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TA\TEER\"/>
    </mc:Choice>
  </mc:AlternateContent>
  <bookViews>
    <workbookView xWindow="-15" yWindow="-15" windowWidth="24030" windowHeight="5130"/>
  </bookViews>
  <sheets>
    <sheet name="Races" sheetId="6" r:id="rId1"/>
    <sheet name="League" sheetId="26" r:id="rId2"/>
    <sheet name="Club" sheetId="32" r:id="rId3"/>
    <sheet name="Calculation" sheetId="3" r:id="rId4"/>
    <sheet name="Sprint 1" sheetId="18" r:id="rId5"/>
    <sheet name="Sprint 2" sheetId="16" r:id="rId6"/>
    <sheet name="Sprint 3" sheetId="15" r:id="rId7"/>
    <sheet name="Sprint 4" sheetId="14" r:id="rId8"/>
    <sheet name="Sprint 5" sheetId="13" r:id="rId9"/>
    <sheet name="Sprint 6" sheetId="12" r:id="rId10"/>
    <sheet name="Sprint 7" sheetId="29" r:id="rId11"/>
    <sheet name="End 1" sheetId="2" r:id="rId12"/>
    <sheet name="End 2" sheetId="9" r:id="rId13"/>
    <sheet name="End 3" sheetId="8" r:id="rId14"/>
    <sheet name="End 4" sheetId="7" r:id="rId15"/>
    <sheet name="End 5" sheetId="17" r:id="rId16"/>
    <sheet name="End 6" sheetId="11" r:id="rId17"/>
    <sheet name="End 7" sheetId="30" r:id="rId18"/>
    <sheet name="Members" sheetId="31" state="hidden" r:id="rId19"/>
  </sheets>
  <externalReferences>
    <externalReference r:id="rId20"/>
  </externalReferences>
  <definedNames>
    <definedName name="_dua1">'End 1'!$B$4:$F$203</definedName>
    <definedName name="_dua2">'End 2'!$B$4:$F$319</definedName>
    <definedName name="_dua3">'End 3'!$B$4:$F$312</definedName>
    <definedName name="_dua4">'End 4'!$B$4:$F$318</definedName>
    <definedName name="_End1">'End 1'!$B$4:$F$503</definedName>
    <definedName name="_End2">'End 2'!$B$4:$F$506</definedName>
    <definedName name="_End3">'End 3'!$B$4:$F$499</definedName>
    <definedName name="_End4">'End 4'!$B$4:$F$505</definedName>
    <definedName name="_End5">'End 5'!$B$4:$F$502</definedName>
    <definedName name="_End6">'End 6'!$B$4:$F$506</definedName>
    <definedName name="_End7">'End 7'!$B$4:$F$506</definedName>
    <definedName name="_xlnm._FilterDatabase" localSheetId="3" hidden="1">Calculation!$A$1:$AG$2436</definedName>
    <definedName name="_xlnm._FilterDatabase" localSheetId="11" hidden="1">'End 1'!$B$3:$H$3</definedName>
    <definedName name="_xlnm._FilterDatabase" localSheetId="12" hidden="1">'End 2'!$B$3:$H$3</definedName>
    <definedName name="_xlnm._FilterDatabase" localSheetId="13" hidden="1">'End 3'!$B$3:$H$505</definedName>
    <definedName name="_xlnm._FilterDatabase" localSheetId="14" hidden="1">'End 4'!$B$3:$H$504</definedName>
    <definedName name="_xlnm._FilterDatabase" localSheetId="15" hidden="1">'End 5'!$B$3:$H$3</definedName>
    <definedName name="_xlnm._FilterDatabase" localSheetId="16" hidden="1">'End 6'!$B$3:$H$3</definedName>
    <definedName name="_xlnm._FilterDatabase" localSheetId="17" hidden="1">'End 7'!$B$3:$H$3</definedName>
    <definedName name="_xlnm._FilterDatabase" localSheetId="1" hidden="1">League!$A$46:$T$194</definedName>
    <definedName name="_xlnm._FilterDatabase" localSheetId="4" hidden="1">'Sprint 1'!$B$3:$H$3</definedName>
    <definedName name="_xlnm._FilterDatabase" localSheetId="5" hidden="1">'Sprint 2'!$B$3:$H$3</definedName>
    <definedName name="_xlnm._FilterDatabase" localSheetId="6" hidden="1">'Sprint 3'!$B$3:$H$3</definedName>
    <definedName name="_xlnm._FilterDatabase" localSheetId="7" hidden="1">'Sprint 4'!$B$3:$H$3</definedName>
    <definedName name="_xlnm._FilterDatabase" localSheetId="8" hidden="1">'Sprint 5'!$B$3:$H$3</definedName>
    <definedName name="_xlnm._FilterDatabase" localSheetId="9" hidden="1">'Sprint 6'!$B$3:$H$3</definedName>
    <definedName name="_xlnm._FilterDatabase" localSheetId="10" hidden="1">'Sprint 7'!$B$3:$H$3</definedName>
    <definedName name="_tri1">'Sprint 1'!$B$4:$F$620</definedName>
    <definedName name="_tri2">'End 5'!$B$4:$F$198</definedName>
    <definedName name="_tri3">'Sprint 2'!$B$4:$F$208</definedName>
    <definedName name="_tri4">'Sprint 3'!$B$4:$F$203</definedName>
    <definedName name="_tri5">'Sprint 4'!$B$4:$F$195</definedName>
    <definedName name="_tri6">'Sprint 5'!$B$4:$F$184</definedName>
    <definedName name="_tri7">'Sprint 6'!$B$3:$F$210</definedName>
    <definedName name="Club_Positions">League!$B$8</definedName>
    <definedName name="Dua1head">'End 1'!$B$2</definedName>
    <definedName name="Dua2head">'End 2'!$B$2</definedName>
    <definedName name="Dua3head">'End 3'!$B$2</definedName>
    <definedName name="Dua4head">'End 4'!$B$2</definedName>
    <definedName name="End1Head">'End 1'!$B$2</definedName>
    <definedName name="End2Head">'End 2'!$B$2</definedName>
    <definedName name="End3Head">'End 3'!$B$2</definedName>
    <definedName name="End4Head">'End 4'!$B$2</definedName>
    <definedName name="End5Head">'End 5'!$B$2</definedName>
    <definedName name="End6Head">'End 6'!$B$2</definedName>
    <definedName name="End7Head">'End 7'!$B$2</definedName>
    <definedName name="Female_Open">League!$I$44</definedName>
    <definedName name="Female_Vet">League!$I$200</definedName>
    <definedName name="MainLeague">League!$B$1</definedName>
    <definedName name="Male_Open">League!$A$44</definedName>
    <definedName name="Male_Vet">League!$A$200</definedName>
    <definedName name="name">Calculation!$C$4:$E$2436</definedName>
    <definedName name="_xlnm.Print_Area" localSheetId="11">'End 1'!$A$1:$F$204</definedName>
    <definedName name="_xlnm.Print_Area" localSheetId="1">League!$A$1:$O$332</definedName>
    <definedName name="race1">'End 1'!$C$506</definedName>
    <definedName name="Race1head">'End 1'!$B$2</definedName>
    <definedName name="race2">'End 2'!$B$4:$E$319</definedName>
    <definedName name="Race2head">'End 2'!$B$2</definedName>
    <definedName name="race3">'End 3'!$B$4:$E$312</definedName>
    <definedName name="Race3head">'End 3'!$B$2</definedName>
    <definedName name="race4">'End 4'!$B$4:$E$318</definedName>
    <definedName name="Race4head">'End 4'!$B$3</definedName>
    <definedName name="Sprint1">'Sprint 1'!$B$4:$F$506</definedName>
    <definedName name="Sprint1Head">'Sprint 1'!$B$2</definedName>
    <definedName name="Sprint2">'Sprint 2'!$B$4:$F$506</definedName>
    <definedName name="Sprint2Head">'Sprint 2'!$B$2</definedName>
    <definedName name="Sprint3">'Sprint 3'!$B$4:$F$506</definedName>
    <definedName name="Sprint3Head">'Sprint 3'!$B$2</definedName>
    <definedName name="Sprint4">'Sprint 4'!$B$4:$F$498</definedName>
    <definedName name="Sprint4Head">'Sprint 4'!$B$2</definedName>
    <definedName name="Sprint5">'Sprint 5'!$B$4:$F$506</definedName>
    <definedName name="sprint5Head">'Sprint 5'!$B$2</definedName>
    <definedName name="Sprint6">'Sprint 6'!$B$4:$F$506</definedName>
    <definedName name="Sprint6Head">'Sprint 6'!$B$2</definedName>
    <definedName name="Sprint7">'Sprint 7'!$B$4:$F$506</definedName>
    <definedName name="Sprint7head">#REF!</definedName>
    <definedName name="SprintHead">'Sprint 1'!$B$2</definedName>
    <definedName name="Tri13Head">'Sprint 7'!$B$2</definedName>
    <definedName name="Tri14Head">'End 7'!$B$2</definedName>
    <definedName name="Tri1head">'Sprint 1'!$B$2</definedName>
    <definedName name="Tri2head">'End 5'!$B$2</definedName>
    <definedName name="Tri3head">'Sprint 2'!$B$2</definedName>
    <definedName name="Tri4head">'Sprint 3'!$B$2</definedName>
    <definedName name="Tri5head">'Sprint 4'!$B$2</definedName>
    <definedName name="Tri6head">'Sprint 5'!$B$2</definedName>
    <definedName name="Tri7head">'Sprint 6'!$B$2</definedName>
    <definedName name="Tri8head">'End 6'!$B$2</definedName>
    <definedName name="Tri9head">#REF!</definedName>
    <definedName name="Winner">'Sprint 3'!$B$4:$F$199</definedName>
  </definedNames>
  <calcPr calcId="152511"/>
</workbook>
</file>

<file path=xl/calcChain.xml><?xml version="1.0" encoding="utf-8"?>
<calcChain xmlns="http://schemas.openxmlformats.org/spreadsheetml/2006/main">
  <c r="AH2519" i="3" l="1"/>
  <c r="AH2518" i="3"/>
  <c r="AH2517" i="3"/>
  <c r="AH2516" i="3"/>
  <c r="AH2515" i="3"/>
  <c r="AH2514" i="3"/>
  <c r="AH2513" i="3"/>
  <c r="AH2512" i="3"/>
  <c r="AH2511" i="3"/>
  <c r="AH2510" i="3"/>
  <c r="AH2509" i="3"/>
  <c r="AH2508" i="3"/>
  <c r="AH2507" i="3"/>
  <c r="AH2506" i="3"/>
  <c r="AH2505" i="3"/>
  <c r="AH2504" i="3"/>
  <c r="AH2503" i="3"/>
  <c r="AH2502" i="3"/>
  <c r="AH2501" i="3"/>
  <c r="AH2500" i="3"/>
  <c r="AH2499" i="3"/>
  <c r="AH2498" i="3"/>
  <c r="AH2497" i="3"/>
  <c r="AH2496" i="3"/>
  <c r="AH2495" i="3"/>
  <c r="AH2494" i="3"/>
  <c r="AH2493" i="3"/>
  <c r="AH2492" i="3"/>
  <c r="AH2491" i="3"/>
  <c r="AH2490" i="3"/>
  <c r="AH2489" i="3"/>
  <c r="AH2488" i="3"/>
  <c r="AH2487" i="3"/>
  <c r="AH2486" i="3"/>
  <c r="AH2485" i="3"/>
  <c r="AH2484" i="3"/>
  <c r="AH2483" i="3"/>
  <c r="AH2482" i="3"/>
  <c r="AH2481" i="3"/>
  <c r="AH2480" i="3"/>
  <c r="AH2479" i="3"/>
  <c r="AH2478" i="3"/>
  <c r="AH2477" i="3"/>
  <c r="AH2476" i="3"/>
  <c r="AH2475" i="3"/>
  <c r="AH2474" i="3"/>
  <c r="AH2473" i="3"/>
  <c r="AH2472" i="3"/>
  <c r="AH2471" i="3"/>
  <c r="AH2470" i="3"/>
  <c r="AH2469" i="3"/>
  <c r="AH2468" i="3"/>
  <c r="AH2467" i="3"/>
  <c r="AH2466" i="3"/>
  <c r="AH2465" i="3"/>
  <c r="AH2464" i="3"/>
  <c r="AH2463" i="3"/>
  <c r="AH2462" i="3"/>
  <c r="AH2461" i="3"/>
  <c r="AH2460" i="3"/>
  <c r="AH2459" i="3"/>
  <c r="AH2458" i="3"/>
  <c r="AH2457" i="3"/>
  <c r="AH2456" i="3"/>
  <c r="AH2455" i="3"/>
  <c r="AH2454" i="3"/>
  <c r="AH2453" i="3"/>
  <c r="AH2452" i="3"/>
  <c r="AH2451" i="3"/>
  <c r="AH2450" i="3"/>
  <c r="AH2449" i="3"/>
  <c r="AH2448" i="3"/>
  <c r="AH2447" i="3"/>
  <c r="AH2446" i="3"/>
  <c r="AH2445" i="3"/>
  <c r="AH2444" i="3"/>
  <c r="AH2443" i="3"/>
  <c r="AH2442" i="3"/>
  <c r="AH2441" i="3"/>
  <c r="AH2440" i="3"/>
  <c r="AH2439" i="3"/>
  <c r="AH2438" i="3"/>
  <c r="AH2437" i="3"/>
  <c r="AH2436" i="3"/>
  <c r="AH2435" i="3"/>
  <c r="AH2434" i="3"/>
  <c r="AH2433" i="3"/>
  <c r="AH2432" i="3"/>
  <c r="AH2431" i="3"/>
  <c r="AH2430" i="3"/>
  <c r="AH2429" i="3"/>
  <c r="AH2428" i="3"/>
  <c r="AH2427" i="3"/>
  <c r="AH2426" i="3"/>
  <c r="AH2425" i="3"/>
  <c r="AH2424" i="3"/>
  <c r="AH2423" i="3"/>
  <c r="AH2422" i="3"/>
  <c r="AH2421" i="3"/>
  <c r="AH2420" i="3"/>
  <c r="AH2419" i="3"/>
  <c r="AH2418" i="3"/>
  <c r="AH2417" i="3"/>
  <c r="AH2416" i="3"/>
  <c r="AH2415" i="3"/>
  <c r="AH2414" i="3"/>
  <c r="AH2413" i="3"/>
  <c r="AH2412" i="3"/>
  <c r="AH2411" i="3"/>
  <c r="AH2410" i="3"/>
  <c r="AH2409" i="3"/>
  <c r="AH2408" i="3"/>
  <c r="AH2407" i="3"/>
  <c r="AH2406" i="3"/>
  <c r="AH2405" i="3"/>
  <c r="AH2404" i="3"/>
  <c r="AH2403" i="3"/>
  <c r="AH2402" i="3"/>
  <c r="AH2401" i="3"/>
  <c r="AH2400" i="3"/>
  <c r="AH2399" i="3"/>
  <c r="AH2398" i="3"/>
  <c r="AH2397" i="3"/>
  <c r="AH2396" i="3"/>
  <c r="AH2395" i="3"/>
  <c r="AH2394" i="3"/>
  <c r="AH2393" i="3"/>
  <c r="AH2392" i="3"/>
  <c r="AH2391" i="3"/>
  <c r="AH2390" i="3"/>
  <c r="AH2389" i="3"/>
  <c r="AH2388" i="3"/>
  <c r="AH2387" i="3"/>
  <c r="AH2386" i="3"/>
  <c r="AH2385" i="3"/>
  <c r="AH2384" i="3"/>
  <c r="AH2383" i="3"/>
  <c r="AH2382" i="3"/>
  <c r="AH2381" i="3"/>
  <c r="AH2380" i="3"/>
  <c r="AH2379" i="3"/>
  <c r="AH2378" i="3"/>
  <c r="AH2377" i="3"/>
  <c r="AH2376" i="3"/>
  <c r="AH2375" i="3"/>
  <c r="AH2374" i="3"/>
  <c r="AH2373" i="3"/>
  <c r="AH2372" i="3"/>
  <c r="AH2371" i="3"/>
  <c r="AH2370" i="3"/>
  <c r="AH2369" i="3"/>
  <c r="AH2368" i="3"/>
  <c r="AH2367" i="3"/>
  <c r="AH2366" i="3"/>
  <c r="AH2365" i="3"/>
  <c r="AH2364" i="3"/>
  <c r="AH2363" i="3"/>
  <c r="AH2362" i="3"/>
  <c r="AH2361" i="3"/>
  <c r="AH2360" i="3"/>
  <c r="AH2359" i="3"/>
  <c r="AH2358" i="3"/>
  <c r="AH2357" i="3"/>
  <c r="AH2356" i="3"/>
  <c r="AH2355" i="3"/>
  <c r="AH2354" i="3"/>
  <c r="AH2353" i="3"/>
  <c r="AH2352" i="3"/>
  <c r="AH2351" i="3"/>
  <c r="AH2350" i="3"/>
  <c r="AH2349" i="3"/>
  <c r="AH2348" i="3"/>
  <c r="AH2347" i="3"/>
  <c r="AH2346" i="3"/>
  <c r="AH2345" i="3"/>
  <c r="AH2344" i="3"/>
  <c r="AH2343" i="3"/>
  <c r="AH2342" i="3"/>
  <c r="AH2341" i="3"/>
  <c r="AH2340" i="3"/>
  <c r="AH2339" i="3"/>
  <c r="AH2338" i="3"/>
  <c r="AH2337" i="3"/>
  <c r="AH2336" i="3"/>
  <c r="AH2335" i="3"/>
  <c r="AH2334" i="3"/>
  <c r="AH2333" i="3"/>
  <c r="AH2332" i="3"/>
  <c r="AH2331" i="3"/>
  <c r="AH2330" i="3"/>
  <c r="AH2329" i="3"/>
  <c r="AH2328" i="3"/>
  <c r="AH2327" i="3"/>
  <c r="AH2326" i="3"/>
  <c r="AH2325" i="3"/>
  <c r="AH2324" i="3"/>
  <c r="AH2323" i="3"/>
  <c r="AH2322" i="3"/>
  <c r="AH2321" i="3"/>
  <c r="AH2320" i="3"/>
  <c r="AH2319" i="3"/>
  <c r="AH2318" i="3"/>
  <c r="AH2317" i="3"/>
  <c r="AH2316" i="3"/>
  <c r="AH2315" i="3"/>
  <c r="AH2314" i="3"/>
  <c r="AH2313" i="3"/>
  <c r="AH2312" i="3"/>
  <c r="AH2311" i="3"/>
  <c r="AH2310" i="3"/>
  <c r="AH2309" i="3"/>
  <c r="AH2308" i="3"/>
  <c r="AH2307" i="3"/>
  <c r="AH2306" i="3"/>
  <c r="AH2305" i="3"/>
  <c r="AH2304" i="3"/>
  <c r="AH2303" i="3"/>
  <c r="AH2302" i="3"/>
  <c r="AH2301" i="3"/>
  <c r="AH2300" i="3"/>
  <c r="AH2299" i="3"/>
  <c r="AH2298" i="3"/>
  <c r="AH2297" i="3"/>
  <c r="AH2296" i="3"/>
  <c r="AH2295" i="3"/>
  <c r="AH2294" i="3"/>
  <c r="AH2293" i="3"/>
  <c r="AH2292" i="3"/>
  <c r="AH2291" i="3"/>
  <c r="AH2290" i="3"/>
  <c r="AH2289" i="3"/>
  <c r="AH2288" i="3"/>
  <c r="AH2287" i="3"/>
  <c r="AH2286" i="3"/>
  <c r="AH2285" i="3"/>
  <c r="AH2284" i="3"/>
  <c r="AH2283" i="3"/>
  <c r="AH2282" i="3"/>
  <c r="AH2281" i="3"/>
  <c r="AH2280" i="3"/>
  <c r="AH2279" i="3"/>
  <c r="AH2278" i="3"/>
  <c r="AH2277" i="3"/>
  <c r="AH2276" i="3"/>
  <c r="AH2275" i="3"/>
  <c r="AH2274" i="3"/>
  <c r="AH2273" i="3"/>
  <c r="AH2272" i="3"/>
  <c r="AH2271" i="3"/>
  <c r="AH2270" i="3"/>
  <c r="AH2269" i="3"/>
  <c r="AH2268" i="3"/>
  <c r="AH2267" i="3"/>
  <c r="AH2266" i="3"/>
  <c r="AH2265" i="3"/>
  <c r="AH2264" i="3"/>
  <c r="AH2263" i="3"/>
  <c r="AH2262" i="3"/>
  <c r="AH2261" i="3"/>
  <c r="AH2260" i="3"/>
  <c r="AH2259" i="3"/>
  <c r="AH2258" i="3"/>
  <c r="AH2257" i="3"/>
  <c r="AH2256" i="3"/>
  <c r="AH2255" i="3"/>
  <c r="AH2254" i="3"/>
  <c r="AH2253" i="3"/>
  <c r="AH2252" i="3"/>
  <c r="AH2251" i="3"/>
  <c r="AH2250" i="3"/>
  <c r="AH2249" i="3"/>
  <c r="AH2248" i="3"/>
  <c r="AH2247" i="3"/>
  <c r="AH2246" i="3"/>
  <c r="AH2245" i="3"/>
  <c r="AH2244" i="3"/>
  <c r="AH2243" i="3"/>
  <c r="AH2242" i="3"/>
  <c r="AH2241" i="3"/>
  <c r="AH2240" i="3"/>
  <c r="AH2239" i="3"/>
  <c r="AH2238" i="3"/>
  <c r="AH2237" i="3"/>
  <c r="AH2236" i="3"/>
  <c r="AH2235" i="3"/>
  <c r="AH2234" i="3"/>
  <c r="AH2233" i="3"/>
  <c r="AH2232" i="3"/>
  <c r="AH2231" i="3"/>
  <c r="AH2230" i="3"/>
  <c r="AH2229" i="3"/>
  <c r="AH2228" i="3"/>
  <c r="AH2227" i="3"/>
  <c r="AH2226" i="3"/>
  <c r="AH2225" i="3"/>
  <c r="AH2224" i="3"/>
  <c r="AH2223" i="3"/>
  <c r="AH2222" i="3"/>
  <c r="AH2221" i="3"/>
  <c r="AH2220" i="3"/>
  <c r="AH2219" i="3"/>
  <c r="AH2218" i="3"/>
  <c r="AH2217" i="3"/>
  <c r="AH2216" i="3"/>
  <c r="AH2215" i="3"/>
  <c r="AH2214" i="3"/>
  <c r="AH2213" i="3"/>
  <c r="AH2212" i="3"/>
  <c r="AH2211" i="3"/>
  <c r="AH2210" i="3"/>
  <c r="AH2209" i="3"/>
  <c r="AH2208" i="3"/>
  <c r="AH2207" i="3"/>
  <c r="AH2206" i="3"/>
  <c r="AH2205" i="3"/>
  <c r="AH2204" i="3"/>
  <c r="AH2203" i="3"/>
  <c r="AH2202" i="3"/>
  <c r="AH2201" i="3"/>
  <c r="AH2200" i="3"/>
  <c r="AH2199" i="3"/>
  <c r="AH2198" i="3"/>
  <c r="AH2197" i="3"/>
  <c r="AH2196" i="3"/>
  <c r="AH2195" i="3"/>
  <c r="AH2194" i="3"/>
  <c r="AH2193" i="3"/>
  <c r="AH2192" i="3"/>
  <c r="AH2191" i="3"/>
  <c r="AH2190" i="3"/>
  <c r="AH2189" i="3"/>
  <c r="AH2188" i="3"/>
  <c r="AH2187" i="3"/>
  <c r="AH2186" i="3"/>
  <c r="AH2185" i="3"/>
  <c r="AH2184" i="3"/>
  <c r="AH2183" i="3"/>
  <c r="AH2182" i="3"/>
  <c r="AH2181" i="3"/>
  <c r="AH2180" i="3"/>
  <c r="AH2179" i="3"/>
  <c r="AH2178" i="3"/>
  <c r="AH2177" i="3"/>
  <c r="AH2176" i="3"/>
  <c r="AH2175" i="3"/>
  <c r="AH2174" i="3"/>
  <c r="AH2173" i="3"/>
  <c r="AH2172" i="3"/>
  <c r="AH2171" i="3"/>
  <c r="AH2170" i="3"/>
  <c r="AH2169" i="3"/>
  <c r="AH2168" i="3"/>
  <c r="AH2167" i="3"/>
  <c r="AH2166" i="3"/>
  <c r="AH2165" i="3"/>
  <c r="AH2164" i="3"/>
  <c r="AH2163" i="3"/>
  <c r="AH2162" i="3"/>
  <c r="AH2161" i="3"/>
  <c r="AH2160" i="3"/>
  <c r="AH2159" i="3"/>
  <c r="AH2158" i="3"/>
  <c r="AH2157" i="3"/>
  <c r="AH2156" i="3"/>
  <c r="AH2155" i="3"/>
  <c r="AH2154" i="3"/>
  <c r="AH2153" i="3"/>
  <c r="AH2152" i="3"/>
  <c r="AH2151" i="3"/>
  <c r="AH2150" i="3"/>
  <c r="AH2149" i="3"/>
  <c r="AH2148" i="3"/>
  <c r="AH2147" i="3"/>
  <c r="AH2146" i="3"/>
  <c r="AH2145" i="3"/>
  <c r="AH2144" i="3"/>
  <c r="AH2143" i="3"/>
  <c r="AH2142" i="3"/>
  <c r="AH2141" i="3"/>
  <c r="AH2140" i="3"/>
  <c r="AH2139" i="3"/>
  <c r="AH2138" i="3"/>
  <c r="AH2137" i="3"/>
  <c r="AH2136" i="3"/>
  <c r="AH2135" i="3"/>
  <c r="AH2134" i="3"/>
  <c r="AH2133" i="3"/>
  <c r="AH2132" i="3"/>
  <c r="AH2131" i="3"/>
  <c r="AH2130" i="3"/>
  <c r="AH2129" i="3"/>
  <c r="AH2128" i="3"/>
  <c r="AH2127" i="3"/>
  <c r="AH2126" i="3"/>
  <c r="AH2125" i="3"/>
  <c r="AH2124" i="3"/>
  <c r="AH2123" i="3"/>
  <c r="AH2122" i="3"/>
  <c r="AH2121" i="3"/>
  <c r="AH2120" i="3"/>
  <c r="AH2119" i="3"/>
  <c r="AH2118" i="3"/>
  <c r="AH2117" i="3"/>
  <c r="AH2116" i="3"/>
  <c r="AH2115" i="3"/>
  <c r="AH2114" i="3"/>
  <c r="AH2113" i="3"/>
  <c r="AH2112" i="3"/>
  <c r="AH2111" i="3"/>
  <c r="AH2110" i="3"/>
  <c r="AH2109" i="3"/>
  <c r="AH2108" i="3"/>
  <c r="AH2107" i="3"/>
  <c r="AH2106" i="3"/>
  <c r="AH2105" i="3"/>
  <c r="AH2104" i="3"/>
  <c r="AH2103" i="3"/>
  <c r="AH2102" i="3"/>
  <c r="AH2101" i="3"/>
  <c r="AH2100" i="3"/>
  <c r="AH2099" i="3"/>
  <c r="AH2098" i="3"/>
  <c r="AH2097" i="3"/>
  <c r="AH2096" i="3"/>
  <c r="AH2095" i="3"/>
  <c r="AH2094" i="3"/>
  <c r="AH2093" i="3"/>
  <c r="AH2092" i="3"/>
  <c r="AH2091" i="3"/>
  <c r="AH2090" i="3"/>
  <c r="AH2089" i="3"/>
  <c r="AH2088" i="3"/>
  <c r="AH2087" i="3"/>
  <c r="AH2086" i="3"/>
  <c r="AH2085" i="3"/>
  <c r="AH2084" i="3"/>
  <c r="AH2083" i="3"/>
  <c r="AH2082" i="3"/>
  <c r="AH2081" i="3"/>
  <c r="AH2080" i="3"/>
  <c r="AH2079" i="3"/>
  <c r="AH2078" i="3"/>
  <c r="AH2077" i="3"/>
  <c r="AH2076" i="3"/>
  <c r="AH2075" i="3"/>
  <c r="AH2074" i="3"/>
  <c r="AH2073" i="3"/>
  <c r="AH2072" i="3"/>
  <c r="AH2071" i="3"/>
  <c r="AH2070" i="3"/>
  <c r="AH2069" i="3"/>
  <c r="AH2068" i="3"/>
  <c r="AH2067" i="3"/>
  <c r="AH2066" i="3"/>
  <c r="AH2065" i="3"/>
  <c r="AH2064" i="3"/>
  <c r="AH2063" i="3"/>
  <c r="AH2062" i="3"/>
  <c r="AH2061" i="3"/>
  <c r="AH2060" i="3"/>
  <c r="AH2059" i="3"/>
  <c r="AH2058" i="3"/>
  <c r="AH2057" i="3"/>
  <c r="AH2056" i="3"/>
  <c r="AH2055" i="3"/>
  <c r="AH2054" i="3"/>
  <c r="AH2053" i="3"/>
  <c r="AH2052" i="3"/>
  <c r="AH2051" i="3"/>
  <c r="AH2050" i="3"/>
  <c r="AH2049" i="3"/>
  <c r="AH2048" i="3"/>
  <c r="AH2047" i="3"/>
  <c r="AH2046" i="3"/>
  <c r="AH2045" i="3"/>
  <c r="AH2044" i="3"/>
  <c r="AH2043" i="3"/>
  <c r="AH2042" i="3"/>
  <c r="AH2041" i="3"/>
  <c r="AH2040" i="3"/>
  <c r="AH2039" i="3"/>
  <c r="AH2038" i="3"/>
  <c r="AH2037" i="3"/>
  <c r="AH2036" i="3"/>
  <c r="AH2035" i="3"/>
  <c r="AH2034" i="3"/>
  <c r="AH2033" i="3"/>
  <c r="AH2032" i="3"/>
  <c r="AH2031" i="3"/>
  <c r="AH2030" i="3"/>
  <c r="AH2029" i="3"/>
  <c r="AH2028" i="3"/>
  <c r="AH2027" i="3"/>
  <c r="AH2026" i="3"/>
  <c r="AH2025" i="3"/>
  <c r="AH2024" i="3"/>
  <c r="AH2023" i="3"/>
  <c r="AH2022" i="3"/>
  <c r="AH2021" i="3"/>
  <c r="AH2020" i="3"/>
  <c r="AH2019" i="3"/>
  <c r="AH2018" i="3"/>
  <c r="AH2017" i="3"/>
  <c r="AH2016" i="3"/>
  <c r="AH2015" i="3"/>
  <c r="AH2014" i="3"/>
  <c r="AH2013" i="3"/>
  <c r="AH2012" i="3"/>
  <c r="AH2011" i="3"/>
  <c r="AH2010" i="3"/>
  <c r="AH2009" i="3"/>
  <c r="AH2008" i="3"/>
  <c r="AH2007" i="3"/>
  <c r="AH2006" i="3"/>
  <c r="AH2005" i="3"/>
  <c r="AH2004" i="3"/>
  <c r="AH2003" i="3"/>
  <c r="AH2002" i="3"/>
  <c r="AH2001" i="3"/>
  <c r="AH2000" i="3"/>
  <c r="AH1999" i="3"/>
  <c r="AH1998" i="3"/>
  <c r="AH1997" i="3"/>
  <c r="AH1996" i="3"/>
  <c r="AH1995" i="3"/>
  <c r="AH1994" i="3"/>
  <c r="AH1993" i="3"/>
  <c r="AH1992" i="3"/>
  <c r="AH1991" i="3"/>
  <c r="AH1990" i="3"/>
  <c r="AH1989" i="3"/>
  <c r="AH1988" i="3"/>
  <c r="AH1987" i="3"/>
  <c r="AH1986" i="3"/>
  <c r="AH1985" i="3"/>
  <c r="AH1984" i="3"/>
  <c r="AH1983" i="3"/>
  <c r="AH1982" i="3"/>
  <c r="AH1981" i="3"/>
  <c r="AH1980" i="3"/>
  <c r="AH1979" i="3"/>
  <c r="AH1978" i="3"/>
  <c r="AH1977" i="3"/>
  <c r="AH1976" i="3"/>
  <c r="AH1975" i="3"/>
  <c r="AH1974" i="3"/>
  <c r="AH1973" i="3"/>
  <c r="AH1972" i="3"/>
  <c r="AH1971" i="3"/>
  <c r="AH1970" i="3"/>
  <c r="AH1969" i="3"/>
  <c r="AH1968" i="3"/>
  <c r="AH1967" i="3"/>
  <c r="AH1966" i="3"/>
  <c r="AH1965" i="3"/>
  <c r="AH1964" i="3"/>
  <c r="AH1963" i="3"/>
  <c r="AH1962" i="3"/>
  <c r="AH1961" i="3"/>
  <c r="AH1960" i="3"/>
  <c r="AH1959" i="3"/>
  <c r="AH1958" i="3"/>
  <c r="AH1957" i="3"/>
  <c r="AH1956" i="3"/>
  <c r="AH1955" i="3"/>
  <c r="AH1954" i="3"/>
  <c r="AH1953" i="3"/>
  <c r="AH1952" i="3"/>
  <c r="AH1951" i="3"/>
  <c r="AH1950" i="3"/>
  <c r="AH1949" i="3"/>
  <c r="AH1948" i="3"/>
  <c r="AH1947" i="3"/>
  <c r="AH1946" i="3"/>
  <c r="AH1945" i="3"/>
  <c r="AH1944" i="3"/>
  <c r="AH1943" i="3"/>
  <c r="AH1942" i="3"/>
  <c r="AH1941" i="3"/>
  <c r="AH1940" i="3"/>
  <c r="AH1939" i="3"/>
  <c r="AH1938" i="3"/>
  <c r="AH1937" i="3"/>
  <c r="AH1936" i="3"/>
  <c r="AH1935" i="3"/>
  <c r="AH1934" i="3"/>
  <c r="AH1933" i="3"/>
  <c r="AH1932" i="3"/>
  <c r="AH1931" i="3"/>
  <c r="AH1930" i="3"/>
  <c r="AH1929" i="3"/>
  <c r="AH1928" i="3"/>
  <c r="AH1927" i="3"/>
  <c r="AH1926" i="3"/>
  <c r="AH1925" i="3"/>
  <c r="AH1924" i="3"/>
  <c r="AH1923" i="3"/>
  <c r="AH1922" i="3"/>
  <c r="AH1921" i="3"/>
  <c r="AH1920" i="3"/>
  <c r="AH1919" i="3"/>
  <c r="AH1918" i="3"/>
  <c r="AH1917" i="3"/>
  <c r="AH1916" i="3"/>
  <c r="AH1915" i="3"/>
  <c r="AH1914" i="3"/>
  <c r="AH1913" i="3"/>
  <c r="AH1912" i="3"/>
  <c r="AH1911" i="3"/>
  <c r="AH1910" i="3"/>
  <c r="AH1909" i="3"/>
  <c r="AH1908" i="3"/>
  <c r="AH1907" i="3"/>
  <c r="AH1906" i="3"/>
  <c r="AH1905" i="3"/>
  <c r="AH1904" i="3"/>
  <c r="AH1903" i="3"/>
  <c r="AH1902" i="3"/>
  <c r="AH1901" i="3"/>
  <c r="AH1900" i="3"/>
  <c r="AH1899" i="3"/>
  <c r="AH1898" i="3"/>
  <c r="AH1897" i="3"/>
  <c r="AH1896" i="3"/>
  <c r="AH1895" i="3"/>
  <c r="AH1894" i="3"/>
  <c r="AH1893" i="3"/>
  <c r="AH1892" i="3"/>
  <c r="AH1891" i="3"/>
  <c r="AH1890" i="3"/>
  <c r="AH1889" i="3"/>
  <c r="AH1888" i="3"/>
  <c r="AH1887" i="3"/>
  <c r="AH1886" i="3"/>
  <c r="AH1885" i="3"/>
  <c r="AH1884" i="3"/>
  <c r="AH1883" i="3"/>
  <c r="AH1882" i="3"/>
  <c r="AH1881" i="3"/>
  <c r="AH1880" i="3"/>
  <c r="AH1879" i="3"/>
  <c r="AH1878" i="3"/>
  <c r="AH1877" i="3"/>
  <c r="AH1876" i="3"/>
  <c r="AH1875" i="3"/>
  <c r="AH1874" i="3"/>
  <c r="AH1873" i="3"/>
  <c r="AH1872" i="3"/>
  <c r="AH1871" i="3"/>
  <c r="AH1870" i="3"/>
  <c r="AH1869" i="3"/>
  <c r="AH1868" i="3"/>
  <c r="AH1867" i="3"/>
  <c r="AH1866" i="3"/>
  <c r="AH1865" i="3"/>
  <c r="AH1864" i="3"/>
  <c r="AH1863" i="3"/>
  <c r="AH1862" i="3"/>
  <c r="AH1861" i="3"/>
  <c r="AH1860" i="3"/>
  <c r="AH1859" i="3"/>
  <c r="AH1858" i="3"/>
  <c r="AH1857" i="3"/>
  <c r="AH1856" i="3"/>
  <c r="AH1855" i="3"/>
  <c r="AH1854" i="3"/>
  <c r="AH1853" i="3"/>
  <c r="AH1852" i="3"/>
  <c r="AH1851" i="3"/>
  <c r="AH1850" i="3"/>
  <c r="AH1849" i="3"/>
  <c r="AH1848" i="3"/>
  <c r="AH1847" i="3"/>
  <c r="AH1846" i="3"/>
  <c r="AH1845" i="3"/>
  <c r="AH1844" i="3"/>
  <c r="AH1843" i="3"/>
  <c r="AH1842" i="3"/>
  <c r="AH1841" i="3"/>
  <c r="AH1840" i="3"/>
  <c r="AH1839" i="3"/>
  <c r="AH1838" i="3"/>
  <c r="AH1837" i="3"/>
  <c r="AH1836" i="3"/>
  <c r="AH1835" i="3"/>
  <c r="AH1834" i="3"/>
  <c r="AH1833" i="3"/>
  <c r="AH1832" i="3"/>
  <c r="AH1831" i="3"/>
  <c r="AH1830" i="3"/>
  <c r="AH1829" i="3"/>
  <c r="AH1828" i="3"/>
  <c r="AH1827" i="3"/>
  <c r="AH1826" i="3"/>
  <c r="AH1825" i="3"/>
  <c r="AH1824" i="3"/>
  <c r="AH1823" i="3"/>
  <c r="AH1822" i="3"/>
  <c r="AH1821" i="3"/>
  <c r="AH1820" i="3"/>
  <c r="AH1819" i="3"/>
  <c r="AH1818" i="3"/>
  <c r="AH1817" i="3"/>
  <c r="AH1816" i="3"/>
  <c r="AH1815" i="3"/>
  <c r="AH1814" i="3"/>
  <c r="AH1813" i="3"/>
  <c r="AH1812" i="3"/>
  <c r="AH1811" i="3"/>
  <c r="AH1810" i="3"/>
  <c r="AH1809" i="3"/>
  <c r="AH1808" i="3"/>
  <c r="AH1807" i="3"/>
  <c r="AH1806" i="3"/>
  <c r="AH1805" i="3"/>
  <c r="AH1804" i="3"/>
  <c r="AH1803" i="3"/>
  <c r="AH1802" i="3"/>
  <c r="AH1801" i="3"/>
  <c r="AH1800" i="3"/>
  <c r="AH1799" i="3"/>
  <c r="AH1798" i="3"/>
  <c r="AH1797" i="3"/>
  <c r="AH1796" i="3"/>
  <c r="AH1795" i="3"/>
  <c r="AH1794" i="3"/>
  <c r="AH1793" i="3"/>
  <c r="AH1792" i="3"/>
  <c r="AH1791" i="3"/>
  <c r="AH1790" i="3"/>
  <c r="AH1789" i="3"/>
  <c r="AH1788" i="3"/>
  <c r="AH1787" i="3"/>
  <c r="AH1786" i="3"/>
  <c r="AH1785" i="3"/>
  <c r="AH1784" i="3"/>
  <c r="AH1783" i="3"/>
  <c r="AH1782" i="3"/>
  <c r="AH1781" i="3"/>
  <c r="AH1780" i="3"/>
  <c r="AH1779" i="3"/>
  <c r="AH1778" i="3"/>
  <c r="AH1777" i="3"/>
  <c r="AH1776" i="3"/>
  <c r="AH1775" i="3"/>
  <c r="AH1774" i="3"/>
  <c r="AH1773" i="3"/>
  <c r="AH1772" i="3"/>
  <c r="AH1771" i="3"/>
  <c r="AH1770" i="3"/>
  <c r="AH1769" i="3"/>
  <c r="AH1768" i="3"/>
  <c r="AH1767" i="3"/>
  <c r="AH1766" i="3"/>
  <c r="AH1765" i="3"/>
  <c r="AH1764" i="3"/>
  <c r="AH1763" i="3"/>
  <c r="AH1762" i="3"/>
  <c r="AH1761" i="3"/>
  <c r="AH1760" i="3"/>
  <c r="AH1759" i="3"/>
  <c r="AH1758" i="3"/>
  <c r="AH1757" i="3"/>
  <c r="AH1756" i="3"/>
  <c r="AH1755" i="3"/>
  <c r="AH1754" i="3"/>
  <c r="AH1753" i="3"/>
  <c r="AH1752" i="3"/>
  <c r="AH1751" i="3"/>
  <c r="AH1750" i="3"/>
  <c r="AH1749" i="3"/>
  <c r="AH1748" i="3"/>
  <c r="AH1747" i="3"/>
  <c r="AH1746" i="3"/>
  <c r="AH1745" i="3"/>
  <c r="AH1744" i="3"/>
  <c r="AH1743" i="3"/>
  <c r="AH1742" i="3"/>
  <c r="AH1741" i="3"/>
  <c r="AH1740" i="3"/>
  <c r="AH1739" i="3"/>
  <c r="AH1738" i="3"/>
  <c r="AH1737" i="3"/>
  <c r="AH1736" i="3"/>
  <c r="AH1735" i="3"/>
  <c r="AH1734" i="3"/>
  <c r="AH1733" i="3"/>
  <c r="AH1732" i="3"/>
  <c r="AH1731" i="3"/>
  <c r="AH1730" i="3"/>
  <c r="AH1729" i="3"/>
  <c r="AH1728" i="3"/>
  <c r="AH1727" i="3"/>
  <c r="AH1726" i="3"/>
  <c r="AH1725" i="3"/>
  <c r="AH1724" i="3"/>
  <c r="AH1723" i="3"/>
  <c r="AH1722" i="3"/>
  <c r="AH1721" i="3"/>
  <c r="AH1720" i="3"/>
  <c r="AH1719" i="3"/>
  <c r="AH1718" i="3"/>
  <c r="AH1717" i="3"/>
  <c r="AH1716" i="3"/>
  <c r="AH1715" i="3"/>
  <c r="AH1714" i="3"/>
  <c r="AH1713" i="3"/>
  <c r="AH1712" i="3"/>
  <c r="AH1711" i="3"/>
  <c r="AH1710" i="3"/>
  <c r="AH1709" i="3"/>
  <c r="AH1708" i="3"/>
  <c r="AH1707" i="3"/>
  <c r="AH1706" i="3"/>
  <c r="AH1705" i="3"/>
  <c r="AH1704" i="3"/>
  <c r="AH1703" i="3"/>
  <c r="AH1702" i="3"/>
  <c r="AH1701" i="3"/>
  <c r="AH1700" i="3"/>
  <c r="AH1699" i="3"/>
  <c r="AH1698" i="3"/>
  <c r="AH1697" i="3"/>
  <c r="AH1696" i="3"/>
  <c r="AH1695" i="3"/>
  <c r="AH1694" i="3"/>
  <c r="AH1693" i="3"/>
  <c r="AH1692" i="3"/>
  <c r="AH1691" i="3"/>
  <c r="AH1690" i="3"/>
  <c r="AH1689" i="3"/>
  <c r="AH1688" i="3"/>
  <c r="AH1687" i="3"/>
  <c r="AH1686" i="3"/>
  <c r="AH1685" i="3"/>
  <c r="AH1684" i="3"/>
  <c r="AH1683" i="3"/>
  <c r="AH1682" i="3"/>
  <c r="AH1681" i="3"/>
  <c r="AH1680" i="3"/>
  <c r="AH1679" i="3"/>
  <c r="AH1678" i="3"/>
  <c r="AH1677" i="3"/>
  <c r="AH1676" i="3"/>
  <c r="AH1675" i="3"/>
  <c r="AH1674" i="3"/>
  <c r="AH1673" i="3"/>
  <c r="AH1672" i="3"/>
  <c r="AH1671" i="3"/>
  <c r="AH1670" i="3"/>
  <c r="AH1669" i="3"/>
  <c r="AH1668" i="3"/>
  <c r="AH1667" i="3"/>
  <c r="AH1666" i="3"/>
  <c r="AH1665" i="3"/>
  <c r="AH1664" i="3"/>
  <c r="AH1663" i="3"/>
  <c r="AH1662" i="3"/>
  <c r="AH1661" i="3"/>
  <c r="AH1660" i="3"/>
  <c r="AH1659" i="3"/>
  <c r="AH1658" i="3"/>
  <c r="AH1657" i="3"/>
  <c r="AH1656" i="3"/>
  <c r="AH1655" i="3"/>
  <c r="AH1654" i="3"/>
  <c r="AH1653" i="3"/>
  <c r="AH1652" i="3"/>
  <c r="AH1651" i="3"/>
  <c r="AH1650" i="3"/>
  <c r="AH1649" i="3"/>
  <c r="AH1648" i="3"/>
  <c r="AH1647" i="3"/>
  <c r="AH1646" i="3"/>
  <c r="AH1645" i="3"/>
  <c r="AH1644" i="3"/>
  <c r="AH1643" i="3"/>
  <c r="AH1642" i="3"/>
  <c r="AH1641" i="3"/>
  <c r="AH1640" i="3"/>
  <c r="AH1639" i="3"/>
  <c r="AH1638" i="3"/>
  <c r="AH1637" i="3"/>
  <c r="AH1636" i="3"/>
  <c r="AH1635" i="3"/>
  <c r="AH1634" i="3"/>
  <c r="AH1633" i="3"/>
  <c r="AH1632" i="3"/>
  <c r="AH1631" i="3"/>
  <c r="AH1630" i="3"/>
  <c r="AH1629" i="3"/>
  <c r="AH1628" i="3"/>
  <c r="AH1627" i="3"/>
  <c r="AH1626" i="3"/>
  <c r="AH1625" i="3"/>
  <c r="AH1624" i="3"/>
  <c r="AH1623" i="3"/>
  <c r="AH1622" i="3"/>
  <c r="AH1621" i="3"/>
  <c r="AH1620" i="3"/>
  <c r="AH1619" i="3"/>
  <c r="AH1618" i="3"/>
  <c r="AH1617" i="3"/>
  <c r="AH1616" i="3"/>
  <c r="AH1615" i="3"/>
  <c r="AH1614" i="3"/>
  <c r="AH1613" i="3"/>
  <c r="AH1612" i="3"/>
  <c r="AH1611" i="3"/>
  <c r="AH1610" i="3"/>
  <c r="AH1609" i="3"/>
  <c r="AH1608" i="3"/>
  <c r="AH1607" i="3"/>
  <c r="AH1606" i="3"/>
  <c r="AH1605" i="3"/>
  <c r="AH1604" i="3"/>
  <c r="AH1603" i="3"/>
  <c r="AH1602" i="3"/>
  <c r="AH1601" i="3"/>
  <c r="AH1600" i="3"/>
  <c r="AH1599" i="3"/>
  <c r="AH1598" i="3"/>
  <c r="AH1597" i="3"/>
  <c r="AH1596" i="3"/>
  <c r="AH1595" i="3"/>
  <c r="AH1594" i="3"/>
  <c r="AH1593" i="3"/>
  <c r="AH1592" i="3"/>
  <c r="AH1591" i="3"/>
  <c r="AH1590" i="3"/>
  <c r="AH1589" i="3"/>
  <c r="AH1588" i="3"/>
  <c r="AH1587" i="3"/>
  <c r="AH1586" i="3"/>
  <c r="AH1585" i="3"/>
  <c r="AH1584" i="3"/>
  <c r="AH1583" i="3"/>
  <c r="AH1582" i="3"/>
  <c r="AH1581" i="3"/>
  <c r="AH1580" i="3"/>
  <c r="AH1579" i="3"/>
  <c r="AH1578" i="3"/>
  <c r="AH1577" i="3"/>
  <c r="AH1576" i="3"/>
  <c r="AH1575" i="3"/>
  <c r="AH1574" i="3"/>
  <c r="AH1573" i="3"/>
  <c r="AH1572" i="3"/>
  <c r="AH1571" i="3"/>
  <c r="AH1570" i="3"/>
  <c r="AH1569" i="3"/>
  <c r="AH1568" i="3"/>
  <c r="AH1567" i="3"/>
  <c r="AH1566" i="3"/>
  <c r="AH1565" i="3"/>
  <c r="AH1564" i="3"/>
  <c r="AH1563" i="3"/>
  <c r="AH1562" i="3"/>
  <c r="AH1561" i="3"/>
  <c r="AH1560" i="3"/>
  <c r="AH1559" i="3"/>
  <c r="AH1558" i="3"/>
  <c r="AH1557" i="3"/>
  <c r="AH1556" i="3"/>
  <c r="AH1555" i="3"/>
  <c r="AH1554" i="3"/>
  <c r="AH1553" i="3"/>
  <c r="AH1552" i="3"/>
  <c r="AH1551" i="3"/>
  <c r="AH1550" i="3"/>
  <c r="AH1549" i="3"/>
  <c r="AH1548" i="3"/>
  <c r="AH1547" i="3"/>
  <c r="AH1546" i="3"/>
  <c r="AH1545" i="3"/>
  <c r="AH1544" i="3"/>
  <c r="AH1543" i="3"/>
  <c r="AH1542" i="3"/>
  <c r="AH1541" i="3"/>
  <c r="AH1540" i="3"/>
  <c r="AH1539" i="3"/>
  <c r="AH1538" i="3"/>
  <c r="AH1537" i="3"/>
  <c r="AH1536" i="3"/>
  <c r="AH1535" i="3"/>
  <c r="AH1534" i="3"/>
  <c r="AH1533" i="3"/>
  <c r="AH1532" i="3"/>
  <c r="AH1531" i="3"/>
  <c r="AH1530" i="3"/>
  <c r="AH1529" i="3"/>
  <c r="AH1528" i="3"/>
  <c r="AH1527" i="3"/>
  <c r="AH1526" i="3"/>
  <c r="AH1525" i="3"/>
  <c r="AH1524" i="3"/>
  <c r="AH1523" i="3"/>
  <c r="AH1522" i="3"/>
  <c r="AH1521" i="3"/>
  <c r="AH1520" i="3"/>
  <c r="AH1519" i="3"/>
  <c r="AH1518" i="3"/>
  <c r="AH1517" i="3"/>
  <c r="AH1516" i="3"/>
  <c r="AH1515" i="3"/>
  <c r="AH1514" i="3"/>
  <c r="AH1513" i="3"/>
  <c r="AH1512" i="3"/>
  <c r="AH1511" i="3"/>
  <c r="AH1510" i="3"/>
  <c r="AH1509" i="3"/>
  <c r="AH1508" i="3"/>
  <c r="AH1507" i="3"/>
  <c r="AH1506" i="3"/>
  <c r="AH1505" i="3"/>
  <c r="AH1504" i="3"/>
  <c r="AH1503" i="3"/>
  <c r="AH1502" i="3"/>
  <c r="AH1501" i="3"/>
  <c r="AH1500" i="3"/>
  <c r="AH1499" i="3"/>
  <c r="AH1498" i="3"/>
  <c r="AH1497" i="3"/>
  <c r="AH1496" i="3"/>
  <c r="AH1495" i="3"/>
  <c r="AH1494" i="3"/>
  <c r="AH1493" i="3"/>
  <c r="AH1492" i="3"/>
  <c r="AH1491" i="3"/>
  <c r="AH1490" i="3"/>
  <c r="AH1489" i="3"/>
  <c r="AH1488" i="3"/>
  <c r="AH1487" i="3"/>
  <c r="AH1486" i="3"/>
  <c r="AH1485" i="3"/>
  <c r="AH1484" i="3"/>
  <c r="AH1483" i="3"/>
  <c r="AH1482" i="3"/>
  <c r="AH1481" i="3"/>
  <c r="AH1480" i="3"/>
  <c r="AH1479" i="3"/>
  <c r="AH1478" i="3"/>
  <c r="AH1477" i="3"/>
  <c r="AH1476" i="3"/>
  <c r="AH1475" i="3"/>
  <c r="AH1474" i="3"/>
  <c r="AH1473" i="3"/>
  <c r="AH1472" i="3"/>
  <c r="AH1471" i="3"/>
  <c r="AH1470" i="3"/>
  <c r="AH1469" i="3"/>
  <c r="AH1468" i="3"/>
  <c r="AH1467" i="3"/>
  <c r="AH1466" i="3"/>
  <c r="AH1465" i="3"/>
  <c r="AH1464" i="3"/>
  <c r="AH1463" i="3"/>
  <c r="AH1462" i="3"/>
  <c r="AH1461" i="3"/>
  <c r="AH1460" i="3"/>
  <c r="AH1459" i="3"/>
  <c r="AH1458" i="3"/>
  <c r="AH1457" i="3"/>
  <c r="AH1456" i="3"/>
  <c r="AH1455" i="3"/>
  <c r="AH1454" i="3"/>
  <c r="AH1453" i="3"/>
  <c r="AH1452" i="3"/>
  <c r="AH1451" i="3"/>
  <c r="AH1450" i="3"/>
  <c r="AH1449" i="3"/>
  <c r="AH1448" i="3"/>
  <c r="AH1447" i="3"/>
  <c r="AH1446" i="3"/>
  <c r="AH1445" i="3"/>
  <c r="AH1444" i="3"/>
  <c r="AH1443" i="3"/>
  <c r="AH1442" i="3"/>
  <c r="AH1441" i="3"/>
  <c r="AH1440" i="3"/>
  <c r="AH1439" i="3"/>
  <c r="AH1438" i="3"/>
  <c r="AH1437" i="3"/>
  <c r="AH1436" i="3"/>
  <c r="AH1435" i="3"/>
  <c r="AH1434" i="3"/>
  <c r="AH1433" i="3"/>
  <c r="AH1432" i="3"/>
  <c r="AH1431" i="3"/>
  <c r="AH1430" i="3"/>
  <c r="AH1429" i="3"/>
  <c r="AH1428" i="3"/>
  <c r="AH1427" i="3"/>
  <c r="AH1426" i="3"/>
  <c r="AH1425" i="3"/>
  <c r="AH1424" i="3"/>
  <c r="AH1423" i="3"/>
  <c r="AH1422" i="3"/>
  <c r="AH1421" i="3"/>
  <c r="AH1420" i="3"/>
  <c r="AH1419" i="3"/>
  <c r="AH1418" i="3"/>
  <c r="AH1417" i="3"/>
  <c r="AH1416" i="3"/>
  <c r="AH1415" i="3"/>
  <c r="AH1414" i="3"/>
  <c r="AH1413" i="3"/>
  <c r="AH1412" i="3"/>
  <c r="AH1411" i="3"/>
  <c r="AH1410" i="3"/>
  <c r="AH1409" i="3"/>
  <c r="AH1408" i="3"/>
  <c r="AH1407" i="3"/>
  <c r="AH1406" i="3"/>
  <c r="AH1405" i="3"/>
  <c r="AH1404" i="3"/>
  <c r="AH1403" i="3"/>
  <c r="AH1402" i="3"/>
  <c r="AH1401" i="3"/>
  <c r="AH1400" i="3"/>
  <c r="AH1399" i="3"/>
  <c r="AH1398" i="3"/>
  <c r="AH1397" i="3"/>
  <c r="AH1396" i="3"/>
  <c r="AH1395" i="3"/>
  <c r="AH1394" i="3"/>
  <c r="AH1393" i="3"/>
  <c r="AH1392" i="3"/>
  <c r="AH1391" i="3"/>
  <c r="AH1390" i="3"/>
  <c r="AH1389" i="3"/>
  <c r="AH1388" i="3"/>
  <c r="AH1387" i="3"/>
  <c r="AH1386" i="3"/>
  <c r="AH1385" i="3"/>
  <c r="AH1384" i="3"/>
  <c r="AH1383" i="3"/>
  <c r="AH1382" i="3"/>
  <c r="AH1381" i="3"/>
  <c r="AH1380" i="3"/>
  <c r="AH1379" i="3"/>
  <c r="AH1378" i="3"/>
  <c r="AH1377" i="3"/>
  <c r="AH1376" i="3"/>
  <c r="AH1375" i="3"/>
  <c r="AH1374" i="3"/>
  <c r="AH1373" i="3"/>
  <c r="AH1372" i="3"/>
  <c r="AH1371" i="3"/>
  <c r="AH1370" i="3"/>
  <c r="AH1369" i="3"/>
  <c r="AH1368" i="3"/>
  <c r="AH1367" i="3"/>
  <c r="AH1366" i="3"/>
  <c r="AH1365" i="3"/>
  <c r="AH1364" i="3"/>
  <c r="AH1363" i="3"/>
  <c r="AH1362" i="3"/>
  <c r="AH1361" i="3"/>
  <c r="AH1360" i="3"/>
  <c r="AH1359" i="3"/>
  <c r="AH1358" i="3"/>
  <c r="AH1357" i="3"/>
  <c r="AH1356" i="3"/>
  <c r="AH1355" i="3"/>
  <c r="AH1354" i="3"/>
  <c r="AH1353" i="3"/>
  <c r="AH1352" i="3"/>
  <c r="AH1351" i="3"/>
  <c r="AH1350" i="3"/>
  <c r="AH1349" i="3"/>
  <c r="AH1348" i="3"/>
  <c r="AH1347" i="3"/>
  <c r="AH1346" i="3"/>
  <c r="AH1345" i="3"/>
  <c r="AH1344" i="3"/>
  <c r="AH1343" i="3"/>
  <c r="AH1342" i="3"/>
  <c r="AH1341" i="3"/>
  <c r="AH1340" i="3"/>
  <c r="AH1339" i="3"/>
  <c r="AH1338" i="3"/>
  <c r="AH1337" i="3"/>
  <c r="AH1336" i="3"/>
  <c r="AH1335" i="3"/>
  <c r="AH1334" i="3"/>
  <c r="AH1333" i="3"/>
  <c r="AH1332" i="3"/>
  <c r="AH1331" i="3"/>
  <c r="AH1330" i="3"/>
  <c r="AH1329" i="3"/>
  <c r="AH1328" i="3"/>
  <c r="AH1327" i="3"/>
  <c r="AH1326" i="3"/>
  <c r="AH1325" i="3"/>
  <c r="AH1324" i="3"/>
  <c r="AH1323" i="3"/>
  <c r="AH1322" i="3"/>
  <c r="AH1321" i="3"/>
  <c r="AH1320" i="3"/>
  <c r="AH1319" i="3"/>
  <c r="AH1318" i="3"/>
  <c r="AH1317" i="3"/>
  <c r="AH1316" i="3"/>
  <c r="AH1315" i="3"/>
  <c r="AH1314" i="3"/>
  <c r="AH1313" i="3"/>
  <c r="AH1312" i="3"/>
  <c r="AH1311" i="3"/>
  <c r="AH1310" i="3"/>
  <c r="AH1309" i="3"/>
  <c r="AH1308" i="3"/>
  <c r="AH1307" i="3"/>
  <c r="AH1306" i="3"/>
  <c r="AH1305" i="3"/>
  <c r="AH1304" i="3"/>
  <c r="AH1303" i="3"/>
  <c r="AH1302" i="3"/>
  <c r="AH1301" i="3"/>
  <c r="AH1300" i="3"/>
  <c r="AH1299" i="3"/>
  <c r="AH1298" i="3"/>
  <c r="AH1297" i="3"/>
  <c r="AH1296" i="3"/>
  <c r="AH1295" i="3"/>
  <c r="AH1294" i="3"/>
  <c r="AH1293" i="3"/>
  <c r="AH1292" i="3"/>
  <c r="AH1291" i="3"/>
  <c r="AH1290" i="3"/>
  <c r="AH1289" i="3"/>
  <c r="AH1288" i="3"/>
  <c r="AH1287" i="3"/>
  <c r="AH1286" i="3"/>
  <c r="AH1285" i="3"/>
  <c r="AH1284" i="3"/>
  <c r="AH1283" i="3"/>
  <c r="AH1282" i="3"/>
  <c r="AH1281" i="3"/>
  <c r="AH1280" i="3"/>
  <c r="AH1279" i="3"/>
  <c r="AH1278" i="3"/>
  <c r="AH1277" i="3"/>
  <c r="AH1276" i="3"/>
  <c r="AH1275" i="3"/>
  <c r="AH1274" i="3"/>
  <c r="AH1273" i="3"/>
  <c r="AH1272" i="3"/>
  <c r="AH1271" i="3"/>
  <c r="AH1270" i="3"/>
  <c r="AH1269" i="3"/>
  <c r="AH1268" i="3"/>
  <c r="AH1267" i="3"/>
  <c r="AH1266" i="3"/>
  <c r="AH1265" i="3"/>
  <c r="AH1264" i="3"/>
  <c r="AH1263" i="3"/>
  <c r="AH1262" i="3"/>
  <c r="AH1261" i="3"/>
  <c r="AH1260" i="3"/>
  <c r="AH1259" i="3"/>
  <c r="AH1258" i="3"/>
  <c r="AH1257" i="3"/>
  <c r="AH1256" i="3"/>
  <c r="AH1255" i="3"/>
  <c r="AH1254" i="3"/>
  <c r="AH1253" i="3"/>
  <c r="AH1252" i="3"/>
  <c r="AH1251" i="3"/>
  <c r="AH1250" i="3"/>
  <c r="AH1249" i="3"/>
  <c r="AH1248" i="3"/>
  <c r="AH1247" i="3"/>
  <c r="AH1246" i="3"/>
  <c r="AH1245" i="3"/>
  <c r="AH1244" i="3"/>
  <c r="AH1243" i="3"/>
  <c r="AH1242" i="3"/>
  <c r="AH1241" i="3"/>
  <c r="AH1240" i="3"/>
  <c r="AH1239" i="3"/>
  <c r="AH1238" i="3"/>
  <c r="AH1237" i="3"/>
  <c r="AH1236" i="3"/>
  <c r="AH1235" i="3"/>
  <c r="AH1234" i="3"/>
  <c r="AH1233" i="3"/>
  <c r="AH1232" i="3"/>
  <c r="AH1231" i="3"/>
  <c r="AH1230" i="3"/>
  <c r="AH1229" i="3"/>
  <c r="AH1228" i="3"/>
  <c r="AH1227" i="3"/>
  <c r="AH1226" i="3"/>
  <c r="AH1225" i="3"/>
  <c r="AH1224" i="3"/>
  <c r="AH1223" i="3"/>
  <c r="AH1222" i="3"/>
  <c r="AH1221" i="3"/>
  <c r="AH1220" i="3"/>
  <c r="AH1219" i="3"/>
  <c r="AH1218" i="3"/>
  <c r="AH1217" i="3"/>
  <c r="AH1216" i="3"/>
  <c r="AH1215" i="3"/>
  <c r="AH1214" i="3"/>
  <c r="AH1213" i="3"/>
  <c r="AH1212" i="3"/>
  <c r="AH1211" i="3"/>
  <c r="AH1210" i="3"/>
  <c r="AH1209" i="3"/>
  <c r="AH1208" i="3"/>
  <c r="AH1207" i="3"/>
  <c r="AH1206" i="3"/>
  <c r="AH1205" i="3"/>
  <c r="AH1204" i="3"/>
  <c r="AH1203" i="3"/>
  <c r="AH1202" i="3"/>
  <c r="AH1201" i="3"/>
  <c r="AH1200" i="3"/>
  <c r="AH1199" i="3"/>
  <c r="AH1198" i="3"/>
  <c r="AH1197" i="3"/>
  <c r="AH1196" i="3"/>
  <c r="AH1195" i="3"/>
  <c r="AH1194" i="3"/>
  <c r="AH1193" i="3"/>
  <c r="AH1192" i="3"/>
  <c r="AH1191" i="3"/>
  <c r="AH1190" i="3"/>
  <c r="AH1189" i="3"/>
  <c r="AH1188" i="3"/>
  <c r="AH1187" i="3"/>
  <c r="AH1186" i="3"/>
  <c r="AH1185" i="3"/>
  <c r="AH1184" i="3"/>
  <c r="AH1183" i="3"/>
  <c r="AH1182" i="3"/>
  <c r="AH1181" i="3"/>
  <c r="AH1180" i="3"/>
  <c r="AH1179" i="3"/>
  <c r="AH1178" i="3"/>
  <c r="AH1177" i="3"/>
  <c r="AH1176" i="3"/>
  <c r="AH1175" i="3"/>
  <c r="AH1174" i="3"/>
  <c r="AH1173" i="3"/>
  <c r="AH1172" i="3"/>
  <c r="AH1171" i="3"/>
  <c r="AH1170" i="3"/>
  <c r="AH1169" i="3"/>
  <c r="AH1168" i="3"/>
  <c r="AH1167" i="3"/>
  <c r="AH1166" i="3"/>
  <c r="AH1165" i="3"/>
  <c r="AH1164" i="3"/>
  <c r="AH1163" i="3"/>
  <c r="AH1162" i="3"/>
  <c r="AH1161" i="3"/>
  <c r="AH1160" i="3"/>
  <c r="AH1159" i="3"/>
  <c r="AH1158" i="3"/>
  <c r="AH1157" i="3"/>
  <c r="AH1156" i="3"/>
  <c r="AH1155" i="3"/>
  <c r="AH1154" i="3"/>
  <c r="AH1153" i="3"/>
  <c r="AH1152" i="3"/>
  <c r="AH1151" i="3"/>
  <c r="AH1150" i="3"/>
  <c r="AH1149" i="3"/>
  <c r="AH1148" i="3"/>
  <c r="AH1147" i="3"/>
  <c r="AH1146" i="3"/>
  <c r="AH1145" i="3"/>
  <c r="AH1144" i="3"/>
  <c r="AH1143" i="3"/>
  <c r="AH1142" i="3"/>
  <c r="AH1141" i="3"/>
  <c r="AH1140" i="3"/>
  <c r="AH1139" i="3"/>
  <c r="AH1138" i="3"/>
  <c r="AH1137" i="3"/>
  <c r="AH1136" i="3"/>
  <c r="AH1135" i="3"/>
  <c r="AH1134" i="3"/>
  <c r="AH1133" i="3"/>
  <c r="AH1132" i="3"/>
  <c r="AH1131" i="3"/>
  <c r="AH1130" i="3"/>
  <c r="AH1129" i="3"/>
  <c r="AH1128" i="3"/>
  <c r="AH1127" i="3"/>
  <c r="AH1126" i="3"/>
  <c r="AH1125" i="3"/>
  <c r="AH1124" i="3"/>
  <c r="AH1123" i="3"/>
  <c r="AH1122" i="3"/>
  <c r="AH1121" i="3"/>
  <c r="AH1120" i="3"/>
  <c r="AH1119" i="3"/>
  <c r="AH1118" i="3"/>
  <c r="AH1117" i="3"/>
  <c r="AH1116" i="3"/>
  <c r="AH1115" i="3"/>
  <c r="AH1114" i="3"/>
  <c r="AH1113" i="3"/>
  <c r="AH1112" i="3"/>
  <c r="AH1111" i="3"/>
  <c r="AH1110" i="3"/>
  <c r="AH1109" i="3"/>
  <c r="AH1108" i="3"/>
  <c r="AH1107" i="3"/>
  <c r="AH1106" i="3"/>
  <c r="AH1105" i="3"/>
  <c r="AH1104" i="3"/>
  <c r="AH1103" i="3"/>
  <c r="AH1102" i="3"/>
  <c r="AH1101" i="3"/>
  <c r="AH1100" i="3"/>
  <c r="AH1099" i="3"/>
  <c r="AH1098" i="3"/>
  <c r="AH1097" i="3"/>
  <c r="AH1096" i="3"/>
  <c r="AH1095" i="3"/>
  <c r="AH1094" i="3"/>
  <c r="AH1093" i="3"/>
  <c r="AH1092" i="3"/>
  <c r="AH1091" i="3"/>
  <c r="AH1090" i="3"/>
  <c r="AH1089" i="3"/>
  <c r="AH1088" i="3"/>
  <c r="AH1087" i="3"/>
  <c r="AH1086" i="3"/>
  <c r="AH1085" i="3"/>
  <c r="AH1084" i="3"/>
  <c r="AH1083" i="3"/>
  <c r="AH1082" i="3"/>
  <c r="AH1081" i="3"/>
  <c r="AH1080" i="3"/>
  <c r="AH1079" i="3"/>
  <c r="AH1078" i="3"/>
  <c r="AH1077" i="3"/>
  <c r="AH1076" i="3"/>
  <c r="AH1075" i="3"/>
  <c r="AH1074" i="3"/>
  <c r="AH1073" i="3"/>
  <c r="AH1072" i="3"/>
  <c r="AH1071" i="3"/>
  <c r="AH1070" i="3"/>
  <c r="AH1069" i="3"/>
  <c r="AH1068" i="3"/>
  <c r="AH1067" i="3"/>
  <c r="AH1066" i="3"/>
  <c r="AH1065" i="3"/>
  <c r="AH1064" i="3"/>
  <c r="AH1063" i="3"/>
  <c r="AH1062" i="3"/>
  <c r="AH1061" i="3"/>
  <c r="AH1060" i="3"/>
  <c r="AH1059" i="3"/>
  <c r="AH1058" i="3"/>
  <c r="AH1057" i="3"/>
  <c r="AH1056" i="3"/>
  <c r="AH1055" i="3"/>
  <c r="AH1054" i="3"/>
  <c r="AH1053" i="3"/>
  <c r="AH1052" i="3"/>
  <c r="AH1051" i="3"/>
  <c r="AH1050" i="3"/>
  <c r="AH1049" i="3"/>
  <c r="AH1048" i="3"/>
  <c r="AH1047" i="3"/>
  <c r="AH1046" i="3"/>
  <c r="AH1045" i="3"/>
  <c r="AH1044" i="3"/>
  <c r="AH1043" i="3"/>
  <c r="AH1042" i="3"/>
  <c r="AH1041" i="3"/>
  <c r="AH1040" i="3"/>
  <c r="AH1039" i="3"/>
  <c r="AH1038" i="3"/>
  <c r="AH1037" i="3"/>
  <c r="AH1036" i="3"/>
  <c r="AH1035" i="3"/>
  <c r="AH1034" i="3"/>
  <c r="AH1033" i="3"/>
  <c r="AH1032" i="3"/>
  <c r="AH1031" i="3"/>
  <c r="AH1030" i="3"/>
  <c r="AH1029" i="3"/>
  <c r="AH1028" i="3"/>
  <c r="AH1027" i="3"/>
  <c r="AH1026" i="3"/>
  <c r="AH1025" i="3"/>
  <c r="AH1024" i="3"/>
  <c r="AH1023" i="3"/>
  <c r="AH1022" i="3"/>
  <c r="AH1021" i="3"/>
  <c r="AH1020" i="3"/>
  <c r="AH1019" i="3"/>
  <c r="AH1018" i="3"/>
  <c r="AH1017" i="3"/>
  <c r="AH1016" i="3"/>
  <c r="AH1015" i="3"/>
  <c r="AH1014" i="3"/>
  <c r="AH1013" i="3"/>
  <c r="AH1012" i="3"/>
  <c r="AH1011" i="3"/>
  <c r="AH1010" i="3"/>
  <c r="AH1009" i="3"/>
  <c r="AH1008" i="3"/>
  <c r="AH1007" i="3"/>
  <c r="AH1006" i="3"/>
  <c r="AH1005" i="3"/>
  <c r="AH1004" i="3"/>
  <c r="AH1003" i="3"/>
  <c r="AH1002" i="3"/>
  <c r="AH1001" i="3"/>
  <c r="AH1000" i="3"/>
  <c r="AH999" i="3"/>
  <c r="AH998" i="3"/>
  <c r="AH997" i="3"/>
  <c r="AH996" i="3"/>
  <c r="AH995" i="3"/>
  <c r="AH994" i="3"/>
  <c r="AH993" i="3"/>
  <c r="AH992" i="3"/>
  <c r="AH991" i="3"/>
  <c r="AH990" i="3"/>
  <c r="AH989" i="3"/>
  <c r="AH988" i="3"/>
  <c r="AH987" i="3"/>
  <c r="AH986" i="3"/>
  <c r="AH985" i="3"/>
  <c r="AH984" i="3"/>
  <c r="AH983" i="3"/>
  <c r="AH982" i="3"/>
  <c r="AH981" i="3"/>
  <c r="AH980" i="3"/>
  <c r="AH979" i="3"/>
  <c r="AH978" i="3"/>
  <c r="AH977" i="3"/>
  <c r="AH976" i="3"/>
  <c r="AH975" i="3"/>
  <c r="AH974" i="3"/>
  <c r="AH973" i="3"/>
  <c r="AH972" i="3"/>
  <c r="AH971" i="3"/>
  <c r="AH970" i="3"/>
  <c r="AH969" i="3"/>
  <c r="AH968" i="3"/>
  <c r="AH967" i="3"/>
  <c r="AH966" i="3"/>
  <c r="AH965" i="3"/>
  <c r="AH964" i="3"/>
  <c r="AH963" i="3"/>
  <c r="AH962" i="3"/>
  <c r="AH961" i="3"/>
  <c r="AH960" i="3"/>
  <c r="AH959" i="3"/>
  <c r="AH958" i="3"/>
  <c r="AH957" i="3"/>
  <c r="AH956" i="3"/>
  <c r="AH955" i="3"/>
  <c r="AH954" i="3"/>
  <c r="AH953" i="3"/>
  <c r="AH952" i="3"/>
  <c r="AH951" i="3"/>
  <c r="AH950" i="3"/>
  <c r="AH949" i="3"/>
  <c r="AH948" i="3"/>
  <c r="AH947" i="3"/>
  <c r="AH946" i="3"/>
  <c r="AH945" i="3"/>
  <c r="AH944" i="3"/>
  <c r="AH943" i="3"/>
  <c r="AH942" i="3"/>
  <c r="AH941" i="3"/>
  <c r="AH940" i="3"/>
  <c r="AH939" i="3"/>
  <c r="AH938" i="3"/>
  <c r="AH937" i="3"/>
  <c r="AH936" i="3"/>
  <c r="AH935" i="3"/>
  <c r="AH934" i="3"/>
  <c r="AH933" i="3"/>
  <c r="AH932" i="3"/>
  <c r="AH931" i="3"/>
  <c r="AH930" i="3"/>
  <c r="AH929" i="3"/>
  <c r="AH928" i="3"/>
  <c r="AH927" i="3"/>
  <c r="AH926" i="3"/>
  <c r="AH925" i="3"/>
  <c r="AH924" i="3"/>
  <c r="AH923" i="3"/>
  <c r="AH922" i="3"/>
  <c r="AH921" i="3"/>
  <c r="AH920" i="3"/>
  <c r="AH919" i="3"/>
  <c r="AH918" i="3"/>
  <c r="AH917" i="3"/>
  <c r="AH916" i="3"/>
  <c r="AH915" i="3"/>
  <c r="AH914" i="3"/>
  <c r="AH913" i="3"/>
  <c r="AH912" i="3"/>
  <c r="AH911" i="3"/>
  <c r="AH910" i="3"/>
  <c r="AH909" i="3"/>
  <c r="AH908" i="3"/>
  <c r="AH907" i="3"/>
  <c r="AH906" i="3"/>
  <c r="AH905" i="3"/>
  <c r="AH904" i="3"/>
  <c r="AH903" i="3"/>
  <c r="AH902" i="3"/>
  <c r="AH901" i="3"/>
  <c r="AH900" i="3"/>
  <c r="AH899" i="3"/>
  <c r="AH898" i="3"/>
  <c r="AH897" i="3"/>
  <c r="AH896" i="3"/>
  <c r="AH895" i="3"/>
  <c r="AH894" i="3"/>
  <c r="AH893" i="3"/>
  <c r="AH892" i="3"/>
  <c r="AH891" i="3"/>
  <c r="AH890" i="3"/>
  <c r="AH889" i="3"/>
  <c r="AH888" i="3"/>
  <c r="AH887" i="3"/>
  <c r="AH886" i="3"/>
  <c r="AH885" i="3"/>
  <c r="AH884" i="3"/>
  <c r="AH883" i="3"/>
  <c r="AH882" i="3"/>
  <c r="AH881" i="3"/>
  <c r="AH880" i="3"/>
  <c r="AH879" i="3"/>
  <c r="AH878" i="3"/>
  <c r="AH877" i="3"/>
  <c r="AH876" i="3"/>
  <c r="AH875" i="3"/>
  <c r="AH874" i="3"/>
  <c r="AH873" i="3"/>
  <c r="AH872" i="3"/>
  <c r="AH871" i="3"/>
  <c r="AH870" i="3"/>
  <c r="AH869" i="3"/>
  <c r="AH868" i="3"/>
  <c r="AH867" i="3"/>
  <c r="AH866" i="3"/>
  <c r="AH865" i="3"/>
  <c r="AH864" i="3"/>
  <c r="AH863" i="3"/>
  <c r="AH862" i="3"/>
  <c r="AH861" i="3"/>
  <c r="AH860" i="3"/>
  <c r="AH859" i="3"/>
  <c r="AH858" i="3"/>
  <c r="AH857" i="3"/>
  <c r="AH856" i="3"/>
  <c r="AH855" i="3"/>
  <c r="AH854" i="3"/>
  <c r="AH853" i="3"/>
  <c r="AH852" i="3"/>
  <c r="AH851" i="3"/>
  <c r="AH850" i="3"/>
  <c r="AH849" i="3"/>
  <c r="AH848" i="3"/>
  <c r="AH847" i="3"/>
  <c r="AH846" i="3"/>
  <c r="AH845" i="3"/>
  <c r="AH844" i="3"/>
  <c r="AH843" i="3"/>
  <c r="AH842" i="3"/>
  <c r="AH841" i="3"/>
  <c r="AH840" i="3"/>
  <c r="AH839" i="3"/>
  <c r="AH838" i="3"/>
  <c r="AH837" i="3"/>
  <c r="AH836" i="3"/>
  <c r="AH835" i="3"/>
  <c r="AH834" i="3"/>
  <c r="AH833" i="3"/>
  <c r="AH832" i="3"/>
  <c r="AH831" i="3"/>
  <c r="AH830" i="3"/>
  <c r="AH829" i="3"/>
  <c r="AH828" i="3"/>
  <c r="AH827" i="3"/>
  <c r="AH826" i="3"/>
  <c r="AH825" i="3"/>
  <c r="AH824" i="3"/>
  <c r="AH823" i="3"/>
  <c r="AH822" i="3"/>
  <c r="AH821" i="3"/>
  <c r="AH820" i="3"/>
  <c r="AH819" i="3"/>
  <c r="AH818" i="3"/>
  <c r="AH817" i="3"/>
  <c r="AH816" i="3"/>
  <c r="AH815" i="3"/>
  <c r="AH814" i="3"/>
  <c r="AH813" i="3"/>
  <c r="AH812" i="3"/>
  <c r="AH811" i="3"/>
  <c r="AH810" i="3"/>
  <c r="AH809" i="3"/>
  <c r="AH808" i="3"/>
  <c r="AH807" i="3"/>
  <c r="AH806" i="3"/>
  <c r="AH805" i="3"/>
  <c r="AH804" i="3"/>
  <c r="AH803" i="3"/>
  <c r="AH802" i="3"/>
  <c r="AH801" i="3"/>
  <c r="AH800" i="3"/>
  <c r="AH799" i="3"/>
  <c r="AH798" i="3"/>
  <c r="AH797" i="3"/>
  <c r="AH796" i="3"/>
  <c r="AH795" i="3"/>
  <c r="AH794" i="3"/>
  <c r="AH793" i="3"/>
  <c r="AH792" i="3"/>
  <c r="AH791" i="3"/>
  <c r="AH790" i="3"/>
  <c r="AH789" i="3"/>
  <c r="AH788" i="3"/>
  <c r="AH787" i="3"/>
  <c r="AH786" i="3"/>
  <c r="AH785" i="3"/>
  <c r="AH784" i="3"/>
  <c r="AH783" i="3"/>
  <c r="AH782" i="3"/>
  <c r="AH781" i="3"/>
  <c r="AH780" i="3"/>
  <c r="AH779" i="3"/>
  <c r="AH778" i="3"/>
  <c r="AH777" i="3"/>
  <c r="AH776" i="3"/>
  <c r="AH775" i="3"/>
  <c r="AH774" i="3"/>
  <c r="AH773" i="3"/>
  <c r="AH772" i="3"/>
  <c r="AH771" i="3"/>
  <c r="AH770" i="3"/>
  <c r="AH769" i="3"/>
  <c r="AH768" i="3"/>
  <c r="AH767" i="3"/>
  <c r="AH766" i="3"/>
  <c r="AH765" i="3"/>
  <c r="AH764" i="3"/>
  <c r="AH763" i="3"/>
  <c r="AH762" i="3"/>
  <c r="AH761" i="3"/>
  <c r="AH760" i="3"/>
  <c r="AH759" i="3"/>
  <c r="AH758" i="3"/>
  <c r="AH757" i="3"/>
  <c r="AH756" i="3"/>
  <c r="AH755" i="3"/>
  <c r="AH754" i="3"/>
  <c r="AH753" i="3"/>
  <c r="AH752" i="3"/>
  <c r="AH751" i="3"/>
  <c r="AH750" i="3"/>
  <c r="AH749" i="3"/>
  <c r="AH748" i="3"/>
  <c r="AH747" i="3"/>
  <c r="AH746" i="3"/>
  <c r="AH745" i="3"/>
  <c r="AH744" i="3"/>
  <c r="AH743" i="3"/>
  <c r="AH742" i="3"/>
  <c r="AH741" i="3"/>
  <c r="AH740" i="3"/>
  <c r="AH739" i="3"/>
  <c r="AH738" i="3"/>
  <c r="AH737" i="3"/>
  <c r="AH736" i="3"/>
  <c r="AH735" i="3"/>
  <c r="AH734" i="3"/>
  <c r="AH733" i="3"/>
  <c r="AH732" i="3"/>
  <c r="AH731" i="3"/>
  <c r="AH730" i="3"/>
  <c r="AH729" i="3"/>
  <c r="AH728" i="3"/>
  <c r="AH727" i="3"/>
  <c r="AH726" i="3"/>
  <c r="AH725" i="3"/>
  <c r="AH724" i="3"/>
  <c r="AH723" i="3"/>
  <c r="AH722" i="3"/>
  <c r="AH721" i="3"/>
  <c r="AH720" i="3"/>
  <c r="AH719" i="3"/>
  <c r="AH718" i="3"/>
  <c r="AH717" i="3"/>
  <c r="AH716" i="3"/>
  <c r="AH715" i="3"/>
  <c r="AH714" i="3"/>
  <c r="AH713" i="3"/>
  <c r="AH712" i="3"/>
  <c r="AH711" i="3"/>
  <c r="AH710" i="3"/>
  <c r="AH709" i="3"/>
  <c r="AH708" i="3"/>
  <c r="AH707" i="3"/>
  <c r="AH706" i="3"/>
  <c r="AH705" i="3"/>
  <c r="AH704" i="3"/>
  <c r="AH703" i="3"/>
  <c r="AH702" i="3"/>
  <c r="AH701" i="3"/>
  <c r="AH700" i="3"/>
  <c r="AH699" i="3"/>
  <c r="AH698" i="3"/>
  <c r="AH697" i="3"/>
  <c r="AH696" i="3"/>
  <c r="AH695" i="3"/>
  <c r="AH694" i="3"/>
  <c r="AH693" i="3"/>
  <c r="AH692" i="3"/>
  <c r="AH691" i="3"/>
  <c r="AH690" i="3"/>
  <c r="AH689" i="3"/>
  <c r="AH688" i="3"/>
  <c r="AH687" i="3"/>
  <c r="AH686" i="3"/>
  <c r="AH685" i="3"/>
  <c r="AH684" i="3"/>
  <c r="AH683" i="3"/>
  <c r="AH682" i="3"/>
  <c r="AH681" i="3"/>
  <c r="AH680" i="3"/>
  <c r="AH679" i="3"/>
  <c r="AH678" i="3"/>
  <c r="AH677" i="3"/>
  <c r="AH676" i="3"/>
  <c r="AH675" i="3"/>
  <c r="AH674" i="3"/>
  <c r="AH673" i="3"/>
  <c r="AH672" i="3"/>
  <c r="AH671" i="3"/>
  <c r="AH670" i="3"/>
  <c r="AH669" i="3"/>
  <c r="AH668" i="3"/>
  <c r="AH667" i="3"/>
  <c r="AH666" i="3"/>
  <c r="AH665" i="3"/>
  <c r="AH664" i="3"/>
  <c r="AH663" i="3"/>
  <c r="AH662" i="3"/>
  <c r="AH661" i="3"/>
  <c r="AH660" i="3"/>
  <c r="AH659" i="3"/>
  <c r="AH658" i="3"/>
  <c r="AH657" i="3"/>
  <c r="AH656" i="3"/>
  <c r="AH655" i="3"/>
  <c r="AH654" i="3"/>
  <c r="AH653" i="3"/>
  <c r="AH652" i="3"/>
  <c r="AH651" i="3"/>
  <c r="AH650" i="3"/>
  <c r="AH649" i="3"/>
  <c r="AH648" i="3"/>
  <c r="AH647" i="3"/>
  <c r="AH646" i="3"/>
  <c r="AH645" i="3"/>
  <c r="AH644" i="3"/>
  <c r="AH643" i="3"/>
  <c r="AH642" i="3"/>
  <c r="AH641" i="3"/>
  <c r="AH640" i="3"/>
  <c r="AH639" i="3"/>
  <c r="AH638" i="3"/>
  <c r="AH637" i="3"/>
  <c r="AH636" i="3"/>
  <c r="AH635" i="3"/>
  <c r="AH634" i="3"/>
  <c r="AH633" i="3"/>
  <c r="AH632" i="3"/>
  <c r="AH631" i="3"/>
  <c r="AH630" i="3"/>
  <c r="AH629" i="3"/>
  <c r="AH628" i="3"/>
  <c r="AH627" i="3"/>
  <c r="AH626" i="3"/>
  <c r="AH625" i="3"/>
  <c r="AH624" i="3"/>
  <c r="AH623" i="3"/>
  <c r="AH622" i="3"/>
  <c r="AH621" i="3"/>
  <c r="AH620" i="3"/>
  <c r="AH619" i="3"/>
  <c r="AH618" i="3"/>
  <c r="AH617" i="3"/>
  <c r="AH616" i="3"/>
  <c r="AH615" i="3"/>
  <c r="AH614" i="3"/>
  <c r="AH613" i="3"/>
  <c r="AH612" i="3"/>
  <c r="AH611" i="3"/>
  <c r="AH610" i="3"/>
  <c r="AH609" i="3"/>
  <c r="AH608" i="3"/>
  <c r="AH607" i="3"/>
  <c r="AH606" i="3"/>
  <c r="AH605" i="3"/>
  <c r="AH604" i="3"/>
  <c r="AH603" i="3"/>
  <c r="AH602" i="3"/>
  <c r="AH601" i="3"/>
  <c r="AH600" i="3"/>
  <c r="AH599" i="3"/>
  <c r="AH598" i="3"/>
  <c r="AH597" i="3"/>
  <c r="AH596" i="3"/>
  <c r="AH595" i="3"/>
  <c r="AH594" i="3"/>
  <c r="AH593" i="3"/>
  <c r="AH592" i="3"/>
  <c r="AH591" i="3"/>
  <c r="AH590" i="3"/>
  <c r="AH589" i="3"/>
  <c r="AH588" i="3"/>
  <c r="AH587" i="3"/>
  <c r="AH586" i="3"/>
  <c r="AH585" i="3"/>
  <c r="AH584" i="3"/>
  <c r="AH583" i="3"/>
  <c r="AH582" i="3"/>
  <c r="AH581" i="3"/>
  <c r="AH580" i="3"/>
  <c r="AH579" i="3"/>
  <c r="AH578" i="3"/>
  <c r="AH577" i="3"/>
  <c r="AH576" i="3"/>
  <c r="AH575" i="3"/>
  <c r="AH574" i="3"/>
  <c r="AH573" i="3"/>
  <c r="AH572" i="3"/>
  <c r="AH571" i="3"/>
  <c r="AH570" i="3"/>
  <c r="AH569" i="3"/>
  <c r="AH568" i="3"/>
  <c r="AH567" i="3"/>
  <c r="AH566" i="3"/>
  <c r="AH565" i="3"/>
  <c r="AH564" i="3"/>
  <c r="AH563" i="3"/>
  <c r="AH562" i="3"/>
  <c r="AH561" i="3"/>
  <c r="AH560" i="3"/>
  <c r="AH559" i="3"/>
  <c r="AH558" i="3"/>
  <c r="AH557" i="3"/>
  <c r="AH556" i="3"/>
  <c r="AH555" i="3"/>
  <c r="AH554" i="3"/>
  <c r="AH553" i="3"/>
  <c r="AH552" i="3"/>
  <c r="AH551" i="3"/>
  <c r="AH550" i="3"/>
  <c r="AH549" i="3"/>
  <c r="AH548" i="3"/>
  <c r="AH547" i="3"/>
  <c r="AH546" i="3"/>
  <c r="AH545" i="3"/>
  <c r="AH544" i="3"/>
  <c r="AH543" i="3"/>
  <c r="AH542" i="3"/>
  <c r="AH541" i="3"/>
  <c r="AH540" i="3"/>
  <c r="AH539" i="3"/>
  <c r="AH538" i="3"/>
  <c r="AH537" i="3"/>
  <c r="AH536" i="3"/>
  <c r="AH535" i="3"/>
  <c r="AH534" i="3"/>
  <c r="AH533" i="3"/>
  <c r="AH532" i="3"/>
  <c r="AH531" i="3"/>
  <c r="AH530" i="3"/>
  <c r="AH529" i="3"/>
  <c r="AH528" i="3"/>
  <c r="AH527" i="3"/>
  <c r="AH526" i="3"/>
  <c r="AH525" i="3"/>
  <c r="AH524" i="3"/>
  <c r="AH523" i="3"/>
  <c r="AH522" i="3"/>
  <c r="AH521" i="3"/>
  <c r="AH520" i="3"/>
  <c r="AH519" i="3"/>
  <c r="AH518" i="3"/>
  <c r="AH517" i="3"/>
  <c r="AH516" i="3"/>
  <c r="AH515" i="3"/>
  <c r="AH514" i="3"/>
  <c r="AH513" i="3"/>
  <c r="AH512" i="3"/>
  <c r="AH511" i="3"/>
  <c r="AH510" i="3"/>
  <c r="AH509" i="3"/>
  <c r="AH508" i="3"/>
  <c r="AH507" i="3"/>
  <c r="AH506" i="3"/>
  <c r="AH505" i="3"/>
  <c r="AH504" i="3"/>
  <c r="AH503" i="3"/>
  <c r="AH502" i="3"/>
  <c r="AH501" i="3"/>
  <c r="AH500" i="3"/>
  <c r="AH499" i="3"/>
  <c r="AH498" i="3"/>
  <c r="AH497" i="3"/>
  <c r="AH496" i="3"/>
  <c r="AH495" i="3"/>
  <c r="AH494" i="3"/>
  <c r="AH493" i="3"/>
  <c r="AH492" i="3"/>
  <c r="AH491" i="3"/>
  <c r="AH490" i="3"/>
  <c r="AH489" i="3"/>
  <c r="AH488" i="3"/>
  <c r="AH487" i="3"/>
  <c r="AH486" i="3"/>
  <c r="AH485" i="3"/>
  <c r="AH484" i="3"/>
  <c r="AH483" i="3"/>
  <c r="AH482" i="3"/>
  <c r="AH481" i="3"/>
  <c r="AH480" i="3"/>
  <c r="AH479" i="3"/>
  <c r="AH478" i="3"/>
  <c r="AH477" i="3"/>
  <c r="AH476" i="3"/>
  <c r="AH475" i="3"/>
  <c r="AH474" i="3"/>
  <c r="AH473" i="3"/>
  <c r="AH472" i="3"/>
  <c r="AH471" i="3"/>
  <c r="AH470" i="3"/>
  <c r="AH469" i="3"/>
  <c r="AH468" i="3"/>
  <c r="AH467" i="3"/>
  <c r="AH466" i="3"/>
  <c r="AH465" i="3"/>
  <c r="AH464" i="3"/>
  <c r="AH463" i="3"/>
  <c r="AH462" i="3"/>
  <c r="AH461" i="3"/>
  <c r="AH460" i="3"/>
  <c r="AH459" i="3"/>
  <c r="AH458" i="3"/>
  <c r="AH457" i="3"/>
  <c r="AH456" i="3"/>
  <c r="AH455" i="3"/>
  <c r="AH454" i="3"/>
  <c r="AH453" i="3"/>
  <c r="AH452" i="3"/>
  <c r="AH451" i="3"/>
  <c r="AH450" i="3"/>
  <c r="AH449" i="3"/>
  <c r="AH448" i="3"/>
  <c r="AH447" i="3"/>
  <c r="AH446" i="3"/>
  <c r="AH445" i="3"/>
  <c r="AH444" i="3"/>
  <c r="AH443" i="3"/>
  <c r="AH442" i="3"/>
  <c r="AH441" i="3"/>
  <c r="AH440" i="3"/>
  <c r="AH439" i="3"/>
  <c r="AH438" i="3"/>
  <c r="AH437" i="3"/>
  <c r="AH436" i="3"/>
  <c r="AH435" i="3"/>
  <c r="AH434" i="3"/>
  <c r="AH433" i="3"/>
  <c r="AH432" i="3"/>
  <c r="AH431" i="3"/>
  <c r="AH430" i="3"/>
  <c r="AH429" i="3"/>
  <c r="AH428" i="3"/>
  <c r="AH427" i="3"/>
  <c r="AH426" i="3"/>
  <c r="AH425" i="3"/>
  <c r="AH424" i="3"/>
  <c r="AH423" i="3"/>
  <c r="AH422" i="3"/>
  <c r="AH421" i="3"/>
  <c r="AH420" i="3"/>
  <c r="AH419" i="3"/>
  <c r="AH418" i="3"/>
  <c r="AH417" i="3"/>
  <c r="AH416" i="3"/>
  <c r="AH415" i="3"/>
  <c r="AH414" i="3"/>
  <c r="AH413" i="3"/>
  <c r="AH412" i="3"/>
  <c r="AH411" i="3"/>
  <c r="AH410" i="3"/>
  <c r="AH409" i="3"/>
  <c r="AH408" i="3"/>
  <c r="AH407" i="3"/>
  <c r="AH406" i="3"/>
  <c r="AH405" i="3"/>
  <c r="AH404" i="3"/>
  <c r="AH403" i="3"/>
  <c r="AH402" i="3"/>
  <c r="AH401" i="3"/>
  <c r="AH400" i="3"/>
  <c r="AH399" i="3"/>
  <c r="AH398" i="3"/>
  <c r="AH397" i="3"/>
  <c r="AH396" i="3"/>
  <c r="AH395" i="3"/>
  <c r="AH394" i="3"/>
  <c r="AH393" i="3"/>
  <c r="AH392" i="3"/>
  <c r="AH391" i="3"/>
  <c r="AH390" i="3"/>
  <c r="AH389" i="3"/>
  <c r="AH388" i="3"/>
  <c r="AH387" i="3"/>
  <c r="AH386" i="3"/>
  <c r="AH385" i="3"/>
  <c r="AH384" i="3"/>
  <c r="AH383" i="3"/>
  <c r="AH382" i="3"/>
  <c r="AH381" i="3"/>
  <c r="AH380" i="3"/>
  <c r="AH379" i="3"/>
  <c r="AH378" i="3"/>
  <c r="AH377" i="3"/>
  <c r="AH376" i="3"/>
  <c r="AH375" i="3"/>
  <c r="AH374" i="3"/>
  <c r="AH373" i="3"/>
  <c r="AH372" i="3"/>
  <c r="AH371" i="3"/>
  <c r="AH370" i="3"/>
  <c r="AH369" i="3"/>
  <c r="AH368" i="3"/>
  <c r="AH367" i="3"/>
  <c r="AH366" i="3"/>
  <c r="AH365" i="3"/>
  <c r="AH364" i="3"/>
  <c r="AH363" i="3"/>
  <c r="AH362" i="3"/>
  <c r="AH361" i="3"/>
  <c r="AH360" i="3"/>
  <c r="AH359" i="3"/>
  <c r="AH358" i="3"/>
  <c r="AH357" i="3"/>
  <c r="AH356" i="3"/>
  <c r="AH355" i="3"/>
  <c r="AH354" i="3"/>
  <c r="AH353" i="3"/>
  <c r="AH352" i="3"/>
  <c r="AH351" i="3"/>
  <c r="AH350" i="3"/>
  <c r="AH349" i="3"/>
  <c r="AH348" i="3"/>
  <c r="AH347" i="3"/>
  <c r="AH346" i="3"/>
  <c r="AH345" i="3"/>
  <c r="AH344" i="3"/>
  <c r="AH343" i="3"/>
  <c r="AH342" i="3"/>
  <c r="AH341" i="3"/>
  <c r="AH340" i="3"/>
  <c r="AH339" i="3"/>
  <c r="AH338" i="3"/>
  <c r="AH337" i="3"/>
  <c r="AH336" i="3"/>
  <c r="AH335" i="3"/>
  <c r="AH334" i="3"/>
  <c r="AH333" i="3"/>
  <c r="AH332" i="3"/>
  <c r="AH331" i="3"/>
  <c r="AH330" i="3"/>
  <c r="AH329" i="3"/>
  <c r="AH328" i="3"/>
  <c r="AH327" i="3"/>
  <c r="AH326" i="3"/>
  <c r="AH325" i="3"/>
  <c r="AH324" i="3"/>
  <c r="AH323" i="3"/>
  <c r="AH322" i="3"/>
  <c r="AH321" i="3"/>
  <c r="AH320" i="3"/>
  <c r="AH319" i="3"/>
  <c r="AH318" i="3"/>
  <c r="AH317" i="3"/>
  <c r="AH316" i="3"/>
  <c r="AH315" i="3"/>
  <c r="AH314" i="3"/>
  <c r="AH313" i="3"/>
  <c r="AH312" i="3"/>
  <c r="AH311" i="3"/>
  <c r="AH310" i="3"/>
  <c r="AH309" i="3"/>
  <c r="AH308" i="3"/>
  <c r="AH307" i="3"/>
  <c r="AH306" i="3"/>
  <c r="AH305" i="3"/>
  <c r="AH304" i="3"/>
  <c r="AH303" i="3"/>
  <c r="AH302" i="3"/>
  <c r="AH301" i="3"/>
  <c r="AH300" i="3"/>
  <c r="AH299" i="3"/>
  <c r="AH298" i="3"/>
  <c r="AH297" i="3"/>
  <c r="AH296" i="3"/>
  <c r="AH295" i="3"/>
  <c r="AH294" i="3"/>
  <c r="AH293" i="3"/>
  <c r="AH292" i="3"/>
  <c r="AH291" i="3"/>
  <c r="AH290" i="3"/>
  <c r="AH289" i="3"/>
  <c r="AH288" i="3"/>
  <c r="AH287" i="3"/>
  <c r="AH286" i="3"/>
  <c r="AH285" i="3"/>
  <c r="AH284" i="3"/>
  <c r="AH283" i="3"/>
  <c r="AH282" i="3"/>
  <c r="AH281" i="3"/>
  <c r="AH280" i="3"/>
  <c r="AH279" i="3"/>
  <c r="AH278" i="3"/>
  <c r="AH277" i="3"/>
  <c r="AH276" i="3"/>
  <c r="AH275" i="3"/>
  <c r="AH274" i="3"/>
  <c r="AH273" i="3"/>
  <c r="AH272" i="3"/>
  <c r="AH271" i="3"/>
  <c r="AH270" i="3"/>
  <c r="AH269" i="3"/>
  <c r="AH268" i="3"/>
  <c r="AH267" i="3"/>
  <c r="AH266" i="3"/>
  <c r="AH265" i="3"/>
  <c r="AH264" i="3"/>
  <c r="AH263" i="3"/>
  <c r="AH262" i="3"/>
  <c r="AH261" i="3"/>
  <c r="AH260" i="3"/>
  <c r="AH259" i="3"/>
  <c r="AH258" i="3"/>
  <c r="AH257" i="3"/>
  <c r="AH256" i="3"/>
  <c r="AH255" i="3"/>
  <c r="AH254" i="3"/>
  <c r="AH253" i="3"/>
  <c r="AH252" i="3"/>
  <c r="AH251" i="3"/>
  <c r="AH250" i="3"/>
  <c r="AH249" i="3"/>
  <c r="AH248" i="3"/>
  <c r="AH247" i="3"/>
  <c r="AH246" i="3"/>
  <c r="AH245" i="3"/>
  <c r="AH244" i="3"/>
  <c r="AH243" i="3"/>
  <c r="AH242" i="3"/>
  <c r="AH241" i="3"/>
  <c r="AH240" i="3"/>
  <c r="AH239" i="3"/>
  <c r="AH238" i="3"/>
  <c r="AH237" i="3"/>
  <c r="AH236" i="3"/>
  <c r="AH235" i="3"/>
  <c r="AH234" i="3"/>
  <c r="AH233" i="3"/>
  <c r="AH232" i="3"/>
  <c r="AH231" i="3"/>
  <c r="AH230" i="3"/>
  <c r="AH229" i="3"/>
  <c r="AH228" i="3"/>
  <c r="AH227" i="3"/>
  <c r="AH226" i="3"/>
  <c r="AH225" i="3"/>
  <c r="AH224" i="3"/>
  <c r="AH223" i="3"/>
  <c r="AH222" i="3"/>
  <c r="AH221" i="3"/>
  <c r="AH220" i="3"/>
  <c r="AH219" i="3"/>
  <c r="AH218" i="3"/>
  <c r="AH217" i="3"/>
  <c r="AH216" i="3"/>
  <c r="AH215" i="3"/>
  <c r="AH214" i="3"/>
  <c r="AH213" i="3"/>
  <c r="AH212" i="3"/>
  <c r="AH211" i="3"/>
  <c r="AH210" i="3"/>
  <c r="AH209" i="3"/>
  <c r="AH208" i="3"/>
  <c r="AH207" i="3"/>
  <c r="AH206" i="3"/>
  <c r="AH205" i="3"/>
  <c r="AH204" i="3"/>
  <c r="AH203" i="3"/>
  <c r="AH202" i="3"/>
  <c r="AH201" i="3"/>
  <c r="AH200" i="3"/>
  <c r="AH199" i="3"/>
  <c r="AH198" i="3"/>
  <c r="AH197" i="3"/>
  <c r="AH196" i="3"/>
  <c r="AH195" i="3"/>
  <c r="AH194" i="3"/>
  <c r="AH193" i="3"/>
  <c r="AH192" i="3"/>
  <c r="AH191" i="3"/>
  <c r="AH190" i="3"/>
  <c r="AH189" i="3"/>
  <c r="AH188" i="3"/>
  <c r="AH187" i="3"/>
  <c r="AH186" i="3"/>
  <c r="AH185" i="3"/>
  <c r="AH184" i="3"/>
  <c r="AH183" i="3"/>
  <c r="AH182" i="3"/>
  <c r="AH181" i="3"/>
  <c r="AH180" i="3"/>
  <c r="AH179" i="3"/>
  <c r="AH178" i="3"/>
  <c r="AH177" i="3"/>
  <c r="AH176" i="3"/>
  <c r="AH175" i="3"/>
  <c r="AH174" i="3"/>
  <c r="AH173" i="3"/>
  <c r="AH172" i="3"/>
  <c r="AH171" i="3"/>
  <c r="AH170" i="3"/>
  <c r="AH169" i="3"/>
  <c r="AH168" i="3"/>
  <c r="AH167" i="3"/>
  <c r="AH166" i="3"/>
  <c r="AH165" i="3"/>
  <c r="AH164" i="3"/>
  <c r="AH163" i="3"/>
  <c r="AH162" i="3"/>
  <c r="AH161" i="3"/>
  <c r="AH160" i="3"/>
  <c r="AH159" i="3"/>
  <c r="AH158" i="3"/>
  <c r="AH157" i="3"/>
  <c r="AH156" i="3"/>
  <c r="AH155" i="3"/>
  <c r="AH154" i="3"/>
  <c r="AH153" i="3"/>
  <c r="AH152" i="3"/>
  <c r="AH151" i="3"/>
  <c r="AH150" i="3"/>
  <c r="AH149" i="3"/>
  <c r="AH148" i="3"/>
  <c r="AH147" i="3"/>
  <c r="AH146" i="3"/>
  <c r="AH145" i="3"/>
  <c r="AH144" i="3"/>
  <c r="AH143" i="3"/>
  <c r="AH142" i="3"/>
  <c r="AH141" i="3"/>
  <c r="AH140" i="3"/>
  <c r="AH139" i="3"/>
  <c r="AH138" i="3"/>
  <c r="AH137" i="3"/>
  <c r="AH136" i="3"/>
  <c r="AH135" i="3"/>
  <c r="AH134" i="3"/>
  <c r="AH133" i="3"/>
  <c r="AH132" i="3"/>
  <c r="AH131" i="3"/>
  <c r="AH130" i="3"/>
  <c r="AH129" i="3"/>
  <c r="AH128" i="3"/>
  <c r="AH127" i="3"/>
  <c r="AH126" i="3"/>
  <c r="AH125" i="3"/>
  <c r="AH124" i="3"/>
  <c r="AH123" i="3"/>
  <c r="AH122" i="3"/>
  <c r="AH121" i="3"/>
  <c r="AH120" i="3"/>
  <c r="AH119" i="3"/>
  <c r="AH118" i="3"/>
  <c r="AH117" i="3"/>
  <c r="AH116" i="3"/>
  <c r="AH115" i="3"/>
  <c r="AH114" i="3"/>
  <c r="AH113" i="3"/>
  <c r="AH112" i="3"/>
  <c r="AH111" i="3"/>
  <c r="AH110" i="3"/>
  <c r="AH109" i="3"/>
  <c r="AH108" i="3"/>
  <c r="AH107" i="3"/>
  <c r="AH106" i="3"/>
  <c r="AH105" i="3"/>
  <c r="AH104" i="3"/>
  <c r="AH103" i="3"/>
  <c r="AH102" i="3"/>
  <c r="AH101" i="3"/>
  <c r="AH100" i="3"/>
  <c r="AH99" i="3"/>
  <c r="AH98" i="3"/>
  <c r="AH97" i="3"/>
  <c r="AH96" i="3"/>
  <c r="AH95" i="3"/>
  <c r="AH94" i="3"/>
  <c r="AH93" i="3"/>
  <c r="AH92" i="3"/>
  <c r="AH91" i="3"/>
  <c r="AH90" i="3"/>
  <c r="AH89" i="3"/>
  <c r="AH88" i="3"/>
  <c r="AH87" i="3"/>
  <c r="AH86" i="3"/>
  <c r="AH85" i="3"/>
  <c r="AH84" i="3"/>
  <c r="AH83" i="3"/>
  <c r="AH82" i="3"/>
  <c r="AH81" i="3"/>
  <c r="AH80" i="3"/>
  <c r="AH79" i="3"/>
  <c r="AH78" i="3"/>
  <c r="AH77" i="3"/>
  <c r="AH76" i="3"/>
  <c r="AH75" i="3"/>
  <c r="AH74" i="3"/>
  <c r="AH73" i="3"/>
  <c r="AH72" i="3"/>
  <c r="AH71" i="3"/>
  <c r="AH70" i="3"/>
  <c r="AH69" i="3"/>
  <c r="AH68" i="3"/>
  <c r="AH67" i="3"/>
  <c r="AH66" i="3"/>
  <c r="AH65" i="3"/>
  <c r="AH64" i="3"/>
  <c r="AH63" i="3"/>
  <c r="AH62" i="3"/>
  <c r="AH61" i="3"/>
  <c r="AH60" i="3"/>
  <c r="AH59" i="3"/>
  <c r="AH58" i="3"/>
  <c r="AH57" i="3"/>
  <c r="AH56" i="3"/>
  <c r="AH55" i="3"/>
  <c r="AH54" i="3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4" i="3"/>
  <c r="AH13" i="3"/>
  <c r="AH12" i="3"/>
  <c r="AH11" i="3"/>
  <c r="AH10" i="3"/>
  <c r="AH9" i="3"/>
  <c r="AH8" i="3"/>
  <c r="AH7" i="3"/>
  <c r="AH6" i="3"/>
  <c r="AH5" i="3"/>
  <c r="AH4" i="3"/>
  <c r="G505" i="18" l="1"/>
  <c r="G504" i="18"/>
  <c r="G503" i="18"/>
  <c r="G502" i="18"/>
  <c r="G501" i="18"/>
  <c r="G500" i="18"/>
  <c r="G499" i="18"/>
  <c r="G498" i="18"/>
  <c r="G497" i="18"/>
  <c r="G496" i="18"/>
  <c r="G495" i="18"/>
  <c r="G494" i="18"/>
  <c r="G493" i="18"/>
  <c r="G492" i="18"/>
  <c r="G491" i="18"/>
  <c r="G490" i="18"/>
  <c r="G489" i="18"/>
  <c r="G488" i="18"/>
  <c r="G487" i="18"/>
  <c r="G486" i="18"/>
  <c r="G485" i="18"/>
  <c r="G484" i="18"/>
  <c r="G483" i="18"/>
  <c r="G482" i="18"/>
  <c r="G481" i="18"/>
  <c r="G480" i="18"/>
  <c r="G479" i="18"/>
  <c r="G478" i="18"/>
  <c r="G477" i="18"/>
  <c r="G476" i="18"/>
  <c r="G475" i="18"/>
  <c r="G474" i="18"/>
  <c r="G473" i="18"/>
  <c r="G472" i="18"/>
  <c r="G471" i="18"/>
  <c r="G470" i="18"/>
  <c r="G469" i="18"/>
  <c r="G468" i="18"/>
  <c r="G467" i="18"/>
  <c r="G466" i="18"/>
  <c r="G465" i="18"/>
  <c r="G464" i="18"/>
  <c r="G463" i="18"/>
  <c r="G462" i="18"/>
  <c r="G461" i="18"/>
  <c r="G460" i="18"/>
  <c r="G459" i="18"/>
  <c r="G458" i="18"/>
  <c r="G457" i="18"/>
  <c r="G456" i="18"/>
  <c r="G455" i="18"/>
  <c r="G454" i="18"/>
  <c r="G453" i="18"/>
  <c r="G452" i="18"/>
  <c r="G451" i="18"/>
  <c r="G450" i="18"/>
  <c r="G449" i="18"/>
  <c r="G448" i="18"/>
  <c r="G447" i="18"/>
  <c r="G446" i="18"/>
  <c r="G445" i="18"/>
  <c r="G444" i="18"/>
  <c r="G443" i="18"/>
  <c r="G442" i="18"/>
  <c r="G441" i="18"/>
  <c r="G440" i="18"/>
  <c r="G439" i="18"/>
  <c r="G438" i="18"/>
  <c r="G437" i="18"/>
  <c r="G436" i="18"/>
  <c r="G435" i="18"/>
  <c r="G434" i="18"/>
  <c r="G433" i="18"/>
  <c r="G432" i="18"/>
  <c r="G431" i="18"/>
  <c r="G430" i="18"/>
  <c r="G429" i="18"/>
  <c r="G428" i="18"/>
  <c r="G427" i="18"/>
  <c r="G426" i="18"/>
  <c r="G425" i="18"/>
  <c r="G424" i="18"/>
  <c r="G423" i="18"/>
  <c r="G422" i="18"/>
  <c r="G421" i="18"/>
  <c r="G420" i="18"/>
  <c r="G419" i="18"/>
  <c r="G418" i="18"/>
  <c r="G417" i="18"/>
  <c r="G416" i="18"/>
  <c r="G415" i="18"/>
  <c r="G414" i="18"/>
  <c r="G413" i="18"/>
  <c r="G412" i="18"/>
  <c r="G411" i="18"/>
  <c r="G410" i="18"/>
  <c r="G409" i="18"/>
  <c r="G408" i="18"/>
  <c r="G407" i="18"/>
  <c r="G406" i="18"/>
  <c r="G405" i="18"/>
  <c r="G404" i="18"/>
  <c r="G403" i="18"/>
  <c r="G402" i="18"/>
  <c r="G401" i="18"/>
  <c r="G400" i="18"/>
  <c r="G399" i="18"/>
  <c r="G398" i="18"/>
  <c r="G397" i="18"/>
  <c r="G396" i="18"/>
  <c r="G395" i="18"/>
  <c r="G394" i="18"/>
  <c r="G393" i="18"/>
  <c r="G392" i="18"/>
  <c r="G391" i="18"/>
  <c r="G390" i="18"/>
  <c r="G389" i="18"/>
  <c r="G388" i="18"/>
  <c r="G387" i="18"/>
  <c r="G386" i="18"/>
  <c r="G385" i="18"/>
  <c r="G384" i="18"/>
  <c r="G383" i="18"/>
  <c r="G382" i="18"/>
  <c r="G381" i="18"/>
  <c r="G380" i="18"/>
  <c r="G379" i="18"/>
  <c r="G378" i="18"/>
  <c r="G377" i="18"/>
  <c r="G376" i="18"/>
  <c r="G375" i="18"/>
  <c r="G374" i="18"/>
  <c r="G373" i="18"/>
  <c r="G372" i="18"/>
  <c r="G371" i="18"/>
  <c r="G370" i="18"/>
  <c r="G369" i="18"/>
  <c r="G368" i="18"/>
  <c r="G367" i="18"/>
  <c r="G366" i="18"/>
  <c r="G365" i="18"/>
  <c r="G364" i="18"/>
  <c r="G363" i="18"/>
  <c r="G362" i="18"/>
  <c r="G361" i="18"/>
  <c r="G360" i="18"/>
  <c r="G359" i="18"/>
  <c r="G358" i="18"/>
  <c r="G357" i="18"/>
  <c r="G356" i="18"/>
  <c r="G355" i="18"/>
  <c r="G354" i="18"/>
  <c r="G353" i="18"/>
  <c r="G352" i="18"/>
  <c r="G351" i="18"/>
  <c r="G350" i="18"/>
  <c r="G349" i="18"/>
  <c r="G348" i="18"/>
  <c r="G347" i="18"/>
  <c r="G346" i="18"/>
  <c r="G345" i="18"/>
  <c r="G344" i="18"/>
  <c r="G343" i="18"/>
  <c r="G342" i="18"/>
  <c r="G341" i="18"/>
  <c r="G340" i="18"/>
  <c r="G339" i="18"/>
  <c r="G338" i="18"/>
  <c r="G337" i="18"/>
  <c r="G336" i="18"/>
  <c r="G335" i="18"/>
  <c r="G334" i="18"/>
  <c r="G333" i="18"/>
  <c r="G332" i="18"/>
  <c r="G331" i="18"/>
  <c r="G330" i="18"/>
  <c r="G329" i="18"/>
  <c r="G328" i="18"/>
  <c r="G327" i="18"/>
  <c r="G326" i="18"/>
  <c r="G325" i="18"/>
  <c r="G324" i="18"/>
  <c r="G323" i="18"/>
  <c r="G322" i="18"/>
  <c r="G321" i="18"/>
  <c r="G320" i="18"/>
  <c r="G319" i="18"/>
  <c r="G318" i="18"/>
  <c r="G317" i="18"/>
  <c r="G316" i="18"/>
  <c r="G315" i="18"/>
  <c r="G314" i="18"/>
  <c r="G313" i="18"/>
  <c r="G312" i="18"/>
  <c r="G311" i="18"/>
  <c r="G310" i="18"/>
  <c r="G309" i="18"/>
  <c r="G308" i="18"/>
  <c r="G307" i="18"/>
  <c r="G306" i="18"/>
  <c r="G305" i="18"/>
  <c r="G304" i="18"/>
  <c r="G303" i="18"/>
  <c r="G302" i="18"/>
  <c r="G301" i="18"/>
  <c r="G300" i="18"/>
  <c r="G299" i="18"/>
  <c r="G298" i="18"/>
  <c r="G297" i="18"/>
  <c r="G296" i="18"/>
  <c r="G295" i="18"/>
  <c r="G294" i="18"/>
  <c r="G293" i="18"/>
  <c r="G292" i="18"/>
  <c r="G291" i="18"/>
  <c r="G290" i="18"/>
  <c r="G289" i="18"/>
  <c r="G288" i="18"/>
  <c r="G287" i="18"/>
  <c r="G286" i="18"/>
  <c r="G285" i="18"/>
  <c r="G284" i="18"/>
  <c r="G283" i="18"/>
  <c r="G282" i="18"/>
  <c r="G281" i="18"/>
  <c r="G280" i="18"/>
  <c r="G279" i="18"/>
  <c r="G278" i="18"/>
  <c r="G277" i="18"/>
  <c r="G276" i="18"/>
  <c r="G275" i="18"/>
  <c r="G274" i="18"/>
  <c r="G273" i="18"/>
  <c r="G272" i="18"/>
  <c r="G271" i="18"/>
  <c r="G270" i="18"/>
  <c r="G269" i="18"/>
  <c r="G268" i="18"/>
  <c r="G267" i="18"/>
  <c r="G266" i="18"/>
  <c r="G265" i="18"/>
  <c r="G264" i="18"/>
  <c r="G263" i="18"/>
  <c r="G262" i="18"/>
  <c r="G261" i="18"/>
  <c r="G260" i="18"/>
  <c r="G259" i="18"/>
  <c r="G258" i="18"/>
  <c r="G257" i="18"/>
  <c r="G256" i="18"/>
  <c r="G255" i="18"/>
  <c r="G254" i="18"/>
  <c r="G253" i="18"/>
  <c r="G252" i="18"/>
  <c r="G251" i="18"/>
  <c r="G250" i="18"/>
  <c r="G249" i="18"/>
  <c r="G248" i="18"/>
  <c r="G247" i="18"/>
  <c r="G246" i="18"/>
  <c r="G245" i="18"/>
  <c r="G244" i="18"/>
  <c r="G243" i="18"/>
  <c r="G242" i="18"/>
  <c r="G241" i="18"/>
  <c r="G240" i="18"/>
  <c r="G239" i="18"/>
  <c r="G238" i="18"/>
  <c r="G237" i="18"/>
  <c r="G236" i="18"/>
  <c r="G235" i="18"/>
  <c r="G234" i="18"/>
  <c r="G233" i="18"/>
  <c r="G232" i="18"/>
  <c r="G231" i="18"/>
  <c r="G230" i="18"/>
  <c r="G229" i="18"/>
  <c r="G228" i="18"/>
  <c r="G227" i="18"/>
  <c r="G226" i="18"/>
  <c r="G225" i="18"/>
  <c r="G224" i="18"/>
  <c r="G223" i="18"/>
  <c r="G222" i="18"/>
  <c r="G221" i="18"/>
  <c r="G220" i="18"/>
  <c r="G219" i="18"/>
  <c r="G218" i="18"/>
  <c r="G217" i="18"/>
  <c r="G216" i="18"/>
  <c r="G215" i="18"/>
  <c r="G214" i="18"/>
  <c r="G213" i="18"/>
  <c r="G212" i="18"/>
  <c r="G211" i="18"/>
  <c r="G210" i="18"/>
  <c r="G209" i="18"/>
  <c r="G208" i="18"/>
  <c r="G207" i="18"/>
  <c r="G206" i="18"/>
  <c r="G205" i="18"/>
  <c r="G204" i="18"/>
  <c r="G203" i="18"/>
  <c r="G202" i="18"/>
  <c r="G201" i="18"/>
  <c r="G200" i="18"/>
  <c r="G199" i="18"/>
  <c r="G198" i="18"/>
  <c r="G197" i="18"/>
  <c r="G196" i="18"/>
  <c r="G195" i="18"/>
  <c r="G194" i="18"/>
  <c r="G193" i="18"/>
  <c r="G192" i="18"/>
  <c r="G191" i="18"/>
  <c r="G190" i="18"/>
  <c r="G189" i="18"/>
  <c r="G188" i="18"/>
  <c r="G187" i="18"/>
  <c r="G186" i="18"/>
  <c r="G185" i="18"/>
  <c r="G184" i="18"/>
  <c r="G183" i="18"/>
  <c r="G182" i="18"/>
  <c r="G181" i="18"/>
  <c r="G180" i="18"/>
  <c r="G179" i="18"/>
  <c r="G178" i="18"/>
  <c r="G177" i="18"/>
  <c r="G176" i="18"/>
  <c r="G175" i="18"/>
  <c r="G174" i="18"/>
  <c r="G173" i="18"/>
  <c r="G172" i="18"/>
  <c r="G171" i="18"/>
  <c r="G170" i="18"/>
  <c r="G169" i="18"/>
  <c r="G168" i="18"/>
  <c r="G167" i="18"/>
  <c r="G166" i="18"/>
  <c r="G165" i="18"/>
  <c r="G164" i="18"/>
  <c r="G163" i="18"/>
  <c r="G162" i="18"/>
  <c r="G161" i="18"/>
  <c r="G160" i="18"/>
  <c r="G159" i="18"/>
  <c r="G158" i="18"/>
  <c r="G157" i="18"/>
  <c r="G156" i="18"/>
  <c r="G155" i="18"/>
  <c r="G154" i="18"/>
  <c r="G153" i="18"/>
  <c r="G152" i="18"/>
  <c r="G151" i="18"/>
  <c r="G150" i="18"/>
  <c r="G149" i="18"/>
  <c r="G148" i="18"/>
  <c r="G147" i="18"/>
  <c r="G146" i="18"/>
  <c r="G145" i="18"/>
  <c r="G144" i="18"/>
  <c r="G143" i="18"/>
  <c r="G142" i="18"/>
  <c r="G141" i="18"/>
  <c r="G140" i="18"/>
  <c r="G139" i="18"/>
  <c r="G138" i="18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H505" i="16"/>
  <c r="G505" i="16"/>
  <c r="F505" i="16"/>
  <c r="H504" i="16"/>
  <c r="G504" i="16"/>
  <c r="F504" i="16"/>
  <c r="H503" i="16"/>
  <c r="G503" i="16"/>
  <c r="F503" i="16"/>
  <c r="H502" i="16"/>
  <c r="G502" i="16"/>
  <c r="F502" i="16"/>
  <c r="H501" i="16"/>
  <c r="G501" i="16"/>
  <c r="F501" i="16"/>
  <c r="H500" i="16"/>
  <c r="G500" i="16"/>
  <c r="F500" i="16"/>
  <c r="H499" i="16"/>
  <c r="G499" i="16"/>
  <c r="F499" i="16"/>
  <c r="H498" i="16"/>
  <c r="G498" i="16"/>
  <c r="F498" i="16"/>
  <c r="H497" i="16"/>
  <c r="G497" i="16"/>
  <c r="F497" i="16"/>
  <c r="H496" i="16"/>
  <c r="G496" i="16"/>
  <c r="F496" i="16"/>
  <c r="H495" i="16"/>
  <c r="G495" i="16"/>
  <c r="F495" i="16"/>
  <c r="H494" i="16"/>
  <c r="G494" i="16"/>
  <c r="F494" i="16"/>
  <c r="H493" i="16"/>
  <c r="G493" i="16"/>
  <c r="F493" i="16"/>
  <c r="H492" i="16"/>
  <c r="G492" i="16"/>
  <c r="F492" i="16"/>
  <c r="H491" i="16"/>
  <c r="G491" i="16"/>
  <c r="F491" i="16"/>
  <c r="H490" i="16"/>
  <c r="G490" i="16"/>
  <c r="F490" i="16"/>
  <c r="H489" i="16"/>
  <c r="G489" i="16"/>
  <c r="F489" i="16"/>
  <c r="H488" i="16"/>
  <c r="G488" i="16"/>
  <c r="F488" i="16"/>
  <c r="H487" i="16"/>
  <c r="G487" i="16"/>
  <c r="F487" i="16"/>
  <c r="H486" i="16"/>
  <c r="G486" i="16"/>
  <c r="F486" i="16"/>
  <c r="H485" i="16"/>
  <c r="G485" i="16"/>
  <c r="F485" i="16"/>
  <c r="H484" i="16"/>
  <c r="G484" i="16"/>
  <c r="F484" i="16"/>
  <c r="H483" i="16"/>
  <c r="G483" i="16"/>
  <c r="F483" i="16"/>
  <c r="H482" i="16"/>
  <c r="G482" i="16"/>
  <c r="F482" i="16"/>
  <c r="H481" i="16"/>
  <c r="G481" i="16"/>
  <c r="F481" i="16"/>
  <c r="H480" i="16"/>
  <c r="G480" i="16"/>
  <c r="F480" i="16"/>
  <c r="H479" i="16"/>
  <c r="G479" i="16"/>
  <c r="F479" i="16"/>
  <c r="H478" i="16"/>
  <c r="G478" i="16"/>
  <c r="F478" i="16"/>
  <c r="H477" i="16"/>
  <c r="G477" i="16"/>
  <c r="F477" i="16"/>
  <c r="H476" i="16"/>
  <c r="G476" i="16"/>
  <c r="F476" i="16"/>
  <c r="H475" i="16"/>
  <c r="G475" i="16"/>
  <c r="F475" i="16"/>
  <c r="H474" i="16"/>
  <c r="G474" i="16"/>
  <c r="F474" i="16"/>
  <c r="H473" i="16"/>
  <c r="G473" i="16"/>
  <c r="F473" i="16"/>
  <c r="H472" i="16"/>
  <c r="G472" i="16"/>
  <c r="F472" i="16"/>
  <c r="H471" i="16"/>
  <c r="G471" i="16"/>
  <c r="F471" i="16"/>
  <c r="H470" i="16"/>
  <c r="G470" i="16"/>
  <c r="F470" i="16"/>
  <c r="H469" i="16"/>
  <c r="G469" i="16"/>
  <c r="F469" i="16"/>
  <c r="H468" i="16"/>
  <c r="G468" i="16"/>
  <c r="F468" i="16"/>
  <c r="H467" i="16"/>
  <c r="G467" i="16"/>
  <c r="F467" i="16"/>
  <c r="H466" i="16"/>
  <c r="G466" i="16"/>
  <c r="F466" i="16"/>
  <c r="H465" i="16"/>
  <c r="G465" i="16"/>
  <c r="F465" i="16"/>
  <c r="H464" i="16"/>
  <c r="G464" i="16"/>
  <c r="F464" i="16"/>
  <c r="H463" i="16"/>
  <c r="G463" i="16"/>
  <c r="F463" i="16"/>
  <c r="H462" i="16"/>
  <c r="G462" i="16"/>
  <c r="F462" i="16"/>
  <c r="H461" i="16"/>
  <c r="G461" i="16"/>
  <c r="F461" i="16"/>
  <c r="H460" i="16"/>
  <c r="G460" i="16"/>
  <c r="F460" i="16"/>
  <c r="H459" i="16"/>
  <c r="G459" i="16"/>
  <c r="F459" i="16"/>
  <c r="H458" i="16"/>
  <c r="G458" i="16"/>
  <c r="F458" i="16"/>
  <c r="H457" i="16"/>
  <c r="G457" i="16"/>
  <c r="F457" i="16"/>
  <c r="H456" i="16"/>
  <c r="G456" i="16"/>
  <c r="F456" i="16"/>
  <c r="H455" i="16"/>
  <c r="G455" i="16"/>
  <c r="F455" i="16"/>
  <c r="H454" i="16"/>
  <c r="G454" i="16"/>
  <c r="F454" i="16"/>
  <c r="H453" i="16"/>
  <c r="G453" i="16"/>
  <c r="F453" i="16"/>
  <c r="H452" i="16"/>
  <c r="G452" i="16"/>
  <c r="F452" i="16"/>
  <c r="H451" i="16"/>
  <c r="G451" i="16"/>
  <c r="F451" i="16"/>
  <c r="H450" i="16"/>
  <c r="G450" i="16"/>
  <c r="F450" i="16"/>
  <c r="H449" i="16"/>
  <c r="G449" i="16"/>
  <c r="F449" i="16"/>
  <c r="H448" i="16"/>
  <c r="G448" i="16"/>
  <c r="F448" i="16"/>
  <c r="H447" i="16"/>
  <c r="G447" i="16"/>
  <c r="F447" i="16"/>
  <c r="H446" i="16"/>
  <c r="G446" i="16"/>
  <c r="F446" i="16"/>
  <c r="H445" i="16"/>
  <c r="G445" i="16"/>
  <c r="F445" i="16"/>
  <c r="H444" i="16"/>
  <c r="G444" i="16"/>
  <c r="F444" i="16"/>
  <c r="H443" i="16"/>
  <c r="G443" i="16"/>
  <c r="F443" i="16"/>
  <c r="H442" i="16"/>
  <c r="G442" i="16"/>
  <c r="F442" i="16"/>
  <c r="H441" i="16"/>
  <c r="G441" i="16"/>
  <c r="F441" i="16"/>
  <c r="H440" i="16"/>
  <c r="G440" i="16"/>
  <c r="F440" i="16"/>
  <c r="H439" i="16"/>
  <c r="G439" i="16"/>
  <c r="F439" i="16"/>
  <c r="H438" i="16"/>
  <c r="G438" i="16"/>
  <c r="F438" i="16"/>
  <c r="H437" i="16"/>
  <c r="G437" i="16"/>
  <c r="F437" i="16"/>
  <c r="H436" i="16"/>
  <c r="G436" i="16"/>
  <c r="F436" i="16"/>
  <c r="H435" i="16"/>
  <c r="G435" i="16"/>
  <c r="F435" i="16"/>
  <c r="H434" i="16"/>
  <c r="G434" i="16"/>
  <c r="F434" i="16"/>
  <c r="H433" i="16"/>
  <c r="G433" i="16"/>
  <c r="F433" i="16"/>
  <c r="H432" i="16"/>
  <c r="G432" i="16"/>
  <c r="F432" i="16"/>
  <c r="H431" i="16"/>
  <c r="G431" i="16"/>
  <c r="F431" i="16"/>
  <c r="H430" i="16"/>
  <c r="G430" i="16"/>
  <c r="F430" i="16"/>
  <c r="H429" i="16"/>
  <c r="G429" i="16"/>
  <c r="F429" i="16"/>
  <c r="H428" i="16"/>
  <c r="G428" i="16"/>
  <c r="F428" i="16"/>
  <c r="H427" i="16"/>
  <c r="G427" i="16"/>
  <c r="F427" i="16"/>
  <c r="H426" i="16"/>
  <c r="G426" i="16"/>
  <c r="F426" i="16"/>
  <c r="H425" i="16"/>
  <c r="G425" i="16"/>
  <c r="F425" i="16"/>
  <c r="H424" i="16"/>
  <c r="G424" i="16"/>
  <c r="F424" i="16"/>
  <c r="H423" i="16"/>
  <c r="G423" i="16"/>
  <c r="F423" i="16"/>
  <c r="H422" i="16"/>
  <c r="G422" i="16"/>
  <c r="F422" i="16"/>
  <c r="H421" i="16"/>
  <c r="G421" i="16"/>
  <c r="F421" i="16"/>
  <c r="H420" i="16"/>
  <c r="G420" i="16"/>
  <c r="F420" i="16"/>
  <c r="H419" i="16"/>
  <c r="G419" i="16"/>
  <c r="F419" i="16"/>
  <c r="H418" i="16"/>
  <c r="G418" i="16"/>
  <c r="F418" i="16"/>
  <c r="H417" i="16"/>
  <c r="G417" i="16"/>
  <c r="F417" i="16"/>
  <c r="H416" i="16"/>
  <c r="G416" i="16"/>
  <c r="F416" i="16"/>
  <c r="H415" i="16"/>
  <c r="G415" i="16"/>
  <c r="F415" i="16"/>
  <c r="H414" i="16"/>
  <c r="G414" i="16"/>
  <c r="F414" i="16"/>
  <c r="H413" i="16"/>
  <c r="G413" i="16"/>
  <c r="F413" i="16"/>
  <c r="H412" i="16"/>
  <c r="G412" i="16"/>
  <c r="F412" i="16"/>
  <c r="H411" i="16"/>
  <c r="G411" i="16"/>
  <c r="F411" i="16"/>
  <c r="H410" i="16"/>
  <c r="G410" i="16"/>
  <c r="F410" i="16"/>
  <c r="H409" i="16"/>
  <c r="G409" i="16"/>
  <c r="F409" i="16"/>
  <c r="H408" i="16"/>
  <c r="G408" i="16"/>
  <c r="F408" i="16"/>
  <c r="H407" i="16"/>
  <c r="G407" i="16"/>
  <c r="F407" i="16"/>
  <c r="H406" i="16"/>
  <c r="G406" i="16"/>
  <c r="F406" i="16"/>
  <c r="H405" i="16"/>
  <c r="G405" i="16"/>
  <c r="F405" i="16"/>
  <c r="H404" i="16"/>
  <c r="G404" i="16"/>
  <c r="F404" i="16"/>
  <c r="H403" i="16"/>
  <c r="G403" i="16"/>
  <c r="F403" i="16"/>
  <c r="H402" i="16"/>
  <c r="G402" i="16"/>
  <c r="F402" i="16"/>
  <c r="H401" i="16"/>
  <c r="G401" i="16"/>
  <c r="F401" i="16"/>
  <c r="H400" i="16"/>
  <c r="G400" i="16"/>
  <c r="F400" i="16"/>
  <c r="H399" i="16"/>
  <c r="G399" i="16"/>
  <c r="F399" i="16"/>
  <c r="H398" i="16"/>
  <c r="G398" i="16"/>
  <c r="F398" i="16"/>
  <c r="H397" i="16"/>
  <c r="G397" i="16"/>
  <c r="F397" i="16"/>
  <c r="H396" i="16"/>
  <c r="G396" i="16"/>
  <c r="F396" i="16"/>
  <c r="H395" i="16"/>
  <c r="G395" i="16"/>
  <c r="F395" i="16"/>
  <c r="H394" i="16"/>
  <c r="G394" i="16"/>
  <c r="F394" i="16"/>
  <c r="H393" i="16"/>
  <c r="G393" i="16"/>
  <c r="F393" i="16"/>
  <c r="H392" i="16"/>
  <c r="G392" i="16"/>
  <c r="F392" i="16"/>
  <c r="H391" i="16"/>
  <c r="G391" i="16"/>
  <c r="F391" i="16"/>
  <c r="H390" i="16"/>
  <c r="G390" i="16"/>
  <c r="F390" i="16"/>
  <c r="H389" i="16"/>
  <c r="G389" i="16"/>
  <c r="F389" i="16"/>
  <c r="H388" i="16"/>
  <c r="G388" i="16"/>
  <c r="F388" i="16"/>
  <c r="H387" i="16"/>
  <c r="G387" i="16"/>
  <c r="F387" i="16"/>
  <c r="H386" i="16"/>
  <c r="G386" i="16"/>
  <c r="F386" i="16"/>
  <c r="H385" i="16"/>
  <c r="G385" i="16"/>
  <c r="F385" i="16"/>
  <c r="H384" i="16"/>
  <c r="G384" i="16"/>
  <c r="F384" i="16"/>
  <c r="H383" i="16"/>
  <c r="G383" i="16"/>
  <c r="F383" i="16"/>
  <c r="H382" i="16"/>
  <c r="G382" i="16"/>
  <c r="F382" i="16"/>
  <c r="H381" i="16"/>
  <c r="G381" i="16"/>
  <c r="F381" i="16"/>
  <c r="H380" i="16"/>
  <c r="G380" i="16"/>
  <c r="F380" i="16"/>
  <c r="H379" i="16"/>
  <c r="G379" i="16"/>
  <c r="F379" i="16"/>
  <c r="H378" i="16"/>
  <c r="G378" i="16"/>
  <c r="F378" i="16"/>
  <c r="H377" i="16"/>
  <c r="G377" i="16"/>
  <c r="F377" i="16"/>
  <c r="H376" i="16"/>
  <c r="G376" i="16"/>
  <c r="F376" i="16"/>
  <c r="H375" i="16"/>
  <c r="G375" i="16"/>
  <c r="F375" i="16"/>
  <c r="H374" i="16"/>
  <c r="G374" i="16"/>
  <c r="F374" i="16"/>
  <c r="H373" i="16"/>
  <c r="G373" i="16"/>
  <c r="F373" i="16"/>
  <c r="H372" i="16"/>
  <c r="G372" i="16"/>
  <c r="F372" i="16"/>
  <c r="H371" i="16"/>
  <c r="G371" i="16"/>
  <c r="F371" i="16"/>
  <c r="H370" i="16"/>
  <c r="G370" i="16"/>
  <c r="F370" i="16"/>
  <c r="H369" i="16"/>
  <c r="G369" i="16"/>
  <c r="F369" i="16"/>
  <c r="H368" i="16"/>
  <c r="G368" i="16"/>
  <c r="F368" i="16"/>
  <c r="H367" i="16"/>
  <c r="G367" i="16"/>
  <c r="F367" i="16"/>
  <c r="H366" i="16"/>
  <c r="G366" i="16"/>
  <c r="F366" i="16"/>
  <c r="H365" i="16"/>
  <c r="G365" i="16"/>
  <c r="F365" i="16"/>
  <c r="H364" i="16"/>
  <c r="G364" i="16"/>
  <c r="F364" i="16"/>
  <c r="H363" i="16"/>
  <c r="G363" i="16"/>
  <c r="F363" i="16"/>
  <c r="H362" i="16"/>
  <c r="G362" i="16"/>
  <c r="F362" i="16"/>
  <c r="H361" i="16"/>
  <c r="G361" i="16"/>
  <c r="F361" i="16"/>
  <c r="H360" i="16"/>
  <c r="G360" i="16"/>
  <c r="F360" i="16"/>
  <c r="H359" i="16"/>
  <c r="G359" i="16"/>
  <c r="F359" i="16"/>
  <c r="H358" i="16"/>
  <c r="G358" i="16"/>
  <c r="F358" i="16"/>
  <c r="H357" i="16"/>
  <c r="G357" i="16"/>
  <c r="F357" i="16"/>
  <c r="H356" i="16"/>
  <c r="G356" i="16"/>
  <c r="F356" i="16"/>
  <c r="H355" i="16"/>
  <c r="G355" i="16"/>
  <c r="F355" i="16"/>
  <c r="H354" i="16"/>
  <c r="G354" i="16"/>
  <c r="F354" i="16"/>
  <c r="H353" i="16"/>
  <c r="G353" i="16"/>
  <c r="F353" i="16"/>
  <c r="H352" i="16"/>
  <c r="G352" i="16"/>
  <c r="F352" i="16"/>
  <c r="H351" i="16"/>
  <c r="G351" i="16"/>
  <c r="F351" i="16"/>
  <c r="H350" i="16"/>
  <c r="G350" i="16"/>
  <c r="F350" i="16"/>
  <c r="H349" i="16"/>
  <c r="G349" i="16"/>
  <c r="F349" i="16"/>
  <c r="H348" i="16"/>
  <c r="G348" i="16"/>
  <c r="F348" i="16"/>
  <c r="H347" i="16"/>
  <c r="G347" i="16"/>
  <c r="F347" i="16"/>
  <c r="H346" i="16"/>
  <c r="G346" i="16"/>
  <c r="F346" i="16"/>
  <c r="H345" i="16"/>
  <c r="G345" i="16"/>
  <c r="F345" i="16"/>
  <c r="H344" i="16"/>
  <c r="G344" i="16"/>
  <c r="F344" i="16"/>
  <c r="H343" i="16"/>
  <c r="G343" i="16"/>
  <c r="F343" i="16"/>
  <c r="H342" i="16"/>
  <c r="G342" i="16"/>
  <c r="F342" i="16"/>
  <c r="H341" i="16"/>
  <c r="G341" i="16"/>
  <c r="F341" i="16"/>
  <c r="H340" i="16"/>
  <c r="G340" i="16"/>
  <c r="F340" i="16"/>
  <c r="H339" i="16"/>
  <c r="G339" i="16"/>
  <c r="F339" i="16"/>
  <c r="H338" i="16"/>
  <c r="G338" i="16"/>
  <c r="F338" i="16"/>
  <c r="H337" i="16"/>
  <c r="G337" i="16"/>
  <c r="F337" i="16"/>
  <c r="H336" i="16"/>
  <c r="G336" i="16"/>
  <c r="F336" i="16"/>
  <c r="H335" i="16"/>
  <c r="G335" i="16"/>
  <c r="F335" i="16"/>
  <c r="H334" i="16"/>
  <c r="G334" i="16"/>
  <c r="F334" i="16"/>
  <c r="H333" i="16"/>
  <c r="G333" i="16"/>
  <c r="F333" i="16"/>
  <c r="H332" i="16"/>
  <c r="G332" i="16"/>
  <c r="F332" i="16"/>
  <c r="H331" i="16"/>
  <c r="G331" i="16"/>
  <c r="F331" i="16"/>
  <c r="H330" i="16"/>
  <c r="G330" i="16"/>
  <c r="F330" i="16"/>
  <c r="H329" i="16"/>
  <c r="G329" i="16"/>
  <c r="F329" i="16"/>
  <c r="H328" i="16"/>
  <c r="G328" i="16"/>
  <c r="F328" i="16"/>
  <c r="H327" i="16"/>
  <c r="G327" i="16"/>
  <c r="F327" i="16"/>
  <c r="H326" i="16"/>
  <c r="G326" i="16"/>
  <c r="F326" i="16"/>
  <c r="H325" i="16"/>
  <c r="G325" i="16"/>
  <c r="F325" i="16"/>
  <c r="H324" i="16"/>
  <c r="G324" i="16"/>
  <c r="F324" i="16"/>
  <c r="H323" i="16"/>
  <c r="G323" i="16"/>
  <c r="F323" i="16"/>
  <c r="H322" i="16"/>
  <c r="G322" i="16"/>
  <c r="F322" i="16"/>
  <c r="H321" i="16"/>
  <c r="G321" i="16"/>
  <c r="F321" i="16"/>
  <c r="H320" i="16"/>
  <c r="G320" i="16"/>
  <c r="F320" i="16"/>
  <c r="H319" i="16"/>
  <c r="G319" i="16"/>
  <c r="F319" i="16"/>
  <c r="H318" i="16"/>
  <c r="G318" i="16"/>
  <c r="F318" i="16"/>
  <c r="H317" i="16"/>
  <c r="G317" i="16"/>
  <c r="F317" i="16"/>
  <c r="H316" i="16"/>
  <c r="G316" i="16"/>
  <c r="F316" i="16"/>
  <c r="H315" i="16"/>
  <c r="G315" i="16"/>
  <c r="F315" i="16"/>
  <c r="H314" i="16"/>
  <c r="G314" i="16"/>
  <c r="F314" i="16"/>
  <c r="H313" i="16"/>
  <c r="G313" i="16"/>
  <c r="F313" i="16"/>
  <c r="H312" i="16"/>
  <c r="G312" i="16"/>
  <c r="F312" i="16"/>
  <c r="H311" i="16"/>
  <c r="G311" i="16"/>
  <c r="F311" i="16"/>
  <c r="H310" i="16"/>
  <c r="G310" i="16"/>
  <c r="F310" i="16"/>
  <c r="H309" i="16"/>
  <c r="G309" i="16"/>
  <c r="F309" i="16"/>
  <c r="H308" i="16"/>
  <c r="G308" i="16"/>
  <c r="F308" i="16"/>
  <c r="H307" i="16"/>
  <c r="G307" i="16"/>
  <c r="F307" i="16"/>
  <c r="H306" i="16"/>
  <c r="G306" i="16"/>
  <c r="F306" i="16"/>
  <c r="H305" i="16"/>
  <c r="G305" i="16"/>
  <c r="F305" i="16"/>
  <c r="H304" i="16"/>
  <c r="G304" i="16"/>
  <c r="F304" i="16"/>
  <c r="H303" i="16"/>
  <c r="G303" i="16"/>
  <c r="F303" i="16"/>
  <c r="H302" i="16"/>
  <c r="G302" i="16"/>
  <c r="F302" i="16"/>
  <c r="H301" i="16"/>
  <c r="G301" i="16"/>
  <c r="F301" i="16"/>
  <c r="H300" i="16"/>
  <c r="G300" i="16"/>
  <c r="F300" i="16"/>
  <c r="H299" i="16"/>
  <c r="G299" i="16"/>
  <c r="F299" i="16"/>
  <c r="H298" i="16"/>
  <c r="G298" i="16"/>
  <c r="F298" i="16"/>
  <c r="H297" i="16"/>
  <c r="G297" i="16"/>
  <c r="F297" i="16"/>
  <c r="H296" i="16"/>
  <c r="G296" i="16"/>
  <c r="F296" i="16"/>
  <c r="H295" i="16"/>
  <c r="G295" i="16"/>
  <c r="F295" i="16"/>
  <c r="H294" i="16"/>
  <c r="G294" i="16"/>
  <c r="F294" i="16"/>
  <c r="H293" i="16"/>
  <c r="G293" i="16"/>
  <c r="F293" i="16"/>
  <c r="H292" i="16"/>
  <c r="G292" i="16"/>
  <c r="F292" i="16"/>
  <c r="H291" i="16"/>
  <c r="G291" i="16"/>
  <c r="F291" i="16"/>
  <c r="H290" i="16"/>
  <c r="G290" i="16"/>
  <c r="F290" i="16"/>
  <c r="H289" i="16"/>
  <c r="G289" i="16"/>
  <c r="F289" i="16"/>
  <c r="H288" i="16"/>
  <c r="G288" i="16"/>
  <c r="F288" i="16"/>
  <c r="H287" i="16"/>
  <c r="G287" i="16"/>
  <c r="F287" i="16"/>
  <c r="H286" i="16"/>
  <c r="G286" i="16"/>
  <c r="F286" i="16"/>
  <c r="H285" i="16"/>
  <c r="G285" i="16"/>
  <c r="F285" i="16"/>
  <c r="H284" i="16"/>
  <c r="G284" i="16"/>
  <c r="F284" i="16"/>
  <c r="H283" i="16"/>
  <c r="G283" i="16"/>
  <c r="F283" i="16"/>
  <c r="H282" i="16"/>
  <c r="G282" i="16"/>
  <c r="F282" i="16"/>
  <c r="H281" i="16"/>
  <c r="G281" i="16"/>
  <c r="F281" i="16"/>
  <c r="H280" i="16"/>
  <c r="G280" i="16"/>
  <c r="F280" i="16"/>
  <c r="H279" i="16"/>
  <c r="G279" i="16"/>
  <c r="F279" i="16"/>
  <c r="H278" i="16"/>
  <c r="G278" i="16"/>
  <c r="F278" i="16"/>
  <c r="H277" i="16"/>
  <c r="G277" i="16"/>
  <c r="F277" i="16"/>
  <c r="H276" i="16"/>
  <c r="G276" i="16"/>
  <c r="F276" i="16"/>
  <c r="H275" i="16"/>
  <c r="G275" i="16"/>
  <c r="F275" i="16"/>
  <c r="H274" i="16"/>
  <c r="G274" i="16"/>
  <c r="F274" i="16"/>
  <c r="H273" i="16"/>
  <c r="G273" i="16"/>
  <c r="F273" i="16"/>
  <c r="H272" i="16"/>
  <c r="G272" i="16"/>
  <c r="F272" i="16"/>
  <c r="H271" i="16"/>
  <c r="G271" i="16"/>
  <c r="F271" i="16"/>
  <c r="H270" i="16"/>
  <c r="G270" i="16"/>
  <c r="F270" i="16"/>
  <c r="H269" i="16"/>
  <c r="G269" i="16"/>
  <c r="F269" i="16"/>
  <c r="H268" i="16"/>
  <c r="G268" i="16"/>
  <c r="F268" i="16"/>
  <c r="H267" i="16"/>
  <c r="G267" i="16"/>
  <c r="F267" i="16"/>
  <c r="H266" i="16"/>
  <c r="G266" i="16"/>
  <c r="F266" i="16"/>
  <c r="H265" i="16"/>
  <c r="G265" i="16"/>
  <c r="F265" i="16"/>
  <c r="H264" i="16"/>
  <c r="G264" i="16"/>
  <c r="F264" i="16"/>
  <c r="H263" i="16"/>
  <c r="G263" i="16"/>
  <c r="F263" i="16"/>
  <c r="H262" i="16"/>
  <c r="G262" i="16"/>
  <c r="F262" i="16"/>
  <c r="H261" i="16"/>
  <c r="G261" i="16"/>
  <c r="F261" i="16"/>
  <c r="H260" i="16"/>
  <c r="G260" i="16"/>
  <c r="F260" i="16"/>
  <c r="H259" i="16"/>
  <c r="G259" i="16"/>
  <c r="F259" i="16"/>
  <c r="H258" i="16"/>
  <c r="G258" i="16"/>
  <c r="F258" i="16"/>
  <c r="H257" i="16"/>
  <c r="G257" i="16"/>
  <c r="F257" i="16"/>
  <c r="H256" i="16"/>
  <c r="G256" i="16"/>
  <c r="F256" i="16"/>
  <c r="H255" i="16"/>
  <c r="G255" i="16"/>
  <c r="F255" i="16"/>
  <c r="H254" i="16"/>
  <c r="G254" i="16"/>
  <c r="F254" i="16"/>
  <c r="H253" i="16"/>
  <c r="G253" i="16"/>
  <c r="F253" i="16"/>
  <c r="H252" i="16"/>
  <c r="G252" i="16"/>
  <c r="F252" i="16"/>
  <c r="H251" i="16"/>
  <c r="G251" i="16"/>
  <c r="F251" i="16"/>
  <c r="H250" i="16"/>
  <c r="G250" i="16"/>
  <c r="F250" i="16"/>
  <c r="H249" i="16"/>
  <c r="G249" i="16"/>
  <c r="F249" i="16"/>
  <c r="H248" i="16"/>
  <c r="G248" i="16"/>
  <c r="F248" i="16"/>
  <c r="H247" i="16"/>
  <c r="G247" i="16"/>
  <c r="F247" i="16"/>
  <c r="H246" i="16"/>
  <c r="G246" i="16"/>
  <c r="F246" i="16"/>
  <c r="H245" i="16"/>
  <c r="G245" i="16"/>
  <c r="F245" i="16"/>
  <c r="H244" i="16"/>
  <c r="G244" i="16"/>
  <c r="F244" i="16"/>
  <c r="H243" i="16"/>
  <c r="G243" i="16"/>
  <c r="F243" i="16"/>
  <c r="H242" i="16"/>
  <c r="G242" i="16"/>
  <c r="F242" i="16"/>
  <c r="H241" i="16"/>
  <c r="G241" i="16"/>
  <c r="F241" i="16"/>
  <c r="H240" i="16"/>
  <c r="G240" i="16"/>
  <c r="F240" i="16"/>
  <c r="H239" i="16"/>
  <c r="G239" i="16"/>
  <c r="F239" i="16"/>
  <c r="H238" i="16"/>
  <c r="G238" i="16"/>
  <c r="F238" i="16"/>
  <c r="H237" i="16"/>
  <c r="G237" i="16"/>
  <c r="F237" i="16"/>
  <c r="H236" i="16"/>
  <c r="G236" i="16"/>
  <c r="F236" i="16"/>
  <c r="H235" i="16"/>
  <c r="G235" i="16"/>
  <c r="F235" i="16"/>
  <c r="H234" i="16"/>
  <c r="G234" i="16"/>
  <c r="F234" i="16"/>
  <c r="H233" i="16"/>
  <c r="G233" i="16"/>
  <c r="F233" i="16"/>
  <c r="H232" i="16"/>
  <c r="G232" i="16"/>
  <c r="F232" i="16"/>
  <c r="H231" i="16"/>
  <c r="G231" i="16"/>
  <c r="F231" i="16"/>
  <c r="H230" i="16"/>
  <c r="G230" i="16"/>
  <c r="F230" i="16"/>
  <c r="H229" i="16"/>
  <c r="G229" i="16"/>
  <c r="F229" i="16"/>
  <c r="H228" i="16"/>
  <c r="G228" i="16"/>
  <c r="F228" i="16"/>
  <c r="H227" i="16"/>
  <c r="G227" i="16"/>
  <c r="F227" i="16"/>
  <c r="H226" i="16"/>
  <c r="G226" i="16"/>
  <c r="F226" i="16"/>
  <c r="H225" i="16"/>
  <c r="G225" i="16"/>
  <c r="F225" i="16"/>
  <c r="H224" i="16"/>
  <c r="G224" i="16"/>
  <c r="F224" i="16"/>
  <c r="H223" i="16"/>
  <c r="G223" i="16"/>
  <c r="F223" i="16"/>
  <c r="H222" i="16"/>
  <c r="G222" i="16"/>
  <c r="F222" i="16"/>
  <c r="H221" i="16"/>
  <c r="G221" i="16"/>
  <c r="F221" i="16"/>
  <c r="H220" i="16"/>
  <c r="G220" i="16"/>
  <c r="F220" i="16"/>
  <c r="H219" i="16"/>
  <c r="G219" i="16"/>
  <c r="F219" i="16"/>
  <c r="H218" i="16"/>
  <c r="G218" i="16"/>
  <c r="F218" i="16"/>
  <c r="H217" i="16"/>
  <c r="G217" i="16"/>
  <c r="F217" i="16"/>
  <c r="H216" i="16"/>
  <c r="G216" i="16"/>
  <c r="F216" i="16"/>
  <c r="H215" i="16"/>
  <c r="G215" i="16"/>
  <c r="F215" i="16"/>
  <c r="H214" i="16"/>
  <c r="G214" i="16"/>
  <c r="F214" i="16"/>
  <c r="H213" i="16"/>
  <c r="G213" i="16"/>
  <c r="F213" i="16"/>
  <c r="H212" i="16"/>
  <c r="G212" i="16"/>
  <c r="F212" i="16"/>
  <c r="H211" i="16"/>
  <c r="G211" i="16"/>
  <c r="F211" i="16"/>
  <c r="H210" i="16"/>
  <c r="G210" i="16"/>
  <c r="F210" i="16"/>
  <c r="H209" i="16"/>
  <c r="G209" i="16"/>
  <c r="F209" i="16"/>
  <c r="H208" i="16"/>
  <c r="G208" i="16"/>
  <c r="F208" i="16"/>
  <c r="H207" i="16"/>
  <c r="G207" i="16"/>
  <c r="F207" i="16"/>
  <c r="H206" i="16"/>
  <c r="G206" i="16"/>
  <c r="F206" i="16"/>
  <c r="H205" i="16"/>
  <c r="G205" i="16"/>
  <c r="F205" i="16"/>
  <c r="H204" i="16"/>
  <c r="G204" i="16"/>
  <c r="F204" i="16"/>
  <c r="H203" i="16"/>
  <c r="G203" i="16"/>
  <c r="F203" i="16"/>
  <c r="H202" i="16"/>
  <c r="G202" i="16"/>
  <c r="F202" i="16"/>
  <c r="H201" i="16"/>
  <c r="G201" i="16"/>
  <c r="F201" i="16"/>
  <c r="H200" i="16"/>
  <c r="G200" i="16"/>
  <c r="F200" i="16"/>
  <c r="H199" i="16"/>
  <c r="G199" i="16"/>
  <c r="F199" i="16"/>
  <c r="H198" i="16"/>
  <c r="G198" i="16"/>
  <c r="F198" i="16"/>
  <c r="H197" i="16"/>
  <c r="G197" i="16"/>
  <c r="F197" i="16"/>
  <c r="H196" i="16"/>
  <c r="G196" i="16"/>
  <c r="F196" i="16"/>
  <c r="H195" i="16"/>
  <c r="G195" i="16"/>
  <c r="F195" i="16"/>
  <c r="H194" i="16"/>
  <c r="G194" i="16"/>
  <c r="F194" i="16"/>
  <c r="H193" i="16"/>
  <c r="G193" i="16"/>
  <c r="F193" i="16"/>
  <c r="H192" i="16"/>
  <c r="G192" i="16"/>
  <c r="F192" i="16"/>
  <c r="H191" i="16"/>
  <c r="G191" i="16"/>
  <c r="F191" i="16"/>
  <c r="H190" i="16"/>
  <c r="G190" i="16"/>
  <c r="F190" i="16"/>
  <c r="H189" i="16"/>
  <c r="G189" i="16"/>
  <c r="F189" i="16"/>
  <c r="H188" i="16"/>
  <c r="G188" i="16"/>
  <c r="F188" i="16"/>
  <c r="H187" i="16"/>
  <c r="G187" i="16"/>
  <c r="F187" i="16"/>
  <c r="H186" i="16"/>
  <c r="G186" i="16"/>
  <c r="F186" i="16"/>
  <c r="H185" i="16"/>
  <c r="G185" i="16"/>
  <c r="F185" i="16"/>
  <c r="H184" i="16"/>
  <c r="G184" i="16"/>
  <c r="F184" i="16"/>
  <c r="H183" i="16"/>
  <c r="G183" i="16"/>
  <c r="F183" i="16"/>
  <c r="H182" i="16"/>
  <c r="G182" i="16"/>
  <c r="F182" i="16"/>
  <c r="H181" i="16"/>
  <c r="G181" i="16"/>
  <c r="F181" i="16"/>
  <c r="H180" i="16"/>
  <c r="G180" i="16"/>
  <c r="F180" i="16"/>
  <c r="H179" i="16"/>
  <c r="G179" i="16"/>
  <c r="F179" i="16"/>
  <c r="H178" i="16"/>
  <c r="G178" i="16"/>
  <c r="F178" i="16"/>
  <c r="H177" i="16"/>
  <c r="G177" i="16"/>
  <c r="F177" i="16"/>
  <c r="H176" i="16"/>
  <c r="G176" i="16"/>
  <c r="F176" i="16"/>
  <c r="H175" i="16"/>
  <c r="G175" i="16"/>
  <c r="F175" i="16"/>
  <c r="H174" i="16"/>
  <c r="G174" i="16"/>
  <c r="F174" i="16"/>
  <c r="H173" i="16"/>
  <c r="G173" i="16"/>
  <c r="F173" i="16"/>
  <c r="H172" i="16"/>
  <c r="G172" i="16"/>
  <c r="F172" i="16"/>
  <c r="H171" i="16"/>
  <c r="G171" i="16"/>
  <c r="F171" i="16"/>
  <c r="H170" i="16"/>
  <c r="G170" i="16"/>
  <c r="F170" i="16"/>
  <c r="H169" i="16"/>
  <c r="G169" i="16"/>
  <c r="F169" i="16"/>
  <c r="H168" i="16"/>
  <c r="G168" i="16"/>
  <c r="F168" i="16"/>
  <c r="H167" i="16"/>
  <c r="G167" i="16"/>
  <c r="F167" i="16"/>
  <c r="H166" i="16"/>
  <c r="G166" i="16"/>
  <c r="F166" i="16"/>
  <c r="H165" i="16"/>
  <c r="G165" i="16"/>
  <c r="F165" i="16"/>
  <c r="H164" i="16"/>
  <c r="G164" i="16"/>
  <c r="F164" i="16"/>
  <c r="H163" i="16"/>
  <c r="G163" i="16"/>
  <c r="F163" i="16"/>
  <c r="H162" i="16"/>
  <c r="G162" i="16"/>
  <c r="F162" i="16"/>
  <c r="H161" i="16"/>
  <c r="G161" i="16"/>
  <c r="F161" i="16"/>
  <c r="H160" i="16"/>
  <c r="G160" i="16"/>
  <c r="F160" i="16"/>
  <c r="H159" i="16"/>
  <c r="G159" i="16"/>
  <c r="F159" i="16"/>
  <c r="H158" i="16"/>
  <c r="G158" i="16"/>
  <c r="F158" i="16"/>
  <c r="H157" i="16"/>
  <c r="G157" i="16"/>
  <c r="F157" i="16"/>
  <c r="H156" i="16"/>
  <c r="G156" i="16"/>
  <c r="F156" i="16"/>
  <c r="H155" i="16"/>
  <c r="G155" i="16"/>
  <c r="F155" i="16"/>
  <c r="H154" i="16"/>
  <c r="G154" i="16"/>
  <c r="F154" i="16"/>
  <c r="H153" i="16"/>
  <c r="G153" i="16"/>
  <c r="F153" i="16"/>
  <c r="H152" i="16"/>
  <c r="G152" i="16"/>
  <c r="F152" i="16"/>
  <c r="H151" i="16"/>
  <c r="G151" i="16"/>
  <c r="F151" i="16"/>
  <c r="H150" i="16"/>
  <c r="G150" i="16"/>
  <c r="F150" i="16"/>
  <c r="H149" i="16"/>
  <c r="G149" i="16"/>
  <c r="F149" i="16"/>
  <c r="H148" i="16"/>
  <c r="G148" i="16"/>
  <c r="F148" i="16"/>
  <c r="H147" i="16"/>
  <c r="G147" i="16"/>
  <c r="F147" i="16"/>
  <c r="H146" i="16"/>
  <c r="G146" i="16"/>
  <c r="F146" i="16"/>
  <c r="H145" i="16"/>
  <c r="G145" i="16"/>
  <c r="F145" i="16"/>
  <c r="H144" i="16"/>
  <c r="G144" i="16"/>
  <c r="F144" i="16"/>
  <c r="H143" i="16"/>
  <c r="G143" i="16"/>
  <c r="F143" i="16"/>
  <c r="H142" i="16"/>
  <c r="G142" i="16"/>
  <c r="F142" i="16"/>
  <c r="H141" i="16"/>
  <c r="G141" i="16"/>
  <c r="F141" i="16"/>
  <c r="H140" i="16"/>
  <c r="G140" i="16"/>
  <c r="F140" i="16"/>
  <c r="H139" i="16"/>
  <c r="G139" i="16"/>
  <c r="F139" i="16"/>
  <c r="H138" i="16"/>
  <c r="G138" i="16"/>
  <c r="F138" i="16"/>
  <c r="H137" i="16"/>
  <c r="G137" i="16"/>
  <c r="F137" i="16"/>
  <c r="H136" i="16"/>
  <c r="G136" i="16"/>
  <c r="F136" i="16"/>
  <c r="H135" i="16"/>
  <c r="G135" i="16"/>
  <c r="F135" i="16"/>
  <c r="H134" i="16"/>
  <c r="G134" i="16"/>
  <c r="F134" i="16"/>
  <c r="H133" i="16"/>
  <c r="G133" i="16"/>
  <c r="F133" i="16"/>
  <c r="H132" i="16"/>
  <c r="G132" i="16"/>
  <c r="F132" i="16"/>
  <c r="H131" i="16"/>
  <c r="G131" i="16"/>
  <c r="F131" i="16"/>
  <c r="H130" i="16"/>
  <c r="G130" i="16"/>
  <c r="F130" i="16"/>
  <c r="H129" i="16"/>
  <c r="G129" i="16"/>
  <c r="F129" i="16"/>
  <c r="H128" i="16"/>
  <c r="G128" i="16"/>
  <c r="F128" i="16"/>
  <c r="H127" i="16"/>
  <c r="G127" i="16"/>
  <c r="F127" i="16"/>
  <c r="H126" i="16"/>
  <c r="G126" i="16"/>
  <c r="F126" i="16"/>
  <c r="H125" i="16"/>
  <c r="G125" i="16"/>
  <c r="F125" i="16"/>
  <c r="H124" i="16"/>
  <c r="G124" i="16"/>
  <c r="F124" i="16"/>
  <c r="H123" i="16"/>
  <c r="G123" i="16"/>
  <c r="F123" i="16"/>
  <c r="H122" i="16"/>
  <c r="G122" i="16"/>
  <c r="F122" i="16"/>
  <c r="H121" i="16"/>
  <c r="G121" i="16"/>
  <c r="F121" i="16"/>
  <c r="H120" i="16"/>
  <c r="G120" i="16"/>
  <c r="F120" i="16"/>
  <c r="H119" i="16"/>
  <c r="G119" i="16"/>
  <c r="F119" i="16"/>
  <c r="H118" i="16"/>
  <c r="G118" i="16"/>
  <c r="F118" i="16"/>
  <c r="H117" i="16"/>
  <c r="G117" i="16"/>
  <c r="F117" i="16"/>
  <c r="H116" i="16"/>
  <c r="G116" i="16"/>
  <c r="F116" i="16"/>
  <c r="H115" i="16"/>
  <c r="G115" i="16"/>
  <c r="F115" i="16"/>
  <c r="H114" i="16"/>
  <c r="G114" i="16"/>
  <c r="F114" i="16"/>
  <c r="H113" i="16"/>
  <c r="G113" i="16"/>
  <c r="F113" i="16"/>
  <c r="H112" i="16"/>
  <c r="G112" i="16"/>
  <c r="F112" i="16"/>
  <c r="H111" i="16"/>
  <c r="G111" i="16"/>
  <c r="F111" i="16"/>
  <c r="H110" i="16"/>
  <c r="G110" i="16"/>
  <c r="F110" i="16"/>
  <c r="H109" i="16"/>
  <c r="G109" i="16"/>
  <c r="F109" i="16"/>
  <c r="H108" i="16"/>
  <c r="G108" i="16"/>
  <c r="F108" i="16"/>
  <c r="H107" i="16"/>
  <c r="G107" i="16"/>
  <c r="F107" i="16"/>
  <c r="H106" i="16"/>
  <c r="G106" i="16"/>
  <c r="F106" i="16"/>
  <c r="H105" i="16"/>
  <c r="G105" i="16"/>
  <c r="F105" i="16"/>
  <c r="H104" i="16"/>
  <c r="G104" i="16"/>
  <c r="F104" i="16"/>
  <c r="H103" i="16"/>
  <c r="G103" i="16"/>
  <c r="F103" i="16"/>
  <c r="H102" i="16"/>
  <c r="G102" i="16"/>
  <c r="F102" i="16"/>
  <c r="H101" i="16"/>
  <c r="G101" i="16"/>
  <c r="F101" i="16"/>
  <c r="H100" i="16"/>
  <c r="G100" i="16"/>
  <c r="F100" i="16"/>
  <c r="H99" i="16"/>
  <c r="G99" i="16"/>
  <c r="F99" i="16"/>
  <c r="H98" i="16"/>
  <c r="G98" i="16"/>
  <c r="F98" i="16"/>
  <c r="H97" i="16"/>
  <c r="G97" i="16"/>
  <c r="F97" i="16"/>
  <c r="H96" i="16"/>
  <c r="G96" i="16"/>
  <c r="F96" i="16"/>
  <c r="H95" i="16"/>
  <c r="G95" i="16"/>
  <c r="F95" i="16"/>
  <c r="H94" i="16"/>
  <c r="G94" i="16"/>
  <c r="F94" i="16"/>
  <c r="H93" i="16"/>
  <c r="G93" i="16"/>
  <c r="F93" i="16"/>
  <c r="H92" i="16"/>
  <c r="G92" i="16"/>
  <c r="F92" i="16"/>
  <c r="H91" i="16"/>
  <c r="G91" i="16"/>
  <c r="F91" i="16"/>
  <c r="H90" i="16"/>
  <c r="G90" i="16"/>
  <c r="F90" i="16"/>
  <c r="H89" i="16"/>
  <c r="G89" i="16"/>
  <c r="F89" i="16"/>
  <c r="H88" i="16"/>
  <c r="G88" i="16"/>
  <c r="F88" i="16"/>
  <c r="H87" i="16"/>
  <c r="G87" i="16"/>
  <c r="F87" i="16"/>
  <c r="H86" i="16"/>
  <c r="G86" i="16"/>
  <c r="F86" i="16"/>
  <c r="H85" i="16"/>
  <c r="G85" i="16"/>
  <c r="F85" i="16"/>
  <c r="H84" i="16"/>
  <c r="G84" i="16"/>
  <c r="F84" i="16"/>
  <c r="H83" i="16"/>
  <c r="G83" i="16"/>
  <c r="F83" i="16"/>
  <c r="H82" i="16"/>
  <c r="G82" i="16"/>
  <c r="F82" i="16"/>
  <c r="H81" i="16"/>
  <c r="G81" i="16"/>
  <c r="F81" i="16"/>
  <c r="H80" i="16"/>
  <c r="G80" i="16"/>
  <c r="F80" i="16"/>
  <c r="H79" i="16"/>
  <c r="G79" i="16"/>
  <c r="F79" i="16"/>
  <c r="H78" i="16"/>
  <c r="G78" i="16"/>
  <c r="F78" i="16"/>
  <c r="H77" i="16"/>
  <c r="G77" i="16"/>
  <c r="F77" i="16"/>
  <c r="H76" i="16"/>
  <c r="G76" i="16"/>
  <c r="F76" i="16"/>
  <c r="H75" i="16"/>
  <c r="G75" i="16"/>
  <c r="F75" i="16"/>
  <c r="H74" i="16"/>
  <c r="G74" i="16"/>
  <c r="F74" i="16"/>
  <c r="H73" i="16"/>
  <c r="G73" i="16"/>
  <c r="F73" i="16"/>
  <c r="H72" i="16"/>
  <c r="G72" i="16"/>
  <c r="F72" i="16"/>
  <c r="H71" i="16"/>
  <c r="G71" i="16"/>
  <c r="F71" i="16"/>
  <c r="H70" i="16"/>
  <c r="G70" i="16"/>
  <c r="F70" i="16"/>
  <c r="H69" i="16"/>
  <c r="G69" i="16"/>
  <c r="F69" i="16"/>
  <c r="H68" i="16"/>
  <c r="G68" i="16"/>
  <c r="F68" i="16"/>
  <c r="H67" i="16"/>
  <c r="G67" i="16"/>
  <c r="F67" i="16"/>
  <c r="H66" i="16"/>
  <c r="G66" i="16"/>
  <c r="F66" i="16"/>
  <c r="H65" i="16"/>
  <c r="G65" i="16"/>
  <c r="F65" i="16"/>
  <c r="H64" i="16"/>
  <c r="G64" i="16"/>
  <c r="F64" i="16"/>
  <c r="H63" i="16"/>
  <c r="G63" i="16"/>
  <c r="F63" i="16"/>
  <c r="H62" i="16"/>
  <c r="G62" i="16"/>
  <c r="F62" i="16"/>
  <c r="H61" i="16"/>
  <c r="G61" i="16"/>
  <c r="F61" i="16"/>
  <c r="H60" i="16"/>
  <c r="G60" i="16"/>
  <c r="F60" i="16"/>
  <c r="H59" i="16"/>
  <c r="G59" i="16"/>
  <c r="F59" i="16"/>
  <c r="H58" i="16"/>
  <c r="G58" i="16"/>
  <c r="F58" i="16"/>
  <c r="H57" i="16"/>
  <c r="G57" i="16"/>
  <c r="F57" i="16"/>
  <c r="H56" i="16"/>
  <c r="G56" i="16"/>
  <c r="F56" i="16"/>
  <c r="H55" i="16"/>
  <c r="G55" i="16"/>
  <c r="F55" i="16"/>
  <c r="H54" i="16"/>
  <c r="G54" i="16"/>
  <c r="F54" i="16"/>
  <c r="H53" i="16"/>
  <c r="G53" i="16"/>
  <c r="F53" i="16"/>
  <c r="H52" i="16"/>
  <c r="G52" i="16"/>
  <c r="F52" i="16"/>
  <c r="H51" i="16"/>
  <c r="G51" i="16"/>
  <c r="F51" i="16"/>
  <c r="H50" i="16"/>
  <c r="G50" i="16"/>
  <c r="F50" i="16"/>
  <c r="H49" i="16"/>
  <c r="G49" i="16"/>
  <c r="F49" i="16"/>
  <c r="H48" i="16"/>
  <c r="G48" i="16"/>
  <c r="F48" i="16"/>
  <c r="H47" i="16"/>
  <c r="G47" i="16"/>
  <c r="F47" i="16"/>
  <c r="H46" i="16"/>
  <c r="G46" i="16"/>
  <c r="F46" i="16"/>
  <c r="H45" i="16"/>
  <c r="G45" i="16"/>
  <c r="F45" i="16"/>
  <c r="H44" i="16"/>
  <c r="G44" i="16"/>
  <c r="F44" i="16"/>
  <c r="H43" i="16"/>
  <c r="G43" i="16"/>
  <c r="F43" i="16"/>
  <c r="H42" i="16"/>
  <c r="G42" i="16"/>
  <c r="F42" i="16"/>
  <c r="H41" i="16"/>
  <c r="G41" i="16"/>
  <c r="F41" i="16"/>
  <c r="H40" i="16"/>
  <c r="G40" i="16"/>
  <c r="F40" i="16"/>
  <c r="H39" i="16"/>
  <c r="G39" i="16"/>
  <c r="F39" i="16"/>
  <c r="H38" i="16"/>
  <c r="G38" i="16"/>
  <c r="F38" i="16"/>
  <c r="H37" i="16"/>
  <c r="G37" i="16"/>
  <c r="F37" i="16"/>
  <c r="H36" i="16"/>
  <c r="G36" i="16"/>
  <c r="F36" i="16"/>
  <c r="H35" i="16"/>
  <c r="G35" i="16"/>
  <c r="F35" i="16"/>
  <c r="H34" i="16"/>
  <c r="G34" i="16"/>
  <c r="F34" i="16"/>
  <c r="H33" i="16"/>
  <c r="G33" i="16"/>
  <c r="F33" i="16"/>
  <c r="H32" i="16"/>
  <c r="G32" i="16"/>
  <c r="F32" i="16"/>
  <c r="H31" i="16"/>
  <c r="G31" i="16"/>
  <c r="F31" i="16"/>
  <c r="H30" i="16"/>
  <c r="G30" i="16"/>
  <c r="F30" i="16"/>
  <c r="H29" i="16"/>
  <c r="G29" i="16"/>
  <c r="F29" i="16"/>
  <c r="H28" i="16"/>
  <c r="G28" i="16"/>
  <c r="F28" i="16"/>
  <c r="H27" i="16"/>
  <c r="G27" i="16"/>
  <c r="F27" i="16"/>
  <c r="H26" i="16"/>
  <c r="G26" i="16"/>
  <c r="F26" i="16"/>
  <c r="H25" i="16"/>
  <c r="G25" i="16"/>
  <c r="F25" i="16"/>
  <c r="H24" i="16"/>
  <c r="G24" i="16"/>
  <c r="F24" i="16"/>
  <c r="H23" i="16"/>
  <c r="G23" i="16"/>
  <c r="F23" i="16"/>
  <c r="H22" i="16"/>
  <c r="G22" i="16"/>
  <c r="F22" i="16"/>
  <c r="H21" i="16"/>
  <c r="G21" i="16"/>
  <c r="F21" i="16"/>
  <c r="H20" i="16"/>
  <c r="G20" i="16"/>
  <c r="F20" i="16"/>
  <c r="H19" i="16"/>
  <c r="G19" i="16"/>
  <c r="F19" i="16"/>
  <c r="H18" i="16"/>
  <c r="G18" i="16"/>
  <c r="F18" i="16"/>
  <c r="H17" i="16"/>
  <c r="G17" i="16"/>
  <c r="F17" i="16"/>
  <c r="H16" i="16"/>
  <c r="G16" i="16"/>
  <c r="F16" i="16"/>
  <c r="H15" i="16"/>
  <c r="G15" i="16"/>
  <c r="F15" i="16"/>
  <c r="H14" i="16"/>
  <c r="G14" i="16"/>
  <c r="F14" i="16"/>
  <c r="H13" i="16"/>
  <c r="G13" i="16"/>
  <c r="F13" i="16"/>
  <c r="H12" i="16"/>
  <c r="G12" i="16"/>
  <c r="F12" i="16"/>
  <c r="H11" i="16"/>
  <c r="G11" i="16"/>
  <c r="F11" i="16"/>
  <c r="H10" i="16"/>
  <c r="G10" i="16"/>
  <c r="F10" i="16"/>
  <c r="H9" i="16"/>
  <c r="G9" i="16"/>
  <c r="F9" i="16"/>
  <c r="H8" i="16"/>
  <c r="G8" i="16"/>
  <c r="F8" i="16"/>
  <c r="H7" i="16"/>
  <c r="G7" i="16"/>
  <c r="F7" i="16"/>
  <c r="H6" i="16"/>
  <c r="G6" i="16"/>
  <c r="F6" i="16"/>
  <c r="G5" i="16"/>
  <c r="G4" i="16"/>
  <c r="H505" i="15"/>
  <c r="G505" i="15"/>
  <c r="F505" i="15"/>
  <c r="H504" i="15"/>
  <c r="G504" i="15"/>
  <c r="F504" i="15"/>
  <c r="H503" i="15"/>
  <c r="G503" i="15"/>
  <c r="F503" i="15"/>
  <c r="H502" i="15"/>
  <c r="G502" i="15"/>
  <c r="F502" i="15"/>
  <c r="H501" i="15"/>
  <c r="G501" i="15"/>
  <c r="F501" i="15"/>
  <c r="H500" i="15"/>
  <c r="G500" i="15"/>
  <c r="F500" i="15"/>
  <c r="H499" i="15"/>
  <c r="G499" i="15"/>
  <c r="F499" i="15"/>
  <c r="H498" i="15"/>
  <c r="G498" i="15"/>
  <c r="F498" i="15"/>
  <c r="H497" i="15"/>
  <c r="G497" i="15"/>
  <c r="F497" i="15"/>
  <c r="H496" i="15"/>
  <c r="G496" i="15"/>
  <c r="F496" i="15"/>
  <c r="H495" i="15"/>
  <c r="G495" i="15"/>
  <c r="F495" i="15"/>
  <c r="H494" i="15"/>
  <c r="G494" i="15"/>
  <c r="F494" i="15"/>
  <c r="H493" i="15"/>
  <c r="G493" i="15"/>
  <c r="F493" i="15"/>
  <c r="H492" i="15"/>
  <c r="G492" i="15"/>
  <c r="F492" i="15"/>
  <c r="H491" i="15"/>
  <c r="G491" i="15"/>
  <c r="F491" i="15"/>
  <c r="H490" i="15"/>
  <c r="G490" i="15"/>
  <c r="F490" i="15"/>
  <c r="H489" i="15"/>
  <c r="G489" i="15"/>
  <c r="F489" i="15"/>
  <c r="H488" i="15"/>
  <c r="G488" i="15"/>
  <c r="F488" i="15"/>
  <c r="H487" i="15"/>
  <c r="G487" i="15"/>
  <c r="F487" i="15"/>
  <c r="H486" i="15"/>
  <c r="G486" i="15"/>
  <c r="F486" i="15"/>
  <c r="H485" i="15"/>
  <c r="G485" i="15"/>
  <c r="F485" i="15"/>
  <c r="H484" i="15"/>
  <c r="G484" i="15"/>
  <c r="F484" i="15"/>
  <c r="H483" i="15"/>
  <c r="G483" i="15"/>
  <c r="F483" i="15"/>
  <c r="H482" i="15"/>
  <c r="G482" i="15"/>
  <c r="F482" i="15"/>
  <c r="H481" i="15"/>
  <c r="G481" i="15"/>
  <c r="F481" i="15"/>
  <c r="H480" i="15"/>
  <c r="G480" i="15"/>
  <c r="F480" i="15"/>
  <c r="H479" i="15"/>
  <c r="G479" i="15"/>
  <c r="F479" i="15"/>
  <c r="H478" i="15"/>
  <c r="G478" i="15"/>
  <c r="F478" i="15"/>
  <c r="H477" i="15"/>
  <c r="G477" i="15"/>
  <c r="F477" i="15"/>
  <c r="H476" i="15"/>
  <c r="G476" i="15"/>
  <c r="F476" i="15"/>
  <c r="H475" i="15"/>
  <c r="G475" i="15"/>
  <c r="F475" i="15"/>
  <c r="H474" i="15"/>
  <c r="G474" i="15"/>
  <c r="F474" i="15"/>
  <c r="H473" i="15"/>
  <c r="G473" i="15"/>
  <c r="F473" i="15"/>
  <c r="H472" i="15"/>
  <c r="G472" i="15"/>
  <c r="F472" i="15"/>
  <c r="H471" i="15"/>
  <c r="G471" i="15"/>
  <c r="F471" i="15"/>
  <c r="H470" i="15"/>
  <c r="G470" i="15"/>
  <c r="F470" i="15"/>
  <c r="H469" i="15"/>
  <c r="G469" i="15"/>
  <c r="F469" i="15"/>
  <c r="H468" i="15"/>
  <c r="G468" i="15"/>
  <c r="F468" i="15"/>
  <c r="H467" i="15"/>
  <c r="G467" i="15"/>
  <c r="F467" i="15"/>
  <c r="H466" i="15"/>
  <c r="G466" i="15"/>
  <c r="F466" i="15"/>
  <c r="H465" i="15"/>
  <c r="G465" i="15"/>
  <c r="F465" i="15"/>
  <c r="H464" i="15"/>
  <c r="G464" i="15"/>
  <c r="F464" i="15"/>
  <c r="H463" i="15"/>
  <c r="G463" i="15"/>
  <c r="F463" i="15"/>
  <c r="H462" i="15"/>
  <c r="G462" i="15"/>
  <c r="F462" i="15"/>
  <c r="H461" i="15"/>
  <c r="G461" i="15"/>
  <c r="F461" i="15"/>
  <c r="H460" i="15"/>
  <c r="G460" i="15"/>
  <c r="F460" i="15"/>
  <c r="H459" i="15"/>
  <c r="G459" i="15"/>
  <c r="F459" i="15"/>
  <c r="H458" i="15"/>
  <c r="G458" i="15"/>
  <c r="F458" i="15"/>
  <c r="H457" i="15"/>
  <c r="G457" i="15"/>
  <c r="F457" i="15"/>
  <c r="H456" i="15"/>
  <c r="G456" i="15"/>
  <c r="F456" i="15"/>
  <c r="H455" i="15"/>
  <c r="G455" i="15"/>
  <c r="F455" i="15"/>
  <c r="H454" i="15"/>
  <c r="G454" i="15"/>
  <c r="F454" i="15"/>
  <c r="H453" i="15"/>
  <c r="G453" i="15"/>
  <c r="F453" i="15"/>
  <c r="H452" i="15"/>
  <c r="G452" i="15"/>
  <c r="F452" i="15"/>
  <c r="H451" i="15"/>
  <c r="G451" i="15"/>
  <c r="F451" i="15"/>
  <c r="H450" i="15"/>
  <c r="G450" i="15"/>
  <c r="F450" i="15"/>
  <c r="H449" i="15"/>
  <c r="G449" i="15"/>
  <c r="F449" i="15"/>
  <c r="H448" i="15"/>
  <c r="G448" i="15"/>
  <c r="F448" i="15"/>
  <c r="H447" i="15"/>
  <c r="G447" i="15"/>
  <c r="F447" i="15"/>
  <c r="H446" i="15"/>
  <c r="G446" i="15"/>
  <c r="F446" i="15"/>
  <c r="H445" i="15"/>
  <c r="G445" i="15"/>
  <c r="F445" i="15"/>
  <c r="H444" i="15"/>
  <c r="G444" i="15"/>
  <c r="F444" i="15"/>
  <c r="H443" i="15"/>
  <c r="G443" i="15"/>
  <c r="F443" i="15"/>
  <c r="H442" i="15"/>
  <c r="G442" i="15"/>
  <c r="F442" i="15"/>
  <c r="H441" i="15"/>
  <c r="G441" i="15"/>
  <c r="F441" i="15"/>
  <c r="H440" i="15"/>
  <c r="G440" i="15"/>
  <c r="F440" i="15"/>
  <c r="H439" i="15"/>
  <c r="G439" i="15"/>
  <c r="F439" i="15"/>
  <c r="H438" i="15"/>
  <c r="G438" i="15"/>
  <c r="F438" i="15"/>
  <c r="H437" i="15"/>
  <c r="G437" i="15"/>
  <c r="F437" i="15"/>
  <c r="H436" i="15"/>
  <c r="G436" i="15"/>
  <c r="F436" i="15"/>
  <c r="H435" i="15"/>
  <c r="G435" i="15"/>
  <c r="F435" i="15"/>
  <c r="H434" i="15"/>
  <c r="G434" i="15"/>
  <c r="F434" i="15"/>
  <c r="H433" i="15"/>
  <c r="G433" i="15"/>
  <c r="F433" i="15"/>
  <c r="H432" i="15"/>
  <c r="G432" i="15"/>
  <c r="F432" i="15"/>
  <c r="H431" i="15"/>
  <c r="G431" i="15"/>
  <c r="F431" i="15"/>
  <c r="H430" i="15"/>
  <c r="G430" i="15"/>
  <c r="F430" i="15"/>
  <c r="H429" i="15"/>
  <c r="G429" i="15"/>
  <c r="F429" i="15"/>
  <c r="H428" i="15"/>
  <c r="G428" i="15"/>
  <c r="F428" i="15"/>
  <c r="H427" i="15"/>
  <c r="G427" i="15"/>
  <c r="F427" i="15"/>
  <c r="H426" i="15"/>
  <c r="G426" i="15"/>
  <c r="F426" i="15"/>
  <c r="H425" i="15"/>
  <c r="G425" i="15"/>
  <c r="F425" i="15"/>
  <c r="H424" i="15"/>
  <c r="G424" i="15"/>
  <c r="F424" i="15"/>
  <c r="H423" i="15"/>
  <c r="G423" i="15"/>
  <c r="F423" i="15"/>
  <c r="H422" i="15"/>
  <c r="G422" i="15"/>
  <c r="F422" i="15"/>
  <c r="H421" i="15"/>
  <c r="G421" i="15"/>
  <c r="F421" i="15"/>
  <c r="H420" i="15"/>
  <c r="G420" i="15"/>
  <c r="F420" i="15"/>
  <c r="H419" i="15"/>
  <c r="G419" i="15"/>
  <c r="F419" i="15"/>
  <c r="H418" i="15"/>
  <c r="G418" i="15"/>
  <c r="F418" i="15"/>
  <c r="H417" i="15"/>
  <c r="G417" i="15"/>
  <c r="F417" i="15"/>
  <c r="H416" i="15"/>
  <c r="G416" i="15"/>
  <c r="F416" i="15"/>
  <c r="H415" i="15"/>
  <c r="G415" i="15"/>
  <c r="F415" i="15"/>
  <c r="H414" i="15"/>
  <c r="G414" i="15"/>
  <c r="F414" i="15"/>
  <c r="H413" i="15"/>
  <c r="G413" i="15"/>
  <c r="F413" i="15"/>
  <c r="H412" i="15"/>
  <c r="G412" i="15"/>
  <c r="F412" i="15"/>
  <c r="H411" i="15"/>
  <c r="G411" i="15"/>
  <c r="F411" i="15"/>
  <c r="H410" i="15"/>
  <c r="G410" i="15"/>
  <c r="F410" i="15"/>
  <c r="H409" i="15"/>
  <c r="G409" i="15"/>
  <c r="F409" i="15"/>
  <c r="H408" i="15"/>
  <c r="G408" i="15"/>
  <c r="F408" i="15"/>
  <c r="H407" i="15"/>
  <c r="G407" i="15"/>
  <c r="F407" i="15"/>
  <c r="H406" i="15"/>
  <c r="G406" i="15"/>
  <c r="F406" i="15"/>
  <c r="H405" i="15"/>
  <c r="G405" i="15"/>
  <c r="F405" i="15"/>
  <c r="H404" i="15"/>
  <c r="G404" i="15"/>
  <c r="F404" i="15"/>
  <c r="H403" i="15"/>
  <c r="G403" i="15"/>
  <c r="F403" i="15"/>
  <c r="H402" i="15"/>
  <c r="G402" i="15"/>
  <c r="F402" i="15"/>
  <c r="H401" i="15"/>
  <c r="G401" i="15"/>
  <c r="F401" i="15"/>
  <c r="H400" i="15"/>
  <c r="G400" i="15"/>
  <c r="F400" i="15"/>
  <c r="H399" i="15"/>
  <c r="G399" i="15"/>
  <c r="F399" i="15"/>
  <c r="H398" i="15"/>
  <c r="G398" i="15"/>
  <c r="F398" i="15"/>
  <c r="H397" i="15"/>
  <c r="G397" i="15"/>
  <c r="F397" i="15"/>
  <c r="H396" i="15"/>
  <c r="G396" i="15"/>
  <c r="F396" i="15"/>
  <c r="H395" i="15"/>
  <c r="G395" i="15"/>
  <c r="F395" i="15"/>
  <c r="H394" i="15"/>
  <c r="G394" i="15"/>
  <c r="F394" i="15"/>
  <c r="H393" i="15"/>
  <c r="G393" i="15"/>
  <c r="F393" i="15"/>
  <c r="H392" i="15"/>
  <c r="G392" i="15"/>
  <c r="F392" i="15"/>
  <c r="H391" i="15"/>
  <c r="G391" i="15"/>
  <c r="F391" i="15"/>
  <c r="H390" i="15"/>
  <c r="G390" i="15"/>
  <c r="F390" i="15"/>
  <c r="H389" i="15"/>
  <c r="G389" i="15"/>
  <c r="F389" i="15"/>
  <c r="H388" i="15"/>
  <c r="G388" i="15"/>
  <c r="F388" i="15"/>
  <c r="H387" i="15"/>
  <c r="G387" i="15"/>
  <c r="F387" i="15"/>
  <c r="H386" i="15"/>
  <c r="G386" i="15"/>
  <c r="F386" i="15"/>
  <c r="H385" i="15"/>
  <c r="G385" i="15"/>
  <c r="F385" i="15"/>
  <c r="H384" i="15"/>
  <c r="G384" i="15"/>
  <c r="F384" i="15"/>
  <c r="H383" i="15"/>
  <c r="G383" i="15"/>
  <c r="F383" i="15"/>
  <c r="H382" i="15"/>
  <c r="G382" i="15"/>
  <c r="F382" i="15"/>
  <c r="H381" i="15"/>
  <c r="G381" i="15"/>
  <c r="F381" i="15"/>
  <c r="H380" i="15"/>
  <c r="G380" i="15"/>
  <c r="F380" i="15"/>
  <c r="H379" i="15"/>
  <c r="G379" i="15"/>
  <c r="F379" i="15"/>
  <c r="H378" i="15"/>
  <c r="G378" i="15"/>
  <c r="F378" i="15"/>
  <c r="H377" i="15"/>
  <c r="G377" i="15"/>
  <c r="F377" i="15"/>
  <c r="H376" i="15"/>
  <c r="G376" i="15"/>
  <c r="F376" i="15"/>
  <c r="H375" i="15"/>
  <c r="G375" i="15"/>
  <c r="F375" i="15"/>
  <c r="H374" i="15"/>
  <c r="G374" i="15"/>
  <c r="F374" i="15"/>
  <c r="H373" i="15"/>
  <c r="G373" i="15"/>
  <c r="F373" i="15"/>
  <c r="H372" i="15"/>
  <c r="G372" i="15"/>
  <c r="F372" i="15"/>
  <c r="H371" i="15"/>
  <c r="G371" i="15"/>
  <c r="F371" i="15"/>
  <c r="H370" i="15"/>
  <c r="G370" i="15"/>
  <c r="F370" i="15"/>
  <c r="H369" i="15"/>
  <c r="G369" i="15"/>
  <c r="F369" i="15"/>
  <c r="H368" i="15"/>
  <c r="G368" i="15"/>
  <c r="F368" i="15"/>
  <c r="H367" i="15"/>
  <c r="G367" i="15"/>
  <c r="F367" i="15"/>
  <c r="H366" i="15"/>
  <c r="G366" i="15"/>
  <c r="F366" i="15"/>
  <c r="H365" i="15"/>
  <c r="G365" i="15"/>
  <c r="F365" i="15"/>
  <c r="H364" i="15"/>
  <c r="G364" i="15"/>
  <c r="F364" i="15"/>
  <c r="H363" i="15"/>
  <c r="G363" i="15"/>
  <c r="F363" i="15"/>
  <c r="H362" i="15"/>
  <c r="G362" i="15"/>
  <c r="F362" i="15"/>
  <c r="H361" i="15"/>
  <c r="G361" i="15"/>
  <c r="F361" i="15"/>
  <c r="H360" i="15"/>
  <c r="G360" i="15"/>
  <c r="F360" i="15"/>
  <c r="H359" i="15"/>
  <c r="G359" i="15"/>
  <c r="F359" i="15"/>
  <c r="H358" i="15"/>
  <c r="G358" i="15"/>
  <c r="F358" i="15"/>
  <c r="H357" i="15"/>
  <c r="G357" i="15"/>
  <c r="F357" i="15"/>
  <c r="H356" i="15"/>
  <c r="G356" i="15"/>
  <c r="F356" i="15"/>
  <c r="H355" i="15"/>
  <c r="G355" i="15"/>
  <c r="F355" i="15"/>
  <c r="H354" i="15"/>
  <c r="G354" i="15"/>
  <c r="F354" i="15"/>
  <c r="H353" i="15"/>
  <c r="G353" i="15"/>
  <c r="F353" i="15"/>
  <c r="H352" i="15"/>
  <c r="G352" i="15"/>
  <c r="F352" i="15"/>
  <c r="H351" i="15"/>
  <c r="G351" i="15"/>
  <c r="F351" i="15"/>
  <c r="H350" i="15"/>
  <c r="G350" i="15"/>
  <c r="F350" i="15"/>
  <c r="H349" i="15"/>
  <c r="G349" i="15"/>
  <c r="F349" i="15"/>
  <c r="H348" i="15"/>
  <c r="G348" i="15"/>
  <c r="F348" i="15"/>
  <c r="H347" i="15"/>
  <c r="G347" i="15"/>
  <c r="F347" i="15"/>
  <c r="H346" i="15"/>
  <c r="G346" i="15"/>
  <c r="F346" i="15"/>
  <c r="H345" i="15"/>
  <c r="G345" i="15"/>
  <c r="F345" i="15"/>
  <c r="H344" i="15"/>
  <c r="G344" i="15"/>
  <c r="F344" i="15"/>
  <c r="H343" i="15"/>
  <c r="G343" i="15"/>
  <c r="F343" i="15"/>
  <c r="H342" i="15"/>
  <c r="G342" i="15"/>
  <c r="F342" i="15"/>
  <c r="H341" i="15"/>
  <c r="G341" i="15"/>
  <c r="F341" i="15"/>
  <c r="H340" i="15"/>
  <c r="G340" i="15"/>
  <c r="F340" i="15"/>
  <c r="H339" i="15"/>
  <c r="G339" i="15"/>
  <c r="F339" i="15"/>
  <c r="H338" i="15"/>
  <c r="G338" i="15"/>
  <c r="F338" i="15"/>
  <c r="H337" i="15"/>
  <c r="G337" i="15"/>
  <c r="F337" i="15"/>
  <c r="H336" i="15"/>
  <c r="G336" i="15"/>
  <c r="F336" i="15"/>
  <c r="H335" i="15"/>
  <c r="G335" i="15"/>
  <c r="F335" i="15"/>
  <c r="H334" i="15"/>
  <c r="G334" i="15"/>
  <c r="F334" i="15"/>
  <c r="H333" i="15"/>
  <c r="G333" i="15"/>
  <c r="F333" i="15"/>
  <c r="H332" i="15"/>
  <c r="G332" i="15"/>
  <c r="F332" i="15"/>
  <c r="H331" i="15"/>
  <c r="G331" i="15"/>
  <c r="F331" i="15"/>
  <c r="H330" i="15"/>
  <c r="G330" i="15"/>
  <c r="F330" i="15"/>
  <c r="H329" i="15"/>
  <c r="G329" i="15"/>
  <c r="F329" i="15"/>
  <c r="H328" i="15"/>
  <c r="G328" i="15"/>
  <c r="F328" i="15"/>
  <c r="H327" i="15"/>
  <c r="G327" i="15"/>
  <c r="F327" i="15"/>
  <c r="H326" i="15"/>
  <c r="G326" i="15"/>
  <c r="F326" i="15"/>
  <c r="H325" i="15"/>
  <c r="G325" i="15"/>
  <c r="F325" i="15"/>
  <c r="H324" i="15"/>
  <c r="G324" i="15"/>
  <c r="F324" i="15"/>
  <c r="H323" i="15"/>
  <c r="G323" i="15"/>
  <c r="F323" i="15"/>
  <c r="H322" i="15"/>
  <c r="G322" i="15"/>
  <c r="F322" i="15"/>
  <c r="H321" i="15"/>
  <c r="G321" i="15"/>
  <c r="F321" i="15"/>
  <c r="H320" i="15"/>
  <c r="G320" i="15"/>
  <c r="F320" i="15"/>
  <c r="H319" i="15"/>
  <c r="G319" i="15"/>
  <c r="F319" i="15"/>
  <c r="H318" i="15"/>
  <c r="G318" i="15"/>
  <c r="F318" i="15"/>
  <c r="H317" i="15"/>
  <c r="G317" i="15"/>
  <c r="F317" i="15"/>
  <c r="H316" i="15"/>
  <c r="G316" i="15"/>
  <c r="F316" i="15"/>
  <c r="H315" i="15"/>
  <c r="G315" i="15"/>
  <c r="F315" i="15"/>
  <c r="H314" i="15"/>
  <c r="G314" i="15"/>
  <c r="F314" i="15"/>
  <c r="H313" i="15"/>
  <c r="G313" i="15"/>
  <c r="F313" i="15"/>
  <c r="H312" i="15"/>
  <c r="G312" i="15"/>
  <c r="F312" i="15"/>
  <c r="H311" i="15"/>
  <c r="G311" i="15"/>
  <c r="F311" i="15"/>
  <c r="H310" i="15"/>
  <c r="G310" i="15"/>
  <c r="F310" i="15"/>
  <c r="H309" i="15"/>
  <c r="G309" i="15"/>
  <c r="F309" i="15"/>
  <c r="H308" i="15"/>
  <c r="G308" i="15"/>
  <c r="F308" i="15"/>
  <c r="H307" i="15"/>
  <c r="G307" i="15"/>
  <c r="F307" i="15"/>
  <c r="H306" i="15"/>
  <c r="G306" i="15"/>
  <c r="F306" i="15"/>
  <c r="H305" i="15"/>
  <c r="G305" i="15"/>
  <c r="F305" i="15"/>
  <c r="H304" i="15"/>
  <c r="G304" i="15"/>
  <c r="F304" i="15"/>
  <c r="H303" i="15"/>
  <c r="G303" i="15"/>
  <c r="F303" i="15"/>
  <c r="H302" i="15"/>
  <c r="G302" i="15"/>
  <c r="F302" i="15"/>
  <c r="H301" i="15"/>
  <c r="G301" i="15"/>
  <c r="F301" i="15"/>
  <c r="H300" i="15"/>
  <c r="G300" i="15"/>
  <c r="F300" i="15"/>
  <c r="H299" i="15"/>
  <c r="G299" i="15"/>
  <c r="F299" i="15"/>
  <c r="H298" i="15"/>
  <c r="G298" i="15"/>
  <c r="F298" i="15"/>
  <c r="H297" i="15"/>
  <c r="G297" i="15"/>
  <c r="F297" i="15"/>
  <c r="H296" i="15"/>
  <c r="G296" i="15"/>
  <c r="F296" i="15"/>
  <c r="H295" i="15"/>
  <c r="G295" i="15"/>
  <c r="F295" i="15"/>
  <c r="H294" i="15"/>
  <c r="G294" i="15"/>
  <c r="F294" i="15"/>
  <c r="H293" i="15"/>
  <c r="G293" i="15"/>
  <c r="F293" i="15"/>
  <c r="H292" i="15"/>
  <c r="G292" i="15"/>
  <c r="F292" i="15"/>
  <c r="H291" i="15"/>
  <c r="G291" i="15"/>
  <c r="F291" i="15"/>
  <c r="H290" i="15"/>
  <c r="G290" i="15"/>
  <c r="F290" i="15"/>
  <c r="H289" i="15"/>
  <c r="G289" i="15"/>
  <c r="F289" i="15"/>
  <c r="H288" i="15"/>
  <c r="G288" i="15"/>
  <c r="F288" i="15"/>
  <c r="H287" i="15"/>
  <c r="G287" i="15"/>
  <c r="F287" i="15"/>
  <c r="H286" i="15"/>
  <c r="G286" i="15"/>
  <c r="F286" i="15"/>
  <c r="H285" i="15"/>
  <c r="G285" i="15"/>
  <c r="F285" i="15"/>
  <c r="H284" i="15"/>
  <c r="G284" i="15"/>
  <c r="F284" i="15"/>
  <c r="H283" i="15"/>
  <c r="G283" i="15"/>
  <c r="F283" i="15"/>
  <c r="H282" i="15"/>
  <c r="G282" i="15"/>
  <c r="F282" i="15"/>
  <c r="H281" i="15"/>
  <c r="G281" i="15"/>
  <c r="F281" i="15"/>
  <c r="H280" i="15"/>
  <c r="G280" i="15"/>
  <c r="F280" i="15"/>
  <c r="H279" i="15"/>
  <c r="G279" i="15"/>
  <c r="F279" i="15"/>
  <c r="H278" i="15"/>
  <c r="G278" i="15"/>
  <c r="F278" i="15"/>
  <c r="H277" i="15"/>
  <c r="G277" i="15"/>
  <c r="F277" i="15"/>
  <c r="H276" i="15"/>
  <c r="G276" i="15"/>
  <c r="F276" i="15"/>
  <c r="H275" i="15"/>
  <c r="G275" i="15"/>
  <c r="F275" i="15"/>
  <c r="H274" i="15"/>
  <c r="G274" i="15"/>
  <c r="F274" i="15"/>
  <c r="H273" i="15"/>
  <c r="G273" i="15"/>
  <c r="F273" i="15"/>
  <c r="H272" i="15"/>
  <c r="G272" i="15"/>
  <c r="F272" i="15"/>
  <c r="H271" i="15"/>
  <c r="G271" i="15"/>
  <c r="F271" i="15"/>
  <c r="H270" i="15"/>
  <c r="G270" i="15"/>
  <c r="F270" i="15"/>
  <c r="H269" i="15"/>
  <c r="G269" i="15"/>
  <c r="F269" i="15"/>
  <c r="H268" i="15"/>
  <c r="G268" i="15"/>
  <c r="F268" i="15"/>
  <c r="H267" i="15"/>
  <c r="G267" i="15"/>
  <c r="F267" i="15"/>
  <c r="H266" i="15"/>
  <c r="G266" i="15"/>
  <c r="F266" i="15"/>
  <c r="H265" i="15"/>
  <c r="G265" i="15"/>
  <c r="F265" i="15"/>
  <c r="H264" i="15"/>
  <c r="G264" i="15"/>
  <c r="F264" i="15"/>
  <c r="H263" i="15"/>
  <c r="G263" i="15"/>
  <c r="F263" i="15"/>
  <c r="H262" i="15"/>
  <c r="G262" i="15"/>
  <c r="F262" i="15"/>
  <c r="H261" i="15"/>
  <c r="G261" i="15"/>
  <c r="F261" i="15"/>
  <c r="H260" i="15"/>
  <c r="G260" i="15"/>
  <c r="F260" i="15"/>
  <c r="H259" i="15"/>
  <c r="G259" i="15"/>
  <c r="F259" i="15"/>
  <c r="H258" i="15"/>
  <c r="G258" i="15"/>
  <c r="F258" i="15"/>
  <c r="H257" i="15"/>
  <c r="G257" i="15"/>
  <c r="F257" i="15"/>
  <c r="H256" i="15"/>
  <c r="G256" i="15"/>
  <c r="F256" i="15"/>
  <c r="H255" i="15"/>
  <c r="G255" i="15"/>
  <c r="F255" i="15"/>
  <c r="H254" i="15"/>
  <c r="G254" i="15"/>
  <c r="F254" i="15"/>
  <c r="H253" i="15"/>
  <c r="G253" i="15"/>
  <c r="F253" i="15"/>
  <c r="H252" i="15"/>
  <c r="G252" i="15"/>
  <c r="F252" i="15"/>
  <c r="H251" i="15"/>
  <c r="G251" i="15"/>
  <c r="F251" i="15"/>
  <c r="H250" i="15"/>
  <c r="G250" i="15"/>
  <c r="F250" i="15"/>
  <c r="H249" i="15"/>
  <c r="G249" i="15"/>
  <c r="F249" i="15"/>
  <c r="H248" i="15"/>
  <c r="G248" i="15"/>
  <c r="F248" i="15"/>
  <c r="H247" i="15"/>
  <c r="G247" i="15"/>
  <c r="F247" i="15"/>
  <c r="H246" i="15"/>
  <c r="G246" i="15"/>
  <c r="F246" i="15"/>
  <c r="H245" i="15"/>
  <c r="G245" i="15"/>
  <c r="F245" i="15"/>
  <c r="H244" i="15"/>
  <c r="G244" i="15"/>
  <c r="F244" i="15"/>
  <c r="H243" i="15"/>
  <c r="G243" i="15"/>
  <c r="F243" i="15"/>
  <c r="H242" i="15"/>
  <c r="G242" i="15"/>
  <c r="F242" i="15"/>
  <c r="H241" i="15"/>
  <c r="G241" i="15"/>
  <c r="F241" i="15"/>
  <c r="H240" i="15"/>
  <c r="G240" i="15"/>
  <c r="F240" i="15"/>
  <c r="H239" i="15"/>
  <c r="G239" i="15"/>
  <c r="F239" i="15"/>
  <c r="H238" i="15"/>
  <c r="G238" i="15"/>
  <c r="F238" i="15"/>
  <c r="H237" i="15"/>
  <c r="G237" i="15"/>
  <c r="F237" i="15"/>
  <c r="H236" i="15"/>
  <c r="G236" i="15"/>
  <c r="F236" i="15"/>
  <c r="H235" i="15"/>
  <c r="G235" i="15"/>
  <c r="F235" i="15"/>
  <c r="H234" i="15"/>
  <c r="G234" i="15"/>
  <c r="F234" i="15"/>
  <c r="H233" i="15"/>
  <c r="G233" i="15"/>
  <c r="F233" i="15"/>
  <c r="H232" i="15"/>
  <c r="G232" i="15"/>
  <c r="F232" i="15"/>
  <c r="H231" i="15"/>
  <c r="G231" i="15"/>
  <c r="F231" i="15"/>
  <c r="H230" i="15"/>
  <c r="G230" i="15"/>
  <c r="F230" i="15"/>
  <c r="H229" i="15"/>
  <c r="G229" i="15"/>
  <c r="F229" i="15"/>
  <c r="H228" i="15"/>
  <c r="G228" i="15"/>
  <c r="F228" i="15"/>
  <c r="H227" i="15"/>
  <c r="G227" i="15"/>
  <c r="F227" i="15"/>
  <c r="H226" i="15"/>
  <c r="G226" i="15"/>
  <c r="F226" i="15"/>
  <c r="H225" i="15"/>
  <c r="G225" i="15"/>
  <c r="F225" i="15"/>
  <c r="H224" i="15"/>
  <c r="G224" i="15"/>
  <c r="F224" i="15"/>
  <c r="H223" i="15"/>
  <c r="G223" i="15"/>
  <c r="F223" i="15"/>
  <c r="H222" i="15"/>
  <c r="G222" i="15"/>
  <c r="F222" i="15"/>
  <c r="H221" i="15"/>
  <c r="G221" i="15"/>
  <c r="F221" i="15"/>
  <c r="H220" i="15"/>
  <c r="G220" i="15"/>
  <c r="F220" i="15"/>
  <c r="H219" i="15"/>
  <c r="G219" i="15"/>
  <c r="F219" i="15"/>
  <c r="H218" i="15"/>
  <c r="G218" i="15"/>
  <c r="F218" i="15"/>
  <c r="H217" i="15"/>
  <c r="G217" i="15"/>
  <c r="F217" i="15"/>
  <c r="H216" i="15"/>
  <c r="G216" i="15"/>
  <c r="F216" i="15"/>
  <c r="H215" i="15"/>
  <c r="G215" i="15"/>
  <c r="F215" i="15"/>
  <c r="H214" i="15"/>
  <c r="G214" i="15"/>
  <c r="F214" i="15"/>
  <c r="H213" i="15"/>
  <c r="G213" i="15"/>
  <c r="F213" i="15"/>
  <c r="H212" i="15"/>
  <c r="G212" i="15"/>
  <c r="F212" i="15"/>
  <c r="H211" i="15"/>
  <c r="G211" i="15"/>
  <c r="F211" i="15"/>
  <c r="H210" i="15"/>
  <c r="G210" i="15"/>
  <c r="F210" i="15"/>
  <c r="H209" i="15"/>
  <c r="G209" i="15"/>
  <c r="F209" i="15"/>
  <c r="H208" i="15"/>
  <c r="G208" i="15"/>
  <c r="F208" i="15"/>
  <c r="H207" i="15"/>
  <c r="G207" i="15"/>
  <c r="F207" i="15"/>
  <c r="H206" i="15"/>
  <c r="G206" i="15"/>
  <c r="F206" i="15"/>
  <c r="H205" i="15"/>
  <c r="G205" i="15"/>
  <c r="F205" i="15"/>
  <c r="H204" i="15"/>
  <c r="G204" i="15"/>
  <c r="F204" i="15"/>
  <c r="H203" i="15"/>
  <c r="G203" i="15"/>
  <c r="F203" i="15"/>
  <c r="H202" i="15"/>
  <c r="G202" i="15"/>
  <c r="F202" i="15"/>
  <c r="H201" i="15"/>
  <c r="G201" i="15"/>
  <c r="F201" i="15"/>
  <c r="H200" i="15"/>
  <c r="G200" i="15"/>
  <c r="F200" i="15"/>
  <c r="H199" i="15"/>
  <c r="G199" i="15"/>
  <c r="F199" i="15"/>
  <c r="H198" i="15"/>
  <c r="G198" i="15"/>
  <c r="F198" i="15"/>
  <c r="H197" i="15"/>
  <c r="G197" i="15"/>
  <c r="F197" i="15"/>
  <c r="H196" i="15"/>
  <c r="G196" i="15"/>
  <c r="F196" i="15"/>
  <c r="H195" i="15"/>
  <c r="G195" i="15"/>
  <c r="F195" i="15"/>
  <c r="H194" i="15"/>
  <c r="G194" i="15"/>
  <c r="F194" i="15"/>
  <c r="H193" i="15"/>
  <c r="G193" i="15"/>
  <c r="F193" i="15"/>
  <c r="H192" i="15"/>
  <c r="G192" i="15"/>
  <c r="F192" i="15"/>
  <c r="H191" i="15"/>
  <c r="G191" i="15"/>
  <c r="F191" i="15"/>
  <c r="H190" i="15"/>
  <c r="G190" i="15"/>
  <c r="F190" i="15"/>
  <c r="H189" i="15"/>
  <c r="G189" i="15"/>
  <c r="F189" i="15"/>
  <c r="H188" i="15"/>
  <c r="G188" i="15"/>
  <c r="F188" i="15"/>
  <c r="H187" i="15"/>
  <c r="G187" i="15"/>
  <c r="F187" i="15"/>
  <c r="H186" i="15"/>
  <c r="G186" i="15"/>
  <c r="F186" i="15"/>
  <c r="H185" i="15"/>
  <c r="G185" i="15"/>
  <c r="F185" i="15"/>
  <c r="H184" i="15"/>
  <c r="G184" i="15"/>
  <c r="F184" i="15"/>
  <c r="H183" i="15"/>
  <c r="G183" i="15"/>
  <c r="F183" i="15"/>
  <c r="H182" i="15"/>
  <c r="G182" i="15"/>
  <c r="F182" i="15"/>
  <c r="H181" i="15"/>
  <c r="G181" i="15"/>
  <c r="F181" i="15"/>
  <c r="H180" i="15"/>
  <c r="G180" i="15"/>
  <c r="F180" i="15"/>
  <c r="H179" i="15"/>
  <c r="G179" i="15"/>
  <c r="F179" i="15"/>
  <c r="H178" i="15"/>
  <c r="G178" i="15"/>
  <c r="F178" i="15"/>
  <c r="H177" i="15"/>
  <c r="G177" i="15"/>
  <c r="F177" i="15"/>
  <c r="H176" i="15"/>
  <c r="G176" i="15"/>
  <c r="F176" i="15"/>
  <c r="H175" i="15"/>
  <c r="G175" i="15"/>
  <c r="F175" i="15"/>
  <c r="H174" i="15"/>
  <c r="G174" i="15"/>
  <c r="F174" i="15"/>
  <c r="H173" i="15"/>
  <c r="G173" i="15"/>
  <c r="F173" i="15"/>
  <c r="H172" i="15"/>
  <c r="G172" i="15"/>
  <c r="F172" i="15"/>
  <c r="H171" i="15"/>
  <c r="G171" i="15"/>
  <c r="F171" i="15"/>
  <c r="H170" i="15"/>
  <c r="G170" i="15"/>
  <c r="F170" i="15"/>
  <c r="H169" i="15"/>
  <c r="G169" i="15"/>
  <c r="F169" i="15"/>
  <c r="H168" i="15"/>
  <c r="G168" i="15"/>
  <c r="F168" i="15"/>
  <c r="H167" i="15"/>
  <c r="G167" i="15"/>
  <c r="F167" i="15"/>
  <c r="H166" i="15"/>
  <c r="G166" i="15"/>
  <c r="F166" i="15"/>
  <c r="H165" i="15"/>
  <c r="G165" i="15"/>
  <c r="F165" i="15"/>
  <c r="H164" i="15"/>
  <c r="G164" i="15"/>
  <c r="F164" i="15"/>
  <c r="H163" i="15"/>
  <c r="G163" i="15"/>
  <c r="F163" i="15"/>
  <c r="H162" i="15"/>
  <c r="G162" i="15"/>
  <c r="F162" i="15"/>
  <c r="H161" i="15"/>
  <c r="G161" i="15"/>
  <c r="F161" i="15"/>
  <c r="H160" i="15"/>
  <c r="G160" i="15"/>
  <c r="F160" i="15"/>
  <c r="H159" i="15"/>
  <c r="G159" i="15"/>
  <c r="F159" i="15"/>
  <c r="H158" i="15"/>
  <c r="G158" i="15"/>
  <c r="F158" i="15"/>
  <c r="H157" i="15"/>
  <c r="G157" i="15"/>
  <c r="F157" i="15"/>
  <c r="H156" i="15"/>
  <c r="G156" i="15"/>
  <c r="F156" i="15"/>
  <c r="H155" i="15"/>
  <c r="G155" i="15"/>
  <c r="F155" i="15"/>
  <c r="H154" i="15"/>
  <c r="G154" i="15"/>
  <c r="F154" i="15"/>
  <c r="H153" i="15"/>
  <c r="G153" i="15"/>
  <c r="F153" i="15"/>
  <c r="H152" i="15"/>
  <c r="G152" i="15"/>
  <c r="F152" i="15"/>
  <c r="H151" i="15"/>
  <c r="G151" i="15"/>
  <c r="F151" i="15"/>
  <c r="H150" i="15"/>
  <c r="G150" i="15"/>
  <c r="F150" i="15"/>
  <c r="H149" i="15"/>
  <c r="G149" i="15"/>
  <c r="F149" i="15"/>
  <c r="H148" i="15"/>
  <c r="G148" i="15"/>
  <c r="F148" i="15"/>
  <c r="H147" i="15"/>
  <c r="G147" i="15"/>
  <c r="F147" i="15"/>
  <c r="H146" i="15"/>
  <c r="G146" i="15"/>
  <c r="F146" i="15"/>
  <c r="H145" i="15"/>
  <c r="G145" i="15"/>
  <c r="F145" i="15"/>
  <c r="H144" i="15"/>
  <c r="G144" i="15"/>
  <c r="F144" i="15"/>
  <c r="H143" i="15"/>
  <c r="G143" i="15"/>
  <c r="F143" i="15"/>
  <c r="H142" i="15"/>
  <c r="G142" i="15"/>
  <c r="F142" i="15"/>
  <c r="H141" i="15"/>
  <c r="G141" i="15"/>
  <c r="F141" i="15"/>
  <c r="H140" i="15"/>
  <c r="G140" i="15"/>
  <c r="F140" i="15"/>
  <c r="H139" i="15"/>
  <c r="G139" i="15"/>
  <c r="F139" i="15"/>
  <c r="H138" i="15"/>
  <c r="G138" i="15"/>
  <c r="F138" i="15"/>
  <c r="H137" i="15"/>
  <c r="G137" i="15"/>
  <c r="F137" i="15"/>
  <c r="H136" i="15"/>
  <c r="G136" i="15"/>
  <c r="F136" i="15"/>
  <c r="H135" i="15"/>
  <c r="G135" i="15"/>
  <c r="F135" i="15"/>
  <c r="H134" i="15"/>
  <c r="G134" i="15"/>
  <c r="F134" i="15"/>
  <c r="H133" i="15"/>
  <c r="G133" i="15"/>
  <c r="F133" i="15"/>
  <c r="H132" i="15"/>
  <c r="G132" i="15"/>
  <c r="F132" i="15"/>
  <c r="H131" i="15"/>
  <c r="G131" i="15"/>
  <c r="F131" i="15"/>
  <c r="H130" i="15"/>
  <c r="G130" i="15"/>
  <c r="F130" i="15"/>
  <c r="H129" i="15"/>
  <c r="G129" i="15"/>
  <c r="F129" i="15"/>
  <c r="H128" i="15"/>
  <c r="G128" i="15"/>
  <c r="F128" i="15"/>
  <c r="H127" i="15"/>
  <c r="G127" i="15"/>
  <c r="F127" i="15"/>
  <c r="H126" i="15"/>
  <c r="G126" i="15"/>
  <c r="F126" i="15"/>
  <c r="H125" i="15"/>
  <c r="G125" i="15"/>
  <c r="F125" i="15"/>
  <c r="H124" i="15"/>
  <c r="G124" i="15"/>
  <c r="F124" i="15"/>
  <c r="H123" i="15"/>
  <c r="G123" i="15"/>
  <c r="F123" i="15"/>
  <c r="H122" i="15"/>
  <c r="G122" i="15"/>
  <c r="F122" i="15"/>
  <c r="H121" i="15"/>
  <c r="G121" i="15"/>
  <c r="F121" i="15"/>
  <c r="H120" i="15"/>
  <c r="G120" i="15"/>
  <c r="F120" i="15"/>
  <c r="H119" i="15"/>
  <c r="G119" i="15"/>
  <c r="F119" i="15"/>
  <c r="H118" i="15"/>
  <c r="G118" i="15"/>
  <c r="F118" i="15"/>
  <c r="H117" i="15"/>
  <c r="G117" i="15"/>
  <c r="F117" i="15"/>
  <c r="H116" i="15"/>
  <c r="G116" i="15"/>
  <c r="F116" i="15"/>
  <c r="H115" i="15"/>
  <c r="G115" i="15"/>
  <c r="F115" i="15"/>
  <c r="H114" i="15"/>
  <c r="G114" i="15"/>
  <c r="F114" i="15"/>
  <c r="H113" i="15"/>
  <c r="G113" i="15"/>
  <c r="F113" i="15"/>
  <c r="H112" i="15"/>
  <c r="G112" i="15"/>
  <c r="F112" i="15"/>
  <c r="H111" i="15"/>
  <c r="G111" i="15"/>
  <c r="F111" i="15"/>
  <c r="H110" i="15"/>
  <c r="G110" i="15"/>
  <c r="F110" i="15"/>
  <c r="H109" i="15"/>
  <c r="G109" i="15"/>
  <c r="F109" i="15"/>
  <c r="H108" i="15"/>
  <c r="G108" i="15"/>
  <c r="F108" i="15"/>
  <c r="H107" i="15"/>
  <c r="G107" i="15"/>
  <c r="F107" i="15"/>
  <c r="H106" i="15"/>
  <c r="G106" i="15"/>
  <c r="F106" i="15"/>
  <c r="H105" i="15"/>
  <c r="G105" i="15"/>
  <c r="F105" i="15"/>
  <c r="H104" i="15"/>
  <c r="G104" i="15"/>
  <c r="F104" i="15"/>
  <c r="H103" i="15"/>
  <c r="G103" i="15"/>
  <c r="F103" i="15"/>
  <c r="H102" i="15"/>
  <c r="G102" i="15"/>
  <c r="F102" i="15"/>
  <c r="H101" i="15"/>
  <c r="G101" i="15"/>
  <c r="F101" i="15"/>
  <c r="H100" i="15"/>
  <c r="G100" i="15"/>
  <c r="F100" i="15"/>
  <c r="H99" i="15"/>
  <c r="G99" i="15"/>
  <c r="F99" i="15"/>
  <c r="H98" i="15"/>
  <c r="G98" i="15"/>
  <c r="F98" i="15"/>
  <c r="H97" i="15"/>
  <c r="G97" i="15"/>
  <c r="F97" i="15"/>
  <c r="H96" i="15"/>
  <c r="G96" i="15"/>
  <c r="F96" i="15"/>
  <c r="H95" i="15"/>
  <c r="G95" i="15"/>
  <c r="F95" i="15"/>
  <c r="H94" i="15"/>
  <c r="G94" i="15"/>
  <c r="F94" i="15"/>
  <c r="H93" i="15"/>
  <c r="G93" i="15"/>
  <c r="F93" i="15"/>
  <c r="H92" i="15"/>
  <c r="G92" i="15"/>
  <c r="F92" i="15"/>
  <c r="H91" i="15"/>
  <c r="G91" i="15"/>
  <c r="F91" i="15"/>
  <c r="H90" i="15"/>
  <c r="G90" i="15"/>
  <c r="F90" i="15"/>
  <c r="H89" i="15"/>
  <c r="G89" i="15"/>
  <c r="F89" i="15"/>
  <c r="H88" i="15"/>
  <c r="G88" i="15"/>
  <c r="F88" i="15"/>
  <c r="H87" i="15"/>
  <c r="G87" i="15"/>
  <c r="F87" i="15"/>
  <c r="H86" i="15"/>
  <c r="G86" i="15"/>
  <c r="F86" i="15"/>
  <c r="H85" i="15"/>
  <c r="G85" i="15"/>
  <c r="F85" i="15"/>
  <c r="H84" i="15"/>
  <c r="G84" i="15"/>
  <c r="F84" i="15"/>
  <c r="H83" i="15"/>
  <c r="G83" i="15"/>
  <c r="F83" i="15"/>
  <c r="H82" i="15"/>
  <c r="G82" i="15"/>
  <c r="F82" i="15"/>
  <c r="H81" i="15"/>
  <c r="G81" i="15"/>
  <c r="F81" i="15"/>
  <c r="H80" i="15"/>
  <c r="G80" i="15"/>
  <c r="F80" i="15"/>
  <c r="H79" i="15"/>
  <c r="G79" i="15"/>
  <c r="F79" i="15"/>
  <c r="H78" i="15"/>
  <c r="G78" i="15"/>
  <c r="F78" i="15"/>
  <c r="H77" i="15"/>
  <c r="G77" i="15"/>
  <c r="F77" i="15"/>
  <c r="H76" i="15"/>
  <c r="G76" i="15"/>
  <c r="F76" i="15"/>
  <c r="H75" i="15"/>
  <c r="G75" i="15"/>
  <c r="F75" i="15"/>
  <c r="H74" i="15"/>
  <c r="G74" i="15"/>
  <c r="F74" i="15"/>
  <c r="H73" i="15"/>
  <c r="G73" i="15"/>
  <c r="F73" i="15"/>
  <c r="H72" i="15"/>
  <c r="G72" i="15"/>
  <c r="F72" i="15"/>
  <c r="H71" i="15"/>
  <c r="G71" i="15"/>
  <c r="F71" i="15"/>
  <c r="H70" i="15"/>
  <c r="G70" i="15"/>
  <c r="F70" i="15"/>
  <c r="H69" i="15"/>
  <c r="G69" i="15"/>
  <c r="F69" i="15"/>
  <c r="H68" i="15"/>
  <c r="G68" i="15"/>
  <c r="F68" i="15"/>
  <c r="H67" i="15"/>
  <c r="G67" i="15"/>
  <c r="F67" i="15"/>
  <c r="H66" i="15"/>
  <c r="G66" i="15"/>
  <c r="F66" i="15"/>
  <c r="H65" i="15"/>
  <c r="G65" i="15"/>
  <c r="F65" i="15"/>
  <c r="H64" i="15"/>
  <c r="G64" i="15"/>
  <c r="F64" i="15"/>
  <c r="H63" i="15"/>
  <c r="G63" i="15"/>
  <c r="F63" i="15"/>
  <c r="H62" i="15"/>
  <c r="G62" i="15"/>
  <c r="F62" i="15"/>
  <c r="H61" i="15"/>
  <c r="G61" i="15"/>
  <c r="F61" i="15"/>
  <c r="H60" i="15"/>
  <c r="G60" i="15"/>
  <c r="F60" i="15"/>
  <c r="H59" i="15"/>
  <c r="G59" i="15"/>
  <c r="F59" i="15"/>
  <c r="H58" i="15"/>
  <c r="G58" i="15"/>
  <c r="F58" i="15"/>
  <c r="H57" i="15"/>
  <c r="G57" i="15"/>
  <c r="F57" i="15"/>
  <c r="H56" i="15"/>
  <c r="G56" i="15"/>
  <c r="F56" i="15"/>
  <c r="H55" i="15"/>
  <c r="G55" i="15"/>
  <c r="F55" i="15"/>
  <c r="H54" i="15"/>
  <c r="G54" i="15"/>
  <c r="F54" i="15"/>
  <c r="H53" i="15"/>
  <c r="G53" i="15"/>
  <c r="F53" i="15"/>
  <c r="H52" i="15"/>
  <c r="G52" i="15"/>
  <c r="F52" i="15"/>
  <c r="H51" i="15"/>
  <c r="G51" i="15"/>
  <c r="F51" i="15"/>
  <c r="H50" i="15"/>
  <c r="G50" i="15"/>
  <c r="F50" i="15"/>
  <c r="H49" i="15"/>
  <c r="G49" i="15"/>
  <c r="F49" i="15"/>
  <c r="H48" i="15"/>
  <c r="G48" i="15"/>
  <c r="F48" i="15"/>
  <c r="H47" i="15"/>
  <c r="G47" i="15"/>
  <c r="F47" i="15"/>
  <c r="H46" i="15"/>
  <c r="G46" i="15"/>
  <c r="F46" i="15"/>
  <c r="H45" i="15"/>
  <c r="G45" i="15"/>
  <c r="F45" i="15"/>
  <c r="H44" i="15"/>
  <c r="G44" i="15"/>
  <c r="F44" i="15"/>
  <c r="H43" i="15"/>
  <c r="G43" i="15"/>
  <c r="F43" i="15"/>
  <c r="H42" i="15"/>
  <c r="G42" i="15"/>
  <c r="F42" i="15"/>
  <c r="H41" i="15"/>
  <c r="G41" i="15"/>
  <c r="F41" i="15"/>
  <c r="H40" i="15"/>
  <c r="G40" i="15"/>
  <c r="F40" i="15"/>
  <c r="H39" i="15"/>
  <c r="G39" i="15"/>
  <c r="F39" i="15"/>
  <c r="H38" i="15"/>
  <c r="G38" i="15"/>
  <c r="F38" i="15"/>
  <c r="H37" i="15"/>
  <c r="G37" i="15"/>
  <c r="F37" i="15"/>
  <c r="H36" i="15"/>
  <c r="G36" i="15"/>
  <c r="F36" i="15"/>
  <c r="H35" i="15"/>
  <c r="G35" i="15"/>
  <c r="F35" i="15"/>
  <c r="H34" i="15"/>
  <c r="G34" i="15"/>
  <c r="F34" i="15"/>
  <c r="H33" i="15"/>
  <c r="G33" i="15"/>
  <c r="F33" i="15"/>
  <c r="H32" i="15"/>
  <c r="G32" i="15"/>
  <c r="F32" i="15"/>
  <c r="H31" i="15"/>
  <c r="G31" i="15"/>
  <c r="F31" i="15"/>
  <c r="H30" i="15"/>
  <c r="G30" i="15"/>
  <c r="F30" i="15"/>
  <c r="H29" i="15"/>
  <c r="G29" i="15"/>
  <c r="F29" i="15"/>
  <c r="H28" i="15"/>
  <c r="G28" i="15"/>
  <c r="F28" i="15"/>
  <c r="H27" i="15"/>
  <c r="G27" i="15"/>
  <c r="F27" i="15"/>
  <c r="H26" i="15"/>
  <c r="G26" i="15"/>
  <c r="F26" i="15"/>
  <c r="H25" i="15"/>
  <c r="G25" i="15"/>
  <c r="F25" i="15"/>
  <c r="H24" i="15"/>
  <c r="G24" i="15"/>
  <c r="F24" i="15"/>
  <c r="H23" i="15"/>
  <c r="G23" i="15"/>
  <c r="F23" i="15"/>
  <c r="H22" i="15"/>
  <c r="G22" i="15"/>
  <c r="F22" i="15"/>
  <c r="H21" i="15"/>
  <c r="G21" i="15"/>
  <c r="F21" i="15"/>
  <c r="H20" i="15"/>
  <c r="G20" i="15"/>
  <c r="F20" i="15"/>
  <c r="H19" i="15"/>
  <c r="G19" i="15"/>
  <c r="F19" i="15"/>
  <c r="H18" i="15"/>
  <c r="G18" i="15"/>
  <c r="F18" i="15"/>
  <c r="H17" i="15"/>
  <c r="G17" i="15"/>
  <c r="F17" i="15"/>
  <c r="H16" i="15"/>
  <c r="G16" i="15"/>
  <c r="F16" i="15"/>
  <c r="H15" i="15"/>
  <c r="G15" i="15"/>
  <c r="F15" i="15"/>
  <c r="H14" i="15"/>
  <c r="G14" i="15"/>
  <c r="F14" i="15"/>
  <c r="H13" i="15"/>
  <c r="G13" i="15"/>
  <c r="F13" i="15"/>
  <c r="H12" i="15"/>
  <c r="G12" i="15"/>
  <c r="F12" i="15"/>
  <c r="H11" i="15"/>
  <c r="G11" i="15"/>
  <c r="F11" i="15"/>
  <c r="H10" i="15"/>
  <c r="G10" i="15"/>
  <c r="F10" i="15"/>
  <c r="H9" i="15"/>
  <c r="G9" i="15"/>
  <c r="F9" i="15"/>
  <c r="H8" i="15"/>
  <c r="G8" i="15"/>
  <c r="F8" i="15"/>
  <c r="H7" i="15"/>
  <c r="G7" i="15"/>
  <c r="F7" i="15"/>
  <c r="H6" i="15"/>
  <c r="G6" i="15"/>
  <c r="F6" i="15"/>
  <c r="G5" i="15"/>
  <c r="G4" i="15"/>
  <c r="H505" i="14"/>
  <c r="G505" i="14"/>
  <c r="F505" i="14"/>
  <c r="H504" i="14"/>
  <c r="G504" i="14"/>
  <c r="F504" i="14"/>
  <c r="H503" i="14"/>
  <c r="G503" i="14"/>
  <c r="F503" i="14"/>
  <c r="H502" i="14"/>
  <c r="G502" i="14"/>
  <c r="F502" i="14"/>
  <c r="H501" i="14"/>
  <c r="G501" i="14"/>
  <c r="F501" i="14"/>
  <c r="H500" i="14"/>
  <c r="G500" i="14"/>
  <c r="F500" i="14"/>
  <c r="H499" i="14"/>
  <c r="G499" i="14"/>
  <c r="F499" i="14"/>
  <c r="H498" i="14"/>
  <c r="G498" i="14"/>
  <c r="F498" i="14"/>
  <c r="H497" i="14"/>
  <c r="G497" i="14"/>
  <c r="F497" i="14"/>
  <c r="H496" i="14"/>
  <c r="G496" i="14"/>
  <c r="F496" i="14"/>
  <c r="H495" i="14"/>
  <c r="G495" i="14"/>
  <c r="F495" i="14"/>
  <c r="H494" i="14"/>
  <c r="G494" i="14"/>
  <c r="F494" i="14"/>
  <c r="H493" i="14"/>
  <c r="G493" i="14"/>
  <c r="F493" i="14"/>
  <c r="H492" i="14"/>
  <c r="G492" i="14"/>
  <c r="F492" i="14"/>
  <c r="H491" i="14"/>
  <c r="G491" i="14"/>
  <c r="F491" i="14"/>
  <c r="H490" i="14"/>
  <c r="G490" i="14"/>
  <c r="F490" i="14"/>
  <c r="H489" i="14"/>
  <c r="G489" i="14"/>
  <c r="F489" i="14"/>
  <c r="H488" i="14"/>
  <c r="G488" i="14"/>
  <c r="F488" i="14"/>
  <c r="H487" i="14"/>
  <c r="G487" i="14"/>
  <c r="F487" i="14"/>
  <c r="H486" i="14"/>
  <c r="G486" i="14"/>
  <c r="F486" i="14"/>
  <c r="H485" i="14"/>
  <c r="G485" i="14"/>
  <c r="F485" i="14"/>
  <c r="H484" i="14"/>
  <c r="G484" i="14"/>
  <c r="F484" i="14"/>
  <c r="H483" i="14"/>
  <c r="G483" i="14"/>
  <c r="F483" i="14"/>
  <c r="H482" i="14"/>
  <c r="G482" i="14"/>
  <c r="F482" i="14"/>
  <c r="H481" i="14"/>
  <c r="G481" i="14"/>
  <c r="F481" i="14"/>
  <c r="H480" i="14"/>
  <c r="G480" i="14"/>
  <c r="F480" i="14"/>
  <c r="H479" i="14"/>
  <c r="G479" i="14"/>
  <c r="F479" i="14"/>
  <c r="H478" i="14"/>
  <c r="G478" i="14"/>
  <c r="F478" i="14"/>
  <c r="H477" i="14"/>
  <c r="G477" i="14"/>
  <c r="F477" i="14"/>
  <c r="H476" i="14"/>
  <c r="G476" i="14"/>
  <c r="F476" i="14"/>
  <c r="H475" i="14"/>
  <c r="G475" i="14"/>
  <c r="F475" i="14"/>
  <c r="H474" i="14"/>
  <c r="G474" i="14"/>
  <c r="F474" i="14"/>
  <c r="H473" i="14"/>
  <c r="G473" i="14"/>
  <c r="F473" i="14"/>
  <c r="H472" i="14"/>
  <c r="G472" i="14"/>
  <c r="F472" i="14"/>
  <c r="H471" i="14"/>
  <c r="G471" i="14"/>
  <c r="F471" i="14"/>
  <c r="H470" i="14"/>
  <c r="G470" i="14"/>
  <c r="F470" i="14"/>
  <c r="H469" i="14"/>
  <c r="G469" i="14"/>
  <c r="F469" i="14"/>
  <c r="H468" i="14"/>
  <c r="G468" i="14"/>
  <c r="F468" i="14"/>
  <c r="H467" i="14"/>
  <c r="G467" i="14"/>
  <c r="F467" i="14"/>
  <c r="H466" i="14"/>
  <c r="G466" i="14"/>
  <c r="F466" i="14"/>
  <c r="H465" i="14"/>
  <c r="G465" i="14"/>
  <c r="F465" i="14"/>
  <c r="H464" i="14"/>
  <c r="G464" i="14"/>
  <c r="F464" i="14"/>
  <c r="H463" i="14"/>
  <c r="G463" i="14"/>
  <c r="F463" i="14"/>
  <c r="H462" i="14"/>
  <c r="G462" i="14"/>
  <c r="F462" i="14"/>
  <c r="H461" i="14"/>
  <c r="G461" i="14"/>
  <c r="F461" i="14"/>
  <c r="H460" i="14"/>
  <c r="G460" i="14"/>
  <c r="F460" i="14"/>
  <c r="H459" i="14"/>
  <c r="G459" i="14"/>
  <c r="F459" i="14"/>
  <c r="H458" i="14"/>
  <c r="G458" i="14"/>
  <c r="F458" i="14"/>
  <c r="H457" i="14"/>
  <c r="G457" i="14"/>
  <c r="F457" i="14"/>
  <c r="H456" i="14"/>
  <c r="G456" i="14"/>
  <c r="F456" i="14"/>
  <c r="H455" i="14"/>
  <c r="G455" i="14"/>
  <c r="F455" i="14"/>
  <c r="H454" i="14"/>
  <c r="G454" i="14"/>
  <c r="F454" i="14"/>
  <c r="H453" i="14"/>
  <c r="G453" i="14"/>
  <c r="F453" i="14"/>
  <c r="H452" i="14"/>
  <c r="G452" i="14"/>
  <c r="F452" i="14"/>
  <c r="H451" i="14"/>
  <c r="G451" i="14"/>
  <c r="F451" i="14"/>
  <c r="H450" i="14"/>
  <c r="G450" i="14"/>
  <c r="F450" i="14"/>
  <c r="H449" i="14"/>
  <c r="G449" i="14"/>
  <c r="F449" i="14"/>
  <c r="H448" i="14"/>
  <c r="G448" i="14"/>
  <c r="F448" i="14"/>
  <c r="H447" i="14"/>
  <c r="G447" i="14"/>
  <c r="F447" i="14"/>
  <c r="H446" i="14"/>
  <c r="G446" i="14"/>
  <c r="F446" i="14"/>
  <c r="H445" i="14"/>
  <c r="G445" i="14"/>
  <c r="F445" i="14"/>
  <c r="H444" i="14"/>
  <c r="G444" i="14"/>
  <c r="F444" i="14"/>
  <c r="H443" i="14"/>
  <c r="G443" i="14"/>
  <c r="F443" i="14"/>
  <c r="H442" i="14"/>
  <c r="G442" i="14"/>
  <c r="F442" i="14"/>
  <c r="H441" i="14"/>
  <c r="G441" i="14"/>
  <c r="F441" i="14"/>
  <c r="H440" i="14"/>
  <c r="G440" i="14"/>
  <c r="F440" i="14"/>
  <c r="H439" i="14"/>
  <c r="G439" i="14"/>
  <c r="F439" i="14"/>
  <c r="H438" i="14"/>
  <c r="G438" i="14"/>
  <c r="F438" i="14"/>
  <c r="H437" i="14"/>
  <c r="G437" i="14"/>
  <c r="F437" i="14"/>
  <c r="H436" i="14"/>
  <c r="G436" i="14"/>
  <c r="F436" i="14"/>
  <c r="H435" i="14"/>
  <c r="G435" i="14"/>
  <c r="F435" i="14"/>
  <c r="H434" i="14"/>
  <c r="G434" i="14"/>
  <c r="F434" i="14"/>
  <c r="H433" i="14"/>
  <c r="G433" i="14"/>
  <c r="F433" i="14"/>
  <c r="H432" i="14"/>
  <c r="G432" i="14"/>
  <c r="F432" i="14"/>
  <c r="H431" i="14"/>
  <c r="G431" i="14"/>
  <c r="F431" i="14"/>
  <c r="H430" i="14"/>
  <c r="G430" i="14"/>
  <c r="F430" i="14"/>
  <c r="H429" i="14"/>
  <c r="G429" i="14"/>
  <c r="F429" i="14"/>
  <c r="H428" i="14"/>
  <c r="G428" i="14"/>
  <c r="F428" i="14"/>
  <c r="H427" i="14"/>
  <c r="G427" i="14"/>
  <c r="F427" i="14"/>
  <c r="H426" i="14"/>
  <c r="G426" i="14"/>
  <c r="F426" i="14"/>
  <c r="H425" i="14"/>
  <c r="G425" i="14"/>
  <c r="F425" i="14"/>
  <c r="H424" i="14"/>
  <c r="G424" i="14"/>
  <c r="F424" i="14"/>
  <c r="H423" i="14"/>
  <c r="G423" i="14"/>
  <c r="F423" i="14"/>
  <c r="H422" i="14"/>
  <c r="G422" i="14"/>
  <c r="F422" i="14"/>
  <c r="H421" i="14"/>
  <c r="G421" i="14"/>
  <c r="F421" i="14"/>
  <c r="H420" i="14"/>
  <c r="G420" i="14"/>
  <c r="F420" i="14"/>
  <c r="H419" i="14"/>
  <c r="G419" i="14"/>
  <c r="F419" i="14"/>
  <c r="H418" i="14"/>
  <c r="G418" i="14"/>
  <c r="F418" i="14"/>
  <c r="H417" i="14"/>
  <c r="G417" i="14"/>
  <c r="F417" i="14"/>
  <c r="H416" i="14"/>
  <c r="G416" i="14"/>
  <c r="F416" i="14"/>
  <c r="H415" i="14"/>
  <c r="G415" i="14"/>
  <c r="F415" i="14"/>
  <c r="H414" i="14"/>
  <c r="G414" i="14"/>
  <c r="F414" i="14"/>
  <c r="H413" i="14"/>
  <c r="G413" i="14"/>
  <c r="F413" i="14"/>
  <c r="H412" i="14"/>
  <c r="G412" i="14"/>
  <c r="F412" i="14"/>
  <c r="H411" i="14"/>
  <c r="G411" i="14"/>
  <c r="F411" i="14"/>
  <c r="H410" i="14"/>
  <c r="G410" i="14"/>
  <c r="F410" i="14"/>
  <c r="H409" i="14"/>
  <c r="G409" i="14"/>
  <c r="F409" i="14"/>
  <c r="H408" i="14"/>
  <c r="G408" i="14"/>
  <c r="F408" i="14"/>
  <c r="H407" i="14"/>
  <c r="G407" i="14"/>
  <c r="F407" i="14"/>
  <c r="H406" i="14"/>
  <c r="G406" i="14"/>
  <c r="F406" i="14"/>
  <c r="H405" i="14"/>
  <c r="G405" i="14"/>
  <c r="F405" i="14"/>
  <c r="H404" i="14"/>
  <c r="G404" i="14"/>
  <c r="F404" i="14"/>
  <c r="H403" i="14"/>
  <c r="G403" i="14"/>
  <c r="F403" i="14"/>
  <c r="H402" i="14"/>
  <c r="G402" i="14"/>
  <c r="F402" i="14"/>
  <c r="H401" i="14"/>
  <c r="G401" i="14"/>
  <c r="F401" i="14"/>
  <c r="H400" i="14"/>
  <c r="G400" i="14"/>
  <c r="F400" i="14"/>
  <c r="H399" i="14"/>
  <c r="G399" i="14"/>
  <c r="F399" i="14"/>
  <c r="H398" i="14"/>
  <c r="G398" i="14"/>
  <c r="F398" i="14"/>
  <c r="H397" i="14"/>
  <c r="G397" i="14"/>
  <c r="F397" i="14"/>
  <c r="H396" i="14"/>
  <c r="G396" i="14"/>
  <c r="F396" i="14"/>
  <c r="H395" i="14"/>
  <c r="G395" i="14"/>
  <c r="F395" i="14"/>
  <c r="H394" i="14"/>
  <c r="G394" i="14"/>
  <c r="F394" i="14"/>
  <c r="H393" i="14"/>
  <c r="G393" i="14"/>
  <c r="F393" i="14"/>
  <c r="H392" i="14"/>
  <c r="G392" i="14"/>
  <c r="F392" i="14"/>
  <c r="H391" i="14"/>
  <c r="G391" i="14"/>
  <c r="F391" i="14"/>
  <c r="H390" i="14"/>
  <c r="G390" i="14"/>
  <c r="F390" i="14"/>
  <c r="H389" i="14"/>
  <c r="G389" i="14"/>
  <c r="F389" i="14"/>
  <c r="H388" i="14"/>
  <c r="G388" i="14"/>
  <c r="F388" i="14"/>
  <c r="H387" i="14"/>
  <c r="G387" i="14"/>
  <c r="F387" i="14"/>
  <c r="H386" i="14"/>
  <c r="G386" i="14"/>
  <c r="F386" i="14"/>
  <c r="H385" i="14"/>
  <c r="G385" i="14"/>
  <c r="F385" i="14"/>
  <c r="H384" i="14"/>
  <c r="G384" i="14"/>
  <c r="F384" i="14"/>
  <c r="H383" i="14"/>
  <c r="G383" i="14"/>
  <c r="F383" i="14"/>
  <c r="H382" i="14"/>
  <c r="G382" i="14"/>
  <c r="F382" i="14"/>
  <c r="H381" i="14"/>
  <c r="G381" i="14"/>
  <c r="F381" i="14"/>
  <c r="H380" i="14"/>
  <c r="G380" i="14"/>
  <c r="F380" i="14"/>
  <c r="H379" i="14"/>
  <c r="G379" i="14"/>
  <c r="F379" i="14"/>
  <c r="H378" i="14"/>
  <c r="G378" i="14"/>
  <c r="F378" i="14"/>
  <c r="H377" i="14"/>
  <c r="G377" i="14"/>
  <c r="F377" i="14"/>
  <c r="H376" i="14"/>
  <c r="G376" i="14"/>
  <c r="F376" i="14"/>
  <c r="H375" i="14"/>
  <c r="G375" i="14"/>
  <c r="F375" i="14"/>
  <c r="H374" i="14"/>
  <c r="G374" i="14"/>
  <c r="F374" i="14"/>
  <c r="H373" i="14"/>
  <c r="G373" i="14"/>
  <c r="F373" i="14"/>
  <c r="H372" i="14"/>
  <c r="G372" i="14"/>
  <c r="F372" i="14"/>
  <c r="H371" i="14"/>
  <c r="G371" i="14"/>
  <c r="F371" i="14"/>
  <c r="H370" i="14"/>
  <c r="G370" i="14"/>
  <c r="F370" i="14"/>
  <c r="H369" i="14"/>
  <c r="G369" i="14"/>
  <c r="F369" i="14"/>
  <c r="H368" i="14"/>
  <c r="G368" i="14"/>
  <c r="F368" i="14"/>
  <c r="H367" i="14"/>
  <c r="G367" i="14"/>
  <c r="F367" i="14"/>
  <c r="H366" i="14"/>
  <c r="G366" i="14"/>
  <c r="F366" i="14"/>
  <c r="H365" i="14"/>
  <c r="G365" i="14"/>
  <c r="F365" i="14"/>
  <c r="H364" i="14"/>
  <c r="G364" i="14"/>
  <c r="F364" i="14"/>
  <c r="H363" i="14"/>
  <c r="G363" i="14"/>
  <c r="F363" i="14"/>
  <c r="H362" i="14"/>
  <c r="G362" i="14"/>
  <c r="F362" i="14"/>
  <c r="H361" i="14"/>
  <c r="G361" i="14"/>
  <c r="F361" i="14"/>
  <c r="H360" i="14"/>
  <c r="G360" i="14"/>
  <c r="F360" i="14"/>
  <c r="H359" i="14"/>
  <c r="G359" i="14"/>
  <c r="F359" i="14"/>
  <c r="H358" i="14"/>
  <c r="G358" i="14"/>
  <c r="F358" i="14"/>
  <c r="H357" i="14"/>
  <c r="G357" i="14"/>
  <c r="F357" i="14"/>
  <c r="H356" i="14"/>
  <c r="G356" i="14"/>
  <c r="F356" i="14"/>
  <c r="H355" i="14"/>
  <c r="G355" i="14"/>
  <c r="F355" i="14"/>
  <c r="H354" i="14"/>
  <c r="G354" i="14"/>
  <c r="F354" i="14"/>
  <c r="H353" i="14"/>
  <c r="G353" i="14"/>
  <c r="F353" i="14"/>
  <c r="H352" i="14"/>
  <c r="G352" i="14"/>
  <c r="F352" i="14"/>
  <c r="H351" i="14"/>
  <c r="G351" i="14"/>
  <c r="F351" i="14"/>
  <c r="H350" i="14"/>
  <c r="G350" i="14"/>
  <c r="F350" i="14"/>
  <c r="H349" i="14"/>
  <c r="G349" i="14"/>
  <c r="F349" i="14"/>
  <c r="H348" i="14"/>
  <c r="G348" i="14"/>
  <c r="F348" i="14"/>
  <c r="H347" i="14"/>
  <c r="G347" i="14"/>
  <c r="F347" i="14"/>
  <c r="H346" i="14"/>
  <c r="G346" i="14"/>
  <c r="F346" i="14"/>
  <c r="H345" i="14"/>
  <c r="G345" i="14"/>
  <c r="F345" i="14"/>
  <c r="H344" i="14"/>
  <c r="G344" i="14"/>
  <c r="F344" i="14"/>
  <c r="H343" i="14"/>
  <c r="G343" i="14"/>
  <c r="F343" i="14"/>
  <c r="H342" i="14"/>
  <c r="G342" i="14"/>
  <c r="F342" i="14"/>
  <c r="H341" i="14"/>
  <c r="G341" i="14"/>
  <c r="F341" i="14"/>
  <c r="H340" i="14"/>
  <c r="G340" i="14"/>
  <c r="F340" i="14"/>
  <c r="H339" i="14"/>
  <c r="G339" i="14"/>
  <c r="F339" i="14"/>
  <c r="H338" i="14"/>
  <c r="G338" i="14"/>
  <c r="F338" i="14"/>
  <c r="H337" i="14"/>
  <c r="G337" i="14"/>
  <c r="F337" i="14"/>
  <c r="H336" i="14"/>
  <c r="G336" i="14"/>
  <c r="F336" i="14"/>
  <c r="H335" i="14"/>
  <c r="G335" i="14"/>
  <c r="F335" i="14"/>
  <c r="H334" i="14"/>
  <c r="G334" i="14"/>
  <c r="F334" i="14"/>
  <c r="H333" i="14"/>
  <c r="G333" i="14"/>
  <c r="F333" i="14"/>
  <c r="H332" i="14"/>
  <c r="G332" i="14"/>
  <c r="F332" i="14"/>
  <c r="H331" i="14"/>
  <c r="G331" i="14"/>
  <c r="F331" i="14"/>
  <c r="H330" i="14"/>
  <c r="G330" i="14"/>
  <c r="F330" i="14"/>
  <c r="H329" i="14"/>
  <c r="G329" i="14"/>
  <c r="F329" i="14"/>
  <c r="H328" i="14"/>
  <c r="G328" i="14"/>
  <c r="F328" i="14"/>
  <c r="H327" i="14"/>
  <c r="G327" i="14"/>
  <c r="F327" i="14"/>
  <c r="H326" i="14"/>
  <c r="G326" i="14"/>
  <c r="F326" i="14"/>
  <c r="H325" i="14"/>
  <c r="G325" i="14"/>
  <c r="F325" i="14"/>
  <c r="H324" i="14"/>
  <c r="G324" i="14"/>
  <c r="F324" i="14"/>
  <c r="H323" i="14"/>
  <c r="G323" i="14"/>
  <c r="F323" i="14"/>
  <c r="H322" i="14"/>
  <c r="G322" i="14"/>
  <c r="F322" i="14"/>
  <c r="H321" i="14"/>
  <c r="G321" i="14"/>
  <c r="F321" i="14"/>
  <c r="H320" i="14"/>
  <c r="G320" i="14"/>
  <c r="F320" i="14"/>
  <c r="H319" i="14"/>
  <c r="G319" i="14"/>
  <c r="F319" i="14"/>
  <c r="H318" i="14"/>
  <c r="G318" i="14"/>
  <c r="F318" i="14"/>
  <c r="H317" i="14"/>
  <c r="G317" i="14"/>
  <c r="F317" i="14"/>
  <c r="H316" i="14"/>
  <c r="G316" i="14"/>
  <c r="F316" i="14"/>
  <c r="H315" i="14"/>
  <c r="G315" i="14"/>
  <c r="F315" i="14"/>
  <c r="H314" i="14"/>
  <c r="G314" i="14"/>
  <c r="F314" i="14"/>
  <c r="H313" i="14"/>
  <c r="G313" i="14"/>
  <c r="F313" i="14"/>
  <c r="H312" i="14"/>
  <c r="G312" i="14"/>
  <c r="F312" i="14"/>
  <c r="H311" i="14"/>
  <c r="G311" i="14"/>
  <c r="F311" i="14"/>
  <c r="H310" i="14"/>
  <c r="G310" i="14"/>
  <c r="F310" i="14"/>
  <c r="H309" i="14"/>
  <c r="G309" i="14"/>
  <c r="F309" i="14"/>
  <c r="H308" i="14"/>
  <c r="G308" i="14"/>
  <c r="F308" i="14"/>
  <c r="H307" i="14"/>
  <c r="G307" i="14"/>
  <c r="F307" i="14"/>
  <c r="H306" i="14"/>
  <c r="G306" i="14"/>
  <c r="F306" i="14"/>
  <c r="H305" i="14"/>
  <c r="G305" i="14"/>
  <c r="F305" i="14"/>
  <c r="H304" i="14"/>
  <c r="G304" i="14"/>
  <c r="F304" i="14"/>
  <c r="H303" i="14"/>
  <c r="G303" i="14"/>
  <c r="F303" i="14"/>
  <c r="H302" i="14"/>
  <c r="G302" i="14"/>
  <c r="F302" i="14"/>
  <c r="H301" i="14"/>
  <c r="G301" i="14"/>
  <c r="F301" i="14"/>
  <c r="H300" i="14"/>
  <c r="G300" i="14"/>
  <c r="F300" i="14"/>
  <c r="H299" i="14"/>
  <c r="G299" i="14"/>
  <c r="F299" i="14"/>
  <c r="H298" i="14"/>
  <c r="G298" i="14"/>
  <c r="F298" i="14"/>
  <c r="H297" i="14"/>
  <c r="G297" i="14"/>
  <c r="F297" i="14"/>
  <c r="H296" i="14"/>
  <c r="G296" i="14"/>
  <c r="F296" i="14"/>
  <c r="H295" i="14"/>
  <c r="G295" i="14"/>
  <c r="F295" i="14"/>
  <c r="H294" i="14"/>
  <c r="G294" i="14"/>
  <c r="F294" i="14"/>
  <c r="H293" i="14"/>
  <c r="G293" i="14"/>
  <c r="F293" i="14"/>
  <c r="H292" i="14"/>
  <c r="G292" i="14"/>
  <c r="F292" i="14"/>
  <c r="H291" i="14"/>
  <c r="G291" i="14"/>
  <c r="F291" i="14"/>
  <c r="H290" i="14"/>
  <c r="G290" i="14"/>
  <c r="F290" i="14"/>
  <c r="H289" i="14"/>
  <c r="G289" i="14"/>
  <c r="F289" i="14"/>
  <c r="H288" i="14"/>
  <c r="G288" i="14"/>
  <c r="F288" i="14"/>
  <c r="H287" i="14"/>
  <c r="G287" i="14"/>
  <c r="F287" i="14"/>
  <c r="H286" i="14"/>
  <c r="G286" i="14"/>
  <c r="F286" i="14"/>
  <c r="H285" i="14"/>
  <c r="G285" i="14"/>
  <c r="F285" i="14"/>
  <c r="H284" i="14"/>
  <c r="G284" i="14"/>
  <c r="F284" i="14"/>
  <c r="H283" i="14"/>
  <c r="G283" i="14"/>
  <c r="F283" i="14"/>
  <c r="H282" i="14"/>
  <c r="G282" i="14"/>
  <c r="F282" i="14"/>
  <c r="H281" i="14"/>
  <c r="G281" i="14"/>
  <c r="F281" i="14"/>
  <c r="H280" i="14"/>
  <c r="G280" i="14"/>
  <c r="F280" i="14"/>
  <c r="H279" i="14"/>
  <c r="G279" i="14"/>
  <c r="F279" i="14"/>
  <c r="H278" i="14"/>
  <c r="G278" i="14"/>
  <c r="F278" i="14"/>
  <c r="H277" i="14"/>
  <c r="G277" i="14"/>
  <c r="F277" i="14"/>
  <c r="H276" i="14"/>
  <c r="G276" i="14"/>
  <c r="F276" i="14"/>
  <c r="H275" i="14"/>
  <c r="G275" i="14"/>
  <c r="F275" i="14"/>
  <c r="H274" i="14"/>
  <c r="G274" i="14"/>
  <c r="F274" i="14"/>
  <c r="H273" i="14"/>
  <c r="G273" i="14"/>
  <c r="F273" i="14"/>
  <c r="H272" i="14"/>
  <c r="G272" i="14"/>
  <c r="F272" i="14"/>
  <c r="H271" i="14"/>
  <c r="G271" i="14"/>
  <c r="F271" i="14"/>
  <c r="H270" i="14"/>
  <c r="G270" i="14"/>
  <c r="F270" i="14"/>
  <c r="H269" i="14"/>
  <c r="G269" i="14"/>
  <c r="F269" i="14"/>
  <c r="H268" i="14"/>
  <c r="G268" i="14"/>
  <c r="F268" i="14"/>
  <c r="H267" i="14"/>
  <c r="G267" i="14"/>
  <c r="F267" i="14"/>
  <c r="H266" i="14"/>
  <c r="G266" i="14"/>
  <c r="F266" i="14"/>
  <c r="H265" i="14"/>
  <c r="G265" i="14"/>
  <c r="F265" i="14"/>
  <c r="H264" i="14"/>
  <c r="G264" i="14"/>
  <c r="F264" i="14"/>
  <c r="H263" i="14"/>
  <c r="G263" i="14"/>
  <c r="F263" i="14"/>
  <c r="H262" i="14"/>
  <c r="G262" i="14"/>
  <c r="F262" i="14"/>
  <c r="H261" i="14"/>
  <c r="G261" i="14"/>
  <c r="F261" i="14"/>
  <c r="H260" i="14"/>
  <c r="G260" i="14"/>
  <c r="F260" i="14"/>
  <c r="H259" i="14"/>
  <c r="G259" i="14"/>
  <c r="F259" i="14"/>
  <c r="H258" i="14"/>
  <c r="G258" i="14"/>
  <c r="F258" i="14"/>
  <c r="H257" i="14"/>
  <c r="G257" i="14"/>
  <c r="F257" i="14"/>
  <c r="H256" i="14"/>
  <c r="G256" i="14"/>
  <c r="F256" i="14"/>
  <c r="H255" i="14"/>
  <c r="G255" i="14"/>
  <c r="F255" i="14"/>
  <c r="H254" i="14"/>
  <c r="G254" i="14"/>
  <c r="F254" i="14"/>
  <c r="H253" i="14"/>
  <c r="G253" i="14"/>
  <c r="F253" i="14"/>
  <c r="H252" i="14"/>
  <c r="G252" i="14"/>
  <c r="F252" i="14"/>
  <c r="H251" i="14"/>
  <c r="G251" i="14"/>
  <c r="F251" i="14"/>
  <c r="H250" i="14"/>
  <c r="G250" i="14"/>
  <c r="F250" i="14"/>
  <c r="H249" i="14"/>
  <c r="G249" i="14"/>
  <c r="F249" i="14"/>
  <c r="H248" i="14"/>
  <c r="G248" i="14"/>
  <c r="F248" i="14"/>
  <c r="H247" i="14"/>
  <c r="G247" i="14"/>
  <c r="F247" i="14"/>
  <c r="H246" i="14"/>
  <c r="G246" i="14"/>
  <c r="F246" i="14"/>
  <c r="H245" i="14"/>
  <c r="G245" i="14"/>
  <c r="F245" i="14"/>
  <c r="H244" i="14"/>
  <c r="G244" i="14"/>
  <c r="F244" i="14"/>
  <c r="H243" i="14"/>
  <c r="G243" i="14"/>
  <c r="F243" i="14"/>
  <c r="H242" i="14"/>
  <c r="G242" i="14"/>
  <c r="F242" i="14"/>
  <c r="H241" i="14"/>
  <c r="G241" i="14"/>
  <c r="F241" i="14"/>
  <c r="H240" i="14"/>
  <c r="G240" i="14"/>
  <c r="F240" i="14"/>
  <c r="H239" i="14"/>
  <c r="G239" i="14"/>
  <c r="F239" i="14"/>
  <c r="H238" i="14"/>
  <c r="G238" i="14"/>
  <c r="F238" i="14"/>
  <c r="H237" i="14"/>
  <c r="G237" i="14"/>
  <c r="F237" i="14"/>
  <c r="H236" i="14"/>
  <c r="G236" i="14"/>
  <c r="F236" i="14"/>
  <c r="H235" i="14"/>
  <c r="G235" i="14"/>
  <c r="F235" i="14"/>
  <c r="H234" i="14"/>
  <c r="G234" i="14"/>
  <c r="F234" i="14"/>
  <c r="H233" i="14"/>
  <c r="G233" i="14"/>
  <c r="F233" i="14"/>
  <c r="H232" i="14"/>
  <c r="G232" i="14"/>
  <c r="F232" i="14"/>
  <c r="H231" i="14"/>
  <c r="G231" i="14"/>
  <c r="F231" i="14"/>
  <c r="H230" i="14"/>
  <c r="G230" i="14"/>
  <c r="F230" i="14"/>
  <c r="H229" i="14"/>
  <c r="G229" i="14"/>
  <c r="F229" i="14"/>
  <c r="H228" i="14"/>
  <c r="G228" i="14"/>
  <c r="F228" i="14"/>
  <c r="H227" i="14"/>
  <c r="G227" i="14"/>
  <c r="F227" i="14"/>
  <c r="H226" i="14"/>
  <c r="G226" i="14"/>
  <c r="F226" i="14"/>
  <c r="H225" i="14"/>
  <c r="G225" i="14"/>
  <c r="F225" i="14"/>
  <c r="H224" i="14"/>
  <c r="G224" i="14"/>
  <c r="F224" i="14"/>
  <c r="H223" i="14"/>
  <c r="G223" i="14"/>
  <c r="F223" i="14"/>
  <c r="H222" i="14"/>
  <c r="G222" i="14"/>
  <c r="F222" i="14"/>
  <c r="H221" i="14"/>
  <c r="G221" i="14"/>
  <c r="F221" i="14"/>
  <c r="H220" i="14"/>
  <c r="G220" i="14"/>
  <c r="F220" i="14"/>
  <c r="H219" i="14"/>
  <c r="G219" i="14"/>
  <c r="F219" i="14"/>
  <c r="H218" i="14"/>
  <c r="G218" i="14"/>
  <c r="F218" i="14"/>
  <c r="H217" i="14"/>
  <c r="G217" i="14"/>
  <c r="F217" i="14"/>
  <c r="H216" i="14"/>
  <c r="G216" i="14"/>
  <c r="F216" i="14"/>
  <c r="H215" i="14"/>
  <c r="G215" i="14"/>
  <c r="F215" i="14"/>
  <c r="H214" i="14"/>
  <c r="G214" i="14"/>
  <c r="F214" i="14"/>
  <c r="H213" i="14"/>
  <c r="G213" i="14"/>
  <c r="F213" i="14"/>
  <c r="H212" i="14"/>
  <c r="G212" i="14"/>
  <c r="F212" i="14"/>
  <c r="H211" i="14"/>
  <c r="G211" i="14"/>
  <c r="F211" i="14"/>
  <c r="H210" i="14"/>
  <c r="G210" i="14"/>
  <c r="F210" i="14"/>
  <c r="H209" i="14"/>
  <c r="G209" i="14"/>
  <c r="F209" i="14"/>
  <c r="H208" i="14"/>
  <c r="G208" i="14"/>
  <c r="F208" i="14"/>
  <c r="H207" i="14"/>
  <c r="G207" i="14"/>
  <c r="F207" i="14"/>
  <c r="H206" i="14"/>
  <c r="G206" i="14"/>
  <c r="F206" i="14"/>
  <c r="H205" i="14"/>
  <c r="G205" i="14"/>
  <c r="F205" i="14"/>
  <c r="H204" i="14"/>
  <c r="G204" i="14"/>
  <c r="F204" i="14"/>
  <c r="H203" i="14"/>
  <c r="G203" i="14"/>
  <c r="F203" i="14"/>
  <c r="H202" i="14"/>
  <c r="G202" i="14"/>
  <c r="F202" i="14"/>
  <c r="H201" i="14"/>
  <c r="G201" i="14"/>
  <c r="F201" i="14"/>
  <c r="H200" i="14"/>
  <c r="G200" i="14"/>
  <c r="F200" i="14"/>
  <c r="H199" i="14"/>
  <c r="G199" i="14"/>
  <c r="F199" i="14"/>
  <c r="H198" i="14"/>
  <c r="G198" i="14"/>
  <c r="F198" i="14"/>
  <c r="H197" i="14"/>
  <c r="G197" i="14"/>
  <c r="F197" i="14"/>
  <c r="H196" i="14"/>
  <c r="G196" i="14"/>
  <c r="F196" i="14"/>
  <c r="H195" i="14"/>
  <c r="G195" i="14"/>
  <c r="F195" i="14"/>
  <c r="H194" i="14"/>
  <c r="G194" i="14"/>
  <c r="F194" i="14"/>
  <c r="H193" i="14"/>
  <c r="G193" i="14"/>
  <c r="F193" i="14"/>
  <c r="H192" i="14"/>
  <c r="G192" i="14"/>
  <c r="F192" i="14"/>
  <c r="H191" i="14"/>
  <c r="G191" i="14"/>
  <c r="F191" i="14"/>
  <c r="H190" i="14"/>
  <c r="G190" i="14"/>
  <c r="F190" i="14"/>
  <c r="H189" i="14"/>
  <c r="G189" i="14"/>
  <c r="F189" i="14"/>
  <c r="H188" i="14"/>
  <c r="G188" i="14"/>
  <c r="F188" i="14"/>
  <c r="H187" i="14"/>
  <c r="G187" i="14"/>
  <c r="F187" i="14"/>
  <c r="H186" i="14"/>
  <c r="G186" i="14"/>
  <c r="F186" i="14"/>
  <c r="H185" i="14"/>
  <c r="G185" i="14"/>
  <c r="F185" i="14"/>
  <c r="H184" i="14"/>
  <c r="G184" i="14"/>
  <c r="F184" i="14"/>
  <c r="H183" i="14"/>
  <c r="G183" i="14"/>
  <c r="F183" i="14"/>
  <c r="H182" i="14"/>
  <c r="G182" i="14"/>
  <c r="F182" i="14"/>
  <c r="H181" i="14"/>
  <c r="G181" i="14"/>
  <c r="F181" i="14"/>
  <c r="H180" i="14"/>
  <c r="G180" i="14"/>
  <c r="F180" i="14"/>
  <c r="H179" i="14"/>
  <c r="G179" i="14"/>
  <c r="F179" i="14"/>
  <c r="H178" i="14"/>
  <c r="G178" i="14"/>
  <c r="F178" i="14"/>
  <c r="H177" i="14"/>
  <c r="G177" i="14"/>
  <c r="F177" i="14"/>
  <c r="H176" i="14"/>
  <c r="G176" i="14"/>
  <c r="F176" i="14"/>
  <c r="H175" i="14"/>
  <c r="G175" i="14"/>
  <c r="F175" i="14"/>
  <c r="H174" i="14"/>
  <c r="G174" i="14"/>
  <c r="F174" i="14"/>
  <c r="H173" i="14"/>
  <c r="G173" i="14"/>
  <c r="F173" i="14"/>
  <c r="H172" i="14"/>
  <c r="G172" i="14"/>
  <c r="F172" i="14"/>
  <c r="H171" i="14"/>
  <c r="G171" i="14"/>
  <c r="F171" i="14"/>
  <c r="H170" i="14"/>
  <c r="G170" i="14"/>
  <c r="F170" i="14"/>
  <c r="H169" i="14"/>
  <c r="G169" i="14"/>
  <c r="F169" i="14"/>
  <c r="H168" i="14"/>
  <c r="G168" i="14"/>
  <c r="F168" i="14"/>
  <c r="H167" i="14"/>
  <c r="G167" i="14"/>
  <c r="F167" i="14"/>
  <c r="H166" i="14"/>
  <c r="G166" i="14"/>
  <c r="F166" i="14"/>
  <c r="H165" i="14"/>
  <c r="G165" i="14"/>
  <c r="F165" i="14"/>
  <c r="H164" i="14"/>
  <c r="G164" i="14"/>
  <c r="F164" i="14"/>
  <c r="H163" i="14"/>
  <c r="G163" i="14"/>
  <c r="F163" i="14"/>
  <c r="H162" i="14"/>
  <c r="G162" i="14"/>
  <c r="F162" i="14"/>
  <c r="H161" i="14"/>
  <c r="G161" i="14"/>
  <c r="F161" i="14"/>
  <c r="H160" i="14"/>
  <c r="G160" i="14"/>
  <c r="F160" i="14"/>
  <c r="H159" i="14"/>
  <c r="G159" i="14"/>
  <c r="F159" i="14"/>
  <c r="H158" i="14"/>
  <c r="G158" i="14"/>
  <c r="F158" i="14"/>
  <c r="H157" i="14"/>
  <c r="G157" i="14"/>
  <c r="F157" i="14"/>
  <c r="H156" i="14"/>
  <c r="G156" i="14"/>
  <c r="F156" i="14"/>
  <c r="H155" i="14"/>
  <c r="G155" i="14"/>
  <c r="F155" i="14"/>
  <c r="H154" i="14"/>
  <c r="G154" i="14"/>
  <c r="F154" i="14"/>
  <c r="H153" i="14"/>
  <c r="G153" i="14"/>
  <c r="F153" i="14"/>
  <c r="H152" i="14"/>
  <c r="G152" i="14"/>
  <c r="F152" i="14"/>
  <c r="H151" i="14"/>
  <c r="G151" i="14"/>
  <c r="F151" i="14"/>
  <c r="H150" i="14"/>
  <c r="G150" i="14"/>
  <c r="F150" i="14"/>
  <c r="H149" i="14"/>
  <c r="G149" i="14"/>
  <c r="F149" i="14"/>
  <c r="H148" i="14"/>
  <c r="G148" i="14"/>
  <c r="F148" i="14"/>
  <c r="H147" i="14"/>
  <c r="G147" i="14"/>
  <c r="F147" i="14"/>
  <c r="H146" i="14"/>
  <c r="G146" i="14"/>
  <c r="F146" i="14"/>
  <c r="H145" i="14"/>
  <c r="G145" i="14"/>
  <c r="F145" i="14"/>
  <c r="H144" i="14"/>
  <c r="G144" i="14"/>
  <c r="F144" i="14"/>
  <c r="H143" i="14"/>
  <c r="G143" i="14"/>
  <c r="F143" i="14"/>
  <c r="H142" i="14"/>
  <c r="G142" i="14"/>
  <c r="F142" i="14"/>
  <c r="H141" i="14"/>
  <c r="G141" i="14"/>
  <c r="F141" i="14"/>
  <c r="H140" i="14"/>
  <c r="G140" i="14"/>
  <c r="F140" i="14"/>
  <c r="H139" i="14"/>
  <c r="G139" i="14"/>
  <c r="F139" i="14"/>
  <c r="H138" i="14"/>
  <c r="G138" i="14"/>
  <c r="F138" i="14"/>
  <c r="H137" i="14"/>
  <c r="G137" i="14"/>
  <c r="F137" i="14"/>
  <c r="H136" i="14"/>
  <c r="G136" i="14"/>
  <c r="F136" i="14"/>
  <c r="H135" i="14"/>
  <c r="G135" i="14"/>
  <c r="F135" i="14"/>
  <c r="H134" i="14"/>
  <c r="G134" i="14"/>
  <c r="F134" i="14"/>
  <c r="H133" i="14"/>
  <c r="G133" i="14"/>
  <c r="F133" i="14"/>
  <c r="H132" i="14"/>
  <c r="G132" i="14"/>
  <c r="F132" i="14"/>
  <c r="H131" i="14"/>
  <c r="G131" i="14"/>
  <c r="F131" i="14"/>
  <c r="H130" i="14"/>
  <c r="G130" i="14"/>
  <c r="F130" i="14"/>
  <c r="H129" i="14"/>
  <c r="G129" i="14"/>
  <c r="F129" i="14"/>
  <c r="H128" i="14"/>
  <c r="G128" i="14"/>
  <c r="F128" i="14"/>
  <c r="H127" i="14"/>
  <c r="G127" i="14"/>
  <c r="F127" i="14"/>
  <c r="H126" i="14"/>
  <c r="G126" i="14"/>
  <c r="F126" i="14"/>
  <c r="H125" i="14"/>
  <c r="G125" i="14"/>
  <c r="F125" i="14"/>
  <c r="H124" i="14"/>
  <c r="G124" i="14"/>
  <c r="F124" i="14"/>
  <c r="H123" i="14"/>
  <c r="G123" i="14"/>
  <c r="F123" i="14"/>
  <c r="H122" i="14"/>
  <c r="G122" i="14"/>
  <c r="F122" i="14"/>
  <c r="H121" i="14"/>
  <c r="G121" i="14"/>
  <c r="F121" i="14"/>
  <c r="H120" i="14"/>
  <c r="G120" i="14"/>
  <c r="F120" i="14"/>
  <c r="H119" i="14"/>
  <c r="G119" i="14"/>
  <c r="F119" i="14"/>
  <c r="H118" i="14"/>
  <c r="G118" i="14"/>
  <c r="F118" i="14"/>
  <c r="H117" i="14"/>
  <c r="G117" i="14"/>
  <c r="F117" i="14"/>
  <c r="H116" i="14"/>
  <c r="G116" i="14"/>
  <c r="F116" i="14"/>
  <c r="H115" i="14"/>
  <c r="G115" i="14"/>
  <c r="F115" i="14"/>
  <c r="H114" i="14"/>
  <c r="G114" i="14"/>
  <c r="F114" i="14"/>
  <c r="H113" i="14"/>
  <c r="G113" i="14"/>
  <c r="F113" i="14"/>
  <c r="H112" i="14"/>
  <c r="G112" i="14"/>
  <c r="F112" i="14"/>
  <c r="H111" i="14"/>
  <c r="G111" i="14"/>
  <c r="F111" i="14"/>
  <c r="H110" i="14"/>
  <c r="G110" i="14"/>
  <c r="F110" i="14"/>
  <c r="H109" i="14"/>
  <c r="G109" i="14"/>
  <c r="F109" i="14"/>
  <c r="H108" i="14"/>
  <c r="G108" i="14"/>
  <c r="F108" i="14"/>
  <c r="H107" i="14"/>
  <c r="G107" i="14"/>
  <c r="F107" i="14"/>
  <c r="H106" i="14"/>
  <c r="G106" i="14"/>
  <c r="F106" i="14"/>
  <c r="H105" i="14"/>
  <c r="G105" i="14"/>
  <c r="F105" i="14"/>
  <c r="H104" i="14"/>
  <c r="G104" i="14"/>
  <c r="F104" i="14"/>
  <c r="H103" i="14"/>
  <c r="G103" i="14"/>
  <c r="F103" i="14"/>
  <c r="H102" i="14"/>
  <c r="G102" i="14"/>
  <c r="F102" i="14"/>
  <c r="H101" i="14"/>
  <c r="G101" i="14"/>
  <c r="F101" i="14"/>
  <c r="H100" i="14"/>
  <c r="G100" i="14"/>
  <c r="F100" i="14"/>
  <c r="H99" i="14"/>
  <c r="G99" i="14"/>
  <c r="F99" i="14"/>
  <c r="H98" i="14"/>
  <c r="G98" i="14"/>
  <c r="F98" i="14"/>
  <c r="H97" i="14"/>
  <c r="G97" i="14"/>
  <c r="F97" i="14"/>
  <c r="H96" i="14"/>
  <c r="G96" i="14"/>
  <c r="F96" i="14"/>
  <c r="H95" i="14"/>
  <c r="G95" i="14"/>
  <c r="F95" i="14"/>
  <c r="H94" i="14"/>
  <c r="G94" i="14"/>
  <c r="F94" i="14"/>
  <c r="H93" i="14"/>
  <c r="G93" i="14"/>
  <c r="F93" i="14"/>
  <c r="H92" i="14"/>
  <c r="G92" i="14"/>
  <c r="F92" i="14"/>
  <c r="H91" i="14"/>
  <c r="G91" i="14"/>
  <c r="F91" i="14"/>
  <c r="H90" i="14"/>
  <c r="G90" i="14"/>
  <c r="F90" i="14"/>
  <c r="H89" i="14"/>
  <c r="G89" i="14"/>
  <c r="F89" i="14"/>
  <c r="H88" i="14"/>
  <c r="G88" i="14"/>
  <c r="F88" i="14"/>
  <c r="H87" i="14"/>
  <c r="G87" i="14"/>
  <c r="F87" i="14"/>
  <c r="H86" i="14"/>
  <c r="G86" i="14"/>
  <c r="F86" i="14"/>
  <c r="H85" i="14"/>
  <c r="G85" i="14"/>
  <c r="F85" i="14"/>
  <c r="H84" i="14"/>
  <c r="G84" i="14"/>
  <c r="F84" i="14"/>
  <c r="H83" i="14"/>
  <c r="G83" i="14"/>
  <c r="F83" i="14"/>
  <c r="H82" i="14"/>
  <c r="G82" i="14"/>
  <c r="F82" i="14"/>
  <c r="H81" i="14"/>
  <c r="G81" i="14"/>
  <c r="F81" i="14"/>
  <c r="H80" i="14"/>
  <c r="G80" i="14"/>
  <c r="F80" i="14"/>
  <c r="H79" i="14"/>
  <c r="G79" i="14"/>
  <c r="F79" i="14"/>
  <c r="H78" i="14"/>
  <c r="G78" i="14"/>
  <c r="F78" i="14"/>
  <c r="H77" i="14"/>
  <c r="G77" i="14"/>
  <c r="F77" i="14"/>
  <c r="H76" i="14"/>
  <c r="G76" i="14"/>
  <c r="F76" i="14"/>
  <c r="H75" i="14"/>
  <c r="G75" i="14"/>
  <c r="F75" i="14"/>
  <c r="H74" i="14"/>
  <c r="G74" i="14"/>
  <c r="F74" i="14"/>
  <c r="H73" i="14"/>
  <c r="G73" i="14"/>
  <c r="F73" i="14"/>
  <c r="H72" i="14"/>
  <c r="G72" i="14"/>
  <c r="F72" i="14"/>
  <c r="H71" i="14"/>
  <c r="G71" i="14"/>
  <c r="F71" i="14"/>
  <c r="H70" i="14"/>
  <c r="G70" i="14"/>
  <c r="F70" i="14"/>
  <c r="H69" i="14"/>
  <c r="G69" i="14"/>
  <c r="F69" i="14"/>
  <c r="H68" i="14"/>
  <c r="G68" i="14"/>
  <c r="F68" i="14"/>
  <c r="H67" i="14"/>
  <c r="G67" i="14"/>
  <c r="F67" i="14"/>
  <c r="H66" i="14"/>
  <c r="G66" i="14"/>
  <c r="F66" i="14"/>
  <c r="H65" i="14"/>
  <c r="G65" i="14"/>
  <c r="F65" i="14"/>
  <c r="H64" i="14"/>
  <c r="G64" i="14"/>
  <c r="F64" i="14"/>
  <c r="H63" i="14"/>
  <c r="G63" i="14"/>
  <c r="F63" i="14"/>
  <c r="H62" i="14"/>
  <c r="G62" i="14"/>
  <c r="F62" i="14"/>
  <c r="H61" i="14"/>
  <c r="G61" i="14"/>
  <c r="F61" i="14"/>
  <c r="H60" i="14"/>
  <c r="G60" i="14"/>
  <c r="F60" i="14"/>
  <c r="H59" i="14"/>
  <c r="G59" i="14"/>
  <c r="F59" i="14"/>
  <c r="H58" i="14"/>
  <c r="G58" i="14"/>
  <c r="F58" i="14"/>
  <c r="H57" i="14"/>
  <c r="G57" i="14"/>
  <c r="F57" i="14"/>
  <c r="H56" i="14"/>
  <c r="G56" i="14"/>
  <c r="F56" i="14"/>
  <c r="H55" i="14"/>
  <c r="G55" i="14"/>
  <c r="F55" i="14"/>
  <c r="H54" i="14"/>
  <c r="G54" i="14"/>
  <c r="F54" i="14"/>
  <c r="H53" i="14"/>
  <c r="G53" i="14"/>
  <c r="F53" i="14"/>
  <c r="H52" i="14"/>
  <c r="G52" i="14"/>
  <c r="F52" i="14"/>
  <c r="H51" i="14"/>
  <c r="G51" i="14"/>
  <c r="F51" i="14"/>
  <c r="H50" i="14"/>
  <c r="G50" i="14"/>
  <c r="F50" i="14"/>
  <c r="H49" i="14"/>
  <c r="G49" i="14"/>
  <c r="F49" i="14"/>
  <c r="H48" i="14"/>
  <c r="G48" i="14"/>
  <c r="F48" i="14"/>
  <c r="H47" i="14"/>
  <c r="G47" i="14"/>
  <c r="F47" i="14"/>
  <c r="H46" i="14"/>
  <c r="G46" i="14"/>
  <c r="F46" i="14"/>
  <c r="H45" i="14"/>
  <c r="G45" i="14"/>
  <c r="F45" i="14"/>
  <c r="H44" i="14"/>
  <c r="G44" i="14"/>
  <c r="F44" i="14"/>
  <c r="H43" i="14"/>
  <c r="G43" i="14"/>
  <c r="F43" i="14"/>
  <c r="H42" i="14"/>
  <c r="G42" i="14"/>
  <c r="F42" i="14"/>
  <c r="H41" i="14"/>
  <c r="G41" i="14"/>
  <c r="F41" i="14"/>
  <c r="H40" i="14"/>
  <c r="G40" i="14"/>
  <c r="F40" i="14"/>
  <c r="H39" i="14"/>
  <c r="G39" i="14"/>
  <c r="F39" i="14"/>
  <c r="H38" i="14"/>
  <c r="G38" i="14"/>
  <c r="F38" i="14"/>
  <c r="H37" i="14"/>
  <c r="G37" i="14"/>
  <c r="F37" i="14"/>
  <c r="H36" i="14"/>
  <c r="G36" i="14"/>
  <c r="F36" i="14"/>
  <c r="H35" i="14"/>
  <c r="G35" i="14"/>
  <c r="F35" i="14"/>
  <c r="H34" i="14"/>
  <c r="G34" i="14"/>
  <c r="F34" i="14"/>
  <c r="H33" i="14"/>
  <c r="G33" i="14"/>
  <c r="F33" i="14"/>
  <c r="H32" i="14"/>
  <c r="G32" i="14"/>
  <c r="F32" i="14"/>
  <c r="H31" i="14"/>
  <c r="G31" i="14"/>
  <c r="F31" i="14"/>
  <c r="H30" i="14"/>
  <c r="G30" i="14"/>
  <c r="F30" i="14"/>
  <c r="H29" i="14"/>
  <c r="G29" i="14"/>
  <c r="F29" i="14"/>
  <c r="H28" i="14"/>
  <c r="G28" i="14"/>
  <c r="F28" i="14"/>
  <c r="H27" i="14"/>
  <c r="G27" i="14"/>
  <c r="F27" i="14"/>
  <c r="H26" i="14"/>
  <c r="G26" i="14"/>
  <c r="F26" i="14"/>
  <c r="H25" i="14"/>
  <c r="G25" i="14"/>
  <c r="F25" i="14"/>
  <c r="H24" i="14"/>
  <c r="G24" i="14"/>
  <c r="F24" i="14"/>
  <c r="H23" i="14"/>
  <c r="G23" i="14"/>
  <c r="F23" i="14"/>
  <c r="H22" i="14"/>
  <c r="G22" i="14"/>
  <c r="F22" i="14"/>
  <c r="H21" i="14"/>
  <c r="G21" i="14"/>
  <c r="F21" i="14"/>
  <c r="H20" i="14"/>
  <c r="G20" i="14"/>
  <c r="F20" i="14"/>
  <c r="H19" i="14"/>
  <c r="G19" i="14"/>
  <c r="F19" i="14"/>
  <c r="H18" i="14"/>
  <c r="G18" i="14"/>
  <c r="F18" i="14"/>
  <c r="H17" i="14"/>
  <c r="G17" i="14"/>
  <c r="F17" i="14"/>
  <c r="H16" i="14"/>
  <c r="G16" i="14"/>
  <c r="F16" i="14"/>
  <c r="H15" i="14"/>
  <c r="G15" i="14"/>
  <c r="F15" i="14"/>
  <c r="H14" i="14"/>
  <c r="G14" i="14"/>
  <c r="F14" i="14"/>
  <c r="H13" i="14"/>
  <c r="G13" i="14"/>
  <c r="F13" i="14"/>
  <c r="H12" i="14"/>
  <c r="G12" i="14"/>
  <c r="F12" i="14"/>
  <c r="H11" i="14"/>
  <c r="G11" i="14"/>
  <c r="F11" i="14"/>
  <c r="H10" i="14"/>
  <c r="G10" i="14"/>
  <c r="F10" i="14"/>
  <c r="H9" i="14"/>
  <c r="G9" i="14"/>
  <c r="F9" i="14"/>
  <c r="H8" i="14"/>
  <c r="G8" i="14"/>
  <c r="F8" i="14"/>
  <c r="H7" i="14"/>
  <c r="G7" i="14"/>
  <c r="F7" i="14"/>
  <c r="H6" i="14"/>
  <c r="G6" i="14"/>
  <c r="F6" i="14"/>
  <c r="G5" i="14"/>
  <c r="G4" i="14"/>
  <c r="H505" i="13"/>
  <c r="G505" i="13"/>
  <c r="F505" i="13"/>
  <c r="H504" i="13"/>
  <c r="G504" i="13"/>
  <c r="F504" i="13"/>
  <c r="H503" i="13"/>
  <c r="G503" i="13"/>
  <c r="F503" i="13"/>
  <c r="H502" i="13"/>
  <c r="G502" i="13"/>
  <c r="F502" i="13"/>
  <c r="H501" i="13"/>
  <c r="G501" i="13"/>
  <c r="F501" i="13"/>
  <c r="H500" i="13"/>
  <c r="G500" i="13"/>
  <c r="F500" i="13"/>
  <c r="H499" i="13"/>
  <c r="G499" i="13"/>
  <c r="F499" i="13"/>
  <c r="H498" i="13"/>
  <c r="G498" i="13"/>
  <c r="F498" i="13"/>
  <c r="H497" i="13"/>
  <c r="G497" i="13"/>
  <c r="F497" i="13"/>
  <c r="H496" i="13"/>
  <c r="G496" i="13"/>
  <c r="F496" i="13"/>
  <c r="H495" i="13"/>
  <c r="G495" i="13"/>
  <c r="F495" i="13"/>
  <c r="H494" i="13"/>
  <c r="G494" i="13"/>
  <c r="F494" i="13"/>
  <c r="H493" i="13"/>
  <c r="G493" i="13"/>
  <c r="F493" i="13"/>
  <c r="H492" i="13"/>
  <c r="G492" i="13"/>
  <c r="F492" i="13"/>
  <c r="H491" i="13"/>
  <c r="G491" i="13"/>
  <c r="F491" i="13"/>
  <c r="H490" i="13"/>
  <c r="G490" i="13"/>
  <c r="F490" i="13"/>
  <c r="H489" i="13"/>
  <c r="G489" i="13"/>
  <c r="F489" i="13"/>
  <c r="H488" i="13"/>
  <c r="G488" i="13"/>
  <c r="F488" i="13"/>
  <c r="H487" i="13"/>
  <c r="G487" i="13"/>
  <c r="F487" i="13"/>
  <c r="H486" i="13"/>
  <c r="G486" i="13"/>
  <c r="F486" i="13"/>
  <c r="H485" i="13"/>
  <c r="G485" i="13"/>
  <c r="F485" i="13"/>
  <c r="H484" i="13"/>
  <c r="G484" i="13"/>
  <c r="F484" i="13"/>
  <c r="H483" i="13"/>
  <c r="G483" i="13"/>
  <c r="F483" i="13"/>
  <c r="H482" i="13"/>
  <c r="G482" i="13"/>
  <c r="F482" i="13"/>
  <c r="H481" i="13"/>
  <c r="G481" i="13"/>
  <c r="F481" i="13"/>
  <c r="H480" i="13"/>
  <c r="G480" i="13"/>
  <c r="F480" i="13"/>
  <c r="H479" i="13"/>
  <c r="G479" i="13"/>
  <c r="F479" i="13"/>
  <c r="H478" i="13"/>
  <c r="G478" i="13"/>
  <c r="F478" i="13"/>
  <c r="H477" i="13"/>
  <c r="G477" i="13"/>
  <c r="F477" i="13"/>
  <c r="H476" i="13"/>
  <c r="G476" i="13"/>
  <c r="F476" i="13"/>
  <c r="H475" i="13"/>
  <c r="G475" i="13"/>
  <c r="F475" i="13"/>
  <c r="H474" i="13"/>
  <c r="G474" i="13"/>
  <c r="F474" i="13"/>
  <c r="H473" i="13"/>
  <c r="G473" i="13"/>
  <c r="F473" i="13"/>
  <c r="H472" i="13"/>
  <c r="G472" i="13"/>
  <c r="F472" i="13"/>
  <c r="H471" i="13"/>
  <c r="G471" i="13"/>
  <c r="F471" i="13"/>
  <c r="H470" i="13"/>
  <c r="G470" i="13"/>
  <c r="F470" i="13"/>
  <c r="H469" i="13"/>
  <c r="G469" i="13"/>
  <c r="F469" i="13"/>
  <c r="H468" i="13"/>
  <c r="G468" i="13"/>
  <c r="F468" i="13"/>
  <c r="H467" i="13"/>
  <c r="G467" i="13"/>
  <c r="F467" i="13"/>
  <c r="H466" i="13"/>
  <c r="G466" i="13"/>
  <c r="F466" i="13"/>
  <c r="H465" i="13"/>
  <c r="G465" i="13"/>
  <c r="F465" i="13"/>
  <c r="H464" i="13"/>
  <c r="G464" i="13"/>
  <c r="F464" i="13"/>
  <c r="H463" i="13"/>
  <c r="G463" i="13"/>
  <c r="F463" i="13"/>
  <c r="H462" i="13"/>
  <c r="G462" i="13"/>
  <c r="F462" i="13"/>
  <c r="H461" i="13"/>
  <c r="G461" i="13"/>
  <c r="F461" i="13"/>
  <c r="H460" i="13"/>
  <c r="G460" i="13"/>
  <c r="F460" i="13"/>
  <c r="H459" i="13"/>
  <c r="G459" i="13"/>
  <c r="F459" i="13"/>
  <c r="H458" i="13"/>
  <c r="G458" i="13"/>
  <c r="F458" i="13"/>
  <c r="H457" i="13"/>
  <c r="G457" i="13"/>
  <c r="F457" i="13"/>
  <c r="H456" i="13"/>
  <c r="G456" i="13"/>
  <c r="F456" i="13"/>
  <c r="H455" i="13"/>
  <c r="G455" i="13"/>
  <c r="F455" i="13"/>
  <c r="H454" i="13"/>
  <c r="G454" i="13"/>
  <c r="F454" i="13"/>
  <c r="H453" i="13"/>
  <c r="G453" i="13"/>
  <c r="F453" i="13"/>
  <c r="H452" i="13"/>
  <c r="G452" i="13"/>
  <c r="F452" i="13"/>
  <c r="H451" i="13"/>
  <c r="G451" i="13"/>
  <c r="F451" i="13"/>
  <c r="H450" i="13"/>
  <c r="G450" i="13"/>
  <c r="F450" i="13"/>
  <c r="H449" i="13"/>
  <c r="G449" i="13"/>
  <c r="F449" i="13"/>
  <c r="H448" i="13"/>
  <c r="G448" i="13"/>
  <c r="F448" i="13"/>
  <c r="H447" i="13"/>
  <c r="G447" i="13"/>
  <c r="F447" i="13"/>
  <c r="H446" i="13"/>
  <c r="G446" i="13"/>
  <c r="F446" i="13"/>
  <c r="H445" i="13"/>
  <c r="G445" i="13"/>
  <c r="F445" i="13"/>
  <c r="H444" i="13"/>
  <c r="G444" i="13"/>
  <c r="F444" i="13"/>
  <c r="H443" i="13"/>
  <c r="G443" i="13"/>
  <c r="F443" i="13"/>
  <c r="H442" i="13"/>
  <c r="G442" i="13"/>
  <c r="F442" i="13"/>
  <c r="H441" i="13"/>
  <c r="G441" i="13"/>
  <c r="F441" i="13"/>
  <c r="H440" i="13"/>
  <c r="G440" i="13"/>
  <c r="F440" i="13"/>
  <c r="H439" i="13"/>
  <c r="G439" i="13"/>
  <c r="F439" i="13"/>
  <c r="H438" i="13"/>
  <c r="G438" i="13"/>
  <c r="F438" i="13"/>
  <c r="H437" i="13"/>
  <c r="G437" i="13"/>
  <c r="F437" i="13"/>
  <c r="H436" i="13"/>
  <c r="G436" i="13"/>
  <c r="F436" i="13"/>
  <c r="H435" i="13"/>
  <c r="G435" i="13"/>
  <c r="F435" i="13"/>
  <c r="H434" i="13"/>
  <c r="G434" i="13"/>
  <c r="F434" i="13"/>
  <c r="H433" i="13"/>
  <c r="G433" i="13"/>
  <c r="F433" i="13"/>
  <c r="H432" i="13"/>
  <c r="G432" i="13"/>
  <c r="F432" i="13"/>
  <c r="H431" i="13"/>
  <c r="G431" i="13"/>
  <c r="F431" i="13"/>
  <c r="H430" i="13"/>
  <c r="G430" i="13"/>
  <c r="F430" i="13"/>
  <c r="H429" i="13"/>
  <c r="G429" i="13"/>
  <c r="F429" i="13"/>
  <c r="H428" i="13"/>
  <c r="G428" i="13"/>
  <c r="F428" i="13"/>
  <c r="H427" i="13"/>
  <c r="G427" i="13"/>
  <c r="F427" i="13"/>
  <c r="H426" i="13"/>
  <c r="G426" i="13"/>
  <c r="F426" i="13"/>
  <c r="H425" i="13"/>
  <c r="G425" i="13"/>
  <c r="F425" i="13"/>
  <c r="H424" i="13"/>
  <c r="G424" i="13"/>
  <c r="F424" i="13"/>
  <c r="H423" i="13"/>
  <c r="G423" i="13"/>
  <c r="F423" i="13"/>
  <c r="H422" i="13"/>
  <c r="G422" i="13"/>
  <c r="F422" i="13"/>
  <c r="H421" i="13"/>
  <c r="G421" i="13"/>
  <c r="F421" i="13"/>
  <c r="H420" i="13"/>
  <c r="G420" i="13"/>
  <c r="F420" i="13"/>
  <c r="H419" i="13"/>
  <c r="G419" i="13"/>
  <c r="F419" i="13"/>
  <c r="H418" i="13"/>
  <c r="G418" i="13"/>
  <c r="F418" i="13"/>
  <c r="H417" i="13"/>
  <c r="G417" i="13"/>
  <c r="F417" i="13"/>
  <c r="H416" i="13"/>
  <c r="G416" i="13"/>
  <c r="F416" i="13"/>
  <c r="H415" i="13"/>
  <c r="G415" i="13"/>
  <c r="F415" i="13"/>
  <c r="H414" i="13"/>
  <c r="G414" i="13"/>
  <c r="F414" i="13"/>
  <c r="H413" i="13"/>
  <c r="G413" i="13"/>
  <c r="F413" i="13"/>
  <c r="H412" i="13"/>
  <c r="G412" i="13"/>
  <c r="F412" i="13"/>
  <c r="H411" i="13"/>
  <c r="G411" i="13"/>
  <c r="F411" i="13"/>
  <c r="H410" i="13"/>
  <c r="G410" i="13"/>
  <c r="F410" i="13"/>
  <c r="H409" i="13"/>
  <c r="G409" i="13"/>
  <c r="F409" i="13"/>
  <c r="H408" i="13"/>
  <c r="G408" i="13"/>
  <c r="F408" i="13"/>
  <c r="H407" i="13"/>
  <c r="G407" i="13"/>
  <c r="F407" i="13"/>
  <c r="H406" i="13"/>
  <c r="G406" i="13"/>
  <c r="F406" i="13"/>
  <c r="H405" i="13"/>
  <c r="G405" i="13"/>
  <c r="F405" i="13"/>
  <c r="H404" i="13"/>
  <c r="G404" i="13"/>
  <c r="F404" i="13"/>
  <c r="H403" i="13"/>
  <c r="G403" i="13"/>
  <c r="F403" i="13"/>
  <c r="H402" i="13"/>
  <c r="G402" i="13"/>
  <c r="F402" i="13"/>
  <c r="H401" i="13"/>
  <c r="G401" i="13"/>
  <c r="F401" i="13"/>
  <c r="H400" i="13"/>
  <c r="G400" i="13"/>
  <c r="F400" i="13"/>
  <c r="H399" i="13"/>
  <c r="G399" i="13"/>
  <c r="F399" i="13"/>
  <c r="H398" i="13"/>
  <c r="G398" i="13"/>
  <c r="F398" i="13"/>
  <c r="H397" i="13"/>
  <c r="G397" i="13"/>
  <c r="F397" i="13"/>
  <c r="H396" i="13"/>
  <c r="G396" i="13"/>
  <c r="F396" i="13"/>
  <c r="H395" i="13"/>
  <c r="G395" i="13"/>
  <c r="F395" i="13"/>
  <c r="H394" i="13"/>
  <c r="G394" i="13"/>
  <c r="F394" i="13"/>
  <c r="H393" i="13"/>
  <c r="G393" i="13"/>
  <c r="F393" i="13"/>
  <c r="H392" i="13"/>
  <c r="G392" i="13"/>
  <c r="F392" i="13"/>
  <c r="H391" i="13"/>
  <c r="G391" i="13"/>
  <c r="F391" i="13"/>
  <c r="H390" i="13"/>
  <c r="G390" i="13"/>
  <c r="F390" i="13"/>
  <c r="H389" i="13"/>
  <c r="G389" i="13"/>
  <c r="F389" i="13"/>
  <c r="H388" i="13"/>
  <c r="G388" i="13"/>
  <c r="F388" i="13"/>
  <c r="H387" i="13"/>
  <c r="G387" i="13"/>
  <c r="F387" i="13"/>
  <c r="H386" i="13"/>
  <c r="G386" i="13"/>
  <c r="F386" i="13"/>
  <c r="H385" i="13"/>
  <c r="G385" i="13"/>
  <c r="F385" i="13"/>
  <c r="H384" i="13"/>
  <c r="G384" i="13"/>
  <c r="F384" i="13"/>
  <c r="H383" i="13"/>
  <c r="G383" i="13"/>
  <c r="F383" i="13"/>
  <c r="H382" i="13"/>
  <c r="G382" i="13"/>
  <c r="F382" i="13"/>
  <c r="H381" i="13"/>
  <c r="G381" i="13"/>
  <c r="F381" i="13"/>
  <c r="H380" i="13"/>
  <c r="G380" i="13"/>
  <c r="F380" i="13"/>
  <c r="H379" i="13"/>
  <c r="G379" i="13"/>
  <c r="F379" i="13"/>
  <c r="H378" i="13"/>
  <c r="G378" i="13"/>
  <c r="F378" i="13"/>
  <c r="H377" i="13"/>
  <c r="G377" i="13"/>
  <c r="F377" i="13"/>
  <c r="H376" i="13"/>
  <c r="G376" i="13"/>
  <c r="F376" i="13"/>
  <c r="H375" i="13"/>
  <c r="G375" i="13"/>
  <c r="F375" i="13"/>
  <c r="H374" i="13"/>
  <c r="G374" i="13"/>
  <c r="F374" i="13"/>
  <c r="H373" i="13"/>
  <c r="G373" i="13"/>
  <c r="F373" i="13"/>
  <c r="H372" i="13"/>
  <c r="G372" i="13"/>
  <c r="F372" i="13"/>
  <c r="H371" i="13"/>
  <c r="G371" i="13"/>
  <c r="F371" i="13"/>
  <c r="H370" i="13"/>
  <c r="G370" i="13"/>
  <c r="F370" i="13"/>
  <c r="H369" i="13"/>
  <c r="G369" i="13"/>
  <c r="F369" i="13"/>
  <c r="H368" i="13"/>
  <c r="G368" i="13"/>
  <c r="F368" i="13"/>
  <c r="H367" i="13"/>
  <c r="G367" i="13"/>
  <c r="F367" i="13"/>
  <c r="H366" i="13"/>
  <c r="G366" i="13"/>
  <c r="F366" i="13"/>
  <c r="H365" i="13"/>
  <c r="G365" i="13"/>
  <c r="F365" i="13"/>
  <c r="H364" i="13"/>
  <c r="G364" i="13"/>
  <c r="F364" i="13"/>
  <c r="H363" i="13"/>
  <c r="G363" i="13"/>
  <c r="F363" i="13"/>
  <c r="H362" i="13"/>
  <c r="G362" i="13"/>
  <c r="F362" i="13"/>
  <c r="H361" i="13"/>
  <c r="G361" i="13"/>
  <c r="F361" i="13"/>
  <c r="H360" i="13"/>
  <c r="G360" i="13"/>
  <c r="F360" i="13"/>
  <c r="H359" i="13"/>
  <c r="G359" i="13"/>
  <c r="F359" i="13"/>
  <c r="H358" i="13"/>
  <c r="G358" i="13"/>
  <c r="F358" i="13"/>
  <c r="H357" i="13"/>
  <c r="G357" i="13"/>
  <c r="F357" i="13"/>
  <c r="H356" i="13"/>
  <c r="G356" i="13"/>
  <c r="F356" i="13"/>
  <c r="H355" i="13"/>
  <c r="G355" i="13"/>
  <c r="F355" i="13"/>
  <c r="H354" i="13"/>
  <c r="G354" i="13"/>
  <c r="F354" i="13"/>
  <c r="H353" i="13"/>
  <c r="G353" i="13"/>
  <c r="F353" i="13"/>
  <c r="H352" i="13"/>
  <c r="G352" i="13"/>
  <c r="F352" i="13"/>
  <c r="H351" i="13"/>
  <c r="G351" i="13"/>
  <c r="F351" i="13"/>
  <c r="H350" i="13"/>
  <c r="G350" i="13"/>
  <c r="F350" i="13"/>
  <c r="H349" i="13"/>
  <c r="G349" i="13"/>
  <c r="F349" i="13"/>
  <c r="H348" i="13"/>
  <c r="G348" i="13"/>
  <c r="F348" i="13"/>
  <c r="H347" i="13"/>
  <c r="G347" i="13"/>
  <c r="F347" i="13"/>
  <c r="H346" i="13"/>
  <c r="G346" i="13"/>
  <c r="F346" i="13"/>
  <c r="H345" i="13"/>
  <c r="G345" i="13"/>
  <c r="F345" i="13"/>
  <c r="H344" i="13"/>
  <c r="G344" i="13"/>
  <c r="F344" i="13"/>
  <c r="H343" i="13"/>
  <c r="G343" i="13"/>
  <c r="F343" i="13"/>
  <c r="H342" i="13"/>
  <c r="G342" i="13"/>
  <c r="F342" i="13"/>
  <c r="H341" i="13"/>
  <c r="G341" i="13"/>
  <c r="F341" i="13"/>
  <c r="H340" i="13"/>
  <c r="G340" i="13"/>
  <c r="F340" i="13"/>
  <c r="H339" i="13"/>
  <c r="G339" i="13"/>
  <c r="F339" i="13"/>
  <c r="H338" i="13"/>
  <c r="G338" i="13"/>
  <c r="F338" i="13"/>
  <c r="H337" i="13"/>
  <c r="G337" i="13"/>
  <c r="F337" i="13"/>
  <c r="H336" i="13"/>
  <c r="G336" i="13"/>
  <c r="F336" i="13"/>
  <c r="H335" i="13"/>
  <c r="G335" i="13"/>
  <c r="F335" i="13"/>
  <c r="H334" i="13"/>
  <c r="G334" i="13"/>
  <c r="F334" i="13"/>
  <c r="H333" i="13"/>
  <c r="G333" i="13"/>
  <c r="F333" i="13"/>
  <c r="H332" i="13"/>
  <c r="G332" i="13"/>
  <c r="F332" i="13"/>
  <c r="H331" i="13"/>
  <c r="G331" i="13"/>
  <c r="F331" i="13"/>
  <c r="H330" i="13"/>
  <c r="G330" i="13"/>
  <c r="F330" i="13"/>
  <c r="H329" i="13"/>
  <c r="G329" i="13"/>
  <c r="F329" i="13"/>
  <c r="H328" i="13"/>
  <c r="G328" i="13"/>
  <c r="F328" i="13"/>
  <c r="H327" i="13"/>
  <c r="G327" i="13"/>
  <c r="F327" i="13"/>
  <c r="H326" i="13"/>
  <c r="G326" i="13"/>
  <c r="F326" i="13"/>
  <c r="H325" i="13"/>
  <c r="G325" i="13"/>
  <c r="F325" i="13"/>
  <c r="H324" i="13"/>
  <c r="G324" i="13"/>
  <c r="F324" i="13"/>
  <c r="H323" i="13"/>
  <c r="G323" i="13"/>
  <c r="F323" i="13"/>
  <c r="H322" i="13"/>
  <c r="G322" i="13"/>
  <c r="F322" i="13"/>
  <c r="H321" i="13"/>
  <c r="G321" i="13"/>
  <c r="F321" i="13"/>
  <c r="H320" i="13"/>
  <c r="G320" i="13"/>
  <c r="F320" i="13"/>
  <c r="H319" i="13"/>
  <c r="G319" i="13"/>
  <c r="F319" i="13"/>
  <c r="H318" i="13"/>
  <c r="G318" i="13"/>
  <c r="F318" i="13"/>
  <c r="H317" i="13"/>
  <c r="G317" i="13"/>
  <c r="F317" i="13"/>
  <c r="H316" i="13"/>
  <c r="G316" i="13"/>
  <c r="F316" i="13"/>
  <c r="H315" i="13"/>
  <c r="G315" i="13"/>
  <c r="F315" i="13"/>
  <c r="H314" i="13"/>
  <c r="G314" i="13"/>
  <c r="F314" i="13"/>
  <c r="H313" i="13"/>
  <c r="G313" i="13"/>
  <c r="F313" i="13"/>
  <c r="H312" i="13"/>
  <c r="G312" i="13"/>
  <c r="F312" i="13"/>
  <c r="H311" i="13"/>
  <c r="G311" i="13"/>
  <c r="F311" i="13"/>
  <c r="H310" i="13"/>
  <c r="G310" i="13"/>
  <c r="F310" i="13"/>
  <c r="H309" i="13"/>
  <c r="G309" i="13"/>
  <c r="F309" i="13"/>
  <c r="H308" i="13"/>
  <c r="G308" i="13"/>
  <c r="F308" i="13"/>
  <c r="H307" i="13"/>
  <c r="G307" i="13"/>
  <c r="F307" i="13"/>
  <c r="H306" i="13"/>
  <c r="G306" i="13"/>
  <c r="F306" i="13"/>
  <c r="H305" i="13"/>
  <c r="G305" i="13"/>
  <c r="F305" i="13"/>
  <c r="H304" i="13"/>
  <c r="G304" i="13"/>
  <c r="F304" i="13"/>
  <c r="H303" i="13"/>
  <c r="G303" i="13"/>
  <c r="F303" i="13"/>
  <c r="H302" i="13"/>
  <c r="G302" i="13"/>
  <c r="F302" i="13"/>
  <c r="H301" i="13"/>
  <c r="G301" i="13"/>
  <c r="F301" i="13"/>
  <c r="H300" i="13"/>
  <c r="G300" i="13"/>
  <c r="F300" i="13"/>
  <c r="H299" i="13"/>
  <c r="G299" i="13"/>
  <c r="F299" i="13"/>
  <c r="H298" i="13"/>
  <c r="G298" i="13"/>
  <c r="F298" i="13"/>
  <c r="H297" i="13"/>
  <c r="G297" i="13"/>
  <c r="F297" i="13"/>
  <c r="H296" i="13"/>
  <c r="G296" i="13"/>
  <c r="F296" i="13"/>
  <c r="H295" i="13"/>
  <c r="G295" i="13"/>
  <c r="F295" i="13"/>
  <c r="H294" i="13"/>
  <c r="G294" i="13"/>
  <c r="F294" i="13"/>
  <c r="H293" i="13"/>
  <c r="G293" i="13"/>
  <c r="F293" i="13"/>
  <c r="H292" i="13"/>
  <c r="G292" i="13"/>
  <c r="F292" i="13"/>
  <c r="H291" i="13"/>
  <c r="G291" i="13"/>
  <c r="F291" i="13"/>
  <c r="H290" i="13"/>
  <c r="G290" i="13"/>
  <c r="F290" i="13"/>
  <c r="H289" i="13"/>
  <c r="G289" i="13"/>
  <c r="F289" i="13"/>
  <c r="H288" i="13"/>
  <c r="G288" i="13"/>
  <c r="F288" i="13"/>
  <c r="H287" i="13"/>
  <c r="G287" i="13"/>
  <c r="F287" i="13"/>
  <c r="H286" i="13"/>
  <c r="G286" i="13"/>
  <c r="F286" i="13"/>
  <c r="H285" i="13"/>
  <c r="G285" i="13"/>
  <c r="F285" i="13"/>
  <c r="H284" i="13"/>
  <c r="G284" i="13"/>
  <c r="F284" i="13"/>
  <c r="H283" i="13"/>
  <c r="G283" i="13"/>
  <c r="F283" i="13"/>
  <c r="H282" i="13"/>
  <c r="G282" i="13"/>
  <c r="F282" i="13"/>
  <c r="H281" i="13"/>
  <c r="G281" i="13"/>
  <c r="F281" i="13"/>
  <c r="H280" i="13"/>
  <c r="G280" i="13"/>
  <c r="F280" i="13"/>
  <c r="H279" i="13"/>
  <c r="G279" i="13"/>
  <c r="F279" i="13"/>
  <c r="H278" i="13"/>
  <c r="G278" i="13"/>
  <c r="F278" i="13"/>
  <c r="H277" i="13"/>
  <c r="G277" i="13"/>
  <c r="F277" i="13"/>
  <c r="H276" i="13"/>
  <c r="G276" i="13"/>
  <c r="F276" i="13"/>
  <c r="H275" i="13"/>
  <c r="G275" i="13"/>
  <c r="F275" i="13"/>
  <c r="H274" i="13"/>
  <c r="G274" i="13"/>
  <c r="F274" i="13"/>
  <c r="H273" i="13"/>
  <c r="G273" i="13"/>
  <c r="F273" i="13"/>
  <c r="H272" i="13"/>
  <c r="G272" i="13"/>
  <c r="F272" i="13"/>
  <c r="H271" i="13"/>
  <c r="G271" i="13"/>
  <c r="F271" i="13"/>
  <c r="H270" i="13"/>
  <c r="G270" i="13"/>
  <c r="F270" i="13"/>
  <c r="H269" i="13"/>
  <c r="G269" i="13"/>
  <c r="F269" i="13"/>
  <c r="H268" i="13"/>
  <c r="G268" i="13"/>
  <c r="F268" i="13"/>
  <c r="H267" i="13"/>
  <c r="G267" i="13"/>
  <c r="F267" i="13"/>
  <c r="H266" i="13"/>
  <c r="G266" i="13"/>
  <c r="F266" i="13"/>
  <c r="H265" i="13"/>
  <c r="G265" i="13"/>
  <c r="F265" i="13"/>
  <c r="H264" i="13"/>
  <c r="G264" i="13"/>
  <c r="F264" i="13"/>
  <c r="H263" i="13"/>
  <c r="G263" i="13"/>
  <c r="F263" i="13"/>
  <c r="H262" i="13"/>
  <c r="G262" i="13"/>
  <c r="F262" i="13"/>
  <c r="H261" i="13"/>
  <c r="G261" i="13"/>
  <c r="F261" i="13"/>
  <c r="H260" i="13"/>
  <c r="G260" i="13"/>
  <c r="F260" i="13"/>
  <c r="H259" i="13"/>
  <c r="G259" i="13"/>
  <c r="F259" i="13"/>
  <c r="H258" i="13"/>
  <c r="G258" i="13"/>
  <c r="F258" i="13"/>
  <c r="H257" i="13"/>
  <c r="G257" i="13"/>
  <c r="F257" i="13"/>
  <c r="H256" i="13"/>
  <c r="G256" i="13"/>
  <c r="F256" i="13"/>
  <c r="H255" i="13"/>
  <c r="G255" i="13"/>
  <c r="F255" i="13"/>
  <c r="H254" i="13"/>
  <c r="G254" i="13"/>
  <c r="F254" i="13"/>
  <c r="H253" i="13"/>
  <c r="G253" i="13"/>
  <c r="F253" i="13"/>
  <c r="H252" i="13"/>
  <c r="G252" i="13"/>
  <c r="F252" i="13"/>
  <c r="H251" i="13"/>
  <c r="G251" i="13"/>
  <c r="F251" i="13"/>
  <c r="H250" i="13"/>
  <c r="G250" i="13"/>
  <c r="F250" i="13"/>
  <c r="H249" i="13"/>
  <c r="G249" i="13"/>
  <c r="F249" i="13"/>
  <c r="H248" i="13"/>
  <c r="G248" i="13"/>
  <c r="F248" i="13"/>
  <c r="H247" i="13"/>
  <c r="G247" i="13"/>
  <c r="F247" i="13"/>
  <c r="H246" i="13"/>
  <c r="G246" i="13"/>
  <c r="F246" i="13"/>
  <c r="H245" i="13"/>
  <c r="G245" i="13"/>
  <c r="F245" i="13"/>
  <c r="H244" i="13"/>
  <c r="G244" i="13"/>
  <c r="F244" i="13"/>
  <c r="H243" i="13"/>
  <c r="G243" i="13"/>
  <c r="F243" i="13"/>
  <c r="H242" i="13"/>
  <c r="G242" i="13"/>
  <c r="F242" i="13"/>
  <c r="H241" i="13"/>
  <c r="G241" i="13"/>
  <c r="F241" i="13"/>
  <c r="H240" i="13"/>
  <c r="G240" i="13"/>
  <c r="F240" i="13"/>
  <c r="H239" i="13"/>
  <c r="G239" i="13"/>
  <c r="F239" i="13"/>
  <c r="H238" i="13"/>
  <c r="G238" i="13"/>
  <c r="F238" i="13"/>
  <c r="H237" i="13"/>
  <c r="G237" i="13"/>
  <c r="F237" i="13"/>
  <c r="H236" i="13"/>
  <c r="G236" i="13"/>
  <c r="F236" i="13"/>
  <c r="H235" i="13"/>
  <c r="G235" i="13"/>
  <c r="F235" i="13"/>
  <c r="H234" i="13"/>
  <c r="G234" i="13"/>
  <c r="F234" i="13"/>
  <c r="H233" i="13"/>
  <c r="G233" i="13"/>
  <c r="F233" i="13"/>
  <c r="H232" i="13"/>
  <c r="G232" i="13"/>
  <c r="F232" i="13"/>
  <c r="H231" i="13"/>
  <c r="G231" i="13"/>
  <c r="F231" i="13"/>
  <c r="H230" i="13"/>
  <c r="G230" i="13"/>
  <c r="F230" i="13"/>
  <c r="H229" i="13"/>
  <c r="G229" i="13"/>
  <c r="F229" i="13"/>
  <c r="H228" i="13"/>
  <c r="G228" i="13"/>
  <c r="F228" i="13"/>
  <c r="H227" i="13"/>
  <c r="G227" i="13"/>
  <c r="F227" i="13"/>
  <c r="H226" i="13"/>
  <c r="G226" i="13"/>
  <c r="F226" i="13"/>
  <c r="H225" i="13"/>
  <c r="G225" i="13"/>
  <c r="F225" i="13"/>
  <c r="H224" i="13"/>
  <c r="G224" i="13"/>
  <c r="F224" i="13"/>
  <c r="H223" i="13"/>
  <c r="G223" i="13"/>
  <c r="F223" i="13"/>
  <c r="H222" i="13"/>
  <c r="G222" i="13"/>
  <c r="F222" i="13"/>
  <c r="H221" i="13"/>
  <c r="G221" i="13"/>
  <c r="F221" i="13"/>
  <c r="H220" i="13"/>
  <c r="G220" i="13"/>
  <c r="F220" i="13"/>
  <c r="H219" i="13"/>
  <c r="G219" i="13"/>
  <c r="F219" i="13"/>
  <c r="H218" i="13"/>
  <c r="G218" i="13"/>
  <c r="F218" i="13"/>
  <c r="H217" i="13"/>
  <c r="G217" i="13"/>
  <c r="F217" i="13"/>
  <c r="H216" i="13"/>
  <c r="G216" i="13"/>
  <c r="F216" i="13"/>
  <c r="H215" i="13"/>
  <c r="G215" i="13"/>
  <c r="F215" i="13"/>
  <c r="H214" i="13"/>
  <c r="G214" i="13"/>
  <c r="F214" i="13"/>
  <c r="H213" i="13"/>
  <c r="G213" i="13"/>
  <c r="F213" i="13"/>
  <c r="H212" i="13"/>
  <c r="G212" i="13"/>
  <c r="F212" i="13"/>
  <c r="H211" i="13"/>
  <c r="G211" i="13"/>
  <c r="F211" i="13"/>
  <c r="H210" i="13"/>
  <c r="G210" i="13"/>
  <c r="F210" i="13"/>
  <c r="H209" i="13"/>
  <c r="G209" i="13"/>
  <c r="F209" i="13"/>
  <c r="H208" i="13"/>
  <c r="G208" i="13"/>
  <c r="F208" i="13"/>
  <c r="H207" i="13"/>
  <c r="G207" i="13"/>
  <c r="F207" i="13"/>
  <c r="H206" i="13"/>
  <c r="G206" i="13"/>
  <c r="F206" i="13"/>
  <c r="H205" i="13"/>
  <c r="G205" i="13"/>
  <c r="F205" i="13"/>
  <c r="H204" i="13"/>
  <c r="G204" i="13"/>
  <c r="F204" i="13"/>
  <c r="H203" i="13"/>
  <c r="G203" i="13"/>
  <c r="F203" i="13"/>
  <c r="H202" i="13"/>
  <c r="G202" i="13"/>
  <c r="F202" i="13"/>
  <c r="H201" i="13"/>
  <c r="G201" i="13"/>
  <c r="F201" i="13"/>
  <c r="H200" i="13"/>
  <c r="G200" i="13"/>
  <c r="F200" i="13"/>
  <c r="H199" i="13"/>
  <c r="G199" i="13"/>
  <c r="F199" i="13"/>
  <c r="H198" i="13"/>
  <c r="G198" i="13"/>
  <c r="F198" i="13"/>
  <c r="H197" i="13"/>
  <c r="G197" i="13"/>
  <c r="F197" i="13"/>
  <c r="H196" i="13"/>
  <c r="G196" i="13"/>
  <c r="F196" i="13"/>
  <c r="H195" i="13"/>
  <c r="G195" i="13"/>
  <c r="F195" i="13"/>
  <c r="H194" i="13"/>
  <c r="G194" i="13"/>
  <c r="F194" i="13"/>
  <c r="H193" i="13"/>
  <c r="G193" i="13"/>
  <c r="F193" i="13"/>
  <c r="H192" i="13"/>
  <c r="G192" i="13"/>
  <c r="F192" i="13"/>
  <c r="H191" i="13"/>
  <c r="G191" i="13"/>
  <c r="F191" i="13"/>
  <c r="H190" i="13"/>
  <c r="G190" i="13"/>
  <c r="F190" i="13"/>
  <c r="H189" i="13"/>
  <c r="G189" i="13"/>
  <c r="F189" i="13"/>
  <c r="H188" i="13"/>
  <c r="G188" i="13"/>
  <c r="F188" i="13"/>
  <c r="H187" i="13"/>
  <c r="G187" i="13"/>
  <c r="F187" i="13"/>
  <c r="H186" i="13"/>
  <c r="G186" i="13"/>
  <c r="F186" i="13"/>
  <c r="H185" i="13"/>
  <c r="G185" i="13"/>
  <c r="F185" i="13"/>
  <c r="H184" i="13"/>
  <c r="G184" i="13"/>
  <c r="F184" i="13"/>
  <c r="H183" i="13"/>
  <c r="G183" i="13"/>
  <c r="F183" i="13"/>
  <c r="H182" i="13"/>
  <c r="G182" i="13"/>
  <c r="F182" i="13"/>
  <c r="H181" i="13"/>
  <c r="G181" i="13"/>
  <c r="F181" i="13"/>
  <c r="H180" i="13"/>
  <c r="G180" i="13"/>
  <c r="F180" i="13"/>
  <c r="H179" i="13"/>
  <c r="G179" i="13"/>
  <c r="F179" i="13"/>
  <c r="H178" i="13"/>
  <c r="G178" i="13"/>
  <c r="F178" i="13"/>
  <c r="H177" i="13"/>
  <c r="G177" i="13"/>
  <c r="F177" i="13"/>
  <c r="H176" i="13"/>
  <c r="G176" i="13"/>
  <c r="F176" i="13"/>
  <c r="H175" i="13"/>
  <c r="G175" i="13"/>
  <c r="F175" i="13"/>
  <c r="H174" i="13"/>
  <c r="G174" i="13"/>
  <c r="F174" i="13"/>
  <c r="H173" i="13"/>
  <c r="G173" i="13"/>
  <c r="F173" i="13"/>
  <c r="H172" i="13"/>
  <c r="G172" i="13"/>
  <c r="F172" i="13"/>
  <c r="H171" i="13"/>
  <c r="G171" i="13"/>
  <c r="F171" i="13"/>
  <c r="H170" i="13"/>
  <c r="G170" i="13"/>
  <c r="F170" i="13"/>
  <c r="H169" i="13"/>
  <c r="G169" i="13"/>
  <c r="F169" i="13"/>
  <c r="H168" i="13"/>
  <c r="G168" i="13"/>
  <c r="F168" i="13"/>
  <c r="H167" i="13"/>
  <c r="G167" i="13"/>
  <c r="F167" i="13"/>
  <c r="H166" i="13"/>
  <c r="G166" i="13"/>
  <c r="F166" i="13"/>
  <c r="H165" i="13"/>
  <c r="G165" i="13"/>
  <c r="F165" i="13"/>
  <c r="H164" i="13"/>
  <c r="G164" i="13"/>
  <c r="F164" i="13"/>
  <c r="H163" i="13"/>
  <c r="G163" i="13"/>
  <c r="F163" i="13"/>
  <c r="H162" i="13"/>
  <c r="G162" i="13"/>
  <c r="F162" i="13"/>
  <c r="H161" i="13"/>
  <c r="G161" i="13"/>
  <c r="F161" i="13"/>
  <c r="H160" i="13"/>
  <c r="G160" i="13"/>
  <c r="F160" i="13"/>
  <c r="H159" i="13"/>
  <c r="G159" i="13"/>
  <c r="F159" i="13"/>
  <c r="H158" i="13"/>
  <c r="G158" i="13"/>
  <c r="F158" i="13"/>
  <c r="H157" i="13"/>
  <c r="G157" i="13"/>
  <c r="F157" i="13"/>
  <c r="H156" i="13"/>
  <c r="G156" i="13"/>
  <c r="F156" i="13"/>
  <c r="H155" i="13"/>
  <c r="G155" i="13"/>
  <c r="F155" i="13"/>
  <c r="H154" i="13"/>
  <c r="G154" i="13"/>
  <c r="F154" i="13"/>
  <c r="H153" i="13"/>
  <c r="G153" i="13"/>
  <c r="F153" i="13"/>
  <c r="H152" i="13"/>
  <c r="G152" i="13"/>
  <c r="F152" i="13"/>
  <c r="H151" i="13"/>
  <c r="G151" i="13"/>
  <c r="F151" i="13"/>
  <c r="H150" i="13"/>
  <c r="G150" i="13"/>
  <c r="F150" i="13"/>
  <c r="H149" i="13"/>
  <c r="G149" i="13"/>
  <c r="F149" i="13"/>
  <c r="H148" i="13"/>
  <c r="G148" i="13"/>
  <c r="F148" i="13"/>
  <c r="H147" i="13"/>
  <c r="G147" i="13"/>
  <c r="F147" i="13"/>
  <c r="H146" i="13"/>
  <c r="G146" i="13"/>
  <c r="F146" i="13"/>
  <c r="H145" i="13"/>
  <c r="G145" i="13"/>
  <c r="F145" i="13"/>
  <c r="H144" i="13"/>
  <c r="G144" i="13"/>
  <c r="F144" i="13"/>
  <c r="H143" i="13"/>
  <c r="G143" i="13"/>
  <c r="F143" i="13"/>
  <c r="H142" i="13"/>
  <c r="G142" i="13"/>
  <c r="F142" i="13"/>
  <c r="H141" i="13"/>
  <c r="G141" i="13"/>
  <c r="F141" i="13"/>
  <c r="H140" i="13"/>
  <c r="G140" i="13"/>
  <c r="F140" i="13"/>
  <c r="H139" i="13"/>
  <c r="G139" i="13"/>
  <c r="F139" i="13"/>
  <c r="H138" i="13"/>
  <c r="G138" i="13"/>
  <c r="F138" i="13"/>
  <c r="H137" i="13"/>
  <c r="G137" i="13"/>
  <c r="F137" i="13"/>
  <c r="H136" i="13"/>
  <c r="G136" i="13"/>
  <c r="F136" i="13"/>
  <c r="H135" i="13"/>
  <c r="G135" i="13"/>
  <c r="F135" i="13"/>
  <c r="H134" i="13"/>
  <c r="G134" i="13"/>
  <c r="F134" i="13"/>
  <c r="H133" i="13"/>
  <c r="G133" i="13"/>
  <c r="F133" i="13"/>
  <c r="H132" i="13"/>
  <c r="G132" i="13"/>
  <c r="F132" i="13"/>
  <c r="H131" i="13"/>
  <c r="G131" i="13"/>
  <c r="F131" i="13"/>
  <c r="H130" i="13"/>
  <c r="G130" i="13"/>
  <c r="F130" i="13"/>
  <c r="H129" i="13"/>
  <c r="G129" i="13"/>
  <c r="F129" i="13"/>
  <c r="H128" i="13"/>
  <c r="G128" i="13"/>
  <c r="F128" i="13"/>
  <c r="H127" i="13"/>
  <c r="G127" i="13"/>
  <c r="F127" i="13"/>
  <c r="H126" i="13"/>
  <c r="G126" i="13"/>
  <c r="F126" i="13"/>
  <c r="H125" i="13"/>
  <c r="G125" i="13"/>
  <c r="F125" i="13"/>
  <c r="H124" i="13"/>
  <c r="G124" i="13"/>
  <c r="F124" i="13"/>
  <c r="H123" i="13"/>
  <c r="G123" i="13"/>
  <c r="F123" i="13"/>
  <c r="H122" i="13"/>
  <c r="G122" i="13"/>
  <c r="F122" i="13"/>
  <c r="H121" i="13"/>
  <c r="G121" i="13"/>
  <c r="F121" i="13"/>
  <c r="H120" i="13"/>
  <c r="G120" i="13"/>
  <c r="F120" i="13"/>
  <c r="H119" i="13"/>
  <c r="G119" i="13"/>
  <c r="F119" i="13"/>
  <c r="H118" i="13"/>
  <c r="G118" i="13"/>
  <c r="F118" i="13"/>
  <c r="H117" i="13"/>
  <c r="G117" i="13"/>
  <c r="F117" i="13"/>
  <c r="H116" i="13"/>
  <c r="G116" i="13"/>
  <c r="F116" i="13"/>
  <c r="H115" i="13"/>
  <c r="G115" i="13"/>
  <c r="F115" i="13"/>
  <c r="H114" i="13"/>
  <c r="G114" i="13"/>
  <c r="F114" i="13"/>
  <c r="H113" i="13"/>
  <c r="G113" i="13"/>
  <c r="F113" i="13"/>
  <c r="H112" i="13"/>
  <c r="G112" i="13"/>
  <c r="F112" i="13"/>
  <c r="H111" i="13"/>
  <c r="G111" i="13"/>
  <c r="F111" i="13"/>
  <c r="H110" i="13"/>
  <c r="G110" i="13"/>
  <c r="F110" i="13"/>
  <c r="H109" i="13"/>
  <c r="G109" i="13"/>
  <c r="F109" i="13"/>
  <c r="H108" i="13"/>
  <c r="G108" i="13"/>
  <c r="F108" i="13"/>
  <c r="H107" i="13"/>
  <c r="G107" i="13"/>
  <c r="F107" i="13"/>
  <c r="H106" i="13"/>
  <c r="G106" i="13"/>
  <c r="F106" i="13"/>
  <c r="H105" i="13"/>
  <c r="G105" i="13"/>
  <c r="F105" i="13"/>
  <c r="H104" i="13"/>
  <c r="G104" i="13"/>
  <c r="F104" i="13"/>
  <c r="H103" i="13"/>
  <c r="G103" i="13"/>
  <c r="F103" i="13"/>
  <c r="H102" i="13"/>
  <c r="G102" i="13"/>
  <c r="F102" i="13"/>
  <c r="H101" i="13"/>
  <c r="G101" i="13"/>
  <c r="F101" i="13"/>
  <c r="H100" i="13"/>
  <c r="G100" i="13"/>
  <c r="F100" i="13"/>
  <c r="H99" i="13"/>
  <c r="G99" i="13"/>
  <c r="F99" i="13"/>
  <c r="H98" i="13"/>
  <c r="G98" i="13"/>
  <c r="F98" i="13"/>
  <c r="H97" i="13"/>
  <c r="G97" i="13"/>
  <c r="F97" i="13"/>
  <c r="H96" i="13"/>
  <c r="G96" i="13"/>
  <c r="F96" i="13"/>
  <c r="H95" i="13"/>
  <c r="G95" i="13"/>
  <c r="F95" i="13"/>
  <c r="H94" i="13"/>
  <c r="G94" i="13"/>
  <c r="F94" i="13"/>
  <c r="H93" i="13"/>
  <c r="G93" i="13"/>
  <c r="F93" i="13"/>
  <c r="H92" i="13"/>
  <c r="G92" i="13"/>
  <c r="F92" i="13"/>
  <c r="H91" i="13"/>
  <c r="G91" i="13"/>
  <c r="F91" i="13"/>
  <c r="H90" i="13"/>
  <c r="G90" i="13"/>
  <c r="F90" i="13"/>
  <c r="H89" i="13"/>
  <c r="G89" i="13"/>
  <c r="F89" i="13"/>
  <c r="H88" i="13"/>
  <c r="G88" i="13"/>
  <c r="F88" i="13"/>
  <c r="H87" i="13"/>
  <c r="G87" i="13"/>
  <c r="F87" i="13"/>
  <c r="H86" i="13"/>
  <c r="G86" i="13"/>
  <c r="F86" i="13"/>
  <c r="H85" i="13"/>
  <c r="G85" i="13"/>
  <c r="F85" i="13"/>
  <c r="H84" i="13"/>
  <c r="G84" i="13"/>
  <c r="F84" i="13"/>
  <c r="H83" i="13"/>
  <c r="G83" i="13"/>
  <c r="F83" i="13"/>
  <c r="H82" i="13"/>
  <c r="G82" i="13"/>
  <c r="F82" i="13"/>
  <c r="H81" i="13"/>
  <c r="G81" i="13"/>
  <c r="F81" i="13"/>
  <c r="H80" i="13"/>
  <c r="G80" i="13"/>
  <c r="F80" i="13"/>
  <c r="H79" i="13"/>
  <c r="G79" i="13"/>
  <c r="F79" i="13"/>
  <c r="H78" i="13"/>
  <c r="G78" i="13"/>
  <c r="F78" i="13"/>
  <c r="H77" i="13"/>
  <c r="G77" i="13"/>
  <c r="F77" i="13"/>
  <c r="H76" i="13"/>
  <c r="G76" i="13"/>
  <c r="F76" i="13"/>
  <c r="H75" i="13"/>
  <c r="G75" i="13"/>
  <c r="F75" i="13"/>
  <c r="H74" i="13"/>
  <c r="G74" i="13"/>
  <c r="F74" i="13"/>
  <c r="H73" i="13"/>
  <c r="G73" i="13"/>
  <c r="F73" i="13"/>
  <c r="H72" i="13"/>
  <c r="G72" i="13"/>
  <c r="F72" i="13"/>
  <c r="H71" i="13"/>
  <c r="G71" i="13"/>
  <c r="F71" i="13"/>
  <c r="H70" i="13"/>
  <c r="G70" i="13"/>
  <c r="F70" i="13"/>
  <c r="H69" i="13"/>
  <c r="G69" i="13"/>
  <c r="F69" i="13"/>
  <c r="H68" i="13"/>
  <c r="G68" i="13"/>
  <c r="F68" i="13"/>
  <c r="H67" i="13"/>
  <c r="G67" i="13"/>
  <c r="F67" i="13"/>
  <c r="H66" i="13"/>
  <c r="G66" i="13"/>
  <c r="F66" i="13"/>
  <c r="H65" i="13"/>
  <c r="G65" i="13"/>
  <c r="F65" i="13"/>
  <c r="H64" i="13"/>
  <c r="G64" i="13"/>
  <c r="F64" i="13"/>
  <c r="H63" i="13"/>
  <c r="G63" i="13"/>
  <c r="F63" i="13"/>
  <c r="H62" i="13"/>
  <c r="G62" i="13"/>
  <c r="F62" i="13"/>
  <c r="H61" i="13"/>
  <c r="G61" i="13"/>
  <c r="F61" i="13"/>
  <c r="H60" i="13"/>
  <c r="G60" i="13"/>
  <c r="F60" i="13"/>
  <c r="H59" i="13"/>
  <c r="G59" i="13"/>
  <c r="F59" i="13"/>
  <c r="H58" i="13"/>
  <c r="G58" i="13"/>
  <c r="F58" i="13"/>
  <c r="H57" i="13"/>
  <c r="G57" i="13"/>
  <c r="F57" i="13"/>
  <c r="H56" i="13"/>
  <c r="G56" i="13"/>
  <c r="F56" i="13"/>
  <c r="H55" i="13"/>
  <c r="G55" i="13"/>
  <c r="F55" i="13"/>
  <c r="H54" i="13"/>
  <c r="G54" i="13"/>
  <c r="F54" i="13"/>
  <c r="H53" i="13"/>
  <c r="G53" i="13"/>
  <c r="F53" i="13"/>
  <c r="H52" i="13"/>
  <c r="G52" i="13"/>
  <c r="F52" i="13"/>
  <c r="H51" i="13"/>
  <c r="G51" i="13"/>
  <c r="F51" i="13"/>
  <c r="H50" i="13"/>
  <c r="G50" i="13"/>
  <c r="F50" i="13"/>
  <c r="H49" i="13"/>
  <c r="G49" i="13"/>
  <c r="F49" i="13"/>
  <c r="H48" i="13"/>
  <c r="G48" i="13"/>
  <c r="F48" i="13"/>
  <c r="H47" i="13"/>
  <c r="G47" i="13"/>
  <c r="F47" i="13"/>
  <c r="H46" i="13"/>
  <c r="G46" i="13"/>
  <c r="F46" i="13"/>
  <c r="H45" i="13"/>
  <c r="G45" i="13"/>
  <c r="F45" i="13"/>
  <c r="H44" i="13"/>
  <c r="G44" i="13"/>
  <c r="F44" i="13"/>
  <c r="H43" i="13"/>
  <c r="G43" i="13"/>
  <c r="F43" i="13"/>
  <c r="H42" i="13"/>
  <c r="G42" i="13"/>
  <c r="F42" i="13"/>
  <c r="H41" i="13"/>
  <c r="G41" i="13"/>
  <c r="F41" i="13"/>
  <c r="H40" i="13"/>
  <c r="G40" i="13"/>
  <c r="F40" i="13"/>
  <c r="H39" i="13"/>
  <c r="G39" i="13"/>
  <c r="F39" i="13"/>
  <c r="H38" i="13"/>
  <c r="G38" i="13"/>
  <c r="F38" i="13"/>
  <c r="H37" i="13"/>
  <c r="G37" i="13"/>
  <c r="F37" i="13"/>
  <c r="H36" i="13"/>
  <c r="G36" i="13"/>
  <c r="F36" i="13"/>
  <c r="H35" i="13"/>
  <c r="G35" i="13"/>
  <c r="F35" i="13"/>
  <c r="H34" i="13"/>
  <c r="G34" i="13"/>
  <c r="F34" i="13"/>
  <c r="H33" i="13"/>
  <c r="G33" i="13"/>
  <c r="F33" i="13"/>
  <c r="H32" i="13"/>
  <c r="G32" i="13"/>
  <c r="F32" i="13"/>
  <c r="H31" i="13"/>
  <c r="G31" i="13"/>
  <c r="F31" i="13"/>
  <c r="H30" i="13"/>
  <c r="G30" i="13"/>
  <c r="F30" i="13"/>
  <c r="H29" i="13"/>
  <c r="G29" i="13"/>
  <c r="F29" i="13"/>
  <c r="H28" i="13"/>
  <c r="G28" i="13"/>
  <c r="F28" i="13"/>
  <c r="H27" i="13"/>
  <c r="G27" i="13"/>
  <c r="F27" i="13"/>
  <c r="H26" i="13"/>
  <c r="G26" i="13"/>
  <c r="F26" i="13"/>
  <c r="H25" i="13"/>
  <c r="G25" i="13"/>
  <c r="F25" i="13"/>
  <c r="H24" i="13"/>
  <c r="G24" i="13"/>
  <c r="F24" i="13"/>
  <c r="H23" i="13"/>
  <c r="G23" i="13"/>
  <c r="F23" i="13"/>
  <c r="H22" i="13"/>
  <c r="G22" i="13"/>
  <c r="F22" i="13"/>
  <c r="H21" i="13"/>
  <c r="G21" i="13"/>
  <c r="F21" i="13"/>
  <c r="H20" i="13"/>
  <c r="G20" i="13"/>
  <c r="F20" i="13"/>
  <c r="H19" i="13"/>
  <c r="G19" i="13"/>
  <c r="F19" i="13"/>
  <c r="H18" i="13"/>
  <c r="G18" i="13"/>
  <c r="F18" i="13"/>
  <c r="H17" i="13"/>
  <c r="G17" i="13"/>
  <c r="F17" i="13"/>
  <c r="H16" i="13"/>
  <c r="G16" i="13"/>
  <c r="F16" i="13"/>
  <c r="H15" i="13"/>
  <c r="G15" i="13"/>
  <c r="F15" i="13"/>
  <c r="H14" i="13"/>
  <c r="G14" i="13"/>
  <c r="F14" i="13"/>
  <c r="H13" i="13"/>
  <c r="G13" i="13"/>
  <c r="F13" i="13"/>
  <c r="H12" i="13"/>
  <c r="G12" i="13"/>
  <c r="F12" i="13"/>
  <c r="H11" i="13"/>
  <c r="G11" i="13"/>
  <c r="F11" i="13"/>
  <c r="H10" i="13"/>
  <c r="G10" i="13"/>
  <c r="F10" i="13"/>
  <c r="H9" i="13"/>
  <c r="G9" i="13"/>
  <c r="F9" i="13"/>
  <c r="H8" i="13"/>
  <c r="G8" i="13"/>
  <c r="F8" i="13"/>
  <c r="H7" i="13"/>
  <c r="G7" i="13"/>
  <c r="F7" i="13"/>
  <c r="H6" i="13"/>
  <c r="G6" i="13"/>
  <c r="F6" i="13"/>
  <c r="G5" i="13"/>
  <c r="G4" i="13"/>
  <c r="H505" i="12"/>
  <c r="G505" i="12"/>
  <c r="F505" i="12"/>
  <c r="H504" i="12"/>
  <c r="G504" i="12"/>
  <c r="F504" i="12"/>
  <c r="H503" i="12"/>
  <c r="G503" i="12"/>
  <c r="F503" i="12"/>
  <c r="H502" i="12"/>
  <c r="G502" i="12"/>
  <c r="F502" i="12"/>
  <c r="H501" i="12"/>
  <c r="G501" i="12"/>
  <c r="F501" i="12"/>
  <c r="H500" i="12"/>
  <c r="G500" i="12"/>
  <c r="F500" i="12"/>
  <c r="H499" i="12"/>
  <c r="G499" i="12"/>
  <c r="F499" i="12"/>
  <c r="H498" i="12"/>
  <c r="G498" i="12"/>
  <c r="F498" i="12"/>
  <c r="H497" i="12"/>
  <c r="G497" i="12"/>
  <c r="F497" i="12"/>
  <c r="H496" i="12"/>
  <c r="G496" i="12"/>
  <c r="F496" i="12"/>
  <c r="H495" i="12"/>
  <c r="G495" i="12"/>
  <c r="F495" i="12"/>
  <c r="H494" i="12"/>
  <c r="G494" i="12"/>
  <c r="F494" i="12"/>
  <c r="H493" i="12"/>
  <c r="G493" i="12"/>
  <c r="F493" i="12"/>
  <c r="H492" i="12"/>
  <c r="G492" i="12"/>
  <c r="F492" i="12"/>
  <c r="H491" i="12"/>
  <c r="G491" i="12"/>
  <c r="F491" i="12"/>
  <c r="H490" i="12"/>
  <c r="G490" i="12"/>
  <c r="F490" i="12"/>
  <c r="H489" i="12"/>
  <c r="G489" i="12"/>
  <c r="F489" i="12"/>
  <c r="H488" i="12"/>
  <c r="G488" i="12"/>
  <c r="F488" i="12"/>
  <c r="H487" i="12"/>
  <c r="G487" i="12"/>
  <c r="F487" i="12"/>
  <c r="H486" i="12"/>
  <c r="G486" i="12"/>
  <c r="F486" i="12"/>
  <c r="H485" i="12"/>
  <c r="G485" i="12"/>
  <c r="F485" i="12"/>
  <c r="H484" i="12"/>
  <c r="G484" i="12"/>
  <c r="F484" i="12"/>
  <c r="H483" i="12"/>
  <c r="G483" i="12"/>
  <c r="F483" i="12"/>
  <c r="H482" i="12"/>
  <c r="G482" i="12"/>
  <c r="F482" i="12"/>
  <c r="H481" i="12"/>
  <c r="G481" i="12"/>
  <c r="F481" i="12"/>
  <c r="H480" i="12"/>
  <c r="G480" i="12"/>
  <c r="F480" i="12"/>
  <c r="H479" i="12"/>
  <c r="G479" i="12"/>
  <c r="F479" i="12"/>
  <c r="H478" i="12"/>
  <c r="G478" i="12"/>
  <c r="F478" i="12"/>
  <c r="H477" i="12"/>
  <c r="G477" i="12"/>
  <c r="F477" i="12"/>
  <c r="H476" i="12"/>
  <c r="G476" i="12"/>
  <c r="F476" i="12"/>
  <c r="H475" i="12"/>
  <c r="G475" i="12"/>
  <c r="F475" i="12"/>
  <c r="H474" i="12"/>
  <c r="G474" i="12"/>
  <c r="F474" i="12"/>
  <c r="H473" i="12"/>
  <c r="G473" i="12"/>
  <c r="F473" i="12"/>
  <c r="H472" i="12"/>
  <c r="G472" i="12"/>
  <c r="F472" i="12"/>
  <c r="H471" i="12"/>
  <c r="G471" i="12"/>
  <c r="F471" i="12"/>
  <c r="H470" i="12"/>
  <c r="G470" i="12"/>
  <c r="F470" i="12"/>
  <c r="H469" i="12"/>
  <c r="G469" i="12"/>
  <c r="F469" i="12"/>
  <c r="H468" i="12"/>
  <c r="G468" i="12"/>
  <c r="F468" i="12"/>
  <c r="H467" i="12"/>
  <c r="G467" i="12"/>
  <c r="F467" i="12"/>
  <c r="H466" i="12"/>
  <c r="G466" i="12"/>
  <c r="F466" i="12"/>
  <c r="H465" i="12"/>
  <c r="G465" i="12"/>
  <c r="F465" i="12"/>
  <c r="H464" i="12"/>
  <c r="G464" i="12"/>
  <c r="F464" i="12"/>
  <c r="H463" i="12"/>
  <c r="G463" i="12"/>
  <c r="F463" i="12"/>
  <c r="H462" i="12"/>
  <c r="G462" i="12"/>
  <c r="F462" i="12"/>
  <c r="H461" i="12"/>
  <c r="G461" i="12"/>
  <c r="F461" i="12"/>
  <c r="H460" i="12"/>
  <c r="G460" i="12"/>
  <c r="F460" i="12"/>
  <c r="H459" i="12"/>
  <c r="G459" i="12"/>
  <c r="F459" i="12"/>
  <c r="H458" i="12"/>
  <c r="G458" i="12"/>
  <c r="F458" i="12"/>
  <c r="H457" i="12"/>
  <c r="G457" i="12"/>
  <c r="F457" i="12"/>
  <c r="H456" i="12"/>
  <c r="G456" i="12"/>
  <c r="F456" i="12"/>
  <c r="H455" i="12"/>
  <c r="G455" i="12"/>
  <c r="F455" i="12"/>
  <c r="H454" i="12"/>
  <c r="G454" i="12"/>
  <c r="F454" i="12"/>
  <c r="H453" i="12"/>
  <c r="G453" i="12"/>
  <c r="F453" i="12"/>
  <c r="H452" i="12"/>
  <c r="G452" i="12"/>
  <c r="F452" i="12"/>
  <c r="H451" i="12"/>
  <c r="G451" i="12"/>
  <c r="F451" i="12"/>
  <c r="H450" i="12"/>
  <c r="G450" i="12"/>
  <c r="F450" i="12"/>
  <c r="H449" i="12"/>
  <c r="G449" i="12"/>
  <c r="F449" i="12"/>
  <c r="H448" i="12"/>
  <c r="G448" i="12"/>
  <c r="F448" i="12"/>
  <c r="H447" i="12"/>
  <c r="G447" i="12"/>
  <c r="F447" i="12"/>
  <c r="H446" i="12"/>
  <c r="G446" i="12"/>
  <c r="F446" i="12"/>
  <c r="H445" i="12"/>
  <c r="G445" i="12"/>
  <c r="F445" i="12"/>
  <c r="H444" i="12"/>
  <c r="G444" i="12"/>
  <c r="F444" i="12"/>
  <c r="H443" i="12"/>
  <c r="G443" i="12"/>
  <c r="F443" i="12"/>
  <c r="H442" i="12"/>
  <c r="G442" i="12"/>
  <c r="F442" i="12"/>
  <c r="H441" i="12"/>
  <c r="G441" i="12"/>
  <c r="F441" i="12"/>
  <c r="H440" i="12"/>
  <c r="G440" i="12"/>
  <c r="F440" i="12"/>
  <c r="H439" i="12"/>
  <c r="G439" i="12"/>
  <c r="F439" i="12"/>
  <c r="H438" i="12"/>
  <c r="G438" i="12"/>
  <c r="F438" i="12"/>
  <c r="H437" i="12"/>
  <c r="G437" i="12"/>
  <c r="F437" i="12"/>
  <c r="H436" i="12"/>
  <c r="G436" i="12"/>
  <c r="F436" i="12"/>
  <c r="H435" i="12"/>
  <c r="G435" i="12"/>
  <c r="F435" i="12"/>
  <c r="H434" i="12"/>
  <c r="G434" i="12"/>
  <c r="F434" i="12"/>
  <c r="H433" i="12"/>
  <c r="G433" i="12"/>
  <c r="F433" i="12"/>
  <c r="H432" i="12"/>
  <c r="G432" i="12"/>
  <c r="F432" i="12"/>
  <c r="H431" i="12"/>
  <c r="G431" i="12"/>
  <c r="F431" i="12"/>
  <c r="H430" i="12"/>
  <c r="G430" i="12"/>
  <c r="F430" i="12"/>
  <c r="H429" i="12"/>
  <c r="G429" i="12"/>
  <c r="F429" i="12"/>
  <c r="H428" i="12"/>
  <c r="G428" i="12"/>
  <c r="F428" i="12"/>
  <c r="H427" i="12"/>
  <c r="G427" i="12"/>
  <c r="F427" i="12"/>
  <c r="H426" i="12"/>
  <c r="G426" i="12"/>
  <c r="F426" i="12"/>
  <c r="H425" i="12"/>
  <c r="G425" i="12"/>
  <c r="F425" i="12"/>
  <c r="H424" i="12"/>
  <c r="G424" i="12"/>
  <c r="F424" i="12"/>
  <c r="H423" i="12"/>
  <c r="G423" i="12"/>
  <c r="F423" i="12"/>
  <c r="H422" i="12"/>
  <c r="G422" i="12"/>
  <c r="F422" i="12"/>
  <c r="H421" i="12"/>
  <c r="G421" i="12"/>
  <c r="F421" i="12"/>
  <c r="H420" i="12"/>
  <c r="G420" i="12"/>
  <c r="F420" i="12"/>
  <c r="H419" i="12"/>
  <c r="G419" i="12"/>
  <c r="F419" i="12"/>
  <c r="H418" i="12"/>
  <c r="G418" i="12"/>
  <c r="F418" i="12"/>
  <c r="H417" i="12"/>
  <c r="G417" i="12"/>
  <c r="F417" i="12"/>
  <c r="H416" i="12"/>
  <c r="G416" i="12"/>
  <c r="F416" i="12"/>
  <c r="H415" i="12"/>
  <c r="G415" i="12"/>
  <c r="F415" i="12"/>
  <c r="H414" i="12"/>
  <c r="G414" i="12"/>
  <c r="F414" i="12"/>
  <c r="H413" i="12"/>
  <c r="G413" i="12"/>
  <c r="F413" i="12"/>
  <c r="H412" i="12"/>
  <c r="G412" i="12"/>
  <c r="F412" i="12"/>
  <c r="H411" i="12"/>
  <c r="G411" i="12"/>
  <c r="F411" i="12"/>
  <c r="H410" i="12"/>
  <c r="G410" i="12"/>
  <c r="F410" i="12"/>
  <c r="H409" i="12"/>
  <c r="G409" i="12"/>
  <c r="F409" i="12"/>
  <c r="H408" i="12"/>
  <c r="G408" i="12"/>
  <c r="F408" i="12"/>
  <c r="H407" i="12"/>
  <c r="G407" i="12"/>
  <c r="F407" i="12"/>
  <c r="H406" i="12"/>
  <c r="G406" i="12"/>
  <c r="F406" i="12"/>
  <c r="H405" i="12"/>
  <c r="G405" i="12"/>
  <c r="F405" i="12"/>
  <c r="H404" i="12"/>
  <c r="G404" i="12"/>
  <c r="F404" i="12"/>
  <c r="H403" i="12"/>
  <c r="G403" i="12"/>
  <c r="F403" i="12"/>
  <c r="H402" i="12"/>
  <c r="G402" i="12"/>
  <c r="F402" i="12"/>
  <c r="H401" i="12"/>
  <c r="G401" i="12"/>
  <c r="F401" i="12"/>
  <c r="H400" i="12"/>
  <c r="G400" i="12"/>
  <c r="F400" i="12"/>
  <c r="H399" i="12"/>
  <c r="G399" i="12"/>
  <c r="F399" i="12"/>
  <c r="H398" i="12"/>
  <c r="G398" i="12"/>
  <c r="F398" i="12"/>
  <c r="H397" i="12"/>
  <c r="G397" i="12"/>
  <c r="F397" i="12"/>
  <c r="H396" i="12"/>
  <c r="G396" i="12"/>
  <c r="F396" i="12"/>
  <c r="H395" i="12"/>
  <c r="G395" i="12"/>
  <c r="F395" i="12"/>
  <c r="H394" i="12"/>
  <c r="G394" i="12"/>
  <c r="F394" i="12"/>
  <c r="H393" i="12"/>
  <c r="G393" i="12"/>
  <c r="F393" i="12"/>
  <c r="H392" i="12"/>
  <c r="G392" i="12"/>
  <c r="F392" i="12"/>
  <c r="H391" i="12"/>
  <c r="G391" i="12"/>
  <c r="F391" i="12"/>
  <c r="H390" i="12"/>
  <c r="G390" i="12"/>
  <c r="F390" i="12"/>
  <c r="H389" i="12"/>
  <c r="G389" i="12"/>
  <c r="F389" i="12"/>
  <c r="H388" i="12"/>
  <c r="G388" i="12"/>
  <c r="F388" i="12"/>
  <c r="H387" i="12"/>
  <c r="G387" i="12"/>
  <c r="F387" i="12"/>
  <c r="H386" i="12"/>
  <c r="G386" i="12"/>
  <c r="F386" i="12"/>
  <c r="H385" i="12"/>
  <c r="G385" i="12"/>
  <c r="F385" i="12"/>
  <c r="H384" i="12"/>
  <c r="G384" i="12"/>
  <c r="F384" i="12"/>
  <c r="H383" i="12"/>
  <c r="G383" i="12"/>
  <c r="F383" i="12"/>
  <c r="H382" i="12"/>
  <c r="G382" i="12"/>
  <c r="F382" i="12"/>
  <c r="H381" i="12"/>
  <c r="G381" i="12"/>
  <c r="F381" i="12"/>
  <c r="H380" i="12"/>
  <c r="G380" i="12"/>
  <c r="F380" i="12"/>
  <c r="H379" i="12"/>
  <c r="G379" i="12"/>
  <c r="F379" i="12"/>
  <c r="H378" i="12"/>
  <c r="G378" i="12"/>
  <c r="F378" i="12"/>
  <c r="H377" i="12"/>
  <c r="G377" i="12"/>
  <c r="F377" i="12"/>
  <c r="H376" i="12"/>
  <c r="G376" i="12"/>
  <c r="F376" i="12"/>
  <c r="H375" i="12"/>
  <c r="G375" i="12"/>
  <c r="F375" i="12"/>
  <c r="H374" i="12"/>
  <c r="G374" i="12"/>
  <c r="F374" i="12"/>
  <c r="H373" i="12"/>
  <c r="G373" i="12"/>
  <c r="F373" i="12"/>
  <c r="H372" i="12"/>
  <c r="G372" i="12"/>
  <c r="F372" i="12"/>
  <c r="H371" i="12"/>
  <c r="G371" i="12"/>
  <c r="F371" i="12"/>
  <c r="H370" i="12"/>
  <c r="G370" i="12"/>
  <c r="F370" i="12"/>
  <c r="H369" i="12"/>
  <c r="G369" i="12"/>
  <c r="F369" i="12"/>
  <c r="H368" i="12"/>
  <c r="G368" i="12"/>
  <c r="F368" i="12"/>
  <c r="H367" i="12"/>
  <c r="G367" i="12"/>
  <c r="F367" i="12"/>
  <c r="H366" i="12"/>
  <c r="G366" i="12"/>
  <c r="F366" i="12"/>
  <c r="H365" i="12"/>
  <c r="G365" i="12"/>
  <c r="F365" i="12"/>
  <c r="H364" i="12"/>
  <c r="G364" i="12"/>
  <c r="F364" i="12"/>
  <c r="H363" i="12"/>
  <c r="G363" i="12"/>
  <c r="F363" i="12"/>
  <c r="H362" i="12"/>
  <c r="G362" i="12"/>
  <c r="F362" i="12"/>
  <c r="H361" i="12"/>
  <c r="G361" i="12"/>
  <c r="F361" i="12"/>
  <c r="H360" i="12"/>
  <c r="G360" i="12"/>
  <c r="F360" i="12"/>
  <c r="H359" i="12"/>
  <c r="G359" i="12"/>
  <c r="F359" i="12"/>
  <c r="H358" i="12"/>
  <c r="G358" i="12"/>
  <c r="F358" i="12"/>
  <c r="H357" i="12"/>
  <c r="G357" i="12"/>
  <c r="F357" i="12"/>
  <c r="H356" i="12"/>
  <c r="G356" i="12"/>
  <c r="F356" i="12"/>
  <c r="H355" i="12"/>
  <c r="G355" i="12"/>
  <c r="F355" i="12"/>
  <c r="H354" i="12"/>
  <c r="G354" i="12"/>
  <c r="F354" i="12"/>
  <c r="H353" i="12"/>
  <c r="G353" i="12"/>
  <c r="F353" i="12"/>
  <c r="H352" i="12"/>
  <c r="G352" i="12"/>
  <c r="F352" i="12"/>
  <c r="H351" i="12"/>
  <c r="G351" i="12"/>
  <c r="F351" i="12"/>
  <c r="H350" i="12"/>
  <c r="G350" i="12"/>
  <c r="F350" i="12"/>
  <c r="H349" i="12"/>
  <c r="G349" i="12"/>
  <c r="F349" i="12"/>
  <c r="H348" i="12"/>
  <c r="G348" i="12"/>
  <c r="F348" i="12"/>
  <c r="H347" i="12"/>
  <c r="G347" i="12"/>
  <c r="F347" i="12"/>
  <c r="H346" i="12"/>
  <c r="G346" i="12"/>
  <c r="F346" i="12"/>
  <c r="H345" i="12"/>
  <c r="G345" i="12"/>
  <c r="F345" i="12"/>
  <c r="H344" i="12"/>
  <c r="G344" i="12"/>
  <c r="F344" i="12"/>
  <c r="H343" i="12"/>
  <c r="G343" i="12"/>
  <c r="F343" i="12"/>
  <c r="H342" i="12"/>
  <c r="G342" i="12"/>
  <c r="F342" i="12"/>
  <c r="H341" i="12"/>
  <c r="G341" i="12"/>
  <c r="F341" i="12"/>
  <c r="H340" i="12"/>
  <c r="G340" i="12"/>
  <c r="F340" i="12"/>
  <c r="H339" i="12"/>
  <c r="G339" i="12"/>
  <c r="F339" i="12"/>
  <c r="H338" i="12"/>
  <c r="G338" i="12"/>
  <c r="F338" i="12"/>
  <c r="H337" i="12"/>
  <c r="G337" i="12"/>
  <c r="F337" i="12"/>
  <c r="H336" i="12"/>
  <c r="G336" i="12"/>
  <c r="F336" i="12"/>
  <c r="H335" i="12"/>
  <c r="G335" i="12"/>
  <c r="F335" i="12"/>
  <c r="H334" i="12"/>
  <c r="G334" i="12"/>
  <c r="F334" i="12"/>
  <c r="H333" i="12"/>
  <c r="G333" i="12"/>
  <c r="F333" i="12"/>
  <c r="H332" i="12"/>
  <c r="G332" i="12"/>
  <c r="F332" i="12"/>
  <c r="H331" i="12"/>
  <c r="G331" i="12"/>
  <c r="F331" i="12"/>
  <c r="H330" i="12"/>
  <c r="G330" i="12"/>
  <c r="F330" i="12"/>
  <c r="H329" i="12"/>
  <c r="G329" i="12"/>
  <c r="F329" i="12"/>
  <c r="H328" i="12"/>
  <c r="G328" i="12"/>
  <c r="F328" i="12"/>
  <c r="H327" i="12"/>
  <c r="G327" i="12"/>
  <c r="F327" i="12"/>
  <c r="H326" i="12"/>
  <c r="G326" i="12"/>
  <c r="F326" i="12"/>
  <c r="H325" i="12"/>
  <c r="G325" i="12"/>
  <c r="F325" i="12"/>
  <c r="H324" i="12"/>
  <c r="G324" i="12"/>
  <c r="F324" i="12"/>
  <c r="H323" i="12"/>
  <c r="G323" i="12"/>
  <c r="F323" i="12"/>
  <c r="H322" i="12"/>
  <c r="G322" i="12"/>
  <c r="F322" i="12"/>
  <c r="H321" i="12"/>
  <c r="G321" i="12"/>
  <c r="F321" i="12"/>
  <c r="H320" i="12"/>
  <c r="G320" i="12"/>
  <c r="F320" i="12"/>
  <c r="H319" i="12"/>
  <c r="G319" i="12"/>
  <c r="F319" i="12"/>
  <c r="H318" i="12"/>
  <c r="G318" i="12"/>
  <c r="F318" i="12"/>
  <c r="H317" i="12"/>
  <c r="G317" i="12"/>
  <c r="F317" i="12"/>
  <c r="H316" i="12"/>
  <c r="G316" i="12"/>
  <c r="F316" i="12"/>
  <c r="H315" i="12"/>
  <c r="G315" i="12"/>
  <c r="F315" i="12"/>
  <c r="H314" i="12"/>
  <c r="G314" i="12"/>
  <c r="F314" i="12"/>
  <c r="H313" i="12"/>
  <c r="G313" i="12"/>
  <c r="F313" i="12"/>
  <c r="H312" i="12"/>
  <c r="G312" i="12"/>
  <c r="F312" i="12"/>
  <c r="H311" i="12"/>
  <c r="G311" i="12"/>
  <c r="F311" i="12"/>
  <c r="H310" i="12"/>
  <c r="G310" i="12"/>
  <c r="F310" i="12"/>
  <c r="H309" i="12"/>
  <c r="G309" i="12"/>
  <c r="F309" i="12"/>
  <c r="H308" i="12"/>
  <c r="G308" i="12"/>
  <c r="F308" i="12"/>
  <c r="H307" i="12"/>
  <c r="G307" i="12"/>
  <c r="F307" i="12"/>
  <c r="H306" i="12"/>
  <c r="G306" i="12"/>
  <c r="F306" i="12"/>
  <c r="H305" i="12"/>
  <c r="G305" i="12"/>
  <c r="F305" i="12"/>
  <c r="H304" i="12"/>
  <c r="G304" i="12"/>
  <c r="F304" i="12"/>
  <c r="H303" i="12"/>
  <c r="G303" i="12"/>
  <c r="F303" i="12"/>
  <c r="H302" i="12"/>
  <c r="G302" i="12"/>
  <c r="F302" i="12"/>
  <c r="H301" i="12"/>
  <c r="G301" i="12"/>
  <c r="F301" i="12"/>
  <c r="H300" i="12"/>
  <c r="G300" i="12"/>
  <c r="F300" i="12"/>
  <c r="H299" i="12"/>
  <c r="G299" i="12"/>
  <c r="F299" i="12"/>
  <c r="H298" i="12"/>
  <c r="G298" i="12"/>
  <c r="F298" i="12"/>
  <c r="H297" i="12"/>
  <c r="G297" i="12"/>
  <c r="F297" i="12"/>
  <c r="H296" i="12"/>
  <c r="G296" i="12"/>
  <c r="F296" i="12"/>
  <c r="H295" i="12"/>
  <c r="G295" i="12"/>
  <c r="F295" i="12"/>
  <c r="H294" i="12"/>
  <c r="G294" i="12"/>
  <c r="F294" i="12"/>
  <c r="H293" i="12"/>
  <c r="G293" i="12"/>
  <c r="F293" i="12"/>
  <c r="H292" i="12"/>
  <c r="G292" i="12"/>
  <c r="F292" i="12"/>
  <c r="H291" i="12"/>
  <c r="G291" i="12"/>
  <c r="F291" i="12"/>
  <c r="H290" i="12"/>
  <c r="G290" i="12"/>
  <c r="F290" i="12"/>
  <c r="H289" i="12"/>
  <c r="G289" i="12"/>
  <c r="F289" i="12"/>
  <c r="H288" i="12"/>
  <c r="G288" i="12"/>
  <c r="F288" i="12"/>
  <c r="H287" i="12"/>
  <c r="G287" i="12"/>
  <c r="F287" i="12"/>
  <c r="H286" i="12"/>
  <c r="G286" i="12"/>
  <c r="F286" i="12"/>
  <c r="H285" i="12"/>
  <c r="G285" i="12"/>
  <c r="F285" i="12"/>
  <c r="H284" i="12"/>
  <c r="G284" i="12"/>
  <c r="F284" i="12"/>
  <c r="H283" i="12"/>
  <c r="G283" i="12"/>
  <c r="F283" i="12"/>
  <c r="H282" i="12"/>
  <c r="G282" i="12"/>
  <c r="F282" i="12"/>
  <c r="H281" i="12"/>
  <c r="G281" i="12"/>
  <c r="F281" i="12"/>
  <c r="H280" i="12"/>
  <c r="G280" i="12"/>
  <c r="F280" i="12"/>
  <c r="H279" i="12"/>
  <c r="G279" i="12"/>
  <c r="F279" i="12"/>
  <c r="H278" i="12"/>
  <c r="G278" i="12"/>
  <c r="F278" i="12"/>
  <c r="H277" i="12"/>
  <c r="G277" i="12"/>
  <c r="F277" i="12"/>
  <c r="H276" i="12"/>
  <c r="G276" i="12"/>
  <c r="F276" i="12"/>
  <c r="H275" i="12"/>
  <c r="G275" i="12"/>
  <c r="F275" i="12"/>
  <c r="H274" i="12"/>
  <c r="G274" i="12"/>
  <c r="F274" i="12"/>
  <c r="H273" i="12"/>
  <c r="G273" i="12"/>
  <c r="F273" i="12"/>
  <c r="H272" i="12"/>
  <c r="G272" i="12"/>
  <c r="F272" i="12"/>
  <c r="H271" i="12"/>
  <c r="G271" i="12"/>
  <c r="F271" i="12"/>
  <c r="H270" i="12"/>
  <c r="G270" i="12"/>
  <c r="F270" i="12"/>
  <c r="H269" i="12"/>
  <c r="G269" i="12"/>
  <c r="F269" i="12"/>
  <c r="H268" i="12"/>
  <c r="G268" i="12"/>
  <c r="F268" i="12"/>
  <c r="H267" i="12"/>
  <c r="G267" i="12"/>
  <c r="F267" i="12"/>
  <c r="H266" i="12"/>
  <c r="G266" i="12"/>
  <c r="F266" i="12"/>
  <c r="H265" i="12"/>
  <c r="G265" i="12"/>
  <c r="F265" i="12"/>
  <c r="H264" i="12"/>
  <c r="G264" i="12"/>
  <c r="F264" i="12"/>
  <c r="H263" i="12"/>
  <c r="G263" i="12"/>
  <c r="F263" i="12"/>
  <c r="H262" i="12"/>
  <c r="G262" i="12"/>
  <c r="F262" i="12"/>
  <c r="H261" i="12"/>
  <c r="G261" i="12"/>
  <c r="F261" i="12"/>
  <c r="H260" i="12"/>
  <c r="G260" i="12"/>
  <c r="F260" i="12"/>
  <c r="H259" i="12"/>
  <c r="G259" i="12"/>
  <c r="F259" i="12"/>
  <c r="H258" i="12"/>
  <c r="G258" i="12"/>
  <c r="F258" i="12"/>
  <c r="H257" i="12"/>
  <c r="G257" i="12"/>
  <c r="F257" i="12"/>
  <c r="H256" i="12"/>
  <c r="G256" i="12"/>
  <c r="F256" i="12"/>
  <c r="H255" i="12"/>
  <c r="G255" i="12"/>
  <c r="F255" i="12"/>
  <c r="H254" i="12"/>
  <c r="G254" i="12"/>
  <c r="F254" i="12"/>
  <c r="H253" i="12"/>
  <c r="G253" i="12"/>
  <c r="F253" i="12"/>
  <c r="H252" i="12"/>
  <c r="G252" i="12"/>
  <c r="F252" i="12"/>
  <c r="H251" i="12"/>
  <c r="G251" i="12"/>
  <c r="F251" i="12"/>
  <c r="H250" i="12"/>
  <c r="G250" i="12"/>
  <c r="F250" i="12"/>
  <c r="H249" i="12"/>
  <c r="G249" i="12"/>
  <c r="F249" i="12"/>
  <c r="H248" i="12"/>
  <c r="G248" i="12"/>
  <c r="F248" i="12"/>
  <c r="H247" i="12"/>
  <c r="G247" i="12"/>
  <c r="F247" i="12"/>
  <c r="H246" i="12"/>
  <c r="G246" i="12"/>
  <c r="F246" i="12"/>
  <c r="H245" i="12"/>
  <c r="G245" i="12"/>
  <c r="F245" i="12"/>
  <c r="H244" i="12"/>
  <c r="G244" i="12"/>
  <c r="F244" i="12"/>
  <c r="H243" i="12"/>
  <c r="G243" i="12"/>
  <c r="F243" i="12"/>
  <c r="H242" i="12"/>
  <c r="G242" i="12"/>
  <c r="F242" i="12"/>
  <c r="H241" i="12"/>
  <c r="G241" i="12"/>
  <c r="F241" i="12"/>
  <c r="H240" i="12"/>
  <c r="G240" i="12"/>
  <c r="F240" i="12"/>
  <c r="H239" i="12"/>
  <c r="G239" i="12"/>
  <c r="F239" i="12"/>
  <c r="H238" i="12"/>
  <c r="G238" i="12"/>
  <c r="F238" i="12"/>
  <c r="H237" i="12"/>
  <c r="G237" i="12"/>
  <c r="F237" i="12"/>
  <c r="H236" i="12"/>
  <c r="G236" i="12"/>
  <c r="F236" i="12"/>
  <c r="H235" i="12"/>
  <c r="G235" i="12"/>
  <c r="F235" i="12"/>
  <c r="H234" i="12"/>
  <c r="G234" i="12"/>
  <c r="F234" i="12"/>
  <c r="H233" i="12"/>
  <c r="G233" i="12"/>
  <c r="F233" i="12"/>
  <c r="H232" i="12"/>
  <c r="G232" i="12"/>
  <c r="F232" i="12"/>
  <c r="H231" i="12"/>
  <c r="G231" i="12"/>
  <c r="F231" i="12"/>
  <c r="H230" i="12"/>
  <c r="G230" i="12"/>
  <c r="F230" i="12"/>
  <c r="H229" i="12"/>
  <c r="G229" i="12"/>
  <c r="F229" i="12"/>
  <c r="H228" i="12"/>
  <c r="G228" i="12"/>
  <c r="F228" i="12"/>
  <c r="H227" i="12"/>
  <c r="G227" i="12"/>
  <c r="F227" i="12"/>
  <c r="H226" i="12"/>
  <c r="G226" i="12"/>
  <c r="F226" i="12"/>
  <c r="H225" i="12"/>
  <c r="G225" i="12"/>
  <c r="F225" i="12"/>
  <c r="H224" i="12"/>
  <c r="G224" i="12"/>
  <c r="F224" i="12"/>
  <c r="H223" i="12"/>
  <c r="G223" i="12"/>
  <c r="F223" i="12"/>
  <c r="H222" i="12"/>
  <c r="G222" i="12"/>
  <c r="F222" i="12"/>
  <c r="H221" i="12"/>
  <c r="G221" i="12"/>
  <c r="F221" i="12"/>
  <c r="H220" i="12"/>
  <c r="G220" i="12"/>
  <c r="F220" i="12"/>
  <c r="H219" i="12"/>
  <c r="G219" i="12"/>
  <c r="F219" i="12"/>
  <c r="H218" i="12"/>
  <c r="G218" i="12"/>
  <c r="F218" i="12"/>
  <c r="H217" i="12"/>
  <c r="G217" i="12"/>
  <c r="F217" i="12"/>
  <c r="H216" i="12"/>
  <c r="G216" i="12"/>
  <c r="F216" i="12"/>
  <c r="H215" i="12"/>
  <c r="G215" i="12"/>
  <c r="F215" i="12"/>
  <c r="H214" i="12"/>
  <c r="G214" i="12"/>
  <c r="F214" i="12"/>
  <c r="H213" i="12"/>
  <c r="G213" i="12"/>
  <c r="F213" i="12"/>
  <c r="H212" i="12"/>
  <c r="G212" i="12"/>
  <c r="F212" i="12"/>
  <c r="H211" i="12"/>
  <c r="G211" i="12"/>
  <c r="F211" i="12"/>
  <c r="H210" i="12"/>
  <c r="G210" i="12"/>
  <c r="F210" i="12"/>
  <c r="H209" i="12"/>
  <c r="G209" i="12"/>
  <c r="F209" i="12"/>
  <c r="H208" i="12"/>
  <c r="G208" i="12"/>
  <c r="F208" i="12"/>
  <c r="H207" i="12"/>
  <c r="G207" i="12"/>
  <c r="F207" i="12"/>
  <c r="H206" i="12"/>
  <c r="G206" i="12"/>
  <c r="F206" i="12"/>
  <c r="H205" i="12"/>
  <c r="G205" i="12"/>
  <c r="F205" i="12"/>
  <c r="H204" i="12"/>
  <c r="G204" i="12"/>
  <c r="F204" i="12"/>
  <c r="H203" i="12"/>
  <c r="G203" i="12"/>
  <c r="F203" i="12"/>
  <c r="H202" i="12"/>
  <c r="G202" i="12"/>
  <c r="F202" i="12"/>
  <c r="H201" i="12"/>
  <c r="G201" i="12"/>
  <c r="F201" i="12"/>
  <c r="H200" i="12"/>
  <c r="G200" i="12"/>
  <c r="F200" i="12"/>
  <c r="H199" i="12"/>
  <c r="G199" i="12"/>
  <c r="F199" i="12"/>
  <c r="H198" i="12"/>
  <c r="G198" i="12"/>
  <c r="F198" i="12"/>
  <c r="H197" i="12"/>
  <c r="G197" i="12"/>
  <c r="F197" i="12"/>
  <c r="H196" i="12"/>
  <c r="G196" i="12"/>
  <c r="F196" i="12"/>
  <c r="H195" i="12"/>
  <c r="G195" i="12"/>
  <c r="F195" i="12"/>
  <c r="H194" i="12"/>
  <c r="G194" i="12"/>
  <c r="F194" i="12"/>
  <c r="H193" i="12"/>
  <c r="G193" i="12"/>
  <c r="F193" i="12"/>
  <c r="H192" i="12"/>
  <c r="G192" i="12"/>
  <c r="F192" i="12"/>
  <c r="H191" i="12"/>
  <c r="G191" i="12"/>
  <c r="F191" i="12"/>
  <c r="H190" i="12"/>
  <c r="G190" i="12"/>
  <c r="F190" i="12"/>
  <c r="H189" i="12"/>
  <c r="G189" i="12"/>
  <c r="F189" i="12"/>
  <c r="H188" i="12"/>
  <c r="G188" i="12"/>
  <c r="F188" i="12"/>
  <c r="H187" i="12"/>
  <c r="G187" i="12"/>
  <c r="F187" i="12"/>
  <c r="H186" i="12"/>
  <c r="G186" i="12"/>
  <c r="F186" i="12"/>
  <c r="H185" i="12"/>
  <c r="G185" i="12"/>
  <c r="F185" i="12"/>
  <c r="H184" i="12"/>
  <c r="G184" i="12"/>
  <c r="F184" i="12"/>
  <c r="H183" i="12"/>
  <c r="G183" i="12"/>
  <c r="F183" i="12"/>
  <c r="H182" i="12"/>
  <c r="G182" i="12"/>
  <c r="F182" i="12"/>
  <c r="H181" i="12"/>
  <c r="G181" i="12"/>
  <c r="F181" i="12"/>
  <c r="H180" i="12"/>
  <c r="G180" i="12"/>
  <c r="F180" i="12"/>
  <c r="H179" i="12"/>
  <c r="G179" i="12"/>
  <c r="F179" i="12"/>
  <c r="H178" i="12"/>
  <c r="G178" i="12"/>
  <c r="F178" i="12"/>
  <c r="H177" i="12"/>
  <c r="G177" i="12"/>
  <c r="F177" i="12"/>
  <c r="H176" i="12"/>
  <c r="G176" i="12"/>
  <c r="F176" i="12"/>
  <c r="H175" i="12"/>
  <c r="G175" i="12"/>
  <c r="F175" i="12"/>
  <c r="H174" i="12"/>
  <c r="G174" i="12"/>
  <c r="F174" i="12"/>
  <c r="H173" i="12"/>
  <c r="G173" i="12"/>
  <c r="F173" i="12"/>
  <c r="H172" i="12"/>
  <c r="G172" i="12"/>
  <c r="F172" i="12"/>
  <c r="H171" i="12"/>
  <c r="G171" i="12"/>
  <c r="F171" i="12"/>
  <c r="H170" i="12"/>
  <c r="G170" i="12"/>
  <c r="F170" i="12"/>
  <c r="H169" i="12"/>
  <c r="G169" i="12"/>
  <c r="F169" i="12"/>
  <c r="H168" i="12"/>
  <c r="G168" i="12"/>
  <c r="F168" i="12"/>
  <c r="H167" i="12"/>
  <c r="G167" i="12"/>
  <c r="F167" i="12"/>
  <c r="H166" i="12"/>
  <c r="G166" i="12"/>
  <c r="F166" i="12"/>
  <c r="H165" i="12"/>
  <c r="G165" i="12"/>
  <c r="F165" i="12"/>
  <c r="H164" i="12"/>
  <c r="G164" i="12"/>
  <c r="F164" i="12"/>
  <c r="H163" i="12"/>
  <c r="G163" i="12"/>
  <c r="F163" i="12"/>
  <c r="H162" i="12"/>
  <c r="G162" i="12"/>
  <c r="F162" i="12"/>
  <c r="H161" i="12"/>
  <c r="G161" i="12"/>
  <c r="F161" i="12"/>
  <c r="H160" i="12"/>
  <c r="G160" i="12"/>
  <c r="F160" i="12"/>
  <c r="H159" i="12"/>
  <c r="G159" i="12"/>
  <c r="F159" i="12"/>
  <c r="H158" i="12"/>
  <c r="G158" i="12"/>
  <c r="F158" i="12"/>
  <c r="H157" i="12"/>
  <c r="G157" i="12"/>
  <c r="F157" i="12"/>
  <c r="H156" i="12"/>
  <c r="G156" i="12"/>
  <c r="F156" i="12"/>
  <c r="H155" i="12"/>
  <c r="G155" i="12"/>
  <c r="F155" i="12"/>
  <c r="H154" i="12"/>
  <c r="G154" i="12"/>
  <c r="F154" i="12"/>
  <c r="H153" i="12"/>
  <c r="G153" i="12"/>
  <c r="F153" i="12"/>
  <c r="H152" i="12"/>
  <c r="G152" i="12"/>
  <c r="F152" i="12"/>
  <c r="H151" i="12"/>
  <c r="G151" i="12"/>
  <c r="F151" i="12"/>
  <c r="H150" i="12"/>
  <c r="G150" i="12"/>
  <c r="F150" i="12"/>
  <c r="H149" i="12"/>
  <c r="G149" i="12"/>
  <c r="F149" i="12"/>
  <c r="H148" i="12"/>
  <c r="G148" i="12"/>
  <c r="F148" i="12"/>
  <c r="H147" i="12"/>
  <c r="G147" i="12"/>
  <c r="F147" i="12"/>
  <c r="H146" i="12"/>
  <c r="G146" i="12"/>
  <c r="F146" i="12"/>
  <c r="H145" i="12"/>
  <c r="G145" i="12"/>
  <c r="F145" i="12"/>
  <c r="H144" i="12"/>
  <c r="G144" i="12"/>
  <c r="F144" i="12"/>
  <c r="H143" i="12"/>
  <c r="G143" i="12"/>
  <c r="F143" i="12"/>
  <c r="H142" i="12"/>
  <c r="G142" i="12"/>
  <c r="F142" i="12"/>
  <c r="H141" i="12"/>
  <c r="G141" i="12"/>
  <c r="F141" i="12"/>
  <c r="H140" i="12"/>
  <c r="G140" i="12"/>
  <c r="F140" i="12"/>
  <c r="H139" i="12"/>
  <c r="G139" i="12"/>
  <c r="F139" i="12"/>
  <c r="H138" i="12"/>
  <c r="G138" i="12"/>
  <c r="F138" i="12"/>
  <c r="H137" i="12"/>
  <c r="G137" i="12"/>
  <c r="F137" i="12"/>
  <c r="H136" i="12"/>
  <c r="G136" i="12"/>
  <c r="F136" i="12"/>
  <c r="H135" i="12"/>
  <c r="G135" i="12"/>
  <c r="F135" i="12"/>
  <c r="H134" i="12"/>
  <c r="G134" i="12"/>
  <c r="F134" i="12"/>
  <c r="H133" i="12"/>
  <c r="G133" i="12"/>
  <c r="F133" i="12"/>
  <c r="H132" i="12"/>
  <c r="G132" i="12"/>
  <c r="F132" i="12"/>
  <c r="H131" i="12"/>
  <c r="G131" i="12"/>
  <c r="F131" i="12"/>
  <c r="H130" i="12"/>
  <c r="G130" i="12"/>
  <c r="F130" i="12"/>
  <c r="H129" i="12"/>
  <c r="G129" i="12"/>
  <c r="F129" i="12"/>
  <c r="H128" i="12"/>
  <c r="G128" i="12"/>
  <c r="F128" i="12"/>
  <c r="H127" i="12"/>
  <c r="G127" i="12"/>
  <c r="F127" i="12"/>
  <c r="H126" i="12"/>
  <c r="G126" i="12"/>
  <c r="F126" i="12"/>
  <c r="H125" i="12"/>
  <c r="G125" i="12"/>
  <c r="F125" i="12"/>
  <c r="H124" i="12"/>
  <c r="G124" i="12"/>
  <c r="F124" i="12"/>
  <c r="H123" i="12"/>
  <c r="G123" i="12"/>
  <c r="F123" i="12"/>
  <c r="H122" i="12"/>
  <c r="G122" i="12"/>
  <c r="F122" i="12"/>
  <c r="H121" i="12"/>
  <c r="G121" i="12"/>
  <c r="F121" i="12"/>
  <c r="H120" i="12"/>
  <c r="G120" i="12"/>
  <c r="F120" i="12"/>
  <c r="H119" i="12"/>
  <c r="G119" i="12"/>
  <c r="F119" i="12"/>
  <c r="H118" i="12"/>
  <c r="G118" i="12"/>
  <c r="F118" i="12"/>
  <c r="H117" i="12"/>
  <c r="G117" i="12"/>
  <c r="F117" i="12"/>
  <c r="H116" i="12"/>
  <c r="G116" i="12"/>
  <c r="F116" i="12"/>
  <c r="H115" i="12"/>
  <c r="G115" i="12"/>
  <c r="F115" i="12"/>
  <c r="H114" i="12"/>
  <c r="G114" i="12"/>
  <c r="F114" i="12"/>
  <c r="H113" i="12"/>
  <c r="G113" i="12"/>
  <c r="F113" i="12"/>
  <c r="H112" i="12"/>
  <c r="G112" i="12"/>
  <c r="F112" i="12"/>
  <c r="H111" i="12"/>
  <c r="G111" i="12"/>
  <c r="F111" i="12"/>
  <c r="H110" i="12"/>
  <c r="G110" i="12"/>
  <c r="F110" i="12"/>
  <c r="H109" i="12"/>
  <c r="G109" i="12"/>
  <c r="F109" i="12"/>
  <c r="H108" i="12"/>
  <c r="G108" i="12"/>
  <c r="F108" i="12"/>
  <c r="H107" i="12"/>
  <c r="G107" i="12"/>
  <c r="F107" i="12"/>
  <c r="H106" i="12"/>
  <c r="G106" i="12"/>
  <c r="F106" i="12"/>
  <c r="H105" i="12"/>
  <c r="G105" i="12"/>
  <c r="F105" i="12"/>
  <c r="H104" i="12"/>
  <c r="G104" i="12"/>
  <c r="F104" i="12"/>
  <c r="H103" i="12"/>
  <c r="G103" i="12"/>
  <c r="F103" i="12"/>
  <c r="H102" i="12"/>
  <c r="G102" i="12"/>
  <c r="F102" i="12"/>
  <c r="H101" i="12"/>
  <c r="G101" i="12"/>
  <c r="F101" i="12"/>
  <c r="H100" i="12"/>
  <c r="G100" i="12"/>
  <c r="F100" i="12"/>
  <c r="H99" i="12"/>
  <c r="G99" i="12"/>
  <c r="F99" i="12"/>
  <c r="H98" i="12"/>
  <c r="G98" i="12"/>
  <c r="F98" i="12"/>
  <c r="H97" i="12"/>
  <c r="G97" i="12"/>
  <c r="F97" i="12"/>
  <c r="H96" i="12"/>
  <c r="G96" i="12"/>
  <c r="F96" i="12"/>
  <c r="H95" i="12"/>
  <c r="G95" i="12"/>
  <c r="F95" i="12"/>
  <c r="H94" i="12"/>
  <c r="G94" i="12"/>
  <c r="F94" i="12"/>
  <c r="H93" i="12"/>
  <c r="G93" i="12"/>
  <c r="F93" i="12"/>
  <c r="H92" i="12"/>
  <c r="G92" i="12"/>
  <c r="F92" i="12"/>
  <c r="H91" i="12"/>
  <c r="G91" i="12"/>
  <c r="F91" i="12"/>
  <c r="H90" i="12"/>
  <c r="G90" i="12"/>
  <c r="F90" i="12"/>
  <c r="H89" i="12"/>
  <c r="G89" i="12"/>
  <c r="F89" i="12"/>
  <c r="H88" i="12"/>
  <c r="G88" i="12"/>
  <c r="F88" i="12"/>
  <c r="H87" i="12"/>
  <c r="G87" i="12"/>
  <c r="F87" i="12"/>
  <c r="H86" i="12"/>
  <c r="G86" i="12"/>
  <c r="F86" i="12"/>
  <c r="H85" i="12"/>
  <c r="G85" i="12"/>
  <c r="F85" i="12"/>
  <c r="H84" i="12"/>
  <c r="G84" i="12"/>
  <c r="F84" i="12"/>
  <c r="H83" i="12"/>
  <c r="G83" i="12"/>
  <c r="F83" i="12"/>
  <c r="H82" i="12"/>
  <c r="G82" i="12"/>
  <c r="F82" i="12"/>
  <c r="H81" i="12"/>
  <c r="G81" i="12"/>
  <c r="F81" i="12"/>
  <c r="H80" i="12"/>
  <c r="G80" i="12"/>
  <c r="F80" i="12"/>
  <c r="H79" i="12"/>
  <c r="G79" i="12"/>
  <c r="F79" i="12"/>
  <c r="H78" i="12"/>
  <c r="G78" i="12"/>
  <c r="F78" i="12"/>
  <c r="H77" i="12"/>
  <c r="G77" i="12"/>
  <c r="F77" i="12"/>
  <c r="H76" i="12"/>
  <c r="G76" i="12"/>
  <c r="F76" i="12"/>
  <c r="H75" i="12"/>
  <c r="G75" i="12"/>
  <c r="F75" i="12"/>
  <c r="H74" i="12"/>
  <c r="G74" i="12"/>
  <c r="F74" i="12"/>
  <c r="H73" i="12"/>
  <c r="G73" i="12"/>
  <c r="F73" i="12"/>
  <c r="H72" i="12"/>
  <c r="G72" i="12"/>
  <c r="F72" i="12"/>
  <c r="H71" i="12"/>
  <c r="G71" i="12"/>
  <c r="F71" i="12"/>
  <c r="H70" i="12"/>
  <c r="G70" i="12"/>
  <c r="F70" i="12"/>
  <c r="H69" i="12"/>
  <c r="G69" i="12"/>
  <c r="F69" i="12"/>
  <c r="H68" i="12"/>
  <c r="G68" i="12"/>
  <c r="F68" i="12"/>
  <c r="H67" i="12"/>
  <c r="G67" i="12"/>
  <c r="F67" i="12"/>
  <c r="H66" i="12"/>
  <c r="G66" i="12"/>
  <c r="F66" i="12"/>
  <c r="H65" i="12"/>
  <c r="G65" i="12"/>
  <c r="F65" i="12"/>
  <c r="H64" i="12"/>
  <c r="G64" i="12"/>
  <c r="F64" i="12"/>
  <c r="H63" i="12"/>
  <c r="G63" i="12"/>
  <c r="F63" i="12"/>
  <c r="H62" i="12"/>
  <c r="G62" i="12"/>
  <c r="F62" i="12"/>
  <c r="H61" i="12"/>
  <c r="G61" i="12"/>
  <c r="F61" i="12"/>
  <c r="H60" i="12"/>
  <c r="G60" i="12"/>
  <c r="F60" i="12"/>
  <c r="H59" i="12"/>
  <c r="G59" i="12"/>
  <c r="F59" i="12"/>
  <c r="H58" i="12"/>
  <c r="G58" i="12"/>
  <c r="F58" i="12"/>
  <c r="H57" i="12"/>
  <c r="G57" i="12"/>
  <c r="F57" i="12"/>
  <c r="H56" i="12"/>
  <c r="G56" i="12"/>
  <c r="F56" i="12"/>
  <c r="H55" i="12"/>
  <c r="G55" i="12"/>
  <c r="F55" i="12"/>
  <c r="H54" i="12"/>
  <c r="G54" i="12"/>
  <c r="F54" i="12"/>
  <c r="H53" i="12"/>
  <c r="G53" i="12"/>
  <c r="F53" i="12"/>
  <c r="H52" i="12"/>
  <c r="G52" i="12"/>
  <c r="F52" i="12"/>
  <c r="H51" i="12"/>
  <c r="G51" i="12"/>
  <c r="F51" i="12"/>
  <c r="H50" i="12"/>
  <c r="G50" i="12"/>
  <c r="F50" i="12"/>
  <c r="H49" i="12"/>
  <c r="G49" i="12"/>
  <c r="F49" i="12"/>
  <c r="H48" i="12"/>
  <c r="G48" i="12"/>
  <c r="F48" i="12"/>
  <c r="H47" i="12"/>
  <c r="G47" i="12"/>
  <c r="F47" i="12"/>
  <c r="H46" i="12"/>
  <c r="G46" i="12"/>
  <c r="F46" i="12"/>
  <c r="H45" i="12"/>
  <c r="G45" i="12"/>
  <c r="F45" i="12"/>
  <c r="H44" i="12"/>
  <c r="G44" i="12"/>
  <c r="F44" i="12"/>
  <c r="H43" i="12"/>
  <c r="G43" i="12"/>
  <c r="F43" i="12"/>
  <c r="H42" i="12"/>
  <c r="G42" i="12"/>
  <c r="F42" i="12"/>
  <c r="H41" i="12"/>
  <c r="G41" i="12"/>
  <c r="F41" i="12"/>
  <c r="H40" i="12"/>
  <c r="G40" i="12"/>
  <c r="F40" i="12"/>
  <c r="H39" i="12"/>
  <c r="G39" i="12"/>
  <c r="F39" i="12"/>
  <c r="H38" i="12"/>
  <c r="G38" i="12"/>
  <c r="F38" i="12"/>
  <c r="H37" i="12"/>
  <c r="G37" i="12"/>
  <c r="F37" i="12"/>
  <c r="H36" i="12"/>
  <c r="G36" i="12"/>
  <c r="F36" i="12"/>
  <c r="H35" i="12"/>
  <c r="G35" i="12"/>
  <c r="F35" i="12"/>
  <c r="H34" i="12"/>
  <c r="G34" i="12"/>
  <c r="F34" i="12"/>
  <c r="H33" i="12"/>
  <c r="G33" i="12"/>
  <c r="F33" i="12"/>
  <c r="H32" i="12"/>
  <c r="G32" i="12"/>
  <c r="F32" i="12"/>
  <c r="H31" i="12"/>
  <c r="G31" i="12"/>
  <c r="F31" i="12"/>
  <c r="H30" i="12"/>
  <c r="G30" i="12"/>
  <c r="F30" i="12"/>
  <c r="H29" i="12"/>
  <c r="G29" i="12"/>
  <c r="F29" i="12"/>
  <c r="H28" i="12"/>
  <c r="G28" i="12"/>
  <c r="F28" i="12"/>
  <c r="H27" i="12"/>
  <c r="G27" i="12"/>
  <c r="F27" i="12"/>
  <c r="H26" i="12"/>
  <c r="G26" i="12"/>
  <c r="F26" i="12"/>
  <c r="H25" i="12"/>
  <c r="G25" i="12"/>
  <c r="F25" i="12"/>
  <c r="H24" i="12"/>
  <c r="G24" i="12"/>
  <c r="F24" i="12"/>
  <c r="H23" i="12"/>
  <c r="G23" i="12"/>
  <c r="F23" i="12"/>
  <c r="H22" i="12"/>
  <c r="G22" i="12"/>
  <c r="F22" i="12"/>
  <c r="H21" i="12"/>
  <c r="G21" i="12"/>
  <c r="F21" i="12"/>
  <c r="H20" i="12"/>
  <c r="G20" i="12"/>
  <c r="F20" i="12"/>
  <c r="H19" i="12"/>
  <c r="G19" i="12"/>
  <c r="F19" i="12"/>
  <c r="H18" i="12"/>
  <c r="G18" i="12"/>
  <c r="F18" i="12"/>
  <c r="H17" i="12"/>
  <c r="G17" i="12"/>
  <c r="F17" i="12"/>
  <c r="H16" i="12"/>
  <c r="G16" i="12"/>
  <c r="F16" i="12"/>
  <c r="H15" i="12"/>
  <c r="G15" i="12"/>
  <c r="F15" i="12"/>
  <c r="H14" i="12"/>
  <c r="G14" i="12"/>
  <c r="F14" i="12"/>
  <c r="H13" i="12"/>
  <c r="G13" i="12"/>
  <c r="F13" i="12"/>
  <c r="H12" i="12"/>
  <c r="G12" i="12"/>
  <c r="F12" i="12"/>
  <c r="H11" i="12"/>
  <c r="G11" i="12"/>
  <c r="F11" i="12"/>
  <c r="H10" i="12"/>
  <c r="G10" i="12"/>
  <c r="F10" i="12"/>
  <c r="H9" i="12"/>
  <c r="G9" i="12"/>
  <c r="F9" i="12"/>
  <c r="H8" i="12"/>
  <c r="G8" i="12"/>
  <c r="F8" i="12"/>
  <c r="H7" i="12"/>
  <c r="G7" i="12"/>
  <c r="F7" i="12"/>
  <c r="H6" i="12"/>
  <c r="G6" i="12"/>
  <c r="F6" i="12"/>
  <c r="G5" i="12"/>
  <c r="G4" i="12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F103" i="29"/>
  <c r="F104" i="29"/>
  <c r="F105" i="29"/>
  <c r="F106" i="29"/>
  <c r="F107" i="29"/>
  <c r="F108" i="29"/>
  <c r="F109" i="29"/>
  <c r="F110" i="29"/>
  <c r="F111" i="29"/>
  <c r="F112" i="29"/>
  <c r="F113" i="29"/>
  <c r="F114" i="29"/>
  <c r="F115" i="29"/>
  <c r="F116" i="29"/>
  <c r="F117" i="29"/>
  <c r="F118" i="29"/>
  <c r="F119" i="29"/>
  <c r="F120" i="29"/>
  <c r="F121" i="29"/>
  <c r="F122" i="29"/>
  <c r="F123" i="29"/>
  <c r="F124" i="29"/>
  <c r="F125" i="29"/>
  <c r="F126" i="29"/>
  <c r="F127" i="29"/>
  <c r="F128" i="29"/>
  <c r="F129" i="29"/>
  <c r="F130" i="29"/>
  <c r="F131" i="29"/>
  <c r="F132" i="29"/>
  <c r="F133" i="29"/>
  <c r="F134" i="29"/>
  <c r="F135" i="29"/>
  <c r="F136" i="29"/>
  <c r="F137" i="29"/>
  <c r="F138" i="29"/>
  <c r="F139" i="29"/>
  <c r="F140" i="29"/>
  <c r="F141" i="29"/>
  <c r="F142" i="29"/>
  <c r="F143" i="29"/>
  <c r="F144" i="29"/>
  <c r="F145" i="29"/>
  <c r="F146" i="29"/>
  <c r="F147" i="29"/>
  <c r="F148" i="29"/>
  <c r="F149" i="29"/>
  <c r="F150" i="29"/>
  <c r="F151" i="29"/>
  <c r="F152" i="29"/>
  <c r="F153" i="29"/>
  <c r="F154" i="29"/>
  <c r="F155" i="29"/>
  <c r="F156" i="29"/>
  <c r="F157" i="29"/>
  <c r="F158" i="29"/>
  <c r="F159" i="29"/>
  <c r="F160" i="29"/>
  <c r="F161" i="29"/>
  <c r="F162" i="29"/>
  <c r="F163" i="29"/>
  <c r="F164" i="29"/>
  <c r="F165" i="29"/>
  <c r="F166" i="29"/>
  <c r="F167" i="29"/>
  <c r="F168" i="29"/>
  <c r="F169" i="29"/>
  <c r="F170" i="29"/>
  <c r="F171" i="29"/>
  <c r="F172" i="29"/>
  <c r="F173" i="29"/>
  <c r="F174" i="29"/>
  <c r="F175" i="29"/>
  <c r="F176" i="29"/>
  <c r="F177" i="29"/>
  <c r="F178" i="29"/>
  <c r="F179" i="29"/>
  <c r="F180" i="29"/>
  <c r="F181" i="29"/>
  <c r="F182" i="29"/>
  <c r="F183" i="29"/>
  <c r="F184" i="29"/>
  <c r="F185" i="29"/>
  <c r="F186" i="29"/>
  <c r="F187" i="29"/>
  <c r="F188" i="29"/>
  <c r="F189" i="29"/>
  <c r="F190" i="29"/>
  <c r="F191" i="29"/>
  <c r="F192" i="29"/>
  <c r="F193" i="29"/>
  <c r="F194" i="29"/>
  <c r="F195" i="29"/>
  <c r="F196" i="29"/>
  <c r="F197" i="29"/>
  <c r="F198" i="29"/>
  <c r="F199" i="29"/>
  <c r="F200" i="29"/>
  <c r="F201" i="29"/>
  <c r="F202" i="29"/>
  <c r="F203" i="29"/>
  <c r="F204" i="29"/>
  <c r="F205" i="29"/>
  <c r="F206" i="29"/>
  <c r="F207" i="29"/>
  <c r="F208" i="29"/>
  <c r="F209" i="29"/>
  <c r="F210" i="29"/>
  <c r="F211" i="29"/>
  <c r="F212" i="29"/>
  <c r="F213" i="29"/>
  <c r="F214" i="29"/>
  <c r="F215" i="29"/>
  <c r="F216" i="29"/>
  <c r="F217" i="29"/>
  <c r="F218" i="29"/>
  <c r="F219" i="29"/>
  <c r="F220" i="29"/>
  <c r="F221" i="29"/>
  <c r="F222" i="29"/>
  <c r="F223" i="29"/>
  <c r="F224" i="29"/>
  <c r="F225" i="29"/>
  <c r="F226" i="29"/>
  <c r="F227" i="29"/>
  <c r="F228" i="29"/>
  <c r="F229" i="29"/>
  <c r="F230" i="29"/>
  <c r="F231" i="29"/>
  <c r="F232" i="29"/>
  <c r="F233" i="29"/>
  <c r="F234" i="29"/>
  <c r="F235" i="29"/>
  <c r="F236" i="29"/>
  <c r="F237" i="29"/>
  <c r="F238" i="29"/>
  <c r="F239" i="29"/>
  <c r="F240" i="29"/>
  <c r="F241" i="29"/>
  <c r="F242" i="29"/>
  <c r="F243" i="29"/>
  <c r="F244" i="29"/>
  <c r="F245" i="29"/>
  <c r="F246" i="29"/>
  <c r="F247" i="29"/>
  <c r="F248" i="29"/>
  <c r="F249" i="29"/>
  <c r="F250" i="29"/>
  <c r="F251" i="29"/>
  <c r="F252" i="29"/>
  <c r="F253" i="29"/>
  <c r="F254" i="29"/>
  <c r="F255" i="29"/>
  <c r="F256" i="29"/>
  <c r="F257" i="29"/>
  <c r="F258" i="29"/>
  <c r="F259" i="29"/>
  <c r="F260" i="29"/>
  <c r="F261" i="29"/>
  <c r="F262" i="29"/>
  <c r="F263" i="29"/>
  <c r="F264" i="29"/>
  <c r="F265" i="29"/>
  <c r="F266" i="29"/>
  <c r="F267" i="29"/>
  <c r="F268" i="29"/>
  <c r="F269" i="29"/>
  <c r="F270" i="29"/>
  <c r="F271" i="29"/>
  <c r="F272" i="29"/>
  <c r="F273" i="29"/>
  <c r="F274" i="29"/>
  <c r="F275" i="29"/>
  <c r="F276" i="29"/>
  <c r="F277" i="29"/>
  <c r="F278" i="29"/>
  <c r="F279" i="29"/>
  <c r="F280" i="29"/>
  <c r="F281" i="29"/>
  <c r="F282" i="29"/>
  <c r="F283" i="29"/>
  <c r="F284" i="29"/>
  <c r="F285" i="29"/>
  <c r="F286" i="29"/>
  <c r="F287" i="29"/>
  <c r="F288" i="29"/>
  <c r="F289" i="29"/>
  <c r="F290" i="29"/>
  <c r="F291" i="29"/>
  <c r="F292" i="29"/>
  <c r="F293" i="29"/>
  <c r="F294" i="29"/>
  <c r="F295" i="29"/>
  <c r="F296" i="29"/>
  <c r="F297" i="29"/>
  <c r="F298" i="29"/>
  <c r="F299" i="29"/>
  <c r="F300" i="29"/>
  <c r="F301" i="29"/>
  <c r="F302" i="29"/>
  <c r="F303" i="29"/>
  <c r="F304" i="29"/>
  <c r="F305" i="29"/>
  <c r="F306" i="29"/>
  <c r="F307" i="29"/>
  <c r="F308" i="29"/>
  <c r="F309" i="29"/>
  <c r="F310" i="29"/>
  <c r="F311" i="29"/>
  <c r="F312" i="29"/>
  <c r="F313" i="29"/>
  <c r="F314" i="29"/>
  <c r="F315" i="29"/>
  <c r="F316" i="29"/>
  <c r="F317" i="29"/>
  <c r="F318" i="29"/>
  <c r="F319" i="29"/>
  <c r="F320" i="29"/>
  <c r="F321" i="29"/>
  <c r="F322" i="29"/>
  <c r="F323" i="29"/>
  <c r="F324" i="29"/>
  <c r="F325" i="29"/>
  <c r="F326" i="29"/>
  <c r="F327" i="29"/>
  <c r="F328" i="29"/>
  <c r="F329" i="29"/>
  <c r="F330" i="29"/>
  <c r="F331" i="29"/>
  <c r="F332" i="29"/>
  <c r="F333" i="29"/>
  <c r="F334" i="29"/>
  <c r="F335" i="29"/>
  <c r="F336" i="29"/>
  <c r="F337" i="29"/>
  <c r="F338" i="29"/>
  <c r="F339" i="29"/>
  <c r="F340" i="29"/>
  <c r="F341" i="29"/>
  <c r="F342" i="29"/>
  <c r="F343" i="29"/>
  <c r="F344" i="29"/>
  <c r="F345" i="29"/>
  <c r="F346" i="29"/>
  <c r="F347" i="29"/>
  <c r="F348" i="29"/>
  <c r="F349" i="29"/>
  <c r="F350" i="29"/>
  <c r="F351" i="29"/>
  <c r="F352" i="29"/>
  <c r="F353" i="29"/>
  <c r="F354" i="29"/>
  <c r="F355" i="29"/>
  <c r="F356" i="29"/>
  <c r="F357" i="29"/>
  <c r="F358" i="29"/>
  <c r="F359" i="29"/>
  <c r="F360" i="29"/>
  <c r="F361" i="29"/>
  <c r="F362" i="29"/>
  <c r="F363" i="29"/>
  <c r="F364" i="29"/>
  <c r="F365" i="29"/>
  <c r="F366" i="29"/>
  <c r="F367" i="29"/>
  <c r="F368" i="29"/>
  <c r="F369" i="29"/>
  <c r="F370" i="29"/>
  <c r="F371" i="29"/>
  <c r="F372" i="29"/>
  <c r="F373" i="29"/>
  <c r="F374" i="29"/>
  <c r="F375" i="29"/>
  <c r="F376" i="29"/>
  <c r="F377" i="29"/>
  <c r="F378" i="29"/>
  <c r="F379" i="29"/>
  <c r="F380" i="29"/>
  <c r="F381" i="29"/>
  <c r="F382" i="29"/>
  <c r="F383" i="29"/>
  <c r="F384" i="29"/>
  <c r="F385" i="29"/>
  <c r="F386" i="29"/>
  <c r="F387" i="29"/>
  <c r="F388" i="29"/>
  <c r="F389" i="29"/>
  <c r="F390" i="29"/>
  <c r="F391" i="29"/>
  <c r="F392" i="29"/>
  <c r="F393" i="29"/>
  <c r="F394" i="29"/>
  <c r="F395" i="29"/>
  <c r="F396" i="29"/>
  <c r="F397" i="29"/>
  <c r="F398" i="29"/>
  <c r="F399" i="29"/>
  <c r="F400" i="29"/>
  <c r="F401" i="29"/>
  <c r="F402" i="29"/>
  <c r="F403" i="29"/>
  <c r="F404" i="29"/>
  <c r="F405" i="29"/>
  <c r="F406" i="29"/>
  <c r="F407" i="29"/>
  <c r="F408" i="29"/>
  <c r="F409" i="29"/>
  <c r="F410" i="29"/>
  <c r="F411" i="29"/>
  <c r="F412" i="29"/>
  <c r="F413" i="29"/>
  <c r="F414" i="29"/>
  <c r="F415" i="29"/>
  <c r="F416" i="29"/>
  <c r="F417" i="29"/>
  <c r="F418" i="29"/>
  <c r="F419" i="29"/>
  <c r="F420" i="29"/>
  <c r="F421" i="29"/>
  <c r="F422" i="29"/>
  <c r="F423" i="29"/>
  <c r="F424" i="29"/>
  <c r="F425" i="29"/>
  <c r="F426" i="29"/>
  <c r="F427" i="29"/>
  <c r="F428" i="29"/>
  <c r="F429" i="29"/>
  <c r="F430" i="29"/>
  <c r="F431" i="29"/>
  <c r="F432" i="29"/>
  <c r="F433" i="29"/>
  <c r="F434" i="29"/>
  <c r="F435" i="29"/>
  <c r="F436" i="29"/>
  <c r="F437" i="29"/>
  <c r="F438" i="29"/>
  <c r="F439" i="29"/>
  <c r="F440" i="29"/>
  <c r="F441" i="29"/>
  <c r="F442" i="29"/>
  <c r="F443" i="29"/>
  <c r="F444" i="29"/>
  <c r="F445" i="29"/>
  <c r="F446" i="29"/>
  <c r="F447" i="29"/>
  <c r="F448" i="29"/>
  <c r="F449" i="29"/>
  <c r="F450" i="29"/>
  <c r="F451" i="29"/>
  <c r="F452" i="29"/>
  <c r="F453" i="29"/>
  <c r="F454" i="29"/>
  <c r="F455" i="29"/>
  <c r="F456" i="29"/>
  <c r="F457" i="29"/>
  <c r="F458" i="29"/>
  <c r="F459" i="29"/>
  <c r="F460" i="29"/>
  <c r="F461" i="29"/>
  <c r="F462" i="29"/>
  <c r="F463" i="29"/>
  <c r="F464" i="29"/>
  <c r="F465" i="29"/>
  <c r="F466" i="29"/>
  <c r="F467" i="29"/>
  <c r="F468" i="29"/>
  <c r="F469" i="29"/>
  <c r="F470" i="29"/>
  <c r="F471" i="29"/>
  <c r="F472" i="29"/>
  <c r="F473" i="29"/>
  <c r="F474" i="29"/>
  <c r="F475" i="29"/>
  <c r="F476" i="29"/>
  <c r="F477" i="29"/>
  <c r="F478" i="29"/>
  <c r="F479" i="29"/>
  <c r="F480" i="29"/>
  <c r="F481" i="29"/>
  <c r="F482" i="29"/>
  <c r="F483" i="29"/>
  <c r="F484" i="29"/>
  <c r="F485" i="29"/>
  <c r="F486" i="29"/>
  <c r="F487" i="29"/>
  <c r="F488" i="29"/>
  <c r="F489" i="29"/>
  <c r="F490" i="29"/>
  <c r="F491" i="29"/>
  <c r="F492" i="29"/>
  <c r="F493" i="29"/>
  <c r="F494" i="29"/>
  <c r="F495" i="29"/>
  <c r="F496" i="29"/>
  <c r="F497" i="29"/>
  <c r="F498" i="29"/>
  <c r="F499" i="29"/>
  <c r="F500" i="29"/>
  <c r="F501" i="29"/>
  <c r="F502" i="29"/>
  <c r="F503" i="29"/>
  <c r="F504" i="29"/>
  <c r="F505" i="29"/>
  <c r="H505" i="29"/>
  <c r="G505" i="29"/>
  <c r="H504" i="29"/>
  <c r="G504" i="29"/>
  <c r="H503" i="29"/>
  <c r="G503" i="29"/>
  <c r="H502" i="29"/>
  <c r="G502" i="29"/>
  <c r="H501" i="29"/>
  <c r="G501" i="29"/>
  <c r="H500" i="29"/>
  <c r="G500" i="29"/>
  <c r="H499" i="29"/>
  <c r="G499" i="29"/>
  <c r="H498" i="29"/>
  <c r="G498" i="29"/>
  <c r="H497" i="29"/>
  <c r="G497" i="29"/>
  <c r="H496" i="29"/>
  <c r="G496" i="29"/>
  <c r="H495" i="29"/>
  <c r="G495" i="29"/>
  <c r="H494" i="29"/>
  <c r="G494" i="29"/>
  <c r="H493" i="29"/>
  <c r="G493" i="29"/>
  <c r="H492" i="29"/>
  <c r="G492" i="29"/>
  <c r="H491" i="29"/>
  <c r="G491" i="29"/>
  <c r="H490" i="29"/>
  <c r="G490" i="29"/>
  <c r="H489" i="29"/>
  <c r="G489" i="29"/>
  <c r="H488" i="29"/>
  <c r="G488" i="29"/>
  <c r="H487" i="29"/>
  <c r="G487" i="29"/>
  <c r="H486" i="29"/>
  <c r="G486" i="29"/>
  <c r="H485" i="29"/>
  <c r="G485" i="29"/>
  <c r="H484" i="29"/>
  <c r="G484" i="29"/>
  <c r="H483" i="29"/>
  <c r="G483" i="29"/>
  <c r="H482" i="29"/>
  <c r="G482" i="29"/>
  <c r="H481" i="29"/>
  <c r="G481" i="29"/>
  <c r="H480" i="29"/>
  <c r="G480" i="29"/>
  <c r="H479" i="29"/>
  <c r="G479" i="29"/>
  <c r="H478" i="29"/>
  <c r="G478" i="29"/>
  <c r="H477" i="29"/>
  <c r="G477" i="29"/>
  <c r="H476" i="29"/>
  <c r="G476" i="29"/>
  <c r="H475" i="29"/>
  <c r="G475" i="29"/>
  <c r="H474" i="29"/>
  <c r="G474" i="29"/>
  <c r="H473" i="29"/>
  <c r="G473" i="29"/>
  <c r="H472" i="29"/>
  <c r="G472" i="29"/>
  <c r="H471" i="29"/>
  <c r="G471" i="29"/>
  <c r="H470" i="29"/>
  <c r="G470" i="29"/>
  <c r="H469" i="29"/>
  <c r="G469" i="29"/>
  <c r="H468" i="29"/>
  <c r="G468" i="29"/>
  <c r="H467" i="29"/>
  <c r="G467" i="29"/>
  <c r="H466" i="29"/>
  <c r="G466" i="29"/>
  <c r="H465" i="29"/>
  <c r="G465" i="29"/>
  <c r="H464" i="29"/>
  <c r="G464" i="29"/>
  <c r="H463" i="29"/>
  <c r="G463" i="29"/>
  <c r="H462" i="29"/>
  <c r="G462" i="29"/>
  <c r="H461" i="29"/>
  <c r="G461" i="29"/>
  <c r="H460" i="29"/>
  <c r="G460" i="29"/>
  <c r="H459" i="29"/>
  <c r="G459" i="29"/>
  <c r="H458" i="29"/>
  <c r="G458" i="29"/>
  <c r="H457" i="29"/>
  <c r="G457" i="29"/>
  <c r="H456" i="29"/>
  <c r="G456" i="29"/>
  <c r="H455" i="29"/>
  <c r="G455" i="29"/>
  <c r="H454" i="29"/>
  <c r="G454" i="29"/>
  <c r="H453" i="29"/>
  <c r="G453" i="29"/>
  <c r="H452" i="29"/>
  <c r="G452" i="29"/>
  <c r="H451" i="29"/>
  <c r="G451" i="29"/>
  <c r="H450" i="29"/>
  <c r="G450" i="29"/>
  <c r="H449" i="29"/>
  <c r="G449" i="29"/>
  <c r="H448" i="29"/>
  <c r="G448" i="29"/>
  <c r="H447" i="29"/>
  <c r="G447" i="29"/>
  <c r="H446" i="29"/>
  <c r="G446" i="29"/>
  <c r="H445" i="29"/>
  <c r="G445" i="29"/>
  <c r="H444" i="29"/>
  <c r="G444" i="29"/>
  <c r="H443" i="29"/>
  <c r="G443" i="29"/>
  <c r="H442" i="29"/>
  <c r="G442" i="29"/>
  <c r="H441" i="29"/>
  <c r="G441" i="29"/>
  <c r="H440" i="29"/>
  <c r="G440" i="29"/>
  <c r="H439" i="29"/>
  <c r="G439" i="29"/>
  <c r="H438" i="29"/>
  <c r="G438" i="29"/>
  <c r="H437" i="29"/>
  <c r="G437" i="29"/>
  <c r="H436" i="29"/>
  <c r="G436" i="29"/>
  <c r="H435" i="29"/>
  <c r="G435" i="29"/>
  <c r="H434" i="29"/>
  <c r="G434" i="29"/>
  <c r="H433" i="29"/>
  <c r="G433" i="29"/>
  <c r="H432" i="29"/>
  <c r="G432" i="29"/>
  <c r="H431" i="29"/>
  <c r="G431" i="29"/>
  <c r="H430" i="29"/>
  <c r="G430" i="29"/>
  <c r="H429" i="29"/>
  <c r="G429" i="29"/>
  <c r="H428" i="29"/>
  <c r="G428" i="29"/>
  <c r="H427" i="29"/>
  <c r="G427" i="29"/>
  <c r="H426" i="29"/>
  <c r="G426" i="29"/>
  <c r="H425" i="29"/>
  <c r="G425" i="29"/>
  <c r="H424" i="29"/>
  <c r="G424" i="29"/>
  <c r="H423" i="29"/>
  <c r="G423" i="29"/>
  <c r="H422" i="29"/>
  <c r="G422" i="29"/>
  <c r="H421" i="29"/>
  <c r="G421" i="29"/>
  <c r="H420" i="29"/>
  <c r="G420" i="29"/>
  <c r="H419" i="29"/>
  <c r="G419" i="29"/>
  <c r="H418" i="29"/>
  <c r="G418" i="29"/>
  <c r="H417" i="29"/>
  <c r="G417" i="29"/>
  <c r="H416" i="29"/>
  <c r="G416" i="29"/>
  <c r="H415" i="29"/>
  <c r="G415" i="29"/>
  <c r="H414" i="29"/>
  <c r="G414" i="29"/>
  <c r="H413" i="29"/>
  <c r="G413" i="29"/>
  <c r="H412" i="29"/>
  <c r="G412" i="29"/>
  <c r="H411" i="29"/>
  <c r="G411" i="29"/>
  <c r="H410" i="29"/>
  <c r="G410" i="29"/>
  <c r="H409" i="29"/>
  <c r="G409" i="29"/>
  <c r="H408" i="29"/>
  <c r="G408" i="29"/>
  <c r="H407" i="29"/>
  <c r="G407" i="29"/>
  <c r="H406" i="29"/>
  <c r="G406" i="29"/>
  <c r="H405" i="29"/>
  <c r="G405" i="29"/>
  <c r="H404" i="29"/>
  <c r="G404" i="29"/>
  <c r="H403" i="29"/>
  <c r="G403" i="29"/>
  <c r="H402" i="29"/>
  <c r="G402" i="29"/>
  <c r="H401" i="29"/>
  <c r="G401" i="29"/>
  <c r="H400" i="29"/>
  <c r="G400" i="29"/>
  <c r="H399" i="29"/>
  <c r="G399" i="29"/>
  <c r="H398" i="29"/>
  <c r="G398" i="29"/>
  <c r="H397" i="29"/>
  <c r="G397" i="29"/>
  <c r="H396" i="29"/>
  <c r="G396" i="29"/>
  <c r="H395" i="29"/>
  <c r="G395" i="29"/>
  <c r="H394" i="29"/>
  <c r="G394" i="29"/>
  <c r="H393" i="29"/>
  <c r="G393" i="29"/>
  <c r="H392" i="29"/>
  <c r="G392" i="29"/>
  <c r="H391" i="29"/>
  <c r="G391" i="29"/>
  <c r="H390" i="29"/>
  <c r="G390" i="29"/>
  <c r="H389" i="29"/>
  <c r="G389" i="29"/>
  <c r="H388" i="29"/>
  <c r="G388" i="29"/>
  <c r="H387" i="29"/>
  <c r="G387" i="29"/>
  <c r="H386" i="29"/>
  <c r="G386" i="29"/>
  <c r="H385" i="29"/>
  <c r="G385" i="29"/>
  <c r="H384" i="29"/>
  <c r="G384" i="29"/>
  <c r="H383" i="29"/>
  <c r="G383" i="29"/>
  <c r="H382" i="29"/>
  <c r="G382" i="29"/>
  <c r="H381" i="29"/>
  <c r="G381" i="29"/>
  <c r="H380" i="29"/>
  <c r="G380" i="29"/>
  <c r="H379" i="29"/>
  <c r="G379" i="29"/>
  <c r="H378" i="29"/>
  <c r="G378" i="29"/>
  <c r="H377" i="29"/>
  <c r="G377" i="29"/>
  <c r="H376" i="29"/>
  <c r="G376" i="29"/>
  <c r="H375" i="29"/>
  <c r="G375" i="29"/>
  <c r="H374" i="29"/>
  <c r="G374" i="29"/>
  <c r="H373" i="29"/>
  <c r="G373" i="29"/>
  <c r="H372" i="29"/>
  <c r="G372" i="29"/>
  <c r="H371" i="29"/>
  <c r="G371" i="29"/>
  <c r="H370" i="29"/>
  <c r="G370" i="29"/>
  <c r="H369" i="29"/>
  <c r="G369" i="29"/>
  <c r="H368" i="29"/>
  <c r="G368" i="29"/>
  <c r="H367" i="29"/>
  <c r="G367" i="29"/>
  <c r="H366" i="29"/>
  <c r="G366" i="29"/>
  <c r="H365" i="29"/>
  <c r="G365" i="29"/>
  <c r="H364" i="29"/>
  <c r="G364" i="29"/>
  <c r="H363" i="29"/>
  <c r="G363" i="29"/>
  <c r="H362" i="29"/>
  <c r="G362" i="29"/>
  <c r="H361" i="29"/>
  <c r="G361" i="29"/>
  <c r="H360" i="29"/>
  <c r="G360" i="29"/>
  <c r="H359" i="29"/>
  <c r="G359" i="29"/>
  <c r="H358" i="29"/>
  <c r="G358" i="29"/>
  <c r="H357" i="29"/>
  <c r="G357" i="29"/>
  <c r="H356" i="29"/>
  <c r="G356" i="29"/>
  <c r="H355" i="29"/>
  <c r="G355" i="29"/>
  <c r="H354" i="29"/>
  <c r="G354" i="29"/>
  <c r="H353" i="29"/>
  <c r="G353" i="29"/>
  <c r="H352" i="29"/>
  <c r="G352" i="29"/>
  <c r="H351" i="29"/>
  <c r="G351" i="29"/>
  <c r="H350" i="29"/>
  <c r="G350" i="29"/>
  <c r="H349" i="29"/>
  <c r="G349" i="29"/>
  <c r="H348" i="29"/>
  <c r="G348" i="29"/>
  <c r="H347" i="29"/>
  <c r="G347" i="29"/>
  <c r="H346" i="29"/>
  <c r="G346" i="29"/>
  <c r="H345" i="29"/>
  <c r="G345" i="29"/>
  <c r="H344" i="29"/>
  <c r="G344" i="29"/>
  <c r="H343" i="29"/>
  <c r="G343" i="29"/>
  <c r="H342" i="29"/>
  <c r="G342" i="29"/>
  <c r="H341" i="29"/>
  <c r="G341" i="29"/>
  <c r="H340" i="29"/>
  <c r="G340" i="29"/>
  <c r="H339" i="29"/>
  <c r="G339" i="29"/>
  <c r="H338" i="29"/>
  <c r="G338" i="29"/>
  <c r="H337" i="29"/>
  <c r="G337" i="29"/>
  <c r="H336" i="29"/>
  <c r="G336" i="29"/>
  <c r="H335" i="29"/>
  <c r="G335" i="29"/>
  <c r="H334" i="29"/>
  <c r="G334" i="29"/>
  <c r="H333" i="29"/>
  <c r="G333" i="29"/>
  <c r="H332" i="29"/>
  <c r="G332" i="29"/>
  <c r="H331" i="29"/>
  <c r="G331" i="29"/>
  <c r="H330" i="29"/>
  <c r="G330" i="29"/>
  <c r="H329" i="29"/>
  <c r="G329" i="29"/>
  <c r="H328" i="29"/>
  <c r="G328" i="29"/>
  <c r="H327" i="29"/>
  <c r="G327" i="29"/>
  <c r="H326" i="29"/>
  <c r="G326" i="29"/>
  <c r="H325" i="29"/>
  <c r="G325" i="29"/>
  <c r="H324" i="29"/>
  <c r="G324" i="29"/>
  <c r="H323" i="29"/>
  <c r="G323" i="29"/>
  <c r="H322" i="29"/>
  <c r="G322" i="29"/>
  <c r="H321" i="29"/>
  <c r="G321" i="29"/>
  <c r="H320" i="29"/>
  <c r="G320" i="29"/>
  <c r="H319" i="29"/>
  <c r="G319" i="29"/>
  <c r="H318" i="29"/>
  <c r="G318" i="29"/>
  <c r="H317" i="29"/>
  <c r="G317" i="29"/>
  <c r="H316" i="29"/>
  <c r="G316" i="29"/>
  <c r="H315" i="29"/>
  <c r="G315" i="29"/>
  <c r="H314" i="29"/>
  <c r="G314" i="29"/>
  <c r="H313" i="29"/>
  <c r="G313" i="29"/>
  <c r="H312" i="29"/>
  <c r="G312" i="29"/>
  <c r="H311" i="29"/>
  <c r="G311" i="29"/>
  <c r="H310" i="29"/>
  <c r="G310" i="29"/>
  <c r="H309" i="29"/>
  <c r="G309" i="29"/>
  <c r="H308" i="29"/>
  <c r="G308" i="29"/>
  <c r="H307" i="29"/>
  <c r="G307" i="29"/>
  <c r="H306" i="29"/>
  <c r="G306" i="29"/>
  <c r="H305" i="29"/>
  <c r="G305" i="29"/>
  <c r="H304" i="29"/>
  <c r="G304" i="29"/>
  <c r="H303" i="29"/>
  <c r="G303" i="29"/>
  <c r="H302" i="29"/>
  <c r="G302" i="29"/>
  <c r="H301" i="29"/>
  <c r="G301" i="29"/>
  <c r="H300" i="29"/>
  <c r="G300" i="29"/>
  <c r="H299" i="29"/>
  <c r="G299" i="29"/>
  <c r="H298" i="29"/>
  <c r="G298" i="29"/>
  <c r="H297" i="29"/>
  <c r="G297" i="29"/>
  <c r="H296" i="29"/>
  <c r="G296" i="29"/>
  <c r="H295" i="29"/>
  <c r="G295" i="29"/>
  <c r="H294" i="29"/>
  <c r="G294" i="29"/>
  <c r="H293" i="29"/>
  <c r="G293" i="29"/>
  <c r="H292" i="29"/>
  <c r="G292" i="29"/>
  <c r="H291" i="29"/>
  <c r="G291" i="29"/>
  <c r="H290" i="29"/>
  <c r="G290" i="29"/>
  <c r="H289" i="29"/>
  <c r="G289" i="29"/>
  <c r="H288" i="29"/>
  <c r="G288" i="29"/>
  <c r="H287" i="29"/>
  <c r="G287" i="29"/>
  <c r="H286" i="29"/>
  <c r="G286" i="29"/>
  <c r="H285" i="29"/>
  <c r="G285" i="29"/>
  <c r="H284" i="29"/>
  <c r="G284" i="29"/>
  <c r="H283" i="29"/>
  <c r="G283" i="29"/>
  <c r="H282" i="29"/>
  <c r="G282" i="29"/>
  <c r="H281" i="29"/>
  <c r="G281" i="29"/>
  <c r="H280" i="29"/>
  <c r="G280" i="29"/>
  <c r="H279" i="29"/>
  <c r="G279" i="29"/>
  <c r="H278" i="29"/>
  <c r="G278" i="29"/>
  <c r="H277" i="29"/>
  <c r="G277" i="29"/>
  <c r="H276" i="29"/>
  <c r="G276" i="29"/>
  <c r="H275" i="29"/>
  <c r="G275" i="29"/>
  <c r="H274" i="29"/>
  <c r="G274" i="29"/>
  <c r="H273" i="29"/>
  <c r="G273" i="29"/>
  <c r="H272" i="29"/>
  <c r="G272" i="29"/>
  <c r="H271" i="29"/>
  <c r="G271" i="29"/>
  <c r="H270" i="29"/>
  <c r="G270" i="29"/>
  <c r="H269" i="29"/>
  <c r="G269" i="29"/>
  <c r="H268" i="29"/>
  <c r="G268" i="29"/>
  <c r="H267" i="29"/>
  <c r="G267" i="29"/>
  <c r="H266" i="29"/>
  <c r="G266" i="29"/>
  <c r="H265" i="29"/>
  <c r="G265" i="29"/>
  <c r="H264" i="29"/>
  <c r="G264" i="29"/>
  <c r="H263" i="29"/>
  <c r="G263" i="29"/>
  <c r="H262" i="29"/>
  <c r="G262" i="29"/>
  <c r="H261" i="29"/>
  <c r="G261" i="29"/>
  <c r="H260" i="29"/>
  <c r="G260" i="29"/>
  <c r="H259" i="29"/>
  <c r="G259" i="29"/>
  <c r="H258" i="29"/>
  <c r="G258" i="29"/>
  <c r="H257" i="29"/>
  <c r="G257" i="29"/>
  <c r="H256" i="29"/>
  <c r="G256" i="29"/>
  <c r="H255" i="29"/>
  <c r="G255" i="29"/>
  <c r="H254" i="29"/>
  <c r="G254" i="29"/>
  <c r="H253" i="29"/>
  <c r="G253" i="29"/>
  <c r="H252" i="29"/>
  <c r="G252" i="29"/>
  <c r="H251" i="29"/>
  <c r="G251" i="29"/>
  <c r="H250" i="29"/>
  <c r="G250" i="29"/>
  <c r="H249" i="29"/>
  <c r="G249" i="29"/>
  <c r="H248" i="29"/>
  <c r="G248" i="29"/>
  <c r="H247" i="29"/>
  <c r="G247" i="29"/>
  <c r="H246" i="29"/>
  <c r="G246" i="29"/>
  <c r="H245" i="29"/>
  <c r="G245" i="29"/>
  <c r="H244" i="29"/>
  <c r="G244" i="29"/>
  <c r="H243" i="29"/>
  <c r="G243" i="29"/>
  <c r="H242" i="29"/>
  <c r="G242" i="29"/>
  <c r="H241" i="29"/>
  <c r="G241" i="29"/>
  <c r="H240" i="29"/>
  <c r="G240" i="29"/>
  <c r="H239" i="29"/>
  <c r="G239" i="29"/>
  <c r="H238" i="29"/>
  <c r="G238" i="29"/>
  <c r="H237" i="29"/>
  <c r="G237" i="29"/>
  <c r="H236" i="29"/>
  <c r="G236" i="29"/>
  <c r="H235" i="29"/>
  <c r="G235" i="29"/>
  <c r="H234" i="29"/>
  <c r="G234" i="29"/>
  <c r="H233" i="29"/>
  <c r="G233" i="29"/>
  <c r="H232" i="29"/>
  <c r="G232" i="29"/>
  <c r="H231" i="29"/>
  <c r="G231" i="29"/>
  <c r="H230" i="29"/>
  <c r="G230" i="29"/>
  <c r="H229" i="29"/>
  <c r="G229" i="29"/>
  <c r="H228" i="29"/>
  <c r="G228" i="29"/>
  <c r="H227" i="29"/>
  <c r="G227" i="29"/>
  <c r="H226" i="29"/>
  <c r="G226" i="29"/>
  <c r="H225" i="29"/>
  <c r="G225" i="29"/>
  <c r="H224" i="29"/>
  <c r="G224" i="29"/>
  <c r="H223" i="29"/>
  <c r="G223" i="29"/>
  <c r="H222" i="29"/>
  <c r="G222" i="29"/>
  <c r="H221" i="29"/>
  <c r="G221" i="29"/>
  <c r="H220" i="29"/>
  <c r="G220" i="29"/>
  <c r="H219" i="29"/>
  <c r="G219" i="29"/>
  <c r="H218" i="29"/>
  <c r="G218" i="29"/>
  <c r="H217" i="29"/>
  <c r="G217" i="29"/>
  <c r="H216" i="29"/>
  <c r="G216" i="29"/>
  <c r="H215" i="29"/>
  <c r="G215" i="29"/>
  <c r="H214" i="29"/>
  <c r="G214" i="29"/>
  <c r="H213" i="29"/>
  <c r="G213" i="29"/>
  <c r="H212" i="29"/>
  <c r="G212" i="29"/>
  <c r="H211" i="29"/>
  <c r="G211" i="29"/>
  <c r="H210" i="29"/>
  <c r="G210" i="29"/>
  <c r="H209" i="29"/>
  <c r="G209" i="29"/>
  <c r="H208" i="29"/>
  <c r="G208" i="29"/>
  <c r="H207" i="29"/>
  <c r="G207" i="29"/>
  <c r="H206" i="29"/>
  <c r="G206" i="29"/>
  <c r="H205" i="29"/>
  <c r="G205" i="29"/>
  <c r="H204" i="29"/>
  <c r="G204" i="29"/>
  <c r="H203" i="29"/>
  <c r="G203" i="29"/>
  <c r="H202" i="29"/>
  <c r="G202" i="29"/>
  <c r="H201" i="29"/>
  <c r="G201" i="29"/>
  <c r="H200" i="29"/>
  <c r="G200" i="29"/>
  <c r="H199" i="29"/>
  <c r="G199" i="29"/>
  <c r="H198" i="29"/>
  <c r="G198" i="29"/>
  <c r="H197" i="29"/>
  <c r="G197" i="29"/>
  <c r="H196" i="29"/>
  <c r="G196" i="29"/>
  <c r="H195" i="29"/>
  <c r="G195" i="29"/>
  <c r="H194" i="29"/>
  <c r="G194" i="29"/>
  <c r="H193" i="29"/>
  <c r="G193" i="29"/>
  <c r="H192" i="29"/>
  <c r="G192" i="29"/>
  <c r="H191" i="29"/>
  <c r="G191" i="29"/>
  <c r="H190" i="29"/>
  <c r="G190" i="29"/>
  <c r="H189" i="29"/>
  <c r="G189" i="29"/>
  <c r="H188" i="29"/>
  <c r="G188" i="29"/>
  <c r="H187" i="29"/>
  <c r="G187" i="29"/>
  <c r="H186" i="29"/>
  <c r="G186" i="29"/>
  <c r="H185" i="29"/>
  <c r="G185" i="29"/>
  <c r="H184" i="29"/>
  <c r="G184" i="29"/>
  <c r="H183" i="29"/>
  <c r="G183" i="29"/>
  <c r="H182" i="29"/>
  <c r="G182" i="29"/>
  <c r="H181" i="29"/>
  <c r="G181" i="29"/>
  <c r="H180" i="29"/>
  <c r="G180" i="29"/>
  <c r="H179" i="29"/>
  <c r="G179" i="29"/>
  <c r="H178" i="29"/>
  <c r="G178" i="29"/>
  <c r="H177" i="29"/>
  <c r="G177" i="29"/>
  <c r="H176" i="29"/>
  <c r="G176" i="29"/>
  <c r="H175" i="29"/>
  <c r="G175" i="29"/>
  <c r="H174" i="29"/>
  <c r="G174" i="29"/>
  <c r="H173" i="29"/>
  <c r="G173" i="29"/>
  <c r="H172" i="29"/>
  <c r="G172" i="29"/>
  <c r="H171" i="29"/>
  <c r="G171" i="29"/>
  <c r="H170" i="29"/>
  <c r="G170" i="29"/>
  <c r="H169" i="29"/>
  <c r="G169" i="29"/>
  <c r="H168" i="29"/>
  <c r="G168" i="29"/>
  <c r="H167" i="29"/>
  <c r="G167" i="29"/>
  <c r="H166" i="29"/>
  <c r="G166" i="29"/>
  <c r="H165" i="29"/>
  <c r="G165" i="29"/>
  <c r="H164" i="29"/>
  <c r="G164" i="29"/>
  <c r="H163" i="29"/>
  <c r="G163" i="29"/>
  <c r="H162" i="29"/>
  <c r="G162" i="29"/>
  <c r="H161" i="29"/>
  <c r="G161" i="29"/>
  <c r="H160" i="29"/>
  <c r="G160" i="29"/>
  <c r="H159" i="29"/>
  <c r="G159" i="29"/>
  <c r="H158" i="29"/>
  <c r="G158" i="29"/>
  <c r="H157" i="29"/>
  <c r="G157" i="29"/>
  <c r="H156" i="29"/>
  <c r="G156" i="29"/>
  <c r="H155" i="29"/>
  <c r="G155" i="29"/>
  <c r="H154" i="29"/>
  <c r="G154" i="29"/>
  <c r="H153" i="29"/>
  <c r="G153" i="29"/>
  <c r="H152" i="29"/>
  <c r="G152" i="29"/>
  <c r="H151" i="29"/>
  <c r="G151" i="29"/>
  <c r="H150" i="29"/>
  <c r="G150" i="29"/>
  <c r="H149" i="29"/>
  <c r="G149" i="29"/>
  <c r="H148" i="29"/>
  <c r="G148" i="29"/>
  <c r="H147" i="29"/>
  <c r="G147" i="29"/>
  <c r="H146" i="29"/>
  <c r="G146" i="29"/>
  <c r="H145" i="29"/>
  <c r="G145" i="29"/>
  <c r="H144" i="29"/>
  <c r="G144" i="29"/>
  <c r="H143" i="29"/>
  <c r="G143" i="29"/>
  <c r="H142" i="29"/>
  <c r="G142" i="29"/>
  <c r="H141" i="29"/>
  <c r="G141" i="29"/>
  <c r="H140" i="29"/>
  <c r="G140" i="29"/>
  <c r="H139" i="29"/>
  <c r="G139" i="29"/>
  <c r="H138" i="29"/>
  <c r="G138" i="29"/>
  <c r="H137" i="29"/>
  <c r="G137" i="29"/>
  <c r="H136" i="29"/>
  <c r="G136" i="29"/>
  <c r="H135" i="29"/>
  <c r="G135" i="29"/>
  <c r="H134" i="29"/>
  <c r="G134" i="29"/>
  <c r="H133" i="29"/>
  <c r="G133" i="29"/>
  <c r="H132" i="29"/>
  <c r="G132" i="29"/>
  <c r="H131" i="29"/>
  <c r="G131" i="29"/>
  <c r="H130" i="29"/>
  <c r="G130" i="29"/>
  <c r="H129" i="29"/>
  <c r="G129" i="29"/>
  <c r="H128" i="29"/>
  <c r="G128" i="29"/>
  <c r="H127" i="29"/>
  <c r="G127" i="29"/>
  <c r="H126" i="29"/>
  <c r="G126" i="29"/>
  <c r="H125" i="29"/>
  <c r="G125" i="29"/>
  <c r="H124" i="29"/>
  <c r="G124" i="29"/>
  <c r="H123" i="29"/>
  <c r="G123" i="29"/>
  <c r="H122" i="29"/>
  <c r="G122" i="29"/>
  <c r="H121" i="29"/>
  <c r="G121" i="29"/>
  <c r="H120" i="29"/>
  <c r="G120" i="29"/>
  <c r="H119" i="29"/>
  <c r="G119" i="29"/>
  <c r="H118" i="29"/>
  <c r="G118" i="29"/>
  <c r="H117" i="29"/>
  <c r="G117" i="29"/>
  <c r="H116" i="29"/>
  <c r="G116" i="29"/>
  <c r="H115" i="29"/>
  <c r="G115" i="29"/>
  <c r="H114" i="29"/>
  <c r="G114" i="29"/>
  <c r="H113" i="29"/>
  <c r="G113" i="29"/>
  <c r="H112" i="29"/>
  <c r="G112" i="29"/>
  <c r="H111" i="29"/>
  <c r="G111" i="29"/>
  <c r="H110" i="29"/>
  <c r="G110" i="29"/>
  <c r="H109" i="29"/>
  <c r="G109" i="29"/>
  <c r="H108" i="29"/>
  <c r="G108" i="29"/>
  <c r="H107" i="29"/>
  <c r="G107" i="29"/>
  <c r="H106" i="29"/>
  <c r="G106" i="29"/>
  <c r="H105" i="29"/>
  <c r="G105" i="29"/>
  <c r="H104" i="29"/>
  <c r="G104" i="29"/>
  <c r="H103" i="29"/>
  <c r="G103" i="29"/>
  <c r="H102" i="29"/>
  <c r="G102" i="29"/>
  <c r="H101" i="29"/>
  <c r="G101" i="29"/>
  <c r="H100" i="29"/>
  <c r="G100" i="29"/>
  <c r="H99" i="29"/>
  <c r="G99" i="29"/>
  <c r="H98" i="29"/>
  <c r="G98" i="29"/>
  <c r="H97" i="29"/>
  <c r="G97" i="29"/>
  <c r="H96" i="29"/>
  <c r="G96" i="29"/>
  <c r="H95" i="29"/>
  <c r="G95" i="29"/>
  <c r="H94" i="29"/>
  <c r="G94" i="29"/>
  <c r="H93" i="29"/>
  <c r="G93" i="29"/>
  <c r="H92" i="29"/>
  <c r="G92" i="29"/>
  <c r="H91" i="29"/>
  <c r="G91" i="29"/>
  <c r="H90" i="29"/>
  <c r="G90" i="29"/>
  <c r="H89" i="29"/>
  <c r="G89" i="29"/>
  <c r="H88" i="29"/>
  <c r="G88" i="29"/>
  <c r="H87" i="29"/>
  <c r="G87" i="29"/>
  <c r="H86" i="29"/>
  <c r="G86" i="29"/>
  <c r="H85" i="29"/>
  <c r="G85" i="29"/>
  <c r="H84" i="29"/>
  <c r="G84" i="29"/>
  <c r="H83" i="29"/>
  <c r="G83" i="29"/>
  <c r="H82" i="29"/>
  <c r="G82" i="29"/>
  <c r="H81" i="29"/>
  <c r="G81" i="29"/>
  <c r="H80" i="29"/>
  <c r="G80" i="29"/>
  <c r="H79" i="29"/>
  <c r="G79" i="29"/>
  <c r="H78" i="29"/>
  <c r="G78" i="29"/>
  <c r="H77" i="29"/>
  <c r="G77" i="29"/>
  <c r="H76" i="29"/>
  <c r="G76" i="29"/>
  <c r="H75" i="29"/>
  <c r="G75" i="29"/>
  <c r="H74" i="29"/>
  <c r="G74" i="29"/>
  <c r="H73" i="29"/>
  <c r="G73" i="29"/>
  <c r="H72" i="29"/>
  <c r="G72" i="29"/>
  <c r="H71" i="29"/>
  <c r="G71" i="29"/>
  <c r="H70" i="29"/>
  <c r="G70" i="29"/>
  <c r="H69" i="29"/>
  <c r="G69" i="29"/>
  <c r="H68" i="29"/>
  <c r="G68" i="29"/>
  <c r="H67" i="29"/>
  <c r="G67" i="29"/>
  <c r="H66" i="29"/>
  <c r="G66" i="29"/>
  <c r="H65" i="29"/>
  <c r="G65" i="29"/>
  <c r="H64" i="29"/>
  <c r="G64" i="29"/>
  <c r="H63" i="29"/>
  <c r="G63" i="29"/>
  <c r="H62" i="29"/>
  <c r="G62" i="29"/>
  <c r="H61" i="29"/>
  <c r="G61" i="29"/>
  <c r="H60" i="29"/>
  <c r="G60" i="29"/>
  <c r="H59" i="29"/>
  <c r="G59" i="29"/>
  <c r="H58" i="29"/>
  <c r="G58" i="29"/>
  <c r="H57" i="29"/>
  <c r="G57" i="29"/>
  <c r="H56" i="29"/>
  <c r="G56" i="29"/>
  <c r="H55" i="29"/>
  <c r="G55" i="29"/>
  <c r="H54" i="29"/>
  <c r="G54" i="29"/>
  <c r="H53" i="29"/>
  <c r="G53" i="29"/>
  <c r="H52" i="29"/>
  <c r="G52" i="29"/>
  <c r="H51" i="29"/>
  <c r="G51" i="29"/>
  <c r="H50" i="29"/>
  <c r="G50" i="29"/>
  <c r="H49" i="29"/>
  <c r="G49" i="29"/>
  <c r="H48" i="29"/>
  <c r="G48" i="29"/>
  <c r="H47" i="29"/>
  <c r="G47" i="29"/>
  <c r="H46" i="29"/>
  <c r="G46" i="29"/>
  <c r="H45" i="29"/>
  <c r="G45" i="29"/>
  <c r="H44" i="29"/>
  <c r="G44" i="29"/>
  <c r="H43" i="29"/>
  <c r="G43" i="29"/>
  <c r="H42" i="29"/>
  <c r="G42" i="29"/>
  <c r="H41" i="29"/>
  <c r="G41" i="29"/>
  <c r="H40" i="29"/>
  <c r="G40" i="29"/>
  <c r="H39" i="29"/>
  <c r="G39" i="29"/>
  <c r="H38" i="29"/>
  <c r="G38" i="29"/>
  <c r="H37" i="29"/>
  <c r="G37" i="29"/>
  <c r="H36" i="29"/>
  <c r="G36" i="29"/>
  <c r="H35" i="29"/>
  <c r="G35" i="29"/>
  <c r="H34" i="29"/>
  <c r="G34" i="29"/>
  <c r="H33" i="29"/>
  <c r="G33" i="29"/>
  <c r="H32" i="29"/>
  <c r="G32" i="29"/>
  <c r="H31" i="29"/>
  <c r="G31" i="29"/>
  <c r="H30" i="29"/>
  <c r="G30" i="29"/>
  <c r="H29" i="29"/>
  <c r="G29" i="29"/>
  <c r="H28" i="29"/>
  <c r="G28" i="29"/>
  <c r="H27" i="29"/>
  <c r="G27" i="29"/>
  <c r="H26" i="29"/>
  <c r="G26" i="29"/>
  <c r="H25" i="29"/>
  <c r="G25" i="29"/>
  <c r="H24" i="29"/>
  <c r="G24" i="29"/>
  <c r="H23" i="29"/>
  <c r="G23" i="29"/>
  <c r="H22" i="29"/>
  <c r="G22" i="29"/>
  <c r="H21" i="29"/>
  <c r="G21" i="29"/>
  <c r="H20" i="29"/>
  <c r="G20" i="29"/>
  <c r="H19" i="29"/>
  <c r="G19" i="29"/>
  <c r="H18" i="29"/>
  <c r="G18" i="29"/>
  <c r="H17" i="29"/>
  <c r="G17" i="29"/>
  <c r="H16" i="29"/>
  <c r="G16" i="29"/>
  <c r="H15" i="29"/>
  <c r="G15" i="29"/>
  <c r="H14" i="29"/>
  <c r="G14" i="29"/>
  <c r="H13" i="29"/>
  <c r="G13" i="29"/>
  <c r="H12" i="29"/>
  <c r="G12" i="29"/>
  <c r="H11" i="29"/>
  <c r="G11" i="29"/>
  <c r="H10" i="29"/>
  <c r="G10" i="29"/>
  <c r="H9" i="29"/>
  <c r="G9" i="29"/>
  <c r="H8" i="29"/>
  <c r="G8" i="29"/>
  <c r="H7" i="29"/>
  <c r="G7" i="29"/>
  <c r="H6" i="29"/>
  <c r="G6" i="29"/>
  <c r="G5" i="29"/>
  <c r="G4" i="29"/>
  <c r="G505" i="30"/>
  <c r="G504" i="30"/>
  <c r="H503" i="30"/>
  <c r="G503" i="30"/>
  <c r="F503" i="30"/>
  <c r="G502" i="30"/>
  <c r="G501" i="30"/>
  <c r="G500" i="30"/>
  <c r="G499" i="30"/>
  <c r="G498" i="30"/>
  <c r="G497" i="30"/>
  <c r="G496" i="30"/>
  <c r="G495" i="30"/>
  <c r="G494" i="30"/>
  <c r="G493" i="30"/>
  <c r="G492" i="30"/>
  <c r="G491" i="30"/>
  <c r="G490" i="30"/>
  <c r="G489" i="30"/>
  <c r="G488" i="30"/>
  <c r="G487" i="30"/>
  <c r="G486" i="30"/>
  <c r="G485" i="30"/>
  <c r="G484" i="30"/>
  <c r="G483" i="30"/>
  <c r="G482" i="30"/>
  <c r="G481" i="30"/>
  <c r="G480" i="30"/>
  <c r="G479" i="30"/>
  <c r="G478" i="30"/>
  <c r="G477" i="30"/>
  <c r="G476" i="30"/>
  <c r="G475" i="30"/>
  <c r="G474" i="30"/>
  <c r="G473" i="30"/>
  <c r="G472" i="30"/>
  <c r="G471" i="30"/>
  <c r="G470" i="30"/>
  <c r="G469" i="30"/>
  <c r="G468" i="30"/>
  <c r="G467" i="30"/>
  <c r="G466" i="30"/>
  <c r="G465" i="30"/>
  <c r="G464" i="30"/>
  <c r="G463" i="30"/>
  <c r="G462" i="30"/>
  <c r="G461" i="30"/>
  <c r="G460" i="30"/>
  <c r="G459" i="30"/>
  <c r="G458" i="30"/>
  <c r="G457" i="30"/>
  <c r="G456" i="30"/>
  <c r="G455" i="30"/>
  <c r="G454" i="30"/>
  <c r="G453" i="30"/>
  <c r="G452" i="30"/>
  <c r="G451" i="30"/>
  <c r="G450" i="30"/>
  <c r="G449" i="30"/>
  <c r="G448" i="30"/>
  <c r="G447" i="30"/>
  <c r="G446" i="30"/>
  <c r="G445" i="30"/>
  <c r="G444" i="30"/>
  <c r="G443" i="30"/>
  <c r="G442" i="30"/>
  <c r="G441" i="30"/>
  <c r="G440" i="30"/>
  <c r="G439" i="30"/>
  <c r="G438" i="30"/>
  <c r="G437" i="30"/>
  <c r="G436" i="30"/>
  <c r="G435" i="30"/>
  <c r="G434" i="30"/>
  <c r="G433" i="30"/>
  <c r="G432" i="30"/>
  <c r="G431" i="30"/>
  <c r="G430" i="30"/>
  <c r="G429" i="30"/>
  <c r="G428" i="30"/>
  <c r="G427" i="30"/>
  <c r="G426" i="30"/>
  <c r="G425" i="30"/>
  <c r="G424" i="30"/>
  <c r="G423" i="30"/>
  <c r="G422" i="30"/>
  <c r="G421" i="30"/>
  <c r="G420" i="30"/>
  <c r="G419" i="30"/>
  <c r="G418" i="30"/>
  <c r="G417" i="30"/>
  <c r="G416" i="30"/>
  <c r="G415" i="30"/>
  <c r="G414" i="30"/>
  <c r="G413" i="30"/>
  <c r="G412" i="30"/>
  <c r="G411" i="30"/>
  <c r="G410" i="30"/>
  <c r="G409" i="30"/>
  <c r="G408" i="30"/>
  <c r="G407" i="30"/>
  <c r="G406" i="30"/>
  <c r="G405" i="30"/>
  <c r="G404" i="30"/>
  <c r="G403" i="30"/>
  <c r="G402" i="30"/>
  <c r="G401" i="30"/>
  <c r="G400" i="30"/>
  <c r="G399" i="30"/>
  <c r="G398" i="30"/>
  <c r="G397" i="30"/>
  <c r="G396" i="30"/>
  <c r="G395" i="30"/>
  <c r="G394" i="30"/>
  <c r="G393" i="30"/>
  <c r="G392" i="30"/>
  <c r="G391" i="30"/>
  <c r="G390" i="30"/>
  <c r="G389" i="30"/>
  <c r="G388" i="30"/>
  <c r="G387" i="30"/>
  <c r="G386" i="30"/>
  <c r="G385" i="30"/>
  <c r="G384" i="30"/>
  <c r="G383" i="30"/>
  <c r="G382" i="30"/>
  <c r="G381" i="30"/>
  <c r="G380" i="30"/>
  <c r="G379" i="30"/>
  <c r="G378" i="30"/>
  <c r="G377" i="30"/>
  <c r="G376" i="30"/>
  <c r="G375" i="30"/>
  <c r="G374" i="30"/>
  <c r="G373" i="30"/>
  <c r="G372" i="30"/>
  <c r="G371" i="30"/>
  <c r="G370" i="30"/>
  <c r="G369" i="30"/>
  <c r="G368" i="30"/>
  <c r="G367" i="30"/>
  <c r="G366" i="30"/>
  <c r="G365" i="30"/>
  <c r="G364" i="30"/>
  <c r="G363" i="30"/>
  <c r="G362" i="30"/>
  <c r="G361" i="30"/>
  <c r="G360" i="30"/>
  <c r="G359" i="30"/>
  <c r="G358" i="30"/>
  <c r="G357" i="30"/>
  <c r="G356" i="30"/>
  <c r="G355" i="30"/>
  <c r="G354" i="30"/>
  <c r="G353" i="30"/>
  <c r="G352" i="30"/>
  <c r="G351" i="30"/>
  <c r="G350" i="30"/>
  <c r="G349" i="30"/>
  <c r="G348" i="30"/>
  <c r="G347" i="30"/>
  <c r="G346" i="30"/>
  <c r="G345" i="30"/>
  <c r="G344" i="30"/>
  <c r="G343" i="30"/>
  <c r="G342" i="30"/>
  <c r="G341" i="30"/>
  <c r="G340" i="30"/>
  <c r="G339" i="30"/>
  <c r="G338" i="30"/>
  <c r="G337" i="30"/>
  <c r="G336" i="30"/>
  <c r="G335" i="30"/>
  <c r="G334" i="30"/>
  <c r="G333" i="30"/>
  <c r="G332" i="30"/>
  <c r="G331" i="30"/>
  <c r="G330" i="30"/>
  <c r="G329" i="30"/>
  <c r="G328" i="30"/>
  <c r="G327" i="30"/>
  <c r="G326" i="30"/>
  <c r="G325" i="30"/>
  <c r="G324" i="30"/>
  <c r="G323" i="30"/>
  <c r="G322" i="30"/>
  <c r="G321" i="30"/>
  <c r="G320" i="30"/>
  <c r="G319" i="30"/>
  <c r="G318" i="30"/>
  <c r="G317" i="30"/>
  <c r="G316" i="30"/>
  <c r="G315" i="30"/>
  <c r="G314" i="30"/>
  <c r="G313" i="30"/>
  <c r="G312" i="30"/>
  <c r="G311" i="30"/>
  <c r="G310" i="30"/>
  <c r="G309" i="30"/>
  <c r="G308" i="30"/>
  <c r="G307" i="30"/>
  <c r="G306" i="30"/>
  <c r="G305" i="30"/>
  <c r="G304" i="30"/>
  <c r="G303" i="30"/>
  <c r="G302" i="30"/>
  <c r="G301" i="30"/>
  <c r="G300" i="30"/>
  <c r="G299" i="30"/>
  <c r="G298" i="30"/>
  <c r="G297" i="30"/>
  <c r="G296" i="30"/>
  <c r="G295" i="30"/>
  <c r="G294" i="30"/>
  <c r="G293" i="30"/>
  <c r="G292" i="30"/>
  <c r="G291" i="30"/>
  <c r="G290" i="30"/>
  <c r="G289" i="30"/>
  <c r="G288" i="30"/>
  <c r="G287" i="30"/>
  <c r="G286" i="30"/>
  <c r="G285" i="30"/>
  <c r="G284" i="30"/>
  <c r="G283" i="30"/>
  <c r="G282" i="30"/>
  <c r="G281" i="30"/>
  <c r="G280" i="30"/>
  <c r="G279" i="30"/>
  <c r="G278" i="30"/>
  <c r="G277" i="30"/>
  <c r="G276" i="30"/>
  <c r="G275" i="30"/>
  <c r="G274" i="30"/>
  <c r="G273" i="30"/>
  <c r="G272" i="30"/>
  <c r="G271" i="30"/>
  <c r="G270" i="30"/>
  <c r="G269" i="30"/>
  <c r="G268" i="30"/>
  <c r="G267" i="30"/>
  <c r="G266" i="30"/>
  <c r="G265" i="30"/>
  <c r="G264" i="30"/>
  <c r="G263" i="30"/>
  <c r="G262" i="30"/>
  <c r="G261" i="30"/>
  <c r="G260" i="30"/>
  <c r="G259" i="30"/>
  <c r="G258" i="30"/>
  <c r="G257" i="30"/>
  <c r="G256" i="30"/>
  <c r="G255" i="30"/>
  <c r="G254" i="30"/>
  <c r="G253" i="30"/>
  <c r="G252" i="30"/>
  <c r="G251" i="30"/>
  <c r="G250" i="30"/>
  <c r="G249" i="30"/>
  <c r="G248" i="30"/>
  <c r="G247" i="30"/>
  <c r="G246" i="30"/>
  <c r="G245" i="30"/>
  <c r="G244" i="30"/>
  <c r="G243" i="30"/>
  <c r="G242" i="30"/>
  <c r="G241" i="30"/>
  <c r="G240" i="30"/>
  <c r="G239" i="30"/>
  <c r="G238" i="30"/>
  <c r="G237" i="30"/>
  <c r="G236" i="30"/>
  <c r="G235" i="30"/>
  <c r="G234" i="30"/>
  <c r="G233" i="30"/>
  <c r="G232" i="30"/>
  <c r="G231" i="30"/>
  <c r="G230" i="30"/>
  <c r="G229" i="30"/>
  <c r="G228" i="30"/>
  <c r="G227" i="30"/>
  <c r="G226" i="30"/>
  <c r="G225" i="30"/>
  <c r="G224" i="30"/>
  <c r="G223" i="30"/>
  <c r="G222" i="30"/>
  <c r="G221" i="30"/>
  <c r="G220" i="30"/>
  <c r="G219" i="30"/>
  <c r="G218" i="30"/>
  <c r="G217" i="30"/>
  <c r="G216" i="30"/>
  <c r="G215" i="30"/>
  <c r="G214" i="30"/>
  <c r="G213" i="30"/>
  <c r="G212" i="30"/>
  <c r="G211" i="30"/>
  <c r="G210" i="30"/>
  <c r="G209" i="30"/>
  <c r="G208" i="30"/>
  <c r="G207" i="30"/>
  <c r="G206" i="30"/>
  <c r="G205" i="30"/>
  <c r="G204" i="30"/>
  <c r="G203" i="30"/>
  <c r="G202" i="30"/>
  <c r="G201" i="30"/>
  <c r="G200" i="30"/>
  <c r="G199" i="30"/>
  <c r="G198" i="30"/>
  <c r="G197" i="30"/>
  <c r="G196" i="30"/>
  <c r="G195" i="30"/>
  <c r="G194" i="30"/>
  <c r="G193" i="30"/>
  <c r="G192" i="30"/>
  <c r="G191" i="30"/>
  <c r="G190" i="30"/>
  <c r="G189" i="30"/>
  <c r="G188" i="30"/>
  <c r="G187" i="30"/>
  <c r="G186" i="30"/>
  <c r="G185" i="30"/>
  <c r="G184" i="30"/>
  <c r="G183" i="30"/>
  <c r="G182" i="30"/>
  <c r="G181" i="30"/>
  <c r="G180" i="30"/>
  <c r="G179" i="30"/>
  <c r="G178" i="30"/>
  <c r="G177" i="30"/>
  <c r="G176" i="30"/>
  <c r="G175" i="30"/>
  <c r="G174" i="30"/>
  <c r="G173" i="30"/>
  <c r="G172" i="30"/>
  <c r="G171" i="30"/>
  <c r="G170" i="30"/>
  <c r="G169" i="30"/>
  <c r="G168" i="30"/>
  <c r="G167" i="30"/>
  <c r="G166" i="30"/>
  <c r="G165" i="30"/>
  <c r="G164" i="30"/>
  <c r="G163" i="30"/>
  <c r="G162" i="30"/>
  <c r="G161" i="30"/>
  <c r="G160" i="30"/>
  <c r="G159" i="30"/>
  <c r="G158" i="30"/>
  <c r="G157" i="30"/>
  <c r="G156" i="30"/>
  <c r="G155" i="30"/>
  <c r="G154" i="30"/>
  <c r="G153" i="30"/>
  <c r="G152" i="30"/>
  <c r="G151" i="30"/>
  <c r="G150" i="30"/>
  <c r="G149" i="30"/>
  <c r="G148" i="30"/>
  <c r="G147" i="30"/>
  <c r="G146" i="30"/>
  <c r="G145" i="30"/>
  <c r="G144" i="30"/>
  <c r="G143" i="30"/>
  <c r="G142" i="30"/>
  <c r="G141" i="30"/>
  <c r="G140" i="30"/>
  <c r="G139" i="30"/>
  <c r="G138" i="30"/>
  <c r="G137" i="30"/>
  <c r="G136" i="30"/>
  <c r="G135" i="30"/>
  <c r="G134" i="30"/>
  <c r="G133" i="30"/>
  <c r="G132" i="30"/>
  <c r="G131" i="30"/>
  <c r="G130" i="30"/>
  <c r="G129" i="30"/>
  <c r="G128" i="30"/>
  <c r="G127" i="30"/>
  <c r="G126" i="30"/>
  <c r="G125" i="30"/>
  <c r="G124" i="30"/>
  <c r="G123" i="30"/>
  <c r="G122" i="30"/>
  <c r="G121" i="30"/>
  <c r="G120" i="30"/>
  <c r="G119" i="30"/>
  <c r="G118" i="30"/>
  <c r="G117" i="30"/>
  <c r="G116" i="30"/>
  <c r="G115" i="30"/>
  <c r="G114" i="30"/>
  <c r="G113" i="30"/>
  <c r="G112" i="30"/>
  <c r="G111" i="30"/>
  <c r="G110" i="30"/>
  <c r="G109" i="30"/>
  <c r="G108" i="30"/>
  <c r="G107" i="30"/>
  <c r="G106" i="30"/>
  <c r="G105" i="30"/>
  <c r="G104" i="30"/>
  <c r="G103" i="30"/>
  <c r="G102" i="30"/>
  <c r="G101" i="30"/>
  <c r="G100" i="30"/>
  <c r="G99" i="30"/>
  <c r="G98" i="30"/>
  <c r="G97" i="30"/>
  <c r="G96" i="30"/>
  <c r="G95" i="30"/>
  <c r="G94" i="30"/>
  <c r="G93" i="30"/>
  <c r="G92" i="30"/>
  <c r="G91" i="30"/>
  <c r="G90" i="30"/>
  <c r="G89" i="30"/>
  <c r="G88" i="30"/>
  <c r="G87" i="30"/>
  <c r="G86" i="30"/>
  <c r="G85" i="30"/>
  <c r="G84" i="30"/>
  <c r="G83" i="30"/>
  <c r="G82" i="30"/>
  <c r="G81" i="30"/>
  <c r="G80" i="30"/>
  <c r="G79" i="30"/>
  <c r="G78" i="30"/>
  <c r="G77" i="30"/>
  <c r="G76" i="30"/>
  <c r="G75" i="30"/>
  <c r="G74" i="30"/>
  <c r="G73" i="30"/>
  <c r="G72" i="30"/>
  <c r="G71" i="30"/>
  <c r="G70" i="30"/>
  <c r="G69" i="30"/>
  <c r="G68" i="30"/>
  <c r="G67" i="30"/>
  <c r="G66" i="30"/>
  <c r="G65" i="30"/>
  <c r="G64" i="30"/>
  <c r="G63" i="30"/>
  <c r="G62" i="30"/>
  <c r="G61" i="30"/>
  <c r="G60" i="30"/>
  <c r="G59" i="30"/>
  <c r="G58" i="30"/>
  <c r="G57" i="30"/>
  <c r="G56" i="30"/>
  <c r="G55" i="30"/>
  <c r="G54" i="30"/>
  <c r="G53" i="30"/>
  <c r="G52" i="30"/>
  <c r="G51" i="30"/>
  <c r="G50" i="30"/>
  <c r="G49" i="30"/>
  <c r="G48" i="30"/>
  <c r="G47" i="30"/>
  <c r="G46" i="30"/>
  <c r="G45" i="30"/>
  <c r="G44" i="30"/>
  <c r="G43" i="30"/>
  <c r="G42" i="30"/>
  <c r="G41" i="30"/>
  <c r="G40" i="30"/>
  <c r="G39" i="30"/>
  <c r="G38" i="30"/>
  <c r="G37" i="30"/>
  <c r="G36" i="30"/>
  <c r="G35" i="30"/>
  <c r="G34" i="30"/>
  <c r="G33" i="30"/>
  <c r="G32" i="30"/>
  <c r="G31" i="30"/>
  <c r="G30" i="30"/>
  <c r="G29" i="30"/>
  <c r="G28" i="30"/>
  <c r="G27" i="30"/>
  <c r="G26" i="30"/>
  <c r="G25" i="30"/>
  <c r="G24" i="30"/>
  <c r="G23" i="30"/>
  <c r="G22" i="30"/>
  <c r="G21" i="30"/>
  <c r="G20" i="30"/>
  <c r="G19" i="30"/>
  <c r="G18" i="30"/>
  <c r="G17" i="30"/>
  <c r="G16" i="30"/>
  <c r="G15" i="30"/>
  <c r="G14" i="30"/>
  <c r="G13" i="30"/>
  <c r="G12" i="30"/>
  <c r="G11" i="30"/>
  <c r="G10" i="30"/>
  <c r="G9" i="30"/>
  <c r="G8" i="30"/>
  <c r="G7" i="30"/>
  <c r="G6" i="30"/>
  <c r="G5" i="30"/>
  <c r="G4" i="30"/>
  <c r="G505" i="11"/>
  <c r="G504" i="11"/>
  <c r="H503" i="11"/>
  <c r="G503" i="11"/>
  <c r="F503" i="11"/>
  <c r="G502" i="11"/>
  <c r="G501" i="11"/>
  <c r="G500" i="11"/>
  <c r="G499" i="11"/>
  <c r="G498" i="11"/>
  <c r="G497" i="11"/>
  <c r="G496" i="11"/>
  <c r="G495" i="11"/>
  <c r="G494" i="11"/>
  <c r="G493" i="11"/>
  <c r="G492" i="11"/>
  <c r="G491" i="11"/>
  <c r="G490" i="11"/>
  <c r="G489" i="11"/>
  <c r="G488" i="11"/>
  <c r="G487" i="11"/>
  <c r="G486" i="11"/>
  <c r="G485" i="11"/>
  <c r="G484" i="11"/>
  <c r="G483" i="11"/>
  <c r="G482" i="11"/>
  <c r="G481" i="11"/>
  <c r="G480" i="11"/>
  <c r="G479" i="11"/>
  <c r="G478" i="11"/>
  <c r="G477" i="11"/>
  <c r="G476" i="11"/>
  <c r="G475" i="11"/>
  <c r="G474" i="11"/>
  <c r="G473" i="11"/>
  <c r="G472" i="11"/>
  <c r="G471" i="11"/>
  <c r="G470" i="11"/>
  <c r="G469" i="11"/>
  <c r="G468" i="11"/>
  <c r="G467" i="11"/>
  <c r="G466" i="11"/>
  <c r="G465" i="11"/>
  <c r="G464" i="11"/>
  <c r="G463" i="11"/>
  <c r="G462" i="11"/>
  <c r="G461" i="11"/>
  <c r="G460" i="11"/>
  <c r="G459" i="11"/>
  <c r="G458" i="11"/>
  <c r="G457" i="11"/>
  <c r="G456" i="11"/>
  <c r="G455" i="11"/>
  <c r="G454" i="11"/>
  <c r="G453" i="11"/>
  <c r="G452" i="11"/>
  <c r="G451" i="11"/>
  <c r="G450" i="11"/>
  <c r="G449" i="11"/>
  <c r="G448" i="11"/>
  <c r="G447" i="11"/>
  <c r="G446" i="11"/>
  <c r="G445" i="11"/>
  <c r="G444" i="11"/>
  <c r="G443" i="11"/>
  <c r="G442" i="11"/>
  <c r="G441" i="11"/>
  <c r="G440" i="11"/>
  <c r="G439" i="11"/>
  <c r="G438" i="11"/>
  <c r="G437" i="11"/>
  <c r="G436" i="11"/>
  <c r="G435" i="11"/>
  <c r="G434" i="11"/>
  <c r="G433" i="11"/>
  <c r="G432" i="11"/>
  <c r="G431" i="11"/>
  <c r="G430" i="11"/>
  <c r="G429" i="11"/>
  <c r="G428" i="11"/>
  <c r="G427" i="11"/>
  <c r="G426" i="11"/>
  <c r="G425" i="11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4" i="11"/>
  <c r="G505" i="17"/>
  <c r="G504" i="17"/>
  <c r="G503" i="17"/>
  <c r="G502" i="17"/>
  <c r="G501" i="17"/>
  <c r="G500" i="17"/>
  <c r="G499" i="17"/>
  <c r="G498" i="17"/>
  <c r="G497" i="17"/>
  <c r="G496" i="17"/>
  <c r="H495" i="17"/>
  <c r="G495" i="17"/>
  <c r="F495" i="17"/>
  <c r="H494" i="17"/>
  <c r="G494" i="17"/>
  <c r="F494" i="17"/>
  <c r="H493" i="17"/>
  <c r="G493" i="17"/>
  <c r="F493" i="17"/>
  <c r="H492" i="17"/>
  <c r="G492" i="17"/>
  <c r="F492" i="17"/>
  <c r="G491" i="17"/>
  <c r="G490" i="17"/>
  <c r="G489" i="17"/>
  <c r="G488" i="17"/>
  <c r="G487" i="17"/>
  <c r="G486" i="17"/>
  <c r="G485" i="17"/>
  <c r="G484" i="17"/>
  <c r="G483" i="17"/>
  <c r="G482" i="17"/>
  <c r="G481" i="17"/>
  <c r="G480" i="17"/>
  <c r="G479" i="17"/>
  <c r="G478" i="17"/>
  <c r="G477" i="17"/>
  <c r="G476" i="17"/>
  <c r="G475" i="17"/>
  <c r="G474" i="17"/>
  <c r="G473" i="17"/>
  <c r="G472" i="17"/>
  <c r="G471" i="17"/>
  <c r="G470" i="17"/>
  <c r="G469" i="17"/>
  <c r="G468" i="17"/>
  <c r="G467" i="17"/>
  <c r="G466" i="17"/>
  <c r="G465" i="17"/>
  <c r="G464" i="17"/>
  <c r="G463" i="17"/>
  <c r="G462" i="17"/>
  <c r="G461" i="17"/>
  <c r="G460" i="17"/>
  <c r="G459" i="17"/>
  <c r="G458" i="17"/>
  <c r="G457" i="17"/>
  <c r="G456" i="17"/>
  <c r="G455" i="17"/>
  <c r="G454" i="17"/>
  <c r="G453" i="17"/>
  <c r="G452" i="17"/>
  <c r="G451" i="17"/>
  <c r="G450" i="17"/>
  <c r="G449" i="17"/>
  <c r="G448" i="17"/>
  <c r="G447" i="17"/>
  <c r="G446" i="17"/>
  <c r="G445" i="17"/>
  <c r="G444" i="17"/>
  <c r="G443" i="17"/>
  <c r="G442" i="17"/>
  <c r="G441" i="17"/>
  <c r="G440" i="17"/>
  <c r="G439" i="17"/>
  <c r="G438" i="17"/>
  <c r="G437" i="17"/>
  <c r="G436" i="17"/>
  <c r="G435" i="17"/>
  <c r="G434" i="17"/>
  <c r="G433" i="17"/>
  <c r="G432" i="17"/>
  <c r="G431" i="17"/>
  <c r="G430" i="17"/>
  <c r="G429" i="17"/>
  <c r="G428" i="17"/>
  <c r="G427" i="17"/>
  <c r="G426" i="17"/>
  <c r="G425" i="17"/>
  <c r="G424" i="17"/>
  <c r="G423" i="17"/>
  <c r="G422" i="17"/>
  <c r="G421" i="17"/>
  <c r="G420" i="17"/>
  <c r="G419" i="17"/>
  <c r="G418" i="17"/>
  <c r="G417" i="17"/>
  <c r="G416" i="17"/>
  <c r="G415" i="17"/>
  <c r="G414" i="17"/>
  <c r="G413" i="17"/>
  <c r="G412" i="17"/>
  <c r="G411" i="17"/>
  <c r="G410" i="17"/>
  <c r="G409" i="17"/>
  <c r="G408" i="17"/>
  <c r="G407" i="17"/>
  <c r="G406" i="17"/>
  <c r="G405" i="17"/>
  <c r="G404" i="17"/>
  <c r="G403" i="17"/>
  <c r="G402" i="17"/>
  <c r="G401" i="17"/>
  <c r="G400" i="17"/>
  <c r="G399" i="17"/>
  <c r="G398" i="17"/>
  <c r="G397" i="17"/>
  <c r="G396" i="17"/>
  <c r="G395" i="17"/>
  <c r="G394" i="17"/>
  <c r="G393" i="17"/>
  <c r="G392" i="17"/>
  <c r="G391" i="17"/>
  <c r="G390" i="17"/>
  <c r="G389" i="17"/>
  <c r="G388" i="17"/>
  <c r="G387" i="17"/>
  <c r="G386" i="17"/>
  <c r="G385" i="17"/>
  <c r="G384" i="17"/>
  <c r="G383" i="17"/>
  <c r="G382" i="17"/>
  <c r="G381" i="17"/>
  <c r="G380" i="17"/>
  <c r="G379" i="17"/>
  <c r="G378" i="17"/>
  <c r="G377" i="17"/>
  <c r="G376" i="17"/>
  <c r="G375" i="17"/>
  <c r="G374" i="17"/>
  <c r="G373" i="17"/>
  <c r="G372" i="17"/>
  <c r="G371" i="17"/>
  <c r="G370" i="17"/>
  <c r="G369" i="17"/>
  <c r="G368" i="17"/>
  <c r="G367" i="17"/>
  <c r="G366" i="17"/>
  <c r="G365" i="17"/>
  <c r="G364" i="17"/>
  <c r="G363" i="17"/>
  <c r="G362" i="17"/>
  <c r="G361" i="17"/>
  <c r="G360" i="17"/>
  <c r="G359" i="17"/>
  <c r="G358" i="17"/>
  <c r="G357" i="17"/>
  <c r="G356" i="17"/>
  <c r="G355" i="17"/>
  <c r="G354" i="17"/>
  <c r="G353" i="17"/>
  <c r="G352" i="17"/>
  <c r="G351" i="17"/>
  <c r="G350" i="17"/>
  <c r="G349" i="17"/>
  <c r="G348" i="17"/>
  <c r="G347" i="17"/>
  <c r="G346" i="17"/>
  <c r="G345" i="17"/>
  <c r="G344" i="17"/>
  <c r="G343" i="17"/>
  <c r="G342" i="17"/>
  <c r="G341" i="17"/>
  <c r="G340" i="17"/>
  <c r="G339" i="17"/>
  <c r="G338" i="17"/>
  <c r="G337" i="17"/>
  <c r="G336" i="17"/>
  <c r="G335" i="17"/>
  <c r="G334" i="17"/>
  <c r="G333" i="17"/>
  <c r="G332" i="17"/>
  <c r="G331" i="17"/>
  <c r="G330" i="17"/>
  <c r="G329" i="17"/>
  <c r="G328" i="17"/>
  <c r="G327" i="17"/>
  <c r="G326" i="17"/>
  <c r="G325" i="17"/>
  <c r="G324" i="17"/>
  <c r="G323" i="17"/>
  <c r="G322" i="17"/>
  <c r="G321" i="17"/>
  <c r="G320" i="17"/>
  <c r="G319" i="17"/>
  <c r="G318" i="17"/>
  <c r="G317" i="17"/>
  <c r="G316" i="17"/>
  <c r="G315" i="17"/>
  <c r="G314" i="17"/>
  <c r="G313" i="17"/>
  <c r="G312" i="17"/>
  <c r="G311" i="17"/>
  <c r="G310" i="17"/>
  <c r="G309" i="17"/>
  <c r="G308" i="17"/>
  <c r="G307" i="17"/>
  <c r="G306" i="17"/>
  <c r="G305" i="17"/>
  <c r="G304" i="17"/>
  <c r="G303" i="17"/>
  <c r="G302" i="17"/>
  <c r="G301" i="17"/>
  <c r="G300" i="17"/>
  <c r="G299" i="17"/>
  <c r="G298" i="17"/>
  <c r="G297" i="17"/>
  <c r="G296" i="17"/>
  <c r="G295" i="17"/>
  <c r="G294" i="17"/>
  <c r="G293" i="17"/>
  <c r="G292" i="17"/>
  <c r="G291" i="17"/>
  <c r="G290" i="17"/>
  <c r="G289" i="17"/>
  <c r="G288" i="17"/>
  <c r="G287" i="17"/>
  <c r="G286" i="17"/>
  <c r="G285" i="17"/>
  <c r="G284" i="17"/>
  <c r="G283" i="17"/>
  <c r="G282" i="17"/>
  <c r="G281" i="17"/>
  <c r="G280" i="17"/>
  <c r="G279" i="17"/>
  <c r="G278" i="17"/>
  <c r="G277" i="17"/>
  <c r="G276" i="17"/>
  <c r="G275" i="17"/>
  <c r="G274" i="17"/>
  <c r="G273" i="17"/>
  <c r="G272" i="17"/>
  <c r="G271" i="17"/>
  <c r="G270" i="17"/>
  <c r="G269" i="17"/>
  <c r="G268" i="17"/>
  <c r="G267" i="17"/>
  <c r="G266" i="17"/>
  <c r="G265" i="17"/>
  <c r="G264" i="17"/>
  <c r="G263" i="17"/>
  <c r="G262" i="17"/>
  <c r="G261" i="17"/>
  <c r="G260" i="17"/>
  <c r="G259" i="17"/>
  <c r="G258" i="17"/>
  <c r="G257" i="17"/>
  <c r="G256" i="17"/>
  <c r="G255" i="17"/>
  <c r="G254" i="17"/>
  <c r="G253" i="17"/>
  <c r="G252" i="17"/>
  <c r="G251" i="17"/>
  <c r="G250" i="17"/>
  <c r="G249" i="17"/>
  <c r="G248" i="17"/>
  <c r="G247" i="17"/>
  <c r="G246" i="17"/>
  <c r="G245" i="17"/>
  <c r="G244" i="17"/>
  <c r="G243" i="17"/>
  <c r="G242" i="17"/>
  <c r="G241" i="17"/>
  <c r="G240" i="17"/>
  <c r="G239" i="17"/>
  <c r="G238" i="17"/>
  <c r="G237" i="17"/>
  <c r="G236" i="17"/>
  <c r="G235" i="17"/>
  <c r="G234" i="17"/>
  <c r="G233" i="17"/>
  <c r="G232" i="17"/>
  <c r="G231" i="17"/>
  <c r="G230" i="17"/>
  <c r="G229" i="17"/>
  <c r="G228" i="17"/>
  <c r="G227" i="17"/>
  <c r="G226" i="17"/>
  <c r="G225" i="17"/>
  <c r="G224" i="17"/>
  <c r="G223" i="17"/>
  <c r="G222" i="17"/>
  <c r="G221" i="17"/>
  <c r="G220" i="17"/>
  <c r="G219" i="17"/>
  <c r="G218" i="17"/>
  <c r="G217" i="17"/>
  <c r="G216" i="17"/>
  <c r="G215" i="17"/>
  <c r="G214" i="17"/>
  <c r="G213" i="17"/>
  <c r="G212" i="17"/>
  <c r="G211" i="17"/>
  <c r="G210" i="17"/>
  <c r="G209" i="17"/>
  <c r="G208" i="17"/>
  <c r="G207" i="17"/>
  <c r="G206" i="17"/>
  <c r="G205" i="17"/>
  <c r="G204" i="17"/>
  <c r="G203" i="17"/>
  <c r="G202" i="17"/>
  <c r="G201" i="17"/>
  <c r="G200" i="17"/>
  <c r="G199" i="17"/>
  <c r="G198" i="17"/>
  <c r="G197" i="17"/>
  <c r="G196" i="17"/>
  <c r="G195" i="17"/>
  <c r="G194" i="17"/>
  <c r="G193" i="17"/>
  <c r="G192" i="17"/>
  <c r="G191" i="17"/>
  <c r="G190" i="17"/>
  <c r="G189" i="17"/>
  <c r="G188" i="17"/>
  <c r="G187" i="17"/>
  <c r="G186" i="17"/>
  <c r="G185" i="17"/>
  <c r="G184" i="17"/>
  <c r="G183" i="17"/>
  <c r="G182" i="17"/>
  <c r="G181" i="17"/>
  <c r="G180" i="17"/>
  <c r="G179" i="17"/>
  <c r="G178" i="17"/>
  <c r="G177" i="17"/>
  <c r="G176" i="17"/>
  <c r="G175" i="17"/>
  <c r="G174" i="17"/>
  <c r="G173" i="17"/>
  <c r="G172" i="17"/>
  <c r="G171" i="17"/>
  <c r="G170" i="17"/>
  <c r="G169" i="17"/>
  <c r="G168" i="17"/>
  <c r="G167" i="17"/>
  <c r="G166" i="17"/>
  <c r="G165" i="17"/>
  <c r="G164" i="17"/>
  <c r="G163" i="17"/>
  <c r="G162" i="17"/>
  <c r="G161" i="17"/>
  <c r="G160" i="17"/>
  <c r="G159" i="17"/>
  <c r="G158" i="17"/>
  <c r="G157" i="17"/>
  <c r="G156" i="17"/>
  <c r="G155" i="17"/>
  <c r="G154" i="17"/>
  <c r="G153" i="17"/>
  <c r="G152" i="17"/>
  <c r="G151" i="17"/>
  <c r="G150" i="17"/>
  <c r="G149" i="17"/>
  <c r="G148" i="17"/>
  <c r="G147" i="17"/>
  <c r="G146" i="17"/>
  <c r="G145" i="17"/>
  <c r="G144" i="17"/>
  <c r="G143" i="17"/>
  <c r="G142" i="17"/>
  <c r="G141" i="17"/>
  <c r="G140" i="17"/>
  <c r="G139" i="17"/>
  <c r="G138" i="17"/>
  <c r="G137" i="17"/>
  <c r="G136" i="17"/>
  <c r="G135" i="17"/>
  <c r="G134" i="17"/>
  <c r="G133" i="17"/>
  <c r="G132" i="17"/>
  <c r="G131" i="17"/>
  <c r="G130" i="17"/>
  <c r="G129" i="17"/>
  <c r="G128" i="17"/>
  <c r="G127" i="17"/>
  <c r="G126" i="17"/>
  <c r="G125" i="17"/>
  <c r="G124" i="17"/>
  <c r="G123" i="17"/>
  <c r="G122" i="17"/>
  <c r="G121" i="17"/>
  <c r="G120" i="17"/>
  <c r="G119" i="17"/>
  <c r="G118" i="17"/>
  <c r="G117" i="17"/>
  <c r="G116" i="17"/>
  <c r="G115" i="17"/>
  <c r="G114" i="17"/>
  <c r="G113" i="17"/>
  <c r="G112" i="17"/>
  <c r="G111" i="17"/>
  <c r="G110" i="17"/>
  <c r="G109" i="17"/>
  <c r="G108" i="17"/>
  <c r="G107" i="17"/>
  <c r="G106" i="17"/>
  <c r="G105" i="17"/>
  <c r="G104" i="17"/>
  <c r="G103" i="17"/>
  <c r="G102" i="17"/>
  <c r="G101" i="17"/>
  <c r="G100" i="17"/>
  <c r="G99" i="17"/>
  <c r="G98" i="17"/>
  <c r="G97" i="17"/>
  <c r="G96" i="17"/>
  <c r="G95" i="17"/>
  <c r="G94" i="17"/>
  <c r="G93" i="17"/>
  <c r="G92" i="17"/>
  <c r="G91" i="17"/>
  <c r="G90" i="17"/>
  <c r="G89" i="17"/>
  <c r="G88" i="17"/>
  <c r="G87" i="17"/>
  <c r="G86" i="17"/>
  <c r="G85" i="17"/>
  <c r="G84" i="17"/>
  <c r="G83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G6" i="17"/>
  <c r="G5" i="17"/>
  <c r="G4" i="17"/>
  <c r="G505" i="7"/>
  <c r="G504" i="7"/>
  <c r="H503" i="7"/>
  <c r="G503" i="7"/>
  <c r="F503" i="7"/>
  <c r="G502" i="7"/>
  <c r="H501" i="7"/>
  <c r="G501" i="7"/>
  <c r="F501" i="7"/>
  <c r="G500" i="7"/>
  <c r="G499" i="7"/>
  <c r="G498" i="7"/>
  <c r="G497" i="7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505" i="8"/>
  <c r="G504" i="8"/>
  <c r="G503" i="8"/>
  <c r="G502" i="8"/>
  <c r="G501" i="8"/>
  <c r="G500" i="8"/>
  <c r="G499" i="8"/>
  <c r="G498" i="8"/>
  <c r="G497" i="8"/>
  <c r="G496" i="8"/>
  <c r="G495" i="8"/>
  <c r="G494" i="8"/>
  <c r="G493" i="8"/>
  <c r="G492" i="8"/>
  <c r="G491" i="8"/>
  <c r="G490" i="8"/>
  <c r="G489" i="8"/>
  <c r="G488" i="8"/>
  <c r="G487" i="8"/>
  <c r="G486" i="8"/>
  <c r="G485" i="8"/>
  <c r="G484" i="8"/>
  <c r="G483" i="8"/>
  <c r="G482" i="8"/>
  <c r="G481" i="8"/>
  <c r="G480" i="8"/>
  <c r="G479" i="8"/>
  <c r="G478" i="8"/>
  <c r="G477" i="8"/>
  <c r="G476" i="8"/>
  <c r="G475" i="8"/>
  <c r="G474" i="8"/>
  <c r="G473" i="8"/>
  <c r="G472" i="8"/>
  <c r="G471" i="8"/>
  <c r="G470" i="8"/>
  <c r="G469" i="8"/>
  <c r="G468" i="8"/>
  <c r="G467" i="8"/>
  <c r="G466" i="8"/>
  <c r="G465" i="8"/>
  <c r="G464" i="8"/>
  <c r="G463" i="8"/>
  <c r="G462" i="8"/>
  <c r="G461" i="8"/>
  <c r="G460" i="8"/>
  <c r="G459" i="8"/>
  <c r="G458" i="8"/>
  <c r="G457" i="8"/>
  <c r="G456" i="8"/>
  <c r="G455" i="8"/>
  <c r="G454" i="8"/>
  <c r="G453" i="8"/>
  <c r="G452" i="8"/>
  <c r="G451" i="8"/>
  <c r="G450" i="8"/>
  <c r="G449" i="8"/>
  <c r="G448" i="8"/>
  <c r="G447" i="8"/>
  <c r="G446" i="8"/>
  <c r="G445" i="8"/>
  <c r="G444" i="8"/>
  <c r="G443" i="8"/>
  <c r="G442" i="8"/>
  <c r="G441" i="8"/>
  <c r="G440" i="8"/>
  <c r="G439" i="8"/>
  <c r="G438" i="8"/>
  <c r="G437" i="8"/>
  <c r="G436" i="8"/>
  <c r="G435" i="8"/>
  <c r="G434" i="8"/>
  <c r="G433" i="8"/>
  <c r="G432" i="8"/>
  <c r="G431" i="8"/>
  <c r="G430" i="8"/>
  <c r="G429" i="8"/>
  <c r="G428" i="8"/>
  <c r="G427" i="8"/>
  <c r="G426" i="8"/>
  <c r="G425" i="8"/>
  <c r="G424" i="8"/>
  <c r="G423" i="8"/>
  <c r="G422" i="8"/>
  <c r="G421" i="8"/>
  <c r="G420" i="8"/>
  <c r="G419" i="8"/>
  <c r="G418" i="8"/>
  <c r="G417" i="8"/>
  <c r="G416" i="8"/>
  <c r="G415" i="8"/>
  <c r="G414" i="8"/>
  <c r="G413" i="8"/>
  <c r="G412" i="8"/>
  <c r="G411" i="8"/>
  <c r="G410" i="8"/>
  <c r="G409" i="8"/>
  <c r="G408" i="8"/>
  <c r="G407" i="8"/>
  <c r="G406" i="8"/>
  <c r="G405" i="8"/>
  <c r="G404" i="8"/>
  <c r="G403" i="8"/>
  <c r="G402" i="8"/>
  <c r="G401" i="8"/>
  <c r="G400" i="8"/>
  <c r="G399" i="8"/>
  <c r="G398" i="8"/>
  <c r="G397" i="8"/>
  <c r="G396" i="8"/>
  <c r="G395" i="8"/>
  <c r="G394" i="8"/>
  <c r="G393" i="8"/>
  <c r="G392" i="8"/>
  <c r="G391" i="8"/>
  <c r="G390" i="8"/>
  <c r="G389" i="8"/>
  <c r="G388" i="8"/>
  <c r="G387" i="8"/>
  <c r="G386" i="8"/>
  <c r="G385" i="8"/>
  <c r="G384" i="8"/>
  <c r="G383" i="8"/>
  <c r="G382" i="8"/>
  <c r="G381" i="8"/>
  <c r="G380" i="8"/>
  <c r="G379" i="8"/>
  <c r="G378" i="8"/>
  <c r="G377" i="8"/>
  <c r="G376" i="8"/>
  <c r="G375" i="8"/>
  <c r="G374" i="8"/>
  <c r="G373" i="8"/>
  <c r="G372" i="8"/>
  <c r="G371" i="8"/>
  <c r="G370" i="8"/>
  <c r="G369" i="8"/>
  <c r="G368" i="8"/>
  <c r="G367" i="8"/>
  <c r="G366" i="8"/>
  <c r="G365" i="8"/>
  <c r="G364" i="8"/>
  <c r="G363" i="8"/>
  <c r="G362" i="8"/>
  <c r="G361" i="8"/>
  <c r="G360" i="8"/>
  <c r="G359" i="8"/>
  <c r="G358" i="8"/>
  <c r="G357" i="8"/>
  <c r="G356" i="8"/>
  <c r="G355" i="8"/>
  <c r="G354" i="8"/>
  <c r="G353" i="8"/>
  <c r="G352" i="8"/>
  <c r="G351" i="8"/>
  <c r="G350" i="8"/>
  <c r="G349" i="8"/>
  <c r="G348" i="8"/>
  <c r="G347" i="8"/>
  <c r="G346" i="8"/>
  <c r="G345" i="8"/>
  <c r="G344" i="8"/>
  <c r="G343" i="8"/>
  <c r="G342" i="8"/>
  <c r="G341" i="8"/>
  <c r="G340" i="8"/>
  <c r="G339" i="8"/>
  <c r="G338" i="8"/>
  <c r="G337" i="8"/>
  <c r="G336" i="8"/>
  <c r="G335" i="8"/>
  <c r="G334" i="8"/>
  <c r="G333" i="8"/>
  <c r="G332" i="8"/>
  <c r="G331" i="8"/>
  <c r="G330" i="8"/>
  <c r="G329" i="8"/>
  <c r="G328" i="8"/>
  <c r="G327" i="8"/>
  <c r="G326" i="8"/>
  <c r="G325" i="8"/>
  <c r="G324" i="8"/>
  <c r="G323" i="8"/>
  <c r="G322" i="8"/>
  <c r="G321" i="8"/>
  <c r="G320" i="8"/>
  <c r="G319" i="8"/>
  <c r="G318" i="8"/>
  <c r="G317" i="8"/>
  <c r="G316" i="8"/>
  <c r="G315" i="8"/>
  <c r="G314" i="8"/>
  <c r="G313" i="8"/>
  <c r="G312" i="8"/>
  <c r="G311" i="8"/>
  <c r="G310" i="8"/>
  <c r="G309" i="8"/>
  <c r="G308" i="8"/>
  <c r="G307" i="8"/>
  <c r="G306" i="8"/>
  <c r="G305" i="8"/>
  <c r="G304" i="8"/>
  <c r="G303" i="8"/>
  <c r="G302" i="8"/>
  <c r="G301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287" i="8"/>
  <c r="G286" i="8"/>
  <c r="G285" i="8"/>
  <c r="G284" i="8"/>
  <c r="G283" i="8"/>
  <c r="G282" i="8"/>
  <c r="G281" i="8"/>
  <c r="G280" i="8"/>
  <c r="G279" i="8"/>
  <c r="G278" i="8"/>
  <c r="G277" i="8"/>
  <c r="G276" i="8"/>
  <c r="G275" i="8"/>
  <c r="G274" i="8"/>
  <c r="G273" i="8"/>
  <c r="G272" i="8"/>
  <c r="G271" i="8"/>
  <c r="G270" i="8"/>
  <c r="G269" i="8"/>
  <c r="G268" i="8"/>
  <c r="G267" i="8"/>
  <c r="G266" i="8"/>
  <c r="G265" i="8"/>
  <c r="G264" i="8"/>
  <c r="G263" i="8"/>
  <c r="G262" i="8"/>
  <c r="G261" i="8"/>
  <c r="G260" i="8"/>
  <c r="G259" i="8"/>
  <c r="G258" i="8"/>
  <c r="G257" i="8"/>
  <c r="G256" i="8"/>
  <c r="G255" i="8"/>
  <c r="G254" i="8"/>
  <c r="G253" i="8"/>
  <c r="G252" i="8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30" i="8"/>
  <c r="G229" i="8"/>
  <c r="G228" i="8"/>
  <c r="G227" i="8"/>
  <c r="G226" i="8"/>
  <c r="G225" i="8"/>
  <c r="G224" i="8"/>
  <c r="G223" i="8"/>
  <c r="G222" i="8"/>
  <c r="G221" i="8"/>
  <c r="G220" i="8"/>
  <c r="G219" i="8"/>
  <c r="G218" i="8"/>
  <c r="G217" i="8"/>
  <c r="G216" i="8"/>
  <c r="G215" i="8"/>
  <c r="G214" i="8"/>
  <c r="G213" i="8"/>
  <c r="G212" i="8"/>
  <c r="G211" i="8"/>
  <c r="G210" i="8"/>
  <c r="G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8" i="8"/>
  <c r="G167" i="8"/>
  <c r="G166" i="8"/>
  <c r="G165" i="8"/>
  <c r="G164" i="8"/>
  <c r="G163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6" i="8"/>
  <c r="G5" i="8"/>
  <c r="G4" i="8"/>
  <c r="G505" i="9"/>
  <c r="G504" i="9"/>
  <c r="H503" i="9"/>
  <c r="G503" i="9"/>
  <c r="F503" i="9"/>
  <c r="G502" i="9"/>
  <c r="G501" i="9"/>
  <c r="G500" i="9"/>
  <c r="G499" i="9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G5" i="9"/>
  <c r="G4" i="9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D505" i="2"/>
  <c r="H505" i="2" s="1"/>
  <c r="C505" i="2"/>
  <c r="F505" i="2" s="1"/>
  <c r="D504" i="2"/>
  <c r="H504" i="2" s="1"/>
  <c r="C504" i="2"/>
  <c r="F504" i="2" s="1"/>
  <c r="D503" i="2"/>
  <c r="H503" i="2" s="1"/>
  <c r="C503" i="2"/>
  <c r="F503" i="2" s="1"/>
  <c r="D502" i="2"/>
  <c r="H502" i="2" s="1"/>
  <c r="C502" i="2"/>
  <c r="F502" i="2" s="1"/>
  <c r="D501" i="2"/>
  <c r="H501" i="2" s="1"/>
  <c r="C501" i="2"/>
  <c r="F501" i="2" s="1"/>
  <c r="D500" i="2"/>
  <c r="H500" i="2" s="1"/>
  <c r="C500" i="2"/>
  <c r="F500" i="2" s="1"/>
  <c r="D499" i="2"/>
  <c r="H499" i="2" s="1"/>
  <c r="C499" i="2"/>
  <c r="F499" i="2" s="1"/>
  <c r="D503" i="8"/>
  <c r="H503" i="8" s="1"/>
  <c r="C503" i="8"/>
  <c r="F503" i="8" s="1"/>
  <c r="D502" i="8"/>
  <c r="H502" i="8" s="1"/>
  <c r="C502" i="8"/>
  <c r="F502" i="8" s="1"/>
  <c r="D497" i="8"/>
  <c r="H497" i="8" s="1"/>
  <c r="C497" i="8"/>
  <c r="F497" i="8" s="1"/>
  <c r="D496" i="8"/>
  <c r="H496" i="8" s="1"/>
  <c r="C496" i="8"/>
  <c r="F496" i="8" s="1"/>
  <c r="D495" i="8"/>
  <c r="H495" i="8" s="1"/>
  <c r="C495" i="8"/>
  <c r="F495" i="8" s="1"/>
  <c r="D494" i="8"/>
  <c r="H494" i="8" s="1"/>
  <c r="C494" i="8"/>
  <c r="F494" i="8" s="1"/>
  <c r="D493" i="8"/>
  <c r="H493" i="8" s="1"/>
  <c r="C493" i="8"/>
  <c r="F493" i="8" s="1"/>
  <c r="D492" i="8"/>
  <c r="H492" i="8" s="1"/>
  <c r="C492" i="8"/>
  <c r="F492" i="8" s="1"/>
  <c r="D491" i="8"/>
  <c r="H491" i="8" s="1"/>
  <c r="C491" i="8"/>
  <c r="F491" i="8" s="1"/>
  <c r="D490" i="8"/>
  <c r="H490" i="8" s="1"/>
  <c r="C490" i="8"/>
  <c r="F490" i="8" s="1"/>
  <c r="D489" i="8"/>
  <c r="H489" i="8" s="1"/>
  <c r="C489" i="8"/>
  <c r="F489" i="8" s="1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E4" i="7" l="1"/>
  <c r="E4" i="8"/>
  <c r="C7" i="9" l="1"/>
  <c r="F7" i="9" s="1"/>
  <c r="C9" i="18"/>
  <c r="F9" i="18" s="1"/>
  <c r="C6" i="18"/>
  <c r="F6" i="18" s="1"/>
  <c r="C13" i="30"/>
  <c r="F13" i="30" s="1"/>
  <c r="D502" i="30"/>
  <c r="H502" i="30" s="1"/>
  <c r="C502" i="30"/>
  <c r="F502" i="30" s="1"/>
  <c r="D501" i="30"/>
  <c r="H501" i="30" s="1"/>
  <c r="C501" i="30"/>
  <c r="F501" i="30" s="1"/>
  <c r="D500" i="30"/>
  <c r="H500" i="30" s="1"/>
  <c r="C500" i="30"/>
  <c r="F500" i="30" s="1"/>
  <c r="D499" i="30"/>
  <c r="H499" i="30" s="1"/>
  <c r="C499" i="30"/>
  <c r="F499" i="30" s="1"/>
  <c r="D498" i="30"/>
  <c r="H498" i="30" s="1"/>
  <c r="C498" i="30"/>
  <c r="F498" i="30" s="1"/>
  <c r="D497" i="30"/>
  <c r="H497" i="30" s="1"/>
  <c r="C497" i="30"/>
  <c r="F497" i="30" s="1"/>
  <c r="D496" i="30"/>
  <c r="H496" i="30" s="1"/>
  <c r="C496" i="30"/>
  <c r="F496" i="30" s="1"/>
  <c r="D495" i="30"/>
  <c r="H495" i="30" s="1"/>
  <c r="C495" i="30"/>
  <c r="F495" i="30" s="1"/>
  <c r="D494" i="30"/>
  <c r="H494" i="30" s="1"/>
  <c r="C494" i="30"/>
  <c r="F494" i="30" s="1"/>
  <c r="D493" i="30"/>
  <c r="H493" i="30" s="1"/>
  <c r="C493" i="30"/>
  <c r="F493" i="30" s="1"/>
  <c r="D492" i="30"/>
  <c r="H492" i="30" s="1"/>
  <c r="C492" i="30"/>
  <c r="F492" i="30" s="1"/>
  <c r="D491" i="30"/>
  <c r="H491" i="30" s="1"/>
  <c r="C491" i="30"/>
  <c r="F491" i="30" s="1"/>
  <c r="D490" i="30"/>
  <c r="H490" i="30" s="1"/>
  <c r="C490" i="30"/>
  <c r="F490" i="30" s="1"/>
  <c r="D489" i="30"/>
  <c r="H489" i="30" s="1"/>
  <c r="C489" i="30"/>
  <c r="F489" i="30" s="1"/>
  <c r="D488" i="30"/>
  <c r="H488" i="30" s="1"/>
  <c r="C488" i="30"/>
  <c r="F488" i="30" s="1"/>
  <c r="D487" i="30"/>
  <c r="H487" i="30" s="1"/>
  <c r="C487" i="30"/>
  <c r="F487" i="30" s="1"/>
  <c r="D486" i="30"/>
  <c r="H486" i="30" s="1"/>
  <c r="C486" i="30"/>
  <c r="F486" i="30" s="1"/>
  <c r="D485" i="30"/>
  <c r="H485" i="30" s="1"/>
  <c r="C485" i="30"/>
  <c r="F485" i="30" s="1"/>
  <c r="D484" i="30"/>
  <c r="H484" i="30" s="1"/>
  <c r="C484" i="30"/>
  <c r="F484" i="30" s="1"/>
  <c r="D483" i="30"/>
  <c r="H483" i="30" s="1"/>
  <c r="C483" i="30"/>
  <c r="F483" i="30" s="1"/>
  <c r="D482" i="30"/>
  <c r="H482" i="30" s="1"/>
  <c r="C482" i="30"/>
  <c r="F482" i="30" s="1"/>
  <c r="D481" i="30"/>
  <c r="H481" i="30" s="1"/>
  <c r="C481" i="30"/>
  <c r="F481" i="30" s="1"/>
  <c r="D480" i="30"/>
  <c r="H480" i="30" s="1"/>
  <c r="C480" i="30"/>
  <c r="F480" i="30" s="1"/>
  <c r="D479" i="30"/>
  <c r="H479" i="30" s="1"/>
  <c r="C479" i="30"/>
  <c r="F479" i="30" s="1"/>
  <c r="D478" i="30"/>
  <c r="H478" i="30" s="1"/>
  <c r="C478" i="30"/>
  <c r="F478" i="30" s="1"/>
  <c r="D477" i="30"/>
  <c r="H477" i="30" s="1"/>
  <c r="C477" i="30"/>
  <c r="F477" i="30" s="1"/>
  <c r="D476" i="30"/>
  <c r="H476" i="30" s="1"/>
  <c r="C476" i="30"/>
  <c r="F476" i="30" s="1"/>
  <c r="D475" i="30"/>
  <c r="H475" i="30" s="1"/>
  <c r="C475" i="30"/>
  <c r="F475" i="30" s="1"/>
  <c r="D474" i="30"/>
  <c r="H474" i="30" s="1"/>
  <c r="C474" i="30"/>
  <c r="F474" i="30" s="1"/>
  <c r="D473" i="30"/>
  <c r="H473" i="30" s="1"/>
  <c r="C473" i="30"/>
  <c r="F473" i="30" s="1"/>
  <c r="D472" i="30"/>
  <c r="H472" i="30" s="1"/>
  <c r="C472" i="30"/>
  <c r="F472" i="30" s="1"/>
  <c r="D471" i="30"/>
  <c r="H471" i="30" s="1"/>
  <c r="C471" i="30"/>
  <c r="F471" i="30" s="1"/>
  <c r="D470" i="30"/>
  <c r="H470" i="30" s="1"/>
  <c r="C470" i="30"/>
  <c r="F470" i="30" s="1"/>
  <c r="D469" i="30"/>
  <c r="H469" i="30" s="1"/>
  <c r="C469" i="30"/>
  <c r="F469" i="30" s="1"/>
  <c r="D468" i="30"/>
  <c r="H468" i="30" s="1"/>
  <c r="C468" i="30"/>
  <c r="F468" i="30" s="1"/>
  <c r="D467" i="30"/>
  <c r="H467" i="30" s="1"/>
  <c r="C467" i="30"/>
  <c r="F467" i="30" s="1"/>
  <c r="D466" i="30"/>
  <c r="H466" i="30" s="1"/>
  <c r="C466" i="30"/>
  <c r="F466" i="30" s="1"/>
  <c r="D465" i="30"/>
  <c r="H465" i="30" s="1"/>
  <c r="C465" i="30"/>
  <c r="F465" i="30" s="1"/>
  <c r="D464" i="30"/>
  <c r="H464" i="30" s="1"/>
  <c r="C464" i="30"/>
  <c r="F464" i="30" s="1"/>
  <c r="D463" i="30"/>
  <c r="H463" i="30" s="1"/>
  <c r="C463" i="30"/>
  <c r="F463" i="30" s="1"/>
  <c r="D462" i="30"/>
  <c r="H462" i="30" s="1"/>
  <c r="C462" i="30"/>
  <c r="F462" i="30" s="1"/>
  <c r="D461" i="30"/>
  <c r="H461" i="30" s="1"/>
  <c r="C461" i="30"/>
  <c r="F461" i="30" s="1"/>
  <c r="D460" i="30"/>
  <c r="H460" i="30" s="1"/>
  <c r="C460" i="30"/>
  <c r="F460" i="30" s="1"/>
  <c r="D459" i="30"/>
  <c r="H459" i="30" s="1"/>
  <c r="C459" i="30"/>
  <c r="F459" i="30" s="1"/>
  <c r="D458" i="30"/>
  <c r="H458" i="30" s="1"/>
  <c r="C458" i="30"/>
  <c r="F458" i="30" s="1"/>
  <c r="D457" i="30"/>
  <c r="H457" i="30" s="1"/>
  <c r="C457" i="30"/>
  <c r="F457" i="30" s="1"/>
  <c r="D456" i="30"/>
  <c r="H456" i="30" s="1"/>
  <c r="C456" i="30"/>
  <c r="F456" i="30" s="1"/>
  <c r="D455" i="30"/>
  <c r="H455" i="30" s="1"/>
  <c r="C455" i="30"/>
  <c r="F455" i="30" s="1"/>
  <c r="D454" i="30"/>
  <c r="H454" i="30" s="1"/>
  <c r="C454" i="30"/>
  <c r="F454" i="30" s="1"/>
  <c r="D453" i="30"/>
  <c r="H453" i="30" s="1"/>
  <c r="C453" i="30"/>
  <c r="F453" i="30" s="1"/>
  <c r="D452" i="30"/>
  <c r="H452" i="30" s="1"/>
  <c r="C452" i="30"/>
  <c r="F452" i="30" s="1"/>
  <c r="D451" i="30"/>
  <c r="H451" i="30" s="1"/>
  <c r="C451" i="30"/>
  <c r="F451" i="30" s="1"/>
  <c r="D450" i="30"/>
  <c r="H450" i="30" s="1"/>
  <c r="C450" i="30"/>
  <c r="F450" i="30" s="1"/>
  <c r="D449" i="30"/>
  <c r="H449" i="30" s="1"/>
  <c r="C449" i="30"/>
  <c r="F449" i="30" s="1"/>
  <c r="D448" i="30"/>
  <c r="H448" i="30" s="1"/>
  <c r="C448" i="30"/>
  <c r="F448" i="30" s="1"/>
  <c r="D447" i="30"/>
  <c r="H447" i="30" s="1"/>
  <c r="C447" i="30"/>
  <c r="F447" i="30" s="1"/>
  <c r="D446" i="30"/>
  <c r="H446" i="30" s="1"/>
  <c r="C446" i="30"/>
  <c r="F446" i="30" s="1"/>
  <c r="D445" i="30"/>
  <c r="H445" i="30" s="1"/>
  <c r="C445" i="30"/>
  <c r="F445" i="30" s="1"/>
  <c r="D444" i="30"/>
  <c r="H444" i="30" s="1"/>
  <c r="C444" i="30"/>
  <c r="F444" i="30" s="1"/>
  <c r="D443" i="30"/>
  <c r="H443" i="30" s="1"/>
  <c r="C443" i="30"/>
  <c r="F443" i="30" s="1"/>
  <c r="D442" i="30"/>
  <c r="H442" i="30" s="1"/>
  <c r="C442" i="30"/>
  <c r="F442" i="30" s="1"/>
  <c r="D441" i="30"/>
  <c r="H441" i="30" s="1"/>
  <c r="C441" i="30"/>
  <c r="F441" i="30" s="1"/>
  <c r="D440" i="30"/>
  <c r="H440" i="30" s="1"/>
  <c r="C440" i="30"/>
  <c r="F440" i="30" s="1"/>
  <c r="D439" i="30"/>
  <c r="H439" i="30" s="1"/>
  <c r="C439" i="30"/>
  <c r="F439" i="30" s="1"/>
  <c r="D438" i="30"/>
  <c r="H438" i="30" s="1"/>
  <c r="C438" i="30"/>
  <c r="F438" i="30" s="1"/>
  <c r="D437" i="30"/>
  <c r="H437" i="30" s="1"/>
  <c r="C437" i="30"/>
  <c r="F437" i="30" s="1"/>
  <c r="D436" i="30"/>
  <c r="H436" i="30" s="1"/>
  <c r="C436" i="30"/>
  <c r="F436" i="30" s="1"/>
  <c r="D435" i="30"/>
  <c r="H435" i="30" s="1"/>
  <c r="C435" i="30"/>
  <c r="F435" i="30" s="1"/>
  <c r="D434" i="30"/>
  <c r="H434" i="30" s="1"/>
  <c r="C434" i="30"/>
  <c r="F434" i="30" s="1"/>
  <c r="D433" i="30"/>
  <c r="H433" i="30" s="1"/>
  <c r="C433" i="30"/>
  <c r="F433" i="30" s="1"/>
  <c r="D432" i="30"/>
  <c r="H432" i="30" s="1"/>
  <c r="C432" i="30"/>
  <c r="F432" i="30" s="1"/>
  <c r="D431" i="30"/>
  <c r="H431" i="30" s="1"/>
  <c r="C431" i="30"/>
  <c r="F431" i="30" s="1"/>
  <c r="D430" i="30"/>
  <c r="H430" i="30" s="1"/>
  <c r="C430" i="30"/>
  <c r="F430" i="30" s="1"/>
  <c r="D429" i="30"/>
  <c r="H429" i="30" s="1"/>
  <c r="C429" i="30"/>
  <c r="F429" i="30" s="1"/>
  <c r="D428" i="30"/>
  <c r="H428" i="30" s="1"/>
  <c r="C428" i="30"/>
  <c r="F428" i="30" s="1"/>
  <c r="D427" i="30"/>
  <c r="H427" i="30" s="1"/>
  <c r="C427" i="30"/>
  <c r="F427" i="30" s="1"/>
  <c r="D426" i="30"/>
  <c r="H426" i="30" s="1"/>
  <c r="C426" i="30"/>
  <c r="F426" i="30" s="1"/>
  <c r="D425" i="30"/>
  <c r="H425" i="30" s="1"/>
  <c r="C425" i="30"/>
  <c r="F425" i="30" s="1"/>
  <c r="D424" i="30"/>
  <c r="H424" i="30" s="1"/>
  <c r="C424" i="30"/>
  <c r="F424" i="30" s="1"/>
  <c r="D423" i="30"/>
  <c r="H423" i="30" s="1"/>
  <c r="C423" i="30"/>
  <c r="F423" i="30" s="1"/>
  <c r="D422" i="30"/>
  <c r="H422" i="30" s="1"/>
  <c r="C422" i="30"/>
  <c r="F422" i="30" s="1"/>
  <c r="D421" i="30"/>
  <c r="H421" i="30" s="1"/>
  <c r="C421" i="30"/>
  <c r="F421" i="30" s="1"/>
  <c r="D420" i="30"/>
  <c r="H420" i="30" s="1"/>
  <c r="C420" i="30"/>
  <c r="F420" i="30" s="1"/>
  <c r="D419" i="30"/>
  <c r="H419" i="30" s="1"/>
  <c r="C419" i="30"/>
  <c r="F419" i="30" s="1"/>
  <c r="D418" i="30"/>
  <c r="H418" i="30" s="1"/>
  <c r="C418" i="30"/>
  <c r="F418" i="30" s="1"/>
  <c r="D417" i="30"/>
  <c r="H417" i="30" s="1"/>
  <c r="C417" i="30"/>
  <c r="F417" i="30" s="1"/>
  <c r="D416" i="30"/>
  <c r="H416" i="30" s="1"/>
  <c r="C416" i="30"/>
  <c r="F416" i="30" s="1"/>
  <c r="D415" i="30"/>
  <c r="H415" i="30" s="1"/>
  <c r="C415" i="30"/>
  <c r="F415" i="30" s="1"/>
  <c r="D414" i="30"/>
  <c r="H414" i="30" s="1"/>
  <c r="C414" i="30"/>
  <c r="F414" i="30" s="1"/>
  <c r="D413" i="30"/>
  <c r="H413" i="30" s="1"/>
  <c r="C413" i="30"/>
  <c r="F413" i="30" s="1"/>
  <c r="D412" i="30"/>
  <c r="H412" i="30" s="1"/>
  <c r="C412" i="30"/>
  <c r="F412" i="30" s="1"/>
  <c r="D411" i="30"/>
  <c r="H411" i="30" s="1"/>
  <c r="C411" i="30"/>
  <c r="F411" i="30" s="1"/>
  <c r="D410" i="30"/>
  <c r="H410" i="30" s="1"/>
  <c r="C410" i="30"/>
  <c r="F410" i="30" s="1"/>
  <c r="D409" i="30"/>
  <c r="H409" i="30" s="1"/>
  <c r="C409" i="30"/>
  <c r="F409" i="30" s="1"/>
  <c r="D408" i="30"/>
  <c r="H408" i="30" s="1"/>
  <c r="C408" i="30"/>
  <c r="F408" i="30" s="1"/>
  <c r="D407" i="30"/>
  <c r="H407" i="30" s="1"/>
  <c r="C407" i="30"/>
  <c r="F407" i="30" s="1"/>
  <c r="D406" i="30"/>
  <c r="H406" i="30" s="1"/>
  <c r="C406" i="30"/>
  <c r="F406" i="30" s="1"/>
  <c r="D405" i="30"/>
  <c r="H405" i="30" s="1"/>
  <c r="C405" i="30"/>
  <c r="F405" i="30" s="1"/>
  <c r="D404" i="30"/>
  <c r="H404" i="30" s="1"/>
  <c r="C404" i="30"/>
  <c r="F404" i="30" s="1"/>
  <c r="D403" i="30"/>
  <c r="H403" i="30" s="1"/>
  <c r="C403" i="30"/>
  <c r="F403" i="30" s="1"/>
  <c r="D402" i="30"/>
  <c r="H402" i="30" s="1"/>
  <c r="C402" i="30"/>
  <c r="F402" i="30" s="1"/>
  <c r="D401" i="30"/>
  <c r="H401" i="30" s="1"/>
  <c r="C401" i="30"/>
  <c r="F401" i="30" s="1"/>
  <c r="D400" i="30"/>
  <c r="H400" i="30" s="1"/>
  <c r="C400" i="30"/>
  <c r="F400" i="30" s="1"/>
  <c r="D399" i="30"/>
  <c r="H399" i="30" s="1"/>
  <c r="C399" i="30"/>
  <c r="F399" i="30" s="1"/>
  <c r="D398" i="30"/>
  <c r="H398" i="30" s="1"/>
  <c r="C398" i="30"/>
  <c r="F398" i="30" s="1"/>
  <c r="D397" i="30"/>
  <c r="H397" i="30" s="1"/>
  <c r="C397" i="30"/>
  <c r="F397" i="30" s="1"/>
  <c r="D396" i="30"/>
  <c r="H396" i="30" s="1"/>
  <c r="C396" i="30"/>
  <c r="F396" i="30" s="1"/>
  <c r="D395" i="30"/>
  <c r="H395" i="30" s="1"/>
  <c r="C395" i="30"/>
  <c r="F395" i="30" s="1"/>
  <c r="D394" i="30"/>
  <c r="H394" i="30" s="1"/>
  <c r="C394" i="30"/>
  <c r="F394" i="30" s="1"/>
  <c r="D393" i="30"/>
  <c r="H393" i="30" s="1"/>
  <c r="C393" i="30"/>
  <c r="F393" i="30" s="1"/>
  <c r="D392" i="30"/>
  <c r="H392" i="30" s="1"/>
  <c r="C392" i="30"/>
  <c r="F392" i="30" s="1"/>
  <c r="D391" i="30"/>
  <c r="H391" i="30" s="1"/>
  <c r="C391" i="30"/>
  <c r="F391" i="30" s="1"/>
  <c r="D390" i="30"/>
  <c r="H390" i="30" s="1"/>
  <c r="C390" i="30"/>
  <c r="F390" i="30" s="1"/>
  <c r="D389" i="30"/>
  <c r="H389" i="30" s="1"/>
  <c r="C389" i="30"/>
  <c r="F389" i="30" s="1"/>
  <c r="D388" i="30"/>
  <c r="H388" i="30" s="1"/>
  <c r="C388" i="30"/>
  <c r="F388" i="30" s="1"/>
  <c r="D387" i="30"/>
  <c r="H387" i="30" s="1"/>
  <c r="C387" i="30"/>
  <c r="F387" i="30" s="1"/>
  <c r="D386" i="30"/>
  <c r="H386" i="30" s="1"/>
  <c r="C386" i="30"/>
  <c r="F386" i="30" s="1"/>
  <c r="D385" i="30"/>
  <c r="H385" i="30" s="1"/>
  <c r="C385" i="30"/>
  <c r="F385" i="30" s="1"/>
  <c r="D384" i="30"/>
  <c r="H384" i="30" s="1"/>
  <c r="C384" i="30"/>
  <c r="F384" i="30" s="1"/>
  <c r="D383" i="30"/>
  <c r="H383" i="30" s="1"/>
  <c r="C383" i="30"/>
  <c r="F383" i="30" s="1"/>
  <c r="D382" i="30"/>
  <c r="H382" i="30" s="1"/>
  <c r="C382" i="30"/>
  <c r="F382" i="30" s="1"/>
  <c r="D381" i="30"/>
  <c r="H381" i="30" s="1"/>
  <c r="C381" i="30"/>
  <c r="F381" i="30" s="1"/>
  <c r="D380" i="30"/>
  <c r="H380" i="30" s="1"/>
  <c r="C380" i="30"/>
  <c r="F380" i="30" s="1"/>
  <c r="D379" i="30"/>
  <c r="H379" i="30" s="1"/>
  <c r="C379" i="30"/>
  <c r="F379" i="30" s="1"/>
  <c r="D378" i="30"/>
  <c r="H378" i="30" s="1"/>
  <c r="C378" i="30"/>
  <c r="F378" i="30" s="1"/>
  <c r="D377" i="30"/>
  <c r="H377" i="30" s="1"/>
  <c r="C377" i="30"/>
  <c r="F377" i="30" s="1"/>
  <c r="D376" i="30"/>
  <c r="H376" i="30" s="1"/>
  <c r="C376" i="30"/>
  <c r="F376" i="30" s="1"/>
  <c r="D375" i="30"/>
  <c r="H375" i="30" s="1"/>
  <c r="C375" i="30"/>
  <c r="F375" i="30" s="1"/>
  <c r="D374" i="30"/>
  <c r="H374" i="30" s="1"/>
  <c r="C374" i="30"/>
  <c r="F374" i="30" s="1"/>
  <c r="D373" i="30"/>
  <c r="H373" i="30" s="1"/>
  <c r="C373" i="30"/>
  <c r="F373" i="30" s="1"/>
  <c r="D372" i="30"/>
  <c r="H372" i="30" s="1"/>
  <c r="C372" i="30"/>
  <c r="F372" i="30" s="1"/>
  <c r="D371" i="30"/>
  <c r="H371" i="30" s="1"/>
  <c r="C371" i="30"/>
  <c r="F371" i="30" s="1"/>
  <c r="D370" i="30"/>
  <c r="H370" i="30" s="1"/>
  <c r="C370" i="30"/>
  <c r="F370" i="30" s="1"/>
  <c r="D369" i="30"/>
  <c r="H369" i="30" s="1"/>
  <c r="C369" i="30"/>
  <c r="F369" i="30" s="1"/>
  <c r="D368" i="30"/>
  <c r="H368" i="30" s="1"/>
  <c r="C368" i="30"/>
  <c r="F368" i="30" s="1"/>
  <c r="D367" i="30"/>
  <c r="H367" i="30" s="1"/>
  <c r="C367" i="30"/>
  <c r="F367" i="30" s="1"/>
  <c r="D366" i="30"/>
  <c r="H366" i="30" s="1"/>
  <c r="C366" i="30"/>
  <c r="F366" i="30" s="1"/>
  <c r="D365" i="30"/>
  <c r="H365" i="30" s="1"/>
  <c r="C365" i="30"/>
  <c r="F365" i="30" s="1"/>
  <c r="D364" i="30"/>
  <c r="H364" i="30" s="1"/>
  <c r="C364" i="30"/>
  <c r="F364" i="30" s="1"/>
  <c r="D363" i="30"/>
  <c r="H363" i="30" s="1"/>
  <c r="C363" i="30"/>
  <c r="F363" i="30" s="1"/>
  <c r="D362" i="30"/>
  <c r="H362" i="30" s="1"/>
  <c r="C362" i="30"/>
  <c r="F362" i="30" s="1"/>
  <c r="D361" i="30"/>
  <c r="H361" i="30" s="1"/>
  <c r="C361" i="30"/>
  <c r="F361" i="30" s="1"/>
  <c r="D360" i="30"/>
  <c r="H360" i="30" s="1"/>
  <c r="C360" i="30"/>
  <c r="F360" i="30" s="1"/>
  <c r="D359" i="30"/>
  <c r="H359" i="30" s="1"/>
  <c r="C359" i="30"/>
  <c r="F359" i="30" s="1"/>
  <c r="D358" i="30"/>
  <c r="H358" i="30" s="1"/>
  <c r="C358" i="30"/>
  <c r="F358" i="30" s="1"/>
  <c r="D357" i="30"/>
  <c r="H357" i="30" s="1"/>
  <c r="C357" i="30"/>
  <c r="F357" i="30" s="1"/>
  <c r="D356" i="30"/>
  <c r="H356" i="30" s="1"/>
  <c r="C356" i="30"/>
  <c r="F356" i="30" s="1"/>
  <c r="D355" i="30"/>
  <c r="H355" i="30" s="1"/>
  <c r="C355" i="30"/>
  <c r="F355" i="30" s="1"/>
  <c r="D354" i="30"/>
  <c r="H354" i="30" s="1"/>
  <c r="C354" i="30"/>
  <c r="F354" i="30" s="1"/>
  <c r="D353" i="30"/>
  <c r="H353" i="30" s="1"/>
  <c r="C353" i="30"/>
  <c r="F353" i="30" s="1"/>
  <c r="D352" i="30"/>
  <c r="H352" i="30" s="1"/>
  <c r="C352" i="30"/>
  <c r="F352" i="30" s="1"/>
  <c r="D351" i="30"/>
  <c r="H351" i="30" s="1"/>
  <c r="C351" i="30"/>
  <c r="F351" i="30" s="1"/>
  <c r="D350" i="30"/>
  <c r="H350" i="30" s="1"/>
  <c r="C350" i="30"/>
  <c r="F350" i="30" s="1"/>
  <c r="D349" i="30"/>
  <c r="H349" i="30" s="1"/>
  <c r="C349" i="30"/>
  <c r="F349" i="30" s="1"/>
  <c r="D348" i="30"/>
  <c r="H348" i="30" s="1"/>
  <c r="C348" i="30"/>
  <c r="F348" i="30" s="1"/>
  <c r="D347" i="30"/>
  <c r="H347" i="30" s="1"/>
  <c r="C347" i="30"/>
  <c r="F347" i="30" s="1"/>
  <c r="D346" i="30"/>
  <c r="H346" i="30" s="1"/>
  <c r="C346" i="30"/>
  <c r="F346" i="30" s="1"/>
  <c r="D345" i="30"/>
  <c r="H345" i="30" s="1"/>
  <c r="C345" i="30"/>
  <c r="F345" i="30" s="1"/>
  <c r="D344" i="30"/>
  <c r="H344" i="30" s="1"/>
  <c r="C344" i="30"/>
  <c r="F344" i="30" s="1"/>
  <c r="D343" i="30"/>
  <c r="H343" i="30" s="1"/>
  <c r="C343" i="30"/>
  <c r="F343" i="30" s="1"/>
  <c r="D342" i="30"/>
  <c r="H342" i="30" s="1"/>
  <c r="C342" i="30"/>
  <c r="F342" i="30" s="1"/>
  <c r="D341" i="30"/>
  <c r="H341" i="30" s="1"/>
  <c r="C341" i="30"/>
  <c r="F341" i="30" s="1"/>
  <c r="D340" i="30"/>
  <c r="H340" i="30" s="1"/>
  <c r="C340" i="30"/>
  <c r="F340" i="30" s="1"/>
  <c r="D339" i="30"/>
  <c r="H339" i="30" s="1"/>
  <c r="C339" i="30"/>
  <c r="F339" i="30" s="1"/>
  <c r="D338" i="30"/>
  <c r="H338" i="30" s="1"/>
  <c r="C338" i="30"/>
  <c r="F338" i="30" s="1"/>
  <c r="D337" i="30"/>
  <c r="H337" i="30" s="1"/>
  <c r="C337" i="30"/>
  <c r="F337" i="30" s="1"/>
  <c r="D336" i="30"/>
  <c r="H336" i="30" s="1"/>
  <c r="C336" i="30"/>
  <c r="F336" i="30" s="1"/>
  <c r="D335" i="30"/>
  <c r="H335" i="30" s="1"/>
  <c r="C335" i="30"/>
  <c r="F335" i="30" s="1"/>
  <c r="D334" i="30"/>
  <c r="H334" i="30" s="1"/>
  <c r="C334" i="30"/>
  <c r="F334" i="30" s="1"/>
  <c r="D333" i="30"/>
  <c r="H333" i="30" s="1"/>
  <c r="C333" i="30"/>
  <c r="F333" i="30" s="1"/>
  <c r="D332" i="30"/>
  <c r="H332" i="30" s="1"/>
  <c r="C332" i="30"/>
  <c r="F332" i="30" s="1"/>
  <c r="D331" i="30"/>
  <c r="H331" i="30" s="1"/>
  <c r="C331" i="30"/>
  <c r="F331" i="30" s="1"/>
  <c r="D330" i="30"/>
  <c r="H330" i="30" s="1"/>
  <c r="C330" i="30"/>
  <c r="F330" i="30" s="1"/>
  <c r="D329" i="30"/>
  <c r="H329" i="30" s="1"/>
  <c r="C329" i="30"/>
  <c r="F329" i="30" s="1"/>
  <c r="D328" i="30"/>
  <c r="H328" i="30" s="1"/>
  <c r="C328" i="30"/>
  <c r="F328" i="30" s="1"/>
  <c r="D327" i="30"/>
  <c r="H327" i="30" s="1"/>
  <c r="C327" i="30"/>
  <c r="F327" i="30" s="1"/>
  <c r="D326" i="30"/>
  <c r="H326" i="30" s="1"/>
  <c r="C326" i="30"/>
  <c r="F326" i="30" s="1"/>
  <c r="D325" i="30"/>
  <c r="H325" i="30" s="1"/>
  <c r="C325" i="30"/>
  <c r="F325" i="30" s="1"/>
  <c r="D324" i="30"/>
  <c r="H324" i="30" s="1"/>
  <c r="C324" i="30"/>
  <c r="F324" i="30" s="1"/>
  <c r="D323" i="30"/>
  <c r="H323" i="30" s="1"/>
  <c r="C323" i="30"/>
  <c r="F323" i="30" s="1"/>
  <c r="D322" i="30"/>
  <c r="H322" i="30" s="1"/>
  <c r="C322" i="30"/>
  <c r="F322" i="30" s="1"/>
  <c r="D321" i="30"/>
  <c r="H321" i="30" s="1"/>
  <c r="C321" i="30"/>
  <c r="F321" i="30" s="1"/>
  <c r="D320" i="30"/>
  <c r="H320" i="30" s="1"/>
  <c r="C320" i="30"/>
  <c r="F320" i="30" s="1"/>
  <c r="D319" i="30"/>
  <c r="H319" i="30" s="1"/>
  <c r="C319" i="30"/>
  <c r="F319" i="30" s="1"/>
  <c r="D318" i="30"/>
  <c r="H318" i="30" s="1"/>
  <c r="C318" i="30"/>
  <c r="F318" i="30" s="1"/>
  <c r="D317" i="30"/>
  <c r="H317" i="30" s="1"/>
  <c r="C317" i="30"/>
  <c r="F317" i="30" s="1"/>
  <c r="D316" i="30"/>
  <c r="H316" i="30" s="1"/>
  <c r="C316" i="30"/>
  <c r="F316" i="30" s="1"/>
  <c r="D315" i="30"/>
  <c r="H315" i="30" s="1"/>
  <c r="C315" i="30"/>
  <c r="F315" i="30" s="1"/>
  <c r="D314" i="30"/>
  <c r="H314" i="30" s="1"/>
  <c r="C314" i="30"/>
  <c r="F314" i="30" s="1"/>
  <c r="D313" i="30"/>
  <c r="H313" i="30" s="1"/>
  <c r="C313" i="30"/>
  <c r="F313" i="30" s="1"/>
  <c r="D312" i="30"/>
  <c r="H312" i="30" s="1"/>
  <c r="C312" i="30"/>
  <c r="F312" i="30" s="1"/>
  <c r="D311" i="30"/>
  <c r="H311" i="30" s="1"/>
  <c r="C311" i="30"/>
  <c r="F311" i="30" s="1"/>
  <c r="D310" i="30"/>
  <c r="H310" i="30" s="1"/>
  <c r="C310" i="30"/>
  <c r="F310" i="30" s="1"/>
  <c r="D309" i="30"/>
  <c r="H309" i="30" s="1"/>
  <c r="C309" i="30"/>
  <c r="F309" i="30" s="1"/>
  <c r="D308" i="30"/>
  <c r="H308" i="30" s="1"/>
  <c r="C308" i="30"/>
  <c r="F308" i="30" s="1"/>
  <c r="D307" i="30"/>
  <c r="H307" i="30" s="1"/>
  <c r="C307" i="30"/>
  <c r="F307" i="30" s="1"/>
  <c r="D306" i="30"/>
  <c r="H306" i="30" s="1"/>
  <c r="C306" i="30"/>
  <c r="F306" i="30" s="1"/>
  <c r="D305" i="30"/>
  <c r="H305" i="30" s="1"/>
  <c r="C305" i="30"/>
  <c r="F305" i="30" s="1"/>
  <c r="D304" i="30"/>
  <c r="H304" i="30" s="1"/>
  <c r="C304" i="30"/>
  <c r="F304" i="30" s="1"/>
  <c r="D303" i="30"/>
  <c r="H303" i="30" s="1"/>
  <c r="C303" i="30"/>
  <c r="F303" i="30" s="1"/>
  <c r="D302" i="30"/>
  <c r="H302" i="30" s="1"/>
  <c r="C302" i="30"/>
  <c r="F302" i="30" s="1"/>
  <c r="D301" i="30"/>
  <c r="H301" i="30" s="1"/>
  <c r="C301" i="30"/>
  <c r="F301" i="30" s="1"/>
  <c r="D300" i="30"/>
  <c r="H300" i="30" s="1"/>
  <c r="C300" i="30"/>
  <c r="F300" i="30" s="1"/>
  <c r="D299" i="30"/>
  <c r="H299" i="30" s="1"/>
  <c r="C299" i="30"/>
  <c r="F299" i="30" s="1"/>
  <c r="D298" i="30"/>
  <c r="H298" i="30" s="1"/>
  <c r="C298" i="30"/>
  <c r="F298" i="30" s="1"/>
  <c r="D297" i="30"/>
  <c r="H297" i="30" s="1"/>
  <c r="C297" i="30"/>
  <c r="F297" i="30" s="1"/>
  <c r="D296" i="30"/>
  <c r="H296" i="30" s="1"/>
  <c r="C296" i="30"/>
  <c r="F296" i="30" s="1"/>
  <c r="D295" i="30"/>
  <c r="H295" i="30" s="1"/>
  <c r="C295" i="30"/>
  <c r="F295" i="30" s="1"/>
  <c r="D294" i="30"/>
  <c r="H294" i="30" s="1"/>
  <c r="C294" i="30"/>
  <c r="F294" i="30" s="1"/>
  <c r="D293" i="30"/>
  <c r="H293" i="30" s="1"/>
  <c r="C293" i="30"/>
  <c r="F293" i="30" s="1"/>
  <c r="D292" i="30"/>
  <c r="H292" i="30" s="1"/>
  <c r="C292" i="30"/>
  <c r="F292" i="30" s="1"/>
  <c r="D291" i="30"/>
  <c r="H291" i="30" s="1"/>
  <c r="C291" i="30"/>
  <c r="F291" i="30" s="1"/>
  <c r="D290" i="30"/>
  <c r="H290" i="30" s="1"/>
  <c r="C290" i="30"/>
  <c r="F290" i="30" s="1"/>
  <c r="D289" i="30"/>
  <c r="H289" i="30" s="1"/>
  <c r="C289" i="30"/>
  <c r="F289" i="30" s="1"/>
  <c r="D288" i="30"/>
  <c r="H288" i="30" s="1"/>
  <c r="C288" i="30"/>
  <c r="F288" i="30" s="1"/>
  <c r="D287" i="30"/>
  <c r="H287" i="30" s="1"/>
  <c r="C287" i="30"/>
  <c r="F287" i="30" s="1"/>
  <c r="D286" i="30"/>
  <c r="H286" i="30" s="1"/>
  <c r="C286" i="30"/>
  <c r="F286" i="30" s="1"/>
  <c r="D285" i="30"/>
  <c r="H285" i="30" s="1"/>
  <c r="C285" i="30"/>
  <c r="F285" i="30" s="1"/>
  <c r="D284" i="30"/>
  <c r="H284" i="30" s="1"/>
  <c r="C284" i="30"/>
  <c r="F284" i="30" s="1"/>
  <c r="D283" i="30"/>
  <c r="H283" i="30" s="1"/>
  <c r="C283" i="30"/>
  <c r="F283" i="30" s="1"/>
  <c r="D282" i="30"/>
  <c r="H282" i="30" s="1"/>
  <c r="C282" i="30"/>
  <c r="F282" i="30" s="1"/>
  <c r="D281" i="30"/>
  <c r="H281" i="30" s="1"/>
  <c r="C281" i="30"/>
  <c r="F281" i="30" s="1"/>
  <c r="D280" i="30"/>
  <c r="H280" i="30" s="1"/>
  <c r="C280" i="30"/>
  <c r="F280" i="30" s="1"/>
  <c r="D279" i="30"/>
  <c r="H279" i="30" s="1"/>
  <c r="C279" i="30"/>
  <c r="F279" i="30" s="1"/>
  <c r="D278" i="30"/>
  <c r="H278" i="30" s="1"/>
  <c r="C278" i="30"/>
  <c r="F278" i="30" s="1"/>
  <c r="D277" i="30"/>
  <c r="H277" i="30" s="1"/>
  <c r="C277" i="30"/>
  <c r="F277" i="30" s="1"/>
  <c r="D276" i="30"/>
  <c r="H276" i="30" s="1"/>
  <c r="C276" i="30"/>
  <c r="F276" i="30" s="1"/>
  <c r="D275" i="30"/>
  <c r="H275" i="30" s="1"/>
  <c r="C275" i="30"/>
  <c r="F275" i="30" s="1"/>
  <c r="D274" i="30"/>
  <c r="H274" i="30" s="1"/>
  <c r="C274" i="30"/>
  <c r="F274" i="30" s="1"/>
  <c r="D273" i="30"/>
  <c r="H273" i="30" s="1"/>
  <c r="C273" i="30"/>
  <c r="F273" i="30" s="1"/>
  <c r="D272" i="30"/>
  <c r="H272" i="30" s="1"/>
  <c r="C272" i="30"/>
  <c r="F272" i="30" s="1"/>
  <c r="D271" i="30"/>
  <c r="H271" i="30" s="1"/>
  <c r="C271" i="30"/>
  <c r="F271" i="30" s="1"/>
  <c r="D270" i="30"/>
  <c r="H270" i="30" s="1"/>
  <c r="C270" i="30"/>
  <c r="F270" i="30" s="1"/>
  <c r="D269" i="30"/>
  <c r="H269" i="30" s="1"/>
  <c r="C269" i="30"/>
  <c r="F269" i="30" s="1"/>
  <c r="D268" i="30"/>
  <c r="H268" i="30" s="1"/>
  <c r="C268" i="30"/>
  <c r="F268" i="30" s="1"/>
  <c r="D267" i="30"/>
  <c r="H267" i="30" s="1"/>
  <c r="C267" i="30"/>
  <c r="F267" i="30" s="1"/>
  <c r="D266" i="30"/>
  <c r="H266" i="30" s="1"/>
  <c r="C266" i="30"/>
  <c r="F266" i="30" s="1"/>
  <c r="D265" i="30"/>
  <c r="H265" i="30" s="1"/>
  <c r="C265" i="30"/>
  <c r="F265" i="30" s="1"/>
  <c r="D264" i="30"/>
  <c r="H264" i="30" s="1"/>
  <c r="C264" i="30"/>
  <c r="F264" i="30" s="1"/>
  <c r="D263" i="30"/>
  <c r="H263" i="30" s="1"/>
  <c r="C263" i="30"/>
  <c r="F263" i="30" s="1"/>
  <c r="D262" i="30"/>
  <c r="H262" i="30" s="1"/>
  <c r="C262" i="30"/>
  <c r="F262" i="30" s="1"/>
  <c r="D261" i="30"/>
  <c r="H261" i="30" s="1"/>
  <c r="C261" i="30"/>
  <c r="F261" i="30" s="1"/>
  <c r="D260" i="30"/>
  <c r="H260" i="30" s="1"/>
  <c r="C260" i="30"/>
  <c r="F260" i="30" s="1"/>
  <c r="D259" i="30"/>
  <c r="H259" i="30" s="1"/>
  <c r="C259" i="30"/>
  <c r="F259" i="30" s="1"/>
  <c r="D258" i="30"/>
  <c r="H258" i="30" s="1"/>
  <c r="C258" i="30"/>
  <c r="F258" i="30" s="1"/>
  <c r="D257" i="30"/>
  <c r="H257" i="30" s="1"/>
  <c r="C257" i="30"/>
  <c r="F257" i="30" s="1"/>
  <c r="D256" i="30"/>
  <c r="H256" i="30" s="1"/>
  <c r="C256" i="30"/>
  <c r="F256" i="30" s="1"/>
  <c r="D255" i="30"/>
  <c r="H255" i="30" s="1"/>
  <c r="C255" i="30"/>
  <c r="F255" i="30" s="1"/>
  <c r="D254" i="30"/>
  <c r="H254" i="30" s="1"/>
  <c r="C254" i="30"/>
  <c r="F254" i="30" s="1"/>
  <c r="D253" i="30"/>
  <c r="H253" i="30" s="1"/>
  <c r="C253" i="30"/>
  <c r="F253" i="30" s="1"/>
  <c r="D252" i="30"/>
  <c r="H252" i="30" s="1"/>
  <c r="C252" i="30"/>
  <c r="F252" i="30" s="1"/>
  <c r="D251" i="30"/>
  <c r="H251" i="30" s="1"/>
  <c r="C251" i="30"/>
  <c r="F251" i="30" s="1"/>
  <c r="D250" i="30"/>
  <c r="H250" i="30" s="1"/>
  <c r="C250" i="30"/>
  <c r="F250" i="30" s="1"/>
  <c r="D249" i="30"/>
  <c r="H249" i="30" s="1"/>
  <c r="C249" i="30"/>
  <c r="F249" i="30" s="1"/>
  <c r="D248" i="30"/>
  <c r="H248" i="30" s="1"/>
  <c r="C248" i="30"/>
  <c r="F248" i="30" s="1"/>
  <c r="D247" i="30"/>
  <c r="H247" i="30" s="1"/>
  <c r="C247" i="30"/>
  <c r="F247" i="30" s="1"/>
  <c r="D246" i="30"/>
  <c r="H246" i="30" s="1"/>
  <c r="C246" i="30"/>
  <c r="F246" i="30" s="1"/>
  <c r="D245" i="30"/>
  <c r="H245" i="30" s="1"/>
  <c r="C245" i="30"/>
  <c r="F245" i="30" s="1"/>
  <c r="D244" i="30"/>
  <c r="H244" i="30" s="1"/>
  <c r="C244" i="30"/>
  <c r="F244" i="30" s="1"/>
  <c r="D243" i="30"/>
  <c r="H243" i="30" s="1"/>
  <c r="C243" i="30"/>
  <c r="F243" i="30" s="1"/>
  <c r="D242" i="30"/>
  <c r="H242" i="30" s="1"/>
  <c r="C242" i="30"/>
  <c r="F242" i="30" s="1"/>
  <c r="D241" i="30"/>
  <c r="H241" i="30" s="1"/>
  <c r="C241" i="30"/>
  <c r="F241" i="30" s="1"/>
  <c r="D240" i="30"/>
  <c r="H240" i="30" s="1"/>
  <c r="C240" i="30"/>
  <c r="F240" i="30" s="1"/>
  <c r="D239" i="30"/>
  <c r="H239" i="30" s="1"/>
  <c r="C239" i="30"/>
  <c r="F239" i="30" s="1"/>
  <c r="D238" i="30"/>
  <c r="H238" i="30" s="1"/>
  <c r="C238" i="30"/>
  <c r="F238" i="30" s="1"/>
  <c r="D237" i="30"/>
  <c r="H237" i="30" s="1"/>
  <c r="C237" i="30"/>
  <c r="F237" i="30" s="1"/>
  <c r="D236" i="30"/>
  <c r="H236" i="30" s="1"/>
  <c r="C236" i="30"/>
  <c r="F236" i="30" s="1"/>
  <c r="D235" i="30"/>
  <c r="H235" i="30" s="1"/>
  <c r="C235" i="30"/>
  <c r="F235" i="30" s="1"/>
  <c r="D234" i="30"/>
  <c r="H234" i="30" s="1"/>
  <c r="C234" i="30"/>
  <c r="F234" i="30" s="1"/>
  <c r="D233" i="30"/>
  <c r="H233" i="30" s="1"/>
  <c r="C233" i="30"/>
  <c r="F233" i="30" s="1"/>
  <c r="D232" i="30"/>
  <c r="H232" i="30" s="1"/>
  <c r="C232" i="30"/>
  <c r="F232" i="30" s="1"/>
  <c r="D231" i="30"/>
  <c r="H231" i="30" s="1"/>
  <c r="C231" i="30"/>
  <c r="F231" i="30" s="1"/>
  <c r="D230" i="30"/>
  <c r="H230" i="30" s="1"/>
  <c r="C230" i="30"/>
  <c r="F230" i="30" s="1"/>
  <c r="D229" i="30"/>
  <c r="H229" i="30" s="1"/>
  <c r="C229" i="30"/>
  <c r="F229" i="30" s="1"/>
  <c r="D228" i="30"/>
  <c r="H228" i="30" s="1"/>
  <c r="C228" i="30"/>
  <c r="F228" i="30" s="1"/>
  <c r="D227" i="30"/>
  <c r="H227" i="30" s="1"/>
  <c r="C227" i="30"/>
  <c r="F227" i="30" s="1"/>
  <c r="D226" i="30"/>
  <c r="H226" i="30" s="1"/>
  <c r="C226" i="30"/>
  <c r="F226" i="30" s="1"/>
  <c r="D225" i="30"/>
  <c r="H225" i="30" s="1"/>
  <c r="C225" i="30"/>
  <c r="F225" i="30" s="1"/>
  <c r="D224" i="30"/>
  <c r="H224" i="30" s="1"/>
  <c r="C224" i="30"/>
  <c r="F224" i="30" s="1"/>
  <c r="D223" i="30"/>
  <c r="H223" i="30" s="1"/>
  <c r="C223" i="30"/>
  <c r="F223" i="30" s="1"/>
  <c r="D222" i="30"/>
  <c r="H222" i="30" s="1"/>
  <c r="C222" i="30"/>
  <c r="F222" i="30" s="1"/>
  <c r="D221" i="30"/>
  <c r="H221" i="30" s="1"/>
  <c r="C221" i="30"/>
  <c r="F221" i="30" s="1"/>
  <c r="D220" i="30"/>
  <c r="H220" i="30" s="1"/>
  <c r="C220" i="30"/>
  <c r="F220" i="30" s="1"/>
  <c r="D219" i="30"/>
  <c r="H219" i="30" s="1"/>
  <c r="C219" i="30"/>
  <c r="F219" i="30" s="1"/>
  <c r="D218" i="30"/>
  <c r="H218" i="30" s="1"/>
  <c r="C218" i="30"/>
  <c r="F218" i="30" s="1"/>
  <c r="D217" i="30"/>
  <c r="H217" i="30" s="1"/>
  <c r="C217" i="30"/>
  <c r="F217" i="30" s="1"/>
  <c r="D216" i="30"/>
  <c r="H216" i="30" s="1"/>
  <c r="C216" i="30"/>
  <c r="F216" i="30" s="1"/>
  <c r="D215" i="30"/>
  <c r="H215" i="30" s="1"/>
  <c r="C215" i="30"/>
  <c r="F215" i="30" s="1"/>
  <c r="D214" i="30"/>
  <c r="H214" i="30" s="1"/>
  <c r="C214" i="30"/>
  <c r="F214" i="30" s="1"/>
  <c r="D213" i="30"/>
  <c r="H213" i="30" s="1"/>
  <c r="C213" i="30"/>
  <c r="F213" i="30" s="1"/>
  <c r="D212" i="30"/>
  <c r="H212" i="30" s="1"/>
  <c r="C212" i="30"/>
  <c r="F212" i="30" s="1"/>
  <c r="D211" i="30"/>
  <c r="H211" i="30" s="1"/>
  <c r="C211" i="30"/>
  <c r="F211" i="30" s="1"/>
  <c r="D210" i="30"/>
  <c r="H210" i="30" s="1"/>
  <c r="C210" i="30"/>
  <c r="F210" i="30" s="1"/>
  <c r="D209" i="30"/>
  <c r="H209" i="30" s="1"/>
  <c r="C209" i="30"/>
  <c r="F209" i="30" s="1"/>
  <c r="D208" i="30"/>
  <c r="H208" i="30" s="1"/>
  <c r="C208" i="30"/>
  <c r="F208" i="30" s="1"/>
  <c r="D207" i="30"/>
  <c r="H207" i="30" s="1"/>
  <c r="C207" i="30"/>
  <c r="F207" i="30" s="1"/>
  <c r="D206" i="30"/>
  <c r="H206" i="30" s="1"/>
  <c r="C206" i="30"/>
  <c r="F206" i="30" s="1"/>
  <c r="D205" i="30"/>
  <c r="H205" i="30" s="1"/>
  <c r="C205" i="30"/>
  <c r="F205" i="30" s="1"/>
  <c r="D204" i="30"/>
  <c r="H204" i="30" s="1"/>
  <c r="C204" i="30"/>
  <c r="F204" i="30" s="1"/>
  <c r="D203" i="30"/>
  <c r="H203" i="30" s="1"/>
  <c r="C203" i="30"/>
  <c r="F203" i="30" s="1"/>
  <c r="D202" i="30"/>
  <c r="H202" i="30" s="1"/>
  <c r="C202" i="30"/>
  <c r="F202" i="30" s="1"/>
  <c r="D201" i="30"/>
  <c r="H201" i="30" s="1"/>
  <c r="C201" i="30"/>
  <c r="F201" i="30" s="1"/>
  <c r="D200" i="30"/>
  <c r="H200" i="30" s="1"/>
  <c r="C200" i="30"/>
  <c r="F200" i="30" s="1"/>
  <c r="D199" i="30"/>
  <c r="H199" i="30" s="1"/>
  <c r="C199" i="30"/>
  <c r="F199" i="30" s="1"/>
  <c r="D198" i="30"/>
  <c r="H198" i="30" s="1"/>
  <c r="C198" i="30"/>
  <c r="F198" i="30" s="1"/>
  <c r="D197" i="30"/>
  <c r="H197" i="30" s="1"/>
  <c r="C197" i="30"/>
  <c r="F197" i="30" s="1"/>
  <c r="D196" i="30"/>
  <c r="H196" i="30" s="1"/>
  <c r="C196" i="30"/>
  <c r="F196" i="30" s="1"/>
  <c r="D195" i="30"/>
  <c r="H195" i="30" s="1"/>
  <c r="C195" i="30"/>
  <c r="F195" i="30" s="1"/>
  <c r="D194" i="30"/>
  <c r="H194" i="30" s="1"/>
  <c r="C194" i="30"/>
  <c r="F194" i="30" s="1"/>
  <c r="D193" i="30"/>
  <c r="H193" i="30" s="1"/>
  <c r="C193" i="30"/>
  <c r="F193" i="30" s="1"/>
  <c r="D192" i="30"/>
  <c r="H192" i="30" s="1"/>
  <c r="C192" i="30"/>
  <c r="F192" i="30" s="1"/>
  <c r="D191" i="30"/>
  <c r="H191" i="30" s="1"/>
  <c r="C191" i="30"/>
  <c r="F191" i="30" s="1"/>
  <c r="D190" i="30"/>
  <c r="H190" i="30" s="1"/>
  <c r="C190" i="30"/>
  <c r="F190" i="30" s="1"/>
  <c r="D189" i="30"/>
  <c r="H189" i="30" s="1"/>
  <c r="C189" i="30"/>
  <c r="F189" i="30" s="1"/>
  <c r="D188" i="30"/>
  <c r="H188" i="30" s="1"/>
  <c r="C188" i="30"/>
  <c r="F188" i="30" s="1"/>
  <c r="D187" i="30"/>
  <c r="H187" i="30" s="1"/>
  <c r="C187" i="30"/>
  <c r="F187" i="30" s="1"/>
  <c r="D186" i="30"/>
  <c r="H186" i="30" s="1"/>
  <c r="C186" i="30"/>
  <c r="F186" i="30" s="1"/>
  <c r="D185" i="30"/>
  <c r="H185" i="30" s="1"/>
  <c r="C185" i="30"/>
  <c r="F185" i="30" s="1"/>
  <c r="D184" i="30"/>
  <c r="H184" i="30" s="1"/>
  <c r="C184" i="30"/>
  <c r="F184" i="30" s="1"/>
  <c r="D183" i="30"/>
  <c r="H183" i="30" s="1"/>
  <c r="C183" i="30"/>
  <c r="F183" i="30" s="1"/>
  <c r="D182" i="30"/>
  <c r="H182" i="30" s="1"/>
  <c r="C182" i="30"/>
  <c r="F182" i="30" s="1"/>
  <c r="D181" i="30"/>
  <c r="H181" i="30" s="1"/>
  <c r="C181" i="30"/>
  <c r="F181" i="30" s="1"/>
  <c r="D180" i="30"/>
  <c r="H180" i="30" s="1"/>
  <c r="C180" i="30"/>
  <c r="F180" i="30" s="1"/>
  <c r="D179" i="30"/>
  <c r="H179" i="30" s="1"/>
  <c r="C179" i="30"/>
  <c r="F179" i="30" s="1"/>
  <c r="D178" i="30"/>
  <c r="H178" i="30" s="1"/>
  <c r="C178" i="30"/>
  <c r="F178" i="30" s="1"/>
  <c r="D177" i="30"/>
  <c r="H177" i="30" s="1"/>
  <c r="C177" i="30"/>
  <c r="F177" i="30" s="1"/>
  <c r="D176" i="30"/>
  <c r="H176" i="30" s="1"/>
  <c r="C176" i="30"/>
  <c r="F176" i="30" s="1"/>
  <c r="D175" i="30"/>
  <c r="H175" i="30" s="1"/>
  <c r="C175" i="30"/>
  <c r="F175" i="30" s="1"/>
  <c r="D174" i="30"/>
  <c r="H174" i="30" s="1"/>
  <c r="C174" i="30"/>
  <c r="F174" i="30" s="1"/>
  <c r="D173" i="30"/>
  <c r="H173" i="30" s="1"/>
  <c r="C173" i="30"/>
  <c r="F173" i="30" s="1"/>
  <c r="D172" i="30"/>
  <c r="H172" i="30" s="1"/>
  <c r="C172" i="30"/>
  <c r="F172" i="30" s="1"/>
  <c r="D171" i="30"/>
  <c r="H171" i="30" s="1"/>
  <c r="C171" i="30"/>
  <c r="F171" i="30" s="1"/>
  <c r="D170" i="30"/>
  <c r="H170" i="30" s="1"/>
  <c r="C170" i="30"/>
  <c r="F170" i="30" s="1"/>
  <c r="D169" i="30"/>
  <c r="H169" i="30" s="1"/>
  <c r="C169" i="30"/>
  <c r="F169" i="30" s="1"/>
  <c r="D168" i="30"/>
  <c r="H168" i="30" s="1"/>
  <c r="C168" i="30"/>
  <c r="F168" i="30" s="1"/>
  <c r="D167" i="30"/>
  <c r="H167" i="30" s="1"/>
  <c r="C167" i="30"/>
  <c r="F167" i="30" s="1"/>
  <c r="D166" i="30"/>
  <c r="H166" i="30" s="1"/>
  <c r="C166" i="30"/>
  <c r="F166" i="30" s="1"/>
  <c r="D165" i="30"/>
  <c r="H165" i="30" s="1"/>
  <c r="C165" i="30"/>
  <c r="F165" i="30" s="1"/>
  <c r="D164" i="30"/>
  <c r="H164" i="30" s="1"/>
  <c r="C164" i="30"/>
  <c r="F164" i="30" s="1"/>
  <c r="D163" i="30"/>
  <c r="H163" i="30" s="1"/>
  <c r="C163" i="30"/>
  <c r="F163" i="30" s="1"/>
  <c r="D162" i="30"/>
  <c r="H162" i="30" s="1"/>
  <c r="C162" i="30"/>
  <c r="F162" i="30" s="1"/>
  <c r="D161" i="30"/>
  <c r="H161" i="30" s="1"/>
  <c r="C161" i="30"/>
  <c r="F161" i="30" s="1"/>
  <c r="D160" i="30"/>
  <c r="H160" i="30" s="1"/>
  <c r="C160" i="30"/>
  <c r="F160" i="30" s="1"/>
  <c r="D159" i="30"/>
  <c r="H159" i="30" s="1"/>
  <c r="C159" i="30"/>
  <c r="F159" i="30" s="1"/>
  <c r="D158" i="30"/>
  <c r="H158" i="30" s="1"/>
  <c r="C158" i="30"/>
  <c r="F158" i="30" s="1"/>
  <c r="D157" i="30"/>
  <c r="H157" i="30" s="1"/>
  <c r="C157" i="30"/>
  <c r="F157" i="30" s="1"/>
  <c r="D156" i="30"/>
  <c r="H156" i="30" s="1"/>
  <c r="C156" i="30"/>
  <c r="F156" i="30" s="1"/>
  <c r="D155" i="30"/>
  <c r="H155" i="30" s="1"/>
  <c r="C155" i="30"/>
  <c r="F155" i="30" s="1"/>
  <c r="D154" i="30"/>
  <c r="H154" i="30" s="1"/>
  <c r="C154" i="30"/>
  <c r="F154" i="30" s="1"/>
  <c r="D153" i="30"/>
  <c r="H153" i="30" s="1"/>
  <c r="C153" i="30"/>
  <c r="F153" i="30" s="1"/>
  <c r="D152" i="30"/>
  <c r="H152" i="30" s="1"/>
  <c r="C152" i="30"/>
  <c r="F152" i="30" s="1"/>
  <c r="D151" i="30"/>
  <c r="H151" i="30" s="1"/>
  <c r="C151" i="30"/>
  <c r="F151" i="30" s="1"/>
  <c r="D150" i="30"/>
  <c r="H150" i="30" s="1"/>
  <c r="C150" i="30"/>
  <c r="F150" i="30" s="1"/>
  <c r="D149" i="30"/>
  <c r="H149" i="30" s="1"/>
  <c r="C149" i="30"/>
  <c r="F149" i="30" s="1"/>
  <c r="D148" i="30"/>
  <c r="H148" i="30" s="1"/>
  <c r="C148" i="30"/>
  <c r="F148" i="30" s="1"/>
  <c r="D147" i="30"/>
  <c r="H147" i="30" s="1"/>
  <c r="C147" i="30"/>
  <c r="F147" i="30" s="1"/>
  <c r="D146" i="30"/>
  <c r="H146" i="30" s="1"/>
  <c r="C146" i="30"/>
  <c r="F146" i="30" s="1"/>
  <c r="D145" i="30"/>
  <c r="H145" i="30" s="1"/>
  <c r="C145" i="30"/>
  <c r="F145" i="30" s="1"/>
  <c r="D144" i="30"/>
  <c r="H144" i="30" s="1"/>
  <c r="C144" i="30"/>
  <c r="F144" i="30" s="1"/>
  <c r="D143" i="30"/>
  <c r="H143" i="30" s="1"/>
  <c r="C143" i="30"/>
  <c r="F143" i="30" s="1"/>
  <c r="D142" i="30"/>
  <c r="H142" i="30" s="1"/>
  <c r="C142" i="30"/>
  <c r="F142" i="30" s="1"/>
  <c r="D141" i="30"/>
  <c r="H141" i="30" s="1"/>
  <c r="C141" i="30"/>
  <c r="F141" i="30" s="1"/>
  <c r="D140" i="30"/>
  <c r="H140" i="30" s="1"/>
  <c r="C140" i="30"/>
  <c r="F140" i="30" s="1"/>
  <c r="D139" i="30"/>
  <c r="H139" i="30" s="1"/>
  <c r="C139" i="30"/>
  <c r="F139" i="30" s="1"/>
  <c r="D138" i="30"/>
  <c r="H138" i="30" s="1"/>
  <c r="C138" i="30"/>
  <c r="F138" i="30" s="1"/>
  <c r="D137" i="30"/>
  <c r="H137" i="30" s="1"/>
  <c r="C137" i="30"/>
  <c r="F137" i="30" s="1"/>
  <c r="D136" i="30"/>
  <c r="H136" i="30" s="1"/>
  <c r="C136" i="30"/>
  <c r="F136" i="30" s="1"/>
  <c r="D135" i="30"/>
  <c r="H135" i="30" s="1"/>
  <c r="C135" i="30"/>
  <c r="F135" i="30" s="1"/>
  <c r="D134" i="30"/>
  <c r="H134" i="30" s="1"/>
  <c r="C134" i="30"/>
  <c r="F134" i="30" s="1"/>
  <c r="D133" i="30"/>
  <c r="H133" i="30" s="1"/>
  <c r="C133" i="30"/>
  <c r="F133" i="30" s="1"/>
  <c r="D132" i="30"/>
  <c r="H132" i="30" s="1"/>
  <c r="C132" i="30"/>
  <c r="F132" i="30" s="1"/>
  <c r="D131" i="30"/>
  <c r="H131" i="30" s="1"/>
  <c r="C131" i="30"/>
  <c r="F131" i="30" s="1"/>
  <c r="D130" i="30"/>
  <c r="H130" i="30" s="1"/>
  <c r="C130" i="30"/>
  <c r="F130" i="30" s="1"/>
  <c r="D129" i="30"/>
  <c r="H129" i="30" s="1"/>
  <c r="C129" i="30"/>
  <c r="F129" i="30" s="1"/>
  <c r="D128" i="30"/>
  <c r="H128" i="30" s="1"/>
  <c r="C128" i="30"/>
  <c r="F128" i="30" s="1"/>
  <c r="D127" i="30"/>
  <c r="H127" i="30" s="1"/>
  <c r="C127" i="30"/>
  <c r="F127" i="30" s="1"/>
  <c r="D126" i="30"/>
  <c r="H126" i="30" s="1"/>
  <c r="C126" i="30"/>
  <c r="F126" i="30" s="1"/>
  <c r="D125" i="30"/>
  <c r="H125" i="30" s="1"/>
  <c r="C125" i="30"/>
  <c r="F125" i="30" s="1"/>
  <c r="D124" i="30"/>
  <c r="H124" i="30" s="1"/>
  <c r="C124" i="30"/>
  <c r="F124" i="30" s="1"/>
  <c r="D123" i="30"/>
  <c r="H123" i="30" s="1"/>
  <c r="C123" i="30"/>
  <c r="F123" i="30" s="1"/>
  <c r="D122" i="30"/>
  <c r="H122" i="30" s="1"/>
  <c r="C122" i="30"/>
  <c r="F122" i="30" s="1"/>
  <c r="D121" i="30"/>
  <c r="H121" i="30" s="1"/>
  <c r="C121" i="30"/>
  <c r="F121" i="30" s="1"/>
  <c r="D120" i="30"/>
  <c r="H120" i="30" s="1"/>
  <c r="C120" i="30"/>
  <c r="F120" i="30" s="1"/>
  <c r="D119" i="30"/>
  <c r="H119" i="30" s="1"/>
  <c r="C119" i="30"/>
  <c r="F119" i="30" s="1"/>
  <c r="D118" i="30"/>
  <c r="H118" i="30" s="1"/>
  <c r="C118" i="30"/>
  <c r="F118" i="30" s="1"/>
  <c r="D117" i="30"/>
  <c r="H117" i="30" s="1"/>
  <c r="C117" i="30"/>
  <c r="F117" i="30" s="1"/>
  <c r="D116" i="30"/>
  <c r="H116" i="30" s="1"/>
  <c r="C116" i="30"/>
  <c r="F116" i="30" s="1"/>
  <c r="D115" i="30"/>
  <c r="H115" i="30" s="1"/>
  <c r="C115" i="30"/>
  <c r="F115" i="30" s="1"/>
  <c r="D114" i="30"/>
  <c r="H114" i="30" s="1"/>
  <c r="C114" i="30"/>
  <c r="F114" i="30" s="1"/>
  <c r="D113" i="30"/>
  <c r="H113" i="30" s="1"/>
  <c r="C113" i="30"/>
  <c r="F113" i="30" s="1"/>
  <c r="D112" i="30"/>
  <c r="H112" i="30" s="1"/>
  <c r="C112" i="30"/>
  <c r="F112" i="30" s="1"/>
  <c r="D111" i="30"/>
  <c r="H111" i="30" s="1"/>
  <c r="C111" i="30"/>
  <c r="F111" i="30" s="1"/>
  <c r="D110" i="30"/>
  <c r="H110" i="30" s="1"/>
  <c r="C110" i="30"/>
  <c r="F110" i="30" s="1"/>
  <c r="D109" i="30"/>
  <c r="H109" i="30" s="1"/>
  <c r="C109" i="30"/>
  <c r="F109" i="30" s="1"/>
  <c r="D108" i="30"/>
  <c r="H108" i="30" s="1"/>
  <c r="C108" i="30"/>
  <c r="F108" i="30" s="1"/>
  <c r="D107" i="30"/>
  <c r="H107" i="30" s="1"/>
  <c r="C107" i="30"/>
  <c r="F107" i="30" s="1"/>
  <c r="D106" i="30"/>
  <c r="H106" i="30" s="1"/>
  <c r="C106" i="30"/>
  <c r="F106" i="30" s="1"/>
  <c r="D105" i="30"/>
  <c r="H105" i="30" s="1"/>
  <c r="C105" i="30"/>
  <c r="F105" i="30" s="1"/>
  <c r="D104" i="30"/>
  <c r="H104" i="30" s="1"/>
  <c r="C104" i="30"/>
  <c r="F104" i="30" s="1"/>
  <c r="D103" i="30"/>
  <c r="H103" i="30" s="1"/>
  <c r="C103" i="30"/>
  <c r="F103" i="30" s="1"/>
  <c r="D102" i="30"/>
  <c r="H102" i="30" s="1"/>
  <c r="C102" i="30"/>
  <c r="F102" i="30" s="1"/>
  <c r="D101" i="30"/>
  <c r="H101" i="30" s="1"/>
  <c r="C101" i="30"/>
  <c r="F101" i="30" s="1"/>
  <c r="D100" i="30"/>
  <c r="H100" i="30" s="1"/>
  <c r="C100" i="30"/>
  <c r="F100" i="30" s="1"/>
  <c r="D99" i="30"/>
  <c r="H99" i="30" s="1"/>
  <c r="C99" i="30"/>
  <c r="F99" i="30" s="1"/>
  <c r="D98" i="30"/>
  <c r="H98" i="30" s="1"/>
  <c r="C98" i="30"/>
  <c r="F98" i="30" s="1"/>
  <c r="D97" i="30"/>
  <c r="H97" i="30" s="1"/>
  <c r="C97" i="30"/>
  <c r="F97" i="30" s="1"/>
  <c r="D96" i="30"/>
  <c r="H96" i="30" s="1"/>
  <c r="C96" i="30"/>
  <c r="F96" i="30" s="1"/>
  <c r="D95" i="30"/>
  <c r="H95" i="30" s="1"/>
  <c r="C95" i="30"/>
  <c r="F95" i="30" s="1"/>
  <c r="D94" i="30"/>
  <c r="H94" i="30" s="1"/>
  <c r="C94" i="30"/>
  <c r="F94" i="30" s="1"/>
  <c r="D93" i="30"/>
  <c r="H93" i="30" s="1"/>
  <c r="C93" i="30"/>
  <c r="F93" i="30" s="1"/>
  <c r="D92" i="30"/>
  <c r="H92" i="30" s="1"/>
  <c r="C92" i="30"/>
  <c r="F92" i="30" s="1"/>
  <c r="D91" i="30"/>
  <c r="H91" i="30" s="1"/>
  <c r="C91" i="30"/>
  <c r="F91" i="30" s="1"/>
  <c r="D90" i="30"/>
  <c r="H90" i="30" s="1"/>
  <c r="C90" i="30"/>
  <c r="F90" i="30" s="1"/>
  <c r="D89" i="30"/>
  <c r="H89" i="30" s="1"/>
  <c r="C89" i="30"/>
  <c r="F89" i="30" s="1"/>
  <c r="D88" i="30"/>
  <c r="H88" i="30" s="1"/>
  <c r="C88" i="30"/>
  <c r="F88" i="30" s="1"/>
  <c r="D87" i="30"/>
  <c r="H87" i="30" s="1"/>
  <c r="C87" i="30"/>
  <c r="F87" i="30" s="1"/>
  <c r="D86" i="30"/>
  <c r="H86" i="30" s="1"/>
  <c r="C86" i="30"/>
  <c r="F86" i="30" s="1"/>
  <c r="D85" i="30"/>
  <c r="H85" i="30" s="1"/>
  <c r="C85" i="30"/>
  <c r="F85" i="30" s="1"/>
  <c r="D84" i="30"/>
  <c r="H84" i="30" s="1"/>
  <c r="C84" i="30"/>
  <c r="F84" i="30" s="1"/>
  <c r="D83" i="30"/>
  <c r="H83" i="30" s="1"/>
  <c r="C83" i="30"/>
  <c r="F83" i="30" s="1"/>
  <c r="D82" i="30"/>
  <c r="H82" i="30" s="1"/>
  <c r="C82" i="30"/>
  <c r="F82" i="30" s="1"/>
  <c r="D81" i="30"/>
  <c r="H81" i="30" s="1"/>
  <c r="C81" i="30"/>
  <c r="F81" i="30" s="1"/>
  <c r="D80" i="30"/>
  <c r="H80" i="30" s="1"/>
  <c r="C80" i="30"/>
  <c r="F80" i="30" s="1"/>
  <c r="D79" i="30"/>
  <c r="H79" i="30" s="1"/>
  <c r="C79" i="30"/>
  <c r="F79" i="30" s="1"/>
  <c r="D78" i="30"/>
  <c r="H78" i="30" s="1"/>
  <c r="C78" i="30"/>
  <c r="F78" i="30" s="1"/>
  <c r="D77" i="30"/>
  <c r="H77" i="30" s="1"/>
  <c r="C77" i="30"/>
  <c r="F77" i="30" s="1"/>
  <c r="D76" i="30"/>
  <c r="H76" i="30" s="1"/>
  <c r="C76" i="30"/>
  <c r="F76" i="30" s="1"/>
  <c r="D75" i="30"/>
  <c r="H75" i="30" s="1"/>
  <c r="C75" i="30"/>
  <c r="F75" i="30" s="1"/>
  <c r="D74" i="30"/>
  <c r="H74" i="30" s="1"/>
  <c r="C74" i="30"/>
  <c r="F74" i="30" s="1"/>
  <c r="D73" i="30"/>
  <c r="H73" i="30" s="1"/>
  <c r="C73" i="30"/>
  <c r="F73" i="30" s="1"/>
  <c r="D72" i="30"/>
  <c r="H72" i="30" s="1"/>
  <c r="C72" i="30"/>
  <c r="F72" i="30" s="1"/>
  <c r="D71" i="30"/>
  <c r="H71" i="30" s="1"/>
  <c r="C71" i="30"/>
  <c r="F71" i="30" s="1"/>
  <c r="D70" i="30"/>
  <c r="H70" i="30" s="1"/>
  <c r="C70" i="30"/>
  <c r="F70" i="30" s="1"/>
  <c r="D69" i="30"/>
  <c r="H69" i="30" s="1"/>
  <c r="C69" i="30"/>
  <c r="F69" i="30" s="1"/>
  <c r="D68" i="30"/>
  <c r="H68" i="30" s="1"/>
  <c r="C68" i="30"/>
  <c r="F68" i="30" s="1"/>
  <c r="D67" i="30"/>
  <c r="H67" i="30" s="1"/>
  <c r="C67" i="30"/>
  <c r="F67" i="30" s="1"/>
  <c r="D66" i="30"/>
  <c r="H66" i="30" s="1"/>
  <c r="C66" i="30"/>
  <c r="F66" i="30" s="1"/>
  <c r="D65" i="30"/>
  <c r="H65" i="30" s="1"/>
  <c r="C65" i="30"/>
  <c r="F65" i="30" s="1"/>
  <c r="D64" i="30"/>
  <c r="H64" i="30" s="1"/>
  <c r="C64" i="30"/>
  <c r="F64" i="30" s="1"/>
  <c r="D63" i="30"/>
  <c r="H63" i="30" s="1"/>
  <c r="C63" i="30"/>
  <c r="F63" i="30" s="1"/>
  <c r="D62" i="30"/>
  <c r="H62" i="30" s="1"/>
  <c r="C62" i="30"/>
  <c r="F62" i="30" s="1"/>
  <c r="D61" i="30"/>
  <c r="H61" i="30" s="1"/>
  <c r="C61" i="30"/>
  <c r="F61" i="30" s="1"/>
  <c r="D60" i="30"/>
  <c r="H60" i="30" s="1"/>
  <c r="C60" i="30"/>
  <c r="F60" i="30" s="1"/>
  <c r="D59" i="30"/>
  <c r="H59" i="30" s="1"/>
  <c r="C59" i="30"/>
  <c r="F59" i="30" s="1"/>
  <c r="D58" i="30"/>
  <c r="H58" i="30" s="1"/>
  <c r="C58" i="30"/>
  <c r="F58" i="30" s="1"/>
  <c r="D57" i="30"/>
  <c r="H57" i="30" s="1"/>
  <c r="C57" i="30"/>
  <c r="F57" i="30" s="1"/>
  <c r="D56" i="30"/>
  <c r="H56" i="30" s="1"/>
  <c r="C56" i="30"/>
  <c r="F56" i="30" s="1"/>
  <c r="D55" i="30"/>
  <c r="H55" i="30" s="1"/>
  <c r="C55" i="30"/>
  <c r="F55" i="30" s="1"/>
  <c r="D54" i="30"/>
  <c r="H54" i="30" s="1"/>
  <c r="C54" i="30"/>
  <c r="F54" i="30" s="1"/>
  <c r="D53" i="30"/>
  <c r="H53" i="30" s="1"/>
  <c r="C53" i="30"/>
  <c r="F53" i="30" s="1"/>
  <c r="D52" i="30"/>
  <c r="H52" i="30" s="1"/>
  <c r="C52" i="30"/>
  <c r="F52" i="30" s="1"/>
  <c r="D51" i="30"/>
  <c r="H51" i="30" s="1"/>
  <c r="C51" i="30"/>
  <c r="F51" i="30" s="1"/>
  <c r="D50" i="30"/>
  <c r="H50" i="30" s="1"/>
  <c r="C50" i="30"/>
  <c r="F50" i="30" s="1"/>
  <c r="D49" i="30"/>
  <c r="H49" i="30" s="1"/>
  <c r="C49" i="30"/>
  <c r="F49" i="30" s="1"/>
  <c r="D48" i="30"/>
  <c r="H48" i="30" s="1"/>
  <c r="C48" i="30"/>
  <c r="F48" i="30" s="1"/>
  <c r="D47" i="30"/>
  <c r="H47" i="30" s="1"/>
  <c r="C47" i="30"/>
  <c r="F47" i="30" s="1"/>
  <c r="D46" i="30"/>
  <c r="H46" i="30" s="1"/>
  <c r="C46" i="30"/>
  <c r="F46" i="30" s="1"/>
  <c r="D45" i="30"/>
  <c r="H45" i="30" s="1"/>
  <c r="C45" i="30"/>
  <c r="F45" i="30" s="1"/>
  <c r="D44" i="30"/>
  <c r="H44" i="30" s="1"/>
  <c r="C44" i="30"/>
  <c r="F44" i="30" s="1"/>
  <c r="D43" i="30"/>
  <c r="H43" i="30" s="1"/>
  <c r="C43" i="30"/>
  <c r="F43" i="30" s="1"/>
  <c r="D42" i="30"/>
  <c r="H42" i="30" s="1"/>
  <c r="C42" i="30"/>
  <c r="F42" i="30" s="1"/>
  <c r="D41" i="30"/>
  <c r="H41" i="30" s="1"/>
  <c r="C41" i="30"/>
  <c r="F41" i="30" s="1"/>
  <c r="D40" i="30"/>
  <c r="H40" i="30" s="1"/>
  <c r="C40" i="30"/>
  <c r="F40" i="30" s="1"/>
  <c r="D39" i="30"/>
  <c r="H39" i="30" s="1"/>
  <c r="C39" i="30"/>
  <c r="F39" i="30" s="1"/>
  <c r="D38" i="30"/>
  <c r="H38" i="30" s="1"/>
  <c r="C38" i="30"/>
  <c r="F38" i="30" s="1"/>
  <c r="D37" i="30"/>
  <c r="H37" i="30" s="1"/>
  <c r="C37" i="30"/>
  <c r="F37" i="30" s="1"/>
  <c r="D36" i="30"/>
  <c r="H36" i="30" s="1"/>
  <c r="C36" i="30"/>
  <c r="F36" i="30" s="1"/>
  <c r="D35" i="30"/>
  <c r="H35" i="30" s="1"/>
  <c r="C35" i="30"/>
  <c r="F35" i="30" s="1"/>
  <c r="D34" i="30"/>
  <c r="H34" i="30" s="1"/>
  <c r="C34" i="30"/>
  <c r="F34" i="30" s="1"/>
  <c r="D33" i="30"/>
  <c r="H33" i="30" s="1"/>
  <c r="C33" i="30"/>
  <c r="F33" i="30" s="1"/>
  <c r="D32" i="30"/>
  <c r="H32" i="30" s="1"/>
  <c r="C32" i="30"/>
  <c r="F32" i="30" s="1"/>
  <c r="D31" i="30"/>
  <c r="H31" i="30" s="1"/>
  <c r="C31" i="30"/>
  <c r="F31" i="30" s="1"/>
  <c r="D30" i="30"/>
  <c r="H30" i="30" s="1"/>
  <c r="C30" i="30"/>
  <c r="F30" i="30" s="1"/>
  <c r="D29" i="30"/>
  <c r="H29" i="30" s="1"/>
  <c r="C29" i="30"/>
  <c r="F29" i="30" s="1"/>
  <c r="D28" i="30"/>
  <c r="H28" i="30" s="1"/>
  <c r="C28" i="30"/>
  <c r="F28" i="30" s="1"/>
  <c r="D27" i="30"/>
  <c r="H27" i="30" s="1"/>
  <c r="C27" i="30"/>
  <c r="F27" i="30" s="1"/>
  <c r="D26" i="30"/>
  <c r="H26" i="30" s="1"/>
  <c r="C26" i="30"/>
  <c r="F26" i="30" s="1"/>
  <c r="D25" i="30"/>
  <c r="H25" i="30" s="1"/>
  <c r="C25" i="30"/>
  <c r="F25" i="30" s="1"/>
  <c r="D24" i="30"/>
  <c r="H24" i="30" s="1"/>
  <c r="C24" i="30"/>
  <c r="F24" i="30" s="1"/>
  <c r="D23" i="30"/>
  <c r="H23" i="30" s="1"/>
  <c r="C23" i="30"/>
  <c r="F23" i="30" s="1"/>
  <c r="D22" i="30"/>
  <c r="H22" i="30" s="1"/>
  <c r="C22" i="30"/>
  <c r="F22" i="30" s="1"/>
  <c r="D21" i="30"/>
  <c r="H21" i="30" s="1"/>
  <c r="C21" i="30"/>
  <c r="F21" i="30" s="1"/>
  <c r="D20" i="30"/>
  <c r="H20" i="30" s="1"/>
  <c r="C20" i="30"/>
  <c r="F20" i="30" s="1"/>
  <c r="D19" i="30"/>
  <c r="H19" i="30" s="1"/>
  <c r="C19" i="30"/>
  <c r="F19" i="30" s="1"/>
  <c r="D18" i="30"/>
  <c r="H18" i="30" s="1"/>
  <c r="C18" i="30"/>
  <c r="F18" i="30" s="1"/>
  <c r="D17" i="30"/>
  <c r="H17" i="30" s="1"/>
  <c r="C17" i="30"/>
  <c r="F17" i="30" s="1"/>
  <c r="D16" i="30"/>
  <c r="H16" i="30" s="1"/>
  <c r="C16" i="30"/>
  <c r="F16" i="30" s="1"/>
  <c r="D15" i="30"/>
  <c r="H15" i="30" s="1"/>
  <c r="C15" i="30"/>
  <c r="F15" i="30" s="1"/>
  <c r="D14" i="30"/>
  <c r="H14" i="30" s="1"/>
  <c r="C14" i="30"/>
  <c r="F14" i="30" s="1"/>
  <c r="D13" i="30"/>
  <c r="H13" i="30" s="1"/>
  <c r="D12" i="30"/>
  <c r="H12" i="30" s="1"/>
  <c r="C12" i="30"/>
  <c r="F12" i="30" s="1"/>
  <c r="D11" i="30"/>
  <c r="H11" i="30" s="1"/>
  <c r="C11" i="30"/>
  <c r="F11" i="30" s="1"/>
  <c r="D10" i="30"/>
  <c r="H10" i="30" s="1"/>
  <c r="C10" i="30"/>
  <c r="F10" i="30" s="1"/>
  <c r="D9" i="30"/>
  <c r="H9" i="30" s="1"/>
  <c r="C9" i="30"/>
  <c r="F9" i="30" s="1"/>
  <c r="D8" i="30"/>
  <c r="H8" i="30" s="1"/>
  <c r="C8" i="30"/>
  <c r="F8" i="30" s="1"/>
  <c r="D7" i="30"/>
  <c r="H7" i="30" s="1"/>
  <c r="C7" i="30"/>
  <c r="F7" i="30" s="1"/>
  <c r="D6" i="30"/>
  <c r="H6" i="30" s="1"/>
  <c r="C6" i="30"/>
  <c r="F6" i="30" s="1"/>
  <c r="E5" i="30"/>
  <c r="E4" i="30"/>
  <c r="D502" i="11"/>
  <c r="H502" i="11" s="1"/>
  <c r="C502" i="11"/>
  <c r="F502" i="11" s="1"/>
  <c r="D501" i="11"/>
  <c r="H501" i="11" s="1"/>
  <c r="C501" i="11"/>
  <c r="F501" i="11" s="1"/>
  <c r="D500" i="11"/>
  <c r="H500" i="11" s="1"/>
  <c r="C500" i="11"/>
  <c r="F500" i="11" s="1"/>
  <c r="D499" i="11"/>
  <c r="H499" i="11" s="1"/>
  <c r="C499" i="11"/>
  <c r="F499" i="11" s="1"/>
  <c r="D498" i="11"/>
  <c r="H498" i="11" s="1"/>
  <c r="C498" i="11"/>
  <c r="F498" i="11" s="1"/>
  <c r="D497" i="11"/>
  <c r="H497" i="11" s="1"/>
  <c r="C497" i="11"/>
  <c r="F497" i="11" s="1"/>
  <c r="D496" i="11"/>
  <c r="H496" i="11" s="1"/>
  <c r="C496" i="11"/>
  <c r="F496" i="11" s="1"/>
  <c r="D495" i="11"/>
  <c r="H495" i="11" s="1"/>
  <c r="C495" i="11"/>
  <c r="F495" i="11" s="1"/>
  <c r="D494" i="11"/>
  <c r="H494" i="11" s="1"/>
  <c r="C494" i="11"/>
  <c r="F494" i="11" s="1"/>
  <c r="D493" i="11"/>
  <c r="H493" i="11" s="1"/>
  <c r="C493" i="11"/>
  <c r="F493" i="11" s="1"/>
  <c r="D492" i="11"/>
  <c r="H492" i="11" s="1"/>
  <c r="C492" i="11"/>
  <c r="F492" i="11" s="1"/>
  <c r="D491" i="11"/>
  <c r="H491" i="11" s="1"/>
  <c r="C491" i="11"/>
  <c r="F491" i="11" s="1"/>
  <c r="D490" i="11"/>
  <c r="H490" i="11" s="1"/>
  <c r="C490" i="11"/>
  <c r="F490" i="11" s="1"/>
  <c r="D489" i="11"/>
  <c r="H489" i="11" s="1"/>
  <c r="C489" i="11"/>
  <c r="F489" i="11" s="1"/>
  <c r="D488" i="11"/>
  <c r="H488" i="11" s="1"/>
  <c r="C488" i="11"/>
  <c r="F488" i="11" s="1"/>
  <c r="D487" i="11"/>
  <c r="H487" i="11" s="1"/>
  <c r="C487" i="11"/>
  <c r="F487" i="11" s="1"/>
  <c r="D486" i="11"/>
  <c r="H486" i="11" s="1"/>
  <c r="C486" i="11"/>
  <c r="F486" i="11" s="1"/>
  <c r="D485" i="11"/>
  <c r="H485" i="11" s="1"/>
  <c r="C485" i="11"/>
  <c r="F485" i="11" s="1"/>
  <c r="D484" i="11"/>
  <c r="H484" i="11" s="1"/>
  <c r="C484" i="11"/>
  <c r="F484" i="11" s="1"/>
  <c r="D483" i="11"/>
  <c r="H483" i="11" s="1"/>
  <c r="C483" i="11"/>
  <c r="F483" i="11" s="1"/>
  <c r="D482" i="11"/>
  <c r="H482" i="11" s="1"/>
  <c r="C482" i="11"/>
  <c r="F482" i="11" s="1"/>
  <c r="D481" i="11"/>
  <c r="H481" i="11" s="1"/>
  <c r="C481" i="11"/>
  <c r="F481" i="11" s="1"/>
  <c r="D480" i="11"/>
  <c r="H480" i="11" s="1"/>
  <c r="C480" i="11"/>
  <c r="F480" i="11" s="1"/>
  <c r="D479" i="11"/>
  <c r="H479" i="11" s="1"/>
  <c r="C479" i="11"/>
  <c r="F479" i="11" s="1"/>
  <c r="D478" i="11"/>
  <c r="H478" i="11" s="1"/>
  <c r="C478" i="11"/>
  <c r="F478" i="11" s="1"/>
  <c r="D477" i="11"/>
  <c r="H477" i="11" s="1"/>
  <c r="C477" i="11"/>
  <c r="F477" i="11" s="1"/>
  <c r="D476" i="11"/>
  <c r="H476" i="11" s="1"/>
  <c r="C476" i="11"/>
  <c r="F476" i="11" s="1"/>
  <c r="D475" i="11"/>
  <c r="H475" i="11" s="1"/>
  <c r="C475" i="11"/>
  <c r="F475" i="11" s="1"/>
  <c r="D474" i="11"/>
  <c r="H474" i="11" s="1"/>
  <c r="C474" i="11"/>
  <c r="F474" i="11" s="1"/>
  <c r="D473" i="11"/>
  <c r="H473" i="11" s="1"/>
  <c r="C473" i="11"/>
  <c r="F473" i="11" s="1"/>
  <c r="D472" i="11"/>
  <c r="H472" i="11" s="1"/>
  <c r="C472" i="11"/>
  <c r="F472" i="11" s="1"/>
  <c r="D471" i="11"/>
  <c r="H471" i="11" s="1"/>
  <c r="C471" i="11"/>
  <c r="F471" i="11" s="1"/>
  <c r="D470" i="11"/>
  <c r="H470" i="11" s="1"/>
  <c r="C470" i="11"/>
  <c r="F470" i="11" s="1"/>
  <c r="D469" i="11"/>
  <c r="H469" i="11" s="1"/>
  <c r="C469" i="11"/>
  <c r="F469" i="11" s="1"/>
  <c r="D468" i="11"/>
  <c r="H468" i="11" s="1"/>
  <c r="C468" i="11"/>
  <c r="F468" i="11" s="1"/>
  <c r="D467" i="11"/>
  <c r="H467" i="11" s="1"/>
  <c r="C467" i="11"/>
  <c r="F467" i="11" s="1"/>
  <c r="D466" i="11"/>
  <c r="H466" i="11" s="1"/>
  <c r="C466" i="11"/>
  <c r="F466" i="11" s="1"/>
  <c r="D465" i="11"/>
  <c r="H465" i="11" s="1"/>
  <c r="C465" i="11"/>
  <c r="F465" i="11" s="1"/>
  <c r="D464" i="11"/>
  <c r="H464" i="11" s="1"/>
  <c r="C464" i="11"/>
  <c r="F464" i="11" s="1"/>
  <c r="D463" i="11"/>
  <c r="H463" i="11" s="1"/>
  <c r="C463" i="11"/>
  <c r="F463" i="11" s="1"/>
  <c r="D462" i="11"/>
  <c r="H462" i="11" s="1"/>
  <c r="C462" i="11"/>
  <c r="F462" i="11" s="1"/>
  <c r="D461" i="11"/>
  <c r="H461" i="11" s="1"/>
  <c r="C461" i="11"/>
  <c r="F461" i="11" s="1"/>
  <c r="D460" i="11"/>
  <c r="H460" i="11" s="1"/>
  <c r="C460" i="11"/>
  <c r="F460" i="11" s="1"/>
  <c r="D459" i="11"/>
  <c r="H459" i="11" s="1"/>
  <c r="C459" i="11"/>
  <c r="F459" i="11" s="1"/>
  <c r="D458" i="11"/>
  <c r="H458" i="11" s="1"/>
  <c r="C458" i="11"/>
  <c r="F458" i="11" s="1"/>
  <c r="D457" i="11"/>
  <c r="H457" i="11" s="1"/>
  <c r="C457" i="11"/>
  <c r="F457" i="11" s="1"/>
  <c r="D456" i="11"/>
  <c r="H456" i="11" s="1"/>
  <c r="C456" i="11"/>
  <c r="F456" i="11" s="1"/>
  <c r="D455" i="11"/>
  <c r="H455" i="11" s="1"/>
  <c r="C455" i="11"/>
  <c r="F455" i="11" s="1"/>
  <c r="D454" i="11"/>
  <c r="H454" i="11" s="1"/>
  <c r="C454" i="11"/>
  <c r="F454" i="11" s="1"/>
  <c r="D453" i="11"/>
  <c r="H453" i="11" s="1"/>
  <c r="C453" i="11"/>
  <c r="F453" i="11" s="1"/>
  <c r="D452" i="11"/>
  <c r="H452" i="11" s="1"/>
  <c r="C452" i="11"/>
  <c r="F452" i="11" s="1"/>
  <c r="D451" i="11"/>
  <c r="H451" i="11" s="1"/>
  <c r="C451" i="11"/>
  <c r="F451" i="11" s="1"/>
  <c r="D450" i="11"/>
  <c r="H450" i="11" s="1"/>
  <c r="C450" i="11"/>
  <c r="F450" i="11" s="1"/>
  <c r="D449" i="11"/>
  <c r="H449" i="11" s="1"/>
  <c r="C449" i="11"/>
  <c r="F449" i="11" s="1"/>
  <c r="D448" i="11"/>
  <c r="H448" i="11" s="1"/>
  <c r="C448" i="11"/>
  <c r="F448" i="11" s="1"/>
  <c r="D447" i="11"/>
  <c r="H447" i="11" s="1"/>
  <c r="C447" i="11"/>
  <c r="F447" i="11" s="1"/>
  <c r="D446" i="11"/>
  <c r="H446" i="11" s="1"/>
  <c r="C446" i="11"/>
  <c r="F446" i="11" s="1"/>
  <c r="D445" i="11"/>
  <c r="H445" i="11" s="1"/>
  <c r="C445" i="11"/>
  <c r="F445" i="11" s="1"/>
  <c r="D444" i="11"/>
  <c r="H444" i="11" s="1"/>
  <c r="C444" i="11"/>
  <c r="F444" i="11" s="1"/>
  <c r="D443" i="11"/>
  <c r="H443" i="11" s="1"/>
  <c r="C443" i="11"/>
  <c r="F443" i="11" s="1"/>
  <c r="D442" i="11"/>
  <c r="H442" i="11" s="1"/>
  <c r="C442" i="11"/>
  <c r="F442" i="11" s="1"/>
  <c r="D441" i="11"/>
  <c r="H441" i="11" s="1"/>
  <c r="C441" i="11"/>
  <c r="F441" i="11" s="1"/>
  <c r="D440" i="11"/>
  <c r="H440" i="11" s="1"/>
  <c r="C440" i="11"/>
  <c r="F440" i="11" s="1"/>
  <c r="D439" i="11"/>
  <c r="H439" i="11" s="1"/>
  <c r="C439" i="11"/>
  <c r="F439" i="11" s="1"/>
  <c r="D438" i="11"/>
  <c r="H438" i="11" s="1"/>
  <c r="C438" i="11"/>
  <c r="F438" i="11" s="1"/>
  <c r="D437" i="11"/>
  <c r="H437" i="11" s="1"/>
  <c r="C437" i="11"/>
  <c r="F437" i="11" s="1"/>
  <c r="D436" i="11"/>
  <c r="H436" i="11" s="1"/>
  <c r="C436" i="11"/>
  <c r="F436" i="11" s="1"/>
  <c r="D435" i="11"/>
  <c r="H435" i="11" s="1"/>
  <c r="C435" i="11"/>
  <c r="F435" i="11" s="1"/>
  <c r="D434" i="11"/>
  <c r="H434" i="11" s="1"/>
  <c r="C434" i="11"/>
  <c r="F434" i="11" s="1"/>
  <c r="D433" i="11"/>
  <c r="H433" i="11" s="1"/>
  <c r="C433" i="11"/>
  <c r="F433" i="11" s="1"/>
  <c r="D432" i="11"/>
  <c r="H432" i="11" s="1"/>
  <c r="C432" i="11"/>
  <c r="F432" i="11" s="1"/>
  <c r="D431" i="11"/>
  <c r="H431" i="11" s="1"/>
  <c r="C431" i="11"/>
  <c r="F431" i="11" s="1"/>
  <c r="D430" i="11"/>
  <c r="H430" i="11" s="1"/>
  <c r="C430" i="11"/>
  <c r="F430" i="11" s="1"/>
  <c r="D429" i="11"/>
  <c r="H429" i="11" s="1"/>
  <c r="C429" i="11"/>
  <c r="F429" i="11" s="1"/>
  <c r="D428" i="11"/>
  <c r="H428" i="11" s="1"/>
  <c r="C428" i="11"/>
  <c r="F428" i="11" s="1"/>
  <c r="D427" i="11"/>
  <c r="H427" i="11" s="1"/>
  <c r="C427" i="11"/>
  <c r="F427" i="11" s="1"/>
  <c r="D426" i="11"/>
  <c r="H426" i="11" s="1"/>
  <c r="C426" i="11"/>
  <c r="F426" i="11" s="1"/>
  <c r="D425" i="11"/>
  <c r="H425" i="11" s="1"/>
  <c r="C425" i="11"/>
  <c r="F425" i="11" s="1"/>
  <c r="D424" i="11"/>
  <c r="H424" i="11" s="1"/>
  <c r="C424" i="11"/>
  <c r="F424" i="11" s="1"/>
  <c r="D423" i="11"/>
  <c r="H423" i="11" s="1"/>
  <c r="C423" i="11"/>
  <c r="F423" i="11" s="1"/>
  <c r="D422" i="11"/>
  <c r="H422" i="11" s="1"/>
  <c r="C422" i="11"/>
  <c r="F422" i="11" s="1"/>
  <c r="D421" i="11"/>
  <c r="H421" i="11" s="1"/>
  <c r="C421" i="11"/>
  <c r="F421" i="11" s="1"/>
  <c r="D420" i="11"/>
  <c r="H420" i="11" s="1"/>
  <c r="C420" i="11"/>
  <c r="F420" i="11" s="1"/>
  <c r="D419" i="11"/>
  <c r="H419" i="11" s="1"/>
  <c r="C419" i="11"/>
  <c r="F419" i="11" s="1"/>
  <c r="D418" i="11"/>
  <c r="H418" i="11" s="1"/>
  <c r="C418" i="11"/>
  <c r="F418" i="11" s="1"/>
  <c r="D417" i="11"/>
  <c r="H417" i="11" s="1"/>
  <c r="C417" i="11"/>
  <c r="F417" i="11" s="1"/>
  <c r="D416" i="11"/>
  <c r="H416" i="11" s="1"/>
  <c r="C416" i="11"/>
  <c r="F416" i="11" s="1"/>
  <c r="D415" i="11"/>
  <c r="H415" i="11" s="1"/>
  <c r="C415" i="11"/>
  <c r="F415" i="11" s="1"/>
  <c r="D414" i="11"/>
  <c r="H414" i="11" s="1"/>
  <c r="C414" i="11"/>
  <c r="F414" i="11" s="1"/>
  <c r="D413" i="11"/>
  <c r="H413" i="11" s="1"/>
  <c r="C413" i="11"/>
  <c r="F413" i="11" s="1"/>
  <c r="D412" i="11"/>
  <c r="H412" i="11" s="1"/>
  <c r="C412" i="11"/>
  <c r="F412" i="11" s="1"/>
  <c r="D411" i="11"/>
  <c r="H411" i="11" s="1"/>
  <c r="C411" i="11"/>
  <c r="F411" i="11" s="1"/>
  <c r="D410" i="11"/>
  <c r="H410" i="11" s="1"/>
  <c r="C410" i="11"/>
  <c r="F410" i="11" s="1"/>
  <c r="D409" i="11"/>
  <c r="H409" i="11" s="1"/>
  <c r="C409" i="11"/>
  <c r="F409" i="11" s="1"/>
  <c r="D408" i="11"/>
  <c r="H408" i="11" s="1"/>
  <c r="C408" i="11"/>
  <c r="F408" i="11" s="1"/>
  <c r="D407" i="11"/>
  <c r="H407" i="11" s="1"/>
  <c r="C407" i="11"/>
  <c r="F407" i="11" s="1"/>
  <c r="D406" i="11"/>
  <c r="H406" i="11" s="1"/>
  <c r="C406" i="11"/>
  <c r="F406" i="11" s="1"/>
  <c r="D405" i="11"/>
  <c r="H405" i="11" s="1"/>
  <c r="C405" i="11"/>
  <c r="F405" i="11" s="1"/>
  <c r="D404" i="11"/>
  <c r="H404" i="11" s="1"/>
  <c r="C404" i="11"/>
  <c r="F404" i="11" s="1"/>
  <c r="D403" i="11"/>
  <c r="H403" i="11" s="1"/>
  <c r="C403" i="11"/>
  <c r="F403" i="11" s="1"/>
  <c r="D402" i="11"/>
  <c r="H402" i="11" s="1"/>
  <c r="C402" i="11"/>
  <c r="F402" i="11" s="1"/>
  <c r="D401" i="11"/>
  <c r="H401" i="11" s="1"/>
  <c r="C401" i="11"/>
  <c r="F401" i="11" s="1"/>
  <c r="D400" i="11"/>
  <c r="H400" i="11" s="1"/>
  <c r="C400" i="11"/>
  <c r="F400" i="11" s="1"/>
  <c r="D399" i="11"/>
  <c r="H399" i="11" s="1"/>
  <c r="C399" i="11"/>
  <c r="F399" i="11" s="1"/>
  <c r="D398" i="11"/>
  <c r="H398" i="11" s="1"/>
  <c r="C398" i="11"/>
  <c r="F398" i="11" s="1"/>
  <c r="D397" i="11"/>
  <c r="H397" i="11" s="1"/>
  <c r="C397" i="11"/>
  <c r="F397" i="11" s="1"/>
  <c r="D396" i="11"/>
  <c r="H396" i="11" s="1"/>
  <c r="C396" i="11"/>
  <c r="F396" i="11" s="1"/>
  <c r="D395" i="11"/>
  <c r="H395" i="11" s="1"/>
  <c r="C395" i="11"/>
  <c r="F395" i="11" s="1"/>
  <c r="D394" i="11"/>
  <c r="H394" i="11" s="1"/>
  <c r="C394" i="11"/>
  <c r="F394" i="11" s="1"/>
  <c r="D393" i="11"/>
  <c r="H393" i="11" s="1"/>
  <c r="C393" i="11"/>
  <c r="F393" i="11" s="1"/>
  <c r="D392" i="11"/>
  <c r="H392" i="11" s="1"/>
  <c r="C392" i="11"/>
  <c r="F392" i="11" s="1"/>
  <c r="D391" i="11"/>
  <c r="H391" i="11" s="1"/>
  <c r="C391" i="11"/>
  <c r="F391" i="11" s="1"/>
  <c r="D390" i="11"/>
  <c r="H390" i="11" s="1"/>
  <c r="C390" i="11"/>
  <c r="F390" i="11" s="1"/>
  <c r="D389" i="11"/>
  <c r="H389" i="11" s="1"/>
  <c r="C389" i="11"/>
  <c r="F389" i="11" s="1"/>
  <c r="D388" i="11"/>
  <c r="H388" i="11" s="1"/>
  <c r="C388" i="11"/>
  <c r="F388" i="11" s="1"/>
  <c r="D387" i="11"/>
  <c r="H387" i="11" s="1"/>
  <c r="C387" i="11"/>
  <c r="F387" i="11" s="1"/>
  <c r="D386" i="11"/>
  <c r="H386" i="11" s="1"/>
  <c r="C386" i="11"/>
  <c r="F386" i="11" s="1"/>
  <c r="D385" i="11"/>
  <c r="H385" i="11" s="1"/>
  <c r="C385" i="11"/>
  <c r="F385" i="11" s="1"/>
  <c r="D384" i="11"/>
  <c r="H384" i="11" s="1"/>
  <c r="C384" i="11"/>
  <c r="F384" i="11" s="1"/>
  <c r="D383" i="11"/>
  <c r="H383" i="11" s="1"/>
  <c r="C383" i="11"/>
  <c r="F383" i="11" s="1"/>
  <c r="D382" i="11"/>
  <c r="H382" i="11" s="1"/>
  <c r="C382" i="11"/>
  <c r="F382" i="11" s="1"/>
  <c r="D381" i="11"/>
  <c r="H381" i="11" s="1"/>
  <c r="C381" i="11"/>
  <c r="F381" i="11" s="1"/>
  <c r="D380" i="11"/>
  <c r="H380" i="11" s="1"/>
  <c r="C380" i="11"/>
  <c r="F380" i="11" s="1"/>
  <c r="D379" i="11"/>
  <c r="H379" i="11" s="1"/>
  <c r="C379" i="11"/>
  <c r="F379" i="11" s="1"/>
  <c r="D378" i="11"/>
  <c r="H378" i="11" s="1"/>
  <c r="C378" i="11"/>
  <c r="F378" i="11" s="1"/>
  <c r="D377" i="11"/>
  <c r="H377" i="11" s="1"/>
  <c r="C377" i="11"/>
  <c r="F377" i="11" s="1"/>
  <c r="D376" i="11"/>
  <c r="H376" i="11" s="1"/>
  <c r="C376" i="11"/>
  <c r="F376" i="11" s="1"/>
  <c r="D375" i="11"/>
  <c r="H375" i="11" s="1"/>
  <c r="C375" i="11"/>
  <c r="F375" i="11" s="1"/>
  <c r="D374" i="11"/>
  <c r="H374" i="11" s="1"/>
  <c r="C374" i="11"/>
  <c r="F374" i="11" s="1"/>
  <c r="D373" i="11"/>
  <c r="H373" i="11" s="1"/>
  <c r="C373" i="11"/>
  <c r="F373" i="11" s="1"/>
  <c r="D372" i="11"/>
  <c r="H372" i="11" s="1"/>
  <c r="C372" i="11"/>
  <c r="F372" i="11" s="1"/>
  <c r="D371" i="11"/>
  <c r="H371" i="11" s="1"/>
  <c r="C371" i="11"/>
  <c r="F371" i="11" s="1"/>
  <c r="D370" i="11"/>
  <c r="H370" i="11" s="1"/>
  <c r="C370" i="11"/>
  <c r="F370" i="11" s="1"/>
  <c r="D369" i="11"/>
  <c r="H369" i="11" s="1"/>
  <c r="C369" i="11"/>
  <c r="F369" i="11" s="1"/>
  <c r="D368" i="11"/>
  <c r="H368" i="11" s="1"/>
  <c r="C368" i="11"/>
  <c r="F368" i="11" s="1"/>
  <c r="D367" i="11"/>
  <c r="H367" i="11" s="1"/>
  <c r="C367" i="11"/>
  <c r="F367" i="11" s="1"/>
  <c r="D366" i="11"/>
  <c r="H366" i="11" s="1"/>
  <c r="C366" i="11"/>
  <c r="F366" i="11" s="1"/>
  <c r="D365" i="11"/>
  <c r="H365" i="11" s="1"/>
  <c r="C365" i="11"/>
  <c r="F365" i="11" s="1"/>
  <c r="D364" i="11"/>
  <c r="H364" i="11" s="1"/>
  <c r="C364" i="11"/>
  <c r="F364" i="11" s="1"/>
  <c r="D363" i="11"/>
  <c r="H363" i="11" s="1"/>
  <c r="C363" i="11"/>
  <c r="F363" i="11" s="1"/>
  <c r="D362" i="11"/>
  <c r="H362" i="11" s="1"/>
  <c r="C362" i="11"/>
  <c r="F362" i="11" s="1"/>
  <c r="D361" i="11"/>
  <c r="H361" i="11" s="1"/>
  <c r="C361" i="11"/>
  <c r="F361" i="11" s="1"/>
  <c r="D360" i="11"/>
  <c r="H360" i="11" s="1"/>
  <c r="C360" i="11"/>
  <c r="F360" i="11" s="1"/>
  <c r="D359" i="11"/>
  <c r="H359" i="11" s="1"/>
  <c r="C359" i="11"/>
  <c r="F359" i="11" s="1"/>
  <c r="D358" i="11"/>
  <c r="H358" i="11" s="1"/>
  <c r="C358" i="11"/>
  <c r="F358" i="11" s="1"/>
  <c r="D357" i="11"/>
  <c r="H357" i="11" s="1"/>
  <c r="C357" i="11"/>
  <c r="F357" i="11" s="1"/>
  <c r="D356" i="11"/>
  <c r="H356" i="11" s="1"/>
  <c r="C356" i="11"/>
  <c r="F356" i="11" s="1"/>
  <c r="D355" i="11"/>
  <c r="H355" i="11" s="1"/>
  <c r="C355" i="11"/>
  <c r="F355" i="11" s="1"/>
  <c r="D354" i="11"/>
  <c r="H354" i="11" s="1"/>
  <c r="C354" i="11"/>
  <c r="F354" i="11" s="1"/>
  <c r="D353" i="11"/>
  <c r="H353" i="11" s="1"/>
  <c r="C353" i="11"/>
  <c r="F353" i="11" s="1"/>
  <c r="D352" i="11"/>
  <c r="H352" i="11" s="1"/>
  <c r="C352" i="11"/>
  <c r="F352" i="11" s="1"/>
  <c r="D351" i="11"/>
  <c r="H351" i="11" s="1"/>
  <c r="C351" i="11"/>
  <c r="F351" i="11" s="1"/>
  <c r="D350" i="11"/>
  <c r="H350" i="11" s="1"/>
  <c r="C350" i="11"/>
  <c r="F350" i="11" s="1"/>
  <c r="D349" i="11"/>
  <c r="H349" i="11" s="1"/>
  <c r="C349" i="11"/>
  <c r="F349" i="11" s="1"/>
  <c r="D348" i="11"/>
  <c r="H348" i="11" s="1"/>
  <c r="C348" i="11"/>
  <c r="F348" i="11" s="1"/>
  <c r="D347" i="11"/>
  <c r="H347" i="11" s="1"/>
  <c r="C347" i="11"/>
  <c r="F347" i="11" s="1"/>
  <c r="D346" i="11"/>
  <c r="H346" i="11" s="1"/>
  <c r="C346" i="11"/>
  <c r="F346" i="11" s="1"/>
  <c r="D345" i="11"/>
  <c r="H345" i="11" s="1"/>
  <c r="C345" i="11"/>
  <c r="F345" i="11" s="1"/>
  <c r="D344" i="11"/>
  <c r="H344" i="11" s="1"/>
  <c r="C344" i="11"/>
  <c r="F344" i="11" s="1"/>
  <c r="D343" i="11"/>
  <c r="H343" i="11" s="1"/>
  <c r="C343" i="11"/>
  <c r="F343" i="11" s="1"/>
  <c r="D342" i="11"/>
  <c r="H342" i="11" s="1"/>
  <c r="C342" i="11"/>
  <c r="F342" i="11" s="1"/>
  <c r="D341" i="11"/>
  <c r="H341" i="11" s="1"/>
  <c r="C341" i="11"/>
  <c r="F341" i="11" s="1"/>
  <c r="D340" i="11"/>
  <c r="H340" i="11" s="1"/>
  <c r="C340" i="11"/>
  <c r="F340" i="11" s="1"/>
  <c r="D339" i="11"/>
  <c r="H339" i="11" s="1"/>
  <c r="C339" i="11"/>
  <c r="F339" i="11" s="1"/>
  <c r="D338" i="11"/>
  <c r="H338" i="11" s="1"/>
  <c r="C338" i="11"/>
  <c r="F338" i="11" s="1"/>
  <c r="D337" i="11"/>
  <c r="H337" i="11" s="1"/>
  <c r="C337" i="11"/>
  <c r="F337" i="11" s="1"/>
  <c r="D336" i="11"/>
  <c r="H336" i="11" s="1"/>
  <c r="C336" i="11"/>
  <c r="F336" i="11" s="1"/>
  <c r="D335" i="11"/>
  <c r="H335" i="11" s="1"/>
  <c r="C335" i="11"/>
  <c r="F335" i="11" s="1"/>
  <c r="D334" i="11"/>
  <c r="H334" i="11" s="1"/>
  <c r="C334" i="11"/>
  <c r="F334" i="11" s="1"/>
  <c r="D333" i="11"/>
  <c r="H333" i="11" s="1"/>
  <c r="C333" i="11"/>
  <c r="F333" i="11" s="1"/>
  <c r="D332" i="11"/>
  <c r="H332" i="11" s="1"/>
  <c r="C332" i="11"/>
  <c r="F332" i="11" s="1"/>
  <c r="D331" i="11"/>
  <c r="H331" i="11" s="1"/>
  <c r="C331" i="11"/>
  <c r="F331" i="11" s="1"/>
  <c r="D330" i="11"/>
  <c r="H330" i="11" s="1"/>
  <c r="C330" i="11"/>
  <c r="F330" i="11" s="1"/>
  <c r="D329" i="11"/>
  <c r="H329" i="11" s="1"/>
  <c r="C329" i="11"/>
  <c r="F329" i="11" s="1"/>
  <c r="D328" i="11"/>
  <c r="H328" i="11" s="1"/>
  <c r="C328" i="11"/>
  <c r="F328" i="11" s="1"/>
  <c r="D327" i="11"/>
  <c r="H327" i="11" s="1"/>
  <c r="C327" i="11"/>
  <c r="F327" i="11" s="1"/>
  <c r="D326" i="11"/>
  <c r="H326" i="11" s="1"/>
  <c r="C326" i="11"/>
  <c r="F326" i="11" s="1"/>
  <c r="D325" i="11"/>
  <c r="H325" i="11" s="1"/>
  <c r="C325" i="11"/>
  <c r="F325" i="11" s="1"/>
  <c r="D324" i="11"/>
  <c r="H324" i="11" s="1"/>
  <c r="C324" i="11"/>
  <c r="F324" i="11" s="1"/>
  <c r="D323" i="11"/>
  <c r="H323" i="11" s="1"/>
  <c r="C323" i="11"/>
  <c r="F323" i="11" s="1"/>
  <c r="D322" i="11"/>
  <c r="H322" i="11" s="1"/>
  <c r="C322" i="11"/>
  <c r="F322" i="11" s="1"/>
  <c r="D321" i="11"/>
  <c r="H321" i="11" s="1"/>
  <c r="C321" i="11"/>
  <c r="F321" i="11" s="1"/>
  <c r="D320" i="11"/>
  <c r="H320" i="11" s="1"/>
  <c r="C320" i="11"/>
  <c r="F320" i="11" s="1"/>
  <c r="D319" i="11"/>
  <c r="H319" i="11" s="1"/>
  <c r="C319" i="11"/>
  <c r="F319" i="11" s="1"/>
  <c r="D318" i="11"/>
  <c r="H318" i="11" s="1"/>
  <c r="C318" i="11"/>
  <c r="F318" i="11" s="1"/>
  <c r="D317" i="11"/>
  <c r="H317" i="11" s="1"/>
  <c r="C317" i="11"/>
  <c r="F317" i="11" s="1"/>
  <c r="D316" i="11"/>
  <c r="H316" i="11" s="1"/>
  <c r="C316" i="11"/>
  <c r="F316" i="11" s="1"/>
  <c r="D315" i="11"/>
  <c r="H315" i="11" s="1"/>
  <c r="C315" i="11"/>
  <c r="F315" i="11" s="1"/>
  <c r="D314" i="11"/>
  <c r="H314" i="11" s="1"/>
  <c r="C314" i="11"/>
  <c r="F314" i="11" s="1"/>
  <c r="D313" i="11"/>
  <c r="H313" i="11" s="1"/>
  <c r="C313" i="11"/>
  <c r="F313" i="11" s="1"/>
  <c r="D312" i="11"/>
  <c r="H312" i="11" s="1"/>
  <c r="C312" i="11"/>
  <c r="F312" i="11" s="1"/>
  <c r="D311" i="11"/>
  <c r="H311" i="11" s="1"/>
  <c r="C311" i="11"/>
  <c r="F311" i="11" s="1"/>
  <c r="D310" i="11"/>
  <c r="H310" i="11" s="1"/>
  <c r="C310" i="11"/>
  <c r="F310" i="11" s="1"/>
  <c r="D309" i="11"/>
  <c r="H309" i="11" s="1"/>
  <c r="C309" i="11"/>
  <c r="F309" i="11" s="1"/>
  <c r="D308" i="11"/>
  <c r="H308" i="11" s="1"/>
  <c r="C308" i="11"/>
  <c r="F308" i="11" s="1"/>
  <c r="D307" i="11"/>
  <c r="H307" i="11" s="1"/>
  <c r="C307" i="11"/>
  <c r="F307" i="11" s="1"/>
  <c r="D306" i="11"/>
  <c r="H306" i="11" s="1"/>
  <c r="C306" i="11"/>
  <c r="F306" i="11" s="1"/>
  <c r="D305" i="11"/>
  <c r="H305" i="11" s="1"/>
  <c r="C305" i="11"/>
  <c r="F305" i="11" s="1"/>
  <c r="D304" i="11"/>
  <c r="H304" i="11" s="1"/>
  <c r="C304" i="11"/>
  <c r="F304" i="11" s="1"/>
  <c r="D303" i="11"/>
  <c r="H303" i="11" s="1"/>
  <c r="C303" i="11"/>
  <c r="F303" i="11" s="1"/>
  <c r="D302" i="11"/>
  <c r="H302" i="11" s="1"/>
  <c r="C302" i="11"/>
  <c r="F302" i="11" s="1"/>
  <c r="D301" i="11"/>
  <c r="H301" i="11" s="1"/>
  <c r="C301" i="11"/>
  <c r="F301" i="11" s="1"/>
  <c r="D300" i="11"/>
  <c r="H300" i="11" s="1"/>
  <c r="C300" i="11"/>
  <c r="F300" i="11" s="1"/>
  <c r="D299" i="11"/>
  <c r="H299" i="11" s="1"/>
  <c r="C299" i="11"/>
  <c r="F299" i="11" s="1"/>
  <c r="D298" i="11"/>
  <c r="H298" i="11" s="1"/>
  <c r="C298" i="11"/>
  <c r="F298" i="11" s="1"/>
  <c r="D297" i="11"/>
  <c r="H297" i="11" s="1"/>
  <c r="C297" i="11"/>
  <c r="F297" i="11" s="1"/>
  <c r="D296" i="11"/>
  <c r="H296" i="11" s="1"/>
  <c r="C296" i="11"/>
  <c r="F296" i="11" s="1"/>
  <c r="D295" i="11"/>
  <c r="H295" i="11" s="1"/>
  <c r="C295" i="11"/>
  <c r="F295" i="11" s="1"/>
  <c r="D294" i="11"/>
  <c r="H294" i="11" s="1"/>
  <c r="C294" i="11"/>
  <c r="F294" i="11" s="1"/>
  <c r="D293" i="11"/>
  <c r="H293" i="11" s="1"/>
  <c r="C293" i="11"/>
  <c r="F293" i="11" s="1"/>
  <c r="D292" i="11"/>
  <c r="H292" i="11" s="1"/>
  <c r="C292" i="11"/>
  <c r="F292" i="11" s="1"/>
  <c r="D291" i="11"/>
  <c r="H291" i="11" s="1"/>
  <c r="C291" i="11"/>
  <c r="F291" i="11" s="1"/>
  <c r="D290" i="11"/>
  <c r="H290" i="11" s="1"/>
  <c r="C290" i="11"/>
  <c r="F290" i="11" s="1"/>
  <c r="D289" i="11"/>
  <c r="H289" i="11" s="1"/>
  <c r="C289" i="11"/>
  <c r="F289" i="11" s="1"/>
  <c r="D288" i="11"/>
  <c r="H288" i="11" s="1"/>
  <c r="C288" i="11"/>
  <c r="F288" i="11" s="1"/>
  <c r="D287" i="11"/>
  <c r="H287" i="11" s="1"/>
  <c r="C287" i="11"/>
  <c r="F287" i="11" s="1"/>
  <c r="D286" i="11"/>
  <c r="H286" i="11" s="1"/>
  <c r="C286" i="11"/>
  <c r="F286" i="11" s="1"/>
  <c r="D285" i="11"/>
  <c r="H285" i="11" s="1"/>
  <c r="C285" i="11"/>
  <c r="F285" i="11" s="1"/>
  <c r="D284" i="11"/>
  <c r="H284" i="11" s="1"/>
  <c r="C284" i="11"/>
  <c r="F284" i="11" s="1"/>
  <c r="D283" i="11"/>
  <c r="H283" i="11" s="1"/>
  <c r="C283" i="11"/>
  <c r="F283" i="11" s="1"/>
  <c r="D282" i="11"/>
  <c r="H282" i="11" s="1"/>
  <c r="C282" i="11"/>
  <c r="F282" i="11" s="1"/>
  <c r="D281" i="11"/>
  <c r="H281" i="11" s="1"/>
  <c r="C281" i="11"/>
  <c r="F281" i="11" s="1"/>
  <c r="D280" i="11"/>
  <c r="H280" i="11" s="1"/>
  <c r="C280" i="11"/>
  <c r="F280" i="11" s="1"/>
  <c r="D279" i="11"/>
  <c r="H279" i="11" s="1"/>
  <c r="C279" i="11"/>
  <c r="F279" i="11" s="1"/>
  <c r="D278" i="11"/>
  <c r="H278" i="11" s="1"/>
  <c r="C278" i="11"/>
  <c r="F278" i="11" s="1"/>
  <c r="D277" i="11"/>
  <c r="H277" i="11" s="1"/>
  <c r="C277" i="11"/>
  <c r="F277" i="11" s="1"/>
  <c r="D276" i="11"/>
  <c r="H276" i="11" s="1"/>
  <c r="C276" i="11"/>
  <c r="F276" i="11" s="1"/>
  <c r="D275" i="11"/>
  <c r="H275" i="11" s="1"/>
  <c r="C275" i="11"/>
  <c r="F275" i="11" s="1"/>
  <c r="D274" i="11"/>
  <c r="H274" i="11" s="1"/>
  <c r="C274" i="11"/>
  <c r="F274" i="11" s="1"/>
  <c r="D273" i="11"/>
  <c r="H273" i="11" s="1"/>
  <c r="C273" i="11"/>
  <c r="F273" i="11" s="1"/>
  <c r="D272" i="11"/>
  <c r="H272" i="11" s="1"/>
  <c r="C272" i="11"/>
  <c r="F272" i="11" s="1"/>
  <c r="D271" i="11"/>
  <c r="H271" i="11" s="1"/>
  <c r="C271" i="11"/>
  <c r="F271" i="11" s="1"/>
  <c r="D270" i="11"/>
  <c r="H270" i="11" s="1"/>
  <c r="C270" i="11"/>
  <c r="F270" i="11" s="1"/>
  <c r="D269" i="11"/>
  <c r="H269" i="11" s="1"/>
  <c r="C269" i="11"/>
  <c r="F269" i="11" s="1"/>
  <c r="D268" i="11"/>
  <c r="H268" i="11" s="1"/>
  <c r="C268" i="11"/>
  <c r="F268" i="11" s="1"/>
  <c r="D267" i="11"/>
  <c r="H267" i="11" s="1"/>
  <c r="C267" i="11"/>
  <c r="F267" i="11" s="1"/>
  <c r="D266" i="11"/>
  <c r="H266" i="11" s="1"/>
  <c r="C266" i="11"/>
  <c r="F266" i="11" s="1"/>
  <c r="D265" i="11"/>
  <c r="H265" i="11" s="1"/>
  <c r="C265" i="11"/>
  <c r="F265" i="11" s="1"/>
  <c r="D264" i="11"/>
  <c r="H264" i="11" s="1"/>
  <c r="C264" i="11"/>
  <c r="F264" i="11" s="1"/>
  <c r="D263" i="11"/>
  <c r="H263" i="11" s="1"/>
  <c r="C263" i="11"/>
  <c r="F263" i="11" s="1"/>
  <c r="D262" i="11"/>
  <c r="H262" i="11" s="1"/>
  <c r="C262" i="11"/>
  <c r="F262" i="11" s="1"/>
  <c r="D261" i="11"/>
  <c r="H261" i="11" s="1"/>
  <c r="C261" i="11"/>
  <c r="F261" i="11" s="1"/>
  <c r="D260" i="11"/>
  <c r="H260" i="11" s="1"/>
  <c r="C260" i="11"/>
  <c r="F260" i="11" s="1"/>
  <c r="D259" i="11"/>
  <c r="H259" i="11" s="1"/>
  <c r="C259" i="11"/>
  <c r="F259" i="11" s="1"/>
  <c r="D258" i="11"/>
  <c r="H258" i="11" s="1"/>
  <c r="C258" i="11"/>
  <c r="F258" i="11" s="1"/>
  <c r="D257" i="11"/>
  <c r="H257" i="11" s="1"/>
  <c r="C257" i="11"/>
  <c r="F257" i="11" s="1"/>
  <c r="D256" i="11"/>
  <c r="H256" i="11" s="1"/>
  <c r="C256" i="11"/>
  <c r="F256" i="11" s="1"/>
  <c r="D255" i="11"/>
  <c r="H255" i="11" s="1"/>
  <c r="C255" i="11"/>
  <c r="F255" i="11" s="1"/>
  <c r="D254" i="11"/>
  <c r="H254" i="11" s="1"/>
  <c r="C254" i="11"/>
  <c r="F254" i="11" s="1"/>
  <c r="D253" i="11"/>
  <c r="H253" i="11" s="1"/>
  <c r="C253" i="11"/>
  <c r="F253" i="11" s="1"/>
  <c r="D252" i="11"/>
  <c r="H252" i="11" s="1"/>
  <c r="C252" i="11"/>
  <c r="F252" i="11" s="1"/>
  <c r="D251" i="11"/>
  <c r="H251" i="11" s="1"/>
  <c r="C251" i="11"/>
  <c r="F251" i="11" s="1"/>
  <c r="D250" i="11"/>
  <c r="H250" i="11" s="1"/>
  <c r="C250" i="11"/>
  <c r="F250" i="11" s="1"/>
  <c r="D249" i="11"/>
  <c r="H249" i="11" s="1"/>
  <c r="C249" i="11"/>
  <c r="F249" i="11" s="1"/>
  <c r="D248" i="11"/>
  <c r="H248" i="11" s="1"/>
  <c r="C248" i="11"/>
  <c r="F248" i="11" s="1"/>
  <c r="D247" i="11"/>
  <c r="H247" i="11" s="1"/>
  <c r="C247" i="11"/>
  <c r="F247" i="11" s="1"/>
  <c r="D246" i="11"/>
  <c r="H246" i="11" s="1"/>
  <c r="C246" i="11"/>
  <c r="F246" i="11" s="1"/>
  <c r="D245" i="11"/>
  <c r="H245" i="11" s="1"/>
  <c r="C245" i="11"/>
  <c r="F245" i="11" s="1"/>
  <c r="D244" i="11"/>
  <c r="H244" i="11" s="1"/>
  <c r="C244" i="11"/>
  <c r="F244" i="11" s="1"/>
  <c r="D243" i="11"/>
  <c r="H243" i="11" s="1"/>
  <c r="C243" i="11"/>
  <c r="F243" i="11" s="1"/>
  <c r="D242" i="11"/>
  <c r="H242" i="11" s="1"/>
  <c r="C242" i="11"/>
  <c r="F242" i="11" s="1"/>
  <c r="D241" i="11"/>
  <c r="H241" i="11" s="1"/>
  <c r="C241" i="11"/>
  <c r="F241" i="11" s="1"/>
  <c r="D240" i="11"/>
  <c r="H240" i="11" s="1"/>
  <c r="C240" i="11"/>
  <c r="F240" i="11" s="1"/>
  <c r="D239" i="11"/>
  <c r="H239" i="11" s="1"/>
  <c r="C239" i="11"/>
  <c r="F239" i="11" s="1"/>
  <c r="D238" i="11"/>
  <c r="H238" i="11" s="1"/>
  <c r="C238" i="11"/>
  <c r="F238" i="11" s="1"/>
  <c r="D237" i="11"/>
  <c r="H237" i="11" s="1"/>
  <c r="C237" i="11"/>
  <c r="F237" i="11" s="1"/>
  <c r="D236" i="11"/>
  <c r="H236" i="11" s="1"/>
  <c r="C236" i="11"/>
  <c r="F236" i="11" s="1"/>
  <c r="D235" i="11"/>
  <c r="H235" i="11" s="1"/>
  <c r="C235" i="11"/>
  <c r="F235" i="11" s="1"/>
  <c r="D234" i="11"/>
  <c r="H234" i="11" s="1"/>
  <c r="C234" i="11"/>
  <c r="F234" i="11" s="1"/>
  <c r="D233" i="11"/>
  <c r="H233" i="11" s="1"/>
  <c r="C233" i="11"/>
  <c r="F233" i="11" s="1"/>
  <c r="D232" i="11"/>
  <c r="H232" i="11" s="1"/>
  <c r="C232" i="11"/>
  <c r="F232" i="11" s="1"/>
  <c r="D231" i="11"/>
  <c r="H231" i="11" s="1"/>
  <c r="C231" i="11"/>
  <c r="F231" i="11" s="1"/>
  <c r="D230" i="11"/>
  <c r="H230" i="11" s="1"/>
  <c r="C230" i="11"/>
  <c r="F230" i="11" s="1"/>
  <c r="D229" i="11"/>
  <c r="H229" i="11" s="1"/>
  <c r="C229" i="11"/>
  <c r="F229" i="11" s="1"/>
  <c r="D228" i="11"/>
  <c r="H228" i="11" s="1"/>
  <c r="C228" i="11"/>
  <c r="F228" i="11" s="1"/>
  <c r="D227" i="11"/>
  <c r="H227" i="11" s="1"/>
  <c r="C227" i="11"/>
  <c r="F227" i="11" s="1"/>
  <c r="D226" i="11"/>
  <c r="H226" i="11" s="1"/>
  <c r="C226" i="11"/>
  <c r="F226" i="11" s="1"/>
  <c r="D225" i="11"/>
  <c r="H225" i="11" s="1"/>
  <c r="C225" i="11"/>
  <c r="F225" i="11" s="1"/>
  <c r="D224" i="11"/>
  <c r="H224" i="11" s="1"/>
  <c r="C224" i="11"/>
  <c r="F224" i="11" s="1"/>
  <c r="D223" i="11"/>
  <c r="H223" i="11" s="1"/>
  <c r="C223" i="11"/>
  <c r="F223" i="11" s="1"/>
  <c r="D222" i="11"/>
  <c r="H222" i="11" s="1"/>
  <c r="C222" i="11"/>
  <c r="F222" i="11" s="1"/>
  <c r="D221" i="11"/>
  <c r="H221" i="11" s="1"/>
  <c r="C221" i="11"/>
  <c r="F221" i="11" s="1"/>
  <c r="D220" i="11"/>
  <c r="H220" i="11" s="1"/>
  <c r="C220" i="11"/>
  <c r="F220" i="11" s="1"/>
  <c r="D219" i="11"/>
  <c r="H219" i="11" s="1"/>
  <c r="C219" i="11"/>
  <c r="F219" i="11" s="1"/>
  <c r="D218" i="11"/>
  <c r="H218" i="11" s="1"/>
  <c r="C218" i="11"/>
  <c r="F218" i="11" s="1"/>
  <c r="D217" i="11"/>
  <c r="H217" i="11" s="1"/>
  <c r="C217" i="11"/>
  <c r="F217" i="11" s="1"/>
  <c r="D216" i="11"/>
  <c r="H216" i="11" s="1"/>
  <c r="C216" i="11"/>
  <c r="F216" i="11" s="1"/>
  <c r="D215" i="11"/>
  <c r="H215" i="11" s="1"/>
  <c r="C215" i="11"/>
  <c r="F215" i="11" s="1"/>
  <c r="D214" i="11"/>
  <c r="H214" i="11" s="1"/>
  <c r="C214" i="11"/>
  <c r="F214" i="11" s="1"/>
  <c r="D213" i="11"/>
  <c r="H213" i="11" s="1"/>
  <c r="C213" i="11"/>
  <c r="F213" i="11" s="1"/>
  <c r="D212" i="11"/>
  <c r="H212" i="11" s="1"/>
  <c r="C212" i="11"/>
  <c r="F212" i="11" s="1"/>
  <c r="D211" i="11"/>
  <c r="H211" i="11" s="1"/>
  <c r="C211" i="11"/>
  <c r="F211" i="11" s="1"/>
  <c r="D210" i="11"/>
  <c r="H210" i="11" s="1"/>
  <c r="C210" i="11"/>
  <c r="F210" i="11" s="1"/>
  <c r="D209" i="11"/>
  <c r="H209" i="11" s="1"/>
  <c r="C209" i="11"/>
  <c r="F209" i="11" s="1"/>
  <c r="D208" i="11"/>
  <c r="H208" i="11" s="1"/>
  <c r="C208" i="11"/>
  <c r="F208" i="11" s="1"/>
  <c r="D207" i="11"/>
  <c r="H207" i="11" s="1"/>
  <c r="C207" i="11"/>
  <c r="F207" i="11" s="1"/>
  <c r="D206" i="11"/>
  <c r="H206" i="11" s="1"/>
  <c r="C206" i="11"/>
  <c r="F206" i="11" s="1"/>
  <c r="D205" i="11"/>
  <c r="H205" i="11" s="1"/>
  <c r="C205" i="11"/>
  <c r="F205" i="11" s="1"/>
  <c r="D204" i="11"/>
  <c r="H204" i="11" s="1"/>
  <c r="C204" i="11"/>
  <c r="F204" i="11" s="1"/>
  <c r="D203" i="11"/>
  <c r="H203" i="11" s="1"/>
  <c r="C203" i="11"/>
  <c r="F203" i="11" s="1"/>
  <c r="D202" i="11"/>
  <c r="H202" i="11" s="1"/>
  <c r="C202" i="11"/>
  <c r="F202" i="11" s="1"/>
  <c r="D201" i="11"/>
  <c r="H201" i="11" s="1"/>
  <c r="C201" i="11"/>
  <c r="F201" i="11" s="1"/>
  <c r="D200" i="11"/>
  <c r="H200" i="11" s="1"/>
  <c r="C200" i="11"/>
  <c r="F200" i="11" s="1"/>
  <c r="D199" i="11"/>
  <c r="H199" i="11" s="1"/>
  <c r="C199" i="11"/>
  <c r="F199" i="11" s="1"/>
  <c r="D198" i="11"/>
  <c r="H198" i="11" s="1"/>
  <c r="C198" i="11"/>
  <c r="F198" i="11" s="1"/>
  <c r="D197" i="11"/>
  <c r="H197" i="11" s="1"/>
  <c r="C197" i="11"/>
  <c r="F197" i="11" s="1"/>
  <c r="D196" i="11"/>
  <c r="H196" i="11" s="1"/>
  <c r="C196" i="11"/>
  <c r="F196" i="11" s="1"/>
  <c r="D195" i="11"/>
  <c r="H195" i="11" s="1"/>
  <c r="C195" i="11"/>
  <c r="F195" i="11" s="1"/>
  <c r="D194" i="11"/>
  <c r="H194" i="11" s="1"/>
  <c r="C194" i="11"/>
  <c r="F194" i="11" s="1"/>
  <c r="D193" i="11"/>
  <c r="H193" i="11" s="1"/>
  <c r="C193" i="11"/>
  <c r="F193" i="11" s="1"/>
  <c r="D192" i="11"/>
  <c r="H192" i="11" s="1"/>
  <c r="C192" i="11"/>
  <c r="F192" i="11" s="1"/>
  <c r="D191" i="11"/>
  <c r="H191" i="11" s="1"/>
  <c r="C191" i="11"/>
  <c r="F191" i="11" s="1"/>
  <c r="D190" i="11"/>
  <c r="H190" i="11" s="1"/>
  <c r="C190" i="11"/>
  <c r="F190" i="11" s="1"/>
  <c r="D189" i="11"/>
  <c r="H189" i="11" s="1"/>
  <c r="C189" i="11"/>
  <c r="F189" i="11" s="1"/>
  <c r="D188" i="11"/>
  <c r="H188" i="11" s="1"/>
  <c r="C188" i="11"/>
  <c r="F188" i="11" s="1"/>
  <c r="D187" i="11"/>
  <c r="H187" i="11" s="1"/>
  <c r="C187" i="11"/>
  <c r="F187" i="11" s="1"/>
  <c r="D186" i="11"/>
  <c r="H186" i="11" s="1"/>
  <c r="C186" i="11"/>
  <c r="F186" i="11" s="1"/>
  <c r="D185" i="11"/>
  <c r="H185" i="11" s="1"/>
  <c r="C185" i="11"/>
  <c r="F185" i="11" s="1"/>
  <c r="D184" i="11"/>
  <c r="H184" i="11" s="1"/>
  <c r="C184" i="11"/>
  <c r="F184" i="11" s="1"/>
  <c r="D183" i="11"/>
  <c r="H183" i="11" s="1"/>
  <c r="C183" i="11"/>
  <c r="F183" i="11" s="1"/>
  <c r="D182" i="11"/>
  <c r="H182" i="11" s="1"/>
  <c r="C182" i="11"/>
  <c r="F182" i="11" s="1"/>
  <c r="D181" i="11"/>
  <c r="H181" i="11" s="1"/>
  <c r="C181" i="11"/>
  <c r="F181" i="11" s="1"/>
  <c r="D180" i="11"/>
  <c r="H180" i="11" s="1"/>
  <c r="C180" i="11"/>
  <c r="F180" i="11" s="1"/>
  <c r="D179" i="11"/>
  <c r="H179" i="11" s="1"/>
  <c r="C179" i="11"/>
  <c r="F179" i="11" s="1"/>
  <c r="D178" i="11"/>
  <c r="H178" i="11" s="1"/>
  <c r="C178" i="11"/>
  <c r="F178" i="11" s="1"/>
  <c r="D177" i="11"/>
  <c r="H177" i="11" s="1"/>
  <c r="C177" i="11"/>
  <c r="F177" i="11" s="1"/>
  <c r="D176" i="11"/>
  <c r="H176" i="11" s="1"/>
  <c r="C176" i="11"/>
  <c r="F176" i="11" s="1"/>
  <c r="D175" i="11"/>
  <c r="H175" i="11" s="1"/>
  <c r="C175" i="11"/>
  <c r="F175" i="11" s="1"/>
  <c r="D174" i="11"/>
  <c r="H174" i="11" s="1"/>
  <c r="C174" i="11"/>
  <c r="F174" i="11" s="1"/>
  <c r="D173" i="11"/>
  <c r="H173" i="11" s="1"/>
  <c r="C173" i="11"/>
  <c r="F173" i="11" s="1"/>
  <c r="D172" i="11"/>
  <c r="H172" i="11" s="1"/>
  <c r="C172" i="11"/>
  <c r="F172" i="11" s="1"/>
  <c r="D171" i="11"/>
  <c r="H171" i="11" s="1"/>
  <c r="C171" i="11"/>
  <c r="F171" i="11" s="1"/>
  <c r="D170" i="11"/>
  <c r="H170" i="11" s="1"/>
  <c r="C170" i="11"/>
  <c r="F170" i="11" s="1"/>
  <c r="D169" i="11"/>
  <c r="H169" i="11" s="1"/>
  <c r="C169" i="11"/>
  <c r="F169" i="11" s="1"/>
  <c r="D168" i="11"/>
  <c r="H168" i="11" s="1"/>
  <c r="C168" i="11"/>
  <c r="F168" i="11" s="1"/>
  <c r="D167" i="11"/>
  <c r="H167" i="11" s="1"/>
  <c r="C167" i="11"/>
  <c r="F167" i="11" s="1"/>
  <c r="D166" i="11"/>
  <c r="H166" i="11" s="1"/>
  <c r="C166" i="11"/>
  <c r="F166" i="11" s="1"/>
  <c r="D165" i="11"/>
  <c r="H165" i="11" s="1"/>
  <c r="C165" i="11"/>
  <c r="F165" i="11" s="1"/>
  <c r="D164" i="11"/>
  <c r="H164" i="11" s="1"/>
  <c r="C164" i="11"/>
  <c r="F164" i="11" s="1"/>
  <c r="D163" i="11"/>
  <c r="H163" i="11" s="1"/>
  <c r="C163" i="11"/>
  <c r="F163" i="11" s="1"/>
  <c r="D162" i="11"/>
  <c r="H162" i="11" s="1"/>
  <c r="C162" i="11"/>
  <c r="F162" i="11" s="1"/>
  <c r="D161" i="11"/>
  <c r="H161" i="11" s="1"/>
  <c r="C161" i="11"/>
  <c r="F161" i="11" s="1"/>
  <c r="D160" i="11"/>
  <c r="H160" i="11" s="1"/>
  <c r="C160" i="11"/>
  <c r="F160" i="11" s="1"/>
  <c r="D159" i="11"/>
  <c r="H159" i="11" s="1"/>
  <c r="C159" i="11"/>
  <c r="F159" i="11" s="1"/>
  <c r="D158" i="11"/>
  <c r="H158" i="11" s="1"/>
  <c r="C158" i="11"/>
  <c r="F158" i="11" s="1"/>
  <c r="D157" i="11"/>
  <c r="H157" i="11" s="1"/>
  <c r="C157" i="11"/>
  <c r="F157" i="11" s="1"/>
  <c r="D156" i="11"/>
  <c r="H156" i="11" s="1"/>
  <c r="C156" i="11"/>
  <c r="F156" i="11" s="1"/>
  <c r="D155" i="11"/>
  <c r="H155" i="11" s="1"/>
  <c r="C155" i="11"/>
  <c r="F155" i="11" s="1"/>
  <c r="D154" i="11"/>
  <c r="H154" i="11" s="1"/>
  <c r="C154" i="11"/>
  <c r="F154" i="11" s="1"/>
  <c r="D153" i="11"/>
  <c r="H153" i="11" s="1"/>
  <c r="C153" i="11"/>
  <c r="F153" i="11" s="1"/>
  <c r="D152" i="11"/>
  <c r="H152" i="11" s="1"/>
  <c r="C152" i="11"/>
  <c r="F152" i="11" s="1"/>
  <c r="D151" i="11"/>
  <c r="H151" i="11" s="1"/>
  <c r="C151" i="11"/>
  <c r="F151" i="11" s="1"/>
  <c r="D150" i="11"/>
  <c r="H150" i="11" s="1"/>
  <c r="C150" i="11"/>
  <c r="F150" i="11" s="1"/>
  <c r="D149" i="11"/>
  <c r="H149" i="11" s="1"/>
  <c r="C149" i="11"/>
  <c r="F149" i="11" s="1"/>
  <c r="D148" i="11"/>
  <c r="H148" i="11" s="1"/>
  <c r="C148" i="11"/>
  <c r="F148" i="11" s="1"/>
  <c r="D147" i="11"/>
  <c r="H147" i="11" s="1"/>
  <c r="C147" i="11"/>
  <c r="F147" i="11" s="1"/>
  <c r="D146" i="11"/>
  <c r="H146" i="11" s="1"/>
  <c r="C146" i="11"/>
  <c r="F146" i="11" s="1"/>
  <c r="D145" i="11"/>
  <c r="H145" i="11" s="1"/>
  <c r="C145" i="11"/>
  <c r="F145" i="11" s="1"/>
  <c r="D144" i="11"/>
  <c r="H144" i="11" s="1"/>
  <c r="C144" i="11"/>
  <c r="F144" i="11" s="1"/>
  <c r="D143" i="11"/>
  <c r="H143" i="11" s="1"/>
  <c r="C143" i="11"/>
  <c r="F143" i="11" s="1"/>
  <c r="D142" i="11"/>
  <c r="H142" i="11" s="1"/>
  <c r="C142" i="11"/>
  <c r="F142" i="11" s="1"/>
  <c r="D141" i="11"/>
  <c r="H141" i="11" s="1"/>
  <c r="C141" i="11"/>
  <c r="F141" i="11" s="1"/>
  <c r="D140" i="11"/>
  <c r="H140" i="11" s="1"/>
  <c r="C140" i="11"/>
  <c r="F140" i="11" s="1"/>
  <c r="D139" i="11"/>
  <c r="H139" i="11" s="1"/>
  <c r="C139" i="11"/>
  <c r="F139" i="11" s="1"/>
  <c r="D138" i="11"/>
  <c r="H138" i="11" s="1"/>
  <c r="C138" i="11"/>
  <c r="F138" i="11" s="1"/>
  <c r="D137" i="11"/>
  <c r="H137" i="11" s="1"/>
  <c r="C137" i="11"/>
  <c r="F137" i="11" s="1"/>
  <c r="D136" i="11"/>
  <c r="H136" i="11" s="1"/>
  <c r="C136" i="11"/>
  <c r="F136" i="11" s="1"/>
  <c r="D135" i="11"/>
  <c r="H135" i="11" s="1"/>
  <c r="C135" i="11"/>
  <c r="F135" i="11" s="1"/>
  <c r="D134" i="11"/>
  <c r="H134" i="11" s="1"/>
  <c r="C134" i="11"/>
  <c r="F134" i="11" s="1"/>
  <c r="D133" i="11"/>
  <c r="H133" i="11" s="1"/>
  <c r="C133" i="11"/>
  <c r="F133" i="11" s="1"/>
  <c r="D132" i="11"/>
  <c r="H132" i="11" s="1"/>
  <c r="C132" i="11"/>
  <c r="F132" i="11" s="1"/>
  <c r="D131" i="11"/>
  <c r="H131" i="11" s="1"/>
  <c r="C131" i="11"/>
  <c r="F131" i="11" s="1"/>
  <c r="D130" i="11"/>
  <c r="H130" i="11" s="1"/>
  <c r="C130" i="11"/>
  <c r="F130" i="11" s="1"/>
  <c r="D129" i="11"/>
  <c r="H129" i="11" s="1"/>
  <c r="C129" i="11"/>
  <c r="F129" i="11" s="1"/>
  <c r="D128" i="11"/>
  <c r="H128" i="11" s="1"/>
  <c r="C128" i="11"/>
  <c r="F128" i="11" s="1"/>
  <c r="D127" i="11"/>
  <c r="H127" i="11" s="1"/>
  <c r="C127" i="11"/>
  <c r="F127" i="11" s="1"/>
  <c r="D126" i="11"/>
  <c r="H126" i="11" s="1"/>
  <c r="C126" i="11"/>
  <c r="F126" i="11" s="1"/>
  <c r="D125" i="11"/>
  <c r="H125" i="11" s="1"/>
  <c r="C125" i="11"/>
  <c r="F125" i="11" s="1"/>
  <c r="D124" i="11"/>
  <c r="H124" i="11" s="1"/>
  <c r="C124" i="11"/>
  <c r="F124" i="11" s="1"/>
  <c r="D123" i="11"/>
  <c r="H123" i="11" s="1"/>
  <c r="C123" i="11"/>
  <c r="F123" i="11" s="1"/>
  <c r="D122" i="11"/>
  <c r="H122" i="11" s="1"/>
  <c r="C122" i="11"/>
  <c r="F122" i="11" s="1"/>
  <c r="D121" i="11"/>
  <c r="H121" i="11" s="1"/>
  <c r="C121" i="11"/>
  <c r="F121" i="11" s="1"/>
  <c r="D120" i="11"/>
  <c r="H120" i="11" s="1"/>
  <c r="C120" i="11"/>
  <c r="F120" i="11" s="1"/>
  <c r="D119" i="11"/>
  <c r="H119" i="11" s="1"/>
  <c r="C119" i="11"/>
  <c r="F119" i="11" s="1"/>
  <c r="D118" i="11"/>
  <c r="H118" i="11" s="1"/>
  <c r="C118" i="11"/>
  <c r="F118" i="11" s="1"/>
  <c r="D117" i="11"/>
  <c r="H117" i="11" s="1"/>
  <c r="C117" i="11"/>
  <c r="F117" i="11" s="1"/>
  <c r="D116" i="11"/>
  <c r="H116" i="11" s="1"/>
  <c r="C116" i="11"/>
  <c r="F116" i="11" s="1"/>
  <c r="D115" i="11"/>
  <c r="H115" i="11" s="1"/>
  <c r="C115" i="11"/>
  <c r="F115" i="11" s="1"/>
  <c r="D114" i="11"/>
  <c r="H114" i="11" s="1"/>
  <c r="C114" i="11"/>
  <c r="F114" i="11" s="1"/>
  <c r="D113" i="11"/>
  <c r="H113" i="11" s="1"/>
  <c r="C113" i="11"/>
  <c r="F113" i="11" s="1"/>
  <c r="D112" i="11"/>
  <c r="H112" i="11" s="1"/>
  <c r="C112" i="11"/>
  <c r="F112" i="11" s="1"/>
  <c r="D111" i="11"/>
  <c r="H111" i="11" s="1"/>
  <c r="C111" i="11"/>
  <c r="F111" i="11" s="1"/>
  <c r="D110" i="11"/>
  <c r="H110" i="11" s="1"/>
  <c r="C110" i="11"/>
  <c r="F110" i="11" s="1"/>
  <c r="D109" i="11"/>
  <c r="H109" i="11" s="1"/>
  <c r="C109" i="11"/>
  <c r="F109" i="11" s="1"/>
  <c r="D108" i="11"/>
  <c r="H108" i="11" s="1"/>
  <c r="C108" i="11"/>
  <c r="F108" i="11" s="1"/>
  <c r="D107" i="11"/>
  <c r="H107" i="11" s="1"/>
  <c r="C107" i="11"/>
  <c r="F107" i="11" s="1"/>
  <c r="D106" i="11"/>
  <c r="H106" i="11" s="1"/>
  <c r="C106" i="11"/>
  <c r="F106" i="11" s="1"/>
  <c r="D105" i="11"/>
  <c r="H105" i="11" s="1"/>
  <c r="C105" i="11"/>
  <c r="F105" i="11" s="1"/>
  <c r="D104" i="11"/>
  <c r="H104" i="11" s="1"/>
  <c r="C104" i="11"/>
  <c r="F104" i="11" s="1"/>
  <c r="D103" i="11"/>
  <c r="H103" i="11" s="1"/>
  <c r="C103" i="11"/>
  <c r="F103" i="11" s="1"/>
  <c r="D102" i="11"/>
  <c r="H102" i="11" s="1"/>
  <c r="C102" i="11"/>
  <c r="F102" i="11" s="1"/>
  <c r="D101" i="11"/>
  <c r="H101" i="11" s="1"/>
  <c r="C101" i="11"/>
  <c r="F101" i="11" s="1"/>
  <c r="D100" i="11"/>
  <c r="H100" i="11" s="1"/>
  <c r="C100" i="11"/>
  <c r="F100" i="11" s="1"/>
  <c r="D99" i="11"/>
  <c r="H99" i="11" s="1"/>
  <c r="C99" i="11"/>
  <c r="F99" i="11" s="1"/>
  <c r="D98" i="11"/>
  <c r="H98" i="11" s="1"/>
  <c r="C98" i="11"/>
  <c r="F98" i="11" s="1"/>
  <c r="D97" i="11"/>
  <c r="H97" i="11" s="1"/>
  <c r="C97" i="11"/>
  <c r="F97" i="11" s="1"/>
  <c r="D96" i="11"/>
  <c r="H96" i="11" s="1"/>
  <c r="C96" i="11"/>
  <c r="F96" i="11" s="1"/>
  <c r="D95" i="11"/>
  <c r="H95" i="11" s="1"/>
  <c r="C95" i="11"/>
  <c r="F95" i="11" s="1"/>
  <c r="D94" i="11"/>
  <c r="H94" i="11" s="1"/>
  <c r="C94" i="11"/>
  <c r="F94" i="11" s="1"/>
  <c r="D93" i="11"/>
  <c r="H93" i="11" s="1"/>
  <c r="C93" i="11"/>
  <c r="F93" i="11" s="1"/>
  <c r="D92" i="11"/>
  <c r="H92" i="11" s="1"/>
  <c r="C92" i="11"/>
  <c r="F92" i="11" s="1"/>
  <c r="D91" i="11"/>
  <c r="H91" i="11" s="1"/>
  <c r="C91" i="11"/>
  <c r="F91" i="11" s="1"/>
  <c r="D90" i="11"/>
  <c r="H90" i="11" s="1"/>
  <c r="C90" i="11"/>
  <c r="F90" i="11" s="1"/>
  <c r="D89" i="11"/>
  <c r="H89" i="11" s="1"/>
  <c r="C89" i="11"/>
  <c r="F89" i="11" s="1"/>
  <c r="D88" i="11"/>
  <c r="H88" i="11" s="1"/>
  <c r="C88" i="11"/>
  <c r="F88" i="11" s="1"/>
  <c r="D87" i="11"/>
  <c r="H87" i="11" s="1"/>
  <c r="C87" i="11"/>
  <c r="F87" i="11" s="1"/>
  <c r="D86" i="11"/>
  <c r="H86" i="11" s="1"/>
  <c r="C86" i="11"/>
  <c r="F86" i="11" s="1"/>
  <c r="D85" i="11"/>
  <c r="H85" i="11" s="1"/>
  <c r="C85" i="11"/>
  <c r="F85" i="11" s="1"/>
  <c r="D84" i="11"/>
  <c r="H84" i="11" s="1"/>
  <c r="C84" i="11"/>
  <c r="F84" i="11" s="1"/>
  <c r="D83" i="11"/>
  <c r="H83" i="11" s="1"/>
  <c r="C83" i="11"/>
  <c r="F83" i="11" s="1"/>
  <c r="D82" i="11"/>
  <c r="H82" i="11" s="1"/>
  <c r="C82" i="11"/>
  <c r="F82" i="11" s="1"/>
  <c r="D81" i="11"/>
  <c r="H81" i="11" s="1"/>
  <c r="C81" i="11"/>
  <c r="F81" i="11" s="1"/>
  <c r="D80" i="11"/>
  <c r="H80" i="11" s="1"/>
  <c r="C80" i="11"/>
  <c r="F80" i="11" s="1"/>
  <c r="D79" i="11"/>
  <c r="H79" i="11" s="1"/>
  <c r="C79" i="11"/>
  <c r="F79" i="11" s="1"/>
  <c r="D78" i="11"/>
  <c r="H78" i="11" s="1"/>
  <c r="C78" i="11"/>
  <c r="F78" i="11" s="1"/>
  <c r="D77" i="11"/>
  <c r="H77" i="11" s="1"/>
  <c r="C77" i="11"/>
  <c r="F77" i="11" s="1"/>
  <c r="D76" i="11"/>
  <c r="H76" i="11" s="1"/>
  <c r="C76" i="11"/>
  <c r="F76" i="11" s="1"/>
  <c r="D75" i="11"/>
  <c r="H75" i="11" s="1"/>
  <c r="C75" i="11"/>
  <c r="F75" i="11" s="1"/>
  <c r="D74" i="11"/>
  <c r="H74" i="11" s="1"/>
  <c r="C74" i="11"/>
  <c r="F74" i="11" s="1"/>
  <c r="D73" i="11"/>
  <c r="H73" i="11" s="1"/>
  <c r="C73" i="11"/>
  <c r="F73" i="11" s="1"/>
  <c r="D72" i="11"/>
  <c r="H72" i="11" s="1"/>
  <c r="C72" i="11"/>
  <c r="F72" i="11" s="1"/>
  <c r="D71" i="11"/>
  <c r="H71" i="11" s="1"/>
  <c r="C71" i="11"/>
  <c r="F71" i="11" s="1"/>
  <c r="D70" i="11"/>
  <c r="H70" i="11" s="1"/>
  <c r="C70" i="11"/>
  <c r="F70" i="11" s="1"/>
  <c r="D69" i="11"/>
  <c r="H69" i="11" s="1"/>
  <c r="C69" i="11"/>
  <c r="F69" i="11" s="1"/>
  <c r="D68" i="11"/>
  <c r="H68" i="11" s="1"/>
  <c r="C68" i="11"/>
  <c r="F68" i="11" s="1"/>
  <c r="D67" i="11"/>
  <c r="H67" i="11" s="1"/>
  <c r="C67" i="11"/>
  <c r="F67" i="11" s="1"/>
  <c r="D66" i="11"/>
  <c r="H66" i="11" s="1"/>
  <c r="C66" i="11"/>
  <c r="F66" i="11" s="1"/>
  <c r="D65" i="11"/>
  <c r="H65" i="11" s="1"/>
  <c r="C65" i="11"/>
  <c r="F65" i="11" s="1"/>
  <c r="D64" i="11"/>
  <c r="H64" i="11" s="1"/>
  <c r="C64" i="11"/>
  <c r="F64" i="11" s="1"/>
  <c r="D63" i="11"/>
  <c r="H63" i="11" s="1"/>
  <c r="C63" i="11"/>
  <c r="F63" i="11" s="1"/>
  <c r="D62" i="11"/>
  <c r="H62" i="11" s="1"/>
  <c r="C62" i="11"/>
  <c r="F62" i="11" s="1"/>
  <c r="D61" i="11"/>
  <c r="H61" i="11" s="1"/>
  <c r="C61" i="11"/>
  <c r="F61" i="11" s="1"/>
  <c r="D60" i="11"/>
  <c r="H60" i="11" s="1"/>
  <c r="C60" i="11"/>
  <c r="F60" i="11" s="1"/>
  <c r="D59" i="11"/>
  <c r="H59" i="11" s="1"/>
  <c r="C59" i="11"/>
  <c r="F59" i="11" s="1"/>
  <c r="D58" i="11"/>
  <c r="H58" i="11" s="1"/>
  <c r="C58" i="11"/>
  <c r="F58" i="11" s="1"/>
  <c r="D57" i="11"/>
  <c r="H57" i="11" s="1"/>
  <c r="C57" i="11"/>
  <c r="F57" i="11" s="1"/>
  <c r="D56" i="11"/>
  <c r="H56" i="11" s="1"/>
  <c r="C56" i="11"/>
  <c r="F56" i="11" s="1"/>
  <c r="D55" i="11"/>
  <c r="H55" i="11" s="1"/>
  <c r="C55" i="11"/>
  <c r="F55" i="11" s="1"/>
  <c r="D54" i="11"/>
  <c r="H54" i="11" s="1"/>
  <c r="C54" i="11"/>
  <c r="F54" i="11" s="1"/>
  <c r="D53" i="11"/>
  <c r="H53" i="11" s="1"/>
  <c r="C53" i="11"/>
  <c r="F53" i="11" s="1"/>
  <c r="D52" i="11"/>
  <c r="H52" i="11" s="1"/>
  <c r="C52" i="11"/>
  <c r="F52" i="11" s="1"/>
  <c r="D51" i="11"/>
  <c r="H51" i="11" s="1"/>
  <c r="C51" i="11"/>
  <c r="F51" i="11" s="1"/>
  <c r="D50" i="11"/>
  <c r="H50" i="11" s="1"/>
  <c r="C50" i="11"/>
  <c r="F50" i="11" s="1"/>
  <c r="D49" i="11"/>
  <c r="H49" i="11" s="1"/>
  <c r="C49" i="11"/>
  <c r="F49" i="11" s="1"/>
  <c r="D48" i="11"/>
  <c r="H48" i="11" s="1"/>
  <c r="C48" i="11"/>
  <c r="F48" i="11" s="1"/>
  <c r="D47" i="11"/>
  <c r="H47" i="11" s="1"/>
  <c r="C47" i="11"/>
  <c r="F47" i="11" s="1"/>
  <c r="D46" i="11"/>
  <c r="H46" i="11" s="1"/>
  <c r="C46" i="11"/>
  <c r="F46" i="11" s="1"/>
  <c r="D45" i="11"/>
  <c r="H45" i="11" s="1"/>
  <c r="C45" i="11"/>
  <c r="F45" i="11" s="1"/>
  <c r="D44" i="11"/>
  <c r="H44" i="11" s="1"/>
  <c r="C44" i="11"/>
  <c r="F44" i="11" s="1"/>
  <c r="D43" i="11"/>
  <c r="H43" i="11" s="1"/>
  <c r="C43" i="11"/>
  <c r="F43" i="11" s="1"/>
  <c r="D42" i="11"/>
  <c r="H42" i="11" s="1"/>
  <c r="C42" i="11"/>
  <c r="F42" i="11" s="1"/>
  <c r="D41" i="11"/>
  <c r="H41" i="11" s="1"/>
  <c r="C41" i="11"/>
  <c r="F41" i="11" s="1"/>
  <c r="D40" i="11"/>
  <c r="H40" i="11" s="1"/>
  <c r="C40" i="11"/>
  <c r="F40" i="11" s="1"/>
  <c r="D39" i="11"/>
  <c r="H39" i="11" s="1"/>
  <c r="C39" i="11"/>
  <c r="F39" i="11" s="1"/>
  <c r="D38" i="11"/>
  <c r="H38" i="11" s="1"/>
  <c r="C38" i="11"/>
  <c r="F38" i="11" s="1"/>
  <c r="D37" i="11"/>
  <c r="H37" i="11" s="1"/>
  <c r="C37" i="11"/>
  <c r="F37" i="11" s="1"/>
  <c r="D36" i="11"/>
  <c r="H36" i="11" s="1"/>
  <c r="C36" i="11"/>
  <c r="F36" i="11" s="1"/>
  <c r="D35" i="11"/>
  <c r="H35" i="11" s="1"/>
  <c r="C35" i="11"/>
  <c r="F35" i="11" s="1"/>
  <c r="D34" i="11"/>
  <c r="H34" i="11" s="1"/>
  <c r="C34" i="11"/>
  <c r="F34" i="11" s="1"/>
  <c r="D33" i="11"/>
  <c r="H33" i="11" s="1"/>
  <c r="C33" i="11"/>
  <c r="F33" i="11" s="1"/>
  <c r="D32" i="11"/>
  <c r="H32" i="11" s="1"/>
  <c r="C32" i="11"/>
  <c r="F32" i="11" s="1"/>
  <c r="D31" i="11"/>
  <c r="H31" i="11" s="1"/>
  <c r="C31" i="11"/>
  <c r="F31" i="11" s="1"/>
  <c r="D30" i="11"/>
  <c r="H30" i="11" s="1"/>
  <c r="C30" i="11"/>
  <c r="F30" i="11" s="1"/>
  <c r="D29" i="11"/>
  <c r="H29" i="11" s="1"/>
  <c r="C29" i="11"/>
  <c r="F29" i="11" s="1"/>
  <c r="D28" i="11"/>
  <c r="H28" i="11" s="1"/>
  <c r="C28" i="11"/>
  <c r="F28" i="11" s="1"/>
  <c r="D27" i="11"/>
  <c r="H27" i="11" s="1"/>
  <c r="C27" i="11"/>
  <c r="F27" i="11" s="1"/>
  <c r="D26" i="11"/>
  <c r="H26" i="11" s="1"/>
  <c r="C26" i="11"/>
  <c r="F26" i="11" s="1"/>
  <c r="D25" i="11"/>
  <c r="H25" i="11" s="1"/>
  <c r="C25" i="11"/>
  <c r="F25" i="11" s="1"/>
  <c r="D24" i="11"/>
  <c r="H24" i="11" s="1"/>
  <c r="C24" i="11"/>
  <c r="F24" i="11" s="1"/>
  <c r="D23" i="11"/>
  <c r="H23" i="11" s="1"/>
  <c r="C23" i="11"/>
  <c r="F23" i="11" s="1"/>
  <c r="D22" i="11"/>
  <c r="H22" i="11" s="1"/>
  <c r="C22" i="11"/>
  <c r="F22" i="11" s="1"/>
  <c r="D21" i="11"/>
  <c r="H21" i="11" s="1"/>
  <c r="C21" i="11"/>
  <c r="F21" i="11" s="1"/>
  <c r="D20" i="11"/>
  <c r="H20" i="11" s="1"/>
  <c r="C20" i="11"/>
  <c r="F20" i="11" s="1"/>
  <c r="D19" i="11"/>
  <c r="H19" i="11" s="1"/>
  <c r="C19" i="11"/>
  <c r="F19" i="11" s="1"/>
  <c r="D18" i="11"/>
  <c r="H18" i="11" s="1"/>
  <c r="C18" i="11"/>
  <c r="F18" i="11" s="1"/>
  <c r="D17" i="11"/>
  <c r="H17" i="11" s="1"/>
  <c r="C17" i="11"/>
  <c r="F17" i="11" s="1"/>
  <c r="D16" i="11"/>
  <c r="H16" i="11" s="1"/>
  <c r="C16" i="11"/>
  <c r="F16" i="11" s="1"/>
  <c r="D15" i="11"/>
  <c r="H15" i="11" s="1"/>
  <c r="C15" i="11"/>
  <c r="F15" i="11" s="1"/>
  <c r="D14" i="11"/>
  <c r="H14" i="11" s="1"/>
  <c r="C14" i="11"/>
  <c r="F14" i="11" s="1"/>
  <c r="D13" i="11"/>
  <c r="H13" i="11" s="1"/>
  <c r="C13" i="11"/>
  <c r="F13" i="11" s="1"/>
  <c r="D12" i="11"/>
  <c r="H12" i="11" s="1"/>
  <c r="C12" i="11"/>
  <c r="F12" i="11" s="1"/>
  <c r="D11" i="11"/>
  <c r="H11" i="11" s="1"/>
  <c r="C11" i="11"/>
  <c r="F11" i="11" s="1"/>
  <c r="D10" i="11"/>
  <c r="H10" i="11" s="1"/>
  <c r="C10" i="11"/>
  <c r="F10" i="11" s="1"/>
  <c r="D9" i="11"/>
  <c r="H9" i="11" s="1"/>
  <c r="C9" i="11"/>
  <c r="F9" i="11" s="1"/>
  <c r="D8" i="11"/>
  <c r="H8" i="11" s="1"/>
  <c r="C8" i="11"/>
  <c r="F8" i="11" s="1"/>
  <c r="D7" i="11"/>
  <c r="H7" i="11" s="1"/>
  <c r="C7" i="11"/>
  <c r="F7" i="11" s="1"/>
  <c r="D6" i="11"/>
  <c r="H6" i="11" s="1"/>
  <c r="C6" i="11"/>
  <c r="F6" i="11" s="1"/>
  <c r="E5" i="11"/>
  <c r="E4" i="11"/>
  <c r="D506" i="17"/>
  <c r="C506" i="17"/>
  <c r="D505" i="17"/>
  <c r="H505" i="17" s="1"/>
  <c r="C505" i="17"/>
  <c r="F505" i="17" s="1"/>
  <c r="D504" i="17"/>
  <c r="H504" i="17" s="1"/>
  <c r="C504" i="17"/>
  <c r="F504" i="17" s="1"/>
  <c r="D503" i="17"/>
  <c r="H503" i="17" s="1"/>
  <c r="C503" i="17"/>
  <c r="F503" i="17" s="1"/>
  <c r="D502" i="17"/>
  <c r="H502" i="17" s="1"/>
  <c r="C502" i="17"/>
  <c r="F502" i="17" s="1"/>
  <c r="D501" i="17"/>
  <c r="H501" i="17" s="1"/>
  <c r="C501" i="17"/>
  <c r="F501" i="17" s="1"/>
  <c r="D500" i="17"/>
  <c r="H500" i="17" s="1"/>
  <c r="C500" i="17"/>
  <c r="F500" i="17" s="1"/>
  <c r="D499" i="17"/>
  <c r="H499" i="17" s="1"/>
  <c r="C499" i="17"/>
  <c r="F499" i="17" s="1"/>
  <c r="D498" i="17"/>
  <c r="H498" i="17" s="1"/>
  <c r="C498" i="17"/>
  <c r="F498" i="17" s="1"/>
  <c r="D497" i="17"/>
  <c r="H497" i="17" s="1"/>
  <c r="C497" i="17"/>
  <c r="F497" i="17" s="1"/>
  <c r="D496" i="17"/>
  <c r="H496" i="17" s="1"/>
  <c r="C496" i="17"/>
  <c r="F496" i="17" s="1"/>
  <c r="D491" i="17"/>
  <c r="H491" i="17" s="1"/>
  <c r="C491" i="17"/>
  <c r="F491" i="17" s="1"/>
  <c r="D490" i="17"/>
  <c r="H490" i="17" s="1"/>
  <c r="C490" i="17"/>
  <c r="F490" i="17" s="1"/>
  <c r="D489" i="17"/>
  <c r="H489" i="17" s="1"/>
  <c r="C489" i="17"/>
  <c r="F489" i="17" s="1"/>
  <c r="D488" i="17"/>
  <c r="H488" i="17" s="1"/>
  <c r="C488" i="17"/>
  <c r="F488" i="17" s="1"/>
  <c r="D487" i="17"/>
  <c r="H487" i="17" s="1"/>
  <c r="C487" i="17"/>
  <c r="F487" i="17" s="1"/>
  <c r="D486" i="17"/>
  <c r="H486" i="17" s="1"/>
  <c r="C486" i="17"/>
  <c r="F486" i="17" s="1"/>
  <c r="D485" i="17"/>
  <c r="H485" i="17" s="1"/>
  <c r="C485" i="17"/>
  <c r="F485" i="17" s="1"/>
  <c r="D484" i="17"/>
  <c r="H484" i="17" s="1"/>
  <c r="C484" i="17"/>
  <c r="F484" i="17" s="1"/>
  <c r="D483" i="17"/>
  <c r="H483" i="17" s="1"/>
  <c r="C483" i="17"/>
  <c r="F483" i="17" s="1"/>
  <c r="D482" i="17"/>
  <c r="H482" i="17" s="1"/>
  <c r="C482" i="17"/>
  <c r="F482" i="17" s="1"/>
  <c r="D481" i="17"/>
  <c r="H481" i="17" s="1"/>
  <c r="C481" i="17"/>
  <c r="F481" i="17" s="1"/>
  <c r="D480" i="17"/>
  <c r="H480" i="17" s="1"/>
  <c r="C480" i="17"/>
  <c r="F480" i="17" s="1"/>
  <c r="D479" i="17"/>
  <c r="H479" i="17" s="1"/>
  <c r="C479" i="17"/>
  <c r="F479" i="17" s="1"/>
  <c r="D478" i="17"/>
  <c r="H478" i="17" s="1"/>
  <c r="C478" i="17"/>
  <c r="F478" i="17" s="1"/>
  <c r="D477" i="17"/>
  <c r="H477" i="17" s="1"/>
  <c r="C477" i="17"/>
  <c r="F477" i="17" s="1"/>
  <c r="D476" i="17"/>
  <c r="H476" i="17" s="1"/>
  <c r="C476" i="17"/>
  <c r="F476" i="17" s="1"/>
  <c r="D475" i="17"/>
  <c r="H475" i="17" s="1"/>
  <c r="C475" i="17"/>
  <c r="F475" i="17" s="1"/>
  <c r="D474" i="17"/>
  <c r="H474" i="17" s="1"/>
  <c r="C474" i="17"/>
  <c r="F474" i="17" s="1"/>
  <c r="D473" i="17"/>
  <c r="H473" i="17" s="1"/>
  <c r="C473" i="17"/>
  <c r="F473" i="17" s="1"/>
  <c r="D472" i="17"/>
  <c r="H472" i="17" s="1"/>
  <c r="C472" i="17"/>
  <c r="F472" i="17" s="1"/>
  <c r="D471" i="17"/>
  <c r="H471" i="17" s="1"/>
  <c r="C471" i="17"/>
  <c r="F471" i="17" s="1"/>
  <c r="D470" i="17"/>
  <c r="H470" i="17" s="1"/>
  <c r="C470" i="17"/>
  <c r="F470" i="17" s="1"/>
  <c r="D469" i="17"/>
  <c r="H469" i="17" s="1"/>
  <c r="C469" i="17"/>
  <c r="F469" i="17" s="1"/>
  <c r="D468" i="17"/>
  <c r="H468" i="17" s="1"/>
  <c r="C468" i="17"/>
  <c r="F468" i="17" s="1"/>
  <c r="D467" i="17"/>
  <c r="H467" i="17" s="1"/>
  <c r="C467" i="17"/>
  <c r="F467" i="17" s="1"/>
  <c r="D466" i="17"/>
  <c r="H466" i="17" s="1"/>
  <c r="C466" i="17"/>
  <c r="F466" i="17" s="1"/>
  <c r="D465" i="17"/>
  <c r="H465" i="17" s="1"/>
  <c r="C465" i="17"/>
  <c r="F465" i="17" s="1"/>
  <c r="D464" i="17"/>
  <c r="H464" i="17" s="1"/>
  <c r="C464" i="17"/>
  <c r="F464" i="17" s="1"/>
  <c r="D463" i="17"/>
  <c r="H463" i="17" s="1"/>
  <c r="C463" i="17"/>
  <c r="F463" i="17" s="1"/>
  <c r="D462" i="17"/>
  <c r="H462" i="17" s="1"/>
  <c r="C462" i="17"/>
  <c r="F462" i="17" s="1"/>
  <c r="D461" i="17"/>
  <c r="H461" i="17" s="1"/>
  <c r="C461" i="17"/>
  <c r="F461" i="17" s="1"/>
  <c r="D460" i="17"/>
  <c r="H460" i="17" s="1"/>
  <c r="C460" i="17"/>
  <c r="F460" i="17" s="1"/>
  <c r="D459" i="17"/>
  <c r="H459" i="17" s="1"/>
  <c r="C459" i="17"/>
  <c r="F459" i="17" s="1"/>
  <c r="D458" i="17"/>
  <c r="H458" i="17" s="1"/>
  <c r="C458" i="17"/>
  <c r="F458" i="17" s="1"/>
  <c r="D457" i="17"/>
  <c r="H457" i="17" s="1"/>
  <c r="C457" i="17"/>
  <c r="F457" i="17" s="1"/>
  <c r="D456" i="17"/>
  <c r="H456" i="17" s="1"/>
  <c r="C456" i="17"/>
  <c r="F456" i="17" s="1"/>
  <c r="D455" i="17"/>
  <c r="H455" i="17" s="1"/>
  <c r="C455" i="17"/>
  <c r="F455" i="17" s="1"/>
  <c r="D454" i="17"/>
  <c r="H454" i="17" s="1"/>
  <c r="C454" i="17"/>
  <c r="F454" i="17" s="1"/>
  <c r="D453" i="17"/>
  <c r="H453" i="17" s="1"/>
  <c r="C453" i="17"/>
  <c r="F453" i="17" s="1"/>
  <c r="D452" i="17"/>
  <c r="H452" i="17" s="1"/>
  <c r="C452" i="17"/>
  <c r="F452" i="17" s="1"/>
  <c r="D451" i="17"/>
  <c r="H451" i="17" s="1"/>
  <c r="C451" i="17"/>
  <c r="F451" i="17" s="1"/>
  <c r="D450" i="17"/>
  <c r="H450" i="17" s="1"/>
  <c r="C450" i="17"/>
  <c r="F450" i="17" s="1"/>
  <c r="D449" i="17"/>
  <c r="H449" i="17" s="1"/>
  <c r="C449" i="17"/>
  <c r="F449" i="17" s="1"/>
  <c r="D448" i="17"/>
  <c r="H448" i="17" s="1"/>
  <c r="C448" i="17"/>
  <c r="F448" i="17" s="1"/>
  <c r="D447" i="17"/>
  <c r="H447" i="17" s="1"/>
  <c r="C447" i="17"/>
  <c r="F447" i="17" s="1"/>
  <c r="D446" i="17"/>
  <c r="H446" i="17" s="1"/>
  <c r="C446" i="17"/>
  <c r="F446" i="17" s="1"/>
  <c r="D445" i="17"/>
  <c r="H445" i="17" s="1"/>
  <c r="C445" i="17"/>
  <c r="F445" i="17" s="1"/>
  <c r="D444" i="17"/>
  <c r="H444" i="17" s="1"/>
  <c r="C444" i="17"/>
  <c r="F444" i="17" s="1"/>
  <c r="D443" i="17"/>
  <c r="H443" i="17" s="1"/>
  <c r="C443" i="17"/>
  <c r="F443" i="17" s="1"/>
  <c r="D442" i="17"/>
  <c r="H442" i="17" s="1"/>
  <c r="C442" i="17"/>
  <c r="F442" i="17" s="1"/>
  <c r="D441" i="17"/>
  <c r="H441" i="17" s="1"/>
  <c r="C441" i="17"/>
  <c r="F441" i="17" s="1"/>
  <c r="D440" i="17"/>
  <c r="H440" i="17" s="1"/>
  <c r="C440" i="17"/>
  <c r="F440" i="17" s="1"/>
  <c r="D439" i="17"/>
  <c r="H439" i="17" s="1"/>
  <c r="C439" i="17"/>
  <c r="F439" i="17" s="1"/>
  <c r="D438" i="17"/>
  <c r="H438" i="17" s="1"/>
  <c r="C438" i="17"/>
  <c r="F438" i="17" s="1"/>
  <c r="D437" i="17"/>
  <c r="H437" i="17" s="1"/>
  <c r="C437" i="17"/>
  <c r="F437" i="17" s="1"/>
  <c r="D436" i="17"/>
  <c r="H436" i="17" s="1"/>
  <c r="C436" i="17"/>
  <c r="F436" i="17" s="1"/>
  <c r="D435" i="17"/>
  <c r="H435" i="17" s="1"/>
  <c r="C435" i="17"/>
  <c r="F435" i="17" s="1"/>
  <c r="D434" i="17"/>
  <c r="H434" i="17" s="1"/>
  <c r="C434" i="17"/>
  <c r="F434" i="17" s="1"/>
  <c r="D433" i="17"/>
  <c r="H433" i="17" s="1"/>
  <c r="C433" i="17"/>
  <c r="F433" i="17" s="1"/>
  <c r="D432" i="17"/>
  <c r="H432" i="17" s="1"/>
  <c r="C432" i="17"/>
  <c r="F432" i="17" s="1"/>
  <c r="D431" i="17"/>
  <c r="H431" i="17" s="1"/>
  <c r="C431" i="17"/>
  <c r="F431" i="17" s="1"/>
  <c r="D430" i="17"/>
  <c r="H430" i="17" s="1"/>
  <c r="C430" i="17"/>
  <c r="F430" i="17" s="1"/>
  <c r="D429" i="17"/>
  <c r="H429" i="17" s="1"/>
  <c r="C429" i="17"/>
  <c r="F429" i="17" s="1"/>
  <c r="D428" i="17"/>
  <c r="H428" i="17" s="1"/>
  <c r="C428" i="17"/>
  <c r="F428" i="17" s="1"/>
  <c r="D427" i="17"/>
  <c r="H427" i="17" s="1"/>
  <c r="C427" i="17"/>
  <c r="F427" i="17" s="1"/>
  <c r="D426" i="17"/>
  <c r="H426" i="17" s="1"/>
  <c r="C426" i="17"/>
  <c r="F426" i="17" s="1"/>
  <c r="D425" i="17"/>
  <c r="H425" i="17" s="1"/>
  <c r="C425" i="17"/>
  <c r="F425" i="17" s="1"/>
  <c r="D424" i="17"/>
  <c r="H424" i="17" s="1"/>
  <c r="C424" i="17"/>
  <c r="F424" i="17" s="1"/>
  <c r="D423" i="17"/>
  <c r="H423" i="17" s="1"/>
  <c r="C423" i="17"/>
  <c r="F423" i="17" s="1"/>
  <c r="D422" i="17"/>
  <c r="H422" i="17" s="1"/>
  <c r="C422" i="17"/>
  <c r="F422" i="17" s="1"/>
  <c r="D421" i="17"/>
  <c r="H421" i="17" s="1"/>
  <c r="C421" i="17"/>
  <c r="F421" i="17" s="1"/>
  <c r="D420" i="17"/>
  <c r="H420" i="17" s="1"/>
  <c r="C420" i="17"/>
  <c r="F420" i="17" s="1"/>
  <c r="D419" i="17"/>
  <c r="H419" i="17" s="1"/>
  <c r="C419" i="17"/>
  <c r="F419" i="17" s="1"/>
  <c r="D418" i="17"/>
  <c r="H418" i="17" s="1"/>
  <c r="C418" i="17"/>
  <c r="F418" i="17" s="1"/>
  <c r="D417" i="17"/>
  <c r="H417" i="17" s="1"/>
  <c r="C417" i="17"/>
  <c r="F417" i="17" s="1"/>
  <c r="D416" i="17"/>
  <c r="H416" i="17" s="1"/>
  <c r="C416" i="17"/>
  <c r="F416" i="17" s="1"/>
  <c r="D415" i="17"/>
  <c r="H415" i="17" s="1"/>
  <c r="C415" i="17"/>
  <c r="F415" i="17" s="1"/>
  <c r="D414" i="17"/>
  <c r="H414" i="17" s="1"/>
  <c r="C414" i="17"/>
  <c r="F414" i="17" s="1"/>
  <c r="D413" i="17"/>
  <c r="H413" i="17" s="1"/>
  <c r="C413" i="17"/>
  <c r="F413" i="17" s="1"/>
  <c r="D412" i="17"/>
  <c r="H412" i="17" s="1"/>
  <c r="C412" i="17"/>
  <c r="F412" i="17" s="1"/>
  <c r="D411" i="17"/>
  <c r="H411" i="17" s="1"/>
  <c r="C411" i="17"/>
  <c r="F411" i="17" s="1"/>
  <c r="D410" i="17"/>
  <c r="H410" i="17" s="1"/>
  <c r="C410" i="17"/>
  <c r="F410" i="17" s="1"/>
  <c r="D409" i="17"/>
  <c r="H409" i="17" s="1"/>
  <c r="C409" i="17"/>
  <c r="F409" i="17" s="1"/>
  <c r="D408" i="17"/>
  <c r="H408" i="17" s="1"/>
  <c r="C408" i="17"/>
  <c r="F408" i="17" s="1"/>
  <c r="D407" i="17"/>
  <c r="H407" i="17" s="1"/>
  <c r="C407" i="17"/>
  <c r="F407" i="17" s="1"/>
  <c r="D406" i="17"/>
  <c r="H406" i="17" s="1"/>
  <c r="C406" i="17"/>
  <c r="F406" i="17" s="1"/>
  <c r="D405" i="17"/>
  <c r="H405" i="17" s="1"/>
  <c r="C405" i="17"/>
  <c r="F405" i="17" s="1"/>
  <c r="D404" i="17"/>
  <c r="H404" i="17" s="1"/>
  <c r="C404" i="17"/>
  <c r="F404" i="17" s="1"/>
  <c r="D403" i="17"/>
  <c r="H403" i="17" s="1"/>
  <c r="C403" i="17"/>
  <c r="F403" i="17" s="1"/>
  <c r="D402" i="17"/>
  <c r="H402" i="17" s="1"/>
  <c r="C402" i="17"/>
  <c r="F402" i="17" s="1"/>
  <c r="D401" i="17"/>
  <c r="H401" i="17" s="1"/>
  <c r="C401" i="17"/>
  <c r="F401" i="17" s="1"/>
  <c r="D400" i="17"/>
  <c r="H400" i="17" s="1"/>
  <c r="C400" i="17"/>
  <c r="F400" i="17" s="1"/>
  <c r="D399" i="17"/>
  <c r="H399" i="17" s="1"/>
  <c r="C399" i="17"/>
  <c r="F399" i="17" s="1"/>
  <c r="D398" i="17"/>
  <c r="H398" i="17" s="1"/>
  <c r="C398" i="17"/>
  <c r="F398" i="17" s="1"/>
  <c r="D397" i="17"/>
  <c r="H397" i="17" s="1"/>
  <c r="C397" i="17"/>
  <c r="F397" i="17" s="1"/>
  <c r="D396" i="17"/>
  <c r="H396" i="17" s="1"/>
  <c r="C396" i="17"/>
  <c r="F396" i="17" s="1"/>
  <c r="D395" i="17"/>
  <c r="H395" i="17" s="1"/>
  <c r="C395" i="17"/>
  <c r="F395" i="17" s="1"/>
  <c r="D394" i="17"/>
  <c r="H394" i="17" s="1"/>
  <c r="C394" i="17"/>
  <c r="F394" i="17" s="1"/>
  <c r="D393" i="17"/>
  <c r="H393" i="17" s="1"/>
  <c r="C393" i="17"/>
  <c r="F393" i="17" s="1"/>
  <c r="D392" i="17"/>
  <c r="H392" i="17" s="1"/>
  <c r="C392" i="17"/>
  <c r="F392" i="17" s="1"/>
  <c r="D391" i="17"/>
  <c r="H391" i="17" s="1"/>
  <c r="C391" i="17"/>
  <c r="F391" i="17" s="1"/>
  <c r="D390" i="17"/>
  <c r="H390" i="17" s="1"/>
  <c r="C390" i="17"/>
  <c r="F390" i="17" s="1"/>
  <c r="D389" i="17"/>
  <c r="H389" i="17" s="1"/>
  <c r="C389" i="17"/>
  <c r="F389" i="17" s="1"/>
  <c r="D388" i="17"/>
  <c r="H388" i="17" s="1"/>
  <c r="C388" i="17"/>
  <c r="F388" i="17" s="1"/>
  <c r="D387" i="17"/>
  <c r="H387" i="17" s="1"/>
  <c r="C387" i="17"/>
  <c r="F387" i="17" s="1"/>
  <c r="D386" i="17"/>
  <c r="H386" i="17" s="1"/>
  <c r="C386" i="17"/>
  <c r="F386" i="17" s="1"/>
  <c r="D385" i="17"/>
  <c r="H385" i="17" s="1"/>
  <c r="C385" i="17"/>
  <c r="F385" i="17" s="1"/>
  <c r="D384" i="17"/>
  <c r="H384" i="17" s="1"/>
  <c r="C384" i="17"/>
  <c r="F384" i="17" s="1"/>
  <c r="D383" i="17"/>
  <c r="H383" i="17" s="1"/>
  <c r="C383" i="17"/>
  <c r="F383" i="17" s="1"/>
  <c r="D382" i="17"/>
  <c r="H382" i="17" s="1"/>
  <c r="C382" i="17"/>
  <c r="F382" i="17" s="1"/>
  <c r="D381" i="17"/>
  <c r="H381" i="17" s="1"/>
  <c r="C381" i="17"/>
  <c r="F381" i="17" s="1"/>
  <c r="D380" i="17"/>
  <c r="H380" i="17" s="1"/>
  <c r="C380" i="17"/>
  <c r="F380" i="17" s="1"/>
  <c r="D379" i="17"/>
  <c r="H379" i="17" s="1"/>
  <c r="C379" i="17"/>
  <c r="F379" i="17" s="1"/>
  <c r="D378" i="17"/>
  <c r="H378" i="17" s="1"/>
  <c r="C378" i="17"/>
  <c r="F378" i="17" s="1"/>
  <c r="D377" i="17"/>
  <c r="H377" i="17" s="1"/>
  <c r="C377" i="17"/>
  <c r="F377" i="17" s="1"/>
  <c r="D376" i="17"/>
  <c r="H376" i="17" s="1"/>
  <c r="C376" i="17"/>
  <c r="F376" i="17" s="1"/>
  <c r="D375" i="17"/>
  <c r="H375" i="17" s="1"/>
  <c r="C375" i="17"/>
  <c r="F375" i="17" s="1"/>
  <c r="D374" i="17"/>
  <c r="H374" i="17" s="1"/>
  <c r="C374" i="17"/>
  <c r="F374" i="17" s="1"/>
  <c r="D373" i="17"/>
  <c r="H373" i="17" s="1"/>
  <c r="C373" i="17"/>
  <c r="F373" i="17" s="1"/>
  <c r="D372" i="17"/>
  <c r="H372" i="17" s="1"/>
  <c r="C372" i="17"/>
  <c r="F372" i="17" s="1"/>
  <c r="D371" i="17"/>
  <c r="H371" i="17" s="1"/>
  <c r="C371" i="17"/>
  <c r="F371" i="17" s="1"/>
  <c r="D370" i="17"/>
  <c r="H370" i="17" s="1"/>
  <c r="C370" i="17"/>
  <c r="F370" i="17" s="1"/>
  <c r="D369" i="17"/>
  <c r="H369" i="17" s="1"/>
  <c r="C369" i="17"/>
  <c r="F369" i="17" s="1"/>
  <c r="D368" i="17"/>
  <c r="H368" i="17" s="1"/>
  <c r="C368" i="17"/>
  <c r="F368" i="17" s="1"/>
  <c r="D367" i="17"/>
  <c r="H367" i="17" s="1"/>
  <c r="C367" i="17"/>
  <c r="F367" i="17" s="1"/>
  <c r="D366" i="17"/>
  <c r="H366" i="17" s="1"/>
  <c r="C366" i="17"/>
  <c r="F366" i="17" s="1"/>
  <c r="D365" i="17"/>
  <c r="H365" i="17" s="1"/>
  <c r="C365" i="17"/>
  <c r="F365" i="17" s="1"/>
  <c r="D364" i="17"/>
  <c r="H364" i="17" s="1"/>
  <c r="C364" i="17"/>
  <c r="F364" i="17" s="1"/>
  <c r="D363" i="17"/>
  <c r="H363" i="17" s="1"/>
  <c r="C363" i="17"/>
  <c r="F363" i="17" s="1"/>
  <c r="D362" i="17"/>
  <c r="H362" i="17" s="1"/>
  <c r="C362" i="17"/>
  <c r="F362" i="17" s="1"/>
  <c r="D361" i="17"/>
  <c r="H361" i="17" s="1"/>
  <c r="C361" i="17"/>
  <c r="F361" i="17" s="1"/>
  <c r="D360" i="17"/>
  <c r="H360" i="17" s="1"/>
  <c r="C360" i="17"/>
  <c r="F360" i="17" s="1"/>
  <c r="D359" i="17"/>
  <c r="H359" i="17" s="1"/>
  <c r="C359" i="17"/>
  <c r="F359" i="17" s="1"/>
  <c r="D358" i="17"/>
  <c r="H358" i="17" s="1"/>
  <c r="C358" i="17"/>
  <c r="F358" i="17" s="1"/>
  <c r="D357" i="17"/>
  <c r="H357" i="17" s="1"/>
  <c r="C357" i="17"/>
  <c r="F357" i="17" s="1"/>
  <c r="D356" i="17"/>
  <c r="H356" i="17" s="1"/>
  <c r="C356" i="17"/>
  <c r="F356" i="17" s="1"/>
  <c r="D355" i="17"/>
  <c r="H355" i="17" s="1"/>
  <c r="C355" i="17"/>
  <c r="F355" i="17" s="1"/>
  <c r="D354" i="17"/>
  <c r="H354" i="17" s="1"/>
  <c r="C354" i="17"/>
  <c r="F354" i="17" s="1"/>
  <c r="D353" i="17"/>
  <c r="H353" i="17" s="1"/>
  <c r="C353" i="17"/>
  <c r="F353" i="17" s="1"/>
  <c r="D352" i="17"/>
  <c r="H352" i="17" s="1"/>
  <c r="C352" i="17"/>
  <c r="F352" i="17" s="1"/>
  <c r="D351" i="17"/>
  <c r="H351" i="17" s="1"/>
  <c r="C351" i="17"/>
  <c r="F351" i="17" s="1"/>
  <c r="D350" i="17"/>
  <c r="H350" i="17" s="1"/>
  <c r="C350" i="17"/>
  <c r="F350" i="17" s="1"/>
  <c r="D349" i="17"/>
  <c r="H349" i="17" s="1"/>
  <c r="C349" i="17"/>
  <c r="F349" i="17" s="1"/>
  <c r="D348" i="17"/>
  <c r="H348" i="17" s="1"/>
  <c r="C348" i="17"/>
  <c r="F348" i="17" s="1"/>
  <c r="D347" i="17"/>
  <c r="H347" i="17" s="1"/>
  <c r="C347" i="17"/>
  <c r="F347" i="17" s="1"/>
  <c r="D346" i="17"/>
  <c r="H346" i="17" s="1"/>
  <c r="C346" i="17"/>
  <c r="F346" i="17" s="1"/>
  <c r="D345" i="17"/>
  <c r="H345" i="17" s="1"/>
  <c r="C345" i="17"/>
  <c r="F345" i="17" s="1"/>
  <c r="D344" i="17"/>
  <c r="H344" i="17" s="1"/>
  <c r="C344" i="17"/>
  <c r="F344" i="17" s="1"/>
  <c r="D343" i="17"/>
  <c r="H343" i="17" s="1"/>
  <c r="C343" i="17"/>
  <c r="F343" i="17" s="1"/>
  <c r="D342" i="17"/>
  <c r="H342" i="17" s="1"/>
  <c r="C342" i="17"/>
  <c r="F342" i="17" s="1"/>
  <c r="D341" i="17"/>
  <c r="H341" i="17" s="1"/>
  <c r="C341" i="17"/>
  <c r="F341" i="17" s="1"/>
  <c r="D340" i="17"/>
  <c r="H340" i="17" s="1"/>
  <c r="C340" i="17"/>
  <c r="F340" i="17" s="1"/>
  <c r="D339" i="17"/>
  <c r="H339" i="17" s="1"/>
  <c r="C339" i="17"/>
  <c r="F339" i="17" s="1"/>
  <c r="D338" i="17"/>
  <c r="H338" i="17" s="1"/>
  <c r="C338" i="17"/>
  <c r="F338" i="17" s="1"/>
  <c r="D337" i="17"/>
  <c r="H337" i="17" s="1"/>
  <c r="C337" i="17"/>
  <c r="F337" i="17" s="1"/>
  <c r="D336" i="17"/>
  <c r="H336" i="17" s="1"/>
  <c r="C336" i="17"/>
  <c r="F336" i="17" s="1"/>
  <c r="D335" i="17"/>
  <c r="H335" i="17" s="1"/>
  <c r="C335" i="17"/>
  <c r="F335" i="17" s="1"/>
  <c r="D334" i="17"/>
  <c r="H334" i="17" s="1"/>
  <c r="C334" i="17"/>
  <c r="F334" i="17" s="1"/>
  <c r="D333" i="17"/>
  <c r="H333" i="17" s="1"/>
  <c r="C333" i="17"/>
  <c r="F333" i="17" s="1"/>
  <c r="D332" i="17"/>
  <c r="H332" i="17" s="1"/>
  <c r="C332" i="17"/>
  <c r="F332" i="17" s="1"/>
  <c r="D331" i="17"/>
  <c r="H331" i="17" s="1"/>
  <c r="C331" i="17"/>
  <c r="F331" i="17" s="1"/>
  <c r="D330" i="17"/>
  <c r="H330" i="17" s="1"/>
  <c r="C330" i="17"/>
  <c r="F330" i="17" s="1"/>
  <c r="D329" i="17"/>
  <c r="H329" i="17" s="1"/>
  <c r="C329" i="17"/>
  <c r="F329" i="17" s="1"/>
  <c r="D328" i="17"/>
  <c r="H328" i="17" s="1"/>
  <c r="C328" i="17"/>
  <c r="F328" i="17" s="1"/>
  <c r="D327" i="17"/>
  <c r="H327" i="17" s="1"/>
  <c r="C327" i="17"/>
  <c r="F327" i="17" s="1"/>
  <c r="D326" i="17"/>
  <c r="H326" i="17" s="1"/>
  <c r="C326" i="17"/>
  <c r="F326" i="17" s="1"/>
  <c r="D325" i="17"/>
  <c r="H325" i="17" s="1"/>
  <c r="C325" i="17"/>
  <c r="F325" i="17" s="1"/>
  <c r="D324" i="17"/>
  <c r="H324" i="17" s="1"/>
  <c r="C324" i="17"/>
  <c r="F324" i="17" s="1"/>
  <c r="D323" i="17"/>
  <c r="H323" i="17" s="1"/>
  <c r="C323" i="17"/>
  <c r="F323" i="17" s="1"/>
  <c r="D322" i="17"/>
  <c r="H322" i="17" s="1"/>
  <c r="C322" i="17"/>
  <c r="F322" i="17" s="1"/>
  <c r="D321" i="17"/>
  <c r="H321" i="17" s="1"/>
  <c r="C321" i="17"/>
  <c r="F321" i="17" s="1"/>
  <c r="D320" i="17"/>
  <c r="H320" i="17" s="1"/>
  <c r="C320" i="17"/>
  <c r="F320" i="17" s="1"/>
  <c r="D319" i="17"/>
  <c r="H319" i="17" s="1"/>
  <c r="C319" i="17"/>
  <c r="F319" i="17" s="1"/>
  <c r="D318" i="17"/>
  <c r="H318" i="17" s="1"/>
  <c r="C318" i="17"/>
  <c r="F318" i="17" s="1"/>
  <c r="D317" i="17"/>
  <c r="H317" i="17" s="1"/>
  <c r="C317" i="17"/>
  <c r="F317" i="17" s="1"/>
  <c r="D316" i="17"/>
  <c r="H316" i="17" s="1"/>
  <c r="C316" i="17"/>
  <c r="F316" i="17" s="1"/>
  <c r="D315" i="17"/>
  <c r="H315" i="17" s="1"/>
  <c r="C315" i="17"/>
  <c r="F315" i="17" s="1"/>
  <c r="D314" i="17"/>
  <c r="H314" i="17" s="1"/>
  <c r="C314" i="17"/>
  <c r="F314" i="17" s="1"/>
  <c r="D313" i="17"/>
  <c r="H313" i="17" s="1"/>
  <c r="C313" i="17"/>
  <c r="F313" i="17" s="1"/>
  <c r="D312" i="17"/>
  <c r="H312" i="17" s="1"/>
  <c r="C312" i="17"/>
  <c r="F312" i="17" s="1"/>
  <c r="D311" i="17"/>
  <c r="H311" i="17" s="1"/>
  <c r="C311" i="17"/>
  <c r="F311" i="17" s="1"/>
  <c r="D310" i="17"/>
  <c r="H310" i="17" s="1"/>
  <c r="C310" i="17"/>
  <c r="F310" i="17" s="1"/>
  <c r="D309" i="17"/>
  <c r="H309" i="17" s="1"/>
  <c r="C309" i="17"/>
  <c r="F309" i="17" s="1"/>
  <c r="D308" i="17"/>
  <c r="H308" i="17" s="1"/>
  <c r="C308" i="17"/>
  <c r="F308" i="17" s="1"/>
  <c r="D307" i="17"/>
  <c r="H307" i="17" s="1"/>
  <c r="C307" i="17"/>
  <c r="F307" i="17" s="1"/>
  <c r="D306" i="17"/>
  <c r="H306" i="17" s="1"/>
  <c r="C306" i="17"/>
  <c r="F306" i="17" s="1"/>
  <c r="D305" i="17"/>
  <c r="H305" i="17" s="1"/>
  <c r="C305" i="17"/>
  <c r="F305" i="17" s="1"/>
  <c r="D304" i="17"/>
  <c r="H304" i="17" s="1"/>
  <c r="C304" i="17"/>
  <c r="F304" i="17" s="1"/>
  <c r="D303" i="17"/>
  <c r="H303" i="17" s="1"/>
  <c r="C303" i="17"/>
  <c r="F303" i="17" s="1"/>
  <c r="D302" i="17"/>
  <c r="H302" i="17" s="1"/>
  <c r="C302" i="17"/>
  <c r="F302" i="17" s="1"/>
  <c r="D301" i="17"/>
  <c r="H301" i="17" s="1"/>
  <c r="C301" i="17"/>
  <c r="F301" i="17" s="1"/>
  <c r="D300" i="17"/>
  <c r="H300" i="17" s="1"/>
  <c r="C300" i="17"/>
  <c r="F300" i="17" s="1"/>
  <c r="D299" i="17"/>
  <c r="H299" i="17" s="1"/>
  <c r="C299" i="17"/>
  <c r="F299" i="17" s="1"/>
  <c r="D298" i="17"/>
  <c r="H298" i="17" s="1"/>
  <c r="C298" i="17"/>
  <c r="F298" i="17" s="1"/>
  <c r="D297" i="17"/>
  <c r="H297" i="17" s="1"/>
  <c r="C297" i="17"/>
  <c r="F297" i="17" s="1"/>
  <c r="D296" i="17"/>
  <c r="H296" i="17" s="1"/>
  <c r="C296" i="17"/>
  <c r="F296" i="17" s="1"/>
  <c r="D295" i="17"/>
  <c r="H295" i="17" s="1"/>
  <c r="C295" i="17"/>
  <c r="F295" i="17" s="1"/>
  <c r="D294" i="17"/>
  <c r="H294" i="17" s="1"/>
  <c r="C294" i="17"/>
  <c r="F294" i="17" s="1"/>
  <c r="D293" i="17"/>
  <c r="H293" i="17" s="1"/>
  <c r="C293" i="17"/>
  <c r="F293" i="17" s="1"/>
  <c r="D292" i="17"/>
  <c r="H292" i="17" s="1"/>
  <c r="C292" i="17"/>
  <c r="F292" i="17" s="1"/>
  <c r="D291" i="17"/>
  <c r="H291" i="17" s="1"/>
  <c r="C291" i="17"/>
  <c r="F291" i="17" s="1"/>
  <c r="D290" i="17"/>
  <c r="H290" i="17" s="1"/>
  <c r="C290" i="17"/>
  <c r="F290" i="17" s="1"/>
  <c r="D289" i="17"/>
  <c r="H289" i="17" s="1"/>
  <c r="C289" i="17"/>
  <c r="F289" i="17" s="1"/>
  <c r="D288" i="17"/>
  <c r="H288" i="17" s="1"/>
  <c r="C288" i="17"/>
  <c r="F288" i="17" s="1"/>
  <c r="D287" i="17"/>
  <c r="H287" i="17" s="1"/>
  <c r="C287" i="17"/>
  <c r="F287" i="17" s="1"/>
  <c r="D286" i="17"/>
  <c r="H286" i="17" s="1"/>
  <c r="C286" i="17"/>
  <c r="F286" i="17" s="1"/>
  <c r="D285" i="17"/>
  <c r="H285" i="17" s="1"/>
  <c r="C285" i="17"/>
  <c r="F285" i="17" s="1"/>
  <c r="D284" i="17"/>
  <c r="H284" i="17" s="1"/>
  <c r="C284" i="17"/>
  <c r="F284" i="17" s="1"/>
  <c r="D283" i="17"/>
  <c r="H283" i="17" s="1"/>
  <c r="C283" i="17"/>
  <c r="F283" i="17" s="1"/>
  <c r="D282" i="17"/>
  <c r="H282" i="17" s="1"/>
  <c r="C282" i="17"/>
  <c r="F282" i="17" s="1"/>
  <c r="D281" i="17"/>
  <c r="H281" i="17" s="1"/>
  <c r="C281" i="17"/>
  <c r="F281" i="17" s="1"/>
  <c r="D280" i="17"/>
  <c r="H280" i="17" s="1"/>
  <c r="C280" i="17"/>
  <c r="F280" i="17" s="1"/>
  <c r="D279" i="17"/>
  <c r="H279" i="17" s="1"/>
  <c r="C279" i="17"/>
  <c r="F279" i="17" s="1"/>
  <c r="D278" i="17"/>
  <c r="H278" i="17" s="1"/>
  <c r="C278" i="17"/>
  <c r="F278" i="17" s="1"/>
  <c r="D277" i="17"/>
  <c r="H277" i="17" s="1"/>
  <c r="C277" i="17"/>
  <c r="F277" i="17" s="1"/>
  <c r="D276" i="17"/>
  <c r="H276" i="17" s="1"/>
  <c r="C276" i="17"/>
  <c r="F276" i="17" s="1"/>
  <c r="D275" i="17"/>
  <c r="H275" i="17" s="1"/>
  <c r="C275" i="17"/>
  <c r="F275" i="17" s="1"/>
  <c r="D274" i="17"/>
  <c r="H274" i="17" s="1"/>
  <c r="C274" i="17"/>
  <c r="F274" i="17" s="1"/>
  <c r="D273" i="17"/>
  <c r="H273" i="17" s="1"/>
  <c r="C273" i="17"/>
  <c r="F273" i="17" s="1"/>
  <c r="D272" i="17"/>
  <c r="H272" i="17" s="1"/>
  <c r="C272" i="17"/>
  <c r="F272" i="17" s="1"/>
  <c r="D271" i="17"/>
  <c r="H271" i="17" s="1"/>
  <c r="C271" i="17"/>
  <c r="F271" i="17" s="1"/>
  <c r="D270" i="17"/>
  <c r="H270" i="17" s="1"/>
  <c r="C270" i="17"/>
  <c r="F270" i="17" s="1"/>
  <c r="D269" i="17"/>
  <c r="H269" i="17" s="1"/>
  <c r="C269" i="17"/>
  <c r="F269" i="17" s="1"/>
  <c r="D268" i="17"/>
  <c r="H268" i="17" s="1"/>
  <c r="C268" i="17"/>
  <c r="F268" i="17" s="1"/>
  <c r="D267" i="17"/>
  <c r="H267" i="17" s="1"/>
  <c r="C267" i="17"/>
  <c r="F267" i="17" s="1"/>
  <c r="D266" i="17"/>
  <c r="H266" i="17" s="1"/>
  <c r="C266" i="17"/>
  <c r="F266" i="17" s="1"/>
  <c r="D265" i="17"/>
  <c r="H265" i="17" s="1"/>
  <c r="C265" i="17"/>
  <c r="F265" i="17" s="1"/>
  <c r="D264" i="17"/>
  <c r="H264" i="17" s="1"/>
  <c r="C264" i="17"/>
  <c r="F264" i="17" s="1"/>
  <c r="D263" i="17"/>
  <c r="H263" i="17" s="1"/>
  <c r="C263" i="17"/>
  <c r="F263" i="17" s="1"/>
  <c r="D262" i="17"/>
  <c r="H262" i="17" s="1"/>
  <c r="C262" i="17"/>
  <c r="F262" i="17" s="1"/>
  <c r="D261" i="17"/>
  <c r="H261" i="17" s="1"/>
  <c r="C261" i="17"/>
  <c r="F261" i="17" s="1"/>
  <c r="D260" i="17"/>
  <c r="H260" i="17" s="1"/>
  <c r="C260" i="17"/>
  <c r="F260" i="17" s="1"/>
  <c r="D259" i="17"/>
  <c r="H259" i="17" s="1"/>
  <c r="C259" i="17"/>
  <c r="F259" i="17" s="1"/>
  <c r="D258" i="17"/>
  <c r="H258" i="17" s="1"/>
  <c r="C258" i="17"/>
  <c r="F258" i="17" s="1"/>
  <c r="D257" i="17"/>
  <c r="H257" i="17" s="1"/>
  <c r="C257" i="17"/>
  <c r="F257" i="17" s="1"/>
  <c r="D256" i="17"/>
  <c r="H256" i="17" s="1"/>
  <c r="C256" i="17"/>
  <c r="F256" i="17" s="1"/>
  <c r="D255" i="17"/>
  <c r="H255" i="17" s="1"/>
  <c r="C255" i="17"/>
  <c r="F255" i="17" s="1"/>
  <c r="D254" i="17"/>
  <c r="H254" i="17" s="1"/>
  <c r="C254" i="17"/>
  <c r="F254" i="17" s="1"/>
  <c r="D253" i="17"/>
  <c r="H253" i="17" s="1"/>
  <c r="C253" i="17"/>
  <c r="F253" i="17" s="1"/>
  <c r="D252" i="17"/>
  <c r="H252" i="17" s="1"/>
  <c r="C252" i="17"/>
  <c r="F252" i="17" s="1"/>
  <c r="D251" i="17"/>
  <c r="H251" i="17" s="1"/>
  <c r="C251" i="17"/>
  <c r="F251" i="17" s="1"/>
  <c r="D250" i="17"/>
  <c r="H250" i="17" s="1"/>
  <c r="C250" i="17"/>
  <c r="F250" i="17" s="1"/>
  <c r="D249" i="17"/>
  <c r="H249" i="17" s="1"/>
  <c r="C249" i="17"/>
  <c r="F249" i="17" s="1"/>
  <c r="D248" i="17"/>
  <c r="H248" i="17" s="1"/>
  <c r="C248" i="17"/>
  <c r="F248" i="17" s="1"/>
  <c r="D247" i="17"/>
  <c r="H247" i="17" s="1"/>
  <c r="C247" i="17"/>
  <c r="F247" i="17" s="1"/>
  <c r="D246" i="17"/>
  <c r="H246" i="17" s="1"/>
  <c r="C246" i="17"/>
  <c r="F246" i="17" s="1"/>
  <c r="D245" i="17"/>
  <c r="H245" i="17" s="1"/>
  <c r="C245" i="17"/>
  <c r="F245" i="17" s="1"/>
  <c r="D244" i="17"/>
  <c r="H244" i="17" s="1"/>
  <c r="C244" i="17"/>
  <c r="F244" i="17" s="1"/>
  <c r="D243" i="17"/>
  <c r="H243" i="17" s="1"/>
  <c r="C243" i="17"/>
  <c r="F243" i="17" s="1"/>
  <c r="D242" i="17"/>
  <c r="H242" i="17" s="1"/>
  <c r="C242" i="17"/>
  <c r="F242" i="17" s="1"/>
  <c r="D241" i="17"/>
  <c r="H241" i="17" s="1"/>
  <c r="C241" i="17"/>
  <c r="F241" i="17" s="1"/>
  <c r="D240" i="17"/>
  <c r="H240" i="17" s="1"/>
  <c r="C240" i="17"/>
  <c r="F240" i="17" s="1"/>
  <c r="D239" i="17"/>
  <c r="H239" i="17" s="1"/>
  <c r="C239" i="17"/>
  <c r="F239" i="17" s="1"/>
  <c r="D238" i="17"/>
  <c r="H238" i="17" s="1"/>
  <c r="C238" i="17"/>
  <c r="F238" i="17" s="1"/>
  <c r="D237" i="17"/>
  <c r="H237" i="17" s="1"/>
  <c r="C237" i="17"/>
  <c r="F237" i="17" s="1"/>
  <c r="D236" i="17"/>
  <c r="H236" i="17" s="1"/>
  <c r="C236" i="17"/>
  <c r="F236" i="17" s="1"/>
  <c r="D235" i="17"/>
  <c r="H235" i="17" s="1"/>
  <c r="C235" i="17"/>
  <c r="F235" i="17" s="1"/>
  <c r="D234" i="17"/>
  <c r="H234" i="17" s="1"/>
  <c r="C234" i="17"/>
  <c r="F234" i="17" s="1"/>
  <c r="D233" i="17"/>
  <c r="H233" i="17" s="1"/>
  <c r="C233" i="17"/>
  <c r="F233" i="17" s="1"/>
  <c r="D232" i="17"/>
  <c r="H232" i="17" s="1"/>
  <c r="C232" i="17"/>
  <c r="F232" i="17" s="1"/>
  <c r="D231" i="17"/>
  <c r="H231" i="17" s="1"/>
  <c r="C231" i="17"/>
  <c r="F231" i="17" s="1"/>
  <c r="D230" i="17"/>
  <c r="H230" i="17" s="1"/>
  <c r="C230" i="17"/>
  <c r="F230" i="17" s="1"/>
  <c r="D229" i="17"/>
  <c r="H229" i="17" s="1"/>
  <c r="C229" i="17"/>
  <c r="F229" i="17" s="1"/>
  <c r="D228" i="17"/>
  <c r="H228" i="17" s="1"/>
  <c r="C228" i="17"/>
  <c r="F228" i="17" s="1"/>
  <c r="D227" i="17"/>
  <c r="H227" i="17" s="1"/>
  <c r="C227" i="17"/>
  <c r="F227" i="17" s="1"/>
  <c r="D226" i="17"/>
  <c r="H226" i="17" s="1"/>
  <c r="C226" i="17"/>
  <c r="F226" i="17" s="1"/>
  <c r="D225" i="17"/>
  <c r="H225" i="17" s="1"/>
  <c r="C225" i="17"/>
  <c r="F225" i="17" s="1"/>
  <c r="D224" i="17"/>
  <c r="H224" i="17" s="1"/>
  <c r="C224" i="17"/>
  <c r="F224" i="17" s="1"/>
  <c r="D223" i="17"/>
  <c r="H223" i="17" s="1"/>
  <c r="C223" i="17"/>
  <c r="F223" i="17" s="1"/>
  <c r="D222" i="17"/>
  <c r="H222" i="17" s="1"/>
  <c r="C222" i="17"/>
  <c r="F222" i="17" s="1"/>
  <c r="D221" i="17"/>
  <c r="H221" i="17" s="1"/>
  <c r="C221" i="17"/>
  <c r="F221" i="17" s="1"/>
  <c r="D220" i="17"/>
  <c r="H220" i="17" s="1"/>
  <c r="C220" i="17"/>
  <c r="F220" i="17" s="1"/>
  <c r="D219" i="17"/>
  <c r="H219" i="17" s="1"/>
  <c r="C219" i="17"/>
  <c r="F219" i="17" s="1"/>
  <c r="D218" i="17"/>
  <c r="H218" i="17" s="1"/>
  <c r="C218" i="17"/>
  <c r="F218" i="17" s="1"/>
  <c r="D217" i="17"/>
  <c r="H217" i="17" s="1"/>
  <c r="C217" i="17"/>
  <c r="F217" i="17" s="1"/>
  <c r="D216" i="17"/>
  <c r="H216" i="17" s="1"/>
  <c r="C216" i="17"/>
  <c r="F216" i="17" s="1"/>
  <c r="D215" i="17"/>
  <c r="H215" i="17" s="1"/>
  <c r="C215" i="17"/>
  <c r="F215" i="17" s="1"/>
  <c r="D214" i="17"/>
  <c r="H214" i="17" s="1"/>
  <c r="C214" i="17"/>
  <c r="F214" i="17" s="1"/>
  <c r="D213" i="17"/>
  <c r="H213" i="17" s="1"/>
  <c r="C213" i="17"/>
  <c r="F213" i="17" s="1"/>
  <c r="D212" i="17"/>
  <c r="H212" i="17" s="1"/>
  <c r="C212" i="17"/>
  <c r="F212" i="17" s="1"/>
  <c r="D211" i="17"/>
  <c r="H211" i="17" s="1"/>
  <c r="C211" i="17"/>
  <c r="F211" i="17" s="1"/>
  <c r="D210" i="17"/>
  <c r="H210" i="17" s="1"/>
  <c r="C210" i="17"/>
  <c r="F210" i="17" s="1"/>
  <c r="D209" i="17"/>
  <c r="H209" i="17" s="1"/>
  <c r="C209" i="17"/>
  <c r="F209" i="17" s="1"/>
  <c r="D208" i="17"/>
  <c r="H208" i="17" s="1"/>
  <c r="C208" i="17"/>
  <c r="F208" i="17" s="1"/>
  <c r="D207" i="17"/>
  <c r="H207" i="17" s="1"/>
  <c r="C207" i="17"/>
  <c r="F207" i="17" s="1"/>
  <c r="D206" i="17"/>
  <c r="H206" i="17" s="1"/>
  <c r="C206" i="17"/>
  <c r="F206" i="17" s="1"/>
  <c r="D205" i="17"/>
  <c r="H205" i="17" s="1"/>
  <c r="C205" i="17"/>
  <c r="F205" i="17" s="1"/>
  <c r="D204" i="17"/>
  <c r="H204" i="17" s="1"/>
  <c r="C204" i="17"/>
  <c r="F204" i="17" s="1"/>
  <c r="D203" i="17"/>
  <c r="H203" i="17" s="1"/>
  <c r="C203" i="17"/>
  <c r="F203" i="17" s="1"/>
  <c r="D202" i="17"/>
  <c r="H202" i="17" s="1"/>
  <c r="C202" i="17"/>
  <c r="F202" i="17" s="1"/>
  <c r="D201" i="17"/>
  <c r="H201" i="17" s="1"/>
  <c r="C201" i="17"/>
  <c r="F201" i="17" s="1"/>
  <c r="D200" i="17"/>
  <c r="H200" i="17" s="1"/>
  <c r="C200" i="17"/>
  <c r="F200" i="17" s="1"/>
  <c r="D199" i="17"/>
  <c r="H199" i="17" s="1"/>
  <c r="C199" i="17"/>
  <c r="F199" i="17" s="1"/>
  <c r="D198" i="17"/>
  <c r="H198" i="17" s="1"/>
  <c r="C198" i="17"/>
  <c r="F198" i="17" s="1"/>
  <c r="D197" i="17"/>
  <c r="H197" i="17" s="1"/>
  <c r="C197" i="17"/>
  <c r="F197" i="17" s="1"/>
  <c r="D196" i="17"/>
  <c r="H196" i="17" s="1"/>
  <c r="C196" i="17"/>
  <c r="F196" i="17" s="1"/>
  <c r="D195" i="17"/>
  <c r="H195" i="17" s="1"/>
  <c r="C195" i="17"/>
  <c r="F195" i="17" s="1"/>
  <c r="D194" i="17"/>
  <c r="H194" i="17" s="1"/>
  <c r="C194" i="17"/>
  <c r="F194" i="17" s="1"/>
  <c r="D193" i="17"/>
  <c r="H193" i="17" s="1"/>
  <c r="C193" i="17"/>
  <c r="F193" i="17" s="1"/>
  <c r="D192" i="17"/>
  <c r="H192" i="17" s="1"/>
  <c r="C192" i="17"/>
  <c r="F192" i="17" s="1"/>
  <c r="D191" i="17"/>
  <c r="H191" i="17" s="1"/>
  <c r="C191" i="17"/>
  <c r="F191" i="17" s="1"/>
  <c r="D190" i="17"/>
  <c r="H190" i="17" s="1"/>
  <c r="C190" i="17"/>
  <c r="F190" i="17" s="1"/>
  <c r="D189" i="17"/>
  <c r="H189" i="17" s="1"/>
  <c r="C189" i="17"/>
  <c r="F189" i="17" s="1"/>
  <c r="D188" i="17"/>
  <c r="H188" i="17" s="1"/>
  <c r="C188" i="17"/>
  <c r="F188" i="17" s="1"/>
  <c r="D187" i="17"/>
  <c r="H187" i="17" s="1"/>
  <c r="C187" i="17"/>
  <c r="F187" i="17" s="1"/>
  <c r="D186" i="17"/>
  <c r="H186" i="17" s="1"/>
  <c r="C186" i="17"/>
  <c r="F186" i="17" s="1"/>
  <c r="D185" i="17"/>
  <c r="H185" i="17" s="1"/>
  <c r="C185" i="17"/>
  <c r="F185" i="17" s="1"/>
  <c r="D184" i="17"/>
  <c r="H184" i="17" s="1"/>
  <c r="C184" i="17"/>
  <c r="F184" i="17" s="1"/>
  <c r="D183" i="17"/>
  <c r="H183" i="17" s="1"/>
  <c r="C183" i="17"/>
  <c r="F183" i="17" s="1"/>
  <c r="D182" i="17"/>
  <c r="H182" i="17" s="1"/>
  <c r="C182" i="17"/>
  <c r="F182" i="17" s="1"/>
  <c r="D181" i="17"/>
  <c r="H181" i="17" s="1"/>
  <c r="C181" i="17"/>
  <c r="F181" i="17" s="1"/>
  <c r="D180" i="17"/>
  <c r="H180" i="17" s="1"/>
  <c r="C180" i="17"/>
  <c r="F180" i="17" s="1"/>
  <c r="D179" i="17"/>
  <c r="H179" i="17" s="1"/>
  <c r="C179" i="17"/>
  <c r="F179" i="17" s="1"/>
  <c r="D178" i="17"/>
  <c r="H178" i="17" s="1"/>
  <c r="C178" i="17"/>
  <c r="F178" i="17" s="1"/>
  <c r="D177" i="17"/>
  <c r="H177" i="17" s="1"/>
  <c r="C177" i="17"/>
  <c r="F177" i="17" s="1"/>
  <c r="D176" i="17"/>
  <c r="H176" i="17" s="1"/>
  <c r="C176" i="17"/>
  <c r="F176" i="17" s="1"/>
  <c r="D175" i="17"/>
  <c r="H175" i="17" s="1"/>
  <c r="C175" i="17"/>
  <c r="F175" i="17" s="1"/>
  <c r="D174" i="17"/>
  <c r="H174" i="17" s="1"/>
  <c r="C174" i="17"/>
  <c r="F174" i="17" s="1"/>
  <c r="D173" i="17"/>
  <c r="H173" i="17" s="1"/>
  <c r="C173" i="17"/>
  <c r="F173" i="17" s="1"/>
  <c r="D172" i="17"/>
  <c r="H172" i="17" s="1"/>
  <c r="C172" i="17"/>
  <c r="F172" i="17" s="1"/>
  <c r="D171" i="17"/>
  <c r="H171" i="17" s="1"/>
  <c r="C171" i="17"/>
  <c r="F171" i="17" s="1"/>
  <c r="D170" i="17"/>
  <c r="H170" i="17" s="1"/>
  <c r="C170" i="17"/>
  <c r="F170" i="17" s="1"/>
  <c r="D169" i="17"/>
  <c r="H169" i="17" s="1"/>
  <c r="C169" i="17"/>
  <c r="F169" i="17" s="1"/>
  <c r="D168" i="17"/>
  <c r="H168" i="17" s="1"/>
  <c r="C168" i="17"/>
  <c r="F168" i="17" s="1"/>
  <c r="D167" i="17"/>
  <c r="H167" i="17" s="1"/>
  <c r="C167" i="17"/>
  <c r="F167" i="17" s="1"/>
  <c r="D166" i="17"/>
  <c r="H166" i="17" s="1"/>
  <c r="C166" i="17"/>
  <c r="F166" i="17" s="1"/>
  <c r="D165" i="17"/>
  <c r="H165" i="17" s="1"/>
  <c r="C165" i="17"/>
  <c r="F165" i="17" s="1"/>
  <c r="D164" i="17"/>
  <c r="H164" i="17" s="1"/>
  <c r="C164" i="17"/>
  <c r="F164" i="17" s="1"/>
  <c r="D163" i="17"/>
  <c r="H163" i="17" s="1"/>
  <c r="C163" i="17"/>
  <c r="F163" i="17" s="1"/>
  <c r="D162" i="17"/>
  <c r="H162" i="17" s="1"/>
  <c r="C162" i="17"/>
  <c r="F162" i="17" s="1"/>
  <c r="D161" i="17"/>
  <c r="H161" i="17" s="1"/>
  <c r="C161" i="17"/>
  <c r="F161" i="17" s="1"/>
  <c r="D160" i="17"/>
  <c r="H160" i="17" s="1"/>
  <c r="C160" i="17"/>
  <c r="F160" i="17" s="1"/>
  <c r="D159" i="17"/>
  <c r="H159" i="17" s="1"/>
  <c r="C159" i="17"/>
  <c r="F159" i="17" s="1"/>
  <c r="D158" i="17"/>
  <c r="H158" i="17" s="1"/>
  <c r="C158" i="17"/>
  <c r="F158" i="17" s="1"/>
  <c r="D157" i="17"/>
  <c r="H157" i="17" s="1"/>
  <c r="C157" i="17"/>
  <c r="F157" i="17" s="1"/>
  <c r="D156" i="17"/>
  <c r="H156" i="17" s="1"/>
  <c r="C156" i="17"/>
  <c r="F156" i="17" s="1"/>
  <c r="D155" i="17"/>
  <c r="H155" i="17" s="1"/>
  <c r="C155" i="17"/>
  <c r="F155" i="17" s="1"/>
  <c r="D154" i="17"/>
  <c r="H154" i="17" s="1"/>
  <c r="C154" i="17"/>
  <c r="F154" i="17" s="1"/>
  <c r="D153" i="17"/>
  <c r="H153" i="17" s="1"/>
  <c r="C153" i="17"/>
  <c r="F153" i="17" s="1"/>
  <c r="D152" i="17"/>
  <c r="H152" i="17" s="1"/>
  <c r="C152" i="17"/>
  <c r="F152" i="17" s="1"/>
  <c r="D151" i="17"/>
  <c r="H151" i="17" s="1"/>
  <c r="C151" i="17"/>
  <c r="F151" i="17" s="1"/>
  <c r="D150" i="17"/>
  <c r="H150" i="17" s="1"/>
  <c r="C150" i="17"/>
  <c r="F150" i="17" s="1"/>
  <c r="D149" i="17"/>
  <c r="H149" i="17" s="1"/>
  <c r="C149" i="17"/>
  <c r="F149" i="17" s="1"/>
  <c r="D148" i="17"/>
  <c r="H148" i="17" s="1"/>
  <c r="C148" i="17"/>
  <c r="F148" i="17" s="1"/>
  <c r="D147" i="17"/>
  <c r="H147" i="17" s="1"/>
  <c r="C147" i="17"/>
  <c r="F147" i="17" s="1"/>
  <c r="D146" i="17"/>
  <c r="H146" i="17" s="1"/>
  <c r="C146" i="17"/>
  <c r="F146" i="17" s="1"/>
  <c r="D145" i="17"/>
  <c r="H145" i="17" s="1"/>
  <c r="C145" i="17"/>
  <c r="F145" i="17" s="1"/>
  <c r="D144" i="17"/>
  <c r="H144" i="17" s="1"/>
  <c r="C144" i="17"/>
  <c r="F144" i="17" s="1"/>
  <c r="D143" i="17"/>
  <c r="H143" i="17" s="1"/>
  <c r="C143" i="17"/>
  <c r="F143" i="17" s="1"/>
  <c r="D142" i="17"/>
  <c r="H142" i="17" s="1"/>
  <c r="C142" i="17"/>
  <c r="F142" i="17" s="1"/>
  <c r="D141" i="17"/>
  <c r="H141" i="17" s="1"/>
  <c r="C141" i="17"/>
  <c r="F141" i="17" s="1"/>
  <c r="D140" i="17"/>
  <c r="H140" i="17" s="1"/>
  <c r="C140" i="17"/>
  <c r="F140" i="17" s="1"/>
  <c r="D139" i="17"/>
  <c r="H139" i="17" s="1"/>
  <c r="C139" i="17"/>
  <c r="F139" i="17" s="1"/>
  <c r="D138" i="17"/>
  <c r="H138" i="17" s="1"/>
  <c r="C138" i="17"/>
  <c r="F138" i="17" s="1"/>
  <c r="D137" i="17"/>
  <c r="H137" i="17" s="1"/>
  <c r="C137" i="17"/>
  <c r="F137" i="17" s="1"/>
  <c r="D136" i="17"/>
  <c r="H136" i="17" s="1"/>
  <c r="C136" i="17"/>
  <c r="F136" i="17" s="1"/>
  <c r="D135" i="17"/>
  <c r="H135" i="17" s="1"/>
  <c r="C135" i="17"/>
  <c r="F135" i="17" s="1"/>
  <c r="D134" i="17"/>
  <c r="H134" i="17" s="1"/>
  <c r="C134" i="17"/>
  <c r="F134" i="17" s="1"/>
  <c r="D133" i="17"/>
  <c r="H133" i="17" s="1"/>
  <c r="C133" i="17"/>
  <c r="F133" i="17" s="1"/>
  <c r="D132" i="17"/>
  <c r="H132" i="17" s="1"/>
  <c r="C132" i="17"/>
  <c r="F132" i="17" s="1"/>
  <c r="D131" i="17"/>
  <c r="H131" i="17" s="1"/>
  <c r="C131" i="17"/>
  <c r="F131" i="17" s="1"/>
  <c r="D130" i="17"/>
  <c r="H130" i="17" s="1"/>
  <c r="C130" i="17"/>
  <c r="F130" i="17" s="1"/>
  <c r="D129" i="17"/>
  <c r="H129" i="17" s="1"/>
  <c r="C129" i="17"/>
  <c r="F129" i="17" s="1"/>
  <c r="D128" i="17"/>
  <c r="H128" i="17" s="1"/>
  <c r="C128" i="17"/>
  <c r="F128" i="17" s="1"/>
  <c r="D127" i="17"/>
  <c r="H127" i="17" s="1"/>
  <c r="C127" i="17"/>
  <c r="F127" i="17" s="1"/>
  <c r="D126" i="17"/>
  <c r="H126" i="17" s="1"/>
  <c r="C126" i="17"/>
  <c r="F126" i="17" s="1"/>
  <c r="D125" i="17"/>
  <c r="H125" i="17" s="1"/>
  <c r="C125" i="17"/>
  <c r="F125" i="17" s="1"/>
  <c r="D124" i="17"/>
  <c r="H124" i="17" s="1"/>
  <c r="C124" i="17"/>
  <c r="F124" i="17" s="1"/>
  <c r="D123" i="17"/>
  <c r="H123" i="17" s="1"/>
  <c r="C123" i="17"/>
  <c r="F123" i="17" s="1"/>
  <c r="D122" i="17"/>
  <c r="H122" i="17" s="1"/>
  <c r="C122" i="17"/>
  <c r="F122" i="17" s="1"/>
  <c r="D121" i="17"/>
  <c r="H121" i="17" s="1"/>
  <c r="C121" i="17"/>
  <c r="F121" i="17" s="1"/>
  <c r="D120" i="17"/>
  <c r="H120" i="17" s="1"/>
  <c r="C120" i="17"/>
  <c r="F120" i="17" s="1"/>
  <c r="D119" i="17"/>
  <c r="H119" i="17" s="1"/>
  <c r="C119" i="17"/>
  <c r="F119" i="17" s="1"/>
  <c r="D118" i="17"/>
  <c r="H118" i="17" s="1"/>
  <c r="C118" i="17"/>
  <c r="F118" i="17" s="1"/>
  <c r="D117" i="17"/>
  <c r="H117" i="17" s="1"/>
  <c r="C117" i="17"/>
  <c r="F117" i="17" s="1"/>
  <c r="D116" i="17"/>
  <c r="H116" i="17" s="1"/>
  <c r="C116" i="17"/>
  <c r="F116" i="17" s="1"/>
  <c r="D115" i="17"/>
  <c r="H115" i="17" s="1"/>
  <c r="C115" i="17"/>
  <c r="F115" i="17" s="1"/>
  <c r="D114" i="17"/>
  <c r="H114" i="17" s="1"/>
  <c r="C114" i="17"/>
  <c r="F114" i="17" s="1"/>
  <c r="D113" i="17"/>
  <c r="H113" i="17" s="1"/>
  <c r="C113" i="17"/>
  <c r="F113" i="17" s="1"/>
  <c r="D112" i="17"/>
  <c r="H112" i="17" s="1"/>
  <c r="C112" i="17"/>
  <c r="F112" i="17" s="1"/>
  <c r="D111" i="17"/>
  <c r="H111" i="17" s="1"/>
  <c r="C111" i="17"/>
  <c r="F111" i="17" s="1"/>
  <c r="D110" i="17"/>
  <c r="H110" i="17" s="1"/>
  <c r="C110" i="17"/>
  <c r="F110" i="17" s="1"/>
  <c r="D109" i="17"/>
  <c r="H109" i="17" s="1"/>
  <c r="C109" i="17"/>
  <c r="F109" i="17" s="1"/>
  <c r="D108" i="17"/>
  <c r="H108" i="17" s="1"/>
  <c r="C108" i="17"/>
  <c r="F108" i="17" s="1"/>
  <c r="D107" i="17"/>
  <c r="H107" i="17" s="1"/>
  <c r="C107" i="17"/>
  <c r="F107" i="17" s="1"/>
  <c r="D106" i="17"/>
  <c r="H106" i="17" s="1"/>
  <c r="C106" i="17"/>
  <c r="F106" i="17" s="1"/>
  <c r="D105" i="17"/>
  <c r="H105" i="17" s="1"/>
  <c r="C105" i="17"/>
  <c r="F105" i="17" s="1"/>
  <c r="D104" i="17"/>
  <c r="H104" i="17" s="1"/>
  <c r="C104" i="17"/>
  <c r="F104" i="17" s="1"/>
  <c r="D103" i="17"/>
  <c r="H103" i="17" s="1"/>
  <c r="C103" i="17"/>
  <c r="F103" i="17" s="1"/>
  <c r="D102" i="17"/>
  <c r="H102" i="17" s="1"/>
  <c r="C102" i="17"/>
  <c r="F102" i="17" s="1"/>
  <c r="D101" i="17"/>
  <c r="H101" i="17" s="1"/>
  <c r="C101" i="17"/>
  <c r="F101" i="17" s="1"/>
  <c r="D100" i="17"/>
  <c r="H100" i="17" s="1"/>
  <c r="C100" i="17"/>
  <c r="F100" i="17" s="1"/>
  <c r="D99" i="17"/>
  <c r="H99" i="17" s="1"/>
  <c r="C99" i="17"/>
  <c r="F99" i="17" s="1"/>
  <c r="D98" i="17"/>
  <c r="H98" i="17" s="1"/>
  <c r="C98" i="17"/>
  <c r="F98" i="17" s="1"/>
  <c r="D97" i="17"/>
  <c r="H97" i="17" s="1"/>
  <c r="C97" i="17"/>
  <c r="F97" i="17" s="1"/>
  <c r="D96" i="17"/>
  <c r="H96" i="17" s="1"/>
  <c r="C96" i="17"/>
  <c r="F96" i="17" s="1"/>
  <c r="D95" i="17"/>
  <c r="H95" i="17" s="1"/>
  <c r="C95" i="17"/>
  <c r="F95" i="17" s="1"/>
  <c r="D94" i="17"/>
  <c r="H94" i="17" s="1"/>
  <c r="C94" i="17"/>
  <c r="F94" i="17" s="1"/>
  <c r="D93" i="17"/>
  <c r="H93" i="17" s="1"/>
  <c r="C93" i="17"/>
  <c r="F93" i="17" s="1"/>
  <c r="D92" i="17"/>
  <c r="H92" i="17" s="1"/>
  <c r="C92" i="17"/>
  <c r="F92" i="17" s="1"/>
  <c r="D91" i="17"/>
  <c r="H91" i="17" s="1"/>
  <c r="C91" i="17"/>
  <c r="F91" i="17" s="1"/>
  <c r="D90" i="17"/>
  <c r="H90" i="17" s="1"/>
  <c r="C90" i="17"/>
  <c r="F90" i="17" s="1"/>
  <c r="D89" i="17"/>
  <c r="H89" i="17" s="1"/>
  <c r="C89" i="17"/>
  <c r="F89" i="17" s="1"/>
  <c r="D88" i="17"/>
  <c r="H88" i="17" s="1"/>
  <c r="C88" i="17"/>
  <c r="F88" i="17" s="1"/>
  <c r="D87" i="17"/>
  <c r="H87" i="17" s="1"/>
  <c r="C87" i="17"/>
  <c r="F87" i="17" s="1"/>
  <c r="D86" i="17"/>
  <c r="H86" i="17" s="1"/>
  <c r="C86" i="17"/>
  <c r="F86" i="17" s="1"/>
  <c r="D85" i="17"/>
  <c r="H85" i="17" s="1"/>
  <c r="C85" i="17"/>
  <c r="F85" i="17" s="1"/>
  <c r="D84" i="17"/>
  <c r="H84" i="17" s="1"/>
  <c r="C84" i="17"/>
  <c r="F84" i="17" s="1"/>
  <c r="D83" i="17"/>
  <c r="H83" i="17" s="1"/>
  <c r="C83" i="17"/>
  <c r="F83" i="17" s="1"/>
  <c r="D82" i="17"/>
  <c r="H82" i="17" s="1"/>
  <c r="C82" i="17"/>
  <c r="F82" i="17" s="1"/>
  <c r="D81" i="17"/>
  <c r="H81" i="17" s="1"/>
  <c r="C81" i="17"/>
  <c r="F81" i="17" s="1"/>
  <c r="D80" i="17"/>
  <c r="H80" i="17" s="1"/>
  <c r="C80" i="17"/>
  <c r="F80" i="17" s="1"/>
  <c r="D79" i="17"/>
  <c r="H79" i="17" s="1"/>
  <c r="C79" i="17"/>
  <c r="F79" i="17" s="1"/>
  <c r="D78" i="17"/>
  <c r="H78" i="17" s="1"/>
  <c r="C78" i="17"/>
  <c r="F78" i="17" s="1"/>
  <c r="D77" i="17"/>
  <c r="H77" i="17" s="1"/>
  <c r="C77" i="17"/>
  <c r="F77" i="17" s="1"/>
  <c r="D76" i="17"/>
  <c r="H76" i="17" s="1"/>
  <c r="C76" i="17"/>
  <c r="F76" i="17" s="1"/>
  <c r="D75" i="17"/>
  <c r="H75" i="17" s="1"/>
  <c r="C75" i="17"/>
  <c r="F75" i="17" s="1"/>
  <c r="D74" i="17"/>
  <c r="H74" i="17" s="1"/>
  <c r="C74" i="17"/>
  <c r="F74" i="17" s="1"/>
  <c r="D73" i="17"/>
  <c r="H73" i="17" s="1"/>
  <c r="C73" i="17"/>
  <c r="F73" i="17" s="1"/>
  <c r="D72" i="17"/>
  <c r="H72" i="17" s="1"/>
  <c r="C72" i="17"/>
  <c r="F72" i="17" s="1"/>
  <c r="D71" i="17"/>
  <c r="H71" i="17" s="1"/>
  <c r="C71" i="17"/>
  <c r="F71" i="17" s="1"/>
  <c r="D70" i="17"/>
  <c r="H70" i="17" s="1"/>
  <c r="C70" i="17"/>
  <c r="F70" i="17" s="1"/>
  <c r="D69" i="17"/>
  <c r="H69" i="17" s="1"/>
  <c r="C69" i="17"/>
  <c r="F69" i="17" s="1"/>
  <c r="D68" i="17"/>
  <c r="H68" i="17" s="1"/>
  <c r="C68" i="17"/>
  <c r="F68" i="17" s="1"/>
  <c r="D67" i="17"/>
  <c r="H67" i="17" s="1"/>
  <c r="C67" i="17"/>
  <c r="F67" i="17" s="1"/>
  <c r="D66" i="17"/>
  <c r="H66" i="17" s="1"/>
  <c r="C66" i="17"/>
  <c r="F66" i="17" s="1"/>
  <c r="D65" i="17"/>
  <c r="H65" i="17" s="1"/>
  <c r="C65" i="17"/>
  <c r="F65" i="17" s="1"/>
  <c r="D64" i="17"/>
  <c r="H64" i="17" s="1"/>
  <c r="C64" i="17"/>
  <c r="F64" i="17" s="1"/>
  <c r="D63" i="17"/>
  <c r="H63" i="17" s="1"/>
  <c r="C63" i="17"/>
  <c r="F63" i="17" s="1"/>
  <c r="D62" i="17"/>
  <c r="H62" i="17" s="1"/>
  <c r="C62" i="17"/>
  <c r="F62" i="17" s="1"/>
  <c r="D61" i="17"/>
  <c r="H61" i="17" s="1"/>
  <c r="C61" i="17"/>
  <c r="F61" i="17" s="1"/>
  <c r="D60" i="17"/>
  <c r="H60" i="17" s="1"/>
  <c r="C60" i="17"/>
  <c r="F60" i="17" s="1"/>
  <c r="D59" i="17"/>
  <c r="H59" i="17" s="1"/>
  <c r="C59" i="17"/>
  <c r="F59" i="17" s="1"/>
  <c r="D58" i="17"/>
  <c r="H58" i="17" s="1"/>
  <c r="C58" i="17"/>
  <c r="F58" i="17" s="1"/>
  <c r="D57" i="17"/>
  <c r="H57" i="17" s="1"/>
  <c r="C57" i="17"/>
  <c r="F57" i="17" s="1"/>
  <c r="D56" i="17"/>
  <c r="H56" i="17" s="1"/>
  <c r="C56" i="17"/>
  <c r="F56" i="17" s="1"/>
  <c r="D55" i="17"/>
  <c r="H55" i="17" s="1"/>
  <c r="C55" i="17"/>
  <c r="F55" i="17" s="1"/>
  <c r="D54" i="17"/>
  <c r="H54" i="17" s="1"/>
  <c r="C54" i="17"/>
  <c r="F54" i="17" s="1"/>
  <c r="D53" i="17"/>
  <c r="H53" i="17" s="1"/>
  <c r="C53" i="17"/>
  <c r="F53" i="17" s="1"/>
  <c r="D52" i="17"/>
  <c r="H52" i="17" s="1"/>
  <c r="C52" i="17"/>
  <c r="F52" i="17" s="1"/>
  <c r="D51" i="17"/>
  <c r="H51" i="17" s="1"/>
  <c r="C51" i="17"/>
  <c r="F51" i="17" s="1"/>
  <c r="D50" i="17"/>
  <c r="H50" i="17" s="1"/>
  <c r="C50" i="17"/>
  <c r="F50" i="17" s="1"/>
  <c r="D49" i="17"/>
  <c r="H49" i="17" s="1"/>
  <c r="C49" i="17"/>
  <c r="F49" i="17" s="1"/>
  <c r="D48" i="17"/>
  <c r="H48" i="17" s="1"/>
  <c r="C48" i="17"/>
  <c r="F48" i="17" s="1"/>
  <c r="D47" i="17"/>
  <c r="H47" i="17" s="1"/>
  <c r="C47" i="17"/>
  <c r="F47" i="17" s="1"/>
  <c r="D46" i="17"/>
  <c r="H46" i="17" s="1"/>
  <c r="C46" i="17"/>
  <c r="F46" i="17" s="1"/>
  <c r="D45" i="17"/>
  <c r="H45" i="17" s="1"/>
  <c r="C45" i="17"/>
  <c r="F45" i="17" s="1"/>
  <c r="D44" i="17"/>
  <c r="H44" i="17" s="1"/>
  <c r="C44" i="17"/>
  <c r="F44" i="17" s="1"/>
  <c r="D43" i="17"/>
  <c r="H43" i="17" s="1"/>
  <c r="C43" i="17"/>
  <c r="F43" i="17" s="1"/>
  <c r="D42" i="17"/>
  <c r="H42" i="17" s="1"/>
  <c r="C42" i="17"/>
  <c r="F42" i="17" s="1"/>
  <c r="D41" i="17"/>
  <c r="H41" i="17" s="1"/>
  <c r="C41" i="17"/>
  <c r="F41" i="17" s="1"/>
  <c r="D40" i="17"/>
  <c r="H40" i="17" s="1"/>
  <c r="C40" i="17"/>
  <c r="F40" i="17" s="1"/>
  <c r="D39" i="17"/>
  <c r="H39" i="17" s="1"/>
  <c r="C39" i="17"/>
  <c r="F39" i="17" s="1"/>
  <c r="D38" i="17"/>
  <c r="H38" i="17" s="1"/>
  <c r="C38" i="17"/>
  <c r="F38" i="17" s="1"/>
  <c r="D37" i="17"/>
  <c r="H37" i="17" s="1"/>
  <c r="C37" i="17"/>
  <c r="F37" i="17" s="1"/>
  <c r="D36" i="17"/>
  <c r="H36" i="17" s="1"/>
  <c r="C36" i="17"/>
  <c r="F36" i="17" s="1"/>
  <c r="D35" i="17"/>
  <c r="H35" i="17" s="1"/>
  <c r="C35" i="17"/>
  <c r="F35" i="17" s="1"/>
  <c r="D34" i="17"/>
  <c r="H34" i="17" s="1"/>
  <c r="C34" i="17"/>
  <c r="F34" i="17" s="1"/>
  <c r="D33" i="17"/>
  <c r="H33" i="17" s="1"/>
  <c r="C33" i="17"/>
  <c r="F33" i="17" s="1"/>
  <c r="D32" i="17"/>
  <c r="H32" i="17" s="1"/>
  <c r="C32" i="17"/>
  <c r="F32" i="17" s="1"/>
  <c r="D31" i="17"/>
  <c r="H31" i="17" s="1"/>
  <c r="C31" i="17"/>
  <c r="F31" i="17" s="1"/>
  <c r="D30" i="17"/>
  <c r="H30" i="17" s="1"/>
  <c r="C30" i="17"/>
  <c r="F30" i="17" s="1"/>
  <c r="D29" i="17"/>
  <c r="H29" i="17" s="1"/>
  <c r="C29" i="17"/>
  <c r="F29" i="17" s="1"/>
  <c r="D28" i="17"/>
  <c r="H28" i="17" s="1"/>
  <c r="C28" i="17"/>
  <c r="F28" i="17" s="1"/>
  <c r="D27" i="17"/>
  <c r="H27" i="17" s="1"/>
  <c r="C27" i="17"/>
  <c r="F27" i="17" s="1"/>
  <c r="D26" i="17"/>
  <c r="H26" i="17" s="1"/>
  <c r="C26" i="17"/>
  <c r="F26" i="17" s="1"/>
  <c r="D25" i="17"/>
  <c r="H25" i="17" s="1"/>
  <c r="C25" i="17"/>
  <c r="F25" i="17" s="1"/>
  <c r="D24" i="17"/>
  <c r="H24" i="17" s="1"/>
  <c r="C24" i="17"/>
  <c r="F24" i="17" s="1"/>
  <c r="D23" i="17"/>
  <c r="H23" i="17" s="1"/>
  <c r="C23" i="17"/>
  <c r="F23" i="17" s="1"/>
  <c r="D22" i="17"/>
  <c r="H22" i="17" s="1"/>
  <c r="C22" i="17"/>
  <c r="F22" i="17" s="1"/>
  <c r="D21" i="17"/>
  <c r="H21" i="17" s="1"/>
  <c r="C21" i="17"/>
  <c r="F21" i="17" s="1"/>
  <c r="D20" i="17"/>
  <c r="H20" i="17" s="1"/>
  <c r="C20" i="17"/>
  <c r="F20" i="17" s="1"/>
  <c r="D19" i="17"/>
  <c r="H19" i="17" s="1"/>
  <c r="C19" i="17"/>
  <c r="F19" i="17" s="1"/>
  <c r="D18" i="17"/>
  <c r="H18" i="17" s="1"/>
  <c r="C18" i="17"/>
  <c r="F18" i="17" s="1"/>
  <c r="D17" i="17"/>
  <c r="H17" i="17" s="1"/>
  <c r="C17" i="17"/>
  <c r="F17" i="17" s="1"/>
  <c r="D16" i="17"/>
  <c r="H16" i="17" s="1"/>
  <c r="C16" i="17"/>
  <c r="F16" i="17" s="1"/>
  <c r="D15" i="17"/>
  <c r="H15" i="17" s="1"/>
  <c r="C15" i="17"/>
  <c r="F15" i="17" s="1"/>
  <c r="D14" i="17"/>
  <c r="H14" i="17" s="1"/>
  <c r="C14" i="17"/>
  <c r="F14" i="17" s="1"/>
  <c r="D13" i="17"/>
  <c r="H13" i="17" s="1"/>
  <c r="C13" i="17"/>
  <c r="F13" i="17" s="1"/>
  <c r="D12" i="17"/>
  <c r="H12" i="17" s="1"/>
  <c r="C12" i="17"/>
  <c r="F12" i="17" s="1"/>
  <c r="D11" i="17"/>
  <c r="H11" i="17" s="1"/>
  <c r="C11" i="17"/>
  <c r="F11" i="17" s="1"/>
  <c r="D10" i="17"/>
  <c r="H10" i="17" s="1"/>
  <c r="C10" i="17"/>
  <c r="F10" i="17" s="1"/>
  <c r="D9" i="17"/>
  <c r="H9" i="17" s="1"/>
  <c r="C9" i="17"/>
  <c r="F9" i="17" s="1"/>
  <c r="D8" i="17"/>
  <c r="H8" i="17" s="1"/>
  <c r="C8" i="17"/>
  <c r="F8" i="17" s="1"/>
  <c r="D7" i="17"/>
  <c r="H7" i="17" s="1"/>
  <c r="C7" i="17"/>
  <c r="F7" i="17" s="1"/>
  <c r="D6" i="17"/>
  <c r="H6" i="17" s="1"/>
  <c r="C6" i="17"/>
  <c r="F6" i="17" s="1"/>
  <c r="E5" i="17"/>
  <c r="E4" i="17"/>
  <c r="D502" i="7"/>
  <c r="H502" i="7" s="1"/>
  <c r="C502" i="7"/>
  <c r="F502" i="7" s="1"/>
  <c r="D500" i="7"/>
  <c r="H500" i="7" s="1"/>
  <c r="C500" i="7"/>
  <c r="F500" i="7" s="1"/>
  <c r="D499" i="7"/>
  <c r="H499" i="7" s="1"/>
  <c r="C499" i="7"/>
  <c r="F499" i="7" s="1"/>
  <c r="D498" i="7"/>
  <c r="H498" i="7" s="1"/>
  <c r="C498" i="7"/>
  <c r="F498" i="7" s="1"/>
  <c r="D497" i="7"/>
  <c r="H497" i="7" s="1"/>
  <c r="C497" i="7"/>
  <c r="F497" i="7" s="1"/>
  <c r="D496" i="7"/>
  <c r="H496" i="7" s="1"/>
  <c r="C496" i="7"/>
  <c r="F496" i="7" s="1"/>
  <c r="D495" i="7"/>
  <c r="H495" i="7" s="1"/>
  <c r="C495" i="7"/>
  <c r="F495" i="7" s="1"/>
  <c r="D494" i="7"/>
  <c r="H494" i="7" s="1"/>
  <c r="C494" i="7"/>
  <c r="F494" i="7" s="1"/>
  <c r="D493" i="7"/>
  <c r="H493" i="7" s="1"/>
  <c r="C493" i="7"/>
  <c r="F493" i="7" s="1"/>
  <c r="D492" i="7"/>
  <c r="H492" i="7" s="1"/>
  <c r="C492" i="7"/>
  <c r="F492" i="7" s="1"/>
  <c r="D491" i="7"/>
  <c r="H491" i="7" s="1"/>
  <c r="C491" i="7"/>
  <c r="F491" i="7" s="1"/>
  <c r="D490" i="7"/>
  <c r="H490" i="7" s="1"/>
  <c r="C490" i="7"/>
  <c r="F490" i="7" s="1"/>
  <c r="D489" i="7"/>
  <c r="H489" i="7" s="1"/>
  <c r="C489" i="7"/>
  <c r="F489" i="7" s="1"/>
  <c r="D488" i="7"/>
  <c r="H488" i="7" s="1"/>
  <c r="C488" i="7"/>
  <c r="F488" i="7" s="1"/>
  <c r="D487" i="7"/>
  <c r="H487" i="7" s="1"/>
  <c r="C487" i="7"/>
  <c r="F487" i="7" s="1"/>
  <c r="D486" i="7"/>
  <c r="H486" i="7" s="1"/>
  <c r="C486" i="7"/>
  <c r="F486" i="7" s="1"/>
  <c r="D485" i="7"/>
  <c r="H485" i="7" s="1"/>
  <c r="C485" i="7"/>
  <c r="F485" i="7" s="1"/>
  <c r="D484" i="7"/>
  <c r="H484" i="7" s="1"/>
  <c r="C484" i="7"/>
  <c r="F484" i="7" s="1"/>
  <c r="D483" i="7"/>
  <c r="H483" i="7" s="1"/>
  <c r="C483" i="7"/>
  <c r="F483" i="7" s="1"/>
  <c r="D482" i="7"/>
  <c r="H482" i="7" s="1"/>
  <c r="C482" i="7"/>
  <c r="F482" i="7" s="1"/>
  <c r="D481" i="7"/>
  <c r="H481" i="7" s="1"/>
  <c r="C481" i="7"/>
  <c r="F481" i="7" s="1"/>
  <c r="D480" i="7"/>
  <c r="H480" i="7" s="1"/>
  <c r="C480" i="7"/>
  <c r="F480" i="7" s="1"/>
  <c r="D479" i="7"/>
  <c r="H479" i="7" s="1"/>
  <c r="C479" i="7"/>
  <c r="F479" i="7" s="1"/>
  <c r="D478" i="7"/>
  <c r="H478" i="7" s="1"/>
  <c r="C478" i="7"/>
  <c r="F478" i="7" s="1"/>
  <c r="D477" i="7"/>
  <c r="H477" i="7" s="1"/>
  <c r="C477" i="7"/>
  <c r="F477" i="7" s="1"/>
  <c r="D476" i="7"/>
  <c r="H476" i="7" s="1"/>
  <c r="C476" i="7"/>
  <c r="F476" i="7" s="1"/>
  <c r="D475" i="7"/>
  <c r="H475" i="7" s="1"/>
  <c r="C475" i="7"/>
  <c r="F475" i="7" s="1"/>
  <c r="D474" i="7"/>
  <c r="H474" i="7" s="1"/>
  <c r="C474" i="7"/>
  <c r="F474" i="7" s="1"/>
  <c r="D473" i="7"/>
  <c r="H473" i="7" s="1"/>
  <c r="C473" i="7"/>
  <c r="F473" i="7" s="1"/>
  <c r="D472" i="7"/>
  <c r="H472" i="7" s="1"/>
  <c r="C472" i="7"/>
  <c r="F472" i="7" s="1"/>
  <c r="D471" i="7"/>
  <c r="H471" i="7" s="1"/>
  <c r="C471" i="7"/>
  <c r="F471" i="7" s="1"/>
  <c r="D470" i="7"/>
  <c r="H470" i="7" s="1"/>
  <c r="C470" i="7"/>
  <c r="F470" i="7" s="1"/>
  <c r="D469" i="7"/>
  <c r="H469" i="7" s="1"/>
  <c r="C469" i="7"/>
  <c r="F469" i="7" s="1"/>
  <c r="D468" i="7"/>
  <c r="H468" i="7" s="1"/>
  <c r="C468" i="7"/>
  <c r="F468" i="7" s="1"/>
  <c r="D467" i="7"/>
  <c r="H467" i="7" s="1"/>
  <c r="C467" i="7"/>
  <c r="F467" i="7" s="1"/>
  <c r="D466" i="7"/>
  <c r="H466" i="7" s="1"/>
  <c r="C466" i="7"/>
  <c r="F466" i="7" s="1"/>
  <c r="D465" i="7"/>
  <c r="H465" i="7" s="1"/>
  <c r="C465" i="7"/>
  <c r="F465" i="7" s="1"/>
  <c r="D464" i="7"/>
  <c r="H464" i="7" s="1"/>
  <c r="C464" i="7"/>
  <c r="F464" i="7" s="1"/>
  <c r="D463" i="7"/>
  <c r="H463" i="7" s="1"/>
  <c r="C463" i="7"/>
  <c r="F463" i="7" s="1"/>
  <c r="D462" i="7"/>
  <c r="H462" i="7" s="1"/>
  <c r="C462" i="7"/>
  <c r="F462" i="7" s="1"/>
  <c r="D461" i="7"/>
  <c r="H461" i="7" s="1"/>
  <c r="C461" i="7"/>
  <c r="F461" i="7" s="1"/>
  <c r="D460" i="7"/>
  <c r="H460" i="7" s="1"/>
  <c r="C460" i="7"/>
  <c r="F460" i="7" s="1"/>
  <c r="D459" i="7"/>
  <c r="H459" i="7" s="1"/>
  <c r="C459" i="7"/>
  <c r="F459" i="7" s="1"/>
  <c r="D458" i="7"/>
  <c r="H458" i="7" s="1"/>
  <c r="C458" i="7"/>
  <c r="F458" i="7" s="1"/>
  <c r="D457" i="7"/>
  <c r="H457" i="7" s="1"/>
  <c r="C457" i="7"/>
  <c r="F457" i="7" s="1"/>
  <c r="D456" i="7"/>
  <c r="H456" i="7" s="1"/>
  <c r="C456" i="7"/>
  <c r="F456" i="7" s="1"/>
  <c r="D455" i="7"/>
  <c r="H455" i="7" s="1"/>
  <c r="C455" i="7"/>
  <c r="F455" i="7" s="1"/>
  <c r="D454" i="7"/>
  <c r="H454" i="7" s="1"/>
  <c r="C454" i="7"/>
  <c r="F454" i="7" s="1"/>
  <c r="D453" i="7"/>
  <c r="H453" i="7" s="1"/>
  <c r="C453" i="7"/>
  <c r="F453" i="7" s="1"/>
  <c r="D452" i="7"/>
  <c r="H452" i="7" s="1"/>
  <c r="C452" i="7"/>
  <c r="F452" i="7" s="1"/>
  <c r="D451" i="7"/>
  <c r="H451" i="7" s="1"/>
  <c r="C451" i="7"/>
  <c r="F451" i="7" s="1"/>
  <c r="D450" i="7"/>
  <c r="H450" i="7" s="1"/>
  <c r="C450" i="7"/>
  <c r="F450" i="7" s="1"/>
  <c r="D449" i="7"/>
  <c r="H449" i="7" s="1"/>
  <c r="C449" i="7"/>
  <c r="F449" i="7" s="1"/>
  <c r="D448" i="7"/>
  <c r="H448" i="7" s="1"/>
  <c r="C448" i="7"/>
  <c r="F448" i="7" s="1"/>
  <c r="D447" i="7"/>
  <c r="H447" i="7" s="1"/>
  <c r="C447" i="7"/>
  <c r="F447" i="7" s="1"/>
  <c r="D446" i="7"/>
  <c r="H446" i="7" s="1"/>
  <c r="C446" i="7"/>
  <c r="F446" i="7" s="1"/>
  <c r="D445" i="7"/>
  <c r="H445" i="7" s="1"/>
  <c r="C445" i="7"/>
  <c r="F445" i="7" s="1"/>
  <c r="D444" i="7"/>
  <c r="H444" i="7" s="1"/>
  <c r="C444" i="7"/>
  <c r="F444" i="7" s="1"/>
  <c r="D443" i="7"/>
  <c r="H443" i="7" s="1"/>
  <c r="C443" i="7"/>
  <c r="F443" i="7" s="1"/>
  <c r="D442" i="7"/>
  <c r="H442" i="7" s="1"/>
  <c r="C442" i="7"/>
  <c r="F442" i="7" s="1"/>
  <c r="D441" i="7"/>
  <c r="H441" i="7" s="1"/>
  <c r="C441" i="7"/>
  <c r="F441" i="7" s="1"/>
  <c r="D440" i="7"/>
  <c r="H440" i="7" s="1"/>
  <c r="C440" i="7"/>
  <c r="F440" i="7" s="1"/>
  <c r="D439" i="7"/>
  <c r="H439" i="7" s="1"/>
  <c r="C439" i="7"/>
  <c r="F439" i="7" s="1"/>
  <c r="D438" i="7"/>
  <c r="H438" i="7" s="1"/>
  <c r="C438" i="7"/>
  <c r="F438" i="7" s="1"/>
  <c r="D437" i="7"/>
  <c r="H437" i="7" s="1"/>
  <c r="C437" i="7"/>
  <c r="F437" i="7" s="1"/>
  <c r="D436" i="7"/>
  <c r="H436" i="7" s="1"/>
  <c r="C436" i="7"/>
  <c r="F436" i="7" s="1"/>
  <c r="D435" i="7"/>
  <c r="H435" i="7" s="1"/>
  <c r="C435" i="7"/>
  <c r="F435" i="7" s="1"/>
  <c r="D434" i="7"/>
  <c r="H434" i="7" s="1"/>
  <c r="C434" i="7"/>
  <c r="F434" i="7" s="1"/>
  <c r="D433" i="7"/>
  <c r="H433" i="7" s="1"/>
  <c r="C433" i="7"/>
  <c r="F433" i="7" s="1"/>
  <c r="D432" i="7"/>
  <c r="H432" i="7" s="1"/>
  <c r="C432" i="7"/>
  <c r="F432" i="7" s="1"/>
  <c r="D431" i="7"/>
  <c r="H431" i="7" s="1"/>
  <c r="C431" i="7"/>
  <c r="F431" i="7" s="1"/>
  <c r="D430" i="7"/>
  <c r="H430" i="7" s="1"/>
  <c r="C430" i="7"/>
  <c r="F430" i="7" s="1"/>
  <c r="D429" i="7"/>
  <c r="H429" i="7" s="1"/>
  <c r="C429" i="7"/>
  <c r="F429" i="7" s="1"/>
  <c r="D428" i="7"/>
  <c r="H428" i="7" s="1"/>
  <c r="C428" i="7"/>
  <c r="F428" i="7" s="1"/>
  <c r="D427" i="7"/>
  <c r="H427" i="7" s="1"/>
  <c r="C427" i="7"/>
  <c r="F427" i="7" s="1"/>
  <c r="D426" i="7"/>
  <c r="H426" i="7" s="1"/>
  <c r="C426" i="7"/>
  <c r="F426" i="7" s="1"/>
  <c r="D425" i="7"/>
  <c r="H425" i="7" s="1"/>
  <c r="C425" i="7"/>
  <c r="F425" i="7" s="1"/>
  <c r="D424" i="7"/>
  <c r="H424" i="7" s="1"/>
  <c r="C424" i="7"/>
  <c r="F424" i="7" s="1"/>
  <c r="D423" i="7"/>
  <c r="H423" i="7" s="1"/>
  <c r="C423" i="7"/>
  <c r="F423" i="7" s="1"/>
  <c r="D422" i="7"/>
  <c r="H422" i="7" s="1"/>
  <c r="C422" i="7"/>
  <c r="F422" i="7" s="1"/>
  <c r="D421" i="7"/>
  <c r="H421" i="7" s="1"/>
  <c r="C421" i="7"/>
  <c r="F421" i="7" s="1"/>
  <c r="D420" i="7"/>
  <c r="H420" i="7" s="1"/>
  <c r="C420" i="7"/>
  <c r="F420" i="7" s="1"/>
  <c r="D419" i="7"/>
  <c r="H419" i="7" s="1"/>
  <c r="C419" i="7"/>
  <c r="F419" i="7" s="1"/>
  <c r="D418" i="7"/>
  <c r="H418" i="7" s="1"/>
  <c r="C418" i="7"/>
  <c r="F418" i="7" s="1"/>
  <c r="D417" i="7"/>
  <c r="H417" i="7" s="1"/>
  <c r="C417" i="7"/>
  <c r="F417" i="7" s="1"/>
  <c r="D416" i="7"/>
  <c r="H416" i="7" s="1"/>
  <c r="C416" i="7"/>
  <c r="F416" i="7" s="1"/>
  <c r="D415" i="7"/>
  <c r="H415" i="7" s="1"/>
  <c r="C415" i="7"/>
  <c r="F415" i="7" s="1"/>
  <c r="D414" i="7"/>
  <c r="H414" i="7" s="1"/>
  <c r="C414" i="7"/>
  <c r="F414" i="7" s="1"/>
  <c r="D413" i="7"/>
  <c r="H413" i="7" s="1"/>
  <c r="C413" i="7"/>
  <c r="F413" i="7" s="1"/>
  <c r="D412" i="7"/>
  <c r="H412" i="7" s="1"/>
  <c r="C412" i="7"/>
  <c r="F412" i="7" s="1"/>
  <c r="D411" i="7"/>
  <c r="H411" i="7" s="1"/>
  <c r="C411" i="7"/>
  <c r="F411" i="7" s="1"/>
  <c r="D410" i="7"/>
  <c r="H410" i="7" s="1"/>
  <c r="C410" i="7"/>
  <c r="F410" i="7" s="1"/>
  <c r="D409" i="7"/>
  <c r="H409" i="7" s="1"/>
  <c r="C409" i="7"/>
  <c r="F409" i="7" s="1"/>
  <c r="D408" i="7"/>
  <c r="H408" i="7" s="1"/>
  <c r="C408" i="7"/>
  <c r="F408" i="7" s="1"/>
  <c r="D407" i="7"/>
  <c r="H407" i="7" s="1"/>
  <c r="C407" i="7"/>
  <c r="F407" i="7" s="1"/>
  <c r="D406" i="7"/>
  <c r="H406" i="7" s="1"/>
  <c r="C406" i="7"/>
  <c r="F406" i="7" s="1"/>
  <c r="D405" i="7"/>
  <c r="H405" i="7" s="1"/>
  <c r="C405" i="7"/>
  <c r="F405" i="7" s="1"/>
  <c r="D404" i="7"/>
  <c r="H404" i="7" s="1"/>
  <c r="C404" i="7"/>
  <c r="F404" i="7" s="1"/>
  <c r="D403" i="7"/>
  <c r="H403" i="7" s="1"/>
  <c r="C403" i="7"/>
  <c r="F403" i="7" s="1"/>
  <c r="D402" i="7"/>
  <c r="H402" i="7" s="1"/>
  <c r="C402" i="7"/>
  <c r="F402" i="7" s="1"/>
  <c r="D401" i="7"/>
  <c r="H401" i="7" s="1"/>
  <c r="C401" i="7"/>
  <c r="F401" i="7" s="1"/>
  <c r="D400" i="7"/>
  <c r="H400" i="7" s="1"/>
  <c r="C400" i="7"/>
  <c r="F400" i="7" s="1"/>
  <c r="D399" i="7"/>
  <c r="H399" i="7" s="1"/>
  <c r="C399" i="7"/>
  <c r="F399" i="7" s="1"/>
  <c r="D398" i="7"/>
  <c r="H398" i="7" s="1"/>
  <c r="C398" i="7"/>
  <c r="F398" i="7" s="1"/>
  <c r="D397" i="7"/>
  <c r="H397" i="7" s="1"/>
  <c r="C397" i="7"/>
  <c r="F397" i="7" s="1"/>
  <c r="D396" i="7"/>
  <c r="H396" i="7" s="1"/>
  <c r="C396" i="7"/>
  <c r="F396" i="7" s="1"/>
  <c r="D395" i="7"/>
  <c r="H395" i="7" s="1"/>
  <c r="C395" i="7"/>
  <c r="F395" i="7" s="1"/>
  <c r="D394" i="7"/>
  <c r="H394" i="7" s="1"/>
  <c r="C394" i="7"/>
  <c r="F394" i="7" s="1"/>
  <c r="D393" i="7"/>
  <c r="H393" i="7" s="1"/>
  <c r="C393" i="7"/>
  <c r="F393" i="7" s="1"/>
  <c r="D392" i="7"/>
  <c r="H392" i="7" s="1"/>
  <c r="C392" i="7"/>
  <c r="F392" i="7" s="1"/>
  <c r="D391" i="7"/>
  <c r="H391" i="7" s="1"/>
  <c r="C391" i="7"/>
  <c r="F391" i="7" s="1"/>
  <c r="D390" i="7"/>
  <c r="H390" i="7" s="1"/>
  <c r="C390" i="7"/>
  <c r="F390" i="7" s="1"/>
  <c r="D389" i="7"/>
  <c r="H389" i="7" s="1"/>
  <c r="C389" i="7"/>
  <c r="F389" i="7" s="1"/>
  <c r="D388" i="7"/>
  <c r="H388" i="7" s="1"/>
  <c r="C388" i="7"/>
  <c r="F388" i="7" s="1"/>
  <c r="D387" i="7"/>
  <c r="H387" i="7" s="1"/>
  <c r="C387" i="7"/>
  <c r="F387" i="7" s="1"/>
  <c r="D386" i="7"/>
  <c r="H386" i="7" s="1"/>
  <c r="C386" i="7"/>
  <c r="F386" i="7" s="1"/>
  <c r="D385" i="7"/>
  <c r="H385" i="7" s="1"/>
  <c r="C385" i="7"/>
  <c r="F385" i="7" s="1"/>
  <c r="D384" i="7"/>
  <c r="H384" i="7" s="1"/>
  <c r="C384" i="7"/>
  <c r="F384" i="7" s="1"/>
  <c r="D383" i="7"/>
  <c r="H383" i="7" s="1"/>
  <c r="C383" i="7"/>
  <c r="F383" i="7" s="1"/>
  <c r="D382" i="7"/>
  <c r="H382" i="7" s="1"/>
  <c r="C382" i="7"/>
  <c r="F382" i="7" s="1"/>
  <c r="D381" i="7"/>
  <c r="H381" i="7" s="1"/>
  <c r="C381" i="7"/>
  <c r="F381" i="7" s="1"/>
  <c r="D380" i="7"/>
  <c r="H380" i="7" s="1"/>
  <c r="C380" i="7"/>
  <c r="F380" i="7" s="1"/>
  <c r="D379" i="7"/>
  <c r="H379" i="7" s="1"/>
  <c r="C379" i="7"/>
  <c r="F379" i="7" s="1"/>
  <c r="D378" i="7"/>
  <c r="H378" i="7" s="1"/>
  <c r="C378" i="7"/>
  <c r="F378" i="7" s="1"/>
  <c r="D377" i="7"/>
  <c r="H377" i="7" s="1"/>
  <c r="C377" i="7"/>
  <c r="F377" i="7" s="1"/>
  <c r="D376" i="7"/>
  <c r="H376" i="7" s="1"/>
  <c r="C376" i="7"/>
  <c r="F376" i="7" s="1"/>
  <c r="D375" i="7"/>
  <c r="H375" i="7" s="1"/>
  <c r="C375" i="7"/>
  <c r="F375" i="7" s="1"/>
  <c r="D374" i="7"/>
  <c r="H374" i="7" s="1"/>
  <c r="C374" i="7"/>
  <c r="F374" i="7" s="1"/>
  <c r="D373" i="7"/>
  <c r="H373" i="7" s="1"/>
  <c r="C373" i="7"/>
  <c r="F373" i="7" s="1"/>
  <c r="D372" i="7"/>
  <c r="H372" i="7" s="1"/>
  <c r="C372" i="7"/>
  <c r="F372" i="7" s="1"/>
  <c r="D371" i="7"/>
  <c r="H371" i="7" s="1"/>
  <c r="C371" i="7"/>
  <c r="F371" i="7" s="1"/>
  <c r="D370" i="7"/>
  <c r="H370" i="7" s="1"/>
  <c r="C370" i="7"/>
  <c r="F370" i="7" s="1"/>
  <c r="D369" i="7"/>
  <c r="H369" i="7" s="1"/>
  <c r="C369" i="7"/>
  <c r="F369" i="7" s="1"/>
  <c r="D368" i="7"/>
  <c r="H368" i="7" s="1"/>
  <c r="C368" i="7"/>
  <c r="F368" i="7" s="1"/>
  <c r="D367" i="7"/>
  <c r="H367" i="7" s="1"/>
  <c r="C367" i="7"/>
  <c r="F367" i="7" s="1"/>
  <c r="D366" i="7"/>
  <c r="H366" i="7" s="1"/>
  <c r="C366" i="7"/>
  <c r="F366" i="7" s="1"/>
  <c r="D365" i="7"/>
  <c r="H365" i="7" s="1"/>
  <c r="C365" i="7"/>
  <c r="F365" i="7" s="1"/>
  <c r="D364" i="7"/>
  <c r="H364" i="7" s="1"/>
  <c r="C364" i="7"/>
  <c r="F364" i="7" s="1"/>
  <c r="D363" i="7"/>
  <c r="H363" i="7" s="1"/>
  <c r="C363" i="7"/>
  <c r="F363" i="7" s="1"/>
  <c r="D362" i="7"/>
  <c r="H362" i="7" s="1"/>
  <c r="C362" i="7"/>
  <c r="F362" i="7" s="1"/>
  <c r="D361" i="7"/>
  <c r="H361" i="7" s="1"/>
  <c r="C361" i="7"/>
  <c r="F361" i="7" s="1"/>
  <c r="D360" i="7"/>
  <c r="H360" i="7" s="1"/>
  <c r="C360" i="7"/>
  <c r="F360" i="7" s="1"/>
  <c r="D359" i="7"/>
  <c r="H359" i="7" s="1"/>
  <c r="C359" i="7"/>
  <c r="F359" i="7" s="1"/>
  <c r="D358" i="7"/>
  <c r="H358" i="7" s="1"/>
  <c r="C358" i="7"/>
  <c r="F358" i="7" s="1"/>
  <c r="D357" i="7"/>
  <c r="H357" i="7" s="1"/>
  <c r="C357" i="7"/>
  <c r="F357" i="7" s="1"/>
  <c r="D356" i="7"/>
  <c r="H356" i="7" s="1"/>
  <c r="C356" i="7"/>
  <c r="F356" i="7" s="1"/>
  <c r="D355" i="7"/>
  <c r="H355" i="7" s="1"/>
  <c r="C355" i="7"/>
  <c r="F355" i="7" s="1"/>
  <c r="D354" i="7"/>
  <c r="H354" i="7" s="1"/>
  <c r="C354" i="7"/>
  <c r="F354" i="7" s="1"/>
  <c r="D353" i="7"/>
  <c r="H353" i="7" s="1"/>
  <c r="C353" i="7"/>
  <c r="F353" i="7" s="1"/>
  <c r="D352" i="7"/>
  <c r="H352" i="7" s="1"/>
  <c r="C352" i="7"/>
  <c r="F352" i="7" s="1"/>
  <c r="D351" i="7"/>
  <c r="H351" i="7" s="1"/>
  <c r="C351" i="7"/>
  <c r="F351" i="7" s="1"/>
  <c r="D350" i="7"/>
  <c r="H350" i="7" s="1"/>
  <c r="C350" i="7"/>
  <c r="F350" i="7" s="1"/>
  <c r="D349" i="7"/>
  <c r="H349" i="7" s="1"/>
  <c r="C349" i="7"/>
  <c r="F349" i="7" s="1"/>
  <c r="D348" i="7"/>
  <c r="H348" i="7" s="1"/>
  <c r="C348" i="7"/>
  <c r="F348" i="7" s="1"/>
  <c r="D347" i="7"/>
  <c r="H347" i="7" s="1"/>
  <c r="C347" i="7"/>
  <c r="F347" i="7" s="1"/>
  <c r="D346" i="7"/>
  <c r="H346" i="7" s="1"/>
  <c r="C346" i="7"/>
  <c r="F346" i="7" s="1"/>
  <c r="D345" i="7"/>
  <c r="H345" i="7" s="1"/>
  <c r="C345" i="7"/>
  <c r="F345" i="7" s="1"/>
  <c r="D344" i="7"/>
  <c r="H344" i="7" s="1"/>
  <c r="C344" i="7"/>
  <c r="F344" i="7" s="1"/>
  <c r="D343" i="7"/>
  <c r="H343" i="7" s="1"/>
  <c r="C343" i="7"/>
  <c r="F343" i="7" s="1"/>
  <c r="D342" i="7"/>
  <c r="H342" i="7" s="1"/>
  <c r="C342" i="7"/>
  <c r="F342" i="7" s="1"/>
  <c r="D341" i="7"/>
  <c r="H341" i="7" s="1"/>
  <c r="C341" i="7"/>
  <c r="F341" i="7" s="1"/>
  <c r="D340" i="7"/>
  <c r="H340" i="7" s="1"/>
  <c r="C340" i="7"/>
  <c r="F340" i="7" s="1"/>
  <c r="D339" i="7"/>
  <c r="H339" i="7" s="1"/>
  <c r="C339" i="7"/>
  <c r="F339" i="7" s="1"/>
  <c r="D338" i="7"/>
  <c r="H338" i="7" s="1"/>
  <c r="C338" i="7"/>
  <c r="F338" i="7" s="1"/>
  <c r="D337" i="7"/>
  <c r="H337" i="7" s="1"/>
  <c r="C337" i="7"/>
  <c r="F337" i="7" s="1"/>
  <c r="D336" i="7"/>
  <c r="H336" i="7" s="1"/>
  <c r="C336" i="7"/>
  <c r="F336" i="7" s="1"/>
  <c r="D335" i="7"/>
  <c r="H335" i="7" s="1"/>
  <c r="C335" i="7"/>
  <c r="F335" i="7" s="1"/>
  <c r="D334" i="7"/>
  <c r="H334" i="7" s="1"/>
  <c r="C334" i="7"/>
  <c r="F334" i="7" s="1"/>
  <c r="D333" i="7"/>
  <c r="H333" i="7" s="1"/>
  <c r="C333" i="7"/>
  <c r="F333" i="7" s="1"/>
  <c r="D332" i="7"/>
  <c r="H332" i="7" s="1"/>
  <c r="C332" i="7"/>
  <c r="F332" i="7" s="1"/>
  <c r="D331" i="7"/>
  <c r="H331" i="7" s="1"/>
  <c r="C331" i="7"/>
  <c r="F331" i="7" s="1"/>
  <c r="D330" i="7"/>
  <c r="H330" i="7" s="1"/>
  <c r="C330" i="7"/>
  <c r="F330" i="7" s="1"/>
  <c r="D329" i="7"/>
  <c r="H329" i="7" s="1"/>
  <c r="C329" i="7"/>
  <c r="F329" i="7" s="1"/>
  <c r="D328" i="7"/>
  <c r="H328" i="7" s="1"/>
  <c r="C328" i="7"/>
  <c r="F328" i="7" s="1"/>
  <c r="D327" i="7"/>
  <c r="H327" i="7" s="1"/>
  <c r="C327" i="7"/>
  <c r="F327" i="7" s="1"/>
  <c r="D326" i="7"/>
  <c r="H326" i="7" s="1"/>
  <c r="C326" i="7"/>
  <c r="F326" i="7" s="1"/>
  <c r="D325" i="7"/>
  <c r="H325" i="7" s="1"/>
  <c r="C325" i="7"/>
  <c r="F325" i="7" s="1"/>
  <c r="D324" i="7"/>
  <c r="H324" i="7" s="1"/>
  <c r="C324" i="7"/>
  <c r="F324" i="7" s="1"/>
  <c r="D323" i="7"/>
  <c r="H323" i="7" s="1"/>
  <c r="C323" i="7"/>
  <c r="F323" i="7" s="1"/>
  <c r="D322" i="7"/>
  <c r="H322" i="7" s="1"/>
  <c r="C322" i="7"/>
  <c r="F322" i="7" s="1"/>
  <c r="D321" i="7"/>
  <c r="H321" i="7" s="1"/>
  <c r="C321" i="7"/>
  <c r="F321" i="7" s="1"/>
  <c r="D320" i="7"/>
  <c r="H320" i="7" s="1"/>
  <c r="C320" i="7"/>
  <c r="F320" i="7" s="1"/>
  <c r="D319" i="7"/>
  <c r="H319" i="7" s="1"/>
  <c r="C319" i="7"/>
  <c r="F319" i="7" s="1"/>
  <c r="D318" i="7"/>
  <c r="H318" i="7" s="1"/>
  <c r="C318" i="7"/>
  <c r="F318" i="7" s="1"/>
  <c r="D317" i="7"/>
  <c r="H317" i="7" s="1"/>
  <c r="C317" i="7"/>
  <c r="F317" i="7" s="1"/>
  <c r="D316" i="7"/>
  <c r="H316" i="7" s="1"/>
  <c r="C316" i="7"/>
  <c r="F316" i="7" s="1"/>
  <c r="D315" i="7"/>
  <c r="H315" i="7" s="1"/>
  <c r="C315" i="7"/>
  <c r="F315" i="7" s="1"/>
  <c r="D314" i="7"/>
  <c r="H314" i="7" s="1"/>
  <c r="C314" i="7"/>
  <c r="F314" i="7" s="1"/>
  <c r="D313" i="7"/>
  <c r="H313" i="7" s="1"/>
  <c r="C313" i="7"/>
  <c r="F313" i="7" s="1"/>
  <c r="D312" i="7"/>
  <c r="H312" i="7" s="1"/>
  <c r="C312" i="7"/>
  <c r="F312" i="7" s="1"/>
  <c r="D311" i="7"/>
  <c r="H311" i="7" s="1"/>
  <c r="C311" i="7"/>
  <c r="F311" i="7" s="1"/>
  <c r="D310" i="7"/>
  <c r="H310" i="7" s="1"/>
  <c r="C310" i="7"/>
  <c r="F310" i="7" s="1"/>
  <c r="D309" i="7"/>
  <c r="H309" i="7" s="1"/>
  <c r="C309" i="7"/>
  <c r="F309" i="7" s="1"/>
  <c r="D308" i="7"/>
  <c r="H308" i="7" s="1"/>
  <c r="C308" i="7"/>
  <c r="F308" i="7" s="1"/>
  <c r="D307" i="7"/>
  <c r="H307" i="7" s="1"/>
  <c r="C307" i="7"/>
  <c r="F307" i="7" s="1"/>
  <c r="D306" i="7"/>
  <c r="H306" i="7" s="1"/>
  <c r="C306" i="7"/>
  <c r="F306" i="7" s="1"/>
  <c r="D305" i="7"/>
  <c r="H305" i="7" s="1"/>
  <c r="C305" i="7"/>
  <c r="F305" i="7" s="1"/>
  <c r="D304" i="7"/>
  <c r="H304" i="7" s="1"/>
  <c r="C304" i="7"/>
  <c r="F304" i="7" s="1"/>
  <c r="D303" i="7"/>
  <c r="H303" i="7" s="1"/>
  <c r="C303" i="7"/>
  <c r="F303" i="7" s="1"/>
  <c r="D302" i="7"/>
  <c r="H302" i="7" s="1"/>
  <c r="C302" i="7"/>
  <c r="F302" i="7" s="1"/>
  <c r="D301" i="7"/>
  <c r="H301" i="7" s="1"/>
  <c r="C301" i="7"/>
  <c r="F301" i="7" s="1"/>
  <c r="D300" i="7"/>
  <c r="H300" i="7" s="1"/>
  <c r="C300" i="7"/>
  <c r="F300" i="7" s="1"/>
  <c r="D299" i="7"/>
  <c r="H299" i="7" s="1"/>
  <c r="C299" i="7"/>
  <c r="F299" i="7" s="1"/>
  <c r="D298" i="7"/>
  <c r="H298" i="7" s="1"/>
  <c r="C298" i="7"/>
  <c r="F298" i="7" s="1"/>
  <c r="D297" i="7"/>
  <c r="H297" i="7" s="1"/>
  <c r="C297" i="7"/>
  <c r="F297" i="7" s="1"/>
  <c r="D296" i="7"/>
  <c r="H296" i="7" s="1"/>
  <c r="C296" i="7"/>
  <c r="F296" i="7" s="1"/>
  <c r="D295" i="7"/>
  <c r="H295" i="7" s="1"/>
  <c r="C295" i="7"/>
  <c r="F295" i="7" s="1"/>
  <c r="D294" i="7"/>
  <c r="H294" i="7" s="1"/>
  <c r="C294" i="7"/>
  <c r="F294" i="7" s="1"/>
  <c r="D293" i="7"/>
  <c r="H293" i="7" s="1"/>
  <c r="C293" i="7"/>
  <c r="F293" i="7" s="1"/>
  <c r="D292" i="7"/>
  <c r="H292" i="7" s="1"/>
  <c r="C292" i="7"/>
  <c r="F292" i="7" s="1"/>
  <c r="D291" i="7"/>
  <c r="H291" i="7" s="1"/>
  <c r="C291" i="7"/>
  <c r="F291" i="7" s="1"/>
  <c r="D290" i="7"/>
  <c r="H290" i="7" s="1"/>
  <c r="C290" i="7"/>
  <c r="F290" i="7" s="1"/>
  <c r="D289" i="7"/>
  <c r="H289" i="7" s="1"/>
  <c r="C289" i="7"/>
  <c r="F289" i="7" s="1"/>
  <c r="D288" i="7"/>
  <c r="H288" i="7" s="1"/>
  <c r="C288" i="7"/>
  <c r="F288" i="7" s="1"/>
  <c r="D287" i="7"/>
  <c r="H287" i="7" s="1"/>
  <c r="C287" i="7"/>
  <c r="F287" i="7" s="1"/>
  <c r="D286" i="7"/>
  <c r="H286" i="7" s="1"/>
  <c r="C286" i="7"/>
  <c r="F286" i="7" s="1"/>
  <c r="D285" i="7"/>
  <c r="H285" i="7" s="1"/>
  <c r="C285" i="7"/>
  <c r="F285" i="7" s="1"/>
  <c r="D284" i="7"/>
  <c r="H284" i="7" s="1"/>
  <c r="C284" i="7"/>
  <c r="F284" i="7" s="1"/>
  <c r="D283" i="7"/>
  <c r="H283" i="7" s="1"/>
  <c r="C283" i="7"/>
  <c r="F283" i="7" s="1"/>
  <c r="D282" i="7"/>
  <c r="H282" i="7" s="1"/>
  <c r="C282" i="7"/>
  <c r="F282" i="7" s="1"/>
  <c r="D281" i="7"/>
  <c r="H281" i="7" s="1"/>
  <c r="C281" i="7"/>
  <c r="F281" i="7" s="1"/>
  <c r="D280" i="7"/>
  <c r="H280" i="7" s="1"/>
  <c r="C280" i="7"/>
  <c r="F280" i="7" s="1"/>
  <c r="D279" i="7"/>
  <c r="H279" i="7" s="1"/>
  <c r="C279" i="7"/>
  <c r="F279" i="7" s="1"/>
  <c r="D278" i="7"/>
  <c r="H278" i="7" s="1"/>
  <c r="C278" i="7"/>
  <c r="F278" i="7" s="1"/>
  <c r="D277" i="7"/>
  <c r="H277" i="7" s="1"/>
  <c r="C277" i="7"/>
  <c r="F277" i="7" s="1"/>
  <c r="D276" i="7"/>
  <c r="H276" i="7" s="1"/>
  <c r="C276" i="7"/>
  <c r="F276" i="7" s="1"/>
  <c r="D275" i="7"/>
  <c r="H275" i="7" s="1"/>
  <c r="C275" i="7"/>
  <c r="F275" i="7" s="1"/>
  <c r="D274" i="7"/>
  <c r="H274" i="7" s="1"/>
  <c r="C274" i="7"/>
  <c r="F274" i="7" s="1"/>
  <c r="D273" i="7"/>
  <c r="H273" i="7" s="1"/>
  <c r="C273" i="7"/>
  <c r="F273" i="7" s="1"/>
  <c r="D272" i="7"/>
  <c r="H272" i="7" s="1"/>
  <c r="C272" i="7"/>
  <c r="F272" i="7" s="1"/>
  <c r="D271" i="7"/>
  <c r="H271" i="7" s="1"/>
  <c r="C271" i="7"/>
  <c r="F271" i="7" s="1"/>
  <c r="D270" i="7"/>
  <c r="H270" i="7" s="1"/>
  <c r="C270" i="7"/>
  <c r="F270" i="7" s="1"/>
  <c r="D269" i="7"/>
  <c r="H269" i="7" s="1"/>
  <c r="C269" i="7"/>
  <c r="F269" i="7" s="1"/>
  <c r="D268" i="7"/>
  <c r="H268" i="7" s="1"/>
  <c r="C268" i="7"/>
  <c r="F268" i="7" s="1"/>
  <c r="D267" i="7"/>
  <c r="H267" i="7" s="1"/>
  <c r="C267" i="7"/>
  <c r="F267" i="7" s="1"/>
  <c r="D266" i="7"/>
  <c r="H266" i="7" s="1"/>
  <c r="C266" i="7"/>
  <c r="F266" i="7" s="1"/>
  <c r="D265" i="7"/>
  <c r="H265" i="7" s="1"/>
  <c r="C265" i="7"/>
  <c r="F265" i="7" s="1"/>
  <c r="D264" i="7"/>
  <c r="H264" i="7" s="1"/>
  <c r="C264" i="7"/>
  <c r="F264" i="7" s="1"/>
  <c r="D263" i="7"/>
  <c r="H263" i="7" s="1"/>
  <c r="C263" i="7"/>
  <c r="F263" i="7" s="1"/>
  <c r="D262" i="7"/>
  <c r="H262" i="7" s="1"/>
  <c r="C262" i="7"/>
  <c r="F262" i="7" s="1"/>
  <c r="D261" i="7"/>
  <c r="H261" i="7" s="1"/>
  <c r="C261" i="7"/>
  <c r="F261" i="7" s="1"/>
  <c r="D260" i="7"/>
  <c r="H260" i="7" s="1"/>
  <c r="C260" i="7"/>
  <c r="F260" i="7" s="1"/>
  <c r="D259" i="7"/>
  <c r="H259" i="7" s="1"/>
  <c r="C259" i="7"/>
  <c r="F259" i="7" s="1"/>
  <c r="D258" i="7"/>
  <c r="H258" i="7" s="1"/>
  <c r="C258" i="7"/>
  <c r="F258" i="7" s="1"/>
  <c r="D257" i="7"/>
  <c r="H257" i="7" s="1"/>
  <c r="C257" i="7"/>
  <c r="F257" i="7" s="1"/>
  <c r="D256" i="7"/>
  <c r="H256" i="7" s="1"/>
  <c r="C256" i="7"/>
  <c r="F256" i="7" s="1"/>
  <c r="D255" i="7"/>
  <c r="H255" i="7" s="1"/>
  <c r="C255" i="7"/>
  <c r="F255" i="7" s="1"/>
  <c r="D254" i="7"/>
  <c r="H254" i="7" s="1"/>
  <c r="C254" i="7"/>
  <c r="F254" i="7" s="1"/>
  <c r="D253" i="7"/>
  <c r="H253" i="7" s="1"/>
  <c r="C253" i="7"/>
  <c r="F253" i="7" s="1"/>
  <c r="D252" i="7"/>
  <c r="H252" i="7" s="1"/>
  <c r="C252" i="7"/>
  <c r="F252" i="7" s="1"/>
  <c r="D251" i="7"/>
  <c r="H251" i="7" s="1"/>
  <c r="C251" i="7"/>
  <c r="F251" i="7" s="1"/>
  <c r="D250" i="7"/>
  <c r="H250" i="7" s="1"/>
  <c r="C250" i="7"/>
  <c r="F250" i="7" s="1"/>
  <c r="D249" i="7"/>
  <c r="H249" i="7" s="1"/>
  <c r="C249" i="7"/>
  <c r="F249" i="7" s="1"/>
  <c r="D248" i="7"/>
  <c r="H248" i="7" s="1"/>
  <c r="C248" i="7"/>
  <c r="F248" i="7" s="1"/>
  <c r="D247" i="7"/>
  <c r="H247" i="7" s="1"/>
  <c r="C247" i="7"/>
  <c r="F247" i="7" s="1"/>
  <c r="D246" i="7"/>
  <c r="H246" i="7" s="1"/>
  <c r="C246" i="7"/>
  <c r="F246" i="7" s="1"/>
  <c r="D245" i="7"/>
  <c r="H245" i="7" s="1"/>
  <c r="C245" i="7"/>
  <c r="F245" i="7" s="1"/>
  <c r="D244" i="7"/>
  <c r="H244" i="7" s="1"/>
  <c r="C244" i="7"/>
  <c r="F244" i="7" s="1"/>
  <c r="D243" i="7"/>
  <c r="H243" i="7" s="1"/>
  <c r="C243" i="7"/>
  <c r="F243" i="7" s="1"/>
  <c r="D242" i="7"/>
  <c r="H242" i="7" s="1"/>
  <c r="C242" i="7"/>
  <c r="F242" i="7" s="1"/>
  <c r="D241" i="7"/>
  <c r="H241" i="7" s="1"/>
  <c r="C241" i="7"/>
  <c r="F241" i="7" s="1"/>
  <c r="D240" i="7"/>
  <c r="H240" i="7" s="1"/>
  <c r="C240" i="7"/>
  <c r="F240" i="7" s="1"/>
  <c r="D239" i="7"/>
  <c r="H239" i="7" s="1"/>
  <c r="C239" i="7"/>
  <c r="F239" i="7" s="1"/>
  <c r="D238" i="7"/>
  <c r="H238" i="7" s="1"/>
  <c r="C238" i="7"/>
  <c r="F238" i="7" s="1"/>
  <c r="D237" i="7"/>
  <c r="H237" i="7" s="1"/>
  <c r="C237" i="7"/>
  <c r="F237" i="7" s="1"/>
  <c r="D236" i="7"/>
  <c r="H236" i="7" s="1"/>
  <c r="C236" i="7"/>
  <c r="F236" i="7" s="1"/>
  <c r="D235" i="7"/>
  <c r="H235" i="7" s="1"/>
  <c r="C235" i="7"/>
  <c r="F235" i="7" s="1"/>
  <c r="D234" i="7"/>
  <c r="H234" i="7" s="1"/>
  <c r="C234" i="7"/>
  <c r="F234" i="7" s="1"/>
  <c r="D233" i="7"/>
  <c r="H233" i="7" s="1"/>
  <c r="C233" i="7"/>
  <c r="F233" i="7" s="1"/>
  <c r="D232" i="7"/>
  <c r="H232" i="7" s="1"/>
  <c r="C232" i="7"/>
  <c r="F232" i="7" s="1"/>
  <c r="D231" i="7"/>
  <c r="H231" i="7" s="1"/>
  <c r="C231" i="7"/>
  <c r="F231" i="7" s="1"/>
  <c r="D230" i="7"/>
  <c r="H230" i="7" s="1"/>
  <c r="C230" i="7"/>
  <c r="F230" i="7" s="1"/>
  <c r="D229" i="7"/>
  <c r="H229" i="7" s="1"/>
  <c r="C229" i="7"/>
  <c r="F229" i="7" s="1"/>
  <c r="D228" i="7"/>
  <c r="H228" i="7" s="1"/>
  <c r="C228" i="7"/>
  <c r="F228" i="7" s="1"/>
  <c r="D227" i="7"/>
  <c r="H227" i="7" s="1"/>
  <c r="C227" i="7"/>
  <c r="F227" i="7" s="1"/>
  <c r="D226" i="7"/>
  <c r="H226" i="7" s="1"/>
  <c r="C226" i="7"/>
  <c r="F226" i="7" s="1"/>
  <c r="D225" i="7"/>
  <c r="H225" i="7" s="1"/>
  <c r="C225" i="7"/>
  <c r="F225" i="7" s="1"/>
  <c r="D224" i="7"/>
  <c r="H224" i="7" s="1"/>
  <c r="C224" i="7"/>
  <c r="F224" i="7" s="1"/>
  <c r="D223" i="7"/>
  <c r="H223" i="7" s="1"/>
  <c r="C223" i="7"/>
  <c r="F223" i="7" s="1"/>
  <c r="D222" i="7"/>
  <c r="H222" i="7" s="1"/>
  <c r="C222" i="7"/>
  <c r="F222" i="7" s="1"/>
  <c r="D221" i="7"/>
  <c r="H221" i="7" s="1"/>
  <c r="C221" i="7"/>
  <c r="F221" i="7" s="1"/>
  <c r="D220" i="7"/>
  <c r="H220" i="7" s="1"/>
  <c r="C220" i="7"/>
  <c r="F220" i="7" s="1"/>
  <c r="D219" i="7"/>
  <c r="H219" i="7" s="1"/>
  <c r="C219" i="7"/>
  <c r="F219" i="7" s="1"/>
  <c r="D218" i="7"/>
  <c r="H218" i="7" s="1"/>
  <c r="C218" i="7"/>
  <c r="F218" i="7" s="1"/>
  <c r="D217" i="7"/>
  <c r="H217" i="7" s="1"/>
  <c r="C217" i="7"/>
  <c r="F217" i="7" s="1"/>
  <c r="D216" i="7"/>
  <c r="H216" i="7" s="1"/>
  <c r="C216" i="7"/>
  <c r="F216" i="7" s="1"/>
  <c r="D215" i="7"/>
  <c r="H215" i="7" s="1"/>
  <c r="C215" i="7"/>
  <c r="F215" i="7" s="1"/>
  <c r="D214" i="7"/>
  <c r="H214" i="7" s="1"/>
  <c r="C214" i="7"/>
  <c r="F214" i="7" s="1"/>
  <c r="D213" i="7"/>
  <c r="H213" i="7" s="1"/>
  <c r="C213" i="7"/>
  <c r="F213" i="7" s="1"/>
  <c r="D212" i="7"/>
  <c r="H212" i="7" s="1"/>
  <c r="C212" i="7"/>
  <c r="F212" i="7" s="1"/>
  <c r="D211" i="7"/>
  <c r="H211" i="7" s="1"/>
  <c r="C211" i="7"/>
  <c r="F211" i="7" s="1"/>
  <c r="D210" i="7"/>
  <c r="H210" i="7" s="1"/>
  <c r="C210" i="7"/>
  <c r="F210" i="7" s="1"/>
  <c r="D209" i="7"/>
  <c r="H209" i="7" s="1"/>
  <c r="C209" i="7"/>
  <c r="F209" i="7" s="1"/>
  <c r="D208" i="7"/>
  <c r="H208" i="7" s="1"/>
  <c r="C208" i="7"/>
  <c r="F208" i="7" s="1"/>
  <c r="D207" i="7"/>
  <c r="H207" i="7" s="1"/>
  <c r="C207" i="7"/>
  <c r="F207" i="7" s="1"/>
  <c r="D206" i="7"/>
  <c r="H206" i="7" s="1"/>
  <c r="C206" i="7"/>
  <c r="F206" i="7" s="1"/>
  <c r="D205" i="7"/>
  <c r="H205" i="7" s="1"/>
  <c r="C205" i="7"/>
  <c r="F205" i="7" s="1"/>
  <c r="D204" i="7"/>
  <c r="H204" i="7" s="1"/>
  <c r="C204" i="7"/>
  <c r="F204" i="7" s="1"/>
  <c r="D203" i="7"/>
  <c r="H203" i="7" s="1"/>
  <c r="C203" i="7"/>
  <c r="F203" i="7" s="1"/>
  <c r="D202" i="7"/>
  <c r="H202" i="7" s="1"/>
  <c r="C202" i="7"/>
  <c r="F202" i="7" s="1"/>
  <c r="D201" i="7"/>
  <c r="H201" i="7" s="1"/>
  <c r="C201" i="7"/>
  <c r="F201" i="7" s="1"/>
  <c r="D200" i="7"/>
  <c r="H200" i="7" s="1"/>
  <c r="C200" i="7"/>
  <c r="F200" i="7" s="1"/>
  <c r="D199" i="7"/>
  <c r="H199" i="7" s="1"/>
  <c r="C199" i="7"/>
  <c r="F199" i="7" s="1"/>
  <c r="D198" i="7"/>
  <c r="H198" i="7" s="1"/>
  <c r="C198" i="7"/>
  <c r="F198" i="7" s="1"/>
  <c r="D197" i="7"/>
  <c r="H197" i="7" s="1"/>
  <c r="C197" i="7"/>
  <c r="F197" i="7" s="1"/>
  <c r="D196" i="7"/>
  <c r="H196" i="7" s="1"/>
  <c r="C196" i="7"/>
  <c r="F196" i="7" s="1"/>
  <c r="D195" i="7"/>
  <c r="H195" i="7" s="1"/>
  <c r="C195" i="7"/>
  <c r="F195" i="7" s="1"/>
  <c r="D194" i="7"/>
  <c r="H194" i="7" s="1"/>
  <c r="C194" i="7"/>
  <c r="F194" i="7" s="1"/>
  <c r="D193" i="7"/>
  <c r="H193" i="7" s="1"/>
  <c r="C193" i="7"/>
  <c r="F193" i="7" s="1"/>
  <c r="D192" i="7"/>
  <c r="H192" i="7" s="1"/>
  <c r="C192" i="7"/>
  <c r="F192" i="7" s="1"/>
  <c r="D191" i="7"/>
  <c r="H191" i="7" s="1"/>
  <c r="C191" i="7"/>
  <c r="F191" i="7" s="1"/>
  <c r="D190" i="7"/>
  <c r="H190" i="7" s="1"/>
  <c r="C190" i="7"/>
  <c r="F190" i="7" s="1"/>
  <c r="D189" i="7"/>
  <c r="H189" i="7" s="1"/>
  <c r="C189" i="7"/>
  <c r="F189" i="7" s="1"/>
  <c r="D188" i="7"/>
  <c r="H188" i="7" s="1"/>
  <c r="C188" i="7"/>
  <c r="F188" i="7" s="1"/>
  <c r="D187" i="7"/>
  <c r="H187" i="7" s="1"/>
  <c r="C187" i="7"/>
  <c r="F187" i="7" s="1"/>
  <c r="D186" i="7"/>
  <c r="H186" i="7" s="1"/>
  <c r="C186" i="7"/>
  <c r="F186" i="7" s="1"/>
  <c r="D185" i="7"/>
  <c r="H185" i="7" s="1"/>
  <c r="C185" i="7"/>
  <c r="F185" i="7" s="1"/>
  <c r="D184" i="7"/>
  <c r="H184" i="7" s="1"/>
  <c r="C184" i="7"/>
  <c r="F184" i="7" s="1"/>
  <c r="D183" i="7"/>
  <c r="H183" i="7" s="1"/>
  <c r="C183" i="7"/>
  <c r="F183" i="7" s="1"/>
  <c r="D182" i="7"/>
  <c r="H182" i="7" s="1"/>
  <c r="C182" i="7"/>
  <c r="F182" i="7" s="1"/>
  <c r="D181" i="7"/>
  <c r="H181" i="7" s="1"/>
  <c r="C181" i="7"/>
  <c r="F181" i="7" s="1"/>
  <c r="D180" i="7"/>
  <c r="H180" i="7" s="1"/>
  <c r="C180" i="7"/>
  <c r="F180" i="7" s="1"/>
  <c r="D179" i="7"/>
  <c r="H179" i="7" s="1"/>
  <c r="C179" i="7"/>
  <c r="F179" i="7" s="1"/>
  <c r="D178" i="7"/>
  <c r="H178" i="7" s="1"/>
  <c r="C178" i="7"/>
  <c r="F178" i="7" s="1"/>
  <c r="D177" i="7"/>
  <c r="H177" i="7" s="1"/>
  <c r="C177" i="7"/>
  <c r="F177" i="7" s="1"/>
  <c r="D176" i="7"/>
  <c r="H176" i="7" s="1"/>
  <c r="C176" i="7"/>
  <c r="F176" i="7" s="1"/>
  <c r="D175" i="7"/>
  <c r="H175" i="7" s="1"/>
  <c r="C175" i="7"/>
  <c r="F175" i="7" s="1"/>
  <c r="D174" i="7"/>
  <c r="H174" i="7" s="1"/>
  <c r="C174" i="7"/>
  <c r="F174" i="7" s="1"/>
  <c r="D173" i="7"/>
  <c r="H173" i="7" s="1"/>
  <c r="C173" i="7"/>
  <c r="F173" i="7" s="1"/>
  <c r="D172" i="7"/>
  <c r="H172" i="7" s="1"/>
  <c r="C172" i="7"/>
  <c r="F172" i="7" s="1"/>
  <c r="D171" i="7"/>
  <c r="H171" i="7" s="1"/>
  <c r="C171" i="7"/>
  <c r="F171" i="7" s="1"/>
  <c r="D170" i="7"/>
  <c r="H170" i="7" s="1"/>
  <c r="C170" i="7"/>
  <c r="F170" i="7" s="1"/>
  <c r="D169" i="7"/>
  <c r="H169" i="7" s="1"/>
  <c r="C169" i="7"/>
  <c r="F169" i="7" s="1"/>
  <c r="D168" i="7"/>
  <c r="H168" i="7" s="1"/>
  <c r="C168" i="7"/>
  <c r="F168" i="7" s="1"/>
  <c r="D167" i="7"/>
  <c r="H167" i="7" s="1"/>
  <c r="C167" i="7"/>
  <c r="F167" i="7" s="1"/>
  <c r="D166" i="7"/>
  <c r="H166" i="7" s="1"/>
  <c r="C166" i="7"/>
  <c r="F166" i="7" s="1"/>
  <c r="D165" i="7"/>
  <c r="H165" i="7" s="1"/>
  <c r="C165" i="7"/>
  <c r="F165" i="7" s="1"/>
  <c r="D164" i="7"/>
  <c r="H164" i="7" s="1"/>
  <c r="C164" i="7"/>
  <c r="F164" i="7" s="1"/>
  <c r="D163" i="7"/>
  <c r="H163" i="7" s="1"/>
  <c r="C163" i="7"/>
  <c r="F163" i="7" s="1"/>
  <c r="D162" i="7"/>
  <c r="H162" i="7" s="1"/>
  <c r="C162" i="7"/>
  <c r="F162" i="7" s="1"/>
  <c r="D161" i="7"/>
  <c r="H161" i="7" s="1"/>
  <c r="C161" i="7"/>
  <c r="F161" i="7" s="1"/>
  <c r="D160" i="7"/>
  <c r="H160" i="7" s="1"/>
  <c r="C160" i="7"/>
  <c r="F160" i="7" s="1"/>
  <c r="D159" i="7"/>
  <c r="H159" i="7" s="1"/>
  <c r="C159" i="7"/>
  <c r="F159" i="7" s="1"/>
  <c r="D158" i="7"/>
  <c r="H158" i="7" s="1"/>
  <c r="C158" i="7"/>
  <c r="F158" i="7" s="1"/>
  <c r="D157" i="7"/>
  <c r="H157" i="7" s="1"/>
  <c r="C157" i="7"/>
  <c r="F157" i="7" s="1"/>
  <c r="D156" i="7"/>
  <c r="H156" i="7" s="1"/>
  <c r="C156" i="7"/>
  <c r="F156" i="7" s="1"/>
  <c r="D155" i="7"/>
  <c r="H155" i="7" s="1"/>
  <c r="C155" i="7"/>
  <c r="F155" i="7" s="1"/>
  <c r="D154" i="7"/>
  <c r="H154" i="7" s="1"/>
  <c r="C154" i="7"/>
  <c r="F154" i="7" s="1"/>
  <c r="D153" i="7"/>
  <c r="H153" i="7" s="1"/>
  <c r="C153" i="7"/>
  <c r="F153" i="7" s="1"/>
  <c r="D152" i="7"/>
  <c r="H152" i="7" s="1"/>
  <c r="C152" i="7"/>
  <c r="F152" i="7" s="1"/>
  <c r="D151" i="7"/>
  <c r="H151" i="7" s="1"/>
  <c r="C151" i="7"/>
  <c r="F151" i="7" s="1"/>
  <c r="D150" i="7"/>
  <c r="H150" i="7" s="1"/>
  <c r="C150" i="7"/>
  <c r="F150" i="7" s="1"/>
  <c r="D149" i="7"/>
  <c r="H149" i="7" s="1"/>
  <c r="C149" i="7"/>
  <c r="F149" i="7" s="1"/>
  <c r="D148" i="7"/>
  <c r="H148" i="7" s="1"/>
  <c r="C148" i="7"/>
  <c r="F148" i="7" s="1"/>
  <c r="D147" i="7"/>
  <c r="H147" i="7" s="1"/>
  <c r="C147" i="7"/>
  <c r="F147" i="7" s="1"/>
  <c r="D146" i="7"/>
  <c r="H146" i="7" s="1"/>
  <c r="C146" i="7"/>
  <c r="F146" i="7" s="1"/>
  <c r="D145" i="7"/>
  <c r="H145" i="7" s="1"/>
  <c r="C145" i="7"/>
  <c r="F145" i="7" s="1"/>
  <c r="D144" i="7"/>
  <c r="H144" i="7" s="1"/>
  <c r="C144" i="7"/>
  <c r="F144" i="7" s="1"/>
  <c r="D143" i="7"/>
  <c r="H143" i="7" s="1"/>
  <c r="C143" i="7"/>
  <c r="F143" i="7" s="1"/>
  <c r="D142" i="7"/>
  <c r="H142" i="7" s="1"/>
  <c r="C142" i="7"/>
  <c r="F142" i="7" s="1"/>
  <c r="D141" i="7"/>
  <c r="H141" i="7" s="1"/>
  <c r="C141" i="7"/>
  <c r="F141" i="7" s="1"/>
  <c r="D140" i="7"/>
  <c r="H140" i="7" s="1"/>
  <c r="C140" i="7"/>
  <c r="F140" i="7" s="1"/>
  <c r="D139" i="7"/>
  <c r="H139" i="7" s="1"/>
  <c r="C139" i="7"/>
  <c r="F139" i="7" s="1"/>
  <c r="D138" i="7"/>
  <c r="H138" i="7" s="1"/>
  <c r="C138" i="7"/>
  <c r="F138" i="7" s="1"/>
  <c r="D137" i="7"/>
  <c r="H137" i="7" s="1"/>
  <c r="C137" i="7"/>
  <c r="F137" i="7" s="1"/>
  <c r="D136" i="7"/>
  <c r="H136" i="7" s="1"/>
  <c r="C136" i="7"/>
  <c r="F136" i="7" s="1"/>
  <c r="D135" i="7"/>
  <c r="H135" i="7" s="1"/>
  <c r="C135" i="7"/>
  <c r="F135" i="7" s="1"/>
  <c r="D134" i="7"/>
  <c r="H134" i="7" s="1"/>
  <c r="C134" i="7"/>
  <c r="F134" i="7" s="1"/>
  <c r="D133" i="7"/>
  <c r="H133" i="7" s="1"/>
  <c r="C133" i="7"/>
  <c r="F133" i="7" s="1"/>
  <c r="D132" i="7"/>
  <c r="H132" i="7" s="1"/>
  <c r="C132" i="7"/>
  <c r="F132" i="7" s="1"/>
  <c r="D131" i="7"/>
  <c r="H131" i="7" s="1"/>
  <c r="C131" i="7"/>
  <c r="F131" i="7" s="1"/>
  <c r="D130" i="7"/>
  <c r="H130" i="7" s="1"/>
  <c r="C130" i="7"/>
  <c r="F130" i="7" s="1"/>
  <c r="D129" i="7"/>
  <c r="H129" i="7" s="1"/>
  <c r="C129" i="7"/>
  <c r="F129" i="7" s="1"/>
  <c r="D128" i="7"/>
  <c r="H128" i="7" s="1"/>
  <c r="C128" i="7"/>
  <c r="F128" i="7" s="1"/>
  <c r="D127" i="7"/>
  <c r="H127" i="7" s="1"/>
  <c r="C127" i="7"/>
  <c r="F127" i="7" s="1"/>
  <c r="D126" i="7"/>
  <c r="H126" i="7" s="1"/>
  <c r="C126" i="7"/>
  <c r="F126" i="7" s="1"/>
  <c r="D125" i="7"/>
  <c r="H125" i="7" s="1"/>
  <c r="C125" i="7"/>
  <c r="F125" i="7" s="1"/>
  <c r="D124" i="7"/>
  <c r="H124" i="7" s="1"/>
  <c r="C124" i="7"/>
  <c r="F124" i="7" s="1"/>
  <c r="D123" i="7"/>
  <c r="H123" i="7" s="1"/>
  <c r="C123" i="7"/>
  <c r="F123" i="7" s="1"/>
  <c r="D122" i="7"/>
  <c r="H122" i="7" s="1"/>
  <c r="C122" i="7"/>
  <c r="F122" i="7" s="1"/>
  <c r="D121" i="7"/>
  <c r="H121" i="7" s="1"/>
  <c r="C121" i="7"/>
  <c r="F121" i="7" s="1"/>
  <c r="D120" i="7"/>
  <c r="H120" i="7" s="1"/>
  <c r="C120" i="7"/>
  <c r="F120" i="7" s="1"/>
  <c r="D119" i="7"/>
  <c r="H119" i="7" s="1"/>
  <c r="C119" i="7"/>
  <c r="F119" i="7" s="1"/>
  <c r="D118" i="7"/>
  <c r="H118" i="7" s="1"/>
  <c r="C118" i="7"/>
  <c r="F118" i="7" s="1"/>
  <c r="D117" i="7"/>
  <c r="H117" i="7" s="1"/>
  <c r="C117" i="7"/>
  <c r="F117" i="7" s="1"/>
  <c r="D116" i="7"/>
  <c r="H116" i="7" s="1"/>
  <c r="C116" i="7"/>
  <c r="F116" i="7" s="1"/>
  <c r="D115" i="7"/>
  <c r="H115" i="7" s="1"/>
  <c r="C115" i="7"/>
  <c r="F115" i="7" s="1"/>
  <c r="D114" i="7"/>
  <c r="H114" i="7" s="1"/>
  <c r="C114" i="7"/>
  <c r="F114" i="7" s="1"/>
  <c r="D113" i="7"/>
  <c r="H113" i="7" s="1"/>
  <c r="C113" i="7"/>
  <c r="F113" i="7" s="1"/>
  <c r="D112" i="7"/>
  <c r="H112" i="7" s="1"/>
  <c r="C112" i="7"/>
  <c r="F112" i="7" s="1"/>
  <c r="D111" i="7"/>
  <c r="H111" i="7" s="1"/>
  <c r="C111" i="7"/>
  <c r="F111" i="7" s="1"/>
  <c r="D110" i="7"/>
  <c r="H110" i="7" s="1"/>
  <c r="C110" i="7"/>
  <c r="F110" i="7" s="1"/>
  <c r="D109" i="7"/>
  <c r="H109" i="7" s="1"/>
  <c r="C109" i="7"/>
  <c r="F109" i="7" s="1"/>
  <c r="D108" i="7"/>
  <c r="H108" i="7" s="1"/>
  <c r="C108" i="7"/>
  <c r="F108" i="7" s="1"/>
  <c r="D107" i="7"/>
  <c r="H107" i="7" s="1"/>
  <c r="C107" i="7"/>
  <c r="F107" i="7" s="1"/>
  <c r="D106" i="7"/>
  <c r="H106" i="7" s="1"/>
  <c r="C106" i="7"/>
  <c r="F106" i="7" s="1"/>
  <c r="D105" i="7"/>
  <c r="H105" i="7" s="1"/>
  <c r="C105" i="7"/>
  <c r="F105" i="7" s="1"/>
  <c r="D104" i="7"/>
  <c r="H104" i="7" s="1"/>
  <c r="C104" i="7"/>
  <c r="F104" i="7" s="1"/>
  <c r="D103" i="7"/>
  <c r="H103" i="7" s="1"/>
  <c r="C103" i="7"/>
  <c r="F103" i="7" s="1"/>
  <c r="D102" i="7"/>
  <c r="H102" i="7" s="1"/>
  <c r="C102" i="7"/>
  <c r="F102" i="7" s="1"/>
  <c r="D101" i="7"/>
  <c r="H101" i="7" s="1"/>
  <c r="C101" i="7"/>
  <c r="F101" i="7" s="1"/>
  <c r="D100" i="7"/>
  <c r="H100" i="7" s="1"/>
  <c r="C100" i="7"/>
  <c r="F100" i="7" s="1"/>
  <c r="D99" i="7"/>
  <c r="H99" i="7" s="1"/>
  <c r="C99" i="7"/>
  <c r="F99" i="7" s="1"/>
  <c r="D98" i="7"/>
  <c r="H98" i="7" s="1"/>
  <c r="C98" i="7"/>
  <c r="F98" i="7" s="1"/>
  <c r="D97" i="7"/>
  <c r="H97" i="7" s="1"/>
  <c r="C97" i="7"/>
  <c r="F97" i="7" s="1"/>
  <c r="D96" i="7"/>
  <c r="H96" i="7" s="1"/>
  <c r="C96" i="7"/>
  <c r="F96" i="7" s="1"/>
  <c r="D95" i="7"/>
  <c r="H95" i="7" s="1"/>
  <c r="C95" i="7"/>
  <c r="F95" i="7" s="1"/>
  <c r="D94" i="7"/>
  <c r="H94" i="7" s="1"/>
  <c r="C94" i="7"/>
  <c r="F94" i="7" s="1"/>
  <c r="D93" i="7"/>
  <c r="H93" i="7" s="1"/>
  <c r="C93" i="7"/>
  <c r="F93" i="7" s="1"/>
  <c r="D92" i="7"/>
  <c r="H92" i="7" s="1"/>
  <c r="C92" i="7"/>
  <c r="F92" i="7" s="1"/>
  <c r="D91" i="7"/>
  <c r="H91" i="7" s="1"/>
  <c r="C91" i="7"/>
  <c r="F91" i="7" s="1"/>
  <c r="D90" i="7"/>
  <c r="H90" i="7" s="1"/>
  <c r="C90" i="7"/>
  <c r="F90" i="7" s="1"/>
  <c r="D89" i="7"/>
  <c r="H89" i="7" s="1"/>
  <c r="C89" i="7"/>
  <c r="F89" i="7" s="1"/>
  <c r="D88" i="7"/>
  <c r="H88" i="7" s="1"/>
  <c r="C88" i="7"/>
  <c r="F88" i="7" s="1"/>
  <c r="D87" i="7"/>
  <c r="H87" i="7" s="1"/>
  <c r="C87" i="7"/>
  <c r="F87" i="7" s="1"/>
  <c r="D86" i="7"/>
  <c r="H86" i="7" s="1"/>
  <c r="C86" i="7"/>
  <c r="F86" i="7" s="1"/>
  <c r="D85" i="7"/>
  <c r="H85" i="7" s="1"/>
  <c r="C85" i="7"/>
  <c r="F85" i="7" s="1"/>
  <c r="D84" i="7"/>
  <c r="H84" i="7" s="1"/>
  <c r="C84" i="7"/>
  <c r="D83" i="7"/>
  <c r="H83" i="7" s="1"/>
  <c r="C83" i="7"/>
  <c r="F83" i="7" s="1"/>
  <c r="D82" i="7"/>
  <c r="H82" i="7" s="1"/>
  <c r="C82" i="7"/>
  <c r="D81" i="7"/>
  <c r="H81" i="7" s="1"/>
  <c r="C81" i="7"/>
  <c r="D80" i="7"/>
  <c r="H80" i="7" s="1"/>
  <c r="C80" i="7"/>
  <c r="D79" i="7"/>
  <c r="H79" i="7" s="1"/>
  <c r="C79" i="7"/>
  <c r="D78" i="7"/>
  <c r="H78" i="7" s="1"/>
  <c r="C78" i="7"/>
  <c r="F78" i="7" s="1"/>
  <c r="D77" i="7"/>
  <c r="H77" i="7" s="1"/>
  <c r="C77" i="7"/>
  <c r="D76" i="7"/>
  <c r="H76" i="7" s="1"/>
  <c r="C76" i="7"/>
  <c r="D75" i="7"/>
  <c r="H75" i="7" s="1"/>
  <c r="C75" i="7"/>
  <c r="D74" i="7"/>
  <c r="H74" i="7" s="1"/>
  <c r="C74" i="7"/>
  <c r="D73" i="7"/>
  <c r="H73" i="7" s="1"/>
  <c r="C73" i="7"/>
  <c r="D72" i="7"/>
  <c r="H72" i="7" s="1"/>
  <c r="C72" i="7"/>
  <c r="D71" i="7"/>
  <c r="H71" i="7" s="1"/>
  <c r="C71" i="7"/>
  <c r="D70" i="7"/>
  <c r="H70" i="7" s="1"/>
  <c r="C70" i="7"/>
  <c r="D69" i="7"/>
  <c r="H69" i="7" s="1"/>
  <c r="C69" i="7"/>
  <c r="F69" i="7" s="1"/>
  <c r="D68" i="7"/>
  <c r="H68" i="7" s="1"/>
  <c r="C68" i="7"/>
  <c r="F68" i="7" s="1"/>
  <c r="D67" i="7"/>
  <c r="H67" i="7" s="1"/>
  <c r="C67" i="7"/>
  <c r="D66" i="7"/>
  <c r="H66" i="7" s="1"/>
  <c r="C66" i="7"/>
  <c r="D65" i="7"/>
  <c r="H65" i="7" s="1"/>
  <c r="C65" i="7"/>
  <c r="D64" i="7"/>
  <c r="H64" i="7" s="1"/>
  <c r="C64" i="7"/>
  <c r="D63" i="7"/>
  <c r="H63" i="7" s="1"/>
  <c r="C63" i="7"/>
  <c r="D62" i="7"/>
  <c r="H62" i="7" s="1"/>
  <c r="C62" i="7"/>
  <c r="D61" i="7"/>
  <c r="H61" i="7" s="1"/>
  <c r="C61" i="7"/>
  <c r="D60" i="7"/>
  <c r="H60" i="7" s="1"/>
  <c r="C60" i="7"/>
  <c r="F60" i="7" s="1"/>
  <c r="D59" i="7"/>
  <c r="H59" i="7" s="1"/>
  <c r="C59" i="7"/>
  <c r="D58" i="7"/>
  <c r="H58" i="7" s="1"/>
  <c r="C58" i="7"/>
  <c r="D57" i="7"/>
  <c r="H57" i="7" s="1"/>
  <c r="C57" i="7"/>
  <c r="D56" i="7"/>
  <c r="H56" i="7" s="1"/>
  <c r="C56" i="7"/>
  <c r="D55" i="7"/>
  <c r="H55" i="7" s="1"/>
  <c r="C55" i="7"/>
  <c r="D54" i="7"/>
  <c r="H54" i="7" s="1"/>
  <c r="C54" i="7"/>
  <c r="D53" i="7"/>
  <c r="H53" i="7" s="1"/>
  <c r="C53" i="7"/>
  <c r="D52" i="7"/>
  <c r="H52" i="7" s="1"/>
  <c r="C52" i="7"/>
  <c r="D51" i="7"/>
  <c r="H51" i="7" s="1"/>
  <c r="C51" i="7"/>
  <c r="F51" i="7" s="1"/>
  <c r="D50" i="7"/>
  <c r="H50" i="7" s="1"/>
  <c r="C50" i="7"/>
  <c r="F50" i="7" s="1"/>
  <c r="D49" i="7"/>
  <c r="H49" i="7" s="1"/>
  <c r="C49" i="7"/>
  <c r="D48" i="7"/>
  <c r="H48" i="7" s="1"/>
  <c r="C48" i="7"/>
  <c r="D47" i="7"/>
  <c r="H47" i="7" s="1"/>
  <c r="C47" i="7"/>
  <c r="D46" i="7"/>
  <c r="H46" i="7" s="1"/>
  <c r="C46" i="7"/>
  <c r="D45" i="7"/>
  <c r="H45" i="7" s="1"/>
  <c r="C45" i="7"/>
  <c r="D44" i="7"/>
  <c r="H44" i="7" s="1"/>
  <c r="C44" i="7"/>
  <c r="F44" i="7" s="1"/>
  <c r="D43" i="7"/>
  <c r="H43" i="7" s="1"/>
  <c r="C43" i="7"/>
  <c r="F43" i="7" s="1"/>
  <c r="D42" i="7"/>
  <c r="H42" i="7" s="1"/>
  <c r="C42" i="7"/>
  <c r="F42" i="7" s="1"/>
  <c r="D41" i="7"/>
  <c r="H41" i="7" s="1"/>
  <c r="C41" i="7"/>
  <c r="D40" i="7"/>
  <c r="H40" i="7" s="1"/>
  <c r="C40" i="7"/>
  <c r="D39" i="7"/>
  <c r="H39" i="7" s="1"/>
  <c r="C39" i="7"/>
  <c r="D38" i="7"/>
  <c r="H38" i="7" s="1"/>
  <c r="C38" i="7"/>
  <c r="D37" i="7"/>
  <c r="H37" i="7" s="1"/>
  <c r="C37" i="7"/>
  <c r="D36" i="7"/>
  <c r="H36" i="7" s="1"/>
  <c r="C36" i="7"/>
  <c r="D35" i="7"/>
  <c r="H35" i="7" s="1"/>
  <c r="C35" i="7"/>
  <c r="D34" i="7"/>
  <c r="H34" i="7" s="1"/>
  <c r="C34" i="7"/>
  <c r="D33" i="7"/>
  <c r="H33" i="7" s="1"/>
  <c r="C33" i="7"/>
  <c r="D32" i="7"/>
  <c r="H32" i="7" s="1"/>
  <c r="C32" i="7"/>
  <c r="D31" i="7"/>
  <c r="H31" i="7" s="1"/>
  <c r="C31" i="7"/>
  <c r="D30" i="7"/>
  <c r="H30" i="7" s="1"/>
  <c r="C30" i="7"/>
  <c r="D29" i="7"/>
  <c r="H29" i="7" s="1"/>
  <c r="C29" i="7"/>
  <c r="D28" i="7"/>
  <c r="H28" i="7" s="1"/>
  <c r="C28" i="7"/>
  <c r="D27" i="7"/>
  <c r="H27" i="7" s="1"/>
  <c r="C27" i="7"/>
  <c r="F27" i="7" s="1"/>
  <c r="D26" i="7"/>
  <c r="H26" i="7" s="1"/>
  <c r="C26" i="7"/>
  <c r="D25" i="7"/>
  <c r="H25" i="7" s="1"/>
  <c r="C25" i="7"/>
  <c r="D24" i="7"/>
  <c r="H24" i="7" s="1"/>
  <c r="C24" i="7"/>
  <c r="D23" i="7"/>
  <c r="H23" i="7" s="1"/>
  <c r="C23" i="7"/>
  <c r="D22" i="7"/>
  <c r="H22" i="7" s="1"/>
  <c r="C22" i="7"/>
  <c r="D21" i="7"/>
  <c r="H21" i="7" s="1"/>
  <c r="C21" i="7"/>
  <c r="D20" i="7"/>
  <c r="H20" i="7" s="1"/>
  <c r="C20" i="7"/>
  <c r="D19" i="7"/>
  <c r="H19" i="7" s="1"/>
  <c r="C19" i="7"/>
  <c r="D18" i="7"/>
  <c r="H18" i="7" s="1"/>
  <c r="C18" i="7"/>
  <c r="D17" i="7"/>
  <c r="H17" i="7" s="1"/>
  <c r="C17" i="7"/>
  <c r="D16" i="7"/>
  <c r="H16" i="7" s="1"/>
  <c r="C16" i="7"/>
  <c r="D15" i="7"/>
  <c r="H15" i="7" s="1"/>
  <c r="C15" i="7"/>
  <c r="D14" i="7"/>
  <c r="H14" i="7" s="1"/>
  <c r="C14" i="7"/>
  <c r="D13" i="7"/>
  <c r="H13" i="7" s="1"/>
  <c r="C13" i="7"/>
  <c r="D12" i="7"/>
  <c r="H12" i="7" s="1"/>
  <c r="C12" i="7"/>
  <c r="D11" i="7"/>
  <c r="H11" i="7" s="1"/>
  <c r="C11" i="7"/>
  <c r="D10" i="7"/>
  <c r="H10" i="7" s="1"/>
  <c r="C10" i="7"/>
  <c r="D9" i="7"/>
  <c r="H9" i="7" s="1"/>
  <c r="C9" i="7"/>
  <c r="D8" i="7"/>
  <c r="H8" i="7" s="1"/>
  <c r="C8" i="7"/>
  <c r="D7" i="7"/>
  <c r="H7" i="7" s="1"/>
  <c r="C7" i="7"/>
  <c r="D6" i="7"/>
  <c r="H6" i="7" s="1"/>
  <c r="C6" i="7"/>
  <c r="E5" i="7"/>
  <c r="D501" i="8"/>
  <c r="H501" i="8" s="1"/>
  <c r="C501" i="8"/>
  <c r="F501" i="8" s="1"/>
  <c r="D500" i="8"/>
  <c r="H500" i="8" s="1"/>
  <c r="C500" i="8"/>
  <c r="F500" i="8" s="1"/>
  <c r="D499" i="8"/>
  <c r="H499" i="8" s="1"/>
  <c r="C499" i="8"/>
  <c r="F499" i="8" s="1"/>
  <c r="D498" i="8"/>
  <c r="H498" i="8" s="1"/>
  <c r="C498" i="8"/>
  <c r="F498" i="8" s="1"/>
  <c r="D488" i="8"/>
  <c r="H488" i="8" s="1"/>
  <c r="C488" i="8"/>
  <c r="F488" i="8" s="1"/>
  <c r="D487" i="8"/>
  <c r="H487" i="8" s="1"/>
  <c r="C487" i="8"/>
  <c r="F487" i="8" s="1"/>
  <c r="D486" i="8"/>
  <c r="H486" i="8" s="1"/>
  <c r="C486" i="8"/>
  <c r="F486" i="8" s="1"/>
  <c r="D485" i="8"/>
  <c r="H485" i="8" s="1"/>
  <c r="C485" i="8"/>
  <c r="F485" i="8" s="1"/>
  <c r="D484" i="8"/>
  <c r="H484" i="8" s="1"/>
  <c r="C484" i="8"/>
  <c r="F484" i="8" s="1"/>
  <c r="D483" i="8"/>
  <c r="H483" i="8" s="1"/>
  <c r="C483" i="8"/>
  <c r="F483" i="8" s="1"/>
  <c r="D482" i="8"/>
  <c r="H482" i="8" s="1"/>
  <c r="C482" i="8"/>
  <c r="F482" i="8" s="1"/>
  <c r="D481" i="8"/>
  <c r="H481" i="8" s="1"/>
  <c r="C481" i="8"/>
  <c r="F481" i="8" s="1"/>
  <c r="D480" i="8"/>
  <c r="H480" i="8" s="1"/>
  <c r="C480" i="8"/>
  <c r="F480" i="8" s="1"/>
  <c r="D479" i="8"/>
  <c r="H479" i="8" s="1"/>
  <c r="C479" i="8"/>
  <c r="F479" i="8" s="1"/>
  <c r="D478" i="8"/>
  <c r="H478" i="8" s="1"/>
  <c r="C478" i="8"/>
  <c r="F478" i="8" s="1"/>
  <c r="D477" i="8"/>
  <c r="H477" i="8" s="1"/>
  <c r="C477" i="8"/>
  <c r="F477" i="8" s="1"/>
  <c r="D476" i="8"/>
  <c r="H476" i="8" s="1"/>
  <c r="C476" i="8"/>
  <c r="F476" i="8" s="1"/>
  <c r="D475" i="8"/>
  <c r="H475" i="8" s="1"/>
  <c r="C475" i="8"/>
  <c r="F475" i="8" s="1"/>
  <c r="D474" i="8"/>
  <c r="H474" i="8" s="1"/>
  <c r="C474" i="8"/>
  <c r="F474" i="8" s="1"/>
  <c r="D473" i="8"/>
  <c r="H473" i="8" s="1"/>
  <c r="C473" i="8"/>
  <c r="F473" i="8" s="1"/>
  <c r="D472" i="8"/>
  <c r="H472" i="8" s="1"/>
  <c r="C472" i="8"/>
  <c r="F472" i="8" s="1"/>
  <c r="D471" i="8"/>
  <c r="H471" i="8" s="1"/>
  <c r="C471" i="8"/>
  <c r="F471" i="8" s="1"/>
  <c r="D470" i="8"/>
  <c r="H470" i="8" s="1"/>
  <c r="C470" i="8"/>
  <c r="F470" i="8" s="1"/>
  <c r="D469" i="8"/>
  <c r="H469" i="8" s="1"/>
  <c r="C469" i="8"/>
  <c r="F469" i="8" s="1"/>
  <c r="D468" i="8"/>
  <c r="H468" i="8" s="1"/>
  <c r="C468" i="8"/>
  <c r="F468" i="8" s="1"/>
  <c r="D467" i="8"/>
  <c r="H467" i="8" s="1"/>
  <c r="C467" i="8"/>
  <c r="F467" i="8" s="1"/>
  <c r="D466" i="8"/>
  <c r="H466" i="8" s="1"/>
  <c r="C466" i="8"/>
  <c r="F466" i="8" s="1"/>
  <c r="D465" i="8"/>
  <c r="H465" i="8" s="1"/>
  <c r="C465" i="8"/>
  <c r="F465" i="8" s="1"/>
  <c r="D464" i="8"/>
  <c r="H464" i="8" s="1"/>
  <c r="C464" i="8"/>
  <c r="F464" i="8" s="1"/>
  <c r="D463" i="8"/>
  <c r="H463" i="8" s="1"/>
  <c r="C463" i="8"/>
  <c r="F463" i="8" s="1"/>
  <c r="D462" i="8"/>
  <c r="H462" i="8" s="1"/>
  <c r="C462" i="8"/>
  <c r="F462" i="8" s="1"/>
  <c r="D461" i="8"/>
  <c r="H461" i="8" s="1"/>
  <c r="C461" i="8"/>
  <c r="F461" i="8" s="1"/>
  <c r="D460" i="8"/>
  <c r="H460" i="8" s="1"/>
  <c r="C460" i="8"/>
  <c r="F460" i="8" s="1"/>
  <c r="D459" i="8"/>
  <c r="H459" i="8" s="1"/>
  <c r="C459" i="8"/>
  <c r="F459" i="8" s="1"/>
  <c r="D458" i="8"/>
  <c r="H458" i="8" s="1"/>
  <c r="C458" i="8"/>
  <c r="F458" i="8" s="1"/>
  <c r="D457" i="8"/>
  <c r="H457" i="8" s="1"/>
  <c r="C457" i="8"/>
  <c r="F457" i="8" s="1"/>
  <c r="D456" i="8"/>
  <c r="H456" i="8" s="1"/>
  <c r="C456" i="8"/>
  <c r="F456" i="8" s="1"/>
  <c r="D455" i="8"/>
  <c r="H455" i="8" s="1"/>
  <c r="C455" i="8"/>
  <c r="F455" i="8" s="1"/>
  <c r="D454" i="8"/>
  <c r="H454" i="8" s="1"/>
  <c r="C454" i="8"/>
  <c r="F454" i="8" s="1"/>
  <c r="D453" i="8"/>
  <c r="H453" i="8" s="1"/>
  <c r="C453" i="8"/>
  <c r="F453" i="8" s="1"/>
  <c r="D452" i="8"/>
  <c r="H452" i="8" s="1"/>
  <c r="C452" i="8"/>
  <c r="F452" i="8" s="1"/>
  <c r="D451" i="8"/>
  <c r="H451" i="8" s="1"/>
  <c r="C451" i="8"/>
  <c r="F451" i="8" s="1"/>
  <c r="D450" i="8"/>
  <c r="H450" i="8" s="1"/>
  <c r="C450" i="8"/>
  <c r="F450" i="8" s="1"/>
  <c r="D449" i="8"/>
  <c r="H449" i="8" s="1"/>
  <c r="C449" i="8"/>
  <c r="F449" i="8" s="1"/>
  <c r="D448" i="8"/>
  <c r="H448" i="8" s="1"/>
  <c r="C448" i="8"/>
  <c r="F448" i="8" s="1"/>
  <c r="D447" i="8"/>
  <c r="H447" i="8" s="1"/>
  <c r="C447" i="8"/>
  <c r="F447" i="8" s="1"/>
  <c r="D446" i="8"/>
  <c r="H446" i="8" s="1"/>
  <c r="C446" i="8"/>
  <c r="F446" i="8" s="1"/>
  <c r="D445" i="8"/>
  <c r="H445" i="8" s="1"/>
  <c r="C445" i="8"/>
  <c r="F445" i="8" s="1"/>
  <c r="D444" i="8"/>
  <c r="H444" i="8" s="1"/>
  <c r="C444" i="8"/>
  <c r="F444" i="8" s="1"/>
  <c r="D443" i="8"/>
  <c r="H443" i="8" s="1"/>
  <c r="C443" i="8"/>
  <c r="F443" i="8" s="1"/>
  <c r="D442" i="8"/>
  <c r="H442" i="8" s="1"/>
  <c r="C442" i="8"/>
  <c r="F442" i="8" s="1"/>
  <c r="D441" i="8"/>
  <c r="H441" i="8" s="1"/>
  <c r="C441" i="8"/>
  <c r="F441" i="8" s="1"/>
  <c r="D440" i="8"/>
  <c r="H440" i="8" s="1"/>
  <c r="C440" i="8"/>
  <c r="F440" i="8" s="1"/>
  <c r="D439" i="8"/>
  <c r="H439" i="8" s="1"/>
  <c r="C439" i="8"/>
  <c r="F439" i="8" s="1"/>
  <c r="D438" i="8"/>
  <c r="H438" i="8" s="1"/>
  <c r="C438" i="8"/>
  <c r="F438" i="8" s="1"/>
  <c r="D437" i="8"/>
  <c r="H437" i="8" s="1"/>
  <c r="C437" i="8"/>
  <c r="F437" i="8" s="1"/>
  <c r="D436" i="8"/>
  <c r="H436" i="8" s="1"/>
  <c r="C436" i="8"/>
  <c r="F436" i="8" s="1"/>
  <c r="D435" i="8"/>
  <c r="H435" i="8" s="1"/>
  <c r="C435" i="8"/>
  <c r="F435" i="8" s="1"/>
  <c r="D434" i="8"/>
  <c r="H434" i="8" s="1"/>
  <c r="C434" i="8"/>
  <c r="F434" i="8" s="1"/>
  <c r="D433" i="8"/>
  <c r="H433" i="8" s="1"/>
  <c r="C433" i="8"/>
  <c r="F433" i="8" s="1"/>
  <c r="D432" i="8"/>
  <c r="H432" i="8" s="1"/>
  <c r="C432" i="8"/>
  <c r="F432" i="8" s="1"/>
  <c r="D431" i="8"/>
  <c r="H431" i="8" s="1"/>
  <c r="C431" i="8"/>
  <c r="F431" i="8" s="1"/>
  <c r="D430" i="8"/>
  <c r="H430" i="8" s="1"/>
  <c r="C430" i="8"/>
  <c r="F430" i="8" s="1"/>
  <c r="D429" i="8"/>
  <c r="H429" i="8" s="1"/>
  <c r="C429" i="8"/>
  <c r="F429" i="8" s="1"/>
  <c r="D428" i="8"/>
  <c r="H428" i="8" s="1"/>
  <c r="C428" i="8"/>
  <c r="F428" i="8" s="1"/>
  <c r="D427" i="8"/>
  <c r="H427" i="8" s="1"/>
  <c r="C427" i="8"/>
  <c r="F427" i="8" s="1"/>
  <c r="D426" i="8"/>
  <c r="H426" i="8" s="1"/>
  <c r="C426" i="8"/>
  <c r="F426" i="8" s="1"/>
  <c r="D425" i="8"/>
  <c r="H425" i="8" s="1"/>
  <c r="C425" i="8"/>
  <c r="F425" i="8" s="1"/>
  <c r="D424" i="8"/>
  <c r="H424" i="8" s="1"/>
  <c r="C424" i="8"/>
  <c r="F424" i="8" s="1"/>
  <c r="D423" i="8"/>
  <c r="H423" i="8" s="1"/>
  <c r="C423" i="8"/>
  <c r="F423" i="8" s="1"/>
  <c r="D422" i="8"/>
  <c r="H422" i="8" s="1"/>
  <c r="C422" i="8"/>
  <c r="F422" i="8" s="1"/>
  <c r="D421" i="8"/>
  <c r="H421" i="8" s="1"/>
  <c r="C421" i="8"/>
  <c r="F421" i="8" s="1"/>
  <c r="D420" i="8"/>
  <c r="H420" i="8" s="1"/>
  <c r="C420" i="8"/>
  <c r="F420" i="8" s="1"/>
  <c r="D419" i="8"/>
  <c r="H419" i="8" s="1"/>
  <c r="C419" i="8"/>
  <c r="F419" i="8" s="1"/>
  <c r="D418" i="8"/>
  <c r="H418" i="8" s="1"/>
  <c r="C418" i="8"/>
  <c r="F418" i="8" s="1"/>
  <c r="D417" i="8"/>
  <c r="H417" i="8" s="1"/>
  <c r="C417" i="8"/>
  <c r="F417" i="8" s="1"/>
  <c r="D416" i="8"/>
  <c r="H416" i="8" s="1"/>
  <c r="C416" i="8"/>
  <c r="F416" i="8" s="1"/>
  <c r="D415" i="8"/>
  <c r="H415" i="8" s="1"/>
  <c r="C415" i="8"/>
  <c r="F415" i="8" s="1"/>
  <c r="D414" i="8"/>
  <c r="H414" i="8" s="1"/>
  <c r="C414" i="8"/>
  <c r="F414" i="8" s="1"/>
  <c r="D413" i="8"/>
  <c r="H413" i="8" s="1"/>
  <c r="C413" i="8"/>
  <c r="F413" i="8" s="1"/>
  <c r="D412" i="8"/>
  <c r="H412" i="8" s="1"/>
  <c r="C412" i="8"/>
  <c r="F412" i="8" s="1"/>
  <c r="D411" i="8"/>
  <c r="H411" i="8" s="1"/>
  <c r="C411" i="8"/>
  <c r="F411" i="8" s="1"/>
  <c r="D410" i="8"/>
  <c r="H410" i="8" s="1"/>
  <c r="C410" i="8"/>
  <c r="F410" i="8" s="1"/>
  <c r="D409" i="8"/>
  <c r="H409" i="8" s="1"/>
  <c r="C409" i="8"/>
  <c r="F409" i="8" s="1"/>
  <c r="D408" i="8"/>
  <c r="H408" i="8" s="1"/>
  <c r="C408" i="8"/>
  <c r="F408" i="8" s="1"/>
  <c r="D407" i="8"/>
  <c r="H407" i="8" s="1"/>
  <c r="C407" i="8"/>
  <c r="F407" i="8" s="1"/>
  <c r="D406" i="8"/>
  <c r="H406" i="8" s="1"/>
  <c r="C406" i="8"/>
  <c r="F406" i="8" s="1"/>
  <c r="D405" i="8"/>
  <c r="H405" i="8" s="1"/>
  <c r="C405" i="8"/>
  <c r="F405" i="8" s="1"/>
  <c r="D404" i="8"/>
  <c r="H404" i="8" s="1"/>
  <c r="C404" i="8"/>
  <c r="F404" i="8" s="1"/>
  <c r="D403" i="8"/>
  <c r="H403" i="8" s="1"/>
  <c r="C403" i="8"/>
  <c r="F403" i="8" s="1"/>
  <c r="D402" i="8"/>
  <c r="H402" i="8" s="1"/>
  <c r="C402" i="8"/>
  <c r="F402" i="8" s="1"/>
  <c r="D401" i="8"/>
  <c r="H401" i="8" s="1"/>
  <c r="C401" i="8"/>
  <c r="F401" i="8" s="1"/>
  <c r="D400" i="8"/>
  <c r="H400" i="8" s="1"/>
  <c r="C400" i="8"/>
  <c r="F400" i="8" s="1"/>
  <c r="D399" i="8"/>
  <c r="H399" i="8" s="1"/>
  <c r="C399" i="8"/>
  <c r="F399" i="8" s="1"/>
  <c r="D398" i="8"/>
  <c r="H398" i="8" s="1"/>
  <c r="C398" i="8"/>
  <c r="F398" i="8" s="1"/>
  <c r="D397" i="8"/>
  <c r="H397" i="8" s="1"/>
  <c r="C397" i="8"/>
  <c r="F397" i="8" s="1"/>
  <c r="D396" i="8"/>
  <c r="H396" i="8" s="1"/>
  <c r="C396" i="8"/>
  <c r="F396" i="8" s="1"/>
  <c r="D395" i="8"/>
  <c r="H395" i="8" s="1"/>
  <c r="C395" i="8"/>
  <c r="F395" i="8" s="1"/>
  <c r="D394" i="8"/>
  <c r="H394" i="8" s="1"/>
  <c r="C394" i="8"/>
  <c r="F394" i="8" s="1"/>
  <c r="D393" i="8"/>
  <c r="H393" i="8" s="1"/>
  <c r="C393" i="8"/>
  <c r="F393" i="8" s="1"/>
  <c r="D392" i="8"/>
  <c r="H392" i="8" s="1"/>
  <c r="C392" i="8"/>
  <c r="F392" i="8" s="1"/>
  <c r="D391" i="8"/>
  <c r="H391" i="8" s="1"/>
  <c r="C391" i="8"/>
  <c r="F391" i="8" s="1"/>
  <c r="D390" i="8"/>
  <c r="H390" i="8" s="1"/>
  <c r="C390" i="8"/>
  <c r="F390" i="8" s="1"/>
  <c r="D389" i="8"/>
  <c r="H389" i="8" s="1"/>
  <c r="C389" i="8"/>
  <c r="F389" i="8" s="1"/>
  <c r="D388" i="8"/>
  <c r="H388" i="8" s="1"/>
  <c r="C388" i="8"/>
  <c r="F388" i="8" s="1"/>
  <c r="D387" i="8"/>
  <c r="H387" i="8" s="1"/>
  <c r="C387" i="8"/>
  <c r="F387" i="8" s="1"/>
  <c r="D386" i="8"/>
  <c r="H386" i="8" s="1"/>
  <c r="C386" i="8"/>
  <c r="F386" i="8" s="1"/>
  <c r="D385" i="8"/>
  <c r="H385" i="8" s="1"/>
  <c r="C385" i="8"/>
  <c r="F385" i="8" s="1"/>
  <c r="D384" i="8"/>
  <c r="H384" i="8" s="1"/>
  <c r="C384" i="8"/>
  <c r="F384" i="8" s="1"/>
  <c r="D383" i="8"/>
  <c r="H383" i="8" s="1"/>
  <c r="C383" i="8"/>
  <c r="F383" i="8" s="1"/>
  <c r="D382" i="8"/>
  <c r="H382" i="8" s="1"/>
  <c r="C382" i="8"/>
  <c r="F382" i="8" s="1"/>
  <c r="D381" i="8"/>
  <c r="H381" i="8" s="1"/>
  <c r="C381" i="8"/>
  <c r="F381" i="8" s="1"/>
  <c r="D380" i="8"/>
  <c r="H380" i="8" s="1"/>
  <c r="C380" i="8"/>
  <c r="F380" i="8" s="1"/>
  <c r="D379" i="8"/>
  <c r="H379" i="8" s="1"/>
  <c r="C379" i="8"/>
  <c r="F379" i="8" s="1"/>
  <c r="D378" i="8"/>
  <c r="H378" i="8" s="1"/>
  <c r="C378" i="8"/>
  <c r="F378" i="8" s="1"/>
  <c r="D377" i="8"/>
  <c r="H377" i="8" s="1"/>
  <c r="C377" i="8"/>
  <c r="F377" i="8" s="1"/>
  <c r="D376" i="8"/>
  <c r="H376" i="8" s="1"/>
  <c r="C376" i="8"/>
  <c r="F376" i="8" s="1"/>
  <c r="D375" i="8"/>
  <c r="H375" i="8" s="1"/>
  <c r="C375" i="8"/>
  <c r="F375" i="8" s="1"/>
  <c r="D374" i="8"/>
  <c r="H374" i="8" s="1"/>
  <c r="C374" i="8"/>
  <c r="F374" i="8" s="1"/>
  <c r="D373" i="8"/>
  <c r="H373" i="8" s="1"/>
  <c r="C373" i="8"/>
  <c r="F373" i="8" s="1"/>
  <c r="D372" i="8"/>
  <c r="H372" i="8" s="1"/>
  <c r="C372" i="8"/>
  <c r="F372" i="8" s="1"/>
  <c r="D371" i="8"/>
  <c r="H371" i="8" s="1"/>
  <c r="C371" i="8"/>
  <c r="F371" i="8" s="1"/>
  <c r="D370" i="8"/>
  <c r="H370" i="8" s="1"/>
  <c r="C370" i="8"/>
  <c r="F370" i="8" s="1"/>
  <c r="D369" i="8"/>
  <c r="H369" i="8" s="1"/>
  <c r="C369" i="8"/>
  <c r="F369" i="8" s="1"/>
  <c r="D368" i="8"/>
  <c r="H368" i="8" s="1"/>
  <c r="C368" i="8"/>
  <c r="F368" i="8" s="1"/>
  <c r="D367" i="8"/>
  <c r="H367" i="8" s="1"/>
  <c r="C367" i="8"/>
  <c r="F367" i="8" s="1"/>
  <c r="D366" i="8"/>
  <c r="H366" i="8" s="1"/>
  <c r="C366" i="8"/>
  <c r="F366" i="8" s="1"/>
  <c r="D365" i="8"/>
  <c r="H365" i="8" s="1"/>
  <c r="C365" i="8"/>
  <c r="F365" i="8" s="1"/>
  <c r="D364" i="8"/>
  <c r="H364" i="8" s="1"/>
  <c r="C364" i="8"/>
  <c r="F364" i="8" s="1"/>
  <c r="D363" i="8"/>
  <c r="H363" i="8" s="1"/>
  <c r="C363" i="8"/>
  <c r="F363" i="8" s="1"/>
  <c r="D362" i="8"/>
  <c r="H362" i="8" s="1"/>
  <c r="C362" i="8"/>
  <c r="F362" i="8" s="1"/>
  <c r="D361" i="8"/>
  <c r="H361" i="8" s="1"/>
  <c r="C361" i="8"/>
  <c r="F361" i="8" s="1"/>
  <c r="D360" i="8"/>
  <c r="H360" i="8" s="1"/>
  <c r="C360" i="8"/>
  <c r="F360" i="8" s="1"/>
  <c r="D359" i="8"/>
  <c r="H359" i="8" s="1"/>
  <c r="C359" i="8"/>
  <c r="F359" i="8" s="1"/>
  <c r="D358" i="8"/>
  <c r="H358" i="8" s="1"/>
  <c r="C358" i="8"/>
  <c r="F358" i="8" s="1"/>
  <c r="D357" i="8"/>
  <c r="H357" i="8" s="1"/>
  <c r="C357" i="8"/>
  <c r="F357" i="8" s="1"/>
  <c r="D356" i="8"/>
  <c r="H356" i="8" s="1"/>
  <c r="C356" i="8"/>
  <c r="F356" i="8" s="1"/>
  <c r="D355" i="8"/>
  <c r="H355" i="8" s="1"/>
  <c r="C355" i="8"/>
  <c r="F355" i="8" s="1"/>
  <c r="D354" i="8"/>
  <c r="H354" i="8" s="1"/>
  <c r="C354" i="8"/>
  <c r="F354" i="8" s="1"/>
  <c r="D353" i="8"/>
  <c r="H353" i="8" s="1"/>
  <c r="C353" i="8"/>
  <c r="F353" i="8" s="1"/>
  <c r="D352" i="8"/>
  <c r="H352" i="8" s="1"/>
  <c r="C352" i="8"/>
  <c r="F352" i="8" s="1"/>
  <c r="D351" i="8"/>
  <c r="H351" i="8" s="1"/>
  <c r="C351" i="8"/>
  <c r="F351" i="8" s="1"/>
  <c r="D350" i="8"/>
  <c r="H350" i="8" s="1"/>
  <c r="C350" i="8"/>
  <c r="F350" i="8" s="1"/>
  <c r="D349" i="8"/>
  <c r="H349" i="8" s="1"/>
  <c r="C349" i="8"/>
  <c r="F349" i="8" s="1"/>
  <c r="D348" i="8"/>
  <c r="H348" i="8" s="1"/>
  <c r="C348" i="8"/>
  <c r="F348" i="8" s="1"/>
  <c r="D347" i="8"/>
  <c r="H347" i="8" s="1"/>
  <c r="C347" i="8"/>
  <c r="F347" i="8" s="1"/>
  <c r="D346" i="8"/>
  <c r="H346" i="8" s="1"/>
  <c r="C346" i="8"/>
  <c r="F346" i="8" s="1"/>
  <c r="D345" i="8"/>
  <c r="H345" i="8" s="1"/>
  <c r="C345" i="8"/>
  <c r="F345" i="8" s="1"/>
  <c r="D344" i="8"/>
  <c r="H344" i="8" s="1"/>
  <c r="C344" i="8"/>
  <c r="F344" i="8" s="1"/>
  <c r="D343" i="8"/>
  <c r="H343" i="8" s="1"/>
  <c r="C343" i="8"/>
  <c r="F343" i="8" s="1"/>
  <c r="D342" i="8"/>
  <c r="H342" i="8" s="1"/>
  <c r="C342" i="8"/>
  <c r="F342" i="8" s="1"/>
  <c r="D341" i="8"/>
  <c r="H341" i="8" s="1"/>
  <c r="C341" i="8"/>
  <c r="F341" i="8" s="1"/>
  <c r="D340" i="8"/>
  <c r="H340" i="8" s="1"/>
  <c r="C340" i="8"/>
  <c r="F340" i="8" s="1"/>
  <c r="D339" i="8"/>
  <c r="H339" i="8" s="1"/>
  <c r="C339" i="8"/>
  <c r="F339" i="8" s="1"/>
  <c r="D338" i="8"/>
  <c r="H338" i="8" s="1"/>
  <c r="C338" i="8"/>
  <c r="F338" i="8" s="1"/>
  <c r="D337" i="8"/>
  <c r="H337" i="8" s="1"/>
  <c r="C337" i="8"/>
  <c r="F337" i="8" s="1"/>
  <c r="D336" i="8"/>
  <c r="H336" i="8" s="1"/>
  <c r="C336" i="8"/>
  <c r="F336" i="8" s="1"/>
  <c r="D335" i="8"/>
  <c r="H335" i="8" s="1"/>
  <c r="C335" i="8"/>
  <c r="F335" i="8" s="1"/>
  <c r="D334" i="8"/>
  <c r="H334" i="8" s="1"/>
  <c r="C334" i="8"/>
  <c r="F334" i="8" s="1"/>
  <c r="D333" i="8"/>
  <c r="H333" i="8" s="1"/>
  <c r="C333" i="8"/>
  <c r="F333" i="8" s="1"/>
  <c r="D332" i="8"/>
  <c r="H332" i="8" s="1"/>
  <c r="C332" i="8"/>
  <c r="F332" i="8" s="1"/>
  <c r="D331" i="8"/>
  <c r="H331" i="8" s="1"/>
  <c r="C331" i="8"/>
  <c r="F331" i="8" s="1"/>
  <c r="D330" i="8"/>
  <c r="H330" i="8" s="1"/>
  <c r="C330" i="8"/>
  <c r="F330" i="8" s="1"/>
  <c r="D329" i="8"/>
  <c r="H329" i="8" s="1"/>
  <c r="C329" i="8"/>
  <c r="F329" i="8" s="1"/>
  <c r="D328" i="8"/>
  <c r="H328" i="8" s="1"/>
  <c r="C328" i="8"/>
  <c r="F328" i="8" s="1"/>
  <c r="D327" i="8"/>
  <c r="H327" i="8" s="1"/>
  <c r="C327" i="8"/>
  <c r="F327" i="8" s="1"/>
  <c r="D326" i="8"/>
  <c r="H326" i="8" s="1"/>
  <c r="C326" i="8"/>
  <c r="F326" i="8" s="1"/>
  <c r="D325" i="8"/>
  <c r="H325" i="8" s="1"/>
  <c r="C325" i="8"/>
  <c r="F325" i="8" s="1"/>
  <c r="D324" i="8"/>
  <c r="H324" i="8" s="1"/>
  <c r="C324" i="8"/>
  <c r="F324" i="8" s="1"/>
  <c r="D323" i="8"/>
  <c r="H323" i="8" s="1"/>
  <c r="C323" i="8"/>
  <c r="F323" i="8" s="1"/>
  <c r="D322" i="8"/>
  <c r="H322" i="8" s="1"/>
  <c r="C322" i="8"/>
  <c r="F322" i="8" s="1"/>
  <c r="D321" i="8"/>
  <c r="H321" i="8" s="1"/>
  <c r="C321" i="8"/>
  <c r="F321" i="8" s="1"/>
  <c r="D320" i="8"/>
  <c r="H320" i="8" s="1"/>
  <c r="C320" i="8"/>
  <c r="F320" i="8" s="1"/>
  <c r="D319" i="8"/>
  <c r="H319" i="8" s="1"/>
  <c r="C319" i="8"/>
  <c r="F319" i="8" s="1"/>
  <c r="D318" i="8"/>
  <c r="H318" i="8" s="1"/>
  <c r="C318" i="8"/>
  <c r="F318" i="8" s="1"/>
  <c r="D317" i="8"/>
  <c r="H317" i="8" s="1"/>
  <c r="C317" i="8"/>
  <c r="F317" i="8" s="1"/>
  <c r="D316" i="8"/>
  <c r="H316" i="8" s="1"/>
  <c r="C316" i="8"/>
  <c r="F316" i="8" s="1"/>
  <c r="D315" i="8"/>
  <c r="H315" i="8" s="1"/>
  <c r="C315" i="8"/>
  <c r="F315" i="8" s="1"/>
  <c r="D314" i="8"/>
  <c r="H314" i="8" s="1"/>
  <c r="C314" i="8"/>
  <c r="F314" i="8" s="1"/>
  <c r="D313" i="8"/>
  <c r="H313" i="8" s="1"/>
  <c r="C313" i="8"/>
  <c r="F313" i="8" s="1"/>
  <c r="D312" i="8"/>
  <c r="H312" i="8" s="1"/>
  <c r="C312" i="8"/>
  <c r="F312" i="8" s="1"/>
  <c r="D311" i="8"/>
  <c r="H311" i="8" s="1"/>
  <c r="C311" i="8"/>
  <c r="F311" i="8" s="1"/>
  <c r="D310" i="8"/>
  <c r="H310" i="8" s="1"/>
  <c r="C310" i="8"/>
  <c r="F310" i="8" s="1"/>
  <c r="D309" i="8"/>
  <c r="H309" i="8" s="1"/>
  <c r="C309" i="8"/>
  <c r="F309" i="8" s="1"/>
  <c r="D308" i="8"/>
  <c r="H308" i="8" s="1"/>
  <c r="C308" i="8"/>
  <c r="F308" i="8" s="1"/>
  <c r="D307" i="8"/>
  <c r="H307" i="8" s="1"/>
  <c r="C307" i="8"/>
  <c r="F307" i="8" s="1"/>
  <c r="D306" i="8"/>
  <c r="H306" i="8" s="1"/>
  <c r="C306" i="8"/>
  <c r="F306" i="8" s="1"/>
  <c r="D305" i="8"/>
  <c r="H305" i="8" s="1"/>
  <c r="C305" i="8"/>
  <c r="F305" i="8" s="1"/>
  <c r="D304" i="8"/>
  <c r="H304" i="8" s="1"/>
  <c r="C304" i="8"/>
  <c r="F304" i="8" s="1"/>
  <c r="D303" i="8"/>
  <c r="H303" i="8" s="1"/>
  <c r="C303" i="8"/>
  <c r="F303" i="8" s="1"/>
  <c r="D302" i="8"/>
  <c r="H302" i="8" s="1"/>
  <c r="C302" i="8"/>
  <c r="F302" i="8" s="1"/>
  <c r="D301" i="8"/>
  <c r="H301" i="8" s="1"/>
  <c r="C301" i="8"/>
  <c r="F301" i="8" s="1"/>
  <c r="D300" i="8"/>
  <c r="H300" i="8" s="1"/>
  <c r="C300" i="8"/>
  <c r="F300" i="8" s="1"/>
  <c r="D299" i="8"/>
  <c r="H299" i="8" s="1"/>
  <c r="C299" i="8"/>
  <c r="F299" i="8" s="1"/>
  <c r="D298" i="8"/>
  <c r="H298" i="8" s="1"/>
  <c r="C298" i="8"/>
  <c r="F298" i="8" s="1"/>
  <c r="D297" i="8"/>
  <c r="H297" i="8" s="1"/>
  <c r="C297" i="8"/>
  <c r="F297" i="8" s="1"/>
  <c r="D296" i="8"/>
  <c r="H296" i="8" s="1"/>
  <c r="C296" i="8"/>
  <c r="F296" i="8" s="1"/>
  <c r="D295" i="8"/>
  <c r="H295" i="8" s="1"/>
  <c r="C295" i="8"/>
  <c r="F295" i="8" s="1"/>
  <c r="D294" i="8"/>
  <c r="H294" i="8" s="1"/>
  <c r="C294" i="8"/>
  <c r="F294" i="8" s="1"/>
  <c r="D293" i="8"/>
  <c r="H293" i="8" s="1"/>
  <c r="C293" i="8"/>
  <c r="F293" i="8" s="1"/>
  <c r="D292" i="8"/>
  <c r="H292" i="8" s="1"/>
  <c r="C292" i="8"/>
  <c r="F292" i="8" s="1"/>
  <c r="D291" i="8"/>
  <c r="H291" i="8" s="1"/>
  <c r="C291" i="8"/>
  <c r="F291" i="8" s="1"/>
  <c r="D290" i="8"/>
  <c r="H290" i="8" s="1"/>
  <c r="C290" i="8"/>
  <c r="F290" i="8" s="1"/>
  <c r="D289" i="8"/>
  <c r="H289" i="8" s="1"/>
  <c r="C289" i="8"/>
  <c r="F289" i="8" s="1"/>
  <c r="D288" i="8"/>
  <c r="H288" i="8" s="1"/>
  <c r="C288" i="8"/>
  <c r="F288" i="8" s="1"/>
  <c r="D287" i="8"/>
  <c r="H287" i="8" s="1"/>
  <c r="C287" i="8"/>
  <c r="F287" i="8" s="1"/>
  <c r="D286" i="8"/>
  <c r="H286" i="8" s="1"/>
  <c r="C286" i="8"/>
  <c r="F286" i="8" s="1"/>
  <c r="D285" i="8"/>
  <c r="H285" i="8" s="1"/>
  <c r="C285" i="8"/>
  <c r="F285" i="8" s="1"/>
  <c r="D284" i="8"/>
  <c r="H284" i="8" s="1"/>
  <c r="C284" i="8"/>
  <c r="F284" i="8" s="1"/>
  <c r="D283" i="8"/>
  <c r="H283" i="8" s="1"/>
  <c r="C283" i="8"/>
  <c r="F283" i="8" s="1"/>
  <c r="D282" i="8"/>
  <c r="H282" i="8" s="1"/>
  <c r="C282" i="8"/>
  <c r="F282" i="8" s="1"/>
  <c r="D281" i="8"/>
  <c r="H281" i="8" s="1"/>
  <c r="C281" i="8"/>
  <c r="F281" i="8" s="1"/>
  <c r="D280" i="8"/>
  <c r="H280" i="8" s="1"/>
  <c r="C280" i="8"/>
  <c r="F280" i="8" s="1"/>
  <c r="D279" i="8"/>
  <c r="H279" i="8" s="1"/>
  <c r="C279" i="8"/>
  <c r="F279" i="8" s="1"/>
  <c r="D278" i="8"/>
  <c r="H278" i="8" s="1"/>
  <c r="C278" i="8"/>
  <c r="F278" i="8" s="1"/>
  <c r="D277" i="8"/>
  <c r="H277" i="8" s="1"/>
  <c r="C277" i="8"/>
  <c r="F277" i="8" s="1"/>
  <c r="D276" i="8"/>
  <c r="H276" i="8" s="1"/>
  <c r="C276" i="8"/>
  <c r="F276" i="8" s="1"/>
  <c r="D275" i="8"/>
  <c r="H275" i="8" s="1"/>
  <c r="C275" i="8"/>
  <c r="F275" i="8" s="1"/>
  <c r="D274" i="8"/>
  <c r="H274" i="8" s="1"/>
  <c r="C274" i="8"/>
  <c r="F274" i="8" s="1"/>
  <c r="D273" i="8"/>
  <c r="H273" i="8" s="1"/>
  <c r="C273" i="8"/>
  <c r="F273" i="8" s="1"/>
  <c r="D272" i="8"/>
  <c r="H272" i="8" s="1"/>
  <c r="C272" i="8"/>
  <c r="F272" i="8" s="1"/>
  <c r="D271" i="8"/>
  <c r="H271" i="8" s="1"/>
  <c r="C271" i="8"/>
  <c r="F271" i="8" s="1"/>
  <c r="D270" i="8"/>
  <c r="H270" i="8" s="1"/>
  <c r="C270" i="8"/>
  <c r="F270" i="8" s="1"/>
  <c r="D269" i="8"/>
  <c r="H269" i="8" s="1"/>
  <c r="C269" i="8"/>
  <c r="F269" i="8" s="1"/>
  <c r="D268" i="8"/>
  <c r="H268" i="8" s="1"/>
  <c r="C268" i="8"/>
  <c r="F268" i="8" s="1"/>
  <c r="D267" i="8"/>
  <c r="H267" i="8" s="1"/>
  <c r="C267" i="8"/>
  <c r="F267" i="8" s="1"/>
  <c r="D266" i="8"/>
  <c r="H266" i="8" s="1"/>
  <c r="C266" i="8"/>
  <c r="F266" i="8" s="1"/>
  <c r="D265" i="8"/>
  <c r="H265" i="8" s="1"/>
  <c r="C265" i="8"/>
  <c r="F265" i="8" s="1"/>
  <c r="D264" i="8"/>
  <c r="H264" i="8" s="1"/>
  <c r="C264" i="8"/>
  <c r="F264" i="8" s="1"/>
  <c r="D263" i="8"/>
  <c r="H263" i="8" s="1"/>
  <c r="C263" i="8"/>
  <c r="F263" i="8" s="1"/>
  <c r="D262" i="8"/>
  <c r="H262" i="8" s="1"/>
  <c r="C262" i="8"/>
  <c r="F262" i="8" s="1"/>
  <c r="D261" i="8"/>
  <c r="H261" i="8" s="1"/>
  <c r="C261" i="8"/>
  <c r="F261" i="8" s="1"/>
  <c r="D260" i="8"/>
  <c r="H260" i="8" s="1"/>
  <c r="C260" i="8"/>
  <c r="F260" i="8" s="1"/>
  <c r="D259" i="8"/>
  <c r="H259" i="8" s="1"/>
  <c r="C259" i="8"/>
  <c r="F259" i="8" s="1"/>
  <c r="D258" i="8"/>
  <c r="H258" i="8" s="1"/>
  <c r="C258" i="8"/>
  <c r="F258" i="8" s="1"/>
  <c r="D257" i="8"/>
  <c r="H257" i="8" s="1"/>
  <c r="C257" i="8"/>
  <c r="F257" i="8" s="1"/>
  <c r="D256" i="8"/>
  <c r="H256" i="8" s="1"/>
  <c r="C256" i="8"/>
  <c r="F256" i="8" s="1"/>
  <c r="D255" i="8"/>
  <c r="H255" i="8" s="1"/>
  <c r="C255" i="8"/>
  <c r="F255" i="8" s="1"/>
  <c r="D254" i="8"/>
  <c r="H254" i="8" s="1"/>
  <c r="C254" i="8"/>
  <c r="F254" i="8" s="1"/>
  <c r="D253" i="8"/>
  <c r="H253" i="8" s="1"/>
  <c r="C253" i="8"/>
  <c r="F253" i="8" s="1"/>
  <c r="D252" i="8"/>
  <c r="H252" i="8" s="1"/>
  <c r="C252" i="8"/>
  <c r="F252" i="8" s="1"/>
  <c r="D251" i="8"/>
  <c r="H251" i="8" s="1"/>
  <c r="C251" i="8"/>
  <c r="F251" i="8" s="1"/>
  <c r="D250" i="8"/>
  <c r="H250" i="8" s="1"/>
  <c r="C250" i="8"/>
  <c r="F250" i="8" s="1"/>
  <c r="D249" i="8"/>
  <c r="H249" i="8" s="1"/>
  <c r="C249" i="8"/>
  <c r="F249" i="8" s="1"/>
  <c r="D248" i="8"/>
  <c r="H248" i="8" s="1"/>
  <c r="C248" i="8"/>
  <c r="F248" i="8" s="1"/>
  <c r="D247" i="8"/>
  <c r="H247" i="8" s="1"/>
  <c r="C247" i="8"/>
  <c r="F247" i="8" s="1"/>
  <c r="D246" i="8"/>
  <c r="H246" i="8" s="1"/>
  <c r="C246" i="8"/>
  <c r="F246" i="8" s="1"/>
  <c r="D245" i="8"/>
  <c r="H245" i="8" s="1"/>
  <c r="C245" i="8"/>
  <c r="F245" i="8" s="1"/>
  <c r="D244" i="8"/>
  <c r="H244" i="8" s="1"/>
  <c r="C244" i="8"/>
  <c r="F244" i="8" s="1"/>
  <c r="D243" i="8"/>
  <c r="H243" i="8" s="1"/>
  <c r="C243" i="8"/>
  <c r="F243" i="8" s="1"/>
  <c r="D242" i="8"/>
  <c r="H242" i="8" s="1"/>
  <c r="C242" i="8"/>
  <c r="F242" i="8" s="1"/>
  <c r="D241" i="8"/>
  <c r="H241" i="8" s="1"/>
  <c r="C241" i="8"/>
  <c r="F241" i="8" s="1"/>
  <c r="D240" i="8"/>
  <c r="H240" i="8" s="1"/>
  <c r="C240" i="8"/>
  <c r="F240" i="8" s="1"/>
  <c r="D239" i="8"/>
  <c r="H239" i="8" s="1"/>
  <c r="C239" i="8"/>
  <c r="F239" i="8" s="1"/>
  <c r="D238" i="8"/>
  <c r="H238" i="8" s="1"/>
  <c r="C238" i="8"/>
  <c r="F238" i="8" s="1"/>
  <c r="D237" i="8"/>
  <c r="H237" i="8" s="1"/>
  <c r="C237" i="8"/>
  <c r="F237" i="8" s="1"/>
  <c r="D236" i="8"/>
  <c r="H236" i="8" s="1"/>
  <c r="C236" i="8"/>
  <c r="F236" i="8" s="1"/>
  <c r="D235" i="8"/>
  <c r="H235" i="8" s="1"/>
  <c r="C235" i="8"/>
  <c r="F235" i="8" s="1"/>
  <c r="D234" i="8"/>
  <c r="H234" i="8" s="1"/>
  <c r="C234" i="8"/>
  <c r="F234" i="8" s="1"/>
  <c r="D233" i="8"/>
  <c r="H233" i="8" s="1"/>
  <c r="C233" i="8"/>
  <c r="F233" i="8" s="1"/>
  <c r="D232" i="8"/>
  <c r="H232" i="8" s="1"/>
  <c r="C232" i="8"/>
  <c r="F232" i="8" s="1"/>
  <c r="D231" i="8"/>
  <c r="H231" i="8" s="1"/>
  <c r="C231" i="8"/>
  <c r="F231" i="8" s="1"/>
  <c r="D230" i="8"/>
  <c r="H230" i="8" s="1"/>
  <c r="C230" i="8"/>
  <c r="F230" i="8" s="1"/>
  <c r="D229" i="8"/>
  <c r="H229" i="8" s="1"/>
  <c r="C229" i="8"/>
  <c r="F229" i="8" s="1"/>
  <c r="D228" i="8"/>
  <c r="H228" i="8" s="1"/>
  <c r="C228" i="8"/>
  <c r="F228" i="8" s="1"/>
  <c r="D227" i="8"/>
  <c r="H227" i="8" s="1"/>
  <c r="C227" i="8"/>
  <c r="F227" i="8" s="1"/>
  <c r="D226" i="8"/>
  <c r="H226" i="8" s="1"/>
  <c r="C226" i="8"/>
  <c r="F226" i="8" s="1"/>
  <c r="D225" i="8"/>
  <c r="H225" i="8" s="1"/>
  <c r="C225" i="8"/>
  <c r="F225" i="8" s="1"/>
  <c r="D224" i="8"/>
  <c r="H224" i="8" s="1"/>
  <c r="C224" i="8"/>
  <c r="F224" i="8" s="1"/>
  <c r="D223" i="8"/>
  <c r="H223" i="8" s="1"/>
  <c r="C223" i="8"/>
  <c r="F223" i="8" s="1"/>
  <c r="D222" i="8"/>
  <c r="H222" i="8" s="1"/>
  <c r="C222" i="8"/>
  <c r="F222" i="8" s="1"/>
  <c r="D221" i="8"/>
  <c r="H221" i="8" s="1"/>
  <c r="C221" i="8"/>
  <c r="F221" i="8" s="1"/>
  <c r="D220" i="8"/>
  <c r="H220" i="8" s="1"/>
  <c r="C220" i="8"/>
  <c r="F220" i="8" s="1"/>
  <c r="D219" i="8"/>
  <c r="H219" i="8" s="1"/>
  <c r="C219" i="8"/>
  <c r="F219" i="8" s="1"/>
  <c r="D218" i="8"/>
  <c r="H218" i="8" s="1"/>
  <c r="C218" i="8"/>
  <c r="F218" i="8" s="1"/>
  <c r="D217" i="8"/>
  <c r="H217" i="8" s="1"/>
  <c r="C217" i="8"/>
  <c r="F217" i="8" s="1"/>
  <c r="D216" i="8"/>
  <c r="H216" i="8" s="1"/>
  <c r="C216" i="8"/>
  <c r="F216" i="8" s="1"/>
  <c r="D215" i="8"/>
  <c r="H215" i="8" s="1"/>
  <c r="C215" i="8"/>
  <c r="F215" i="8" s="1"/>
  <c r="D214" i="8"/>
  <c r="H214" i="8" s="1"/>
  <c r="C214" i="8"/>
  <c r="F214" i="8" s="1"/>
  <c r="D213" i="8"/>
  <c r="H213" i="8" s="1"/>
  <c r="C213" i="8"/>
  <c r="F213" i="8" s="1"/>
  <c r="D212" i="8"/>
  <c r="H212" i="8" s="1"/>
  <c r="C212" i="8"/>
  <c r="F212" i="8" s="1"/>
  <c r="D211" i="8"/>
  <c r="H211" i="8" s="1"/>
  <c r="C211" i="8"/>
  <c r="F211" i="8" s="1"/>
  <c r="D210" i="8"/>
  <c r="H210" i="8" s="1"/>
  <c r="C210" i="8"/>
  <c r="F210" i="8" s="1"/>
  <c r="D209" i="8"/>
  <c r="H209" i="8" s="1"/>
  <c r="C209" i="8"/>
  <c r="F209" i="8" s="1"/>
  <c r="D208" i="8"/>
  <c r="H208" i="8" s="1"/>
  <c r="C208" i="8"/>
  <c r="F208" i="8" s="1"/>
  <c r="D207" i="8"/>
  <c r="H207" i="8" s="1"/>
  <c r="C207" i="8"/>
  <c r="F207" i="8" s="1"/>
  <c r="D206" i="8"/>
  <c r="H206" i="8" s="1"/>
  <c r="C206" i="8"/>
  <c r="F206" i="8" s="1"/>
  <c r="D205" i="8"/>
  <c r="H205" i="8" s="1"/>
  <c r="C205" i="8"/>
  <c r="F205" i="8" s="1"/>
  <c r="D204" i="8"/>
  <c r="H204" i="8" s="1"/>
  <c r="C204" i="8"/>
  <c r="F204" i="8" s="1"/>
  <c r="D203" i="8"/>
  <c r="H203" i="8" s="1"/>
  <c r="C203" i="8"/>
  <c r="F203" i="8" s="1"/>
  <c r="D202" i="8"/>
  <c r="H202" i="8" s="1"/>
  <c r="C202" i="8"/>
  <c r="F202" i="8" s="1"/>
  <c r="D201" i="8"/>
  <c r="H201" i="8" s="1"/>
  <c r="C201" i="8"/>
  <c r="F201" i="8" s="1"/>
  <c r="D200" i="8"/>
  <c r="H200" i="8" s="1"/>
  <c r="C200" i="8"/>
  <c r="F200" i="8" s="1"/>
  <c r="D199" i="8"/>
  <c r="H199" i="8" s="1"/>
  <c r="C199" i="8"/>
  <c r="F199" i="8" s="1"/>
  <c r="D198" i="8"/>
  <c r="H198" i="8" s="1"/>
  <c r="C198" i="8"/>
  <c r="F198" i="8" s="1"/>
  <c r="D197" i="8"/>
  <c r="H197" i="8" s="1"/>
  <c r="C197" i="8"/>
  <c r="F197" i="8" s="1"/>
  <c r="D196" i="8"/>
  <c r="H196" i="8" s="1"/>
  <c r="C196" i="8"/>
  <c r="F196" i="8" s="1"/>
  <c r="D195" i="8"/>
  <c r="H195" i="8" s="1"/>
  <c r="C195" i="8"/>
  <c r="F195" i="8" s="1"/>
  <c r="D194" i="8"/>
  <c r="H194" i="8" s="1"/>
  <c r="C194" i="8"/>
  <c r="F194" i="8" s="1"/>
  <c r="D193" i="8"/>
  <c r="H193" i="8" s="1"/>
  <c r="C193" i="8"/>
  <c r="F193" i="8" s="1"/>
  <c r="D192" i="8"/>
  <c r="H192" i="8" s="1"/>
  <c r="C192" i="8"/>
  <c r="F192" i="8" s="1"/>
  <c r="D191" i="8"/>
  <c r="H191" i="8" s="1"/>
  <c r="C191" i="8"/>
  <c r="F191" i="8" s="1"/>
  <c r="D190" i="8"/>
  <c r="H190" i="8" s="1"/>
  <c r="C190" i="8"/>
  <c r="F190" i="8" s="1"/>
  <c r="D189" i="8"/>
  <c r="H189" i="8" s="1"/>
  <c r="C189" i="8"/>
  <c r="F189" i="8" s="1"/>
  <c r="D188" i="8"/>
  <c r="H188" i="8" s="1"/>
  <c r="C188" i="8"/>
  <c r="F188" i="8" s="1"/>
  <c r="D187" i="8"/>
  <c r="H187" i="8" s="1"/>
  <c r="C187" i="8"/>
  <c r="F187" i="8" s="1"/>
  <c r="D186" i="8"/>
  <c r="H186" i="8" s="1"/>
  <c r="C186" i="8"/>
  <c r="F186" i="8" s="1"/>
  <c r="D185" i="8"/>
  <c r="H185" i="8" s="1"/>
  <c r="C185" i="8"/>
  <c r="F185" i="8" s="1"/>
  <c r="D184" i="8"/>
  <c r="H184" i="8" s="1"/>
  <c r="C184" i="8"/>
  <c r="F184" i="8" s="1"/>
  <c r="D183" i="8"/>
  <c r="H183" i="8" s="1"/>
  <c r="C183" i="8"/>
  <c r="F183" i="8" s="1"/>
  <c r="D182" i="8"/>
  <c r="H182" i="8" s="1"/>
  <c r="C182" i="8"/>
  <c r="F182" i="8" s="1"/>
  <c r="D181" i="8"/>
  <c r="H181" i="8" s="1"/>
  <c r="C181" i="8"/>
  <c r="F181" i="8" s="1"/>
  <c r="D180" i="8"/>
  <c r="H180" i="8" s="1"/>
  <c r="C180" i="8"/>
  <c r="F180" i="8" s="1"/>
  <c r="D179" i="8"/>
  <c r="H179" i="8" s="1"/>
  <c r="C179" i="8"/>
  <c r="F179" i="8" s="1"/>
  <c r="D178" i="8"/>
  <c r="H178" i="8" s="1"/>
  <c r="C178" i="8"/>
  <c r="F178" i="8" s="1"/>
  <c r="D177" i="8"/>
  <c r="H177" i="8" s="1"/>
  <c r="C177" i="8"/>
  <c r="F177" i="8" s="1"/>
  <c r="D176" i="8"/>
  <c r="H176" i="8" s="1"/>
  <c r="C176" i="8"/>
  <c r="F176" i="8" s="1"/>
  <c r="D175" i="8"/>
  <c r="H175" i="8" s="1"/>
  <c r="C175" i="8"/>
  <c r="F175" i="8" s="1"/>
  <c r="D174" i="8"/>
  <c r="H174" i="8" s="1"/>
  <c r="C174" i="8"/>
  <c r="F174" i="8" s="1"/>
  <c r="D173" i="8"/>
  <c r="H173" i="8" s="1"/>
  <c r="C173" i="8"/>
  <c r="F173" i="8" s="1"/>
  <c r="D172" i="8"/>
  <c r="H172" i="8" s="1"/>
  <c r="C172" i="8"/>
  <c r="F172" i="8" s="1"/>
  <c r="D171" i="8"/>
  <c r="H171" i="8" s="1"/>
  <c r="C171" i="8"/>
  <c r="F171" i="8" s="1"/>
  <c r="D170" i="8"/>
  <c r="H170" i="8" s="1"/>
  <c r="C170" i="8"/>
  <c r="F170" i="8" s="1"/>
  <c r="D169" i="8"/>
  <c r="H169" i="8" s="1"/>
  <c r="C169" i="8"/>
  <c r="F169" i="8" s="1"/>
  <c r="D168" i="8"/>
  <c r="H168" i="8" s="1"/>
  <c r="C168" i="8"/>
  <c r="F168" i="8" s="1"/>
  <c r="D167" i="8"/>
  <c r="H167" i="8" s="1"/>
  <c r="C167" i="8"/>
  <c r="F167" i="8" s="1"/>
  <c r="D166" i="8"/>
  <c r="H166" i="8" s="1"/>
  <c r="C166" i="8"/>
  <c r="F166" i="8" s="1"/>
  <c r="D165" i="8"/>
  <c r="H165" i="8" s="1"/>
  <c r="C165" i="8"/>
  <c r="F165" i="8" s="1"/>
  <c r="D164" i="8"/>
  <c r="H164" i="8" s="1"/>
  <c r="C164" i="8"/>
  <c r="F164" i="8" s="1"/>
  <c r="D163" i="8"/>
  <c r="H163" i="8" s="1"/>
  <c r="C163" i="8"/>
  <c r="F163" i="8" s="1"/>
  <c r="D162" i="8"/>
  <c r="H162" i="8" s="1"/>
  <c r="C162" i="8"/>
  <c r="F162" i="8" s="1"/>
  <c r="D161" i="8"/>
  <c r="H161" i="8" s="1"/>
  <c r="C161" i="8"/>
  <c r="F161" i="8" s="1"/>
  <c r="D160" i="8"/>
  <c r="H160" i="8" s="1"/>
  <c r="C160" i="8"/>
  <c r="F160" i="8" s="1"/>
  <c r="D159" i="8"/>
  <c r="H159" i="8" s="1"/>
  <c r="C159" i="8"/>
  <c r="F159" i="8" s="1"/>
  <c r="D158" i="8"/>
  <c r="H158" i="8" s="1"/>
  <c r="C158" i="8"/>
  <c r="F158" i="8" s="1"/>
  <c r="D157" i="8"/>
  <c r="H157" i="8" s="1"/>
  <c r="C157" i="8"/>
  <c r="F157" i="8" s="1"/>
  <c r="D156" i="8"/>
  <c r="H156" i="8" s="1"/>
  <c r="C156" i="8"/>
  <c r="F156" i="8" s="1"/>
  <c r="D155" i="8"/>
  <c r="H155" i="8" s="1"/>
  <c r="C155" i="8"/>
  <c r="F155" i="8" s="1"/>
  <c r="D154" i="8"/>
  <c r="H154" i="8" s="1"/>
  <c r="C154" i="8"/>
  <c r="F154" i="8" s="1"/>
  <c r="D153" i="8"/>
  <c r="H153" i="8" s="1"/>
  <c r="C153" i="8"/>
  <c r="F153" i="8" s="1"/>
  <c r="D152" i="8"/>
  <c r="H152" i="8" s="1"/>
  <c r="C152" i="8"/>
  <c r="F152" i="8" s="1"/>
  <c r="D151" i="8"/>
  <c r="H151" i="8" s="1"/>
  <c r="C151" i="8"/>
  <c r="F151" i="8" s="1"/>
  <c r="D150" i="8"/>
  <c r="H150" i="8" s="1"/>
  <c r="C150" i="8"/>
  <c r="F150" i="8" s="1"/>
  <c r="D149" i="8"/>
  <c r="H149" i="8" s="1"/>
  <c r="C149" i="8"/>
  <c r="F149" i="8" s="1"/>
  <c r="D148" i="8"/>
  <c r="H148" i="8" s="1"/>
  <c r="C148" i="8"/>
  <c r="F148" i="8" s="1"/>
  <c r="D147" i="8"/>
  <c r="H147" i="8" s="1"/>
  <c r="C147" i="8"/>
  <c r="F147" i="8" s="1"/>
  <c r="D146" i="8"/>
  <c r="H146" i="8" s="1"/>
  <c r="C146" i="8"/>
  <c r="F146" i="8" s="1"/>
  <c r="D145" i="8"/>
  <c r="H145" i="8" s="1"/>
  <c r="C145" i="8"/>
  <c r="F145" i="8" s="1"/>
  <c r="D144" i="8"/>
  <c r="H144" i="8" s="1"/>
  <c r="C144" i="8"/>
  <c r="F144" i="8" s="1"/>
  <c r="D143" i="8"/>
  <c r="H143" i="8" s="1"/>
  <c r="C143" i="8"/>
  <c r="F143" i="8" s="1"/>
  <c r="D142" i="8"/>
  <c r="H142" i="8" s="1"/>
  <c r="C142" i="8"/>
  <c r="F142" i="8" s="1"/>
  <c r="D141" i="8"/>
  <c r="H141" i="8" s="1"/>
  <c r="C141" i="8"/>
  <c r="F141" i="8" s="1"/>
  <c r="D140" i="8"/>
  <c r="H140" i="8" s="1"/>
  <c r="C140" i="8"/>
  <c r="F140" i="8" s="1"/>
  <c r="D139" i="8"/>
  <c r="H139" i="8" s="1"/>
  <c r="C139" i="8"/>
  <c r="F139" i="8" s="1"/>
  <c r="D138" i="8"/>
  <c r="H138" i="8" s="1"/>
  <c r="C138" i="8"/>
  <c r="F138" i="8" s="1"/>
  <c r="D137" i="8"/>
  <c r="H137" i="8" s="1"/>
  <c r="C137" i="8"/>
  <c r="F137" i="8" s="1"/>
  <c r="D136" i="8"/>
  <c r="H136" i="8" s="1"/>
  <c r="C136" i="8"/>
  <c r="F136" i="8" s="1"/>
  <c r="D135" i="8"/>
  <c r="H135" i="8" s="1"/>
  <c r="C135" i="8"/>
  <c r="F135" i="8" s="1"/>
  <c r="D134" i="8"/>
  <c r="H134" i="8" s="1"/>
  <c r="C134" i="8"/>
  <c r="F134" i="8" s="1"/>
  <c r="D133" i="8"/>
  <c r="H133" i="8" s="1"/>
  <c r="C133" i="8"/>
  <c r="F133" i="8" s="1"/>
  <c r="D132" i="8"/>
  <c r="H132" i="8" s="1"/>
  <c r="C132" i="8"/>
  <c r="F132" i="8" s="1"/>
  <c r="D131" i="8"/>
  <c r="H131" i="8" s="1"/>
  <c r="C131" i="8"/>
  <c r="F131" i="8" s="1"/>
  <c r="D130" i="8"/>
  <c r="H130" i="8" s="1"/>
  <c r="C130" i="8"/>
  <c r="F130" i="8" s="1"/>
  <c r="D129" i="8"/>
  <c r="H129" i="8" s="1"/>
  <c r="C129" i="8"/>
  <c r="F129" i="8" s="1"/>
  <c r="D128" i="8"/>
  <c r="H128" i="8" s="1"/>
  <c r="C128" i="8"/>
  <c r="F128" i="8" s="1"/>
  <c r="D127" i="8"/>
  <c r="H127" i="8" s="1"/>
  <c r="C127" i="8"/>
  <c r="F127" i="8" s="1"/>
  <c r="D126" i="8"/>
  <c r="H126" i="8" s="1"/>
  <c r="C126" i="8"/>
  <c r="F126" i="8" s="1"/>
  <c r="D125" i="8"/>
  <c r="H125" i="8" s="1"/>
  <c r="C125" i="8"/>
  <c r="F125" i="8" s="1"/>
  <c r="D124" i="8"/>
  <c r="H124" i="8" s="1"/>
  <c r="C124" i="8"/>
  <c r="F124" i="8" s="1"/>
  <c r="D123" i="8"/>
  <c r="H123" i="8" s="1"/>
  <c r="C123" i="8"/>
  <c r="F123" i="8" s="1"/>
  <c r="D122" i="8"/>
  <c r="H122" i="8" s="1"/>
  <c r="C122" i="8"/>
  <c r="F122" i="8" s="1"/>
  <c r="D121" i="8"/>
  <c r="H121" i="8" s="1"/>
  <c r="C121" i="8"/>
  <c r="F121" i="8" s="1"/>
  <c r="D120" i="8"/>
  <c r="H120" i="8" s="1"/>
  <c r="C120" i="8"/>
  <c r="F120" i="8" s="1"/>
  <c r="D119" i="8"/>
  <c r="H119" i="8" s="1"/>
  <c r="C119" i="8"/>
  <c r="F119" i="8" s="1"/>
  <c r="D118" i="8"/>
  <c r="H118" i="8" s="1"/>
  <c r="C118" i="8"/>
  <c r="F118" i="8" s="1"/>
  <c r="D117" i="8"/>
  <c r="H117" i="8" s="1"/>
  <c r="C117" i="8"/>
  <c r="F117" i="8" s="1"/>
  <c r="D116" i="8"/>
  <c r="H116" i="8" s="1"/>
  <c r="C116" i="8"/>
  <c r="F116" i="8" s="1"/>
  <c r="D115" i="8"/>
  <c r="H115" i="8" s="1"/>
  <c r="C115" i="8"/>
  <c r="F115" i="8" s="1"/>
  <c r="D114" i="8"/>
  <c r="H114" i="8" s="1"/>
  <c r="C114" i="8"/>
  <c r="F114" i="8" s="1"/>
  <c r="D113" i="8"/>
  <c r="H113" i="8" s="1"/>
  <c r="C113" i="8"/>
  <c r="F113" i="8" s="1"/>
  <c r="D112" i="8"/>
  <c r="H112" i="8" s="1"/>
  <c r="C112" i="8"/>
  <c r="F112" i="8" s="1"/>
  <c r="D111" i="8"/>
  <c r="H111" i="8" s="1"/>
  <c r="C111" i="8"/>
  <c r="F111" i="8" s="1"/>
  <c r="D110" i="8"/>
  <c r="H110" i="8" s="1"/>
  <c r="C110" i="8"/>
  <c r="F110" i="8" s="1"/>
  <c r="D109" i="8"/>
  <c r="H109" i="8" s="1"/>
  <c r="C109" i="8"/>
  <c r="F109" i="8" s="1"/>
  <c r="D108" i="8"/>
  <c r="H108" i="8" s="1"/>
  <c r="C108" i="8"/>
  <c r="F108" i="8" s="1"/>
  <c r="D107" i="8"/>
  <c r="H107" i="8" s="1"/>
  <c r="C107" i="8"/>
  <c r="F107" i="8" s="1"/>
  <c r="D106" i="8"/>
  <c r="H106" i="8" s="1"/>
  <c r="C106" i="8"/>
  <c r="F106" i="8" s="1"/>
  <c r="D105" i="8"/>
  <c r="H105" i="8" s="1"/>
  <c r="C105" i="8"/>
  <c r="F105" i="8" s="1"/>
  <c r="D104" i="8"/>
  <c r="H104" i="8" s="1"/>
  <c r="C104" i="8"/>
  <c r="F104" i="8" s="1"/>
  <c r="D103" i="8"/>
  <c r="H103" i="8" s="1"/>
  <c r="C103" i="8"/>
  <c r="F103" i="8" s="1"/>
  <c r="D102" i="8"/>
  <c r="H102" i="8" s="1"/>
  <c r="C102" i="8"/>
  <c r="F102" i="8" s="1"/>
  <c r="D101" i="8"/>
  <c r="H101" i="8" s="1"/>
  <c r="C101" i="8"/>
  <c r="F101" i="8" s="1"/>
  <c r="D100" i="8"/>
  <c r="H100" i="8" s="1"/>
  <c r="C100" i="8"/>
  <c r="F100" i="8" s="1"/>
  <c r="D99" i="8"/>
  <c r="H99" i="8" s="1"/>
  <c r="C99" i="8"/>
  <c r="F99" i="8" s="1"/>
  <c r="D98" i="8"/>
  <c r="H98" i="8" s="1"/>
  <c r="C98" i="8"/>
  <c r="F98" i="8" s="1"/>
  <c r="D97" i="8"/>
  <c r="H97" i="8" s="1"/>
  <c r="C97" i="8"/>
  <c r="F97" i="8" s="1"/>
  <c r="D96" i="8"/>
  <c r="H96" i="8" s="1"/>
  <c r="C96" i="8"/>
  <c r="F96" i="8" s="1"/>
  <c r="D95" i="8"/>
  <c r="H95" i="8" s="1"/>
  <c r="C95" i="8"/>
  <c r="F95" i="8" s="1"/>
  <c r="D94" i="8"/>
  <c r="H94" i="8" s="1"/>
  <c r="C94" i="8"/>
  <c r="F94" i="8" s="1"/>
  <c r="D93" i="8"/>
  <c r="H93" i="8" s="1"/>
  <c r="C93" i="8"/>
  <c r="F93" i="8" s="1"/>
  <c r="D92" i="8"/>
  <c r="H92" i="8" s="1"/>
  <c r="C92" i="8"/>
  <c r="F92" i="8" s="1"/>
  <c r="D91" i="8"/>
  <c r="H91" i="8" s="1"/>
  <c r="C91" i="8"/>
  <c r="F91" i="8" s="1"/>
  <c r="D90" i="8"/>
  <c r="H90" i="8" s="1"/>
  <c r="C90" i="8"/>
  <c r="F90" i="8" s="1"/>
  <c r="D89" i="8"/>
  <c r="H89" i="8" s="1"/>
  <c r="C89" i="8"/>
  <c r="F89" i="8" s="1"/>
  <c r="D88" i="8"/>
  <c r="H88" i="8" s="1"/>
  <c r="C88" i="8"/>
  <c r="F88" i="8" s="1"/>
  <c r="D87" i="8"/>
  <c r="H87" i="8" s="1"/>
  <c r="C87" i="8"/>
  <c r="F87" i="8" s="1"/>
  <c r="D86" i="8"/>
  <c r="H86" i="8" s="1"/>
  <c r="C86" i="8"/>
  <c r="F86" i="8" s="1"/>
  <c r="D85" i="8"/>
  <c r="H85" i="8" s="1"/>
  <c r="C85" i="8"/>
  <c r="F85" i="8" s="1"/>
  <c r="D84" i="8"/>
  <c r="H84" i="8" s="1"/>
  <c r="C84" i="8"/>
  <c r="F84" i="8" s="1"/>
  <c r="D83" i="8"/>
  <c r="H83" i="8" s="1"/>
  <c r="C83" i="8"/>
  <c r="F83" i="8" s="1"/>
  <c r="D82" i="8"/>
  <c r="H82" i="8" s="1"/>
  <c r="C82" i="8"/>
  <c r="F82" i="8" s="1"/>
  <c r="D81" i="8"/>
  <c r="H81" i="8" s="1"/>
  <c r="C81" i="8"/>
  <c r="F81" i="8" s="1"/>
  <c r="D80" i="8"/>
  <c r="H80" i="8" s="1"/>
  <c r="C80" i="8"/>
  <c r="F80" i="8" s="1"/>
  <c r="D79" i="8"/>
  <c r="H79" i="8" s="1"/>
  <c r="C79" i="8"/>
  <c r="F79" i="8" s="1"/>
  <c r="D78" i="8"/>
  <c r="H78" i="8" s="1"/>
  <c r="C78" i="8"/>
  <c r="F78" i="8" s="1"/>
  <c r="D77" i="8"/>
  <c r="H77" i="8" s="1"/>
  <c r="C77" i="8"/>
  <c r="F77" i="8" s="1"/>
  <c r="D76" i="8"/>
  <c r="H76" i="8" s="1"/>
  <c r="C76" i="8"/>
  <c r="F76" i="8" s="1"/>
  <c r="D75" i="8"/>
  <c r="H75" i="8" s="1"/>
  <c r="C75" i="8"/>
  <c r="F75" i="8" s="1"/>
  <c r="D74" i="8"/>
  <c r="H74" i="8" s="1"/>
  <c r="C74" i="8"/>
  <c r="F74" i="8" s="1"/>
  <c r="D73" i="8"/>
  <c r="H73" i="8" s="1"/>
  <c r="C73" i="8"/>
  <c r="F73" i="8" s="1"/>
  <c r="D72" i="8"/>
  <c r="H72" i="8" s="1"/>
  <c r="C72" i="8"/>
  <c r="F72" i="8" s="1"/>
  <c r="D71" i="8"/>
  <c r="H71" i="8" s="1"/>
  <c r="C71" i="8"/>
  <c r="F71" i="8" s="1"/>
  <c r="D70" i="8"/>
  <c r="H70" i="8" s="1"/>
  <c r="C70" i="8"/>
  <c r="F70" i="8" s="1"/>
  <c r="D69" i="8"/>
  <c r="H69" i="8" s="1"/>
  <c r="C69" i="8"/>
  <c r="F69" i="8" s="1"/>
  <c r="D68" i="8"/>
  <c r="H68" i="8" s="1"/>
  <c r="C68" i="8"/>
  <c r="F68" i="8" s="1"/>
  <c r="D67" i="8"/>
  <c r="H67" i="8" s="1"/>
  <c r="C67" i="8"/>
  <c r="F67" i="8" s="1"/>
  <c r="D66" i="8"/>
  <c r="H66" i="8" s="1"/>
  <c r="C66" i="8"/>
  <c r="F66" i="8" s="1"/>
  <c r="D65" i="8"/>
  <c r="H65" i="8" s="1"/>
  <c r="C65" i="8"/>
  <c r="F65" i="8" s="1"/>
  <c r="D64" i="8"/>
  <c r="H64" i="8" s="1"/>
  <c r="C64" i="8"/>
  <c r="F64" i="8" s="1"/>
  <c r="D63" i="8"/>
  <c r="H63" i="8" s="1"/>
  <c r="C63" i="8"/>
  <c r="F63" i="8" s="1"/>
  <c r="D62" i="8"/>
  <c r="H62" i="8" s="1"/>
  <c r="C62" i="8"/>
  <c r="F62" i="8" s="1"/>
  <c r="D61" i="8"/>
  <c r="H61" i="8" s="1"/>
  <c r="C61" i="8"/>
  <c r="F61" i="8" s="1"/>
  <c r="D60" i="8"/>
  <c r="H60" i="8" s="1"/>
  <c r="C60" i="8"/>
  <c r="F60" i="8" s="1"/>
  <c r="D59" i="8"/>
  <c r="H59" i="8" s="1"/>
  <c r="C59" i="8"/>
  <c r="F59" i="8" s="1"/>
  <c r="D58" i="8"/>
  <c r="H58" i="8" s="1"/>
  <c r="C58" i="8"/>
  <c r="F58" i="8" s="1"/>
  <c r="D57" i="8"/>
  <c r="H57" i="8" s="1"/>
  <c r="C57" i="8"/>
  <c r="F57" i="8" s="1"/>
  <c r="D56" i="8"/>
  <c r="H56" i="8" s="1"/>
  <c r="C56" i="8"/>
  <c r="F56" i="8" s="1"/>
  <c r="D55" i="8"/>
  <c r="H55" i="8" s="1"/>
  <c r="C55" i="8"/>
  <c r="F55" i="8" s="1"/>
  <c r="D54" i="8"/>
  <c r="H54" i="8" s="1"/>
  <c r="C54" i="8"/>
  <c r="F54" i="8" s="1"/>
  <c r="D53" i="8"/>
  <c r="H53" i="8" s="1"/>
  <c r="C53" i="8"/>
  <c r="F53" i="8" s="1"/>
  <c r="D52" i="8"/>
  <c r="H52" i="8" s="1"/>
  <c r="C52" i="8"/>
  <c r="F52" i="8" s="1"/>
  <c r="D51" i="8"/>
  <c r="H51" i="8" s="1"/>
  <c r="C51" i="8"/>
  <c r="F51" i="8" s="1"/>
  <c r="D50" i="8"/>
  <c r="H50" i="8" s="1"/>
  <c r="C50" i="8"/>
  <c r="F50" i="8" s="1"/>
  <c r="D49" i="8"/>
  <c r="H49" i="8" s="1"/>
  <c r="C49" i="8"/>
  <c r="F49" i="8" s="1"/>
  <c r="D48" i="8"/>
  <c r="H48" i="8" s="1"/>
  <c r="C48" i="8"/>
  <c r="F48" i="8" s="1"/>
  <c r="D47" i="8"/>
  <c r="H47" i="8" s="1"/>
  <c r="C47" i="8"/>
  <c r="F47" i="8" s="1"/>
  <c r="D46" i="8"/>
  <c r="H46" i="8" s="1"/>
  <c r="C46" i="8"/>
  <c r="F46" i="8" s="1"/>
  <c r="D45" i="8"/>
  <c r="H45" i="8" s="1"/>
  <c r="C45" i="8"/>
  <c r="F45" i="8" s="1"/>
  <c r="D44" i="8"/>
  <c r="H44" i="8" s="1"/>
  <c r="C44" i="8"/>
  <c r="F44" i="8" s="1"/>
  <c r="D43" i="8"/>
  <c r="H43" i="8" s="1"/>
  <c r="C43" i="8"/>
  <c r="F43" i="8" s="1"/>
  <c r="D42" i="8"/>
  <c r="H42" i="8" s="1"/>
  <c r="C42" i="8"/>
  <c r="F42" i="8" s="1"/>
  <c r="D41" i="8"/>
  <c r="H41" i="8" s="1"/>
  <c r="C41" i="8"/>
  <c r="F41" i="8" s="1"/>
  <c r="D40" i="8"/>
  <c r="H40" i="8" s="1"/>
  <c r="C40" i="8"/>
  <c r="F40" i="8" s="1"/>
  <c r="D39" i="8"/>
  <c r="H39" i="8" s="1"/>
  <c r="C39" i="8"/>
  <c r="F39" i="8" s="1"/>
  <c r="D38" i="8"/>
  <c r="H38" i="8" s="1"/>
  <c r="C38" i="8"/>
  <c r="F38" i="8" s="1"/>
  <c r="D37" i="8"/>
  <c r="H37" i="8" s="1"/>
  <c r="C37" i="8"/>
  <c r="F37" i="8" s="1"/>
  <c r="D36" i="8"/>
  <c r="H36" i="8" s="1"/>
  <c r="C36" i="8"/>
  <c r="F36" i="8" s="1"/>
  <c r="D35" i="8"/>
  <c r="H35" i="8" s="1"/>
  <c r="C35" i="8"/>
  <c r="F35" i="8" s="1"/>
  <c r="D34" i="8"/>
  <c r="H34" i="8" s="1"/>
  <c r="C34" i="8"/>
  <c r="F34" i="8" s="1"/>
  <c r="D33" i="8"/>
  <c r="H33" i="8" s="1"/>
  <c r="C33" i="8"/>
  <c r="F33" i="8" s="1"/>
  <c r="D32" i="8"/>
  <c r="H32" i="8" s="1"/>
  <c r="C32" i="8"/>
  <c r="F32" i="8" s="1"/>
  <c r="D31" i="8"/>
  <c r="H31" i="8" s="1"/>
  <c r="C31" i="8"/>
  <c r="F31" i="8" s="1"/>
  <c r="D30" i="8"/>
  <c r="H30" i="8" s="1"/>
  <c r="C30" i="8"/>
  <c r="F30" i="8" s="1"/>
  <c r="D29" i="8"/>
  <c r="H29" i="8" s="1"/>
  <c r="C29" i="8"/>
  <c r="F29" i="8" s="1"/>
  <c r="D28" i="8"/>
  <c r="H28" i="8" s="1"/>
  <c r="C28" i="8"/>
  <c r="F28" i="8" s="1"/>
  <c r="D27" i="8"/>
  <c r="H27" i="8" s="1"/>
  <c r="C27" i="8"/>
  <c r="F27" i="8" s="1"/>
  <c r="D26" i="8"/>
  <c r="H26" i="8" s="1"/>
  <c r="C26" i="8"/>
  <c r="F26" i="8" s="1"/>
  <c r="D25" i="8"/>
  <c r="H25" i="8" s="1"/>
  <c r="C25" i="8"/>
  <c r="F25" i="8" s="1"/>
  <c r="D24" i="8"/>
  <c r="H24" i="8" s="1"/>
  <c r="C24" i="8"/>
  <c r="F24" i="8" s="1"/>
  <c r="D23" i="8"/>
  <c r="H23" i="8" s="1"/>
  <c r="C23" i="8"/>
  <c r="F23" i="8" s="1"/>
  <c r="D22" i="8"/>
  <c r="H22" i="8" s="1"/>
  <c r="C22" i="8"/>
  <c r="F22" i="8" s="1"/>
  <c r="D21" i="8"/>
  <c r="H21" i="8" s="1"/>
  <c r="C21" i="8"/>
  <c r="F21" i="8" s="1"/>
  <c r="D20" i="8"/>
  <c r="H20" i="8" s="1"/>
  <c r="C20" i="8"/>
  <c r="F20" i="8" s="1"/>
  <c r="D19" i="8"/>
  <c r="H19" i="8" s="1"/>
  <c r="C19" i="8"/>
  <c r="F19" i="8" s="1"/>
  <c r="D18" i="8"/>
  <c r="H18" i="8" s="1"/>
  <c r="C18" i="8"/>
  <c r="F18" i="8" s="1"/>
  <c r="D17" i="8"/>
  <c r="H17" i="8" s="1"/>
  <c r="C17" i="8"/>
  <c r="F17" i="8" s="1"/>
  <c r="D16" i="8"/>
  <c r="H16" i="8" s="1"/>
  <c r="C16" i="8"/>
  <c r="F16" i="8" s="1"/>
  <c r="D15" i="8"/>
  <c r="H15" i="8" s="1"/>
  <c r="C15" i="8"/>
  <c r="F15" i="8" s="1"/>
  <c r="D14" i="8"/>
  <c r="H14" i="8" s="1"/>
  <c r="C14" i="8"/>
  <c r="F14" i="8" s="1"/>
  <c r="D13" i="8"/>
  <c r="H13" i="8" s="1"/>
  <c r="C13" i="8"/>
  <c r="F13" i="8" s="1"/>
  <c r="D12" i="8"/>
  <c r="H12" i="8" s="1"/>
  <c r="C12" i="8"/>
  <c r="F12" i="8" s="1"/>
  <c r="D11" i="8"/>
  <c r="H11" i="8" s="1"/>
  <c r="C11" i="8"/>
  <c r="F11" i="8" s="1"/>
  <c r="D10" i="8"/>
  <c r="H10" i="8" s="1"/>
  <c r="C10" i="8"/>
  <c r="F10" i="8" s="1"/>
  <c r="D9" i="8"/>
  <c r="H9" i="8" s="1"/>
  <c r="C9" i="8"/>
  <c r="F9" i="8" s="1"/>
  <c r="D8" i="8"/>
  <c r="H8" i="8" s="1"/>
  <c r="C8" i="8"/>
  <c r="F8" i="8" s="1"/>
  <c r="D7" i="8"/>
  <c r="H7" i="8" s="1"/>
  <c r="C7" i="8"/>
  <c r="F7" i="8" s="1"/>
  <c r="D6" i="8"/>
  <c r="H6" i="8" s="1"/>
  <c r="C6" i="8"/>
  <c r="F6" i="8" s="1"/>
  <c r="E5" i="8"/>
  <c r="D502" i="9"/>
  <c r="H502" i="9" s="1"/>
  <c r="C502" i="9"/>
  <c r="F502" i="9" s="1"/>
  <c r="D501" i="9"/>
  <c r="H501" i="9" s="1"/>
  <c r="C501" i="9"/>
  <c r="F501" i="9" s="1"/>
  <c r="D500" i="9"/>
  <c r="H500" i="9" s="1"/>
  <c r="C500" i="9"/>
  <c r="F500" i="9" s="1"/>
  <c r="D499" i="9"/>
  <c r="H499" i="9" s="1"/>
  <c r="C499" i="9"/>
  <c r="F499" i="9" s="1"/>
  <c r="D498" i="9"/>
  <c r="H498" i="9" s="1"/>
  <c r="C498" i="9"/>
  <c r="F498" i="9" s="1"/>
  <c r="D497" i="9"/>
  <c r="H497" i="9" s="1"/>
  <c r="C497" i="9"/>
  <c r="F497" i="9" s="1"/>
  <c r="D496" i="9"/>
  <c r="H496" i="9" s="1"/>
  <c r="C496" i="9"/>
  <c r="F496" i="9" s="1"/>
  <c r="D495" i="9"/>
  <c r="H495" i="9" s="1"/>
  <c r="C495" i="9"/>
  <c r="F495" i="9" s="1"/>
  <c r="D494" i="9"/>
  <c r="H494" i="9" s="1"/>
  <c r="C494" i="9"/>
  <c r="F494" i="9" s="1"/>
  <c r="D493" i="9"/>
  <c r="H493" i="9" s="1"/>
  <c r="C493" i="9"/>
  <c r="F493" i="9" s="1"/>
  <c r="D492" i="9"/>
  <c r="H492" i="9" s="1"/>
  <c r="C492" i="9"/>
  <c r="F492" i="9" s="1"/>
  <c r="D491" i="9"/>
  <c r="H491" i="9" s="1"/>
  <c r="C491" i="9"/>
  <c r="F491" i="9" s="1"/>
  <c r="D490" i="9"/>
  <c r="H490" i="9" s="1"/>
  <c r="C490" i="9"/>
  <c r="F490" i="9" s="1"/>
  <c r="D489" i="9"/>
  <c r="H489" i="9" s="1"/>
  <c r="C489" i="9"/>
  <c r="F489" i="9" s="1"/>
  <c r="D488" i="9"/>
  <c r="H488" i="9" s="1"/>
  <c r="C488" i="9"/>
  <c r="F488" i="9" s="1"/>
  <c r="D487" i="9"/>
  <c r="H487" i="9" s="1"/>
  <c r="C487" i="9"/>
  <c r="F487" i="9" s="1"/>
  <c r="D486" i="9"/>
  <c r="H486" i="9" s="1"/>
  <c r="C486" i="9"/>
  <c r="F486" i="9" s="1"/>
  <c r="D485" i="9"/>
  <c r="H485" i="9" s="1"/>
  <c r="C485" i="9"/>
  <c r="F485" i="9" s="1"/>
  <c r="D484" i="9"/>
  <c r="H484" i="9" s="1"/>
  <c r="C484" i="9"/>
  <c r="F484" i="9" s="1"/>
  <c r="D483" i="9"/>
  <c r="H483" i="9" s="1"/>
  <c r="C483" i="9"/>
  <c r="F483" i="9" s="1"/>
  <c r="D482" i="9"/>
  <c r="H482" i="9" s="1"/>
  <c r="C482" i="9"/>
  <c r="F482" i="9" s="1"/>
  <c r="D481" i="9"/>
  <c r="H481" i="9" s="1"/>
  <c r="C481" i="9"/>
  <c r="F481" i="9" s="1"/>
  <c r="D480" i="9"/>
  <c r="H480" i="9" s="1"/>
  <c r="C480" i="9"/>
  <c r="F480" i="9" s="1"/>
  <c r="D479" i="9"/>
  <c r="H479" i="9" s="1"/>
  <c r="C479" i="9"/>
  <c r="F479" i="9" s="1"/>
  <c r="D478" i="9"/>
  <c r="H478" i="9" s="1"/>
  <c r="C478" i="9"/>
  <c r="F478" i="9" s="1"/>
  <c r="D477" i="9"/>
  <c r="H477" i="9" s="1"/>
  <c r="C477" i="9"/>
  <c r="F477" i="9" s="1"/>
  <c r="D476" i="9"/>
  <c r="H476" i="9" s="1"/>
  <c r="C476" i="9"/>
  <c r="F476" i="9" s="1"/>
  <c r="D475" i="9"/>
  <c r="H475" i="9" s="1"/>
  <c r="C475" i="9"/>
  <c r="F475" i="9" s="1"/>
  <c r="D474" i="9"/>
  <c r="H474" i="9" s="1"/>
  <c r="C474" i="9"/>
  <c r="F474" i="9" s="1"/>
  <c r="D473" i="9"/>
  <c r="H473" i="9" s="1"/>
  <c r="C473" i="9"/>
  <c r="F473" i="9" s="1"/>
  <c r="D472" i="9"/>
  <c r="H472" i="9" s="1"/>
  <c r="C472" i="9"/>
  <c r="F472" i="9" s="1"/>
  <c r="D471" i="9"/>
  <c r="H471" i="9" s="1"/>
  <c r="C471" i="9"/>
  <c r="F471" i="9" s="1"/>
  <c r="D470" i="9"/>
  <c r="H470" i="9" s="1"/>
  <c r="C470" i="9"/>
  <c r="F470" i="9" s="1"/>
  <c r="D469" i="9"/>
  <c r="H469" i="9" s="1"/>
  <c r="C469" i="9"/>
  <c r="F469" i="9" s="1"/>
  <c r="D468" i="9"/>
  <c r="H468" i="9" s="1"/>
  <c r="C468" i="9"/>
  <c r="F468" i="9" s="1"/>
  <c r="D467" i="9"/>
  <c r="H467" i="9" s="1"/>
  <c r="C467" i="9"/>
  <c r="F467" i="9" s="1"/>
  <c r="D466" i="9"/>
  <c r="H466" i="9" s="1"/>
  <c r="C466" i="9"/>
  <c r="F466" i="9" s="1"/>
  <c r="D465" i="9"/>
  <c r="H465" i="9" s="1"/>
  <c r="C465" i="9"/>
  <c r="F465" i="9" s="1"/>
  <c r="D464" i="9"/>
  <c r="H464" i="9" s="1"/>
  <c r="C464" i="9"/>
  <c r="F464" i="9" s="1"/>
  <c r="D463" i="9"/>
  <c r="H463" i="9" s="1"/>
  <c r="C463" i="9"/>
  <c r="F463" i="9" s="1"/>
  <c r="D462" i="9"/>
  <c r="H462" i="9" s="1"/>
  <c r="C462" i="9"/>
  <c r="F462" i="9" s="1"/>
  <c r="D461" i="9"/>
  <c r="H461" i="9" s="1"/>
  <c r="C461" i="9"/>
  <c r="F461" i="9" s="1"/>
  <c r="D460" i="9"/>
  <c r="H460" i="9" s="1"/>
  <c r="C460" i="9"/>
  <c r="F460" i="9" s="1"/>
  <c r="D459" i="9"/>
  <c r="H459" i="9" s="1"/>
  <c r="C459" i="9"/>
  <c r="F459" i="9" s="1"/>
  <c r="D458" i="9"/>
  <c r="H458" i="9" s="1"/>
  <c r="C458" i="9"/>
  <c r="F458" i="9" s="1"/>
  <c r="D457" i="9"/>
  <c r="H457" i="9" s="1"/>
  <c r="C457" i="9"/>
  <c r="F457" i="9" s="1"/>
  <c r="D456" i="9"/>
  <c r="H456" i="9" s="1"/>
  <c r="C456" i="9"/>
  <c r="F456" i="9" s="1"/>
  <c r="D455" i="9"/>
  <c r="H455" i="9" s="1"/>
  <c r="C455" i="9"/>
  <c r="F455" i="9" s="1"/>
  <c r="D454" i="9"/>
  <c r="H454" i="9" s="1"/>
  <c r="C454" i="9"/>
  <c r="F454" i="9" s="1"/>
  <c r="D453" i="9"/>
  <c r="H453" i="9" s="1"/>
  <c r="C453" i="9"/>
  <c r="F453" i="9" s="1"/>
  <c r="D452" i="9"/>
  <c r="H452" i="9" s="1"/>
  <c r="C452" i="9"/>
  <c r="F452" i="9" s="1"/>
  <c r="D451" i="9"/>
  <c r="H451" i="9" s="1"/>
  <c r="C451" i="9"/>
  <c r="F451" i="9" s="1"/>
  <c r="D450" i="9"/>
  <c r="H450" i="9" s="1"/>
  <c r="C450" i="9"/>
  <c r="F450" i="9" s="1"/>
  <c r="D449" i="9"/>
  <c r="H449" i="9" s="1"/>
  <c r="C449" i="9"/>
  <c r="F449" i="9" s="1"/>
  <c r="D448" i="9"/>
  <c r="H448" i="9" s="1"/>
  <c r="C448" i="9"/>
  <c r="F448" i="9" s="1"/>
  <c r="D447" i="9"/>
  <c r="H447" i="9" s="1"/>
  <c r="C447" i="9"/>
  <c r="F447" i="9" s="1"/>
  <c r="D446" i="9"/>
  <c r="H446" i="9" s="1"/>
  <c r="C446" i="9"/>
  <c r="F446" i="9" s="1"/>
  <c r="D445" i="9"/>
  <c r="H445" i="9" s="1"/>
  <c r="C445" i="9"/>
  <c r="F445" i="9" s="1"/>
  <c r="D444" i="9"/>
  <c r="H444" i="9" s="1"/>
  <c r="C444" i="9"/>
  <c r="F444" i="9" s="1"/>
  <c r="D443" i="9"/>
  <c r="H443" i="9" s="1"/>
  <c r="C443" i="9"/>
  <c r="F443" i="9" s="1"/>
  <c r="D442" i="9"/>
  <c r="H442" i="9" s="1"/>
  <c r="C442" i="9"/>
  <c r="F442" i="9" s="1"/>
  <c r="D441" i="9"/>
  <c r="H441" i="9" s="1"/>
  <c r="C441" i="9"/>
  <c r="F441" i="9" s="1"/>
  <c r="D440" i="9"/>
  <c r="H440" i="9" s="1"/>
  <c r="C440" i="9"/>
  <c r="F440" i="9" s="1"/>
  <c r="D439" i="9"/>
  <c r="H439" i="9" s="1"/>
  <c r="C439" i="9"/>
  <c r="F439" i="9" s="1"/>
  <c r="D438" i="9"/>
  <c r="H438" i="9" s="1"/>
  <c r="C438" i="9"/>
  <c r="F438" i="9" s="1"/>
  <c r="D437" i="9"/>
  <c r="H437" i="9" s="1"/>
  <c r="C437" i="9"/>
  <c r="F437" i="9" s="1"/>
  <c r="D436" i="9"/>
  <c r="H436" i="9" s="1"/>
  <c r="C436" i="9"/>
  <c r="F436" i="9" s="1"/>
  <c r="D435" i="9"/>
  <c r="H435" i="9" s="1"/>
  <c r="C435" i="9"/>
  <c r="F435" i="9" s="1"/>
  <c r="D434" i="9"/>
  <c r="H434" i="9" s="1"/>
  <c r="C434" i="9"/>
  <c r="F434" i="9" s="1"/>
  <c r="D433" i="9"/>
  <c r="H433" i="9" s="1"/>
  <c r="C433" i="9"/>
  <c r="F433" i="9" s="1"/>
  <c r="D432" i="9"/>
  <c r="H432" i="9" s="1"/>
  <c r="C432" i="9"/>
  <c r="F432" i="9" s="1"/>
  <c r="D431" i="9"/>
  <c r="H431" i="9" s="1"/>
  <c r="C431" i="9"/>
  <c r="F431" i="9" s="1"/>
  <c r="D430" i="9"/>
  <c r="H430" i="9" s="1"/>
  <c r="C430" i="9"/>
  <c r="F430" i="9" s="1"/>
  <c r="D429" i="9"/>
  <c r="H429" i="9" s="1"/>
  <c r="C429" i="9"/>
  <c r="F429" i="9" s="1"/>
  <c r="D428" i="9"/>
  <c r="H428" i="9" s="1"/>
  <c r="C428" i="9"/>
  <c r="F428" i="9" s="1"/>
  <c r="D427" i="9"/>
  <c r="H427" i="9" s="1"/>
  <c r="C427" i="9"/>
  <c r="F427" i="9" s="1"/>
  <c r="D426" i="9"/>
  <c r="H426" i="9" s="1"/>
  <c r="C426" i="9"/>
  <c r="F426" i="9" s="1"/>
  <c r="D425" i="9"/>
  <c r="H425" i="9" s="1"/>
  <c r="C425" i="9"/>
  <c r="F425" i="9" s="1"/>
  <c r="D424" i="9"/>
  <c r="H424" i="9" s="1"/>
  <c r="C424" i="9"/>
  <c r="F424" i="9" s="1"/>
  <c r="D423" i="9"/>
  <c r="H423" i="9" s="1"/>
  <c r="C423" i="9"/>
  <c r="F423" i="9" s="1"/>
  <c r="D422" i="9"/>
  <c r="H422" i="9" s="1"/>
  <c r="C422" i="9"/>
  <c r="F422" i="9" s="1"/>
  <c r="D421" i="9"/>
  <c r="H421" i="9" s="1"/>
  <c r="C421" i="9"/>
  <c r="F421" i="9" s="1"/>
  <c r="D420" i="9"/>
  <c r="H420" i="9" s="1"/>
  <c r="C420" i="9"/>
  <c r="F420" i="9" s="1"/>
  <c r="D419" i="9"/>
  <c r="H419" i="9" s="1"/>
  <c r="C419" i="9"/>
  <c r="F419" i="9" s="1"/>
  <c r="D418" i="9"/>
  <c r="H418" i="9" s="1"/>
  <c r="C418" i="9"/>
  <c r="F418" i="9" s="1"/>
  <c r="D417" i="9"/>
  <c r="H417" i="9" s="1"/>
  <c r="C417" i="9"/>
  <c r="F417" i="9" s="1"/>
  <c r="D416" i="9"/>
  <c r="H416" i="9" s="1"/>
  <c r="C416" i="9"/>
  <c r="F416" i="9" s="1"/>
  <c r="D415" i="9"/>
  <c r="H415" i="9" s="1"/>
  <c r="C415" i="9"/>
  <c r="F415" i="9" s="1"/>
  <c r="D414" i="9"/>
  <c r="H414" i="9" s="1"/>
  <c r="C414" i="9"/>
  <c r="F414" i="9" s="1"/>
  <c r="D413" i="9"/>
  <c r="H413" i="9" s="1"/>
  <c r="C413" i="9"/>
  <c r="F413" i="9" s="1"/>
  <c r="D412" i="9"/>
  <c r="H412" i="9" s="1"/>
  <c r="C412" i="9"/>
  <c r="F412" i="9" s="1"/>
  <c r="D411" i="9"/>
  <c r="H411" i="9" s="1"/>
  <c r="C411" i="9"/>
  <c r="F411" i="9" s="1"/>
  <c r="D410" i="9"/>
  <c r="H410" i="9" s="1"/>
  <c r="C410" i="9"/>
  <c r="F410" i="9" s="1"/>
  <c r="D409" i="9"/>
  <c r="H409" i="9" s="1"/>
  <c r="C409" i="9"/>
  <c r="F409" i="9" s="1"/>
  <c r="D408" i="9"/>
  <c r="H408" i="9" s="1"/>
  <c r="C408" i="9"/>
  <c r="F408" i="9" s="1"/>
  <c r="D407" i="9"/>
  <c r="H407" i="9" s="1"/>
  <c r="C407" i="9"/>
  <c r="F407" i="9" s="1"/>
  <c r="D406" i="9"/>
  <c r="H406" i="9" s="1"/>
  <c r="C406" i="9"/>
  <c r="F406" i="9" s="1"/>
  <c r="D405" i="9"/>
  <c r="H405" i="9" s="1"/>
  <c r="C405" i="9"/>
  <c r="F405" i="9" s="1"/>
  <c r="D404" i="9"/>
  <c r="H404" i="9" s="1"/>
  <c r="C404" i="9"/>
  <c r="F404" i="9" s="1"/>
  <c r="D403" i="9"/>
  <c r="H403" i="9" s="1"/>
  <c r="C403" i="9"/>
  <c r="F403" i="9" s="1"/>
  <c r="D402" i="9"/>
  <c r="H402" i="9" s="1"/>
  <c r="C402" i="9"/>
  <c r="F402" i="9" s="1"/>
  <c r="D401" i="9"/>
  <c r="H401" i="9" s="1"/>
  <c r="C401" i="9"/>
  <c r="F401" i="9" s="1"/>
  <c r="D400" i="9"/>
  <c r="H400" i="9" s="1"/>
  <c r="C400" i="9"/>
  <c r="F400" i="9" s="1"/>
  <c r="D399" i="9"/>
  <c r="H399" i="9" s="1"/>
  <c r="C399" i="9"/>
  <c r="F399" i="9" s="1"/>
  <c r="D398" i="9"/>
  <c r="H398" i="9" s="1"/>
  <c r="C398" i="9"/>
  <c r="F398" i="9" s="1"/>
  <c r="D397" i="9"/>
  <c r="H397" i="9" s="1"/>
  <c r="C397" i="9"/>
  <c r="F397" i="9" s="1"/>
  <c r="D396" i="9"/>
  <c r="H396" i="9" s="1"/>
  <c r="C396" i="9"/>
  <c r="F396" i="9" s="1"/>
  <c r="D395" i="9"/>
  <c r="H395" i="9" s="1"/>
  <c r="C395" i="9"/>
  <c r="F395" i="9" s="1"/>
  <c r="D394" i="9"/>
  <c r="H394" i="9" s="1"/>
  <c r="C394" i="9"/>
  <c r="F394" i="9" s="1"/>
  <c r="D393" i="9"/>
  <c r="H393" i="9" s="1"/>
  <c r="C393" i="9"/>
  <c r="F393" i="9" s="1"/>
  <c r="D392" i="9"/>
  <c r="H392" i="9" s="1"/>
  <c r="C392" i="9"/>
  <c r="F392" i="9" s="1"/>
  <c r="D391" i="9"/>
  <c r="H391" i="9" s="1"/>
  <c r="C391" i="9"/>
  <c r="F391" i="9" s="1"/>
  <c r="D390" i="9"/>
  <c r="H390" i="9" s="1"/>
  <c r="C390" i="9"/>
  <c r="F390" i="9" s="1"/>
  <c r="D389" i="9"/>
  <c r="H389" i="9" s="1"/>
  <c r="C389" i="9"/>
  <c r="F389" i="9" s="1"/>
  <c r="D388" i="9"/>
  <c r="H388" i="9" s="1"/>
  <c r="C388" i="9"/>
  <c r="F388" i="9" s="1"/>
  <c r="D387" i="9"/>
  <c r="H387" i="9" s="1"/>
  <c r="C387" i="9"/>
  <c r="F387" i="9" s="1"/>
  <c r="D386" i="9"/>
  <c r="H386" i="9" s="1"/>
  <c r="C386" i="9"/>
  <c r="F386" i="9" s="1"/>
  <c r="D385" i="9"/>
  <c r="H385" i="9" s="1"/>
  <c r="C385" i="9"/>
  <c r="F385" i="9" s="1"/>
  <c r="D384" i="9"/>
  <c r="H384" i="9" s="1"/>
  <c r="C384" i="9"/>
  <c r="F384" i="9" s="1"/>
  <c r="D383" i="9"/>
  <c r="H383" i="9" s="1"/>
  <c r="C383" i="9"/>
  <c r="F383" i="9" s="1"/>
  <c r="D382" i="9"/>
  <c r="H382" i="9" s="1"/>
  <c r="C382" i="9"/>
  <c r="F382" i="9" s="1"/>
  <c r="D381" i="9"/>
  <c r="H381" i="9" s="1"/>
  <c r="C381" i="9"/>
  <c r="F381" i="9" s="1"/>
  <c r="D380" i="9"/>
  <c r="H380" i="9" s="1"/>
  <c r="C380" i="9"/>
  <c r="F380" i="9" s="1"/>
  <c r="D379" i="9"/>
  <c r="H379" i="9" s="1"/>
  <c r="C379" i="9"/>
  <c r="F379" i="9" s="1"/>
  <c r="D378" i="9"/>
  <c r="H378" i="9" s="1"/>
  <c r="C378" i="9"/>
  <c r="F378" i="9" s="1"/>
  <c r="D377" i="9"/>
  <c r="H377" i="9" s="1"/>
  <c r="C377" i="9"/>
  <c r="F377" i="9" s="1"/>
  <c r="D376" i="9"/>
  <c r="H376" i="9" s="1"/>
  <c r="C376" i="9"/>
  <c r="F376" i="9" s="1"/>
  <c r="D375" i="9"/>
  <c r="H375" i="9" s="1"/>
  <c r="C375" i="9"/>
  <c r="F375" i="9" s="1"/>
  <c r="D374" i="9"/>
  <c r="H374" i="9" s="1"/>
  <c r="C374" i="9"/>
  <c r="F374" i="9" s="1"/>
  <c r="D373" i="9"/>
  <c r="H373" i="9" s="1"/>
  <c r="C373" i="9"/>
  <c r="F373" i="9" s="1"/>
  <c r="D372" i="9"/>
  <c r="H372" i="9" s="1"/>
  <c r="C372" i="9"/>
  <c r="F372" i="9" s="1"/>
  <c r="D371" i="9"/>
  <c r="H371" i="9" s="1"/>
  <c r="C371" i="9"/>
  <c r="F371" i="9" s="1"/>
  <c r="D370" i="9"/>
  <c r="H370" i="9" s="1"/>
  <c r="C370" i="9"/>
  <c r="F370" i="9" s="1"/>
  <c r="D369" i="9"/>
  <c r="H369" i="9" s="1"/>
  <c r="C369" i="9"/>
  <c r="F369" i="9" s="1"/>
  <c r="D368" i="9"/>
  <c r="H368" i="9" s="1"/>
  <c r="C368" i="9"/>
  <c r="F368" i="9" s="1"/>
  <c r="D367" i="9"/>
  <c r="H367" i="9" s="1"/>
  <c r="C367" i="9"/>
  <c r="F367" i="9" s="1"/>
  <c r="D366" i="9"/>
  <c r="H366" i="9" s="1"/>
  <c r="C366" i="9"/>
  <c r="F366" i="9" s="1"/>
  <c r="D365" i="9"/>
  <c r="H365" i="9" s="1"/>
  <c r="C365" i="9"/>
  <c r="F365" i="9" s="1"/>
  <c r="D364" i="9"/>
  <c r="H364" i="9" s="1"/>
  <c r="C364" i="9"/>
  <c r="F364" i="9" s="1"/>
  <c r="D363" i="9"/>
  <c r="H363" i="9" s="1"/>
  <c r="C363" i="9"/>
  <c r="F363" i="9" s="1"/>
  <c r="D362" i="9"/>
  <c r="H362" i="9" s="1"/>
  <c r="C362" i="9"/>
  <c r="F362" i="9" s="1"/>
  <c r="D361" i="9"/>
  <c r="H361" i="9" s="1"/>
  <c r="C361" i="9"/>
  <c r="F361" i="9" s="1"/>
  <c r="D360" i="9"/>
  <c r="H360" i="9" s="1"/>
  <c r="C360" i="9"/>
  <c r="F360" i="9" s="1"/>
  <c r="D359" i="9"/>
  <c r="H359" i="9" s="1"/>
  <c r="C359" i="9"/>
  <c r="F359" i="9" s="1"/>
  <c r="D358" i="9"/>
  <c r="H358" i="9" s="1"/>
  <c r="C358" i="9"/>
  <c r="F358" i="9" s="1"/>
  <c r="D357" i="9"/>
  <c r="H357" i="9" s="1"/>
  <c r="C357" i="9"/>
  <c r="F357" i="9" s="1"/>
  <c r="D356" i="9"/>
  <c r="H356" i="9" s="1"/>
  <c r="C356" i="9"/>
  <c r="F356" i="9" s="1"/>
  <c r="D355" i="9"/>
  <c r="H355" i="9" s="1"/>
  <c r="C355" i="9"/>
  <c r="F355" i="9" s="1"/>
  <c r="D354" i="9"/>
  <c r="H354" i="9" s="1"/>
  <c r="C354" i="9"/>
  <c r="F354" i="9" s="1"/>
  <c r="D353" i="9"/>
  <c r="H353" i="9" s="1"/>
  <c r="C353" i="9"/>
  <c r="F353" i="9" s="1"/>
  <c r="D352" i="9"/>
  <c r="H352" i="9" s="1"/>
  <c r="C352" i="9"/>
  <c r="F352" i="9" s="1"/>
  <c r="D351" i="9"/>
  <c r="H351" i="9" s="1"/>
  <c r="C351" i="9"/>
  <c r="F351" i="9" s="1"/>
  <c r="D350" i="9"/>
  <c r="H350" i="9" s="1"/>
  <c r="C350" i="9"/>
  <c r="F350" i="9" s="1"/>
  <c r="D349" i="9"/>
  <c r="H349" i="9" s="1"/>
  <c r="C349" i="9"/>
  <c r="F349" i="9" s="1"/>
  <c r="D348" i="9"/>
  <c r="H348" i="9" s="1"/>
  <c r="C348" i="9"/>
  <c r="F348" i="9" s="1"/>
  <c r="D347" i="9"/>
  <c r="H347" i="9" s="1"/>
  <c r="C347" i="9"/>
  <c r="F347" i="9" s="1"/>
  <c r="D346" i="9"/>
  <c r="H346" i="9" s="1"/>
  <c r="C346" i="9"/>
  <c r="F346" i="9" s="1"/>
  <c r="D345" i="9"/>
  <c r="H345" i="9" s="1"/>
  <c r="C345" i="9"/>
  <c r="F345" i="9" s="1"/>
  <c r="D344" i="9"/>
  <c r="H344" i="9" s="1"/>
  <c r="C344" i="9"/>
  <c r="F344" i="9" s="1"/>
  <c r="D343" i="9"/>
  <c r="H343" i="9" s="1"/>
  <c r="C343" i="9"/>
  <c r="F343" i="9" s="1"/>
  <c r="D342" i="9"/>
  <c r="H342" i="9" s="1"/>
  <c r="C342" i="9"/>
  <c r="F342" i="9" s="1"/>
  <c r="D341" i="9"/>
  <c r="H341" i="9" s="1"/>
  <c r="C341" i="9"/>
  <c r="F341" i="9" s="1"/>
  <c r="D340" i="9"/>
  <c r="H340" i="9" s="1"/>
  <c r="C340" i="9"/>
  <c r="F340" i="9" s="1"/>
  <c r="D339" i="9"/>
  <c r="H339" i="9" s="1"/>
  <c r="C339" i="9"/>
  <c r="F339" i="9" s="1"/>
  <c r="D338" i="9"/>
  <c r="H338" i="9" s="1"/>
  <c r="C338" i="9"/>
  <c r="F338" i="9" s="1"/>
  <c r="D337" i="9"/>
  <c r="H337" i="9" s="1"/>
  <c r="C337" i="9"/>
  <c r="F337" i="9" s="1"/>
  <c r="D336" i="9"/>
  <c r="H336" i="9" s="1"/>
  <c r="C336" i="9"/>
  <c r="F336" i="9" s="1"/>
  <c r="D335" i="9"/>
  <c r="H335" i="9" s="1"/>
  <c r="C335" i="9"/>
  <c r="F335" i="9" s="1"/>
  <c r="D334" i="9"/>
  <c r="H334" i="9" s="1"/>
  <c r="C334" i="9"/>
  <c r="F334" i="9" s="1"/>
  <c r="D333" i="9"/>
  <c r="H333" i="9" s="1"/>
  <c r="C333" i="9"/>
  <c r="F333" i="9" s="1"/>
  <c r="D332" i="9"/>
  <c r="H332" i="9" s="1"/>
  <c r="C332" i="9"/>
  <c r="F332" i="9" s="1"/>
  <c r="D331" i="9"/>
  <c r="H331" i="9" s="1"/>
  <c r="C331" i="9"/>
  <c r="F331" i="9" s="1"/>
  <c r="D330" i="9"/>
  <c r="H330" i="9" s="1"/>
  <c r="C330" i="9"/>
  <c r="F330" i="9" s="1"/>
  <c r="D329" i="9"/>
  <c r="H329" i="9" s="1"/>
  <c r="C329" i="9"/>
  <c r="F329" i="9" s="1"/>
  <c r="D328" i="9"/>
  <c r="H328" i="9" s="1"/>
  <c r="C328" i="9"/>
  <c r="F328" i="9" s="1"/>
  <c r="D327" i="9"/>
  <c r="H327" i="9" s="1"/>
  <c r="C327" i="9"/>
  <c r="F327" i="9" s="1"/>
  <c r="D326" i="9"/>
  <c r="H326" i="9" s="1"/>
  <c r="C326" i="9"/>
  <c r="F326" i="9" s="1"/>
  <c r="D325" i="9"/>
  <c r="H325" i="9" s="1"/>
  <c r="C325" i="9"/>
  <c r="F325" i="9" s="1"/>
  <c r="D324" i="9"/>
  <c r="H324" i="9" s="1"/>
  <c r="C324" i="9"/>
  <c r="F324" i="9" s="1"/>
  <c r="D323" i="9"/>
  <c r="H323" i="9" s="1"/>
  <c r="C323" i="9"/>
  <c r="F323" i="9" s="1"/>
  <c r="D322" i="9"/>
  <c r="H322" i="9" s="1"/>
  <c r="C322" i="9"/>
  <c r="F322" i="9" s="1"/>
  <c r="D321" i="9"/>
  <c r="H321" i="9" s="1"/>
  <c r="C321" i="9"/>
  <c r="F321" i="9" s="1"/>
  <c r="D320" i="9"/>
  <c r="H320" i="9" s="1"/>
  <c r="C320" i="9"/>
  <c r="F320" i="9" s="1"/>
  <c r="D319" i="9"/>
  <c r="H319" i="9" s="1"/>
  <c r="C319" i="9"/>
  <c r="F319" i="9" s="1"/>
  <c r="D318" i="9"/>
  <c r="H318" i="9" s="1"/>
  <c r="C318" i="9"/>
  <c r="F318" i="9" s="1"/>
  <c r="D317" i="9"/>
  <c r="H317" i="9" s="1"/>
  <c r="C317" i="9"/>
  <c r="F317" i="9" s="1"/>
  <c r="D316" i="9"/>
  <c r="H316" i="9" s="1"/>
  <c r="C316" i="9"/>
  <c r="F316" i="9" s="1"/>
  <c r="D315" i="9"/>
  <c r="H315" i="9" s="1"/>
  <c r="C315" i="9"/>
  <c r="F315" i="9" s="1"/>
  <c r="D314" i="9"/>
  <c r="H314" i="9" s="1"/>
  <c r="C314" i="9"/>
  <c r="F314" i="9" s="1"/>
  <c r="D313" i="9"/>
  <c r="H313" i="9" s="1"/>
  <c r="C313" i="9"/>
  <c r="F313" i="9" s="1"/>
  <c r="D312" i="9"/>
  <c r="H312" i="9" s="1"/>
  <c r="C312" i="9"/>
  <c r="F312" i="9" s="1"/>
  <c r="D311" i="9"/>
  <c r="H311" i="9" s="1"/>
  <c r="C311" i="9"/>
  <c r="F311" i="9" s="1"/>
  <c r="D310" i="9"/>
  <c r="H310" i="9" s="1"/>
  <c r="C310" i="9"/>
  <c r="F310" i="9" s="1"/>
  <c r="D309" i="9"/>
  <c r="H309" i="9" s="1"/>
  <c r="C309" i="9"/>
  <c r="F309" i="9" s="1"/>
  <c r="D308" i="9"/>
  <c r="H308" i="9" s="1"/>
  <c r="C308" i="9"/>
  <c r="F308" i="9" s="1"/>
  <c r="D307" i="9"/>
  <c r="H307" i="9" s="1"/>
  <c r="C307" i="9"/>
  <c r="F307" i="9" s="1"/>
  <c r="D306" i="9"/>
  <c r="H306" i="9" s="1"/>
  <c r="C306" i="9"/>
  <c r="F306" i="9" s="1"/>
  <c r="D305" i="9"/>
  <c r="H305" i="9" s="1"/>
  <c r="C305" i="9"/>
  <c r="F305" i="9" s="1"/>
  <c r="D304" i="9"/>
  <c r="H304" i="9" s="1"/>
  <c r="C304" i="9"/>
  <c r="F304" i="9" s="1"/>
  <c r="D303" i="9"/>
  <c r="H303" i="9" s="1"/>
  <c r="C303" i="9"/>
  <c r="F303" i="9" s="1"/>
  <c r="D302" i="9"/>
  <c r="H302" i="9" s="1"/>
  <c r="C302" i="9"/>
  <c r="F302" i="9" s="1"/>
  <c r="D301" i="9"/>
  <c r="H301" i="9" s="1"/>
  <c r="C301" i="9"/>
  <c r="F301" i="9" s="1"/>
  <c r="D300" i="9"/>
  <c r="H300" i="9" s="1"/>
  <c r="C300" i="9"/>
  <c r="F300" i="9" s="1"/>
  <c r="D299" i="9"/>
  <c r="H299" i="9" s="1"/>
  <c r="C299" i="9"/>
  <c r="F299" i="9" s="1"/>
  <c r="D298" i="9"/>
  <c r="H298" i="9" s="1"/>
  <c r="C298" i="9"/>
  <c r="F298" i="9" s="1"/>
  <c r="D297" i="9"/>
  <c r="H297" i="9" s="1"/>
  <c r="C297" i="9"/>
  <c r="F297" i="9" s="1"/>
  <c r="D296" i="9"/>
  <c r="H296" i="9" s="1"/>
  <c r="C296" i="9"/>
  <c r="F296" i="9" s="1"/>
  <c r="D295" i="9"/>
  <c r="H295" i="9" s="1"/>
  <c r="C295" i="9"/>
  <c r="F295" i="9" s="1"/>
  <c r="D294" i="9"/>
  <c r="H294" i="9" s="1"/>
  <c r="C294" i="9"/>
  <c r="F294" i="9" s="1"/>
  <c r="D293" i="9"/>
  <c r="H293" i="9" s="1"/>
  <c r="C293" i="9"/>
  <c r="F293" i="9" s="1"/>
  <c r="D292" i="9"/>
  <c r="H292" i="9" s="1"/>
  <c r="C292" i="9"/>
  <c r="F292" i="9" s="1"/>
  <c r="D291" i="9"/>
  <c r="H291" i="9" s="1"/>
  <c r="C291" i="9"/>
  <c r="F291" i="9" s="1"/>
  <c r="D290" i="9"/>
  <c r="H290" i="9" s="1"/>
  <c r="C290" i="9"/>
  <c r="F290" i="9" s="1"/>
  <c r="D289" i="9"/>
  <c r="H289" i="9" s="1"/>
  <c r="C289" i="9"/>
  <c r="F289" i="9" s="1"/>
  <c r="D288" i="9"/>
  <c r="H288" i="9" s="1"/>
  <c r="C288" i="9"/>
  <c r="F288" i="9" s="1"/>
  <c r="D287" i="9"/>
  <c r="H287" i="9" s="1"/>
  <c r="C287" i="9"/>
  <c r="F287" i="9" s="1"/>
  <c r="D286" i="9"/>
  <c r="H286" i="9" s="1"/>
  <c r="C286" i="9"/>
  <c r="F286" i="9" s="1"/>
  <c r="D285" i="9"/>
  <c r="H285" i="9" s="1"/>
  <c r="C285" i="9"/>
  <c r="F285" i="9" s="1"/>
  <c r="D284" i="9"/>
  <c r="H284" i="9" s="1"/>
  <c r="C284" i="9"/>
  <c r="F284" i="9" s="1"/>
  <c r="D283" i="9"/>
  <c r="H283" i="9" s="1"/>
  <c r="C283" i="9"/>
  <c r="F283" i="9" s="1"/>
  <c r="D282" i="9"/>
  <c r="H282" i="9" s="1"/>
  <c r="C282" i="9"/>
  <c r="F282" i="9" s="1"/>
  <c r="D281" i="9"/>
  <c r="H281" i="9" s="1"/>
  <c r="C281" i="9"/>
  <c r="F281" i="9" s="1"/>
  <c r="D280" i="9"/>
  <c r="H280" i="9" s="1"/>
  <c r="C280" i="9"/>
  <c r="F280" i="9" s="1"/>
  <c r="D279" i="9"/>
  <c r="H279" i="9" s="1"/>
  <c r="C279" i="9"/>
  <c r="F279" i="9" s="1"/>
  <c r="D278" i="9"/>
  <c r="H278" i="9" s="1"/>
  <c r="C278" i="9"/>
  <c r="F278" i="9" s="1"/>
  <c r="D277" i="9"/>
  <c r="H277" i="9" s="1"/>
  <c r="C277" i="9"/>
  <c r="F277" i="9" s="1"/>
  <c r="D276" i="9"/>
  <c r="H276" i="9" s="1"/>
  <c r="C276" i="9"/>
  <c r="F276" i="9" s="1"/>
  <c r="D275" i="9"/>
  <c r="H275" i="9" s="1"/>
  <c r="C275" i="9"/>
  <c r="F275" i="9" s="1"/>
  <c r="D274" i="9"/>
  <c r="H274" i="9" s="1"/>
  <c r="C274" i="9"/>
  <c r="F274" i="9" s="1"/>
  <c r="D273" i="9"/>
  <c r="H273" i="9" s="1"/>
  <c r="C273" i="9"/>
  <c r="F273" i="9" s="1"/>
  <c r="D272" i="9"/>
  <c r="H272" i="9" s="1"/>
  <c r="C272" i="9"/>
  <c r="F272" i="9" s="1"/>
  <c r="D271" i="9"/>
  <c r="H271" i="9" s="1"/>
  <c r="C271" i="9"/>
  <c r="F271" i="9" s="1"/>
  <c r="D270" i="9"/>
  <c r="H270" i="9" s="1"/>
  <c r="C270" i="9"/>
  <c r="F270" i="9" s="1"/>
  <c r="D269" i="9"/>
  <c r="H269" i="9" s="1"/>
  <c r="C269" i="9"/>
  <c r="F269" i="9" s="1"/>
  <c r="D268" i="9"/>
  <c r="H268" i="9" s="1"/>
  <c r="C268" i="9"/>
  <c r="F268" i="9" s="1"/>
  <c r="D267" i="9"/>
  <c r="H267" i="9" s="1"/>
  <c r="C267" i="9"/>
  <c r="F267" i="9" s="1"/>
  <c r="D266" i="9"/>
  <c r="H266" i="9" s="1"/>
  <c r="C266" i="9"/>
  <c r="F266" i="9" s="1"/>
  <c r="D265" i="9"/>
  <c r="H265" i="9" s="1"/>
  <c r="C265" i="9"/>
  <c r="F265" i="9" s="1"/>
  <c r="D264" i="9"/>
  <c r="H264" i="9" s="1"/>
  <c r="C264" i="9"/>
  <c r="F264" i="9" s="1"/>
  <c r="D263" i="9"/>
  <c r="H263" i="9" s="1"/>
  <c r="C263" i="9"/>
  <c r="F263" i="9" s="1"/>
  <c r="D262" i="9"/>
  <c r="H262" i="9" s="1"/>
  <c r="C262" i="9"/>
  <c r="F262" i="9" s="1"/>
  <c r="D261" i="9"/>
  <c r="H261" i="9" s="1"/>
  <c r="C261" i="9"/>
  <c r="F261" i="9" s="1"/>
  <c r="D260" i="9"/>
  <c r="H260" i="9" s="1"/>
  <c r="C260" i="9"/>
  <c r="F260" i="9" s="1"/>
  <c r="D259" i="9"/>
  <c r="H259" i="9" s="1"/>
  <c r="C259" i="9"/>
  <c r="F259" i="9" s="1"/>
  <c r="D258" i="9"/>
  <c r="H258" i="9" s="1"/>
  <c r="C258" i="9"/>
  <c r="F258" i="9" s="1"/>
  <c r="D257" i="9"/>
  <c r="H257" i="9" s="1"/>
  <c r="C257" i="9"/>
  <c r="F257" i="9" s="1"/>
  <c r="D256" i="9"/>
  <c r="H256" i="9" s="1"/>
  <c r="C256" i="9"/>
  <c r="F256" i="9" s="1"/>
  <c r="D255" i="9"/>
  <c r="H255" i="9" s="1"/>
  <c r="C255" i="9"/>
  <c r="F255" i="9" s="1"/>
  <c r="D254" i="9"/>
  <c r="H254" i="9" s="1"/>
  <c r="C254" i="9"/>
  <c r="F254" i="9" s="1"/>
  <c r="D253" i="9"/>
  <c r="H253" i="9" s="1"/>
  <c r="C253" i="9"/>
  <c r="F253" i="9" s="1"/>
  <c r="D252" i="9"/>
  <c r="H252" i="9" s="1"/>
  <c r="C252" i="9"/>
  <c r="F252" i="9" s="1"/>
  <c r="D251" i="9"/>
  <c r="H251" i="9" s="1"/>
  <c r="C251" i="9"/>
  <c r="F251" i="9" s="1"/>
  <c r="D250" i="9"/>
  <c r="H250" i="9" s="1"/>
  <c r="C250" i="9"/>
  <c r="F250" i="9" s="1"/>
  <c r="D249" i="9"/>
  <c r="H249" i="9" s="1"/>
  <c r="C249" i="9"/>
  <c r="F249" i="9" s="1"/>
  <c r="D248" i="9"/>
  <c r="H248" i="9" s="1"/>
  <c r="C248" i="9"/>
  <c r="F248" i="9" s="1"/>
  <c r="D247" i="9"/>
  <c r="H247" i="9" s="1"/>
  <c r="C247" i="9"/>
  <c r="F247" i="9" s="1"/>
  <c r="D246" i="9"/>
  <c r="H246" i="9" s="1"/>
  <c r="C246" i="9"/>
  <c r="F246" i="9" s="1"/>
  <c r="D245" i="9"/>
  <c r="H245" i="9" s="1"/>
  <c r="C245" i="9"/>
  <c r="F245" i="9" s="1"/>
  <c r="D244" i="9"/>
  <c r="H244" i="9" s="1"/>
  <c r="C244" i="9"/>
  <c r="F244" i="9" s="1"/>
  <c r="D243" i="9"/>
  <c r="H243" i="9" s="1"/>
  <c r="C243" i="9"/>
  <c r="F243" i="9" s="1"/>
  <c r="D242" i="9"/>
  <c r="H242" i="9" s="1"/>
  <c r="C242" i="9"/>
  <c r="F242" i="9" s="1"/>
  <c r="D241" i="9"/>
  <c r="H241" i="9" s="1"/>
  <c r="C241" i="9"/>
  <c r="F241" i="9" s="1"/>
  <c r="D240" i="9"/>
  <c r="H240" i="9" s="1"/>
  <c r="C240" i="9"/>
  <c r="F240" i="9" s="1"/>
  <c r="D239" i="9"/>
  <c r="H239" i="9" s="1"/>
  <c r="C239" i="9"/>
  <c r="F239" i="9" s="1"/>
  <c r="D238" i="9"/>
  <c r="H238" i="9" s="1"/>
  <c r="C238" i="9"/>
  <c r="F238" i="9" s="1"/>
  <c r="D237" i="9"/>
  <c r="H237" i="9" s="1"/>
  <c r="C237" i="9"/>
  <c r="F237" i="9" s="1"/>
  <c r="D236" i="9"/>
  <c r="H236" i="9" s="1"/>
  <c r="C236" i="9"/>
  <c r="F236" i="9" s="1"/>
  <c r="D235" i="9"/>
  <c r="H235" i="9" s="1"/>
  <c r="C235" i="9"/>
  <c r="F235" i="9" s="1"/>
  <c r="D234" i="9"/>
  <c r="H234" i="9" s="1"/>
  <c r="C234" i="9"/>
  <c r="F234" i="9" s="1"/>
  <c r="D233" i="9"/>
  <c r="H233" i="9" s="1"/>
  <c r="C233" i="9"/>
  <c r="F233" i="9" s="1"/>
  <c r="D232" i="9"/>
  <c r="H232" i="9" s="1"/>
  <c r="C232" i="9"/>
  <c r="F232" i="9" s="1"/>
  <c r="D231" i="9"/>
  <c r="H231" i="9" s="1"/>
  <c r="C231" i="9"/>
  <c r="F231" i="9" s="1"/>
  <c r="D230" i="9"/>
  <c r="H230" i="9" s="1"/>
  <c r="C230" i="9"/>
  <c r="F230" i="9" s="1"/>
  <c r="D229" i="9"/>
  <c r="H229" i="9" s="1"/>
  <c r="C229" i="9"/>
  <c r="F229" i="9" s="1"/>
  <c r="D228" i="9"/>
  <c r="H228" i="9" s="1"/>
  <c r="C228" i="9"/>
  <c r="F228" i="9" s="1"/>
  <c r="D227" i="9"/>
  <c r="H227" i="9" s="1"/>
  <c r="C227" i="9"/>
  <c r="F227" i="9" s="1"/>
  <c r="D226" i="9"/>
  <c r="H226" i="9" s="1"/>
  <c r="C226" i="9"/>
  <c r="F226" i="9" s="1"/>
  <c r="D225" i="9"/>
  <c r="H225" i="9" s="1"/>
  <c r="C225" i="9"/>
  <c r="F225" i="9" s="1"/>
  <c r="D224" i="9"/>
  <c r="H224" i="9" s="1"/>
  <c r="C224" i="9"/>
  <c r="F224" i="9" s="1"/>
  <c r="D223" i="9"/>
  <c r="H223" i="9" s="1"/>
  <c r="C223" i="9"/>
  <c r="F223" i="9" s="1"/>
  <c r="D222" i="9"/>
  <c r="H222" i="9" s="1"/>
  <c r="C222" i="9"/>
  <c r="F222" i="9" s="1"/>
  <c r="D221" i="9"/>
  <c r="H221" i="9" s="1"/>
  <c r="C221" i="9"/>
  <c r="F221" i="9" s="1"/>
  <c r="D220" i="9"/>
  <c r="H220" i="9" s="1"/>
  <c r="C220" i="9"/>
  <c r="F220" i="9" s="1"/>
  <c r="D219" i="9"/>
  <c r="H219" i="9" s="1"/>
  <c r="C219" i="9"/>
  <c r="F219" i="9" s="1"/>
  <c r="D218" i="9"/>
  <c r="H218" i="9" s="1"/>
  <c r="C218" i="9"/>
  <c r="F218" i="9" s="1"/>
  <c r="D217" i="9"/>
  <c r="H217" i="9" s="1"/>
  <c r="C217" i="9"/>
  <c r="F217" i="9" s="1"/>
  <c r="D216" i="9"/>
  <c r="H216" i="9" s="1"/>
  <c r="C216" i="9"/>
  <c r="F216" i="9" s="1"/>
  <c r="D215" i="9"/>
  <c r="H215" i="9" s="1"/>
  <c r="C215" i="9"/>
  <c r="F215" i="9" s="1"/>
  <c r="D214" i="9"/>
  <c r="H214" i="9" s="1"/>
  <c r="C214" i="9"/>
  <c r="F214" i="9" s="1"/>
  <c r="D213" i="9"/>
  <c r="H213" i="9" s="1"/>
  <c r="C213" i="9"/>
  <c r="F213" i="9" s="1"/>
  <c r="D212" i="9"/>
  <c r="H212" i="9" s="1"/>
  <c r="C212" i="9"/>
  <c r="F212" i="9" s="1"/>
  <c r="D211" i="9"/>
  <c r="H211" i="9" s="1"/>
  <c r="C211" i="9"/>
  <c r="F211" i="9" s="1"/>
  <c r="D210" i="9"/>
  <c r="H210" i="9" s="1"/>
  <c r="C210" i="9"/>
  <c r="F210" i="9" s="1"/>
  <c r="D209" i="9"/>
  <c r="H209" i="9" s="1"/>
  <c r="C209" i="9"/>
  <c r="F209" i="9" s="1"/>
  <c r="D208" i="9"/>
  <c r="H208" i="9" s="1"/>
  <c r="C208" i="9"/>
  <c r="F208" i="9" s="1"/>
  <c r="D207" i="9"/>
  <c r="H207" i="9" s="1"/>
  <c r="C207" i="9"/>
  <c r="F207" i="9" s="1"/>
  <c r="D206" i="9"/>
  <c r="H206" i="9" s="1"/>
  <c r="C206" i="9"/>
  <c r="F206" i="9" s="1"/>
  <c r="D205" i="9"/>
  <c r="H205" i="9" s="1"/>
  <c r="C205" i="9"/>
  <c r="F205" i="9" s="1"/>
  <c r="D204" i="9"/>
  <c r="H204" i="9" s="1"/>
  <c r="C204" i="9"/>
  <c r="F204" i="9" s="1"/>
  <c r="D203" i="9"/>
  <c r="H203" i="9" s="1"/>
  <c r="C203" i="9"/>
  <c r="F203" i="9" s="1"/>
  <c r="D202" i="9"/>
  <c r="H202" i="9" s="1"/>
  <c r="C202" i="9"/>
  <c r="F202" i="9" s="1"/>
  <c r="D201" i="9"/>
  <c r="H201" i="9" s="1"/>
  <c r="C201" i="9"/>
  <c r="F201" i="9" s="1"/>
  <c r="D200" i="9"/>
  <c r="H200" i="9" s="1"/>
  <c r="C200" i="9"/>
  <c r="F200" i="9" s="1"/>
  <c r="D199" i="9"/>
  <c r="H199" i="9" s="1"/>
  <c r="C199" i="9"/>
  <c r="F199" i="9" s="1"/>
  <c r="D198" i="9"/>
  <c r="H198" i="9" s="1"/>
  <c r="C198" i="9"/>
  <c r="F198" i="9" s="1"/>
  <c r="D197" i="9"/>
  <c r="H197" i="9" s="1"/>
  <c r="C197" i="9"/>
  <c r="F197" i="9" s="1"/>
  <c r="D196" i="9"/>
  <c r="H196" i="9" s="1"/>
  <c r="C196" i="9"/>
  <c r="F196" i="9" s="1"/>
  <c r="D195" i="9"/>
  <c r="H195" i="9" s="1"/>
  <c r="C195" i="9"/>
  <c r="F195" i="9" s="1"/>
  <c r="D194" i="9"/>
  <c r="H194" i="9" s="1"/>
  <c r="C194" i="9"/>
  <c r="F194" i="9" s="1"/>
  <c r="D193" i="9"/>
  <c r="H193" i="9" s="1"/>
  <c r="C193" i="9"/>
  <c r="F193" i="9" s="1"/>
  <c r="D192" i="9"/>
  <c r="H192" i="9" s="1"/>
  <c r="C192" i="9"/>
  <c r="F192" i="9" s="1"/>
  <c r="D191" i="9"/>
  <c r="H191" i="9" s="1"/>
  <c r="C191" i="9"/>
  <c r="F191" i="9" s="1"/>
  <c r="D190" i="9"/>
  <c r="H190" i="9" s="1"/>
  <c r="C190" i="9"/>
  <c r="F190" i="9" s="1"/>
  <c r="D189" i="9"/>
  <c r="H189" i="9" s="1"/>
  <c r="C189" i="9"/>
  <c r="F189" i="9" s="1"/>
  <c r="D188" i="9"/>
  <c r="H188" i="9" s="1"/>
  <c r="C188" i="9"/>
  <c r="F188" i="9" s="1"/>
  <c r="D187" i="9"/>
  <c r="H187" i="9" s="1"/>
  <c r="C187" i="9"/>
  <c r="F187" i="9" s="1"/>
  <c r="D186" i="9"/>
  <c r="H186" i="9" s="1"/>
  <c r="C186" i="9"/>
  <c r="F186" i="9" s="1"/>
  <c r="D185" i="9"/>
  <c r="H185" i="9" s="1"/>
  <c r="C185" i="9"/>
  <c r="F185" i="9" s="1"/>
  <c r="D184" i="9"/>
  <c r="H184" i="9" s="1"/>
  <c r="C184" i="9"/>
  <c r="F184" i="9" s="1"/>
  <c r="D183" i="9"/>
  <c r="H183" i="9" s="1"/>
  <c r="C183" i="9"/>
  <c r="F183" i="9" s="1"/>
  <c r="D182" i="9"/>
  <c r="H182" i="9" s="1"/>
  <c r="C182" i="9"/>
  <c r="F182" i="9" s="1"/>
  <c r="D181" i="9"/>
  <c r="H181" i="9" s="1"/>
  <c r="C181" i="9"/>
  <c r="F181" i="9" s="1"/>
  <c r="D180" i="9"/>
  <c r="H180" i="9" s="1"/>
  <c r="C180" i="9"/>
  <c r="F180" i="9" s="1"/>
  <c r="D179" i="9"/>
  <c r="H179" i="9" s="1"/>
  <c r="C179" i="9"/>
  <c r="F179" i="9" s="1"/>
  <c r="D178" i="9"/>
  <c r="H178" i="9" s="1"/>
  <c r="C178" i="9"/>
  <c r="F178" i="9" s="1"/>
  <c r="D177" i="9"/>
  <c r="H177" i="9" s="1"/>
  <c r="C177" i="9"/>
  <c r="F177" i="9" s="1"/>
  <c r="D176" i="9"/>
  <c r="H176" i="9" s="1"/>
  <c r="C176" i="9"/>
  <c r="F176" i="9" s="1"/>
  <c r="D175" i="9"/>
  <c r="H175" i="9" s="1"/>
  <c r="C175" i="9"/>
  <c r="F175" i="9" s="1"/>
  <c r="D174" i="9"/>
  <c r="H174" i="9" s="1"/>
  <c r="C174" i="9"/>
  <c r="F174" i="9" s="1"/>
  <c r="D173" i="9"/>
  <c r="H173" i="9" s="1"/>
  <c r="C173" i="9"/>
  <c r="F173" i="9" s="1"/>
  <c r="D172" i="9"/>
  <c r="H172" i="9" s="1"/>
  <c r="C172" i="9"/>
  <c r="F172" i="9" s="1"/>
  <c r="D171" i="9"/>
  <c r="H171" i="9" s="1"/>
  <c r="C171" i="9"/>
  <c r="F171" i="9" s="1"/>
  <c r="D170" i="9"/>
  <c r="H170" i="9" s="1"/>
  <c r="C170" i="9"/>
  <c r="F170" i="9" s="1"/>
  <c r="D169" i="9"/>
  <c r="H169" i="9" s="1"/>
  <c r="C169" i="9"/>
  <c r="F169" i="9" s="1"/>
  <c r="D168" i="9"/>
  <c r="H168" i="9" s="1"/>
  <c r="C168" i="9"/>
  <c r="F168" i="9" s="1"/>
  <c r="D167" i="9"/>
  <c r="H167" i="9" s="1"/>
  <c r="C167" i="9"/>
  <c r="F167" i="9" s="1"/>
  <c r="D166" i="9"/>
  <c r="H166" i="9" s="1"/>
  <c r="C166" i="9"/>
  <c r="F166" i="9" s="1"/>
  <c r="D165" i="9"/>
  <c r="H165" i="9" s="1"/>
  <c r="C165" i="9"/>
  <c r="F165" i="9" s="1"/>
  <c r="D164" i="9"/>
  <c r="H164" i="9" s="1"/>
  <c r="C164" i="9"/>
  <c r="F164" i="9" s="1"/>
  <c r="D163" i="9"/>
  <c r="H163" i="9" s="1"/>
  <c r="C163" i="9"/>
  <c r="F163" i="9" s="1"/>
  <c r="D162" i="9"/>
  <c r="H162" i="9" s="1"/>
  <c r="C162" i="9"/>
  <c r="F162" i="9" s="1"/>
  <c r="D161" i="9"/>
  <c r="H161" i="9" s="1"/>
  <c r="C161" i="9"/>
  <c r="F161" i="9" s="1"/>
  <c r="D160" i="9"/>
  <c r="H160" i="9" s="1"/>
  <c r="C160" i="9"/>
  <c r="F160" i="9" s="1"/>
  <c r="D159" i="9"/>
  <c r="H159" i="9" s="1"/>
  <c r="C159" i="9"/>
  <c r="F159" i="9" s="1"/>
  <c r="D158" i="9"/>
  <c r="H158" i="9" s="1"/>
  <c r="C158" i="9"/>
  <c r="F158" i="9" s="1"/>
  <c r="D157" i="9"/>
  <c r="H157" i="9" s="1"/>
  <c r="C157" i="9"/>
  <c r="F157" i="9" s="1"/>
  <c r="D156" i="9"/>
  <c r="H156" i="9" s="1"/>
  <c r="C156" i="9"/>
  <c r="F156" i="9" s="1"/>
  <c r="D155" i="9"/>
  <c r="H155" i="9" s="1"/>
  <c r="C155" i="9"/>
  <c r="F155" i="9" s="1"/>
  <c r="D154" i="9"/>
  <c r="H154" i="9" s="1"/>
  <c r="C154" i="9"/>
  <c r="F154" i="9" s="1"/>
  <c r="D153" i="9"/>
  <c r="H153" i="9" s="1"/>
  <c r="C153" i="9"/>
  <c r="F153" i="9" s="1"/>
  <c r="D152" i="9"/>
  <c r="H152" i="9" s="1"/>
  <c r="C152" i="9"/>
  <c r="F152" i="9" s="1"/>
  <c r="D151" i="9"/>
  <c r="H151" i="9" s="1"/>
  <c r="C151" i="9"/>
  <c r="F151" i="9" s="1"/>
  <c r="D150" i="9"/>
  <c r="H150" i="9" s="1"/>
  <c r="C150" i="9"/>
  <c r="F150" i="9" s="1"/>
  <c r="D149" i="9"/>
  <c r="H149" i="9" s="1"/>
  <c r="C149" i="9"/>
  <c r="F149" i="9" s="1"/>
  <c r="D148" i="9"/>
  <c r="H148" i="9" s="1"/>
  <c r="C148" i="9"/>
  <c r="F148" i="9" s="1"/>
  <c r="D147" i="9"/>
  <c r="H147" i="9" s="1"/>
  <c r="C147" i="9"/>
  <c r="F147" i="9" s="1"/>
  <c r="D146" i="9"/>
  <c r="H146" i="9" s="1"/>
  <c r="C146" i="9"/>
  <c r="F146" i="9" s="1"/>
  <c r="D145" i="9"/>
  <c r="H145" i="9" s="1"/>
  <c r="C145" i="9"/>
  <c r="F145" i="9" s="1"/>
  <c r="D144" i="9"/>
  <c r="H144" i="9" s="1"/>
  <c r="C144" i="9"/>
  <c r="F144" i="9" s="1"/>
  <c r="D143" i="9"/>
  <c r="H143" i="9" s="1"/>
  <c r="C143" i="9"/>
  <c r="F143" i="9" s="1"/>
  <c r="D142" i="9"/>
  <c r="H142" i="9" s="1"/>
  <c r="C142" i="9"/>
  <c r="F142" i="9" s="1"/>
  <c r="D141" i="9"/>
  <c r="H141" i="9" s="1"/>
  <c r="C141" i="9"/>
  <c r="F141" i="9" s="1"/>
  <c r="D140" i="9"/>
  <c r="H140" i="9" s="1"/>
  <c r="C140" i="9"/>
  <c r="F140" i="9" s="1"/>
  <c r="D139" i="9"/>
  <c r="H139" i="9" s="1"/>
  <c r="C139" i="9"/>
  <c r="F139" i="9" s="1"/>
  <c r="D138" i="9"/>
  <c r="H138" i="9" s="1"/>
  <c r="C138" i="9"/>
  <c r="F138" i="9" s="1"/>
  <c r="D137" i="9"/>
  <c r="H137" i="9" s="1"/>
  <c r="C137" i="9"/>
  <c r="F137" i="9" s="1"/>
  <c r="D136" i="9"/>
  <c r="H136" i="9" s="1"/>
  <c r="C136" i="9"/>
  <c r="F136" i="9" s="1"/>
  <c r="D135" i="9"/>
  <c r="H135" i="9" s="1"/>
  <c r="C135" i="9"/>
  <c r="F135" i="9" s="1"/>
  <c r="D134" i="9"/>
  <c r="H134" i="9" s="1"/>
  <c r="C134" i="9"/>
  <c r="F134" i="9" s="1"/>
  <c r="D133" i="9"/>
  <c r="H133" i="9" s="1"/>
  <c r="C133" i="9"/>
  <c r="F133" i="9" s="1"/>
  <c r="D132" i="9"/>
  <c r="H132" i="9" s="1"/>
  <c r="C132" i="9"/>
  <c r="F132" i="9" s="1"/>
  <c r="D131" i="9"/>
  <c r="H131" i="9" s="1"/>
  <c r="C131" i="9"/>
  <c r="F131" i="9" s="1"/>
  <c r="D130" i="9"/>
  <c r="H130" i="9" s="1"/>
  <c r="C130" i="9"/>
  <c r="F130" i="9" s="1"/>
  <c r="D129" i="9"/>
  <c r="H129" i="9" s="1"/>
  <c r="C129" i="9"/>
  <c r="F129" i="9" s="1"/>
  <c r="D128" i="9"/>
  <c r="H128" i="9" s="1"/>
  <c r="C128" i="9"/>
  <c r="F128" i="9" s="1"/>
  <c r="D127" i="9"/>
  <c r="H127" i="9" s="1"/>
  <c r="C127" i="9"/>
  <c r="F127" i="9" s="1"/>
  <c r="D126" i="9"/>
  <c r="H126" i="9" s="1"/>
  <c r="C126" i="9"/>
  <c r="F126" i="9" s="1"/>
  <c r="D125" i="9"/>
  <c r="H125" i="9" s="1"/>
  <c r="C125" i="9"/>
  <c r="F125" i="9" s="1"/>
  <c r="D124" i="9"/>
  <c r="H124" i="9" s="1"/>
  <c r="C124" i="9"/>
  <c r="F124" i="9" s="1"/>
  <c r="D123" i="9"/>
  <c r="H123" i="9" s="1"/>
  <c r="C123" i="9"/>
  <c r="F123" i="9" s="1"/>
  <c r="D122" i="9"/>
  <c r="H122" i="9" s="1"/>
  <c r="C122" i="9"/>
  <c r="F122" i="9" s="1"/>
  <c r="D121" i="9"/>
  <c r="H121" i="9" s="1"/>
  <c r="C121" i="9"/>
  <c r="F121" i="9" s="1"/>
  <c r="D120" i="9"/>
  <c r="H120" i="9" s="1"/>
  <c r="C120" i="9"/>
  <c r="F120" i="9" s="1"/>
  <c r="D119" i="9"/>
  <c r="H119" i="9" s="1"/>
  <c r="C119" i="9"/>
  <c r="F119" i="9" s="1"/>
  <c r="D118" i="9"/>
  <c r="H118" i="9" s="1"/>
  <c r="C118" i="9"/>
  <c r="F118" i="9" s="1"/>
  <c r="D117" i="9"/>
  <c r="H117" i="9" s="1"/>
  <c r="C117" i="9"/>
  <c r="F117" i="9" s="1"/>
  <c r="D116" i="9"/>
  <c r="H116" i="9" s="1"/>
  <c r="C116" i="9"/>
  <c r="F116" i="9" s="1"/>
  <c r="D115" i="9"/>
  <c r="H115" i="9" s="1"/>
  <c r="C115" i="9"/>
  <c r="F115" i="9" s="1"/>
  <c r="D114" i="9"/>
  <c r="H114" i="9" s="1"/>
  <c r="C114" i="9"/>
  <c r="F114" i="9" s="1"/>
  <c r="D113" i="9"/>
  <c r="H113" i="9" s="1"/>
  <c r="C113" i="9"/>
  <c r="F113" i="9" s="1"/>
  <c r="D112" i="9"/>
  <c r="H112" i="9" s="1"/>
  <c r="C112" i="9"/>
  <c r="F112" i="9" s="1"/>
  <c r="D111" i="9"/>
  <c r="H111" i="9" s="1"/>
  <c r="C111" i="9"/>
  <c r="F111" i="9" s="1"/>
  <c r="D110" i="9"/>
  <c r="H110" i="9" s="1"/>
  <c r="C110" i="9"/>
  <c r="F110" i="9" s="1"/>
  <c r="D109" i="9"/>
  <c r="H109" i="9" s="1"/>
  <c r="C109" i="9"/>
  <c r="F109" i="9" s="1"/>
  <c r="D108" i="9"/>
  <c r="H108" i="9" s="1"/>
  <c r="C108" i="9"/>
  <c r="F108" i="9" s="1"/>
  <c r="D107" i="9"/>
  <c r="H107" i="9" s="1"/>
  <c r="C107" i="9"/>
  <c r="F107" i="9" s="1"/>
  <c r="D106" i="9"/>
  <c r="H106" i="9" s="1"/>
  <c r="C106" i="9"/>
  <c r="F106" i="9" s="1"/>
  <c r="D105" i="9"/>
  <c r="H105" i="9" s="1"/>
  <c r="C105" i="9"/>
  <c r="F105" i="9" s="1"/>
  <c r="D104" i="9"/>
  <c r="H104" i="9" s="1"/>
  <c r="C104" i="9"/>
  <c r="F104" i="9" s="1"/>
  <c r="D103" i="9"/>
  <c r="H103" i="9" s="1"/>
  <c r="C103" i="9"/>
  <c r="F103" i="9" s="1"/>
  <c r="D102" i="9"/>
  <c r="H102" i="9" s="1"/>
  <c r="C102" i="9"/>
  <c r="F102" i="9" s="1"/>
  <c r="D101" i="9"/>
  <c r="H101" i="9" s="1"/>
  <c r="C101" i="9"/>
  <c r="F101" i="9" s="1"/>
  <c r="D100" i="9"/>
  <c r="H100" i="9" s="1"/>
  <c r="C100" i="9"/>
  <c r="F100" i="9" s="1"/>
  <c r="D99" i="9"/>
  <c r="H99" i="9" s="1"/>
  <c r="C99" i="9"/>
  <c r="F99" i="9" s="1"/>
  <c r="D98" i="9"/>
  <c r="H98" i="9" s="1"/>
  <c r="C98" i="9"/>
  <c r="F98" i="9" s="1"/>
  <c r="D97" i="9"/>
  <c r="H97" i="9" s="1"/>
  <c r="C97" i="9"/>
  <c r="F97" i="9" s="1"/>
  <c r="D96" i="9"/>
  <c r="H96" i="9" s="1"/>
  <c r="C96" i="9"/>
  <c r="F96" i="9" s="1"/>
  <c r="D95" i="9"/>
  <c r="H95" i="9" s="1"/>
  <c r="C95" i="9"/>
  <c r="F95" i="9" s="1"/>
  <c r="D94" i="9"/>
  <c r="H94" i="9" s="1"/>
  <c r="C94" i="9"/>
  <c r="F94" i="9" s="1"/>
  <c r="D93" i="9"/>
  <c r="H93" i="9" s="1"/>
  <c r="C93" i="9"/>
  <c r="F93" i="9" s="1"/>
  <c r="D92" i="9"/>
  <c r="H92" i="9" s="1"/>
  <c r="C92" i="9"/>
  <c r="F92" i="9" s="1"/>
  <c r="D91" i="9"/>
  <c r="H91" i="9" s="1"/>
  <c r="C91" i="9"/>
  <c r="F91" i="9" s="1"/>
  <c r="D90" i="9"/>
  <c r="H90" i="9" s="1"/>
  <c r="C90" i="9"/>
  <c r="F90" i="9" s="1"/>
  <c r="D89" i="9"/>
  <c r="H89" i="9" s="1"/>
  <c r="C89" i="9"/>
  <c r="F89" i="9" s="1"/>
  <c r="D88" i="9"/>
  <c r="H88" i="9" s="1"/>
  <c r="C88" i="9"/>
  <c r="F88" i="9" s="1"/>
  <c r="D87" i="9"/>
  <c r="H87" i="9" s="1"/>
  <c r="C87" i="9"/>
  <c r="F87" i="9" s="1"/>
  <c r="D86" i="9"/>
  <c r="H86" i="9" s="1"/>
  <c r="C86" i="9"/>
  <c r="F86" i="9" s="1"/>
  <c r="D85" i="9"/>
  <c r="H85" i="9" s="1"/>
  <c r="C85" i="9"/>
  <c r="F85" i="9" s="1"/>
  <c r="D84" i="9"/>
  <c r="H84" i="9" s="1"/>
  <c r="C84" i="9"/>
  <c r="F84" i="9" s="1"/>
  <c r="D83" i="9"/>
  <c r="H83" i="9" s="1"/>
  <c r="C83" i="9"/>
  <c r="F83" i="9" s="1"/>
  <c r="D82" i="9"/>
  <c r="H82" i="9" s="1"/>
  <c r="C82" i="9"/>
  <c r="F82" i="9" s="1"/>
  <c r="D81" i="9"/>
  <c r="H81" i="9" s="1"/>
  <c r="C81" i="9"/>
  <c r="F81" i="9" s="1"/>
  <c r="D80" i="9"/>
  <c r="H80" i="9" s="1"/>
  <c r="C80" i="9"/>
  <c r="F80" i="9" s="1"/>
  <c r="D79" i="9"/>
  <c r="H79" i="9" s="1"/>
  <c r="C79" i="9"/>
  <c r="F79" i="9" s="1"/>
  <c r="D78" i="9"/>
  <c r="H78" i="9" s="1"/>
  <c r="C78" i="9"/>
  <c r="F78" i="9" s="1"/>
  <c r="D77" i="9"/>
  <c r="H77" i="9" s="1"/>
  <c r="C77" i="9"/>
  <c r="F77" i="9" s="1"/>
  <c r="D76" i="9"/>
  <c r="H76" i="9" s="1"/>
  <c r="C76" i="9"/>
  <c r="F76" i="9" s="1"/>
  <c r="D75" i="9"/>
  <c r="H75" i="9" s="1"/>
  <c r="C75" i="9"/>
  <c r="F75" i="9" s="1"/>
  <c r="D74" i="9"/>
  <c r="H74" i="9" s="1"/>
  <c r="C74" i="9"/>
  <c r="F74" i="9" s="1"/>
  <c r="D73" i="9"/>
  <c r="H73" i="9" s="1"/>
  <c r="C73" i="9"/>
  <c r="F73" i="9" s="1"/>
  <c r="D72" i="9"/>
  <c r="H72" i="9" s="1"/>
  <c r="C72" i="9"/>
  <c r="F72" i="9" s="1"/>
  <c r="D71" i="9"/>
  <c r="H71" i="9" s="1"/>
  <c r="C71" i="9"/>
  <c r="F71" i="9" s="1"/>
  <c r="D70" i="9"/>
  <c r="H70" i="9" s="1"/>
  <c r="C70" i="9"/>
  <c r="F70" i="9" s="1"/>
  <c r="D69" i="9"/>
  <c r="H69" i="9" s="1"/>
  <c r="C69" i="9"/>
  <c r="F69" i="9" s="1"/>
  <c r="D68" i="9"/>
  <c r="H68" i="9" s="1"/>
  <c r="C68" i="9"/>
  <c r="F68" i="9" s="1"/>
  <c r="D67" i="9"/>
  <c r="H67" i="9" s="1"/>
  <c r="C67" i="9"/>
  <c r="F67" i="9" s="1"/>
  <c r="D66" i="9"/>
  <c r="H66" i="9" s="1"/>
  <c r="C66" i="9"/>
  <c r="F66" i="9" s="1"/>
  <c r="D65" i="9"/>
  <c r="H65" i="9" s="1"/>
  <c r="C65" i="9"/>
  <c r="F65" i="9" s="1"/>
  <c r="D64" i="9"/>
  <c r="H64" i="9" s="1"/>
  <c r="C64" i="9"/>
  <c r="F64" i="9" s="1"/>
  <c r="D63" i="9"/>
  <c r="H63" i="9" s="1"/>
  <c r="C63" i="9"/>
  <c r="F63" i="9" s="1"/>
  <c r="D62" i="9"/>
  <c r="H62" i="9" s="1"/>
  <c r="C62" i="9"/>
  <c r="F62" i="9" s="1"/>
  <c r="D61" i="9"/>
  <c r="H61" i="9" s="1"/>
  <c r="C61" i="9"/>
  <c r="F61" i="9" s="1"/>
  <c r="D60" i="9"/>
  <c r="H60" i="9" s="1"/>
  <c r="C60" i="9"/>
  <c r="F60" i="9" s="1"/>
  <c r="D59" i="9"/>
  <c r="H59" i="9" s="1"/>
  <c r="C59" i="9"/>
  <c r="F59" i="9" s="1"/>
  <c r="D58" i="9"/>
  <c r="H58" i="9" s="1"/>
  <c r="C58" i="9"/>
  <c r="F58" i="9" s="1"/>
  <c r="D57" i="9"/>
  <c r="H57" i="9" s="1"/>
  <c r="C57" i="9"/>
  <c r="F57" i="9" s="1"/>
  <c r="D56" i="9"/>
  <c r="H56" i="9" s="1"/>
  <c r="C56" i="9"/>
  <c r="F56" i="9" s="1"/>
  <c r="D55" i="9"/>
  <c r="H55" i="9" s="1"/>
  <c r="C55" i="9"/>
  <c r="F55" i="9" s="1"/>
  <c r="D54" i="9"/>
  <c r="H54" i="9" s="1"/>
  <c r="C54" i="9"/>
  <c r="F54" i="9" s="1"/>
  <c r="D53" i="9"/>
  <c r="H53" i="9" s="1"/>
  <c r="C53" i="9"/>
  <c r="F53" i="9" s="1"/>
  <c r="D52" i="9"/>
  <c r="H52" i="9" s="1"/>
  <c r="C52" i="9"/>
  <c r="F52" i="9" s="1"/>
  <c r="D51" i="9"/>
  <c r="H51" i="9" s="1"/>
  <c r="C51" i="9"/>
  <c r="F51" i="9" s="1"/>
  <c r="D50" i="9"/>
  <c r="H50" i="9" s="1"/>
  <c r="C50" i="9"/>
  <c r="F50" i="9" s="1"/>
  <c r="D49" i="9"/>
  <c r="H49" i="9" s="1"/>
  <c r="C49" i="9"/>
  <c r="F49" i="9" s="1"/>
  <c r="D48" i="9"/>
  <c r="H48" i="9" s="1"/>
  <c r="C48" i="9"/>
  <c r="F48" i="9" s="1"/>
  <c r="D47" i="9"/>
  <c r="H47" i="9" s="1"/>
  <c r="C47" i="9"/>
  <c r="F47" i="9" s="1"/>
  <c r="D46" i="9"/>
  <c r="H46" i="9" s="1"/>
  <c r="C46" i="9"/>
  <c r="F46" i="9" s="1"/>
  <c r="D45" i="9"/>
  <c r="H45" i="9" s="1"/>
  <c r="C45" i="9"/>
  <c r="F45" i="9" s="1"/>
  <c r="D44" i="9"/>
  <c r="H44" i="9" s="1"/>
  <c r="C44" i="9"/>
  <c r="F44" i="9" s="1"/>
  <c r="D43" i="9"/>
  <c r="H43" i="9" s="1"/>
  <c r="C43" i="9"/>
  <c r="F43" i="9" s="1"/>
  <c r="D42" i="9"/>
  <c r="H42" i="9" s="1"/>
  <c r="C42" i="9"/>
  <c r="F42" i="9" s="1"/>
  <c r="D41" i="9"/>
  <c r="H41" i="9" s="1"/>
  <c r="C41" i="9"/>
  <c r="F41" i="9" s="1"/>
  <c r="D40" i="9"/>
  <c r="H40" i="9" s="1"/>
  <c r="C40" i="9"/>
  <c r="F40" i="9" s="1"/>
  <c r="D39" i="9"/>
  <c r="H39" i="9" s="1"/>
  <c r="C39" i="9"/>
  <c r="F39" i="9" s="1"/>
  <c r="D38" i="9"/>
  <c r="H38" i="9" s="1"/>
  <c r="C38" i="9"/>
  <c r="F38" i="9" s="1"/>
  <c r="D37" i="9"/>
  <c r="H37" i="9" s="1"/>
  <c r="C37" i="9"/>
  <c r="F37" i="9" s="1"/>
  <c r="D36" i="9"/>
  <c r="H36" i="9" s="1"/>
  <c r="C36" i="9"/>
  <c r="F36" i="9" s="1"/>
  <c r="D35" i="9"/>
  <c r="H35" i="9" s="1"/>
  <c r="C35" i="9"/>
  <c r="F35" i="9" s="1"/>
  <c r="D34" i="9"/>
  <c r="H34" i="9" s="1"/>
  <c r="C34" i="9"/>
  <c r="F34" i="9" s="1"/>
  <c r="D33" i="9"/>
  <c r="H33" i="9" s="1"/>
  <c r="C33" i="9"/>
  <c r="F33" i="9" s="1"/>
  <c r="D32" i="9"/>
  <c r="H32" i="9" s="1"/>
  <c r="C32" i="9"/>
  <c r="F32" i="9" s="1"/>
  <c r="D31" i="9"/>
  <c r="H31" i="9" s="1"/>
  <c r="C31" i="9"/>
  <c r="F31" i="9" s="1"/>
  <c r="D30" i="9"/>
  <c r="H30" i="9" s="1"/>
  <c r="C30" i="9"/>
  <c r="F30" i="9" s="1"/>
  <c r="D29" i="9"/>
  <c r="H29" i="9" s="1"/>
  <c r="C29" i="9"/>
  <c r="F29" i="9" s="1"/>
  <c r="D28" i="9"/>
  <c r="H28" i="9" s="1"/>
  <c r="C28" i="9"/>
  <c r="F28" i="9" s="1"/>
  <c r="D27" i="9"/>
  <c r="H27" i="9" s="1"/>
  <c r="C27" i="9"/>
  <c r="F27" i="9" s="1"/>
  <c r="D26" i="9"/>
  <c r="H26" i="9" s="1"/>
  <c r="C26" i="9"/>
  <c r="F26" i="9" s="1"/>
  <c r="D25" i="9"/>
  <c r="H25" i="9" s="1"/>
  <c r="C25" i="9"/>
  <c r="F25" i="9" s="1"/>
  <c r="D24" i="9"/>
  <c r="H24" i="9" s="1"/>
  <c r="C24" i="9"/>
  <c r="F24" i="9" s="1"/>
  <c r="D23" i="9"/>
  <c r="H23" i="9" s="1"/>
  <c r="C23" i="9"/>
  <c r="F23" i="9" s="1"/>
  <c r="D22" i="9"/>
  <c r="H22" i="9" s="1"/>
  <c r="C22" i="9"/>
  <c r="F22" i="9" s="1"/>
  <c r="D21" i="9"/>
  <c r="H21" i="9" s="1"/>
  <c r="C21" i="9"/>
  <c r="F21" i="9" s="1"/>
  <c r="D20" i="9"/>
  <c r="H20" i="9" s="1"/>
  <c r="C20" i="9"/>
  <c r="F20" i="9" s="1"/>
  <c r="D19" i="9"/>
  <c r="H19" i="9" s="1"/>
  <c r="C19" i="9"/>
  <c r="F19" i="9" s="1"/>
  <c r="D18" i="9"/>
  <c r="H18" i="9" s="1"/>
  <c r="C18" i="9"/>
  <c r="F18" i="9" s="1"/>
  <c r="D17" i="9"/>
  <c r="H17" i="9" s="1"/>
  <c r="C17" i="9"/>
  <c r="F17" i="9" s="1"/>
  <c r="D16" i="9"/>
  <c r="H16" i="9" s="1"/>
  <c r="C16" i="9"/>
  <c r="F16" i="9" s="1"/>
  <c r="D15" i="9"/>
  <c r="H15" i="9" s="1"/>
  <c r="C15" i="9"/>
  <c r="F15" i="9" s="1"/>
  <c r="D14" i="9"/>
  <c r="H14" i="9" s="1"/>
  <c r="C14" i="9"/>
  <c r="F14" i="9" s="1"/>
  <c r="D13" i="9"/>
  <c r="H13" i="9" s="1"/>
  <c r="C13" i="9"/>
  <c r="F13" i="9" s="1"/>
  <c r="D12" i="9"/>
  <c r="H12" i="9" s="1"/>
  <c r="C12" i="9"/>
  <c r="F12" i="9" s="1"/>
  <c r="D11" i="9"/>
  <c r="H11" i="9" s="1"/>
  <c r="C11" i="9"/>
  <c r="F11" i="9" s="1"/>
  <c r="D10" i="9"/>
  <c r="H10" i="9" s="1"/>
  <c r="C10" i="9"/>
  <c r="F10" i="9" s="1"/>
  <c r="D9" i="9"/>
  <c r="H9" i="9" s="1"/>
  <c r="C9" i="9"/>
  <c r="F9" i="9" s="1"/>
  <c r="D8" i="9"/>
  <c r="H8" i="9" s="1"/>
  <c r="C8" i="9"/>
  <c r="F8" i="9" s="1"/>
  <c r="D7" i="9"/>
  <c r="H7" i="9" s="1"/>
  <c r="D6" i="9"/>
  <c r="H6" i="9" s="1"/>
  <c r="C6" i="9"/>
  <c r="F6" i="9" s="1"/>
  <c r="E5" i="9"/>
  <c r="E4" i="9"/>
  <c r="D182" i="2"/>
  <c r="H182" i="2" s="1"/>
  <c r="C182" i="2"/>
  <c r="F182" i="2" s="1"/>
  <c r="D181" i="2"/>
  <c r="H181" i="2" s="1"/>
  <c r="C181" i="2"/>
  <c r="F181" i="2" s="1"/>
  <c r="D180" i="2"/>
  <c r="H180" i="2" s="1"/>
  <c r="C180" i="2"/>
  <c r="F180" i="2" s="1"/>
  <c r="D179" i="2"/>
  <c r="H179" i="2" s="1"/>
  <c r="C179" i="2"/>
  <c r="F179" i="2" s="1"/>
  <c r="D178" i="2"/>
  <c r="H178" i="2" s="1"/>
  <c r="C178" i="2"/>
  <c r="F178" i="2" s="1"/>
  <c r="D177" i="2"/>
  <c r="H177" i="2" s="1"/>
  <c r="C177" i="2"/>
  <c r="F177" i="2" s="1"/>
  <c r="D176" i="2"/>
  <c r="H176" i="2" s="1"/>
  <c r="C176" i="2"/>
  <c r="F176" i="2" s="1"/>
  <c r="D175" i="2"/>
  <c r="H175" i="2" s="1"/>
  <c r="C175" i="2"/>
  <c r="F175" i="2" s="1"/>
  <c r="D174" i="2"/>
  <c r="H174" i="2" s="1"/>
  <c r="C174" i="2"/>
  <c r="F174" i="2" s="1"/>
  <c r="D173" i="2"/>
  <c r="H173" i="2" s="1"/>
  <c r="C173" i="2"/>
  <c r="F173" i="2" s="1"/>
  <c r="D172" i="2"/>
  <c r="H172" i="2" s="1"/>
  <c r="C172" i="2"/>
  <c r="F172" i="2" s="1"/>
  <c r="D171" i="2"/>
  <c r="H171" i="2" s="1"/>
  <c r="C171" i="2"/>
  <c r="F171" i="2" s="1"/>
  <c r="D170" i="2"/>
  <c r="H170" i="2" s="1"/>
  <c r="C170" i="2"/>
  <c r="F170" i="2" s="1"/>
  <c r="D169" i="2"/>
  <c r="H169" i="2" s="1"/>
  <c r="C169" i="2"/>
  <c r="F169" i="2" s="1"/>
  <c r="D168" i="2"/>
  <c r="H168" i="2" s="1"/>
  <c r="C168" i="2"/>
  <c r="F168" i="2" s="1"/>
  <c r="D167" i="2"/>
  <c r="H167" i="2" s="1"/>
  <c r="C167" i="2"/>
  <c r="F167" i="2" s="1"/>
  <c r="D166" i="2"/>
  <c r="H166" i="2" s="1"/>
  <c r="C166" i="2"/>
  <c r="F166" i="2" s="1"/>
  <c r="D165" i="2"/>
  <c r="H165" i="2" s="1"/>
  <c r="C165" i="2"/>
  <c r="F165" i="2" s="1"/>
  <c r="D164" i="2"/>
  <c r="H164" i="2" s="1"/>
  <c r="C164" i="2"/>
  <c r="F164" i="2" s="1"/>
  <c r="D163" i="2"/>
  <c r="H163" i="2" s="1"/>
  <c r="C163" i="2"/>
  <c r="F163" i="2" s="1"/>
  <c r="D162" i="2"/>
  <c r="H162" i="2" s="1"/>
  <c r="C162" i="2"/>
  <c r="F162" i="2" s="1"/>
  <c r="D161" i="2"/>
  <c r="H161" i="2" s="1"/>
  <c r="C161" i="2"/>
  <c r="F161" i="2" s="1"/>
  <c r="D160" i="2"/>
  <c r="H160" i="2" s="1"/>
  <c r="C160" i="2"/>
  <c r="F160" i="2" s="1"/>
  <c r="D159" i="2"/>
  <c r="H159" i="2" s="1"/>
  <c r="C159" i="2"/>
  <c r="F159" i="2" s="1"/>
  <c r="D158" i="2"/>
  <c r="H158" i="2" s="1"/>
  <c r="C158" i="2"/>
  <c r="F158" i="2" s="1"/>
  <c r="D157" i="2"/>
  <c r="H157" i="2" s="1"/>
  <c r="C157" i="2"/>
  <c r="F157" i="2" s="1"/>
  <c r="D156" i="2"/>
  <c r="H156" i="2" s="1"/>
  <c r="C156" i="2"/>
  <c r="F156" i="2" s="1"/>
  <c r="D155" i="2"/>
  <c r="H155" i="2" s="1"/>
  <c r="C155" i="2"/>
  <c r="F155" i="2" s="1"/>
  <c r="D154" i="2"/>
  <c r="H154" i="2" s="1"/>
  <c r="C154" i="2"/>
  <c r="F154" i="2" s="1"/>
  <c r="D153" i="2"/>
  <c r="H153" i="2" s="1"/>
  <c r="C153" i="2"/>
  <c r="F153" i="2" s="1"/>
  <c r="D152" i="2"/>
  <c r="H152" i="2" s="1"/>
  <c r="C152" i="2"/>
  <c r="F152" i="2" s="1"/>
  <c r="D151" i="2"/>
  <c r="H151" i="2" s="1"/>
  <c r="C151" i="2"/>
  <c r="F151" i="2" s="1"/>
  <c r="D150" i="2"/>
  <c r="H150" i="2" s="1"/>
  <c r="C150" i="2"/>
  <c r="F150" i="2" s="1"/>
  <c r="D149" i="2"/>
  <c r="H149" i="2" s="1"/>
  <c r="C149" i="2"/>
  <c r="F149" i="2" s="1"/>
  <c r="D148" i="2"/>
  <c r="H148" i="2" s="1"/>
  <c r="C148" i="2"/>
  <c r="F148" i="2" s="1"/>
  <c r="D147" i="2"/>
  <c r="H147" i="2" s="1"/>
  <c r="C147" i="2"/>
  <c r="F147" i="2" s="1"/>
  <c r="D146" i="2"/>
  <c r="H146" i="2" s="1"/>
  <c r="C146" i="2"/>
  <c r="F146" i="2" s="1"/>
  <c r="D145" i="2"/>
  <c r="H145" i="2" s="1"/>
  <c r="C145" i="2"/>
  <c r="F145" i="2" s="1"/>
  <c r="D144" i="2"/>
  <c r="H144" i="2" s="1"/>
  <c r="C144" i="2"/>
  <c r="F144" i="2" s="1"/>
  <c r="D143" i="2"/>
  <c r="H143" i="2" s="1"/>
  <c r="C143" i="2"/>
  <c r="F143" i="2" s="1"/>
  <c r="D142" i="2"/>
  <c r="H142" i="2" s="1"/>
  <c r="C142" i="2"/>
  <c r="F142" i="2" s="1"/>
  <c r="D141" i="2"/>
  <c r="H141" i="2" s="1"/>
  <c r="C141" i="2"/>
  <c r="F141" i="2" s="1"/>
  <c r="D140" i="2"/>
  <c r="H140" i="2" s="1"/>
  <c r="C140" i="2"/>
  <c r="F140" i="2" s="1"/>
  <c r="D139" i="2"/>
  <c r="H139" i="2" s="1"/>
  <c r="C139" i="2"/>
  <c r="F139" i="2" s="1"/>
  <c r="D138" i="2"/>
  <c r="H138" i="2" s="1"/>
  <c r="C138" i="2"/>
  <c r="F138" i="2" s="1"/>
  <c r="D137" i="2"/>
  <c r="H137" i="2" s="1"/>
  <c r="C137" i="2"/>
  <c r="F137" i="2" s="1"/>
  <c r="D136" i="2"/>
  <c r="H136" i="2" s="1"/>
  <c r="C136" i="2"/>
  <c r="F136" i="2" s="1"/>
  <c r="D135" i="2"/>
  <c r="H135" i="2" s="1"/>
  <c r="C135" i="2"/>
  <c r="F135" i="2" s="1"/>
  <c r="D134" i="2"/>
  <c r="H134" i="2" s="1"/>
  <c r="C134" i="2"/>
  <c r="F134" i="2" s="1"/>
  <c r="D133" i="2"/>
  <c r="H133" i="2" s="1"/>
  <c r="C133" i="2"/>
  <c r="F133" i="2" s="1"/>
  <c r="D132" i="2"/>
  <c r="H132" i="2" s="1"/>
  <c r="C132" i="2"/>
  <c r="F132" i="2" s="1"/>
  <c r="D131" i="2"/>
  <c r="H131" i="2" s="1"/>
  <c r="C131" i="2"/>
  <c r="F131" i="2" s="1"/>
  <c r="D130" i="2"/>
  <c r="H130" i="2" s="1"/>
  <c r="C130" i="2"/>
  <c r="F130" i="2" s="1"/>
  <c r="D129" i="2"/>
  <c r="H129" i="2" s="1"/>
  <c r="C129" i="2"/>
  <c r="F129" i="2" s="1"/>
  <c r="D128" i="2"/>
  <c r="H128" i="2" s="1"/>
  <c r="C128" i="2"/>
  <c r="F128" i="2" s="1"/>
  <c r="D127" i="2"/>
  <c r="H127" i="2" s="1"/>
  <c r="C127" i="2"/>
  <c r="F127" i="2" s="1"/>
  <c r="D126" i="2"/>
  <c r="H126" i="2" s="1"/>
  <c r="C126" i="2"/>
  <c r="F126" i="2" s="1"/>
  <c r="D125" i="2"/>
  <c r="H125" i="2" s="1"/>
  <c r="C125" i="2"/>
  <c r="F125" i="2" s="1"/>
  <c r="D124" i="2"/>
  <c r="H124" i="2" s="1"/>
  <c r="C124" i="2"/>
  <c r="F124" i="2" s="1"/>
  <c r="D123" i="2"/>
  <c r="H123" i="2" s="1"/>
  <c r="C123" i="2"/>
  <c r="F123" i="2" s="1"/>
  <c r="D122" i="2"/>
  <c r="H122" i="2" s="1"/>
  <c r="C122" i="2"/>
  <c r="F122" i="2" s="1"/>
  <c r="D121" i="2"/>
  <c r="H121" i="2" s="1"/>
  <c r="C121" i="2"/>
  <c r="F121" i="2" s="1"/>
  <c r="D120" i="2"/>
  <c r="H120" i="2" s="1"/>
  <c r="C120" i="2"/>
  <c r="F120" i="2" s="1"/>
  <c r="D119" i="2"/>
  <c r="H119" i="2" s="1"/>
  <c r="C119" i="2"/>
  <c r="F119" i="2" s="1"/>
  <c r="D118" i="2"/>
  <c r="H118" i="2" s="1"/>
  <c r="C118" i="2"/>
  <c r="F118" i="2" s="1"/>
  <c r="D117" i="2"/>
  <c r="H117" i="2" s="1"/>
  <c r="C117" i="2"/>
  <c r="F117" i="2" s="1"/>
  <c r="D116" i="2"/>
  <c r="H116" i="2" s="1"/>
  <c r="C116" i="2"/>
  <c r="F116" i="2" s="1"/>
  <c r="D115" i="2"/>
  <c r="H115" i="2" s="1"/>
  <c r="C115" i="2"/>
  <c r="F115" i="2" s="1"/>
  <c r="D114" i="2"/>
  <c r="H114" i="2" s="1"/>
  <c r="C114" i="2"/>
  <c r="F114" i="2" s="1"/>
  <c r="D113" i="2"/>
  <c r="H113" i="2" s="1"/>
  <c r="C113" i="2"/>
  <c r="F113" i="2" s="1"/>
  <c r="D112" i="2"/>
  <c r="H112" i="2" s="1"/>
  <c r="C112" i="2"/>
  <c r="F112" i="2" s="1"/>
  <c r="D111" i="2"/>
  <c r="H111" i="2" s="1"/>
  <c r="C111" i="2"/>
  <c r="F111" i="2" s="1"/>
  <c r="D110" i="2"/>
  <c r="H110" i="2" s="1"/>
  <c r="C110" i="2"/>
  <c r="F110" i="2" s="1"/>
  <c r="D109" i="2"/>
  <c r="H109" i="2" s="1"/>
  <c r="C109" i="2"/>
  <c r="F109" i="2" s="1"/>
  <c r="D108" i="2"/>
  <c r="H108" i="2" s="1"/>
  <c r="C108" i="2"/>
  <c r="F108" i="2" s="1"/>
  <c r="D107" i="2"/>
  <c r="H107" i="2" s="1"/>
  <c r="C107" i="2"/>
  <c r="F107" i="2" s="1"/>
  <c r="D106" i="2"/>
  <c r="H106" i="2" s="1"/>
  <c r="C106" i="2"/>
  <c r="F106" i="2" s="1"/>
  <c r="D105" i="2"/>
  <c r="H105" i="2" s="1"/>
  <c r="C105" i="2"/>
  <c r="F105" i="2" s="1"/>
  <c r="D104" i="2"/>
  <c r="H104" i="2" s="1"/>
  <c r="C104" i="2"/>
  <c r="F104" i="2" s="1"/>
  <c r="D103" i="2"/>
  <c r="H103" i="2" s="1"/>
  <c r="C103" i="2"/>
  <c r="F103" i="2" s="1"/>
  <c r="D102" i="2"/>
  <c r="H102" i="2" s="1"/>
  <c r="C102" i="2"/>
  <c r="F102" i="2" s="1"/>
  <c r="D101" i="2"/>
  <c r="H101" i="2" s="1"/>
  <c r="C101" i="2"/>
  <c r="F101" i="2" s="1"/>
  <c r="D100" i="2"/>
  <c r="H100" i="2" s="1"/>
  <c r="C100" i="2"/>
  <c r="F100" i="2" s="1"/>
  <c r="D99" i="2"/>
  <c r="H99" i="2" s="1"/>
  <c r="C99" i="2"/>
  <c r="F99" i="2" s="1"/>
  <c r="D98" i="2"/>
  <c r="H98" i="2" s="1"/>
  <c r="C98" i="2"/>
  <c r="F98" i="2" s="1"/>
  <c r="D97" i="2"/>
  <c r="H97" i="2" s="1"/>
  <c r="C97" i="2"/>
  <c r="F97" i="2" s="1"/>
  <c r="D96" i="2"/>
  <c r="H96" i="2" s="1"/>
  <c r="C96" i="2"/>
  <c r="F96" i="2" s="1"/>
  <c r="D95" i="2"/>
  <c r="H95" i="2" s="1"/>
  <c r="C95" i="2"/>
  <c r="F95" i="2" s="1"/>
  <c r="D94" i="2"/>
  <c r="H94" i="2" s="1"/>
  <c r="C94" i="2"/>
  <c r="F94" i="2" s="1"/>
  <c r="D93" i="2"/>
  <c r="H93" i="2" s="1"/>
  <c r="C93" i="2"/>
  <c r="F93" i="2" s="1"/>
  <c r="D92" i="2"/>
  <c r="H92" i="2" s="1"/>
  <c r="C92" i="2"/>
  <c r="F92" i="2" s="1"/>
  <c r="D91" i="2"/>
  <c r="H91" i="2" s="1"/>
  <c r="C91" i="2"/>
  <c r="F91" i="2" s="1"/>
  <c r="D90" i="2"/>
  <c r="H90" i="2" s="1"/>
  <c r="C90" i="2"/>
  <c r="F90" i="2" s="1"/>
  <c r="D89" i="2"/>
  <c r="H89" i="2" s="1"/>
  <c r="C89" i="2"/>
  <c r="F89" i="2" s="1"/>
  <c r="D88" i="2"/>
  <c r="H88" i="2" s="1"/>
  <c r="C88" i="2"/>
  <c r="F88" i="2" s="1"/>
  <c r="D87" i="2"/>
  <c r="H87" i="2" s="1"/>
  <c r="C87" i="2"/>
  <c r="F87" i="2" s="1"/>
  <c r="D86" i="2"/>
  <c r="H86" i="2" s="1"/>
  <c r="C86" i="2"/>
  <c r="F86" i="2" s="1"/>
  <c r="D85" i="2"/>
  <c r="H85" i="2" s="1"/>
  <c r="C85" i="2"/>
  <c r="F85" i="2" s="1"/>
  <c r="D84" i="2"/>
  <c r="H84" i="2" s="1"/>
  <c r="C84" i="2"/>
  <c r="F84" i="2" s="1"/>
  <c r="D83" i="2"/>
  <c r="H83" i="2" s="1"/>
  <c r="C83" i="2"/>
  <c r="F83" i="2" s="1"/>
  <c r="D82" i="2"/>
  <c r="H82" i="2" s="1"/>
  <c r="C82" i="2"/>
  <c r="F82" i="2" s="1"/>
  <c r="D81" i="2"/>
  <c r="H81" i="2" s="1"/>
  <c r="C81" i="2"/>
  <c r="F81" i="2" s="1"/>
  <c r="D80" i="2"/>
  <c r="H80" i="2" s="1"/>
  <c r="C80" i="2"/>
  <c r="F80" i="2" s="1"/>
  <c r="D79" i="2"/>
  <c r="H79" i="2" s="1"/>
  <c r="C79" i="2"/>
  <c r="F79" i="2" s="1"/>
  <c r="D78" i="2"/>
  <c r="H78" i="2" s="1"/>
  <c r="C78" i="2"/>
  <c r="F78" i="2" s="1"/>
  <c r="D77" i="2"/>
  <c r="H77" i="2" s="1"/>
  <c r="C77" i="2"/>
  <c r="F77" i="2" s="1"/>
  <c r="D76" i="2"/>
  <c r="H76" i="2" s="1"/>
  <c r="C76" i="2"/>
  <c r="F76" i="2" s="1"/>
  <c r="D75" i="2"/>
  <c r="H75" i="2" s="1"/>
  <c r="C75" i="2"/>
  <c r="F75" i="2" s="1"/>
  <c r="D74" i="2"/>
  <c r="H74" i="2" s="1"/>
  <c r="C74" i="2"/>
  <c r="F74" i="2" s="1"/>
  <c r="D73" i="2"/>
  <c r="H73" i="2" s="1"/>
  <c r="C73" i="2"/>
  <c r="F73" i="2" s="1"/>
  <c r="D72" i="2"/>
  <c r="H72" i="2" s="1"/>
  <c r="C72" i="2"/>
  <c r="F72" i="2" s="1"/>
  <c r="D71" i="2"/>
  <c r="H71" i="2" s="1"/>
  <c r="C71" i="2"/>
  <c r="F71" i="2" s="1"/>
  <c r="D70" i="2"/>
  <c r="H70" i="2" s="1"/>
  <c r="C70" i="2"/>
  <c r="F70" i="2" s="1"/>
  <c r="D69" i="2"/>
  <c r="H69" i="2" s="1"/>
  <c r="C69" i="2"/>
  <c r="F69" i="2" s="1"/>
  <c r="D68" i="2"/>
  <c r="H68" i="2" s="1"/>
  <c r="C68" i="2"/>
  <c r="F68" i="2" s="1"/>
  <c r="D67" i="2"/>
  <c r="H67" i="2" s="1"/>
  <c r="C67" i="2"/>
  <c r="F67" i="2" s="1"/>
  <c r="D66" i="2"/>
  <c r="H66" i="2" s="1"/>
  <c r="C66" i="2"/>
  <c r="F66" i="2" s="1"/>
  <c r="D65" i="2"/>
  <c r="H65" i="2" s="1"/>
  <c r="C65" i="2"/>
  <c r="F65" i="2" s="1"/>
  <c r="D64" i="2"/>
  <c r="H64" i="2" s="1"/>
  <c r="C64" i="2"/>
  <c r="F64" i="2" s="1"/>
  <c r="D63" i="2"/>
  <c r="H63" i="2" s="1"/>
  <c r="C63" i="2"/>
  <c r="F63" i="2" s="1"/>
  <c r="D62" i="2"/>
  <c r="H62" i="2" s="1"/>
  <c r="C62" i="2"/>
  <c r="F62" i="2" s="1"/>
  <c r="D61" i="2"/>
  <c r="H61" i="2" s="1"/>
  <c r="C61" i="2"/>
  <c r="F61" i="2" s="1"/>
  <c r="D60" i="2"/>
  <c r="H60" i="2" s="1"/>
  <c r="C60" i="2"/>
  <c r="F60" i="2" s="1"/>
  <c r="D59" i="2"/>
  <c r="H59" i="2" s="1"/>
  <c r="C59" i="2"/>
  <c r="F59" i="2" s="1"/>
  <c r="D58" i="2"/>
  <c r="H58" i="2" s="1"/>
  <c r="C58" i="2"/>
  <c r="F58" i="2" s="1"/>
  <c r="D57" i="2"/>
  <c r="H57" i="2" s="1"/>
  <c r="C57" i="2"/>
  <c r="F57" i="2" s="1"/>
  <c r="D56" i="2"/>
  <c r="H56" i="2" s="1"/>
  <c r="C56" i="2"/>
  <c r="F56" i="2" s="1"/>
  <c r="D55" i="2"/>
  <c r="H55" i="2" s="1"/>
  <c r="C55" i="2"/>
  <c r="F55" i="2" s="1"/>
  <c r="D54" i="2"/>
  <c r="H54" i="2" s="1"/>
  <c r="C54" i="2"/>
  <c r="F54" i="2" s="1"/>
  <c r="D53" i="2"/>
  <c r="H53" i="2" s="1"/>
  <c r="C53" i="2"/>
  <c r="F53" i="2" s="1"/>
  <c r="D52" i="2"/>
  <c r="H52" i="2" s="1"/>
  <c r="C52" i="2"/>
  <c r="F52" i="2" s="1"/>
  <c r="D51" i="2"/>
  <c r="H51" i="2" s="1"/>
  <c r="C51" i="2"/>
  <c r="F51" i="2" s="1"/>
  <c r="D50" i="2"/>
  <c r="H50" i="2" s="1"/>
  <c r="C50" i="2"/>
  <c r="F50" i="2" s="1"/>
  <c r="D49" i="2"/>
  <c r="H49" i="2" s="1"/>
  <c r="C49" i="2"/>
  <c r="F49" i="2" s="1"/>
  <c r="D48" i="2"/>
  <c r="H48" i="2" s="1"/>
  <c r="C48" i="2"/>
  <c r="F48" i="2" s="1"/>
  <c r="D47" i="2"/>
  <c r="H47" i="2" s="1"/>
  <c r="C47" i="2"/>
  <c r="F47" i="2" s="1"/>
  <c r="D46" i="2"/>
  <c r="H46" i="2" s="1"/>
  <c r="C46" i="2"/>
  <c r="F46" i="2" s="1"/>
  <c r="D45" i="2"/>
  <c r="H45" i="2" s="1"/>
  <c r="C45" i="2"/>
  <c r="F45" i="2" s="1"/>
  <c r="D44" i="2"/>
  <c r="H44" i="2" s="1"/>
  <c r="C44" i="2"/>
  <c r="F44" i="2" s="1"/>
  <c r="D43" i="2"/>
  <c r="H43" i="2" s="1"/>
  <c r="C43" i="2"/>
  <c r="F43" i="2" s="1"/>
  <c r="D42" i="2"/>
  <c r="H42" i="2" s="1"/>
  <c r="C42" i="2"/>
  <c r="F42" i="2" s="1"/>
  <c r="D41" i="2"/>
  <c r="H41" i="2" s="1"/>
  <c r="C41" i="2"/>
  <c r="F41" i="2" s="1"/>
  <c r="D40" i="2"/>
  <c r="H40" i="2" s="1"/>
  <c r="C40" i="2"/>
  <c r="F40" i="2" s="1"/>
  <c r="D39" i="2"/>
  <c r="H39" i="2" s="1"/>
  <c r="C39" i="2"/>
  <c r="F39" i="2" s="1"/>
  <c r="D38" i="2"/>
  <c r="H38" i="2" s="1"/>
  <c r="C38" i="2"/>
  <c r="F38" i="2" s="1"/>
  <c r="D37" i="2"/>
  <c r="H37" i="2" s="1"/>
  <c r="C37" i="2"/>
  <c r="F37" i="2" s="1"/>
  <c r="D36" i="2"/>
  <c r="H36" i="2" s="1"/>
  <c r="C36" i="2"/>
  <c r="F36" i="2" s="1"/>
  <c r="D35" i="2"/>
  <c r="H35" i="2" s="1"/>
  <c r="C35" i="2"/>
  <c r="F35" i="2" s="1"/>
  <c r="D34" i="2"/>
  <c r="H34" i="2" s="1"/>
  <c r="C34" i="2"/>
  <c r="F34" i="2" s="1"/>
  <c r="D33" i="2"/>
  <c r="H33" i="2" s="1"/>
  <c r="C33" i="2"/>
  <c r="F33" i="2" s="1"/>
  <c r="D32" i="2"/>
  <c r="H32" i="2" s="1"/>
  <c r="C32" i="2"/>
  <c r="F32" i="2" s="1"/>
  <c r="D31" i="2"/>
  <c r="H31" i="2" s="1"/>
  <c r="C31" i="2"/>
  <c r="F31" i="2" s="1"/>
  <c r="D30" i="2"/>
  <c r="H30" i="2" s="1"/>
  <c r="C30" i="2"/>
  <c r="F30" i="2" s="1"/>
  <c r="D29" i="2"/>
  <c r="H29" i="2" s="1"/>
  <c r="C29" i="2"/>
  <c r="F29" i="2" s="1"/>
  <c r="D28" i="2"/>
  <c r="H28" i="2" s="1"/>
  <c r="C28" i="2"/>
  <c r="F28" i="2" s="1"/>
  <c r="D27" i="2"/>
  <c r="H27" i="2" s="1"/>
  <c r="C27" i="2"/>
  <c r="F27" i="2" s="1"/>
  <c r="D26" i="2"/>
  <c r="H26" i="2" s="1"/>
  <c r="C26" i="2"/>
  <c r="F26" i="2" s="1"/>
  <c r="D25" i="2"/>
  <c r="H25" i="2" s="1"/>
  <c r="C25" i="2"/>
  <c r="F25" i="2" s="1"/>
  <c r="D24" i="2"/>
  <c r="H24" i="2" s="1"/>
  <c r="C24" i="2"/>
  <c r="F24" i="2" s="1"/>
  <c r="D23" i="2"/>
  <c r="H23" i="2" s="1"/>
  <c r="C23" i="2"/>
  <c r="F23" i="2" s="1"/>
  <c r="D22" i="2"/>
  <c r="H22" i="2" s="1"/>
  <c r="C22" i="2"/>
  <c r="F22" i="2" s="1"/>
  <c r="D21" i="2"/>
  <c r="H21" i="2" s="1"/>
  <c r="C21" i="2"/>
  <c r="F21" i="2" s="1"/>
  <c r="D20" i="2"/>
  <c r="H20" i="2" s="1"/>
  <c r="C20" i="2"/>
  <c r="F20" i="2" s="1"/>
  <c r="D19" i="2"/>
  <c r="H19" i="2" s="1"/>
  <c r="C19" i="2"/>
  <c r="F19" i="2" s="1"/>
  <c r="D18" i="2"/>
  <c r="H18" i="2" s="1"/>
  <c r="C18" i="2"/>
  <c r="F18" i="2" s="1"/>
  <c r="D17" i="2"/>
  <c r="H17" i="2" s="1"/>
  <c r="C17" i="2"/>
  <c r="F17" i="2" s="1"/>
  <c r="D16" i="2"/>
  <c r="H16" i="2" s="1"/>
  <c r="C16" i="2"/>
  <c r="F16" i="2" s="1"/>
  <c r="D15" i="2"/>
  <c r="H15" i="2" s="1"/>
  <c r="C15" i="2"/>
  <c r="F15" i="2" s="1"/>
  <c r="D14" i="2"/>
  <c r="H14" i="2" s="1"/>
  <c r="C14" i="2"/>
  <c r="F14" i="2" s="1"/>
  <c r="D13" i="2"/>
  <c r="H13" i="2" s="1"/>
  <c r="C13" i="2"/>
  <c r="F13" i="2" s="1"/>
  <c r="D12" i="2"/>
  <c r="H12" i="2" s="1"/>
  <c r="C12" i="2"/>
  <c r="F12" i="2" s="1"/>
  <c r="D11" i="2"/>
  <c r="H11" i="2" s="1"/>
  <c r="C11" i="2"/>
  <c r="F11" i="2" s="1"/>
  <c r="D10" i="2"/>
  <c r="H10" i="2" s="1"/>
  <c r="C10" i="2"/>
  <c r="F10" i="2" s="1"/>
  <c r="D9" i="2"/>
  <c r="H9" i="2" s="1"/>
  <c r="C9" i="2"/>
  <c r="F9" i="2" s="1"/>
  <c r="D8" i="2"/>
  <c r="H8" i="2" s="1"/>
  <c r="C8" i="2"/>
  <c r="F8" i="2" s="1"/>
  <c r="D7" i="2"/>
  <c r="H7" i="2" s="1"/>
  <c r="C7" i="2"/>
  <c r="F7" i="2" s="1"/>
  <c r="D6" i="2"/>
  <c r="H6" i="2" s="1"/>
  <c r="C6" i="2"/>
  <c r="F6" i="2" s="1"/>
  <c r="D168" i="18"/>
  <c r="H168" i="18" s="1"/>
  <c r="C168" i="18"/>
  <c r="F168" i="18" s="1"/>
  <c r="D167" i="18"/>
  <c r="H167" i="18" s="1"/>
  <c r="C167" i="18"/>
  <c r="F167" i="18" s="1"/>
  <c r="D166" i="18"/>
  <c r="H166" i="18" s="1"/>
  <c r="C166" i="18"/>
  <c r="F166" i="18" s="1"/>
  <c r="D165" i="18"/>
  <c r="H165" i="18" s="1"/>
  <c r="C165" i="18"/>
  <c r="F165" i="18" s="1"/>
  <c r="D164" i="18"/>
  <c r="H164" i="18" s="1"/>
  <c r="C164" i="18"/>
  <c r="F164" i="18" s="1"/>
  <c r="D163" i="18"/>
  <c r="H163" i="18" s="1"/>
  <c r="C163" i="18"/>
  <c r="F163" i="18" s="1"/>
  <c r="D162" i="18"/>
  <c r="H162" i="18" s="1"/>
  <c r="C162" i="18"/>
  <c r="F162" i="18" s="1"/>
  <c r="D161" i="18"/>
  <c r="H161" i="18" s="1"/>
  <c r="C161" i="18"/>
  <c r="F161" i="18" s="1"/>
  <c r="D160" i="18"/>
  <c r="H160" i="18" s="1"/>
  <c r="C160" i="18"/>
  <c r="F160" i="18" s="1"/>
  <c r="D159" i="18"/>
  <c r="H159" i="18" s="1"/>
  <c r="C159" i="18"/>
  <c r="F159" i="18" s="1"/>
  <c r="D158" i="18"/>
  <c r="H158" i="18" s="1"/>
  <c r="C158" i="18"/>
  <c r="F158" i="18" s="1"/>
  <c r="D157" i="18"/>
  <c r="H157" i="18" s="1"/>
  <c r="C157" i="18"/>
  <c r="F157" i="18" s="1"/>
  <c r="D156" i="18"/>
  <c r="H156" i="18" s="1"/>
  <c r="C156" i="18"/>
  <c r="F156" i="18" s="1"/>
  <c r="D155" i="18"/>
  <c r="H155" i="18" s="1"/>
  <c r="C155" i="18"/>
  <c r="F155" i="18" s="1"/>
  <c r="D154" i="18"/>
  <c r="H154" i="18" s="1"/>
  <c r="C154" i="18"/>
  <c r="F154" i="18" s="1"/>
  <c r="D153" i="18"/>
  <c r="H153" i="18" s="1"/>
  <c r="C153" i="18"/>
  <c r="F153" i="18" s="1"/>
  <c r="D152" i="18"/>
  <c r="H152" i="18" s="1"/>
  <c r="C152" i="18"/>
  <c r="F152" i="18" s="1"/>
  <c r="D151" i="18"/>
  <c r="H151" i="18" s="1"/>
  <c r="C151" i="18"/>
  <c r="F151" i="18" s="1"/>
  <c r="D150" i="18"/>
  <c r="H150" i="18" s="1"/>
  <c r="C150" i="18"/>
  <c r="F150" i="18" s="1"/>
  <c r="D149" i="18"/>
  <c r="H149" i="18" s="1"/>
  <c r="C149" i="18"/>
  <c r="F149" i="18" s="1"/>
  <c r="D148" i="18"/>
  <c r="H148" i="18" s="1"/>
  <c r="C148" i="18"/>
  <c r="F148" i="18" s="1"/>
  <c r="D147" i="18"/>
  <c r="H147" i="18" s="1"/>
  <c r="C147" i="18"/>
  <c r="F147" i="18" s="1"/>
  <c r="D146" i="18"/>
  <c r="H146" i="18" s="1"/>
  <c r="C146" i="18"/>
  <c r="F146" i="18" s="1"/>
  <c r="D145" i="18"/>
  <c r="H145" i="18" s="1"/>
  <c r="C145" i="18"/>
  <c r="F145" i="18" s="1"/>
  <c r="D144" i="18"/>
  <c r="H144" i="18" s="1"/>
  <c r="C144" i="18"/>
  <c r="F144" i="18" s="1"/>
  <c r="D143" i="18"/>
  <c r="H143" i="18" s="1"/>
  <c r="C143" i="18"/>
  <c r="F143" i="18" s="1"/>
  <c r="D142" i="18"/>
  <c r="H142" i="18" s="1"/>
  <c r="C142" i="18"/>
  <c r="F142" i="18" s="1"/>
  <c r="D141" i="18"/>
  <c r="H141" i="18" s="1"/>
  <c r="C141" i="18"/>
  <c r="F141" i="18" s="1"/>
  <c r="D140" i="18"/>
  <c r="H140" i="18" s="1"/>
  <c r="C140" i="18"/>
  <c r="F140" i="18" s="1"/>
  <c r="D139" i="18"/>
  <c r="H139" i="18" s="1"/>
  <c r="C139" i="18"/>
  <c r="F139" i="18" s="1"/>
  <c r="D138" i="18"/>
  <c r="H138" i="18" s="1"/>
  <c r="C138" i="18"/>
  <c r="F138" i="18" s="1"/>
  <c r="D137" i="18"/>
  <c r="H137" i="18" s="1"/>
  <c r="C137" i="18"/>
  <c r="F137" i="18" s="1"/>
  <c r="D136" i="18"/>
  <c r="H136" i="18" s="1"/>
  <c r="C136" i="18"/>
  <c r="F136" i="18" s="1"/>
  <c r="D135" i="18"/>
  <c r="H135" i="18" s="1"/>
  <c r="C135" i="18"/>
  <c r="F135" i="18" s="1"/>
  <c r="D134" i="18"/>
  <c r="H134" i="18" s="1"/>
  <c r="C134" i="18"/>
  <c r="F134" i="18" s="1"/>
  <c r="D133" i="18"/>
  <c r="H133" i="18" s="1"/>
  <c r="C133" i="18"/>
  <c r="F133" i="18" s="1"/>
  <c r="D132" i="18"/>
  <c r="H132" i="18" s="1"/>
  <c r="C132" i="18"/>
  <c r="F132" i="18" s="1"/>
  <c r="D131" i="18"/>
  <c r="H131" i="18" s="1"/>
  <c r="C131" i="18"/>
  <c r="F131" i="18" s="1"/>
  <c r="D130" i="18"/>
  <c r="H130" i="18" s="1"/>
  <c r="C130" i="18"/>
  <c r="F130" i="18" s="1"/>
  <c r="D129" i="18"/>
  <c r="H129" i="18" s="1"/>
  <c r="C129" i="18"/>
  <c r="F129" i="18" s="1"/>
  <c r="D128" i="18"/>
  <c r="H128" i="18" s="1"/>
  <c r="C128" i="18"/>
  <c r="F128" i="18" s="1"/>
  <c r="D127" i="18"/>
  <c r="H127" i="18" s="1"/>
  <c r="C127" i="18"/>
  <c r="F127" i="18" s="1"/>
  <c r="D126" i="18"/>
  <c r="H126" i="18" s="1"/>
  <c r="C126" i="18"/>
  <c r="F126" i="18" s="1"/>
  <c r="D125" i="18"/>
  <c r="H125" i="18" s="1"/>
  <c r="C125" i="18"/>
  <c r="F125" i="18" s="1"/>
  <c r="D124" i="18"/>
  <c r="H124" i="18" s="1"/>
  <c r="C124" i="18"/>
  <c r="F124" i="18" s="1"/>
  <c r="D123" i="18"/>
  <c r="H123" i="18" s="1"/>
  <c r="C123" i="18"/>
  <c r="F123" i="18" s="1"/>
  <c r="D122" i="18"/>
  <c r="H122" i="18" s="1"/>
  <c r="C122" i="18"/>
  <c r="F122" i="18" s="1"/>
  <c r="D121" i="18"/>
  <c r="H121" i="18" s="1"/>
  <c r="C121" i="18"/>
  <c r="F121" i="18" s="1"/>
  <c r="D120" i="18"/>
  <c r="H120" i="18" s="1"/>
  <c r="C120" i="18"/>
  <c r="F120" i="18" s="1"/>
  <c r="D119" i="18"/>
  <c r="H119" i="18" s="1"/>
  <c r="C119" i="18"/>
  <c r="F119" i="18" s="1"/>
  <c r="D118" i="18"/>
  <c r="H118" i="18" s="1"/>
  <c r="C118" i="18"/>
  <c r="F118" i="18" s="1"/>
  <c r="D117" i="18"/>
  <c r="H117" i="18" s="1"/>
  <c r="C117" i="18"/>
  <c r="F117" i="18" s="1"/>
  <c r="D116" i="18"/>
  <c r="H116" i="18" s="1"/>
  <c r="C116" i="18"/>
  <c r="F116" i="18" s="1"/>
  <c r="D115" i="18"/>
  <c r="H115" i="18" s="1"/>
  <c r="C115" i="18"/>
  <c r="F115" i="18" s="1"/>
  <c r="D114" i="18"/>
  <c r="H114" i="18" s="1"/>
  <c r="C114" i="18"/>
  <c r="F114" i="18" s="1"/>
  <c r="D113" i="18"/>
  <c r="H113" i="18" s="1"/>
  <c r="C113" i="18"/>
  <c r="F113" i="18" s="1"/>
  <c r="D112" i="18"/>
  <c r="H112" i="18" s="1"/>
  <c r="C112" i="18"/>
  <c r="F112" i="18" s="1"/>
  <c r="D111" i="18"/>
  <c r="H111" i="18" s="1"/>
  <c r="C111" i="18"/>
  <c r="F111" i="18" s="1"/>
  <c r="D110" i="18"/>
  <c r="H110" i="18" s="1"/>
  <c r="C110" i="18"/>
  <c r="F110" i="18" s="1"/>
  <c r="D109" i="18"/>
  <c r="H109" i="18" s="1"/>
  <c r="C109" i="18"/>
  <c r="F109" i="18" s="1"/>
  <c r="D108" i="18"/>
  <c r="H108" i="18" s="1"/>
  <c r="C108" i="18"/>
  <c r="F108" i="18" s="1"/>
  <c r="D107" i="18"/>
  <c r="H107" i="18" s="1"/>
  <c r="C107" i="18"/>
  <c r="F107" i="18" s="1"/>
  <c r="D106" i="18"/>
  <c r="H106" i="18" s="1"/>
  <c r="C106" i="18"/>
  <c r="F106" i="18" s="1"/>
  <c r="D105" i="18"/>
  <c r="H105" i="18" s="1"/>
  <c r="C105" i="18"/>
  <c r="F105" i="18" s="1"/>
  <c r="D104" i="18"/>
  <c r="H104" i="18" s="1"/>
  <c r="C104" i="18"/>
  <c r="F104" i="18" s="1"/>
  <c r="D103" i="18"/>
  <c r="H103" i="18" s="1"/>
  <c r="C103" i="18"/>
  <c r="F103" i="18" s="1"/>
  <c r="D102" i="18"/>
  <c r="H102" i="18" s="1"/>
  <c r="C102" i="18"/>
  <c r="F102" i="18" s="1"/>
  <c r="D101" i="18"/>
  <c r="H101" i="18" s="1"/>
  <c r="C101" i="18"/>
  <c r="F101" i="18" s="1"/>
  <c r="D100" i="18"/>
  <c r="H100" i="18" s="1"/>
  <c r="C100" i="18"/>
  <c r="F100" i="18" s="1"/>
  <c r="D99" i="18"/>
  <c r="H99" i="18" s="1"/>
  <c r="C99" i="18"/>
  <c r="F99" i="18" s="1"/>
  <c r="D98" i="18"/>
  <c r="H98" i="18" s="1"/>
  <c r="C98" i="18"/>
  <c r="F98" i="18" s="1"/>
  <c r="D97" i="18"/>
  <c r="H97" i="18" s="1"/>
  <c r="C97" i="18"/>
  <c r="F97" i="18" s="1"/>
  <c r="D96" i="18"/>
  <c r="H96" i="18" s="1"/>
  <c r="C96" i="18"/>
  <c r="F96" i="18" s="1"/>
  <c r="D95" i="18"/>
  <c r="H95" i="18" s="1"/>
  <c r="C95" i="18"/>
  <c r="F95" i="18" s="1"/>
  <c r="D94" i="18"/>
  <c r="H94" i="18" s="1"/>
  <c r="C94" i="18"/>
  <c r="F94" i="18" s="1"/>
  <c r="D93" i="18"/>
  <c r="H93" i="18" s="1"/>
  <c r="C93" i="18"/>
  <c r="F93" i="18" s="1"/>
  <c r="D92" i="18"/>
  <c r="H92" i="18" s="1"/>
  <c r="C92" i="18"/>
  <c r="F92" i="18" s="1"/>
  <c r="D91" i="18"/>
  <c r="H91" i="18" s="1"/>
  <c r="C91" i="18"/>
  <c r="F91" i="18" s="1"/>
  <c r="D90" i="18"/>
  <c r="H90" i="18" s="1"/>
  <c r="C90" i="18"/>
  <c r="F90" i="18" s="1"/>
  <c r="D89" i="18"/>
  <c r="H89" i="18" s="1"/>
  <c r="C89" i="18"/>
  <c r="F89" i="18" s="1"/>
  <c r="D88" i="18"/>
  <c r="H88" i="18" s="1"/>
  <c r="C88" i="18"/>
  <c r="F88" i="18" s="1"/>
  <c r="D87" i="18"/>
  <c r="H87" i="18" s="1"/>
  <c r="C87" i="18"/>
  <c r="F87" i="18" s="1"/>
  <c r="D86" i="18"/>
  <c r="H86" i="18" s="1"/>
  <c r="C86" i="18"/>
  <c r="F86" i="18" s="1"/>
  <c r="D85" i="18"/>
  <c r="H85" i="18" s="1"/>
  <c r="C85" i="18"/>
  <c r="F85" i="18" s="1"/>
  <c r="D84" i="18"/>
  <c r="H84" i="18" s="1"/>
  <c r="C84" i="18"/>
  <c r="F84" i="18" s="1"/>
  <c r="D83" i="18"/>
  <c r="H83" i="18" s="1"/>
  <c r="C83" i="18"/>
  <c r="F83" i="18" s="1"/>
  <c r="D82" i="18"/>
  <c r="H82" i="18" s="1"/>
  <c r="C82" i="18"/>
  <c r="F82" i="18" s="1"/>
  <c r="D81" i="18"/>
  <c r="H81" i="18" s="1"/>
  <c r="C81" i="18"/>
  <c r="F81" i="18" s="1"/>
  <c r="D80" i="18"/>
  <c r="H80" i="18" s="1"/>
  <c r="C80" i="18"/>
  <c r="F80" i="18" s="1"/>
  <c r="D79" i="18"/>
  <c r="H79" i="18" s="1"/>
  <c r="C79" i="18"/>
  <c r="F79" i="18" s="1"/>
  <c r="D78" i="18"/>
  <c r="H78" i="18" s="1"/>
  <c r="C78" i="18"/>
  <c r="F78" i="18" s="1"/>
  <c r="D77" i="18"/>
  <c r="H77" i="18" s="1"/>
  <c r="C77" i="18"/>
  <c r="F77" i="18" s="1"/>
  <c r="D76" i="18"/>
  <c r="H76" i="18" s="1"/>
  <c r="C76" i="18"/>
  <c r="F76" i="18" s="1"/>
  <c r="D75" i="18"/>
  <c r="H75" i="18" s="1"/>
  <c r="C75" i="18"/>
  <c r="F75" i="18" s="1"/>
  <c r="D74" i="18"/>
  <c r="H74" i="18" s="1"/>
  <c r="C74" i="18"/>
  <c r="F74" i="18" s="1"/>
  <c r="D73" i="18"/>
  <c r="H73" i="18" s="1"/>
  <c r="C73" i="18"/>
  <c r="F73" i="18" s="1"/>
  <c r="D72" i="18"/>
  <c r="H72" i="18" s="1"/>
  <c r="C72" i="18"/>
  <c r="F72" i="18" s="1"/>
  <c r="D71" i="18"/>
  <c r="H71" i="18" s="1"/>
  <c r="C71" i="18"/>
  <c r="F71" i="18" s="1"/>
  <c r="D70" i="18"/>
  <c r="H70" i="18" s="1"/>
  <c r="C70" i="18"/>
  <c r="F70" i="18" s="1"/>
  <c r="D69" i="18"/>
  <c r="H69" i="18" s="1"/>
  <c r="C69" i="18"/>
  <c r="F69" i="18" s="1"/>
  <c r="D68" i="18"/>
  <c r="H68" i="18" s="1"/>
  <c r="C68" i="18"/>
  <c r="F68" i="18" s="1"/>
  <c r="D67" i="18"/>
  <c r="H67" i="18" s="1"/>
  <c r="C67" i="18"/>
  <c r="F67" i="18" s="1"/>
  <c r="D66" i="18"/>
  <c r="H66" i="18" s="1"/>
  <c r="C66" i="18"/>
  <c r="F66" i="18" s="1"/>
  <c r="D65" i="18"/>
  <c r="H65" i="18" s="1"/>
  <c r="C65" i="18"/>
  <c r="F65" i="18" s="1"/>
  <c r="D64" i="18"/>
  <c r="H64" i="18" s="1"/>
  <c r="C64" i="18"/>
  <c r="F64" i="18" s="1"/>
  <c r="D63" i="18"/>
  <c r="H63" i="18" s="1"/>
  <c r="C63" i="18"/>
  <c r="F63" i="18" s="1"/>
  <c r="D62" i="18"/>
  <c r="H62" i="18" s="1"/>
  <c r="C62" i="18"/>
  <c r="F62" i="18" s="1"/>
  <c r="D61" i="18"/>
  <c r="H61" i="18" s="1"/>
  <c r="C61" i="18"/>
  <c r="F61" i="18" s="1"/>
  <c r="D60" i="18"/>
  <c r="H60" i="18" s="1"/>
  <c r="C60" i="18"/>
  <c r="F60" i="18" s="1"/>
  <c r="D59" i="18"/>
  <c r="H59" i="18" s="1"/>
  <c r="C59" i="18"/>
  <c r="F59" i="18" s="1"/>
  <c r="D58" i="18"/>
  <c r="H58" i="18" s="1"/>
  <c r="C58" i="18"/>
  <c r="F58" i="18" s="1"/>
  <c r="D57" i="18"/>
  <c r="H57" i="18" s="1"/>
  <c r="C57" i="18"/>
  <c r="F57" i="18" s="1"/>
  <c r="D56" i="18"/>
  <c r="H56" i="18" s="1"/>
  <c r="C56" i="18"/>
  <c r="F56" i="18" s="1"/>
  <c r="D55" i="18"/>
  <c r="H55" i="18" s="1"/>
  <c r="C55" i="18"/>
  <c r="F55" i="18" s="1"/>
  <c r="D54" i="18"/>
  <c r="H54" i="18" s="1"/>
  <c r="C54" i="18"/>
  <c r="F54" i="18" s="1"/>
  <c r="D53" i="18"/>
  <c r="H53" i="18" s="1"/>
  <c r="C53" i="18"/>
  <c r="F53" i="18" s="1"/>
  <c r="D52" i="18"/>
  <c r="H52" i="18" s="1"/>
  <c r="C52" i="18"/>
  <c r="F52" i="18" s="1"/>
  <c r="D51" i="18"/>
  <c r="H51" i="18" s="1"/>
  <c r="C51" i="18"/>
  <c r="F51" i="18" s="1"/>
  <c r="D50" i="18"/>
  <c r="H50" i="18" s="1"/>
  <c r="C50" i="18"/>
  <c r="F50" i="18" s="1"/>
  <c r="D49" i="18"/>
  <c r="H49" i="18" s="1"/>
  <c r="C49" i="18"/>
  <c r="F49" i="18" s="1"/>
  <c r="D48" i="18"/>
  <c r="H48" i="18" s="1"/>
  <c r="C48" i="18"/>
  <c r="F48" i="18" s="1"/>
  <c r="D47" i="18"/>
  <c r="H47" i="18" s="1"/>
  <c r="C47" i="18"/>
  <c r="F47" i="18" s="1"/>
  <c r="D46" i="18"/>
  <c r="H46" i="18" s="1"/>
  <c r="C46" i="18"/>
  <c r="F46" i="18" s="1"/>
  <c r="D45" i="18"/>
  <c r="H45" i="18" s="1"/>
  <c r="C45" i="18"/>
  <c r="F45" i="18" s="1"/>
  <c r="D44" i="18"/>
  <c r="H44" i="18" s="1"/>
  <c r="C44" i="18"/>
  <c r="F44" i="18" s="1"/>
  <c r="D43" i="18"/>
  <c r="H43" i="18" s="1"/>
  <c r="C43" i="18"/>
  <c r="F43" i="18" s="1"/>
  <c r="D42" i="18"/>
  <c r="H42" i="18" s="1"/>
  <c r="C42" i="18"/>
  <c r="F42" i="18" s="1"/>
  <c r="D41" i="18"/>
  <c r="H41" i="18" s="1"/>
  <c r="C41" i="18"/>
  <c r="F41" i="18" s="1"/>
  <c r="D40" i="18"/>
  <c r="H40" i="18" s="1"/>
  <c r="C40" i="18"/>
  <c r="F40" i="18" s="1"/>
  <c r="D39" i="18"/>
  <c r="H39" i="18" s="1"/>
  <c r="C39" i="18"/>
  <c r="F39" i="18" s="1"/>
  <c r="D38" i="18"/>
  <c r="H38" i="18" s="1"/>
  <c r="C38" i="18"/>
  <c r="F38" i="18" s="1"/>
  <c r="D37" i="18"/>
  <c r="H37" i="18" s="1"/>
  <c r="C37" i="18"/>
  <c r="F37" i="18" s="1"/>
  <c r="D36" i="18"/>
  <c r="H36" i="18" s="1"/>
  <c r="C36" i="18"/>
  <c r="F36" i="18" s="1"/>
  <c r="D35" i="18"/>
  <c r="H35" i="18" s="1"/>
  <c r="C35" i="18"/>
  <c r="F35" i="18" s="1"/>
  <c r="D34" i="18"/>
  <c r="H34" i="18" s="1"/>
  <c r="C34" i="18"/>
  <c r="F34" i="18" s="1"/>
  <c r="D33" i="18"/>
  <c r="H33" i="18" s="1"/>
  <c r="C33" i="18"/>
  <c r="F33" i="18" s="1"/>
  <c r="D32" i="18"/>
  <c r="H32" i="18" s="1"/>
  <c r="C32" i="18"/>
  <c r="F32" i="18" s="1"/>
  <c r="D31" i="18"/>
  <c r="H31" i="18" s="1"/>
  <c r="C31" i="18"/>
  <c r="F31" i="18" s="1"/>
  <c r="D30" i="18"/>
  <c r="H30" i="18" s="1"/>
  <c r="C30" i="18"/>
  <c r="F30" i="18" s="1"/>
  <c r="D29" i="18"/>
  <c r="H29" i="18" s="1"/>
  <c r="C29" i="18"/>
  <c r="F29" i="18" s="1"/>
  <c r="D28" i="18"/>
  <c r="H28" i="18" s="1"/>
  <c r="C28" i="18"/>
  <c r="F28" i="18" s="1"/>
  <c r="D27" i="18"/>
  <c r="H27" i="18" s="1"/>
  <c r="C27" i="18"/>
  <c r="F27" i="18" s="1"/>
  <c r="D26" i="18"/>
  <c r="H26" i="18" s="1"/>
  <c r="C26" i="18"/>
  <c r="F26" i="18" s="1"/>
  <c r="D25" i="18"/>
  <c r="H25" i="18" s="1"/>
  <c r="C25" i="18"/>
  <c r="F25" i="18" s="1"/>
  <c r="D24" i="18"/>
  <c r="H24" i="18" s="1"/>
  <c r="C24" i="18"/>
  <c r="F24" i="18" s="1"/>
  <c r="D23" i="18"/>
  <c r="H23" i="18" s="1"/>
  <c r="C23" i="18"/>
  <c r="F23" i="18" s="1"/>
  <c r="D22" i="18"/>
  <c r="H22" i="18" s="1"/>
  <c r="C22" i="18"/>
  <c r="F22" i="18" s="1"/>
  <c r="D21" i="18"/>
  <c r="H21" i="18" s="1"/>
  <c r="C21" i="18"/>
  <c r="F21" i="18" s="1"/>
  <c r="D20" i="18"/>
  <c r="H20" i="18" s="1"/>
  <c r="C20" i="18"/>
  <c r="F20" i="18" s="1"/>
  <c r="D19" i="18"/>
  <c r="H19" i="18" s="1"/>
  <c r="C19" i="18"/>
  <c r="F19" i="18" s="1"/>
  <c r="D18" i="18"/>
  <c r="H18" i="18" s="1"/>
  <c r="C18" i="18"/>
  <c r="F18" i="18" s="1"/>
  <c r="D17" i="18"/>
  <c r="H17" i="18" s="1"/>
  <c r="C17" i="18"/>
  <c r="F17" i="18" s="1"/>
  <c r="D16" i="18"/>
  <c r="H16" i="18" s="1"/>
  <c r="C16" i="18"/>
  <c r="F16" i="18" s="1"/>
  <c r="D15" i="18"/>
  <c r="H15" i="18" s="1"/>
  <c r="C15" i="18"/>
  <c r="F15" i="18" s="1"/>
  <c r="D14" i="18"/>
  <c r="H14" i="18" s="1"/>
  <c r="C14" i="18"/>
  <c r="F14" i="18" s="1"/>
  <c r="D13" i="18"/>
  <c r="H13" i="18" s="1"/>
  <c r="C13" i="18"/>
  <c r="F13" i="18" s="1"/>
  <c r="D12" i="18"/>
  <c r="H12" i="18" s="1"/>
  <c r="C12" i="18"/>
  <c r="F12" i="18" s="1"/>
  <c r="D11" i="18"/>
  <c r="H11" i="18" s="1"/>
  <c r="C11" i="18"/>
  <c r="F11" i="18" s="1"/>
  <c r="D10" i="18"/>
  <c r="H10" i="18" s="1"/>
  <c r="C10" i="18"/>
  <c r="F10" i="18" s="1"/>
  <c r="D9" i="18"/>
  <c r="H9" i="18" s="1"/>
  <c r="D8" i="18"/>
  <c r="H8" i="18" s="1"/>
  <c r="C8" i="18"/>
  <c r="F8" i="18" s="1"/>
  <c r="D7" i="18"/>
  <c r="H7" i="18" s="1"/>
  <c r="C7" i="18"/>
  <c r="F7" i="18" s="1"/>
  <c r="D6" i="18"/>
  <c r="H6" i="18" s="1"/>
  <c r="F6" i="7" l="1"/>
  <c r="F8" i="7"/>
  <c r="F10" i="7"/>
  <c r="F12" i="7"/>
  <c r="F14" i="7"/>
  <c r="F16" i="7"/>
  <c r="F18" i="7"/>
  <c r="F20" i="7"/>
  <c r="F22" i="7"/>
  <c r="F24" i="7"/>
  <c r="F26" i="7"/>
  <c r="F28" i="7"/>
  <c r="F30" i="7"/>
  <c r="F32" i="7"/>
  <c r="F34" i="7"/>
  <c r="F36" i="7"/>
  <c r="F38" i="7"/>
  <c r="F40" i="7"/>
  <c r="F46" i="7"/>
  <c r="F48" i="7"/>
  <c r="F52" i="7"/>
  <c r="F54" i="7"/>
  <c r="F56" i="7"/>
  <c r="F58" i="7"/>
  <c r="F62" i="7"/>
  <c r="F64" i="7"/>
  <c r="F66" i="7"/>
  <c r="F70" i="7"/>
  <c r="F72" i="7"/>
  <c r="F74" i="7"/>
  <c r="F76" i="7"/>
  <c r="F80" i="7"/>
  <c r="F82" i="7"/>
  <c r="F84" i="7"/>
  <c r="F7" i="7"/>
  <c r="F9" i="7"/>
  <c r="F11" i="7"/>
  <c r="F13" i="7"/>
  <c r="F15" i="7"/>
  <c r="F17" i="7"/>
  <c r="F19" i="7"/>
  <c r="F21" i="7"/>
  <c r="F23" i="7"/>
  <c r="F25" i="7"/>
  <c r="F29" i="7"/>
  <c r="F31" i="7"/>
  <c r="F33" i="7"/>
  <c r="F35" i="7"/>
  <c r="F37" i="7"/>
  <c r="F39" i="7"/>
  <c r="F41" i="7"/>
  <c r="F45" i="7"/>
  <c r="F47" i="7"/>
  <c r="F49" i="7"/>
  <c r="F53" i="7"/>
  <c r="F55" i="7"/>
  <c r="F57" i="7"/>
  <c r="F59" i="7"/>
  <c r="F61" i="7"/>
  <c r="F63" i="7"/>
  <c r="F65" i="7"/>
  <c r="F67" i="7"/>
  <c r="F71" i="7"/>
  <c r="F73" i="7"/>
  <c r="F75" i="7"/>
  <c r="F77" i="7"/>
  <c r="F79" i="7"/>
  <c r="F81" i="7"/>
  <c r="E4" i="2"/>
  <c r="E5" i="2"/>
  <c r="Y4" i="32" l="1"/>
  <c r="A81" i="32"/>
  <c r="Y81" i="32" s="1"/>
  <c r="A80" i="32"/>
  <c r="Y80" i="32" s="1"/>
  <c r="A79" i="32"/>
  <c r="Y79" i="32" s="1"/>
  <c r="A78" i="32"/>
  <c r="Y78" i="32" s="1"/>
  <c r="A77" i="32"/>
  <c r="Y77" i="32" s="1"/>
  <c r="A76" i="32"/>
  <c r="Y76" i="32" s="1"/>
  <c r="A75" i="32"/>
  <c r="Y75" i="32" s="1"/>
  <c r="A74" i="32"/>
  <c r="Y74" i="32" s="1"/>
  <c r="A73" i="32"/>
  <c r="Y73" i="32" s="1"/>
  <c r="A72" i="32"/>
  <c r="Y72" i="32" s="1"/>
  <c r="A71" i="32"/>
  <c r="Y71" i="32" s="1"/>
  <c r="A70" i="32"/>
  <c r="Y70" i="32" s="1"/>
  <c r="A69" i="32"/>
  <c r="Y69" i="32" s="1"/>
  <c r="A68" i="32"/>
  <c r="Y68" i="32" s="1"/>
  <c r="A67" i="32"/>
  <c r="Y67" i="32" s="1"/>
  <c r="A66" i="32"/>
  <c r="Y66" i="32" s="1"/>
  <c r="A65" i="32"/>
  <c r="Y65" i="32" s="1"/>
  <c r="A64" i="32"/>
  <c r="Y64" i="32" s="1"/>
  <c r="A63" i="32"/>
  <c r="Y63" i="32" s="1"/>
  <c r="A62" i="32"/>
  <c r="Y62" i="32" s="1"/>
  <c r="A61" i="32"/>
  <c r="Y61" i="32" s="1"/>
  <c r="A60" i="32"/>
  <c r="Y60" i="32" s="1"/>
  <c r="A59" i="32"/>
  <c r="Y59" i="32" s="1"/>
  <c r="A58" i="32"/>
  <c r="Y58" i="32" s="1"/>
  <c r="A57" i="32"/>
  <c r="Y57" i="32" s="1"/>
  <c r="A56" i="32"/>
  <c r="Y56" i="32" s="1"/>
  <c r="A55" i="32"/>
  <c r="Y55" i="32" s="1"/>
  <c r="A54" i="32"/>
  <c r="Y54" i="32" s="1"/>
  <c r="A53" i="32"/>
  <c r="Y53" i="32" s="1"/>
  <c r="A52" i="32"/>
  <c r="Y52" i="32" s="1"/>
  <c r="A51" i="32"/>
  <c r="Y51" i="32" s="1"/>
  <c r="A50" i="32"/>
  <c r="Y50" i="32" s="1"/>
  <c r="A49" i="32"/>
  <c r="Y49" i="32" s="1"/>
  <c r="A48" i="32"/>
  <c r="Y48" i="32" s="1"/>
  <c r="A47" i="32"/>
  <c r="Y47" i="32" s="1"/>
  <c r="A46" i="32"/>
  <c r="Y46" i="32" s="1"/>
  <c r="A45" i="32"/>
  <c r="Y45" i="32" s="1"/>
  <c r="A44" i="32"/>
  <c r="Y44" i="32" s="1"/>
  <c r="A43" i="32"/>
  <c r="Y43" i="32" s="1"/>
  <c r="A42" i="32"/>
  <c r="Y42" i="32" s="1"/>
  <c r="A41" i="32"/>
  <c r="Y41" i="32" s="1"/>
  <c r="A40" i="32"/>
  <c r="Y40" i="32" s="1"/>
  <c r="A39" i="32"/>
  <c r="Y39" i="32" s="1"/>
  <c r="A38" i="32"/>
  <c r="Y38" i="32" s="1"/>
  <c r="A37" i="32"/>
  <c r="Y37" i="32" s="1"/>
  <c r="A36" i="32"/>
  <c r="Y36" i="32" s="1"/>
  <c r="A35" i="32"/>
  <c r="Y35" i="32" s="1"/>
  <c r="A34" i="32"/>
  <c r="Y34" i="32" s="1"/>
  <c r="A33" i="32"/>
  <c r="Y33" i="32" s="1"/>
  <c r="A32" i="32"/>
  <c r="Y32" i="32" s="1"/>
  <c r="A31" i="32"/>
  <c r="Y31" i="32" s="1"/>
  <c r="A30" i="32"/>
  <c r="Y30" i="32" s="1"/>
  <c r="A29" i="32"/>
  <c r="Y29" i="32" s="1"/>
  <c r="A28" i="32"/>
  <c r="Y28" i="32" s="1"/>
  <c r="A27" i="32"/>
  <c r="Y27" i="32" s="1"/>
  <c r="A26" i="32"/>
  <c r="Y26" i="32" s="1"/>
  <c r="A25" i="32"/>
  <c r="Y25" i="32" s="1"/>
  <c r="A24" i="32"/>
  <c r="Y24" i="32" s="1"/>
  <c r="A23" i="32"/>
  <c r="Y23" i="32" s="1"/>
  <c r="A22" i="32"/>
  <c r="Y22" i="32" s="1"/>
  <c r="A21" i="32"/>
  <c r="Y21" i="32" s="1"/>
  <c r="A20" i="32"/>
  <c r="Y20" i="32" s="1"/>
  <c r="A19" i="32"/>
  <c r="Y19" i="32" s="1"/>
  <c r="A18" i="32"/>
  <c r="Y18" i="32" s="1"/>
  <c r="A17" i="32"/>
  <c r="Y17" i="32" s="1"/>
  <c r="A16" i="32"/>
  <c r="Y16" i="32" s="1"/>
  <c r="A15" i="32"/>
  <c r="Y15" i="32" s="1"/>
  <c r="A14" i="32"/>
  <c r="Y14" i="32" s="1"/>
  <c r="A13" i="32"/>
  <c r="Y13" i="32" s="1"/>
  <c r="A12" i="32"/>
  <c r="Y12" i="32" s="1"/>
  <c r="A11" i="32"/>
  <c r="Y11" i="32" s="1"/>
  <c r="A10" i="32"/>
  <c r="Y10" i="32" s="1"/>
  <c r="A9" i="32"/>
  <c r="Y9" i="32" s="1"/>
  <c r="A8" i="32"/>
  <c r="Y8" i="32" s="1"/>
  <c r="A7" i="32"/>
  <c r="Y7" i="32" s="1"/>
  <c r="A6" i="32"/>
  <c r="Y6" i="32" s="1"/>
  <c r="A5" i="32"/>
  <c r="Y5" i="32" s="1"/>
  <c r="AF2519" i="3" l="1"/>
  <c r="AF2518" i="3"/>
  <c r="AF2517" i="3"/>
  <c r="AF2516" i="3"/>
  <c r="AF2515" i="3"/>
  <c r="AF2514" i="3"/>
  <c r="AF2513" i="3"/>
  <c r="AF2512" i="3"/>
  <c r="AF2511" i="3"/>
  <c r="AF2510" i="3"/>
  <c r="AF2509" i="3"/>
  <c r="AF2508" i="3"/>
  <c r="AF2507" i="3"/>
  <c r="AF2506" i="3"/>
  <c r="AF2505" i="3"/>
  <c r="AF2504" i="3"/>
  <c r="AF2503" i="3"/>
  <c r="AF2502" i="3"/>
  <c r="AF2501" i="3"/>
  <c r="AF2500" i="3"/>
  <c r="AF2499" i="3"/>
  <c r="AF2498" i="3"/>
  <c r="AF2497" i="3"/>
  <c r="AF2496" i="3"/>
  <c r="AF2495" i="3"/>
  <c r="AF2494" i="3"/>
  <c r="AF2493" i="3"/>
  <c r="AF2492" i="3"/>
  <c r="AF2491" i="3"/>
  <c r="AF2490" i="3"/>
  <c r="AF2489" i="3"/>
  <c r="AF2488" i="3"/>
  <c r="AF2487" i="3"/>
  <c r="AF2486" i="3"/>
  <c r="AF2485" i="3"/>
  <c r="AF2484" i="3"/>
  <c r="AF2483" i="3"/>
  <c r="AF2482" i="3"/>
  <c r="AF2481" i="3"/>
  <c r="AF2480" i="3"/>
  <c r="AF2479" i="3"/>
  <c r="AF2478" i="3"/>
  <c r="AF2477" i="3"/>
  <c r="AF2476" i="3"/>
  <c r="AF2475" i="3"/>
  <c r="AF2474" i="3"/>
  <c r="AF2473" i="3"/>
  <c r="AF2472" i="3"/>
  <c r="AF2471" i="3"/>
  <c r="AF2470" i="3"/>
  <c r="AF2469" i="3"/>
  <c r="AF2468" i="3"/>
  <c r="AF2467" i="3"/>
  <c r="AF2466" i="3"/>
  <c r="AF2465" i="3"/>
  <c r="AF2464" i="3"/>
  <c r="AF2463" i="3"/>
  <c r="AF2462" i="3"/>
  <c r="AF2461" i="3"/>
  <c r="AF2460" i="3"/>
  <c r="AF2459" i="3"/>
  <c r="AF2458" i="3"/>
  <c r="AF2457" i="3"/>
  <c r="AF2456" i="3"/>
  <c r="AF2455" i="3"/>
  <c r="AF2454" i="3"/>
  <c r="AF2453" i="3"/>
  <c r="AF2452" i="3"/>
  <c r="AF2451" i="3"/>
  <c r="AF2450" i="3"/>
  <c r="AF2449" i="3"/>
  <c r="AF2448" i="3"/>
  <c r="AF2447" i="3"/>
  <c r="AF2446" i="3"/>
  <c r="AF2445" i="3"/>
  <c r="AF2444" i="3"/>
  <c r="AF2443" i="3"/>
  <c r="AF2442" i="3"/>
  <c r="AF2441" i="3"/>
  <c r="AF2440" i="3"/>
  <c r="AF2439" i="3"/>
  <c r="AF2438" i="3"/>
  <c r="AF2437" i="3"/>
  <c r="AF2436" i="3"/>
  <c r="AF2435" i="3"/>
  <c r="AF2434" i="3"/>
  <c r="AF2433" i="3"/>
  <c r="C198" i="2" l="1"/>
  <c r="F198" i="2" s="1"/>
  <c r="C197" i="2"/>
  <c r="F197" i="2" s="1"/>
  <c r="C196" i="2"/>
  <c r="F196" i="2" s="1"/>
  <c r="C195" i="2"/>
  <c r="F195" i="2" s="1"/>
  <c r="C194" i="2"/>
  <c r="F194" i="2" s="1"/>
  <c r="C193" i="2"/>
  <c r="F193" i="2" s="1"/>
  <c r="C192" i="2"/>
  <c r="F192" i="2" s="1"/>
  <c r="C191" i="2"/>
  <c r="F191" i="2" s="1"/>
  <c r="C190" i="2"/>
  <c r="F190" i="2" s="1"/>
  <c r="C189" i="2"/>
  <c r="F189" i="2" s="1"/>
  <c r="C188" i="2"/>
  <c r="F188" i="2" s="1"/>
  <c r="C187" i="2"/>
  <c r="F187" i="2" s="1"/>
  <c r="C186" i="2"/>
  <c r="F186" i="2" s="1"/>
  <c r="C185" i="2"/>
  <c r="F185" i="2" s="1"/>
  <c r="C184" i="2"/>
  <c r="F184" i="2" s="1"/>
  <c r="C183" i="2"/>
  <c r="F183" i="2" s="1"/>
  <c r="D199" i="18"/>
  <c r="H199" i="18" s="1"/>
  <c r="C199" i="18"/>
  <c r="F199" i="18" s="1"/>
  <c r="D198" i="18"/>
  <c r="H198" i="18" s="1"/>
  <c r="C198" i="18"/>
  <c r="F198" i="18" s="1"/>
  <c r="D197" i="18"/>
  <c r="H197" i="18" s="1"/>
  <c r="C197" i="18"/>
  <c r="F197" i="18" s="1"/>
  <c r="D196" i="18"/>
  <c r="H196" i="18" s="1"/>
  <c r="C196" i="18"/>
  <c r="F196" i="18" s="1"/>
  <c r="D195" i="18"/>
  <c r="H195" i="18" s="1"/>
  <c r="C195" i="18"/>
  <c r="F195" i="18" s="1"/>
  <c r="D194" i="18"/>
  <c r="H194" i="18" s="1"/>
  <c r="C194" i="18"/>
  <c r="F194" i="18" s="1"/>
  <c r="D193" i="18"/>
  <c r="H193" i="18" s="1"/>
  <c r="C193" i="18"/>
  <c r="F193" i="18" s="1"/>
  <c r="D192" i="18"/>
  <c r="H192" i="18" s="1"/>
  <c r="C192" i="18"/>
  <c r="F192" i="18" s="1"/>
  <c r="D191" i="18"/>
  <c r="H191" i="18" s="1"/>
  <c r="C191" i="18"/>
  <c r="F191" i="18" s="1"/>
  <c r="D190" i="18"/>
  <c r="H190" i="18" s="1"/>
  <c r="C190" i="18"/>
  <c r="F190" i="18" s="1"/>
  <c r="D189" i="18"/>
  <c r="H189" i="18" s="1"/>
  <c r="C189" i="18"/>
  <c r="F189" i="18" s="1"/>
  <c r="D188" i="18"/>
  <c r="H188" i="18" s="1"/>
  <c r="C188" i="18"/>
  <c r="F188" i="18" s="1"/>
  <c r="D187" i="18"/>
  <c r="H187" i="18" s="1"/>
  <c r="C187" i="18"/>
  <c r="F187" i="18" s="1"/>
  <c r="D186" i="18"/>
  <c r="H186" i="18" s="1"/>
  <c r="C186" i="18"/>
  <c r="F186" i="18" s="1"/>
  <c r="D185" i="18"/>
  <c r="H185" i="18" s="1"/>
  <c r="C185" i="18"/>
  <c r="F185" i="18" s="1"/>
  <c r="D184" i="18"/>
  <c r="H184" i="18" s="1"/>
  <c r="C184" i="18"/>
  <c r="F184" i="18" s="1"/>
  <c r="D183" i="18"/>
  <c r="H183" i="18" s="1"/>
  <c r="C183" i="18"/>
  <c r="F183" i="18" s="1"/>
  <c r="D182" i="18"/>
  <c r="H182" i="18" s="1"/>
  <c r="C182" i="18"/>
  <c r="F182" i="18" s="1"/>
  <c r="D181" i="18"/>
  <c r="H181" i="18" s="1"/>
  <c r="C181" i="18"/>
  <c r="F181" i="18" s="1"/>
  <c r="D180" i="18"/>
  <c r="H180" i="18" s="1"/>
  <c r="C180" i="18"/>
  <c r="F180" i="18" s="1"/>
  <c r="D179" i="18"/>
  <c r="H179" i="18" s="1"/>
  <c r="C179" i="18"/>
  <c r="F179" i="18" s="1"/>
  <c r="D178" i="18"/>
  <c r="H178" i="18" s="1"/>
  <c r="C178" i="18"/>
  <c r="F178" i="18" s="1"/>
  <c r="D177" i="18"/>
  <c r="H177" i="18" s="1"/>
  <c r="C177" i="18"/>
  <c r="F177" i="18" s="1"/>
  <c r="D176" i="18"/>
  <c r="H176" i="18" s="1"/>
  <c r="C176" i="18"/>
  <c r="F176" i="18" s="1"/>
  <c r="D175" i="18"/>
  <c r="H175" i="18" s="1"/>
  <c r="C175" i="18"/>
  <c r="F175" i="18" s="1"/>
  <c r="D174" i="18"/>
  <c r="H174" i="18" s="1"/>
  <c r="C174" i="18"/>
  <c r="F174" i="18" s="1"/>
  <c r="D173" i="18"/>
  <c r="H173" i="18" s="1"/>
  <c r="C173" i="18"/>
  <c r="F173" i="18" s="1"/>
  <c r="D172" i="18"/>
  <c r="H172" i="18" s="1"/>
  <c r="C172" i="18"/>
  <c r="F172" i="18" s="1"/>
  <c r="D171" i="18"/>
  <c r="H171" i="18" s="1"/>
  <c r="C171" i="18"/>
  <c r="F171" i="18" s="1"/>
  <c r="D170" i="18"/>
  <c r="H170" i="18" s="1"/>
  <c r="C170" i="18"/>
  <c r="F170" i="18" s="1"/>
  <c r="D169" i="18"/>
  <c r="H169" i="18" s="1"/>
  <c r="C169" i="18"/>
  <c r="F169" i="18" s="1"/>
  <c r="B1" i="26"/>
  <c r="B42" i="26"/>
  <c r="I1687" i="3" l="1"/>
  <c r="J1687" i="3"/>
  <c r="K1687" i="3"/>
  <c r="L1687" i="3"/>
  <c r="M1687" i="3"/>
  <c r="N1687" i="3"/>
  <c r="O1687" i="3"/>
  <c r="Q1687" i="3"/>
  <c r="R1687" i="3"/>
  <c r="S1687" i="3"/>
  <c r="T1687" i="3"/>
  <c r="V1687" i="3"/>
  <c r="W1687" i="3"/>
  <c r="I1688" i="3"/>
  <c r="J1688" i="3"/>
  <c r="K1688" i="3"/>
  <c r="L1688" i="3"/>
  <c r="N1688" i="3"/>
  <c r="O1688" i="3"/>
  <c r="Q1688" i="3"/>
  <c r="R1688" i="3"/>
  <c r="S1688" i="3"/>
  <c r="T1688" i="3"/>
  <c r="V1688" i="3"/>
  <c r="W1688" i="3"/>
  <c r="I1689" i="3"/>
  <c r="J1689" i="3"/>
  <c r="K1689" i="3"/>
  <c r="L1689" i="3"/>
  <c r="M1689" i="3"/>
  <c r="N1689" i="3"/>
  <c r="O1689" i="3"/>
  <c r="Q1689" i="3"/>
  <c r="R1689" i="3"/>
  <c r="S1689" i="3"/>
  <c r="T1689" i="3"/>
  <c r="V1689" i="3"/>
  <c r="W1689" i="3"/>
  <c r="I1690" i="3"/>
  <c r="J1690" i="3"/>
  <c r="K1690" i="3"/>
  <c r="L1690" i="3"/>
  <c r="M1690" i="3"/>
  <c r="N1690" i="3"/>
  <c r="O1690" i="3"/>
  <c r="Q1690" i="3"/>
  <c r="R1690" i="3"/>
  <c r="S1690" i="3"/>
  <c r="T1690" i="3"/>
  <c r="V1690" i="3"/>
  <c r="W1690" i="3"/>
  <c r="I1691" i="3"/>
  <c r="J1691" i="3"/>
  <c r="K1691" i="3"/>
  <c r="L1691" i="3"/>
  <c r="M1691" i="3"/>
  <c r="N1691" i="3"/>
  <c r="O1691" i="3"/>
  <c r="Q1691" i="3"/>
  <c r="R1691" i="3"/>
  <c r="S1691" i="3"/>
  <c r="T1691" i="3"/>
  <c r="V1691" i="3"/>
  <c r="W1691" i="3"/>
  <c r="I1692" i="3"/>
  <c r="J1692" i="3"/>
  <c r="K1692" i="3"/>
  <c r="L1692" i="3"/>
  <c r="M1692" i="3"/>
  <c r="N1692" i="3"/>
  <c r="O1692" i="3"/>
  <c r="Q1692" i="3"/>
  <c r="R1692" i="3"/>
  <c r="S1692" i="3"/>
  <c r="T1692" i="3"/>
  <c r="V1692" i="3"/>
  <c r="W1692" i="3"/>
  <c r="I1693" i="3"/>
  <c r="J1693" i="3"/>
  <c r="K1693" i="3"/>
  <c r="L1693" i="3"/>
  <c r="M1693" i="3"/>
  <c r="N1693" i="3"/>
  <c r="O1693" i="3"/>
  <c r="Q1693" i="3"/>
  <c r="R1693" i="3"/>
  <c r="S1693" i="3"/>
  <c r="T1693" i="3"/>
  <c r="V1693" i="3"/>
  <c r="W1693" i="3"/>
  <c r="I1694" i="3"/>
  <c r="J1694" i="3"/>
  <c r="K1694" i="3"/>
  <c r="L1694" i="3"/>
  <c r="M1694" i="3"/>
  <c r="N1694" i="3"/>
  <c r="O1694" i="3"/>
  <c r="Q1694" i="3"/>
  <c r="R1694" i="3"/>
  <c r="S1694" i="3"/>
  <c r="T1694" i="3"/>
  <c r="V1694" i="3"/>
  <c r="W1694" i="3"/>
  <c r="I1695" i="3"/>
  <c r="J1695" i="3"/>
  <c r="K1695" i="3"/>
  <c r="L1695" i="3"/>
  <c r="M1695" i="3"/>
  <c r="N1695" i="3"/>
  <c r="O1695" i="3"/>
  <c r="Q1695" i="3"/>
  <c r="R1695" i="3"/>
  <c r="S1695" i="3"/>
  <c r="T1695" i="3"/>
  <c r="V1695" i="3"/>
  <c r="W1695" i="3"/>
  <c r="I1696" i="3"/>
  <c r="J1696" i="3"/>
  <c r="K1696" i="3"/>
  <c r="L1696" i="3"/>
  <c r="M1696" i="3"/>
  <c r="N1696" i="3"/>
  <c r="O1696" i="3"/>
  <c r="Q1696" i="3"/>
  <c r="R1696" i="3"/>
  <c r="S1696" i="3"/>
  <c r="T1696" i="3"/>
  <c r="V1696" i="3"/>
  <c r="W1696" i="3"/>
  <c r="I1697" i="3"/>
  <c r="J1697" i="3"/>
  <c r="K1697" i="3"/>
  <c r="L1697" i="3"/>
  <c r="M1697" i="3"/>
  <c r="N1697" i="3"/>
  <c r="O1697" i="3"/>
  <c r="Q1697" i="3"/>
  <c r="R1697" i="3"/>
  <c r="S1697" i="3"/>
  <c r="T1697" i="3"/>
  <c r="V1697" i="3"/>
  <c r="W1697" i="3"/>
  <c r="I1698" i="3"/>
  <c r="J1698" i="3"/>
  <c r="K1698" i="3"/>
  <c r="L1698" i="3"/>
  <c r="M1698" i="3"/>
  <c r="N1698" i="3"/>
  <c r="O1698" i="3"/>
  <c r="Q1698" i="3"/>
  <c r="R1698" i="3"/>
  <c r="S1698" i="3"/>
  <c r="T1698" i="3"/>
  <c r="V1698" i="3"/>
  <c r="W1698" i="3"/>
  <c r="I1699" i="3"/>
  <c r="J1699" i="3"/>
  <c r="K1699" i="3"/>
  <c r="L1699" i="3"/>
  <c r="M1699" i="3"/>
  <c r="N1699" i="3"/>
  <c r="O1699" i="3"/>
  <c r="Q1699" i="3"/>
  <c r="R1699" i="3"/>
  <c r="S1699" i="3"/>
  <c r="T1699" i="3"/>
  <c r="V1699" i="3"/>
  <c r="W1699" i="3"/>
  <c r="I1700" i="3"/>
  <c r="J1700" i="3"/>
  <c r="K1700" i="3"/>
  <c r="L1700" i="3"/>
  <c r="M1700" i="3"/>
  <c r="N1700" i="3"/>
  <c r="O1700" i="3"/>
  <c r="Q1700" i="3"/>
  <c r="R1700" i="3"/>
  <c r="S1700" i="3"/>
  <c r="T1700" i="3"/>
  <c r="V1700" i="3"/>
  <c r="W1700" i="3"/>
  <c r="I1701" i="3"/>
  <c r="J1701" i="3"/>
  <c r="K1701" i="3"/>
  <c r="L1701" i="3"/>
  <c r="M1701" i="3"/>
  <c r="N1701" i="3"/>
  <c r="O1701" i="3"/>
  <c r="Q1701" i="3"/>
  <c r="R1701" i="3"/>
  <c r="S1701" i="3"/>
  <c r="T1701" i="3"/>
  <c r="V1701" i="3"/>
  <c r="W1701" i="3"/>
  <c r="I1702" i="3"/>
  <c r="J1702" i="3"/>
  <c r="K1702" i="3"/>
  <c r="L1702" i="3"/>
  <c r="M1702" i="3"/>
  <c r="N1702" i="3"/>
  <c r="O1702" i="3"/>
  <c r="Q1702" i="3"/>
  <c r="R1702" i="3"/>
  <c r="S1702" i="3"/>
  <c r="T1702" i="3"/>
  <c r="V1702" i="3"/>
  <c r="W1702" i="3"/>
  <c r="I1703" i="3"/>
  <c r="J1703" i="3"/>
  <c r="K1703" i="3"/>
  <c r="L1703" i="3"/>
  <c r="M1703" i="3"/>
  <c r="N1703" i="3"/>
  <c r="O1703" i="3"/>
  <c r="Q1703" i="3"/>
  <c r="R1703" i="3"/>
  <c r="S1703" i="3"/>
  <c r="T1703" i="3"/>
  <c r="V1703" i="3"/>
  <c r="W1703" i="3"/>
  <c r="I1704" i="3"/>
  <c r="J1704" i="3"/>
  <c r="K1704" i="3"/>
  <c r="L1704" i="3"/>
  <c r="M1704" i="3"/>
  <c r="N1704" i="3"/>
  <c r="O1704" i="3"/>
  <c r="Q1704" i="3"/>
  <c r="R1704" i="3"/>
  <c r="S1704" i="3"/>
  <c r="T1704" i="3"/>
  <c r="V1704" i="3"/>
  <c r="W1704" i="3"/>
  <c r="I1705" i="3"/>
  <c r="J1705" i="3"/>
  <c r="K1705" i="3"/>
  <c r="L1705" i="3"/>
  <c r="M1705" i="3"/>
  <c r="N1705" i="3"/>
  <c r="O1705" i="3"/>
  <c r="Q1705" i="3"/>
  <c r="R1705" i="3"/>
  <c r="S1705" i="3"/>
  <c r="T1705" i="3"/>
  <c r="V1705" i="3"/>
  <c r="W1705" i="3"/>
  <c r="I1706" i="3"/>
  <c r="J1706" i="3"/>
  <c r="K1706" i="3"/>
  <c r="L1706" i="3"/>
  <c r="M1706" i="3"/>
  <c r="N1706" i="3"/>
  <c r="O1706" i="3"/>
  <c r="Q1706" i="3"/>
  <c r="R1706" i="3"/>
  <c r="S1706" i="3"/>
  <c r="T1706" i="3"/>
  <c r="V1706" i="3"/>
  <c r="W1706" i="3"/>
  <c r="I1707" i="3"/>
  <c r="J1707" i="3"/>
  <c r="K1707" i="3"/>
  <c r="L1707" i="3"/>
  <c r="M1707" i="3"/>
  <c r="N1707" i="3"/>
  <c r="O1707" i="3"/>
  <c r="Q1707" i="3"/>
  <c r="R1707" i="3"/>
  <c r="S1707" i="3"/>
  <c r="T1707" i="3"/>
  <c r="V1707" i="3"/>
  <c r="W1707" i="3"/>
  <c r="I1708" i="3"/>
  <c r="J1708" i="3"/>
  <c r="K1708" i="3"/>
  <c r="L1708" i="3"/>
  <c r="M1708" i="3"/>
  <c r="N1708" i="3"/>
  <c r="O1708" i="3"/>
  <c r="Q1708" i="3"/>
  <c r="R1708" i="3"/>
  <c r="S1708" i="3"/>
  <c r="T1708" i="3"/>
  <c r="V1708" i="3"/>
  <c r="W1708" i="3"/>
  <c r="AC1696" i="3" l="1"/>
  <c r="Y1703" i="3"/>
  <c r="AB1687" i="3"/>
  <c r="AC1692" i="3"/>
  <c r="AC1690" i="3"/>
  <c r="Y1689" i="3"/>
  <c r="AC1697" i="3"/>
  <c r="AB1695" i="3"/>
  <c r="AB1696" i="3"/>
  <c r="AC1706" i="3"/>
  <c r="AB1701" i="3"/>
  <c r="AC1698" i="3"/>
  <c r="Y1693" i="3"/>
  <c r="Y1707" i="3"/>
  <c r="AC1703" i="3"/>
  <c r="AB1700" i="3"/>
  <c r="Y1698" i="3"/>
  <c r="Y1696" i="3"/>
  <c r="Y1690" i="3"/>
  <c r="Y1687" i="3"/>
  <c r="AC1704" i="3"/>
  <c r="AB1699" i="3"/>
  <c r="AB1697" i="3"/>
  <c r="Y1694" i="3"/>
  <c r="Y1705" i="3"/>
  <c r="AB1702" i="3"/>
  <c r="AC1702" i="3"/>
  <c r="Y1697" i="3"/>
  <c r="Y1695" i="3"/>
  <c r="Y1691" i="3"/>
  <c r="Y1702" i="3"/>
  <c r="Y1701" i="3"/>
  <c r="Y1700" i="3"/>
  <c r="Y1699" i="3"/>
  <c r="AC1695" i="3"/>
  <c r="AC1694" i="3"/>
  <c r="AB1694" i="3"/>
  <c r="AB1689" i="3"/>
  <c r="AC1689" i="3"/>
  <c r="AC1687" i="3"/>
  <c r="AC1708" i="3"/>
  <c r="Y1704" i="3"/>
  <c r="AB1703" i="3"/>
  <c r="AC1701" i="3"/>
  <c r="AC1700" i="3"/>
  <c r="AC1699" i="3"/>
  <c r="AB1693" i="3"/>
  <c r="AC1693" i="3"/>
  <c r="Y1692" i="3"/>
  <c r="AB1691" i="3"/>
  <c r="AB1690" i="3"/>
  <c r="AB1707" i="3"/>
  <c r="Y1706" i="3"/>
  <c r="AB1705" i="3"/>
  <c r="AB1704" i="3"/>
  <c r="AB1698" i="3"/>
  <c r="AB1708" i="3"/>
  <c r="AC1707" i="3"/>
  <c r="AC1705" i="3"/>
  <c r="AB1692" i="3"/>
  <c r="AC1691" i="3"/>
  <c r="Y1708" i="3"/>
  <c r="AB1706" i="3"/>
  <c r="L2138" i="3" l="1"/>
  <c r="B2" i="30" l="1"/>
  <c r="B2" i="11"/>
  <c r="B2" i="17"/>
  <c r="B2" i="7"/>
  <c r="B2" i="8"/>
  <c r="B2" i="9"/>
  <c r="B2" i="2"/>
  <c r="B2" i="29"/>
  <c r="B2" i="12"/>
  <c r="B2" i="13"/>
  <c r="B2" i="14"/>
  <c r="B2" i="15"/>
  <c r="B2" i="18"/>
  <c r="W2326" i="3" l="1"/>
  <c r="V2326" i="3"/>
  <c r="U2326" i="3"/>
  <c r="T2326" i="3"/>
  <c r="S2326" i="3"/>
  <c r="R2326" i="3"/>
  <c r="Q2326" i="3"/>
  <c r="O2326" i="3"/>
  <c r="N2326" i="3"/>
  <c r="M2326" i="3"/>
  <c r="L2326" i="3"/>
  <c r="K2326" i="3"/>
  <c r="J2326" i="3"/>
  <c r="I2326" i="3"/>
  <c r="W2325" i="3"/>
  <c r="V2325" i="3"/>
  <c r="U2325" i="3"/>
  <c r="T2325" i="3"/>
  <c r="S2325" i="3"/>
  <c r="R2325" i="3"/>
  <c r="Q2325" i="3"/>
  <c r="O2325" i="3"/>
  <c r="N2325" i="3"/>
  <c r="M2325" i="3"/>
  <c r="L2325" i="3"/>
  <c r="K2325" i="3"/>
  <c r="J2325" i="3"/>
  <c r="I2325" i="3"/>
  <c r="W2324" i="3"/>
  <c r="V2324" i="3"/>
  <c r="U2324" i="3"/>
  <c r="T2324" i="3"/>
  <c r="S2324" i="3"/>
  <c r="R2324" i="3"/>
  <c r="Q2324" i="3"/>
  <c r="O2324" i="3"/>
  <c r="N2324" i="3"/>
  <c r="M2324" i="3"/>
  <c r="L2324" i="3"/>
  <c r="K2324" i="3"/>
  <c r="J2324" i="3"/>
  <c r="I2324" i="3"/>
  <c r="W2323" i="3"/>
  <c r="V2323" i="3"/>
  <c r="U2323" i="3"/>
  <c r="T2323" i="3"/>
  <c r="S2323" i="3"/>
  <c r="R2323" i="3"/>
  <c r="Q2323" i="3"/>
  <c r="O2323" i="3"/>
  <c r="N2323" i="3"/>
  <c r="M2323" i="3"/>
  <c r="L2323" i="3"/>
  <c r="K2323" i="3"/>
  <c r="J2323" i="3"/>
  <c r="I2323" i="3"/>
  <c r="W2322" i="3"/>
  <c r="V2322" i="3"/>
  <c r="U2322" i="3"/>
  <c r="T2322" i="3"/>
  <c r="S2322" i="3"/>
  <c r="R2322" i="3"/>
  <c r="Q2322" i="3"/>
  <c r="O2322" i="3"/>
  <c r="N2322" i="3"/>
  <c r="M2322" i="3"/>
  <c r="L2322" i="3"/>
  <c r="K2322" i="3"/>
  <c r="J2322" i="3"/>
  <c r="I2322" i="3"/>
  <c r="W2321" i="3"/>
  <c r="V2321" i="3"/>
  <c r="U2321" i="3"/>
  <c r="T2321" i="3"/>
  <c r="S2321" i="3"/>
  <c r="R2321" i="3"/>
  <c r="Q2321" i="3"/>
  <c r="O2321" i="3"/>
  <c r="N2321" i="3"/>
  <c r="M2321" i="3"/>
  <c r="L2321" i="3"/>
  <c r="K2321" i="3"/>
  <c r="J2321" i="3"/>
  <c r="I2321" i="3"/>
  <c r="W2320" i="3"/>
  <c r="V2320" i="3"/>
  <c r="U2320" i="3"/>
  <c r="T2320" i="3"/>
  <c r="S2320" i="3"/>
  <c r="R2320" i="3"/>
  <c r="Q2320" i="3"/>
  <c r="O2320" i="3"/>
  <c r="N2320" i="3"/>
  <c r="M2320" i="3"/>
  <c r="L2320" i="3"/>
  <c r="K2320" i="3"/>
  <c r="J2320" i="3"/>
  <c r="I2320" i="3"/>
  <c r="W2319" i="3"/>
  <c r="V2319" i="3"/>
  <c r="U2319" i="3"/>
  <c r="T2319" i="3"/>
  <c r="S2319" i="3"/>
  <c r="R2319" i="3"/>
  <c r="Q2319" i="3"/>
  <c r="O2319" i="3"/>
  <c r="N2319" i="3"/>
  <c r="M2319" i="3"/>
  <c r="L2319" i="3"/>
  <c r="K2319" i="3"/>
  <c r="J2319" i="3"/>
  <c r="I2319" i="3"/>
  <c r="W2318" i="3"/>
  <c r="V2318" i="3"/>
  <c r="U2318" i="3"/>
  <c r="T2318" i="3"/>
  <c r="S2318" i="3"/>
  <c r="R2318" i="3"/>
  <c r="Q2318" i="3"/>
  <c r="O2318" i="3"/>
  <c r="N2318" i="3"/>
  <c r="M2318" i="3"/>
  <c r="L2318" i="3"/>
  <c r="K2318" i="3"/>
  <c r="J2318" i="3"/>
  <c r="I2318" i="3"/>
  <c r="W2317" i="3"/>
  <c r="V2317" i="3"/>
  <c r="U2317" i="3"/>
  <c r="T2317" i="3"/>
  <c r="S2317" i="3"/>
  <c r="R2317" i="3"/>
  <c r="Q2317" i="3"/>
  <c r="O2317" i="3"/>
  <c r="N2317" i="3"/>
  <c r="M2317" i="3"/>
  <c r="L2317" i="3"/>
  <c r="K2317" i="3"/>
  <c r="J2317" i="3"/>
  <c r="I2317" i="3"/>
  <c r="W2316" i="3"/>
  <c r="V2316" i="3"/>
  <c r="U2316" i="3"/>
  <c r="T2316" i="3"/>
  <c r="S2316" i="3"/>
  <c r="R2316" i="3"/>
  <c r="Q2316" i="3"/>
  <c r="O2316" i="3"/>
  <c r="N2316" i="3"/>
  <c r="M2316" i="3"/>
  <c r="L2316" i="3"/>
  <c r="K2316" i="3"/>
  <c r="J2316" i="3"/>
  <c r="I2316" i="3"/>
  <c r="W2315" i="3"/>
  <c r="V2315" i="3"/>
  <c r="U2315" i="3"/>
  <c r="T2315" i="3"/>
  <c r="S2315" i="3"/>
  <c r="R2315" i="3"/>
  <c r="Q2315" i="3"/>
  <c r="O2315" i="3"/>
  <c r="N2315" i="3"/>
  <c r="M2315" i="3"/>
  <c r="L2315" i="3"/>
  <c r="K2315" i="3"/>
  <c r="J2315" i="3"/>
  <c r="I2315" i="3"/>
  <c r="W2314" i="3"/>
  <c r="V2314" i="3"/>
  <c r="U2314" i="3"/>
  <c r="T2314" i="3"/>
  <c r="S2314" i="3"/>
  <c r="R2314" i="3"/>
  <c r="Q2314" i="3"/>
  <c r="O2314" i="3"/>
  <c r="N2314" i="3"/>
  <c r="M2314" i="3"/>
  <c r="L2314" i="3"/>
  <c r="K2314" i="3"/>
  <c r="J2314" i="3"/>
  <c r="I2314" i="3"/>
  <c r="W2313" i="3"/>
  <c r="V2313" i="3"/>
  <c r="U2313" i="3"/>
  <c r="T2313" i="3"/>
  <c r="S2313" i="3"/>
  <c r="R2313" i="3"/>
  <c r="Q2313" i="3"/>
  <c r="O2313" i="3"/>
  <c r="N2313" i="3"/>
  <c r="M2313" i="3"/>
  <c r="L2313" i="3"/>
  <c r="K2313" i="3"/>
  <c r="J2313" i="3"/>
  <c r="I2313" i="3"/>
  <c r="W2312" i="3"/>
  <c r="V2312" i="3"/>
  <c r="U2312" i="3"/>
  <c r="T2312" i="3"/>
  <c r="S2312" i="3"/>
  <c r="R2312" i="3"/>
  <c r="Q2312" i="3"/>
  <c r="O2312" i="3"/>
  <c r="N2312" i="3"/>
  <c r="M2312" i="3"/>
  <c r="L2312" i="3"/>
  <c r="K2312" i="3"/>
  <c r="J2312" i="3"/>
  <c r="I2312" i="3"/>
  <c r="W2311" i="3"/>
  <c r="V2311" i="3"/>
  <c r="U2311" i="3"/>
  <c r="T2311" i="3"/>
  <c r="S2311" i="3"/>
  <c r="R2311" i="3"/>
  <c r="Q2311" i="3"/>
  <c r="O2311" i="3"/>
  <c r="N2311" i="3"/>
  <c r="M2311" i="3"/>
  <c r="L2311" i="3"/>
  <c r="K2311" i="3"/>
  <c r="J2311" i="3"/>
  <c r="I2311" i="3"/>
  <c r="W2310" i="3"/>
  <c r="V2310" i="3"/>
  <c r="U2310" i="3"/>
  <c r="T2310" i="3"/>
  <c r="S2310" i="3"/>
  <c r="R2310" i="3"/>
  <c r="Q2310" i="3"/>
  <c r="O2310" i="3"/>
  <c r="N2310" i="3"/>
  <c r="M2310" i="3"/>
  <c r="L2310" i="3"/>
  <c r="K2310" i="3"/>
  <c r="J2310" i="3"/>
  <c r="I2310" i="3"/>
  <c r="W2309" i="3"/>
  <c r="V2309" i="3"/>
  <c r="U2309" i="3"/>
  <c r="T2309" i="3"/>
  <c r="S2309" i="3"/>
  <c r="R2309" i="3"/>
  <c r="Q2309" i="3"/>
  <c r="O2309" i="3"/>
  <c r="N2309" i="3"/>
  <c r="M2309" i="3"/>
  <c r="L2309" i="3"/>
  <c r="K2309" i="3"/>
  <c r="J2309" i="3"/>
  <c r="I2309" i="3"/>
  <c r="W2308" i="3"/>
  <c r="V2308" i="3"/>
  <c r="U2308" i="3"/>
  <c r="T2308" i="3"/>
  <c r="S2308" i="3"/>
  <c r="R2308" i="3"/>
  <c r="Q2308" i="3"/>
  <c r="O2308" i="3"/>
  <c r="N2308" i="3"/>
  <c r="M2308" i="3"/>
  <c r="L2308" i="3"/>
  <c r="K2308" i="3"/>
  <c r="J2308" i="3"/>
  <c r="I2308" i="3"/>
  <c r="W2307" i="3"/>
  <c r="V2307" i="3"/>
  <c r="U2307" i="3"/>
  <c r="T2307" i="3"/>
  <c r="S2307" i="3"/>
  <c r="R2307" i="3"/>
  <c r="Q2307" i="3"/>
  <c r="O2307" i="3"/>
  <c r="N2307" i="3"/>
  <c r="M2307" i="3"/>
  <c r="L2307" i="3"/>
  <c r="K2307" i="3"/>
  <c r="J2307" i="3"/>
  <c r="I2307" i="3"/>
  <c r="W2306" i="3"/>
  <c r="V2306" i="3"/>
  <c r="U2306" i="3"/>
  <c r="T2306" i="3"/>
  <c r="S2306" i="3"/>
  <c r="R2306" i="3"/>
  <c r="Q2306" i="3"/>
  <c r="O2306" i="3"/>
  <c r="N2306" i="3"/>
  <c r="M2306" i="3"/>
  <c r="L2306" i="3"/>
  <c r="K2306" i="3"/>
  <c r="J2306" i="3"/>
  <c r="I2306" i="3"/>
  <c r="W2305" i="3"/>
  <c r="V2305" i="3"/>
  <c r="U2305" i="3"/>
  <c r="T2305" i="3"/>
  <c r="S2305" i="3"/>
  <c r="R2305" i="3"/>
  <c r="Q2305" i="3"/>
  <c r="O2305" i="3"/>
  <c r="N2305" i="3"/>
  <c r="M2305" i="3"/>
  <c r="L2305" i="3"/>
  <c r="K2305" i="3"/>
  <c r="J2305" i="3"/>
  <c r="I2305" i="3"/>
  <c r="W2304" i="3"/>
  <c r="V2304" i="3"/>
  <c r="U2304" i="3"/>
  <c r="T2304" i="3"/>
  <c r="S2304" i="3"/>
  <c r="R2304" i="3"/>
  <c r="Q2304" i="3"/>
  <c r="O2304" i="3"/>
  <c r="N2304" i="3"/>
  <c r="M2304" i="3"/>
  <c r="L2304" i="3"/>
  <c r="K2304" i="3"/>
  <c r="J2304" i="3"/>
  <c r="I2304" i="3"/>
  <c r="W2303" i="3"/>
  <c r="V2303" i="3"/>
  <c r="U2303" i="3"/>
  <c r="T2303" i="3"/>
  <c r="S2303" i="3"/>
  <c r="R2303" i="3"/>
  <c r="Q2303" i="3"/>
  <c r="O2303" i="3"/>
  <c r="N2303" i="3"/>
  <c r="M2303" i="3"/>
  <c r="L2303" i="3"/>
  <c r="K2303" i="3"/>
  <c r="J2303" i="3"/>
  <c r="I2303" i="3"/>
  <c r="W2302" i="3"/>
  <c r="V2302" i="3"/>
  <c r="U2302" i="3"/>
  <c r="T2302" i="3"/>
  <c r="S2302" i="3"/>
  <c r="R2302" i="3"/>
  <c r="Q2302" i="3"/>
  <c r="O2302" i="3"/>
  <c r="N2302" i="3"/>
  <c r="M2302" i="3"/>
  <c r="L2302" i="3"/>
  <c r="K2302" i="3"/>
  <c r="J2302" i="3"/>
  <c r="I2302" i="3"/>
  <c r="W2301" i="3"/>
  <c r="V2301" i="3"/>
  <c r="U2301" i="3"/>
  <c r="T2301" i="3"/>
  <c r="S2301" i="3"/>
  <c r="R2301" i="3"/>
  <c r="Q2301" i="3"/>
  <c r="O2301" i="3"/>
  <c r="N2301" i="3"/>
  <c r="M2301" i="3"/>
  <c r="L2301" i="3"/>
  <c r="K2301" i="3"/>
  <c r="J2301" i="3"/>
  <c r="I2301" i="3"/>
  <c r="W2300" i="3"/>
  <c r="V2300" i="3"/>
  <c r="U2300" i="3"/>
  <c r="T2300" i="3"/>
  <c r="S2300" i="3"/>
  <c r="R2300" i="3"/>
  <c r="Q2300" i="3"/>
  <c r="O2300" i="3"/>
  <c r="N2300" i="3"/>
  <c r="M2300" i="3"/>
  <c r="L2300" i="3"/>
  <c r="K2300" i="3"/>
  <c r="J2300" i="3"/>
  <c r="I2300" i="3"/>
  <c r="W2299" i="3"/>
  <c r="V2299" i="3"/>
  <c r="U2299" i="3"/>
  <c r="T2299" i="3"/>
  <c r="S2299" i="3"/>
  <c r="R2299" i="3"/>
  <c r="Q2299" i="3"/>
  <c r="O2299" i="3"/>
  <c r="N2299" i="3"/>
  <c r="M2299" i="3"/>
  <c r="L2299" i="3"/>
  <c r="K2299" i="3"/>
  <c r="J2299" i="3"/>
  <c r="I2299" i="3"/>
  <c r="W2298" i="3"/>
  <c r="V2298" i="3"/>
  <c r="U2298" i="3"/>
  <c r="T2298" i="3"/>
  <c r="S2298" i="3"/>
  <c r="R2298" i="3"/>
  <c r="Q2298" i="3"/>
  <c r="O2298" i="3"/>
  <c r="N2298" i="3"/>
  <c r="M2298" i="3"/>
  <c r="L2298" i="3"/>
  <c r="K2298" i="3"/>
  <c r="J2298" i="3"/>
  <c r="I2298" i="3"/>
  <c r="W2297" i="3"/>
  <c r="V2297" i="3"/>
  <c r="U2297" i="3"/>
  <c r="T2297" i="3"/>
  <c r="S2297" i="3"/>
  <c r="R2297" i="3"/>
  <c r="Q2297" i="3"/>
  <c r="O2297" i="3"/>
  <c r="N2297" i="3"/>
  <c r="M2297" i="3"/>
  <c r="L2297" i="3"/>
  <c r="K2297" i="3"/>
  <c r="J2297" i="3"/>
  <c r="I2297" i="3"/>
  <c r="W2296" i="3"/>
  <c r="V2296" i="3"/>
  <c r="U2296" i="3"/>
  <c r="T2296" i="3"/>
  <c r="S2296" i="3"/>
  <c r="R2296" i="3"/>
  <c r="Q2296" i="3"/>
  <c r="O2296" i="3"/>
  <c r="N2296" i="3"/>
  <c r="M2296" i="3"/>
  <c r="L2296" i="3"/>
  <c r="K2296" i="3"/>
  <c r="J2296" i="3"/>
  <c r="I2296" i="3"/>
  <c r="W2295" i="3"/>
  <c r="V2295" i="3"/>
  <c r="U2295" i="3"/>
  <c r="T2295" i="3"/>
  <c r="S2295" i="3"/>
  <c r="R2295" i="3"/>
  <c r="Q2295" i="3"/>
  <c r="O2295" i="3"/>
  <c r="N2295" i="3"/>
  <c r="M2295" i="3"/>
  <c r="L2295" i="3"/>
  <c r="K2295" i="3"/>
  <c r="J2295" i="3"/>
  <c r="I2295" i="3"/>
  <c r="W2294" i="3"/>
  <c r="V2294" i="3"/>
  <c r="U2294" i="3"/>
  <c r="T2294" i="3"/>
  <c r="S2294" i="3"/>
  <c r="R2294" i="3"/>
  <c r="Q2294" i="3"/>
  <c r="O2294" i="3"/>
  <c r="N2294" i="3"/>
  <c r="M2294" i="3"/>
  <c r="L2294" i="3"/>
  <c r="K2294" i="3"/>
  <c r="J2294" i="3"/>
  <c r="I2294" i="3"/>
  <c r="W2293" i="3"/>
  <c r="V2293" i="3"/>
  <c r="U2293" i="3"/>
  <c r="T2293" i="3"/>
  <c r="S2293" i="3"/>
  <c r="R2293" i="3"/>
  <c r="Q2293" i="3"/>
  <c r="O2293" i="3"/>
  <c r="N2293" i="3"/>
  <c r="M2293" i="3"/>
  <c r="L2293" i="3"/>
  <c r="K2293" i="3"/>
  <c r="J2293" i="3"/>
  <c r="I2293" i="3"/>
  <c r="W2292" i="3"/>
  <c r="V2292" i="3"/>
  <c r="U2292" i="3"/>
  <c r="T2292" i="3"/>
  <c r="S2292" i="3"/>
  <c r="R2292" i="3"/>
  <c r="Q2292" i="3"/>
  <c r="O2292" i="3"/>
  <c r="N2292" i="3"/>
  <c r="M2292" i="3"/>
  <c r="L2292" i="3"/>
  <c r="K2292" i="3"/>
  <c r="J2292" i="3"/>
  <c r="I2292" i="3"/>
  <c r="W2291" i="3"/>
  <c r="V2291" i="3"/>
  <c r="U2291" i="3"/>
  <c r="T2291" i="3"/>
  <c r="S2291" i="3"/>
  <c r="R2291" i="3"/>
  <c r="Q2291" i="3"/>
  <c r="O2291" i="3"/>
  <c r="N2291" i="3"/>
  <c r="M2291" i="3"/>
  <c r="L2291" i="3"/>
  <c r="K2291" i="3"/>
  <c r="J2291" i="3"/>
  <c r="I2291" i="3"/>
  <c r="W2290" i="3"/>
  <c r="V2290" i="3"/>
  <c r="U2290" i="3"/>
  <c r="T2290" i="3"/>
  <c r="S2290" i="3"/>
  <c r="R2290" i="3"/>
  <c r="Q2290" i="3"/>
  <c r="O2290" i="3"/>
  <c r="N2290" i="3"/>
  <c r="M2290" i="3"/>
  <c r="L2290" i="3"/>
  <c r="K2290" i="3"/>
  <c r="J2290" i="3"/>
  <c r="I2290" i="3"/>
  <c r="W2289" i="3"/>
  <c r="V2289" i="3"/>
  <c r="U2289" i="3"/>
  <c r="T2289" i="3"/>
  <c r="S2289" i="3"/>
  <c r="R2289" i="3"/>
  <c r="Q2289" i="3"/>
  <c r="O2289" i="3"/>
  <c r="N2289" i="3"/>
  <c r="M2289" i="3"/>
  <c r="L2289" i="3"/>
  <c r="K2289" i="3"/>
  <c r="J2289" i="3"/>
  <c r="I2289" i="3"/>
  <c r="W2288" i="3"/>
  <c r="V2288" i="3"/>
  <c r="U2288" i="3"/>
  <c r="T2288" i="3"/>
  <c r="S2288" i="3"/>
  <c r="R2288" i="3"/>
  <c r="Q2288" i="3"/>
  <c r="O2288" i="3"/>
  <c r="N2288" i="3"/>
  <c r="M2288" i="3"/>
  <c r="L2288" i="3"/>
  <c r="K2288" i="3"/>
  <c r="J2288" i="3"/>
  <c r="I2288" i="3"/>
  <c r="W2287" i="3"/>
  <c r="V2287" i="3"/>
  <c r="U2287" i="3"/>
  <c r="T2287" i="3"/>
  <c r="S2287" i="3"/>
  <c r="R2287" i="3"/>
  <c r="Q2287" i="3"/>
  <c r="O2287" i="3"/>
  <c r="N2287" i="3"/>
  <c r="M2287" i="3"/>
  <c r="L2287" i="3"/>
  <c r="K2287" i="3"/>
  <c r="J2287" i="3"/>
  <c r="I2287" i="3"/>
  <c r="W2286" i="3"/>
  <c r="V2286" i="3"/>
  <c r="U2286" i="3"/>
  <c r="T2286" i="3"/>
  <c r="S2286" i="3"/>
  <c r="R2286" i="3"/>
  <c r="Q2286" i="3"/>
  <c r="O2286" i="3"/>
  <c r="N2286" i="3"/>
  <c r="M2286" i="3"/>
  <c r="L2286" i="3"/>
  <c r="K2286" i="3"/>
  <c r="J2286" i="3"/>
  <c r="I2286" i="3"/>
  <c r="W2285" i="3"/>
  <c r="V2285" i="3"/>
  <c r="U2285" i="3"/>
  <c r="T2285" i="3"/>
  <c r="S2285" i="3"/>
  <c r="R2285" i="3"/>
  <c r="Q2285" i="3"/>
  <c r="O2285" i="3"/>
  <c r="N2285" i="3"/>
  <c r="M2285" i="3"/>
  <c r="L2285" i="3"/>
  <c r="K2285" i="3"/>
  <c r="J2285" i="3"/>
  <c r="I2285" i="3"/>
  <c r="W2284" i="3"/>
  <c r="V2284" i="3"/>
  <c r="U2284" i="3"/>
  <c r="T2284" i="3"/>
  <c r="S2284" i="3"/>
  <c r="R2284" i="3"/>
  <c r="Q2284" i="3"/>
  <c r="O2284" i="3"/>
  <c r="N2284" i="3"/>
  <c r="M2284" i="3"/>
  <c r="L2284" i="3"/>
  <c r="K2284" i="3"/>
  <c r="J2284" i="3"/>
  <c r="I2284" i="3"/>
  <c r="W2283" i="3"/>
  <c r="V2283" i="3"/>
  <c r="U2283" i="3"/>
  <c r="T2283" i="3"/>
  <c r="S2283" i="3"/>
  <c r="R2283" i="3"/>
  <c r="Q2283" i="3"/>
  <c r="O2283" i="3"/>
  <c r="N2283" i="3"/>
  <c r="M2283" i="3"/>
  <c r="L2283" i="3"/>
  <c r="K2283" i="3"/>
  <c r="J2283" i="3"/>
  <c r="I2283" i="3"/>
  <c r="W2282" i="3"/>
  <c r="V2282" i="3"/>
  <c r="U2282" i="3"/>
  <c r="T2282" i="3"/>
  <c r="S2282" i="3"/>
  <c r="R2282" i="3"/>
  <c r="Q2282" i="3"/>
  <c r="O2282" i="3"/>
  <c r="N2282" i="3"/>
  <c r="M2282" i="3"/>
  <c r="L2282" i="3"/>
  <c r="K2282" i="3"/>
  <c r="J2282" i="3"/>
  <c r="I2282" i="3"/>
  <c r="W2281" i="3"/>
  <c r="V2281" i="3"/>
  <c r="U2281" i="3"/>
  <c r="T2281" i="3"/>
  <c r="S2281" i="3"/>
  <c r="R2281" i="3"/>
  <c r="Q2281" i="3"/>
  <c r="O2281" i="3"/>
  <c r="N2281" i="3"/>
  <c r="M2281" i="3"/>
  <c r="L2281" i="3"/>
  <c r="K2281" i="3"/>
  <c r="J2281" i="3"/>
  <c r="I2281" i="3"/>
  <c r="W2280" i="3"/>
  <c r="V2280" i="3"/>
  <c r="U2280" i="3"/>
  <c r="T2280" i="3"/>
  <c r="S2280" i="3"/>
  <c r="R2280" i="3"/>
  <c r="Q2280" i="3"/>
  <c r="O2280" i="3"/>
  <c r="N2280" i="3"/>
  <c r="M2280" i="3"/>
  <c r="L2280" i="3"/>
  <c r="K2280" i="3"/>
  <c r="J2280" i="3"/>
  <c r="I2280" i="3"/>
  <c r="W2279" i="3"/>
  <c r="V2279" i="3"/>
  <c r="U2279" i="3"/>
  <c r="T2279" i="3"/>
  <c r="S2279" i="3"/>
  <c r="R2279" i="3"/>
  <c r="Q2279" i="3"/>
  <c r="O2279" i="3"/>
  <c r="N2279" i="3"/>
  <c r="M2279" i="3"/>
  <c r="L2279" i="3"/>
  <c r="K2279" i="3"/>
  <c r="J2279" i="3"/>
  <c r="I2279" i="3"/>
  <c r="W2278" i="3"/>
  <c r="V2278" i="3"/>
  <c r="U2278" i="3"/>
  <c r="T2278" i="3"/>
  <c r="S2278" i="3"/>
  <c r="R2278" i="3"/>
  <c r="Q2278" i="3"/>
  <c r="O2278" i="3"/>
  <c r="N2278" i="3"/>
  <c r="M2278" i="3"/>
  <c r="L2278" i="3"/>
  <c r="K2278" i="3"/>
  <c r="J2278" i="3"/>
  <c r="I2278" i="3"/>
  <c r="W2277" i="3"/>
  <c r="V2277" i="3"/>
  <c r="U2277" i="3"/>
  <c r="T2277" i="3"/>
  <c r="S2277" i="3"/>
  <c r="R2277" i="3"/>
  <c r="Q2277" i="3"/>
  <c r="O2277" i="3"/>
  <c r="N2277" i="3"/>
  <c r="M2277" i="3"/>
  <c r="L2277" i="3"/>
  <c r="K2277" i="3"/>
  <c r="J2277" i="3"/>
  <c r="I2277" i="3"/>
  <c r="W2276" i="3"/>
  <c r="V2276" i="3"/>
  <c r="U2276" i="3"/>
  <c r="T2276" i="3"/>
  <c r="S2276" i="3"/>
  <c r="R2276" i="3"/>
  <c r="Q2276" i="3"/>
  <c r="O2276" i="3"/>
  <c r="N2276" i="3"/>
  <c r="M2276" i="3"/>
  <c r="L2276" i="3"/>
  <c r="K2276" i="3"/>
  <c r="J2276" i="3"/>
  <c r="I2276" i="3"/>
  <c r="W2275" i="3"/>
  <c r="V2275" i="3"/>
  <c r="U2275" i="3"/>
  <c r="T2275" i="3"/>
  <c r="S2275" i="3"/>
  <c r="R2275" i="3"/>
  <c r="Q2275" i="3"/>
  <c r="O2275" i="3"/>
  <c r="N2275" i="3"/>
  <c r="M2275" i="3"/>
  <c r="L2275" i="3"/>
  <c r="K2275" i="3"/>
  <c r="J2275" i="3"/>
  <c r="I2275" i="3"/>
  <c r="W2274" i="3"/>
  <c r="V2274" i="3"/>
  <c r="U2274" i="3"/>
  <c r="T2274" i="3"/>
  <c r="S2274" i="3"/>
  <c r="R2274" i="3"/>
  <c r="Q2274" i="3"/>
  <c r="O2274" i="3"/>
  <c r="N2274" i="3"/>
  <c r="M2274" i="3"/>
  <c r="L2274" i="3"/>
  <c r="K2274" i="3"/>
  <c r="J2274" i="3"/>
  <c r="I2274" i="3"/>
  <c r="W2273" i="3"/>
  <c r="V2273" i="3"/>
  <c r="U2273" i="3"/>
  <c r="T2273" i="3"/>
  <c r="S2273" i="3"/>
  <c r="R2273" i="3"/>
  <c r="Q2273" i="3"/>
  <c r="O2273" i="3"/>
  <c r="N2273" i="3"/>
  <c r="M2273" i="3"/>
  <c r="L2273" i="3"/>
  <c r="K2273" i="3"/>
  <c r="J2273" i="3"/>
  <c r="I2273" i="3"/>
  <c r="W2272" i="3"/>
  <c r="V2272" i="3"/>
  <c r="U2272" i="3"/>
  <c r="T2272" i="3"/>
  <c r="S2272" i="3"/>
  <c r="R2272" i="3"/>
  <c r="Q2272" i="3"/>
  <c r="O2272" i="3"/>
  <c r="N2272" i="3"/>
  <c r="M2272" i="3"/>
  <c r="L2272" i="3"/>
  <c r="K2272" i="3"/>
  <c r="J2272" i="3"/>
  <c r="I2272" i="3"/>
  <c r="W2271" i="3"/>
  <c r="V2271" i="3"/>
  <c r="U2271" i="3"/>
  <c r="T2271" i="3"/>
  <c r="S2271" i="3"/>
  <c r="R2271" i="3"/>
  <c r="Q2271" i="3"/>
  <c r="O2271" i="3"/>
  <c r="N2271" i="3"/>
  <c r="M2271" i="3"/>
  <c r="L2271" i="3"/>
  <c r="K2271" i="3"/>
  <c r="J2271" i="3"/>
  <c r="I2271" i="3"/>
  <c r="W2270" i="3"/>
  <c r="V2270" i="3"/>
  <c r="U2270" i="3"/>
  <c r="T2270" i="3"/>
  <c r="S2270" i="3"/>
  <c r="R2270" i="3"/>
  <c r="Q2270" i="3"/>
  <c r="O2270" i="3"/>
  <c r="N2270" i="3"/>
  <c r="M2270" i="3"/>
  <c r="L2270" i="3"/>
  <c r="K2270" i="3"/>
  <c r="J2270" i="3"/>
  <c r="I2270" i="3"/>
  <c r="W2269" i="3"/>
  <c r="V2269" i="3"/>
  <c r="U2269" i="3"/>
  <c r="T2269" i="3"/>
  <c r="S2269" i="3"/>
  <c r="R2269" i="3"/>
  <c r="Q2269" i="3"/>
  <c r="O2269" i="3"/>
  <c r="N2269" i="3"/>
  <c r="M2269" i="3"/>
  <c r="L2269" i="3"/>
  <c r="K2269" i="3"/>
  <c r="J2269" i="3"/>
  <c r="I2269" i="3"/>
  <c r="W2268" i="3"/>
  <c r="V2268" i="3"/>
  <c r="U2268" i="3"/>
  <c r="T2268" i="3"/>
  <c r="S2268" i="3"/>
  <c r="R2268" i="3"/>
  <c r="Q2268" i="3"/>
  <c r="O2268" i="3"/>
  <c r="N2268" i="3"/>
  <c r="M2268" i="3"/>
  <c r="L2268" i="3"/>
  <c r="K2268" i="3"/>
  <c r="J2268" i="3"/>
  <c r="I2268" i="3"/>
  <c r="W2267" i="3"/>
  <c r="V2267" i="3"/>
  <c r="U2267" i="3"/>
  <c r="T2267" i="3"/>
  <c r="S2267" i="3"/>
  <c r="R2267" i="3"/>
  <c r="Q2267" i="3"/>
  <c r="O2267" i="3"/>
  <c r="N2267" i="3"/>
  <c r="M2267" i="3"/>
  <c r="L2267" i="3"/>
  <c r="K2267" i="3"/>
  <c r="J2267" i="3"/>
  <c r="I2267" i="3"/>
  <c r="W2266" i="3"/>
  <c r="V2266" i="3"/>
  <c r="U2266" i="3"/>
  <c r="T2266" i="3"/>
  <c r="S2266" i="3"/>
  <c r="R2266" i="3"/>
  <c r="Q2266" i="3"/>
  <c r="O2266" i="3"/>
  <c r="N2266" i="3"/>
  <c r="M2266" i="3"/>
  <c r="L2266" i="3"/>
  <c r="K2266" i="3"/>
  <c r="J2266" i="3"/>
  <c r="I2266" i="3"/>
  <c r="W2265" i="3"/>
  <c r="V2265" i="3"/>
  <c r="U2265" i="3"/>
  <c r="T2265" i="3"/>
  <c r="S2265" i="3"/>
  <c r="R2265" i="3"/>
  <c r="Q2265" i="3"/>
  <c r="O2265" i="3"/>
  <c r="N2265" i="3"/>
  <c r="M2265" i="3"/>
  <c r="L2265" i="3"/>
  <c r="K2265" i="3"/>
  <c r="J2265" i="3"/>
  <c r="I2265" i="3"/>
  <c r="W2264" i="3"/>
  <c r="V2264" i="3"/>
  <c r="U2264" i="3"/>
  <c r="T2264" i="3"/>
  <c r="S2264" i="3"/>
  <c r="R2264" i="3"/>
  <c r="Q2264" i="3"/>
  <c r="O2264" i="3"/>
  <c r="N2264" i="3"/>
  <c r="M2264" i="3"/>
  <c r="L2264" i="3"/>
  <c r="K2264" i="3"/>
  <c r="J2264" i="3"/>
  <c r="I2264" i="3"/>
  <c r="W2263" i="3"/>
  <c r="V2263" i="3"/>
  <c r="U2263" i="3"/>
  <c r="T2263" i="3"/>
  <c r="S2263" i="3"/>
  <c r="R2263" i="3"/>
  <c r="Q2263" i="3"/>
  <c r="O2263" i="3"/>
  <c r="N2263" i="3"/>
  <c r="M2263" i="3"/>
  <c r="L2263" i="3"/>
  <c r="K2263" i="3"/>
  <c r="J2263" i="3"/>
  <c r="I2263" i="3"/>
  <c r="W2262" i="3"/>
  <c r="V2262" i="3"/>
  <c r="U2262" i="3"/>
  <c r="T2262" i="3"/>
  <c r="S2262" i="3"/>
  <c r="R2262" i="3"/>
  <c r="Q2262" i="3"/>
  <c r="O2262" i="3"/>
  <c r="N2262" i="3"/>
  <c r="M2262" i="3"/>
  <c r="L2262" i="3"/>
  <c r="K2262" i="3"/>
  <c r="J2262" i="3"/>
  <c r="I2262" i="3"/>
  <c r="W2261" i="3"/>
  <c r="V2261" i="3"/>
  <c r="U2261" i="3"/>
  <c r="T2261" i="3"/>
  <c r="S2261" i="3"/>
  <c r="R2261" i="3"/>
  <c r="Q2261" i="3"/>
  <c r="O2261" i="3"/>
  <c r="N2261" i="3"/>
  <c r="M2261" i="3"/>
  <c r="L2261" i="3"/>
  <c r="K2261" i="3"/>
  <c r="J2261" i="3"/>
  <c r="I2261" i="3"/>
  <c r="W2260" i="3"/>
  <c r="V2260" i="3"/>
  <c r="U2260" i="3"/>
  <c r="T2260" i="3"/>
  <c r="S2260" i="3"/>
  <c r="R2260" i="3"/>
  <c r="Q2260" i="3"/>
  <c r="O2260" i="3"/>
  <c r="N2260" i="3"/>
  <c r="M2260" i="3"/>
  <c r="L2260" i="3"/>
  <c r="K2260" i="3"/>
  <c r="J2260" i="3"/>
  <c r="I2260" i="3"/>
  <c r="W2259" i="3"/>
  <c r="V2259" i="3"/>
  <c r="U2259" i="3"/>
  <c r="T2259" i="3"/>
  <c r="S2259" i="3"/>
  <c r="R2259" i="3"/>
  <c r="Q2259" i="3"/>
  <c r="O2259" i="3"/>
  <c r="N2259" i="3"/>
  <c r="M2259" i="3"/>
  <c r="L2259" i="3"/>
  <c r="K2259" i="3"/>
  <c r="J2259" i="3"/>
  <c r="I2259" i="3"/>
  <c r="W2258" i="3"/>
  <c r="V2258" i="3"/>
  <c r="U2258" i="3"/>
  <c r="T2258" i="3"/>
  <c r="S2258" i="3"/>
  <c r="R2258" i="3"/>
  <c r="Q2258" i="3"/>
  <c r="O2258" i="3"/>
  <c r="N2258" i="3"/>
  <c r="M2258" i="3"/>
  <c r="L2258" i="3"/>
  <c r="K2258" i="3"/>
  <c r="J2258" i="3"/>
  <c r="I2258" i="3"/>
  <c r="W2257" i="3"/>
  <c r="V2257" i="3"/>
  <c r="U2257" i="3"/>
  <c r="T2257" i="3"/>
  <c r="S2257" i="3"/>
  <c r="R2257" i="3"/>
  <c r="Q2257" i="3"/>
  <c r="O2257" i="3"/>
  <c r="N2257" i="3"/>
  <c r="M2257" i="3"/>
  <c r="L2257" i="3"/>
  <c r="K2257" i="3"/>
  <c r="J2257" i="3"/>
  <c r="I2257" i="3"/>
  <c r="W2256" i="3"/>
  <c r="V2256" i="3"/>
  <c r="U2256" i="3"/>
  <c r="T2256" i="3"/>
  <c r="S2256" i="3"/>
  <c r="R2256" i="3"/>
  <c r="Q2256" i="3"/>
  <c r="O2256" i="3"/>
  <c r="N2256" i="3"/>
  <c r="M2256" i="3"/>
  <c r="L2256" i="3"/>
  <c r="K2256" i="3"/>
  <c r="J2256" i="3"/>
  <c r="I2256" i="3"/>
  <c r="W2255" i="3"/>
  <c r="V2255" i="3"/>
  <c r="U2255" i="3"/>
  <c r="T2255" i="3"/>
  <c r="S2255" i="3"/>
  <c r="R2255" i="3"/>
  <c r="Q2255" i="3"/>
  <c r="O2255" i="3"/>
  <c r="N2255" i="3"/>
  <c r="M2255" i="3"/>
  <c r="L2255" i="3"/>
  <c r="K2255" i="3"/>
  <c r="J2255" i="3"/>
  <c r="I2255" i="3"/>
  <c r="W2254" i="3"/>
  <c r="V2254" i="3"/>
  <c r="U2254" i="3"/>
  <c r="T2254" i="3"/>
  <c r="S2254" i="3"/>
  <c r="R2254" i="3"/>
  <c r="Q2254" i="3"/>
  <c r="O2254" i="3"/>
  <c r="N2254" i="3"/>
  <c r="M2254" i="3"/>
  <c r="L2254" i="3"/>
  <c r="K2254" i="3"/>
  <c r="J2254" i="3"/>
  <c r="I2254" i="3"/>
  <c r="W2253" i="3"/>
  <c r="V2253" i="3"/>
  <c r="U2253" i="3"/>
  <c r="T2253" i="3"/>
  <c r="S2253" i="3"/>
  <c r="R2253" i="3"/>
  <c r="Q2253" i="3"/>
  <c r="O2253" i="3"/>
  <c r="N2253" i="3"/>
  <c r="M2253" i="3"/>
  <c r="L2253" i="3"/>
  <c r="K2253" i="3"/>
  <c r="J2253" i="3"/>
  <c r="I2253" i="3"/>
  <c r="W2252" i="3"/>
  <c r="V2252" i="3"/>
  <c r="U2252" i="3"/>
  <c r="T2252" i="3"/>
  <c r="S2252" i="3"/>
  <c r="R2252" i="3"/>
  <c r="Q2252" i="3"/>
  <c r="O2252" i="3"/>
  <c r="N2252" i="3"/>
  <c r="M2252" i="3"/>
  <c r="L2252" i="3"/>
  <c r="K2252" i="3"/>
  <c r="J2252" i="3"/>
  <c r="I2252" i="3"/>
  <c r="W2251" i="3"/>
  <c r="V2251" i="3"/>
  <c r="U2251" i="3"/>
  <c r="T2251" i="3"/>
  <c r="S2251" i="3"/>
  <c r="R2251" i="3"/>
  <c r="Q2251" i="3"/>
  <c r="O2251" i="3"/>
  <c r="N2251" i="3"/>
  <c r="M2251" i="3"/>
  <c r="L2251" i="3"/>
  <c r="K2251" i="3"/>
  <c r="J2251" i="3"/>
  <c r="I2251" i="3"/>
  <c r="W2250" i="3"/>
  <c r="V2250" i="3"/>
  <c r="U2250" i="3"/>
  <c r="T2250" i="3"/>
  <c r="S2250" i="3"/>
  <c r="R2250" i="3"/>
  <c r="Q2250" i="3"/>
  <c r="O2250" i="3"/>
  <c r="N2250" i="3"/>
  <c r="M2250" i="3"/>
  <c r="L2250" i="3"/>
  <c r="K2250" i="3"/>
  <c r="J2250" i="3"/>
  <c r="I2250" i="3"/>
  <c r="W2249" i="3"/>
  <c r="V2249" i="3"/>
  <c r="U2249" i="3"/>
  <c r="T2249" i="3"/>
  <c r="S2249" i="3"/>
  <c r="R2249" i="3"/>
  <c r="Q2249" i="3"/>
  <c r="O2249" i="3"/>
  <c r="N2249" i="3"/>
  <c r="M2249" i="3"/>
  <c r="L2249" i="3"/>
  <c r="K2249" i="3"/>
  <c r="J2249" i="3"/>
  <c r="I2249" i="3"/>
  <c r="W2248" i="3"/>
  <c r="V2248" i="3"/>
  <c r="U2248" i="3"/>
  <c r="T2248" i="3"/>
  <c r="S2248" i="3"/>
  <c r="R2248" i="3"/>
  <c r="Q2248" i="3"/>
  <c r="O2248" i="3"/>
  <c r="N2248" i="3"/>
  <c r="M2248" i="3"/>
  <c r="L2248" i="3"/>
  <c r="K2248" i="3"/>
  <c r="J2248" i="3"/>
  <c r="I2248" i="3"/>
  <c r="W2247" i="3"/>
  <c r="V2247" i="3"/>
  <c r="U2247" i="3"/>
  <c r="T2247" i="3"/>
  <c r="S2247" i="3"/>
  <c r="R2247" i="3"/>
  <c r="Q2247" i="3"/>
  <c r="O2247" i="3"/>
  <c r="N2247" i="3"/>
  <c r="M2247" i="3"/>
  <c r="L2247" i="3"/>
  <c r="K2247" i="3"/>
  <c r="J2247" i="3"/>
  <c r="I2247" i="3"/>
  <c r="W2246" i="3"/>
  <c r="V2246" i="3"/>
  <c r="U2246" i="3"/>
  <c r="T2246" i="3"/>
  <c r="S2246" i="3"/>
  <c r="R2246" i="3"/>
  <c r="Q2246" i="3"/>
  <c r="O2246" i="3"/>
  <c r="N2246" i="3"/>
  <c r="M2246" i="3"/>
  <c r="L2246" i="3"/>
  <c r="K2246" i="3"/>
  <c r="J2246" i="3"/>
  <c r="I2246" i="3"/>
  <c r="W2245" i="3"/>
  <c r="V2245" i="3"/>
  <c r="U2245" i="3"/>
  <c r="T2245" i="3"/>
  <c r="S2245" i="3"/>
  <c r="R2245" i="3"/>
  <c r="Q2245" i="3"/>
  <c r="O2245" i="3"/>
  <c r="N2245" i="3"/>
  <c r="M2245" i="3"/>
  <c r="L2245" i="3"/>
  <c r="K2245" i="3"/>
  <c r="J2245" i="3"/>
  <c r="I2245" i="3"/>
  <c r="W2244" i="3"/>
  <c r="V2244" i="3"/>
  <c r="U2244" i="3"/>
  <c r="T2244" i="3"/>
  <c r="S2244" i="3"/>
  <c r="R2244" i="3"/>
  <c r="Q2244" i="3"/>
  <c r="O2244" i="3"/>
  <c r="N2244" i="3"/>
  <c r="M2244" i="3"/>
  <c r="L2244" i="3"/>
  <c r="K2244" i="3"/>
  <c r="J2244" i="3"/>
  <c r="I2244" i="3"/>
  <c r="W2243" i="3"/>
  <c r="V2243" i="3"/>
  <c r="U2243" i="3"/>
  <c r="T2243" i="3"/>
  <c r="S2243" i="3"/>
  <c r="R2243" i="3"/>
  <c r="Q2243" i="3"/>
  <c r="O2243" i="3"/>
  <c r="N2243" i="3"/>
  <c r="M2243" i="3"/>
  <c r="L2243" i="3"/>
  <c r="K2243" i="3"/>
  <c r="J2243" i="3"/>
  <c r="I2243" i="3"/>
  <c r="W2242" i="3"/>
  <c r="V2242" i="3"/>
  <c r="U2242" i="3"/>
  <c r="T2242" i="3"/>
  <c r="S2242" i="3"/>
  <c r="R2242" i="3"/>
  <c r="Q2242" i="3"/>
  <c r="O2242" i="3"/>
  <c r="N2242" i="3"/>
  <c r="M2242" i="3"/>
  <c r="L2242" i="3"/>
  <c r="K2242" i="3"/>
  <c r="J2242" i="3"/>
  <c r="I2242" i="3"/>
  <c r="W2241" i="3"/>
  <c r="V2241" i="3"/>
  <c r="U2241" i="3"/>
  <c r="T2241" i="3"/>
  <c r="S2241" i="3"/>
  <c r="R2241" i="3"/>
  <c r="Q2241" i="3"/>
  <c r="O2241" i="3"/>
  <c r="N2241" i="3"/>
  <c r="M2241" i="3"/>
  <c r="L2241" i="3"/>
  <c r="K2241" i="3"/>
  <c r="J2241" i="3"/>
  <c r="I2241" i="3"/>
  <c r="W2240" i="3"/>
  <c r="V2240" i="3"/>
  <c r="U2240" i="3"/>
  <c r="T2240" i="3"/>
  <c r="S2240" i="3"/>
  <c r="R2240" i="3"/>
  <c r="Q2240" i="3"/>
  <c r="O2240" i="3"/>
  <c r="N2240" i="3"/>
  <c r="M2240" i="3"/>
  <c r="L2240" i="3"/>
  <c r="K2240" i="3"/>
  <c r="J2240" i="3"/>
  <c r="I2240" i="3"/>
  <c r="W2239" i="3"/>
  <c r="V2239" i="3"/>
  <c r="U2239" i="3"/>
  <c r="T2239" i="3"/>
  <c r="S2239" i="3"/>
  <c r="R2239" i="3"/>
  <c r="Q2239" i="3"/>
  <c r="O2239" i="3"/>
  <c r="N2239" i="3"/>
  <c r="M2239" i="3"/>
  <c r="L2239" i="3"/>
  <c r="K2239" i="3"/>
  <c r="J2239" i="3"/>
  <c r="I2239" i="3"/>
  <c r="W2238" i="3"/>
  <c r="V2238" i="3"/>
  <c r="U2238" i="3"/>
  <c r="T2238" i="3"/>
  <c r="S2238" i="3"/>
  <c r="R2238" i="3"/>
  <c r="Q2238" i="3"/>
  <c r="O2238" i="3"/>
  <c r="N2238" i="3"/>
  <c r="M2238" i="3"/>
  <c r="L2238" i="3"/>
  <c r="K2238" i="3"/>
  <c r="J2238" i="3"/>
  <c r="I2238" i="3"/>
  <c r="W2237" i="3"/>
  <c r="V2237" i="3"/>
  <c r="U2237" i="3"/>
  <c r="T2237" i="3"/>
  <c r="S2237" i="3"/>
  <c r="R2237" i="3"/>
  <c r="Q2237" i="3"/>
  <c r="O2237" i="3"/>
  <c r="N2237" i="3"/>
  <c r="M2237" i="3"/>
  <c r="L2237" i="3"/>
  <c r="K2237" i="3"/>
  <c r="J2237" i="3"/>
  <c r="I2237" i="3"/>
  <c r="W2236" i="3"/>
  <c r="V2236" i="3"/>
  <c r="U2236" i="3"/>
  <c r="T2236" i="3"/>
  <c r="S2236" i="3"/>
  <c r="R2236" i="3"/>
  <c r="Q2236" i="3"/>
  <c r="O2236" i="3"/>
  <c r="N2236" i="3"/>
  <c r="M2236" i="3"/>
  <c r="L2236" i="3"/>
  <c r="K2236" i="3"/>
  <c r="J2236" i="3"/>
  <c r="I2236" i="3"/>
  <c r="W2235" i="3"/>
  <c r="V2235" i="3"/>
  <c r="U2235" i="3"/>
  <c r="T2235" i="3"/>
  <c r="S2235" i="3"/>
  <c r="R2235" i="3"/>
  <c r="Q2235" i="3"/>
  <c r="O2235" i="3"/>
  <c r="N2235" i="3"/>
  <c r="M2235" i="3"/>
  <c r="L2235" i="3"/>
  <c r="K2235" i="3"/>
  <c r="J2235" i="3"/>
  <c r="I2235" i="3"/>
  <c r="W2234" i="3"/>
  <c r="V2234" i="3"/>
  <c r="U2234" i="3"/>
  <c r="T2234" i="3"/>
  <c r="S2234" i="3"/>
  <c r="R2234" i="3"/>
  <c r="Q2234" i="3"/>
  <c r="O2234" i="3"/>
  <c r="N2234" i="3"/>
  <c r="M2234" i="3"/>
  <c r="L2234" i="3"/>
  <c r="K2234" i="3"/>
  <c r="J2234" i="3"/>
  <c r="I2234" i="3"/>
  <c r="W2233" i="3"/>
  <c r="V2233" i="3"/>
  <c r="U2233" i="3"/>
  <c r="T2233" i="3"/>
  <c r="S2233" i="3"/>
  <c r="R2233" i="3"/>
  <c r="Q2233" i="3"/>
  <c r="O2233" i="3"/>
  <c r="N2233" i="3"/>
  <c r="M2233" i="3"/>
  <c r="L2233" i="3"/>
  <c r="K2233" i="3"/>
  <c r="J2233" i="3"/>
  <c r="I2233" i="3"/>
  <c r="W2232" i="3"/>
  <c r="V2232" i="3"/>
  <c r="U2232" i="3"/>
  <c r="T2232" i="3"/>
  <c r="S2232" i="3"/>
  <c r="R2232" i="3"/>
  <c r="Q2232" i="3"/>
  <c r="O2232" i="3"/>
  <c r="N2232" i="3"/>
  <c r="M2232" i="3"/>
  <c r="L2232" i="3"/>
  <c r="K2232" i="3"/>
  <c r="J2232" i="3"/>
  <c r="I2232" i="3"/>
  <c r="W2231" i="3"/>
  <c r="V2231" i="3"/>
  <c r="U2231" i="3"/>
  <c r="T2231" i="3"/>
  <c r="S2231" i="3"/>
  <c r="R2231" i="3"/>
  <c r="Q2231" i="3"/>
  <c r="O2231" i="3"/>
  <c r="N2231" i="3"/>
  <c r="M2231" i="3"/>
  <c r="L2231" i="3"/>
  <c r="K2231" i="3"/>
  <c r="J2231" i="3"/>
  <c r="I2231" i="3"/>
  <c r="W2230" i="3"/>
  <c r="V2230" i="3"/>
  <c r="U2230" i="3"/>
  <c r="T2230" i="3"/>
  <c r="S2230" i="3"/>
  <c r="R2230" i="3"/>
  <c r="Q2230" i="3"/>
  <c r="O2230" i="3"/>
  <c r="N2230" i="3"/>
  <c r="M2230" i="3"/>
  <c r="L2230" i="3"/>
  <c r="K2230" i="3"/>
  <c r="J2230" i="3"/>
  <c r="I2230" i="3"/>
  <c r="W2229" i="3"/>
  <c r="V2229" i="3"/>
  <c r="U2229" i="3"/>
  <c r="T2229" i="3"/>
  <c r="S2229" i="3"/>
  <c r="R2229" i="3"/>
  <c r="Q2229" i="3"/>
  <c r="O2229" i="3"/>
  <c r="N2229" i="3"/>
  <c r="M2229" i="3"/>
  <c r="L2229" i="3"/>
  <c r="K2229" i="3"/>
  <c r="J2229" i="3"/>
  <c r="I2229" i="3"/>
  <c r="W2228" i="3"/>
  <c r="V2228" i="3"/>
  <c r="U2228" i="3"/>
  <c r="T2228" i="3"/>
  <c r="S2228" i="3"/>
  <c r="R2228" i="3"/>
  <c r="Q2228" i="3"/>
  <c r="O2228" i="3"/>
  <c r="N2228" i="3"/>
  <c r="M2228" i="3"/>
  <c r="L2228" i="3"/>
  <c r="K2228" i="3"/>
  <c r="J2228" i="3"/>
  <c r="I2228" i="3"/>
  <c r="W2227" i="3"/>
  <c r="V2227" i="3"/>
  <c r="U2227" i="3"/>
  <c r="T2227" i="3"/>
  <c r="S2227" i="3"/>
  <c r="R2227" i="3"/>
  <c r="Q2227" i="3"/>
  <c r="O2227" i="3"/>
  <c r="N2227" i="3"/>
  <c r="M2227" i="3"/>
  <c r="L2227" i="3"/>
  <c r="K2227" i="3"/>
  <c r="J2227" i="3"/>
  <c r="I2227" i="3"/>
  <c r="W2226" i="3"/>
  <c r="V2226" i="3"/>
  <c r="U2226" i="3"/>
  <c r="T2226" i="3"/>
  <c r="S2226" i="3"/>
  <c r="R2226" i="3"/>
  <c r="Q2226" i="3"/>
  <c r="O2226" i="3"/>
  <c r="N2226" i="3"/>
  <c r="M2226" i="3"/>
  <c r="L2226" i="3"/>
  <c r="K2226" i="3"/>
  <c r="J2226" i="3"/>
  <c r="I2226" i="3"/>
  <c r="W2225" i="3"/>
  <c r="V2225" i="3"/>
  <c r="U2225" i="3"/>
  <c r="T2225" i="3"/>
  <c r="S2225" i="3"/>
  <c r="R2225" i="3"/>
  <c r="Q2225" i="3"/>
  <c r="O2225" i="3"/>
  <c r="N2225" i="3"/>
  <c r="M2225" i="3"/>
  <c r="L2225" i="3"/>
  <c r="K2225" i="3"/>
  <c r="J2225" i="3"/>
  <c r="I2225" i="3"/>
  <c r="W2224" i="3"/>
  <c r="V2224" i="3"/>
  <c r="U2224" i="3"/>
  <c r="T2224" i="3"/>
  <c r="S2224" i="3"/>
  <c r="R2224" i="3"/>
  <c r="Q2224" i="3"/>
  <c r="O2224" i="3"/>
  <c r="N2224" i="3"/>
  <c r="M2224" i="3"/>
  <c r="L2224" i="3"/>
  <c r="K2224" i="3"/>
  <c r="J2224" i="3"/>
  <c r="I2224" i="3"/>
  <c r="W2223" i="3"/>
  <c r="V2223" i="3"/>
  <c r="U2223" i="3"/>
  <c r="T2223" i="3"/>
  <c r="S2223" i="3"/>
  <c r="R2223" i="3"/>
  <c r="Q2223" i="3"/>
  <c r="O2223" i="3"/>
  <c r="N2223" i="3"/>
  <c r="M2223" i="3"/>
  <c r="L2223" i="3"/>
  <c r="K2223" i="3"/>
  <c r="J2223" i="3"/>
  <c r="I2223" i="3"/>
  <c r="W2222" i="3"/>
  <c r="V2222" i="3"/>
  <c r="U2222" i="3"/>
  <c r="T2222" i="3"/>
  <c r="S2222" i="3"/>
  <c r="R2222" i="3"/>
  <c r="Q2222" i="3"/>
  <c r="O2222" i="3"/>
  <c r="N2222" i="3"/>
  <c r="M2222" i="3"/>
  <c r="L2222" i="3"/>
  <c r="K2222" i="3"/>
  <c r="J2222" i="3"/>
  <c r="I2222" i="3"/>
  <c r="W2221" i="3"/>
  <c r="V2221" i="3"/>
  <c r="U2221" i="3"/>
  <c r="T2221" i="3"/>
  <c r="S2221" i="3"/>
  <c r="R2221" i="3"/>
  <c r="Q2221" i="3"/>
  <c r="O2221" i="3"/>
  <c r="N2221" i="3"/>
  <c r="M2221" i="3"/>
  <c r="L2221" i="3"/>
  <c r="K2221" i="3"/>
  <c r="J2221" i="3"/>
  <c r="I2221" i="3"/>
  <c r="W2220" i="3"/>
  <c r="V2220" i="3"/>
  <c r="U2220" i="3"/>
  <c r="T2220" i="3"/>
  <c r="S2220" i="3"/>
  <c r="Q2220" i="3"/>
  <c r="O2220" i="3"/>
  <c r="N2220" i="3"/>
  <c r="M2220" i="3"/>
  <c r="L2220" i="3"/>
  <c r="K2220" i="3"/>
  <c r="J2220" i="3"/>
  <c r="I2220" i="3"/>
  <c r="W2219" i="3"/>
  <c r="V2219" i="3"/>
  <c r="U2219" i="3"/>
  <c r="T2219" i="3"/>
  <c r="S2219" i="3"/>
  <c r="Q2219" i="3"/>
  <c r="O2219" i="3"/>
  <c r="N2219" i="3"/>
  <c r="M2219" i="3"/>
  <c r="L2219" i="3"/>
  <c r="K2219" i="3"/>
  <c r="J2219" i="3"/>
  <c r="I2219" i="3"/>
  <c r="W2354" i="3"/>
  <c r="V2354" i="3"/>
  <c r="U2354" i="3"/>
  <c r="T2354" i="3"/>
  <c r="S2354" i="3"/>
  <c r="R2354" i="3"/>
  <c r="Q2354" i="3"/>
  <c r="O2354" i="3"/>
  <c r="N2354" i="3"/>
  <c r="M2354" i="3"/>
  <c r="L2354" i="3"/>
  <c r="K2354" i="3"/>
  <c r="J2354" i="3"/>
  <c r="I2354" i="3"/>
  <c r="W2353" i="3"/>
  <c r="V2353" i="3"/>
  <c r="U2353" i="3"/>
  <c r="T2353" i="3"/>
  <c r="S2353" i="3"/>
  <c r="R2353" i="3"/>
  <c r="Q2353" i="3"/>
  <c r="O2353" i="3"/>
  <c r="N2353" i="3"/>
  <c r="M2353" i="3"/>
  <c r="L2353" i="3"/>
  <c r="K2353" i="3"/>
  <c r="J2353" i="3"/>
  <c r="I2353" i="3"/>
  <c r="W2352" i="3"/>
  <c r="V2352" i="3"/>
  <c r="U2352" i="3"/>
  <c r="T2352" i="3"/>
  <c r="S2352" i="3"/>
  <c r="R2352" i="3"/>
  <c r="Q2352" i="3"/>
  <c r="O2352" i="3"/>
  <c r="N2352" i="3"/>
  <c r="M2352" i="3"/>
  <c r="L2352" i="3"/>
  <c r="K2352" i="3"/>
  <c r="J2352" i="3"/>
  <c r="I2352" i="3"/>
  <c r="W2351" i="3"/>
  <c r="V2351" i="3"/>
  <c r="U2351" i="3"/>
  <c r="T2351" i="3"/>
  <c r="S2351" i="3"/>
  <c r="R2351" i="3"/>
  <c r="Q2351" i="3"/>
  <c r="O2351" i="3"/>
  <c r="N2351" i="3"/>
  <c r="M2351" i="3"/>
  <c r="L2351" i="3"/>
  <c r="K2351" i="3"/>
  <c r="J2351" i="3"/>
  <c r="I2351" i="3"/>
  <c r="W2350" i="3"/>
  <c r="V2350" i="3"/>
  <c r="U2350" i="3"/>
  <c r="T2350" i="3"/>
  <c r="S2350" i="3"/>
  <c r="R2350" i="3"/>
  <c r="Q2350" i="3"/>
  <c r="O2350" i="3"/>
  <c r="N2350" i="3"/>
  <c r="M2350" i="3"/>
  <c r="L2350" i="3"/>
  <c r="K2350" i="3"/>
  <c r="J2350" i="3"/>
  <c r="I2350" i="3"/>
  <c r="W2349" i="3"/>
  <c r="V2349" i="3"/>
  <c r="U2349" i="3"/>
  <c r="T2349" i="3"/>
  <c r="S2349" i="3"/>
  <c r="R2349" i="3"/>
  <c r="Q2349" i="3"/>
  <c r="O2349" i="3"/>
  <c r="N2349" i="3"/>
  <c r="M2349" i="3"/>
  <c r="L2349" i="3"/>
  <c r="K2349" i="3"/>
  <c r="J2349" i="3"/>
  <c r="I2349" i="3"/>
  <c r="W2348" i="3"/>
  <c r="V2348" i="3"/>
  <c r="U2348" i="3"/>
  <c r="T2348" i="3"/>
  <c r="S2348" i="3"/>
  <c r="R2348" i="3"/>
  <c r="Q2348" i="3"/>
  <c r="O2348" i="3"/>
  <c r="N2348" i="3"/>
  <c r="M2348" i="3"/>
  <c r="L2348" i="3"/>
  <c r="K2348" i="3"/>
  <c r="J2348" i="3"/>
  <c r="I2348" i="3"/>
  <c r="W2347" i="3"/>
  <c r="V2347" i="3"/>
  <c r="U2347" i="3"/>
  <c r="T2347" i="3"/>
  <c r="S2347" i="3"/>
  <c r="R2347" i="3"/>
  <c r="Q2347" i="3"/>
  <c r="O2347" i="3"/>
  <c r="N2347" i="3"/>
  <c r="M2347" i="3"/>
  <c r="L2347" i="3"/>
  <c r="K2347" i="3"/>
  <c r="J2347" i="3"/>
  <c r="I2347" i="3"/>
  <c r="W2346" i="3"/>
  <c r="V2346" i="3"/>
  <c r="U2346" i="3"/>
  <c r="T2346" i="3"/>
  <c r="S2346" i="3"/>
  <c r="R2346" i="3"/>
  <c r="Q2346" i="3"/>
  <c r="O2346" i="3"/>
  <c r="N2346" i="3"/>
  <c r="M2346" i="3"/>
  <c r="L2346" i="3"/>
  <c r="K2346" i="3"/>
  <c r="J2346" i="3"/>
  <c r="I2346" i="3"/>
  <c r="W2345" i="3"/>
  <c r="V2345" i="3"/>
  <c r="U2345" i="3"/>
  <c r="T2345" i="3"/>
  <c r="S2345" i="3"/>
  <c r="R2345" i="3"/>
  <c r="Q2345" i="3"/>
  <c r="O2345" i="3"/>
  <c r="N2345" i="3"/>
  <c r="M2345" i="3"/>
  <c r="L2345" i="3"/>
  <c r="K2345" i="3"/>
  <c r="J2345" i="3"/>
  <c r="I2345" i="3"/>
  <c r="W2344" i="3"/>
  <c r="V2344" i="3"/>
  <c r="U2344" i="3"/>
  <c r="T2344" i="3"/>
  <c r="S2344" i="3"/>
  <c r="R2344" i="3"/>
  <c r="Q2344" i="3"/>
  <c r="O2344" i="3"/>
  <c r="N2344" i="3"/>
  <c r="M2344" i="3"/>
  <c r="L2344" i="3"/>
  <c r="K2344" i="3"/>
  <c r="J2344" i="3"/>
  <c r="I2344" i="3"/>
  <c r="W2343" i="3"/>
  <c r="V2343" i="3"/>
  <c r="U2343" i="3"/>
  <c r="T2343" i="3"/>
  <c r="S2343" i="3"/>
  <c r="R2343" i="3"/>
  <c r="Q2343" i="3"/>
  <c r="O2343" i="3"/>
  <c r="N2343" i="3"/>
  <c r="M2343" i="3"/>
  <c r="L2343" i="3"/>
  <c r="K2343" i="3"/>
  <c r="J2343" i="3"/>
  <c r="I2343" i="3"/>
  <c r="W2342" i="3"/>
  <c r="V2342" i="3"/>
  <c r="U2342" i="3"/>
  <c r="T2342" i="3"/>
  <c r="S2342" i="3"/>
  <c r="R2342" i="3"/>
  <c r="Q2342" i="3"/>
  <c r="O2342" i="3"/>
  <c r="N2342" i="3"/>
  <c r="M2342" i="3"/>
  <c r="L2342" i="3"/>
  <c r="K2342" i="3"/>
  <c r="J2342" i="3"/>
  <c r="I2342" i="3"/>
  <c r="W2341" i="3"/>
  <c r="V2341" i="3"/>
  <c r="U2341" i="3"/>
  <c r="T2341" i="3"/>
  <c r="S2341" i="3"/>
  <c r="R2341" i="3"/>
  <c r="Q2341" i="3"/>
  <c r="O2341" i="3"/>
  <c r="N2341" i="3"/>
  <c r="M2341" i="3"/>
  <c r="L2341" i="3"/>
  <c r="K2341" i="3"/>
  <c r="J2341" i="3"/>
  <c r="I2341" i="3"/>
  <c r="W2340" i="3"/>
  <c r="V2340" i="3"/>
  <c r="U2340" i="3"/>
  <c r="T2340" i="3"/>
  <c r="S2340" i="3"/>
  <c r="R2340" i="3"/>
  <c r="Q2340" i="3"/>
  <c r="O2340" i="3"/>
  <c r="N2340" i="3"/>
  <c r="M2340" i="3"/>
  <c r="L2340" i="3"/>
  <c r="K2340" i="3"/>
  <c r="J2340" i="3"/>
  <c r="I2340" i="3"/>
  <c r="W2339" i="3"/>
  <c r="V2339" i="3"/>
  <c r="U2339" i="3"/>
  <c r="T2339" i="3"/>
  <c r="S2339" i="3"/>
  <c r="R2339" i="3"/>
  <c r="Q2339" i="3"/>
  <c r="O2339" i="3"/>
  <c r="N2339" i="3"/>
  <c r="M2339" i="3"/>
  <c r="L2339" i="3"/>
  <c r="K2339" i="3"/>
  <c r="J2339" i="3"/>
  <c r="I2339" i="3"/>
  <c r="W2338" i="3"/>
  <c r="V2338" i="3"/>
  <c r="U2338" i="3"/>
  <c r="T2338" i="3"/>
  <c r="S2338" i="3"/>
  <c r="R2338" i="3"/>
  <c r="Q2338" i="3"/>
  <c r="O2338" i="3"/>
  <c r="N2338" i="3"/>
  <c r="M2338" i="3"/>
  <c r="L2338" i="3"/>
  <c r="K2338" i="3"/>
  <c r="J2338" i="3"/>
  <c r="I2338" i="3"/>
  <c r="W2337" i="3"/>
  <c r="V2337" i="3"/>
  <c r="U2337" i="3"/>
  <c r="T2337" i="3"/>
  <c r="S2337" i="3"/>
  <c r="R2337" i="3"/>
  <c r="Q2337" i="3"/>
  <c r="O2337" i="3"/>
  <c r="N2337" i="3"/>
  <c r="M2337" i="3"/>
  <c r="L2337" i="3"/>
  <c r="K2337" i="3"/>
  <c r="J2337" i="3"/>
  <c r="I2337" i="3"/>
  <c r="W2336" i="3"/>
  <c r="V2336" i="3"/>
  <c r="U2336" i="3"/>
  <c r="T2336" i="3"/>
  <c r="S2336" i="3"/>
  <c r="R2336" i="3"/>
  <c r="Q2336" i="3"/>
  <c r="O2336" i="3"/>
  <c r="N2336" i="3"/>
  <c r="M2336" i="3"/>
  <c r="L2336" i="3"/>
  <c r="K2336" i="3"/>
  <c r="J2336" i="3"/>
  <c r="I2336" i="3"/>
  <c r="W2335" i="3"/>
  <c r="V2335" i="3"/>
  <c r="U2335" i="3"/>
  <c r="T2335" i="3"/>
  <c r="S2335" i="3"/>
  <c r="R2335" i="3"/>
  <c r="Q2335" i="3"/>
  <c r="O2335" i="3"/>
  <c r="N2335" i="3"/>
  <c r="M2335" i="3"/>
  <c r="L2335" i="3"/>
  <c r="K2335" i="3"/>
  <c r="J2335" i="3"/>
  <c r="I2335" i="3"/>
  <c r="W2334" i="3"/>
  <c r="V2334" i="3"/>
  <c r="U2334" i="3"/>
  <c r="T2334" i="3"/>
  <c r="S2334" i="3"/>
  <c r="R2334" i="3"/>
  <c r="Q2334" i="3"/>
  <c r="O2334" i="3"/>
  <c r="N2334" i="3"/>
  <c r="M2334" i="3"/>
  <c r="L2334" i="3"/>
  <c r="K2334" i="3"/>
  <c r="J2334" i="3"/>
  <c r="I2334" i="3"/>
  <c r="W2333" i="3"/>
  <c r="V2333" i="3"/>
  <c r="U2333" i="3"/>
  <c r="T2333" i="3"/>
  <c r="S2333" i="3"/>
  <c r="R2333" i="3"/>
  <c r="Q2333" i="3"/>
  <c r="O2333" i="3"/>
  <c r="N2333" i="3"/>
  <c r="M2333" i="3"/>
  <c r="L2333" i="3"/>
  <c r="K2333" i="3"/>
  <c r="J2333" i="3"/>
  <c r="I2333" i="3"/>
  <c r="W2332" i="3"/>
  <c r="V2332" i="3"/>
  <c r="U2332" i="3"/>
  <c r="T2332" i="3"/>
  <c r="S2332" i="3"/>
  <c r="R2332" i="3"/>
  <c r="Q2332" i="3"/>
  <c r="O2332" i="3"/>
  <c r="N2332" i="3"/>
  <c r="M2332" i="3"/>
  <c r="L2332" i="3"/>
  <c r="K2332" i="3"/>
  <c r="J2332" i="3"/>
  <c r="I2332" i="3"/>
  <c r="W2331" i="3"/>
  <c r="V2331" i="3"/>
  <c r="U2331" i="3"/>
  <c r="T2331" i="3"/>
  <c r="S2331" i="3"/>
  <c r="R2331" i="3"/>
  <c r="Q2331" i="3"/>
  <c r="O2331" i="3"/>
  <c r="N2331" i="3"/>
  <c r="M2331" i="3"/>
  <c r="L2331" i="3"/>
  <c r="K2331" i="3"/>
  <c r="J2331" i="3"/>
  <c r="I2331" i="3"/>
  <c r="W2330" i="3"/>
  <c r="V2330" i="3"/>
  <c r="U2330" i="3"/>
  <c r="T2330" i="3"/>
  <c r="S2330" i="3"/>
  <c r="R2330" i="3"/>
  <c r="Q2330" i="3"/>
  <c r="O2330" i="3"/>
  <c r="N2330" i="3"/>
  <c r="M2330" i="3"/>
  <c r="L2330" i="3"/>
  <c r="K2330" i="3"/>
  <c r="J2330" i="3"/>
  <c r="I2330" i="3"/>
  <c r="W2329" i="3"/>
  <c r="V2329" i="3"/>
  <c r="U2329" i="3"/>
  <c r="T2329" i="3"/>
  <c r="S2329" i="3"/>
  <c r="R2329" i="3"/>
  <c r="Q2329" i="3"/>
  <c r="O2329" i="3"/>
  <c r="N2329" i="3"/>
  <c r="M2329" i="3"/>
  <c r="L2329" i="3"/>
  <c r="K2329" i="3"/>
  <c r="J2329" i="3"/>
  <c r="I2329" i="3"/>
  <c r="W2328" i="3"/>
  <c r="V2328" i="3"/>
  <c r="U2328" i="3"/>
  <c r="T2328" i="3"/>
  <c r="S2328" i="3"/>
  <c r="R2328" i="3"/>
  <c r="Q2328" i="3"/>
  <c r="O2328" i="3"/>
  <c r="N2328" i="3"/>
  <c r="M2328" i="3"/>
  <c r="L2328" i="3"/>
  <c r="K2328" i="3"/>
  <c r="J2328" i="3"/>
  <c r="I2328" i="3"/>
  <c r="W2327" i="3"/>
  <c r="V2327" i="3"/>
  <c r="U2327" i="3"/>
  <c r="T2327" i="3"/>
  <c r="S2327" i="3"/>
  <c r="R2327" i="3"/>
  <c r="Q2327" i="3"/>
  <c r="O2327" i="3"/>
  <c r="N2327" i="3"/>
  <c r="M2327" i="3"/>
  <c r="L2327" i="3"/>
  <c r="K2327" i="3"/>
  <c r="J2327" i="3"/>
  <c r="I2327" i="3"/>
  <c r="W2218" i="3"/>
  <c r="V2218" i="3"/>
  <c r="U2218" i="3"/>
  <c r="T2218" i="3"/>
  <c r="S2218" i="3"/>
  <c r="Q2218" i="3"/>
  <c r="O2218" i="3"/>
  <c r="N2218" i="3"/>
  <c r="M2218" i="3"/>
  <c r="L2218" i="3"/>
  <c r="K2218" i="3"/>
  <c r="J2218" i="3"/>
  <c r="I2218" i="3"/>
  <c r="W2217" i="3"/>
  <c r="V2217" i="3"/>
  <c r="U2217" i="3"/>
  <c r="T2217" i="3"/>
  <c r="S2217" i="3"/>
  <c r="Q2217" i="3"/>
  <c r="O2217" i="3"/>
  <c r="N2217" i="3"/>
  <c r="M2217" i="3"/>
  <c r="L2217" i="3"/>
  <c r="K2217" i="3"/>
  <c r="J2217" i="3"/>
  <c r="I2217" i="3"/>
  <c r="W2216" i="3"/>
  <c r="V2216" i="3"/>
  <c r="U2216" i="3"/>
  <c r="T2216" i="3"/>
  <c r="S2216" i="3"/>
  <c r="Q2216" i="3"/>
  <c r="O2216" i="3"/>
  <c r="N2216" i="3"/>
  <c r="M2216" i="3"/>
  <c r="L2216" i="3"/>
  <c r="K2216" i="3"/>
  <c r="J2216" i="3"/>
  <c r="I2216" i="3"/>
  <c r="W2215" i="3"/>
  <c r="V2215" i="3"/>
  <c r="U2215" i="3"/>
  <c r="T2215" i="3"/>
  <c r="S2215" i="3"/>
  <c r="Q2215" i="3"/>
  <c r="O2215" i="3"/>
  <c r="N2215" i="3"/>
  <c r="M2215" i="3"/>
  <c r="L2215" i="3"/>
  <c r="K2215" i="3"/>
  <c r="J2215" i="3"/>
  <c r="I2215" i="3"/>
  <c r="W2214" i="3"/>
  <c r="V2214" i="3"/>
  <c r="U2214" i="3"/>
  <c r="T2214" i="3"/>
  <c r="S2214" i="3"/>
  <c r="Q2214" i="3"/>
  <c r="O2214" i="3"/>
  <c r="N2214" i="3"/>
  <c r="M2214" i="3"/>
  <c r="L2214" i="3"/>
  <c r="K2214" i="3"/>
  <c r="J2214" i="3"/>
  <c r="I2214" i="3"/>
  <c r="W2213" i="3"/>
  <c r="V2213" i="3"/>
  <c r="U2213" i="3"/>
  <c r="T2213" i="3"/>
  <c r="S2213" i="3"/>
  <c r="Q2213" i="3"/>
  <c r="O2213" i="3"/>
  <c r="N2213" i="3"/>
  <c r="M2213" i="3"/>
  <c r="L2213" i="3"/>
  <c r="K2213" i="3"/>
  <c r="J2213" i="3"/>
  <c r="I2213" i="3"/>
  <c r="W2212" i="3"/>
  <c r="V2212" i="3"/>
  <c r="U2212" i="3"/>
  <c r="T2212" i="3"/>
  <c r="S2212" i="3"/>
  <c r="R2212" i="3"/>
  <c r="Q2212" i="3"/>
  <c r="O2212" i="3"/>
  <c r="M2212" i="3"/>
  <c r="L2212" i="3"/>
  <c r="K2212" i="3"/>
  <c r="J2212" i="3"/>
  <c r="I2212" i="3"/>
  <c r="W2211" i="3"/>
  <c r="V2211" i="3"/>
  <c r="U2211" i="3"/>
  <c r="T2211" i="3"/>
  <c r="S2211" i="3"/>
  <c r="R2211" i="3"/>
  <c r="Q2211" i="3"/>
  <c r="O2211" i="3"/>
  <c r="M2211" i="3"/>
  <c r="L2211" i="3"/>
  <c r="K2211" i="3"/>
  <c r="J2211" i="3"/>
  <c r="I2211" i="3"/>
  <c r="W2210" i="3"/>
  <c r="V2210" i="3"/>
  <c r="U2210" i="3"/>
  <c r="T2210" i="3"/>
  <c r="S2210" i="3"/>
  <c r="R2210" i="3"/>
  <c r="Q2210" i="3"/>
  <c r="O2210" i="3"/>
  <c r="M2210" i="3"/>
  <c r="L2210" i="3"/>
  <c r="K2210" i="3"/>
  <c r="J2210" i="3"/>
  <c r="I2210" i="3"/>
  <c r="W2209" i="3"/>
  <c r="V2209" i="3"/>
  <c r="U2209" i="3"/>
  <c r="T2209" i="3"/>
  <c r="S2209" i="3"/>
  <c r="R2209" i="3"/>
  <c r="Q2209" i="3"/>
  <c r="O2209" i="3"/>
  <c r="M2209" i="3"/>
  <c r="L2209" i="3"/>
  <c r="K2209" i="3"/>
  <c r="J2209" i="3"/>
  <c r="I2209" i="3"/>
  <c r="W2208" i="3"/>
  <c r="V2208" i="3"/>
  <c r="U2208" i="3"/>
  <c r="T2208" i="3"/>
  <c r="S2208" i="3"/>
  <c r="R2208" i="3"/>
  <c r="Q2208" i="3"/>
  <c r="O2208" i="3"/>
  <c r="M2208" i="3"/>
  <c r="L2208" i="3"/>
  <c r="K2208" i="3"/>
  <c r="J2208" i="3"/>
  <c r="I2208" i="3"/>
  <c r="W2207" i="3"/>
  <c r="V2207" i="3"/>
  <c r="U2207" i="3"/>
  <c r="T2207" i="3"/>
  <c r="S2207" i="3"/>
  <c r="R2207" i="3"/>
  <c r="Q2207" i="3"/>
  <c r="O2207" i="3"/>
  <c r="M2207" i="3"/>
  <c r="L2207" i="3"/>
  <c r="K2207" i="3"/>
  <c r="J2207" i="3"/>
  <c r="I2207" i="3"/>
  <c r="W2206" i="3"/>
  <c r="V2206" i="3"/>
  <c r="U2206" i="3"/>
  <c r="T2206" i="3"/>
  <c r="S2206" i="3"/>
  <c r="R2206" i="3"/>
  <c r="Q2206" i="3"/>
  <c r="O2206" i="3"/>
  <c r="M2206" i="3"/>
  <c r="L2206" i="3"/>
  <c r="K2206" i="3"/>
  <c r="J2206" i="3"/>
  <c r="I2206" i="3"/>
  <c r="W2205" i="3"/>
  <c r="V2205" i="3"/>
  <c r="U2205" i="3"/>
  <c r="T2205" i="3"/>
  <c r="S2205" i="3"/>
  <c r="R2205" i="3"/>
  <c r="Q2205" i="3"/>
  <c r="O2205" i="3"/>
  <c r="M2205" i="3"/>
  <c r="L2205" i="3"/>
  <c r="K2205" i="3"/>
  <c r="J2205" i="3"/>
  <c r="I2205" i="3"/>
  <c r="W2204" i="3"/>
  <c r="V2204" i="3"/>
  <c r="U2204" i="3"/>
  <c r="T2204" i="3"/>
  <c r="S2204" i="3"/>
  <c r="R2204" i="3"/>
  <c r="Q2204" i="3"/>
  <c r="O2204" i="3"/>
  <c r="M2204" i="3"/>
  <c r="L2204" i="3"/>
  <c r="K2204" i="3"/>
  <c r="J2204" i="3"/>
  <c r="I2204" i="3"/>
  <c r="W2203" i="3"/>
  <c r="V2203" i="3"/>
  <c r="U2203" i="3"/>
  <c r="T2203" i="3"/>
  <c r="S2203" i="3"/>
  <c r="R2203" i="3"/>
  <c r="Q2203" i="3"/>
  <c r="O2203" i="3"/>
  <c r="M2203" i="3"/>
  <c r="L2203" i="3"/>
  <c r="K2203" i="3"/>
  <c r="J2203" i="3"/>
  <c r="I2203" i="3"/>
  <c r="W2202" i="3"/>
  <c r="V2202" i="3"/>
  <c r="U2202" i="3"/>
  <c r="T2202" i="3"/>
  <c r="S2202" i="3"/>
  <c r="R2202" i="3"/>
  <c r="Q2202" i="3"/>
  <c r="O2202" i="3"/>
  <c r="M2202" i="3"/>
  <c r="L2202" i="3"/>
  <c r="K2202" i="3"/>
  <c r="J2202" i="3"/>
  <c r="I2202" i="3"/>
  <c r="W2201" i="3"/>
  <c r="V2201" i="3"/>
  <c r="U2201" i="3"/>
  <c r="T2201" i="3"/>
  <c r="S2201" i="3"/>
  <c r="R2201" i="3"/>
  <c r="Q2201" i="3"/>
  <c r="O2201" i="3"/>
  <c r="M2201" i="3"/>
  <c r="L2201" i="3"/>
  <c r="K2201" i="3"/>
  <c r="J2201" i="3"/>
  <c r="I2201" i="3"/>
  <c r="W2200" i="3"/>
  <c r="V2200" i="3"/>
  <c r="U2200" i="3"/>
  <c r="T2200" i="3"/>
  <c r="S2200" i="3"/>
  <c r="R2200" i="3"/>
  <c r="Q2200" i="3"/>
  <c r="O2200" i="3"/>
  <c r="M2200" i="3"/>
  <c r="L2200" i="3"/>
  <c r="K2200" i="3"/>
  <c r="J2200" i="3"/>
  <c r="I2200" i="3"/>
  <c r="W2199" i="3"/>
  <c r="V2199" i="3"/>
  <c r="U2199" i="3"/>
  <c r="T2199" i="3"/>
  <c r="S2199" i="3"/>
  <c r="R2199" i="3"/>
  <c r="Q2199" i="3"/>
  <c r="O2199" i="3"/>
  <c r="M2199" i="3"/>
  <c r="L2199" i="3"/>
  <c r="K2199" i="3"/>
  <c r="J2199" i="3"/>
  <c r="I2199" i="3"/>
  <c r="W2198" i="3"/>
  <c r="V2198" i="3"/>
  <c r="U2198" i="3"/>
  <c r="T2198" i="3"/>
  <c r="S2198" i="3"/>
  <c r="R2198" i="3"/>
  <c r="Q2198" i="3"/>
  <c r="O2198" i="3"/>
  <c r="M2198" i="3"/>
  <c r="L2198" i="3"/>
  <c r="K2198" i="3"/>
  <c r="J2198" i="3"/>
  <c r="I2198" i="3"/>
  <c r="W2197" i="3"/>
  <c r="V2197" i="3"/>
  <c r="U2197" i="3"/>
  <c r="T2197" i="3"/>
  <c r="S2197" i="3"/>
  <c r="R2197" i="3"/>
  <c r="Q2197" i="3"/>
  <c r="O2197" i="3"/>
  <c r="M2197" i="3"/>
  <c r="L2197" i="3"/>
  <c r="K2197" i="3"/>
  <c r="J2197" i="3"/>
  <c r="I2197" i="3"/>
  <c r="W2196" i="3"/>
  <c r="V2196" i="3"/>
  <c r="U2196" i="3"/>
  <c r="T2196" i="3"/>
  <c r="S2196" i="3"/>
  <c r="R2196" i="3"/>
  <c r="Q2196" i="3"/>
  <c r="O2196" i="3"/>
  <c r="M2196" i="3"/>
  <c r="L2196" i="3"/>
  <c r="K2196" i="3"/>
  <c r="J2196" i="3"/>
  <c r="I2196" i="3"/>
  <c r="W2195" i="3"/>
  <c r="V2195" i="3"/>
  <c r="U2195" i="3"/>
  <c r="T2195" i="3"/>
  <c r="S2195" i="3"/>
  <c r="R2195" i="3"/>
  <c r="Q2195" i="3"/>
  <c r="O2195" i="3"/>
  <c r="M2195" i="3"/>
  <c r="L2195" i="3"/>
  <c r="K2195" i="3"/>
  <c r="J2195" i="3"/>
  <c r="I2195" i="3"/>
  <c r="W2194" i="3"/>
  <c r="V2194" i="3"/>
  <c r="U2194" i="3"/>
  <c r="T2194" i="3"/>
  <c r="S2194" i="3"/>
  <c r="R2194" i="3"/>
  <c r="Q2194" i="3"/>
  <c r="O2194" i="3"/>
  <c r="M2194" i="3"/>
  <c r="L2194" i="3"/>
  <c r="K2194" i="3"/>
  <c r="J2194" i="3"/>
  <c r="I2194" i="3"/>
  <c r="W1759" i="3"/>
  <c r="V1759" i="3"/>
  <c r="U1759" i="3"/>
  <c r="T1759" i="3"/>
  <c r="S1759" i="3"/>
  <c r="R1759" i="3"/>
  <c r="Q1759" i="3"/>
  <c r="O1759" i="3"/>
  <c r="M1759" i="3"/>
  <c r="L1759" i="3"/>
  <c r="K1759" i="3"/>
  <c r="J1759" i="3"/>
  <c r="I1759" i="3"/>
  <c r="W1758" i="3"/>
  <c r="V1758" i="3"/>
  <c r="U1758" i="3"/>
  <c r="T1758" i="3"/>
  <c r="S1758" i="3"/>
  <c r="R1758" i="3"/>
  <c r="Q1758" i="3"/>
  <c r="O1758" i="3"/>
  <c r="M1758" i="3"/>
  <c r="L1758" i="3"/>
  <c r="K1758" i="3"/>
  <c r="J1758" i="3"/>
  <c r="I1758" i="3"/>
  <c r="W1757" i="3"/>
  <c r="V1757" i="3"/>
  <c r="U1757" i="3"/>
  <c r="T1757" i="3"/>
  <c r="S1757" i="3"/>
  <c r="R1757" i="3"/>
  <c r="Q1757" i="3"/>
  <c r="O1757" i="3"/>
  <c r="M1757" i="3"/>
  <c r="L1757" i="3"/>
  <c r="K1757" i="3"/>
  <c r="J1757" i="3"/>
  <c r="I1757" i="3"/>
  <c r="W1756" i="3"/>
  <c r="V1756" i="3"/>
  <c r="U1756" i="3"/>
  <c r="T1756" i="3"/>
  <c r="S1756" i="3"/>
  <c r="R1756" i="3"/>
  <c r="Q1756" i="3"/>
  <c r="O1756" i="3"/>
  <c r="M1756" i="3"/>
  <c r="L1756" i="3"/>
  <c r="K1756" i="3"/>
  <c r="J1756" i="3"/>
  <c r="I1756" i="3"/>
  <c r="W1755" i="3"/>
  <c r="V1755" i="3"/>
  <c r="U1755" i="3"/>
  <c r="T1755" i="3"/>
  <c r="S1755" i="3"/>
  <c r="R1755" i="3"/>
  <c r="Q1755" i="3"/>
  <c r="O1755" i="3"/>
  <c r="M1755" i="3"/>
  <c r="L1755" i="3"/>
  <c r="K1755" i="3"/>
  <c r="J1755" i="3"/>
  <c r="I1755" i="3"/>
  <c r="W1754" i="3"/>
  <c r="V1754" i="3"/>
  <c r="U1754" i="3"/>
  <c r="T1754" i="3"/>
  <c r="S1754" i="3"/>
  <c r="R1754" i="3"/>
  <c r="Q1754" i="3"/>
  <c r="O1754" i="3"/>
  <c r="M1754" i="3"/>
  <c r="L1754" i="3"/>
  <c r="K1754" i="3"/>
  <c r="J1754" i="3"/>
  <c r="I1754" i="3"/>
  <c r="W1753" i="3"/>
  <c r="V1753" i="3"/>
  <c r="U1753" i="3"/>
  <c r="T1753" i="3"/>
  <c r="S1753" i="3"/>
  <c r="R1753" i="3"/>
  <c r="Q1753" i="3"/>
  <c r="O1753" i="3"/>
  <c r="M1753" i="3"/>
  <c r="L1753" i="3"/>
  <c r="K1753" i="3"/>
  <c r="J1753" i="3"/>
  <c r="I1753" i="3"/>
  <c r="W1752" i="3"/>
  <c r="V1752" i="3"/>
  <c r="U1752" i="3"/>
  <c r="T1752" i="3"/>
  <c r="S1752" i="3"/>
  <c r="Q1752" i="3"/>
  <c r="O1752" i="3"/>
  <c r="N1752" i="3"/>
  <c r="M1752" i="3"/>
  <c r="L1752" i="3"/>
  <c r="K1752" i="3"/>
  <c r="J1752" i="3"/>
  <c r="I1752" i="3"/>
  <c r="W1751" i="3"/>
  <c r="V1751" i="3"/>
  <c r="U1751" i="3"/>
  <c r="T1751" i="3"/>
  <c r="S1751" i="3"/>
  <c r="Q1751" i="3"/>
  <c r="O1751" i="3"/>
  <c r="N1751" i="3"/>
  <c r="M1751" i="3"/>
  <c r="L1751" i="3"/>
  <c r="K1751" i="3"/>
  <c r="J1751" i="3"/>
  <c r="I1751" i="3"/>
  <c r="W1750" i="3"/>
  <c r="V1750" i="3"/>
  <c r="U1750" i="3"/>
  <c r="T1750" i="3"/>
  <c r="S1750" i="3"/>
  <c r="Q1750" i="3"/>
  <c r="O1750" i="3"/>
  <c r="N1750" i="3"/>
  <c r="M1750" i="3"/>
  <c r="L1750" i="3"/>
  <c r="K1750" i="3"/>
  <c r="J1750" i="3"/>
  <c r="I1750" i="3"/>
  <c r="W1749" i="3"/>
  <c r="V1749" i="3"/>
  <c r="U1749" i="3"/>
  <c r="T1749" i="3"/>
  <c r="S1749" i="3"/>
  <c r="Q1749" i="3"/>
  <c r="O1749" i="3"/>
  <c r="N1749" i="3"/>
  <c r="M1749" i="3"/>
  <c r="L1749" i="3"/>
  <c r="K1749" i="3"/>
  <c r="J1749" i="3"/>
  <c r="I1749" i="3"/>
  <c r="W1748" i="3"/>
  <c r="V1748" i="3"/>
  <c r="U1748" i="3"/>
  <c r="T1748" i="3"/>
  <c r="S1748" i="3"/>
  <c r="Q1748" i="3"/>
  <c r="O1748" i="3"/>
  <c r="N1748" i="3"/>
  <c r="M1748" i="3"/>
  <c r="L1748" i="3"/>
  <c r="K1748" i="3"/>
  <c r="J1748" i="3"/>
  <c r="I1748" i="3"/>
  <c r="W1747" i="3"/>
  <c r="V1747" i="3"/>
  <c r="U1747" i="3"/>
  <c r="T1747" i="3"/>
  <c r="S1747" i="3"/>
  <c r="Q1747" i="3"/>
  <c r="O1747" i="3"/>
  <c r="N1747" i="3"/>
  <c r="M1747" i="3"/>
  <c r="L1747" i="3"/>
  <c r="K1747" i="3"/>
  <c r="J1747" i="3"/>
  <c r="I1747" i="3"/>
  <c r="W1746" i="3"/>
  <c r="V1746" i="3"/>
  <c r="U1746" i="3"/>
  <c r="T1746" i="3"/>
  <c r="S1746" i="3"/>
  <c r="Q1746" i="3"/>
  <c r="O1746" i="3"/>
  <c r="N1746" i="3"/>
  <c r="M1746" i="3"/>
  <c r="L1746" i="3"/>
  <c r="K1746" i="3"/>
  <c r="J1746" i="3"/>
  <c r="I1746" i="3"/>
  <c r="W1745" i="3"/>
  <c r="V1745" i="3"/>
  <c r="U1745" i="3"/>
  <c r="T1745" i="3"/>
  <c r="S1745" i="3"/>
  <c r="Q1745" i="3"/>
  <c r="O1745" i="3"/>
  <c r="N1745" i="3"/>
  <c r="M1745" i="3"/>
  <c r="L1745" i="3"/>
  <c r="K1745" i="3"/>
  <c r="J1745" i="3"/>
  <c r="I1745" i="3"/>
  <c r="W1744" i="3"/>
  <c r="V1744" i="3"/>
  <c r="U1744" i="3"/>
  <c r="T1744" i="3"/>
  <c r="S1744" i="3"/>
  <c r="Q1744" i="3"/>
  <c r="O1744" i="3"/>
  <c r="N1744" i="3"/>
  <c r="M1744" i="3"/>
  <c r="L1744" i="3"/>
  <c r="K1744" i="3"/>
  <c r="J1744" i="3"/>
  <c r="I1744" i="3"/>
  <c r="W1743" i="3"/>
  <c r="V1743" i="3"/>
  <c r="U1743" i="3"/>
  <c r="T1743" i="3"/>
  <c r="S1743" i="3"/>
  <c r="Q1743" i="3"/>
  <c r="O1743" i="3"/>
  <c r="N1743" i="3"/>
  <c r="M1743" i="3"/>
  <c r="L1743" i="3"/>
  <c r="K1743" i="3"/>
  <c r="J1743" i="3"/>
  <c r="I1743" i="3"/>
  <c r="W1742" i="3"/>
  <c r="V1742" i="3"/>
  <c r="U1742" i="3"/>
  <c r="T1742" i="3"/>
  <c r="S1742" i="3"/>
  <c r="Q1742" i="3"/>
  <c r="O1742" i="3"/>
  <c r="N1742" i="3"/>
  <c r="M1742" i="3"/>
  <c r="L1742" i="3"/>
  <c r="K1742" i="3"/>
  <c r="J1742" i="3"/>
  <c r="I1742" i="3"/>
  <c r="W1741" i="3"/>
  <c r="V1741" i="3"/>
  <c r="U1741" i="3"/>
  <c r="T1741" i="3"/>
  <c r="S1741" i="3"/>
  <c r="R1741" i="3"/>
  <c r="Q1741" i="3"/>
  <c r="O1741" i="3"/>
  <c r="N1741" i="3"/>
  <c r="L1741" i="3"/>
  <c r="K1741" i="3"/>
  <c r="J1741" i="3"/>
  <c r="I1741" i="3"/>
  <c r="W1740" i="3"/>
  <c r="V1740" i="3"/>
  <c r="U1740" i="3"/>
  <c r="T1740" i="3"/>
  <c r="S1740" i="3"/>
  <c r="R1740" i="3"/>
  <c r="Q1740" i="3"/>
  <c r="O1740" i="3"/>
  <c r="N1740" i="3"/>
  <c r="L1740" i="3"/>
  <c r="K1740" i="3"/>
  <c r="J1740" i="3"/>
  <c r="I1740" i="3"/>
  <c r="W1739" i="3"/>
  <c r="V1739" i="3"/>
  <c r="U1739" i="3"/>
  <c r="T1739" i="3"/>
  <c r="S1739" i="3"/>
  <c r="R1739" i="3"/>
  <c r="Q1739" i="3"/>
  <c r="O1739" i="3"/>
  <c r="N1739" i="3"/>
  <c r="L1739" i="3"/>
  <c r="K1739" i="3"/>
  <c r="J1739" i="3"/>
  <c r="I1739" i="3"/>
  <c r="W1738" i="3"/>
  <c r="V1738" i="3"/>
  <c r="U1738" i="3"/>
  <c r="T1738" i="3"/>
  <c r="S1738" i="3"/>
  <c r="R1738" i="3"/>
  <c r="Q1738" i="3"/>
  <c r="O1738" i="3"/>
  <c r="N1738" i="3"/>
  <c r="L1738" i="3"/>
  <c r="K1738" i="3"/>
  <c r="J1738" i="3"/>
  <c r="I1738" i="3"/>
  <c r="W1737" i="3"/>
  <c r="V1737" i="3"/>
  <c r="U1737" i="3"/>
  <c r="T1737" i="3"/>
  <c r="S1737" i="3"/>
  <c r="R1737" i="3"/>
  <c r="Q1737" i="3"/>
  <c r="O1737" i="3"/>
  <c r="N1737" i="3"/>
  <c r="L1737" i="3"/>
  <c r="K1737" i="3"/>
  <c r="J1737" i="3"/>
  <c r="I1737" i="3"/>
  <c r="W1736" i="3"/>
  <c r="V1736" i="3"/>
  <c r="U1736" i="3"/>
  <c r="T1736" i="3"/>
  <c r="S1736" i="3"/>
  <c r="R1736" i="3"/>
  <c r="Q1736" i="3"/>
  <c r="O1736" i="3"/>
  <c r="N1736" i="3"/>
  <c r="L1736" i="3"/>
  <c r="K1736" i="3"/>
  <c r="J1736" i="3"/>
  <c r="I1736" i="3"/>
  <c r="W1735" i="3"/>
  <c r="V1735" i="3"/>
  <c r="U1735" i="3"/>
  <c r="T1735" i="3"/>
  <c r="S1735" i="3"/>
  <c r="R1735" i="3"/>
  <c r="Q1735" i="3"/>
  <c r="O1735" i="3"/>
  <c r="N1735" i="3"/>
  <c r="L1735" i="3"/>
  <c r="K1735" i="3"/>
  <c r="J1735" i="3"/>
  <c r="I1735" i="3"/>
  <c r="W1734" i="3"/>
  <c r="V1734" i="3"/>
  <c r="U1734" i="3"/>
  <c r="T1734" i="3"/>
  <c r="S1734" i="3"/>
  <c r="R1734" i="3"/>
  <c r="Q1734" i="3"/>
  <c r="O1734" i="3"/>
  <c r="N1734" i="3"/>
  <c r="L1734" i="3"/>
  <c r="K1734" i="3"/>
  <c r="J1734" i="3"/>
  <c r="I1734" i="3"/>
  <c r="W1733" i="3"/>
  <c r="V1733" i="3"/>
  <c r="U1733" i="3"/>
  <c r="T1733" i="3"/>
  <c r="S1733" i="3"/>
  <c r="R1733" i="3"/>
  <c r="Q1733" i="3"/>
  <c r="O1733" i="3"/>
  <c r="N1733" i="3"/>
  <c r="L1733" i="3"/>
  <c r="K1733" i="3"/>
  <c r="J1733" i="3"/>
  <c r="I1733" i="3"/>
  <c r="W1732" i="3"/>
  <c r="V1732" i="3"/>
  <c r="U1732" i="3"/>
  <c r="T1732" i="3"/>
  <c r="S1732" i="3"/>
  <c r="R1732" i="3"/>
  <c r="Q1732" i="3"/>
  <c r="O1732" i="3"/>
  <c r="N1732" i="3"/>
  <c r="L1732" i="3"/>
  <c r="K1732" i="3"/>
  <c r="J1732" i="3"/>
  <c r="I1732" i="3"/>
  <c r="W1731" i="3"/>
  <c r="V1731" i="3"/>
  <c r="U1731" i="3"/>
  <c r="T1731" i="3"/>
  <c r="S1731" i="3"/>
  <c r="R1731" i="3"/>
  <c r="Q1731" i="3"/>
  <c r="O1731" i="3"/>
  <c r="N1731" i="3"/>
  <c r="L1731" i="3"/>
  <c r="K1731" i="3"/>
  <c r="J1731" i="3"/>
  <c r="I1731" i="3"/>
  <c r="W1730" i="3"/>
  <c r="V1730" i="3"/>
  <c r="U1730" i="3"/>
  <c r="T1730" i="3"/>
  <c r="S1730" i="3"/>
  <c r="R1730" i="3"/>
  <c r="Q1730" i="3"/>
  <c r="O1730" i="3"/>
  <c r="N1730" i="3"/>
  <c r="L1730" i="3"/>
  <c r="K1730" i="3"/>
  <c r="J1730" i="3"/>
  <c r="I1730" i="3"/>
  <c r="W1729" i="3"/>
  <c r="V1729" i="3"/>
  <c r="U1729" i="3"/>
  <c r="T1729" i="3"/>
  <c r="S1729" i="3"/>
  <c r="R1729" i="3"/>
  <c r="Q1729" i="3"/>
  <c r="O1729" i="3"/>
  <c r="N1729" i="3"/>
  <c r="L1729" i="3"/>
  <c r="K1729" i="3"/>
  <c r="J1729" i="3"/>
  <c r="I1729" i="3"/>
  <c r="V1728" i="3"/>
  <c r="U1728" i="3"/>
  <c r="T1728" i="3"/>
  <c r="S1728" i="3"/>
  <c r="R1728" i="3"/>
  <c r="Q1728" i="3"/>
  <c r="O1728" i="3"/>
  <c r="N1728" i="3"/>
  <c r="M1728" i="3"/>
  <c r="L1728" i="3"/>
  <c r="K1728" i="3"/>
  <c r="J1728" i="3"/>
  <c r="I1728" i="3"/>
  <c r="V1727" i="3"/>
  <c r="U1727" i="3"/>
  <c r="T1727" i="3"/>
  <c r="S1727" i="3"/>
  <c r="R1727" i="3"/>
  <c r="Q1727" i="3"/>
  <c r="O1727" i="3"/>
  <c r="N1727" i="3"/>
  <c r="M1727" i="3"/>
  <c r="L1727" i="3"/>
  <c r="K1727" i="3"/>
  <c r="J1727" i="3"/>
  <c r="I1727" i="3"/>
  <c r="V1726" i="3"/>
  <c r="U1726" i="3"/>
  <c r="T1726" i="3"/>
  <c r="S1726" i="3"/>
  <c r="R1726" i="3"/>
  <c r="Q1726" i="3"/>
  <c r="O1726" i="3"/>
  <c r="N1726" i="3"/>
  <c r="M1726" i="3"/>
  <c r="L1726" i="3"/>
  <c r="K1726" i="3"/>
  <c r="J1726" i="3"/>
  <c r="I1726" i="3"/>
  <c r="V1725" i="3"/>
  <c r="U1725" i="3"/>
  <c r="T1725" i="3"/>
  <c r="S1725" i="3"/>
  <c r="R1725" i="3"/>
  <c r="Q1725" i="3"/>
  <c r="O1725" i="3"/>
  <c r="N1725" i="3"/>
  <c r="M1725" i="3"/>
  <c r="L1725" i="3"/>
  <c r="K1725" i="3"/>
  <c r="J1725" i="3"/>
  <c r="I1725" i="3"/>
  <c r="V1724" i="3"/>
  <c r="U1724" i="3"/>
  <c r="T1724" i="3"/>
  <c r="S1724" i="3"/>
  <c r="R1724" i="3"/>
  <c r="Q1724" i="3"/>
  <c r="O1724" i="3"/>
  <c r="N1724" i="3"/>
  <c r="M1724" i="3"/>
  <c r="L1724" i="3"/>
  <c r="K1724" i="3"/>
  <c r="J1724" i="3"/>
  <c r="I1724" i="3"/>
  <c r="V1723" i="3"/>
  <c r="U1723" i="3"/>
  <c r="T1723" i="3"/>
  <c r="S1723" i="3"/>
  <c r="R1723" i="3"/>
  <c r="Q1723" i="3"/>
  <c r="O1723" i="3"/>
  <c r="N1723" i="3"/>
  <c r="M1723" i="3"/>
  <c r="L1723" i="3"/>
  <c r="K1723" i="3"/>
  <c r="J1723" i="3"/>
  <c r="I1723" i="3"/>
  <c r="V1722" i="3"/>
  <c r="U1722" i="3"/>
  <c r="T1722" i="3"/>
  <c r="S1722" i="3"/>
  <c r="R1722" i="3"/>
  <c r="Q1722" i="3"/>
  <c r="O1722" i="3"/>
  <c r="N1722" i="3"/>
  <c r="M1722" i="3"/>
  <c r="L1722" i="3"/>
  <c r="K1722" i="3"/>
  <c r="J1722" i="3"/>
  <c r="I1722" i="3"/>
  <c r="V1721" i="3"/>
  <c r="U1721" i="3"/>
  <c r="T1721" i="3"/>
  <c r="S1721" i="3"/>
  <c r="Q1721" i="3"/>
  <c r="O1721" i="3"/>
  <c r="N1721" i="3"/>
  <c r="M1721" i="3"/>
  <c r="L1721" i="3"/>
  <c r="K1721" i="3"/>
  <c r="J1721" i="3"/>
  <c r="I1721" i="3"/>
  <c r="V1720" i="3"/>
  <c r="U1720" i="3"/>
  <c r="T1720" i="3"/>
  <c r="S1720" i="3"/>
  <c r="R1720" i="3"/>
  <c r="Q1720" i="3"/>
  <c r="O1720" i="3"/>
  <c r="N1720" i="3"/>
  <c r="M1720" i="3"/>
  <c r="L1720" i="3"/>
  <c r="K1720" i="3"/>
  <c r="J1720" i="3"/>
  <c r="I1720" i="3"/>
  <c r="V1719" i="3"/>
  <c r="U1719" i="3"/>
  <c r="T1719" i="3"/>
  <c r="S1719" i="3"/>
  <c r="R1719" i="3"/>
  <c r="Q1719" i="3"/>
  <c r="O1719" i="3"/>
  <c r="N1719" i="3"/>
  <c r="M1719" i="3"/>
  <c r="L1719" i="3"/>
  <c r="K1719" i="3"/>
  <c r="J1719" i="3"/>
  <c r="I1719" i="3"/>
  <c r="V1718" i="3"/>
  <c r="U1718" i="3"/>
  <c r="T1718" i="3"/>
  <c r="S1718" i="3"/>
  <c r="R1718" i="3"/>
  <c r="Q1718" i="3"/>
  <c r="O1718" i="3"/>
  <c r="N1718" i="3"/>
  <c r="M1718" i="3"/>
  <c r="L1718" i="3"/>
  <c r="K1718" i="3"/>
  <c r="J1718" i="3"/>
  <c r="I1718" i="3"/>
  <c r="V1717" i="3"/>
  <c r="U1717" i="3"/>
  <c r="T1717" i="3"/>
  <c r="S1717" i="3"/>
  <c r="R1717" i="3"/>
  <c r="Q1717" i="3"/>
  <c r="O1717" i="3"/>
  <c r="N1717" i="3"/>
  <c r="M1717" i="3"/>
  <c r="L1717" i="3"/>
  <c r="K1717" i="3"/>
  <c r="J1717" i="3"/>
  <c r="I1717" i="3"/>
  <c r="V1716" i="3"/>
  <c r="U1716" i="3"/>
  <c r="T1716" i="3"/>
  <c r="S1716" i="3"/>
  <c r="R1716" i="3"/>
  <c r="Q1716" i="3"/>
  <c r="O1716" i="3"/>
  <c r="N1716" i="3"/>
  <c r="M1716" i="3"/>
  <c r="L1716" i="3"/>
  <c r="K1716" i="3"/>
  <c r="J1716" i="3"/>
  <c r="I1716" i="3"/>
  <c r="V1715" i="3"/>
  <c r="U1715" i="3"/>
  <c r="T1715" i="3"/>
  <c r="S1715" i="3"/>
  <c r="R1715" i="3"/>
  <c r="Q1715" i="3"/>
  <c r="O1715" i="3"/>
  <c r="N1715" i="3"/>
  <c r="M1715" i="3"/>
  <c r="L1715" i="3"/>
  <c r="K1715" i="3"/>
  <c r="J1715" i="3"/>
  <c r="I1715" i="3"/>
  <c r="V1714" i="3"/>
  <c r="U1714" i="3"/>
  <c r="T1714" i="3"/>
  <c r="S1714" i="3"/>
  <c r="R1714" i="3"/>
  <c r="Q1714" i="3"/>
  <c r="O1714" i="3"/>
  <c r="N1714" i="3"/>
  <c r="M1714" i="3"/>
  <c r="L1714" i="3"/>
  <c r="K1714" i="3"/>
  <c r="J1714" i="3"/>
  <c r="I1714" i="3"/>
  <c r="V1713" i="3"/>
  <c r="U1713" i="3"/>
  <c r="T1713" i="3"/>
  <c r="S1713" i="3"/>
  <c r="R1713" i="3"/>
  <c r="Q1713" i="3"/>
  <c r="O1713" i="3"/>
  <c r="N1713" i="3"/>
  <c r="M1713" i="3"/>
  <c r="L1713" i="3"/>
  <c r="K1713" i="3"/>
  <c r="J1713" i="3"/>
  <c r="I1713" i="3"/>
  <c r="V1712" i="3"/>
  <c r="U1712" i="3"/>
  <c r="T1712" i="3"/>
  <c r="S1712" i="3"/>
  <c r="R1712" i="3"/>
  <c r="Q1712" i="3"/>
  <c r="O1712" i="3"/>
  <c r="N1712" i="3"/>
  <c r="M1712" i="3"/>
  <c r="L1712" i="3"/>
  <c r="K1712" i="3"/>
  <c r="J1712" i="3"/>
  <c r="I1712" i="3"/>
  <c r="V1711" i="3"/>
  <c r="U1711" i="3"/>
  <c r="T1711" i="3"/>
  <c r="S1711" i="3"/>
  <c r="R1711" i="3"/>
  <c r="Q1711" i="3"/>
  <c r="O1711" i="3"/>
  <c r="N1711" i="3"/>
  <c r="M1711" i="3"/>
  <c r="L1711" i="3"/>
  <c r="K1711" i="3"/>
  <c r="J1711" i="3"/>
  <c r="I1711" i="3"/>
  <c r="V1710" i="3"/>
  <c r="U1710" i="3"/>
  <c r="T1710" i="3"/>
  <c r="S1710" i="3"/>
  <c r="R1710" i="3"/>
  <c r="Q1710" i="3"/>
  <c r="O1710" i="3"/>
  <c r="N1710" i="3"/>
  <c r="M1710" i="3"/>
  <c r="L1710" i="3"/>
  <c r="K1710" i="3"/>
  <c r="J1710" i="3"/>
  <c r="I1710" i="3"/>
  <c r="V1709" i="3"/>
  <c r="U1709" i="3"/>
  <c r="T1709" i="3"/>
  <c r="S1709" i="3"/>
  <c r="R1709" i="3"/>
  <c r="Q1709" i="3"/>
  <c r="O1709" i="3"/>
  <c r="N1709" i="3"/>
  <c r="M1709" i="3"/>
  <c r="L1709" i="3"/>
  <c r="K1709" i="3"/>
  <c r="J1709" i="3"/>
  <c r="I1709" i="3"/>
  <c r="W1686" i="3"/>
  <c r="V1686" i="3"/>
  <c r="U1686" i="3"/>
  <c r="T1686" i="3"/>
  <c r="S1686" i="3"/>
  <c r="R1686" i="3"/>
  <c r="Q1686" i="3"/>
  <c r="O1686" i="3"/>
  <c r="N1686" i="3"/>
  <c r="M1686" i="3"/>
  <c r="K1686" i="3"/>
  <c r="J1686" i="3"/>
  <c r="I1686" i="3"/>
  <c r="W1685" i="3"/>
  <c r="V1685" i="3"/>
  <c r="U1685" i="3"/>
  <c r="T1685" i="3"/>
  <c r="S1685" i="3"/>
  <c r="R1685" i="3"/>
  <c r="Q1685" i="3"/>
  <c r="O1685" i="3"/>
  <c r="N1685" i="3"/>
  <c r="M1685" i="3"/>
  <c r="K1685" i="3"/>
  <c r="J1685" i="3"/>
  <c r="I1685" i="3"/>
  <c r="W1684" i="3"/>
  <c r="V1684" i="3"/>
  <c r="U1684" i="3"/>
  <c r="T1684" i="3"/>
  <c r="S1684" i="3"/>
  <c r="R1684" i="3"/>
  <c r="Q1684" i="3"/>
  <c r="O1684" i="3"/>
  <c r="N1684" i="3"/>
  <c r="M1684" i="3"/>
  <c r="K1684" i="3"/>
  <c r="J1684" i="3"/>
  <c r="I1684" i="3"/>
  <c r="W1683" i="3"/>
  <c r="V1683" i="3"/>
  <c r="U1683" i="3"/>
  <c r="T1683" i="3"/>
  <c r="S1683" i="3"/>
  <c r="R1683" i="3"/>
  <c r="Q1683" i="3"/>
  <c r="O1683" i="3"/>
  <c r="N1683" i="3"/>
  <c r="M1683" i="3"/>
  <c r="K1683" i="3"/>
  <c r="J1683" i="3"/>
  <c r="I1683" i="3"/>
  <c r="W1682" i="3"/>
  <c r="V1682" i="3"/>
  <c r="U1682" i="3"/>
  <c r="T1682" i="3"/>
  <c r="S1682" i="3"/>
  <c r="R1682" i="3"/>
  <c r="Q1682" i="3"/>
  <c r="O1682" i="3"/>
  <c r="N1682" i="3"/>
  <c r="M1682" i="3"/>
  <c r="K1682" i="3"/>
  <c r="J1682" i="3"/>
  <c r="I1682" i="3"/>
  <c r="W1681" i="3"/>
  <c r="V1681" i="3"/>
  <c r="U1681" i="3"/>
  <c r="T1681" i="3"/>
  <c r="S1681" i="3"/>
  <c r="R1681" i="3"/>
  <c r="Q1681" i="3"/>
  <c r="O1681" i="3"/>
  <c r="N1681" i="3"/>
  <c r="M1681" i="3"/>
  <c r="K1681" i="3"/>
  <c r="J1681" i="3"/>
  <c r="I1681" i="3"/>
  <c r="W1680" i="3"/>
  <c r="V1680" i="3"/>
  <c r="U1680" i="3"/>
  <c r="T1680" i="3"/>
  <c r="S1680" i="3"/>
  <c r="R1680" i="3"/>
  <c r="Q1680" i="3"/>
  <c r="O1680" i="3"/>
  <c r="N1680" i="3"/>
  <c r="M1680" i="3"/>
  <c r="K1680" i="3"/>
  <c r="J1680" i="3"/>
  <c r="I1680" i="3"/>
  <c r="W1679" i="3"/>
  <c r="V1679" i="3"/>
  <c r="U1679" i="3"/>
  <c r="T1679" i="3"/>
  <c r="S1679" i="3"/>
  <c r="R1679" i="3"/>
  <c r="Q1679" i="3"/>
  <c r="O1679" i="3"/>
  <c r="N1679" i="3"/>
  <c r="M1679" i="3"/>
  <c r="K1679" i="3"/>
  <c r="J1679" i="3"/>
  <c r="I1679" i="3"/>
  <c r="W1678" i="3"/>
  <c r="V1678" i="3"/>
  <c r="U1678" i="3"/>
  <c r="T1678" i="3"/>
  <c r="S1678" i="3"/>
  <c r="R1678" i="3"/>
  <c r="Q1678" i="3"/>
  <c r="O1678" i="3"/>
  <c r="N1678" i="3"/>
  <c r="M1678" i="3"/>
  <c r="K1678" i="3"/>
  <c r="J1678" i="3"/>
  <c r="I1678" i="3"/>
  <c r="W1677" i="3"/>
  <c r="V1677" i="3"/>
  <c r="U1677" i="3"/>
  <c r="T1677" i="3"/>
  <c r="S1677" i="3"/>
  <c r="R1677" i="3"/>
  <c r="Q1677" i="3"/>
  <c r="O1677" i="3"/>
  <c r="N1677" i="3"/>
  <c r="M1677" i="3"/>
  <c r="K1677" i="3"/>
  <c r="J1677" i="3"/>
  <c r="I1677" i="3"/>
  <c r="W1676" i="3"/>
  <c r="V1676" i="3"/>
  <c r="U1676" i="3"/>
  <c r="T1676" i="3"/>
  <c r="S1676" i="3"/>
  <c r="R1676" i="3"/>
  <c r="Q1676" i="3"/>
  <c r="O1676" i="3"/>
  <c r="N1676" i="3"/>
  <c r="M1676" i="3"/>
  <c r="K1676" i="3"/>
  <c r="J1676" i="3"/>
  <c r="I1676" i="3"/>
  <c r="W1675" i="3"/>
  <c r="V1675" i="3"/>
  <c r="U1675" i="3"/>
  <c r="T1675" i="3"/>
  <c r="S1675" i="3"/>
  <c r="R1675" i="3"/>
  <c r="Q1675" i="3"/>
  <c r="O1675" i="3"/>
  <c r="N1675" i="3"/>
  <c r="M1675" i="3"/>
  <c r="K1675" i="3"/>
  <c r="J1675" i="3"/>
  <c r="I1675" i="3"/>
  <c r="W1674" i="3"/>
  <c r="V1674" i="3"/>
  <c r="U1674" i="3"/>
  <c r="T1674" i="3"/>
  <c r="S1674" i="3"/>
  <c r="R1674" i="3"/>
  <c r="Q1674" i="3"/>
  <c r="O1674" i="3"/>
  <c r="N1674" i="3"/>
  <c r="M1674" i="3"/>
  <c r="K1674" i="3"/>
  <c r="J1674" i="3"/>
  <c r="I1674" i="3"/>
  <c r="W1673" i="3"/>
  <c r="V1673" i="3"/>
  <c r="U1673" i="3"/>
  <c r="T1673" i="3"/>
  <c r="S1673" i="3"/>
  <c r="R1673" i="3"/>
  <c r="Q1673" i="3"/>
  <c r="O1673" i="3"/>
  <c r="N1673" i="3"/>
  <c r="M1673" i="3"/>
  <c r="K1673" i="3"/>
  <c r="J1673" i="3"/>
  <c r="I1673" i="3"/>
  <c r="W1672" i="3"/>
  <c r="V1672" i="3"/>
  <c r="U1672" i="3"/>
  <c r="T1672" i="3"/>
  <c r="S1672" i="3"/>
  <c r="R1672" i="3"/>
  <c r="Q1672" i="3"/>
  <c r="O1672" i="3"/>
  <c r="N1672" i="3"/>
  <c r="M1672" i="3"/>
  <c r="K1672" i="3"/>
  <c r="J1672" i="3"/>
  <c r="I1672" i="3"/>
  <c r="W1671" i="3"/>
  <c r="V1671" i="3"/>
  <c r="U1671" i="3"/>
  <c r="T1671" i="3"/>
  <c r="S1671" i="3"/>
  <c r="R1671" i="3"/>
  <c r="Q1671" i="3"/>
  <c r="O1671" i="3"/>
  <c r="N1671" i="3"/>
  <c r="M1671" i="3"/>
  <c r="K1671" i="3"/>
  <c r="J1671" i="3"/>
  <c r="I1671" i="3"/>
  <c r="W1670" i="3"/>
  <c r="V1670" i="3"/>
  <c r="U1670" i="3"/>
  <c r="T1670" i="3"/>
  <c r="S1670" i="3"/>
  <c r="R1670" i="3"/>
  <c r="Q1670" i="3"/>
  <c r="O1670" i="3"/>
  <c r="N1670" i="3"/>
  <c r="M1670" i="3"/>
  <c r="K1670" i="3"/>
  <c r="J1670" i="3"/>
  <c r="I1670" i="3"/>
  <c r="W1669" i="3"/>
  <c r="V1669" i="3"/>
  <c r="U1669" i="3"/>
  <c r="T1669" i="3"/>
  <c r="S1669" i="3"/>
  <c r="R1669" i="3"/>
  <c r="Q1669" i="3"/>
  <c r="O1669" i="3"/>
  <c r="N1669" i="3"/>
  <c r="M1669" i="3"/>
  <c r="K1669" i="3"/>
  <c r="J1669" i="3"/>
  <c r="I1669" i="3"/>
  <c r="W1668" i="3"/>
  <c r="V1668" i="3"/>
  <c r="U1668" i="3"/>
  <c r="T1668" i="3"/>
  <c r="S1668" i="3"/>
  <c r="R1668" i="3"/>
  <c r="Q1668" i="3"/>
  <c r="O1668" i="3"/>
  <c r="N1668" i="3"/>
  <c r="M1668" i="3"/>
  <c r="K1668" i="3"/>
  <c r="J1668" i="3"/>
  <c r="I1668" i="3"/>
  <c r="W1667" i="3"/>
  <c r="V1667" i="3"/>
  <c r="U1667" i="3"/>
  <c r="T1667" i="3"/>
  <c r="S1667" i="3"/>
  <c r="R1667" i="3"/>
  <c r="Q1667" i="3"/>
  <c r="O1667" i="3"/>
  <c r="N1667" i="3"/>
  <c r="M1667" i="3"/>
  <c r="K1667" i="3"/>
  <c r="J1667" i="3"/>
  <c r="I1667" i="3"/>
  <c r="W1666" i="3"/>
  <c r="V1666" i="3"/>
  <c r="U1666" i="3"/>
  <c r="T1666" i="3"/>
  <c r="S1666" i="3"/>
  <c r="R1666" i="3"/>
  <c r="Q1666" i="3"/>
  <c r="O1666" i="3"/>
  <c r="N1666" i="3"/>
  <c r="M1666" i="3"/>
  <c r="K1666" i="3"/>
  <c r="J1666" i="3"/>
  <c r="I1666" i="3"/>
  <c r="W1665" i="3"/>
  <c r="V1665" i="3"/>
  <c r="U1665" i="3"/>
  <c r="T1665" i="3"/>
  <c r="S1665" i="3"/>
  <c r="R1665" i="3"/>
  <c r="Q1665" i="3"/>
  <c r="O1665" i="3"/>
  <c r="N1665" i="3"/>
  <c r="M1665" i="3"/>
  <c r="K1665" i="3"/>
  <c r="J1665" i="3"/>
  <c r="I1665" i="3"/>
  <c r="W1664" i="3"/>
  <c r="V1664" i="3"/>
  <c r="U1664" i="3"/>
  <c r="T1664" i="3"/>
  <c r="S1664" i="3"/>
  <c r="R1664" i="3"/>
  <c r="Q1664" i="3"/>
  <c r="O1664" i="3"/>
  <c r="N1664" i="3"/>
  <c r="M1664" i="3"/>
  <c r="K1664" i="3"/>
  <c r="J1664" i="3"/>
  <c r="I1664" i="3"/>
  <c r="W1663" i="3"/>
  <c r="V1663" i="3"/>
  <c r="U1663" i="3"/>
  <c r="T1663" i="3"/>
  <c r="S1663" i="3"/>
  <c r="R1663" i="3"/>
  <c r="Q1663" i="3"/>
  <c r="O1663" i="3"/>
  <c r="N1663" i="3"/>
  <c r="M1663" i="3"/>
  <c r="K1663" i="3"/>
  <c r="J1663" i="3"/>
  <c r="I1663" i="3"/>
  <c r="W1662" i="3"/>
  <c r="V1662" i="3"/>
  <c r="U1662" i="3"/>
  <c r="T1662" i="3"/>
  <c r="S1662" i="3"/>
  <c r="R1662" i="3"/>
  <c r="Q1662" i="3"/>
  <c r="O1662" i="3"/>
  <c r="N1662" i="3"/>
  <c r="M1662" i="3"/>
  <c r="K1662" i="3"/>
  <c r="J1662" i="3"/>
  <c r="I1662" i="3"/>
  <c r="W1661" i="3"/>
  <c r="V1661" i="3"/>
  <c r="U1661" i="3"/>
  <c r="T1661" i="3"/>
  <c r="S1661" i="3"/>
  <c r="R1661" i="3"/>
  <c r="Q1661" i="3"/>
  <c r="O1661" i="3"/>
  <c r="N1661" i="3"/>
  <c r="M1661" i="3"/>
  <c r="K1661" i="3"/>
  <c r="J1661" i="3"/>
  <c r="I1661" i="3"/>
  <c r="W1660" i="3"/>
  <c r="V1660" i="3"/>
  <c r="U1660" i="3"/>
  <c r="T1660" i="3"/>
  <c r="S1660" i="3"/>
  <c r="R1660" i="3"/>
  <c r="Q1660" i="3"/>
  <c r="O1660" i="3"/>
  <c r="N1660" i="3"/>
  <c r="M1660" i="3"/>
  <c r="K1660" i="3"/>
  <c r="J1660" i="3"/>
  <c r="I1660" i="3"/>
  <c r="W1659" i="3"/>
  <c r="V1659" i="3"/>
  <c r="U1659" i="3"/>
  <c r="T1659" i="3"/>
  <c r="S1659" i="3"/>
  <c r="R1659" i="3"/>
  <c r="Q1659" i="3"/>
  <c r="O1659" i="3"/>
  <c r="N1659" i="3"/>
  <c r="M1659" i="3"/>
  <c r="K1659" i="3"/>
  <c r="J1659" i="3"/>
  <c r="I1659" i="3"/>
  <c r="W1658" i="3"/>
  <c r="V1658" i="3"/>
  <c r="U1658" i="3"/>
  <c r="T1658" i="3"/>
  <c r="S1658" i="3"/>
  <c r="R1658" i="3"/>
  <c r="Q1658" i="3"/>
  <c r="O1658" i="3"/>
  <c r="N1658" i="3"/>
  <c r="M1658" i="3"/>
  <c r="K1658" i="3"/>
  <c r="J1658" i="3"/>
  <c r="I1658" i="3"/>
  <c r="W1657" i="3"/>
  <c r="V1657" i="3"/>
  <c r="U1657" i="3"/>
  <c r="T1657" i="3"/>
  <c r="S1657" i="3"/>
  <c r="R1657" i="3"/>
  <c r="Q1657" i="3"/>
  <c r="O1657" i="3"/>
  <c r="N1657" i="3"/>
  <c r="M1657" i="3"/>
  <c r="K1657" i="3"/>
  <c r="J1657" i="3"/>
  <c r="I1657" i="3"/>
  <c r="W1656" i="3"/>
  <c r="V1656" i="3"/>
  <c r="U1656" i="3"/>
  <c r="T1656" i="3"/>
  <c r="S1656" i="3"/>
  <c r="R1656" i="3"/>
  <c r="Q1656" i="3"/>
  <c r="O1656" i="3"/>
  <c r="N1656" i="3"/>
  <c r="M1656" i="3"/>
  <c r="K1656" i="3"/>
  <c r="J1656" i="3"/>
  <c r="I1656" i="3"/>
  <c r="W1655" i="3"/>
  <c r="V1655" i="3"/>
  <c r="U1655" i="3"/>
  <c r="T1655" i="3"/>
  <c r="S1655" i="3"/>
  <c r="R1655" i="3"/>
  <c r="Q1655" i="3"/>
  <c r="O1655" i="3"/>
  <c r="N1655" i="3"/>
  <c r="M1655" i="3"/>
  <c r="K1655" i="3"/>
  <c r="J1655" i="3"/>
  <c r="I1655" i="3"/>
  <c r="W1654" i="3"/>
  <c r="V1654" i="3"/>
  <c r="U1654" i="3"/>
  <c r="T1654" i="3"/>
  <c r="S1654" i="3"/>
  <c r="R1654" i="3"/>
  <c r="Q1654" i="3"/>
  <c r="O1654" i="3"/>
  <c r="N1654" i="3"/>
  <c r="M1654" i="3"/>
  <c r="K1654" i="3"/>
  <c r="J1654" i="3"/>
  <c r="I1654" i="3"/>
  <c r="W1653" i="3"/>
  <c r="V1653" i="3"/>
  <c r="U1653" i="3"/>
  <c r="T1653" i="3"/>
  <c r="S1653" i="3"/>
  <c r="R1653" i="3"/>
  <c r="Q1653" i="3"/>
  <c r="O1653" i="3"/>
  <c r="N1653" i="3"/>
  <c r="M1653" i="3"/>
  <c r="K1653" i="3"/>
  <c r="J1653" i="3"/>
  <c r="I1653" i="3"/>
  <c r="W1652" i="3"/>
  <c r="V1652" i="3"/>
  <c r="U1652" i="3"/>
  <c r="T1652" i="3"/>
  <c r="S1652" i="3"/>
  <c r="R1652" i="3"/>
  <c r="Q1652" i="3"/>
  <c r="O1652" i="3"/>
  <c r="N1652" i="3"/>
  <c r="M1652" i="3"/>
  <c r="K1652" i="3"/>
  <c r="J1652" i="3"/>
  <c r="I1652" i="3"/>
  <c r="W1651" i="3"/>
  <c r="V1651" i="3"/>
  <c r="U1651" i="3"/>
  <c r="T1651" i="3"/>
  <c r="S1651" i="3"/>
  <c r="R1651" i="3"/>
  <c r="Q1651" i="3"/>
  <c r="O1651" i="3"/>
  <c r="N1651" i="3"/>
  <c r="M1651" i="3"/>
  <c r="K1651" i="3"/>
  <c r="J1651" i="3"/>
  <c r="I1651" i="3"/>
  <c r="W1650" i="3"/>
  <c r="V1650" i="3"/>
  <c r="U1650" i="3"/>
  <c r="T1650" i="3"/>
  <c r="S1650" i="3"/>
  <c r="R1650" i="3"/>
  <c r="Q1650" i="3"/>
  <c r="O1650" i="3"/>
  <c r="N1650" i="3"/>
  <c r="M1650" i="3"/>
  <c r="K1650" i="3"/>
  <c r="J1650" i="3"/>
  <c r="I1650" i="3"/>
  <c r="W1649" i="3"/>
  <c r="V1649" i="3"/>
  <c r="U1649" i="3"/>
  <c r="T1649" i="3"/>
  <c r="S1649" i="3"/>
  <c r="R1649" i="3"/>
  <c r="Q1649" i="3"/>
  <c r="O1649" i="3"/>
  <c r="N1649" i="3"/>
  <c r="M1649" i="3"/>
  <c r="K1649" i="3"/>
  <c r="J1649" i="3"/>
  <c r="I1649" i="3"/>
  <c r="W1648" i="3"/>
  <c r="V1648" i="3"/>
  <c r="U1648" i="3"/>
  <c r="T1648" i="3"/>
  <c r="S1648" i="3"/>
  <c r="R1648" i="3"/>
  <c r="Q1648" i="3"/>
  <c r="O1648" i="3"/>
  <c r="N1648" i="3"/>
  <c r="M1648" i="3"/>
  <c r="K1648" i="3"/>
  <c r="J1648" i="3"/>
  <c r="I1648" i="3"/>
  <c r="W1647" i="3"/>
  <c r="V1647" i="3"/>
  <c r="U1647" i="3"/>
  <c r="T1647" i="3"/>
  <c r="S1647" i="3"/>
  <c r="R1647" i="3"/>
  <c r="Q1647" i="3"/>
  <c r="O1647" i="3"/>
  <c r="N1647" i="3"/>
  <c r="M1647" i="3"/>
  <c r="K1647" i="3"/>
  <c r="J1647" i="3"/>
  <c r="I1647" i="3"/>
  <c r="W1646" i="3"/>
  <c r="V1646" i="3"/>
  <c r="U1646" i="3"/>
  <c r="T1646" i="3"/>
  <c r="S1646" i="3"/>
  <c r="R1646" i="3"/>
  <c r="Q1646" i="3"/>
  <c r="O1646" i="3"/>
  <c r="N1646" i="3"/>
  <c r="M1646" i="3"/>
  <c r="K1646" i="3"/>
  <c r="J1646" i="3"/>
  <c r="I1646" i="3"/>
  <c r="W1645" i="3"/>
  <c r="V1645" i="3"/>
  <c r="U1645" i="3"/>
  <c r="T1645" i="3"/>
  <c r="S1645" i="3"/>
  <c r="R1645" i="3"/>
  <c r="Q1645" i="3"/>
  <c r="O1645" i="3"/>
  <c r="N1645" i="3"/>
  <c r="M1645" i="3"/>
  <c r="K1645" i="3"/>
  <c r="J1645" i="3"/>
  <c r="I1645" i="3"/>
  <c r="W1644" i="3"/>
  <c r="V1644" i="3"/>
  <c r="U1644" i="3"/>
  <c r="T1644" i="3"/>
  <c r="S1644" i="3"/>
  <c r="R1644" i="3"/>
  <c r="Q1644" i="3"/>
  <c r="O1644" i="3"/>
  <c r="N1644" i="3"/>
  <c r="M1644" i="3"/>
  <c r="K1644" i="3"/>
  <c r="J1644" i="3"/>
  <c r="I1644" i="3"/>
  <c r="W1643" i="3"/>
  <c r="V1643" i="3"/>
  <c r="U1643" i="3"/>
  <c r="T1643" i="3"/>
  <c r="S1643" i="3"/>
  <c r="R1643" i="3"/>
  <c r="Q1643" i="3"/>
  <c r="O1643" i="3"/>
  <c r="N1643" i="3"/>
  <c r="M1643" i="3"/>
  <c r="K1643" i="3"/>
  <c r="J1643" i="3"/>
  <c r="I1643" i="3"/>
  <c r="W1642" i="3"/>
  <c r="V1642" i="3"/>
  <c r="U1642" i="3"/>
  <c r="S1642" i="3"/>
  <c r="R1642" i="3"/>
  <c r="Q1642" i="3"/>
  <c r="O1642" i="3"/>
  <c r="N1642" i="3"/>
  <c r="M1642" i="3"/>
  <c r="L1642" i="3"/>
  <c r="K1642" i="3"/>
  <c r="J1642" i="3"/>
  <c r="I1642" i="3"/>
  <c r="W1641" i="3"/>
  <c r="V1641" i="3"/>
  <c r="U1641" i="3"/>
  <c r="S1641" i="3"/>
  <c r="R1641" i="3"/>
  <c r="Q1641" i="3"/>
  <c r="O1641" i="3"/>
  <c r="N1641" i="3"/>
  <c r="M1641" i="3"/>
  <c r="L1641" i="3"/>
  <c r="K1641" i="3"/>
  <c r="J1641" i="3"/>
  <c r="I1641" i="3"/>
  <c r="W1640" i="3"/>
  <c r="V1640" i="3"/>
  <c r="U1640" i="3"/>
  <c r="S1640" i="3"/>
  <c r="R1640" i="3"/>
  <c r="Q1640" i="3"/>
  <c r="O1640" i="3"/>
  <c r="N1640" i="3"/>
  <c r="M1640" i="3"/>
  <c r="L1640" i="3"/>
  <c r="K1640" i="3"/>
  <c r="J1640" i="3"/>
  <c r="I1640" i="3"/>
  <c r="W1639" i="3"/>
  <c r="V1639" i="3"/>
  <c r="U1639" i="3"/>
  <c r="S1639" i="3"/>
  <c r="Q1639" i="3"/>
  <c r="O1639" i="3"/>
  <c r="N1639" i="3"/>
  <c r="M1639" i="3"/>
  <c r="L1639" i="3"/>
  <c r="K1639" i="3"/>
  <c r="J1639" i="3"/>
  <c r="I1639" i="3"/>
  <c r="W1638" i="3"/>
  <c r="V1638" i="3"/>
  <c r="U1638" i="3"/>
  <c r="S1638" i="3"/>
  <c r="Q1638" i="3"/>
  <c r="O1638" i="3"/>
  <c r="N1638" i="3"/>
  <c r="M1638" i="3"/>
  <c r="L1638" i="3"/>
  <c r="K1638" i="3"/>
  <c r="J1638" i="3"/>
  <c r="I1638" i="3"/>
  <c r="W1637" i="3"/>
  <c r="V1637" i="3"/>
  <c r="S1637" i="3"/>
  <c r="R1637" i="3"/>
  <c r="Q1637" i="3"/>
  <c r="O1637" i="3"/>
  <c r="N1637" i="3"/>
  <c r="M1637" i="3"/>
  <c r="L1637" i="3"/>
  <c r="K1637" i="3"/>
  <c r="J1637" i="3"/>
  <c r="I1637" i="3"/>
  <c r="W1636" i="3"/>
  <c r="V1636" i="3"/>
  <c r="U1636" i="3"/>
  <c r="T1636" i="3"/>
  <c r="R1636" i="3"/>
  <c r="Q1636" i="3"/>
  <c r="O1636" i="3"/>
  <c r="N1636" i="3"/>
  <c r="L1636" i="3"/>
  <c r="K1636" i="3"/>
  <c r="J1636" i="3"/>
  <c r="I1636" i="3"/>
  <c r="W1635" i="3"/>
  <c r="V1635" i="3"/>
  <c r="U1635" i="3"/>
  <c r="T1635" i="3"/>
  <c r="R1635" i="3"/>
  <c r="Q1635" i="3"/>
  <c r="O1635" i="3"/>
  <c r="M1635" i="3"/>
  <c r="L1635" i="3"/>
  <c r="K1635" i="3"/>
  <c r="J1635" i="3"/>
  <c r="I1635" i="3"/>
  <c r="W1634" i="3"/>
  <c r="V1634" i="3"/>
  <c r="U1634" i="3"/>
  <c r="T1634" i="3"/>
  <c r="R1634" i="3"/>
  <c r="Q1634" i="3"/>
  <c r="O1634" i="3"/>
  <c r="N1634" i="3"/>
  <c r="M1634" i="3"/>
  <c r="L1634" i="3"/>
  <c r="K1634" i="3"/>
  <c r="J1634" i="3"/>
  <c r="I1634" i="3"/>
  <c r="W1633" i="3"/>
  <c r="V1633" i="3"/>
  <c r="U1633" i="3"/>
  <c r="T1633" i="3"/>
  <c r="R1633" i="3"/>
  <c r="Q1633" i="3"/>
  <c r="O1633" i="3"/>
  <c r="N1633" i="3"/>
  <c r="M1633" i="3"/>
  <c r="L1633" i="3"/>
  <c r="K1633" i="3"/>
  <c r="J1633" i="3"/>
  <c r="I1633" i="3"/>
  <c r="V1632" i="3"/>
  <c r="U1632" i="3"/>
  <c r="T1632" i="3"/>
  <c r="R1632" i="3"/>
  <c r="Q1632" i="3"/>
  <c r="O1632" i="3"/>
  <c r="N1632" i="3"/>
  <c r="M1632" i="3"/>
  <c r="L1632" i="3"/>
  <c r="J1632" i="3"/>
  <c r="I1632" i="3"/>
  <c r="W1631" i="3"/>
  <c r="V1631" i="3"/>
  <c r="U1631" i="3"/>
  <c r="T1631" i="3"/>
  <c r="R1631" i="3"/>
  <c r="Q1631" i="3"/>
  <c r="O1631" i="3"/>
  <c r="N1631" i="3"/>
  <c r="M1631" i="3"/>
  <c r="L1631" i="3"/>
  <c r="K1631" i="3"/>
  <c r="J1631" i="3"/>
  <c r="I1631" i="3"/>
  <c r="W1630" i="3"/>
  <c r="V1630" i="3"/>
  <c r="U1630" i="3"/>
  <c r="T1630" i="3"/>
  <c r="R1630" i="3"/>
  <c r="Q1630" i="3"/>
  <c r="O1630" i="3"/>
  <c r="N1630" i="3"/>
  <c r="M1630" i="3"/>
  <c r="L1630" i="3"/>
  <c r="K1630" i="3"/>
  <c r="J1630" i="3"/>
  <c r="I1630" i="3"/>
  <c r="W1629" i="3"/>
  <c r="V1629" i="3"/>
  <c r="U1629" i="3"/>
  <c r="T1629" i="3"/>
  <c r="R1629" i="3"/>
  <c r="Q1629" i="3"/>
  <c r="O1629" i="3"/>
  <c r="N1629" i="3"/>
  <c r="M1629" i="3"/>
  <c r="L1629" i="3"/>
  <c r="K1629" i="3"/>
  <c r="J1629" i="3"/>
  <c r="I1629" i="3"/>
  <c r="W1628" i="3"/>
  <c r="V1628" i="3"/>
  <c r="U1628" i="3"/>
  <c r="T1628" i="3"/>
  <c r="R1628" i="3"/>
  <c r="Q1628" i="3"/>
  <c r="O1628" i="3"/>
  <c r="N1628" i="3"/>
  <c r="M1628" i="3"/>
  <c r="L1628" i="3"/>
  <c r="K1628" i="3"/>
  <c r="J1628" i="3"/>
  <c r="I1628" i="3"/>
  <c r="W1627" i="3"/>
  <c r="V1627" i="3"/>
  <c r="T1627" i="3"/>
  <c r="R1627" i="3"/>
  <c r="Q1627" i="3"/>
  <c r="O1627" i="3"/>
  <c r="N1627" i="3"/>
  <c r="M1627" i="3"/>
  <c r="L1627" i="3"/>
  <c r="K1627" i="3"/>
  <c r="J1627" i="3"/>
  <c r="I1627" i="3"/>
  <c r="W1626" i="3"/>
  <c r="V1626" i="3"/>
  <c r="U1626" i="3"/>
  <c r="T1626" i="3"/>
  <c r="R1626" i="3"/>
  <c r="Q1626" i="3"/>
  <c r="O1626" i="3"/>
  <c r="N1626" i="3"/>
  <c r="M1626" i="3"/>
  <c r="L1626" i="3"/>
  <c r="J1626" i="3"/>
  <c r="I1626" i="3"/>
  <c r="W1625" i="3"/>
  <c r="V1625" i="3"/>
  <c r="U1625" i="3"/>
  <c r="T1625" i="3"/>
  <c r="R1625" i="3"/>
  <c r="Q1625" i="3"/>
  <c r="O1625" i="3"/>
  <c r="N1625" i="3"/>
  <c r="M1625" i="3"/>
  <c r="L1625" i="3"/>
  <c r="K1625" i="3"/>
  <c r="J1625" i="3"/>
  <c r="I1625" i="3"/>
  <c r="W1624" i="3"/>
  <c r="V1624" i="3"/>
  <c r="U1624" i="3"/>
  <c r="T1624" i="3"/>
  <c r="R1624" i="3"/>
  <c r="Q1624" i="3"/>
  <c r="O1624" i="3"/>
  <c r="N1624" i="3"/>
  <c r="M1624" i="3"/>
  <c r="L1624" i="3"/>
  <c r="K1624" i="3"/>
  <c r="J1624" i="3"/>
  <c r="I1624" i="3"/>
  <c r="W1623" i="3"/>
  <c r="V1623" i="3"/>
  <c r="U1623" i="3"/>
  <c r="T1623" i="3"/>
  <c r="R1623" i="3"/>
  <c r="Q1623" i="3"/>
  <c r="O1623" i="3"/>
  <c r="N1623" i="3"/>
  <c r="M1623" i="3"/>
  <c r="L1623" i="3"/>
  <c r="K1623" i="3"/>
  <c r="J1623" i="3"/>
  <c r="I1623" i="3"/>
  <c r="W1622" i="3"/>
  <c r="V1622" i="3"/>
  <c r="U1622" i="3"/>
  <c r="T1622" i="3"/>
  <c r="R1622" i="3"/>
  <c r="Q1622" i="3"/>
  <c r="O1622" i="3"/>
  <c r="N1622" i="3"/>
  <c r="M1622" i="3"/>
  <c r="L1622" i="3"/>
  <c r="K1622" i="3"/>
  <c r="J1622" i="3"/>
  <c r="I1622" i="3"/>
  <c r="W1621" i="3"/>
  <c r="V1621" i="3"/>
  <c r="U1621" i="3"/>
  <c r="T1621" i="3"/>
  <c r="R1621" i="3"/>
  <c r="Q1621" i="3"/>
  <c r="O1621" i="3"/>
  <c r="N1621" i="3"/>
  <c r="M1621" i="3"/>
  <c r="L1621" i="3"/>
  <c r="K1621" i="3"/>
  <c r="J1621" i="3"/>
  <c r="I1621" i="3"/>
  <c r="V1620" i="3"/>
  <c r="U1620" i="3"/>
  <c r="T1620" i="3"/>
  <c r="Q1620" i="3"/>
  <c r="O1620" i="3"/>
  <c r="N1620" i="3"/>
  <c r="M1620" i="3"/>
  <c r="L1620" i="3"/>
  <c r="K1620" i="3"/>
  <c r="J1620" i="3"/>
  <c r="I1620" i="3"/>
  <c r="W1619" i="3"/>
  <c r="V1619" i="3"/>
  <c r="U1619" i="3"/>
  <c r="T1619" i="3"/>
  <c r="R1619" i="3"/>
  <c r="Q1619" i="3"/>
  <c r="O1619" i="3"/>
  <c r="N1619" i="3"/>
  <c r="M1619" i="3"/>
  <c r="L1619" i="3"/>
  <c r="K1619" i="3"/>
  <c r="J1619" i="3"/>
  <c r="I1619" i="3"/>
  <c r="W1618" i="3"/>
  <c r="V1618" i="3"/>
  <c r="U1618" i="3"/>
  <c r="T1618" i="3"/>
  <c r="R1618" i="3"/>
  <c r="Q1618" i="3"/>
  <c r="O1618" i="3"/>
  <c r="N1618" i="3"/>
  <c r="L1618" i="3"/>
  <c r="K1618" i="3"/>
  <c r="J1618" i="3"/>
  <c r="I1618" i="3"/>
  <c r="W1617" i="3"/>
  <c r="V1617" i="3"/>
  <c r="U1617" i="3"/>
  <c r="T1617" i="3"/>
  <c r="R1617" i="3"/>
  <c r="Q1617" i="3"/>
  <c r="O1617" i="3"/>
  <c r="N1617" i="3"/>
  <c r="M1617" i="3"/>
  <c r="L1617" i="3"/>
  <c r="K1617" i="3"/>
  <c r="J1617" i="3"/>
  <c r="I1617" i="3"/>
  <c r="W1616" i="3"/>
  <c r="V1616" i="3"/>
  <c r="U1616" i="3"/>
  <c r="T1616" i="3"/>
  <c r="R1616" i="3"/>
  <c r="Q1616" i="3"/>
  <c r="O1616" i="3"/>
  <c r="N1616" i="3"/>
  <c r="M1616" i="3"/>
  <c r="L1616" i="3"/>
  <c r="K1616" i="3"/>
  <c r="J1616" i="3"/>
  <c r="I1616" i="3"/>
  <c r="W1615" i="3"/>
  <c r="V1615" i="3"/>
  <c r="T1615" i="3"/>
  <c r="R1615" i="3"/>
  <c r="Q1615" i="3"/>
  <c r="O1615" i="3"/>
  <c r="N1615" i="3"/>
  <c r="M1615" i="3"/>
  <c r="L1615" i="3"/>
  <c r="J1615" i="3"/>
  <c r="I1615" i="3"/>
  <c r="W1614" i="3"/>
  <c r="V1614" i="3"/>
  <c r="U1614" i="3"/>
  <c r="T1614" i="3"/>
  <c r="S1614" i="3"/>
  <c r="R1614" i="3"/>
  <c r="O1614" i="3"/>
  <c r="M1614" i="3"/>
  <c r="L1614" i="3"/>
  <c r="K1614" i="3"/>
  <c r="J1614" i="3"/>
  <c r="I1614" i="3"/>
  <c r="W1613" i="3"/>
  <c r="V1613" i="3"/>
  <c r="U1613" i="3"/>
  <c r="T1613" i="3"/>
  <c r="S1613" i="3"/>
  <c r="R1613" i="3"/>
  <c r="O1613" i="3"/>
  <c r="N1613" i="3"/>
  <c r="M1613" i="3"/>
  <c r="L1613" i="3"/>
  <c r="K1613" i="3"/>
  <c r="J1613" i="3"/>
  <c r="I1613" i="3"/>
  <c r="W1612" i="3"/>
  <c r="V1612" i="3"/>
  <c r="U1612" i="3"/>
  <c r="T1612" i="3"/>
  <c r="S1612" i="3"/>
  <c r="O1612" i="3"/>
  <c r="N1612" i="3"/>
  <c r="M1612" i="3"/>
  <c r="L1612" i="3"/>
  <c r="K1612" i="3"/>
  <c r="J1612" i="3"/>
  <c r="I1612" i="3"/>
  <c r="W1611" i="3"/>
  <c r="V1611" i="3"/>
  <c r="T1611" i="3"/>
  <c r="S1611" i="3"/>
  <c r="R1611" i="3"/>
  <c r="O1611" i="3"/>
  <c r="N1611" i="3"/>
  <c r="M1611" i="3"/>
  <c r="L1611" i="3"/>
  <c r="K1611" i="3"/>
  <c r="J1611" i="3"/>
  <c r="I1611" i="3"/>
  <c r="W1610" i="3"/>
  <c r="V1610" i="3"/>
  <c r="U1610" i="3"/>
  <c r="T1610" i="3"/>
  <c r="S1610" i="3"/>
  <c r="R1610" i="3"/>
  <c r="O1610" i="3"/>
  <c r="N1610" i="3"/>
  <c r="M1610" i="3"/>
  <c r="L1610" i="3"/>
  <c r="K1610" i="3"/>
  <c r="J1610" i="3"/>
  <c r="I1610" i="3"/>
  <c r="W1609" i="3"/>
  <c r="V1609" i="3"/>
  <c r="U1609" i="3"/>
  <c r="T1609" i="3"/>
  <c r="S1609" i="3"/>
  <c r="R1609" i="3"/>
  <c r="O1609" i="3"/>
  <c r="N1609" i="3"/>
  <c r="M1609" i="3"/>
  <c r="L1609" i="3"/>
  <c r="K1609" i="3"/>
  <c r="J1609" i="3"/>
  <c r="I1609" i="3"/>
  <c r="W1608" i="3"/>
  <c r="V1608" i="3"/>
  <c r="U1608" i="3"/>
  <c r="T1608" i="3"/>
  <c r="S1608" i="3"/>
  <c r="R1608" i="3"/>
  <c r="O1608" i="3"/>
  <c r="N1608" i="3"/>
  <c r="M1608" i="3"/>
  <c r="L1608" i="3"/>
  <c r="K1608" i="3"/>
  <c r="J1608" i="3"/>
  <c r="I1608" i="3"/>
  <c r="W1607" i="3"/>
  <c r="V1607" i="3"/>
  <c r="U1607" i="3"/>
  <c r="T1607" i="3"/>
  <c r="S1607" i="3"/>
  <c r="R1607" i="3"/>
  <c r="O1607" i="3"/>
  <c r="N1607" i="3"/>
  <c r="M1607" i="3"/>
  <c r="L1607" i="3"/>
  <c r="K1607" i="3"/>
  <c r="J1607" i="3"/>
  <c r="I1607" i="3"/>
  <c r="W1606" i="3"/>
  <c r="V1606" i="3"/>
  <c r="U1606" i="3"/>
  <c r="T1606" i="3"/>
  <c r="S1606" i="3"/>
  <c r="R1606" i="3"/>
  <c r="O1606" i="3"/>
  <c r="N1606" i="3"/>
  <c r="M1606" i="3"/>
  <c r="L1606" i="3"/>
  <c r="K1606" i="3"/>
  <c r="J1606" i="3"/>
  <c r="I1606" i="3"/>
  <c r="W1605" i="3"/>
  <c r="V1605" i="3"/>
  <c r="U1605" i="3"/>
  <c r="T1605" i="3"/>
  <c r="S1605" i="3"/>
  <c r="R1605" i="3"/>
  <c r="O1605" i="3"/>
  <c r="N1605" i="3"/>
  <c r="M1605" i="3"/>
  <c r="L1605" i="3"/>
  <c r="K1605" i="3"/>
  <c r="J1605" i="3"/>
  <c r="I1605" i="3"/>
  <c r="W1604" i="3"/>
  <c r="V1604" i="3"/>
  <c r="U1604" i="3"/>
  <c r="T1604" i="3"/>
  <c r="S1604" i="3"/>
  <c r="R1604" i="3"/>
  <c r="O1604" i="3"/>
  <c r="N1604" i="3"/>
  <c r="M1604" i="3"/>
  <c r="L1604" i="3"/>
  <c r="K1604" i="3"/>
  <c r="J1604" i="3"/>
  <c r="I1604" i="3"/>
  <c r="W1603" i="3"/>
  <c r="V1603" i="3"/>
  <c r="U1603" i="3"/>
  <c r="T1603" i="3"/>
  <c r="S1603" i="3"/>
  <c r="R1603" i="3"/>
  <c r="O1603" i="3"/>
  <c r="N1603" i="3"/>
  <c r="M1603" i="3"/>
  <c r="L1603" i="3"/>
  <c r="K1603" i="3"/>
  <c r="J1603" i="3"/>
  <c r="I1603" i="3"/>
  <c r="W1602" i="3"/>
  <c r="V1602" i="3"/>
  <c r="U1602" i="3"/>
  <c r="T1602" i="3"/>
  <c r="S1602" i="3"/>
  <c r="Q1602" i="3"/>
  <c r="O1602" i="3"/>
  <c r="N1602" i="3"/>
  <c r="M1602" i="3"/>
  <c r="L1602" i="3"/>
  <c r="K1602" i="3"/>
  <c r="J1602" i="3"/>
  <c r="I1602" i="3"/>
  <c r="W1601" i="3"/>
  <c r="V1601" i="3"/>
  <c r="T1601" i="3"/>
  <c r="S1601" i="3"/>
  <c r="Q1601" i="3"/>
  <c r="O1601" i="3"/>
  <c r="N1601" i="3"/>
  <c r="M1601" i="3"/>
  <c r="L1601" i="3"/>
  <c r="K1601" i="3"/>
  <c r="J1601" i="3"/>
  <c r="I1601" i="3"/>
  <c r="V1600" i="3"/>
  <c r="U1600" i="3"/>
  <c r="T1600" i="3"/>
  <c r="S1600" i="3"/>
  <c r="Q1600" i="3"/>
  <c r="O1600" i="3"/>
  <c r="N1600" i="3"/>
  <c r="M1600" i="3"/>
  <c r="L1600" i="3"/>
  <c r="K1600" i="3"/>
  <c r="J1600" i="3"/>
  <c r="I1600" i="3"/>
  <c r="W1599" i="3"/>
  <c r="V1599" i="3"/>
  <c r="U1599" i="3"/>
  <c r="T1599" i="3"/>
  <c r="S1599" i="3"/>
  <c r="Q1599" i="3"/>
  <c r="O1599" i="3"/>
  <c r="N1599" i="3"/>
  <c r="M1599" i="3"/>
  <c r="L1599" i="3"/>
  <c r="K1599" i="3"/>
  <c r="J1599" i="3"/>
  <c r="I1599" i="3"/>
  <c r="W1598" i="3"/>
  <c r="V1598" i="3"/>
  <c r="U1598" i="3"/>
  <c r="T1598" i="3"/>
  <c r="S1598" i="3"/>
  <c r="Q1598" i="3"/>
  <c r="O1598" i="3"/>
  <c r="N1598" i="3"/>
  <c r="M1598" i="3"/>
  <c r="L1598" i="3"/>
  <c r="K1598" i="3"/>
  <c r="J1598" i="3"/>
  <c r="I1598" i="3"/>
  <c r="W1597" i="3"/>
  <c r="V1597" i="3"/>
  <c r="U1597" i="3"/>
  <c r="T1597" i="3"/>
  <c r="S1597" i="3"/>
  <c r="Q1597" i="3"/>
  <c r="O1597" i="3"/>
  <c r="N1597" i="3"/>
  <c r="M1597" i="3"/>
  <c r="L1597" i="3"/>
  <c r="K1597" i="3"/>
  <c r="J1597" i="3"/>
  <c r="I1597" i="3"/>
  <c r="V1596" i="3"/>
  <c r="T1596" i="3"/>
  <c r="S1596" i="3"/>
  <c r="Q1596" i="3"/>
  <c r="O1596" i="3"/>
  <c r="N1596" i="3"/>
  <c r="M1596" i="3"/>
  <c r="L1596" i="3"/>
  <c r="K1596" i="3"/>
  <c r="J1596" i="3"/>
  <c r="I1596" i="3"/>
  <c r="W1595" i="3"/>
  <c r="V1595" i="3"/>
  <c r="U1595" i="3"/>
  <c r="T1595" i="3"/>
  <c r="S1595" i="3"/>
  <c r="Q1595" i="3"/>
  <c r="O1595" i="3"/>
  <c r="N1595" i="3"/>
  <c r="M1595" i="3"/>
  <c r="L1595" i="3"/>
  <c r="K1595" i="3"/>
  <c r="J1595" i="3"/>
  <c r="I1595" i="3"/>
  <c r="W1594" i="3"/>
  <c r="V1594" i="3"/>
  <c r="U1594" i="3"/>
  <c r="T1594" i="3"/>
  <c r="S1594" i="3"/>
  <c r="Q1594" i="3"/>
  <c r="O1594" i="3"/>
  <c r="N1594" i="3"/>
  <c r="M1594" i="3"/>
  <c r="L1594" i="3"/>
  <c r="K1594" i="3"/>
  <c r="J1594" i="3"/>
  <c r="I1594" i="3"/>
  <c r="W1593" i="3"/>
  <c r="V1593" i="3"/>
  <c r="U1593" i="3"/>
  <c r="T1593" i="3"/>
  <c r="S1593" i="3"/>
  <c r="Q1593" i="3"/>
  <c r="O1593" i="3"/>
  <c r="N1593" i="3"/>
  <c r="M1593" i="3"/>
  <c r="L1593" i="3"/>
  <c r="K1593" i="3"/>
  <c r="J1593" i="3"/>
  <c r="I1593" i="3"/>
  <c r="W1592" i="3"/>
  <c r="V1592" i="3"/>
  <c r="U1592" i="3"/>
  <c r="T1592" i="3"/>
  <c r="S1592" i="3"/>
  <c r="Q1592" i="3"/>
  <c r="O1592" i="3"/>
  <c r="N1592" i="3"/>
  <c r="M1592" i="3"/>
  <c r="L1592" i="3"/>
  <c r="K1592" i="3"/>
  <c r="J1592" i="3"/>
  <c r="I1592" i="3"/>
  <c r="W1591" i="3"/>
  <c r="V1591" i="3"/>
  <c r="U1591" i="3"/>
  <c r="T1591" i="3"/>
  <c r="S1591" i="3"/>
  <c r="Q1591" i="3"/>
  <c r="O1591" i="3"/>
  <c r="N1591" i="3"/>
  <c r="M1591" i="3"/>
  <c r="L1591" i="3"/>
  <c r="K1591" i="3"/>
  <c r="J1591" i="3"/>
  <c r="I1591" i="3"/>
  <c r="W1590" i="3"/>
  <c r="V1590" i="3"/>
  <c r="U1590" i="3"/>
  <c r="T1590" i="3"/>
  <c r="S1590" i="3"/>
  <c r="Q1590" i="3"/>
  <c r="O1590" i="3"/>
  <c r="N1590" i="3"/>
  <c r="M1590" i="3"/>
  <c r="L1590" i="3"/>
  <c r="K1590" i="3"/>
  <c r="J1590" i="3"/>
  <c r="I1590" i="3"/>
  <c r="W1589" i="3"/>
  <c r="V1589" i="3"/>
  <c r="U1589" i="3"/>
  <c r="T1589" i="3"/>
  <c r="S1589" i="3"/>
  <c r="R1589" i="3"/>
  <c r="Q1589" i="3"/>
  <c r="O1589" i="3"/>
  <c r="N1589" i="3"/>
  <c r="M1589" i="3"/>
  <c r="L1589" i="3"/>
  <c r="J1589" i="3"/>
  <c r="I1589" i="3"/>
  <c r="W1588" i="3"/>
  <c r="V1588" i="3"/>
  <c r="U1588" i="3"/>
  <c r="T1588" i="3"/>
  <c r="S1588" i="3"/>
  <c r="R1588" i="3"/>
  <c r="Q1588" i="3"/>
  <c r="O1588" i="3"/>
  <c r="N1588" i="3"/>
  <c r="M1588" i="3"/>
  <c r="L1588" i="3"/>
  <c r="J1588" i="3"/>
  <c r="I1588" i="3"/>
  <c r="W1587" i="3"/>
  <c r="V1587" i="3"/>
  <c r="U1587" i="3"/>
  <c r="T1587" i="3"/>
  <c r="S1587" i="3"/>
  <c r="R1587" i="3"/>
  <c r="Q1587" i="3"/>
  <c r="O1587" i="3"/>
  <c r="N1587" i="3"/>
  <c r="M1587" i="3"/>
  <c r="L1587" i="3"/>
  <c r="J1587" i="3"/>
  <c r="I1587" i="3"/>
  <c r="W1586" i="3"/>
  <c r="V1586" i="3"/>
  <c r="U1586" i="3"/>
  <c r="T1586" i="3"/>
  <c r="S1586" i="3"/>
  <c r="R1586" i="3"/>
  <c r="Q1586" i="3"/>
  <c r="O1586" i="3"/>
  <c r="N1586" i="3"/>
  <c r="M1586" i="3"/>
  <c r="L1586" i="3"/>
  <c r="J1586" i="3"/>
  <c r="I1586" i="3"/>
  <c r="W1585" i="3"/>
  <c r="V1585" i="3"/>
  <c r="U1585" i="3"/>
  <c r="T1585" i="3"/>
  <c r="S1585" i="3"/>
  <c r="R1585" i="3"/>
  <c r="Q1585" i="3"/>
  <c r="O1585" i="3"/>
  <c r="M1585" i="3"/>
  <c r="L1585" i="3"/>
  <c r="J1585" i="3"/>
  <c r="I1585" i="3"/>
  <c r="W1584" i="3"/>
  <c r="V1584" i="3"/>
  <c r="U1584" i="3"/>
  <c r="T1584" i="3"/>
  <c r="S1584" i="3"/>
  <c r="R1584" i="3"/>
  <c r="Q1584" i="3"/>
  <c r="O1584" i="3"/>
  <c r="N1584" i="3"/>
  <c r="M1584" i="3"/>
  <c r="L1584" i="3"/>
  <c r="J1584" i="3"/>
  <c r="I1584" i="3"/>
  <c r="W1583" i="3"/>
  <c r="V1583" i="3"/>
  <c r="U1583" i="3"/>
  <c r="T1583" i="3"/>
  <c r="S1583" i="3"/>
  <c r="R1583" i="3"/>
  <c r="Q1583" i="3"/>
  <c r="O1583" i="3"/>
  <c r="N1583" i="3"/>
  <c r="M1583" i="3"/>
  <c r="L1583" i="3"/>
  <c r="J1583" i="3"/>
  <c r="I1583" i="3"/>
  <c r="W1582" i="3"/>
  <c r="V1582" i="3"/>
  <c r="U1582" i="3"/>
  <c r="T1582" i="3"/>
  <c r="S1582" i="3"/>
  <c r="R1582" i="3"/>
  <c r="Q1582" i="3"/>
  <c r="O1582" i="3"/>
  <c r="N1582" i="3"/>
  <c r="M1582" i="3"/>
  <c r="L1582" i="3"/>
  <c r="J1582" i="3"/>
  <c r="I1582" i="3"/>
  <c r="W1581" i="3"/>
  <c r="V1581" i="3"/>
  <c r="U1581" i="3"/>
  <c r="T1581" i="3"/>
  <c r="S1581" i="3"/>
  <c r="R1581" i="3"/>
  <c r="Q1581" i="3"/>
  <c r="O1581" i="3"/>
  <c r="N1581" i="3"/>
  <c r="M1581" i="3"/>
  <c r="L1581" i="3"/>
  <c r="J1581" i="3"/>
  <c r="I1581" i="3"/>
  <c r="W1580" i="3"/>
  <c r="V1580" i="3"/>
  <c r="U1580" i="3"/>
  <c r="T1580" i="3"/>
  <c r="S1580" i="3"/>
  <c r="R1580" i="3"/>
  <c r="Q1580" i="3"/>
  <c r="O1580" i="3"/>
  <c r="N1580" i="3"/>
  <c r="M1580" i="3"/>
  <c r="L1580" i="3"/>
  <c r="J1580" i="3"/>
  <c r="I1580" i="3"/>
  <c r="W1579" i="3"/>
  <c r="V1579" i="3"/>
  <c r="U1579" i="3"/>
  <c r="T1579" i="3"/>
  <c r="S1579" i="3"/>
  <c r="R1579" i="3"/>
  <c r="Q1579" i="3"/>
  <c r="O1579" i="3"/>
  <c r="N1579" i="3"/>
  <c r="M1579" i="3"/>
  <c r="L1579" i="3"/>
  <c r="J1579" i="3"/>
  <c r="I1579" i="3"/>
  <c r="W1578" i="3"/>
  <c r="V1578" i="3"/>
  <c r="U1578" i="3"/>
  <c r="T1578" i="3"/>
  <c r="S1578" i="3"/>
  <c r="R1578" i="3"/>
  <c r="Q1578" i="3"/>
  <c r="O1578" i="3"/>
  <c r="N1578" i="3"/>
  <c r="M1578" i="3"/>
  <c r="L1578" i="3"/>
  <c r="J1578" i="3"/>
  <c r="I1578" i="3"/>
  <c r="W1577" i="3"/>
  <c r="V1577" i="3"/>
  <c r="U1577" i="3"/>
  <c r="T1577" i="3"/>
  <c r="S1577" i="3"/>
  <c r="R1577" i="3"/>
  <c r="Q1577" i="3"/>
  <c r="O1577" i="3"/>
  <c r="N1577" i="3"/>
  <c r="M1577" i="3"/>
  <c r="L1577" i="3"/>
  <c r="J1577" i="3"/>
  <c r="I1577" i="3"/>
  <c r="W1576" i="3"/>
  <c r="V1576" i="3"/>
  <c r="U1576" i="3"/>
  <c r="T1576" i="3"/>
  <c r="S1576" i="3"/>
  <c r="R1576" i="3"/>
  <c r="Q1576" i="3"/>
  <c r="O1576" i="3"/>
  <c r="N1576" i="3"/>
  <c r="M1576" i="3"/>
  <c r="L1576" i="3"/>
  <c r="J1576" i="3"/>
  <c r="I1576" i="3"/>
  <c r="W1575" i="3"/>
  <c r="V1575" i="3"/>
  <c r="U1575" i="3"/>
  <c r="T1575" i="3"/>
  <c r="S1575" i="3"/>
  <c r="R1575" i="3"/>
  <c r="Q1575" i="3"/>
  <c r="O1575" i="3"/>
  <c r="N1575" i="3"/>
  <c r="M1575" i="3"/>
  <c r="L1575" i="3"/>
  <c r="J1575" i="3"/>
  <c r="I1575" i="3"/>
  <c r="W1574" i="3"/>
  <c r="V1574" i="3"/>
  <c r="U1574" i="3"/>
  <c r="T1574" i="3"/>
  <c r="S1574" i="3"/>
  <c r="R1574" i="3"/>
  <c r="Q1574" i="3"/>
  <c r="O1574" i="3"/>
  <c r="N1574" i="3"/>
  <c r="M1574" i="3"/>
  <c r="L1574" i="3"/>
  <c r="J1574" i="3"/>
  <c r="I1574" i="3"/>
  <c r="W1573" i="3"/>
  <c r="V1573" i="3"/>
  <c r="U1573" i="3"/>
  <c r="T1573" i="3"/>
  <c r="S1573" i="3"/>
  <c r="R1573" i="3"/>
  <c r="Q1573" i="3"/>
  <c r="O1573" i="3"/>
  <c r="N1573" i="3"/>
  <c r="M1573" i="3"/>
  <c r="L1573" i="3"/>
  <c r="J1573" i="3"/>
  <c r="I1573" i="3"/>
  <c r="W1572" i="3"/>
  <c r="V1572" i="3"/>
  <c r="U1572" i="3"/>
  <c r="T1572" i="3"/>
  <c r="S1572" i="3"/>
  <c r="R1572" i="3"/>
  <c r="Q1572" i="3"/>
  <c r="O1572" i="3"/>
  <c r="N1572" i="3"/>
  <c r="M1572" i="3"/>
  <c r="L1572" i="3"/>
  <c r="J1572" i="3"/>
  <c r="I1572" i="3"/>
  <c r="W1571" i="3"/>
  <c r="V1571" i="3"/>
  <c r="U1571" i="3"/>
  <c r="T1571" i="3"/>
  <c r="S1571" i="3"/>
  <c r="R1571" i="3"/>
  <c r="Q1571" i="3"/>
  <c r="O1571" i="3"/>
  <c r="N1571" i="3"/>
  <c r="M1571" i="3"/>
  <c r="L1571" i="3"/>
  <c r="J1571" i="3"/>
  <c r="I1571" i="3"/>
  <c r="W1570" i="3"/>
  <c r="V1570" i="3"/>
  <c r="U1570" i="3"/>
  <c r="T1570" i="3"/>
  <c r="S1570" i="3"/>
  <c r="R1570" i="3"/>
  <c r="Q1570" i="3"/>
  <c r="O1570" i="3"/>
  <c r="N1570" i="3"/>
  <c r="M1570" i="3"/>
  <c r="L1570" i="3"/>
  <c r="J1570" i="3"/>
  <c r="I1570" i="3"/>
  <c r="W1569" i="3"/>
  <c r="V1569" i="3"/>
  <c r="U1569" i="3"/>
  <c r="T1569" i="3"/>
  <c r="S1569" i="3"/>
  <c r="R1569" i="3"/>
  <c r="Q1569" i="3"/>
  <c r="O1569" i="3"/>
  <c r="N1569" i="3"/>
  <c r="M1569" i="3"/>
  <c r="L1569" i="3"/>
  <c r="J1569" i="3"/>
  <c r="I1569" i="3"/>
  <c r="W1568" i="3"/>
  <c r="V1568" i="3"/>
  <c r="U1568" i="3"/>
  <c r="T1568" i="3"/>
  <c r="S1568" i="3"/>
  <c r="R1568" i="3"/>
  <c r="Q1568" i="3"/>
  <c r="O1568" i="3"/>
  <c r="N1568" i="3"/>
  <c r="M1568" i="3"/>
  <c r="L1568" i="3"/>
  <c r="J1568" i="3"/>
  <c r="I1568" i="3"/>
  <c r="W1567" i="3"/>
  <c r="V1567" i="3"/>
  <c r="U1567" i="3"/>
  <c r="T1567" i="3"/>
  <c r="S1567" i="3"/>
  <c r="R1567" i="3"/>
  <c r="Q1567" i="3"/>
  <c r="O1567" i="3"/>
  <c r="N1567" i="3"/>
  <c r="M1567" i="3"/>
  <c r="L1567" i="3"/>
  <c r="J1567" i="3"/>
  <c r="I1567" i="3"/>
  <c r="W1566" i="3"/>
  <c r="V1566" i="3"/>
  <c r="U1566" i="3"/>
  <c r="T1566" i="3"/>
  <c r="S1566" i="3"/>
  <c r="R1566" i="3"/>
  <c r="Q1566" i="3"/>
  <c r="O1566" i="3"/>
  <c r="N1566" i="3"/>
  <c r="M1566" i="3"/>
  <c r="L1566" i="3"/>
  <c r="J1566" i="3"/>
  <c r="I1566" i="3"/>
  <c r="W1565" i="3"/>
  <c r="V1565" i="3"/>
  <c r="U1565" i="3"/>
  <c r="T1565" i="3"/>
  <c r="S1565" i="3"/>
  <c r="R1565" i="3"/>
  <c r="Q1565" i="3"/>
  <c r="O1565" i="3"/>
  <c r="N1565" i="3"/>
  <c r="M1565" i="3"/>
  <c r="L1565" i="3"/>
  <c r="J1565" i="3"/>
  <c r="I1565" i="3"/>
  <c r="W1564" i="3"/>
  <c r="V1564" i="3"/>
  <c r="U1564" i="3"/>
  <c r="T1564" i="3"/>
  <c r="S1564" i="3"/>
  <c r="R1564" i="3"/>
  <c r="Q1564" i="3"/>
  <c r="O1564" i="3"/>
  <c r="N1564" i="3"/>
  <c r="M1564" i="3"/>
  <c r="L1564" i="3"/>
  <c r="K1564" i="3"/>
  <c r="I1564" i="3"/>
  <c r="W1563" i="3"/>
  <c r="V1563" i="3"/>
  <c r="U1563" i="3"/>
  <c r="T1563" i="3"/>
  <c r="S1563" i="3"/>
  <c r="R1563" i="3"/>
  <c r="Q1563" i="3"/>
  <c r="O1563" i="3"/>
  <c r="N1563" i="3"/>
  <c r="M1563" i="3"/>
  <c r="L1563" i="3"/>
  <c r="K1563" i="3"/>
  <c r="I1563" i="3"/>
  <c r="W1562" i="3"/>
  <c r="V1562" i="3"/>
  <c r="U1562" i="3"/>
  <c r="T1562" i="3"/>
  <c r="S1562" i="3"/>
  <c r="R1562" i="3"/>
  <c r="Q1562" i="3"/>
  <c r="O1562" i="3"/>
  <c r="N1562" i="3"/>
  <c r="M1562" i="3"/>
  <c r="L1562" i="3"/>
  <c r="K1562" i="3"/>
  <c r="I1562" i="3"/>
  <c r="W1561" i="3"/>
  <c r="V1561" i="3"/>
  <c r="U1561" i="3"/>
  <c r="T1561" i="3"/>
  <c r="S1561" i="3"/>
  <c r="R1561" i="3"/>
  <c r="Q1561" i="3"/>
  <c r="O1561" i="3"/>
  <c r="N1561" i="3"/>
  <c r="M1561" i="3"/>
  <c r="L1561" i="3"/>
  <c r="K1561" i="3"/>
  <c r="I1561" i="3"/>
  <c r="W1560" i="3"/>
  <c r="V1560" i="3"/>
  <c r="U1560" i="3"/>
  <c r="T1560" i="3"/>
  <c r="S1560" i="3"/>
  <c r="R1560" i="3"/>
  <c r="Q1560" i="3"/>
  <c r="O1560" i="3"/>
  <c r="N1560" i="3"/>
  <c r="M1560" i="3"/>
  <c r="L1560" i="3"/>
  <c r="K1560" i="3"/>
  <c r="I1560" i="3"/>
  <c r="W1559" i="3"/>
  <c r="V1559" i="3"/>
  <c r="U1559" i="3"/>
  <c r="T1559" i="3"/>
  <c r="S1559" i="3"/>
  <c r="R1559" i="3"/>
  <c r="Q1559" i="3"/>
  <c r="O1559" i="3"/>
  <c r="N1559" i="3"/>
  <c r="M1559" i="3"/>
  <c r="L1559" i="3"/>
  <c r="K1559" i="3"/>
  <c r="I1559" i="3"/>
  <c r="W1558" i="3"/>
  <c r="V1558" i="3"/>
  <c r="U1558" i="3"/>
  <c r="T1558" i="3"/>
  <c r="S1558" i="3"/>
  <c r="R1558" i="3"/>
  <c r="Q1558" i="3"/>
  <c r="O1558" i="3"/>
  <c r="N1558" i="3"/>
  <c r="L1558" i="3"/>
  <c r="K1558" i="3"/>
  <c r="I1558" i="3"/>
  <c r="W1557" i="3"/>
  <c r="V1557" i="3"/>
  <c r="U1557" i="3"/>
  <c r="T1557" i="3"/>
  <c r="S1557" i="3"/>
  <c r="R1557" i="3"/>
  <c r="Q1557" i="3"/>
  <c r="O1557" i="3"/>
  <c r="N1557" i="3"/>
  <c r="M1557" i="3"/>
  <c r="L1557" i="3"/>
  <c r="K1557" i="3"/>
  <c r="I1557" i="3"/>
  <c r="W1556" i="3"/>
  <c r="V1556" i="3"/>
  <c r="U1556" i="3"/>
  <c r="T1556" i="3"/>
  <c r="S1556" i="3"/>
  <c r="R1556" i="3"/>
  <c r="Q1556" i="3"/>
  <c r="O1556" i="3"/>
  <c r="N1556" i="3"/>
  <c r="M1556" i="3"/>
  <c r="L1556" i="3"/>
  <c r="K1556" i="3"/>
  <c r="I1556" i="3"/>
  <c r="W1555" i="3"/>
  <c r="V1555" i="3"/>
  <c r="U1555" i="3"/>
  <c r="T1555" i="3"/>
  <c r="R1555" i="3"/>
  <c r="Q1555" i="3"/>
  <c r="O1555" i="3"/>
  <c r="N1555" i="3"/>
  <c r="M1555" i="3"/>
  <c r="L1555" i="3"/>
  <c r="K1555" i="3"/>
  <c r="I1555" i="3"/>
  <c r="W1554" i="3"/>
  <c r="V1554" i="3"/>
  <c r="U1554" i="3"/>
  <c r="T1554" i="3"/>
  <c r="S1554" i="3"/>
  <c r="R1554" i="3"/>
  <c r="Q1554" i="3"/>
  <c r="O1554" i="3"/>
  <c r="N1554" i="3"/>
  <c r="M1554" i="3"/>
  <c r="L1554" i="3"/>
  <c r="K1554" i="3"/>
  <c r="I1554" i="3"/>
  <c r="W1553" i="3"/>
  <c r="V1553" i="3"/>
  <c r="U1553" i="3"/>
  <c r="T1553" i="3"/>
  <c r="S1553" i="3"/>
  <c r="R1553" i="3"/>
  <c r="Q1553" i="3"/>
  <c r="O1553" i="3"/>
  <c r="N1553" i="3"/>
  <c r="M1553" i="3"/>
  <c r="L1553" i="3"/>
  <c r="K1553" i="3"/>
  <c r="I1553" i="3"/>
  <c r="W1552" i="3"/>
  <c r="V1552" i="3"/>
  <c r="U1552" i="3"/>
  <c r="T1552" i="3"/>
  <c r="S1552" i="3"/>
  <c r="R1552" i="3"/>
  <c r="Q1552" i="3"/>
  <c r="O1552" i="3"/>
  <c r="N1552" i="3"/>
  <c r="M1552" i="3"/>
  <c r="L1552" i="3"/>
  <c r="K1552" i="3"/>
  <c r="I1552" i="3"/>
  <c r="W1551" i="3"/>
  <c r="V1551" i="3"/>
  <c r="U1551" i="3"/>
  <c r="T1551" i="3"/>
  <c r="S1551" i="3"/>
  <c r="R1551" i="3"/>
  <c r="Q1551" i="3"/>
  <c r="O1551" i="3"/>
  <c r="N1551" i="3"/>
  <c r="M1551" i="3"/>
  <c r="L1551" i="3"/>
  <c r="K1551" i="3"/>
  <c r="I1551" i="3"/>
  <c r="W1550" i="3"/>
  <c r="V1550" i="3"/>
  <c r="U1550" i="3"/>
  <c r="T1550" i="3"/>
  <c r="S1550" i="3"/>
  <c r="R1550" i="3"/>
  <c r="Q1550" i="3"/>
  <c r="O1550" i="3"/>
  <c r="N1550" i="3"/>
  <c r="M1550" i="3"/>
  <c r="L1550" i="3"/>
  <c r="K1550" i="3"/>
  <c r="I1550" i="3"/>
  <c r="W1549" i="3"/>
  <c r="V1549" i="3"/>
  <c r="U1549" i="3"/>
  <c r="T1549" i="3"/>
  <c r="S1549" i="3"/>
  <c r="R1549" i="3"/>
  <c r="Q1549" i="3"/>
  <c r="O1549" i="3"/>
  <c r="N1549" i="3"/>
  <c r="M1549" i="3"/>
  <c r="L1549" i="3"/>
  <c r="K1549" i="3"/>
  <c r="I1549" i="3"/>
  <c r="W1548" i="3"/>
  <c r="V1548" i="3"/>
  <c r="U1548" i="3"/>
  <c r="T1548" i="3"/>
  <c r="S1548" i="3"/>
  <c r="R1548" i="3"/>
  <c r="Q1548" i="3"/>
  <c r="O1548" i="3"/>
  <c r="N1548" i="3"/>
  <c r="M1548" i="3"/>
  <c r="L1548" i="3"/>
  <c r="K1548" i="3"/>
  <c r="I1548" i="3"/>
  <c r="W1547" i="3"/>
  <c r="V1547" i="3"/>
  <c r="U1547" i="3"/>
  <c r="T1547" i="3"/>
  <c r="S1547" i="3"/>
  <c r="R1547" i="3"/>
  <c r="Q1547" i="3"/>
  <c r="O1547" i="3"/>
  <c r="N1547" i="3"/>
  <c r="M1547" i="3"/>
  <c r="L1547" i="3"/>
  <c r="K1547" i="3"/>
  <c r="I1547" i="3"/>
  <c r="W1546" i="3"/>
  <c r="V1546" i="3"/>
  <c r="U1546" i="3"/>
  <c r="T1546" i="3"/>
  <c r="S1546" i="3"/>
  <c r="R1546" i="3"/>
  <c r="Q1546" i="3"/>
  <c r="O1546" i="3"/>
  <c r="N1546" i="3"/>
  <c r="M1546" i="3"/>
  <c r="L1546" i="3"/>
  <c r="K1546" i="3"/>
  <c r="I1546" i="3"/>
  <c r="W1545" i="3"/>
  <c r="V1545" i="3"/>
  <c r="U1545" i="3"/>
  <c r="T1545" i="3"/>
  <c r="S1545" i="3"/>
  <c r="R1545" i="3"/>
  <c r="Q1545" i="3"/>
  <c r="O1545" i="3"/>
  <c r="N1545" i="3"/>
  <c r="M1545" i="3"/>
  <c r="L1545" i="3"/>
  <c r="K1545" i="3"/>
  <c r="J1545" i="3"/>
  <c r="W1544" i="3"/>
  <c r="V1544" i="3"/>
  <c r="U1544" i="3"/>
  <c r="T1544" i="3"/>
  <c r="S1544" i="3"/>
  <c r="R1544" i="3"/>
  <c r="Q1544" i="3"/>
  <c r="O1544" i="3"/>
  <c r="N1544" i="3"/>
  <c r="M1544" i="3"/>
  <c r="L1544" i="3"/>
  <c r="K1544" i="3"/>
  <c r="J1544" i="3"/>
  <c r="W1543" i="3"/>
  <c r="V1543" i="3"/>
  <c r="U1543" i="3"/>
  <c r="T1543" i="3"/>
  <c r="S1543" i="3"/>
  <c r="R1543" i="3"/>
  <c r="Q1543" i="3"/>
  <c r="O1543" i="3"/>
  <c r="N1543" i="3"/>
  <c r="M1543" i="3"/>
  <c r="L1543" i="3"/>
  <c r="K1543" i="3"/>
  <c r="J1543" i="3"/>
  <c r="W1542" i="3"/>
  <c r="V1542" i="3"/>
  <c r="U1542" i="3"/>
  <c r="T1542" i="3"/>
  <c r="S1542" i="3"/>
  <c r="R1542" i="3"/>
  <c r="Q1542" i="3"/>
  <c r="O1542" i="3"/>
  <c r="N1542" i="3"/>
  <c r="M1542" i="3"/>
  <c r="L1542" i="3"/>
  <c r="K1542" i="3"/>
  <c r="J1542" i="3"/>
  <c r="W1541" i="3"/>
  <c r="V1541" i="3"/>
  <c r="U1541" i="3"/>
  <c r="T1541" i="3"/>
  <c r="S1541" i="3"/>
  <c r="R1541" i="3"/>
  <c r="Q1541" i="3"/>
  <c r="O1541" i="3"/>
  <c r="N1541" i="3"/>
  <c r="M1541" i="3"/>
  <c r="L1541" i="3"/>
  <c r="K1541" i="3"/>
  <c r="J1541" i="3"/>
  <c r="W1540" i="3"/>
  <c r="V1540" i="3"/>
  <c r="U1540" i="3"/>
  <c r="T1540" i="3"/>
  <c r="S1540" i="3"/>
  <c r="R1540" i="3"/>
  <c r="Q1540" i="3"/>
  <c r="O1540" i="3"/>
  <c r="N1540" i="3"/>
  <c r="M1540" i="3"/>
  <c r="L1540" i="3"/>
  <c r="K1540" i="3"/>
  <c r="J1540" i="3"/>
  <c r="W1539" i="3"/>
  <c r="V1539" i="3"/>
  <c r="U1539" i="3"/>
  <c r="T1539" i="3"/>
  <c r="S1539" i="3"/>
  <c r="R1539" i="3"/>
  <c r="Q1539" i="3"/>
  <c r="O1539" i="3"/>
  <c r="N1539" i="3"/>
  <c r="M1539" i="3"/>
  <c r="L1539" i="3"/>
  <c r="K1539" i="3"/>
  <c r="J1539" i="3"/>
  <c r="W1538" i="3"/>
  <c r="V1538" i="3"/>
  <c r="U1538" i="3"/>
  <c r="T1538" i="3"/>
  <c r="S1538" i="3"/>
  <c r="R1538" i="3"/>
  <c r="Q1538" i="3"/>
  <c r="O1538" i="3"/>
  <c r="N1538" i="3"/>
  <c r="M1538" i="3"/>
  <c r="L1538" i="3"/>
  <c r="K1538" i="3"/>
  <c r="J1538" i="3"/>
  <c r="W1537" i="3"/>
  <c r="V1537" i="3"/>
  <c r="U1537" i="3"/>
  <c r="T1537" i="3"/>
  <c r="S1537" i="3"/>
  <c r="R1537" i="3"/>
  <c r="Q1537" i="3"/>
  <c r="O1537" i="3"/>
  <c r="N1537" i="3"/>
  <c r="M1537" i="3"/>
  <c r="L1537" i="3"/>
  <c r="K1537" i="3"/>
  <c r="J1537" i="3"/>
  <c r="W1536" i="3"/>
  <c r="V1536" i="3"/>
  <c r="U1536" i="3"/>
  <c r="T1536" i="3"/>
  <c r="S1536" i="3"/>
  <c r="R1536" i="3"/>
  <c r="Q1536" i="3"/>
  <c r="O1536" i="3"/>
  <c r="N1536" i="3"/>
  <c r="M1536" i="3"/>
  <c r="L1536" i="3"/>
  <c r="K1536" i="3"/>
  <c r="J1536" i="3"/>
  <c r="W1524" i="3"/>
  <c r="V1524" i="3"/>
  <c r="U1524" i="3"/>
  <c r="T1524" i="3"/>
  <c r="S1524" i="3"/>
  <c r="Q1524" i="3"/>
  <c r="O1524" i="3"/>
  <c r="N1524" i="3"/>
  <c r="M1524" i="3"/>
  <c r="L1524" i="3"/>
  <c r="K1524" i="3"/>
  <c r="J1524" i="3"/>
  <c r="I1524" i="3"/>
  <c r="W1523" i="3"/>
  <c r="V1523" i="3"/>
  <c r="U1523" i="3"/>
  <c r="T1523" i="3"/>
  <c r="S1523" i="3"/>
  <c r="Q1523" i="3"/>
  <c r="O1523" i="3"/>
  <c r="N1523" i="3"/>
  <c r="M1523" i="3"/>
  <c r="L1523" i="3"/>
  <c r="K1523" i="3"/>
  <c r="J1523" i="3"/>
  <c r="I1523" i="3"/>
  <c r="W1522" i="3"/>
  <c r="V1522" i="3"/>
  <c r="U1522" i="3"/>
  <c r="T1522" i="3"/>
  <c r="S1522" i="3"/>
  <c r="Q1522" i="3"/>
  <c r="O1522" i="3"/>
  <c r="M1522" i="3"/>
  <c r="L1522" i="3"/>
  <c r="K1522" i="3"/>
  <c r="J1522" i="3"/>
  <c r="I1522" i="3"/>
  <c r="W1521" i="3"/>
  <c r="V1521" i="3"/>
  <c r="U1521" i="3"/>
  <c r="T1521" i="3"/>
  <c r="S1521" i="3"/>
  <c r="Q1521" i="3"/>
  <c r="O1521" i="3"/>
  <c r="N1521" i="3"/>
  <c r="M1521" i="3"/>
  <c r="L1521" i="3"/>
  <c r="K1521" i="3"/>
  <c r="J1521" i="3"/>
  <c r="I1521" i="3"/>
  <c r="W1520" i="3"/>
  <c r="V1520" i="3"/>
  <c r="U1520" i="3"/>
  <c r="T1520" i="3"/>
  <c r="S1520" i="3"/>
  <c r="Q1520" i="3"/>
  <c r="O1520" i="3"/>
  <c r="N1520" i="3"/>
  <c r="M1520" i="3"/>
  <c r="L1520" i="3"/>
  <c r="K1520" i="3"/>
  <c r="J1520" i="3"/>
  <c r="I1520" i="3"/>
  <c r="W1519" i="3"/>
  <c r="V1519" i="3"/>
  <c r="U1519" i="3"/>
  <c r="T1519" i="3"/>
  <c r="S1519" i="3"/>
  <c r="Q1519" i="3"/>
  <c r="O1519" i="3"/>
  <c r="N1519" i="3"/>
  <c r="M1519" i="3"/>
  <c r="L1519" i="3"/>
  <c r="K1519" i="3"/>
  <c r="J1519" i="3"/>
  <c r="I1519" i="3"/>
  <c r="W1518" i="3"/>
  <c r="V1518" i="3"/>
  <c r="U1518" i="3"/>
  <c r="T1518" i="3"/>
  <c r="S1518" i="3"/>
  <c r="Q1518" i="3"/>
  <c r="O1518" i="3"/>
  <c r="N1518" i="3"/>
  <c r="M1518" i="3"/>
  <c r="L1518" i="3"/>
  <c r="K1518" i="3"/>
  <c r="J1518" i="3"/>
  <c r="I1518" i="3"/>
  <c r="W1517" i="3"/>
  <c r="V1517" i="3"/>
  <c r="U1517" i="3"/>
  <c r="T1517" i="3"/>
  <c r="S1517" i="3"/>
  <c r="Q1517" i="3"/>
  <c r="O1517" i="3"/>
  <c r="N1517" i="3"/>
  <c r="M1517" i="3"/>
  <c r="L1517" i="3"/>
  <c r="K1517" i="3"/>
  <c r="J1517" i="3"/>
  <c r="I1517" i="3"/>
  <c r="W1516" i="3"/>
  <c r="V1516" i="3"/>
  <c r="U1516" i="3"/>
  <c r="T1516" i="3"/>
  <c r="S1516" i="3"/>
  <c r="Q1516" i="3"/>
  <c r="O1516" i="3"/>
  <c r="N1516" i="3"/>
  <c r="M1516" i="3"/>
  <c r="L1516" i="3"/>
  <c r="K1516" i="3"/>
  <c r="J1516" i="3"/>
  <c r="I1516" i="3"/>
  <c r="V2167" i="3"/>
  <c r="U2167" i="3"/>
  <c r="T2167" i="3"/>
  <c r="S2167" i="3"/>
  <c r="R2167" i="3"/>
  <c r="Q2167" i="3"/>
  <c r="O2167" i="3"/>
  <c r="N2167" i="3"/>
  <c r="M2167" i="3"/>
  <c r="L2167" i="3"/>
  <c r="K2167" i="3"/>
  <c r="J2167" i="3"/>
  <c r="I2167" i="3"/>
  <c r="V2166" i="3"/>
  <c r="U2166" i="3"/>
  <c r="T2166" i="3"/>
  <c r="S2166" i="3"/>
  <c r="R2166" i="3"/>
  <c r="Q2166" i="3"/>
  <c r="O2166" i="3"/>
  <c r="N2166" i="3"/>
  <c r="M2166" i="3"/>
  <c r="L2166" i="3"/>
  <c r="K2166" i="3"/>
  <c r="J2166" i="3"/>
  <c r="I2166" i="3"/>
  <c r="V2165" i="3"/>
  <c r="U2165" i="3"/>
  <c r="T2165" i="3"/>
  <c r="S2165" i="3"/>
  <c r="R2165" i="3"/>
  <c r="Q2165" i="3"/>
  <c r="O2165" i="3"/>
  <c r="N2165" i="3"/>
  <c r="M2165" i="3"/>
  <c r="L2165" i="3"/>
  <c r="K2165" i="3"/>
  <c r="J2165" i="3"/>
  <c r="I2165" i="3"/>
  <c r="V2164" i="3"/>
  <c r="U2164" i="3"/>
  <c r="T2164" i="3"/>
  <c r="S2164" i="3"/>
  <c r="R2164" i="3"/>
  <c r="Q2164" i="3"/>
  <c r="O2164" i="3"/>
  <c r="N2164" i="3"/>
  <c r="M2164" i="3"/>
  <c r="L2164" i="3"/>
  <c r="K2164" i="3"/>
  <c r="J2164" i="3"/>
  <c r="I2164" i="3"/>
  <c r="V2163" i="3"/>
  <c r="U2163" i="3"/>
  <c r="T2163" i="3"/>
  <c r="S2163" i="3"/>
  <c r="R2163" i="3"/>
  <c r="Q2163" i="3"/>
  <c r="O2163" i="3"/>
  <c r="N2163" i="3"/>
  <c r="M2163" i="3"/>
  <c r="L2163" i="3"/>
  <c r="K2163" i="3"/>
  <c r="J2163" i="3"/>
  <c r="I2163" i="3"/>
  <c r="V2162" i="3"/>
  <c r="U2162" i="3"/>
  <c r="T2162" i="3"/>
  <c r="S2162" i="3"/>
  <c r="R2162" i="3"/>
  <c r="Q2162" i="3"/>
  <c r="O2162" i="3"/>
  <c r="N2162" i="3"/>
  <c r="M2162" i="3"/>
  <c r="L2162" i="3"/>
  <c r="K2162" i="3"/>
  <c r="J2162" i="3"/>
  <c r="I2162" i="3"/>
  <c r="V2161" i="3"/>
  <c r="U2161" i="3"/>
  <c r="T2161" i="3"/>
  <c r="S2161" i="3"/>
  <c r="R2161" i="3"/>
  <c r="Q2161" i="3"/>
  <c r="O2161" i="3"/>
  <c r="N2161" i="3"/>
  <c r="M2161" i="3"/>
  <c r="L2161" i="3"/>
  <c r="K2161" i="3"/>
  <c r="J2161" i="3"/>
  <c r="I2161" i="3"/>
  <c r="V2160" i="3"/>
  <c r="U2160" i="3"/>
  <c r="T2160" i="3"/>
  <c r="S2160" i="3"/>
  <c r="R2160" i="3"/>
  <c r="Q2160" i="3"/>
  <c r="O2160" i="3"/>
  <c r="N2160" i="3"/>
  <c r="M2160" i="3"/>
  <c r="L2160" i="3"/>
  <c r="K2160" i="3"/>
  <c r="J2160" i="3"/>
  <c r="I2160" i="3"/>
  <c r="V2159" i="3"/>
  <c r="U2159" i="3"/>
  <c r="T2159" i="3"/>
  <c r="S2159" i="3"/>
  <c r="R2159" i="3"/>
  <c r="Q2159" i="3"/>
  <c r="O2159" i="3"/>
  <c r="N2159" i="3"/>
  <c r="M2159" i="3"/>
  <c r="L2159" i="3"/>
  <c r="K2159" i="3"/>
  <c r="J2159" i="3"/>
  <c r="I2159" i="3"/>
  <c r="V2158" i="3"/>
  <c r="U2158" i="3"/>
  <c r="T2158" i="3"/>
  <c r="S2158" i="3"/>
  <c r="R2158" i="3"/>
  <c r="Q2158" i="3"/>
  <c r="O2158" i="3"/>
  <c r="N2158" i="3"/>
  <c r="M2158" i="3"/>
  <c r="L2158" i="3"/>
  <c r="K2158" i="3"/>
  <c r="J2158" i="3"/>
  <c r="I2158" i="3"/>
  <c r="V2157" i="3"/>
  <c r="U2157" i="3"/>
  <c r="T2157" i="3"/>
  <c r="S2157" i="3"/>
  <c r="R2157" i="3"/>
  <c r="Q2157" i="3"/>
  <c r="O2157" i="3"/>
  <c r="N2157" i="3"/>
  <c r="M2157" i="3"/>
  <c r="L2157" i="3"/>
  <c r="K2157" i="3"/>
  <c r="J2157" i="3"/>
  <c r="I2157" i="3"/>
  <c r="V2156" i="3"/>
  <c r="U2156" i="3"/>
  <c r="T2156" i="3"/>
  <c r="S2156" i="3"/>
  <c r="R2156" i="3"/>
  <c r="Q2156" i="3"/>
  <c r="O2156" i="3"/>
  <c r="N2156" i="3"/>
  <c r="M2156" i="3"/>
  <c r="L2156" i="3"/>
  <c r="K2156" i="3"/>
  <c r="J2156" i="3"/>
  <c r="I2156" i="3"/>
  <c r="V2155" i="3"/>
  <c r="U2155" i="3"/>
  <c r="T2155" i="3"/>
  <c r="S2155" i="3"/>
  <c r="R2155" i="3"/>
  <c r="Q2155" i="3"/>
  <c r="O2155" i="3"/>
  <c r="N2155" i="3"/>
  <c r="M2155" i="3"/>
  <c r="L2155" i="3"/>
  <c r="K2155" i="3"/>
  <c r="J2155" i="3"/>
  <c r="I2155" i="3"/>
  <c r="W2154" i="3"/>
  <c r="V2154" i="3"/>
  <c r="T2154" i="3"/>
  <c r="S2154" i="3"/>
  <c r="R2154" i="3"/>
  <c r="Q2154" i="3"/>
  <c r="O2154" i="3"/>
  <c r="N2154" i="3"/>
  <c r="M2154" i="3"/>
  <c r="L2154" i="3"/>
  <c r="K2154" i="3"/>
  <c r="J2154" i="3"/>
  <c r="I2154" i="3"/>
  <c r="W2153" i="3"/>
  <c r="V2153" i="3"/>
  <c r="T2153" i="3"/>
  <c r="S2153" i="3"/>
  <c r="R2153" i="3"/>
  <c r="Q2153" i="3"/>
  <c r="O2153" i="3"/>
  <c r="N2153" i="3"/>
  <c r="M2153" i="3"/>
  <c r="L2153" i="3"/>
  <c r="K2153" i="3"/>
  <c r="J2153" i="3"/>
  <c r="I2153" i="3"/>
  <c r="W2152" i="3"/>
  <c r="V2152" i="3"/>
  <c r="T2152" i="3"/>
  <c r="S2152" i="3"/>
  <c r="R2152" i="3"/>
  <c r="Q2152" i="3"/>
  <c r="O2152" i="3"/>
  <c r="N2152" i="3"/>
  <c r="M2152" i="3"/>
  <c r="L2152" i="3"/>
  <c r="K2152" i="3"/>
  <c r="J2152" i="3"/>
  <c r="I2152" i="3"/>
  <c r="W2151" i="3"/>
  <c r="V2151" i="3"/>
  <c r="T2151" i="3"/>
  <c r="S2151" i="3"/>
  <c r="R2151" i="3"/>
  <c r="Q2151" i="3"/>
  <c r="O2151" i="3"/>
  <c r="N2151" i="3"/>
  <c r="L2151" i="3"/>
  <c r="K2151" i="3"/>
  <c r="J2151" i="3"/>
  <c r="I2151" i="3"/>
  <c r="W2150" i="3"/>
  <c r="V2150" i="3"/>
  <c r="T2150" i="3"/>
  <c r="S2150" i="3"/>
  <c r="R2150" i="3"/>
  <c r="Q2150" i="3"/>
  <c r="O2150" i="3"/>
  <c r="N2150" i="3"/>
  <c r="M2150" i="3"/>
  <c r="L2150" i="3"/>
  <c r="K2150" i="3"/>
  <c r="J2150" i="3"/>
  <c r="I2150" i="3"/>
  <c r="W2149" i="3"/>
  <c r="V2149" i="3"/>
  <c r="T2149" i="3"/>
  <c r="S2149" i="3"/>
  <c r="R2149" i="3"/>
  <c r="Q2149" i="3"/>
  <c r="O2149" i="3"/>
  <c r="N2149" i="3"/>
  <c r="M2149" i="3"/>
  <c r="L2149" i="3"/>
  <c r="K2149" i="3"/>
  <c r="J2149" i="3"/>
  <c r="I2149" i="3"/>
  <c r="W2148" i="3"/>
  <c r="V2148" i="3"/>
  <c r="T2148" i="3"/>
  <c r="S2148" i="3"/>
  <c r="R2148" i="3"/>
  <c r="Q2148" i="3"/>
  <c r="O2148" i="3"/>
  <c r="N2148" i="3"/>
  <c r="M2148" i="3"/>
  <c r="L2148" i="3"/>
  <c r="K2148" i="3"/>
  <c r="J2148" i="3"/>
  <c r="I2148" i="3"/>
  <c r="W2147" i="3"/>
  <c r="V2147" i="3"/>
  <c r="T2147" i="3"/>
  <c r="S2147" i="3"/>
  <c r="R2147" i="3"/>
  <c r="Q2147" i="3"/>
  <c r="O2147" i="3"/>
  <c r="N2147" i="3"/>
  <c r="M2147" i="3"/>
  <c r="L2147" i="3"/>
  <c r="K2147" i="3"/>
  <c r="J2147" i="3"/>
  <c r="I2147" i="3"/>
  <c r="W2146" i="3"/>
  <c r="V2146" i="3"/>
  <c r="T2146" i="3"/>
  <c r="S2146" i="3"/>
  <c r="R2146" i="3"/>
  <c r="Q2146" i="3"/>
  <c r="O2146" i="3"/>
  <c r="N2146" i="3"/>
  <c r="M2146" i="3"/>
  <c r="L2146" i="3"/>
  <c r="K2146" i="3"/>
  <c r="J2146" i="3"/>
  <c r="I2146" i="3"/>
  <c r="V2145" i="3"/>
  <c r="T2145" i="3"/>
  <c r="S2145" i="3"/>
  <c r="R2145" i="3"/>
  <c r="Q2145" i="3"/>
  <c r="O2145" i="3"/>
  <c r="N2145" i="3"/>
  <c r="M2145" i="3"/>
  <c r="L2145" i="3"/>
  <c r="K2145" i="3"/>
  <c r="J2145" i="3"/>
  <c r="I2145" i="3"/>
  <c r="W2144" i="3"/>
  <c r="V2144" i="3"/>
  <c r="T2144" i="3"/>
  <c r="S2144" i="3"/>
  <c r="R2144" i="3"/>
  <c r="Q2144" i="3"/>
  <c r="O2144" i="3"/>
  <c r="N2144" i="3"/>
  <c r="M2144" i="3"/>
  <c r="L2144" i="3"/>
  <c r="K2144" i="3"/>
  <c r="J2144" i="3"/>
  <c r="I2144" i="3"/>
  <c r="W2143" i="3"/>
  <c r="V2143" i="3"/>
  <c r="T2143" i="3"/>
  <c r="S2143" i="3"/>
  <c r="R2143" i="3"/>
  <c r="Q2143" i="3"/>
  <c r="O2143" i="3"/>
  <c r="N2143" i="3"/>
  <c r="M2143" i="3"/>
  <c r="L2143" i="3"/>
  <c r="K2143" i="3"/>
  <c r="J2143" i="3"/>
  <c r="I2143" i="3"/>
  <c r="W2142" i="3"/>
  <c r="V2142" i="3"/>
  <c r="T2142" i="3"/>
  <c r="S2142" i="3"/>
  <c r="R2142" i="3"/>
  <c r="Q2142" i="3"/>
  <c r="O2142" i="3"/>
  <c r="N2142" i="3"/>
  <c r="M2142" i="3"/>
  <c r="L2142" i="3"/>
  <c r="K2142" i="3"/>
  <c r="J2142" i="3"/>
  <c r="I2142" i="3"/>
  <c r="W2141" i="3"/>
  <c r="V2141" i="3"/>
  <c r="T2141" i="3"/>
  <c r="S2141" i="3"/>
  <c r="R2141" i="3"/>
  <c r="Q2141" i="3"/>
  <c r="O2141" i="3"/>
  <c r="N2141" i="3"/>
  <c r="M2141" i="3"/>
  <c r="L2141" i="3"/>
  <c r="K2141" i="3"/>
  <c r="J2141" i="3"/>
  <c r="I2141" i="3"/>
  <c r="W2140" i="3"/>
  <c r="V2140" i="3"/>
  <c r="T2140" i="3"/>
  <c r="S2140" i="3"/>
  <c r="R2140" i="3"/>
  <c r="Q2140" i="3"/>
  <c r="O2140" i="3"/>
  <c r="N2140" i="3"/>
  <c r="M2140" i="3"/>
  <c r="L2140" i="3"/>
  <c r="K2140" i="3"/>
  <c r="J2140" i="3"/>
  <c r="I2140" i="3"/>
  <c r="W2139" i="3"/>
  <c r="V2139" i="3"/>
  <c r="T2139" i="3"/>
  <c r="S2139" i="3"/>
  <c r="R2139" i="3"/>
  <c r="Q2139" i="3"/>
  <c r="O2139" i="3"/>
  <c r="N2139" i="3"/>
  <c r="M2139" i="3"/>
  <c r="L2139" i="3"/>
  <c r="K2139" i="3"/>
  <c r="J2139" i="3"/>
  <c r="I2139" i="3"/>
  <c r="W2138" i="3"/>
  <c r="V2138" i="3"/>
  <c r="T2138" i="3"/>
  <c r="S2138" i="3"/>
  <c r="Q2138" i="3"/>
  <c r="O2138" i="3"/>
  <c r="N2138" i="3"/>
  <c r="M2138" i="3"/>
  <c r="K2138" i="3"/>
  <c r="J2138" i="3"/>
  <c r="I2138" i="3"/>
  <c r="W2137" i="3"/>
  <c r="V2137" i="3"/>
  <c r="U2137" i="3"/>
  <c r="T2137" i="3"/>
  <c r="S2137" i="3"/>
  <c r="R2137" i="3"/>
  <c r="Q2137" i="3"/>
  <c r="O2137" i="3"/>
  <c r="N2137" i="3"/>
  <c r="M2137" i="3"/>
  <c r="K2137" i="3"/>
  <c r="J2137" i="3"/>
  <c r="I2137" i="3"/>
  <c r="W2136" i="3"/>
  <c r="V2136" i="3"/>
  <c r="U2136" i="3"/>
  <c r="T2136" i="3"/>
  <c r="S2136" i="3"/>
  <c r="R2136" i="3"/>
  <c r="Q2136" i="3"/>
  <c r="O2136" i="3"/>
  <c r="N2136" i="3"/>
  <c r="M2136" i="3"/>
  <c r="K2136" i="3"/>
  <c r="J2136" i="3"/>
  <c r="I2136" i="3"/>
  <c r="W2135" i="3"/>
  <c r="V2135" i="3"/>
  <c r="U2135" i="3"/>
  <c r="T2135" i="3"/>
  <c r="S2135" i="3"/>
  <c r="R2135" i="3"/>
  <c r="Q2135" i="3"/>
  <c r="O2135" i="3"/>
  <c r="N2135" i="3"/>
  <c r="M2135" i="3"/>
  <c r="K2135" i="3"/>
  <c r="J2135" i="3"/>
  <c r="I2135" i="3"/>
  <c r="W2134" i="3"/>
  <c r="V2134" i="3"/>
  <c r="U2134" i="3"/>
  <c r="T2134" i="3"/>
  <c r="S2134" i="3"/>
  <c r="R2134" i="3"/>
  <c r="Q2134" i="3"/>
  <c r="O2134" i="3"/>
  <c r="N2134" i="3"/>
  <c r="M2134" i="3"/>
  <c r="K2134" i="3"/>
  <c r="J2134" i="3"/>
  <c r="I2134" i="3"/>
  <c r="W2133" i="3"/>
  <c r="V2133" i="3"/>
  <c r="U2133" i="3"/>
  <c r="T2133" i="3"/>
  <c r="S2133" i="3"/>
  <c r="R2133" i="3"/>
  <c r="Q2133" i="3"/>
  <c r="O2133" i="3"/>
  <c r="N2133" i="3"/>
  <c r="M2133" i="3"/>
  <c r="K2133" i="3"/>
  <c r="J2133" i="3"/>
  <c r="I2133" i="3"/>
  <c r="W2132" i="3"/>
  <c r="V2132" i="3"/>
  <c r="U2132" i="3"/>
  <c r="T2132" i="3"/>
  <c r="S2132" i="3"/>
  <c r="R2132" i="3"/>
  <c r="Q2132" i="3"/>
  <c r="O2132" i="3"/>
  <c r="N2132" i="3"/>
  <c r="M2132" i="3"/>
  <c r="K2132" i="3"/>
  <c r="J2132" i="3"/>
  <c r="I2132" i="3"/>
  <c r="W2131" i="3"/>
  <c r="V2131" i="3"/>
  <c r="U2131" i="3"/>
  <c r="T2131" i="3"/>
  <c r="S2131" i="3"/>
  <c r="R2131" i="3"/>
  <c r="Q2131" i="3"/>
  <c r="O2131" i="3"/>
  <c r="N2131" i="3"/>
  <c r="M2131" i="3"/>
  <c r="K2131" i="3"/>
  <c r="J2131" i="3"/>
  <c r="I2131" i="3"/>
  <c r="W2130" i="3"/>
  <c r="V2130" i="3"/>
  <c r="U2130" i="3"/>
  <c r="T2130" i="3"/>
  <c r="S2130" i="3"/>
  <c r="R2130" i="3"/>
  <c r="Q2130" i="3"/>
  <c r="O2130" i="3"/>
  <c r="N2130" i="3"/>
  <c r="M2130" i="3"/>
  <c r="K2130" i="3"/>
  <c r="J2130" i="3"/>
  <c r="I2130" i="3"/>
  <c r="W2129" i="3"/>
  <c r="V2129" i="3"/>
  <c r="U2129" i="3"/>
  <c r="T2129" i="3"/>
  <c r="S2129" i="3"/>
  <c r="R2129" i="3"/>
  <c r="Q2129" i="3"/>
  <c r="O2129" i="3"/>
  <c r="N2129" i="3"/>
  <c r="M2129" i="3"/>
  <c r="K2129" i="3"/>
  <c r="J2129" i="3"/>
  <c r="I2129" i="3"/>
  <c r="W2128" i="3"/>
  <c r="V2128" i="3"/>
  <c r="U2128" i="3"/>
  <c r="T2128" i="3"/>
  <c r="S2128" i="3"/>
  <c r="R2128" i="3"/>
  <c r="Q2128" i="3"/>
  <c r="O2128" i="3"/>
  <c r="N2128" i="3"/>
  <c r="M2128" i="3"/>
  <c r="K2128" i="3"/>
  <c r="J2128" i="3"/>
  <c r="I2128" i="3"/>
  <c r="W2127" i="3"/>
  <c r="V2127" i="3"/>
  <c r="U2127" i="3"/>
  <c r="T2127" i="3"/>
  <c r="S2127" i="3"/>
  <c r="R2127" i="3"/>
  <c r="Q2127" i="3"/>
  <c r="O2127" i="3"/>
  <c r="N2127" i="3"/>
  <c r="M2127" i="3"/>
  <c r="K2127" i="3"/>
  <c r="J2127" i="3"/>
  <c r="I2127" i="3"/>
  <c r="W2126" i="3"/>
  <c r="V2126" i="3"/>
  <c r="U2126" i="3"/>
  <c r="T2126" i="3"/>
  <c r="S2126" i="3"/>
  <c r="R2126" i="3"/>
  <c r="Q2126" i="3"/>
  <c r="O2126" i="3"/>
  <c r="N2126" i="3"/>
  <c r="M2126" i="3"/>
  <c r="K2126" i="3"/>
  <c r="J2126" i="3"/>
  <c r="I2126" i="3"/>
  <c r="W2125" i="3"/>
  <c r="V2125" i="3"/>
  <c r="U2125" i="3"/>
  <c r="T2125" i="3"/>
  <c r="S2125" i="3"/>
  <c r="R2125" i="3"/>
  <c r="Q2125" i="3"/>
  <c r="O2125" i="3"/>
  <c r="N2125" i="3"/>
  <c r="M2125" i="3"/>
  <c r="K2125" i="3"/>
  <c r="J2125" i="3"/>
  <c r="I2125" i="3"/>
  <c r="W2124" i="3"/>
  <c r="V2124" i="3"/>
  <c r="U2124" i="3"/>
  <c r="T2124" i="3"/>
  <c r="S2124" i="3"/>
  <c r="R2124" i="3"/>
  <c r="Q2124" i="3"/>
  <c r="O2124" i="3"/>
  <c r="N2124" i="3"/>
  <c r="M2124" i="3"/>
  <c r="K2124" i="3"/>
  <c r="J2124" i="3"/>
  <c r="I2124" i="3"/>
  <c r="W2123" i="3"/>
  <c r="V2123" i="3"/>
  <c r="U2123" i="3"/>
  <c r="T2123" i="3"/>
  <c r="S2123" i="3"/>
  <c r="R2123" i="3"/>
  <c r="Q2123" i="3"/>
  <c r="O2123" i="3"/>
  <c r="N2123" i="3"/>
  <c r="M2123" i="3"/>
  <c r="K2123" i="3"/>
  <c r="J2123" i="3"/>
  <c r="I2123" i="3"/>
  <c r="W2122" i="3"/>
  <c r="V2122" i="3"/>
  <c r="U2122" i="3"/>
  <c r="T2122" i="3"/>
  <c r="S2122" i="3"/>
  <c r="R2122" i="3"/>
  <c r="Q2122" i="3"/>
  <c r="O2122" i="3"/>
  <c r="N2122" i="3"/>
  <c r="M2122" i="3"/>
  <c r="K2122" i="3"/>
  <c r="J2122" i="3"/>
  <c r="I2122" i="3"/>
  <c r="W2121" i="3"/>
  <c r="V2121" i="3"/>
  <c r="U2121" i="3"/>
  <c r="T2121" i="3"/>
  <c r="S2121" i="3"/>
  <c r="R2121" i="3"/>
  <c r="Q2121" i="3"/>
  <c r="O2121" i="3"/>
  <c r="N2121" i="3"/>
  <c r="M2121" i="3"/>
  <c r="K2121" i="3"/>
  <c r="J2121" i="3"/>
  <c r="I2121" i="3"/>
  <c r="W2120" i="3"/>
  <c r="V2120" i="3"/>
  <c r="U2120" i="3"/>
  <c r="T2120" i="3"/>
  <c r="S2120" i="3"/>
  <c r="R2120" i="3"/>
  <c r="Q2120" i="3"/>
  <c r="O2120" i="3"/>
  <c r="N2120" i="3"/>
  <c r="M2120" i="3"/>
  <c r="K2120" i="3"/>
  <c r="J2120" i="3"/>
  <c r="I2120" i="3"/>
  <c r="W2119" i="3"/>
  <c r="V2119" i="3"/>
  <c r="U2119" i="3"/>
  <c r="T2119" i="3"/>
  <c r="S2119" i="3"/>
  <c r="R2119" i="3"/>
  <c r="Q2119" i="3"/>
  <c r="O2119" i="3"/>
  <c r="N2119" i="3"/>
  <c r="M2119" i="3"/>
  <c r="K2119" i="3"/>
  <c r="J2119" i="3"/>
  <c r="I2119" i="3"/>
  <c r="W2118" i="3"/>
  <c r="V2118" i="3"/>
  <c r="U2118" i="3"/>
  <c r="T2118" i="3"/>
  <c r="S2118" i="3"/>
  <c r="R2118" i="3"/>
  <c r="Q2118" i="3"/>
  <c r="O2118" i="3"/>
  <c r="N2118" i="3"/>
  <c r="M2118" i="3"/>
  <c r="K2118" i="3"/>
  <c r="J2118" i="3"/>
  <c r="I2118" i="3"/>
  <c r="W2117" i="3"/>
  <c r="V2117" i="3"/>
  <c r="U2117" i="3"/>
  <c r="T2117" i="3"/>
  <c r="S2117" i="3"/>
  <c r="R2117" i="3"/>
  <c r="Q2117" i="3"/>
  <c r="O2117" i="3"/>
  <c r="N2117" i="3"/>
  <c r="M2117" i="3"/>
  <c r="K2117" i="3"/>
  <c r="J2117" i="3"/>
  <c r="I2117" i="3"/>
  <c r="W2116" i="3"/>
  <c r="V2116" i="3"/>
  <c r="U2116" i="3"/>
  <c r="T2116" i="3"/>
  <c r="S2116" i="3"/>
  <c r="R2116" i="3"/>
  <c r="Q2116" i="3"/>
  <c r="O2116" i="3"/>
  <c r="N2116" i="3"/>
  <c r="M2116" i="3"/>
  <c r="K2116" i="3"/>
  <c r="J2116" i="3"/>
  <c r="I2116" i="3"/>
  <c r="W2115" i="3"/>
  <c r="V2115" i="3"/>
  <c r="U2115" i="3"/>
  <c r="T2115" i="3"/>
  <c r="S2115" i="3"/>
  <c r="R2115" i="3"/>
  <c r="Q2115" i="3"/>
  <c r="O2115" i="3"/>
  <c r="N2115" i="3"/>
  <c r="M2115" i="3"/>
  <c r="K2115" i="3"/>
  <c r="J2115" i="3"/>
  <c r="I2115" i="3"/>
  <c r="W2114" i="3"/>
  <c r="V2114" i="3"/>
  <c r="U2114" i="3"/>
  <c r="T2114" i="3"/>
  <c r="S2114" i="3"/>
  <c r="R2114" i="3"/>
  <c r="Q2114" i="3"/>
  <c r="O2114" i="3"/>
  <c r="N2114" i="3"/>
  <c r="M2114" i="3"/>
  <c r="K2114" i="3"/>
  <c r="J2114" i="3"/>
  <c r="I2114" i="3"/>
  <c r="W2113" i="3"/>
  <c r="V2113" i="3"/>
  <c r="U2113" i="3"/>
  <c r="T2113" i="3"/>
  <c r="S2113" i="3"/>
  <c r="R2113" i="3"/>
  <c r="Q2113" i="3"/>
  <c r="O2113" i="3"/>
  <c r="N2113" i="3"/>
  <c r="M2113" i="3"/>
  <c r="K2113" i="3"/>
  <c r="J2113" i="3"/>
  <c r="I2113" i="3"/>
  <c r="W2112" i="3"/>
  <c r="V2112" i="3"/>
  <c r="U2112" i="3"/>
  <c r="T2112" i="3"/>
  <c r="S2112" i="3"/>
  <c r="R2112" i="3"/>
  <c r="Q2112" i="3"/>
  <c r="O2112" i="3"/>
  <c r="N2112" i="3"/>
  <c r="M2112" i="3"/>
  <c r="K2112" i="3"/>
  <c r="J2112" i="3"/>
  <c r="I2112" i="3"/>
  <c r="W2111" i="3"/>
  <c r="V2111" i="3"/>
  <c r="U2111" i="3"/>
  <c r="T2111" i="3"/>
  <c r="S2111" i="3"/>
  <c r="R2111" i="3"/>
  <c r="Q2111" i="3"/>
  <c r="O2111" i="3"/>
  <c r="N2111" i="3"/>
  <c r="M2111" i="3"/>
  <c r="K2111" i="3"/>
  <c r="J2111" i="3"/>
  <c r="I2111" i="3"/>
  <c r="W2110" i="3"/>
  <c r="V2110" i="3"/>
  <c r="U2110" i="3"/>
  <c r="T2110" i="3"/>
  <c r="S2110" i="3"/>
  <c r="R2110" i="3"/>
  <c r="Q2110" i="3"/>
  <c r="O2110" i="3"/>
  <c r="N2110" i="3"/>
  <c r="M2110" i="3"/>
  <c r="K2110" i="3"/>
  <c r="J2110" i="3"/>
  <c r="I2110" i="3"/>
  <c r="W2109" i="3"/>
  <c r="V2109" i="3"/>
  <c r="U2109" i="3"/>
  <c r="T2109" i="3"/>
  <c r="S2109" i="3"/>
  <c r="R2109" i="3"/>
  <c r="Q2109" i="3"/>
  <c r="O2109" i="3"/>
  <c r="N2109" i="3"/>
  <c r="M2109" i="3"/>
  <c r="K2109" i="3"/>
  <c r="J2109" i="3"/>
  <c r="I2109" i="3"/>
  <c r="W2108" i="3"/>
  <c r="V2108" i="3"/>
  <c r="U2108" i="3"/>
  <c r="T2108" i="3"/>
  <c r="S2108" i="3"/>
  <c r="R2108" i="3"/>
  <c r="Q2108" i="3"/>
  <c r="O2108" i="3"/>
  <c r="N2108" i="3"/>
  <c r="M2108" i="3"/>
  <c r="K2108" i="3"/>
  <c r="J2108" i="3"/>
  <c r="I2108" i="3"/>
  <c r="W2107" i="3"/>
  <c r="V2107" i="3"/>
  <c r="U2107" i="3"/>
  <c r="T2107" i="3"/>
  <c r="S2107" i="3"/>
  <c r="R2107" i="3"/>
  <c r="Q2107" i="3"/>
  <c r="O2107" i="3"/>
  <c r="N2107" i="3"/>
  <c r="M2107" i="3"/>
  <c r="K2107" i="3"/>
  <c r="J2107" i="3"/>
  <c r="I2107" i="3"/>
  <c r="W2106" i="3"/>
  <c r="V2106" i="3"/>
  <c r="U2106" i="3"/>
  <c r="S2106" i="3"/>
  <c r="R2106" i="3"/>
  <c r="Q2106" i="3"/>
  <c r="O2106" i="3"/>
  <c r="N2106" i="3"/>
  <c r="M2106" i="3"/>
  <c r="L2106" i="3"/>
  <c r="K2106" i="3"/>
  <c r="J2106" i="3"/>
  <c r="I2106" i="3"/>
  <c r="W2105" i="3"/>
  <c r="V2105" i="3"/>
  <c r="U2105" i="3"/>
  <c r="S2105" i="3"/>
  <c r="R2105" i="3"/>
  <c r="Q2105" i="3"/>
  <c r="O2105" i="3"/>
  <c r="N2105" i="3"/>
  <c r="M2105" i="3"/>
  <c r="L2105" i="3"/>
  <c r="K2105" i="3"/>
  <c r="J2105" i="3"/>
  <c r="I2105" i="3"/>
  <c r="W2104" i="3"/>
  <c r="V2104" i="3"/>
  <c r="U2104" i="3"/>
  <c r="S2104" i="3"/>
  <c r="R2104" i="3"/>
  <c r="Q2104" i="3"/>
  <c r="O2104" i="3"/>
  <c r="N2104" i="3"/>
  <c r="M2104" i="3"/>
  <c r="L2104" i="3"/>
  <c r="K2104" i="3"/>
  <c r="J2104" i="3"/>
  <c r="I2104" i="3"/>
  <c r="W2103" i="3"/>
  <c r="V2103" i="3"/>
  <c r="U2103" i="3"/>
  <c r="S2103" i="3"/>
  <c r="R2103" i="3"/>
  <c r="Q2103" i="3"/>
  <c r="O2103" i="3"/>
  <c r="N2103" i="3"/>
  <c r="M2103" i="3"/>
  <c r="L2103" i="3"/>
  <c r="K2103" i="3"/>
  <c r="J2103" i="3"/>
  <c r="I2103" i="3"/>
  <c r="W2102" i="3"/>
  <c r="V2102" i="3"/>
  <c r="U2102" i="3"/>
  <c r="S2102" i="3"/>
  <c r="R2102" i="3"/>
  <c r="Q2102" i="3"/>
  <c r="O2102" i="3"/>
  <c r="N2102" i="3"/>
  <c r="M2102" i="3"/>
  <c r="L2102" i="3"/>
  <c r="K2102" i="3"/>
  <c r="J2102" i="3"/>
  <c r="I2102" i="3"/>
  <c r="W2101" i="3"/>
  <c r="V2101" i="3"/>
  <c r="U2101" i="3"/>
  <c r="S2101" i="3"/>
  <c r="R2101" i="3"/>
  <c r="Q2101" i="3"/>
  <c r="O2101" i="3"/>
  <c r="N2101" i="3"/>
  <c r="M2101" i="3"/>
  <c r="L2101" i="3"/>
  <c r="K2101" i="3"/>
  <c r="J2101" i="3"/>
  <c r="I2101" i="3"/>
  <c r="V2100" i="3"/>
  <c r="U2100" i="3"/>
  <c r="S2100" i="3"/>
  <c r="Q2100" i="3"/>
  <c r="O2100" i="3"/>
  <c r="N2100" i="3"/>
  <c r="M2100" i="3"/>
  <c r="K2100" i="3"/>
  <c r="J2100" i="3"/>
  <c r="I2100" i="3"/>
  <c r="W2099" i="3"/>
  <c r="V2099" i="3"/>
  <c r="U2099" i="3"/>
  <c r="S2099" i="3"/>
  <c r="R2099" i="3"/>
  <c r="Q2099" i="3"/>
  <c r="O2099" i="3"/>
  <c r="N2099" i="3"/>
  <c r="M2099" i="3"/>
  <c r="L2099" i="3"/>
  <c r="K2099" i="3"/>
  <c r="J2099" i="3"/>
  <c r="I2099" i="3"/>
  <c r="W2098" i="3"/>
  <c r="V2098" i="3"/>
  <c r="U2098" i="3"/>
  <c r="S2098" i="3"/>
  <c r="R2098" i="3"/>
  <c r="Q2098" i="3"/>
  <c r="O2098" i="3"/>
  <c r="N2098" i="3"/>
  <c r="M2098" i="3"/>
  <c r="L2098" i="3"/>
  <c r="K2098" i="3"/>
  <c r="J2098" i="3"/>
  <c r="I2098" i="3"/>
  <c r="W2097" i="3"/>
  <c r="V2097" i="3"/>
  <c r="U2097" i="3"/>
  <c r="S2097" i="3"/>
  <c r="R2097" i="3"/>
  <c r="Q2097" i="3"/>
  <c r="O2097" i="3"/>
  <c r="N2097" i="3"/>
  <c r="M2097" i="3"/>
  <c r="L2097" i="3"/>
  <c r="K2097" i="3"/>
  <c r="J2097" i="3"/>
  <c r="I2097" i="3"/>
  <c r="V2096" i="3"/>
  <c r="U2096" i="3"/>
  <c r="S2096" i="3"/>
  <c r="R2096" i="3"/>
  <c r="Q2096" i="3"/>
  <c r="O2096" i="3"/>
  <c r="N2096" i="3"/>
  <c r="M2096" i="3"/>
  <c r="L2096" i="3"/>
  <c r="K2096" i="3"/>
  <c r="J2096" i="3"/>
  <c r="I2096" i="3"/>
  <c r="W2095" i="3"/>
  <c r="V2095" i="3"/>
  <c r="U2095" i="3"/>
  <c r="S2095" i="3"/>
  <c r="R2095" i="3"/>
  <c r="Q2095" i="3"/>
  <c r="O2095" i="3"/>
  <c r="N2095" i="3"/>
  <c r="M2095" i="3"/>
  <c r="L2095" i="3"/>
  <c r="J2095" i="3"/>
  <c r="I2095" i="3"/>
  <c r="W2094" i="3"/>
  <c r="V2094" i="3"/>
  <c r="U2094" i="3"/>
  <c r="S2094" i="3"/>
  <c r="R2094" i="3"/>
  <c r="Q2094" i="3"/>
  <c r="O2094" i="3"/>
  <c r="N2094" i="3"/>
  <c r="M2094" i="3"/>
  <c r="L2094" i="3"/>
  <c r="K2094" i="3"/>
  <c r="J2094" i="3"/>
  <c r="I2094" i="3"/>
  <c r="W2093" i="3"/>
  <c r="V2093" i="3"/>
  <c r="U2093" i="3"/>
  <c r="T2093" i="3"/>
  <c r="R2093" i="3"/>
  <c r="Q2093" i="3"/>
  <c r="O2093" i="3"/>
  <c r="N2093" i="3"/>
  <c r="M2093" i="3"/>
  <c r="L2093" i="3"/>
  <c r="K2093" i="3"/>
  <c r="J2093" i="3"/>
  <c r="I2093" i="3"/>
  <c r="W2092" i="3"/>
  <c r="V2092" i="3"/>
  <c r="U2092" i="3"/>
  <c r="T2092" i="3"/>
  <c r="R2092" i="3"/>
  <c r="Q2092" i="3"/>
  <c r="O2092" i="3"/>
  <c r="N2092" i="3"/>
  <c r="M2092" i="3"/>
  <c r="L2092" i="3"/>
  <c r="K2092" i="3"/>
  <c r="J2092" i="3"/>
  <c r="I2092" i="3"/>
  <c r="W2091" i="3"/>
  <c r="V2091" i="3"/>
  <c r="U2091" i="3"/>
  <c r="T2091" i="3"/>
  <c r="R2091" i="3"/>
  <c r="Q2091" i="3"/>
  <c r="O2091" i="3"/>
  <c r="N2091" i="3"/>
  <c r="M2091" i="3"/>
  <c r="L2091" i="3"/>
  <c r="K2091" i="3"/>
  <c r="J2091" i="3"/>
  <c r="I2091" i="3"/>
  <c r="W2090" i="3"/>
  <c r="V2090" i="3"/>
  <c r="U2090" i="3"/>
  <c r="T2090" i="3"/>
  <c r="R2090" i="3"/>
  <c r="Q2090" i="3"/>
  <c r="O2090" i="3"/>
  <c r="N2090" i="3"/>
  <c r="M2090" i="3"/>
  <c r="L2090" i="3"/>
  <c r="K2090" i="3"/>
  <c r="J2090" i="3"/>
  <c r="I2090" i="3"/>
  <c r="W2089" i="3"/>
  <c r="V2089" i="3"/>
  <c r="U2089" i="3"/>
  <c r="T2089" i="3"/>
  <c r="R2089" i="3"/>
  <c r="Q2089" i="3"/>
  <c r="O2089" i="3"/>
  <c r="N2089" i="3"/>
  <c r="M2089" i="3"/>
  <c r="L2089" i="3"/>
  <c r="K2089" i="3"/>
  <c r="J2089" i="3"/>
  <c r="I2089" i="3"/>
  <c r="W2088" i="3"/>
  <c r="V2088" i="3"/>
  <c r="U2088" i="3"/>
  <c r="T2088" i="3"/>
  <c r="R2088" i="3"/>
  <c r="Q2088" i="3"/>
  <c r="O2088" i="3"/>
  <c r="N2088" i="3"/>
  <c r="M2088" i="3"/>
  <c r="L2088" i="3"/>
  <c r="K2088" i="3"/>
  <c r="J2088" i="3"/>
  <c r="I2088" i="3"/>
  <c r="W2087" i="3"/>
  <c r="V2087" i="3"/>
  <c r="U2087" i="3"/>
  <c r="T2087" i="3"/>
  <c r="R2087" i="3"/>
  <c r="Q2087" i="3"/>
  <c r="O2087" i="3"/>
  <c r="N2087" i="3"/>
  <c r="M2087" i="3"/>
  <c r="L2087" i="3"/>
  <c r="K2087" i="3"/>
  <c r="J2087" i="3"/>
  <c r="I2087" i="3"/>
  <c r="W2086" i="3"/>
  <c r="V2086" i="3"/>
  <c r="U2086" i="3"/>
  <c r="T2086" i="3"/>
  <c r="R2086" i="3"/>
  <c r="Q2086" i="3"/>
  <c r="O2086" i="3"/>
  <c r="N2086" i="3"/>
  <c r="M2086" i="3"/>
  <c r="L2086" i="3"/>
  <c r="K2086" i="3"/>
  <c r="J2086" i="3"/>
  <c r="I2086" i="3"/>
  <c r="W2085" i="3"/>
  <c r="V2085" i="3"/>
  <c r="U2085" i="3"/>
  <c r="T2085" i="3"/>
  <c r="R2085" i="3"/>
  <c r="Q2085" i="3"/>
  <c r="O2085" i="3"/>
  <c r="N2085" i="3"/>
  <c r="M2085" i="3"/>
  <c r="L2085" i="3"/>
  <c r="K2085" i="3"/>
  <c r="J2085" i="3"/>
  <c r="I2085" i="3"/>
  <c r="W2084" i="3"/>
  <c r="V2084" i="3"/>
  <c r="U2084" i="3"/>
  <c r="T2084" i="3"/>
  <c r="R2084" i="3"/>
  <c r="Q2084" i="3"/>
  <c r="O2084" i="3"/>
  <c r="N2084" i="3"/>
  <c r="M2084" i="3"/>
  <c r="L2084" i="3"/>
  <c r="K2084" i="3"/>
  <c r="J2084" i="3"/>
  <c r="I2084" i="3"/>
  <c r="W2083" i="3"/>
  <c r="V2083" i="3"/>
  <c r="U2083" i="3"/>
  <c r="T2083" i="3"/>
  <c r="R2083" i="3"/>
  <c r="Q2083" i="3"/>
  <c r="O2083" i="3"/>
  <c r="N2083" i="3"/>
  <c r="M2083" i="3"/>
  <c r="L2083" i="3"/>
  <c r="K2083" i="3"/>
  <c r="J2083" i="3"/>
  <c r="I2083" i="3"/>
  <c r="W2082" i="3"/>
  <c r="V2082" i="3"/>
  <c r="U2082" i="3"/>
  <c r="T2082" i="3"/>
  <c r="R2082" i="3"/>
  <c r="Q2082" i="3"/>
  <c r="O2082" i="3"/>
  <c r="N2082" i="3"/>
  <c r="M2082" i="3"/>
  <c r="L2082" i="3"/>
  <c r="K2082" i="3"/>
  <c r="J2082" i="3"/>
  <c r="I2082" i="3"/>
  <c r="W2081" i="3"/>
  <c r="V2081" i="3"/>
  <c r="U2081" i="3"/>
  <c r="T2081" i="3"/>
  <c r="R2081" i="3"/>
  <c r="Q2081" i="3"/>
  <c r="O2081" i="3"/>
  <c r="N2081" i="3"/>
  <c r="M2081" i="3"/>
  <c r="L2081" i="3"/>
  <c r="K2081" i="3"/>
  <c r="J2081" i="3"/>
  <c r="I2081" i="3"/>
  <c r="W2080" i="3"/>
  <c r="V2080" i="3"/>
  <c r="U2080" i="3"/>
  <c r="T2080" i="3"/>
  <c r="R2080" i="3"/>
  <c r="Q2080" i="3"/>
  <c r="O2080" i="3"/>
  <c r="N2080" i="3"/>
  <c r="M2080" i="3"/>
  <c r="L2080" i="3"/>
  <c r="K2080" i="3"/>
  <c r="J2080" i="3"/>
  <c r="I2080" i="3"/>
  <c r="W2079" i="3"/>
  <c r="V2079" i="3"/>
  <c r="U2079" i="3"/>
  <c r="T2079" i="3"/>
  <c r="S2079" i="3"/>
  <c r="R2079" i="3"/>
  <c r="O2079" i="3"/>
  <c r="N2079" i="3"/>
  <c r="M2079" i="3"/>
  <c r="L2079" i="3"/>
  <c r="K2079" i="3"/>
  <c r="J2079" i="3"/>
  <c r="I2079" i="3"/>
  <c r="W2078" i="3"/>
  <c r="V2078" i="3"/>
  <c r="U2078" i="3"/>
  <c r="T2078" i="3"/>
  <c r="S2078" i="3"/>
  <c r="R2078" i="3"/>
  <c r="O2078" i="3"/>
  <c r="N2078" i="3"/>
  <c r="M2078" i="3"/>
  <c r="L2078" i="3"/>
  <c r="K2078" i="3"/>
  <c r="J2078" i="3"/>
  <c r="I2078" i="3"/>
  <c r="W2077" i="3"/>
  <c r="V2077" i="3"/>
  <c r="U2077" i="3"/>
  <c r="T2077" i="3"/>
  <c r="S2077" i="3"/>
  <c r="R2077" i="3"/>
  <c r="O2077" i="3"/>
  <c r="N2077" i="3"/>
  <c r="M2077" i="3"/>
  <c r="L2077" i="3"/>
  <c r="J2077" i="3"/>
  <c r="I2077" i="3"/>
  <c r="W2076" i="3"/>
  <c r="V2076" i="3"/>
  <c r="U2076" i="3"/>
  <c r="T2076" i="3"/>
  <c r="S2076" i="3"/>
  <c r="R2076" i="3"/>
  <c r="O2076" i="3"/>
  <c r="N2076" i="3"/>
  <c r="M2076" i="3"/>
  <c r="L2076" i="3"/>
  <c r="K2076" i="3"/>
  <c r="J2076" i="3"/>
  <c r="I2076" i="3"/>
  <c r="W2075" i="3"/>
  <c r="V2075" i="3"/>
  <c r="U2075" i="3"/>
  <c r="T2075" i="3"/>
  <c r="S2075" i="3"/>
  <c r="R2075" i="3"/>
  <c r="O2075" i="3"/>
  <c r="N2075" i="3"/>
  <c r="M2075" i="3"/>
  <c r="L2075" i="3"/>
  <c r="K2075" i="3"/>
  <c r="J2075" i="3"/>
  <c r="I2075" i="3"/>
  <c r="W2074" i="3"/>
  <c r="V2074" i="3"/>
  <c r="U2074" i="3"/>
  <c r="T2074" i="3"/>
  <c r="S2074" i="3"/>
  <c r="R2074" i="3"/>
  <c r="O2074" i="3"/>
  <c r="N2074" i="3"/>
  <c r="M2074" i="3"/>
  <c r="L2074" i="3"/>
  <c r="K2074" i="3"/>
  <c r="J2074" i="3"/>
  <c r="I2074" i="3"/>
  <c r="W2073" i="3"/>
  <c r="V2073" i="3"/>
  <c r="U2073" i="3"/>
  <c r="T2073" i="3"/>
  <c r="S2073" i="3"/>
  <c r="R2073" i="3"/>
  <c r="O2073" i="3"/>
  <c r="N2073" i="3"/>
  <c r="M2073" i="3"/>
  <c r="L2073" i="3"/>
  <c r="K2073" i="3"/>
  <c r="J2073" i="3"/>
  <c r="I2073" i="3"/>
  <c r="W2072" i="3"/>
  <c r="V2072" i="3"/>
  <c r="U2072" i="3"/>
  <c r="T2072" i="3"/>
  <c r="S2072" i="3"/>
  <c r="R2072" i="3"/>
  <c r="O2072" i="3"/>
  <c r="N2072" i="3"/>
  <c r="M2072" i="3"/>
  <c r="L2072" i="3"/>
  <c r="K2072" i="3"/>
  <c r="J2072" i="3"/>
  <c r="I2072" i="3"/>
  <c r="W2071" i="3"/>
  <c r="V2071" i="3"/>
  <c r="U2071" i="3"/>
  <c r="T2071" i="3"/>
  <c r="S2071" i="3"/>
  <c r="R2071" i="3"/>
  <c r="O2071" i="3"/>
  <c r="N2071" i="3"/>
  <c r="M2071" i="3"/>
  <c r="L2071" i="3"/>
  <c r="K2071" i="3"/>
  <c r="J2071" i="3"/>
  <c r="I2071" i="3"/>
  <c r="W2070" i="3"/>
  <c r="V2070" i="3"/>
  <c r="U2070" i="3"/>
  <c r="T2070" i="3"/>
  <c r="S2070" i="3"/>
  <c r="R2070" i="3"/>
  <c r="O2070" i="3"/>
  <c r="N2070" i="3"/>
  <c r="M2070" i="3"/>
  <c r="L2070" i="3"/>
  <c r="K2070" i="3"/>
  <c r="J2070" i="3"/>
  <c r="I2070" i="3"/>
  <c r="W2069" i="3"/>
  <c r="V2069" i="3"/>
  <c r="U2069" i="3"/>
  <c r="T2069" i="3"/>
  <c r="S2069" i="3"/>
  <c r="R2069" i="3"/>
  <c r="O2069" i="3"/>
  <c r="N2069" i="3"/>
  <c r="M2069" i="3"/>
  <c r="L2069" i="3"/>
  <c r="K2069" i="3"/>
  <c r="J2069" i="3"/>
  <c r="I2069" i="3"/>
  <c r="W2068" i="3"/>
  <c r="V2068" i="3"/>
  <c r="U2068" i="3"/>
  <c r="T2068" i="3"/>
  <c r="S2068" i="3"/>
  <c r="R2068" i="3"/>
  <c r="O2068" i="3"/>
  <c r="N2068" i="3"/>
  <c r="M2068" i="3"/>
  <c r="L2068" i="3"/>
  <c r="K2068" i="3"/>
  <c r="J2068" i="3"/>
  <c r="I2068" i="3"/>
  <c r="V2067" i="3"/>
  <c r="U2067" i="3"/>
  <c r="T2067" i="3"/>
  <c r="S2067" i="3"/>
  <c r="R2067" i="3"/>
  <c r="O2067" i="3"/>
  <c r="N2067" i="3"/>
  <c r="M2067" i="3"/>
  <c r="L2067" i="3"/>
  <c r="K2067" i="3"/>
  <c r="J2067" i="3"/>
  <c r="I2067" i="3"/>
  <c r="W2066" i="3"/>
  <c r="V2066" i="3"/>
  <c r="U2066" i="3"/>
  <c r="T2066" i="3"/>
  <c r="S2066" i="3"/>
  <c r="Q2066" i="3"/>
  <c r="O2066" i="3"/>
  <c r="N2066" i="3"/>
  <c r="M2066" i="3"/>
  <c r="L2066" i="3"/>
  <c r="K2066" i="3"/>
  <c r="J2066" i="3"/>
  <c r="I2066" i="3"/>
  <c r="W2065" i="3"/>
  <c r="V2065" i="3"/>
  <c r="U2065" i="3"/>
  <c r="T2065" i="3"/>
  <c r="S2065" i="3"/>
  <c r="Q2065" i="3"/>
  <c r="O2065" i="3"/>
  <c r="N2065" i="3"/>
  <c r="M2065" i="3"/>
  <c r="L2065" i="3"/>
  <c r="K2065" i="3"/>
  <c r="J2065" i="3"/>
  <c r="I2065" i="3"/>
  <c r="W2064" i="3"/>
  <c r="V2064" i="3"/>
  <c r="T2064" i="3"/>
  <c r="S2064" i="3"/>
  <c r="Q2064" i="3"/>
  <c r="O2064" i="3"/>
  <c r="N2064" i="3"/>
  <c r="M2064" i="3"/>
  <c r="L2064" i="3"/>
  <c r="K2064" i="3"/>
  <c r="J2064" i="3"/>
  <c r="I2064" i="3"/>
  <c r="W2063" i="3"/>
  <c r="V2063" i="3"/>
  <c r="U2063" i="3"/>
  <c r="T2063" i="3"/>
  <c r="S2063" i="3"/>
  <c r="Q2063" i="3"/>
  <c r="O2063" i="3"/>
  <c r="N2063" i="3"/>
  <c r="M2063" i="3"/>
  <c r="L2063" i="3"/>
  <c r="K2063" i="3"/>
  <c r="J2063" i="3"/>
  <c r="I2063" i="3"/>
  <c r="W2062" i="3"/>
  <c r="V2062" i="3"/>
  <c r="U2062" i="3"/>
  <c r="T2062" i="3"/>
  <c r="S2062" i="3"/>
  <c r="Q2062" i="3"/>
  <c r="O2062" i="3"/>
  <c r="N2062" i="3"/>
  <c r="M2062" i="3"/>
  <c r="L2062" i="3"/>
  <c r="K2062" i="3"/>
  <c r="J2062" i="3"/>
  <c r="I2062" i="3"/>
  <c r="W2061" i="3"/>
  <c r="V2061" i="3"/>
  <c r="U2061" i="3"/>
  <c r="T2061" i="3"/>
  <c r="S2061" i="3"/>
  <c r="Q2061" i="3"/>
  <c r="O2061" i="3"/>
  <c r="N2061" i="3"/>
  <c r="M2061" i="3"/>
  <c r="L2061" i="3"/>
  <c r="K2061" i="3"/>
  <c r="J2061" i="3"/>
  <c r="I2061" i="3"/>
  <c r="W2060" i="3"/>
  <c r="V2060" i="3"/>
  <c r="U2060" i="3"/>
  <c r="T2060" i="3"/>
  <c r="S2060" i="3"/>
  <c r="Q2060" i="3"/>
  <c r="O2060" i="3"/>
  <c r="N2060" i="3"/>
  <c r="M2060" i="3"/>
  <c r="L2060" i="3"/>
  <c r="K2060" i="3"/>
  <c r="J2060" i="3"/>
  <c r="I2060" i="3"/>
  <c r="W2059" i="3"/>
  <c r="V2059" i="3"/>
  <c r="U2059" i="3"/>
  <c r="T2059" i="3"/>
  <c r="S2059" i="3"/>
  <c r="Q2059" i="3"/>
  <c r="O2059" i="3"/>
  <c r="N2059" i="3"/>
  <c r="M2059" i="3"/>
  <c r="L2059" i="3"/>
  <c r="K2059" i="3"/>
  <c r="J2059" i="3"/>
  <c r="I2059" i="3"/>
  <c r="W2058" i="3"/>
  <c r="V2058" i="3"/>
  <c r="U2058" i="3"/>
  <c r="T2058" i="3"/>
  <c r="S2058" i="3"/>
  <c r="Q2058" i="3"/>
  <c r="O2058" i="3"/>
  <c r="N2058" i="3"/>
  <c r="M2058" i="3"/>
  <c r="L2058" i="3"/>
  <c r="K2058" i="3"/>
  <c r="J2058" i="3"/>
  <c r="I2058" i="3"/>
  <c r="W2057" i="3"/>
  <c r="V2057" i="3"/>
  <c r="U2057" i="3"/>
  <c r="T2057" i="3"/>
  <c r="S2057" i="3"/>
  <c r="Q2057" i="3"/>
  <c r="O2057" i="3"/>
  <c r="N2057" i="3"/>
  <c r="M2057" i="3"/>
  <c r="L2057" i="3"/>
  <c r="K2057" i="3"/>
  <c r="J2057" i="3"/>
  <c r="I2057" i="3"/>
  <c r="W2056" i="3"/>
  <c r="V2056" i="3"/>
  <c r="U2056" i="3"/>
  <c r="T2056" i="3"/>
  <c r="S2056" i="3"/>
  <c r="Q2056" i="3"/>
  <c r="O2056" i="3"/>
  <c r="N2056" i="3"/>
  <c r="M2056" i="3"/>
  <c r="L2056" i="3"/>
  <c r="K2056" i="3"/>
  <c r="J2056" i="3"/>
  <c r="I2056" i="3"/>
  <c r="W2055" i="3"/>
  <c r="V2055" i="3"/>
  <c r="U2055" i="3"/>
  <c r="T2055" i="3"/>
  <c r="S2055" i="3"/>
  <c r="Q2055" i="3"/>
  <c r="O2055" i="3"/>
  <c r="N2055" i="3"/>
  <c r="M2055" i="3"/>
  <c r="L2055" i="3"/>
  <c r="K2055" i="3"/>
  <c r="J2055" i="3"/>
  <c r="I2055" i="3"/>
  <c r="W2054" i="3"/>
  <c r="V2054" i="3"/>
  <c r="U2054" i="3"/>
  <c r="T2054" i="3"/>
  <c r="S2054" i="3"/>
  <c r="Q2054" i="3"/>
  <c r="O2054" i="3"/>
  <c r="N2054" i="3"/>
  <c r="M2054" i="3"/>
  <c r="L2054" i="3"/>
  <c r="K2054" i="3"/>
  <c r="J2054" i="3"/>
  <c r="I2054" i="3"/>
  <c r="W2053" i="3"/>
  <c r="V2053" i="3"/>
  <c r="U2053" i="3"/>
  <c r="T2053" i="3"/>
  <c r="S2053" i="3"/>
  <c r="R2053" i="3"/>
  <c r="Q2053" i="3"/>
  <c r="O2053" i="3"/>
  <c r="N2053" i="3"/>
  <c r="M2053" i="3"/>
  <c r="L2053" i="3"/>
  <c r="J2053" i="3"/>
  <c r="I2053" i="3"/>
  <c r="W2052" i="3"/>
  <c r="V2052" i="3"/>
  <c r="U2052" i="3"/>
  <c r="T2052" i="3"/>
  <c r="S2052" i="3"/>
  <c r="R2052" i="3"/>
  <c r="Q2052" i="3"/>
  <c r="O2052" i="3"/>
  <c r="N2052" i="3"/>
  <c r="M2052" i="3"/>
  <c r="L2052" i="3"/>
  <c r="J2052" i="3"/>
  <c r="I2052" i="3"/>
  <c r="W2051" i="3"/>
  <c r="V2051" i="3"/>
  <c r="U2051" i="3"/>
  <c r="T2051" i="3"/>
  <c r="S2051" i="3"/>
  <c r="R2051" i="3"/>
  <c r="Q2051" i="3"/>
  <c r="O2051" i="3"/>
  <c r="N2051" i="3"/>
  <c r="M2051" i="3"/>
  <c r="L2051" i="3"/>
  <c r="J2051" i="3"/>
  <c r="I2051" i="3"/>
  <c r="W2050" i="3"/>
  <c r="V2050" i="3"/>
  <c r="U2050" i="3"/>
  <c r="T2050" i="3"/>
  <c r="S2050" i="3"/>
  <c r="R2050" i="3"/>
  <c r="Q2050" i="3"/>
  <c r="O2050" i="3"/>
  <c r="N2050" i="3"/>
  <c r="M2050" i="3"/>
  <c r="L2050" i="3"/>
  <c r="J2050" i="3"/>
  <c r="I2050" i="3"/>
  <c r="W2049" i="3"/>
  <c r="V2049" i="3"/>
  <c r="U2049" i="3"/>
  <c r="T2049" i="3"/>
  <c r="S2049" i="3"/>
  <c r="R2049" i="3"/>
  <c r="Q2049" i="3"/>
  <c r="O2049" i="3"/>
  <c r="N2049" i="3"/>
  <c r="M2049" i="3"/>
  <c r="L2049" i="3"/>
  <c r="J2049" i="3"/>
  <c r="I2049" i="3"/>
  <c r="W2048" i="3"/>
  <c r="V2048" i="3"/>
  <c r="U2048" i="3"/>
  <c r="T2048" i="3"/>
  <c r="S2048" i="3"/>
  <c r="R2048" i="3"/>
  <c r="Q2048" i="3"/>
  <c r="O2048" i="3"/>
  <c r="N2048" i="3"/>
  <c r="M2048" i="3"/>
  <c r="L2048" i="3"/>
  <c r="J2048" i="3"/>
  <c r="I2048" i="3"/>
  <c r="W2047" i="3"/>
  <c r="V2047" i="3"/>
  <c r="U2047" i="3"/>
  <c r="T2047" i="3"/>
  <c r="S2047" i="3"/>
  <c r="R2047" i="3"/>
  <c r="Q2047" i="3"/>
  <c r="O2047" i="3"/>
  <c r="N2047" i="3"/>
  <c r="M2047" i="3"/>
  <c r="L2047" i="3"/>
  <c r="J2047" i="3"/>
  <c r="I2047" i="3"/>
  <c r="W2046" i="3"/>
  <c r="V2046" i="3"/>
  <c r="U2046" i="3"/>
  <c r="T2046" i="3"/>
  <c r="S2046" i="3"/>
  <c r="R2046" i="3"/>
  <c r="Q2046" i="3"/>
  <c r="O2046" i="3"/>
  <c r="N2046" i="3"/>
  <c r="M2046" i="3"/>
  <c r="L2046" i="3"/>
  <c r="J2046" i="3"/>
  <c r="I2046" i="3"/>
  <c r="W2045" i="3"/>
  <c r="V2045" i="3"/>
  <c r="U2045" i="3"/>
  <c r="T2045" i="3"/>
  <c r="S2045" i="3"/>
  <c r="R2045" i="3"/>
  <c r="Q2045" i="3"/>
  <c r="O2045" i="3"/>
  <c r="N2045" i="3"/>
  <c r="M2045" i="3"/>
  <c r="L2045" i="3"/>
  <c r="J2045" i="3"/>
  <c r="I2045" i="3"/>
  <c r="W2044" i="3"/>
  <c r="V2044" i="3"/>
  <c r="U2044" i="3"/>
  <c r="T2044" i="3"/>
  <c r="S2044" i="3"/>
  <c r="R2044" i="3"/>
  <c r="Q2044" i="3"/>
  <c r="O2044" i="3"/>
  <c r="N2044" i="3"/>
  <c r="M2044" i="3"/>
  <c r="L2044" i="3"/>
  <c r="J2044" i="3"/>
  <c r="I2044" i="3"/>
  <c r="W2043" i="3"/>
  <c r="V2043" i="3"/>
  <c r="U2043" i="3"/>
  <c r="T2043" i="3"/>
  <c r="S2043" i="3"/>
  <c r="R2043" i="3"/>
  <c r="Q2043" i="3"/>
  <c r="O2043" i="3"/>
  <c r="N2043" i="3"/>
  <c r="M2043" i="3"/>
  <c r="L2043" i="3"/>
  <c r="J2043" i="3"/>
  <c r="I2043" i="3"/>
  <c r="W2042" i="3"/>
  <c r="V2042" i="3"/>
  <c r="U2042" i="3"/>
  <c r="T2042" i="3"/>
  <c r="S2042" i="3"/>
  <c r="R2042" i="3"/>
  <c r="Q2042" i="3"/>
  <c r="O2042" i="3"/>
  <c r="M2042" i="3"/>
  <c r="L2042" i="3"/>
  <c r="J2042" i="3"/>
  <c r="I2042" i="3"/>
  <c r="W2041" i="3"/>
  <c r="V2041" i="3"/>
  <c r="U2041" i="3"/>
  <c r="T2041" i="3"/>
  <c r="S2041" i="3"/>
  <c r="R2041" i="3"/>
  <c r="Q2041" i="3"/>
  <c r="O2041" i="3"/>
  <c r="N2041" i="3"/>
  <c r="M2041" i="3"/>
  <c r="L2041" i="3"/>
  <c r="J2041" i="3"/>
  <c r="I2041" i="3"/>
  <c r="W2040" i="3"/>
  <c r="V2040" i="3"/>
  <c r="U2040" i="3"/>
  <c r="T2040" i="3"/>
  <c r="S2040" i="3"/>
  <c r="R2040" i="3"/>
  <c r="Q2040" i="3"/>
  <c r="O2040" i="3"/>
  <c r="N2040" i="3"/>
  <c r="M2040" i="3"/>
  <c r="L2040" i="3"/>
  <c r="J2040" i="3"/>
  <c r="I2040" i="3"/>
  <c r="W2039" i="3"/>
  <c r="V2039" i="3"/>
  <c r="U2039" i="3"/>
  <c r="T2039" i="3"/>
  <c r="S2039" i="3"/>
  <c r="R2039" i="3"/>
  <c r="Q2039" i="3"/>
  <c r="O2039" i="3"/>
  <c r="N2039" i="3"/>
  <c r="M2039" i="3"/>
  <c r="L2039" i="3"/>
  <c r="J2039" i="3"/>
  <c r="I2039" i="3"/>
  <c r="W2038" i="3"/>
  <c r="V2038" i="3"/>
  <c r="U2038" i="3"/>
  <c r="T2038" i="3"/>
  <c r="S2038" i="3"/>
  <c r="R2038" i="3"/>
  <c r="Q2038" i="3"/>
  <c r="O2038" i="3"/>
  <c r="M2038" i="3"/>
  <c r="L2038" i="3"/>
  <c r="J2038" i="3"/>
  <c r="I2038" i="3"/>
  <c r="W2037" i="3"/>
  <c r="V2037" i="3"/>
  <c r="U2037" i="3"/>
  <c r="T2037" i="3"/>
  <c r="S2037" i="3"/>
  <c r="R2037" i="3"/>
  <c r="Q2037" i="3"/>
  <c r="O2037" i="3"/>
  <c r="N2037" i="3"/>
  <c r="M2037" i="3"/>
  <c r="L2037" i="3"/>
  <c r="J2037" i="3"/>
  <c r="I2037" i="3"/>
  <c r="W2036" i="3"/>
  <c r="V2036" i="3"/>
  <c r="U2036" i="3"/>
  <c r="T2036" i="3"/>
  <c r="S2036" i="3"/>
  <c r="R2036" i="3"/>
  <c r="Q2036" i="3"/>
  <c r="O2036" i="3"/>
  <c r="N2036" i="3"/>
  <c r="M2036" i="3"/>
  <c r="L2036" i="3"/>
  <c r="J2036" i="3"/>
  <c r="I2036" i="3"/>
  <c r="W2035" i="3"/>
  <c r="V2035" i="3"/>
  <c r="U2035" i="3"/>
  <c r="T2035" i="3"/>
  <c r="S2035" i="3"/>
  <c r="R2035" i="3"/>
  <c r="Q2035" i="3"/>
  <c r="O2035" i="3"/>
  <c r="N2035" i="3"/>
  <c r="M2035" i="3"/>
  <c r="L2035" i="3"/>
  <c r="J2035" i="3"/>
  <c r="I2035" i="3"/>
  <c r="W2034" i="3"/>
  <c r="V2034" i="3"/>
  <c r="U2034" i="3"/>
  <c r="T2034" i="3"/>
  <c r="S2034" i="3"/>
  <c r="R2034" i="3"/>
  <c r="Q2034" i="3"/>
  <c r="O2034" i="3"/>
  <c r="N2034" i="3"/>
  <c r="M2034" i="3"/>
  <c r="L2034" i="3"/>
  <c r="J2034" i="3"/>
  <c r="I2034" i="3"/>
  <c r="W2033" i="3"/>
  <c r="V2033" i="3"/>
  <c r="U2033" i="3"/>
  <c r="T2033" i="3"/>
  <c r="S2033" i="3"/>
  <c r="R2033" i="3"/>
  <c r="Q2033" i="3"/>
  <c r="O2033" i="3"/>
  <c r="N2033" i="3"/>
  <c r="M2033" i="3"/>
  <c r="L2033" i="3"/>
  <c r="J2033" i="3"/>
  <c r="I2033" i="3"/>
  <c r="W2032" i="3"/>
  <c r="V2032" i="3"/>
  <c r="U2032" i="3"/>
  <c r="T2032" i="3"/>
  <c r="S2032" i="3"/>
  <c r="R2032" i="3"/>
  <c r="Q2032" i="3"/>
  <c r="O2032" i="3"/>
  <c r="N2032" i="3"/>
  <c r="M2032" i="3"/>
  <c r="L2032" i="3"/>
  <c r="J2032" i="3"/>
  <c r="I2032" i="3"/>
  <c r="W2031" i="3"/>
  <c r="V2031" i="3"/>
  <c r="U2031" i="3"/>
  <c r="T2031" i="3"/>
  <c r="S2031" i="3"/>
  <c r="R2031" i="3"/>
  <c r="Q2031" i="3"/>
  <c r="O2031" i="3"/>
  <c r="N2031" i="3"/>
  <c r="M2031" i="3"/>
  <c r="L2031" i="3"/>
  <c r="J2031" i="3"/>
  <c r="I2031" i="3"/>
  <c r="V2030" i="3"/>
  <c r="T2030" i="3"/>
  <c r="S2030" i="3"/>
  <c r="R2030" i="3"/>
  <c r="Q2030" i="3"/>
  <c r="O2030" i="3"/>
  <c r="N2030" i="3"/>
  <c r="M2030" i="3"/>
  <c r="L2030" i="3"/>
  <c r="J2030" i="3"/>
  <c r="I2030" i="3"/>
  <c r="W2029" i="3"/>
  <c r="V2029" i="3"/>
  <c r="U2029" i="3"/>
  <c r="T2029" i="3"/>
  <c r="S2029" i="3"/>
  <c r="R2029" i="3"/>
  <c r="Q2029" i="3"/>
  <c r="O2029" i="3"/>
  <c r="N2029" i="3"/>
  <c r="M2029" i="3"/>
  <c r="L2029" i="3"/>
  <c r="J2029" i="3"/>
  <c r="I2029" i="3"/>
  <c r="W2028" i="3"/>
  <c r="V2028" i="3"/>
  <c r="U2028" i="3"/>
  <c r="T2028" i="3"/>
  <c r="S2028" i="3"/>
  <c r="R2028" i="3"/>
  <c r="Q2028" i="3"/>
  <c r="O2028" i="3"/>
  <c r="N2028" i="3"/>
  <c r="M2028" i="3"/>
  <c r="L2028" i="3"/>
  <c r="J2028" i="3"/>
  <c r="I2028" i="3"/>
  <c r="W2027" i="3"/>
  <c r="V2027" i="3"/>
  <c r="U2027" i="3"/>
  <c r="T2027" i="3"/>
  <c r="S2027" i="3"/>
  <c r="R2027" i="3"/>
  <c r="Q2027" i="3"/>
  <c r="O2027" i="3"/>
  <c r="N2027" i="3"/>
  <c r="M2027" i="3"/>
  <c r="L2027" i="3"/>
  <c r="J2027" i="3"/>
  <c r="I2027" i="3"/>
  <c r="W2026" i="3"/>
  <c r="V2026" i="3"/>
  <c r="U2026" i="3"/>
  <c r="T2026" i="3"/>
  <c r="S2026" i="3"/>
  <c r="R2026" i="3"/>
  <c r="Q2026" i="3"/>
  <c r="O2026" i="3"/>
  <c r="N2026" i="3"/>
  <c r="M2026" i="3"/>
  <c r="L2026" i="3"/>
  <c r="J2026" i="3"/>
  <c r="I2026" i="3"/>
  <c r="W2025" i="3"/>
  <c r="V2025" i="3"/>
  <c r="U2025" i="3"/>
  <c r="T2025" i="3"/>
  <c r="S2025" i="3"/>
  <c r="R2025" i="3"/>
  <c r="Q2025" i="3"/>
  <c r="O2025" i="3"/>
  <c r="N2025" i="3"/>
  <c r="M2025" i="3"/>
  <c r="L2025" i="3"/>
  <c r="J2025" i="3"/>
  <c r="I2025" i="3"/>
  <c r="W2024" i="3"/>
  <c r="V2024" i="3"/>
  <c r="U2024" i="3"/>
  <c r="T2024" i="3"/>
  <c r="S2024" i="3"/>
  <c r="R2024" i="3"/>
  <c r="Q2024" i="3"/>
  <c r="O2024" i="3"/>
  <c r="M2024" i="3"/>
  <c r="L2024" i="3"/>
  <c r="J2024" i="3"/>
  <c r="I2024" i="3"/>
  <c r="W2023" i="3"/>
  <c r="V2023" i="3"/>
  <c r="U2023" i="3"/>
  <c r="T2023" i="3"/>
  <c r="S2023" i="3"/>
  <c r="R2023" i="3"/>
  <c r="Q2023" i="3"/>
  <c r="O2023" i="3"/>
  <c r="N2023" i="3"/>
  <c r="M2023" i="3"/>
  <c r="L2023" i="3"/>
  <c r="K2023" i="3"/>
  <c r="I2023" i="3"/>
  <c r="W2022" i="3"/>
  <c r="V2022" i="3"/>
  <c r="U2022" i="3"/>
  <c r="T2022" i="3"/>
  <c r="S2022" i="3"/>
  <c r="R2022" i="3"/>
  <c r="Q2022" i="3"/>
  <c r="O2022" i="3"/>
  <c r="N2022" i="3"/>
  <c r="M2022" i="3"/>
  <c r="L2022" i="3"/>
  <c r="K2022" i="3"/>
  <c r="I2022" i="3"/>
  <c r="W2021" i="3"/>
  <c r="V2021" i="3"/>
  <c r="U2021" i="3"/>
  <c r="T2021" i="3"/>
  <c r="S2021" i="3"/>
  <c r="R2021" i="3"/>
  <c r="Q2021" i="3"/>
  <c r="O2021" i="3"/>
  <c r="N2021" i="3"/>
  <c r="M2021" i="3"/>
  <c r="L2021" i="3"/>
  <c r="K2021" i="3"/>
  <c r="I2021" i="3"/>
  <c r="W2020" i="3"/>
  <c r="V2020" i="3"/>
  <c r="U2020" i="3"/>
  <c r="S2020" i="3"/>
  <c r="R2020" i="3"/>
  <c r="Q2020" i="3"/>
  <c r="O2020" i="3"/>
  <c r="N2020" i="3"/>
  <c r="M2020" i="3"/>
  <c r="L2020" i="3"/>
  <c r="K2020" i="3"/>
  <c r="I2020" i="3"/>
  <c r="W2019" i="3"/>
  <c r="V2019" i="3"/>
  <c r="U2019" i="3"/>
  <c r="T2019" i="3"/>
  <c r="S2019" i="3"/>
  <c r="R2019" i="3"/>
  <c r="Q2019" i="3"/>
  <c r="O2019" i="3"/>
  <c r="N2019" i="3"/>
  <c r="M2019" i="3"/>
  <c r="L2019" i="3"/>
  <c r="K2019" i="3"/>
  <c r="I2019" i="3"/>
  <c r="W2018" i="3"/>
  <c r="V2018" i="3"/>
  <c r="U2018" i="3"/>
  <c r="T2018" i="3"/>
  <c r="S2018" i="3"/>
  <c r="R2018" i="3"/>
  <c r="Q2018" i="3"/>
  <c r="O2018" i="3"/>
  <c r="N2018" i="3"/>
  <c r="M2018" i="3"/>
  <c r="L2018" i="3"/>
  <c r="K2018" i="3"/>
  <c r="I2018" i="3"/>
  <c r="W2017" i="3"/>
  <c r="V2017" i="3"/>
  <c r="U2017" i="3"/>
  <c r="T2017" i="3"/>
  <c r="R2017" i="3"/>
  <c r="Q2017" i="3"/>
  <c r="O2017" i="3"/>
  <c r="N2017" i="3"/>
  <c r="M2017" i="3"/>
  <c r="L2017" i="3"/>
  <c r="K2017" i="3"/>
  <c r="I2017" i="3"/>
  <c r="W2016" i="3"/>
  <c r="V2016" i="3"/>
  <c r="U2016" i="3"/>
  <c r="T2016" i="3"/>
  <c r="S2016" i="3"/>
  <c r="R2016" i="3"/>
  <c r="Q2016" i="3"/>
  <c r="O2016" i="3"/>
  <c r="N2016" i="3"/>
  <c r="M2016" i="3"/>
  <c r="L2016" i="3"/>
  <c r="K2016" i="3"/>
  <c r="I2016" i="3"/>
  <c r="W2015" i="3"/>
  <c r="V2015" i="3"/>
  <c r="U2015" i="3"/>
  <c r="T2015" i="3"/>
  <c r="S2015" i="3"/>
  <c r="R2015" i="3"/>
  <c r="Q2015" i="3"/>
  <c r="O2015" i="3"/>
  <c r="N2015" i="3"/>
  <c r="M2015" i="3"/>
  <c r="L2015" i="3"/>
  <c r="K2015" i="3"/>
  <c r="I2015" i="3"/>
  <c r="W2014" i="3"/>
  <c r="V2014" i="3"/>
  <c r="U2014" i="3"/>
  <c r="T2014" i="3"/>
  <c r="S2014" i="3"/>
  <c r="R2014" i="3"/>
  <c r="Q2014" i="3"/>
  <c r="O2014" i="3"/>
  <c r="M2014" i="3"/>
  <c r="L2014" i="3"/>
  <c r="K2014" i="3"/>
  <c r="I2014" i="3"/>
  <c r="W2013" i="3"/>
  <c r="V2013" i="3"/>
  <c r="U2013" i="3"/>
  <c r="T2013" i="3"/>
  <c r="S2013" i="3"/>
  <c r="R2013" i="3"/>
  <c r="Q2013" i="3"/>
  <c r="O2013" i="3"/>
  <c r="N2013" i="3"/>
  <c r="M2013" i="3"/>
  <c r="L2013" i="3"/>
  <c r="K2013" i="3"/>
  <c r="I2013" i="3"/>
  <c r="W2012" i="3"/>
  <c r="V2012" i="3"/>
  <c r="U2012" i="3"/>
  <c r="T2012" i="3"/>
  <c r="S2012" i="3"/>
  <c r="R2012" i="3"/>
  <c r="Q2012" i="3"/>
  <c r="O2012" i="3"/>
  <c r="N2012" i="3"/>
  <c r="L2012" i="3"/>
  <c r="K2012" i="3"/>
  <c r="I2012" i="3"/>
  <c r="W2011" i="3"/>
  <c r="V2011" i="3"/>
  <c r="U2011" i="3"/>
  <c r="T2011" i="3"/>
  <c r="S2011" i="3"/>
  <c r="R2011" i="3"/>
  <c r="Q2011" i="3"/>
  <c r="O2011" i="3"/>
  <c r="N2011" i="3"/>
  <c r="M2011" i="3"/>
  <c r="L2011" i="3"/>
  <c r="K2011" i="3"/>
  <c r="I2011" i="3"/>
  <c r="W2010" i="3"/>
  <c r="V2010" i="3"/>
  <c r="U2010" i="3"/>
  <c r="T2010" i="3"/>
  <c r="S2010" i="3"/>
  <c r="R2010" i="3"/>
  <c r="Q2010" i="3"/>
  <c r="O2010" i="3"/>
  <c r="N2010" i="3"/>
  <c r="M2010" i="3"/>
  <c r="L2010" i="3"/>
  <c r="K2010" i="3"/>
  <c r="I2010" i="3"/>
  <c r="W2009" i="3"/>
  <c r="V2009" i="3"/>
  <c r="U2009" i="3"/>
  <c r="T2009" i="3"/>
  <c r="S2009" i="3"/>
  <c r="R2009" i="3"/>
  <c r="Q2009" i="3"/>
  <c r="O2009" i="3"/>
  <c r="N2009" i="3"/>
  <c r="M2009" i="3"/>
  <c r="L2009" i="3"/>
  <c r="K2009" i="3"/>
  <c r="I2009" i="3"/>
  <c r="W2008" i="3"/>
  <c r="V2008" i="3"/>
  <c r="U2008" i="3"/>
  <c r="T2008" i="3"/>
  <c r="S2008" i="3"/>
  <c r="R2008" i="3"/>
  <c r="Q2008" i="3"/>
  <c r="O2008" i="3"/>
  <c r="N2008" i="3"/>
  <c r="M2008" i="3"/>
  <c r="L2008" i="3"/>
  <c r="K2008" i="3"/>
  <c r="I2008" i="3"/>
  <c r="W2007" i="3"/>
  <c r="V2007" i="3"/>
  <c r="U2007" i="3"/>
  <c r="T2007" i="3"/>
  <c r="S2007" i="3"/>
  <c r="R2007" i="3"/>
  <c r="Q2007" i="3"/>
  <c r="O2007" i="3"/>
  <c r="N2007" i="3"/>
  <c r="M2007" i="3"/>
  <c r="L2007" i="3"/>
  <c r="K2007" i="3"/>
  <c r="I2007" i="3"/>
  <c r="W2006" i="3"/>
  <c r="V2006" i="3"/>
  <c r="U2006" i="3"/>
  <c r="T2006" i="3"/>
  <c r="S2006" i="3"/>
  <c r="R2006" i="3"/>
  <c r="Q2006" i="3"/>
  <c r="O2006" i="3"/>
  <c r="N2006" i="3"/>
  <c r="M2006" i="3"/>
  <c r="L2006" i="3"/>
  <c r="K2006" i="3"/>
  <c r="I2006" i="3"/>
  <c r="W2005" i="3"/>
  <c r="V2005" i="3"/>
  <c r="U2005" i="3"/>
  <c r="T2005" i="3"/>
  <c r="S2005" i="3"/>
  <c r="R2005" i="3"/>
  <c r="Q2005" i="3"/>
  <c r="O2005" i="3"/>
  <c r="N2005" i="3"/>
  <c r="M2005" i="3"/>
  <c r="L2005" i="3"/>
  <c r="K2005" i="3"/>
  <c r="I2005" i="3"/>
  <c r="W2004" i="3"/>
  <c r="V2004" i="3"/>
  <c r="U2004" i="3"/>
  <c r="T2004" i="3"/>
  <c r="S2004" i="3"/>
  <c r="R2004" i="3"/>
  <c r="Q2004" i="3"/>
  <c r="O2004" i="3"/>
  <c r="N2004" i="3"/>
  <c r="M2004" i="3"/>
  <c r="L2004" i="3"/>
  <c r="K2004" i="3"/>
  <c r="I2004" i="3"/>
  <c r="W2003" i="3"/>
  <c r="V2003" i="3"/>
  <c r="U2003" i="3"/>
  <c r="T2003" i="3"/>
  <c r="S2003" i="3"/>
  <c r="R2003" i="3"/>
  <c r="Q2003" i="3"/>
  <c r="O2003" i="3"/>
  <c r="N2003" i="3"/>
  <c r="M2003" i="3"/>
  <c r="L2003" i="3"/>
  <c r="K2003" i="3"/>
  <c r="I2003" i="3"/>
  <c r="W2002" i="3"/>
  <c r="V2002" i="3"/>
  <c r="U2002" i="3"/>
  <c r="T2002" i="3"/>
  <c r="S2002" i="3"/>
  <c r="R2002" i="3"/>
  <c r="Q2002" i="3"/>
  <c r="O2002" i="3"/>
  <c r="N2002" i="3"/>
  <c r="M2002" i="3"/>
  <c r="L2002" i="3"/>
  <c r="K2002" i="3"/>
  <c r="I2002" i="3"/>
  <c r="W2001" i="3"/>
  <c r="V2001" i="3"/>
  <c r="U2001" i="3"/>
  <c r="T2001" i="3"/>
  <c r="S2001" i="3"/>
  <c r="R2001" i="3"/>
  <c r="Q2001" i="3"/>
  <c r="O2001" i="3"/>
  <c r="N2001" i="3"/>
  <c r="M2001" i="3"/>
  <c r="L2001" i="3"/>
  <c r="K2001" i="3"/>
  <c r="I2001" i="3"/>
  <c r="W2000" i="3"/>
  <c r="V2000" i="3"/>
  <c r="U2000" i="3"/>
  <c r="T2000" i="3"/>
  <c r="S2000" i="3"/>
  <c r="R2000" i="3"/>
  <c r="Q2000" i="3"/>
  <c r="O2000" i="3"/>
  <c r="N2000" i="3"/>
  <c r="M2000" i="3"/>
  <c r="L2000" i="3"/>
  <c r="K2000" i="3"/>
  <c r="I2000" i="3"/>
  <c r="W1999" i="3"/>
  <c r="V1999" i="3"/>
  <c r="U1999" i="3"/>
  <c r="T1999" i="3"/>
  <c r="S1999" i="3"/>
  <c r="R1999" i="3"/>
  <c r="Q1999" i="3"/>
  <c r="O1999" i="3"/>
  <c r="N1999" i="3"/>
  <c r="M1999" i="3"/>
  <c r="L1999" i="3"/>
  <c r="K1999" i="3"/>
  <c r="I1999" i="3"/>
  <c r="W1998" i="3"/>
  <c r="V1998" i="3"/>
  <c r="U1998" i="3"/>
  <c r="T1998" i="3"/>
  <c r="S1998" i="3"/>
  <c r="R1998" i="3"/>
  <c r="Q1998" i="3"/>
  <c r="O1998" i="3"/>
  <c r="N1998" i="3"/>
  <c r="M1998" i="3"/>
  <c r="L1998" i="3"/>
  <c r="K1998" i="3"/>
  <c r="I1998" i="3"/>
  <c r="W1997" i="3"/>
  <c r="V1997" i="3"/>
  <c r="U1997" i="3"/>
  <c r="T1997" i="3"/>
  <c r="R1997" i="3"/>
  <c r="Q1997" i="3"/>
  <c r="O1997" i="3"/>
  <c r="N1997" i="3"/>
  <c r="M1997" i="3"/>
  <c r="L1997" i="3"/>
  <c r="K1997" i="3"/>
  <c r="I1997" i="3"/>
  <c r="W1996" i="3"/>
  <c r="V1996" i="3"/>
  <c r="U1996" i="3"/>
  <c r="T1996" i="3"/>
  <c r="S1996" i="3"/>
  <c r="R1996" i="3"/>
  <c r="Q1996" i="3"/>
  <c r="O1996" i="3"/>
  <c r="N1996" i="3"/>
  <c r="M1996" i="3"/>
  <c r="L1996" i="3"/>
  <c r="K1996" i="3"/>
  <c r="I1996" i="3"/>
  <c r="W1995" i="3"/>
  <c r="V1995" i="3"/>
  <c r="U1995" i="3"/>
  <c r="T1995" i="3"/>
  <c r="S1995" i="3"/>
  <c r="R1995" i="3"/>
  <c r="Q1995" i="3"/>
  <c r="O1995" i="3"/>
  <c r="N1995" i="3"/>
  <c r="M1995" i="3"/>
  <c r="L1995" i="3"/>
  <c r="K1995" i="3"/>
  <c r="I1995" i="3"/>
  <c r="W1994" i="3"/>
  <c r="V1994" i="3"/>
  <c r="U1994" i="3"/>
  <c r="T1994" i="3"/>
  <c r="S1994" i="3"/>
  <c r="R1994" i="3"/>
  <c r="Q1994" i="3"/>
  <c r="O1994" i="3"/>
  <c r="N1994" i="3"/>
  <c r="M1994" i="3"/>
  <c r="L1994" i="3"/>
  <c r="K1994" i="3"/>
  <c r="I1994" i="3"/>
  <c r="W1993" i="3"/>
  <c r="V1993" i="3"/>
  <c r="U1993" i="3"/>
  <c r="T1993" i="3"/>
  <c r="S1993" i="3"/>
  <c r="R1993" i="3"/>
  <c r="Q1993" i="3"/>
  <c r="O1993" i="3"/>
  <c r="N1993" i="3"/>
  <c r="M1993" i="3"/>
  <c r="L1993" i="3"/>
  <c r="K1993" i="3"/>
  <c r="I1993" i="3"/>
  <c r="W1992" i="3"/>
  <c r="V1992" i="3"/>
  <c r="U1992" i="3"/>
  <c r="T1992" i="3"/>
  <c r="S1992" i="3"/>
  <c r="R1992" i="3"/>
  <c r="Q1992" i="3"/>
  <c r="O1992" i="3"/>
  <c r="N1992" i="3"/>
  <c r="M1992" i="3"/>
  <c r="L1992" i="3"/>
  <c r="K1992" i="3"/>
  <c r="I1992" i="3"/>
  <c r="W1991" i="3"/>
  <c r="V1991" i="3"/>
  <c r="U1991" i="3"/>
  <c r="T1991" i="3"/>
  <c r="S1991" i="3"/>
  <c r="R1991" i="3"/>
  <c r="Q1991" i="3"/>
  <c r="O1991" i="3"/>
  <c r="N1991" i="3"/>
  <c r="M1991" i="3"/>
  <c r="L1991" i="3"/>
  <c r="K1991" i="3"/>
  <c r="J1991" i="3"/>
  <c r="W1990" i="3"/>
  <c r="V1990" i="3"/>
  <c r="U1990" i="3"/>
  <c r="T1990" i="3"/>
  <c r="S1990" i="3"/>
  <c r="R1990" i="3"/>
  <c r="Q1990" i="3"/>
  <c r="O1990" i="3"/>
  <c r="N1990" i="3"/>
  <c r="M1990" i="3"/>
  <c r="L1990" i="3"/>
  <c r="K1990" i="3"/>
  <c r="W1989" i="3"/>
  <c r="V1989" i="3"/>
  <c r="U1989" i="3"/>
  <c r="T1989" i="3"/>
  <c r="S1989" i="3"/>
  <c r="R1989" i="3"/>
  <c r="Q1989" i="3"/>
  <c r="O1989" i="3"/>
  <c r="N1989" i="3"/>
  <c r="M1989" i="3"/>
  <c r="L1989" i="3"/>
  <c r="K1989" i="3"/>
  <c r="J1989" i="3"/>
  <c r="W1973" i="3"/>
  <c r="V1973" i="3"/>
  <c r="U1973" i="3"/>
  <c r="T1973" i="3"/>
  <c r="S1973" i="3"/>
  <c r="R1973" i="3"/>
  <c r="Q1973" i="3"/>
  <c r="O1973" i="3"/>
  <c r="N1973" i="3"/>
  <c r="M1973" i="3"/>
  <c r="L1973" i="3"/>
  <c r="K1973" i="3"/>
  <c r="J1973" i="3"/>
  <c r="I1973" i="3"/>
  <c r="W1972" i="3"/>
  <c r="V1972" i="3"/>
  <c r="U1972" i="3"/>
  <c r="T1972" i="3"/>
  <c r="S1972" i="3"/>
  <c r="R1972" i="3"/>
  <c r="Q1972" i="3"/>
  <c r="O1972" i="3"/>
  <c r="N1972" i="3"/>
  <c r="M1972" i="3"/>
  <c r="L1972" i="3"/>
  <c r="K1972" i="3"/>
  <c r="J1972" i="3"/>
  <c r="I1972" i="3"/>
  <c r="W1971" i="3"/>
  <c r="V1971" i="3"/>
  <c r="U1971" i="3"/>
  <c r="T1971" i="3"/>
  <c r="S1971" i="3"/>
  <c r="R1971" i="3"/>
  <c r="Q1971" i="3"/>
  <c r="O1971" i="3"/>
  <c r="N1971" i="3"/>
  <c r="M1971" i="3"/>
  <c r="L1971" i="3"/>
  <c r="K1971" i="3"/>
  <c r="J1971" i="3"/>
  <c r="I1971" i="3"/>
  <c r="W1970" i="3"/>
  <c r="V1970" i="3"/>
  <c r="U1970" i="3"/>
  <c r="T1970" i="3"/>
  <c r="S1970" i="3"/>
  <c r="R1970" i="3"/>
  <c r="Q1970" i="3"/>
  <c r="O1970" i="3"/>
  <c r="N1970" i="3"/>
  <c r="M1970" i="3"/>
  <c r="L1970" i="3"/>
  <c r="K1970" i="3"/>
  <c r="J1970" i="3"/>
  <c r="I1970" i="3"/>
  <c r="W1969" i="3"/>
  <c r="V1969" i="3"/>
  <c r="U1969" i="3"/>
  <c r="T1969" i="3"/>
  <c r="S1969" i="3"/>
  <c r="R1969" i="3"/>
  <c r="Q1969" i="3"/>
  <c r="O1969" i="3"/>
  <c r="N1969" i="3"/>
  <c r="M1969" i="3"/>
  <c r="L1969" i="3"/>
  <c r="K1969" i="3"/>
  <c r="J1969" i="3"/>
  <c r="I1969" i="3"/>
  <c r="W1968" i="3"/>
  <c r="V1968" i="3"/>
  <c r="U1968" i="3"/>
  <c r="T1968" i="3"/>
  <c r="S1968" i="3"/>
  <c r="R1968" i="3"/>
  <c r="Q1968" i="3"/>
  <c r="O1968" i="3"/>
  <c r="N1968" i="3"/>
  <c r="M1968" i="3"/>
  <c r="L1968" i="3"/>
  <c r="K1968" i="3"/>
  <c r="J1968" i="3"/>
  <c r="I1968" i="3"/>
  <c r="W1967" i="3"/>
  <c r="V1967" i="3"/>
  <c r="U1967" i="3"/>
  <c r="T1967" i="3"/>
  <c r="S1967" i="3"/>
  <c r="R1967" i="3"/>
  <c r="Q1967" i="3"/>
  <c r="O1967" i="3"/>
  <c r="N1967" i="3"/>
  <c r="M1967" i="3"/>
  <c r="L1967" i="3"/>
  <c r="K1967" i="3"/>
  <c r="J1967" i="3"/>
  <c r="I1967" i="3"/>
  <c r="W1966" i="3"/>
  <c r="V1966" i="3"/>
  <c r="U1966" i="3"/>
  <c r="T1966" i="3"/>
  <c r="S1966" i="3"/>
  <c r="R1966" i="3"/>
  <c r="Q1966" i="3"/>
  <c r="O1966" i="3"/>
  <c r="N1966" i="3"/>
  <c r="M1966" i="3"/>
  <c r="L1966" i="3"/>
  <c r="K1966" i="3"/>
  <c r="J1966" i="3"/>
  <c r="I1966" i="3"/>
  <c r="W1965" i="3"/>
  <c r="V1965" i="3"/>
  <c r="U1965" i="3"/>
  <c r="T1965" i="3"/>
  <c r="S1965" i="3"/>
  <c r="R1965" i="3"/>
  <c r="Q1965" i="3"/>
  <c r="O1965" i="3"/>
  <c r="N1965" i="3"/>
  <c r="M1965" i="3"/>
  <c r="L1965" i="3"/>
  <c r="K1965" i="3"/>
  <c r="J1965" i="3"/>
  <c r="I1965" i="3"/>
  <c r="W1964" i="3"/>
  <c r="V1964" i="3"/>
  <c r="U1964" i="3"/>
  <c r="T1964" i="3"/>
  <c r="S1964" i="3"/>
  <c r="R1964" i="3"/>
  <c r="Q1964" i="3"/>
  <c r="O1964" i="3"/>
  <c r="N1964" i="3"/>
  <c r="M1964" i="3"/>
  <c r="L1964" i="3"/>
  <c r="K1964" i="3"/>
  <c r="J1964" i="3"/>
  <c r="I1964" i="3"/>
  <c r="W1963" i="3"/>
  <c r="V1963" i="3"/>
  <c r="U1963" i="3"/>
  <c r="T1963" i="3"/>
  <c r="S1963" i="3"/>
  <c r="R1963" i="3"/>
  <c r="Q1963" i="3"/>
  <c r="O1963" i="3"/>
  <c r="N1963" i="3"/>
  <c r="M1963" i="3"/>
  <c r="L1963" i="3"/>
  <c r="K1963" i="3"/>
  <c r="J1963" i="3"/>
  <c r="I1963" i="3"/>
  <c r="W1962" i="3"/>
  <c r="V1962" i="3"/>
  <c r="U1962" i="3"/>
  <c r="T1962" i="3"/>
  <c r="S1962" i="3"/>
  <c r="R1962" i="3"/>
  <c r="Q1962" i="3"/>
  <c r="O1962" i="3"/>
  <c r="N1962" i="3"/>
  <c r="M1962" i="3"/>
  <c r="L1962" i="3"/>
  <c r="K1962" i="3"/>
  <c r="J1962" i="3"/>
  <c r="I1962" i="3"/>
  <c r="W1961" i="3"/>
  <c r="V1961" i="3"/>
  <c r="U1961" i="3"/>
  <c r="T1961" i="3"/>
  <c r="S1961" i="3"/>
  <c r="R1961" i="3"/>
  <c r="Q1961" i="3"/>
  <c r="O1961" i="3"/>
  <c r="N1961" i="3"/>
  <c r="M1961" i="3"/>
  <c r="L1961" i="3"/>
  <c r="K1961" i="3"/>
  <c r="J1961" i="3"/>
  <c r="I1961" i="3"/>
  <c r="W1960" i="3"/>
  <c r="V1960" i="3"/>
  <c r="U1960" i="3"/>
  <c r="T1960" i="3"/>
  <c r="S1960" i="3"/>
  <c r="R1960" i="3"/>
  <c r="Q1960" i="3"/>
  <c r="O1960" i="3"/>
  <c r="N1960" i="3"/>
  <c r="M1960" i="3"/>
  <c r="L1960" i="3"/>
  <c r="K1960" i="3"/>
  <c r="J1960" i="3"/>
  <c r="I1960" i="3"/>
  <c r="W1959" i="3"/>
  <c r="V1959" i="3"/>
  <c r="U1959" i="3"/>
  <c r="T1959" i="3"/>
  <c r="S1959" i="3"/>
  <c r="R1959" i="3"/>
  <c r="Q1959" i="3"/>
  <c r="O1959" i="3"/>
  <c r="N1959" i="3"/>
  <c r="M1959" i="3"/>
  <c r="L1959" i="3"/>
  <c r="K1959" i="3"/>
  <c r="J1959" i="3"/>
  <c r="I1959" i="3"/>
  <c r="W1958" i="3"/>
  <c r="V1958" i="3"/>
  <c r="U1958" i="3"/>
  <c r="T1958" i="3"/>
  <c r="S1958" i="3"/>
  <c r="R1958" i="3"/>
  <c r="Q1958" i="3"/>
  <c r="O1958" i="3"/>
  <c r="N1958" i="3"/>
  <c r="M1958" i="3"/>
  <c r="L1958" i="3"/>
  <c r="K1958" i="3"/>
  <c r="J1958" i="3"/>
  <c r="I1958" i="3"/>
  <c r="W1957" i="3"/>
  <c r="V1957" i="3"/>
  <c r="U1957" i="3"/>
  <c r="T1957" i="3"/>
  <c r="S1957" i="3"/>
  <c r="R1957" i="3"/>
  <c r="Q1957" i="3"/>
  <c r="O1957" i="3"/>
  <c r="N1957" i="3"/>
  <c r="M1957" i="3"/>
  <c r="L1957" i="3"/>
  <c r="K1957" i="3"/>
  <c r="J1957" i="3"/>
  <c r="I1957" i="3"/>
  <c r="W1956" i="3"/>
  <c r="V1956" i="3"/>
  <c r="U1956" i="3"/>
  <c r="T1956" i="3"/>
  <c r="S1956" i="3"/>
  <c r="R1956" i="3"/>
  <c r="Q1956" i="3"/>
  <c r="O1956" i="3"/>
  <c r="N1956" i="3"/>
  <c r="M1956" i="3"/>
  <c r="L1956" i="3"/>
  <c r="K1956" i="3"/>
  <c r="J1956" i="3"/>
  <c r="I1956" i="3"/>
  <c r="W1955" i="3"/>
  <c r="V1955" i="3"/>
  <c r="U1955" i="3"/>
  <c r="T1955" i="3"/>
  <c r="S1955" i="3"/>
  <c r="R1955" i="3"/>
  <c r="Q1955" i="3"/>
  <c r="O1955" i="3"/>
  <c r="N1955" i="3"/>
  <c r="M1955" i="3"/>
  <c r="L1955" i="3"/>
  <c r="K1955" i="3"/>
  <c r="J1955" i="3"/>
  <c r="I1955" i="3"/>
  <c r="W1954" i="3"/>
  <c r="V1954" i="3"/>
  <c r="U1954" i="3"/>
  <c r="T1954" i="3"/>
  <c r="S1954" i="3"/>
  <c r="R1954" i="3"/>
  <c r="Q1954" i="3"/>
  <c r="O1954" i="3"/>
  <c r="N1954" i="3"/>
  <c r="M1954" i="3"/>
  <c r="L1954" i="3"/>
  <c r="K1954" i="3"/>
  <c r="J1954" i="3"/>
  <c r="I1954" i="3"/>
  <c r="W1953" i="3"/>
  <c r="V1953" i="3"/>
  <c r="U1953" i="3"/>
  <c r="T1953" i="3"/>
  <c r="S1953" i="3"/>
  <c r="R1953" i="3"/>
  <c r="Q1953" i="3"/>
  <c r="O1953" i="3"/>
  <c r="N1953" i="3"/>
  <c r="M1953" i="3"/>
  <c r="L1953" i="3"/>
  <c r="K1953" i="3"/>
  <c r="J1953" i="3"/>
  <c r="I1953" i="3"/>
  <c r="W1952" i="3"/>
  <c r="V1952" i="3"/>
  <c r="U1952" i="3"/>
  <c r="T1952" i="3"/>
  <c r="S1952" i="3"/>
  <c r="R1952" i="3"/>
  <c r="Q1952" i="3"/>
  <c r="O1952" i="3"/>
  <c r="N1952" i="3"/>
  <c r="M1952" i="3"/>
  <c r="L1952" i="3"/>
  <c r="K1952" i="3"/>
  <c r="J1952" i="3"/>
  <c r="I1952" i="3"/>
  <c r="W1951" i="3"/>
  <c r="V1951" i="3"/>
  <c r="U1951" i="3"/>
  <c r="T1951" i="3"/>
  <c r="S1951" i="3"/>
  <c r="R1951" i="3"/>
  <c r="Q1951" i="3"/>
  <c r="O1951" i="3"/>
  <c r="N1951" i="3"/>
  <c r="M1951" i="3"/>
  <c r="L1951" i="3"/>
  <c r="K1951" i="3"/>
  <c r="J1951" i="3"/>
  <c r="I1951" i="3"/>
  <c r="W1950" i="3"/>
  <c r="V1950" i="3"/>
  <c r="U1950" i="3"/>
  <c r="T1950" i="3"/>
  <c r="S1950" i="3"/>
  <c r="R1950" i="3"/>
  <c r="Q1950" i="3"/>
  <c r="O1950" i="3"/>
  <c r="N1950" i="3"/>
  <c r="M1950" i="3"/>
  <c r="L1950" i="3"/>
  <c r="K1950" i="3"/>
  <c r="J1950" i="3"/>
  <c r="I1950" i="3"/>
  <c r="W1949" i="3"/>
  <c r="V1949" i="3"/>
  <c r="U1949" i="3"/>
  <c r="T1949" i="3"/>
  <c r="S1949" i="3"/>
  <c r="R1949" i="3"/>
  <c r="Q1949" i="3"/>
  <c r="O1949" i="3"/>
  <c r="N1949" i="3"/>
  <c r="M1949" i="3"/>
  <c r="L1949" i="3"/>
  <c r="K1949" i="3"/>
  <c r="J1949" i="3"/>
  <c r="I1949" i="3"/>
  <c r="W1948" i="3"/>
  <c r="V1948" i="3"/>
  <c r="U1948" i="3"/>
  <c r="T1948" i="3"/>
  <c r="S1948" i="3"/>
  <c r="R1948" i="3"/>
  <c r="Q1948" i="3"/>
  <c r="O1948" i="3"/>
  <c r="N1948" i="3"/>
  <c r="M1948" i="3"/>
  <c r="L1948" i="3"/>
  <c r="K1948" i="3"/>
  <c r="J1948" i="3"/>
  <c r="I1948" i="3"/>
  <c r="W1947" i="3"/>
  <c r="V1947" i="3"/>
  <c r="U1947" i="3"/>
  <c r="T1947" i="3"/>
  <c r="S1947" i="3"/>
  <c r="R1947" i="3"/>
  <c r="Q1947" i="3"/>
  <c r="O1947" i="3"/>
  <c r="N1947" i="3"/>
  <c r="M1947" i="3"/>
  <c r="L1947" i="3"/>
  <c r="K1947" i="3"/>
  <c r="J1947" i="3"/>
  <c r="I1947" i="3"/>
  <c r="W1946" i="3"/>
  <c r="V1946" i="3"/>
  <c r="U1946" i="3"/>
  <c r="T1946" i="3"/>
  <c r="S1946" i="3"/>
  <c r="R1946" i="3"/>
  <c r="Q1946" i="3"/>
  <c r="O1946" i="3"/>
  <c r="N1946" i="3"/>
  <c r="M1946" i="3"/>
  <c r="L1946" i="3"/>
  <c r="K1946" i="3"/>
  <c r="J1946" i="3"/>
  <c r="I1946" i="3"/>
  <c r="W1945" i="3"/>
  <c r="V1945" i="3"/>
  <c r="U1945" i="3"/>
  <c r="T1945" i="3"/>
  <c r="S1945" i="3"/>
  <c r="R1945" i="3"/>
  <c r="Q1945" i="3"/>
  <c r="O1945" i="3"/>
  <c r="N1945" i="3"/>
  <c r="M1945" i="3"/>
  <c r="L1945" i="3"/>
  <c r="K1945" i="3"/>
  <c r="J1945" i="3"/>
  <c r="I1945" i="3"/>
  <c r="W1944" i="3"/>
  <c r="V1944" i="3"/>
  <c r="U1944" i="3"/>
  <c r="T1944" i="3"/>
  <c r="S1944" i="3"/>
  <c r="R1944" i="3"/>
  <c r="Q1944" i="3"/>
  <c r="O1944" i="3"/>
  <c r="N1944" i="3"/>
  <c r="M1944" i="3"/>
  <c r="L1944" i="3"/>
  <c r="K1944" i="3"/>
  <c r="J1944" i="3"/>
  <c r="I1944" i="3"/>
  <c r="W1943" i="3"/>
  <c r="V1943" i="3"/>
  <c r="U1943" i="3"/>
  <c r="T1943" i="3"/>
  <c r="S1943" i="3"/>
  <c r="R1943" i="3"/>
  <c r="Q1943" i="3"/>
  <c r="O1943" i="3"/>
  <c r="N1943" i="3"/>
  <c r="M1943" i="3"/>
  <c r="L1943" i="3"/>
  <c r="K1943" i="3"/>
  <c r="J1943" i="3"/>
  <c r="I1943" i="3"/>
  <c r="W1942" i="3"/>
  <c r="V1942" i="3"/>
  <c r="U1942" i="3"/>
  <c r="T1942" i="3"/>
  <c r="S1942" i="3"/>
  <c r="R1942" i="3"/>
  <c r="Q1942" i="3"/>
  <c r="O1942" i="3"/>
  <c r="N1942" i="3"/>
  <c r="M1942" i="3"/>
  <c r="L1942" i="3"/>
  <c r="K1942" i="3"/>
  <c r="J1942" i="3"/>
  <c r="I1942" i="3"/>
  <c r="W1941" i="3"/>
  <c r="V1941" i="3"/>
  <c r="U1941" i="3"/>
  <c r="T1941" i="3"/>
  <c r="S1941" i="3"/>
  <c r="R1941" i="3"/>
  <c r="Q1941" i="3"/>
  <c r="O1941" i="3"/>
  <c r="N1941" i="3"/>
  <c r="M1941" i="3"/>
  <c r="L1941" i="3"/>
  <c r="K1941" i="3"/>
  <c r="J1941" i="3"/>
  <c r="I1941" i="3"/>
  <c r="W1940" i="3"/>
  <c r="V1940" i="3"/>
  <c r="U1940" i="3"/>
  <c r="T1940" i="3"/>
  <c r="S1940" i="3"/>
  <c r="R1940" i="3"/>
  <c r="Q1940" i="3"/>
  <c r="O1940" i="3"/>
  <c r="N1940" i="3"/>
  <c r="M1940" i="3"/>
  <c r="L1940" i="3"/>
  <c r="K1940" i="3"/>
  <c r="J1940" i="3"/>
  <c r="I1940" i="3"/>
  <c r="W1939" i="3"/>
  <c r="V1939" i="3"/>
  <c r="U1939" i="3"/>
  <c r="T1939" i="3"/>
  <c r="S1939" i="3"/>
  <c r="R1939" i="3"/>
  <c r="Q1939" i="3"/>
  <c r="O1939" i="3"/>
  <c r="N1939" i="3"/>
  <c r="M1939" i="3"/>
  <c r="L1939" i="3"/>
  <c r="K1939" i="3"/>
  <c r="J1939" i="3"/>
  <c r="I1939" i="3"/>
  <c r="W1938" i="3"/>
  <c r="V1938" i="3"/>
  <c r="U1938" i="3"/>
  <c r="T1938" i="3"/>
  <c r="S1938" i="3"/>
  <c r="R1938" i="3"/>
  <c r="Q1938" i="3"/>
  <c r="O1938" i="3"/>
  <c r="N1938" i="3"/>
  <c r="M1938" i="3"/>
  <c r="L1938" i="3"/>
  <c r="K1938" i="3"/>
  <c r="J1938" i="3"/>
  <c r="I1938" i="3"/>
  <c r="W1937" i="3"/>
  <c r="V1937" i="3"/>
  <c r="U1937" i="3"/>
  <c r="T1937" i="3"/>
  <c r="S1937" i="3"/>
  <c r="R1937" i="3"/>
  <c r="Q1937" i="3"/>
  <c r="O1937" i="3"/>
  <c r="N1937" i="3"/>
  <c r="M1937" i="3"/>
  <c r="L1937" i="3"/>
  <c r="K1937" i="3"/>
  <c r="J1937" i="3"/>
  <c r="I1937" i="3"/>
  <c r="W1936" i="3"/>
  <c r="V1936" i="3"/>
  <c r="U1936" i="3"/>
  <c r="T1936" i="3"/>
  <c r="S1936" i="3"/>
  <c r="R1936" i="3"/>
  <c r="Q1936" i="3"/>
  <c r="O1936" i="3"/>
  <c r="N1936" i="3"/>
  <c r="M1936" i="3"/>
  <c r="L1936" i="3"/>
  <c r="K1936" i="3"/>
  <c r="J1936" i="3"/>
  <c r="I1936" i="3"/>
  <c r="W1935" i="3"/>
  <c r="V1935" i="3"/>
  <c r="U1935" i="3"/>
  <c r="T1935" i="3"/>
  <c r="S1935" i="3"/>
  <c r="R1935" i="3"/>
  <c r="Q1935" i="3"/>
  <c r="O1935" i="3"/>
  <c r="N1935" i="3"/>
  <c r="M1935" i="3"/>
  <c r="L1935" i="3"/>
  <c r="K1935" i="3"/>
  <c r="J1935" i="3"/>
  <c r="I1935" i="3"/>
  <c r="W1934" i="3"/>
  <c r="V1934" i="3"/>
  <c r="U1934" i="3"/>
  <c r="T1934" i="3"/>
  <c r="S1934" i="3"/>
  <c r="R1934" i="3"/>
  <c r="Q1934" i="3"/>
  <c r="O1934" i="3"/>
  <c r="N1934" i="3"/>
  <c r="M1934" i="3"/>
  <c r="L1934" i="3"/>
  <c r="K1934" i="3"/>
  <c r="J1934" i="3"/>
  <c r="I1934" i="3"/>
  <c r="W1933" i="3"/>
  <c r="V1933" i="3"/>
  <c r="U1933" i="3"/>
  <c r="T1933" i="3"/>
  <c r="S1933" i="3"/>
  <c r="R1933" i="3"/>
  <c r="Q1933" i="3"/>
  <c r="O1933" i="3"/>
  <c r="N1933" i="3"/>
  <c r="M1933" i="3"/>
  <c r="L1933" i="3"/>
  <c r="K1933" i="3"/>
  <c r="J1933" i="3"/>
  <c r="I1933" i="3"/>
  <c r="W1932" i="3"/>
  <c r="V1932" i="3"/>
  <c r="U1932" i="3"/>
  <c r="T1932" i="3"/>
  <c r="S1932" i="3"/>
  <c r="R1932" i="3"/>
  <c r="Q1932" i="3"/>
  <c r="O1932" i="3"/>
  <c r="N1932" i="3"/>
  <c r="M1932" i="3"/>
  <c r="L1932" i="3"/>
  <c r="K1932" i="3"/>
  <c r="J1932" i="3"/>
  <c r="I1932" i="3"/>
  <c r="W1931" i="3"/>
  <c r="V1931" i="3"/>
  <c r="U1931" i="3"/>
  <c r="T1931" i="3"/>
  <c r="S1931" i="3"/>
  <c r="R1931" i="3"/>
  <c r="Q1931" i="3"/>
  <c r="O1931" i="3"/>
  <c r="N1931" i="3"/>
  <c r="M1931" i="3"/>
  <c r="L1931" i="3"/>
  <c r="K1931" i="3"/>
  <c r="J1931" i="3"/>
  <c r="I1931" i="3"/>
  <c r="W1930" i="3"/>
  <c r="V1930" i="3"/>
  <c r="U1930" i="3"/>
  <c r="T1930" i="3"/>
  <c r="S1930" i="3"/>
  <c r="R1930" i="3"/>
  <c r="Q1930" i="3"/>
  <c r="O1930" i="3"/>
  <c r="N1930" i="3"/>
  <c r="M1930" i="3"/>
  <c r="L1930" i="3"/>
  <c r="K1930" i="3"/>
  <c r="J1930" i="3"/>
  <c r="I1930" i="3"/>
  <c r="W1929" i="3"/>
  <c r="V1929" i="3"/>
  <c r="U1929" i="3"/>
  <c r="T1929" i="3"/>
  <c r="S1929" i="3"/>
  <c r="R1929" i="3"/>
  <c r="Q1929" i="3"/>
  <c r="O1929" i="3"/>
  <c r="N1929" i="3"/>
  <c r="M1929" i="3"/>
  <c r="L1929" i="3"/>
  <c r="K1929" i="3"/>
  <c r="J1929" i="3"/>
  <c r="I1929" i="3"/>
  <c r="W1928" i="3"/>
  <c r="V1928" i="3"/>
  <c r="U1928" i="3"/>
  <c r="T1928" i="3"/>
  <c r="S1928" i="3"/>
  <c r="R1928" i="3"/>
  <c r="Q1928" i="3"/>
  <c r="O1928" i="3"/>
  <c r="N1928" i="3"/>
  <c r="M1928" i="3"/>
  <c r="L1928" i="3"/>
  <c r="K1928" i="3"/>
  <c r="J1928" i="3"/>
  <c r="I1928" i="3"/>
  <c r="W1927" i="3"/>
  <c r="V1927" i="3"/>
  <c r="U1927" i="3"/>
  <c r="T1927" i="3"/>
  <c r="S1927" i="3"/>
  <c r="R1927" i="3"/>
  <c r="Q1927" i="3"/>
  <c r="O1927" i="3"/>
  <c r="N1927" i="3"/>
  <c r="M1927" i="3"/>
  <c r="L1927" i="3"/>
  <c r="K1927" i="3"/>
  <c r="J1927" i="3"/>
  <c r="I1927" i="3"/>
  <c r="W1926" i="3"/>
  <c r="V1926" i="3"/>
  <c r="U1926" i="3"/>
  <c r="T1926" i="3"/>
  <c r="S1926" i="3"/>
  <c r="R1926" i="3"/>
  <c r="Q1926" i="3"/>
  <c r="O1926" i="3"/>
  <c r="N1926" i="3"/>
  <c r="M1926" i="3"/>
  <c r="L1926" i="3"/>
  <c r="K1926" i="3"/>
  <c r="J1926" i="3"/>
  <c r="I1926" i="3"/>
  <c r="W1925" i="3"/>
  <c r="V1925" i="3"/>
  <c r="U1925" i="3"/>
  <c r="T1925" i="3"/>
  <c r="S1925" i="3"/>
  <c r="R1925" i="3"/>
  <c r="Q1925" i="3"/>
  <c r="O1925" i="3"/>
  <c r="N1925" i="3"/>
  <c r="M1925" i="3"/>
  <c r="L1925" i="3"/>
  <c r="K1925" i="3"/>
  <c r="J1925" i="3"/>
  <c r="I1925" i="3"/>
  <c r="W1924" i="3"/>
  <c r="V1924" i="3"/>
  <c r="U1924" i="3"/>
  <c r="T1924" i="3"/>
  <c r="S1924" i="3"/>
  <c r="R1924" i="3"/>
  <c r="Q1924" i="3"/>
  <c r="O1924" i="3"/>
  <c r="N1924" i="3"/>
  <c r="M1924" i="3"/>
  <c r="L1924" i="3"/>
  <c r="K1924" i="3"/>
  <c r="J1924" i="3"/>
  <c r="I1924" i="3"/>
  <c r="W1923" i="3"/>
  <c r="V1923" i="3"/>
  <c r="U1923" i="3"/>
  <c r="T1923" i="3"/>
  <c r="S1923" i="3"/>
  <c r="R1923" i="3"/>
  <c r="Q1923" i="3"/>
  <c r="O1923" i="3"/>
  <c r="N1923" i="3"/>
  <c r="M1923" i="3"/>
  <c r="L1923" i="3"/>
  <c r="K1923" i="3"/>
  <c r="J1923" i="3"/>
  <c r="I1923" i="3"/>
  <c r="W1922" i="3"/>
  <c r="V1922" i="3"/>
  <c r="U1922" i="3"/>
  <c r="T1922" i="3"/>
  <c r="S1922" i="3"/>
  <c r="R1922" i="3"/>
  <c r="Q1922" i="3"/>
  <c r="O1922" i="3"/>
  <c r="N1922" i="3"/>
  <c r="M1922" i="3"/>
  <c r="L1922" i="3"/>
  <c r="K1922" i="3"/>
  <c r="J1922" i="3"/>
  <c r="I1922" i="3"/>
  <c r="W1921" i="3"/>
  <c r="V1921" i="3"/>
  <c r="U1921" i="3"/>
  <c r="T1921" i="3"/>
  <c r="S1921" i="3"/>
  <c r="R1921" i="3"/>
  <c r="Q1921" i="3"/>
  <c r="O1921" i="3"/>
  <c r="N1921" i="3"/>
  <c r="M1921" i="3"/>
  <c r="L1921" i="3"/>
  <c r="K1921" i="3"/>
  <c r="J1921" i="3"/>
  <c r="I1921" i="3"/>
  <c r="W1920" i="3"/>
  <c r="V1920" i="3"/>
  <c r="U1920" i="3"/>
  <c r="T1920" i="3"/>
  <c r="S1920" i="3"/>
  <c r="R1920" i="3"/>
  <c r="Q1920" i="3"/>
  <c r="O1920" i="3"/>
  <c r="N1920" i="3"/>
  <c r="M1920" i="3"/>
  <c r="L1920" i="3"/>
  <c r="K1920" i="3"/>
  <c r="J1920" i="3"/>
  <c r="I1920" i="3"/>
  <c r="W1919" i="3"/>
  <c r="V1919" i="3"/>
  <c r="U1919" i="3"/>
  <c r="T1919" i="3"/>
  <c r="S1919" i="3"/>
  <c r="R1919" i="3"/>
  <c r="Q1919" i="3"/>
  <c r="O1919" i="3"/>
  <c r="N1919" i="3"/>
  <c r="M1919" i="3"/>
  <c r="L1919" i="3"/>
  <c r="K1919" i="3"/>
  <c r="J1919" i="3"/>
  <c r="I1919" i="3"/>
  <c r="W1918" i="3"/>
  <c r="V1918" i="3"/>
  <c r="U1918" i="3"/>
  <c r="T1918" i="3"/>
  <c r="S1918" i="3"/>
  <c r="R1918" i="3"/>
  <c r="Q1918" i="3"/>
  <c r="O1918" i="3"/>
  <c r="N1918" i="3"/>
  <c r="M1918" i="3"/>
  <c r="L1918" i="3"/>
  <c r="K1918" i="3"/>
  <c r="J1918" i="3"/>
  <c r="I1918" i="3"/>
  <c r="W1917" i="3"/>
  <c r="V1917" i="3"/>
  <c r="U1917" i="3"/>
  <c r="T1917" i="3"/>
  <c r="S1917" i="3"/>
  <c r="R1917" i="3"/>
  <c r="Q1917" i="3"/>
  <c r="O1917" i="3"/>
  <c r="N1917" i="3"/>
  <c r="M1917" i="3"/>
  <c r="L1917" i="3"/>
  <c r="K1917" i="3"/>
  <c r="J1917" i="3"/>
  <c r="I1917" i="3"/>
  <c r="W1916" i="3"/>
  <c r="V1916" i="3"/>
  <c r="U1916" i="3"/>
  <c r="T1916" i="3"/>
  <c r="S1916" i="3"/>
  <c r="R1916" i="3"/>
  <c r="Q1916" i="3"/>
  <c r="O1916" i="3"/>
  <c r="N1916" i="3"/>
  <c r="M1916" i="3"/>
  <c r="L1916" i="3"/>
  <c r="K1916" i="3"/>
  <c r="J1916" i="3"/>
  <c r="I1916" i="3"/>
  <c r="W1915" i="3"/>
  <c r="V1915" i="3"/>
  <c r="U1915" i="3"/>
  <c r="T1915" i="3"/>
  <c r="S1915" i="3"/>
  <c r="R1915" i="3"/>
  <c r="Q1915" i="3"/>
  <c r="O1915" i="3"/>
  <c r="N1915" i="3"/>
  <c r="M1915" i="3"/>
  <c r="L1915" i="3"/>
  <c r="K1915" i="3"/>
  <c r="J1915" i="3"/>
  <c r="I1915" i="3"/>
  <c r="W1914" i="3"/>
  <c r="V1914" i="3"/>
  <c r="U1914" i="3"/>
  <c r="T1914" i="3"/>
  <c r="S1914" i="3"/>
  <c r="R1914" i="3"/>
  <c r="Q1914" i="3"/>
  <c r="O1914" i="3"/>
  <c r="N1914" i="3"/>
  <c r="M1914" i="3"/>
  <c r="L1914" i="3"/>
  <c r="K1914" i="3"/>
  <c r="J1914" i="3"/>
  <c r="I1914" i="3"/>
  <c r="W1913" i="3"/>
  <c r="V1913" i="3"/>
  <c r="U1913" i="3"/>
  <c r="T1913" i="3"/>
  <c r="S1913" i="3"/>
  <c r="R1913" i="3"/>
  <c r="Q1913" i="3"/>
  <c r="O1913" i="3"/>
  <c r="N1913" i="3"/>
  <c r="M1913" i="3"/>
  <c r="L1913" i="3"/>
  <c r="K1913" i="3"/>
  <c r="J1913" i="3"/>
  <c r="I1913" i="3"/>
  <c r="W1912" i="3"/>
  <c r="V1912" i="3"/>
  <c r="U1912" i="3"/>
  <c r="T1912" i="3"/>
  <c r="S1912" i="3"/>
  <c r="R1912" i="3"/>
  <c r="Q1912" i="3"/>
  <c r="O1912" i="3"/>
  <c r="N1912" i="3"/>
  <c r="M1912" i="3"/>
  <c r="L1912" i="3"/>
  <c r="K1912" i="3"/>
  <c r="J1912" i="3"/>
  <c r="I1912" i="3"/>
  <c r="W1911" i="3"/>
  <c r="V1911" i="3"/>
  <c r="U1911" i="3"/>
  <c r="T1911" i="3"/>
  <c r="S1911" i="3"/>
  <c r="R1911" i="3"/>
  <c r="Q1911" i="3"/>
  <c r="O1911" i="3"/>
  <c r="N1911" i="3"/>
  <c r="M1911" i="3"/>
  <c r="L1911" i="3"/>
  <c r="K1911" i="3"/>
  <c r="J1911" i="3"/>
  <c r="I1911" i="3"/>
  <c r="W1910" i="3"/>
  <c r="V1910" i="3"/>
  <c r="U1910" i="3"/>
  <c r="T1910" i="3"/>
  <c r="S1910" i="3"/>
  <c r="R1910" i="3"/>
  <c r="Q1910" i="3"/>
  <c r="O1910" i="3"/>
  <c r="N1910" i="3"/>
  <c r="M1910" i="3"/>
  <c r="L1910" i="3"/>
  <c r="K1910" i="3"/>
  <c r="J1910" i="3"/>
  <c r="I1910" i="3"/>
  <c r="W1909" i="3"/>
  <c r="V1909" i="3"/>
  <c r="U1909" i="3"/>
  <c r="T1909" i="3"/>
  <c r="S1909" i="3"/>
  <c r="R1909" i="3"/>
  <c r="Q1909" i="3"/>
  <c r="O1909" i="3"/>
  <c r="N1909" i="3"/>
  <c r="M1909" i="3"/>
  <c r="L1909" i="3"/>
  <c r="K1909" i="3"/>
  <c r="J1909" i="3"/>
  <c r="I1909" i="3"/>
  <c r="W1908" i="3"/>
  <c r="V1908" i="3"/>
  <c r="U1908" i="3"/>
  <c r="T1908" i="3"/>
  <c r="S1908" i="3"/>
  <c r="R1908" i="3"/>
  <c r="Q1908" i="3"/>
  <c r="O1908" i="3"/>
  <c r="N1908" i="3"/>
  <c r="M1908" i="3"/>
  <c r="L1908" i="3"/>
  <c r="K1908" i="3"/>
  <c r="J1908" i="3"/>
  <c r="I1908" i="3"/>
  <c r="W1907" i="3"/>
  <c r="V1907" i="3"/>
  <c r="U1907" i="3"/>
  <c r="T1907" i="3"/>
  <c r="S1907" i="3"/>
  <c r="R1907" i="3"/>
  <c r="Q1907" i="3"/>
  <c r="O1907" i="3"/>
  <c r="N1907" i="3"/>
  <c r="M1907" i="3"/>
  <c r="L1907" i="3"/>
  <c r="K1907" i="3"/>
  <c r="J1907" i="3"/>
  <c r="I1907" i="3"/>
  <c r="W1906" i="3"/>
  <c r="V1906" i="3"/>
  <c r="U1906" i="3"/>
  <c r="T1906" i="3"/>
  <c r="S1906" i="3"/>
  <c r="R1906" i="3"/>
  <c r="Q1906" i="3"/>
  <c r="O1906" i="3"/>
  <c r="N1906" i="3"/>
  <c r="M1906" i="3"/>
  <c r="L1906" i="3"/>
  <c r="K1906" i="3"/>
  <c r="J1906" i="3"/>
  <c r="I1906" i="3"/>
  <c r="W1905" i="3"/>
  <c r="V1905" i="3"/>
  <c r="U1905" i="3"/>
  <c r="T1905" i="3"/>
  <c r="S1905" i="3"/>
  <c r="R1905" i="3"/>
  <c r="Q1905" i="3"/>
  <c r="O1905" i="3"/>
  <c r="N1905" i="3"/>
  <c r="M1905" i="3"/>
  <c r="L1905" i="3"/>
  <c r="K1905" i="3"/>
  <c r="J1905" i="3"/>
  <c r="I1905" i="3"/>
  <c r="W1904" i="3"/>
  <c r="V1904" i="3"/>
  <c r="U1904" i="3"/>
  <c r="T1904" i="3"/>
  <c r="S1904" i="3"/>
  <c r="R1904" i="3"/>
  <c r="Q1904" i="3"/>
  <c r="O1904" i="3"/>
  <c r="N1904" i="3"/>
  <c r="M1904" i="3"/>
  <c r="L1904" i="3"/>
  <c r="K1904" i="3"/>
  <c r="J1904" i="3"/>
  <c r="I1904" i="3"/>
  <c r="W1903" i="3"/>
  <c r="V1903" i="3"/>
  <c r="U1903" i="3"/>
  <c r="T1903" i="3"/>
  <c r="S1903" i="3"/>
  <c r="R1903" i="3"/>
  <c r="Q1903" i="3"/>
  <c r="O1903" i="3"/>
  <c r="N1903" i="3"/>
  <c r="M1903" i="3"/>
  <c r="L1903" i="3"/>
  <c r="K1903" i="3"/>
  <c r="J1903" i="3"/>
  <c r="I1903" i="3"/>
  <c r="W1902" i="3"/>
  <c r="V1902" i="3"/>
  <c r="U1902" i="3"/>
  <c r="T1902" i="3"/>
  <c r="S1902" i="3"/>
  <c r="R1902" i="3"/>
  <c r="Q1902" i="3"/>
  <c r="O1902" i="3"/>
  <c r="N1902" i="3"/>
  <c r="M1902" i="3"/>
  <c r="L1902" i="3"/>
  <c r="K1902" i="3"/>
  <c r="J1902" i="3"/>
  <c r="I1902" i="3"/>
  <c r="W1901" i="3"/>
  <c r="V1901" i="3"/>
  <c r="U1901" i="3"/>
  <c r="T1901" i="3"/>
  <c r="S1901" i="3"/>
  <c r="R1901" i="3"/>
  <c r="Q1901" i="3"/>
  <c r="O1901" i="3"/>
  <c r="N1901" i="3"/>
  <c r="M1901" i="3"/>
  <c r="L1901" i="3"/>
  <c r="K1901" i="3"/>
  <c r="J1901" i="3"/>
  <c r="I1901" i="3"/>
  <c r="W1900" i="3"/>
  <c r="V1900" i="3"/>
  <c r="U1900" i="3"/>
  <c r="T1900" i="3"/>
  <c r="S1900" i="3"/>
  <c r="R1900" i="3"/>
  <c r="Q1900" i="3"/>
  <c r="O1900" i="3"/>
  <c r="N1900" i="3"/>
  <c r="M1900" i="3"/>
  <c r="L1900" i="3"/>
  <c r="K1900" i="3"/>
  <c r="J1900" i="3"/>
  <c r="I1900" i="3"/>
  <c r="W1899" i="3"/>
  <c r="V1899" i="3"/>
  <c r="U1899" i="3"/>
  <c r="T1899" i="3"/>
  <c r="S1899" i="3"/>
  <c r="R1899" i="3"/>
  <c r="Q1899" i="3"/>
  <c r="O1899" i="3"/>
  <c r="N1899" i="3"/>
  <c r="M1899" i="3"/>
  <c r="L1899" i="3"/>
  <c r="K1899" i="3"/>
  <c r="J1899" i="3"/>
  <c r="I1899" i="3"/>
  <c r="W1898" i="3"/>
  <c r="V1898" i="3"/>
  <c r="U1898" i="3"/>
  <c r="T1898" i="3"/>
  <c r="S1898" i="3"/>
  <c r="R1898" i="3"/>
  <c r="Q1898" i="3"/>
  <c r="O1898" i="3"/>
  <c r="N1898" i="3"/>
  <c r="M1898" i="3"/>
  <c r="L1898" i="3"/>
  <c r="K1898" i="3"/>
  <c r="J1898" i="3"/>
  <c r="I1898" i="3"/>
  <c r="W1897" i="3"/>
  <c r="V1897" i="3"/>
  <c r="U1897" i="3"/>
  <c r="T1897" i="3"/>
  <c r="S1897" i="3"/>
  <c r="R1897" i="3"/>
  <c r="Q1897" i="3"/>
  <c r="O1897" i="3"/>
  <c r="N1897" i="3"/>
  <c r="M1897" i="3"/>
  <c r="L1897" i="3"/>
  <c r="K1897" i="3"/>
  <c r="J1897" i="3"/>
  <c r="I1897" i="3"/>
  <c r="W1896" i="3"/>
  <c r="V1896" i="3"/>
  <c r="U1896" i="3"/>
  <c r="T1896" i="3"/>
  <c r="S1896" i="3"/>
  <c r="R1896" i="3"/>
  <c r="Q1896" i="3"/>
  <c r="O1896" i="3"/>
  <c r="N1896" i="3"/>
  <c r="M1896" i="3"/>
  <c r="L1896" i="3"/>
  <c r="K1896" i="3"/>
  <c r="J1896" i="3"/>
  <c r="I1896" i="3"/>
  <c r="W1895" i="3"/>
  <c r="V1895" i="3"/>
  <c r="U1895" i="3"/>
  <c r="T1895" i="3"/>
  <c r="S1895" i="3"/>
  <c r="R1895" i="3"/>
  <c r="Q1895" i="3"/>
  <c r="O1895" i="3"/>
  <c r="N1895" i="3"/>
  <c r="M1895" i="3"/>
  <c r="L1895" i="3"/>
  <c r="K1895" i="3"/>
  <c r="J1895" i="3"/>
  <c r="I1895" i="3"/>
  <c r="W1894" i="3"/>
  <c r="V1894" i="3"/>
  <c r="U1894" i="3"/>
  <c r="T1894" i="3"/>
  <c r="S1894" i="3"/>
  <c r="R1894" i="3"/>
  <c r="Q1894" i="3"/>
  <c r="O1894" i="3"/>
  <c r="N1894" i="3"/>
  <c r="M1894" i="3"/>
  <c r="L1894" i="3"/>
  <c r="K1894" i="3"/>
  <c r="J1894" i="3"/>
  <c r="I1894" i="3"/>
  <c r="W1893" i="3"/>
  <c r="V1893" i="3"/>
  <c r="U1893" i="3"/>
  <c r="T1893" i="3"/>
  <c r="S1893" i="3"/>
  <c r="R1893" i="3"/>
  <c r="Q1893" i="3"/>
  <c r="O1893" i="3"/>
  <c r="N1893" i="3"/>
  <c r="M1893" i="3"/>
  <c r="L1893" i="3"/>
  <c r="K1893" i="3"/>
  <c r="J1893" i="3"/>
  <c r="I1893" i="3"/>
  <c r="W1892" i="3"/>
  <c r="V1892" i="3"/>
  <c r="U1892" i="3"/>
  <c r="T1892" i="3"/>
  <c r="S1892" i="3"/>
  <c r="R1892" i="3"/>
  <c r="Q1892" i="3"/>
  <c r="O1892" i="3"/>
  <c r="N1892" i="3"/>
  <c r="M1892" i="3"/>
  <c r="L1892" i="3"/>
  <c r="K1892" i="3"/>
  <c r="J1892" i="3"/>
  <c r="I1892" i="3"/>
  <c r="W1891" i="3"/>
  <c r="V1891" i="3"/>
  <c r="U1891" i="3"/>
  <c r="T1891" i="3"/>
  <c r="S1891" i="3"/>
  <c r="R1891" i="3"/>
  <c r="Q1891" i="3"/>
  <c r="O1891" i="3"/>
  <c r="N1891" i="3"/>
  <c r="M1891" i="3"/>
  <c r="L1891" i="3"/>
  <c r="K1891" i="3"/>
  <c r="J1891" i="3"/>
  <c r="I1891" i="3"/>
  <c r="W1890" i="3"/>
  <c r="V1890" i="3"/>
  <c r="U1890" i="3"/>
  <c r="T1890" i="3"/>
  <c r="S1890" i="3"/>
  <c r="R1890" i="3"/>
  <c r="Q1890" i="3"/>
  <c r="O1890" i="3"/>
  <c r="N1890" i="3"/>
  <c r="M1890" i="3"/>
  <c r="L1890" i="3"/>
  <c r="K1890" i="3"/>
  <c r="J1890" i="3"/>
  <c r="I1890" i="3"/>
  <c r="W1889" i="3"/>
  <c r="V1889" i="3"/>
  <c r="U1889" i="3"/>
  <c r="T1889" i="3"/>
  <c r="S1889" i="3"/>
  <c r="R1889" i="3"/>
  <c r="Q1889" i="3"/>
  <c r="O1889" i="3"/>
  <c r="N1889" i="3"/>
  <c r="M1889" i="3"/>
  <c r="L1889" i="3"/>
  <c r="K1889" i="3"/>
  <c r="J1889" i="3"/>
  <c r="I1889" i="3"/>
  <c r="W1888" i="3"/>
  <c r="V1888" i="3"/>
  <c r="U1888" i="3"/>
  <c r="T1888" i="3"/>
  <c r="S1888" i="3"/>
  <c r="R1888" i="3"/>
  <c r="Q1888" i="3"/>
  <c r="O1888" i="3"/>
  <c r="N1888" i="3"/>
  <c r="M1888" i="3"/>
  <c r="L1888" i="3"/>
  <c r="K1888" i="3"/>
  <c r="J1888" i="3"/>
  <c r="I1888" i="3"/>
  <c r="W1887" i="3"/>
  <c r="V1887" i="3"/>
  <c r="U1887" i="3"/>
  <c r="T1887" i="3"/>
  <c r="S1887" i="3"/>
  <c r="R1887" i="3"/>
  <c r="Q1887" i="3"/>
  <c r="O1887" i="3"/>
  <c r="N1887" i="3"/>
  <c r="M1887" i="3"/>
  <c r="L1887" i="3"/>
  <c r="K1887" i="3"/>
  <c r="J1887" i="3"/>
  <c r="I1887" i="3"/>
  <c r="W1886" i="3"/>
  <c r="V1886" i="3"/>
  <c r="U1886" i="3"/>
  <c r="T1886" i="3"/>
  <c r="S1886" i="3"/>
  <c r="R1886" i="3"/>
  <c r="Q1886" i="3"/>
  <c r="O1886" i="3"/>
  <c r="N1886" i="3"/>
  <c r="M1886" i="3"/>
  <c r="L1886" i="3"/>
  <c r="K1886" i="3"/>
  <c r="J1886" i="3"/>
  <c r="I1886" i="3"/>
  <c r="W1885" i="3"/>
  <c r="V1885" i="3"/>
  <c r="U1885" i="3"/>
  <c r="T1885" i="3"/>
  <c r="S1885" i="3"/>
  <c r="R1885" i="3"/>
  <c r="Q1885" i="3"/>
  <c r="O1885" i="3"/>
  <c r="N1885" i="3"/>
  <c r="M1885" i="3"/>
  <c r="L1885" i="3"/>
  <c r="K1885" i="3"/>
  <c r="J1885" i="3"/>
  <c r="I1885" i="3"/>
  <c r="W1884" i="3"/>
  <c r="V1884" i="3"/>
  <c r="U1884" i="3"/>
  <c r="T1884" i="3"/>
  <c r="S1884" i="3"/>
  <c r="R1884" i="3"/>
  <c r="Q1884" i="3"/>
  <c r="O1884" i="3"/>
  <c r="N1884" i="3"/>
  <c r="M1884" i="3"/>
  <c r="L1884" i="3"/>
  <c r="K1884" i="3"/>
  <c r="J1884" i="3"/>
  <c r="I1884" i="3"/>
  <c r="W1883" i="3"/>
  <c r="V1883" i="3"/>
  <c r="U1883" i="3"/>
  <c r="T1883" i="3"/>
  <c r="S1883" i="3"/>
  <c r="R1883" i="3"/>
  <c r="Q1883" i="3"/>
  <c r="O1883" i="3"/>
  <c r="N1883" i="3"/>
  <c r="M1883" i="3"/>
  <c r="L1883" i="3"/>
  <c r="K1883" i="3"/>
  <c r="J1883" i="3"/>
  <c r="I1883" i="3"/>
  <c r="W1882" i="3"/>
  <c r="V1882" i="3"/>
  <c r="U1882" i="3"/>
  <c r="T1882" i="3"/>
  <c r="S1882" i="3"/>
  <c r="R1882" i="3"/>
  <c r="Q1882" i="3"/>
  <c r="O1882" i="3"/>
  <c r="N1882" i="3"/>
  <c r="M1882" i="3"/>
  <c r="L1882" i="3"/>
  <c r="K1882" i="3"/>
  <c r="J1882" i="3"/>
  <c r="I1882" i="3"/>
  <c r="W1881" i="3"/>
  <c r="V1881" i="3"/>
  <c r="U1881" i="3"/>
  <c r="T1881" i="3"/>
  <c r="S1881" i="3"/>
  <c r="R1881" i="3"/>
  <c r="Q1881" i="3"/>
  <c r="O1881" i="3"/>
  <c r="N1881" i="3"/>
  <c r="M1881" i="3"/>
  <c r="L1881" i="3"/>
  <c r="K1881" i="3"/>
  <c r="J1881" i="3"/>
  <c r="I1881" i="3"/>
  <c r="W1880" i="3"/>
  <c r="V1880" i="3"/>
  <c r="U1880" i="3"/>
  <c r="T1880" i="3"/>
  <c r="S1880" i="3"/>
  <c r="R1880" i="3"/>
  <c r="Q1880" i="3"/>
  <c r="O1880" i="3"/>
  <c r="N1880" i="3"/>
  <c r="M1880" i="3"/>
  <c r="L1880" i="3"/>
  <c r="K1880" i="3"/>
  <c r="J1880" i="3"/>
  <c r="I1880" i="3"/>
  <c r="W1879" i="3"/>
  <c r="V1879" i="3"/>
  <c r="U1879" i="3"/>
  <c r="T1879" i="3"/>
  <c r="S1879" i="3"/>
  <c r="R1879" i="3"/>
  <c r="Q1879" i="3"/>
  <c r="O1879" i="3"/>
  <c r="N1879" i="3"/>
  <c r="M1879" i="3"/>
  <c r="L1879" i="3"/>
  <c r="K1879" i="3"/>
  <c r="J1879" i="3"/>
  <c r="I1879" i="3"/>
  <c r="W1878" i="3"/>
  <c r="V1878" i="3"/>
  <c r="U1878" i="3"/>
  <c r="T1878" i="3"/>
  <c r="S1878" i="3"/>
  <c r="R1878" i="3"/>
  <c r="Q1878" i="3"/>
  <c r="O1878" i="3"/>
  <c r="N1878" i="3"/>
  <c r="M1878" i="3"/>
  <c r="L1878" i="3"/>
  <c r="K1878" i="3"/>
  <c r="J1878" i="3"/>
  <c r="I1878" i="3"/>
  <c r="W1877" i="3"/>
  <c r="V1877" i="3"/>
  <c r="U1877" i="3"/>
  <c r="T1877" i="3"/>
  <c r="S1877" i="3"/>
  <c r="R1877" i="3"/>
  <c r="Q1877" i="3"/>
  <c r="O1877" i="3"/>
  <c r="N1877" i="3"/>
  <c r="M1877" i="3"/>
  <c r="L1877" i="3"/>
  <c r="K1877" i="3"/>
  <c r="J1877" i="3"/>
  <c r="I1877" i="3"/>
  <c r="W1876" i="3"/>
  <c r="V1876" i="3"/>
  <c r="U1876" i="3"/>
  <c r="T1876" i="3"/>
  <c r="S1876" i="3"/>
  <c r="R1876" i="3"/>
  <c r="Q1876" i="3"/>
  <c r="O1876" i="3"/>
  <c r="N1876" i="3"/>
  <c r="M1876" i="3"/>
  <c r="L1876" i="3"/>
  <c r="K1876" i="3"/>
  <c r="J1876" i="3"/>
  <c r="I1876" i="3"/>
  <c r="W1875" i="3"/>
  <c r="V1875" i="3"/>
  <c r="U1875" i="3"/>
  <c r="T1875" i="3"/>
  <c r="S1875" i="3"/>
  <c r="R1875" i="3"/>
  <c r="Q1875" i="3"/>
  <c r="O1875" i="3"/>
  <c r="N1875" i="3"/>
  <c r="M1875" i="3"/>
  <c r="L1875" i="3"/>
  <c r="K1875" i="3"/>
  <c r="J1875" i="3"/>
  <c r="I1875" i="3"/>
  <c r="W1874" i="3"/>
  <c r="V1874" i="3"/>
  <c r="U1874" i="3"/>
  <c r="T1874" i="3"/>
  <c r="S1874" i="3"/>
  <c r="R1874" i="3"/>
  <c r="Q1874" i="3"/>
  <c r="O1874" i="3"/>
  <c r="N1874" i="3"/>
  <c r="M1874" i="3"/>
  <c r="L1874" i="3"/>
  <c r="K1874" i="3"/>
  <c r="J1874" i="3"/>
  <c r="I1874" i="3"/>
  <c r="W1873" i="3"/>
  <c r="V1873" i="3"/>
  <c r="U1873" i="3"/>
  <c r="T1873" i="3"/>
  <c r="S1873" i="3"/>
  <c r="R1873" i="3"/>
  <c r="Q1873" i="3"/>
  <c r="O1873" i="3"/>
  <c r="N1873" i="3"/>
  <c r="M1873" i="3"/>
  <c r="L1873" i="3"/>
  <c r="K1873" i="3"/>
  <c r="J1873" i="3"/>
  <c r="I1873" i="3"/>
  <c r="W1872" i="3"/>
  <c r="V1872" i="3"/>
  <c r="U1872" i="3"/>
  <c r="T1872" i="3"/>
  <c r="S1872" i="3"/>
  <c r="R1872" i="3"/>
  <c r="Q1872" i="3"/>
  <c r="O1872" i="3"/>
  <c r="N1872" i="3"/>
  <c r="M1872" i="3"/>
  <c r="L1872" i="3"/>
  <c r="K1872" i="3"/>
  <c r="J1872" i="3"/>
  <c r="I1872" i="3"/>
  <c r="W1871" i="3"/>
  <c r="V1871" i="3"/>
  <c r="U1871" i="3"/>
  <c r="T1871" i="3"/>
  <c r="S1871" i="3"/>
  <c r="R1871" i="3"/>
  <c r="Q1871" i="3"/>
  <c r="O1871" i="3"/>
  <c r="N1871" i="3"/>
  <c r="M1871" i="3"/>
  <c r="L1871" i="3"/>
  <c r="K1871" i="3"/>
  <c r="J1871" i="3"/>
  <c r="I1871" i="3"/>
  <c r="W1870" i="3"/>
  <c r="V1870" i="3"/>
  <c r="U1870" i="3"/>
  <c r="T1870" i="3"/>
  <c r="S1870" i="3"/>
  <c r="R1870" i="3"/>
  <c r="Q1870" i="3"/>
  <c r="O1870" i="3"/>
  <c r="N1870" i="3"/>
  <c r="M1870" i="3"/>
  <c r="L1870" i="3"/>
  <c r="K1870" i="3"/>
  <c r="J1870" i="3"/>
  <c r="I1870" i="3"/>
  <c r="W1869" i="3"/>
  <c r="V1869" i="3"/>
  <c r="U1869" i="3"/>
  <c r="T1869" i="3"/>
  <c r="S1869" i="3"/>
  <c r="R1869" i="3"/>
  <c r="Q1869" i="3"/>
  <c r="O1869" i="3"/>
  <c r="N1869" i="3"/>
  <c r="M1869" i="3"/>
  <c r="L1869" i="3"/>
  <c r="K1869" i="3"/>
  <c r="J1869" i="3"/>
  <c r="I1869" i="3"/>
  <c r="W1868" i="3"/>
  <c r="V1868" i="3"/>
  <c r="U1868" i="3"/>
  <c r="T1868" i="3"/>
  <c r="S1868" i="3"/>
  <c r="R1868" i="3"/>
  <c r="Q1868" i="3"/>
  <c r="O1868" i="3"/>
  <c r="N1868" i="3"/>
  <c r="M1868" i="3"/>
  <c r="L1868" i="3"/>
  <c r="K1868" i="3"/>
  <c r="J1868" i="3"/>
  <c r="I1868" i="3"/>
  <c r="W1867" i="3"/>
  <c r="V1867" i="3"/>
  <c r="U1867" i="3"/>
  <c r="T1867" i="3"/>
  <c r="S1867" i="3"/>
  <c r="R1867" i="3"/>
  <c r="Q1867" i="3"/>
  <c r="O1867" i="3"/>
  <c r="N1867" i="3"/>
  <c r="M1867" i="3"/>
  <c r="L1867" i="3"/>
  <c r="K1867" i="3"/>
  <c r="J1867" i="3"/>
  <c r="I1867" i="3"/>
  <c r="W1866" i="3"/>
  <c r="V1866" i="3"/>
  <c r="U1866" i="3"/>
  <c r="T1866" i="3"/>
  <c r="S1866" i="3"/>
  <c r="R1866" i="3"/>
  <c r="Q1866" i="3"/>
  <c r="O1866" i="3"/>
  <c r="N1866" i="3"/>
  <c r="M1866" i="3"/>
  <c r="L1866" i="3"/>
  <c r="K1866" i="3"/>
  <c r="J1866" i="3"/>
  <c r="I1866" i="3"/>
  <c r="W1865" i="3"/>
  <c r="V1865" i="3"/>
  <c r="U1865" i="3"/>
  <c r="T1865" i="3"/>
  <c r="S1865" i="3"/>
  <c r="R1865" i="3"/>
  <c r="Q1865" i="3"/>
  <c r="O1865" i="3"/>
  <c r="N1865" i="3"/>
  <c r="M1865" i="3"/>
  <c r="L1865" i="3"/>
  <c r="K1865" i="3"/>
  <c r="J1865" i="3"/>
  <c r="I1865" i="3"/>
  <c r="W1864" i="3"/>
  <c r="V1864" i="3"/>
  <c r="U1864" i="3"/>
  <c r="T1864" i="3"/>
  <c r="S1864" i="3"/>
  <c r="R1864" i="3"/>
  <c r="Q1864" i="3"/>
  <c r="O1864" i="3"/>
  <c r="N1864" i="3"/>
  <c r="M1864" i="3"/>
  <c r="L1864" i="3"/>
  <c r="K1864" i="3"/>
  <c r="J1864" i="3"/>
  <c r="I1864" i="3"/>
  <c r="W1863" i="3"/>
  <c r="V1863" i="3"/>
  <c r="U1863" i="3"/>
  <c r="T1863" i="3"/>
  <c r="S1863" i="3"/>
  <c r="R1863" i="3"/>
  <c r="Q1863" i="3"/>
  <c r="O1863" i="3"/>
  <c r="N1863" i="3"/>
  <c r="M1863" i="3"/>
  <c r="L1863" i="3"/>
  <c r="K1863" i="3"/>
  <c r="J1863" i="3"/>
  <c r="I1863" i="3"/>
  <c r="W1862" i="3"/>
  <c r="V1862" i="3"/>
  <c r="U1862" i="3"/>
  <c r="T1862" i="3"/>
  <c r="S1862" i="3"/>
  <c r="R1862" i="3"/>
  <c r="Q1862" i="3"/>
  <c r="O1862" i="3"/>
  <c r="N1862" i="3"/>
  <c r="M1862" i="3"/>
  <c r="L1862" i="3"/>
  <c r="K1862" i="3"/>
  <c r="J1862" i="3"/>
  <c r="I1862" i="3"/>
  <c r="W1861" i="3"/>
  <c r="V1861" i="3"/>
  <c r="U1861" i="3"/>
  <c r="T1861" i="3"/>
  <c r="S1861" i="3"/>
  <c r="R1861" i="3"/>
  <c r="Q1861" i="3"/>
  <c r="O1861" i="3"/>
  <c r="N1861" i="3"/>
  <c r="M1861" i="3"/>
  <c r="L1861" i="3"/>
  <c r="K1861" i="3"/>
  <c r="J1861" i="3"/>
  <c r="I1861" i="3"/>
  <c r="W1860" i="3"/>
  <c r="V1860" i="3"/>
  <c r="U1860" i="3"/>
  <c r="T1860" i="3"/>
  <c r="S1860" i="3"/>
  <c r="R1860" i="3"/>
  <c r="Q1860" i="3"/>
  <c r="O1860" i="3"/>
  <c r="N1860" i="3"/>
  <c r="M1860" i="3"/>
  <c r="L1860" i="3"/>
  <c r="K1860" i="3"/>
  <c r="J1860" i="3"/>
  <c r="I1860" i="3"/>
  <c r="W1859" i="3"/>
  <c r="V1859" i="3"/>
  <c r="U1859" i="3"/>
  <c r="T1859" i="3"/>
  <c r="S1859" i="3"/>
  <c r="R1859" i="3"/>
  <c r="Q1859" i="3"/>
  <c r="O1859" i="3"/>
  <c r="N1859" i="3"/>
  <c r="M1859" i="3"/>
  <c r="L1859" i="3"/>
  <c r="K1859" i="3"/>
  <c r="J1859" i="3"/>
  <c r="I1859" i="3"/>
  <c r="W1858" i="3"/>
  <c r="V1858" i="3"/>
  <c r="U1858" i="3"/>
  <c r="T1858" i="3"/>
  <c r="S1858" i="3"/>
  <c r="R1858" i="3"/>
  <c r="Q1858" i="3"/>
  <c r="O1858" i="3"/>
  <c r="N1858" i="3"/>
  <c r="M1858" i="3"/>
  <c r="L1858" i="3"/>
  <c r="K1858" i="3"/>
  <c r="J1858" i="3"/>
  <c r="I1858" i="3"/>
  <c r="W1857" i="3"/>
  <c r="V1857" i="3"/>
  <c r="U1857" i="3"/>
  <c r="T1857" i="3"/>
  <c r="S1857" i="3"/>
  <c r="R1857" i="3"/>
  <c r="Q1857" i="3"/>
  <c r="O1857" i="3"/>
  <c r="N1857" i="3"/>
  <c r="M1857" i="3"/>
  <c r="L1857" i="3"/>
  <c r="K1857" i="3"/>
  <c r="J1857" i="3"/>
  <c r="I1857" i="3"/>
  <c r="W1856" i="3"/>
  <c r="V1856" i="3"/>
  <c r="U1856" i="3"/>
  <c r="T1856" i="3"/>
  <c r="S1856" i="3"/>
  <c r="R1856" i="3"/>
  <c r="Q1856" i="3"/>
  <c r="O1856" i="3"/>
  <c r="N1856" i="3"/>
  <c r="M1856" i="3"/>
  <c r="L1856" i="3"/>
  <c r="K1856" i="3"/>
  <c r="J1856" i="3"/>
  <c r="I1856" i="3"/>
  <c r="W1855" i="3"/>
  <c r="V1855" i="3"/>
  <c r="U1855" i="3"/>
  <c r="T1855" i="3"/>
  <c r="S1855" i="3"/>
  <c r="R1855" i="3"/>
  <c r="Q1855" i="3"/>
  <c r="O1855" i="3"/>
  <c r="N1855" i="3"/>
  <c r="M1855" i="3"/>
  <c r="L1855" i="3"/>
  <c r="K1855" i="3"/>
  <c r="J1855" i="3"/>
  <c r="I1855" i="3"/>
  <c r="W1854" i="3"/>
  <c r="V1854" i="3"/>
  <c r="U1854" i="3"/>
  <c r="T1854" i="3"/>
  <c r="S1854" i="3"/>
  <c r="R1854" i="3"/>
  <c r="Q1854" i="3"/>
  <c r="O1854" i="3"/>
  <c r="N1854" i="3"/>
  <c r="M1854" i="3"/>
  <c r="L1854" i="3"/>
  <c r="K1854" i="3"/>
  <c r="J1854" i="3"/>
  <c r="I1854" i="3"/>
  <c r="W1853" i="3"/>
  <c r="V1853" i="3"/>
  <c r="U1853" i="3"/>
  <c r="T1853" i="3"/>
  <c r="S1853" i="3"/>
  <c r="R1853" i="3"/>
  <c r="Q1853" i="3"/>
  <c r="O1853" i="3"/>
  <c r="N1853" i="3"/>
  <c r="M1853" i="3"/>
  <c r="L1853" i="3"/>
  <c r="K1853" i="3"/>
  <c r="J1853" i="3"/>
  <c r="I1853" i="3"/>
  <c r="W1852" i="3"/>
  <c r="V1852" i="3"/>
  <c r="U1852" i="3"/>
  <c r="T1852" i="3"/>
  <c r="S1852" i="3"/>
  <c r="R1852" i="3"/>
  <c r="Q1852" i="3"/>
  <c r="O1852" i="3"/>
  <c r="N1852" i="3"/>
  <c r="M1852" i="3"/>
  <c r="L1852" i="3"/>
  <c r="K1852" i="3"/>
  <c r="J1852" i="3"/>
  <c r="I1852" i="3"/>
  <c r="W1851" i="3"/>
  <c r="V1851" i="3"/>
  <c r="U1851" i="3"/>
  <c r="T1851" i="3"/>
  <c r="S1851" i="3"/>
  <c r="R1851" i="3"/>
  <c r="Q1851" i="3"/>
  <c r="O1851" i="3"/>
  <c r="N1851" i="3"/>
  <c r="M1851" i="3"/>
  <c r="L1851" i="3"/>
  <c r="K1851" i="3"/>
  <c r="J1851" i="3"/>
  <c r="I1851" i="3"/>
  <c r="W1850" i="3"/>
  <c r="V1850" i="3"/>
  <c r="U1850" i="3"/>
  <c r="T1850" i="3"/>
  <c r="S1850" i="3"/>
  <c r="R1850" i="3"/>
  <c r="Q1850" i="3"/>
  <c r="O1850" i="3"/>
  <c r="N1850" i="3"/>
  <c r="M1850" i="3"/>
  <c r="L1850" i="3"/>
  <c r="K1850" i="3"/>
  <c r="J1850" i="3"/>
  <c r="I1850" i="3"/>
  <c r="W1849" i="3"/>
  <c r="V1849" i="3"/>
  <c r="U1849" i="3"/>
  <c r="T1849" i="3"/>
  <c r="S1849" i="3"/>
  <c r="R1849" i="3"/>
  <c r="Q1849" i="3"/>
  <c r="O1849" i="3"/>
  <c r="N1849" i="3"/>
  <c r="M1849" i="3"/>
  <c r="L1849" i="3"/>
  <c r="K1849" i="3"/>
  <c r="J1849" i="3"/>
  <c r="I1849" i="3"/>
  <c r="W1848" i="3"/>
  <c r="V1848" i="3"/>
  <c r="U1848" i="3"/>
  <c r="T1848" i="3"/>
  <c r="S1848" i="3"/>
  <c r="R1848" i="3"/>
  <c r="Q1848" i="3"/>
  <c r="O1848" i="3"/>
  <c r="N1848" i="3"/>
  <c r="M1848" i="3"/>
  <c r="L1848" i="3"/>
  <c r="K1848" i="3"/>
  <c r="J1848" i="3"/>
  <c r="I1848" i="3"/>
  <c r="W1847" i="3"/>
  <c r="V1847" i="3"/>
  <c r="U1847" i="3"/>
  <c r="T1847" i="3"/>
  <c r="S1847" i="3"/>
  <c r="R1847" i="3"/>
  <c r="Q1847" i="3"/>
  <c r="O1847" i="3"/>
  <c r="N1847" i="3"/>
  <c r="M1847" i="3"/>
  <c r="L1847" i="3"/>
  <c r="K1847" i="3"/>
  <c r="J1847" i="3"/>
  <c r="I1847" i="3"/>
  <c r="W1846" i="3"/>
  <c r="V1846" i="3"/>
  <c r="U1846" i="3"/>
  <c r="T1846" i="3"/>
  <c r="S1846" i="3"/>
  <c r="R1846" i="3"/>
  <c r="Q1846" i="3"/>
  <c r="O1846" i="3"/>
  <c r="N1846" i="3"/>
  <c r="M1846" i="3"/>
  <c r="L1846" i="3"/>
  <c r="K1846" i="3"/>
  <c r="J1846" i="3"/>
  <c r="I1846" i="3"/>
  <c r="W1845" i="3"/>
  <c r="V1845" i="3"/>
  <c r="U1845" i="3"/>
  <c r="T1845" i="3"/>
  <c r="S1845" i="3"/>
  <c r="R1845" i="3"/>
  <c r="Q1845" i="3"/>
  <c r="O1845" i="3"/>
  <c r="N1845" i="3"/>
  <c r="M1845" i="3"/>
  <c r="L1845" i="3"/>
  <c r="K1845" i="3"/>
  <c r="J1845" i="3"/>
  <c r="I1845" i="3"/>
  <c r="W1844" i="3"/>
  <c r="V1844" i="3"/>
  <c r="U1844" i="3"/>
  <c r="T1844" i="3"/>
  <c r="S1844" i="3"/>
  <c r="R1844" i="3"/>
  <c r="Q1844" i="3"/>
  <c r="O1844" i="3"/>
  <c r="N1844" i="3"/>
  <c r="M1844" i="3"/>
  <c r="L1844" i="3"/>
  <c r="K1844" i="3"/>
  <c r="J1844" i="3"/>
  <c r="I1844" i="3"/>
  <c r="W1843" i="3"/>
  <c r="V1843" i="3"/>
  <c r="U1843" i="3"/>
  <c r="T1843" i="3"/>
  <c r="S1843" i="3"/>
  <c r="R1843" i="3"/>
  <c r="Q1843" i="3"/>
  <c r="O1843" i="3"/>
  <c r="N1843" i="3"/>
  <c r="M1843" i="3"/>
  <c r="L1843" i="3"/>
  <c r="K1843" i="3"/>
  <c r="J1843" i="3"/>
  <c r="I1843" i="3"/>
  <c r="W1842" i="3"/>
  <c r="V1842" i="3"/>
  <c r="U1842" i="3"/>
  <c r="T1842" i="3"/>
  <c r="S1842" i="3"/>
  <c r="R1842" i="3"/>
  <c r="Q1842" i="3"/>
  <c r="O1842" i="3"/>
  <c r="N1842" i="3"/>
  <c r="M1842" i="3"/>
  <c r="L1842" i="3"/>
  <c r="K1842" i="3"/>
  <c r="J1842" i="3"/>
  <c r="I1842" i="3"/>
  <c r="W1841" i="3"/>
  <c r="V1841" i="3"/>
  <c r="U1841" i="3"/>
  <c r="T1841" i="3"/>
  <c r="S1841" i="3"/>
  <c r="R1841" i="3"/>
  <c r="Q1841" i="3"/>
  <c r="O1841" i="3"/>
  <c r="N1841" i="3"/>
  <c r="M1841" i="3"/>
  <c r="L1841" i="3"/>
  <c r="K1841" i="3"/>
  <c r="J1841" i="3"/>
  <c r="I1841" i="3"/>
  <c r="W1840" i="3"/>
  <c r="V1840" i="3"/>
  <c r="U1840" i="3"/>
  <c r="T1840" i="3"/>
  <c r="S1840" i="3"/>
  <c r="R1840" i="3"/>
  <c r="Q1840" i="3"/>
  <c r="O1840" i="3"/>
  <c r="N1840" i="3"/>
  <c r="M1840" i="3"/>
  <c r="L1840" i="3"/>
  <c r="K1840" i="3"/>
  <c r="J1840" i="3"/>
  <c r="I1840" i="3"/>
  <c r="W1839" i="3"/>
  <c r="V1839" i="3"/>
  <c r="U1839" i="3"/>
  <c r="T1839" i="3"/>
  <c r="S1839" i="3"/>
  <c r="R1839" i="3"/>
  <c r="Q1839" i="3"/>
  <c r="O1839" i="3"/>
  <c r="N1839" i="3"/>
  <c r="M1839" i="3"/>
  <c r="L1839" i="3"/>
  <c r="K1839" i="3"/>
  <c r="J1839" i="3"/>
  <c r="I1839" i="3"/>
  <c r="W1838" i="3"/>
  <c r="V1838" i="3"/>
  <c r="U1838" i="3"/>
  <c r="T1838" i="3"/>
  <c r="S1838" i="3"/>
  <c r="R1838" i="3"/>
  <c r="Q1838" i="3"/>
  <c r="O1838" i="3"/>
  <c r="N1838" i="3"/>
  <c r="M1838" i="3"/>
  <c r="L1838" i="3"/>
  <c r="K1838" i="3"/>
  <c r="J1838" i="3"/>
  <c r="I1838" i="3"/>
  <c r="W1837" i="3"/>
  <c r="V1837" i="3"/>
  <c r="U1837" i="3"/>
  <c r="T1837" i="3"/>
  <c r="S1837" i="3"/>
  <c r="R1837" i="3"/>
  <c r="Q1837" i="3"/>
  <c r="O1837" i="3"/>
  <c r="N1837" i="3"/>
  <c r="M1837" i="3"/>
  <c r="L1837" i="3"/>
  <c r="K1837" i="3"/>
  <c r="J1837" i="3"/>
  <c r="I1837" i="3"/>
  <c r="W1836" i="3"/>
  <c r="V1836" i="3"/>
  <c r="U1836" i="3"/>
  <c r="T1836" i="3"/>
  <c r="S1836" i="3"/>
  <c r="R1836" i="3"/>
  <c r="Q1836" i="3"/>
  <c r="O1836" i="3"/>
  <c r="N1836" i="3"/>
  <c r="M1836" i="3"/>
  <c r="L1836" i="3"/>
  <c r="K1836" i="3"/>
  <c r="J1836" i="3"/>
  <c r="I1836" i="3"/>
  <c r="W1835" i="3"/>
  <c r="V1835" i="3"/>
  <c r="U1835" i="3"/>
  <c r="T1835" i="3"/>
  <c r="S1835" i="3"/>
  <c r="R1835" i="3"/>
  <c r="Q1835" i="3"/>
  <c r="O1835" i="3"/>
  <c r="N1835" i="3"/>
  <c r="M1835" i="3"/>
  <c r="L1835" i="3"/>
  <c r="K1835" i="3"/>
  <c r="J1835" i="3"/>
  <c r="I1835" i="3"/>
  <c r="W1834" i="3"/>
  <c r="V1834" i="3"/>
  <c r="U1834" i="3"/>
  <c r="T1834" i="3"/>
  <c r="S1834" i="3"/>
  <c r="R1834" i="3"/>
  <c r="Q1834" i="3"/>
  <c r="O1834" i="3"/>
  <c r="N1834" i="3"/>
  <c r="M1834" i="3"/>
  <c r="L1834" i="3"/>
  <c r="K1834" i="3"/>
  <c r="J1834" i="3"/>
  <c r="I1834" i="3"/>
  <c r="W1833" i="3"/>
  <c r="V1833" i="3"/>
  <c r="U1833" i="3"/>
  <c r="T1833" i="3"/>
  <c r="S1833" i="3"/>
  <c r="R1833" i="3"/>
  <c r="Q1833" i="3"/>
  <c r="O1833" i="3"/>
  <c r="N1833" i="3"/>
  <c r="M1833" i="3"/>
  <c r="L1833" i="3"/>
  <c r="K1833" i="3"/>
  <c r="J1833" i="3"/>
  <c r="I1833" i="3"/>
  <c r="W1832" i="3"/>
  <c r="V1832" i="3"/>
  <c r="U1832" i="3"/>
  <c r="T1832" i="3"/>
  <c r="S1832" i="3"/>
  <c r="R1832" i="3"/>
  <c r="Q1832" i="3"/>
  <c r="O1832" i="3"/>
  <c r="N1832" i="3"/>
  <c r="M1832" i="3"/>
  <c r="L1832" i="3"/>
  <c r="K1832" i="3"/>
  <c r="J1832" i="3"/>
  <c r="I1832" i="3"/>
  <c r="W1831" i="3"/>
  <c r="V1831" i="3"/>
  <c r="U1831" i="3"/>
  <c r="T1831" i="3"/>
  <c r="S1831" i="3"/>
  <c r="R1831" i="3"/>
  <c r="Q1831" i="3"/>
  <c r="O1831" i="3"/>
  <c r="N1831" i="3"/>
  <c r="M1831" i="3"/>
  <c r="L1831" i="3"/>
  <c r="K1831" i="3"/>
  <c r="J1831" i="3"/>
  <c r="I1831" i="3"/>
  <c r="W1830" i="3"/>
  <c r="V1830" i="3"/>
  <c r="U1830" i="3"/>
  <c r="T1830" i="3"/>
  <c r="S1830" i="3"/>
  <c r="R1830" i="3"/>
  <c r="Q1830" i="3"/>
  <c r="O1830" i="3"/>
  <c r="N1830" i="3"/>
  <c r="M1830" i="3"/>
  <c r="L1830" i="3"/>
  <c r="K1830" i="3"/>
  <c r="J1830" i="3"/>
  <c r="I1830" i="3"/>
  <c r="W1829" i="3"/>
  <c r="V1829" i="3"/>
  <c r="U1829" i="3"/>
  <c r="T1829" i="3"/>
  <c r="S1829" i="3"/>
  <c r="R1829" i="3"/>
  <c r="Q1829" i="3"/>
  <c r="O1829" i="3"/>
  <c r="N1829" i="3"/>
  <c r="M1829" i="3"/>
  <c r="L1829" i="3"/>
  <c r="K1829" i="3"/>
  <c r="J1829" i="3"/>
  <c r="I1829" i="3"/>
  <c r="W1828" i="3"/>
  <c r="V1828" i="3"/>
  <c r="U1828" i="3"/>
  <c r="T1828" i="3"/>
  <c r="S1828" i="3"/>
  <c r="R1828" i="3"/>
  <c r="Q1828" i="3"/>
  <c r="O1828" i="3"/>
  <c r="N1828" i="3"/>
  <c r="M1828" i="3"/>
  <c r="L1828" i="3"/>
  <c r="K1828" i="3"/>
  <c r="J1828" i="3"/>
  <c r="I1828" i="3"/>
  <c r="W1827" i="3"/>
  <c r="V1827" i="3"/>
  <c r="U1827" i="3"/>
  <c r="T1827" i="3"/>
  <c r="S1827" i="3"/>
  <c r="R1827" i="3"/>
  <c r="Q1827" i="3"/>
  <c r="O1827" i="3"/>
  <c r="N1827" i="3"/>
  <c r="M1827" i="3"/>
  <c r="L1827" i="3"/>
  <c r="K1827" i="3"/>
  <c r="J1827" i="3"/>
  <c r="I1827" i="3"/>
  <c r="W1826" i="3"/>
  <c r="V1826" i="3"/>
  <c r="U1826" i="3"/>
  <c r="T1826" i="3"/>
  <c r="S1826" i="3"/>
  <c r="R1826" i="3"/>
  <c r="Q1826" i="3"/>
  <c r="O1826" i="3"/>
  <c r="N1826" i="3"/>
  <c r="M1826" i="3"/>
  <c r="L1826" i="3"/>
  <c r="K1826" i="3"/>
  <c r="J1826" i="3"/>
  <c r="I1826" i="3"/>
  <c r="W1825" i="3"/>
  <c r="V1825" i="3"/>
  <c r="U1825" i="3"/>
  <c r="T1825" i="3"/>
  <c r="S1825" i="3"/>
  <c r="R1825" i="3"/>
  <c r="Q1825" i="3"/>
  <c r="O1825" i="3"/>
  <c r="N1825" i="3"/>
  <c r="M1825" i="3"/>
  <c r="L1825" i="3"/>
  <c r="K1825" i="3"/>
  <c r="J1825" i="3"/>
  <c r="I1825" i="3"/>
  <c r="W1824" i="3"/>
  <c r="V1824" i="3"/>
  <c r="U1824" i="3"/>
  <c r="T1824" i="3"/>
  <c r="S1824" i="3"/>
  <c r="R1824" i="3"/>
  <c r="Q1824" i="3"/>
  <c r="O1824" i="3"/>
  <c r="N1824" i="3"/>
  <c r="M1824" i="3"/>
  <c r="L1824" i="3"/>
  <c r="K1824" i="3"/>
  <c r="J1824" i="3"/>
  <c r="I1824" i="3"/>
  <c r="W1823" i="3"/>
  <c r="V1823" i="3"/>
  <c r="U1823" i="3"/>
  <c r="T1823" i="3"/>
  <c r="S1823" i="3"/>
  <c r="R1823" i="3"/>
  <c r="Q1823" i="3"/>
  <c r="O1823" i="3"/>
  <c r="N1823" i="3"/>
  <c r="M1823" i="3"/>
  <c r="L1823" i="3"/>
  <c r="K1823" i="3"/>
  <c r="J1823" i="3"/>
  <c r="I1823" i="3"/>
  <c r="W1822" i="3"/>
  <c r="V1822" i="3"/>
  <c r="U1822" i="3"/>
  <c r="T1822" i="3"/>
  <c r="S1822" i="3"/>
  <c r="R1822" i="3"/>
  <c r="Q1822" i="3"/>
  <c r="O1822" i="3"/>
  <c r="N1822" i="3"/>
  <c r="M1822" i="3"/>
  <c r="L1822" i="3"/>
  <c r="K1822" i="3"/>
  <c r="J1822" i="3"/>
  <c r="I1822" i="3"/>
  <c r="W1821" i="3"/>
  <c r="V1821" i="3"/>
  <c r="U1821" i="3"/>
  <c r="T1821" i="3"/>
  <c r="S1821" i="3"/>
  <c r="R1821" i="3"/>
  <c r="Q1821" i="3"/>
  <c r="O1821" i="3"/>
  <c r="N1821" i="3"/>
  <c r="M1821" i="3"/>
  <c r="L1821" i="3"/>
  <c r="K1821" i="3"/>
  <c r="J1821" i="3"/>
  <c r="I1821" i="3"/>
  <c r="W1820" i="3"/>
  <c r="V1820" i="3"/>
  <c r="U1820" i="3"/>
  <c r="T1820" i="3"/>
  <c r="S1820" i="3"/>
  <c r="R1820" i="3"/>
  <c r="Q1820" i="3"/>
  <c r="O1820" i="3"/>
  <c r="N1820" i="3"/>
  <c r="M1820" i="3"/>
  <c r="L1820" i="3"/>
  <c r="K1820" i="3"/>
  <c r="J1820" i="3"/>
  <c r="I1820" i="3"/>
  <c r="W1819" i="3"/>
  <c r="V1819" i="3"/>
  <c r="U1819" i="3"/>
  <c r="T1819" i="3"/>
  <c r="S1819" i="3"/>
  <c r="R1819" i="3"/>
  <c r="Q1819" i="3"/>
  <c r="O1819" i="3"/>
  <c r="N1819" i="3"/>
  <c r="M1819" i="3"/>
  <c r="L1819" i="3"/>
  <c r="K1819" i="3"/>
  <c r="J1819" i="3"/>
  <c r="I1819" i="3"/>
  <c r="W1818" i="3"/>
  <c r="V1818" i="3"/>
  <c r="U1818" i="3"/>
  <c r="T1818" i="3"/>
  <c r="S1818" i="3"/>
  <c r="R1818" i="3"/>
  <c r="Q1818" i="3"/>
  <c r="O1818" i="3"/>
  <c r="N1818" i="3"/>
  <c r="M1818" i="3"/>
  <c r="L1818" i="3"/>
  <c r="K1818" i="3"/>
  <c r="J1818" i="3"/>
  <c r="I1818" i="3"/>
  <c r="W1817" i="3"/>
  <c r="V1817" i="3"/>
  <c r="U1817" i="3"/>
  <c r="T1817" i="3"/>
  <c r="S1817" i="3"/>
  <c r="R1817" i="3"/>
  <c r="Q1817" i="3"/>
  <c r="O1817" i="3"/>
  <c r="N1817" i="3"/>
  <c r="M1817" i="3"/>
  <c r="L1817" i="3"/>
  <c r="K1817" i="3"/>
  <c r="J1817" i="3"/>
  <c r="I1817" i="3"/>
  <c r="W1816" i="3"/>
  <c r="V1816" i="3"/>
  <c r="U1816" i="3"/>
  <c r="T1816" i="3"/>
  <c r="S1816" i="3"/>
  <c r="R1816" i="3"/>
  <c r="Q1816" i="3"/>
  <c r="O1816" i="3"/>
  <c r="N1816" i="3"/>
  <c r="M1816" i="3"/>
  <c r="L1816" i="3"/>
  <c r="K1816" i="3"/>
  <c r="J1816" i="3"/>
  <c r="I1816" i="3"/>
  <c r="W1815" i="3"/>
  <c r="V1815" i="3"/>
  <c r="U1815" i="3"/>
  <c r="T1815" i="3"/>
  <c r="S1815" i="3"/>
  <c r="R1815" i="3"/>
  <c r="Q1815" i="3"/>
  <c r="O1815" i="3"/>
  <c r="N1815" i="3"/>
  <c r="M1815" i="3"/>
  <c r="L1815" i="3"/>
  <c r="K1815" i="3"/>
  <c r="J1815" i="3"/>
  <c r="I1815" i="3"/>
  <c r="W1814" i="3"/>
  <c r="V1814" i="3"/>
  <c r="U1814" i="3"/>
  <c r="T1814" i="3"/>
  <c r="S1814" i="3"/>
  <c r="R1814" i="3"/>
  <c r="Q1814" i="3"/>
  <c r="O1814" i="3"/>
  <c r="N1814" i="3"/>
  <c r="M1814" i="3"/>
  <c r="L1814" i="3"/>
  <c r="K1814" i="3"/>
  <c r="J1814" i="3"/>
  <c r="I1814" i="3"/>
  <c r="W1813" i="3"/>
  <c r="V1813" i="3"/>
  <c r="U1813" i="3"/>
  <c r="T1813" i="3"/>
  <c r="S1813" i="3"/>
  <c r="R1813" i="3"/>
  <c r="Q1813" i="3"/>
  <c r="O1813" i="3"/>
  <c r="N1813" i="3"/>
  <c r="M1813" i="3"/>
  <c r="L1813" i="3"/>
  <c r="K1813" i="3"/>
  <c r="J1813" i="3"/>
  <c r="I1813" i="3"/>
  <c r="W1812" i="3"/>
  <c r="V1812" i="3"/>
  <c r="U1812" i="3"/>
  <c r="T1812" i="3"/>
  <c r="S1812" i="3"/>
  <c r="R1812" i="3"/>
  <c r="Q1812" i="3"/>
  <c r="O1812" i="3"/>
  <c r="N1812" i="3"/>
  <c r="M1812" i="3"/>
  <c r="L1812" i="3"/>
  <c r="K1812" i="3"/>
  <c r="J1812" i="3"/>
  <c r="I1812" i="3"/>
  <c r="W1811" i="3"/>
  <c r="V1811" i="3"/>
  <c r="U1811" i="3"/>
  <c r="T1811" i="3"/>
  <c r="S1811" i="3"/>
  <c r="R1811" i="3"/>
  <c r="Q1811" i="3"/>
  <c r="O1811" i="3"/>
  <c r="N1811" i="3"/>
  <c r="M1811" i="3"/>
  <c r="L1811" i="3"/>
  <c r="K1811" i="3"/>
  <c r="J1811" i="3"/>
  <c r="I1811" i="3"/>
  <c r="W1810" i="3"/>
  <c r="V1810" i="3"/>
  <c r="U1810" i="3"/>
  <c r="T1810" i="3"/>
  <c r="S1810" i="3"/>
  <c r="R1810" i="3"/>
  <c r="Q1810" i="3"/>
  <c r="O1810" i="3"/>
  <c r="N1810" i="3"/>
  <c r="M1810" i="3"/>
  <c r="L1810" i="3"/>
  <c r="K1810" i="3"/>
  <c r="J1810" i="3"/>
  <c r="I1810" i="3"/>
  <c r="W1809" i="3"/>
  <c r="V1809" i="3"/>
  <c r="U1809" i="3"/>
  <c r="T1809" i="3"/>
  <c r="S1809" i="3"/>
  <c r="R1809" i="3"/>
  <c r="Q1809" i="3"/>
  <c r="O1809" i="3"/>
  <c r="N1809" i="3"/>
  <c r="M1809" i="3"/>
  <c r="L1809" i="3"/>
  <c r="K1809" i="3"/>
  <c r="J1809" i="3"/>
  <c r="I1809" i="3"/>
  <c r="W1808" i="3"/>
  <c r="V1808" i="3"/>
  <c r="U1808" i="3"/>
  <c r="T1808" i="3"/>
  <c r="S1808" i="3"/>
  <c r="R1808" i="3"/>
  <c r="Q1808" i="3"/>
  <c r="O1808" i="3"/>
  <c r="N1808" i="3"/>
  <c r="M1808" i="3"/>
  <c r="L1808" i="3"/>
  <c r="K1808" i="3"/>
  <c r="J1808" i="3"/>
  <c r="I1808" i="3"/>
  <c r="W1807" i="3"/>
  <c r="V1807" i="3"/>
  <c r="U1807" i="3"/>
  <c r="T1807" i="3"/>
  <c r="S1807" i="3"/>
  <c r="R1807" i="3"/>
  <c r="Q1807" i="3"/>
  <c r="O1807" i="3"/>
  <c r="N1807" i="3"/>
  <c r="M1807" i="3"/>
  <c r="L1807" i="3"/>
  <c r="K1807" i="3"/>
  <c r="J1807" i="3"/>
  <c r="I1807" i="3"/>
  <c r="W1806" i="3"/>
  <c r="V1806" i="3"/>
  <c r="U1806" i="3"/>
  <c r="T1806" i="3"/>
  <c r="S1806" i="3"/>
  <c r="R1806" i="3"/>
  <c r="Q1806" i="3"/>
  <c r="O1806" i="3"/>
  <c r="N1806" i="3"/>
  <c r="M1806" i="3"/>
  <c r="L1806" i="3"/>
  <c r="K1806" i="3"/>
  <c r="J1806" i="3"/>
  <c r="I1806" i="3"/>
  <c r="W1805" i="3"/>
  <c r="V1805" i="3"/>
  <c r="U1805" i="3"/>
  <c r="T1805" i="3"/>
  <c r="S1805" i="3"/>
  <c r="R1805" i="3"/>
  <c r="Q1805" i="3"/>
  <c r="O1805" i="3"/>
  <c r="N1805" i="3"/>
  <c r="M1805" i="3"/>
  <c r="L1805" i="3"/>
  <c r="K1805" i="3"/>
  <c r="J1805" i="3"/>
  <c r="I1805" i="3"/>
  <c r="W1804" i="3"/>
  <c r="V1804" i="3"/>
  <c r="U1804" i="3"/>
  <c r="T1804" i="3"/>
  <c r="S1804" i="3"/>
  <c r="R1804" i="3"/>
  <c r="Q1804" i="3"/>
  <c r="O1804" i="3"/>
  <c r="N1804" i="3"/>
  <c r="M1804" i="3"/>
  <c r="L1804" i="3"/>
  <c r="K1804" i="3"/>
  <c r="J1804" i="3"/>
  <c r="I1804" i="3"/>
  <c r="W1803" i="3"/>
  <c r="V1803" i="3"/>
  <c r="U1803" i="3"/>
  <c r="T1803" i="3"/>
  <c r="S1803" i="3"/>
  <c r="R1803" i="3"/>
  <c r="Q1803" i="3"/>
  <c r="O1803" i="3"/>
  <c r="N1803" i="3"/>
  <c r="M1803" i="3"/>
  <c r="L1803" i="3"/>
  <c r="K1803" i="3"/>
  <c r="J1803" i="3"/>
  <c r="I1803" i="3"/>
  <c r="W1802" i="3"/>
  <c r="V1802" i="3"/>
  <c r="U1802" i="3"/>
  <c r="T1802" i="3"/>
  <c r="S1802" i="3"/>
  <c r="R1802" i="3"/>
  <c r="Q1802" i="3"/>
  <c r="O1802" i="3"/>
  <c r="N1802" i="3"/>
  <c r="M1802" i="3"/>
  <c r="L1802" i="3"/>
  <c r="K1802" i="3"/>
  <c r="J1802" i="3"/>
  <c r="I1802" i="3"/>
  <c r="W1801" i="3"/>
  <c r="V1801" i="3"/>
  <c r="U1801" i="3"/>
  <c r="T1801" i="3"/>
  <c r="S1801" i="3"/>
  <c r="R1801" i="3"/>
  <c r="Q1801" i="3"/>
  <c r="O1801" i="3"/>
  <c r="N1801" i="3"/>
  <c r="M1801" i="3"/>
  <c r="L1801" i="3"/>
  <c r="K1801" i="3"/>
  <c r="J1801" i="3"/>
  <c r="I1801" i="3"/>
  <c r="W1800" i="3"/>
  <c r="V1800" i="3"/>
  <c r="U1800" i="3"/>
  <c r="T1800" i="3"/>
  <c r="S1800" i="3"/>
  <c r="R1800" i="3"/>
  <c r="Q1800" i="3"/>
  <c r="O1800" i="3"/>
  <c r="N1800" i="3"/>
  <c r="M1800" i="3"/>
  <c r="L1800" i="3"/>
  <c r="K1800" i="3"/>
  <c r="J1800" i="3"/>
  <c r="I1800" i="3"/>
  <c r="W1799" i="3"/>
  <c r="V1799" i="3"/>
  <c r="U1799" i="3"/>
  <c r="T1799" i="3"/>
  <c r="S1799" i="3"/>
  <c r="R1799" i="3"/>
  <c r="Q1799" i="3"/>
  <c r="O1799" i="3"/>
  <c r="N1799" i="3"/>
  <c r="M1799" i="3"/>
  <c r="L1799" i="3"/>
  <c r="K1799" i="3"/>
  <c r="J1799" i="3"/>
  <c r="I1799" i="3"/>
  <c r="W1798" i="3"/>
  <c r="V1798" i="3"/>
  <c r="U1798" i="3"/>
  <c r="T1798" i="3"/>
  <c r="S1798" i="3"/>
  <c r="R1798" i="3"/>
  <c r="Q1798" i="3"/>
  <c r="O1798" i="3"/>
  <c r="N1798" i="3"/>
  <c r="M1798" i="3"/>
  <c r="L1798" i="3"/>
  <c r="K1798" i="3"/>
  <c r="J1798" i="3"/>
  <c r="I1798" i="3"/>
  <c r="W1797" i="3"/>
  <c r="V1797" i="3"/>
  <c r="U1797" i="3"/>
  <c r="T1797" i="3"/>
  <c r="S1797" i="3"/>
  <c r="R1797" i="3"/>
  <c r="Q1797" i="3"/>
  <c r="O1797" i="3"/>
  <c r="N1797" i="3"/>
  <c r="M1797" i="3"/>
  <c r="L1797" i="3"/>
  <c r="K1797" i="3"/>
  <c r="J1797" i="3"/>
  <c r="I1797" i="3"/>
  <c r="W1796" i="3"/>
  <c r="V1796" i="3"/>
  <c r="U1796" i="3"/>
  <c r="T1796" i="3"/>
  <c r="S1796" i="3"/>
  <c r="R1796" i="3"/>
  <c r="Q1796" i="3"/>
  <c r="O1796" i="3"/>
  <c r="N1796" i="3"/>
  <c r="M1796" i="3"/>
  <c r="L1796" i="3"/>
  <c r="K1796" i="3"/>
  <c r="J1796" i="3"/>
  <c r="I1796" i="3"/>
  <c r="W1795" i="3"/>
  <c r="V1795" i="3"/>
  <c r="U1795" i="3"/>
  <c r="T1795" i="3"/>
  <c r="S1795" i="3"/>
  <c r="R1795" i="3"/>
  <c r="Q1795" i="3"/>
  <c r="O1795" i="3"/>
  <c r="N1795" i="3"/>
  <c r="M1795" i="3"/>
  <c r="L1795" i="3"/>
  <c r="K1795" i="3"/>
  <c r="J1795" i="3"/>
  <c r="I1795" i="3"/>
  <c r="W1794" i="3"/>
  <c r="V1794" i="3"/>
  <c r="U1794" i="3"/>
  <c r="T1794" i="3"/>
  <c r="S1794" i="3"/>
  <c r="R1794" i="3"/>
  <c r="Q1794" i="3"/>
  <c r="O1794" i="3"/>
  <c r="N1794" i="3"/>
  <c r="M1794" i="3"/>
  <c r="L1794" i="3"/>
  <c r="K1794" i="3"/>
  <c r="J1794" i="3"/>
  <c r="I1794" i="3"/>
  <c r="W1793" i="3"/>
  <c r="V1793" i="3"/>
  <c r="U1793" i="3"/>
  <c r="T1793" i="3"/>
  <c r="S1793" i="3"/>
  <c r="R1793" i="3"/>
  <c r="Q1793" i="3"/>
  <c r="O1793" i="3"/>
  <c r="N1793" i="3"/>
  <c r="M1793" i="3"/>
  <c r="L1793" i="3"/>
  <c r="K1793" i="3"/>
  <c r="J1793" i="3"/>
  <c r="I1793" i="3"/>
  <c r="W1792" i="3"/>
  <c r="V1792" i="3"/>
  <c r="U1792" i="3"/>
  <c r="T1792" i="3"/>
  <c r="S1792" i="3"/>
  <c r="R1792" i="3"/>
  <c r="Q1792" i="3"/>
  <c r="O1792" i="3"/>
  <c r="N1792" i="3"/>
  <c r="M1792" i="3"/>
  <c r="L1792" i="3"/>
  <c r="K1792" i="3"/>
  <c r="J1792" i="3"/>
  <c r="I1792" i="3"/>
  <c r="W1791" i="3"/>
  <c r="V1791" i="3"/>
  <c r="U1791" i="3"/>
  <c r="T1791" i="3"/>
  <c r="S1791" i="3"/>
  <c r="R1791" i="3"/>
  <c r="Q1791" i="3"/>
  <c r="O1791" i="3"/>
  <c r="N1791" i="3"/>
  <c r="M1791" i="3"/>
  <c r="L1791" i="3"/>
  <c r="K1791" i="3"/>
  <c r="J1791" i="3"/>
  <c r="I1791" i="3"/>
  <c r="W1790" i="3"/>
  <c r="V1790" i="3"/>
  <c r="U1790" i="3"/>
  <c r="T1790" i="3"/>
  <c r="S1790" i="3"/>
  <c r="R1790" i="3"/>
  <c r="Q1790" i="3"/>
  <c r="O1790" i="3"/>
  <c r="N1790" i="3"/>
  <c r="M1790" i="3"/>
  <c r="L1790" i="3"/>
  <c r="K1790" i="3"/>
  <c r="J1790" i="3"/>
  <c r="I1790" i="3"/>
  <c r="W1789" i="3"/>
  <c r="V1789" i="3"/>
  <c r="U1789" i="3"/>
  <c r="T1789" i="3"/>
  <c r="S1789" i="3"/>
  <c r="R1789" i="3"/>
  <c r="Q1789" i="3"/>
  <c r="O1789" i="3"/>
  <c r="N1789" i="3"/>
  <c r="M1789" i="3"/>
  <c r="L1789" i="3"/>
  <c r="K1789" i="3"/>
  <c r="J1789" i="3"/>
  <c r="I1789" i="3"/>
  <c r="W1788" i="3"/>
  <c r="V1788" i="3"/>
  <c r="U1788" i="3"/>
  <c r="T1788" i="3"/>
  <c r="S1788" i="3"/>
  <c r="R1788" i="3"/>
  <c r="Q1788" i="3"/>
  <c r="O1788" i="3"/>
  <c r="N1788" i="3"/>
  <c r="M1788" i="3"/>
  <c r="L1788" i="3"/>
  <c r="K1788" i="3"/>
  <c r="J1788" i="3"/>
  <c r="I1788" i="3"/>
  <c r="W1787" i="3"/>
  <c r="V1787" i="3"/>
  <c r="U1787" i="3"/>
  <c r="T1787" i="3"/>
  <c r="S1787" i="3"/>
  <c r="R1787" i="3"/>
  <c r="Q1787" i="3"/>
  <c r="O1787" i="3"/>
  <c r="N1787" i="3"/>
  <c r="M1787" i="3"/>
  <c r="L1787" i="3"/>
  <c r="K1787" i="3"/>
  <c r="J1787" i="3"/>
  <c r="I1787" i="3"/>
  <c r="W1786" i="3"/>
  <c r="V1786" i="3"/>
  <c r="U1786" i="3"/>
  <c r="T1786" i="3"/>
  <c r="S1786" i="3"/>
  <c r="R1786" i="3"/>
  <c r="Q1786" i="3"/>
  <c r="O1786" i="3"/>
  <c r="N1786" i="3"/>
  <c r="M1786" i="3"/>
  <c r="L1786" i="3"/>
  <c r="K1786" i="3"/>
  <c r="J1786" i="3"/>
  <c r="I1786" i="3"/>
  <c r="W1785" i="3"/>
  <c r="V1785" i="3"/>
  <c r="U1785" i="3"/>
  <c r="T1785" i="3"/>
  <c r="S1785" i="3"/>
  <c r="R1785" i="3"/>
  <c r="Q1785" i="3"/>
  <c r="O1785" i="3"/>
  <c r="N1785" i="3"/>
  <c r="M1785" i="3"/>
  <c r="L1785" i="3"/>
  <c r="K1785" i="3"/>
  <c r="J1785" i="3"/>
  <c r="I1785" i="3"/>
  <c r="W1784" i="3"/>
  <c r="V1784" i="3"/>
  <c r="U1784" i="3"/>
  <c r="T1784" i="3"/>
  <c r="S1784" i="3"/>
  <c r="R1784" i="3"/>
  <c r="Q1784" i="3"/>
  <c r="O1784" i="3"/>
  <c r="N1784" i="3"/>
  <c r="M1784" i="3"/>
  <c r="L1784" i="3"/>
  <c r="K1784" i="3"/>
  <c r="J1784" i="3"/>
  <c r="I1784" i="3"/>
  <c r="W1783" i="3"/>
  <c r="V1783" i="3"/>
  <c r="U1783" i="3"/>
  <c r="T1783" i="3"/>
  <c r="S1783" i="3"/>
  <c r="R1783" i="3"/>
  <c r="Q1783" i="3"/>
  <c r="O1783" i="3"/>
  <c r="N1783" i="3"/>
  <c r="M1783" i="3"/>
  <c r="L1783" i="3"/>
  <c r="K1783" i="3"/>
  <c r="J1783" i="3"/>
  <c r="I1783" i="3"/>
  <c r="W1782" i="3"/>
  <c r="V1782" i="3"/>
  <c r="U1782" i="3"/>
  <c r="T1782" i="3"/>
  <c r="S1782" i="3"/>
  <c r="R1782" i="3"/>
  <c r="Q1782" i="3"/>
  <c r="O1782" i="3"/>
  <c r="N1782" i="3"/>
  <c r="M1782" i="3"/>
  <c r="L1782" i="3"/>
  <c r="K1782" i="3"/>
  <c r="J1782" i="3"/>
  <c r="I1782" i="3"/>
  <c r="W1781" i="3"/>
  <c r="V1781" i="3"/>
  <c r="U1781" i="3"/>
  <c r="T1781" i="3"/>
  <c r="S1781" i="3"/>
  <c r="R1781" i="3"/>
  <c r="Q1781" i="3"/>
  <c r="O1781" i="3"/>
  <c r="N1781" i="3"/>
  <c r="M1781" i="3"/>
  <c r="L1781" i="3"/>
  <c r="K1781" i="3"/>
  <c r="J1781" i="3"/>
  <c r="I1781" i="3"/>
  <c r="W1780" i="3"/>
  <c r="V1780" i="3"/>
  <c r="U1780" i="3"/>
  <c r="T1780" i="3"/>
  <c r="S1780" i="3"/>
  <c r="R1780" i="3"/>
  <c r="Q1780" i="3"/>
  <c r="O1780" i="3"/>
  <c r="N1780" i="3"/>
  <c r="M1780" i="3"/>
  <c r="L1780" i="3"/>
  <c r="K1780" i="3"/>
  <c r="J1780" i="3"/>
  <c r="I1780" i="3"/>
  <c r="W1779" i="3"/>
  <c r="V1779" i="3"/>
  <c r="U1779" i="3"/>
  <c r="T1779" i="3"/>
  <c r="S1779" i="3"/>
  <c r="R1779" i="3"/>
  <c r="Q1779" i="3"/>
  <c r="O1779" i="3"/>
  <c r="N1779" i="3"/>
  <c r="M1779" i="3"/>
  <c r="L1779" i="3"/>
  <c r="K1779" i="3"/>
  <c r="J1779" i="3"/>
  <c r="I1779" i="3"/>
  <c r="W1778" i="3"/>
  <c r="V1778" i="3"/>
  <c r="U1778" i="3"/>
  <c r="T1778" i="3"/>
  <c r="S1778" i="3"/>
  <c r="R1778" i="3"/>
  <c r="Q1778" i="3"/>
  <c r="O1778" i="3"/>
  <c r="N1778" i="3"/>
  <c r="M1778" i="3"/>
  <c r="L1778" i="3"/>
  <c r="K1778" i="3"/>
  <c r="J1778" i="3"/>
  <c r="I1778" i="3"/>
  <c r="W1777" i="3"/>
  <c r="V1777" i="3"/>
  <c r="U1777" i="3"/>
  <c r="T1777" i="3"/>
  <c r="S1777" i="3"/>
  <c r="R1777" i="3"/>
  <c r="Q1777" i="3"/>
  <c r="O1777" i="3"/>
  <c r="M1777" i="3"/>
  <c r="L1777" i="3"/>
  <c r="K1777" i="3"/>
  <c r="J1777" i="3"/>
  <c r="I1777" i="3"/>
  <c r="W1776" i="3"/>
  <c r="V1776" i="3"/>
  <c r="U1776" i="3"/>
  <c r="T1776" i="3"/>
  <c r="S1776" i="3"/>
  <c r="R1776" i="3"/>
  <c r="Q1776" i="3"/>
  <c r="O1776" i="3"/>
  <c r="M1776" i="3"/>
  <c r="L1776" i="3"/>
  <c r="K1776" i="3"/>
  <c r="J1776" i="3"/>
  <c r="I1776" i="3"/>
  <c r="W1775" i="3"/>
  <c r="V1775" i="3"/>
  <c r="U1775" i="3"/>
  <c r="T1775" i="3"/>
  <c r="S1775" i="3"/>
  <c r="R1775" i="3"/>
  <c r="Q1775" i="3"/>
  <c r="O1775" i="3"/>
  <c r="M1775" i="3"/>
  <c r="L1775" i="3"/>
  <c r="K1775" i="3"/>
  <c r="J1775" i="3"/>
  <c r="I1775" i="3"/>
  <c r="W1774" i="3"/>
  <c r="V1774" i="3"/>
  <c r="U1774" i="3"/>
  <c r="T1774" i="3"/>
  <c r="S1774" i="3"/>
  <c r="R1774" i="3"/>
  <c r="Q1774" i="3"/>
  <c r="O1774" i="3"/>
  <c r="M1774" i="3"/>
  <c r="L1774" i="3"/>
  <c r="K1774" i="3"/>
  <c r="J1774" i="3"/>
  <c r="I1774" i="3"/>
  <c r="W1773" i="3"/>
  <c r="V1773" i="3"/>
  <c r="U1773" i="3"/>
  <c r="T1773" i="3"/>
  <c r="S1773" i="3"/>
  <c r="R1773" i="3"/>
  <c r="Q1773" i="3"/>
  <c r="O1773" i="3"/>
  <c r="M1773" i="3"/>
  <c r="L1773" i="3"/>
  <c r="K1773" i="3"/>
  <c r="J1773" i="3"/>
  <c r="I1773" i="3"/>
  <c r="W1772" i="3"/>
  <c r="V1772" i="3"/>
  <c r="U1772" i="3"/>
  <c r="T1772" i="3"/>
  <c r="S1772" i="3"/>
  <c r="R1772" i="3"/>
  <c r="Q1772" i="3"/>
  <c r="O1772" i="3"/>
  <c r="M1772" i="3"/>
  <c r="L1772" i="3"/>
  <c r="K1772" i="3"/>
  <c r="J1772" i="3"/>
  <c r="I1772" i="3"/>
  <c r="W1771" i="3"/>
  <c r="V1771" i="3"/>
  <c r="U1771" i="3"/>
  <c r="T1771" i="3"/>
  <c r="S1771" i="3"/>
  <c r="R1771" i="3"/>
  <c r="Q1771" i="3"/>
  <c r="O1771" i="3"/>
  <c r="M1771" i="3"/>
  <c r="L1771" i="3"/>
  <c r="K1771" i="3"/>
  <c r="J1771" i="3"/>
  <c r="I1771" i="3"/>
  <c r="W1770" i="3"/>
  <c r="V1770" i="3"/>
  <c r="U1770" i="3"/>
  <c r="T1770" i="3"/>
  <c r="S1770" i="3"/>
  <c r="R1770" i="3"/>
  <c r="Q1770" i="3"/>
  <c r="O1770" i="3"/>
  <c r="M1770" i="3"/>
  <c r="L1770" i="3"/>
  <c r="K1770" i="3"/>
  <c r="J1770" i="3"/>
  <c r="I1770" i="3"/>
  <c r="W1769" i="3"/>
  <c r="V1769" i="3"/>
  <c r="U1769" i="3"/>
  <c r="T1769" i="3"/>
  <c r="S1769" i="3"/>
  <c r="R1769" i="3"/>
  <c r="Q1769" i="3"/>
  <c r="O1769" i="3"/>
  <c r="M1769" i="3"/>
  <c r="L1769" i="3"/>
  <c r="K1769" i="3"/>
  <c r="J1769" i="3"/>
  <c r="I1769" i="3"/>
  <c r="W1768" i="3"/>
  <c r="V1768" i="3"/>
  <c r="U1768" i="3"/>
  <c r="T1768" i="3"/>
  <c r="S1768" i="3"/>
  <c r="R1768" i="3"/>
  <c r="Q1768" i="3"/>
  <c r="O1768" i="3"/>
  <c r="M1768" i="3"/>
  <c r="L1768" i="3"/>
  <c r="K1768" i="3"/>
  <c r="J1768" i="3"/>
  <c r="I1768" i="3"/>
  <c r="W1767" i="3"/>
  <c r="V1767" i="3"/>
  <c r="U1767" i="3"/>
  <c r="T1767" i="3"/>
  <c r="S1767" i="3"/>
  <c r="R1767" i="3"/>
  <c r="Q1767" i="3"/>
  <c r="O1767" i="3"/>
  <c r="M1767" i="3"/>
  <c r="L1767" i="3"/>
  <c r="K1767" i="3"/>
  <c r="J1767" i="3"/>
  <c r="I1767" i="3"/>
  <c r="W1766" i="3"/>
  <c r="V1766" i="3"/>
  <c r="U1766" i="3"/>
  <c r="T1766" i="3"/>
  <c r="S1766" i="3"/>
  <c r="R1766" i="3"/>
  <c r="Q1766" i="3"/>
  <c r="O1766" i="3"/>
  <c r="M1766" i="3"/>
  <c r="L1766" i="3"/>
  <c r="K1766" i="3"/>
  <c r="J1766" i="3"/>
  <c r="I1766" i="3"/>
  <c r="W1765" i="3"/>
  <c r="V1765" i="3"/>
  <c r="U1765" i="3"/>
  <c r="T1765" i="3"/>
  <c r="S1765" i="3"/>
  <c r="R1765" i="3"/>
  <c r="Q1765" i="3"/>
  <c r="O1765" i="3"/>
  <c r="M1765" i="3"/>
  <c r="L1765" i="3"/>
  <c r="K1765" i="3"/>
  <c r="J1765" i="3"/>
  <c r="I1765" i="3"/>
  <c r="W1764" i="3"/>
  <c r="V1764" i="3"/>
  <c r="U1764" i="3"/>
  <c r="T1764" i="3"/>
  <c r="S1764" i="3"/>
  <c r="R1764" i="3"/>
  <c r="Q1764" i="3"/>
  <c r="O1764" i="3"/>
  <c r="M1764" i="3"/>
  <c r="L1764" i="3"/>
  <c r="K1764" i="3"/>
  <c r="J1764" i="3"/>
  <c r="I1764" i="3"/>
  <c r="W1763" i="3"/>
  <c r="V1763" i="3"/>
  <c r="U1763" i="3"/>
  <c r="T1763" i="3"/>
  <c r="S1763" i="3"/>
  <c r="R1763" i="3"/>
  <c r="Q1763" i="3"/>
  <c r="O1763" i="3"/>
  <c r="M1763" i="3"/>
  <c r="L1763" i="3"/>
  <c r="K1763" i="3"/>
  <c r="J1763" i="3"/>
  <c r="I1763" i="3"/>
  <c r="W1762" i="3"/>
  <c r="V1762" i="3"/>
  <c r="U1762" i="3"/>
  <c r="T1762" i="3"/>
  <c r="S1762" i="3"/>
  <c r="R1762" i="3"/>
  <c r="Q1762" i="3"/>
  <c r="O1762" i="3"/>
  <c r="M1762" i="3"/>
  <c r="L1762" i="3"/>
  <c r="K1762" i="3"/>
  <c r="J1762" i="3"/>
  <c r="I1762" i="3"/>
  <c r="W1761" i="3"/>
  <c r="V1761" i="3"/>
  <c r="U1761" i="3"/>
  <c r="T1761" i="3"/>
  <c r="S1761" i="3"/>
  <c r="R1761" i="3"/>
  <c r="Q1761" i="3"/>
  <c r="O1761" i="3"/>
  <c r="M1761" i="3"/>
  <c r="L1761" i="3"/>
  <c r="K1761" i="3"/>
  <c r="J1761" i="3"/>
  <c r="I1761" i="3"/>
  <c r="W1760" i="3"/>
  <c r="V1760" i="3"/>
  <c r="U1760" i="3"/>
  <c r="T1760" i="3"/>
  <c r="S1760" i="3"/>
  <c r="R1760" i="3"/>
  <c r="Q1760" i="3"/>
  <c r="O1760" i="3"/>
  <c r="M1760" i="3"/>
  <c r="L1760" i="3"/>
  <c r="K1760" i="3"/>
  <c r="J1760" i="3"/>
  <c r="I1760" i="3"/>
  <c r="W1348" i="3"/>
  <c r="V1348" i="3"/>
  <c r="T1348" i="3"/>
  <c r="S1348" i="3"/>
  <c r="R1348" i="3"/>
  <c r="Q1348" i="3"/>
  <c r="O1348" i="3"/>
  <c r="N1348" i="3"/>
  <c r="M1348" i="3"/>
  <c r="L1348" i="3"/>
  <c r="K1348" i="3"/>
  <c r="J1348" i="3"/>
  <c r="I1348" i="3"/>
  <c r="W1347" i="3"/>
  <c r="V1347" i="3"/>
  <c r="T1347" i="3"/>
  <c r="S1347" i="3"/>
  <c r="R1347" i="3"/>
  <c r="Q1347" i="3"/>
  <c r="O1347" i="3"/>
  <c r="N1347" i="3"/>
  <c r="M1347" i="3"/>
  <c r="L1347" i="3"/>
  <c r="K1347" i="3"/>
  <c r="J1347" i="3"/>
  <c r="I1347" i="3"/>
  <c r="W1346" i="3"/>
  <c r="V1346" i="3"/>
  <c r="T1346" i="3"/>
  <c r="S1346" i="3"/>
  <c r="R1346" i="3"/>
  <c r="Q1346" i="3"/>
  <c r="O1346" i="3"/>
  <c r="N1346" i="3"/>
  <c r="M1346" i="3"/>
  <c r="L1346" i="3"/>
  <c r="K1346" i="3"/>
  <c r="J1346" i="3"/>
  <c r="I1346" i="3"/>
  <c r="W1345" i="3"/>
  <c r="V1345" i="3"/>
  <c r="T1345" i="3"/>
  <c r="S1345" i="3"/>
  <c r="R1345" i="3"/>
  <c r="Q1345" i="3"/>
  <c r="O1345" i="3"/>
  <c r="N1345" i="3"/>
  <c r="M1345" i="3"/>
  <c r="L1345" i="3"/>
  <c r="K1345" i="3"/>
  <c r="J1345" i="3"/>
  <c r="I1345" i="3"/>
  <c r="W1344" i="3"/>
  <c r="V1344" i="3"/>
  <c r="T1344" i="3"/>
  <c r="S1344" i="3"/>
  <c r="R1344" i="3"/>
  <c r="Q1344" i="3"/>
  <c r="O1344" i="3"/>
  <c r="N1344" i="3"/>
  <c r="M1344" i="3"/>
  <c r="L1344" i="3"/>
  <c r="K1344" i="3"/>
  <c r="J1344" i="3"/>
  <c r="I1344" i="3"/>
  <c r="W1343" i="3"/>
  <c r="V1343" i="3"/>
  <c r="T1343" i="3"/>
  <c r="S1343" i="3"/>
  <c r="R1343" i="3"/>
  <c r="Q1343" i="3"/>
  <c r="O1343" i="3"/>
  <c r="N1343" i="3"/>
  <c r="M1343" i="3"/>
  <c r="L1343" i="3"/>
  <c r="K1343" i="3"/>
  <c r="J1343" i="3"/>
  <c r="I1343" i="3"/>
  <c r="V1342" i="3"/>
  <c r="T1342" i="3"/>
  <c r="S1342" i="3"/>
  <c r="R1342" i="3"/>
  <c r="Q1342" i="3"/>
  <c r="O1342" i="3"/>
  <c r="N1342" i="3"/>
  <c r="M1342" i="3"/>
  <c r="L1342" i="3"/>
  <c r="K1342" i="3"/>
  <c r="J1342" i="3"/>
  <c r="I1342" i="3"/>
  <c r="W1341" i="3"/>
  <c r="V1341" i="3"/>
  <c r="T1341" i="3"/>
  <c r="S1341" i="3"/>
  <c r="R1341" i="3"/>
  <c r="Q1341" i="3"/>
  <c r="O1341" i="3"/>
  <c r="N1341" i="3"/>
  <c r="M1341" i="3"/>
  <c r="L1341" i="3"/>
  <c r="K1341" i="3"/>
  <c r="J1341" i="3"/>
  <c r="I1341" i="3"/>
  <c r="V1340" i="3"/>
  <c r="T1340" i="3"/>
  <c r="S1340" i="3"/>
  <c r="R1340" i="3"/>
  <c r="Q1340" i="3"/>
  <c r="O1340" i="3"/>
  <c r="N1340" i="3"/>
  <c r="M1340" i="3"/>
  <c r="L1340" i="3"/>
  <c r="K1340" i="3"/>
  <c r="J1340" i="3"/>
  <c r="I1340" i="3"/>
  <c r="W1339" i="3"/>
  <c r="V1339" i="3"/>
  <c r="T1339" i="3"/>
  <c r="S1339" i="3"/>
  <c r="R1339" i="3"/>
  <c r="Q1339" i="3"/>
  <c r="O1339" i="3"/>
  <c r="N1339" i="3"/>
  <c r="M1339" i="3"/>
  <c r="L1339" i="3"/>
  <c r="K1339" i="3"/>
  <c r="J1339" i="3"/>
  <c r="I1339" i="3"/>
  <c r="V1338" i="3"/>
  <c r="T1338" i="3"/>
  <c r="S1338" i="3"/>
  <c r="R1338" i="3"/>
  <c r="Q1338" i="3"/>
  <c r="O1338" i="3"/>
  <c r="N1338" i="3"/>
  <c r="M1338" i="3"/>
  <c r="L1338" i="3"/>
  <c r="K1338" i="3"/>
  <c r="J1338" i="3"/>
  <c r="I1338" i="3"/>
  <c r="W1337" i="3"/>
  <c r="V1337" i="3"/>
  <c r="T1337" i="3"/>
  <c r="S1337" i="3"/>
  <c r="R1337" i="3"/>
  <c r="Q1337" i="3"/>
  <c r="O1337" i="3"/>
  <c r="N1337" i="3"/>
  <c r="M1337" i="3"/>
  <c r="L1337" i="3"/>
  <c r="K1337" i="3"/>
  <c r="J1337" i="3"/>
  <c r="I1337" i="3"/>
  <c r="W1336" i="3"/>
  <c r="V1336" i="3"/>
  <c r="T1336" i="3"/>
  <c r="S1336" i="3"/>
  <c r="R1336" i="3"/>
  <c r="Q1336" i="3"/>
  <c r="O1336" i="3"/>
  <c r="N1336" i="3"/>
  <c r="M1336" i="3"/>
  <c r="L1336" i="3"/>
  <c r="K1336" i="3"/>
  <c r="J1336" i="3"/>
  <c r="I1336" i="3"/>
  <c r="W1335" i="3"/>
  <c r="V1335" i="3"/>
  <c r="T1335" i="3"/>
  <c r="S1335" i="3"/>
  <c r="R1335" i="3"/>
  <c r="Q1335" i="3"/>
  <c r="O1335" i="3"/>
  <c r="N1335" i="3"/>
  <c r="M1335" i="3"/>
  <c r="L1335" i="3"/>
  <c r="K1335" i="3"/>
  <c r="J1335" i="3"/>
  <c r="I1335" i="3"/>
  <c r="W1334" i="3"/>
  <c r="V1334" i="3"/>
  <c r="T1334" i="3"/>
  <c r="S1334" i="3"/>
  <c r="R1334" i="3"/>
  <c r="Q1334" i="3"/>
  <c r="O1334" i="3"/>
  <c r="N1334" i="3"/>
  <c r="M1334" i="3"/>
  <c r="L1334" i="3"/>
  <c r="K1334" i="3"/>
  <c r="J1334" i="3"/>
  <c r="I1334" i="3"/>
  <c r="W1333" i="3"/>
  <c r="V1333" i="3"/>
  <c r="T1333" i="3"/>
  <c r="S1333" i="3"/>
  <c r="R1333" i="3"/>
  <c r="Q1333" i="3"/>
  <c r="O1333" i="3"/>
  <c r="N1333" i="3"/>
  <c r="M1333" i="3"/>
  <c r="L1333" i="3"/>
  <c r="K1333" i="3"/>
  <c r="J1333" i="3"/>
  <c r="I1333" i="3"/>
  <c r="W1332" i="3"/>
  <c r="V1332" i="3"/>
  <c r="T1332" i="3"/>
  <c r="S1332" i="3"/>
  <c r="R1332" i="3"/>
  <c r="Q1332" i="3"/>
  <c r="O1332" i="3"/>
  <c r="N1332" i="3"/>
  <c r="M1332" i="3"/>
  <c r="L1332" i="3"/>
  <c r="K1332" i="3"/>
  <c r="J1332" i="3"/>
  <c r="I1332" i="3"/>
  <c r="W1331" i="3"/>
  <c r="V1331" i="3"/>
  <c r="T1331" i="3"/>
  <c r="S1331" i="3"/>
  <c r="R1331" i="3"/>
  <c r="Q1331" i="3"/>
  <c r="O1331" i="3"/>
  <c r="N1331" i="3"/>
  <c r="M1331" i="3"/>
  <c r="L1331" i="3"/>
  <c r="K1331" i="3"/>
  <c r="J1331" i="3"/>
  <c r="I1331" i="3"/>
  <c r="W1330" i="3"/>
  <c r="V1330" i="3"/>
  <c r="T1330" i="3"/>
  <c r="S1330" i="3"/>
  <c r="R1330" i="3"/>
  <c r="Q1330" i="3"/>
  <c r="O1330" i="3"/>
  <c r="N1330" i="3"/>
  <c r="M1330" i="3"/>
  <c r="L1330" i="3"/>
  <c r="K1330" i="3"/>
  <c r="J1330" i="3"/>
  <c r="I1330" i="3"/>
  <c r="W1329" i="3"/>
  <c r="V1329" i="3"/>
  <c r="T1329" i="3"/>
  <c r="S1329" i="3"/>
  <c r="R1329" i="3"/>
  <c r="Q1329" i="3"/>
  <c r="O1329" i="3"/>
  <c r="N1329" i="3"/>
  <c r="M1329" i="3"/>
  <c r="L1329" i="3"/>
  <c r="K1329" i="3"/>
  <c r="J1329" i="3"/>
  <c r="I1329" i="3"/>
  <c r="W1328" i="3"/>
  <c r="V1328" i="3"/>
  <c r="T1328" i="3"/>
  <c r="S1328" i="3"/>
  <c r="R1328" i="3"/>
  <c r="Q1328" i="3"/>
  <c r="O1328" i="3"/>
  <c r="N1328" i="3"/>
  <c r="M1328" i="3"/>
  <c r="L1328" i="3"/>
  <c r="K1328" i="3"/>
  <c r="J1328" i="3"/>
  <c r="I1328" i="3"/>
  <c r="W1327" i="3"/>
  <c r="V1327" i="3"/>
  <c r="T1327" i="3"/>
  <c r="S1327" i="3"/>
  <c r="R1327" i="3"/>
  <c r="Q1327" i="3"/>
  <c r="O1327" i="3"/>
  <c r="N1327" i="3"/>
  <c r="M1327" i="3"/>
  <c r="L1327" i="3"/>
  <c r="K1327" i="3"/>
  <c r="J1327" i="3"/>
  <c r="I1327" i="3"/>
  <c r="W1326" i="3"/>
  <c r="V1326" i="3"/>
  <c r="T1326" i="3"/>
  <c r="S1326" i="3"/>
  <c r="R1326" i="3"/>
  <c r="Q1326" i="3"/>
  <c r="O1326" i="3"/>
  <c r="N1326" i="3"/>
  <c r="M1326" i="3"/>
  <c r="L1326" i="3"/>
  <c r="K1326" i="3"/>
  <c r="J1326" i="3"/>
  <c r="I1326" i="3"/>
  <c r="W1325" i="3"/>
  <c r="V1325" i="3"/>
  <c r="T1325" i="3"/>
  <c r="S1325" i="3"/>
  <c r="R1325" i="3"/>
  <c r="Q1325" i="3"/>
  <c r="O1325" i="3"/>
  <c r="N1325" i="3"/>
  <c r="M1325" i="3"/>
  <c r="L1325" i="3"/>
  <c r="K1325" i="3"/>
  <c r="J1325" i="3"/>
  <c r="I1325" i="3"/>
  <c r="W1324" i="3"/>
  <c r="V1324" i="3"/>
  <c r="T1324" i="3"/>
  <c r="S1324" i="3"/>
  <c r="R1324" i="3"/>
  <c r="Q1324" i="3"/>
  <c r="O1324" i="3"/>
  <c r="N1324" i="3"/>
  <c r="M1324" i="3"/>
  <c r="L1324" i="3"/>
  <c r="K1324" i="3"/>
  <c r="J1324" i="3"/>
  <c r="I1324" i="3"/>
  <c r="W1323" i="3"/>
  <c r="V1323" i="3"/>
  <c r="T1323" i="3"/>
  <c r="S1323" i="3"/>
  <c r="Q1323" i="3"/>
  <c r="O1323" i="3"/>
  <c r="N1323" i="3"/>
  <c r="M1323" i="3"/>
  <c r="L1323" i="3"/>
  <c r="K1323" i="3"/>
  <c r="J1323" i="3"/>
  <c r="I1323" i="3"/>
  <c r="W1322" i="3"/>
  <c r="V1322" i="3"/>
  <c r="T1322" i="3"/>
  <c r="S1322" i="3"/>
  <c r="R1322" i="3"/>
  <c r="Q1322" i="3"/>
  <c r="O1322" i="3"/>
  <c r="N1322" i="3"/>
  <c r="M1322" i="3"/>
  <c r="L1322" i="3"/>
  <c r="K1322" i="3"/>
  <c r="J1322" i="3"/>
  <c r="I1322" i="3"/>
  <c r="W1321" i="3"/>
  <c r="V1321" i="3"/>
  <c r="T1321" i="3"/>
  <c r="S1321" i="3"/>
  <c r="R1321" i="3"/>
  <c r="Q1321" i="3"/>
  <c r="O1321" i="3"/>
  <c r="N1321" i="3"/>
  <c r="M1321" i="3"/>
  <c r="L1321" i="3"/>
  <c r="K1321" i="3"/>
  <c r="J1321" i="3"/>
  <c r="I1321" i="3"/>
  <c r="W1320" i="3"/>
  <c r="V1320" i="3"/>
  <c r="T1320" i="3"/>
  <c r="S1320" i="3"/>
  <c r="R1320" i="3"/>
  <c r="Q1320" i="3"/>
  <c r="O1320" i="3"/>
  <c r="N1320" i="3"/>
  <c r="M1320" i="3"/>
  <c r="L1320" i="3"/>
  <c r="K1320" i="3"/>
  <c r="J1320" i="3"/>
  <c r="I1320" i="3"/>
  <c r="V1319" i="3"/>
  <c r="U1319" i="3"/>
  <c r="T1319" i="3"/>
  <c r="R1319" i="3"/>
  <c r="Q1319" i="3"/>
  <c r="O1319" i="3"/>
  <c r="M1319" i="3"/>
  <c r="J1319" i="3"/>
  <c r="I1319" i="3"/>
  <c r="W1318" i="3"/>
  <c r="V1318" i="3"/>
  <c r="U1318" i="3"/>
  <c r="T1318" i="3"/>
  <c r="S1318" i="3"/>
  <c r="R1318" i="3"/>
  <c r="Q1318" i="3"/>
  <c r="O1318" i="3"/>
  <c r="N1318" i="3"/>
  <c r="M1318" i="3"/>
  <c r="K1318" i="3"/>
  <c r="J1318" i="3"/>
  <c r="I1318" i="3"/>
  <c r="W1317" i="3"/>
  <c r="V1317" i="3"/>
  <c r="U1317" i="3"/>
  <c r="T1317" i="3"/>
  <c r="S1317" i="3"/>
  <c r="R1317" i="3"/>
  <c r="Q1317" i="3"/>
  <c r="O1317" i="3"/>
  <c r="N1317" i="3"/>
  <c r="M1317" i="3"/>
  <c r="K1317" i="3"/>
  <c r="J1317" i="3"/>
  <c r="I1317" i="3"/>
  <c r="W1316" i="3"/>
  <c r="V1316" i="3"/>
  <c r="U1316" i="3"/>
  <c r="T1316" i="3"/>
  <c r="S1316" i="3"/>
  <c r="R1316" i="3"/>
  <c r="Q1316" i="3"/>
  <c r="O1316" i="3"/>
  <c r="N1316" i="3"/>
  <c r="M1316" i="3"/>
  <c r="K1316" i="3"/>
  <c r="J1316" i="3"/>
  <c r="I1316" i="3"/>
  <c r="W1315" i="3"/>
  <c r="V1315" i="3"/>
  <c r="U1315" i="3"/>
  <c r="T1315" i="3"/>
  <c r="S1315" i="3"/>
  <c r="R1315" i="3"/>
  <c r="Q1315" i="3"/>
  <c r="O1315" i="3"/>
  <c r="N1315" i="3"/>
  <c r="M1315" i="3"/>
  <c r="K1315" i="3"/>
  <c r="J1315" i="3"/>
  <c r="I1315" i="3"/>
  <c r="W1314" i="3"/>
  <c r="V1314" i="3"/>
  <c r="U1314" i="3"/>
  <c r="T1314" i="3"/>
  <c r="S1314" i="3"/>
  <c r="R1314" i="3"/>
  <c r="Q1314" i="3"/>
  <c r="O1314" i="3"/>
  <c r="N1314" i="3"/>
  <c r="M1314" i="3"/>
  <c r="K1314" i="3"/>
  <c r="J1314" i="3"/>
  <c r="I1314" i="3"/>
  <c r="W1313" i="3"/>
  <c r="V1313" i="3"/>
  <c r="U1313" i="3"/>
  <c r="T1313" i="3"/>
  <c r="S1313" i="3"/>
  <c r="R1313" i="3"/>
  <c r="Q1313" i="3"/>
  <c r="O1313" i="3"/>
  <c r="N1313" i="3"/>
  <c r="M1313" i="3"/>
  <c r="K1313" i="3"/>
  <c r="J1313" i="3"/>
  <c r="I1313" i="3"/>
  <c r="W1312" i="3"/>
  <c r="V1312" i="3"/>
  <c r="U1312" i="3"/>
  <c r="T1312" i="3"/>
  <c r="S1312" i="3"/>
  <c r="R1312" i="3"/>
  <c r="Q1312" i="3"/>
  <c r="O1312" i="3"/>
  <c r="N1312" i="3"/>
  <c r="M1312" i="3"/>
  <c r="K1312" i="3"/>
  <c r="J1312" i="3"/>
  <c r="I1312" i="3"/>
  <c r="W1311" i="3"/>
  <c r="V1311" i="3"/>
  <c r="U1311" i="3"/>
  <c r="T1311" i="3"/>
  <c r="S1311" i="3"/>
  <c r="R1311" i="3"/>
  <c r="Q1311" i="3"/>
  <c r="O1311" i="3"/>
  <c r="N1311" i="3"/>
  <c r="M1311" i="3"/>
  <c r="K1311" i="3"/>
  <c r="J1311" i="3"/>
  <c r="I1311" i="3"/>
  <c r="W1310" i="3"/>
  <c r="V1310" i="3"/>
  <c r="U1310" i="3"/>
  <c r="T1310" i="3"/>
  <c r="S1310" i="3"/>
  <c r="R1310" i="3"/>
  <c r="Q1310" i="3"/>
  <c r="O1310" i="3"/>
  <c r="N1310" i="3"/>
  <c r="M1310" i="3"/>
  <c r="K1310" i="3"/>
  <c r="J1310" i="3"/>
  <c r="I1310" i="3"/>
  <c r="W1309" i="3"/>
  <c r="V1309" i="3"/>
  <c r="U1309" i="3"/>
  <c r="T1309" i="3"/>
  <c r="S1309" i="3"/>
  <c r="R1309" i="3"/>
  <c r="Q1309" i="3"/>
  <c r="O1309" i="3"/>
  <c r="N1309" i="3"/>
  <c r="M1309" i="3"/>
  <c r="K1309" i="3"/>
  <c r="J1309" i="3"/>
  <c r="I1309" i="3"/>
  <c r="W1308" i="3"/>
  <c r="V1308" i="3"/>
  <c r="U1308" i="3"/>
  <c r="T1308" i="3"/>
  <c r="S1308" i="3"/>
  <c r="R1308" i="3"/>
  <c r="Q1308" i="3"/>
  <c r="O1308" i="3"/>
  <c r="N1308" i="3"/>
  <c r="M1308" i="3"/>
  <c r="K1308" i="3"/>
  <c r="J1308" i="3"/>
  <c r="I1308" i="3"/>
  <c r="W1307" i="3"/>
  <c r="V1307" i="3"/>
  <c r="U1307" i="3"/>
  <c r="T1307" i="3"/>
  <c r="S1307" i="3"/>
  <c r="R1307" i="3"/>
  <c r="Q1307" i="3"/>
  <c r="O1307" i="3"/>
  <c r="N1307" i="3"/>
  <c r="M1307" i="3"/>
  <c r="K1307" i="3"/>
  <c r="J1307" i="3"/>
  <c r="I1307" i="3"/>
  <c r="W1306" i="3"/>
  <c r="V1306" i="3"/>
  <c r="U1306" i="3"/>
  <c r="T1306" i="3"/>
  <c r="S1306" i="3"/>
  <c r="R1306" i="3"/>
  <c r="Q1306" i="3"/>
  <c r="O1306" i="3"/>
  <c r="N1306" i="3"/>
  <c r="M1306" i="3"/>
  <c r="K1306" i="3"/>
  <c r="J1306" i="3"/>
  <c r="I1306" i="3"/>
  <c r="V1305" i="3"/>
  <c r="U1305" i="3"/>
  <c r="T1305" i="3"/>
  <c r="S1305" i="3"/>
  <c r="Q1305" i="3"/>
  <c r="O1305" i="3"/>
  <c r="N1305" i="3"/>
  <c r="M1305" i="3"/>
  <c r="K1305" i="3"/>
  <c r="J1305" i="3"/>
  <c r="I1305" i="3"/>
  <c r="W1304" i="3"/>
  <c r="V1304" i="3"/>
  <c r="U1304" i="3"/>
  <c r="T1304" i="3"/>
  <c r="S1304" i="3"/>
  <c r="R1304" i="3"/>
  <c r="Q1304" i="3"/>
  <c r="O1304" i="3"/>
  <c r="N1304" i="3"/>
  <c r="M1304" i="3"/>
  <c r="K1304" i="3"/>
  <c r="J1304" i="3"/>
  <c r="I1304" i="3"/>
  <c r="W1303" i="3"/>
  <c r="V1303" i="3"/>
  <c r="U1303" i="3"/>
  <c r="T1303" i="3"/>
  <c r="S1303" i="3"/>
  <c r="R1303" i="3"/>
  <c r="Q1303" i="3"/>
  <c r="O1303" i="3"/>
  <c r="N1303" i="3"/>
  <c r="M1303" i="3"/>
  <c r="K1303" i="3"/>
  <c r="J1303" i="3"/>
  <c r="I1303" i="3"/>
  <c r="W1302" i="3"/>
  <c r="V1302" i="3"/>
  <c r="U1302" i="3"/>
  <c r="T1302" i="3"/>
  <c r="S1302" i="3"/>
  <c r="R1302" i="3"/>
  <c r="Q1302" i="3"/>
  <c r="O1302" i="3"/>
  <c r="N1302" i="3"/>
  <c r="M1302" i="3"/>
  <c r="K1302" i="3"/>
  <c r="J1302" i="3"/>
  <c r="I1302" i="3"/>
  <c r="W1301" i="3"/>
  <c r="V1301" i="3"/>
  <c r="U1301" i="3"/>
  <c r="T1301" i="3"/>
  <c r="S1301" i="3"/>
  <c r="R1301" i="3"/>
  <c r="Q1301" i="3"/>
  <c r="O1301" i="3"/>
  <c r="N1301" i="3"/>
  <c r="M1301" i="3"/>
  <c r="K1301" i="3"/>
  <c r="J1301" i="3"/>
  <c r="I1301" i="3"/>
  <c r="W1300" i="3"/>
  <c r="V1300" i="3"/>
  <c r="U1300" i="3"/>
  <c r="T1300" i="3"/>
  <c r="S1300" i="3"/>
  <c r="R1300" i="3"/>
  <c r="Q1300" i="3"/>
  <c r="O1300" i="3"/>
  <c r="N1300" i="3"/>
  <c r="M1300" i="3"/>
  <c r="K1300" i="3"/>
  <c r="J1300" i="3"/>
  <c r="I1300" i="3"/>
  <c r="W1299" i="3"/>
  <c r="V1299" i="3"/>
  <c r="U1299" i="3"/>
  <c r="T1299" i="3"/>
  <c r="S1299" i="3"/>
  <c r="R1299" i="3"/>
  <c r="Q1299" i="3"/>
  <c r="O1299" i="3"/>
  <c r="N1299" i="3"/>
  <c r="M1299" i="3"/>
  <c r="K1299" i="3"/>
  <c r="J1299" i="3"/>
  <c r="I1299" i="3"/>
  <c r="W1298" i="3"/>
  <c r="V1298" i="3"/>
  <c r="U1298" i="3"/>
  <c r="T1298" i="3"/>
  <c r="S1298" i="3"/>
  <c r="R1298" i="3"/>
  <c r="Q1298" i="3"/>
  <c r="O1298" i="3"/>
  <c r="N1298" i="3"/>
  <c r="M1298" i="3"/>
  <c r="K1298" i="3"/>
  <c r="J1298" i="3"/>
  <c r="I1298" i="3"/>
  <c r="W1297" i="3"/>
  <c r="V1297" i="3"/>
  <c r="U1297" i="3"/>
  <c r="T1297" i="3"/>
  <c r="S1297" i="3"/>
  <c r="R1297" i="3"/>
  <c r="Q1297" i="3"/>
  <c r="O1297" i="3"/>
  <c r="N1297" i="3"/>
  <c r="M1297" i="3"/>
  <c r="K1297" i="3"/>
  <c r="J1297" i="3"/>
  <c r="I1297" i="3"/>
  <c r="W1296" i="3"/>
  <c r="V1296" i="3"/>
  <c r="U1296" i="3"/>
  <c r="T1296" i="3"/>
  <c r="S1296" i="3"/>
  <c r="R1296" i="3"/>
  <c r="Q1296" i="3"/>
  <c r="O1296" i="3"/>
  <c r="N1296" i="3"/>
  <c r="M1296" i="3"/>
  <c r="K1296" i="3"/>
  <c r="J1296" i="3"/>
  <c r="I1296" i="3"/>
  <c r="W1295" i="3"/>
  <c r="V1295" i="3"/>
  <c r="U1295" i="3"/>
  <c r="T1295" i="3"/>
  <c r="S1295" i="3"/>
  <c r="R1295" i="3"/>
  <c r="Q1295" i="3"/>
  <c r="O1295" i="3"/>
  <c r="N1295" i="3"/>
  <c r="M1295" i="3"/>
  <c r="K1295" i="3"/>
  <c r="J1295" i="3"/>
  <c r="I1295" i="3"/>
  <c r="W1294" i="3"/>
  <c r="V1294" i="3"/>
  <c r="U1294" i="3"/>
  <c r="T1294" i="3"/>
  <c r="S1294" i="3"/>
  <c r="R1294" i="3"/>
  <c r="Q1294" i="3"/>
  <c r="O1294" i="3"/>
  <c r="N1294" i="3"/>
  <c r="M1294" i="3"/>
  <c r="K1294" i="3"/>
  <c r="J1294" i="3"/>
  <c r="I1294" i="3"/>
  <c r="W1293" i="3"/>
  <c r="V1293" i="3"/>
  <c r="U1293" i="3"/>
  <c r="T1293" i="3"/>
  <c r="S1293" i="3"/>
  <c r="R1293" i="3"/>
  <c r="Q1293" i="3"/>
  <c r="O1293" i="3"/>
  <c r="N1293" i="3"/>
  <c r="M1293" i="3"/>
  <c r="K1293" i="3"/>
  <c r="J1293" i="3"/>
  <c r="I1293" i="3"/>
  <c r="W1292" i="3"/>
  <c r="V1292" i="3"/>
  <c r="U1292" i="3"/>
  <c r="T1292" i="3"/>
  <c r="S1292" i="3"/>
  <c r="R1292" i="3"/>
  <c r="Q1292" i="3"/>
  <c r="O1292" i="3"/>
  <c r="N1292" i="3"/>
  <c r="M1292" i="3"/>
  <c r="K1292" i="3"/>
  <c r="J1292" i="3"/>
  <c r="I1292" i="3"/>
  <c r="W1291" i="3"/>
  <c r="V1291" i="3"/>
  <c r="U1291" i="3"/>
  <c r="T1291" i="3"/>
  <c r="S1291" i="3"/>
  <c r="R1291" i="3"/>
  <c r="Q1291" i="3"/>
  <c r="O1291" i="3"/>
  <c r="N1291" i="3"/>
  <c r="M1291" i="3"/>
  <c r="K1291" i="3"/>
  <c r="J1291" i="3"/>
  <c r="I1291" i="3"/>
  <c r="W1290" i="3"/>
  <c r="V1290" i="3"/>
  <c r="U1290" i="3"/>
  <c r="T1290" i="3"/>
  <c r="S1290" i="3"/>
  <c r="R1290" i="3"/>
  <c r="Q1290" i="3"/>
  <c r="O1290" i="3"/>
  <c r="N1290" i="3"/>
  <c r="M1290" i="3"/>
  <c r="K1290" i="3"/>
  <c r="J1290" i="3"/>
  <c r="I1290" i="3"/>
  <c r="W1289" i="3"/>
  <c r="V1289" i="3"/>
  <c r="U1289" i="3"/>
  <c r="T1289" i="3"/>
  <c r="S1289" i="3"/>
  <c r="R1289" i="3"/>
  <c r="Q1289" i="3"/>
  <c r="O1289" i="3"/>
  <c r="N1289" i="3"/>
  <c r="M1289" i="3"/>
  <c r="K1289" i="3"/>
  <c r="J1289" i="3"/>
  <c r="I1289" i="3"/>
  <c r="W1288" i="3"/>
  <c r="V1288" i="3"/>
  <c r="U1288" i="3"/>
  <c r="T1288" i="3"/>
  <c r="S1288" i="3"/>
  <c r="R1288" i="3"/>
  <c r="Q1288" i="3"/>
  <c r="O1288" i="3"/>
  <c r="N1288" i="3"/>
  <c r="M1288" i="3"/>
  <c r="K1288" i="3"/>
  <c r="J1288" i="3"/>
  <c r="I1288" i="3"/>
  <c r="W1287" i="3"/>
  <c r="V1287" i="3"/>
  <c r="U1287" i="3"/>
  <c r="T1287" i="3"/>
  <c r="S1287" i="3"/>
  <c r="R1287" i="3"/>
  <c r="Q1287" i="3"/>
  <c r="O1287" i="3"/>
  <c r="N1287" i="3"/>
  <c r="M1287" i="3"/>
  <c r="K1287" i="3"/>
  <c r="J1287" i="3"/>
  <c r="I1287" i="3"/>
  <c r="W1286" i="3"/>
  <c r="V1286" i="3"/>
  <c r="U1286" i="3"/>
  <c r="T1286" i="3"/>
  <c r="S1286" i="3"/>
  <c r="R1286" i="3"/>
  <c r="Q1286" i="3"/>
  <c r="O1286" i="3"/>
  <c r="N1286" i="3"/>
  <c r="M1286" i="3"/>
  <c r="K1286" i="3"/>
  <c r="J1286" i="3"/>
  <c r="I1286" i="3"/>
  <c r="W1285" i="3"/>
  <c r="V1285" i="3"/>
  <c r="U1285" i="3"/>
  <c r="T1285" i="3"/>
  <c r="S1285" i="3"/>
  <c r="R1285" i="3"/>
  <c r="Q1285" i="3"/>
  <c r="O1285" i="3"/>
  <c r="N1285" i="3"/>
  <c r="M1285" i="3"/>
  <c r="K1285" i="3"/>
  <c r="J1285" i="3"/>
  <c r="I1285" i="3"/>
  <c r="V1284" i="3"/>
  <c r="U1284" i="3"/>
  <c r="T1284" i="3"/>
  <c r="S1284" i="3"/>
  <c r="Q1284" i="3"/>
  <c r="O1284" i="3"/>
  <c r="N1284" i="3"/>
  <c r="M1284" i="3"/>
  <c r="K1284" i="3"/>
  <c r="J1284" i="3"/>
  <c r="I1284" i="3"/>
  <c r="W1283" i="3"/>
  <c r="V1283" i="3"/>
  <c r="U1283" i="3"/>
  <c r="T1283" i="3"/>
  <c r="S1283" i="3"/>
  <c r="R1283" i="3"/>
  <c r="Q1283" i="3"/>
  <c r="O1283" i="3"/>
  <c r="N1283" i="3"/>
  <c r="M1283" i="3"/>
  <c r="K1283" i="3"/>
  <c r="J1283" i="3"/>
  <c r="I1283" i="3"/>
  <c r="W1282" i="3"/>
  <c r="V1282" i="3"/>
  <c r="U1282" i="3"/>
  <c r="T1282" i="3"/>
  <c r="S1282" i="3"/>
  <c r="R1282" i="3"/>
  <c r="Q1282" i="3"/>
  <c r="O1282" i="3"/>
  <c r="N1282" i="3"/>
  <c r="M1282" i="3"/>
  <c r="K1282" i="3"/>
  <c r="J1282" i="3"/>
  <c r="I1282" i="3"/>
  <c r="W1281" i="3"/>
  <c r="V1281" i="3"/>
  <c r="U1281" i="3"/>
  <c r="T1281" i="3"/>
  <c r="S1281" i="3"/>
  <c r="R1281" i="3"/>
  <c r="Q1281" i="3"/>
  <c r="O1281" i="3"/>
  <c r="N1281" i="3"/>
  <c r="M1281" i="3"/>
  <c r="K1281" i="3"/>
  <c r="J1281" i="3"/>
  <c r="I1281" i="3"/>
  <c r="W1280" i="3"/>
  <c r="V1280" i="3"/>
  <c r="U1280" i="3"/>
  <c r="T1280" i="3"/>
  <c r="S1280" i="3"/>
  <c r="R1280" i="3"/>
  <c r="Q1280" i="3"/>
  <c r="O1280" i="3"/>
  <c r="N1280" i="3"/>
  <c r="M1280" i="3"/>
  <c r="K1280" i="3"/>
  <c r="J1280" i="3"/>
  <c r="I1280" i="3"/>
  <c r="W1279" i="3"/>
  <c r="V1279" i="3"/>
  <c r="U1279" i="3"/>
  <c r="T1279" i="3"/>
  <c r="S1279" i="3"/>
  <c r="R1279" i="3"/>
  <c r="Q1279" i="3"/>
  <c r="O1279" i="3"/>
  <c r="N1279" i="3"/>
  <c r="M1279" i="3"/>
  <c r="K1279" i="3"/>
  <c r="J1279" i="3"/>
  <c r="I1279" i="3"/>
  <c r="W1278" i="3"/>
  <c r="V1278" i="3"/>
  <c r="U1278" i="3"/>
  <c r="T1278" i="3"/>
  <c r="S1278" i="3"/>
  <c r="R1278" i="3"/>
  <c r="Q1278" i="3"/>
  <c r="O1278" i="3"/>
  <c r="N1278" i="3"/>
  <c r="M1278" i="3"/>
  <c r="K1278" i="3"/>
  <c r="J1278" i="3"/>
  <c r="I1278" i="3"/>
  <c r="W1277" i="3"/>
  <c r="V1277" i="3"/>
  <c r="U1277" i="3"/>
  <c r="T1277" i="3"/>
  <c r="S1277" i="3"/>
  <c r="R1277" i="3"/>
  <c r="Q1277" i="3"/>
  <c r="O1277" i="3"/>
  <c r="N1277" i="3"/>
  <c r="M1277" i="3"/>
  <c r="K1277" i="3"/>
  <c r="J1277" i="3"/>
  <c r="I1277" i="3"/>
  <c r="W1276" i="3"/>
  <c r="V1276" i="3"/>
  <c r="U1276" i="3"/>
  <c r="T1276" i="3"/>
  <c r="S1276" i="3"/>
  <c r="R1276" i="3"/>
  <c r="Q1276" i="3"/>
  <c r="O1276" i="3"/>
  <c r="N1276" i="3"/>
  <c r="M1276" i="3"/>
  <c r="K1276" i="3"/>
  <c r="J1276" i="3"/>
  <c r="I1276" i="3"/>
  <c r="W1275" i="3"/>
  <c r="V1275" i="3"/>
  <c r="U1275" i="3"/>
  <c r="T1275" i="3"/>
  <c r="S1275" i="3"/>
  <c r="R1275" i="3"/>
  <c r="Q1275" i="3"/>
  <c r="O1275" i="3"/>
  <c r="N1275" i="3"/>
  <c r="M1275" i="3"/>
  <c r="K1275" i="3"/>
  <c r="J1275" i="3"/>
  <c r="I1275" i="3"/>
  <c r="W1274" i="3"/>
  <c r="V1274" i="3"/>
  <c r="U1274" i="3"/>
  <c r="T1274" i="3"/>
  <c r="S1274" i="3"/>
  <c r="R1274" i="3"/>
  <c r="Q1274" i="3"/>
  <c r="O1274" i="3"/>
  <c r="N1274" i="3"/>
  <c r="M1274" i="3"/>
  <c r="K1274" i="3"/>
  <c r="J1274" i="3"/>
  <c r="I1274" i="3"/>
  <c r="W1273" i="3"/>
  <c r="V1273" i="3"/>
  <c r="U1273" i="3"/>
  <c r="T1273" i="3"/>
  <c r="S1273" i="3"/>
  <c r="R1273" i="3"/>
  <c r="Q1273" i="3"/>
  <c r="O1273" i="3"/>
  <c r="N1273" i="3"/>
  <c r="M1273" i="3"/>
  <c r="K1273" i="3"/>
  <c r="J1273" i="3"/>
  <c r="I1273" i="3"/>
  <c r="W1272" i="3"/>
  <c r="V1272" i="3"/>
  <c r="U1272" i="3"/>
  <c r="T1272" i="3"/>
  <c r="S1272" i="3"/>
  <c r="R1272" i="3"/>
  <c r="Q1272" i="3"/>
  <c r="O1272" i="3"/>
  <c r="N1272" i="3"/>
  <c r="M1272" i="3"/>
  <c r="K1272" i="3"/>
  <c r="J1272" i="3"/>
  <c r="I1272" i="3"/>
  <c r="W1271" i="3"/>
  <c r="V1271" i="3"/>
  <c r="U1271" i="3"/>
  <c r="T1271" i="3"/>
  <c r="S1271" i="3"/>
  <c r="R1271" i="3"/>
  <c r="Q1271" i="3"/>
  <c r="O1271" i="3"/>
  <c r="N1271" i="3"/>
  <c r="M1271" i="3"/>
  <c r="K1271" i="3"/>
  <c r="J1271" i="3"/>
  <c r="I1271" i="3"/>
  <c r="W1270" i="3"/>
  <c r="V1270" i="3"/>
  <c r="U1270" i="3"/>
  <c r="T1270" i="3"/>
  <c r="S1270" i="3"/>
  <c r="R1270" i="3"/>
  <c r="Q1270" i="3"/>
  <c r="O1270" i="3"/>
  <c r="N1270" i="3"/>
  <c r="M1270" i="3"/>
  <c r="K1270" i="3"/>
  <c r="J1270" i="3"/>
  <c r="I1270" i="3"/>
  <c r="W1269" i="3"/>
  <c r="V1269" i="3"/>
  <c r="U1269" i="3"/>
  <c r="T1269" i="3"/>
  <c r="S1269" i="3"/>
  <c r="R1269" i="3"/>
  <c r="Q1269" i="3"/>
  <c r="O1269" i="3"/>
  <c r="N1269" i="3"/>
  <c r="M1269" i="3"/>
  <c r="K1269" i="3"/>
  <c r="J1269" i="3"/>
  <c r="I1269" i="3"/>
  <c r="W1268" i="3"/>
  <c r="V1268" i="3"/>
  <c r="U1268" i="3"/>
  <c r="T1268" i="3"/>
  <c r="S1268" i="3"/>
  <c r="R1268" i="3"/>
  <c r="Q1268" i="3"/>
  <c r="O1268" i="3"/>
  <c r="N1268" i="3"/>
  <c r="M1268" i="3"/>
  <c r="K1268" i="3"/>
  <c r="J1268" i="3"/>
  <c r="I1268" i="3"/>
  <c r="W1267" i="3"/>
  <c r="V1267" i="3"/>
  <c r="U1267" i="3"/>
  <c r="T1267" i="3"/>
  <c r="S1267" i="3"/>
  <c r="R1267" i="3"/>
  <c r="Q1267" i="3"/>
  <c r="O1267" i="3"/>
  <c r="N1267" i="3"/>
  <c r="M1267" i="3"/>
  <c r="K1267" i="3"/>
  <c r="J1267" i="3"/>
  <c r="I1267" i="3"/>
  <c r="W1266" i="3"/>
  <c r="V1266" i="3"/>
  <c r="U1266" i="3"/>
  <c r="T1266" i="3"/>
  <c r="S1266" i="3"/>
  <c r="R1266" i="3"/>
  <c r="Q1266" i="3"/>
  <c r="O1266" i="3"/>
  <c r="N1266" i="3"/>
  <c r="M1266" i="3"/>
  <c r="K1266" i="3"/>
  <c r="J1266" i="3"/>
  <c r="I1266" i="3"/>
  <c r="W1265" i="3"/>
  <c r="V1265" i="3"/>
  <c r="U1265" i="3"/>
  <c r="T1265" i="3"/>
  <c r="S1265" i="3"/>
  <c r="R1265" i="3"/>
  <c r="Q1265" i="3"/>
  <c r="O1265" i="3"/>
  <c r="N1265" i="3"/>
  <c r="M1265" i="3"/>
  <c r="K1265" i="3"/>
  <c r="J1265" i="3"/>
  <c r="I1265" i="3"/>
  <c r="W1264" i="3"/>
  <c r="V1264" i="3"/>
  <c r="U1264" i="3"/>
  <c r="T1264" i="3"/>
  <c r="S1264" i="3"/>
  <c r="R1264" i="3"/>
  <c r="Q1264" i="3"/>
  <c r="O1264" i="3"/>
  <c r="N1264" i="3"/>
  <c r="M1264" i="3"/>
  <c r="K1264" i="3"/>
  <c r="J1264" i="3"/>
  <c r="I1264" i="3"/>
  <c r="W1263" i="3"/>
  <c r="V1263" i="3"/>
  <c r="U1263" i="3"/>
  <c r="T1263" i="3"/>
  <c r="S1263" i="3"/>
  <c r="R1263" i="3"/>
  <c r="Q1263" i="3"/>
  <c r="O1263" i="3"/>
  <c r="N1263" i="3"/>
  <c r="M1263" i="3"/>
  <c r="K1263" i="3"/>
  <c r="J1263" i="3"/>
  <c r="I1263" i="3"/>
  <c r="W1262" i="3"/>
  <c r="V1262" i="3"/>
  <c r="U1262" i="3"/>
  <c r="T1262" i="3"/>
  <c r="S1262" i="3"/>
  <c r="R1262" i="3"/>
  <c r="Q1262" i="3"/>
  <c r="O1262" i="3"/>
  <c r="N1262" i="3"/>
  <c r="M1262" i="3"/>
  <c r="K1262" i="3"/>
  <c r="J1262" i="3"/>
  <c r="I1262" i="3"/>
  <c r="W1261" i="3"/>
  <c r="V1261" i="3"/>
  <c r="U1261" i="3"/>
  <c r="T1261" i="3"/>
  <c r="S1261" i="3"/>
  <c r="R1261" i="3"/>
  <c r="Q1261" i="3"/>
  <c r="O1261" i="3"/>
  <c r="N1261" i="3"/>
  <c r="M1261" i="3"/>
  <c r="K1261" i="3"/>
  <c r="J1261" i="3"/>
  <c r="I1261" i="3"/>
  <c r="W1260" i="3"/>
  <c r="V1260" i="3"/>
  <c r="U1260" i="3"/>
  <c r="T1260" i="3"/>
  <c r="S1260" i="3"/>
  <c r="R1260" i="3"/>
  <c r="Q1260" i="3"/>
  <c r="O1260" i="3"/>
  <c r="N1260" i="3"/>
  <c r="M1260" i="3"/>
  <c r="K1260" i="3"/>
  <c r="J1260" i="3"/>
  <c r="I1260" i="3"/>
  <c r="W1259" i="3"/>
  <c r="V1259" i="3"/>
  <c r="U1259" i="3"/>
  <c r="T1259" i="3"/>
  <c r="S1259" i="3"/>
  <c r="R1259" i="3"/>
  <c r="Q1259" i="3"/>
  <c r="O1259" i="3"/>
  <c r="N1259" i="3"/>
  <c r="M1259" i="3"/>
  <c r="K1259" i="3"/>
  <c r="J1259" i="3"/>
  <c r="I1259" i="3"/>
  <c r="W1258" i="3"/>
  <c r="V1258" i="3"/>
  <c r="U1258" i="3"/>
  <c r="T1258" i="3"/>
  <c r="S1258" i="3"/>
  <c r="R1258" i="3"/>
  <c r="Q1258" i="3"/>
  <c r="O1258" i="3"/>
  <c r="N1258" i="3"/>
  <c r="M1258" i="3"/>
  <c r="K1258" i="3"/>
  <c r="J1258" i="3"/>
  <c r="I1258" i="3"/>
  <c r="W1257" i="3"/>
  <c r="V1257" i="3"/>
  <c r="U1257" i="3"/>
  <c r="T1257" i="3"/>
  <c r="S1257" i="3"/>
  <c r="R1257" i="3"/>
  <c r="Q1257" i="3"/>
  <c r="O1257" i="3"/>
  <c r="N1257" i="3"/>
  <c r="M1257" i="3"/>
  <c r="K1257" i="3"/>
  <c r="J1257" i="3"/>
  <c r="I1257" i="3"/>
  <c r="W1256" i="3"/>
  <c r="V1256" i="3"/>
  <c r="U1256" i="3"/>
  <c r="T1256" i="3"/>
  <c r="S1256" i="3"/>
  <c r="R1256" i="3"/>
  <c r="Q1256" i="3"/>
  <c r="O1256" i="3"/>
  <c r="N1256" i="3"/>
  <c r="M1256" i="3"/>
  <c r="K1256" i="3"/>
  <c r="J1256" i="3"/>
  <c r="I1256" i="3"/>
  <c r="W1255" i="3"/>
  <c r="V1255" i="3"/>
  <c r="U1255" i="3"/>
  <c r="T1255" i="3"/>
  <c r="S1255" i="3"/>
  <c r="R1255" i="3"/>
  <c r="Q1255" i="3"/>
  <c r="O1255" i="3"/>
  <c r="N1255" i="3"/>
  <c r="M1255" i="3"/>
  <c r="K1255" i="3"/>
  <c r="J1255" i="3"/>
  <c r="I1255" i="3"/>
  <c r="W1254" i="3"/>
  <c r="V1254" i="3"/>
  <c r="U1254" i="3"/>
  <c r="T1254" i="3"/>
  <c r="S1254" i="3"/>
  <c r="R1254" i="3"/>
  <c r="Q1254" i="3"/>
  <c r="O1254" i="3"/>
  <c r="N1254" i="3"/>
  <c r="M1254" i="3"/>
  <c r="K1254" i="3"/>
  <c r="J1254" i="3"/>
  <c r="I1254" i="3"/>
  <c r="W1253" i="3"/>
  <c r="V1253" i="3"/>
  <c r="U1253" i="3"/>
  <c r="T1253" i="3"/>
  <c r="S1253" i="3"/>
  <c r="R1253" i="3"/>
  <c r="Q1253" i="3"/>
  <c r="O1253" i="3"/>
  <c r="N1253" i="3"/>
  <c r="M1253" i="3"/>
  <c r="K1253" i="3"/>
  <c r="J1253" i="3"/>
  <c r="I1253" i="3"/>
  <c r="W1252" i="3"/>
  <c r="V1252" i="3"/>
  <c r="U1252" i="3"/>
  <c r="T1252" i="3"/>
  <c r="S1252" i="3"/>
  <c r="R1252" i="3"/>
  <c r="Q1252" i="3"/>
  <c r="O1252" i="3"/>
  <c r="N1252" i="3"/>
  <c r="M1252" i="3"/>
  <c r="K1252" i="3"/>
  <c r="J1252" i="3"/>
  <c r="I1252" i="3"/>
  <c r="W1251" i="3"/>
  <c r="V1251" i="3"/>
  <c r="U1251" i="3"/>
  <c r="T1251" i="3"/>
  <c r="S1251" i="3"/>
  <c r="R1251" i="3"/>
  <c r="Q1251" i="3"/>
  <c r="O1251" i="3"/>
  <c r="N1251" i="3"/>
  <c r="M1251" i="3"/>
  <c r="K1251" i="3"/>
  <c r="J1251" i="3"/>
  <c r="I1251" i="3"/>
  <c r="W1250" i="3"/>
  <c r="V1250" i="3"/>
  <c r="U1250" i="3"/>
  <c r="T1250" i="3"/>
  <c r="S1250" i="3"/>
  <c r="R1250" i="3"/>
  <c r="Q1250" i="3"/>
  <c r="O1250" i="3"/>
  <c r="N1250" i="3"/>
  <c r="M1250" i="3"/>
  <c r="K1250" i="3"/>
  <c r="J1250" i="3"/>
  <c r="I1250" i="3"/>
  <c r="W1249" i="3"/>
  <c r="V1249" i="3"/>
  <c r="U1249" i="3"/>
  <c r="S1249" i="3"/>
  <c r="R1249" i="3"/>
  <c r="Q1249" i="3"/>
  <c r="O1249" i="3"/>
  <c r="N1249" i="3"/>
  <c r="M1249" i="3"/>
  <c r="L1249" i="3"/>
  <c r="K1249" i="3"/>
  <c r="J1249" i="3"/>
  <c r="I1249" i="3"/>
  <c r="W1248" i="3"/>
  <c r="V1248" i="3"/>
  <c r="U1248" i="3"/>
  <c r="S1248" i="3"/>
  <c r="Q1248" i="3"/>
  <c r="O1248" i="3"/>
  <c r="N1248" i="3"/>
  <c r="M1248" i="3"/>
  <c r="L1248" i="3"/>
  <c r="K1248" i="3"/>
  <c r="J1248" i="3"/>
  <c r="I1248" i="3"/>
  <c r="V1247" i="3"/>
  <c r="U1247" i="3"/>
  <c r="S1247" i="3"/>
  <c r="R1247" i="3"/>
  <c r="Q1247" i="3"/>
  <c r="O1247" i="3"/>
  <c r="N1247" i="3"/>
  <c r="M1247" i="3"/>
  <c r="L1247" i="3"/>
  <c r="K1247" i="3"/>
  <c r="J1247" i="3"/>
  <c r="I1247" i="3"/>
  <c r="W1246" i="3"/>
  <c r="V1246" i="3"/>
  <c r="U1246" i="3"/>
  <c r="S1246" i="3"/>
  <c r="R1246" i="3"/>
  <c r="Q1246" i="3"/>
  <c r="O1246" i="3"/>
  <c r="N1246" i="3"/>
  <c r="M1246" i="3"/>
  <c r="L1246" i="3"/>
  <c r="K1246" i="3"/>
  <c r="J1246" i="3"/>
  <c r="I1246" i="3"/>
  <c r="V1245" i="3"/>
  <c r="U1245" i="3"/>
  <c r="S1245" i="3"/>
  <c r="R1245" i="3"/>
  <c r="Q1245" i="3"/>
  <c r="O1245" i="3"/>
  <c r="N1245" i="3"/>
  <c r="M1245" i="3"/>
  <c r="L1245" i="3"/>
  <c r="K1245" i="3"/>
  <c r="J1245" i="3"/>
  <c r="I1245" i="3"/>
  <c r="W1244" i="3"/>
  <c r="V1244" i="3"/>
  <c r="U1244" i="3"/>
  <c r="S1244" i="3"/>
  <c r="R1244" i="3"/>
  <c r="Q1244" i="3"/>
  <c r="O1244" i="3"/>
  <c r="N1244" i="3"/>
  <c r="M1244" i="3"/>
  <c r="L1244" i="3"/>
  <c r="K1244" i="3"/>
  <c r="J1244" i="3"/>
  <c r="I1244" i="3"/>
  <c r="W1243" i="3"/>
  <c r="V1243" i="3"/>
  <c r="U1243" i="3"/>
  <c r="S1243" i="3"/>
  <c r="R1243" i="3"/>
  <c r="Q1243" i="3"/>
  <c r="O1243" i="3"/>
  <c r="N1243" i="3"/>
  <c r="M1243" i="3"/>
  <c r="L1243" i="3"/>
  <c r="K1243" i="3"/>
  <c r="J1243" i="3"/>
  <c r="I1243" i="3"/>
  <c r="W1242" i="3"/>
  <c r="V1242" i="3"/>
  <c r="U1242" i="3"/>
  <c r="S1242" i="3"/>
  <c r="R1242" i="3"/>
  <c r="Q1242" i="3"/>
  <c r="O1242" i="3"/>
  <c r="N1242" i="3"/>
  <c r="M1242" i="3"/>
  <c r="L1242" i="3"/>
  <c r="K1242" i="3"/>
  <c r="J1242" i="3"/>
  <c r="I1242" i="3"/>
  <c r="W1241" i="3"/>
  <c r="V1241" i="3"/>
  <c r="U1241" i="3"/>
  <c r="S1241" i="3"/>
  <c r="R1241" i="3"/>
  <c r="Q1241" i="3"/>
  <c r="O1241" i="3"/>
  <c r="N1241" i="3"/>
  <c r="M1241" i="3"/>
  <c r="L1241" i="3"/>
  <c r="K1241" i="3"/>
  <c r="J1241" i="3"/>
  <c r="I1241" i="3"/>
  <c r="W1240" i="3"/>
  <c r="V1240" i="3"/>
  <c r="U1240" i="3"/>
  <c r="S1240" i="3"/>
  <c r="R1240" i="3"/>
  <c r="Q1240" i="3"/>
  <c r="O1240" i="3"/>
  <c r="N1240" i="3"/>
  <c r="M1240" i="3"/>
  <c r="L1240" i="3"/>
  <c r="K1240" i="3"/>
  <c r="J1240" i="3"/>
  <c r="I1240" i="3"/>
  <c r="V1239" i="3"/>
  <c r="U1239" i="3"/>
  <c r="S1239" i="3"/>
  <c r="R1239" i="3"/>
  <c r="Q1239" i="3"/>
  <c r="O1239" i="3"/>
  <c r="N1239" i="3"/>
  <c r="M1239" i="3"/>
  <c r="L1239" i="3"/>
  <c r="K1239" i="3"/>
  <c r="J1239" i="3"/>
  <c r="I1239" i="3"/>
  <c r="W1238" i="3"/>
  <c r="V1238" i="3"/>
  <c r="U1238" i="3"/>
  <c r="S1238" i="3"/>
  <c r="R1238" i="3"/>
  <c r="Q1238" i="3"/>
  <c r="O1238" i="3"/>
  <c r="N1238" i="3"/>
  <c r="M1238" i="3"/>
  <c r="L1238" i="3"/>
  <c r="K1238" i="3"/>
  <c r="J1238" i="3"/>
  <c r="I1238" i="3"/>
  <c r="V1237" i="3"/>
  <c r="U1237" i="3"/>
  <c r="S1237" i="3"/>
  <c r="R1237" i="3"/>
  <c r="Q1237" i="3"/>
  <c r="O1237" i="3"/>
  <c r="N1237" i="3"/>
  <c r="M1237" i="3"/>
  <c r="L1237" i="3"/>
  <c r="K1237" i="3"/>
  <c r="J1237" i="3"/>
  <c r="I1237" i="3"/>
  <c r="W1236" i="3"/>
  <c r="V1236" i="3"/>
  <c r="U1236" i="3"/>
  <c r="S1236" i="3"/>
  <c r="R1236" i="3"/>
  <c r="Q1236" i="3"/>
  <c r="O1236" i="3"/>
  <c r="N1236" i="3"/>
  <c r="M1236" i="3"/>
  <c r="L1236" i="3"/>
  <c r="K1236" i="3"/>
  <c r="J1236" i="3"/>
  <c r="I1236" i="3"/>
  <c r="W1235" i="3"/>
  <c r="V1235" i="3"/>
  <c r="U1235" i="3"/>
  <c r="S1235" i="3"/>
  <c r="R1235" i="3"/>
  <c r="Q1235" i="3"/>
  <c r="O1235" i="3"/>
  <c r="N1235" i="3"/>
  <c r="M1235" i="3"/>
  <c r="L1235" i="3"/>
  <c r="K1235" i="3"/>
  <c r="J1235" i="3"/>
  <c r="I1235" i="3"/>
  <c r="W1234" i="3"/>
  <c r="V1234" i="3"/>
  <c r="U1234" i="3"/>
  <c r="S1234" i="3"/>
  <c r="R1234" i="3"/>
  <c r="Q1234" i="3"/>
  <c r="O1234" i="3"/>
  <c r="N1234" i="3"/>
  <c r="M1234" i="3"/>
  <c r="L1234" i="3"/>
  <c r="K1234" i="3"/>
  <c r="J1234" i="3"/>
  <c r="I1234" i="3"/>
  <c r="W1233" i="3"/>
  <c r="V1233" i="3"/>
  <c r="U1233" i="3"/>
  <c r="S1233" i="3"/>
  <c r="R1233" i="3"/>
  <c r="Q1233" i="3"/>
  <c r="O1233" i="3"/>
  <c r="N1233" i="3"/>
  <c r="M1233" i="3"/>
  <c r="L1233" i="3"/>
  <c r="K1233" i="3"/>
  <c r="J1233" i="3"/>
  <c r="I1233" i="3"/>
  <c r="W1232" i="3"/>
  <c r="V1232" i="3"/>
  <c r="U1232" i="3"/>
  <c r="S1232" i="3"/>
  <c r="R1232" i="3"/>
  <c r="Q1232" i="3"/>
  <c r="O1232" i="3"/>
  <c r="N1232" i="3"/>
  <c r="M1232" i="3"/>
  <c r="L1232" i="3"/>
  <c r="K1232" i="3"/>
  <c r="J1232" i="3"/>
  <c r="I1232" i="3"/>
  <c r="W1231" i="3"/>
  <c r="V1231" i="3"/>
  <c r="U1231" i="3"/>
  <c r="S1231" i="3"/>
  <c r="R1231" i="3"/>
  <c r="Q1231" i="3"/>
  <c r="O1231" i="3"/>
  <c r="N1231" i="3"/>
  <c r="M1231" i="3"/>
  <c r="L1231" i="3"/>
  <c r="K1231" i="3"/>
  <c r="J1231" i="3"/>
  <c r="I1231" i="3"/>
  <c r="W1230" i="3"/>
  <c r="V1230" i="3"/>
  <c r="U1230" i="3"/>
  <c r="S1230" i="3"/>
  <c r="R1230" i="3"/>
  <c r="Q1230" i="3"/>
  <c r="O1230" i="3"/>
  <c r="N1230" i="3"/>
  <c r="M1230" i="3"/>
  <c r="L1230" i="3"/>
  <c r="K1230" i="3"/>
  <c r="J1230" i="3"/>
  <c r="I1230" i="3"/>
  <c r="W1229" i="3"/>
  <c r="V1229" i="3"/>
  <c r="U1229" i="3"/>
  <c r="S1229" i="3"/>
  <c r="R1229" i="3"/>
  <c r="Q1229" i="3"/>
  <c r="O1229" i="3"/>
  <c r="N1229" i="3"/>
  <c r="M1229" i="3"/>
  <c r="L1229" i="3"/>
  <c r="K1229" i="3"/>
  <c r="J1229" i="3"/>
  <c r="I1229" i="3"/>
  <c r="W1228" i="3"/>
  <c r="V1228" i="3"/>
  <c r="U1228" i="3"/>
  <c r="S1228" i="3"/>
  <c r="R1228" i="3"/>
  <c r="Q1228" i="3"/>
  <c r="O1228" i="3"/>
  <c r="N1228" i="3"/>
  <c r="M1228" i="3"/>
  <c r="L1228" i="3"/>
  <c r="K1228" i="3"/>
  <c r="J1228" i="3"/>
  <c r="I1228" i="3"/>
  <c r="W1227" i="3"/>
  <c r="V1227" i="3"/>
  <c r="U1227" i="3"/>
  <c r="S1227" i="3"/>
  <c r="R1227" i="3"/>
  <c r="Q1227" i="3"/>
  <c r="O1227" i="3"/>
  <c r="N1227" i="3"/>
  <c r="M1227" i="3"/>
  <c r="L1227" i="3"/>
  <c r="K1227" i="3"/>
  <c r="J1227" i="3"/>
  <c r="I1227" i="3"/>
  <c r="W1226" i="3"/>
  <c r="V1226" i="3"/>
  <c r="U1226" i="3"/>
  <c r="S1226" i="3"/>
  <c r="R1226" i="3"/>
  <c r="Q1226" i="3"/>
  <c r="O1226" i="3"/>
  <c r="N1226" i="3"/>
  <c r="M1226" i="3"/>
  <c r="L1226" i="3"/>
  <c r="K1226" i="3"/>
  <c r="J1226" i="3"/>
  <c r="I1226" i="3"/>
  <c r="W1225" i="3"/>
  <c r="V1225" i="3"/>
  <c r="U1225" i="3"/>
  <c r="S1225" i="3"/>
  <c r="R1225" i="3"/>
  <c r="Q1225" i="3"/>
  <c r="O1225" i="3"/>
  <c r="N1225" i="3"/>
  <c r="M1225" i="3"/>
  <c r="L1225" i="3"/>
  <c r="K1225" i="3"/>
  <c r="J1225" i="3"/>
  <c r="I1225" i="3"/>
  <c r="W1224" i="3"/>
  <c r="V1224" i="3"/>
  <c r="U1224" i="3"/>
  <c r="S1224" i="3"/>
  <c r="R1224" i="3"/>
  <c r="Q1224" i="3"/>
  <c r="O1224" i="3"/>
  <c r="N1224" i="3"/>
  <c r="M1224" i="3"/>
  <c r="L1224" i="3"/>
  <c r="K1224" i="3"/>
  <c r="J1224" i="3"/>
  <c r="I1224" i="3"/>
  <c r="W1223" i="3"/>
  <c r="V1223" i="3"/>
  <c r="U1223" i="3"/>
  <c r="S1223" i="3"/>
  <c r="R1223" i="3"/>
  <c r="Q1223" i="3"/>
  <c r="O1223" i="3"/>
  <c r="N1223" i="3"/>
  <c r="M1223" i="3"/>
  <c r="L1223" i="3"/>
  <c r="K1223" i="3"/>
  <c r="J1223" i="3"/>
  <c r="I1223" i="3"/>
  <c r="W1222" i="3"/>
  <c r="V1222" i="3"/>
  <c r="U1222" i="3"/>
  <c r="S1222" i="3"/>
  <c r="R1222" i="3"/>
  <c r="Q1222" i="3"/>
  <c r="O1222" i="3"/>
  <c r="N1222" i="3"/>
  <c r="M1222" i="3"/>
  <c r="L1222" i="3"/>
  <c r="K1222" i="3"/>
  <c r="J1222" i="3"/>
  <c r="I1222" i="3"/>
  <c r="W1221" i="3"/>
  <c r="V1221" i="3"/>
  <c r="U1221" i="3"/>
  <c r="S1221" i="3"/>
  <c r="Q1221" i="3"/>
  <c r="O1221" i="3"/>
  <c r="N1221" i="3"/>
  <c r="M1221" i="3"/>
  <c r="L1221" i="3"/>
  <c r="K1221" i="3"/>
  <c r="J1221" i="3"/>
  <c r="I1221" i="3"/>
  <c r="W1220" i="3"/>
  <c r="V1220" i="3"/>
  <c r="U1220" i="3"/>
  <c r="S1220" i="3"/>
  <c r="R1220" i="3"/>
  <c r="Q1220" i="3"/>
  <c r="O1220" i="3"/>
  <c r="N1220" i="3"/>
  <c r="M1220" i="3"/>
  <c r="L1220" i="3"/>
  <c r="K1220" i="3"/>
  <c r="J1220" i="3"/>
  <c r="I1220" i="3"/>
  <c r="W1219" i="3"/>
  <c r="V1219" i="3"/>
  <c r="U1219" i="3"/>
  <c r="S1219" i="3"/>
  <c r="R1219" i="3"/>
  <c r="Q1219" i="3"/>
  <c r="O1219" i="3"/>
  <c r="N1219" i="3"/>
  <c r="M1219" i="3"/>
  <c r="L1219" i="3"/>
  <c r="K1219" i="3"/>
  <c r="J1219" i="3"/>
  <c r="I1219" i="3"/>
  <c r="W1218" i="3"/>
  <c r="V1218" i="3"/>
  <c r="U1218" i="3"/>
  <c r="S1218" i="3"/>
  <c r="R1218" i="3"/>
  <c r="Q1218" i="3"/>
  <c r="O1218" i="3"/>
  <c r="N1218" i="3"/>
  <c r="M1218" i="3"/>
  <c r="L1218" i="3"/>
  <c r="K1218" i="3"/>
  <c r="J1218" i="3"/>
  <c r="I1218" i="3"/>
  <c r="W1217" i="3"/>
  <c r="V1217" i="3"/>
  <c r="U1217" i="3"/>
  <c r="S1217" i="3"/>
  <c r="R1217" i="3"/>
  <c r="Q1217" i="3"/>
  <c r="O1217" i="3"/>
  <c r="N1217" i="3"/>
  <c r="M1217" i="3"/>
  <c r="L1217" i="3"/>
  <c r="K1217" i="3"/>
  <c r="J1217" i="3"/>
  <c r="I1217" i="3"/>
  <c r="W1216" i="3"/>
  <c r="V1216" i="3"/>
  <c r="U1216" i="3"/>
  <c r="S1216" i="3"/>
  <c r="R1216" i="3"/>
  <c r="Q1216" i="3"/>
  <c r="O1216" i="3"/>
  <c r="N1216" i="3"/>
  <c r="M1216" i="3"/>
  <c r="L1216" i="3"/>
  <c r="K1216" i="3"/>
  <c r="J1216" i="3"/>
  <c r="I1216" i="3"/>
  <c r="W1215" i="3"/>
  <c r="V1215" i="3"/>
  <c r="U1215" i="3"/>
  <c r="S1215" i="3"/>
  <c r="R1215" i="3"/>
  <c r="Q1215" i="3"/>
  <c r="O1215" i="3"/>
  <c r="N1215" i="3"/>
  <c r="M1215" i="3"/>
  <c r="L1215" i="3"/>
  <c r="K1215" i="3"/>
  <c r="J1215" i="3"/>
  <c r="I1215" i="3"/>
  <c r="W1214" i="3"/>
  <c r="V1214" i="3"/>
  <c r="U1214" i="3"/>
  <c r="S1214" i="3"/>
  <c r="R1214" i="3"/>
  <c r="Q1214" i="3"/>
  <c r="O1214" i="3"/>
  <c r="N1214" i="3"/>
  <c r="M1214" i="3"/>
  <c r="L1214" i="3"/>
  <c r="K1214" i="3"/>
  <c r="J1214" i="3"/>
  <c r="I1214" i="3"/>
  <c r="W1213" i="3"/>
  <c r="V1213" i="3"/>
  <c r="U1213" i="3"/>
  <c r="S1213" i="3"/>
  <c r="R1213" i="3"/>
  <c r="Q1213" i="3"/>
  <c r="O1213" i="3"/>
  <c r="N1213" i="3"/>
  <c r="M1213" i="3"/>
  <c r="L1213" i="3"/>
  <c r="K1213" i="3"/>
  <c r="J1213" i="3"/>
  <c r="I1213" i="3"/>
  <c r="W1212" i="3"/>
  <c r="V1212" i="3"/>
  <c r="U1212" i="3"/>
  <c r="S1212" i="3"/>
  <c r="R1212" i="3"/>
  <c r="Q1212" i="3"/>
  <c r="O1212" i="3"/>
  <c r="N1212" i="3"/>
  <c r="M1212" i="3"/>
  <c r="L1212" i="3"/>
  <c r="K1212" i="3"/>
  <c r="J1212" i="3"/>
  <c r="I1212" i="3"/>
  <c r="W1211" i="3"/>
  <c r="V1211" i="3"/>
  <c r="U1211" i="3"/>
  <c r="S1211" i="3"/>
  <c r="R1211" i="3"/>
  <c r="Q1211" i="3"/>
  <c r="O1211" i="3"/>
  <c r="N1211" i="3"/>
  <c r="M1211" i="3"/>
  <c r="L1211" i="3"/>
  <c r="K1211" i="3"/>
  <c r="J1211" i="3"/>
  <c r="I1211" i="3"/>
  <c r="W1210" i="3"/>
  <c r="V1210" i="3"/>
  <c r="U1210" i="3"/>
  <c r="S1210" i="3"/>
  <c r="R1210" i="3"/>
  <c r="Q1210" i="3"/>
  <c r="O1210" i="3"/>
  <c r="N1210" i="3"/>
  <c r="M1210" i="3"/>
  <c r="L1210" i="3"/>
  <c r="K1210" i="3"/>
  <c r="J1210" i="3"/>
  <c r="I1210" i="3"/>
  <c r="W1209" i="3"/>
  <c r="V1209" i="3"/>
  <c r="U1209" i="3"/>
  <c r="S1209" i="3"/>
  <c r="R1209" i="3"/>
  <c r="Q1209" i="3"/>
  <c r="O1209" i="3"/>
  <c r="N1209" i="3"/>
  <c r="M1209" i="3"/>
  <c r="L1209" i="3"/>
  <c r="K1209" i="3"/>
  <c r="J1209" i="3"/>
  <c r="I1209" i="3"/>
  <c r="W1208" i="3"/>
  <c r="V1208" i="3"/>
  <c r="U1208" i="3"/>
  <c r="S1208" i="3"/>
  <c r="R1208" i="3"/>
  <c r="Q1208" i="3"/>
  <c r="O1208" i="3"/>
  <c r="N1208" i="3"/>
  <c r="M1208" i="3"/>
  <c r="L1208" i="3"/>
  <c r="K1208" i="3"/>
  <c r="J1208" i="3"/>
  <c r="I1208" i="3"/>
  <c r="W1207" i="3"/>
  <c r="V1207" i="3"/>
  <c r="U1207" i="3"/>
  <c r="S1207" i="3"/>
  <c r="R1207" i="3"/>
  <c r="Q1207" i="3"/>
  <c r="O1207" i="3"/>
  <c r="N1207" i="3"/>
  <c r="M1207" i="3"/>
  <c r="L1207" i="3"/>
  <c r="K1207" i="3"/>
  <c r="J1207" i="3"/>
  <c r="I1207" i="3"/>
  <c r="W1206" i="3"/>
  <c r="V1206" i="3"/>
  <c r="U1206" i="3"/>
  <c r="S1206" i="3"/>
  <c r="R1206" i="3"/>
  <c r="Q1206" i="3"/>
  <c r="O1206" i="3"/>
  <c r="N1206" i="3"/>
  <c r="M1206" i="3"/>
  <c r="L1206" i="3"/>
  <c r="K1206" i="3"/>
  <c r="J1206" i="3"/>
  <c r="I1206" i="3"/>
  <c r="W1205" i="3"/>
  <c r="V1205" i="3"/>
  <c r="U1205" i="3"/>
  <c r="S1205" i="3"/>
  <c r="R1205" i="3"/>
  <c r="Q1205" i="3"/>
  <c r="O1205" i="3"/>
  <c r="N1205" i="3"/>
  <c r="M1205" i="3"/>
  <c r="L1205" i="3"/>
  <c r="K1205" i="3"/>
  <c r="J1205" i="3"/>
  <c r="I1205" i="3"/>
  <c r="W1204" i="3"/>
  <c r="V1204" i="3"/>
  <c r="U1204" i="3"/>
  <c r="S1204" i="3"/>
  <c r="R1204" i="3"/>
  <c r="Q1204" i="3"/>
  <c r="O1204" i="3"/>
  <c r="N1204" i="3"/>
  <c r="M1204" i="3"/>
  <c r="L1204" i="3"/>
  <c r="K1204" i="3"/>
  <c r="J1204" i="3"/>
  <c r="I1204" i="3"/>
  <c r="W1203" i="3"/>
  <c r="V1203" i="3"/>
  <c r="U1203" i="3"/>
  <c r="S1203" i="3"/>
  <c r="R1203" i="3"/>
  <c r="Q1203" i="3"/>
  <c r="O1203" i="3"/>
  <c r="N1203" i="3"/>
  <c r="M1203" i="3"/>
  <c r="L1203" i="3"/>
  <c r="K1203" i="3"/>
  <c r="J1203" i="3"/>
  <c r="I1203" i="3"/>
  <c r="W1202" i="3"/>
  <c r="V1202" i="3"/>
  <c r="U1202" i="3"/>
  <c r="S1202" i="3"/>
  <c r="R1202" i="3"/>
  <c r="Q1202" i="3"/>
  <c r="O1202" i="3"/>
  <c r="N1202" i="3"/>
  <c r="M1202" i="3"/>
  <c r="L1202" i="3"/>
  <c r="K1202" i="3"/>
  <c r="J1202" i="3"/>
  <c r="I1202" i="3"/>
  <c r="V1201" i="3"/>
  <c r="U1201" i="3"/>
  <c r="S1201" i="3"/>
  <c r="R1201" i="3"/>
  <c r="Q1201" i="3"/>
  <c r="O1201" i="3"/>
  <c r="N1201" i="3"/>
  <c r="M1201" i="3"/>
  <c r="L1201" i="3"/>
  <c r="K1201" i="3"/>
  <c r="J1201" i="3"/>
  <c r="I1201" i="3"/>
  <c r="W1200" i="3"/>
  <c r="V1200" i="3"/>
  <c r="U1200" i="3"/>
  <c r="S1200" i="3"/>
  <c r="R1200" i="3"/>
  <c r="Q1200" i="3"/>
  <c r="O1200" i="3"/>
  <c r="N1200" i="3"/>
  <c r="M1200" i="3"/>
  <c r="L1200" i="3"/>
  <c r="K1200" i="3"/>
  <c r="J1200" i="3"/>
  <c r="I1200" i="3"/>
  <c r="V1199" i="3"/>
  <c r="U1199" i="3"/>
  <c r="S1199" i="3"/>
  <c r="R1199" i="3"/>
  <c r="Q1199" i="3"/>
  <c r="O1199" i="3"/>
  <c r="N1199" i="3"/>
  <c r="M1199" i="3"/>
  <c r="L1199" i="3"/>
  <c r="K1199" i="3"/>
  <c r="J1199" i="3"/>
  <c r="I1199" i="3"/>
  <c r="W1198" i="3"/>
  <c r="V1198" i="3"/>
  <c r="U1198" i="3"/>
  <c r="S1198" i="3"/>
  <c r="R1198" i="3"/>
  <c r="Q1198" i="3"/>
  <c r="O1198" i="3"/>
  <c r="N1198" i="3"/>
  <c r="M1198" i="3"/>
  <c r="L1198" i="3"/>
  <c r="K1198" i="3"/>
  <c r="J1198" i="3"/>
  <c r="I1198" i="3"/>
  <c r="W1197" i="3"/>
  <c r="V1197" i="3"/>
  <c r="U1197" i="3"/>
  <c r="S1197" i="3"/>
  <c r="R1197" i="3"/>
  <c r="Q1197" i="3"/>
  <c r="O1197" i="3"/>
  <c r="N1197" i="3"/>
  <c r="M1197" i="3"/>
  <c r="L1197" i="3"/>
  <c r="K1197" i="3"/>
  <c r="J1197" i="3"/>
  <c r="I1197" i="3"/>
  <c r="W1196" i="3"/>
  <c r="V1196" i="3"/>
  <c r="U1196" i="3"/>
  <c r="S1196" i="3"/>
  <c r="R1196" i="3"/>
  <c r="Q1196" i="3"/>
  <c r="O1196" i="3"/>
  <c r="N1196" i="3"/>
  <c r="M1196" i="3"/>
  <c r="L1196" i="3"/>
  <c r="K1196" i="3"/>
  <c r="J1196" i="3"/>
  <c r="I1196" i="3"/>
  <c r="W1195" i="3"/>
  <c r="V1195" i="3"/>
  <c r="U1195" i="3"/>
  <c r="S1195" i="3"/>
  <c r="R1195" i="3"/>
  <c r="Q1195" i="3"/>
  <c r="O1195" i="3"/>
  <c r="N1195" i="3"/>
  <c r="M1195" i="3"/>
  <c r="L1195" i="3"/>
  <c r="K1195" i="3"/>
  <c r="J1195" i="3"/>
  <c r="I1195" i="3"/>
  <c r="W1194" i="3"/>
  <c r="V1194" i="3"/>
  <c r="U1194" i="3"/>
  <c r="S1194" i="3"/>
  <c r="R1194" i="3"/>
  <c r="Q1194" i="3"/>
  <c r="O1194" i="3"/>
  <c r="N1194" i="3"/>
  <c r="M1194" i="3"/>
  <c r="L1194" i="3"/>
  <c r="K1194" i="3"/>
  <c r="J1194" i="3"/>
  <c r="I1194" i="3"/>
  <c r="W1193" i="3"/>
  <c r="V1193" i="3"/>
  <c r="U1193" i="3"/>
  <c r="S1193" i="3"/>
  <c r="R1193" i="3"/>
  <c r="Q1193" i="3"/>
  <c r="O1193" i="3"/>
  <c r="N1193" i="3"/>
  <c r="M1193" i="3"/>
  <c r="L1193" i="3"/>
  <c r="K1193" i="3"/>
  <c r="J1193" i="3"/>
  <c r="I1193" i="3"/>
  <c r="W1192" i="3"/>
  <c r="V1192" i="3"/>
  <c r="U1192" i="3"/>
  <c r="S1192" i="3"/>
  <c r="R1192" i="3"/>
  <c r="Q1192" i="3"/>
  <c r="O1192" i="3"/>
  <c r="N1192" i="3"/>
  <c r="M1192" i="3"/>
  <c r="L1192" i="3"/>
  <c r="K1192" i="3"/>
  <c r="J1192" i="3"/>
  <c r="I1192" i="3"/>
  <c r="W1191" i="3"/>
  <c r="V1191" i="3"/>
  <c r="U1191" i="3"/>
  <c r="S1191" i="3"/>
  <c r="R1191" i="3"/>
  <c r="Q1191" i="3"/>
  <c r="O1191" i="3"/>
  <c r="N1191" i="3"/>
  <c r="M1191" i="3"/>
  <c r="L1191" i="3"/>
  <c r="K1191" i="3"/>
  <c r="J1191" i="3"/>
  <c r="I1191" i="3"/>
  <c r="W1190" i="3"/>
  <c r="V1190" i="3"/>
  <c r="U1190" i="3"/>
  <c r="S1190" i="3"/>
  <c r="R1190" i="3"/>
  <c r="Q1190" i="3"/>
  <c r="O1190" i="3"/>
  <c r="N1190" i="3"/>
  <c r="M1190" i="3"/>
  <c r="L1190" i="3"/>
  <c r="K1190" i="3"/>
  <c r="J1190" i="3"/>
  <c r="I1190" i="3"/>
  <c r="W1189" i="3"/>
  <c r="V1189" i="3"/>
  <c r="U1189" i="3"/>
  <c r="S1189" i="3"/>
  <c r="R1189" i="3"/>
  <c r="Q1189" i="3"/>
  <c r="O1189" i="3"/>
  <c r="N1189" i="3"/>
  <c r="M1189" i="3"/>
  <c r="L1189" i="3"/>
  <c r="K1189" i="3"/>
  <c r="J1189" i="3"/>
  <c r="I1189" i="3"/>
  <c r="W1188" i="3"/>
  <c r="V1188" i="3"/>
  <c r="U1188" i="3"/>
  <c r="S1188" i="3"/>
  <c r="R1188" i="3"/>
  <c r="Q1188" i="3"/>
  <c r="O1188" i="3"/>
  <c r="N1188" i="3"/>
  <c r="M1188" i="3"/>
  <c r="L1188" i="3"/>
  <c r="K1188" i="3"/>
  <c r="J1188" i="3"/>
  <c r="I1188" i="3"/>
  <c r="W1187" i="3"/>
  <c r="V1187" i="3"/>
  <c r="U1187" i="3"/>
  <c r="S1187" i="3"/>
  <c r="R1187" i="3"/>
  <c r="Q1187" i="3"/>
  <c r="O1187" i="3"/>
  <c r="N1187" i="3"/>
  <c r="L1187" i="3"/>
  <c r="K1187" i="3"/>
  <c r="J1187" i="3"/>
  <c r="I1187" i="3"/>
  <c r="W1186" i="3"/>
  <c r="V1186" i="3"/>
  <c r="U1186" i="3"/>
  <c r="S1186" i="3"/>
  <c r="R1186" i="3"/>
  <c r="Q1186" i="3"/>
  <c r="O1186" i="3"/>
  <c r="N1186" i="3"/>
  <c r="M1186" i="3"/>
  <c r="L1186" i="3"/>
  <c r="K1186" i="3"/>
  <c r="J1186" i="3"/>
  <c r="I1186" i="3"/>
  <c r="W1185" i="3"/>
  <c r="V1185" i="3"/>
  <c r="U1185" i="3"/>
  <c r="T1185" i="3"/>
  <c r="R1185" i="3"/>
  <c r="Q1185" i="3"/>
  <c r="O1185" i="3"/>
  <c r="N1185" i="3"/>
  <c r="M1185" i="3"/>
  <c r="L1185" i="3"/>
  <c r="K1185" i="3"/>
  <c r="J1185" i="3"/>
  <c r="I1185" i="3"/>
  <c r="W1184" i="3"/>
  <c r="V1184" i="3"/>
  <c r="U1184" i="3"/>
  <c r="T1184" i="3"/>
  <c r="R1184" i="3"/>
  <c r="Q1184" i="3"/>
  <c r="O1184" i="3"/>
  <c r="N1184" i="3"/>
  <c r="M1184" i="3"/>
  <c r="L1184" i="3"/>
  <c r="K1184" i="3"/>
  <c r="J1184" i="3"/>
  <c r="I1184" i="3"/>
  <c r="W1183" i="3"/>
  <c r="V1183" i="3"/>
  <c r="U1183" i="3"/>
  <c r="T1183" i="3"/>
  <c r="R1183" i="3"/>
  <c r="Q1183" i="3"/>
  <c r="O1183" i="3"/>
  <c r="M1183" i="3"/>
  <c r="L1183" i="3"/>
  <c r="J1183" i="3"/>
  <c r="I1183" i="3"/>
  <c r="W1182" i="3"/>
  <c r="V1182" i="3"/>
  <c r="U1182" i="3"/>
  <c r="T1182" i="3"/>
  <c r="R1182" i="3"/>
  <c r="Q1182" i="3"/>
  <c r="O1182" i="3"/>
  <c r="N1182" i="3"/>
  <c r="M1182" i="3"/>
  <c r="L1182" i="3"/>
  <c r="J1182" i="3"/>
  <c r="I1182" i="3"/>
  <c r="W1181" i="3"/>
  <c r="V1181" i="3"/>
  <c r="U1181" i="3"/>
  <c r="T1181" i="3"/>
  <c r="R1181" i="3"/>
  <c r="Q1181" i="3"/>
  <c r="O1181" i="3"/>
  <c r="N1181" i="3"/>
  <c r="M1181" i="3"/>
  <c r="L1181" i="3"/>
  <c r="K1181" i="3"/>
  <c r="J1181" i="3"/>
  <c r="I1181" i="3"/>
  <c r="W1180" i="3"/>
  <c r="V1180" i="3"/>
  <c r="U1180" i="3"/>
  <c r="T1180" i="3"/>
  <c r="R1180" i="3"/>
  <c r="Q1180" i="3"/>
  <c r="O1180" i="3"/>
  <c r="N1180" i="3"/>
  <c r="M1180" i="3"/>
  <c r="L1180" i="3"/>
  <c r="K1180" i="3"/>
  <c r="J1180" i="3"/>
  <c r="I1180" i="3"/>
  <c r="W1179" i="3"/>
  <c r="V1179" i="3"/>
  <c r="U1179" i="3"/>
  <c r="T1179" i="3"/>
  <c r="R1179" i="3"/>
  <c r="Q1179" i="3"/>
  <c r="O1179" i="3"/>
  <c r="N1179" i="3"/>
  <c r="M1179" i="3"/>
  <c r="L1179" i="3"/>
  <c r="K1179" i="3"/>
  <c r="J1179" i="3"/>
  <c r="I1179" i="3"/>
  <c r="V1178" i="3"/>
  <c r="U1178" i="3"/>
  <c r="T1178" i="3"/>
  <c r="R1178" i="3"/>
  <c r="Q1178" i="3"/>
  <c r="O1178" i="3"/>
  <c r="N1178" i="3"/>
  <c r="M1178" i="3"/>
  <c r="L1178" i="3"/>
  <c r="K1178" i="3"/>
  <c r="J1178" i="3"/>
  <c r="I1178" i="3"/>
  <c r="W1177" i="3"/>
  <c r="V1177" i="3"/>
  <c r="U1177" i="3"/>
  <c r="T1177" i="3"/>
  <c r="R1177" i="3"/>
  <c r="Q1177" i="3"/>
  <c r="O1177" i="3"/>
  <c r="M1177" i="3"/>
  <c r="L1177" i="3"/>
  <c r="K1177" i="3"/>
  <c r="J1177" i="3"/>
  <c r="I1177" i="3"/>
  <c r="W1176" i="3"/>
  <c r="V1176" i="3"/>
  <c r="U1176" i="3"/>
  <c r="T1176" i="3"/>
  <c r="R1176" i="3"/>
  <c r="Q1176" i="3"/>
  <c r="O1176" i="3"/>
  <c r="N1176" i="3"/>
  <c r="M1176" i="3"/>
  <c r="L1176" i="3"/>
  <c r="K1176" i="3"/>
  <c r="J1176" i="3"/>
  <c r="I1176" i="3"/>
  <c r="W1175" i="3"/>
  <c r="V1175" i="3"/>
  <c r="U1175" i="3"/>
  <c r="T1175" i="3"/>
  <c r="R1175" i="3"/>
  <c r="Q1175" i="3"/>
  <c r="O1175" i="3"/>
  <c r="N1175" i="3"/>
  <c r="M1175" i="3"/>
  <c r="L1175" i="3"/>
  <c r="K1175" i="3"/>
  <c r="J1175" i="3"/>
  <c r="I1175" i="3"/>
  <c r="W1174" i="3"/>
  <c r="V1174" i="3"/>
  <c r="T1174" i="3"/>
  <c r="R1174" i="3"/>
  <c r="Q1174" i="3"/>
  <c r="O1174" i="3"/>
  <c r="N1174" i="3"/>
  <c r="M1174" i="3"/>
  <c r="L1174" i="3"/>
  <c r="J1174" i="3"/>
  <c r="I1174" i="3"/>
  <c r="W1173" i="3"/>
  <c r="V1173" i="3"/>
  <c r="U1173" i="3"/>
  <c r="T1173" i="3"/>
  <c r="R1173" i="3"/>
  <c r="Q1173" i="3"/>
  <c r="O1173" i="3"/>
  <c r="N1173" i="3"/>
  <c r="M1173" i="3"/>
  <c r="L1173" i="3"/>
  <c r="K1173" i="3"/>
  <c r="J1173" i="3"/>
  <c r="I1173" i="3"/>
  <c r="W1172" i="3"/>
  <c r="V1172" i="3"/>
  <c r="U1172" i="3"/>
  <c r="T1172" i="3"/>
  <c r="R1172" i="3"/>
  <c r="Q1172" i="3"/>
  <c r="O1172" i="3"/>
  <c r="N1172" i="3"/>
  <c r="M1172" i="3"/>
  <c r="L1172" i="3"/>
  <c r="J1172" i="3"/>
  <c r="I1172" i="3"/>
  <c r="W1171" i="3"/>
  <c r="V1171" i="3"/>
  <c r="U1171" i="3"/>
  <c r="T1171" i="3"/>
  <c r="R1171" i="3"/>
  <c r="Q1171" i="3"/>
  <c r="O1171" i="3"/>
  <c r="N1171" i="3"/>
  <c r="M1171" i="3"/>
  <c r="L1171" i="3"/>
  <c r="K1171" i="3"/>
  <c r="J1171" i="3"/>
  <c r="I1171" i="3"/>
  <c r="W1170" i="3"/>
  <c r="V1170" i="3"/>
  <c r="U1170" i="3"/>
  <c r="T1170" i="3"/>
  <c r="R1170" i="3"/>
  <c r="Q1170" i="3"/>
  <c r="O1170" i="3"/>
  <c r="N1170" i="3"/>
  <c r="L1170" i="3"/>
  <c r="K1170" i="3"/>
  <c r="J1170" i="3"/>
  <c r="I1170" i="3"/>
  <c r="W1169" i="3"/>
  <c r="V1169" i="3"/>
  <c r="U1169" i="3"/>
  <c r="T1169" i="3"/>
  <c r="R1169" i="3"/>
  <c r="Q1169" i="3"/>
  <c r="O1169" i="3"/>
  <c r="N1169" i="3"/>
  <c r="M1169" i="3"/>
  <c r="L1169" i="3"/>
  <c r="K1169" i="3"/>
  <c r="J1169" i="3"/>
  <c r="I1169" i="3"/>
  <c r="W1168" i="3"/>
  <c r="V1168" i="3"/>
  <c r="U1168" i="3"/>
  <c r="T1168" i="3"/>
  <c r="R1168" i="3"/>
  <c r="Q1168" i="3"/>
  <c r="O1168" i="3"/>
  <c r="N1168" i="3"/>
  <c r="M1168" i="3"/>
  <c r="L1168" i="3"/>
  <c r="K1168" i="3"/>
  <c r="J1168" i="3"/>
  <c r="I1168" i="3"/>
  <c r="V1167" i="3"/>
  <c r="U1167" i="3"/>
  <c r="T1167" i="3"/>
  <c r="R1167" i="3"/>
  <c r="Q1167" i="3"/>
  <c r="O1167" i="3"/>
  <c r="N1167" i="3"/>
  <c r="M1167" i="3"/>
  <c r="L1167" i="3"/>
  <c r="K1167" i="3"/>
  <c r="J1167" i="3"/>
  <c r="I1167" i="3"/>
  <c r="W1166" i="3"/>
  <c r="V1166" i="3"/>
  <c r="U1166" i="3"/>
  <c r="T1166" i="3"/>
  <c r="R1166" i="3"/>
  <c r="Q1166" i="3"/>
  <c r="O1166" i="3"/>
  <c r="N1166" i="3"/>
  <c r="M1166" i="3"/>
  <c r="L1166" i="3"/>
  <c r="K1166" i="3"/>
  <c r="J1166" i="3"/>
  <c r="I1166" i="3"/>
  <c r="W1165" i="3"/>
  <c r="V1165" i="3"/>
  <c r="U1165" i="3"/>
  <c r="T1165" i="3"/>
  <c r="R1165" i="3"/>
  <c r="Q1165" i="3"/>
  <c r="O1165" i="3"/>
  <c r="N1165" i="3"/>
  <c r="M1165" i="3"/>
  <c r="L1165" i="3"/>
  <c r="K1165" i="3"/>
  <c r="J1165" i="3"/>
  <c r="I1165" i="3"/>
  <c r="W1164" i="3"/>
  <c r="V1164" i="3"/>
  <c r="U1164" i="3"/>
  <c r="T1164" i="3"/>
  <c r="R1164" i="3"/>
  <c r="Q1164" i="3"/>
  <c r="O1164" i="3"/>
  <c r="N1164" i="3"/>
  <c r="M1164" i="3"/>
  <c r="L1164" i="3"/>
  <c r="K1164" i="3"/>
  <c r="J1164" i="3"/>
  <c r="I1164" i="3"/>
  <c r="V1163" i="3"/>
  <c r="U1163" i="3"/>
  <c r="T1163" i="3"/>
  <c r="R1163" i="3"/>
  <c r="Q1163" i="3"/>
  <c r="O1163" i="3"/>
  <c r="N1163" i="3"/>
  <c r="M1163" i="3"/>
  <c r="L1163" i="3"/>
  <c r="J1163" i="3"/>
  <c r="I1163" i="3"/>
  <c r="W1162" i="3"/>
  <c r="V1162" i="3"/>
  <c r="U1162" i="3"/>
  <c r="T1162" i="3"/>
  <c r="R1162" i="3"/>
  <c r="Q1162" i="3"/>
  <c r="O1162" i="3"/>
  <c r="N1162" i="3"/>
  <c r="M1162" i="3"/>
  <c r="L1162" i="3"/>
  <c r="K1162" i="3"/>
  <c r="J1162" i="3"/>
  <c r="I1162" i="3"/>
  <c r="W1161" i="3"/>
  <c r="V1161" i="3"/>
  <c r="U1161" i="3"/>
  <c r="T1161" i="3"/>
  <c r="R1161" i="3"/>
  <c r="Q1161" i="3"/>
  <c r="O1161" i="3"/>
  <c r="N1161" i="3"/>
  <c r="M1161" i="3"/>
  <c r="L1161" i="3"/>
  <c r="K1161" i="3"/>
  <c r="J1161" i="3"/>
  <c r="I1161" i="3"/>
  <c r="W1160" i="3"/>
  <c r="V1160" i="3"/>
  <c r="U1160" i="3"/>
  <c r="T1160" i="3"/>
  <c r="R1160" i="3"/>
  <c r="Q1160" i="3"/>
  <c r="O1160" i="3"/>
  <c r="N1160" i="3"/>
  <c r="M1160" i="3"/>
  <c r="L1160" i="3"/>
  <c r="K1160" i="3"/>
  <c r="J1160" i="3"/>
  <c r="I1160" i="3"/>
  <c r="W1159" i="3"/>
  <c r="V1159" i="3"/>
  <c r="U1159" i="3"/>
  <c r="T1159" i="3"/>
  <c r="R1159" i="3"/>
  <c r="Q1159" i="3"/>
  <c r="O1159" i="3"/>
  <c r="N1159" i="3"/>
  <c r="M1159" i="3"/>
  <c r="L1159" i="3"/>
  <c r="K1159" i="3"/>
  <c r="J1159" i="3"/>
  <c r="I1159" i="3"/>
  <c r="W1158" i="3"/>
  <c r="V1158" i="3"/>
  <c r="U1158" i="3"/>
  <c r="T1158" i="3"/>
  <c r="R1158" i="3"/>
  <c r="Q1158" i="3"/>
  <c r="O1158" i="3"/>
  <c r="N1158" i="3"/>
  <c r="L1158" i="3"/>
  <c r="K1158" i="3"/>
  <c r="J1158" i="3"/>
  <c r="I1158" i="3"/>
  <c r="W1157" i="3"/>
  <c r="V1157" i="3"/>
  <c r="U1157" i="3"/>
  <c r="T1157" i="3"/>
  <c r="R1157" i="3"/>
  <c r="Q1157" i="3"/>
  <c r="O1157" i="3"/>
  <c r="N1157" i="3"/>
  <c r="M1157" i="3"/>
  <c r="L1157" i="3"/>
  <c r="K1157" i="3"/>
  <c r="J1157" i="3"/>
  <c r="I1157" i="3"/>
  <c r="W1156" i="3"/>
  <c r="V1156" i="3"/>
  <c r="U1156" i="3"/>
  <c r="T1156" i="3"/>
  <c r="R1156" i="3"/>
  <c r="Q1156" i="3"/>
  <c r="O1156" i="3"/>
  <c r="N1156" i="3"/>
  <c r="M1156" i="3"/>
  <c r="L1156" i="3"/>
  <c r="K1156" i="3"/>
  <c r="J1156" i="3"/>
  <c r="I1156" i="3"/>
  <c r="W1155" i="3"/>
  <c r="V1155" i="3"/>
  <c r="U1155" i="3"/>
  <c r="T1155" i="3"/>
  <c r="R1155" i="3"/>
  <c r="Q1155" i="3"/>
  <c r="O1155" i="3"/>
  <c r="N1155" i="3"/>
  <c r="M1155" i="3"/>
  <c r="L1155" i="3"/>
  <c r="K1155" i="3"/>
  <c r="J1155" i="3"/>
  <c r="I1155" i="3"/>
  <c r="W1154" i="3"/>
  <c r="V1154" i="3"/>
  <c r="U1154" i="3"/>
  <c r="T1154" i="3"/>
  <c r="R1154" i="3"/>
  <c r="Q1154" i="3"/>
  <c r="O1154" i="3"/>
  <c r="N1154" i="3"/>
  <c r="M1154" i="3"/>
  <c r="L1154" i="3"/>
  <c r="K1154" i="3"/>
  <c r="J1154" i="3"/>
  <c r="I1154" i="3"/>
  <c r="W1153" i="3"/>
  <c r="V1153" i="3"/>
  <c r="U1153" i="3"/>
  <c r="T1153" i="3"/>
  <c r="R1153" i="3"/>
  <c r="Q1153" i="3"/>
  <c r="O1153" i="3"/>
  <c r="N1153" i="3"/>
  <c r="M1153" i="3"/>
  <c r="L1153" i="3"/>
  <c r="K1153" i="3"/>
  <c r="J1153" i="3"/>
  <c r="I1153" i="3"/>
  <c r="W1152" i="3"/>
  <c r="V1152" i="3"/>
  <c r="U1152" i="3"/>
  <c r="T1152" i="3"/>
  <c r="R1152" i="3"/>
  <c r="Q1152" i="3"/>
  <c r="O1152" i="3"/>
  <c r="N1152" i="3"/>
  <c r="M1152" i="3"/>
  <c r="L1152" i="3"/>
  <c r="K1152" i="3"/>
  <c r="J1152" i="3"/>
  <c r="I1152" i="3"/>
  <c r="W1151" i="3"/>
  <c r="V1151" i="3"/>
  <c r="U1151" i="3"/>
  <c r="T1151" i="3"/>
  <c r="R1151" i="3"/>
  <c r="Q1151" i="3"/>
  <c r="O1151" i="3"/>
  <c r="N1151" i="3"/>
  <c r="M1151" i="3"/>
  <c r="L1151" i="3"/>
  <c r="K1151" i="3"/>
  <c r="J1151" i="3"/>
  <c r="I1151" i="3"/>
  <c r="W1150" i="3"/>
  <c r="V1150" i="3"/>
  <c r="U1150" i="3"/>
  <c r="T1150" i="3"/>
  <c r="R1150" i="3"/>
  <c r="Q1150" i="3"/>
  <c r="O1150" i="3"/>
  <c r="N1150" i="3"/>
  <c r="M1150" i="3"/>
  <c r="L1150" i="3"/>
  <c r="K1150" i="3"/>
  <c r="J1150" i="3"/>
  <c r="I1150" i="3"/>
  <c r="W1149" i="3"/>
  <c r="V1149" i="3"/>
  <c r="U1149" i="3"/>
  <c r="T1149" i="3"/>
  <c r="R1149" i="3"/>
  <c r="Q1149" i="3"/>
  <c r="O1149" i="3"/>
  <c r="N1149" i="3"/>
  <c r="M1149" i="3"/>
  <c r="L1149" i="3"/>
  <c r="K1149" i="3"/>
  <c r="J1149" i="3"/>
  <c r="I1149" i="3"/>
  <c r="W1148" i="3"/>
  <c r="V1148" i="3"/>
  <c r="U1148" i="3"/>
  <c r="T1148" i="3"/>
  <c r="R1148" i="3"/>
  <c r="Q1148" i="3"/>
  <c r="O1148" i="3"/>
  <c r="N1148" i="3"/>
  <c r="M1148" i="3"/>
  <c r="L1148" i="3"/>
  <c r="K1148" i="3"/>
  <c r="J1148" i="3"/>
  <c r="I1148" i="3"/>
  <c r="W1147" i="3"/>
  <c r="V1147" i="3"/>
  <c r="U1147" i="3"/>
  <c r="T1147" i="3"/>
  <c r="R1147" i="3"/>
  <c r="Q1147" i="3"/>
  <c r="O1147" i="3"/>
  <c r="N1147" i="3"/>
  <c r="M1147" i="3"/>
  <c r="L1147" i="3"/>
  <c r="K1147" i="3"/>
  <c r="J1147" i="3"/>
  <c r="I1147" i="3"/>
  <c r="W1146" i="3"/>
  <c r="V1146" i="3"/>
  <c r="U1146" i="3"/>
  <c r="T1146" i="3"/>
  <c r="R1146" i="3"/>
  <c r="Q1146" i="3"/>
  <c r="O1146" i="3"/>
  <c r="N1146" i="3"/>
  <c r="M1146" i="3"/>
  <c r="L1146" i="3"/>
  <c r="K1146" i="3"/>
  <c r="J1146" i="3"/>
  <c r="I1146" i="3"/>
  <c r="W1145" i="3"/>
  <c r="V1145" i="3"/>
  <c r="U1145" i="3"/>
  <c r="T1145" i="3"/>
  <c r="R1145" i="3"/>
  <c r="Q1145" i="3"/>
  <c r="O1145" i="3"/>
  <c r="N1145" i="3"/>
  <c r="M1145" i="3"/>
  <c r="L1145" i="3"/>
  <c r="K1145" i="3"/>
  <c r="J1145" i="3"/>
  <c r="I1145" i="3"/>
  <c r="W1144" i="3"/>
  <c r="V1144" i="3"/>
  <c r="U1144" i="3"/>
  <c r="T1144" i="3"/>
  <c r="R1144" i="3"/>
  <c r="Q1144" i="3"/>
  <c r="O1144" i="3"/>
  <c r="N1144" i="3"/>
  <c r="M1144" i="3"/>
  <c r="L1144" i="3"/>
  <c r="K1144" i="3"/>
  <c r="J1144" i="3"/>
  <c r="I1144" i="3"/>
  <c r="W1143" i="3"/>
  <c r="V1143" i="3"/>
  <c r="U1143" i="3"/>
  <c r="T1143" i="3"/>
  <c r="R1143" i="3"/>
  <c r="Q1143" i="3"/>
  <c r="O1143" i="3"/>
  <c r="M1143" i="3"/>
  <c r="L1143" i="3"/>
  <c r="J1143" i="3"/>
  <c r="I1143" i="3"/>
  <c r="W1142" i="3"/>
  <c r="V1142" i="3"/>
  <c r="U1142" i="3"/>
  <c r="T1142" i="3"/>
  <c r="R1142" i="3"/>
  <c r="Q1142" i="3"/>
  <c r="O1142" i="3"/>
  <c r="N1142" i="3"/>
  <c r="M1142" i="3"/>
  <c r="L1142" i="3"/>
  <c r="K1142" i="3"/>
  <c r="J1142" i="3"/>
  <c r="I1142" i="3"/>
  <c r="W1141" i="3"/>
  <c r="V1141" i="3"/>
  <c r="U1141" i="3"/>
  <c r="T1141" i="3"/>
  <c r="R1141" i="3"/>
  <c r="Q1141" i="3"/>
  <c r="O1141" i="3"/>
  <c r="N1141" i="3"/>
  <c r="M1141" i="3"/>
  <c r="L1141" i="3"/>
  <c r="K1141" i="3"/>
  <c r="J1141" i="3"/>
  <c r="I1141" i="3"/>
  <c r="W1140" i="3"/>
  <c r="V1140" i="3"/>
  <c r="U1140" i="3"/>
  <c r="T1140" i="3"/>
  <c r="R1140" i="3"/>
  <c r="Q1140" i="3"/>
  <c r="O1140" i="3"/>
  <c r="N1140" i="3"/>
  <c r="M1140" i="3"/>
  <c r="L1140" i="3"/>
  <c r="K1140" i="3"/>
  <c r="J1140" i="3"/>
  <c r="I1140" i="3"/>
  <c r="V1139" i="3"/>
  <c r="U1139" i="3"/>
  <c r="T1139" i="3"/>
  <c r="R1139" i="3"/>
  <c r="Q1139" i="3"/>
  <c r="O1139" i="3"/>
  <c r="N1139" i="3"/>
  <c r="M1139" i="3"/>
  <c r="L1139" i="3"/>
  <c r="K1139" i="3"/>
  <c r="J1139" i="3"/>
  <c r="I1139" i="3"/>
  <c r="W1138" i="3"/>
  <c r="V1138" i="3"/>
  <c r="U1138" i="3"/>
  <c r="T1138" i="3"/>
  <c r="R1138" i="3"/>
  <c r="Q1138" i="3"/>
  <c r="O1138" i="3"/>
  <c r="N1138" i="3"/>
  <c r="M1138" i="3"/>
  <c r="L1138" i="3"/>
  <c r="K1138" i="3"/>
  <c r="J1138" i="3"/>
  <c r="I1138" i="3"/>
  <c r="W1137" i="3"/>
  <c r="V1137" i="3"/>
  <c r="U1137" i="3"/>
  <c r="T1137" i="3"/>
  <c r="R1137" i="3"/>
  <c r="Q1137" i="3"/>
  <c r="O1137" i="3"/>
  <c r="N1137" i="3"/>
  <c r="M1137" i="3"/>
  <c r="L1137" i="3"/>
  <c r="K1137" i="3"/>
  <c r="J1137" i="3"/>
  <c r="I1137" i="3"/>
  <c r="W1136" i="3"/>
  <c r="V1136" i="3"/>
  <c r="U1136" i="3"/>
  <c r="T1136" i="3"/>
  <c r="R1136" i="3"/>
  <c r="Q1136" i="3"/>
  <c r="O1136" i="3"/>
  <c r="N1136" i="3"/>
  <c r="M1136" i="3"/>
  <c r="L1136" i="3"/>
  <c r="K1136" i="3"/>
  <c r="J1136" i="3"/>
  <c r="I1136" i="3"/>
  <c r="W1135" i="3"/>
  <c r="V1135" i="3"/>
  <c r="U1135" i="3"/>
  <c r="T1135" i="3"/>
  <c r="R1135" i="3"/>
  <c r="Q1135" i="3"/>
  <c r="O1135" i="3"/>
  <c r="N1135" i="3"/>
  <c r="M1135" i="3"/>
  <c r="L1135" i="3"/>
  <c r="K1135" i="3"/>
  <c r="J1135" i="3"/>
  <c r="I1135" i="3"/>
  <c r="V1134" i="3"/>
  <c r="U1134" i="3"/>
  <c r="T1134" i="3"/>
  <c r="R1134" i="3"/>
  <c r="Q1134" i="3"/>
  <c r="O1134" i="3"/>
  <c r="N1134" i="3"/>
  <c r="M1134" i="3"/>
  <c r="L1134" i="3"/>
  <c r="K1134" i="3"/>
  <c r="J1134" i="3"/>
  <c r="I1134" i="3"/>
  <c r="W1133" i="3"/>
  <c r="V1133" i="3"/>
  <c r="U1133" i="3"/>
  <c r="T1133" i="3"/>
  <c r="R1133" i="3"/>
  <c r="Q1133" i="3"/>
  <c r="O1133" i="3"/>
  <c r="N1133" i="3"/>
  <c r="M1133" i="3"/>
  <c r="L1133" i="3"/>
  <c r="K1133" i="3"/>
  <c r="J1133" i="3"/>
  <c r="I1133" i="3"/>
  <c r="W1132" i="3"/>
  <c r="V1132" i="3"/>
  <c r="U1132" i="3"/>
  <c r="T1132" i="3"/>
  <c r="R1132" i="3"/>
  <c r="Q1132" i="3"/>
  <c r="O1132" i="3"/>
  <c r="N1132" i="3"/>
  <c r="M1132" i="3"/>
  <c r="L1132" i="3"/>
  <c r="K1132" i="3"/>
  <c r="J1132" i="3"/>
  <c r="I1132" i="3"/>
  <c r="W1131" i="3"/>
  <c r="V1131" i="3"/>
  <c r="U1131" i="3"/>
  <c r="T1131" i="3"/>
  <c r="R1131" i="3"/>
  <c r="Q1131" i="3"/>
  <c r="O1131" i="3"/>
  <c r="N1131" i="3"/>
  <c r="L1131" i="3"/>
  <c r="K1131" i="3"/>
  <c r="J1131" i="3"/>
  <c r="I1131" i="3"/>
  <c r="W1130" i="3"/>
  <c r="V1130" i="3"/>
  <c r="U1130" i="3"/>
  <c r="T1130" i="3"/>
  <c r="R1130" i="3"/>
  <c r="Q1130" i="3"/>
  <c r="O1130" i="3"/>
  <c r="N1130" i="3"/>
  <c r="M1130" i="3"/>
  <c r="L1130" i="3"/>
  <c r="K1130" i="3"/>
  <c r="J1130" i="3"/>
  <c r="I1130" i="3"/>
  <c r="W1129" i="3"/>
  <c r="V1129" i="3"/>
  <c r="U1129" i="3"/>
  <c r="T1129" i="3"/>
  <c r="R1129" i="3"/>
  <c r="Q1129" i="3"/>
  <c r="O1129" i="3"/>
  <c r="N1129" i="3"/>
  <c r="M1129" i="3"/>
  <c r="L1129" i="3"/>
  <c r="K1129" i="3"/>
  <c r="J1129" i="3"/>
  <c r="I1129" i="3"/>
  <c r="W1128" i="3"/>
  <c r="V1128" i="3"/>
  <c r="U1128" i="3"/>
  <c r="T1128" i="3"/>
  <c r="R1128" i="3"/>
  <c r="Q1128" i="3"/>
  <c r="O1128" i="3"/>
  <c r="N1128" i="3"/>
  <c r="L1128" i="3"/>
  <c r="K1128" i="3"/>
  <c r="J1128" i="3"/>
  <c r="I1128" i="3"/>
  <c r="W1127" i="3"/>
  <c r="V1127" i="3"/>
  <c r="U1127" i="3"/>
  <c r="T1127" i="3"/>
  <c r="R1127" i="3"/>
  <c r="Q1127" i="3"/>
  <c r="O1127" i="3"/>
  <c r="N1127" i="3"/>
  <c r="M1127" i="3"/>
  <c r="L1127" i="3"/>
  <c r="J1127" i="3"/>
  <c r="I1127" i="3"/>
  <c r="W1126" i="3"/>
  <c r="V1126" i="3"/>
  <c r="U1126" i="3"/>
  <c r="T1126" i="3"/>
  <c r="S1126" i="3"/>
  <c r="R1126" i="3"/>
  <c r="O1126" i="3"/>
  <c r="N1126" i="3"/>
  <c r="M1126" i="3"/>
  <c r="L1126" i="3"/>
  <c r="K1126" i="3"/>
  <c r="J1126" i="3"/>
  <c r="I1126" i="3"/>
  <c r="W1125" i="3"/>
  <c r="V1125" i="3"/>
  <c r="U1125" i="3"/>
  <c r="T1125" i="3"/>
  <c r="S1125" i="3"/>
  <c r="R1125" i="3"/>
  <c r="O1125" i="3"/>
  <c r="N1125" i="3"/>
  <c r="M1125" i="3"/>
  <c r="L1125" i="3"/>
  <c r="K1125" i="3"/>
  <c r="J1125" i="3"/>
  <c r="I1125" i="3"/>
  <c r="W1124" i="3"/>
  <c r="V1124" i="3"/>
  <c r="U1124" i="3"/>
  <c r="T1124" i="3"/>
  <c r="S1124" i="3"/>
  <c r="R1124" i="3"/>
  <c r="O1124" i="3"/>
  <c r="N1124" i="3"/>
  <c r="M1124" i="3"/>
  <c r="L1124" i="3"/>
  <c r="K1124" i="3"/>
  <c r="J1124" i="3"/>
  <c r="I1124" i="3"/>
  <c r="W1123" i="3"/>
  <c r="V1123" i="3"/>
  <c r="U1123" i="3"/>
  <c r="T1123" i="3"/>
  <c r="S1123" i="3"/>
  <c r="R1123" i="3"/>
  <c r="O1123" i="3"/>
  <c r="N1123" i="3"/>
  <c r="M1123" i="3"/>
  <c r="L1123" i="3"/>
  <c r="K1123" i="3"/>
  <c r="J1123" i="3"/>
  <c r="I1123" i="3"/>
  <c r="W1122" i="3"/>
  <c r="V1122" i="3"/>
  <c r="U1122" i="3"/>
  <c r="T1122" i="3"/>
  <c r="S1122" i="3"/>
  <c r="R1122" i="3"/>
  <c r="O1122" i="3"/>
  <c r="N1122" i="3"/>
  <c r="M1122" i="3"/>
  <c r="L1122" i="3"/>
  <c r="K1122" i="3"/>
  <c r="J1122" i="3"/>
  <c r="I1122" i="3"/>
  <c r="W1121" i="3"/>
  <c r="V1121" i="3"/>
  <c r="U1121" i="3"/>
  <c r="T1121" i="3"/>
  <c r="S1121" i="3"/>
  <c r="R1121" i="3"/>
  <c r="O1121" i="3"/>
  <c r="N1121" i="3"/>
  <c r="M1121" i="3"/>
  <c r="L1121" i="3"/>
  <c r="K1121" i="3"/>
  <c r="J1121" i="3"/>
  <c r="I1121" i="3"/>
  <c r="W1120" i="3"/>
  <c r="V1120" i="3"/>
  <c r="U1120" i="3"/>
  <c r="T1120" i="3"/>
  <c r="S1120" i="3"/>
  <c r="R1120" i="3"/>
  <c r="O1120" i="3"/>
  <c r="N1120" i="3"/>
  <c r="M1120" i="3"/>
  <c r="L1120" i="3"/>
  <c r="K1120" i="3"/>
  <c r="J1120" i="3"/>
  <c r="I1120" i="3"/>
  <c r="W1119" i="3"/>
  <c r="V1119" i="3"/>
  <c r="U1119" i="3"/>
  <c r="T1119" i="3"/>
  <c r="S1119" i="3"/>
  <c r="R1119" i="3"/>
  <c r="O1119" i="3"/>
  <c r="N1119" i="3"/>
  <c r="M1119" i="3"/>
  <c r="L1119" i="3"/>
  <c r="K1119" i="3"/>
  <c r="J1119" i="3"/>
  <c r="I1119" i="3"/>
  <c r="W1118" i="3"/>
  <c r="V1118" i="3"/>
  <c r="U1118" i="3"/>
  <c r="T1118" i="3"/>
  <c r="S1118" i="3"/>
  <c r="R1118" i="3"/>
  <c r="O1118" i="3"/>
  <c r="N1118" i="3"/>
  <c r="M1118" i="3"/>
  <c r="L1118" i="3"/>
  <c r="K1118" i="3"/>
  <c r="J1118" i="3"/>
  <c r="I1118" i="3"/>
  <c r="W1117" i="3"/>
  <c r="V1117" i="3"/>
  <c r="U1117" i="3"/>
  <c r="T1117" i="3"/>
  <c r="S1117" i="3"/>
  <c r="R1117" i="3"/>
  <c r="O1117" i="3"/>
  <c r="N1117" i="3"/>
  <c r="M1117" i="3"/>
  <c r="L1117" i="3"/>
  <c r="K1117" i="3"/>
  <c r="J1117" i="3"/>
  <c r="I1117" i="3"/>
  <c r="W1116" i="3"/>
  <c r="V1116" i="3"/>
  <c r="U1116" i="3"/>
  <c r="T1116" i="3"/>
  <c r="S1116" i="3"/>
  <c r="R1116" i="3"/>
  <c r="O1116" i="3"/>
  <c r="N1116" i="3"/>
  <c r="M1116" i="3"/>
  <c r="L1116" i="3"/>
  <c r="K1116" i="3"/>
  <c r="J1116" i="3"/>
  <c r="I1116" i="3"/>
  <c r="W1115" i="3"/>
  <c r="V1115" i="3"/>
  <c r="U1115" i="3"/>
  <c r="T1115" i="3"/>
  <c r="S1115" i="3"/>
  <c r="R1115" i="3"/>
  <c r="O1115" i="3"/>
  <c r="N1115" i="3"/>
  <c r="M1115" i="3"/>
  <c r="L1115" i="3"/>
  <c r="J1115" i="3"/>
  <c r="I1115" i="3"/>
  <c r="W1114" i="3"/>
  <c r="V1114" i="3"/>
  <c r="U1114" i="3"/>
  <c r="T1114" i="3"/>
  <c r="S1114" i="3"/>
  <c r="R1114" i="3"/>
  <c r="O1114" i="3"/>
  <c r="N1114" i="3"/>
  <c r="M1114" i="3"/>
  <c r="L1114" i="3"/>
  <c r="K1114" i="3"/>
  <c r="J1114" i="3"/>
  <c r="I1114" i="3"/>
  <c r="W1113" i="3"/>
  <c r="V1113" i="3"/>
  <c r="U1113" i="3"/>
  <c r="T1113" i="3"/>
  <c r="S1113" i="3"/>
  <c r="R1113" i="3"/>
  <c r="O1113" i="3"/>
  <c r="N1113" i="3"/>
  <c r="M1113" i="3"/>
  <c r="L1113" i="3"/>
  <c r="K1113" i="3"/>
  <c r="J1113" i="3"/>
  <c r="I1113" i="3"/>
  <c r="W1112" i="3"/>
  <c r="V1112" i="3"/>
  <c r="U1112" i="3"/>
  <c r="T1112" i="3"/>
  <c r="S1112" i="3"/>
  <c r="R1112" i="3"/>
  <c r="O1112" i="3"/>
  <c r="N1112" i="3"/>
  <c r="M1112" i="3"/>
  <c r="L1112" i="3"/>
  <c r="K1112" i="3"/>
  <c r="J1112" i="3"/>
  <c r="I1112" i="3"/>
  <c r="W1111" i="3"/>
  <c r="V1111" i="3"/>
  <c r="U1111" i="3"/>
  <c r="T1111" i="3"/>
  <c r="S1111" i="3"/>
  <c r="R1111" i="3"/>
  <c r="O1111" i="3"/>
  <c r="N1111" i="3"/>
  <c r="M1111" i="3"/>
  <c r="L1111" i="3"/>
  <c r="K1111" i="3"/>
  <c r="J1111" i="3"/>
  <c r="I1111" i="3"/>
  <c r="W1110" i="3"/>
  <c r="V1110" i="3"/>
  <c r="U1110" i="3"/>
  <c r="T1110" i="3"/>
  <c r="S1110" i="3"/>
  <c r="R1110" i="3"/>
  <c r="O1110" i="3"/>
  <c r="N1110" i="3"/>
  <c r="M1110" i="3"/>
  <c r="L1110" i="3"/>
  <c r="K1110" i="3"/>
  <c r="J1110" i="3"/>
  <c r="I1110" i="3"/>
  <c r="W1109" i="3"/>
  <c r="V1109" i="3"/>
  <c r="T1109" i="3"/>
  <c r="S1109" i="3"/>
  <c r="R1109" i="3"/>
  <c r="O1109" i="3"/>
  <c r="N1109" i="3"/>
  <c r="M1109" i="3"/>
  <c r="L1109" i="3"/>
  <c r="K1109" i="3"/>
  <c r="J1109" i="3"/>
  <c r="I1109" i="3"/>
  <c r="W1108" i="3"/>
  <c r="V1108" i="3"/>
  <c r="U1108" i="3"/>
  <c r="S1108" i="3"/>
  <c r="R1108" i="3"/>
  <c r="O1108" i="3"/>
  <c r="N1108" i="3"/>
  <c r="M1108" i="3"/>
  <c r="L1108" i="3"/>
  <c r="K1108" i="3"/>
  <c r="J1108" i="3"/>
  <c r="I1108" i="3"/>
  <c r="W1107" i="3"/>
  <c r="V1107" i="3"/>
  <c r="U1107" i="3"/>
  <c r="T1107" i="3"/>
  <c r="S1107" i="3"/>
  <c r="R1107" i="3"/>
  <c r="O1107" i="3"/>
  <c r="N1107" i="3"/>
  <c r="M1107" i="3"/>
  <c r="L1107" i="3"/>
  <c r="K1107" i="3"/>
  <c r="J1107" i="3"/>
  <c r="I1107" i="3"/>
  <c r="W1106" i="3"/>
  <c r="V1106" i="3"/>
  <c r="U1106" i="3"/>
  <c r="T1106" i="3"/>
  <c r="S1106" i="3"/>
  <c r="R1106" i="3"/>
  <c r="O1106" i="3"/>
  <c r="N1106" i="3"/>
  <c r="M1106" i="3"/>
  <c r="L1106" i="3"/>
  <c r="K1106" i="3"/>
  <c r="J1106" i="3"/>
  <c r="I1106" i="3"/>
  <c r="W1105" i="3"/>
  <c r="V1105" i="3"/>
  <c r="U1105" i="3"/>
  <c r="T1105" i="3"/>
  <c r="S1105" i="3"/>
  <c r="R1105" i="3"/>
  <c r="O1105" i="3"/>
  <c r="N1105" i="3"/>
  <c r="M1105" i="3"/>
  <c r="L1105" i="3"/>
  <c r="K1105" i="3"/>
  <c r="J1105" i="3"/>
  <c r="I1105" i="3"/>
  <c r="W1104" i="3"/>
  <c r="V1104" i="3"/>
  <c r="U1104" i="3"/>
  <c r="T1104" i="3"/>
  <c r="S1104" i="3"/>
  <c r="R1104" i="3"/>
  <c r="O1104" i="3"/>
  <c r="N1104" i="3"/>
  <c r="M1104" i="3"/>
  <c r="L1104" i="3"/>
  <c r="K1104" i="3"/>
  <c r="J1104" i="3"/>
  <c r="I1104" i="3"/>
  <c r="W1103" i="3"/>
  <c r="V1103" i="3"/>
  <c r="U1103" i="3"/>
  <c r="T1103" i="3"/>
  <c r="S1103" i="3"/>
  <c r="R1103" i="3"/>
  <c r="O1103" i="3"/>
  <c r="N1103" i="3"/>
  <c r="M1103" i="3"/>
  <c r="L1103" i="3"/>
  <c r="K1103" i="3"/>
  <c r="J1103" i="3"/>
  <c r="I1103" i="3"/>
  <c r="W1102" i="3"/>
  <c r="V1102" i="3"/>
  <c r="U1102" i="3"/>
  <c r="T1102" i="3"/>
  <c r="S1102" i="3"/>
  <c r="R1102" i="3"/>
  <c r="O1102" i="3"/>
  <c r="N1102" i="3"/>
  <c r="M1102" i="3"/>
  <c r="L1102" i="3"/>
  <c r="K1102" i="3"/>
  <c r="J1102" i="3"/>
  <c r="I1102" i="3"/>
  <c r="W1101" i="3"/>
  <c r="V1101" i="3"/>
  <c r="U1101" i="3"/>
  <c r="T1101" i="3"/>
  <c r="S1101" i="3"/>
  <c r="R1101" i="3"/>
  <c r="O1101" i="3"/>
  <c r="N1101" i="3"/>
  <c r="M1101" i="3"/>
  <c r="L1101" i="3"/>
  <c r="K1101" i="3"/>
  <c r="J1101" i="3"/>
  <c r="I1101" i="3"/>
  <c r="W1100" i="3"/>
  <c r="V1100" i="3"/>
  <c r="U1100" i="3"/>
  <c r="T1100" i="3"/>
  <c r="S1100" i="3"/>
  <c r="R1100" i="3"/>
  <c r="O1100" i="3"/>
  <c r="N1100" i="3"/>
  <c r="M1100" i="3"/>
  <c r="L1100" i="3"/>
  <c r="K1100" i="3"/>
  <c r="J1100" i="3"/>
  <c r="I1100" i="3"/>
  <c r="W1099" i="3"/>
  <c r="V1099" i="3"/>
  <c r="U1099" i="3"/>
  <c r="T1099" i="3"/>
  <c r="S1099" i="3"/>
  <c r="R1099" i="3"/>
  <c r="O1099" i="3"/>
  <c r="N1099" i="3"/>
  <c r="M1099" i="3"/>
  <c r="L1099" i="3"/>
  <c r="K1099" i="3"/>
  <c r="J1099" i="3"/>
  <c r="I1099" i="3"/>
  <c r="W1098" i="3"/>
  <c r="V1098" i="3"/>
  <c r="U1098" i="3"/>
  <c r="T1098" i="3"/>
  <c r="S1098" i="3"/>
  <c r="R1098" i="3"/>
  <c r="O1098" i="3"/>
  <c r="N1098" i="3"/>
  <c r="M1098" i="3"/>
  <c r="L1098" i="3"/>
  <c r="K1098" i="3"/>
  <c r="J1098" i="3"/>
  <c r="I1098" i="3"/>
  <c r="W1097" i="3"/>
  <c r="V1097" i="3"/>
  <c r="U1097" i="3"/>
  <c r="T1097" i="3"/>
  <c r="S1097" i="3"/>
  <c r="R1097" i="3"/>
  <c r="O1097" i="3"/>
  <c r="N1097" i="3"/>
  <c r="M1097" i="3"/>
  <c r="L1097" i="3"/>
  <c r="K1097" i="3"/>
  <c r="J1097" i="3"/>
  <c r="I1097" i="3"/>
  <c r="W1096" i="3"/>
  <c r="V1096" i="3"/>
  <c r="U1096" i="3"/>
  <c r="T1096" i="3"/>
  <c r="S1096" i="3"/>
  <c r="R1096" i="3"/>
  <c r="O1096" i="3"/>
  <c r="N1096" i="3"/>
  <c r="M1096" i="3"/>
  <c r="L1096" i="3"/>
  <c r="K1096" i="3"/>
  <c r="J1096" i="3"/>
  <c r="I1096" i="3"/>
  <c r="W1095" i="3"/>
  <c r="V1095" i="3"/>
  <c r="U1095" i="3"/>
  <c r="T1095" i="3"/>
  <c r="S1095" i="3"/>
  <c r="R1095" i="3"/>
  <c r="O1095" i="3"/>
  <c r="N1095" i="3"/>
  <c r="M1095" i="3"/>
  <c r="L1095" i="3"/>
  <c r="K1095" i="3"/>
  <c r="J1095" i="3"/>
  <c r="I1095" i="3"/>
  <c r="W1094" i="3"/>
  <c r="V1094" i="3"/>
  <c r="U1094" i="3"/>
  <c r="T1094" i="3"/>
  <c r="S1094" i="3"/>
  <c r="R1094" i="3"/>
  <c r="O1094" i="3"/>
  <c r="N1094" i="3"/>
  <c r="M1094" i="3"/>
  <c r="L1094" i="3"/>
  <c r="K1094" i="3"/>
  <c r="J1094" i="3"/>
  <c r="I1094" i="3"/>
  <c r="W1093" i="3"/>
  <c r="V1093" i="3"/>
  <c r="U1093" i="3"/>
  <c r="T1093" i="3"/>
  <c r="S1093" i="3"/>
  <c r="R1093" i="3"/>
  <c r="O1093" i="3"/>
  <c r="N1093" i="3"/>
  <c r="M1093" i="3"/>
  <c r="L1093" i="3"/>
  <c r="K1093" i="3"/>
  <c r="J1093" i="3"/>
  <c r="I1093" i="3"/>
  <c r="W1092" i="3"/>
  <c r="V1092" i="3"/>
  <c r="U1092" i="3"/>
  <c r="T1092" i="3"/>
  <c r="S1092" i="3"/>
  <c r="R1092" i="3"/>
  <c r="O1092" i="3"/>
  <c r="N1092" i="3"/>
  <c r="M1092" i="3"/>
  <c r="L1092" i="3"/>
  <c r="K1092" i="3"/>
  <c r="J1092" i="3"/>
  <c r="I1092" i="3"/>
  <c r="W1091" i="3"/>
  <c r="V1091" i="3"/>
  <c r="U1091" i="3"/>
  <c r="T1091" i="3"/>
  <c r="S1091" i="3"/>
  <c r="R1091" i="3"/>
  <c r="O1091" i="3"/>
  <c r="N1091" i="3"/>
  <c r="M1091" i="3"/>
  <c r="L1091" i="3"/>
  <c r="K1091" i="3"/>
  <c r="J1091" i="3"/>
  <c r="I1091" i="3"/>
  <c r="W1090" i="3"/>
  <c r="V1090" i="3"/>
  <c r="U1090" i="3"/>
  <c r="T1090" i="3"/>
  <c r="S1090" i="3"/>
  <c r="R1090" i="3"/>
  <c r="O1090" i="3"/>
  <c r="N1090" i="3"/>
  <c r="M1090" i="3"/>
  <c r="L1090" i="3"/>
  <c r="K1090" i="3"/>
  <c r="J1090" i="3"/>
  <c r="I1090" i="3"/>
  <c r="W1089" i="3"/>
  <c r="V1089" i="3"/>
  <c r="U1089" i="3"/>
  <c r="T1089" i="3"/>
  <c r="S1089" i="3"/>
  <c r="R1089" i="3"/>
  <c r="O1089" i="3"/>
  <c r="N1089" i="3"/>
  <c r="M1089" i="3"/>
  <c r="L1089" i="3"/>
  <c r="K1089" i="3"/>
  <c r="J1089" i="3"/>
  <c r="I1089" i="3"/>
  <c r="W1088" i="3"/>
  <c r="V1088" i="3"/>
  <c r="U1088" i="3"/>
  <c r="T1088" i="3"/>
  <c r="S1088" i="3"/>
  <c r="R1088" i="3"/>
  <c r="O1088" i="3"/>
  <c r="N1088" i="3"/>
  <c r="M1088" i="3"/>
  <c r="L1088" i="3"/>
  <c r="K1088" i="3"/>
  <c r="J1088" i="3"/>
  <c r="I1088" i="3"/>
  <c r="W1087" i="3"/>
  <c r="V1087" i="3"/>
  <c r="U1087" i="3"/>
  <c r="T1087" i="3"/>
  <c r="S1087" i="3"/>
  <c r="R1087" i="3"/>
  <c r="O1087" i="3"/>
  <c r="N1087" i="3"/>
  <c r="M1087" i="3"/>
  <c r="L1087" i="3"/>
  <c r="K1087" i="3"/>
  <c r="J1087" i="3"/>
  <c r="I1087" i="3"/>
  <c r="W1086" i="3"/>
  <c r="V1086" i="3"/>
  <c r="U1086" i="3"/>
  <c r="T1086" i="3"/>
  <c r="S1086" i="3"/>
  <c r="R1086" i="3"/>
  <c r="O1086" i="3"/>
  <c r="N1086" i="3"/>
  <c r="M1086" i="3"/>
  <c r="L1086" i="3"/>
  <c r="K1086" i="3"/>
  <c r="J1086" i="3"/>
  <c r="I1086" i="3"/>
  <c r="W1085" i="3"/>
  <c r="V1085" i="3"/>
  <c r="U1085" i="3"/>
  <c r="T1085" i="3"/>
  <c r="S1085" i="3"/>
  <c r="R1085" i="3"/>
  <c r="O1085" i="3"/>
  <c r="N1085" i="3"/>
  <c r="M1085" i="3"/>
  <c r="L1085" i="3"/>
  <c r="K1085" i="3"/>
  <c r="J1085" i="3"/>
  <c r="I1085" i="3"/>
  <c r="W1084" i="3"/>
  <c r="V1084" i="3"/>
  <c r="U1084" i="3"/>
  <c r="T1084" i="3"/>
  <c r="S1084" i="3"/>
  <c r="R1084" i="3"/>
  <c r="O1084" i="3"/>
  <c r="N1084" i="3"/>
  <c r="M1084" i="3"/>
  <c r="L1084" i="3"/>
  <c r="J1084" i="3"/>
  <c r="I1084" i="3"/>
  <c r="W1083" i="3"/>
  <c r="V1083" i="3"/>
  <c r="U1083" i="3"/>
  <c r="T1083" i="3"/>
  <c r="S1083" i="3"/>
  <c r="R1083" i="3"/>
  <c r="O1083" i="3"/>
  <c r="N1083" i="3"/>
  <c r="M1083" i="3"/>
  <c r="L1083" i="3"/>
  <c r="K1083" i="3"/>
  <c r="J1083" i="3"/>
  <c r="I1083" i="3"/>
  <c r="W1082" i="3"/>
  <c r="V1082" i="3"/>
  <c r="U1082" i="3"/>
  <c r="T1082" i="3"/>
  <c r="S1082" i="3"/>
  <c r="R1082" i="3"/>
  <c r="O1082" i="3"/>
  <c r="N1082" i="3"/>
  <c r="M1082" i="3"/>
  <c r="L1082" i="3"/>
  <c r="K1082" i="3"/>
  <c r="J1082" i="3"/>
  <c r="I1082" i="3"/>
  <c r="W1081" i="3"/>
  <c r="V1081" i="3"/>
  <c r="U1081" i="3"/>
  <c r="T1081" i="3"/>
  <c r="S1081" i="3"/>
  <c r="R1081" i="3"/>
  <c r="O1081" i="3"/>
  <c r="N1081" i="3"/>
  <c r="M1081" i="3"/>
  <c r="L1081" i="3"/>
  <c r="K1081" i="3"/>
  <c r="J1081" i="3"/>
  <c r="I1081" i="3"/>
  <c r="W1080" i="3"/>
  <c r="V1080" i="3"/>
  <c r="U1080" i="3"/>
  <c r="T1080" i="3"/>
  <c r="S1080" i="3"/>
  <c r="R1080" i="3"/>
  <c r="O1080" i="3"/>
  <c r="N1080" i="3"/>
  <c r="M1080" i="3"/>
  <c r="L1080" i="3"/>
  <c r="K1080" i="3"/>
  <c r="J1080" i="3"/>
  <c r="I1080" i="3"/>
  <c r="W1079" i="3"/>
  <c r="V1079" i="3"/>
  <c r="U1079" i="3"/>
  <c r="T1079" i="3"/>
  <c r="S1079" i="3"/>
  <c r="R1079" i="3"/>
  <c r="O1079" i="3"/>
  <c r="N1079" i="3"/>
  <c r="M1079" i="3"/>
  <c r="L1079" i="3"/>
  <c r="K1079" i="3"/>
  <c r="J1079" i="3"/>
  <c r="I1079" i="3"/>
  <c r="W1078" i="3"/>
  <c r="V1078" i="3"/>
  <c r="U1078" i="3"/>
  <c r="T1078" i="3"/>
  <c r="S1078" i="3"/>
  <c r="R1078" i="3"/>
  <c r="O1078" i="3"/>
  <c r="N1078" i="3"/>
  <c r="M1078" i="3"/>
  <c r="L1078" i="3"/>
  <c r="K1078" i="3"/>
  <c r="J1078" i="3"/>
  <c r="I1078" i="3"/>
  <c r="V1077" i="3"/>
  <c r="U1077" i="3"/>
  <c r="T1077" i="3"/>
  <c r="R1077" i="3"/>
  <c r="O1077" i="3"/>
  <c r="N1077" i="3"/>
  <c r="M1077" i="3"/>
  <c r="L1077" i="3"/>
  <c r="K1077" i="3"/>
  <c r="J1077" i="3"/>
  <c r="I1077" i="3"/>
  <c r="W1076" i="3"/>
  <c r="V1076" i="3"/>
  <c r="U1076" i="3"/>
  <c r="T1076" i="3"/>
  <c r="S1076" i="3"/>
  <c r="R1076" i="3"/>
  <c r="O1076" i="3"/>
  <c r="N1076" i="3"/>
  <c r="M1076" i="3"/>
  <c r="L1076" i="3"/>
  <c r="K1076" i="3"/>
  <c r="J1076" i="3"/>
  <c r="I1076" i="3"/>
  <c r="W1075" i="3"/>
  <c r="V1075" i="3"/>
  <c r="U1075" i="3"/>
  <c r="S1075" i="3"/>
  <c r="R1075" i="3"/>
  <c r="O1075" i="3"/>
  <c r="N1075" i="3"/>
  <c r="M1075" i="3"/>
  <c r="L1075" i="3"/>
  <c r="K1075" i="3"/>
  <c r="J1075" i="3"/>
  <c r="I1075" i="3"/>
  <c r="W1074" i="3"/>
  <c r="V1074" i="3"/>
  <c r="U1074" i="3"/>
  <c r="T1074" i="3"/>
  <c r="S1074" i="3"/>
  <c r="R1074" i="3"/>
  <c r="O1074" i="3"/>
  <c r="N1074" i="3"/>
  <c r="M1074" i="3"/>
  <c r="L1074" i="3"/>
  <c r="K1074" i="3"/>
  <c r="J1074" i="3"/>
  <c r="I1074" i="3"/>
  <c r="V1073" i="3"/>
  <c r="U1073" i="3"/>
  <c r="T1073" i="3"/>
  <c r="S1073" i="3"/>
  <c r="R1073" i="3"/>
  <c r="O1073" i="3"/>
  <c r="N1073" i="3"/>
  <c r="M1073" i="3"/>
  <c r="L1073" i="3"/>
  <c r="K1073" i="3"/>
  <c r="J1073" i="3"/>
  <c r="I1073" i="3"/>
  <c r="W1072" i="3"/>
  <c r="V1072" i="3"/>
  <c r="U1072" i="3"/>
  <c r="S1072" i="3"/>
  <c r="R1072" i="3"/>
  <c r="O1072" i="3"/>
  <c r="N1072" i="3"/>
  <c r="M1072" i="3"/>
  <c r="L1072" i="3"/>
  <c r="K1072" i="3"/>
  <c r="J1072" i="3"/>
  <c r="I1072" i="3"/>
  <c r="W1071" i="3"/>
  <c r="V1071" i="3"/>
  <c r="T1071" i="3"/>
  <c r="S1071" i="3"/>
  <c r="R1071" i="3"/>
  <c r="O1071" i="3"/>
  <c r="N1071" i="3"/>
  <c r="M1071" i="3"/>
  <c r="L1071" i="3"/>
  <c r="K1071" i="3"/>
  <c r="J1071" i="3"/>
  <c r="I1071" i="3"/>
  <c r="W1070" i="3"/>
  <c r="V1070" i="3"/>
  <c r="U1070" i="3"/>
  <c r="T1070" i="3"/>
  <c r="S1070" i="3"/>
  <c r="R1070" i="3"/>
  <c r="O1070" i="3"/>
  <c r="N1070" i="3"/>
  <c r="M1070" i="3"/>
  <c r="L1070" i="3"/>
  <c r="K1070" i="3"/>
  <c r="J1070" i="3"/>
  <c r="I1070" i="3"/>
  <c r="W1069" i="3"/>
  <c r="V1069" i="3"/>
  <c r="U1069" i="3"/>
  <c r="T1069" i="3"/>
  <c r="S1069" i="3"/>
  <c r="R1069" i="3"/>
  <c r="O1069" i="3"/>
  <c r="N1069" i="3"/>
  <c r="M1069" i="3"/>
  <c r="L1069" i="3"/>
  <c r="K1069" i="3"/>
  <c r="J1069" i="3"/>
  <c r="I1069" i="3"/>
  <c r="W1068" i="3"/>
  <c r="V1068" i="3"/>
  <c r="U1068" i="3"/>
  <c r="T1068" i="3"/>
  <c r="S1068" i="3"/>
  <c r="Q1068" i="3"/>
  <c r="O1068" i="3"/>
  <c r="N1068" i="3"/>
  <c r="M1068" i="3"/>
  <c r="L1068" i="3"/>
  <c r="K1068" i="3"/>
  <c r="J1068" i="3"/>
  <c r="I1068" i="3"/>
  <c r="W1067" i="3"/>
  <c r="V1067" i="3"/>
  <c r="U1067" i="3"/>
  <c r="T1067" i="3"/>
  <c r="S1067" i="3"/>
  <c r="Q1067" i="3"/>
  <c r="O1067" i="3"/>
  <c r="N1067" i="3"/>
  <c r="M1067" i="3"/>
  <c r="L1067" i="3"/>
  <c r="K1067" i="3"/>
  <c r="J1067" i="3"/>
  <c r="I1067" i="3"/>
  <c r="W1066" i="3"/>
  <c r="V1066" i="3"/>
  <c r="U1066" i="3"/>
  <c r="T1066" i="3"/>
  <c r="S1066" i="3"/>
  <c r="Q1066" i="3"/>
  <c r="O1066" i="3"/>
  <c r="N1066" i="3"/>
  <c r="M1066" i="3"/>
  <c r="L1066" i="3"/>
  <c r="K1066" i="3"/>
  <c r="J1066" i="3"/>
  <c r="I1066" i="3"/>
  <c r="W1065" i="3"/>
  <c r="V1065" i="3"/>
  <c r="U1065" i="3"/>
  <c r="T1065" i="3"/>
  <c r="S1065" i="3"/>
  <c r="Q1065" i="3"/>
  <c r="O1065" i="3"/>
  <c r="N1065" i="3"/>
  <c r="M1065" i="3"/>
  <c r="L1065" i="3"/>
  <c r="K1065" i="3"/>
  <c r="J1065" i="3"/>
  <c r="I1065" i="3"/>
  <c r="W1064" i="3"/>
  <c r="V1064" i="3"/>
  <c r="U1064" i="3"/>
  <c r="T1064" i="3"/>
  <c r="S1064" i="3"/>
  <c r="Q1064" i="3"/>
  <c r="O1064" i="3"/>
  <c r="N1064" i="3"/>
  <c r="M1064" i="3"/>
  <c r="L1064" i="3"/>
  <c r="K1064" i="3"/>
  <c r="J1064" i="3"/>
  <c r="I1064" i="3"/>
  <c r="W1063" i="3"/>
  <c r="V1063" i="3"/>
  <c r="U1063" i="3"/>
  <c r="T1063" i="3"/>
  <c r="S1063" i="3"/>
  <c r="Q1063" i="3"/>
  <c r="O1063" i="3"/>
  <c r="N1063" i="3"/>
  <c r="M1063" i="3"/>
  <c r="L1063" i="3"/>
  <c r="K1063" i="3"/>
  <c r="J1063" i="3"/>
  <c r="I1063" i="3"/>
  <c r="W1062" i="3"/>
  <c r="V1062" i="3"/>
  <c r="U1062" i="3"/>
  <c r="T1062" i="3"/>
  <c r="S1062" i="3"/>
  <c r="Q1062" i="3"/>
  <c r="O1062" i="3"/>
  <c r="N1062" i="3"/>
  <c r="M1062" i="3"/>
  <c r="L1062" i="3"/>
  <c r="K1062" i="3"/>
  <c r="J1062" i="3"/>
  <c r="I1062" i="3"/>
  <c r="W1061" i="3"/>
  <c r="V1061" i="3"/>
  <c r="U1061" i="3"/>
  <c r="T1061" i="3"/>
  <c r="S1061" i="3"/>
  <c r="Q1061" i="3"/>
  <c r="O1061" i="3"/>
  <c r="N1061" i="3"/>
  <c r="M1061" i="3"/>
  <c r="L1061" i="3"/>
  <c r="K1061" i="3"/>
  <c r="J1061" i="3"/>
  <c r="I1061" i="3"/>
  <c r="W1060" i="3"/>
  <c r="V1060" i="3"/>
  <c r="U1060" i="3"/>
  <c r="T1060" i="3"/>
  <c r="S1060" i="3"/>
  <c r="Q1060" i="3"/>
  <c r="O1060" i="3"/>
  <c r="N1060" i="3"/>
  <c r="M1060" i="3"/>
  <c r="L1060" i="3"/>
  <c r="K1060" i="3"/>
  <c r="J1060" i="3"/>
  <c r="I1060" i="3"/>
  <c r="W1059" i="3"/>
  <c r="V1059" i="3"/>
  <c r="U1059" i="3"/>
  <c r="T1059" i="3"/>
  <c r="S1059" i="3"/>
  <c r="Q1059" i="3"/>
  <c r="O1059" i="3"/>
  <c r="N1059" i="3"/>
  <c r="M1059" i="3"/>
  <c r="L1059" i="3"/>
  <c r="K1059" i="3"/>
  <c r="J1059" i="3"/>
  <c r="I1059" i="3"/>
  <c r="W1058" i="3"/>
  <c r="V1058" i="3"/>
  <c r="U1058" i="3"/>
  <c r="T1058" i="3"/>
  <c r="S1058" i="3"/>
  <c r="Q1058" i="3"/>
  <c r="O1058" i="3"/>
  <c r="N1058" i="3"/>
  <c r="M1058" i="3"/>
  <c r="L1058" i="3"/>
  <c r="K1058" i="3"/>
  <c r="J1058" i="3"/>
  <c r="I1058" i="3"/>
  <c r="W1057" i="3"/>
  <c r="V1057" i="3"/>
  <c r="U1057" i="3"/>
  <c r="T1057" i="3"/>
  <c r="S1057" i="3"/>
  <c r="Q1057" i="3"/>
  <c r="O1057" i="3"/>
  <c r="N1057" i="3"/>
  <c r="M1057" i="3"/>
  <c r="L1057" i="3"/>
  <c r="K1057" i="3"/>
  <c r="J1057" i="3"/>
  <c r="I1057" i="3"/>
  <c r="W1056" i="3"/>
  <c r="V1056" i="3"/>
  <c r="U1056" i="3"/>
  <c r="T1056" i="3"/>
  <c r="S1056" i="3"/>
  <c r="Q1056" i="3"/>
  <c r="O1056" i="3"/>
  <c r="N1056" i="3"/>
  <c r="M1056" i="3"/>
  <c r="L1056" i="3"/>
  <c r="K1056" i="3"/>
  <c r="J1056" i="3"/>
  <c r="I1056" i="3"/>
  <c r="W1055" i="3"/>
  <c r="V1055" i="3"/>
  <c r="U1055" i="3"/>
  <c r="T1055" i="3"/>
  <c r="S1055" i="3"/>
  <c r="Q1055" i="3"/>
  <c r="O1055" i="3"/>
  <c r="N1055" i="3"/>
  <c r="M1055" i="3"/>
  <c r="L1055" i="3"/>
  <c r="K1055" i="3"/>
  <c r="J1055" i="3"/>
  <c r="I1055" i="3"/>
  <c r="W1054" i="3"/>
  <c r="V1054" i="3"/>
  <c r="U1054" i="3"/>
  <c r="T1054" i="3"/>
  <c r="S1054" i="3"/>
  <c r="Q1054" i="3"/>
  <c r="O1054" i="3"/>
  <c r="N1054" i="3"/>
  <c r="M1054" i="3"/>
  <c r="L1054" i="3"/>
  <c r="K1054" i="3"/>
  <c r="J1054" i="3"/>
  <c r="I1054" i="3"/>
  <c r="W1053" i="3"/>
  <c r="V1053" i="3"/>
  <c r="U1053" i="3"/>
  <c r="T1053" i="3"/>
  <c r="S1053" i="3"/>
  <c r="Q1053" i="3"/>
  <c r="O1053" i="3"/>
  <c r="N1053" i="3"/>
  <c r="M1053" i="3"/>
  <c r="L1053" i="3"/>
  <c r="K1053" i="3"/>
  <c r="J1053" i="3"/>
  <c r="I1053" i="3"/>
  <c r="V1052" i="3"/>
  <c r="U1052" i="3"/>
  <c r="T1052" i="3"/>
  <c r="S1052" i="3"/>
  <c r="Q1052" i="3"/>
  <c r="O1052" i="3"/>
  <c r="N1052" i="3"/>
  <c r="M1052" i="3"/>
  <c r="L1052" i="3"/>
  <c r="K1052" i="3"/>
  <c r="J1052" i="3"/>
  <c r="I1052" i="3"/>
  <c r="W1051" i="3"/>
  <c r="V1051" i="3"/>
  <c r="U1051" i="3"/>
  <c r="T1051" i="3"/>
  <c r="S1051" i="3"/>
  <c r="Q1051" i="3"/>
  <c r="O1051" i="3"/>
  <c r="N1051" i="3"/>
  <c r="M1051" i="3"/>
  <c r="L1051" i="3"/>
  <c r="K1051" i="3"/>
  <c r="J1051" i="3"/>
  <c r="I1051" i="3"/>
  <c r="W1050" i="3"/>
  <c r="V1050" i="3"/>
  <c r="U1050" i="3"/>
  <c r="T1050" i="3"/>
  <c r="S1050" i="3"/>
  <c r="Q1050" i="3"/>
  <c r="O1050" i="3"/>
  <c r="N1050" i="3"/>
  <c r="M1050" i="3"/>
  <c r="L1050" i="3"/>
  <c r="K1050" i="3"/>
  <c r="J1050" i="3"/>
  <c r="I1050" i="3"/>
  <c r="W1049" i="3"/>
  <c r="V1049" i="3"/>
  <c r="U1049" i="3"/>
  <c r="T1049" i="3"/>
  <c r="S1049" i="3"/>
  <c r="Q1049" i="3"/>
  <c r="O1049" i="3"/>
  <c r="N1049" i="3"/>
  <c r="M1049" i="3"/>
  <c r="L1049" i="3"/>
  <c r="K1049" i="3"/>
  <c r="J1049" i="3"/>
  <c r="I1049" i="3"/>
  <c r="W1048" i="3"/>
  <c r="V1048" i="3"/>
  <c r="U1048" i="3"/>
  <c r="T1048" i="3"/>
  <c r="S1048" i="3"/>
  <c r="Q1048" i="3"/>
  <c r="O1048" i="3"/>
  <c r="N1048" i="3"/>
  <c r="M1048" i="3"/>
  <c r="L1048" i="3"/>
  <c r="K1048" i="3"/>
  <c r="J1048" i="3"/>
  <c r="I1048" i="3"/>
  <c r="W1047" i="3"/>
  <c r="V1047" i="3"/>
  <c r="U1047" i="3"/>
  <c r="T1047" i="3"/>
  <c r="S1047" i="3"/>
  <c r="Q1047" i="3"/>
  <c r="O1047" i="3"/>
  <c r="N1047" i="3"/>
  <c r="M1047" i="3"/>
  <c r="L1047" i="3"/>
  <c r="K1047" i="3"/>
  <c r="J1047" i="3"/>
  <c r="I1047" i="3"/>
  <c r="W1046" i="3"/>
  <c r="V1046" i="3"/>
  <c r="U1046" i="3"/>
  <c r="T1046" i="3"/>
  <c r="S1046" i="3"/>
  <c r="Q1046" i="3"/>
  <c r="O1046" i="3"/>
  <c r="N1046" i="3"/>
  <c r="M1046" i="3"/>
  <c r="L1046" i="3"/>
  <c r="K1046" i="3"/>
  <c r="J1046" i="3"/>
  <c r="I1046" i="3"/>
  <c r="W1045" i="3"/>
  <c r="V1045" i="3"/>
  <c r="U1045" i="3"/>
  <c r="T1045" i="3"/>
  <c r="S1045" i="3"/>
  <c r="Q1045" i="3"/>
  <c r="O1045" i="3"/>
  <c r="N1045" i="3"/>
  <c r="M1045" i="3"/>
  <c r="L1045" i="3"/>
  <c r="K1045" i="3"/>
  <c r="J1045" i="3"/>
  <c r="I1045" i="3"/>
  <c r="W1044" i="3"/>
  <c r="V1044" i="3"/>
  <c r="U1044" i="3"/>
  <c r="T1044" i="3"/>
  <c r="S1044" i="3"/>
  <c r="Q1044" i="3"/>
  <c r="O1044" i="3"/>
  <c r="N1044" i="3"/>
  <c r="M1044" i="3"/>
  <c r="L1044" i="3"/>
  <c r="K1044" i="3"/>
  <c r="J1044" i="3"/>
  <c r="I1044" i="3"/>
  <c r="W1043" i="3"/>
  <c r="V1043" i="3"/>
  <c r="U1043" i="3"/>
  <c r="T1043" i="3"/>
  <c r="S1043" i="3"/>
  <c r="Q1043" i="3"/>
  <c r="O1043" i="3"/>
  <c r="N1043" i="3"/>
  <c r="M1043" i="3"/>
  <c r="L1043" i="3"/>
  <c r="K1043" i="3"/>
  <c r="J1043" i="3"/>
  <c r="I1043" i="3"/>
  <c r="V1042" i="3"/>
  <c r="U1042" i="3"/>
  <c r="T1042" i="3"/>
  <c r="S1042" i="3"/>
  <c r="Q1042" i="3"/>
  <c r="O1042" i="3"/>
  <c r="N1042" i="3"/>
  <c r="M1042" i="3"/>
  <c r="L1042" i="3"/>
  <c r="K1042" i="3"/>
  <c r="J1042" i="3"/>
  <c r="I1042" i="3"/>
  <c r="W1041" i="3"/>
  <c r="V1041" i="3"/>
  <c r="U1041" i="3"/>
  <c r="T1041" i="3"/>
  <c r="S1041" i="3"/>
  <c r="Q1041" i="3"/>
  <c r="O1041" i="3"/>
  <c r="N1041" i="3"/>
  <c r="M1041" i="3"/>
  <c r="L1041" i="3"/>
  <c r="K1041" i="3"/>
  <c r="J1041" i="3"/>
  <c r="I1041" i="3"/>
  <c r="W1040" i="3"/>
  <c r="V1040" i="3"/>
  <c r="U1040" i="3"/>
  <c r="T1040" i="3"/>
  <c r="S1040" i="3"/>
  <c r="Q1040" i="3"/>
  <c r="O1040" i="3"/>
  <c r="N1040" i="3"/>
  <c r="M1040" i="3"/>
  <c r="L1040" i="3"/>
  <c r="K1040" i="3"/>
  <c r="J1040" i="3"/>
  <c r="I1040" i="3"/>
  <c r="W1039" i="3"/>
  <c r="V1039" i="3"/>
  <c r="U1039" i="3"/>
  <c r="T1039" i="3"/>
  <c r="S1039" i="3"/>
  <c r="Q1039" i="3"/>
  <c r="O1039" i="3"/>
  <c r="N1039" i="3"/>
  <c r="M1039" i="3"/>
  <c r="L1039" i="3"/>
  <c r="K1039" i="3"/>
  <c r="J1039" i="3"/>
  <c r="I1039" i="3"/>
  <c r="W1038" i="3"/>
  <c r="V1038" i="3"/>
  <c r="U1038" i="3"/>
  <c r="T1038" i="3"/>
  <c r="S1038" i="3"/>
  <c r="Q1038" i="3"/>
  <c r="O1038" i="3"/>
  <c r="N1038" i="3"/>
  <c r="M1038" i="3"/>
  <c r="L1038" i="3"/>
  <c r="K1038" i="3"/>
  <c r="J1038" i="3"/>
  <c r="I1038" i="3"/>
  <c r="W1037" i="3"/>
  <c r="V1037" i="3"/>
  <c r="U1037" i="3"/>
  <c r="T1037" i="3"/>
  <c r="S1037" i="3"/>
  <c r="Q1037" i="3"/>
  <c r="O1037" i="3"/>
  <c r="N1037" i="3"/>
  <c r="M1037" i="3"/>
  <c r="L1037" i="3"/>
  <c r="K1037" i="3"/>
  <c r="J1037" i="3"/>
  <c r="I1037" i="3"/>
  <c r="W1036" i="3"/>
  <c r="V1036" i="3"/>
  <c r="U1036" i="3"/>
  <c r="T1036" i="3"/>
  <c r="S1036" i="3"/>
  <c r="Q1036" i="3"/>
  <c r="O1036" i="3"/>
  <c r="N1036" i="3"/>
  <c r="M1036" i="3"/>
  <c r="L1036" i="3"/>
  <c r="K1036" i="3"/>
  <c r="J1036" i="3"/>
  <c r="I1036" i="3"/>
  <c r="W1035" i="3"/>
  <c r="V1035" i="3"/>
  <c r="U1035" i="3"/>
  <c r="T1035" i="3"/>
  <c r="S1035" i="3"/>
  <c r="Q1035" i="3"/>
  <c r="O1035" i="3"/>
  <c r="N1035" i="3"/>
  <c r="M1035" i="3"/>
  <c r="L1035" i="3"/>
  <c r="K1035" i="3"/>
  <c r="J1035" i="3"/>
  <c r="I1035" i="3"/>
  <c r="W1034" i="3"/>
  <c r="V1034" i="3"/>
  <c r="U1034" i="3"/>
  <c r="T1034" i="3"/>
  <c r="S1034" i="3"/>
  <c r="Q1034" i="3"/>
  <c r="O1034" i="3"/>
  <c r="N1034" i="3"/>
  <c r="M1034" i="3"/>
  <c r="L1034" i="3"/>
  <c r="K1034" i="3"/>
  <c r="J1034" i="3"/>
  <c r="I1034" i="3"/>
  <c r="W1033" i="3"/>
  <c r="V1033" i="3"/>
  <c r="U1033" i="3"/>
  <c r="T1033" i="3"/>
  <c r="S1033" i="3"/>
  <c r="Q1033" i="3"/>
  <c r="O1033" i="3"/>
  <c r="N1033" i="3"/>
  <c r="M1033" i="3"/>
  <c r="L1033" i="3"/>
  <c r="K1033" i="3"/>
  <c r="J1033" i="3"/>
  <c r="I1033" i="3"/>
  <c r="W1032" i="3"/>
  <c r="V1032" i="3"/>
  <c r="U1032" i="3"/>
  <c r="T1032" i="3"/>
  <c r="S1032" i="3"/>
  <c r="Q1032" i="3"/>
  <c r="O1032" i="3"/>
  <c r="N1032" i="3"/>
  <c r="M1032" i="3"/>
  <c r="L1032" i="3"/>
  <c r="K1032" i="3"/>
  <c r="J1032" i="3"/>
  <c r="I1032" i="3"/>
  <c r="W1031" i="3"/>
  <c r="V1031" i="3"/>
  <c r="U1031" i="3"/>
  <c r="T1031" i="3"/>
  <c r="S1031" i="3"/>
  <c r="Q1031" i="3"/>
  <c r="O1031" i="3"/>
  <c r="N1031" i="3"/>
  <c r="M1031" i="3"/>
  <c r="L1031" i="3"/>
  <c r="K1031" i="3"/>
  <c r="J1031" i="3"/>
  <c r="I1031" i="3"/>
  <c r="W1030" i="3"/>
  <c r="V1030" i="3"/>
  <c r="U1030" i="3"/>
  <c r="T1030" i="3"/>
  <c r="S1030" i="3"/>
  <c r="Q1030" i="3"/>
  <c r="O1030" i="3"/>
  <c r="N1030" i="3"/>
  <c r="M1030" i="3"/>
  <c r="L1030" i="3"/>
  <c r="K1030" i="3"/>
  <c r="J1030" i="3"/>
  <c r="I1030" i="3"/>
  <c r="W1029" i="3"/>
  <c r="V1029" i="3"/>
  <c r="U1029" i="3"/>
  <c r="T1029" i="3"/>
  <c r="S1029" i="3"/>
  <c r="Q1029" i="3"/>
  <c r="O1029" i="3"/>
  <c r="N1029" i="3"/>
  <c r="M1029" i="3"/>
  <c r="L1029" i="3"/>
  <c r="K1029" i="3"/>
  <c r="J1029" i="3"/>
  <c r="I1029" i="3"/>
  <c r="W1028" i="3"/>
  <c r="V1028" i="3"/>
  <c r="U1028" i="3"/>
  <c r="T1028" i="3"/>
  <c r="S1028" i="3"/>
  <c r="Q1028" i="3"/>
  <c r="O1028" i="3"/>
  <c r="N1028" i="3"/>
  <c r="M1028" i="3"/>
  <c r="L1028" i="3"/>
  <c r="K1028" i="3"/>
  <c r="J1028" i="3"/>
  <c r="I1028" i="3"/>
  <c r="W1027" i="3"/>
  <c r="V1027" i="3"/>
  <c r="U1027" i="3"/>
  <c r="T1027" i="3"/>
  <c r="S1027" i="3"/>
  <c r="Q1027" i="3"/>
  <c r="O1027" i="3"/>
  <c r="N1027" i="3"/>
  <c r="M1027" i="3"/>
  <c r="L1027" i="3"/>
  <c r="K1027" i="3"/>
  <c r="J1027" i="3"/>
  <c r="I1027" i="3"/>
  <c r="V1026" i="3"/>
  <c r="U1026" i="3"/>
  <c r="T1026" i="3"/>
  <c r="S1026" i="3"/>
  <c r="Q1026" i="3"/>
  <c r="O1026" i="3"/>
  <c r="N1026" i="3"/>
  <c r="M1026" i="3"/>
  <c r="L1026" i="3"/>
  <c r="K1026" i="3"/>
  <c r="J1026" i="3"/>
  <c r="I1026" i="3"/>
  <c r="W1025" i="3"/>
  <c r="V1025" i="3"/>
  <c r="U1025" i="3"/>
  <c r="T1025" i="3"/>
  <c r="S1025" i="3"/>
  <c r="Q1025" i="3"/>
  <c r="O1025" i="3"/>
  <c r="N1025" i="3"/>
  <c r="M1025" i="3"/>
  <c r="L1025" i="3"/>
  <c r="K1025" i="3"/>
  <c r="J1025" i="3"/>
  <c r="I1025" i="3"/>
  <c r="W1024" i="3"/>
  <c r="V1024" i="3"/>
  <c r="U1024" i="3"/>
  <c r="T1024" i="3"/>
  <c r="S1024" i="3"/>
  <c r="Q1024" i="3"/>
  <c r="O1024" i="3"/>
  <c r="N1024" i="3"/>
  <c r="M1024" i="3"/>
  <c r="L1024" i="3"/>
  <c r="K1024" i="3"/>
  <c r="J1024" i="3"/>
  <c r="I1024" i="3"/>
  <c r="W1023" i="3"/>
  <c r="V1023" i="3"/>
  <c r="U1023" i="3"/>
  <c r="T1023" i="3"/>
  <c r="Q1023" i="3"/>
  <c r="O1023" i="3"/>
  <c r="N1023" i="3"/>
  <c r="M1023" i="3"/>
  <c r="L1023" i="3"/>
  <c r="K1023" i="3"/>
  <c r="J1023" i="3"/>
  <c r="I1023" i="3"/>
  <c r="W1022" i="3"/>
  <c r="V1022" i="3"/>
  <c r="U1022" i="3"/>
  <c r="T1022" i="3"/>
  <c r="S1022" i="3"/>
  <c r="Q1022" i="3"/>
  <c r="O1022" i="3"/>
  <c r="N1022" i="3"/>
  <c r="M1022" i="3"/>
  <c r="L1022" i="3"/>
  <c r="K1022" i="3"/>
  <c r="J1022" i="3"/>
  <c r="I1022" i="3"/>
  <c r="W1021" i="3"/>
  <c r="V1021" i="3"/>
  <c r="U1021" i="3"/>
  <c r="T1021" i="3"/>
  <c r="S1021" i="3"/>
  <c r="Q1021" i="3"/>
  <c r="O1021" i="3"/>
  <c r="N1021" i="3"/>
  <c r="M1021" i="3"/>
  <c r="K1021" i="3"/>
  <c r="J1021" i="3"/>
  <c r="I1021" i="3"/>
  <c r="W1020" i="3"/>
  <c r="V1020" i="3"/>
  <c r="U1020" i="3"/>
  <c r="T1020" i="3"/>
  <c r="S1020" i="3"/>
  <c r="Q1020" i="3"/>
  <c r="O1020" i="3"/>
  <c r="N1020" i="3"/>
  <c r="M1020" i="3"/>
  <c r="L1020" i="3"/>
  <c r="K1020" i="3"/>
  <c r="J1020" i="3"/>
  <c r="I1020" i="3"/>
  <c r="W1019" i="3"/>
  <c r="V1019" i="3"/>
  <c r="U1019" i="3"/>
  <c r="T1019" i="3"/>
  <c r="S1019" i="3"/>
  <c r="Q1019" i="3"/>
  <c r="O1019" i="3"/>
  <c r="N1019" i="3"/>
  <c r="M1019" i="3"/>
  <c r="L1019" i="3"/>
  <c r="K1019" i="3"/>
  <c r="J1019" i="3"/>
  <c r="I1019" i="3"/>
  <c r="W1018" i="3"/>
  <c r="V1018" i="3"/>
  <c r="U1018" i="3"/>
  <c r="T1018" i="3"/>
  <c r="S1018" i="3"/>
  <c r="Q1018" i="3"/>
  <c r="O1018" i="3"/>
  <c r="N1018" i="3"/>
  <c r="M1018" i="3"/>
  <c r="L1018" i="3"/>
  <c r="K1018" i="3"/>
  <c r="J1018" i="3"/>
  <c r="I1018" i="3"/>
  <c r="W1017" i="3"/>
  <c r="V1017" i="3"/>
  <c r="U1017" i="3"/>
  <c r="T1017" i="3"/>
  <c r="S1017" i="3"/>
  <c r="Q1017" i="3"/>
  <c r="O1017" i="3"/>
  <c r="N1017" i="3"/>
  <c r="M1017" i="3"/>
  <c r="L1017" i="3"/>
  <c r="K1017" i="3"/>
  <c r="J1017" i="3"/>
  <c r="I1017" i="3"/>
  <c r="W1016" i="3"/>
  <c r="V1016" i="3"/>
  <c r="U1016" i="3"/>
  <c r="T1016" i="3"/>
  <c r="S1016" i="3"/>
  <c r="Q1016" i="3"/>
  <c r="O1016" i="3"/>
  <c r="N1016" i="3"/>
  <c r="M1016" i="3"/>
  <c r="L1016" i="3"/>
  <c r="K1016" i="3"/>
  <c r="J1016" i="3"/>
  <c r="I1016" i="3"/>
  <c r="W1015" i="3"/>
  <c r="V1015" i="3"/>
  <c r="U1015" i="3"/>
  <c r="T1015" i="3"/>
  <c r="S1015" i="3"/>
  <c r="Q1015" i="3"/>
  <c r="O1015" i="3"/>
  <c r="N1015" i="3"/>
  <c r="M1015" i="3"/>
  <c r="L1015" i="3"/>
  <c r="K1015" i="3"/>
  <c r="J1015" i="3"/>
  <c r="I1015" i="3"/>
  <c r="W1014" i="3"/>
  <c r="V1014" i="3"/>
  <c r="U1014" i="3"/>
  <c r="T1014" i="3"/>
  <c r="S1014" i="3"/>
  <c r="Q1014" i="3"/>
  <c r="O1014" i="3"/>
  <c r="N1014" i="3"/>
  <c r="M1014" i="3"/>
  <c r="L1014" i="3"/>
  <c r="K1014" i="3"/>
  <c r="J1014" i="3"/>
  <c r="I1014" i="3"/>
  <c r="W1013" i="3"/>
  <c r="V1013" i="3"/>
  <c r="U1013" i="3"/>
  <c r="T1013" i="3"/>
  <c r="S1013" i="3"/>
  <c r="Q1013" i="3"/>
  <c r="O1013" i="3"/>
  <c r="N1013" i="3"/>
  <c r="M1013" i="3"/>
  <c r="L1013" i="3"/>
  <c r="K1013" i="3"/>
  <c r="J1013" i="3"/>
  <c r="I1013" i="3"/>
  <c r="W1012" i="3"/>
  <c r="V1012" i="3"/>
  <c r="U1012" i="3"/>
  <c r="T1012" i="3"/>
  <c r="S1012" i="3"/>
  <c r="Q1012" i="3"/>
  <c r="O1012" i="3"/>
  <c r="N1012" i="3"/>
  <c r="M1012" i="3"/>
  <c r="L1012" i="3"/>
  <c r="K1012" i="3"/>
  <c r="J1012" i="3"/>
  <c r="I1012" i="3"/>
  <c r="W1011" i="3"/>
  <c r="V1011" i="3"/>
  <c r="U1011" i="3"/>
  <c r="T1011" i="3"/>
  <c r="S1011" i="3"/>
  <c r="Q1011" i="3"/>
  <c r="O1011" i="3"/>
  <c r="N1011" i="3"/>
  <c r="M1011" i="3"/>
  <c r="L1011" i="3"/>
  <c r="K1011" i="3"/>
  <c r="J1011" i="3"/>
  <c r="I1011" i="3"/>
  <c r="W1010" i="3"/>
  <c r="V1010" i="3"/>
  <c r="U1010" i="3"/>
  <c r="T1010" i="3"/>
  <c r="S1010" i="3"/>
  <c r="Q1010" i="3"/>
  <c r="O1010" i="3"/>
  <c r="N1010" i="3"/>
  <c r="M1010" i="3"/>
  <c r="L1010" i="3"/>
  <c r="K1010" i="3"/>
  <c r="J1010" i="3"/>
  <c r="I1010" i="3"/>
  <c r="W1009" i="3"/>
  <c r="V1009" i="3"/>
  <c r="U1009" i="3"/>
  <c r="T1009" i="3"/>
  <c r="S1009" i="3"/>
  <c r="Q1009" i="3"/>
  <c r="O1009" i="3"/>
  <c r="N1009" i="3"/>
  <c r="M1009" i="3"/>
  <c r="L1009" i="3"/>
  <c r="K1009" i="3"/>
  <c r="J1009" i="3"/>
  <c r="I1009" i="3"/>
  <c r="W1008" i="3"/>
  <c r="V1008" i="3"/>
  <c r="U1008" i="3"/>
  <c r="T1008" i="3"/>
  <c r="S1008" i="3"/>
  <c r="Q1008" i="3"/>
  <c r="O1008" i="3"/>
  <c r="N1008" i="3"/>
  <c r="M1008" i="3"/>
  <c r="L1008" i="3"/>
  <c r="K1008" i="3"/>
  <c r="J1008" i="3"/>
  <c r="I1008" i="3"/>
  <c r="W1007" i="3"/>
  <c r="V1007" i="3"/>
  <c r="U1007" i="3"/>
  <c r="T1007" i="3"/>
  <c r="S1007" i="3"/>
  <c r="R1007" i="3"/>
  <c r="Q1007" i="3"/>
  <c r="O1007" i="3"/>
  <c r="N1007" i="3"/>
  <c r="M1007" i="3"/>
  <c r="L1007" i="3"/>
  <c r="J1007" i="3"/>
  <c r="I1007" i="3"/>
  <c r="W1006" i="3"/>
  <c r="V1006" i="3"/>
  <c r="U1006" i="3"/>
  <c r="T1006" i="3"/>
  <c r="S1006" i="3"/>
  <c r="R1006" i="3"/>
  <c r="Q1006" i="3"/>
  <c r="O1006" i="3"/>
  <c r="N1006" i="3"/>
  <c r="M1006" i="3"/>
  <c r="L1006" i="3"/>
  <c r="J1006" i="3"/>
  <c r="I1006" i="3"/>
  <c r="W1005" i="3"/>
  <c r="V1005" i="3"/>
  <c r="U1005" i="3"/>
  <c r="T1005" i="3"/>
  <c r="S1005" i="3"/>
  <c r="R1005" i="3"/>
  <c r="Q1005" i="3"/>
  <c r="O1005" i="3"/>
  <c r="M1005" i="3"/>
  <c r="L1005" i="3"/>
  <c r="J1005" i="3"/>
  <c r="I1005" i="3"/>
  <c r="W1004" i="3"/>
  <c r="V1004" i="3"/>
  <c r="U1004" i="3"/>
  <c r="T1004" i="3"/>
  <c r="S1004" i="3"/>
  <c r="R1004" i="3"/>
  <c r="Q1004" i="3"/>
  <c r="O1004" i="3"/>
  <c r="N1004" i="3"/>
  <c r="M1004" i="3"/>
  <c r="L1004" i="3"/>
  <c r="J1004" i="3"/>
  <c r="I1004" i="3"/>
  <c r="W1003" i="3"/>
  <c r="V1003" i="3"/>
  <c r="U1003" i="3"/>
  <c r="T1003" i="3"/>
  <c r="S1003" i="3"/>
  <c r="R1003" i="3"/>
  <c r="Q1003" i="3"/>
  <c r="O1003" i="3"/>
  <c r="M1003" i="3"/>
  <c r="L1003" i="3"/>
  <c r="J1003" i="3"/>
  <c r="I1003" i="3"/>
  <c r="W1002" i="3"/>
  <c r="V1002" i="3"/>
  <c r="U1002" i="3"/>
  <c r="T1002" i="3"/>
  <c r="S1002" i="3"/>
  <c r="R1002" i="3"/>
  <c r="Q1002" i="3"/>
  <c r="O1002" i="3"/>
  <c r="N1002" i="3"/>
  <c r="M1002" i="3"/>
  <c r="L1002" i="3"/>
  <c r="J1002" i="3"/>
  <c r="I1002" i="3"/>
  <c r="W1001" i="3"/>
  <c r="V1001" i="3"/>
  <c r="U1001" i="3"/>
  <c r="T1001" i="3"/>
  <c r="S1001" i="3"/>
  <c r="R1001" i="3"/>
  <c r="Q1001" i="3"/>
  <c r="O1001" i="3"/>
  <c r="M1001" i="3"/>
  <c r="L1001" i="3"/>
  <c r="J1001" i="3"/>
  <c r="I1001" i="3"/>
  <c r="W1000" i="3"/>
  <c r="V1000" i="3"/>
  <c r="U1000" i="3"/>
  <c r="T1000" i="3"/>
  <c r="S1000" i="3"/>
  <c r="R1000" i="3"/>
  <c r="Q1000" i="3"/>
  <c r="O1000" i="3"/>
  <c r="N1000" i="3"/>
  <c r="M1000" i="3"/>
  <c r="L1000" i="3"/>
  <c r="J1000" i="3"/>
  <c r="I1000" i="3"/>
  <c r="W999" i="3"/>
  <c r="V999" i="3"/>
  <c r="U999" i="3"/>
  <c r="T999" i="3"/>
  <c r="S999" i="3"/>
  <c r="R999" i="3"/>
  <c r="Q999" i="3"/>
  <c r="O999" i="3"/>
  <c r="N999" i="3"/>
  <c r="M999" i="3"/>
  <c r="L999" i="3"/>
  <c r="J999" i="3"/>
  <c r="I999" i="3"/>
  <c r="W998" i="3"/>
  <c r="V998" i="3"/>
  <c r="U998" i="3"/>
  <c r="T998" i="3"/>
  <c r="S998" i="3"/>
  <c r="R998" i="3"/>
  <c r="Q998" i="3"/>
  <c r="O998" i="3"/>
  <c r="M998" i="3"/>
  <c r="L998" i="3"/>
  <c r="J998" i="3"/>
  <c r="I998" i="3"/>
  <c r="W997" i="3"/>
  <c r="V997" i="3"/>
  <c r="U997" i="3"/>
  <c r="T997" i="3"/>
  <c r="S997" i="3"/>
  <c r="R997" i="3"/>
  <c r="Q997" i="3"/>
  <c r="O997" i="3"/>
  <c r="M997" i="3"/>
  <c r="L997" i="3"/>
  <c r="J997" i="3"/>
  <c r="I997" i="3"/>
  <c r="W996" i="3"/>
  <c r="V996" i="3"/>
  <c r="U996" i="3"/>
  <c r="T996" i="3"/>
  <c r="S996" i="3"/>
  <c r="R996" i="3"/>
  <c r="Q996" i="3"/>
  <c r="O996" i="3"/>
  <c r="N996" i="3"/>
  <c r="M996" i="3"/>
  <c r="L996" i="3"/>
  <c r="J996" i="3"/>
  <c r="I996" i="3"/>
  <c r="W995" i="3"/>
  <c r="V995" i="3"/>
  <c r="U995" i="3"/>
  <c r="T995" i="3"/>
  <c r="S995" i="3"/>
  <c r="R995" i="3"/>
  <c r="Q995" i="3"/>
  <c r="O995" i="3"/>
  <c r="M995" i="3"/>
  <c r="L995" i="3"/>
  <c r="J995" i="3"/>
  <c r="I995" i="3"/>
  <c r="W994" i="3"/>
  <c r="V994" i="3"/>
  <c r="U994" i="3"/>
  <c r="T994" i="3"/>
  <c r="S994" i="3"/>
  <c r="R994" i="3"/>
  <c r="Q994" i="3"/>
  <c r="O994" i="3"/>
  <c r="N994" i="3"/>
  <c r="M994" i="3"/>
  <c r="L994" i="3"/>
  <c r="J994" i="3"/>
  <c r="I994" i="3"/>
  <c r="W993" i="3"/>
  <c r="V993" i="3"/>
  <c r="U993" i="3"/>
  <c r="T993" i="3"/>
  <c r="S993" i="3"/>
  <c r="R993" i="3"/>
  <c r="Q993" i="3"/>
  <c r="O993" i="3"/>
  <c r="N993" i="3"/>
  <c r="M993" i="3"/>
  <c r="L993" i="3"/>
  <c r="J993" i="3"/>
  <c r="I993" i="3"/>
  <c r="W992" i="3"/>
  <c r="V992" i="3"/>
  <c r="U992" i="3"/>
  <c r="T992" i="3"/>
  <c r="S992" i="3"/>
  <c r="R992" i="3"/>
  <c r="Q992" i="3"/>
  <c r="O992" i="3"/>
  <c r="N992" i="3"/>
  <c r="M992" i="3"/>
  <c r="L992" i="3"/>
  <c r="J992" i="3"/>
  <c r="I992" i="3"/>
  <c r="W991" i="3"/>
  <c r="V991" i="3"/>
  <c r="U991" i="3"/>
  <c r="T991" i="3"/>
  <c r="S991" i="3"/>
  <c r="R991" i="3"/>
  <c r="Q991" i="3"/>
  <c r="O991" i="3"/>
  <c r="N991" i="3"/>
  <c r="M991" i="3"/>
  <c r="L991" i="3"/>
  <c r="J991" i="3"/>
  <c r="I991" i="3"/>
  <c r="W990" i="3"/>
  <c r="V990" i="3"/>
  <c r="U990" i="3"/>
  <c r="T990" i="3"/>
  <c r="S990" i="3"/>
  <c r="R990" i="3"/>
  <c r="Q990" i="3"/>
  <c r="O990" i="3"/>
  <c r="N990" i="3"/>
  <c r="M990" i="3"/>
  <c r="L990" i="3"/>
  <c r="J990" i="3"/>
  <c r="I990" i="3"/>
  <c r="W989" i="3"/>
  <c r="V989" i="3"/>
  <c r="U989" i="3"/>
  <c r="T989" i="3"/>
  <c r="S989" i="3"/>
  <c r="R989" i="3"/>
  <c r="Q989" i="3"/>
  <c r="O989" i="3"/>
  <c r="N989" i="3"/>
  <c r="M989" i="3"/>
  <c r="L989" i="3"/>
  <c r="J989" i="3"/>
  <c r="I989" i="3"/>
  <c r="W988" i="3"/>
  <c r="V988" i="3"/>
  <c r="U988" i="3"/>
  <c r="T988" i="3"/>
  <c r="S988" i="3"/>
  <c r="R988" i="3"/>
  <c r="Q988" i="3"/>
  <c r="O988" i="3"/>
  <c r="N988" i="3"/>
  <c r="M988" i="3"/>
  <c r="L988" i="3"/>
  <c r="J988" i="3"/>
  <c r="I988" i="3"/>
  <c r="W987" i="3"/>
  <c r="V987" i="3"/>
  <c r="U987" i="3"/>
  <c r="T987" i="3"/>
  <c r="S987" i="3"/>
  <c r="R987" i="3"/>
  <c r="Q987" i="3"/>
  <c r="O987" i="3"/>
  <c r="N987" i="3"/>
  <c r="M987" i="3"/>
  <c r="L987" i="3"/>
  <c r="J987" i="3"/>
  <c r="I987" i="3"/>
  <c r="W986" i="3"/>
  <c r="V986" i="3"/>
  <c r="U986" i="3"/>
  <c r="T986" i="3"/>
  <c r="S986" i="3"/>
  <c r="R986" i="3"/>
  <c r="Q986" i="3"/>
  <c r="O986" i="3"/>
  <c r="N986" i="3"/>
  <c r="M986" i="3"/>
  <c r="L986" i="3"/>
  <c r="J986" i="3"/>
  <c r="I986" i="3"/>
  <c r="W985" i="3"/>
  <c r="V985" i="3"/>
  <c r="U985" i="3"/>
  <c r="T985" i="3"/>
  <c r="S985" i="3"/>
  <c r="R985" i="3"/>
  <c r="Q985" i="3"/>
  <c r="O985" i="3"/>
  <c r="N985" i="3"/>
  <c r="M985" i="3"/>
  <c r="L985" i="3"/>
  <c r="J985" i="3"/>
  <c r="I985" i="3"/>
  <c r="W984" i="3"/>
  <c r="V984" i="3"/>
  <c r="U984" i="3"/>
  <c r="T984" i="3"/>
  <c r="S984" i="3"/>
  <c r="R984" i="3"/>
  <c r="Q984" i="3"/>
  <c r="O984" i="3"/>
  <c r="N984" i="3"/>
  <c r="M984" i="3"/>
  <c r="L984" i="3"/>
  <c r="J984" i="3"/>
  <c r="I984" i="3"/>
  <c r="W983" i="3"/>
  <c r="V983" i="3"/>
  <c r="U983" i="3"/>
  <c r="T983" i="3"/>
  <c r="S983" i="3"/>
  <c r="R983" i="3"/>
  <c r="Q983" i="3"/>
  <c r="O983" i="3"/>
  <c r="N983" i="3"/>
  <c r="M983" i="3"/>
  <c r="L983" i="3"/>
  <c r="J983" i="3"/>
  <c r="I983" i="3"/>
  <c r="W982" i="3"/>
  <c r="V982" i="3"/>
  <c r="U982" i="3"/>
  <c r="T982" i="3"/>
  <c r="S982" i="3"/>
  <c r="R982" i="3"/>
  <c r="Q982" i="3"/>
  <c r="O982" i="3"/>
  <c r="M982" i="3"/>
  <c r="L982" i="3"/>
  <c r="J982" i="3"/>
  <c r="I982" i="3"/>
  <c r="W981" i="3"/>
  <c r="V981" i="3"/>
  <c r="U981" i="3"/>
  <c r="T981" i="3"/>
  <c r="S981" i="3"/>
  <c r="R981" i="3"/>
  <c r="Q981" i="3"/>
  <c r="O981" i="3"/>
  <c r="N981" i="3"/>
  <c r="M981" i="3"/>
  <c r="L981" i="3"/>
  <c r="J981" i="3"/>
  <c r="I981" i="3"/>
  <c r="W980" i="3"/>
  <c r="V980" i="3"/>
  <c r="U980" i="3"/>
  <c r="T980" i="3"/>
  <c r="S980" i="3"/>
  <c r="R980" i="3"/>
  <c r="Q980" i="3"/>
  <c r="O980" i="3"/>
  <c r="N980" i="3"/>
  <c r="M980" i="3"/>
  <c r="L980" i="3"/>
  <c r="J980" i="3"/>
  <c r="I980" i="3"/>
  <c r="W979" i="3"/>
  <c r="V979" i="3"/>
  <c r="U979" i="3"/>
  <c r="T979" i="3"/>
  <c r="S979" i="3"/>
  <c r="R979" i="3"/>
  <c r="Q979" i="3"/>
  <c r="O979" i="3"/>
  <c r="N979" i="3"/>
  <c r="M979" i="3"/>
  <c r="L979" i="3"/>
  <c r="J979" i="3"/>
  <c r="I979" i="3"/>
  <c r="W978" i="3"/>
  <c r="V978" i="3"/>
  <c r="U978" i="3"/>
  <c r="T978" i="3"/>
  <c r="S978" i="3"/>
  <c r="R978" i="3"/>
  <c r="Q978" i="3"/>
  <c r="O978" i="3"/>
  <c r="N978" i="3"/>
  <c r="M978" i="3"/>
  <c r="L978" i="3"/>
  <c r="J978" i="3"/>
  <c r="I978" i="3"/>
  <c r="W977" i="3"/>
  <c r="V977" i="3"/>
  <c r="U977" i="3"/>
  <c r="T977" i="3"/>
  <c r="S977" i="3"/>
  <c r="R977" i="3"/>
  <c r="Q977" i="3"/>
  <c r="O977" i="3"/>
  <c r="N977" i="3"/>
  <c r="M977" i="3"/>
  <c r="L977" i="3"/>
  <c r="J977" i="3"/>
  <c r="I977" i="3"/>
  <c r="V976" i="3"/>
  <c r="U976" i="3"/>
  <c r="T976" i="3"/>
  <c r="S976" i="3"/>
  <c r="R976" i="3"/>
  <c r="Q976" i="3"/>
  <c r="O976" i="3"/>
  <c r="N976" i="3"/>
  <c r="M976" i="3"/>
  <c r="L976" i="3"/>
  <c r="J976" i="3"/>
  <c r="I976" i="3"/>
  <c r="W975" i="3"/>
  <c r="V975" i="3"/>
  <c r="U975" i="3"/>
  <c r="T975" i="3"/>
  <c r="S975" i="3"/>
  <c r="R975" i="3"/>
  <c r="Q975" i="3"/>
  <c r="O975" i="3"/>
  <c r="N975" i="3"/>
  <c r="M975" i="3"/>
  <c r="L975" i="3"/>
  <c r="J975" i="3"/>
  <c r="I975" i="3"/>
  <c r="W974" i="3"/>
  <c r="V974" i="3"/>
  <c r="U974" i="3"/>
  <c r="T974" i="3"/>
  <c r="S974" i="3"/>
  <c r="R974" i="3"/>
  <c r="Q974" i="3"/>
  <c r="O974" i="3"/>
  <c r="N974" i="3"/>
  <c r="M974" i="3"/>
  <c r="L974" i="3"/>
  <c r="J974" i="3"/>
  <c r="I974" i="3"/>
  <c r="W973" i="3"/>
  <c r="V973" i="3"/>
  <c r="U973" i="3"/>
  <c r="T973" i="3"/>
  <c r="S973" i="3"/>
  <c r="R973" i="3"/>
  <c r="Q973" i="3"/>
  <c r="O973" i="3"/>
  <c r="N973" i="3"/>
  <c r="M973" i="3"/>
  <c r="L973" i="3"/>
  <c r="J973" i="3"/>
  <c r="I973" i="3"/>
  <c r="W972" i="3"/>
  <c r="V972" i="3"/>
  <c r="U972" i="3"/>
  <c r="T972" i="3"/>
  <c r="S972" i="3"/>
  <c r="R972" i="3"/>
  <c r="Q972" i="3"/>
  <c r="O972" i="3"/>
  <c r="M972" i="3"/>
  <c r="L972" i="3"/>
  <c r="J972" i="3"/>
  <c r="I972" i="3"/>
  <c r="W971" i="3"/>
  <c r="V971" i="3"/>
  <c r="U971" i="3"/>
  <c r="T971" i="3"/>
  <c r="S971" i="3"/>
  <c r="R971" i="3"/>
  <c r="Q971" i="3"/>
  <c r="O971" i="3"/>
  <c r="N971" i="3"/>
  <c r="M971" i="3"/>
  <c r="L971" i="3"/>
  <c r="J971" i="3"/>
  <c r="I971" i="3"/>
  <c r="W970" i="3"/>
  <c r="V970" i="3"/>
  <c r="U970" i="3"/>
  <c r="T970" i="3"/>
  <c r="S970" i="3"/>
  <c r="R970" i="3"/>
  <c r="Q970" i="3"/>
  <c r="O970" i="3"/>
  <c r="N970" i="3"/>
  <c r="M970" i="3"/>
  <c r="L970" i="3"/>
  <c r="J970" i="3"/>
  <c r="I970" i="3"/>
  <c r="W969" i="3"/>
  <c r="V969" i="3"/>
  <c r="U969" i="3"/>
  <c r="T969" i="3"/>
  <c r="S969" i="3"/>
  <c r="R969" i="3"/>
  <c r="Q969" i="3"/>
  <c r="O969" i="3"/>
  <c r="N969" i="3"/>
  <c r="M969" i="3"/>
  <c r="L969" i="3"/>
  <c r="J969" i="3"/>
  <c r="I969" i="3"/>
  <c r="W968" i="3"/>
  <c r="V968" i="3"/>
  <c r="U968" i="3"/>
  <c r="T968" i="3"/>
  <c r="S968" i="3"/>
  <c r="R968" i="3"/>
  <c r="Q968" i="3"/>
  <c r="O968" i="3"/>
  <c r="N968" i="3"/>
  <c r="M968" i="3"/>
  <c r="L968" i="3"/>
  <c r="J968" i="3"/>
  <c r="I968" i="3"/>
  <c r="W967" i="3"/>
  <c r="V967" i="3"/>
  <c r="U967" i="3"/>
  <c r="T967" i="3"/>
  <c r="S967" i="3"/>
  <c r="R967" i="3"/>
  <c r="Q967" i="3"/>
  <c r="O967" i="3"/>
  <c r="N967" i="3"/>
  <c r="M967" i="3"/>
  <c r="L967" i="3"/>
  <c r="J967" i="3"/>
  <c r="I967" i="3"/>
  <c r="W966" i="3"/>
  <c r="V966" i="3"/>
  <c r="U966" i="3"/>
  <c r="T966" i="3"/>
  <c r="S966" i="3"/>
  <c r="R966" i="3"/>
  <c r="Q966" i="3"/>
  <c r="O966" i="3"/>
  <c r="N966" i="3"/>
  <c r="M966" i="3"/>
  <c r="L966" i="3"/>
  <c r="J966" i="3"/>
  <c r="I966" i="3"/>
  <c r="W965" i="3"/>
  <c r="V965" i="3"/>
  <c r="U965" i="3"/>
  <c r="T965" i="3"/>
  <c r="S965" i="3"/>
  <c r="R965" i="3"/>
  <c r="Q965" i="3"/>
  <c r="O965" i="3"/>
  <c r="N965" i="3"/>
  <c r="M965" i="3"/>
  <c r="L965" i="3"/>
  <c r="J965" i="3"/>
  <c r="I965" i="3"/>
  <c r="W964" i="3"/>
  <c r="V964" i="3"/>
  <c r="U964" i="3"/>
  <c r="T964" i="3"/>
  <c r="S964" i="3"/>
  <c r="R964" i="3"/>
  <c r="Q964" i="3"/>
  <c r="O964" i="3"/>
  <c r="N964" i="3"/>
  <c r="M964" i="3"/>
  <c r="L964" i="3"/>
  <c r="J964" i="3"/>
  <c r="I964" i="3"/>
  <c r="W963" i="3"/>
  <c r="V963" i="3"/>
  <c r="U963" i="3"/>
  <c r="T963" i="3"/>
  <c r="S963" i="3"/>
  <c r="R963" i="3"/>
  <c r="Q963" i="3"/>
  <c r="O963" i="3"/>
  <c r="N963" i="3"/>
  <c r="M963" i="3"/>
  <c r="L963" i="3"/>
  <c r="J963" i="3"/>
  <c r="I963" i="3"/>
  <c r="W962" i="3"/>
  <c r="V962" i="3"/>
  <c r="U962" i="3"/>
  <c r="T962" i="3"/>
  <c r="S962" i="3"/>
  <c r="R962" i="3"/>
  <c r="Q962" i="3"/>
  <c r="O962" i="3"/>
  <c r="N962" i="3"/>
  <c r="M962" i="3"/>
  <c r="L962" i="3"/>
  <c r="J962" i="3"/>
  <c r="I962" i="3"/>
  <c r="W961" i="3"/>
  <c r="V961" i="3"/>
  <c r="U961" i="3"/>
  <c r="T961" i="3"/>
  <c r="S961" i="3"/>
  <c r="R961" i="3"/>
  <c r="Q961" i="3"/>
  <c r="O961" i="3"/>
  <c r="N961" i="3"/>
  <c r="M961" i="3"/>
  <c r="L961" i="3"/>
  <c r="J961" i="3"/>
  <c r="I961" i="3"/>
  <c r="W960" i="3"/>
  <c r="V960" i="3"/>
  <c r="U960" i="3"/>
  <c r="T960" i="3"/>
  <c r="S960" i="3"/>
  <c r="R960" i="3"/>
  <c r="Q960" i="3"/>
  <c r="O960" i="3"/>
  <c r="N960" i="3"/>
  <c r="M960" i="3"/>
  <c r="L960" i="3"/>
  <c r="J960" i="3"/>
  <c r="I960" i="3"/>
  <c r="W959" i="3"/>
  <c r="V959" i="3"/>
  <c r="U959" i="3"/>
  <c r="T959" i="3"/>
  <c r="S959" i="3"/>
  <c r="R959" i="3"/>
  <c r="Q959" i="3"/>
  <c r="O959" i="3"/>
  <c r="N959" i="3"/>
  <c r="M959" i="3"/>
  <c r="L959" i="3"/>
  <c r="J959" i="3"/>
  <c r="I959" i="3"/>
  <c r="W958" i="3"/>
  <c r="V958" i="3"/>
  <c r="U958" i="3"/>
  <c r="T958" i="3"/>
  <c r="S958" i="3"/>
  <c r="R958" i="3"/>
  <c r="Q958" i="3"/>
  <c r="O958" i="3"/>
  <c r="N958" i="3"/>
  <c r="M958" i="3"/>
  <c r="L958" i="3"/>
  <c r="J958" i="3"/>
  <c r="I958" i="3"/>
  <c r="W957" i="3"/>
  <c r="V957" i="3"/>
  <c r="U957" i="3"/>
  <c r="T957" i="3"/>
  <c r="S957" i="3"/>
  <c r="R957" i="3"/>
  <c r="Q957" i="3"/>
  <c r="O957" i="3"/>
  <c r="N957" i="3"/>
  <c r="M957" i="3"/>
  <c r="L957" i="3"/>
  <c r="J957" i="3"/>
  <c r="I957" i="3"/>
  <c r="W956" i="3"/>
  <c r="V956" i="3"/>
  <c r="U956" i="3"/>
  <c r="T956" i="3"/>
  <c r="S956" i="3"/>
  <c r="R956" i="3"/>
  <c r="Q956" i="3"/>
  <c r="O956" i="3"/>
  <c r="N956" i="3"/>
  <c r="M956" i="3"/>
  <c r="L956" i="3"/>
  <c r="J956" i="3"/>
  <c r="I956" i="3"/>
  <c r="W955" i="3"/>
  <c r="V955" i="3"/>
  <c r="U955" i="3"/>
  <c r="T955" i="3"/>
  <c r="S955" i="3"/>
  <c r="R955" i="3"/>
  <c r="Q955" i="3"/>
  <c r="O955" i="3"/>
  <c r="N955" i="3"/>
  <c r="M955" i="3"/>
  <c r="L955" i="3"/>
  <c r="J955" i="3"/>
  <c r="I955" i="3"/>
  <c r="W954" i="3"/>
  <c r="V954" i="3"/>
  <c r="U954" i="3"/>
  <c r="T954" i="3"/>
  <c r="S954" i="3"/>
  <c r="R954" i="3"/>
  <c r="Q954" i="3"/>
  <c r="O954" i="3"/>
  <c r="N954" i="3"/>
  <c r="M954" i="3"/>
  <c r="L954" i="3"/>
  <c r="J954" i="3"/>
  <c r="I954" i="3"/>
  <c r="W953" i="3"/>
  <c r="V953" i="3"/>
  <c r="U953" i="3"/>
  <c r="T953" i="3"/>
  <c r="S953" i="3"/>
  <c r="R953" i="3"/>
  <c r="Q953" i="3"/>
  <c r="O953" i="3"/>
  <c r="N953" i="3"/>
  <c r="M953" i="3"/>
  <c r="L953" i="3"/>
  <c r="J953" i="3"/>
  <c r="I953" i="3"/>
  <c r="W952" i="3"/>
  <c r="V952" i="3"/>
  <c r="U952" i="3"/>
  <c r="T952" i="3"/>
  <c r="S952" i="3"/>
  <c r="R952" i="3"/>
  <c r="Q952" i="3"/>
  <c r="O952" i="3"/>
  <c r="N952" i="3"/>
  <c r="M952" i="3"/>
  <c r="L952" i="3"/>
  <c r="J952" i="3"/>
  <c r="I952" i="3"/>
  <c r="W951" i="3"/>
  <c r="V951" i="3"/>
  <c r="U951" i="3"/>
  <c r="T951" i="3"/>
  <c r="S951" i="3"/>
  <c r="R951" i="3"/>
  <c r="Q951" i="3"/>
  <c r="O951" i="3"/>
  <c r="N951" i="3"/>
  <c r="M951" i="3"/>
  <c r="L951" i="3"/>
  <c r="J951" i="3"/>
  <c r="I951" i="3"/>
  <c r="W950" i="3"/>
  <c r="V950" i="3"/>
  <c r="U950" i="3"/>
  <c r="T950" i="3"/>
  <c r="S950" i="3"/>
  <c r="R950" i="3"/>
  <c r="Q950" i="3"/>
  <c r="O950" i="3"/>
  <c r="N950" i="3"/>
  <c r="M950" i="3"/>
  <c r="L950" i="3"/>
  <c r="J950" i="3"/>
  <c r="I950" i="3"/>
  <c r="W949" i="3"/>
  <c r="V949" i="3"/>
  <c r="U949" i="3"/>
  <c r="T949" i="3"/>
  <c r="S949" i="3"/>
  <c r="R949" i="3"/>
  <c r="Q949" i="3"/>
  <c r="O949" i="3"/>
  <c r="N949" i="3"/>
  <c r="M949" i="3"/>
  <c r="L949" i="3"/>
  <c r="J949" i="3"/>
  <c r="I949" i="3"/>
  <c r="W948" i="3"/>
  <c r="V948" i="3"/>
  <c r="U948" i="3"/>
  <c r="T948" i="3"/>
  <c r="S948" i="3"/>
  <c r="R948" i="3"/>
  <c r="Q948" i="3"/>
  <c r="O948" i="3"/>
  <c r="N948" i="3"/>
  <c r="M948" i="3"/>
  <c r="L948" i="3"/>
  <c r="J948" i="3"/>
  <c r="I948" i="3"/>
  <c r="W947" i="3"/>
  <c r="V947" i="3"/>
  <c r="U947" i="3"/>
  <c r="T947" i="3"/>
  <c r="S947" i="3"/>
  <c r="R947" i="3"/>
  <c r="Q947" i="3"/>
  <c r="O947" i="3"/>
  <c r="N947" i="3"/>
  <c r="M947" i="3"/>
  <c r="L947" i="3"/>
  <c r="J947" i="3"/>
  <c r="I947" i="3"/>
  <c r="W946" i="3"/>
  <c r="V946" i="3"/>
  <c r="U946" i="3"/>
  <c r="T946" i="3"/>
  <c r="S946" i="3"/>
  <c r="R946" i="3"/>
  <c r="Q946" i="3"/>
  <c r="O946" i="3"/>
  <c r="N946" i="3"/>
  <c r="M946" i="3"/>
  <c r="L946" i="3"/>
  <c r="J946" i="3"/>
  <c r="I946" i="3"/>
  <c r="W945" i="3"/>
  <c r="V945" i="3"/>
  <c r="U945" i="3"/>
  <c r="T945" i="3"/>
  <c r="S945" i="3"/>
  <c r="R945" i="3"/>
  <c r="Q945" i="3"/>
  <c r="O945" i="3"/>
  <c r="N945" i="3"/>
  <c r="M945" i="3"/>
  <c r="L945" i="3"/>
  <c r="J945" i="3"/>
  <c r="I945" i="3"/>
  <c r="W944" i="3"/>
  <c r="V944" i="3"/>
  <c r="U944" i="3"/>
  <c r="T944" i="3"/>
  <c r="S944" i="3"/>
  <c r="R944" i="3"/>
  <c r="Q944" i="3"/>
  <c r="O944" i="3"/>
  <c r="N944" i="3"/>
  <c r="M944" i="3"/>
  <c r="L944" i="3"/>
  <c r="J944" i="3"/>
  <c r="I944" i="3"/>
  <c r="W943" i="3"/>
  <c r="V943" i="3"/>
  <c r="U943" i="3"/>
  <c r="T943" i="3"/>
  <c r="S943" i="3"/>
  <c r="R943" i="3"/>
  <c r="Q943" i="3"/>
  <c r="O943" i="3"/>
  <c r="N943" i="3"/>
  <c r="M943" i="3"/>
  <c r="L943" i="3"/>
  <c r="J943" i="3"/>
  <c r="I943" i="3"/>
  <c r="W942" i="3"/>
  <c r="V942" i="3"/>
  <c r="U942" i="3"/>
  <c r="T942" i="3"/>
  <c r="S942" i="3"/>
  <c r="R942" i="3"/>
  <c r="Q942" i="3"/>
  <c r="O942" i="3"/>
  <c r="N942" i="3"/>
  <c r="M942" i="3"/>
  <c r="L942" i="3"/>
  <c r="J942" i="3"/>
  <c r="I942" i="3"/>
  <c r="W941" i="3"/>
  <c r="V941" i="3"/>
  <c r="U941" i="3"/>
  <c r="T941" i="3"/>
  <c r="S941" i="3"/>
  <c r="R941" i="3"/>
  <c r="Q941" i="3"/>
  <c r="O941" i="3"/>
  <c r="N941" i="3"/>
  <c r="M941" i="3"/>
  <c r="L941" i="3"/>
  <c r="J941" i="3"/>
  <c r="I941" i="3"/>
  <c r="W940" i="3"/>
  <c r="V940" i="3"/>
  <c r="U940" i="3"/>
  <c r="T940" i="3"/>
  <c r="S940" i="3"/>
  <c r="R940" i="3"/>
  <c r="Q940" i="3"/>
  <c r="O940" i="3"/>
  <c r="N940" i="3"/>
  <c r="M940" i="3"/>
  <c r="L940" i="3"/>
  <c r="J940" i="3"/>
  <c r="I940" i="3"/>
  <c r="W939" i="3"/>
  <c r="V939" i="3"/>
  <c r="U939" i="3"/>
  <c r="T939" i="3"/>
  <c r="S939" i="3"/>
  <c r="R939" i="3"/>
  <c r="Q939" i="3"/>
  <c r="O939" i="3"/>
  <c r="N939" i="3"/>
  <c r="M939" i="3"/>
  <c r="L939" i="3"/>
  <c r="J939" i="3"/>
  <c r="I939" i="3"/>
  <c r="W938" i="3"/>
  <c r="V938" i="3"/>
  <c r="U938" i="3"/>
  <c r="T938" i="3"/>
  <c r="S938" i="3"/>
  <c r="R938" i="3"/>
  <c r="Q938" i="3"/>
  <c r="O938" i="3"/>
  <c r="N938" i="3"/>
  <c r="M938" i="3"/>
  <c r="L938" i="3"/>
  <c r="J938" i="3"/>
  <c r="I938" i="3"/>
  <c r="W937" i="3"/>
  <c r="V937" i="3"/>
  <c r="U937" i="3"/>
  <c r="T937" i="3"/>
  <c r="S937" i="3"/>
  <c r="R937" i="3"/>
  <c r="Q937" i="3"/>
  <c r="O937" i="3"/>
  <c r="N937" i="3"/>
  <c r="M937" i="3"/>
  <c r="L937" i="3"/>
  <c r="J937" i="3"/>
  <c r="I937" i="3"/>
  <c r="W936" i="3"/>
  <c r="V936" i="3"/>
  <c r="U936" i="3"/>
  <c r="T936" i="3"/>
  <c r="S936" i="3"/>
  <c r="R936" i="3"/>
  <c r="Q936" i="3"/>
  <c r="O936" i="3"/>
  <c r="N936" i="3"/>
  <c r="M936" i="3"/>
  <c r="L936" i="3"/>
  <c r="J936" i="3"/>
  <c r="I936" i="3"/>
  <c r="W935" i="3"/>
  <c r="V935" i="3"/>
  <c r="U935" i="3"/>
  <c r="T935" i="3"/>
  <c r="S935" i="3"/>
  <c r="R935" i="3"/>
  <c r="Q935" i="3"/>
  <c r="O935" i="3"/>
  <c r="N935" i="3"/>
  <c r="M935" i="3"/>
  <c r="L935" i="3"/>
  <c r="J935" i="3"/>
  <c r="I935" i="3"/>
  <c r="W934" i="3"/>
  <c r="V934" i="3"/>
  <c r="U934" i="3"/>
  <c r="T934" i="3"/>
  <c r="S934" i="3"/>
  <c r="R934" i="3"/>
  <c r="Q934" i="3"/>
  <c r="O934" i="3"/>
  <c r="N934" i="3"/>
  <c r="M934" i="3"/>
  <c r="L934" i="3"/>
  <c r="J934" i="3"/>
  <c r="I934" i="3"/>
  <c r="W933" i="3"/>
  <c r="V933" i="3"/>
  <c r="U933" i="3"/>
  <c r="T933" i="3"/>
  <c r="S933" i="3"/>
  <c r="R933" i="3"/>
  <c r="Q933" i="3"/>
  <c r="O933" i="3"/>
  <c r="N933" i="3"/>
  <c r="M933" i="3"/>
  <c r="L933" i="3"/>
  <c r="J933" i="3"/>
  <c r="I933" i="3"/>
  <c r="W932" i="3"/>
  <c r="V932" i="3"/>
  <c r="U932" i="3"/>
  <c r="T932" i="3"/>
  <c r="S932" i="3"/>
  <c r="R932" i="3"/>
  <c r="Q932" i="3"/>
  <c r="O932" i="3"/>
  <c r="N932" i="3"/>
  <c r="M932" i="3"/>
  <c r="L932" i="3"/>
  <c r="J932" i="3"/>
  <c r="I932" i="3"/>
  <c r="W931" i="3"/>
  <c r="V931" i="3"/>
  <c r="U931" i="3"/>
  <c r="T931" i="3"/>
  <c r="S931" i="3"/>
  <c r="R931" i="3"/>
  <c r="Q931" i="3"/>
  <c r="O931" i="3"/>
  <c r="N931" i="3"/>
  <c r="M931" i="3"/>
  <c r="L931" i="3"/>
  <c r="J931" i="3"/>
  <c r="I931" i="3"/>
  <c r="W930" i="3"/>
  <c r="V930" i="3"/>
  <c r="U930" i="3"/>
  <c r="T930" i="3"/>
  <c r="S930" i="3"/>
  <c r="R930" i="3"/>
  <c r="Q930" i="3"/>
  <c r="O930" i="3"/>
  <c r="N930" i="3"/>
  <c r="M930" i="3"/>
  <c r="L930" i="3"/>
  <c r="J930" i="3"/>
  <c r="I930" i="3"/>
  <c r="W929" i="3"/>
  <c r="V929" i="3"/>
  <c r="U929" i="3"/>
  <c r="T929" i="3"/>
  <c r="S929" i="3"/>
  <c r="R929" i="3"/>
  <c r="Q929" i="3"/>
  <c r="O929" i="3"/>
  <c r="N929" i="3"/>
  <c r="M929" i="3"/>
  <c r="L929" i="3"/>
  <c r="J929" i="3"/>
  <c r="I929" i="3"/>
  <c r="W928" i="3"/>
  <c r="V928" i="3"/>
  <c r="U928" i="3"/>
  <c r="T928" i="3"/>
  <c r="S928" i="3"/>
  <c r="R928" i="3"/>
  <c r="Q928" i="3"/>
  <c r="O928" i="3"/>
  <c r="N928" i="3"/>
  <c r="M928" i="3"/>
  <c r="L928" i="3"/>
  <c r="J928" i="3"/>
  <c r="I928" i="3"/>
  <c r="W927" i="3"/>
  <c r="V927" i="3"/>
  <c r="U927" i="3"/>
  <c r="T927" i="3"/>
  <c r="S927" i="3"/>
  <c r="R927" i="3"/>
  <c r="Q927" i="3"/>
  <c r="O927" i="3"/>
  <c r="N927" i="3"/>
  <c r="M927" i="3"/>
  <c r="L927" i="3"/>
  <c r="J927" i="3"/>
  <c r="I927" i="3"/>
  <c r="W926" i="3"/>
  <c r="V926" i="3"/>
  <c r="T926" i="3"/>
  <c r="S926" i="3"/>
  <c r="R926" i="3"/>
  <c r="Q926" i="3"/>
  <c r="O926" i="3"/>
  <c r="N926" i="3"/>
  <c r="M926" i="3"/>
  <c r="L926" i="3"/>
  <c r="J926" i="3"/>
  <c r="I926" i="3"/>
  <c r="W925" i="3"/>
  <c r="V925" i="3"/>
  <c r="U925" i="3"/>
  <c r="T925" i="3"/>
  <c r="S925" i="3"/>
  <c r="R925" i="3"/>
  <c r="Q925" i="3"/>
  <c r="O925" i="3"/>
  <c r="N925" i="3"/>
  <c r="M925" i="3"/>
  <c r="L925" i="3"/>
  <c r="J925" i="3"/>
  <c r="I925" i="3"/>
  <c r="W924" i="3"/>
  <c r="V924" i="3"/>
  <c r="U924" i="3"/>
  <c r="T924" i="3"/>
  <c r="S924" i="3"/>
  <c r="R924" i="3"/>
  <c r="Q924" i="3"/>
  <c r="O924" i="3"/>
  <c r="M924" i="3"/>
  <c r="L924" i="3"/>
  <c r="J924" i="3"/>
  <c r="I924" i="3"/>
  <c r="W923" i="3"/>
  <c r="V923" i="3"/>
  <c r="U923" i="3"/>
  <c r="T923" i="3"/>
  <c r="S923" i="3"/>
  <c r="R923" i="3"/>
  <c r="Q923" i="3"/>
  <c r="O923" i="3"/>
  <c r="N923" i="3"/>
  <c r="M923" i="3"/>
  <c r="L923" i="3"/>
  <c r="J923" i="3"/>
  <c r="I923" i="3"/>
  <c r="W922" i="3"/>
  <c r="V922" i="3"/>
  <c r="U922" i="3"/>
  <c r="T922" i="3"/>
  <c r="S922" i="3"/>
  <c r="R922" i="3"/>
  <c r="Q922" i="3"/>
  <c r="O922" i="3"/>
  <c r="N922" i="3"/>
  <c r="M922" i="3"/>
  <c r="L922" i="3"/>
  <c r="J922" i="3"/>
  <c r="I922" i="3"/>
  <c r="W921" i="3"/>
  <c r="V921" i="3"/>
  <c r="U921" i="3"/>
  <c r="T921" i="3"/>
  <c r="S921" i="3"/>
  <c r="R921" i="3"/>
  <c r="Q921" i="3"/>
  <c r="O921" i="3"/>
  <c r="N921" i="3"/>
  <c r="M921" i="3"/>
  <c r="L921" i="3"/>
  <c r="J921" i="3"/>
  <c r="I921" i="3"/>
  <c r="W920" i="3"/>
  <c r="V920" i="3"/>
  <c r="U920" i="3"/>
  <c r="T920" i="3"/>
  <c r="S920" i="3"/>
  <c r="R920" i="3"/>
  <c r="Q920" i="3"/>
  <c r="O920" i="3"/>
  <c r="N920" i="3"/>
  <c r="M920" i="3"/>
  <c r="L920" i="3"/>
  <c r="J920" i="3"/>
  <c r="I920" i="3"/>
  <c r="W919" i="3"/>
  <c r="V919" i="3"/>
  <c r="U919" i="3"/>
  <c r="T919" i="3"/>
  <c r="S919" i="3"/>
  <c r="R919" i="3"/>
  <c r="Q919" i="3"/>
  <c r="O919" i="3"/>
  <c r="N919" i="3"/>
  <c r="M919" i="3"/>
  <c r="L919" i="3"/>
  <c r="J919" i="3"/>
  <c r="I919" i="3"/>
  <c r="W918" i="3"/>
  <c r="V918" i="3"/>
  <c r="U918" i="3"/>
  <c r="T918" i="3"/>
  <c r="R918" i="3"/>
  <c r="Q918" i="3"/>
  <c r="O918" i="3"/>
  <c r="N918" i="3"/>
  <c r="L918" i="3"/>
  <c r="K918" i="3"/>
  <c r="I918" i="3"/>
  <c r="W917" i="3"/>
  <c r="V917" i="3"/>
  <c r="U917" i="3"/>
  <c r="T917" i="3"/>
  <c r="S917" i="3"/>
  <c r="R917" i="3"/>
  <c r="Q917" i="3"/>
  <c r="O917" i="3"/>
  <c r="N917" i="3"/>
  <c r="M917" i="3"/>
  <c r="L917" i="3"/>
  <c r="K917" i="3"/>
  <c r="I917" i="3"/>
  <c r="W916" i="3"/>
  <c r="V916" i="3"/>
  <c r="U916" i="3"/>
  <c r="T916" i="3"/>
  <c r="S916" i="3"/>
  <c r="R916" i="3"/>
  <c r="Q916" i="3"/>
  <c r="O916" i="3"/>
  <c r="N916" i="3"/>
  <c r="M916" i="3"/>
  <c r="L916" i="3"/>
  <c r="K916" i="3"/>
  <c r="I916" i="3"/>
  <c r="W915" i="3"/>
  <c r="V915" i="3"/>
  <c r="U915" i="3"/>
  <c r="T915" i="3"/>
  <c r="S915" i="3"/>
  <c r="R915" i="3"/>
  <c r="Q915" i="3"/>
  <c r="O915" i="3"/>
  <c r="N915" i="3"/>
  <c r="M915" i="3"/>
  <c r="L915" i="3"/>
  <c r="K915" i="3"/>
  <c r="I915" i="3"/>
  <c r="W914" i="3"/>
  <c r="V914" i="3"/>
  <c r="U914" i="3"/>
  <c r="T914" i="3"/>
  <c r="R914" i="3"/>
  <c r="Q914" i="3"/>
  <c r="O914" i="3"/>
  <c r="N914" i="3"/>
  <c r="M914" i="3"/>
  <c r="L914" i="3"/>
  <c r="K914" i="3"/>
  <c r="I914" i="3"/>
  <c r="W913" i="3"/>
  <c r="V913" i="3"/>
  <c r="U913" i="3"/>
  <c r="T913" i="3"/>
  <c r="S913" i="3"/>
  <c r="R913" i="3"/>
  <c r="Q913" i="3"/>
  <c r="O913" i="3"/>
  <c r="N913" i="3"/>
  <c r="M913" i="3"/>
  <c r="L913" i="3"/>
  <c r="K913" i="3"/>
  <c r="I913" i="3"/>
  <c r="W912" i="3"/>
  <c r="V912" i="3"/>
  <c r="U912" i="3"/>
  <c r="T912" i="3"/>
  <c r="S912" i="3"/>
  <c r="R912" i="3"/>
  <c r="Q912" i="3"/>
  <c r="O912" i="3"/>
  <c r="N912" i="3"/>
  <c r="M912" i="3"/>
  <c r="L912" i="3"/>
  <c r="K912" i="3"/>
  <c r="I912" i="3"/>
  <c r="W911" i="3"/>
  <c r="V911" i="3"/>
  <c r="U911" i="3"/>
  <c r="T911" i="3"/>
  <c r="S911" i="3"/>
  <c r="R911" i="3"/>
  <c r="Q911" i="3"/>
  <c r="O911" i="3"/>
  <c r="N911" i="3"/>
  <c r="M911" i="3"/>
  <c r="L911" i="3"/>
  <c r="K911" i="3"/>
  <c r="I911" i="3"/>
  <c r="W910" i="3"/>
  <c r="V910" i="3"/>
  <c r="U910" i="3"/>
  <c r="T910" i="3"/>
  <c r="S910" i="3"/>
  <c r="R910" i="3"/>
  <c r="Q910" i="3"/>
  <c r="O910" i="3"/>
  <c r="N910" i="3"/>
  <c r="M910" i="3"/>
  <c r="L910" i="3"/>
  <c r="K910" i="3"/>
  <c r="I910" i="3"/>
  <c r="W909" i="3"/>
  <c r="V909" i="3"/>
  <c r="U909" i="3"/>
  <c r="T909" i="3"/>
  <c r="S909" i="3"/>
  <c r="R909" i="3"/>
  <c r="Q909" i="3"/>
  <c r="O909" i="3"/>
  <c r="N909" i="3"/>
  <c r="M909" i="3"/>
  <c r="L909" i="3"/>
  <c r="K909" i="3"/>
  <c r="I909" i="3"/>
  <c r="W908" i="3"/>
  <c r="V908" i="3"/>
  <c r="U908" i="3"/>
  <c r="T908" i="3"/>
  <c r="S908" i="3"/>
  <c r="R908" i="3"/>
  <c r="Q908" i="3"/>
  <c r="O908" i="3"/>
  <c r="N908" i="3"/>
  <c r="M908" i="3"/>
  <c r="L908" i="3"/>
  <c r="K908" i="3"/>
  <c r="I908" i="3"/>
  <c r="W907" i="3"/>
  <c r="V907" i="3"/>
  <c r="U907" i="3"/>
  <c r="S907" i="3"/>
  <c r="R907" i="3"/>
  <c r="Q907" i="3"/>
  <c r="O907" i="3"/>
  <c r="N907" i="3"/>
  <c r="M907" i="3"/>
  <c r="L907" i="3"/>
  <c r="K907" i="3"/>
  <c r="I907" i="3"/>
  <c r="W906" i="3"/>
  <c r="V906" i="3"/>
  <c r="U906" i="3"/>
  <c r="T906" i="3"/>
  <c r="S906" i="3"/>
  <c r="R906" i="3"/>
  <c r="Q906" i="3"/>
  <c r="O906" i="3"/>
  <c r="N906" i="3"/>
  <c r="M906" i="3"/>
  <c r="L906" i="3"/>
  <c r="K906" i="3"/>
  <c r="I906" i="3"/>
  <c r="W905" i="3"/>
  <c r="V905" i="3"/>
  <c r="U905" i="3"/>
  <c r="T905" i="3"/>
  <c r="S905" i="3"/>
  <c r="R905" i="3"/>
  <c r="Q905" i="3"/>
  <c r="O905" i="3"/>
  <c r="N905" i="3"/>
  <c r="M905" i="3"/>
  <c r="L905" i="3"/>
  <c r="K905" i="3"/>
  <c r="I905" i="3"/>
  <c r="W904" i="3"/>
  <c r="V904" i="3"/>
  <c r="U904" i="3"/>
  <c r="T904" i="3"/>
  <c r="S904" i="3"/>
  <c r="R904" i="3"/>
  <c r="Q904" i="3"/>
  <c r="O904" i="3"/>
  <c r="N904" i="3"/>
  <c r="M904" i="3"/>
  <c r="L904" i="3"/>
  <c r="K904" i="3"/>
  <c r="I904" i="3"/>
  <c r="W903" i="3"/>
  <c r="V903" i="3"/>
  <c r="U903" i="3"/>
  <c r="T903" i="3"/>
  <c r="S903" i="3"/>
  <c r="R903" i="3"/>
  <c r="Q903" i="3"/>
  <c r="O903" i="3"/>
  <c r="N903" i="3"/>
  <c r="M903" i="3"/>
  <c r="L903" i="3"/>
  <c r="K903" i="3"/>
  <c r="I903" i="3"/>
  <c r="W902" i="3"/>
  <c r="V902" i="3"/>
  <c r="U902" i="3"/>
  <c r="T902" i="3"/>
  <c r="S902" i="3"/>
  <c r="R902" i="3"/>
  <c r="Q902" i="3"/>
  <c r="O902" i="3"/>
  <c r="N902" i="3"/>
  <c r="M902" i="3"/>
  <c r="L902" i="3"/>
  <c r="K902" i="3"/>
  <c r="I902" i="3"/>
  <c r="W901" i="3"/>
  <c r="V901" i="3"/>
  <c r="U901" i="3"/>
  <c r="T901" i="3"/>
  <c r="S901" i="3"/>
  <c r="R901" i="3"/>
  <c r="Q901" i="3"/>
  <c r="O901" i="3"/>
  <c r="N901" i="3"/>
  <c r="M901" i="3"/>
  <c r="L901" i="3"/>
  <c r="K901" i="3"/>
  <c r="I901" i="3"/>
  <c r="W900" i="3"/>
  <c r="V900" i="3"/>
  <c r="U900" i="3"/>
  <c r="T900" i="3"/>
  <c r="S900" i="3"/>
  <c r="R900" i="3"/>
  <c r="Q900" i="3"/>
  <c r="O900" i="3"/>
  <c r="N900" i="3"/>
  <c r="M900" i="3"/>
  <c r="L900" i="3"/>
  <c r="K900" i="3"/>
  <c r="I900" i="3"/>
  <c r="W899" i="3"/>
  <c r="V899" i="3"/>
  <c r="U899" i="3"/>
  <c r="T899" i="3"/>
  <c r="S899" i="3"/>
  <c r="R899" i="3"/>
  <c r="Q899" i="3"/>
  <c r="O899" i="3"/>
  <c r="N899" i="3"/>
  <c r="L899" i="3"/>
  <c r="K899" i="3"/>
  <c r="I899" i="3"/>
  <c r="W898" i="3"/>
  <c r="V898" i="3"/>
  <c r="U898" i="3"/>
  <c r="T898" i="3"/>
  <c r="S898" i="3"/>
  <c r="R898" i="3"/>
  <c r="Q898" i="3"/>
  <c r="O898" i="3"/>
  <c r="N898" i="3"/>
  <c r="M898" i="3"/>
  <c r="L898" i="3"/>
  <c r="K898" i="3"/>
  <c r="I898" i="3"/>
  <c r="W897" i="3"/>
  <c r="V897" i="3"/>
  <c r="U897" i="3"/>
  <c r="T897" i="3"/>
  <c r="S897" i="3"/>
  <c r="R897" i="3"/>
  <c r="Q897" i="3"/>
  <c r="O897" i="3"/>
  <c r="N897" i="3"/>
  <c r="M897" i="3"/>
  <c r="L897" i="3"/>
  <c r="K897" i="3"/>
  <c r="I897" i="3"/>
  <c r="W896" i="3"/>
  <c r="V896" i="3"/>
  <c r="U896" i="3"/>
  <c r="T896" i="3"/>
  <c r="R896" i="3"/>
  <c r="Q896" i="3"/>
  <c r="O896" i="3"/>
  <c r="N896" i="3"/>
  <c r="M896" i="3"/>
  <c r="L896" i="3"/>
  <c r="K896" i="3"/>
  <c r="I896" i="3"/>
  <c r="W895" i="3"/>
  <c r="V895" i="3"/>
  <c r="U895" i="3"/>
  <c r="T895" i="3"/>
  <c r="S895" i="3"/>
  <c r="R895" i="3"/>
  <c r="Q895" i="3"/>
  <c r="O895" i="3"/>
  <c r="N895" i="3"/>
  <c r="M895" i="3"/>
  <c r="L895" i="3"/>
  <c r="K895" i="3"/>
  <c r="I895" i="3"/>
  <c r="W894" i="3"/>
  <c r="V894" i="3"/>
  <c r="U894" i="3"/>
  <c r="T894" i="3"/>
  <c r="S894" i="3"/>
  <c r="R894" i="3"/>
  <c r="Q894" i="3"/>
  <c r="O894" i="3"/>
  <c r="N894" i="3"/>
  <c r="M894" i="3"/>
  <c r="L894" i="3"/>
  <c r="K894" i="3"/>
  <c r="I894" i="3"/>
  <c r="W893" i="3"/>
  <c r="V893" i="3"/>
  <c r="U893" i="3"/>
  <c r="T893" i="3"/>
  <c r="S893" i="3"/>
  <c r="R893" i="3"/>
  <c r="Q893" i="3"/>
  <c r="O893" i="3"/>
  <c r="N893" i="3"/>
  <c r="M893" i="3"/>
  <c r="L893" i="3"/>
  <c r="K893" i="3"/>
  <c r="I893" i="3"/>
  <c r="W892" i="3"/>
  <c r="V892" i="3"/>
  <c r="U892" i="3"/>
  <c r="T892" i="3"/>
  <c r="S892" i="3"/>
  <c r="R892" i="3"/>
  <c r="Q892" i="3"/>
  <c r="O892" i="3"/>
  <c r="N892" i="3"/>
  <c r="M892" i="3"/>
  <c r="L892" i="3"/>
  <c r="K892" i="3"/>
  <c r="I892" i="3"/>
  <c r="V891" i="3"/>
  <c r="U891" i="3"/>
  <c r="T891" i="3"/>
  <c r="S891" i="3"/>
  <c r="R891" i="3"/>
  <c r="Q891" i="3"/>
  <c r="O891" i="3"/>
  <c r="N891" i="3"/>
  <c r="M891" i="3"/>
  <c r="L891" i="3"/>
  <c r="K891" i="3"/>
  <c r="I891" i="3"/>
  <c r="W890" i="3"/>
  <c r="V890" i="3"/>
  <c r="U890" i="3"/>
  <c r="T890" i="3"/>
  <c r="S890" i="3"/>
  <c r="R890" i="3"/>
  <c r="Q890" i="3"/>
  <c r="O890" i="3"/>
  <c r="N890" i="3"/>
  <c r="M890" i="3"/>
  <c r="L890" i="3"/>
  <c r="K890" i="3"/>
  <c r="I890" i="3"/>
  <c r="W889" i="3"/>
  <c r="V889" i="3"/>
  <c r="U889" i="3"/>
  <c r="T889" i="3"/>
  <c r="S889" i="3"/>
  <c r="R889" i="3"/>
  <c r="Q889" i="3"/>
  <c r="O889" i="3"/>
  <c r="N889" i="3"/>
  <c r="M889" i="3"/>
  <c r="L889" i="3"/>
  <c r="K889" i="3"/>
  <c r="I889" i="3"/>
  <c r="W888" i="3"/>
  <c r="V888" i="3"/>
  <c r="U888" i="3"/>
  <c r="T888" i="3"/>
  <c r="S888" i="3"/>
  <c r="R888" i="3"/>
  <c r="Q888" i="3"/>
  <c r="O888" i="3"/>
  <c r="N888" i="3"/>
  <c r="M888" i="3"/>
  <c r="L888" i="3"/>
  <c r="K888" i="3"/>
  <c r="I888" i="3"/>
  <c r="W887" i="3"/>
  <c r="V887" i="3"/>
  <c r="U887" i="3"/>
  <c r="T887" i="3"/>
  <c r="R887" i="3"/>
  <c r="Q887" i="3"/>
  <c r="O887" i="3"/>
  <c r="N887" i="3"/>
  <c r="M887" i="3"/>
  <c r="L887" i="3"/>
  <c r="K887" i="3"/>
  <c r="I887" i="3"/>
  <c r="W886" i="3"/>
  <c r="V886" i="3"/>
  <c r="U886" i="3"/>
  <c r="T886" i="3"/>
  <c r="S886" i="3"/>
  <c r="R886" i="3"/>
  <c r="Q886" i="3"/>
  <c r="O886" i="3"/>
  <c r="N886" i="3"/>
  <c r="M886" i="3"/>
  <c r="L886" i="3"/>
  <c r="K886" i="3"/>
  <c r="I886" i="3"/>
  <c r="W885" i="3"/>
  <c r="V885" i="3"/>
  <c r="U885" i="3"/>
  <c r="T885" i="3"/>
  <c r="S885" i="3"/>
  <c r="R885" i="3"/>
  <c r="Q885" i="3"/>
  <c r="O885" i="3"/>
  <c r="N885" i="3"/>
  <c r="M885" i="3"/>
  <c r="L885" i="3"/>
  <c r="K885" i="3"/>
  <c r="I885" i="3"/>
  <c r="W884" i="3"/>
  <c r="V884" i="3"/>
  <c r="U884" i="3"/>
  <c r="T884" i="3"/>
  <c r="S884" i="3"/>
  <c r="R884" i="3"/>
  <c r="Q884" i="3"/>
  <c r="O884" i="3"/>
  <c r="N884" i="3"/>
  <c r="M884" i="3"/>
  <c r="L884" i="3"/>
  <c r="K884" i="3"/>
  <c r="I884" i="3"/>
  <c r="W883" i="3"/>
  <c r="V883" i="3"/>
  <c r="U883" i="3"/>
  <c r="T883" i="3"/>
  <c r="R883" i="3"/>
  <c r="Q883" i="3"/>
  <c r="O883" i="3"/>
  <c r="N883" i="3"/>
  <c r="M883" i="3"/>
  <c r="L883" i="3"/>
  <c r="K883" i="3"/>
  <c r="I883" i="3"/>
  <c r="W882" i="3"/>
  <c r="V882" i="3"/>
  <c r="U882" i="3"/>
  <c r="T882" i="3"/>
  <c r="S882" i="3"/>
  <c r="R882" i="3"/>
  <c r="Q882" i="3"/>
  <c r="O882" i="3"/>
  <c r="N882" i="3"/>
  <c r="M882" i="3"/>
  <c r="L882" i="3"/>
  <c r="K882" i="3"/>
  <c r="I882" i="3"/>
  <c r="W881" i="3"/>
  <c r="V881" i="3"/>
  <c r="U881" i="3"/>
  <c r="T881" i="3"/>
  <c r="R881" i="3"/>
  <c r="Q881" i="3"/>
  <c r="O881" i="3"/>
  <c r="N881" i="3"/>
  <c r="L881" i="3"/>
  <c r="K881" i="3"/>
  <c r="I881" i="3"/>
  <c r="W880" i="3"/>
  <c r="V880" i="3"/>
  <c r="U880" i="3"/>
  <c r="T880" i="3"/>
  <c r="S880" i="3"/>
  <c r="R880" i="3"/>
  <c r="Q880" i="3"/>
  <c r="O880" i="3"/>
  <c r="N880" i="3"/>
  <c r="M880" i="3"/>
  <c r="L880" i="3"/>
  <c r="K880" i="3"/>
  <c r="I880" i="3"/>
  <c r="W879" i="3"/>
  <c r="V879" i="3"/>
  <c r="U879" i="3"/>
  <c r="T879" i="3"/>
  <c r="S879" i="3"/>
  <c r="R879" i="3"/>
  <c r="Q879" i="3"/>
  <c r="O879" i="3"/>
  <c r="N879" i="3"/>
  <c r="M879" i="3"/>
  <c r="L879" i="3"/>
  <c r="K879" i="3"/>
  <c r="I879" i="3"/>
  <c r="W878" i="3"/>
  <c r="V878" i="3"/>
  <c r="U878" i="3"/>
  <c r="T878" i="3"/>
  <c r="S878" i="3"/>
  <c r="R878" i="3"/>
  <c r="Q878" i="3"/>
  <c r="O878" i="3"/>
  <c r="N878" i="3"/>
  <c r="M878" i="3"/>
  <c r="L878" i="3"/>
  <c r="K878" i="3"/>
  <c r="I878" i="3"/>
  <c r="W877" i="3"/>
  <c r="V877" i="3"/>
  <c r="U877" i="3"/>
  <c r="T877" i="3"/>
  <c r="S877" i="3"/>
  <c r="R877" i="3"/>
  <c r="Q877" i="3"/>
  <c r="O877" i="3"/>
  <c r="N877" i="3"/>
  <c r="M877" i="3"/>
  <c r="L877" i="3"/>
  <c r="K877" i="3"/>
  <c r="I877" i="3"/>
  <c r="W876" i="3"/>
  <c r="V876" i="3"/>
  <c r="U876" i="3"/>
  <c r="T876" i="3"/>
  <c r="S876" i="3"/>
  <c r="R876" i="3"/>
  <c r="Q876" i="3"/>
  <c r="O876" i="3"/>
  <c r="N876" i="3"/>
  <c r="M876" i="3"/>
  <c r="L876" i="3"/>
  <c r="K876" i="3"/>
  <c r="I876" i="3"/>
  <c r="W875" i="3"/>
  <c r="V875" i="3"/>
  <c r="U875" i="3"/>
  <c r="T875" i="3"/>
  <c r="S875" i="3"/>
  <c r="R875" i="3"/>
  <c r="Q875" i="3"/>
  <c r="O875" i="3"/>
  <c r="N875" i="3"/>
  <c r="M875" i="3"/>
  <c r="L875" i="3"/>
  <c r="K875" i="3"/>
  <c r="I875" i="3"/>
  <c r="W874" i="3"/>
  <c r="V874" i="3"/>
  <c r="U874" i="3"/>
  <c r="T874" i="3"/>
  <c r="S874" i="3"/>
  <c r="R874" i="3"/>
  <c r="Q874" i="3"/>
  <c r="O874" i="3"/>
  <c r="N874" i="3"/>
  <c r="M874" i="3"/>
  <c r="L874" i="3"/>
  <c r="K874" i="3"/>
  <c r="I874" i="3"/>
  <c r="W873" i="3"/>
  <c r="V873" i="3"/>
  <c r="U873" i="3"/>
  <c r="T873" i="3"/>
  <c r="S873" i="3"/>
  <c r="R873" i="3"/>
  <c r="O873" i="3"/>
  <c r="N873" i="3"/>
  <c r="M873" i="3"/>
  <c r="L873" i="3"/>
  <c r="K873" i="3"/>
  <c r="I873" i="3"/>
  <c r="W872" i="3"/>
  <c r="V872" i="3"/>
  <c r="U872" i="3"/>
  <c r="T872" i="3"/>
  <c r="S872" i="3"/>
  <c r="R872" i="3"/>
  <c r="Q872" i="3"/>
  <c r="O872" i="3"/>
  <c r="N872" i="3"/>
  <c r="M872" i="3"/>
  <c r="L872" i="3"/>
  <c r="K872" i="3"/>
  <c r="I872" i="3"/>
  <c r="W871" i="3"/>
  <c r="V871" i="3"/>
  <c r="U871" i="3"/>
  <c r="T871" i="3"/>
  <c r="S871" i="3"/>
  <c r="R871" i="3"/>
  <c r="Q871" i="3"/>
  <c r="O871" i="3"/>
  <c r="N871" i="3"/>
  <c r="L871" i="3"/>
  <c r="K871" i="3"/>
  <c r="I871" i="3"/>
  <c r="W870" i="3"/>
  <c r="V870" i="3"/>
  <c r="U870" i="3"/>
  <c r="T870" i="3"/>
  <c r="S870" i="3"/>
  <c r="R870" i="3"/>
  <c r="Q870" i="3"/>
  <c r="O870" i="3"/>
  <c r="N870" i="3"/>
  <c r="M870" i="3"/>
  <c r="L870" i="3"/>
  <c r="K870" i="3"/>
  <c r="I870" i="3"/>
  <c r="W869" i="3"/>
  <c r="V869" i="3"/>
  <c r="U869" i="3"/>
  <c r="T869" i="3"/>
  <c r="S869" i="3"/>
  <c r="R869" i="3"/>
  <c r="Q869" i="3"/>
  <c r="O869" i="3"/>
  <c r="N869" i="3"/>
  <c r="M869" i="3"/>
  <c r="L869" i="3"/>
  <c r="K869" i="3"/>
  <c r="I869" i="3"/>
  <c r="W868" i="3"/>
  <c r="V868" i="3"/>
  <c r="U868" i="3"/>
  <c r="T868" i="3"/>
  <c r="S868" i="3"/>
  <c r="R868" i="3"/>
  <c r="Q868" i="3"/>
  <c r="O868" i="3"/>
  <c r="N868" i="3"/>
  <c r="M868" i="3"/>
  <c r="L868" i="3"/>
  <c r="K868" i="3"/>
  <c r="I868" i="3"/>
  <c r="W867" i="3"/>
  <c r="V867" i="3"/>
  <c r="U867" i="3"/>
  <c r="T867" i="3"/>
  <c r="R867" i="3"/>
  <c r="Q867" i="3"/>
  <c r="O867" i="3"/>
  <c r="N867" i="3"/>
  <c r="M867" i="3"/>
  <c r="L867" i="3"/>
  <c r="K867" i="3"/>
  <c r="I867" i="3"/>
  <c r="W866" i="3"/>
  <c r="V866" i="3"/>
  <c r="U866" i="3"/>
  <c r="T866" i="3"/>
  <c r="S866" i="3"/>
  <c r="R866" i="3"/>
  <c r="Q866" i="3"/>
  <c r="O866" i="3"/>
  <c r="N866" i="3"/>
  <c r="M866" i="3"/>
  <c r="L866" i="3"/>
  <c r="K866" i="3"/>
  <c r="I866" i="3"/>
  <c r="W865" i="3"/>
  <c r="V865" i="3"/>
  <c r="U865" i="3"/>
  <c r="T865" i="3"/>
  <c r="S865" i="3"/>
  <c r="R865" i="3"/>
  <c r="Q865" i="3"/>
  <c r="O865" i="3"/>
  <c r="N865" i="3"/>
  <c r="M865" i="3"/>
  <c r="L865" i="3"/>
  <c r="K865" i="3"/>
  <c r="I865" i="3"/>
  <c r="W864" i="3"/>
  <c r="V864" i="3"/>
  <c r="U864" i="3"/>
  <c r="T864" i="3"/>
  <c r="S864" i="3"/>
  <c r="R864" i="3"/>
  <c r="Q864" i="3"/>
  <c r="O864" i="3"/>
  <c r="N864" i="3"/>
  <c r="M864" i="3"/>
  <c r="L864" i="3"/>
  <c r="K864" i="3"/>
  <c r="I864" i="3"/>
  <c r="W863" i="3"/>
  <c r="V863" i="3"/>
  <c r="U863" i="3"/>
  <c r="T863" i="3"/>
  <c r="S863" i="3"/>
  <c r="R863" i="3"/>
  <c r="Q863" i="3"/>
  <c r="O863" i="3"/>
  <c r="N863" i="3"/>
  <c r="M863" i="3"/>
  <c r="L863" i="3"/>
  <c r="K863" i="3"/>
  <c r="I863" i="3"/>
  <c r="W862" i="3"/>
  <c r="V862" i="3"/>
  <c r="U862" i="3"/>
  <c r="T862" i="3"/>
  <c r="R862" i="3"/>
  <c r="Q862" i="3"/>
  <c r="O862" i="3"/>
  <c r="N862" i="3"/>
  <c r="M862" i="3"/>
  <c r="L862" i="3"/>
  <c r="K862" i="3"/>
  <c r="I862" i="3"/>
  <c r="W861" i="3"/>
  <c r="V861" i="3"/>
  <c r="U861" i="3"/>
  <c r="T861" i="3"/>
  <c r="S861" i="3"/>
  <c r="R861" i="3"/>
  <c r="Q861" i="3"/>
  <c r="O861" i="3"/>
  <c r="N861" i="3"/>
  <c r="M861" i="3"/>
  <c r="L861" i="3"/>
  <c r="K861" i="3"/>
  <c r="I861" i="3"/>
  <c r="W860" i="3"/>
  <c r="V860" i="3"/>
  <c r="U860" i="3"/>
  <c r="T860" i="3"/>
  <c r="S860" i="3"/>
  <c r="R860" i="3"/>
  <c r="Q860" i="3"/>
  <c r="O860" i="3"/>
  <c r="N860" i="3"/>
  <c r="M860" i="3"/>
  <c r="L860" i="3"/>
  <c r="K860" i="3"/>
  <c r="I860" i="3"/>
  <c r="W859" i="3"/>
  <c r="V859" i="3"/>
  <c r="U859" i="3"/>
  <c r="T859" i="3"/>
  <c r="R859" i="3"/>
  <c r="Q859" i="3"/>
  <c r="O859" i="3"/>
  <c r="N859" i="3"/>
  <c r="M859" i="3"/>
  <c r="L859" i="3"/>
  <c r="K859" i="3"/>
  <c r="I859" i="3"/>
  <c r="W858" i="3"/>
  <c r="V858" i="3"/>
  <c r="U858" i="3"/>
  <c r="T858" i="3"/>
  <c r="S858" i="3"/>
  <c r="R858" i="3"/>
  <c r="Q858" i="3"/>
  <c r="O858" i="3"/>
  <c r="N858" i="3"/>
  <c r="M858" i="3"/>
  <c r="L858" i="3"/>
  <c r="K858" i="3"/>
  <c r="I858" i="3"/>
  <c r="W857" i="3"/>
  <c r="V857" i="3"/>
  <c r="U857" i="3"/>
  <c r="T857" i="3"/>
  <c r="S857" i="3"/>
  <c r="R857" i="3"/>
  <c r="Q857" i="3"/>
  <c r="O857" i="3"/>
  <c r="N857" i="3"/>
  <c r="M857" i="3"/>
  <c r="L857" i="3"/>
  <c r="K857" i="3"/>
  <c r="I857" i="3"/>
  <c r="W856" i="3"/>
  <c r="V856" i="3"/>
  <c r="T856" i="3"/>
  <c r="S856" i="3"/>
  <c r="R856" i="3"/>
  <c r="Q856" i="3"/>
  <c r="O856" i="3"/>
  <c r="N856" i="3"/>
  <c r="M856" i="3"/>
  <c r="K856" i="3"/>
  <c r="I856" i="3"/>
  <c r="W855" i="3"/>
  <c r="V855" i="3"/>
  <c r="U855" i="3"/>
  <c r="T855" i="3"/>
  <c r="S855" i="3"/>
  <c r="R855" i="3"/>
  <c r="Q855" i="3"/>
  <c r="O855" i="3"/>
  <c r="N855" i="3"/>
  <c r="M855" i="3"/>
  <c r="L855" i="3"/>
  <c r="K855" i="3"/>
  <c r="J855" i="3"/>
  <c r="W854" i="3"/>
  <c r="V854" i="3"/>
  <c r="U854" i="3"/>
  <c r="T854" i="3"/>
  <c r="S854" i="3"/>
  <c r="R854" i="3"/>
  <c r="Q854" i="3"/>
  <c r="O854" i="3"/>
  <c r="N854" i="3"/>
  <c r="M854" i="3"/>
  <c r="L854" i="3"/>
  <c r="K854" i="3"/>
  <c r="J854" i="3"/>
  <c r="W853" i="3"/>
  <c r="V853" i="3"/>
  <c r="U853" i="3"/>
  <c r="T853" i="3"/>
  <c r="S853" i="3"/>
  <c r="R853" i="3"/>
  <c r="Q853" i="3"/>
  <c r="O853" i="3"/>
  <c r="N853" i="3"/>
  <c r="M853" i="3"/>
  <c r="L853" i="3"/>
  <c r="K853" i="3"/>
  <c r="J853" i="3"/>
  <c r="W852" i="3"/>
  <c r="V852" i="3"/>
  <c r="U852" i="3"/>
  <c r="T852" i="3"/>
  <c r="S852" i="3"/>
  <c r="R852" i="3"/>
  <c r="Q852" i="3"/>
  <c r="O852" i="3"/>
  <c r="N852" i="3"/>
  <c r="M852" i="3"/>
  <c r="L852" i="3"/>
  <c r="K852" i="3"/>
  <c r="J852" i="3"/>
  <c r="W851" i="3"/>
  <c r="V851" i="3"/>
  <c r="U851" i="3"/>
  <c r="T851" i="3"/>
  <c r="S851" i="3"/>
  <c r="R851" i="3"/>
  <c r="Q851" i="3"/>
  <c r="O851" i="3"/>
  <c r="N851" i="3"/>
  <c r="M851" i="3"/>
  <c r="L851" i="3"/>
  <c r="K851" i="3"/>
  <c r="J851" i="3"/>
  <c r="W850" i="3"/>
  <c r="V850" i="3"/>
  <c r="U850" i="3"/>
  <c r="T850" i="3"/>
  <c r="S850" i="3"/>
  <c r="R850" i="3"/>
  <c r="Q850" i="3"/>
  <c r="O850" i="3"/>
  <c r="N850" i="3"/>
  <c r="M850" i="3"/>
  <c r="L850" i="3"/>
  <c r="K850" i="3"/>
  <c r="J850" i="3"/>
  <c r="W849" i="3"/>
  <c r="V849" i="3"/>
  <c r="U849" i="3"/>
  <c r="T849" i="3"/>
  <c r="S849" i="3"/>
  <c r="R849" i="3"/>
  <c r="Q849" i="3"/>
  <c r="O849" i="3"/>
  <c r="N849" i="3"/>
  <c r="M849" i="3"/>
  <c r="L849" i="3"/>
  <c r="K849" i="3"/>
  <c r="J849" i="3"/>
  <c r="W848" i="3"/>
  <c r="V848" i="3"/>
  <c r="U848" i="3"/>
  <c r="T848" i="3"/>
  <c r="S848" i="3"/>
  <c r="R848" i="3"/>
  <c r="Q848" i="3"/>
  <c r="O848" i="3"/>
  <c r="N848" i="3"/>
  <c r="M848" i="3"/>
  <c r="L848" i="3"/>
  <c r="K848" i="3"/>
  <c r="J848" i="3"/>
  <c r="W847" i="3"/>
  <c r="V847" i="3"/>
  <c r="U847" i="3"/>
  <c r="T847" i="3"/>
  <c r="S847" i="3"/>
  <c r="R847" i="3"/>
  <c r="Q847" i="3"/>
  <c r="O847" i="3"/>
  <c r="N847" i="3"/>
  <c r="M847" i="3"/>
  <c r="L847" i="3"/>
  <c r="K847" i="3"/>
  <c r="J847" i="3"/>
  <c r="W846" i="3"/>
  <c r="V846" i="3"/>
  <c r="U846" i="3"/>
  <c r="T846" i="3"/>
  <c r="S846" i="3"/>
  <c r="R846" i="3"/>
  <c r="Q846" i="3"/>
  <c r="O846" i="3"/>
  <c r="N846" i="3"/>
  <c r="M846" i="3"/>
  <c r="L846" i="3"/>
  <c r="K846" i="3"/>
  <c r="J846" i="3"/>
  <c r="W845" i="3"/>
  <c r="V845" i="3"/>
  <c r="U845" i="3"/>
  <c r="T845" i="3"/>
  <c r="S845" i="3"/>
  <c r="R845" i="3"/>
  <c r="Q845" i="3"/>
  <c r="O845" i="3"/>
  <c r="N845" i="3"/>
  <c r="M845" i="3"/>
  <c r="L845" i="3"/>
  <c r="K845" i="3"/>
  <c r="J845" i="3"/>
  <c r="W844" i="3"/>
  <c r="V844" i="3"/>
  <c r="U844" i="3"/>
  <c r="T844" i="3"/>
  <c r="S844" i="3"/>
  <c r="R844" i="3"/>
  <c r="Q844" i="3"/>
  <c r="O844" i="3"/>
  <c r="N844" i="3"/>
  <c r="M844" i="3"/>
  <c r="L844" i="3"/>
  <c r="K844" i="3"/>
  <c r="J844" i="3"/>
  <c r="W843" i="3"/>
  <c r="V843" i="3"/>
  <c r="U843" i="3"/>
  <c r="T843" i="3"/>
  <c r="S843" i="3"/>
  <c r="R843" i="3"/>
  <c r="Q843" i="3"/>
  <c r="O843" i="3"/>
  <c r="N843" i="3"/>
  <c r="M843" i="3"/>
  <c r="L843" i="3"/>
  <c r="J843" i="3"/>
  <c r="W842" i="3"/>
  <c r="V842" i="3"/>
  <c r="U842" i="3"/>
  <c r="T842" i="3"/>
  <c r="S842" i="3"/>
  <c r="R842" i="3"/>
  <c r="Q842" i="3"/>
  <c r="O842" i="3"/>
  <c r="N842" i="3"/>
  <c r="M842" i="3"/>
  <c r="L842" i="3"/>
  <c r="K842" i="3"/>
  <c r="J842" i="3"/>
  <c r="W841" i="3"/>
  <c r="V841" i="3"/>
  <c r="S841" i="3"/>
  <c r="Q841" i="3"/>
  <c r="O841" i="3"/>
  <c r="N841" i="3"/>
  <c r="M841" i="3"/>
  <c r="L841" i="3"/>
  <c r="K841" i="3"/>
  <c r="J841" i="3"/>
  <c r="W840" i="3"/>
  <c r="V840" i="3"/>
  <c r="U840" i="3"/>
  <c r="T840" i="3"/>
  <c r="Q840" i="3"/>
  <c r="O840" i="3"/>
  <c r="N840" i="3"/>
  <c r="M840" i="3"/>
  <c r="K840" i="3"/>
  <c r="W839" i="3"/>
  <c r="V839" i="3"/>
  <c r="U839" i="3"/>
  <c r="T839" i="3"/>
  <c r="S839" i="3"/>
  <c r="R839" i="3"/>
  <c r="Q839" i="3"/>
  <c r="O839" i="3"/>
  <c r="N839" i="3"/>
  <c r="M839" i="3"/>
  <c r="L839" i="3"/>
  <c r="K839" i="3"/>
  <c r="J839" i="3"/>
  <c r="W838" i="3"/>
  <c r="V838" i="3"/>
  <c r="U838" i="3"/>
  <c r="R838" i="3"/>
  <c r="O838" i="3"/>
  <c r="M838" i="3"/>
  <c r="L838" i="3"/>
  <c r="J838" i="3"/>
  <c r="W837" i="3"/>
  <c r="V837" i="3"/>
  <c r="U837" i="3"/>
  <c r="T837" i="3"/>
  <c r="S837" i="3"/>
  <c r="R837" i="3"/>
  <c r="Q837" i="3"/>
  <c r="O837" i="3"/>
  <c r="N837" i="3"/>
  <c r="M837" i="3"/>
  <c r="L837" i="3"/>
  <c r="K837" i="3"/>
  <c r="J837" i="3"/>
  <c r="W836" i="3"/>
  <c r="V836" i="3"/>
  <c r="U836" i="3"/>
  <c r="T836" i="3"/>
  <c r="S836" i="3"/>
  <c r="R836" i="3"/>
  <c r="Q836" i="3"/>
  <c r="O836" i="3"/>
  <c r="N836" i="3"/>
  <c r="M836" i="3"/>
  <c r="L836" i="3"/>
  <c r="K836" i="3"/>
  <c r="J836" i="3"/>
  <c r="W835" i="3"/>
  <c r="V835" i="3"/>
  <c r="U835" i="3"/>
  <c r="T835" i="3"/>
  <c r="S835" i="3"/>
  <c r="R835" i="3"/>
  <c r="Q835" i="3"/>
  <c r="O835" i="3"/>
  <c r="N835" i="3"/>
  <c r="M835" i="3"/>
  <c r="L835" i="3"/>
  <c r="K835" i="3"/>
  <c r="J835" i="3"/>
  <c r="W834" i="3"/>
  <c r="V834" i="3"/>
  <c r="U834" i="3"/>
  <c r="T834" i="3"/>
  <c r="S834" i="3"/>
  <c r="R834" i="3"/>
  <c r="Q834" i="3"/>
  <c r="O834" i="3"/>
  <c r="N834" i="3"/>
  <c r="M834" i="3"/>
  <c r="L834" i="3"/>
  <c r="K834" i="3"/>
  <c r="J834" i="3"/>
  <c r="W833" i="3"/>
  <c r="V833" i="3"/>
  <c r="U833" i="3"/>
  <c r="T833" i="3"/>
  <c r="S833" i="3"/>
  <c r="R833" i="3"/>
  <c r="Q833" i="3"/>
  <c r="O833" i="3"/>
  <c r="N833" i="3"/>
  <c r="M833" i="3"/>
  <c r="L833" i="3"/>
  <c r="K833" i="3"/>
  <c r="J833" i="3"/>
  <c r="W832" i="3"/>
  <c r="V832" i="3"/>
  <c r="U832" i="3"/>
  <c r="T832" i="3"/>
  <c r="S832" i="3"/>
  <c r="Q832" i="3"/>
  <c r="O832" i="3"/>
  <c r="N832" i="3"/>
  <c r="M832" i="3"/>
  <c r="L832" i="3"/>
  <c r="K832" i="3"/>
  <c r="J832" i="3"/>
  <c r="W831" i="3"/>
  <c r="V831" i="3"/>
  <c r="U831" i="3"/>
  <c r="T831" i="3"/>
  <c r="S831" i="3"/>
  <c r="R831" i="3"/>
  <c r="Q831" i="3"/>
  <c r="O831" i="3"/>
  <c r="N831" i="3"/>
  <c r="M831" i="3"/>
  <c r="L831" i="3"/>
  <c r="K831" i="3"/>
  <c r="J831" i="3"/>
  <c r="V830" i="3"/>
  <c r="U830" i="3"/>
  <c r="T830" i="3"/>
  <c r="S830" i="3"/>
  <c r="R830" i="3"/>
  <c r="Q830" i="3"/>
  <c r="O830" i="3"/>
  <c r="N830" i="3"/>
  <c r="M830" i="3"/>
  <c r="L830" i="3"/>
  <c r="K830" i="3"/>
  <c r="J830" i="3"/>
  <c r="W829" i="3"/>
  <c r="V829" i="3"/>
  <c r="U829" i="3"/>
  <c r="T829" i="3"/>
  <c r="S829" i="3"/>
  <c r="R829" i="3"/>
  <c r="Q829" i="3"/>
  <c r="O829" i="3"/>
  <c r="N829" i="3"/>
  <c r="M829" i="3"/>
  <c r="L829" i="3"/>
  <c r="K829" i="3"/>
  <c r="W828" i="3"/>
  <c r="V828" i="3"/>
  <c r="U828" i="3"/>
  <c r="T828" i="3"/>
  <c r="S828" i="3"/>
  <c r="R828" i="3"/>
  <c r="Q828" i="3"/>
  <c r="O828" i="3"/>
  <c r="N828" i="3"/>
  <c r="M828" i="3"/>
  <c r="L828" i="3"/>
  <c r="K828" i="3"/>
  <c r="J828" i="3"/>
  <c r="W827" i="3"/>
  <c r="V827" i="3"/>
  <c r="U827" i="3"/>
  <c r="S827" i="3"/>
  <c r="Q827" i="3"/>
  <c r="O827" i="3"/>
  <c r="M827" i="3"/>
  <c r="L827" i="3"/>
  <c r="J827" i="3"/>
  <c r="W816" i="3"/>
  <c r="V816" i="3"/>
  <c r="U816" i="3"/>
  <c r="T816" i="3"/>
  <c r="S816" i="3"/>
  <c r="R816" i="3"/>
  <c r="Q816" i="3"/>
  <c r="O816" i="3"/>
  <c r="N816" i="3"/>
  <c r="M816" i="3"/>
  <c r="L816" i="3"/>
  <c r="K816" i="3"/>
  <c r="J816" i="3"/>
  <c r="I816" i="3"/>
  <c r="W815" i="3"/>
  <c r="V815" i="3"/>
  <c r="U815" i="3"/>
  <c r="T815" i="3"/>
  <c r="S815" i="3"/>
  <c r="R815" i="3"/>
  <c r="Q815" i="3"/>
  <c r="O815" i="3"/>
  <c r="N815" i="3"/>
  <c r="M815" i="3"/>
  <c r="L815" i="3"/>
  <c r="K815" i="3"/>
  <c r="J815" i="3"/>
  <c r="I815" i="3"/>
  <c r="W814" i="3"/>
  <c r="V814" i="3"/>
  <c r="U814" i="3"/>
  <c r="T814" i="3"/>
  <c r="S814" i="3"/>
  <c r="R814" i="3"/>
  <c r="Q814" i="3"/>
  <c r="O814" i="3"/>
  <c r="N814" i="3"/>
  <c r="M814" i="3"/>
  <c r="L814" i="3"/>
  <c r="K814" i="3"/>
  <c r="J814" i="3"/>
  <c r="I814" i="3"/>
  <c r="W813" i="3"/>
  <c r="V813" i="3"/>
  <c r="U813" i="3"/>
  <c r="T813" i="3"/>
  <c r="S813" i="3"/>
  <c r="R813" i="3"/>
  <c r="Q813" i="3"/>
  <c r="O813" i="3"/>
  <c r="N813" i="3"/>
  <c r="M813" i="3"/>
  <c r="L813" i="3"/>
  <c r="K813" i="3"/>
  <c r="J813" i="3"/>
  <c r="I813" i="3"/>
  <c r="W812" i="3"/>
  <c r="V812" i="3"/>
  <c r="U812" i="3"/>
  <c r="T812" i="3"/>
  <c r="S812" i="3"/>
  <c r="R812" i="3"/>
  <c r="Q812" i="3"/>
  <c r="O812" i="3"/>
  <c r="N812" i="3"/>
  <c r="M812" i="3"/>
  <c r="L812" i="3"/>
  <c r="K812" i="3"/>
  <c r="J812" i="3"/>
  <c r="I812" i="3"/>
  <c r="W811" i="3"/>
  <c r="V811" i="3"/>
  <c r="U811" i="3"/>
  <c r="T811" i="3"/>
  <c r="S811" i="3"/>
  <c r="R811" i="3"/>
  <c r="Q811" i="3"/>
  <c r="O811" i="3"/>
  <c r="N811" i="3"/>
  <c r="M811" i="3"/>
  <c r="L811" i="3"/>
  <c r="K811" i="3"/>
  <c r="J811" i="3"/>
  <c r="I811" i="3"/>
  <c r="W810" i="3"/>
  <c r="V810" i="3"/>
  <c r="U810" i="3"/>
  <c r="T810" i="3"/>
  <c r="S810" i="3"/>
  <c r="R810" i="3"/>
  <c r="Q810" i="3"/>
  <c r="O810" i="3"/>
  <c r="N810" i="3"/>
  <c r="M810" i="3"/>
  <c r="L810" i="3"/>
  <c r="K810" i="3"/>
  <c r="J810" i="3"/>
  <c r="I810" i="3"/>
  <c r="W809" i="3"/>
  <c r="V809" i="3"/>
  <c r="U809" i="3"/>
  <c r="T809" i="3"/>
  <c r="S809" i="3"/>
  <c r="R809" i="3"/>
  <c r="Q809" i="3"/>
  <c r="O809" i="3"/>
  <c r="N809" i="3"/>
  <c r="M809" i="3"/>
  <c r="L809" i="3"/>
  <c r="K809" i="3"/>
  <c r="J809" i="3"/>
  <c r="I809" i="3"/>
  <c r="W808" i="3"/>
  <c r="V808" i="3"/>
  <c r="U808" i="3"/>
  <c r="T808" i="3"/>
  <c r="S808" i="3"/>
  <c r="R808" i="3"/>
  <c r="Q808" i="3"/>
  <c r="O808" i="3"/>
  <c r="N808" i="3"/>
  <c r="M808" i="3"/>
  <c r="L808" i="3"/>
  <c r="K808" i="3"/>
  <c r="J808" i="3"/>
  <c r="I808" i="3"/>
  <c r="W807" i="3"/>
  <c r="V807" i="3"/>
  <c r="U807" i="3"/>
  <c r="T807" i="3"/>
  <c r="S807" i="3"/>
  <c r="R807" i="3"/>
  <c r="Q807" i="3"/>
  <c r="O807" i="3"/>
  <c r="N807" i="3"/>
  <c r="M807" i="3"/>
  <c r="L807" i="3"/>
  <c r="K807" i="3"/>
  <c r="J807" i="3"/>
  <c r="I807" i="3"/>
  <c r="W806" i="3"/>
  <c r="V806" i="3"/>
  <c r="U806" i="3"/>
  <c r="T806" i="3"/>
  <c r="S806" i="3"/>
  <c r="R806" i="3"/>
  <c r="Q806" i="3"/>
  <c r="O806" i="3"/>
  <c r="N806" i="3"/>
  <c r="M806" i="3"/>
  <c r="L806" i="3"/>
  <c r="K806" i="3"/>
  <c r="J806" i="3"/>
  <c r="I806" i="3"/>
  <c r="W805" i="3"/>
  <c r="V805" i="3"/>
  <c r="U805" i="3"/>
  <c r="T805" i="3"/>
  <c r="S805" i="3"/>
  <c r="R805" i="3"/>
  <c r="Q805" i="3"/>
  <c r="O805" i="3"/>
  <c r="N805" i="3"/>
  <c r="M805" i="3"/>
  <c r="L805" i="3"/>
  <c r="K805" i="3"/>
  <c r="J805" i="3"/>
  <c r="I805" i="3"/>
  <c r="W804" i="3"/>
  <c r="V804" i="3"/>
  <c r="U804" i="3"/>
  <c r="T804" i="3"/>
  <c r="S804" i="3"/>
  <c r="R804" i="3"/>
  <c r="Q804" i="3"/>
  <c r="O804" i="3"/>
  <c r="N804" i="3"/>
  <c r="M804" i="3"/>
  <c r="L804" i="3"/>
  <c r="K804" i="3"/>
  <c r="J804" i="3"/>
  <c r="I804" i="3"/>
  <c r="W803" i="3"/>
  <c r="V803" i="3"/>
  <c r="U803" i="3"/>
  <c r="T803" i="3"/>
  <c r="S803" i="3"/>
  <c r="R803" i="3"/>
  <c r="Q803" i="3"/>
  <c r="O803" i="3"/>
  <c r="N803" i="3"/>
  <c r="M803" i="3"/>
  <c r="L803" i="3"/>
  <c r="K803" i="3"/>
  <c r="J803" i="3"/>
  <c r="I803" i="3"/>
  <c r="W802" i="3"/>
  <c r="V802" i="3"/>
  <c r="U802" i="3"/>
  <c r="T802" i="3"/>
  <c r="S802" i="3"/>
  <c r="R802" i="3"/>
  <c r="Q802" i="3"/>
  <c r="O802" i="3"/>
  <c r="N802" i="3"/>
  <c r="M802" i="3"/>
  <c r="L802" i="3"/>
  <c r="K802" i="3"/>
  <c r="J802" i="3"/>
  <c r="I802" i="3"/>
  <c r="W801" i="3"/>
  <c r="V801" i="3"/>
  <c r="U801" i="3"/>
  <c r="T801" i="3"/>
  <c r="S801" i="3"/>
  <c r="R801" i="3"/>
  <c r="Q801" i="3"/>
  <c r="O801" i="3"/>
  <c r="N801" i="3"/>
  <c r="M801" i="3"/>
  <c r="L801" i="3"/>
  <c r="K801" i="3"/>
  <c r="J801" i="3"/>
  <c r="I801" i="3"/>
  <c r="W800" i="3"/>
  <c r="V800" i="3"/>
  <c r="U800" i="3"/>
  <c r="T800" i="3"/>
  <c r="S800" i="3"/>
  <c r="R800" i="3"/>
  <c r="Q800" i="3"/>
  <c r="O800" i="3"/>
  <c r="N800" i="3"/>
  <c r="M800" i="3"/>
  <c r="L800" i="3"/>
  <c r="K800" i="3"/>
  <c r="J800" i="3"/>
  <c r="I800" i="3"/>
  <c r="W799" i="3"/>
  <c r="V799" i="3"/>
  <c r="U799" i="3"/>
  <c r="T799" i="3"/>
  <c r="S799" i="3"/>
  <c r="R799" i="3"/>
  <c r="Q799" i="3"/>
  <c r="O799" i="3"/>
  <c r="N799" i="3"/>
  <c r="M799" i="3"/>
  <c r="L799" i="3"/>
  <c r="K799" i="3"/>
  <c r="J799" i="3"/>
  <c r="I799" i="3"/>
  <c r="W798" i="3"/>
  <c r="V798" i="3"/>
  <c r="U798" i="3"/>
  <c r="T798" i="3"/>
  <c r="S798" i="3"/>
  <c r="R798" i="3"/>
  <c r="Q798" i="3"/>
  <c r="O798" i="3"/>
  <c r="N798" i="3"/>
  <c r="M798" i="3"/>
  <c r="L798" i="3"/>
  <c r="K798" i="3"/>
  <c r="J798" i="3"/>
  <c r="I798" i="3"/>
  <c r="W797" i="3"/>
  <c r="V797" i="3"/>
  <c r="U797" i="3"/>
  <c r="T797" i="3"/>
  <c r="S797" i="3"/>
  <c r="R797" i="3"/>
  <c r="Q797" i="3"/>
  <c r="O797" i="3"/>
  <c r="N797" i="3"/>
  <c r="M797" i="3"/>
  <c r="L797" i="3"/>
  <c r="K797" i="3"/>
  <c r="J797" i="3"/>
  <c r="I797" i="3"/>
  <c r="W796" i="3"/>
  <c r="V796" i="3"/>
  <c r="U796" i="3"/>
  <c r="T796" i="3"/>
  <c r="S796" i="3"/>
  <c r="R796" i="3"/>
  <c r="Q796" i="3"/>
  <c r="O796" i="3"/>
  <c r="N796" i="3"/>
  <c r="M796" i="3"/>
  <c r="L796" i="3"/>
  <c r="K796" i="3"/>
  <c r="J796" i="3"/>
  <c r="I796" i="3"/>
  <c r="W795" i="3"/>
  <c r="V795" i="3"/>
  <c r="U795" i="3"/>
  <c r="T795" i="3"/>
  <c r="S795" i="3"/>
  <c r="R795" i="3"/>
  <c r="Q795" i="3"/>
  <c r="O795" i="3"/>
  <c r="N795" i="3"/>
  <c r="M795" i="3"/>
  <c r="L795" i="3"/>
  <c r="K795" i="3"/>
  <c r="J795" i="3"/>
  <c r="I795" i="3"/>
  <c r="W794" i="3"/>
  <c r="V794" i="3"/>
  <c r="U794" i="3"/>
  <c r="T794" i="3"/>
  <c r="S794" i="3"/>
  <c r="R794" i="3"/>
  <c r="Q794" i="3"/>
  <c r="O794" i="3"/>
  <c r="N794" i="3"/>
  <c r="M794" i="3"/>
  <c r="L794" i="3"/>
  <c r="K794" i="3"/>
  <c r="J794" i="3"/>
  <c r="I794" i="3"/>
  <c r="W793" i="3"/>
  <c r="V793" i="3"/>
  <c r="U793" i="3"/>
  <c r="T793" i="3"/>
  <c r="S793" i="3"/>
  <c r="R793" i="3"/>
  <c r="Q793" i="3"/>
  <c r="O793" i="3"/>
  <c r="N793" i="3"/>
  <c r="M793" i="3"/>
  <c r="L793" i="3"/>
  <c r="K793" i="3"/>
  <c r="J793" i="3"/>
  <c r="I793" i="3"/>
  <c r="W792" i="3"/>
  <c r="V792" i="3"/>
  <c r="U792" i="3"/>
  <c r="T792" i="3"/>
  <c r="S792" i="3"/>
  <c r="R792" i="3"/>
  <c r="Q792" i="3"/>
  <c r="O792" i="3"/>
  <c r="N792" i="3"/>
  <c r="M792" i="3"/>
  <c r="L792" i="3"/>
  <c r="K792" i="3"/>
  <c r="J792" i="3"/>
  <c r="I792" i="3"/>
  <c r="W791" i="3"/>
  <c r="V791" i="3"/>
  <c r="U791" i="3"/>
  <c r="T791" i="3"/>
  <c r="S791" i="3"/>
  <c r="R791" i="3"/>
  <c r="Q791" i="3"/>
  <c r="O791" i="3"/>
  <c r="N791" i="3"/>
  <c r="M791" i="3"/>
  <c r="L791" i="3"/>
  <c r="K791" i="3"/>
  <c r="J791" i="3"/>
  <c r="I791" i="3"/>
  <c r="W790" i="3"/>
  <c r="V790" i="3"/>
  <c r="U790" i="3"/>
  <c r="T790" i="3"/>
  <c r="S790" i="3"/>
  <c r="R790" i="3"/>
  <c r="Q790" i="3"/>
  <c r="O790" i="3"/>
  <c r="N790" i="3"/>
  <c r="M790" i="3"/>
  <c r="L790" i="3"/>
  <c r="K790" i="3"/>
  <c r="J790" i="3"/>
  <c r="I790" i="3"/>
  <c r="W789" i="3"/>
  <c r="V789" i="3"/>
  <c r="U789" i="3"/>
  <c r="T789" i="3"/>
  <c r="S789" i="3"/>
  <c r="R789" i="3"/>
  <c r="Q789" i="3"/>
  <c r="O789" i="3"/>
  <c r="N789" i="3"/>
  <c r="M789" i="3"/>
  <c r="L789" i="3"/>
  <c r="K789" i="3"/>
  <c r="J789" i="3"/>
  <c r="I789" i="3"/>
  <c r="W788" i="3"/>
  <c r="V788" i="3"/>
  <c r="U788" i="3"/>
  <c r="T788" i="3"/>
  <c r="S788" i="3"/>
  <c r="R788" i="3"/>
  <c r="Q788" i="3"/>
  <c r="O788" i="3"/>
  <c r="N788" i="3"/>
  <c r="M788" i="3"/>
  <c r="L788" i="3"/>
  <c r="K788" i="3"/>
  <c r="J788" i="3"/>
  <c r="I788" i="3"/>
  <c r="W787" i="3"/>
  <c r="V787" i="3"/>
  <c r="U787" i="3"/>
  <c r="T787" i="3"/>
  <c r="S787" i="3"/>
  <c r="R787" i="3"/>
  <c r="Q787" i="3"/>
  <c r="O787" i="3"/>
  <c r="N787" i="3"/>
  <c r="M787" i="3"/>
  <c r="L787" i="3"/>
  <c r="K787" i="3"/>
  <c r="J787" i="3"/>
  <c r="I787" i="3"/>
  <c r="W786" i="3"/>
  <c r="V786" i="3"/>
  <c r="U786" i="3"/>
  <c r="T786" i="3"/>
  <c r="S786" i="3"/>
  <c r="R786" i="3"/>
  <c r="Q786" i="3"/>
  <c r="O786" i="3"/>
  <c r="N786" i="3"/>
  <c r="M786" i="3"/>
  <c r="L786" i="3"/>
  <c r="K786" i="3"/>
  <c r="J786" i="3"/>
  <c r="I786" i="3"/>
  <c r="W785" i="3"/>
  <c r="V785" i="3"/>
  <c r="U785" i="3"/>
  <c r="T785" i="3"/>
  <c r="S785" i="3"/>
  <c r="R785" i="3"/>
  <c r="Q785" i="3"/>
  <c r="O785" i="3"/>
  <c r="N785" i="3"/>
  <c r="M785" i="3"/>
  <c r="L785" i="3"/>
  <c r="K785" i="3"/>
  <c r="J785" i="3"/>
  <c r="I785" i="3"/>
  <c r="W784" i="3"/>
  <c r="V784" i="3"/>
  <c r="U784" i="3"/>
  <c r="T784" i="3"/>
  <c r="S784" i="3"/>
  <c r="R784" i="3"/>
  <c r="Q784" i="3"/>
  <c r="O784" i="3"/>
  <c r="N784" i="3"/>
  <c r="M784" i="3"/>
  <c r="L784" i="3"/>
  <c r="K784" i="3"/>
  <c r="J784" i="3"/>
  <c r="I784" i="3"/>
  <c r="W783" i="3"/>
  <c r="V783" i="3"/>
  <c r="U783" i="3"/>
  <c r="T783" i="3"/>
  <c r="S783" i="3"/>
  <c r="R783" i="3"/>
  <c r="Q783" i="3"/>
  <c r="O783" i="3"/>
  <c r="N783" i="3"/>
  <c r="M783" i="3"/>
  <c r="L783" i="3"/>
  <c r="K783" i="3"/>
  <c r="J783" i="3"/>
  <c r="I783" i="3"/>
  <c r="W782" i="3"/>
  <c r="V782" i="3"/>
  <c r="U782" i="3"/>
  <c r="T782" i="3"/>
  <c r="S782" i="3"/>
  <c r="R782" i="3"/>
  <c r="Q782" i="3"/>
  <c r="O782" i="3"/>
  <c r="N782" i="3"/>
  <c r="M782" i="3"/>
  <c r="L782" i="3"/>
  <c r="K782" i="3"/>
  <c r="J782" i="3"/>
  <c r="I782" i="3"/>
  <c r="W781" i="3"/>
  <c r="V781" i="3"/>
  <c r="U781" i="3"/>
  <c r="T781" i="3"/>
  <c r="S781" i="3"/>
  <c r="R781" i="3"/>
  <c r="Q781" i="3"/>
  <c r="O781" i="3"/>
  <c r="N781" i="3"/>
  <c r="M781" i="3"/>
  <c r="L781" i="3"/>
  <c r="K781" i="3"/>
  <c r="J781" i="3"/>
  <c r="I781" i="3"/>
  <c r="W780" i="3"/>
  <c r="V780" i="3"/>
  <c r="U780" i="3"/>
  <c r="T780" i="3"/>
  <c r="S780" i="3"/>
  <c r="R780" i="3"/>
  <c r="Q780" i="3"/>
  <c r="O780" i="3"/>
  <c r="N780" i="3"/>
  <c r="M780" i="3"/>
  <c r="L780" i="3"/>
  <c r="K780" i="3"/>
  <c r="J780" i="3"/>
  <c r="I780" i="3"/>
  <c r="W779" i="3"/>
  <c r="V779" i="3"/>
  <c r="U779" i="3"/>
  <c r="T779" i="3"/>
  <c r="S779" i="3"/>
  <c r="R779" i="3"/>
  <c r="Q779" i="3"/>
  <c r="O779" i="3"/>
  <c r="N779" i="3"/>
  <c r="M779" i="3"/>
  <c r="L779" i="3"/>
  <c r="K779" i="3"/>
  <c r="J779" i="3"/>
  <c r="I779" i="3"/>
  <c r="W778" i="3"/>
  <c r="V778" i="3"/>
  <c r="U778" i="3"/>
  <c r="T778" i="3"/>
  <c r="S778" i="3"/>
  <c r="R778" i="3"/>
  <c r="Q778" i="3"/>
  <c r="O778" i="3"/>
  <c r="N778" i="3"/>
  <c r="M778" i="3"/>
  <c r="L778" i="3"/>
  <c r="K778" i="3"/>
  <c r="J778" i="3"/>
  <c r="I778" i="3"/>
  <c r="W777" i="3"/>
  <c r="V777" i="3"/>
  <c r="U777" i="3"/>
  <c r="T777" i="3"/>
  <c r="S777" i="3"/>
  <c r="R777" i="3"/>
  <c r="Q777" i="3"/>
  <c r="O777" i="3"/>
  <c r="N777" i="3"/>
  <c r="M777" i="3"/>
  <c r="L777" i="3"/>
  <c r="K777" i="3"/>
  <c r="J777" i="3"/>
  <c r="I777" i="3"/>
  <c r="W776" i="3"/>
  <c r="V776" i="3"/>
  <c r="U776" i="3"/>
  <c r="T776" i="3"/>
  <c r="S776" i="3"/>
  <c r="R776" i="3"/>
  <c r="Q776" i="3"/>
  <c r="O776" i="3"/>
  <c r="N776" i="3"/>
  <c r="M776" i="3"/>
  <c r="L776" i="3"/>
  <c r="K776" i="3"/>
  <c r="J776" i="3"/>
  <c r="I776" i="3"/>
  <c r="W775" i="3"/>
  <c r="V775" i="3"/>
  <c r="U775" i="3"/>
  <c r="T775" i="3"/>
  <c r="S775" i="3"/>
  <c r="R775" i="3"/>
  <c r="Q775" i="3"/>
  <c r="O775" i="3"/>
  <c r="N775" i="3"/>
  <c r="M775" i="3"/>
  <c r="L775" i="3"/>
  <c r="K775" i="3"/>
  <c r="J775" i="3"/>
  <c r="I775" i="3"/>
  <c r="W774" i="3"/>
  <c r="V774" i="3"/>
  <c r="U774" i="3"/>
  <c r="T774" i="3"/>
  <c r="S774" i="3"/>
  <c r="R774" i="3"/>
  <c r="Q774" i="3"/>
  <c r="O774" i="3"/>
  <c r="N774" i="3"/>
  <c r="M774" i="3"/>
  <c r="L774" i="3"/>
  <c r="K774" i="3"/>
  <c r="J774" i="3"/>
  <c r="I774" i="3"/>
  <c r="W773" i="3"/>
  <c r="V773" i="3"/>
  <c r="U773" i="3"/>
  <c r="T773" i="3"/>
  <c r="S773" i="3"/>
  <c r="R773" i="3"/>
  <c r="Q773" i="3"/>
  <c r="O773" i="3"/>
  <c r="N773" i="3"/>
  <c r="M773" i="3"/>
  <c r="L773" i="3"/>
  <c r="K773" i="3"/>
  <c r="J773" i="3"/>
  <c r="I773" i="3"/>
  <c r="W772" i="3"/>
  <c r="V772" i="3"/>
  <c r="U772" i="3"/>
  <c r="T772" i="3"/>
  <c r="S772" i="3"/>
  <c r="R772" i="3"/>
  <c r="Q772" i="3"/>
  <c r="O772" i="3"/>
  <c r="N772" i="3"/>
  <c r="M772" i="3"/>
  <c r="L772" i="3"/>
  <c r="K772" i="3"/>
  <c r="J772" i="3"/>
  <c r="I772" i="3"/>
  <c r="W771" i="3"/>
  <c r="V771" i="3"/>
  <c r="U771" i="3"/>
  <c r="T771" i="3"/>
  <c r="S771" i="3"/>
  <c r="R771" i="3"/>
  <c r="Q771" i="3"/>
  <c r="O771" i="3"/>
  <c r="N771" i="3"/>
  <c r="M771" i="3"/>
  <c r="L771" i="3"/>
  <c r="K771" i="3"/>
  <c r="J771" i="3"/>
  <c r="I771" i="3"/>
  <c r="W770" i="3"/>
  <c r="V770" i="3"/>
  <c r="U770" i="3"/>
  <c r="T770" i="3"/>
  <c r="S770" i="3"/>
  <c r="R770" i="3"/>
  <c r="Q770" i="3"/>
  <c r="O770" i="3"/>
  <c r="N770" i="3"/>
  <c r="M770" i="3"/>
  <c r="L770" i="3"/>
  <c r="K770" i="3"/>
  <c r="J770" i="3"/>
  <c r="I770" i="3"/>
  <c r="W769" i="3"/>
  <c r="V769" i="3"/>
  <c r="U769" i="3"/>
  <c r="T769" i="3"/>
  <c r="S769" i="3"/>
  <c r="R769" i="3"/>
  <c r="Q769" i="3"/>
  <c r="O769" i="3"/>
  <c r="N769" i="3"/>
  <c r="M769" i="3"/>
  <c r="L769" i="3"/>
  <c r="K769" i="3"/>
  <c r="J769" i="3"/>
  <c r="I769" i="3"/>
  <c r="W768" i="3"/>
  <c r="V768" i="3"/>
  <c r="U768" i="3"/>
  <c r="T768" i="3"/>
  <c r="S768" i="3"/>
  <c r="R768" i="3"/>
  <c r="Q768" i="3"/>
  <c r="O768" i="3"/>
  <c r="N768" i="3"/>
  <c r="M768" i="3"/>
  <c r="L768" i="3"/>
  <c r="K768" i="3"/>
  <c r="J768" i="3"/>
  <c r="I768" i="3"/>
  <c r="W767" i="3"/>
  <c r="V767" i="3"/>
  <c r="U767" i="3"/>
  <c r="T767" i="3"/>
  <c r="S767" i="3"/>
  <c r="R767" i="3"/>
  <c r="Q767" i="3"/>
  <c r="O767" i="3"/>
  <c r="N767" i="3"/>
  <c r="M767" i="3"/>
  <c r="L767" i="3"/>
  <c r="K767" i="3"/>
  <c r="J767" i="3"/>
  <c r="I767" i="3"/>
  <c r="W766" i="3"/>
  <c r="V766" i="3"/>
  <c r="U766" i="3"/>
  <c r="T766" i="3"/>
  <c r="S766" i="3"/>
  <c r="R766" i="3"/>
  <c r="Q766" i="3"/>
  <c r="O766" i="3"/>
  <c r="N766" i="3"/>
  <c r="M766" i="3"/>
  <c r="L766" i="3"/>
  <c r="K766" i="3"/>
  <c r="J766" i="3"/>
  <c r="I766" i="3"/>
  <c r="W765" i="3"/>
  <c r="V765" i="3"/>
  <c r="U765" i="3"/>
  <c r="T765" i="3"/>
  <c r="S765" i="3"/>
  <c r="R765" i="3"/>
  <c r="Q765" i="3"/>
  <c r="O765" i="3"/>
  <c r="N765" i="3"/>
  <c r="M765" i="3"/>
  <c r="L765" i="3"/>
  <c r="K765" i="3"/>
  <c r="J765" i="3"/>
  <c r="I765" i="3"/>
  <c r="W764" i="3"/>
  <c r="V764" i="3"/>
  <c r="U764" i="3"/>
  <c r="T764" i="3"/>
  <c r="S764" i="3"/>
  <c r="R764" i="3"/>
  <c r="Q764" i="3"/>
  <c r="O764" i="3"/>
  <c r="N764" i="3"/>
  <c r="M764" i="3"/>
  <c r="L764" i="3"/>
  <c r="K764" i="3"/>
  <c r="J764" i="3"/>
  <c r="I764" i="3"/>
  <c r="W763" i="3"/>
  <c r="V763" i="3"/>
  <c r="U763" i="3"/>
  <c r="T763" i="3"/>
  <c r="S763" i="3"/>
  <c r="R763" i="3"/>
  <c r="Q763" i="3"/>
  <c r="O763" i="3"/>
  <c r="N763" i="3"/>
  <c r="M763" i="3"/>
  <c r="L763" i="3"/>
  <c r="K763" i="3"/>
  <c r="J763" i="3"/>
  <c r="I763" i="3"/>
  <c r="W762" i="3"/>
  <c r="V762" i="3"/>
  <c r="U762" i="3"/>
  <c r="T762" i="3"/>
  <c r="S762" i="3"/>
  <c r="R762" i="3"/>
  <c r="Q762" i="3"/>
  <c r="O762" i="3"/>
  <c r="N762" i="3"/>
  <c r="M762" i="3"/>
  <c r="L762" i="3"/>
  <c r="K762" i="3"/>
  <c r="J762" i="3"/>
  <c r="I762" i="3"/>
  <c r="W761" i="3"/>
  <c r="V761" i="3"/>
  <c r="U761" i="3"/>
  <c r="T761" i="3"/>
  <c r="S761" i="3"/>
  <c r="R761" i="3"/>
  <c r="Q761" i="3"/>
  <c r="O761" i="3"/>
  <c r="N761" i="3"/>
  <c r="M761" i="3"/>
  <c r="L761" i="3"/>
  <c r="K761" i="3"/>
  <c r="J761" i="3"/>
  <c r="I761" i="3"/>
  <c r="W760" i="3"/>
  <c r="V760" i="3"/>
  <c r="U760" i="3"/>
  <c r="T760" i="3"/>
  <c r="S760" i="3"/>
  <c r="R760" i="3"/>
  <c r="Q760" i="3"/>
  <c r="O760" i="3"/>
  <c r="N760" i="3"/>
  <c r="M760" i="3"/>
  <c r="L760" i="3"/>
  <c r="K760" i="3"/>
  <c r="J760" i="3"/>
  <c r="I760" i="3"/>
  <c r="W759" i="3"/>
  <c r="V759" i="3"/>
  <c r="U759" i="3"/>
  <c r="T759" i="3"/>
  <c r="S759" i="3"/>
  <c r="R759" i="3"/>
  <c r="Q759" i="3"/>
  <c r="O759" i="3"/>
  <c r="N759" i="3"/>
  <c r="M759" i="3"/>
  <c r="L759" i="3"/>
  <c r="K759" i="3"/>
  <c r="J759" i="3"/>
  <c r="I759" i="3"/>
  <c r="W758" i="3"/>
  <c r="V758" i="3"/>
  <c r="U758" i="3"/>
  <c r="T758" i="3"/>
  <c r="S758" i="3"/>
  <c r="R758" i="3"/>
  <c r="Q758" i="3"/>
  <c r="O758" i="3"/>
  <c r="N758" i="3"/>
  <c r="M758" i="3"/>
  <c r="L758" i="3"/>
  <c r="K758" i="3"/>
  <c r="J758" i="3"/>
  <c r="I758" i="3"/>
  <c r="W757" i="3"/>
  <c r="V757" i="3"/>
  <c r="U757" i="3"/>
  <c r="T757" i="3"/>
  <c r="S757" i="3"/>
  <c r="R757" i="3"/>
  <c r="Q757" i="3"/>
  <c r="O757" i="3"/>
  <c r="N757" i="3"/>
  <c r="M757" i="3"/>
  <c r="L757" i="3"/>
  <c r="K757" i="3"/>
  <c r="J757" i="3"/>
  <c r="I757" i="3"/>
  <c r="W756" i="3"/>
  <c r="V756" i="3"/>
  <c r="U756" i="3"/>
  <c r="T756" i="3"/>
  <c r="S756" i="3"/>
  <c r="R756" i="3"/>
  <c r="Q756" i="3"/>
  <c r="O756" i="3"/>
  <c r="N756" i="3"/>
  <c r="M756" i="3"/>
  <c r="L756" i="3"/>
  <c r="K756" i="3"/>
  <c r="J756" i="3"/>
  <c r="I756" i="3"/>
  <c r="W755" i="3"/>
  <c r="V755" i="3"/>
  <c r="U755" i="3"/>
  <c r="T755" i="3"/>
  <c r="S755" i="3"/>
  <c r="R755" i="3"/>
  <c r="Q755" i="3"/>
  <c r="O755" i="3"/>
  <c r="N755" i="3"/>
  <c r="M755" i="3"/>
  <c r="L755" i="3"/>
  <c r="K755" i="3"/>
  <c r="J755" i="3"/>
  <c r="I755" i="3"/>
  <c r="W754" i="3"/>
  <c r="V754" i="3"/>
  <c r="U754" i="3"/>
  <c r="T754" i="3"/>
  <c r="S754" i="3"/>
  <c r="R754" i="3"/>
  <c r="Q754" i="3"/>
  <c r="O754" i="3"/>
  <c r="N754" i="3"/>
  <c r="M754" i="3"/>
  <c r="L754" i="3"/>
  <c r="K754" i="3"/>
  <c r="J754" i="3"/>
  <c r="I754" i="3"/>
  <c r="W753" i="3"/>
  <c r="V753" i="3"/>
  <c r="U753" i="3"/>
  <c r="T753" i="3"/>
  <c r="S753" i="3"/>
  <c r="R753" i="3"/>
  <c r="Q753" i="3"/>
  <c r="O753" i="3"/>
  <c r="N753" i="3"/>
  <c r="M753" i="3"/>
  <c r="L753" i="3"/>
  <c r="K753" i="3"/>
  <c r="J753" i="3"/>
  <c r="I753" i="3"/>
  <c r="W752" i="3"/>
  <c r="V752" i="3"/>
  <c r="U752" i="3"/>
  <c r="T752" i="3"/>
  <c r="S752" i="3"/>
  <c r="R752" i="3"/>
  <c r="Q752" i="3"/>
  <c r="O752" i="3"/>
  <c r="N752" i="3"/>
  <c r="M752" i="3"/>
  <c r="L752" i="3"/>
  <c r="K752" i="3"/>
  <c r="J752" i="3"/>
  <c r="I752" i="3"/>
  <c r="W751" i="3"/>
  <c r="V751" i="3"/>
  <c r="U751" i="3"/>
  <c r="T751" i="3"/>
  <c r="S751" i="3"/>
  <c r="R751" i="3"/>
  <c r="Q751" i="3"/>
  <c r="O751" i="3"/>
  <c r="N751" i="3"/>
  <c r="M751" i="3"/>
  <c r="L751" i="3"/>
  <c r="K751" i="3"/>
  <c r="J751" i="3"/>
  <c r="I751" i="3"/>
  <c r="W750" i="3"/>
  <c r="V750" i="3"/>
  <c r="U750" i="3"/>
  <c r="T750" i="3"/>
  <c r="S750" i="3"/>
  <c r="R750" i="3"/>
  <c r="Q750" i="3"/>
  <c r="O750" i="3"/>
  <c r="N750" i="3"/>
  <c r="M750" i="3"/>
  <c r="L750" i="3"/>
  <c r="K750" i="3"/>
  <c r="J750" i="3"/>
  <c r="I750" i="3"/>
  <c r="W749" i="3"/>
  <c r="V749" i="3"/>
  <c r="U749" i="3"/>
  <c r="T749" i="3"/>
  <c r="S749" i="3"/>
  <c r="R749" i="3"/>
  <c r="Q749" i="3"/>
  <c r="O749" i="3"/>
  <c r="N749" i="3"/>
  <c r="M749" i="3"/>
  <c r="L749" i="3"/>
  <c r="K749" i="3"/>
  <c r="J749" i="3"/>
  <c r="I749" i="3"/>
  <c r="W748" i="3"/>
  <c r="V748" i="3"/>
  <c r="U748" i="3"/>
  <c r="T748" i="3"/>
  <c r="S748" i="3"/>
  <c r="R748" i="3"/>
  <c r="Q748" i="3"/>
  <c r="O748" i="3"/>
  <c r="N748" i="3"/>
  <c r="M748" i="3"/>
  <c r="L748" i="3"/>
  <c r="K748" i="3"/>
  <c r="J748" i="3"/>
  <c r="I748" i="3"/>
  <c r="W747" i="3"/>
  <c r="V747" i="3"/>
  <c r="U747" i="3"/>
  <c r="T747" i="3"/>
  <c r="S747" i="3"/>
  <c r="R747" i="3"/>
  <c r="Q747" i="3"/>
  <c r="O747" i="3"/>
  <c r="N747" i="3"/>
  <c r="M747" i="3"/>
  <c r="L747" i="3"/>
  <c r="K747" i="3"/>
  <c r="J747" i="3"/>
  <c r="I747" i="3"/>
  <c r="W746" i="3"/>
  <c r="V746" i="3"/>
  <c r="U746" i="3"/>
  <c r="T746" i="3"/>
  <c r="S746" i="3"/>
  <c r="R746" i="3"/>
  <c r="Q746" i="3"/>
  <c r="O746" i="3"/>
  <c r="N746" i="3"/>
  <c r="M746" i="3"/>
  <c r="L746" i="3"/>
  <c r="K746" i="3"/>
  <c r="J746" i="3"/>
  <c r="I746" i="3"/>
  <c r="W745" i="3"/>
  <c r="V745" i="3"/>
  <c r="U745" i="3"/>
  <c r="T745" i="3"/>
  <c r="S745" i="3"/>
  <c r="R745" i="3"/>
  <c r="Q745" i="3"/>
  <c r="O745" i="3"/>
  <c r="N745" i="3"/>
  <c r="M745" i="3"/>
  <c r="L745" i="3"/>
  <c r="K745" i="3"/>
  <c r="J745" i="3"/>
  <c r="I745" i="3"/>
  <c r="W744" i="3"/>
  <c r="V744" i="3"/>
  <c r="U744" i="3"/>
  <c r="T744" i="3"/>
  <c r="S744" i="3"/>
  <c r="R744" i="3"/>
  <c r="Q744" i="3"/>
  <c r="O744" i="3"/>
  <c r="N744" i="3"/>
  <c r="M744" i="3"/>
  <c r="L744" i="3"/>
  <c r="K744" i="3"/>
  <c r="J744" i="3"/>
  <c r="I744" i="3"/>
  <c r="W743" i="3"/>
  <c r="V743" i="3"/>
  <c r="U743" i="3"/>
  <c r="T743" i="3"/>
  <c r="S743" i="3"/>
  <c r="R743" i="3"/>
  <c r="Q743" i="3"/>
  <c r="O743" i="3"/>
  <c r="N743" i="3"/>
  <c r="M743" i="3"/>
  <c r="L743" i="3"/>
  <c r="K743" i="3"/>
  <c r="J743" i="3"/>
  <c r="I743" i="3"/>
  <c r="W742" i="3"/>
  <c r="V742" i="3"/>
  <c r="U742" i="3"/>
  <c r="T742" i="3"/>
  <c r="S742" i="3"/>
  <c r="R742" i="3"/>
  <c r="Q742" i="3"/>
  <c r="O742" i="3"/>
  <c r="N742" i="3"/>
  <c r="M742" i="3"/>
  <c r="L742" i="3"/>
  <c r="K742" i="3"/>
  <c r="J742" i="3"/>
  <c r="I742" i="3"/>
  <c r="W741" i="3"/>
  <c r="V741" i="3"/>
  <c r="U741" i="3"/>
  <c r="T741" i="3"/>
  <c r="S741" i="3"/>
  <c r="R741" i="3"/>
  <c r="Q741" i="3"/>
  <c r="O741" i="3"/>
  <c r="N741" i="3"/>
  <c r="M741" i="3"/>
  <c r="L741" i="3"/>
  <c r="K741" i="3"/>
  <c r="J741" i="3"/>
  <c r="I741" i="3"/>
  <c r="W740" i="3"/>
  <c r="V740" i="3"/>
  <c r="U740" i="3"/>
  <c r="T740" i="3"/>
  <c r="S740" i="3"/>
  <c r="R740" i="3"/>
  <c r="Q740" i="3"/>
  <c r="O740" i="3"/>
  <c r="N740" i="3"/>
  <c r="M740" i="3"/>
  <c r="L740" i="3"/>
  <c r="K740" i="3"/>
  <c r="J740" i="3"/>
  <c r="I740" i="3"/>
  <c r="W739" i="3"/>
  <c r="V739" i="3"/>
  <c r="U739" i="3"/>
  <c r="T739" i="3"/>
  <c r="S739" i="3"/>
  <c r="R739" i="3"/>
  <c r="Q739" i="3"/>
  <c r="O739" i="3"/>
  <c r="N739" i="3"/>
  <c r="M739" i="3"/>
  <c r="L739" i="3"/>
  <c r="K739" i="3"/>
  <c r="J739" i="3"/>
  <c r="I739" i="3"/>
  <c r="W738" i="3"/>
  <c r="V738" i="3"/>
  <c r="U738" i="3"/>
  <c r="T738" i="3"/>
  <c r="S738" i="3"/>
  <c r="R738" i="3"/>
  <c r="Q738" i="3"/>
  <c r="O738" i="3"/>
  <c r="N738" i="3"/>
  <c r="M738" i="3"/>
  <c r="L738" i="3"/>
  <c r="K738" i="3"/>
  <c r="J738" i="3"/>
  <c r="I738" i="3"/>
  <c r="W737" i="3"/>
  <c r="V737" i="3"/>
  <c r="U737" i="3"/>
  <c r="T737" i="3"/>
  <c r="S737" i="3"/>
  <c r="R737" i="3"/>
  <c r="Q737" i="3"/>
  <c r="O737" i="3"/>
  <c r="N737" i="3"/>
  <c r="M737" i="3"/>
  <c r="L737" i="3"/>
  <c r="K737" i="3"/>
  <c r="J737" i="3"/>
  <c r="I737" i="3"/>
  <c r="W736" i="3"/>
  <c r="V736" i="3"/>
  <c r="U736" i="3"/>
  <c r="T736" i="3"/>
  <c r="S736" i="3"/>
  <c r="R736" i="3"/>
  <c r="Q736" i="3"/>
  <c r="O736" i="3"/>
  <c r="N736" i="3"/>
  <c r="M736" i="3"/>
  <c r="L736" i="3"/>
  <c r="K736" i="3"/>
  <c r="J736" i="3"/>
  <c r="I736" i="3"/>
  <c r="W735" i="3"/>
  <c r="V735" i="3"/>
  <c r="U735" i="3"/>
  <c r="T735" i="3"/>
  <c r="S735" i="3"/>
  <c r="R735" i="3"/>
  <c r="Q735" i="3"/>
  <c r="O735" i="3"/>
  <c r="N735" i="3"/>
  <c r="M735" i="3"/>
  <c r="L735" i="3"/>
  <c r="K735" i="3"/>
  <c r="J735" i="3"/>
  <c r="I735" i="3"/>
  <c r="W734" i="3"/>
  <c r="V734" i="3"/>
  <c r="U734" i="3"/>
  <c r="T734" i="3"/>
  <c r="S734" i="3"/>
  <c r="R734" i="3"/>
  <c r="Q734" i="3"/>
  <c r="O734" i="3"/>
  <c r="N734" i="3"/>
  <c r="M734" i="3"/>
  <c r="L734" i="3"/>
  <c r="K734" i="3"/>
  <c r="J734" i="3"/>
  <c r="I734" i="3"/>
  <c r="W733" i="3"/>
  <c r="V733" i="3"/>
  <c r="U733" i="3"/>
  <c r="T733" i="3"/>
  <c r="S733" i="3"/>
  <c r="R733" i="3"/>
  <c r="Q733" i="3"/>
  <c r="O733" i="3"/>
  <c r="N733" i="3"/>
  <c r="M733" i="3"/>
  <c r="L733" i="3"/>
  <c r="K733" i="3"/>
  <c r="J733" i="3"/>
  <c r="I733" i="3"/>
  <c r="W732" i="3"/>
  <c r="V732" i="3"/>
  <c r="U732" i="3"/>
  <c r="T732" i="3"/>
  <c r="S732" i="3"/>
  <c r="R732" i="3"/>
  <c r="Q732" i="3"/>
  <c r="O732" i="3"/>
  <c r="N732" i="3"/>
  <c r="M732" i="3"/>
  <c r="L732" i="3"/>
  <c r="K732" i="3"/>
  <c r="J732" i="3"/>
  <c r="I732" i="3"/>
  <c r="W731" i="3"/>
  <c r="V731" i="3"/>
  <c r="U731" i="3"/>
  <c r="T731" i="3"/>
  <c r="S731" i="3"/>
  <c r="R731" i="3"/>
  <c r="Q731" i="3"/>
  <c r="O731" i="3"/>
  <c r="N731" i="3"/>
  <c r="M731" i="3"/>
  <c r="L731" i="3"/>
  <c r="K731" i="3"/>
  <c r="J731" i="3"/>
  <c r="I731" i="3"/>
  <c r="W730" i="3"/>
  <c r="V730" i="3"/>
  <c r="U730" i="3"/>
  <c r="T730" i="3"/>
  <c r="S730" i="3"/>
  <c r="R730" i="3"/>
  <c r="Q730" i="3"/>
  <c r="O730" i="3"/>
  <c r="N730" i="3"/>
  <c r="M730" i="3"/>
  <c r="L730" i="3"/>
  <c r="K730" i="3"/>
  <c r="J730" i="3"/>
  <c r="I730" i="3"/>
  <c r="W729" i="3"/>
  <c r="V729" i="3"/>
  <c r="U729" i="3"/>
  <c r="T729" i="3"/>
  <c r="S729" i="3"/>
  <c r="R729" i="3"/>
  <c r="Q729" i="3"/>
  <c r="O729" i="3"/>
  <c r="N729" i="3"/>
  <c r="M729" i="3"/>
  <c r="L729" i="3"/>
  <c r="K729" i="3"/>
  <c r="J729" i="3"/>
  <c r="I729" i="3"/>
  <c r="W728" i="3"/>
  <c r="V728" i="3"/>
  <c r="U728" i="3"/>
  <c r="T728" i="3"/>
  <c r="S728" i="3"/>
  <c r="R728" i="3"/>
  <c r="Q728" i="3"/>
  <c r="O728" i="3"/>
  <c r="N728" i="3"/>
  <c r="M728" i="3"/>
  <c r="L728" i="3"/>
  <c r="K728" i="3"/>
  <c r="J728" i="3"/>
  <c r="I728" i="3"/>
  <c r="W727" i="3"/>
  <c r="V727" i="3"/>
  <c r="U727" i="3"/>
  <c r="T727" i="3"/>
  <c r="S727" i="3"/>
  <c r="R727" i="3"/>
  <c r="Q727" i="3"/>
  <c r="O727" i="3"/>
  <c r="N727" i="3"/>
  <c r="M727" i="3"/>
  <c r="L727" i="3"/>
  <c r="K727" i="3"/>
  <c r="J727" i="3"/>
  <c r="I727" i="3"/>
  <c r="W726" i="3"/>
  <c r="V726" i="3"/>
  <c r="U726" i="3"/>
  <c r="T726" i="3"/>
  <c r="S726" i="3"/>
  <c r="R726" i="3"/>
  <c r="Q726" i="3"/>
  <c r="O726" i="3"/>
  <c r="N726" i="3"/>
  <c r="M726" i="3"/>
  <c r="L726" i="3"/>
  <c r="K726" i="3"/>
  <c r="J726" i="3"/>
  <c r="I726" i="3"/>
  <c r="W725" i="3"/>
  <c r="V725" i="3"/>
  <c r="U725" i="3"/>
  <c r="T725" i="3"/>
  <c r="S725" i="3"/>
  <c r="R725" i="3"/>
  <c r="Q725" i="3"/>
  <c r="O725" i="3"/>
  <c r="N725" i="3"/>
  <c r="M725" i="3"/>
  <c r="L725" i="3"/>
  <c r="K725" i="3"/>
  <c r="J725" i="3"/>
  <c r="I725" i="3"/>
  <c r="W724" i="3"/>
  <c r="V724" i="3"/>
  <c r="U724" i="3"/>
  <c r="T724" i="3"/>
  <c r="S724" i="3"/>
  <c r="R724" i="3"/>
  <c r="Q724" i="3"/>
  <c r="O724" i="3"/>
  <c r="N724" i="3"/>
  <c r="M724" i="3"/>
  <c r="L724" i="3"/>
  <c r="K724" i="3"/>
  <c r="J724" i="3"/>
  <c r="I724" i="3"/>
  <c r="W723" i="3"/>
  <c r="V723" i="3"/>
  <c r="U723" i="3"/>
  <c r="T723" i="3"/>
  <c r="S723" i="3"/>
  <c r="R723" i="3"/>
  <c r="Q723" i="3"/>
  <c r="O723" i="3"/>
  <c r="N723" i="3"/>
  <c r="M723" i="3"/>
  <c r="L723" i="3"/>
  <c r="K723" i="3"/>
  <c r="J723" i="3"/>
  <c r="I723" i="3"/>
  <c r="W722" i="3"/>
  <c r="V722" i="3"/>
  <c r="U722" i="3"/>
  <c r="T722" i="3"/>
  <c r="S722" i="3"/>
  <c r="R722" i="3"/>
  <c r="Q722" i="3"/>
  <c r="O722" i="3"/>
  <c r="N722" i="3"/>
  <c r="M722" i="3"/>
  <c r="L722" i="3"/>
  <c r="K722" i="3"/>
  <c r="J722" i="3"/>
  <c r="I722" i="3"/>
  <c r="W721" i="3"/>
  <c r="V721" i="3"/>
  <c r="U721" i="3"/>
  <c r="T721" i="3"/>
  <c r="S721" i="3"/>
  <c r="R721" i="3"/>
  <c r="Q721" i="3"/>
  <c r="O721" i="3"/>
  <c r="N721" i="3"/>
  <c r="M721" i="3"/>
  <c r="L721" i="3"/>
  <c r="K721" i="3"/>
  <c r="J721" i="3"/>
  <c r="I721" i="3"/>
  <c r="W720" i="3"/>
  <c r="V720" i="3"/>
  <c r="U720" i="3"/>
  <c r="T720" i="3"/>
  <c r="S720" i="3"/>
  <c r="R720" i="3"/>
  <c r="Q720" i="3"/>
  <c r="O720" i="3"/>
  <c r="N720" i="3"/>
  <c r="M720" i="3"/>
  <c r="L720" i="3"/>
  <c r="K720" i="3"/>
  <c r="J720" i="3"/>
  <c r="I720" i="3"/>
  <c r="W719" i="3"/>
  <c r="V719" i="3"/>
  <c r="U719" i="3"/>
  <c r="T719" i="3"/>
  <c r="S719" i="3"/>
  <c r="R719" i="3"/>
  <c r="Q719" i="3"/>
  <c r="O719" i="3"/>
  <c r="N719" i="3"/>
  <c r="M719" i="3"/>
  <c r="L719" i="3"/>
  <c r="K719" i="3"/>
  <c r="J719" i="3"/>
  <c r="I719" i="3"/>
  <c r="W718" i="3"/>
  <c r="V718" i="3"/>
  <c r="U718" i="3"/>
  <c r="T718" i="3"/>
  <c r="S718" i="3"/>
  <c r="R718" i="3"/>
  <c r="Q718" i="3"/>
  <c r="O718" i="3"/>
  <c r="N718" i="3"/>
  <c r="M718" i="3"/>
  <c r="L718" i="3"/>
  <c r="K718" i="3"/>
  <c r="J718" i="3"/>
  <c r="I718" i="3"/>
  <c r="W717" i="3"/>
  <c r="V717" i="3"/>
  <c r="U717" i="3"/>
  <c r="T717" i="3"/>
  <c r="S717" i="3"/>
  <c r="R717" i="3"/>
  <c r="Q717" i="3"/>
  <c r="O717" i="3"/>
  <c r="N717" i="3"/>
  <c r="M717" i="3"/>
  <c r="L717" i="3"/>
  <c r="K717" i="3"/>
  <c r="J717" i="3"/>
  <c r="I717" i="3"/>
  <c r="W716" i="3"/>
  <c r="V716" i="3"/>
  <c r="U716" i="3"/>
  <c r="T716" i="3"/>
  <c r="S716" i="3"/>
  <c r="R716" i="3"/>
  <c r="Q716" i="3"/>
  <c r="O716" i="3"/>
  <c r="N716" i="3"/>
  <c r="M716" i="3"/>
  <c r="L716" i="3"/>
  <c r="K716" i="3"/>
  <c r="J716" i="3"/>
  <c r="I716" i="3"/>
  <c r="W715" i="3"/>
  <c r="V715" i="3"/>
  <c r="U715" i="3"/>
  <c r="T715" i="3"/>
  <c r="S715" i="3"/>
  <c r="R715" i="3"/>
  <c r="Q715" i="3"/>
  <c r="O715" i="3"/>
  <c r="N715" i="3"/>
  <c r="M715" i="3"/>
  <c r="L715" i="3"/>
  <c r="K715" i="3"/>
  <c r="J715" i="3"/>
  <c r="I715" i="3"/>
  <c r="W714" i="3"/>
  <c r="V714" i="3"/>
  <c r="U714" i="3"/>
  <c r="T714" i="3"/>
  <c r="S714" i="3"/>
  <c r="R714" i="3"/>
  <c r="Q714" i="3"/>
  <c r="O714" i="3"/>
  <c r="N714" i="3"/>
  <c r="M714" i="3"/>
  <c r="L714" i="3"/>
  <c r="K714" i="3"/>
  <c r="J714" i="3"/>
  <c r="I714" i="3"/>
  <c r="W713" i="3"/>
  <c r="V713" i="3"/>
  <c r="U713" i="3"/>
  <c r="T713" i="3"/>
  <c r="S713" i="3"/>
  <c r="R713" i="3"/>
  <c r="Q713" i="3"/>
  <c r="O713" i="3"/>
  <c r="N713" i="3"/>
  <c r="M713" i="3"/>
  <c r="L713" i="3"/>
  <c r="K713" i="3"/>
  <c r="J713" i="3"/>
  <c r="I713" i="3"/>
  <c r="W712" i="3"/>
  <c r="V712" i="3"/>
  <c r="U712" i="3"/>
  <c r="T712" i="3"/>
  <c r="S712" i="3"/>
  <c r="R712" i="3"/>
  <c r="Q712" i="3"/>
  <c r="O712" i="3"/>
  <c r="N712" i="3"/>
  <c r="M712" i="3"/>
  <c r="L712" i="3"/>
  <c r="K712" i="3"/>
  <c r="J712" i="3"/>
  <c r="I712" i="3"/>
  <c r="W711" i="3"/>
  <c r="V711" i="3"/>
  <c r="U711" i="3"/>
  <c r="T711" i="3"/>
  <c r="S711" i="3"/>
  <c r="R711" i="3"/>
  <c r="Q711" i="3"/>
  <c r="O711" i="3"/>
  <c r="N711" i="3"/>
  <c r="M711" i="3"/>
  <c r="L711" i="3"/>
  <c r="K711" i="3"/>
  <c r="J711" i="3"/>
  <c r="I711" i="3"/>
  <c r="W710" i="3"/>
  <c r="V710" i="3"/>
  <c r="U710" i="3"/>
  <c r="T710" i="3"/>
  <c r="S710" i="3"/>
  <c r="R710" i="3"/>
  <c r="Q710" i="3"/>
  <c r="O710" i="3"/>
  <c r="N710" i="3"/>
  <c r="M710" i="3"/>
  <c r="L710" i="3"/>
  <c r="K710" i="3"/>
  <c r="J710" i="3"/>
  <c r="I710" i="3"/>
  <c r="W709" i="3"/>
  <c r="V709" i="3"/>
  <c r="U709" i="3"/>
  <c r="T709" i="3"/>
  <c r="S709" i="3"/>
  <c r="R709" i="3"/>
  <c r="Q709" i="3"/>
  <c r="O709" i="3"/>
  <c r="N709" i="3"/>
  <c r="M709" i="3"/>
  <c r="L709" i="3"/>
  <c r="K709" i="3"/>
  <c r="J709" i="3"/>
  <c r="I709" i="3"/>
  <c r="W708" i="3"/>
  <c r="V708" i="3"/>
  <c r="U708" i="3"/>
  <c r="T708" i="3"/>
  <c r="S708" i="3"/>
  <c r="R708" i="3"/>
  <c r="Q708" i="3"/>
  <c r="O708" i="3"/>
  <c r="N708" i="3"/>
  <c r="M708" i="3"/>
  <c r="L708" i="3"/>
  <c r="K708" i="3"/>
  <c r="J708" i="3"/>
  <c r="I708" i="3"/>
  <c r="W707" i="3"/>
  <c r="V707" i="3"/>
  <c r="U707" i="3"/>
  <c r="T707" i="3"/>
  <c r="S707" i="3"/>
  <c r="R707" i="3"/>
  <c r="Q707" i="3"/>
  <c r="O707" i="3"/>
  <c r="N707" i="3"/>
  <c r="M707" i="3"/>
  <c r="L707" i="3"/>
  <c r="K707" i="3"/>
  <c r="J707" i="3"/>
  <c r="I707" i="3"/>
  <c r="W706" i="3"/>
  <c r="V706" i="3"/>
  <c r="U706" i="3"/>
  <c r="T706" i="3"/>
  <c r="S706" i="3"/>
  <c r="R706" i="3"/>
  <c r="Q706" i="3"/>
  <c r="O706" i="3"/>
  <c r="N706" i="3"/>
  <c r="M706" i="3"/>
  <c r="L706" i="3"/>
  <c r="K706" i="3"/>
  <c r="J706" i="3"/>
  <c r="I706" i="3"/>
  <c r="W705" i="3"/>
  <c r="V705" i="3"/>
  <c r="U705" i="3"/>
  <c r="T705" i="3"/>
  <c r="S705" i="3"/>
  <c r="R705" i="3"/>
  <c r="Q705" i="3"/>
  <c r="O705" i="3"/>
  <c r="N705" i="3"/>
  <c r="M705" i="3"/>
  <c r="L705" i="3"/>
  <c r="K705" i="3"/>
  <c r="J705" i="3"/>
  <c r="I705" i="3"/>
  <c r="W704" i="3"/>
  <c r="V704" i="3"/>
  <c r="U704" i="3"/>
  <c r="T704" i="3"/>
  <c r="S704" i="3"/>
  <c r="R704" i="3"/>
  <c r="Q704" i="3"/>
  <c r="O704" i="3"/>
  <c r="N704" i="3"/>
  <c r="M704" i="3"/>
  <c r="L704" i="3"/>
  <c r="K704" i="3"/>
  <c r="J704" i="3"/>
  <c r="I704" i="3"/>
  <c r="W703" i="3"/>
  <c r="V703" i="3"/>
  <c r="U703" i="3"/>
  <c r="T703" i="3"/>
  <c r="S703" i="3"/>
  <c r="R703" i="3"/>
  <c r="Q703" i="3"/>
  <c r="O703" i="3"/>
  <c r="N703" i="3"/>
  <c r="M703" i="3"/>
  <c r="L703" i="3"/>
  <c r="K703" i="3"/>
  <c r="J703" i="3"/>
  <c r="I703" i="3"/>
  <c r="W702" i="3"/>
  <c r="V702" i="3"/>
  <c r="U702" i="3"/>
  <c r="T702" i="3"/>
  <c r="S702" i="3"/>
  <c r="R702" i="3"/>
  <c r="Q702" i="3"/>
  <c r="O702" i="3"/>
  <c r="N702" i="3"/>
  <c r="M702" i="3"/>
  <c r="L702" i="3"/>
  <c r="K702" i="3"/>
  <c r="J702" i="3"/>
  <c r="I702" i="3"/>
  <c r="W701" i="3"/>
  <c r="V701" i="3"/>
  <c r="U701" i="3"/>
  <c r="T701" i="3"/>
  <c r="S701" i="3"/>
  <c r="R701" i="3"/>
  <c r="Q701" i="3"/>
  <c r="O701" i="3"/>
  <c r="N701" i="3"/>
  <c r="M701" i="3"/>
  <c r="L701" i="3"/>
  <c r="K701" i="3"/>
  <c r="J701" i="3"/>
  <c r="I701" i="3"/>
  <c r="W700" i="3"/>
  <c r="V700" i="3"/>
  <c r="U700" i="3"/>
  <c r="T700" i="3"/>
  <c r="S700" i="3"/>
  <c r="R700" i="3"/>
  <c r="Q700" i="3"/>
  <c r="O700" i="3"/>
  <c r="N700" i="3"/>
  <c r="M700" i="3"/>
  <c r="L700" i="3"/>
  <c r="K700" i="3"/>
  <c r="J700" i="3"/>
  <c r="I700" i="3"/>
  <c r="W699" i="3"/>
  <c r="V699" i="3"/>
  <c r="U699" i="3"/>
  <c r="T699" i="3"/>
  <c r="S699" i="3"/>
  <c r="R699" i="3"/>
  <c r="Q699" i="3"/>
  <c r="O699" i="3"/>
  <c r="N699" i="3"/>
  <c r="M699" i="3"/>
  <c r="L699" i="3"/>
  <c r="K699" i="3"/>
  <c r="J699" i="3"/>
  <c r="I699" i="3"/>
  <c r="W698" i="3"/>
  <c r="V698" i="3"/>
  <c r="U698" i="3"/>
  <c r="T698" i="3"/>
  <c r="S698" i="3"/>
  <c r="R698" i="3"/>
  <c r="Q698" i="3"/>
  <c r="O698" i="3"/>
  <c r="N698" i="3"/>
  <c r="M698" i="3"/>
  <c r="L698" i="3"/>
  <c r="K698" i="3"/>
  <c r="J698" i="3"/>
  <c r="I698" i="3"/>
  <c r="W697" i="3"/>
  <c r="V697" i="3"/>
  <c r="U697" i="3"/>
  <c r="T697" i="3"/>
  <c r="S697" i="3"/>
  <c r="R697" i="3"/>
  <c r="Q697" i="3"/>
  <c r="O697" i="3"/>
  <c r="N697" i="3"/>
  <c r="M697" i="3"/>
  <c r="L697" i="3"/>
  <c r="K697" i="3"/>
  <c r="J697" i="3"/>
  <c r="I697" i="3"/>
  <c r="W696" i="3"/>
  <c r="V696" i="3"/>
  <c r="U696" i="3"/>
  <c r="T696" i="3"/>
  <c r="S696" i="3"/>
  <c r="R696" i="3"/>
  <c r="Q696" i="3"/>
  <c r="O696" i="3"/>
  <c r="N696" i="3"/>
  <c r="M696" i="3"/>
  <c r="L696" i="3"/>
  <c r="K696" i="3"/>
  <c r="J696" i="3"/>
  <c r="I696" i="3"/>
  <c r="W695" i="3"/>
  <c r="V695" i="3"/>
  <c r="U695" i="3"/>
  <c r="T695" i="3"/>
  <c r="S695" i="3"/>
  <c r="R695" i="3"/>
  <c r="Q695" i="3"/>
  <c r="O695" i="3"/>
  <c r="N695" i="3"/>
  <c r="M695" i="3"/>
  <c r="L695" i="3"/>
  <c r="K695" i="3"/>
  <c r="J695" i="3"/>
  <c r="I695" i="3"/>
  <c r="W694" i="3"/>
  <c r="V694" i="3"/>
  <c r="U694" i="3"/>
  <c r="T694" i="3"/>
  <c r="S694" i="3"/>
  <c r="R694" i="3"/>
  <c r="Q694" i="3"/>
  <c r="O694" i="3"/>
  <c r="N694" i="3"/>
  <c r="M694" i="3"/>
  <c r="L694" i="3"/>
  <c r="K694" i="3"/>
  <c r="J694" i="3"/>
  <c r="I694" i="3"/>
  <c r="W693" i="3"/>
  <c r="V693" i="3"/>
  <c r="U693" i="3"/>
  <c r="T693" i="3"/>
  <c r="S693" i="3"/>
  <c r="R693" i="3"/>
  <c r="Q693" i="3"/>
  <c r="O693" i="3"/>
  <c r="N693" i="3"/>
  <c r="M693" i="3"/>
  <c r="L693" i="3"/>
  <c r="K693" i="3"/>
  <c r="J693" i="3"/>
  <c r="I693" i="3"/>
  <c r="W692" i="3"/>
  <c r="V692" i="3"/>
  <c r="U692" i="3"/>
  <c r="T692" i="3"/>
  <c r="S692" i="3"/>
  <c r="R692" i="3"/>
  <c r="Q692" i="3"/>
  <c r="O692" i="3"/>
  <c r="N692" i="3"/>
  <c r="M692" i="3"/>
  <c r="L692" i="3"/>
  <c r="K692" i="3"/>
  <c r="J692" i="3"/>
  <c r="I692" i="3"/>
  <c r="W691" i="3"/>
  <c r="V691" i="3"/>
  <c r="U691" i="3"/>
  <c r="T691" i="3"/>
  <c r="S691" i="3"/>
  <c r="R691" i="3"/>
  <c r="Q691" i="3"/>
  <c r="O691" i="3"/>
  <c r="N691" i="3"/>
  <c r="M691" i="3"/>
  <c r="L691" i="3"/>
  <c r="K691" i="3"/>
  <c r="J691" i="3"/>
  <c r="I691" i="3"/>
  <c r="W690" i="3"/>
  <c r="V690" i="3"/>
  <c r="U690" i="3"/>
  <c r="T690" i="3"/>
  <c r="S690" i="3"/>
  <c r="R690" i="3"/>
  <c r="Q690" i="3"/>
  <c r="O690" i="3"/>
  <c r="N690" i="3"/>
  <c r="M690" i="3"/>
  <c r="L690" i="3"/>
  <c r="K690" i="3"/>
  <c r="J690" i="3"/>
  <c r="I690" i="3"/>
  <c r="W689" i="3"/>
  <c r="V689" i="3"/>
  <c r="U689" i="3"/>
  <c r="T689" i="3"/>
  <c r="S689" i="3"/>
  <c r="R689" i="3"/>
  <c r="Q689" i="3"/>
  <c r="O689" i="3"/>
  <c r="N689" i="3"/>
  <c r="M689" i="3"/>
  <c r="L689" i="3"/>
  <c r="K689" i="3"/>
  <c r="J689" i="3"/>
  <c r="I689" i="3"/>
  <c r="W688" i="3"/>
  <c r="V688" i="3"/>
  <c r="U688" i="3"/>
  <c r="T688" i="3"/>
  <c r="S688" i="3"/>
  <c r="R688" i="3"/>
  <c r="Q688" i="3"/>
  <c r="O688" i="3"/>
  <c r="N688" i="3"/>
  <c r="M688" i="3"/>
  <c r="L688" i="3"/>
  <c r="K688" i="3"/>
  <c r="J688" i="3"/>
  <c r="I688" i="3"/>
  <c r="W687" i="3"/>
  <c r="V687" i="3"/>
  <c r="U687" i="3"/>
  <c r="T687" i="3"/>
  <c r="S687" i="3"/>
  <c r="R687" i="3"/>
  <c r="Q687" i="3"/>
  <c r="O687" i="3"/>
  <c r="N687" i="3"/>
  <c r="M687" i="3"/>
  <c r="L687" i="3"/>
  <c r="K687" i="3"/>
  <c r="J687" i="3"/>
  <c r="I687" i="3"/>
  <c r="W686" i="3"/>
  <c r="V686" i="3"/>
  <c r="U686" i="3"/>
  <c r="T686" i="3"/>
  <c r="S686" i="3"/>
  <c r="R686" i="3"/>
  <c r="Q686" i="3"/>
  <c r="O686" i="3"/>
  <c r="N686" i="3"/>
  <c r="M686" i="3"/>
  <c r="L686" i="3"/>
  <c r="K686" i="3"/>
  <c r="J686" i="3"/>
  <c r="I686" i="3"/>
  <c r="W685" i="3"/>
  <c r="V685" i="3"/>
  <c r="U685" i="3"/>
  <c r="T685" i="3"/>
  <c r="S685" i="3"/>
  <c r="R685" i="3"/>
  <c r="Q685" i="3"/>
  <c r="O685" i="3"/>
  <c r="N685" i="3"/>
  <c r="M685" i="3"/>
  <c r="L685" i="3"/>
  <c r="K685" i="3"/>
  <c r="J685" i="3"/>
  <c r="I685" i="3"/>
  <c r="W684" i="3"/>
  <c r="V684" i="3"/>
  <c r="U684" i="3"/>
  <c r="T684" i="3"/>
  <c r="S684" i="3"/>
  <c r="R684" i="3"/>
  <c r="Q684" i="3"/>
  <c r="O684" i="3"/>
  <c r="N684" i="3"/>
  <c r="M684" i="3"/>
  <c r="L684" i="3"/>
  <c r="K684" i="3"/>
  <c r="J684" i="3"/>
  <c r="I684" i="3"/>
  <c r="W683" i="3"/>
  <c r="V683" i="3"/>
  <c r="U683" i="3"/>
  <c r="T683" i="3"/>
  <c r="S683" i="3"/>
  <c r="R683" i="3"/>
  <c r="Q683" i="3"/>
  <c r="O683" i="3"/>
  <c r="N683" i="3"/>
  <c r="M683" i="3"/>
  <c r="L683" i="3"/>
  <c r="K683" i="3"/>
  <c r="J683" i="3"/>
  <c r="I683" i="3"/>
  <c r="W682" i="3"/>
  <c r="V682" i="3"/>
  <c r="U682" i="3"/>
  <c r="T682" i="3"/>
  <c r="S682" i="3"/>
  <c r="R682" i="3"/>
  <c r="Q682" i="3"/>
  <c r="O682" i="3"/>
  <c r="N682" i="3"/>
  <c r="M682" i="3"/>
  <c r="L682" i="3"/>
  <c r="K682" i="3"/>
  <c r="J682" i="3"/>
  <c r="I682" i="3"/>
  <c r="W681" i="3"/>
  <c r="V681" i="3"/>
  <c r="U681" i="3"/>
  <c r="T681" i="3"/>
  <c r="S681" i="3"/>
  <c r="R681" i="3"/>
  <c r="Q681" i="3"/>
  <c r="O681" i="3"/>
  <c r="N681" i="3"/>
  <c r="M681" i="3"/>
  <c r="L681" i="3"/>
  <c r="K681" i="3"/>
  <c r="J681" i="3"/>
  <c r="I681" i="3"/>
  <c r="W680" i="3"/>
  <c r="V680" i="3"/>
  <c r="U680" i="3"/>
  <c r="T680" i="3"/>
  <c r="S680" i="3"/>
  <c r="R680" i="3"/>
  <c r="Q680" i="3"/>
  <c r="O680" i="3"/>
  <c r="N680" i="3"/>
  <c r="M680" i="3"/>
  <c r="L680" i="3"/>
  <c r="K680" i="3"/>
  <c r="J680" i="3"/>
  <c r="I680" i="3"/>
  <c r="W679" i="3"/>
  <c r="V679" i="3"/>
  <c r="U679" i="3"/>
  <c r="T679" i="3"/>
  <c r="S679" i="3"/>
  <c r="R679" i="3"/>
  <c r="Q679" i="3"/>
  <c r="O679" i="3"/>
  <c r="N679" i="3"/>
  <c r="M679" i="3"/>
  <c r="L679" i="3"/>
  <c r="K679" i="3"/>
  <c r="J679" i="3"/>
  <c r="I679" i="3"/>
  <c r="W678" i="3"/>
  <c r="V678" i="3"/>
  <c r="U678" i="3"/>
  <c r="T678" i="3"/>
  <c r="S678" i="3"/>
  <c r="R678" i="3"/>
  <c r="Q678" i="3"/>
  <c r="O678" i="3"/>
  <c r="N678" i="3"/>
  <c r="M678" i="3"/>
  <c r="L678" i="3"/>
  <c r="K678" i="3"/>
  <c r="J678" i="3"/>
  <c r="I678" i="3"/>
  <c r="W677" i="3"/>
  <c r="V677" i="3"/>
  <c r="U677" i="3"/>
  <c r="T677" i="3"/>
  <c r="S677" i="3"/>
  <c r="R677" i="3"/>
  <c r="Q677" i="3"/>
  <c r="O677" i="3"/>
  <c r="N677" i="3"/>
  <c r="M677" i="3"/>
  <c r="L677" i="3"/>
  <c r="K677" i="3"/>
  <c r="J677" i="3"/>
  <c r="I677" i="3"/>
  <c r="W676" i="3"/>
  <c r="V676" i="3"/>
  <c r="U676" i="3"/>
  <c r="T676" i="3"/>
  <c r="S676" i="3"/>
  <c r="R676" i="3"/>
  <c r="Q676" i="3"/>
  <c r="O676" i="3"/>
  <c r="N676" i="3"/>
  <c r="M676" i="3"/>
  <c r="L676" i="3"/>
  <c r="K676" i="3"/>
  <c r="J676" i="3"/>
  <c r="I676" i="3"/>
  <c r="W675" i="3"/>
  <c r="V675" i="3"/>
  <c r="U675" i="3"/>
  <c r="T675" i="3"/>
  <c r="S675" i="3"/>
  <c r="R675" i="3"/>
  <c r="Q675" i="3"/>
  <c r="O675" i="3"/>
  <c r="N675" i="3"/>
  <c r="M675" i="3"/>
  <c r="L675" i="3"/>
  <c r="K675" i="3"/>
  <c r="J675" i="3"/>
  <c r="I675" i="3"/>
  <c r="W674" i="3"/>
  <c r="V674" i="3"/>
  <c r="U674" i="3"/>
  <c r="T674" i="3"/>
  <c r="S674" i="3"/>
  <c r="R674" i="3"/>
  <c r="Q674" i="3"/>
  <c r="O674" i="3"/>
  <c r="N674" i="3"/>
  <c r="M674" i="3"/>
  <c r="L674" i="3"/>
  <c r="K674" i="3"/>
  <c r="J674" i="3"/>
  <c r="I674" i="3"/>
  <c r="W673" i="3"/>
  <c r="V673" i="3"/>
  <c r="U673" i="3"/>
  <c r="T673" i="3"/>
  <c r="S673" i="3"/>
  <c r="R673" i="3"/>
  <c r="Q673" i="3"/>
  <c r="O673" i="3"/>
  <c r="N673" i="3"/>
  <c r="M673" i="3"/>
  <c r="L673" i="3"/>
  <c r="K673" i="3"/>
  <c r="J673" i="3"/>
  <c r="I673" i="3"/>
  <c r="W672" i="3"/>
  <c r="V672" i="3"/>
  <c r="U672" i="3"/>
  <c r="T672" i="3"/>
  <c r="S672" i="3"/>
  <c r="R672" i="3"/>
  <c r="Q672" i="3"/>
  <c r="O672" i="3"/>
  <c r="N672" i="3"/>
  <c r="M672" i="3"/>
  <c r="L672" i="3"/>
  <c r="K672" i="3"/>
  <c r="J672" i="3"/>
  <c r="I672" i="3"/>
  <c r="W671" i="3"/>
  <c r="V671" i="3"/>
  <c r="U671" i="3"/>
  <c r="T671" i="3"/>
  <c r="S671" i="3"/>
  <c r="R671" i="3"/>
  <c r="Q671" i="3"/>
  <c r="O671" i="3"/>
  <c r="N671" i="3"/>
  <c r="M671" i="3"/>
  <c r="L671" i="3"/>
  <c r="K671" i="3"/>
  <c r="J671" i="3"/>
  <c r="I671" i="3"/>
  <c r="W670" i="3"/>
  <c r="V670" i="3"/>
  <c r="U670" i="3"/>
  <c r="T670" i="3"/>
  <c r="S670" i="3"/>
  <c r="R670" i="3"/>
  <c r="Q670" i="3"/>
  <c r="O670" i="3"/>
  <c r="N670" i="3"/>
  <c r="M670" i="3"/>
  <c r="L670" i="3"/>
  <c r="K670" i="3"/>
  <c r="J670" i="3"/>
  <c r="I670" i="3"/>
  <c r="W669" i="3"/>
  <c r="V669" i="3"/>
  <c r="U669" i="3"/>
  <c r="T669" i="3"/>
  <c r="S669" i="3"/>
  <c r="R669" i="3"/>
  <c r="Q669" i="3"/>
  <c r="O669" i="3"/>
  <c r="N669" i="3"/>
  <c r="M669" i="3"/>
  <c r="L669" i="3"/>
  <c r="K669" i="3"/>
  <c r="J669" i="3"/>
  <c r="I669" i="3"/>
  <c r="W668" i="3"/>
  <c r="V668" i="3"/>
  <c r="U668" i="3"/>
  <c r="T668" i="3"/>
  <c r="S668" i="3"/>
  <c r="R668" i="3"/>
  <c r="Q668" i="3"/>
  <c r="O668" i="3"/>
  <c r="N668" i="3"/>
  <c r="M668" i="3"/>
  <c r="L668" i="3"/>
  <c r="K668" i="3"/>
  <c r="J668" i="3"/>
  <c r="I668" i="3"/>
  <c r="W667" i="3"/>
  <c r="V667" i="3"/>
  <c r="U667" i="3"/>
  <c r="T667" i="3"/>
  <c r="S667" i="3"/>
  <c r="R667" i="3"/>
  <c r="Q667" i="3"/>
  <c r="O667" i="3"/>
  <c r="N667" i="3"/>
  <c r="M667" i="3"/>
  <c r="L667" i="3"/>
  <c r="K667" i="3"/>
  <c r="J667" i="3"/>
  <c r="I667" i="3"/>
  <c r="W666" i="3"/>
  <c r="V666" i="3"/>
  <c r="U666" i="3"/>
  <c r="T666" i="3"/>
  <c r="S666" i="3"/>
  <c r="R666" i="3"/>
  <c r="Q666" i="3"/>
  <c r="O666" i="3"/>
  <c r="N666" i="3"/>
  <c r="M666" i="3"/>
  <c r="L666" i="3"/>
  <c r="K666" i="3"/>
  <c r="J666" i="3"/>
  <c r="I666" i="3"/>
  <c r="W665" i="3"/>
  <c r="V665" i="3"/>
  <c r="U665" i="3"/>
  <c r="T665" i="3"/>
  <c r="S665" i="3"/>
  <c r="R665" i="3"/>
  <c r="Q665" i="3"/>
  <c r="O665" i="3"/>
  <c r="N665" i="3"/>
  <c r="M665" i="3"/>
  <c r="L665" i="3"/>
  <c r="K665" i="3"/>
  <c r="J665" i="3"/>
  <c r="I665" i="3"/>
  <c r="W664" i="3"/>
  <c r="V664" i="3"/>
  <c r="U664" i="3"/>
  <c r="T664" i="3"/>
  <c r="S664" i="3"/>
  <c r="R664" i="3"/>
  <c r="Q664" i="3"/>
  <c r="O664" i="3"/>
  <c r="N664" i="3"/>
  <c r="M664" i="3"/>
  <c r="L664" i="3"/>
  <c r="K664" i="3"/>
  <c r="J664" i="3"/>
  <c r="I664" i="3"/>
  <c r="W663" i="3"/>
  <c r="V663" i="3"/>
  <c r="U663" i="3"/>
  <c r="T663" i="3"/>
  <c r="S663" i="3"/>
  <c r="R663" i="3"/>
  <c r="Q663" i="3"/>
  <c r="O663" i="3"/>
  <c r="N663" i="3"/>
  <c r="M663" i="3"/>
  <c r="L663" i="3"/>
  <c r="K663" i="3"/>
  <c r="J663" i="3"/>
  <c r="I663" i="3"/>
  <c r="W662" i="3"/>
  <c r="V662" i="3"/>
  <c r="U662" i="3"/>
  <c r="T662" i="3"/>
  <c r="S662" i="3"/>
  <c r="R662" i="3"/>
  <c r="Q662" i="3"/>
  <c r="O662" i="3"/>
  <c r="N662" i="3"/>
  <c r="M662" i="3"/>
  <c r="L662" i="3"/>
  <c r="K662" i="3"/>
  <c r="J662" i="3"/>
  <c r="I662" i="3"/>
  <c r="W661" i="3"/>
  <c r="V661" i="3"/>
  <c r="U661" i="3"/>
  <c r="T661" i="3"/>
  <c r="S661" i="3"/>
  <c r="R661" i="3"/>
  <c r="Q661" i="3"/>
  <c r="O661" i="3"/>
  <c r="N661" i="3"/>
  <c r="M661" i="3"/>
  <c r="L661" i="3"/>
  <c r="K661" i="3"/>
  <c r="J661" i="3"/>
  <c r="I661" i="3"/>
  <c r="W660" i="3"/>
  <c r="V660" i="3"/>
  <c r="U660" i="3"/>
  <c r="T660" i="3"/>
  <c r="S660" i="3"/>
  <c r="R660" i="3"/>
  <c r="Q660" i="3"/>
  <c r="O660" i="3"/>
  <c r="N660" i="3"/>
  <c r="M660" i="3"/>
  <c r="L660" i="3"/>
  <c r="K660" i="3"/>
  <c r="J660" i="3"/>
  <c r="I660" i="3"/>
  <c r="W659" i="3"/>
  <c r="V659" i="3"/>
  <c r="U659" i="3"/>
  <c r="T659" i="3"/>
  <c r="S659" i="3"/>
  <c r="R659" i="3"/>
  <c r="Q659" i="3"/>
  <c r="O659" i="3"/>
  <c r="N659" i="3"/>
  <c r="M659" i="3"/>
  <c r="L659" i="3"/>
  <c r="K659" i="3"/>
  <c r="J659" i="3"/>
  <c r="I659" i="3"/>
  <c r="W658" i="3"/>
  <c r="V658" i="3"/>
  <c r="U658" i="3"/>
  <c r="T658" i="3"/>
  <c r="S658" i="3"/>
  <c r="R658" i="3"/>
  <c r="Q658" i="3"/>
  <c r="O658" i="3"/>
  <c r="N658" i="3"/>
  <c r="M658" i="3"/>
  <c r="L658" i="3"/>
  <c r="K658" i="3"/>
  <c r="J658" i="3"/>
  <c r="I658" i="3"/>
  <c r="W657" i="3"/>
  <c r="V657" i="3"/>
  <c r="U657" i="3"/>
  <c r="T657" i="3"/>
  <c r="S657" i="3"/>
  <c r="R657" i="3"/>
  <c r="Q657" i="3"/>
  <c r="O657" i="3"/>
  <c r="N657" i="3"/>
  <c r="M657" i="3"/>
  <c r="L657" i="3"/>
  <c r="K657" i="3"/>
  <c r="J657" i="3"/>
  <c r="I657" i="3"/>
  <c r="W656" i="3"/>
  <c r="V656" i="3"/>
  <c r="U656" i="3"/>
  <c r="T656" i="3"/>
  <c r="S656" i="3"/>
  <c r="R656" i="3"/>
  <c r="Q656" i="3"/>
  <c r="O656" i="3"/>
  <c r="N656" i="3"/>
  <c r="M656" i="3"/>
  <c r="L656" i="3"/>
  <c r="K656" i="3"/>
  <c r="J656" i="3"/>
  <c r="I656" i="3"/>
  <c r="V655" i="3"/>
  <c r="U655" i="3"/>
  <c r="T655" i="3"/>
  <c r="S655" i="3"/>
  <c r="R655" i="3"/>
  <c r="Q655" i="3"/>
  <c r="O655" i="3"/>
  <c r="N655" i="3"/>
  <c r="M655" i="3"/>
  <c r="L655" i="3"/>
  <c r="K655" i="3"/>
  <c r="J655" i="3"/>
  <c r="I655" i="3"/>
  <c r="W654" i="3"/>
  <c r="V654" i="3"/>
  <c r="U654" i="3"/>
  <c r="T654" i="3"/>
  <c r="S654" i="3"/>
  <c r="R654" i="3"/>
  <c r="Q654" i="3"/>
  <c r="O654" i="3"/>
  <c r="M654" i="3"/>
  <c r="L654" i="3"/>
  <c r="K654" i="3"/>
  <c r="J654" i="3"/>
  <c r="I654" i="3"/>
  <c r="W653" i="3"/>
  <c r="V653" i="3"/>
  <c r="U653" i="3"/>
  <c r="T653" i="3"/>
  <c r="S653" i="3"/>
  <c r="R653" i="3"/>
  <c r="Q653" i="3"/>
  <c r="O653" i="3"/>
  <c r="M653" i="3"/>
  <c r="L653" i="3"/>
  <c r="K653" i="3"/>
  <c r="J653" i="3"/>
  <c r="I653" i="3"/>
  <c r="W652" i="3"/>
  <c r="V652" i="3"/>
  <c r="U652" i="3"/>
  <c r="T652" i="3"/>
  <c r="S652" i="3"/>
  <c r="R652" i="3"/>
  <c r="Q652" i="3"/>
  <c r="O652" i="3"/>
  <c r="M652" i="3"/>
  <c r="L652" i="3"/>
  <c r="K652" i="3"/>
  <c r="J652" i="3"/>
  <c r="I652" i="3"/>
  <c r="W651" i="3"/>
  <c r="V651" i="3"/>
  <c r="U651" i="3"/>
  <c r="T651" i="3"/>
  <c r="S651" i="3"/>
  <c r="R651" i="3"/>
  <c r="Q651" i="3"/>
  <c r="O651" i="3"/>
  <c r="M651" i="3"/>
  <c r="L651" i="3"/>
  <c r="K651" i="3"/>
  <c r="J651" i="3"/>
  <c r="I651" i="3"/>
  <c r="W650" i="3"/>
  <c r="V650" i="3"/>
  <c r="U650" i="3"/>
  <c r="T650" i="3"/>
  <c r="S650" i="3"/>
  <c r="R650" i="3"/>
  <c r="Q650" i="3"/>
  <c r="O650" i="3"/>
  <c r="M650" i="3"/>
  <c r="L650" i="3"/>
  <c r="K650" i="3"/>
  <c r="J650" i="3"/>
  <c r="I650" i="3"/>
  <c r="W649" i="3"/>
  <c r="V649" i="3"/>
  <c r="U649" i="3"/>
  <c r="T649" i="3"/>
  <c r="S649" i="3"/>
  <c r="R649" i="3"/>
  <c r="Q649" i="3"/>
  <c r="O649" i="3"/>
  <c r="M649" i="3"/>
  <c r="L649" i="3"/>
  <c r="K649" i="3"/>
  <c r="J649" i="3"/>
  <c r="I649" i="3"/>
  <c r="W648" i="3"/>
  <c r="V648" i="3"/>
  <c r="U648" i="3"/>
  <c r="T648" i="3"/>
  <c r="S648" i="3"/>
  <c r="R648" i="3"/>
  <c r="Q648" i="3"/>
  <c r="O648" i="3"/>
  <c r="M648" i="3"/>
  <c r="L648" i="3"/>
  <c r="K648" i="3"/>
  <c r="J648" i="3"/>
  <c r="I648" i="3"/>
  <c r="W647" i="3"/>
  <c r="V647" i="3"/>
  <c r="U647" i="3"/>
  <c r="T647" i="3"/>
  <c r="S647" i="3"/>
  <c r="R647" i="3"/>
  <c r="Q647" i="3"/>
  <c r="O647" i="3"/>
  <c r="M647" i="3"/>
  <c r="L647" i="3"/>
  <c r="K647" i="3"/>
  <c r="J647" i="3"/>
  <c r="I647" i="3"/>
  <c r="W646" i="3"/>
  <c r="V646" i="3"/>
  <c r="U646" i="3"/>
  <c r="T646" i="3"/>
  <c r="S646" i="3"/>
  <c r="R646" i="3"/>
  <c r="Q646" i="3"/>
  <c r="O646" i="3"/>
  <c r="M646" i="3"/>
  <c r="L646" i="3"/>
  <c r="K646" i="3"/>
  <c r="J646" i="3"/>
  <c r="I646" i="3"/>
  <c r="W645" i="3"/>
  <c r="V645" i="3"/>
  <c r="U645" i="3"/>
  <c r="T645" i="3"/>
  <c r="S645" i="3"/>
  <c r="R645" i="3"/>
  <c r="Q645" i="3"/>
  <c r="O645" i="3"/>
  <c r="M645" i="3"/>
  <c r="L645" i="3"/>
  <c r="K645" i="3"/>
  <c r="J645" i="3"/>
  <c r="I645" i="3"/>
  <c r="W644" i="3"/>
  <c r="V644" i="3"/>
  <c r="U644" i="3"/>
  <c r="T644" i="3"/>
  <c r="S644" i="3"/>
  <c r="R644" i="3"/>
  <c r="Q644" i="3"/>
  <c r="O644" i="3"/>
  <c r="M644" i="3"/>
  <c r="L644" i="3"/>
  <c r="K644" i="3"/>
  <c r="J644" i="3"/>
  <c r="I644" i="3"/>
  <c r="W643" i="3"/>
  <c r="V643" i="3"/>
  <c r="U643" i="3"/>
  <c r="T643" i="3"/>
  <c r="S643" i="3"/>
  <c r="R643" i="3"/>
  <c r="Q643" i="3"/>
  <c r="O643" i="3"/>
  <c r="M643" i="3"/>
  <c r="L643" i="3"/>
  <c r="K643" i="3"/>
  <c r="J643" i="3"/>
  <c r="I643" i="3"/>
  <c r="W642" i="3"/>
  <c r="V642" i="3"/>
  <c r="U642" i="3"/>
  <c r="T642" i="3"/>
  <c r="S642" i="3"/>
  <c r="R642" i="3"/>
  <c r="Q642" i="3"/>
  <c r="O642" i="3"/>
  <c r="M642" i="3"/>
  <c r="L642" i="3"/>
  <c r="K642" i="3"/>
  <c r="J642" i="3"/>
  <c r="I642" i="3"/>
  <c r="W641" i="3"/>
  <c r="V641" i="3"/>
  <c r="U641" i="3"/>
  <c r="T641" i="3"/>
  <c r="S641" i="3"/>
  <c r="R641" i="3"/>
  <c r="Q641" i="3"/>
  <c r="O641" i="3"/>
  <c r="M641" i="3"/>
  <c r="L641" i="3"/>
  <c r="K641" i="3"/>
  <c r="J641" i="3"/>
  <c r="I641" i="3"/>
  <c r="W640" i="3"/>
  <c r="V640" i="3"/>
  <c r="U640" i="3"/>
  <c r="T640" i="3"/>
  <c r="S640" i="3"/>
  <c r="R640" i="3"/>
  <c r="Q640" i="3"/>
  <c r="O640" i="3"/>
  <c r="M640" i="3"/>
  <c r="L640" i="3"/>
  <c r="K640" i="3"/>
  <c r="J640" i="3"/>
  <c r="I640" i="3"/>
  <c r="W639" i="3"/>
  <c r="V639" i="3"/>
  <c r="U639" i="3"/>
  <c r="T639" i="3"/>
  <c r="S639" i="3"/>
  <c r="R639" i="3"/>
  <c r="Q639" i="3"/>
  <c r="O639" i="3"/>
  <c r="M639" i="3"/>
  <c r="L639" i="3"/>
  <c r="K639" i="3"/>
  <c r="J639" i="3"/>
  <c r="I639" i="3"/>
  <c r="W638" i="3"/>
  <c r="V638" i="3"/>
  <c r="U638" i="3"/>
  <c r="T638" i="3"/>
  <c r="S638" i="3"/>
  <c r="R638" i="3"/>
  <c r="Q638" i="3"/>
  <c r="O638" i="3"/>
  <c r="M638" i="3"/>
  <c r="L638" i="3"/>
  <c r="K638" i="3"/>
  <c r="J638" i="3"/>
  <c r="I638" i="3"/>
  <c r="W637" i="3"/>
  <c r="V637" i="3"/>
  <c r="U637" i="3"/>
  <c r="T637" i="3"/>
  <c r="S637" i="3"/>
  <c r="R637" i="3"/>
  <c r="Q637" i="3"/>
  <c r="O637" i="3"/>
  <c r="M637" i="3"/>
  <c r="L637" i="3"/>
  <c r="K637" i="3"/>
  <c r="J637" i="3"/>
  <c r="I637" i="3"/>
  <c r="W636" i="3"/>
  <c r="V636" i="3"/>
  <c r="U636" i="3"/>
  <c r="T636" i="3"/>
  <c r="S636" i="3"/>
  <c r="R636" i="3"/>
  <c r="Q636" i="3"/>
  <c r="O636" i="3"/>
  <c r="M636" i="3"/>
  <c r="L636" i="3"/>
  <c r="K636" i="3"/>
  <c r="J636" i="3"/>
  <c r="I636" i="3"/>
  <c r="W635" i="3"/>
  <c r="V635" i="3"/>
  <c r="U635" i="3"/>
  <c r="T635" i="3"/>
  <c r="S635" i="3"/>
  <c r="R635" i="3"/>
  <c r="Q635" i="3"/>
  <c r="O635" i="3"/>
  <c r="M635" i="3"/>
  <c r="L635" i="3"/>
  <c r="K635" i="3"/>
  <c r="J635" i="3"/>
  <c r="I635" i="3"/>
  <c r="W634" i="3"/>
  <c r="V634" i="3"/>
  <c r="U634" i="3"/>
  <c r="T634" i="3"/>
  <c r="S634" i="3"/>
  <c r="R634" i="3"/>
  <c r="Q634" i="3"/>
  <c r="O634" i="3"/>
  <c r="M634" i="3"/>
  <c r="L634" i="3"/>
  <c r="K634" i="3"/>
  <c r="J634" i="3"/>
  <c r="I634" i="3"/>
  <c r="W633" i="3"/>
  <c r="V633" i="3"/>
  <c r="U633" i="3"/>
  <c r="T633" i="3"/>
  <c r="S633" i="3"/>
  <c r="R633" i="3"/>
  <c r="Q633" i="3"/>
  <c r="O633" i="3"/>
  <c r="M633" i="3"/>
  <c r="L633" i="3"/>
  <c r="K633" i="3"/>
  <c r="J633" i="3"/>
  <c r="I633" i="3"/>
  <c r="W632" i="3"/>
  <c r="V632" i="3"/>
  <c r="U632" i="3"/>
  <c r="T632" i="3"/>
  <c r="S632" i="3"/>
  <c r="R632" i="3"/>
  <c r="Q632" i="3"/>
  <c r="O632" i="3"/>
  <c r="M632" i="3"/>
  <c r="L632" i="3"/>
  <c r="K632" i="3"/>
  <c r="J632" i="3"/>
  <c r="I632" i="3"/>
  <c r="W631" i="3"/>
  <c r="V631" i="3"/>
  <c r="U631" i="3"/>
  <c r="T631" i="3"/>
  <c r="S631" i="3"/>
  <c r="R631" i="3"/>
  <c r="Q631" i="3"/>
  <c r="O631" i="3"/>
  <c r="M631" i="3"/>
  <c r="L631" i="3"/>
  <c r="K631" i="3"/>
  <c r="J631" i="3"/>
  <c r="I631" i="3"/>
  <c r="W630" i="3"/>
  <c r="V630" i="3"/>
  <c r="U630" i="3"/>
  <c r="T630" i="3"/>
  <c r="S630" i="3"/>
  <c r="R630" i="3"/>
  <c r="Q630" i="3"/>
  <c r="O630" i="3"/>
  <c r="M630" i="3"/>
  <c r="L630" i="3"/>
  <c r="K630" i="3"/>
  <c r="J630" i="3"/>
  <c r="I630" i="3"/>
  <c r="W629" i="3"/>
  <c r="V629" i="3"/>
  <c r="U629" i="3"/>
  <c r="T629" i="3"/>
  <c r="S629" i="3"/>
  <c r="R629" i="3"/>
  <c r="Q629" i="3"/>
  <c r="O629" i="3"/>
  <c r="M629" i="3"/>
  <c r="L629" i="3"/>
  <c r="K629" i="3"/>
  <c r="J629" i="3"/>
  <c r="I629" i="3"/>
  <c r="W628" i="3"/>
  <c r="V628" i="3"/>
  <c r="U628" i="3"/>
  <c r="T628" i="3"/>
  <c r="S628" i="3"/>
  <c r="R628" i="3"/>
  <c r="Q628" i="3"/>
  <c r="O628" i="3"/>
  <c r="M628" i="3"/>
  <c r="L628" i="3"/>
  <c r="K628" i="3"/>
  <c r="J628" i="3"/>
  <c r="I628" i="3"/>
  <c r="W627" i="3"/>
  <c r="V627" i="3"/>
  <c r="U627" i="3"/>
  <c r="T627" i="3"/>
  <c r="S627" i="3"/>
  <c r="R627" i="3"/>
  <c r="Q627" i="3"/>
  <c r="O627" i="3"/>
  <c r="M627" i="3"/>
  <c r="L627" i="3"/>
  <c r="K627" i="3"/>
  <c r="J627" i="3"/>
  <c r="I627" i="3"/>
  <c r="W626" i="3"/>
  <c r="V626" i="3"/>
  <c r="U626" i="3"/>
  <c r="T626" i="3"/>
  <c r="S626" i="3"/>
  <c r="R626" i="3"/>
  <c r="Q626" i="3"/>
  <c r="O626" i="3"/>
  <c r="M626" i="3"/>
  <c r="L626" i="3"/>
  <c r="K626" i="3"/>
  <c r="J626" i="3"/>
  <c r="I626" i="3"/>
  <c r="W625" i="3"/>
  <c r="V625" i="3"/>
  <c r="U625" i="3"/>
  <c r="T625" i="3"/>
  <c r="S625" i="3"/>
  <c r="R625" i="3"/>
  <c r="Q625" i="3"/>
  <c r="O625" i="3"/>
  <c r="M625" i="3"/>
  <c r="L625" i="3"/>
  <c r="K625" i="3"/>
  <c r="J625" i="3"/>
  <c r="I625" i="3"/>
  <c r="W624" i="3"/>
  <c r="V624" i="3"/>
  <c r="U624" i="3"/>
  <c r="T624" i="3"/>
  <c r="S624" i="3"/>
  <c r="R624" i="3"/>
  <c r="Q624" i="3"/>
  <c r="O624" i="3"/>
  <c r="M624" i="3"/>
  <c r="L624" i="3"/>
  <c r="K624" i="3"/>
  <c r="J624" i="3"/>
  <c r="I624" i="3"/>
  <c r="W623" i="3"/>
  <c r="V623" i="3"/>
  <c r="U623" i="3"/>
  <c r="T623" i="3"/>
  <c r="S623" i="3"/>
  <c r="R623" i="3"/>
  <c r="Q623" i="3"/>
  <c r="O623" i="3"/>
  <c r="M623" i="3"/>
  <c r="L623" i="3"/>
  <c r="K623" i="3"/>
  <c r="J623" i="3"/>
  <c r="I623" i="3"/>
  <c r="W622" i="3"/>
  <c r="V622" i="3"/>
  <c r="U622" i="3"/>
  <c r="T622" i="3"/>
  <c r="S622" i="3"/>
  <c r="R622" i="3"/>
  <c r="Q622" i="3"/>
  <c r="O622" i="3"/>
  <c r="M622" i="3"/>
  <c r="L622" i="3"/>
  <c r="K622" i="3"/>
  <c r="J622" i="3"/>
  <c r="I622" i="3"/>
  <c r="W621" i="3"/>
  <c r="V621" i="3"/>
  <c r="U621" i="3"/>
  <c r="T621" i="3"/>
  <c r="S621" i="3"/>
  <c r="R621" i="3"/>
  <c r="Q621" i="3"/>
  <c r="O621" i="3"/>
  <c r="M621" i="3"/>
  <c r="L621" i="3"/>
  <c r="K621" i="3"/>
  <c r="J621" i="3"/>
  <c r="I621" i="3"/>
  <c r="W620" i="3"/>
  <c r="V620" i="3"/>
  <c r="U620" i="3"/>
  <c r="T620" i="3"/>
  <c r="S620" i="3"/>
  <c r="Q620" i="3"/>
  <c r="O620" i="3"/>
  <c r="N620" i="3"/>
  <c r="M620" i="3"/>
  <c r="L620" i="3"/>
  <c r="K620" i="3"/>
  <c r="J620" i="3"/>
  <c r="I620" i="3"/>
  <c r="W619" i="3"/>
  <c r="V619" i="3"/>
  <c r="U619" i="3"/>
  <c r="T619" i="3"/>
  <c r="S619" i="3"/>
  <c r="Q619" i="3"/>
  <c r="O619" i="3"/>
  <c r="N619" i="3"/>
  <c r="M619" i="3"/>
  <c r="L619" i="3"/>
  <c r="K619" i="3"/>
  <c r="J619" i="3"/>
  <c r="I619" i="3"/>
  <c r="W618" i="3"/>
  <c r="V618" i="3"/>
  <c r="U618" i="3"/>
  <c r="T618" i="3"/>
  <c r="S618" i="3"/>
  <c r="Q618" i="3"/>
  <c r="O618" i="3"/>
  <c r="N618" i="3"/>
  <c r="M618" i="3"/>
  <c r="L618" i="3"/>
  <c r="K618" i="3"/>
  <c r="J618" i="3"/>
  <c r="I618" i="3"/>
  <c r="W617" i="3"/>
  <c r="V617" i="3"/>
  <c r="U617" i="3"/>
  <c r="T617" i="3"/>
  <c r="S617" i="3"/>
  <c r="Q617" i="3"/>
  <c r="O617" i="3"/>
  <c r="N617" i="3"/>
  <c r="M617" i="3"/>
  <c r="L617" i="3"/>
  <c r="K617" i="3"/>
  <c r="J617" i="3"/>
  <c r="I617" i="3"/>
  <c r="W616" i="3"/>
  <c r="V616" i="3"/>
  <c r="U616" i="3"/>
  <c r="T616" i="3"/>
  <c r="S616" i="3"/>
  <c r="Q616" i="3"/>
  <c r="O616" i="3"/>
  <c r="N616" i="3"/>
  <c r="M616" i="3"/>
  <c r="L616" i="3"/>
  <c r="K616" i="3"/>
  <c r="J616" i="3"/>
  <c r="I616" i="3"/>
  <c r="W615" i="3"/>
  <c r="V615" i="3"/>
  <c r="U615" i="3"/>
  <c r="T615" i="3"/>
  <c r="S615" i="3"/>
  <c r="Q615" i="3"/>
  <c r="O615" i="3"/>
  <c r="N615" i="3"/>
  <c r="M615" i="3"/>
  <c r="L615" i="3"/>
  <c r="K615" i="3"/>
  <c r="J615" i="3"/>
  <c r="I615" i="3"/>
  <c r="W614" i="3"/>
  <c r="V614" i="3"/>
  <c r="U614" i="3"/>
  <c r="T614" i="3"/>
  <c r="S614" i="3"/>
  <c r="Q614" i="3"/>
  <c r="O614" i="3"/>
  <c r="N614" i="3"/>
  <c r="M614" i="3"/>
  <c r="L614" i="3"/>
  <c r="K614" i="3"/>
  <c r="J614" i="3"/>
  <c r="I614" i="3"/>
  <c r="W613" i="3"/>
  <c r="V613" i="3"/>
  <c r="U613" i="3"/>
  <c r="T613" i="3"/>
  <c r="S613" i="3"/>
  <c r="Q613" i="3"/>
  <c r="O613" i="3"/>
  <c r="N613" i="3"/>
  <c r="M613" i="3"/>
  <c r="L613" i="3"/>
  <c r="K613" i="3"/>
  <c r="J613" i="3"/>
  <c r="I613" i="3"/>
  <c r="W612" i="3"/>
  <c r="V612" i="3"/>
  <c r="U612" i="3"/>
  <c r="T612" i="3"/>
  <c r="S612" i="3"/>
  <c r="Q612" i="3"/>
  <c r="O612" i="3"/>
  <c r="N612" i="3"/>
  <c r="M612" i="3"/>
  <c r="L612" i="3"/>
  <c r="K612" i="3"/>
  <c r="J612" i="3"/>
  <c r="I612" i="3"/>
  <c r="W611" i="3"/>
  <c r="V611" i="3"/>
  <c r="U611" i="3"/>
  <c r="T611" i="3"/>
  <c r="S611" i="3"/>
  <c r="Q611" i="3"/>
  <c r="O611" i="3"/>
  <c r="N611" i="3"/>
  <c r="M611" i="3"/>
  <c r="L611" i="3"/>
  <c r="K611" i="3"/>
  <c r="J611" i="3"/>
  <c r="I611" i="3"/>
  <c r="W610" i="3"/>
  <c r="V610" i="3"/>
  <c r="U610" i="3"/>
  <c r="T610" i="3"/>
  <c r="S610" i="3"/>
  <c r="Q610" i="3"/>
  <c r="O610" i="3"/>
  <c r="N610" i="3"/>
  <c r="M610" i="3"/>
  <c r="L610" i="3"/>
  <c r="K610" i="3"/>
  <c r="J610" i="3"/>
  <c r="I610" i="3"/>
  <c r="W609" i="3"/>
  <c r="V609" i="3"/>
  <c r="U609" i="3"/>
  <c r="T609" i="3"/>
  <c r="S609" i="3"/>
  <c r="Q609" i="3"/>
  <c r="O609" i="3"/>
  <c r="N609" i="3"/>
  <c r="M609" i="3"/>
  <c r="L609" i="3"/>
  <c r="K609" i="3"/>
  <c r="J609" i="3"/>
  <c r="I609" i="3"/>
  <c r="W608" i="3"/>
  <c r="V608" i="3"/>
  <c r="U608" i="3"/>
  <c r="T608" i="3"/>
  <c r="S608" i="3"/>
  <c r="Q608" i="3"/>
  <c r="O608" i="3"/>
  <c r="N608" i="3"/>
  <c r="M608" i="3"/>
  <c r="L608" i="3"/>
  <c r="K608" i="3"/>
  <c r="J608" i="3"/>
  <c r="I608" i="3"/>
  <c r="W607" i="3"/>
  <c r="V607" i="3"/>
  <c r="U607" i="3"/>
  <c r="T607" i="3"/>
  <c r="S607" i="3"/>
  <c r="Q607" i="3"/>
  <c r="O607" i="3"/>
  <c r="N607" i="3"/>
  <c r="M607" i="3"/>
  <c r="L607" i="3"/>
  <c r="K607" i="3"/>
  <c r="J607" i="3"/>
  <c r="I607" i="3"/>
  <c r="W606" i="3"/>
  <c r="V606" i="3"/>
  <c r="U606" i="3"/>
  <c r="T606" i="3"/>
  <c r="S606" i="3"/>
  <c r="Q606" i="3"/>
  <c r="O606" i="3"/>
  <c r="N606" i="3"/>
  <c r="M606" i="3"/>
  <c r="L606" i="3"/>
  <c r="K606" i="3"/>
  <c r="J606" i="3"/>
  <c r="I606" i="3"/>
  <c r="W605" i="3"/>
  <c r="V605" i="3"/>
  <c r="U605" i="3"/>
  <c r="T605" i="3"/>
  <c r="S605" i="3"/>
  <c r="Q605" i="3"/>
  <c r="O605" i="3"/>
  <c r="N605" i="3"/>
  <c r="M605" i="3"/>
  <c r="L605" i="3"/>
  <c r="K605" i="3"/>
  <c r="J605" i="3"/>
  <c r="I605" i="3"/>
  <c r="W604" i="3"/>
  <c r="V604" i="3"/>
  <c r="U604" i="3"/>
  <c r="T604" i="3"/>
  <c r="S604" i="3"/>
  <c r="Q604" i="3"/>
  <c r="O604" i="3"/>
  <c r="N604" i="3"/>
  <c r="M604" i="3"/>
  <c r="L604" i="3"/>
  <c r="K604" i="3"/>
  <c r="J604" i="3"/>
  <c r="I604" i="3"/>
  <c r="W603" i="3"/>
  <c r="V603" i="3"/>
  <c r="U603" i="3"/>
  <c r="T603" i="3"/>
  <c r="S603" i="3"/>
  <c r="Q603" i="3"/>
  <c r="O603" i="3"/>
  <c r="N603" i="3"/>
  <c r="M603" i="3"/>
  <c r="L603" i="3"/>
  <c r="K603" i="3"/>
  <c r="J603" i="3"/>
  <c r="I603" i="3"/>
  <c r="W602" i="3"/>
  <c r="V602" i="3"/>
  <c r="U602" i="3"/>
  <c r="T602" i="3"/>
  <c r="S602" i="3"/>
  <c r="Q602" i="3"/>
  <c r="O602" i="3"/>
  <c r="N602" i="3"/>
  <c r="M602" i="3"/>
  <c r="L602" i="3"/>
  <c r="K602" i="3"/>
  <c r="J602" i="3"/>
  <c r="I602" i="3"/>
  <c r="W601" i="3"/>
  <c r="V601" i="3"/>
  <c r="U601" i="3"/>
  <c r="T601" i="3"/>
  <c r="S601" i="3"/>
  <c r="Q601" i="3"/>
  <c r="O601" i="3"/>
  <c r="N601" i="3"/>
  <c r="M601" i="3"/>
  <c r="L601" i="3"/>
  <c r="K601" i="3"/>
  <c r="J601" i="3"/>
  <c r="I601" i="3"/>
  <c r="W600" i="3"/>
  <c r="V600" i="3"/>
  <c r="U600" i="3"/>
  <c r="T600" i="3"/>
  <c r="S600" i="3"/>
  <c r="Q600" i="3"/>
  <c r="O600" i="3"/>
  <c r="N600" i="3"/>
  <c r="M600" i="3"/>
  <c r="L600" i="3"/>
  <c r="K600" i="3"/>
  <c r="J600" i="3"/>
  <c r="I600" i="3"/>
  <c r="W599" i="3"/>
  <c r="V599" i="3"/>
  <c r="U599" i="3"/>
  <c r="T599" i="3"/>
  <c r="S599" i="3"/>
  <c r="Q599" i="3"/>
  <c r="O599" i="3"/>
  <c r="N599" i="3"/>
  <c r="M599" i="3"/>
  <c r="L599" i="3"/>
  <c r="K599" i="3"/>
  <c r="J599" i="3"/>
  <c r="I599" i="3"/>
  <c r="W598" i="3"/>
  <c r="V598" i="3"/>
  <c r="U598" i="3"/>
  <c r="T598" i="3"/>
  <c r="S598" i="3"/>
  <c r="Q598" i="3"/>
  <c r="O598" i="3"/>
  <c r="N598" i="3"/>
  <c r="M598" i="3"/>
  <c r="L598" i="3"/>
  <c r="K598" i="3"/>
  <c r="J598" i="3"/>
  <c r="I598" i="3"/>
  <c r="W597" i="3"/>
  <c r="V597" i="3"/>
  <c r="U597" i="3"/>
  <c r="T597" i="3"/>
  <c r="S597" i="3"/>
  <c r="Q597" i="3"/>
  <c r="O597" i="3"/>
  <c r="N597" i="3"/>
  <c r="M597" i="3"/>
  <c r="L597" i="3"/>
  <c r="K597" i="3"/>
  <c r="J597" i="3"/>
  <c r="I597" i="3"/>
  <c r="W596" i="3"/>
  <c r="V596" i="3"/>
  <c r="U596" i="3"/>
  <c r="T596" i="3"/>
  <c r="S596" i="3"/>
  <c r="Q596" i="3"/>
  <c r="O596" i="3"/>
  <c r="N596" i="3"/>
  <c r="M596" i="3"/>
  <c r="L596" i="3"/>
  <c r="K596" i="3"/>
  <c r="J596" i="3"/>
  <c r="I596" i="3"/>
  <c r="W595" i="3"/>
  <c r="V595" i="3"/>
  <c r="U595" i="3"/>
  <c r="T595" i="3"/>
  <c r="S595" i="3"/>
  <c r="Q595" i="3"/>
  <c r="O595" i="3"/>
  <c r="N595" i="3"/>
  <c r="M595" i="3"/>
  <c r="L595" i="3"/>
  <c r="K595" i="3"/>
  <c r="J595" i="3"/>
  <c r="I595" i="3"/>
  <c r="W594" i="3"/>
  <c r="V594" i="3"/>
  <c r="U594" i="3"/>
  <c r="T594" i="3"/>
  <c r="S594" i="3"/>
  <c r="Q594" i="3"/>
  <c r="O594" i="3"/>
  <c r="N594" i="3"/>
  <c r="M594" i="3"/>
  <c r="L594" i="3"/>
  <c r="K594" i="3"/>
  <c r="J594" i="3"/>
  <c r="I594" i="3"/>
  <c r="W593" i="3"/>
  <c r="V593" i="3"/>
  <c r="U593" i="3"/>
  <c r="T593" i="3"/>
  <c r="S593" i="3"/>
  <c r="Q593" i="3"/>
  <c r="O593" i="3"/>
  <c r="N593" i="3"/>
  <c r="M593" i="3"/>
  <c r="L593" i="3"/>
  <c r="K593" i="3"/>
  <c r="J593" i="3"/>
  <c r="I593" i="3"/>
  <c r="W592" i="3"/>
  <c r="V592" i="3"/>
  <c r="U592" i="3"/>
  <c r="T592" i="3"/>
  <c r="S592" i="3"/>
  <c r="Q592" i="3"/>
  <c r="O592" i="3"/>
  <c r="N592" i="3"/>
  <c r="M592" i="3"/>
  <c r="L592" i="3"/>
  <c r="K592" i="3"/>
  <c r="J592" i="3"/>
  <c r="I592" i="3"/>
  <c r="W591" i="3"/>
  <c r="V591" i="3"/>
  <c r="U591" i="3"/>
  <c r="T591" i="3"/>
  <c r="S591" i="3"/>
  <c r="Q591" i="3"/>
  <c r="O591" i="3"/>
  <c r="N591" i="3"/>
  <c r="M591" i="3"/>
  <c r="L591" i="3"/>
  <c r="K591" i="3"/>
  <c r="J591" i="3"/>
  <c r="I591" i="3"/>
  <c r="W590" i="3"/>
  <c r="V590" i="3"/>
  <c r="U590" i="3"/>
  <c r="T590" i="3"/>
  <c r="S590" i="3"/>
  <c r="Q590" i="3"/>
  <c r="O590" i="3"/>
  <c r="N590" i="3"/>
  <c r="M590" i="3"/>
  <c r="L590" i="3"/>
  <c r="K590" i="3"/>
  <c r="J590" i="3"/>
  <c r="I590" i="3"/>
  <c r="W589" i="3"/>
  <c r="V589" i="3"/>
  <c r="U589" i="3"/>
  <c r="T589" i="3"/>
  <c r="S589" i="3"/>
  <c r="Q589" i="3"/>
  <c r="O589" i="3"/>
  <c r="N589" i="3"/>
  <c r="M589" i="3"/>
  <c r="L589" i="3"/>
  <c r="K589" i="3"/>
  <c r="J589" i="3"/>
  <c r="I589" i="3"/>
  <c r="W588" i="3"/>
  <c r="V588" i="3"/>
  <c r="U588" i="3"/>
  <c r="T588" i="3"/>
  <c r="S588" i="3"/>
  <c r="Q588" i="3"/>
  <c r="O588" i="3"/>
  <c r="N588" i="3"/>
  <c r="M588" i="3"/>
  <c r="L588" i="3"/>
  <c r="K588" i="3"/>
  <c r="J588" i="3"/>
  <c r="I588" i="3"/>
  <c r="W587" i="3"/>
  <c r="V587" i="3"/>
  <c r="U587" i="3"/>
  <c r="T587" i="3"/>
  <c r="S587" i="3"/>
  <c r="Q587" i="3"/>
  <c r="O587" i="3"/>
  <c r="N587" i="3"/>
  <c r="M587" i="3"/>
  <c r="L587" i="3"/>
  <c r="K587" i="3"/>
  <c r="J587" i="3"/>
  <c r="I587" i="3"/>
  <c r="W586" i="3"/>
  <c r="V586" i="3"/>
  <c r="U586" i="3"/>
  <c r="T586" i="3"/>
  <c r="S586" i="3"/>
  <c r="Q586" i="3"/>
  <c r="O586" i="3"/>
  <c r="N586" i="3"/>
  <c r="M586" i="3"/>
  <c r="L586" i="3"/>
  <c r="K586" i="3"/>
  <c r="J586" i="3"/>
  <c r="I586" i="3"/>
  <c r="W585" i="3"/>
  <c r="V585" i="3"/>
  <c r="U585" i="3"/>
  <c r="T585" i="3"/>
  <c r="S585" i="3"/>
  <c r="Q585" i="3"/>
  <c r="O585" i="3"/>
  <c r="N585" i="3"/>
  <c r="M585" i="3"/>
  <c r="L585" i="3"/>
  <c r="K585" i="3"/>
  <c r="J585" i="3"/>
  <c r="I585" i="3"/>
  <c r="W584" i="3"/>
  <c r="V584" i="3"/>
  <c r="U584" i="3"/>
  <c r="T584" i="3"/>
  <c r="S584" i="3"/>
  <c r="Q584" i="3"/>
  <c r="O584" i="3"/>
  <c r="N584" i="3"/>
  <c r="M584" i="3"/>
  <c r="L584" i="3"/>
  <c r="K584" i="3"/>
  <c r="J584" i="3"/>
  <c r="I584" i="3"/>
  <c r="W583" i="3"/>
  <c r="V583" i="3"/>
  <c r="U583" i="3"/>
  <c r="T583" i="3"/>
  <c r="S583" i="3"/>
  <c r="Q583" i="3"/>
  <c r="O583" i="3"/>
  <c r="N583" i="3"/>
  <c r="M583" i="3"/>
  <c r="L583" i="3"/>
  <c r="K583" i="3"/>
  <c r="J583" i="3"/>
  <c r="I583" i="3"/>
  <c r="W582" i="3"/>
  <c r="V582" i="3"/>
  <c r="U582" i="3"/>
  <c r="T582" i="3"/>
  <c r="S582" i="3"/>
  <c r="Q582" i="3"/>
  <c r="O582" i="3"/>
  <c r="N582" i="3"/>
  <c r="M582" i="3"/>
  <c r="L582" i="3"/>
  <c r="K582" i="3"/>
  <c r="J582" i="3"/>
  <c r="I582" i="3"/>
  <c r="W581" i="3"/>
  <c r="V581" i="3"/>
  <c r="U581" i="3"/>
  <c r="T581" i="3"/>
  <c r="S581" i="3"/>
  <c r="Q581" i="3"/>
  <c r="O581" i="3"/>
  <c r="N581" i="3"/>
  <c r="M581" i="3"/>
  <c r="L581" i="3"/>
  <c r="K581" i="3"/>
  <c r="J581" i="3"/>
  <c r="I581" i="3"/>
  <c r="W580" i="3"/>
  <c r="V580" i="3"/>
  <c r="U580" i="3"/>
  <c r="T580" i="3"/>
  <c r="S580" i="3"/>
  <c r="Q580" i="3"/>
  <c r="O580" i="3"/>
  <c r="N580" i="3"/>
  <c r="M580" i="3"/>
  <c r="L580" i="3"/>
  <c r="K580" i="3"/>
  <c r="J580" i="3"/>
  <c r="I580" i="3"/>
  <c r="W579" i="3"/>
  <c r="V579" i="3"/>
  <c r="U579" i="3"/>
  <c r="T579" i="3"/>
  <c r="S579" i="3"/>
  <c r="Q579" i="3"/>
  <c r="O579" i="3"/>
  <c r="N579" i="3"/>
  <c r="M579" i="3"/>
  <c r="L579" i="3"/>
  <c r="K579" i="3"/>
  <c r="J579" i="3"/>
  <c r="I579" i="3"/>
  <c r="W578" i="3"/>
  <c r="V578" i="3"/>
  <c r="U578" i="3"/>
  <c r="T578" i="3"/>
  <c r="S578" i="3"/>
  <c r="Q578" i="3"/>
  <c r="O578" i="3"/>
  <c r="N578" i="3"/>
  <c r="M578" i="3"/>
  <c r="L578" i="3"/>
  <c r="K578" i="3"/>
  <c r="J578" i="3"/>
  <c r="I578" i="3"/>
  <c r="W577" i="3"/>
  <c r="V577" i="3"/>
  <c r="U577" i="3"/>
  <c r="T577" i="3"/>
  <c r="S577" i="3"/>
  <c r="Q577" i="3"/>
  <c r="O577" i="3"/>
  <c r="N577" i="3"/>
  <c r="M577" i="3"/>
  <c r="L577" i="3"/>
  <c r="K577" i="3"/>
  <c r="J577" i="3"/>
  <c r="I577" i="3"/>
  <c r="W576" i="3"/>
  <c r="V576" i="3"/>
  <c r="U576" i="3"/>
  <c r="T576" i="3"/>
  <c r="S576" i="3"/>
  <c r="Q576" i="3"/>
  <c r="O576" i="3"/>
  <c r="N576" i="3"/>
  <c r="M576" i="3"/>
  <c r="L576" i="3"/>
  <c r="K576" i="3"/>
  <c r="J576" i="3"/>
  <c r="I576" i="3"/>
  <c r="W575" i="3"/>
  <c r="V575" i="3"/>
  <c r="U575" i="3"/>
  <c r="T575" i="3"/>
  <c r="S575" i="3"/>
  <c r="Q575" i="3"/>
  <c r="O575" i="3"/>
  <c r="N575" i="3"/>
  <c r="M575" i="3"/>
  <c r="L575" i="3"/>
  <c r="K575" i="3"/>
  <c r="J575" i="3"/>
  <c r="I575" i="3"/>
  <c r="W574" i="3"/>
  <c r="V574" i="3"/>
  <c r="U574" i="3"/>
  <c r="T574" i="3"/>
  <c r="S574" i="3"/>
  <c r="Q574" i="3"/>
  <c r="O574" i="3"/>
  <c r="N574" i="3"/>
  <c r="M574" i="3"/>
  <c r="L574" i="3"/>
  <c r="K574" i="3"/>
  <c r="J574" i="3"/>
  <c r="I574" i="3"/>
  <c r="W573" i="3"/>
  <c r="V573" i="3"/>
  <c r="U573" i="3"/>
  <c r="T573" i="3"/>
  <c r="S573" i="3"/>
  <c r="Q573" i="3"/>
  <c r="O573" i="3"/>
  <c r="N573" i="3"/>
  <c r="M573" i="3"/>
  <c r="L573" i="3"/>
  <c r="K573" i="3"/>
  <c r="J573" i="3"/>
  <c r="I573" i="3"/>
  <c r="W572" i="3"/>
  <c r="V572" i="3"/>
  <c r="U572" i="3"/>
  <c r="T572" i="3"/>
  <c r="S572" i="3"/>
  <c r="Q572" i="3"/>
  <c r="O572" i="3"/>
  <c r="N572" i="3"/>
  <c r="M572" i="3"/>
  <c r="L572" i="3"/>
  <c r="K572" i="3"/>
  <c r="J572" i="3"/>
  <c r="I572" i="3"/>
  <c r="W571" i="3"/>
  <c r="V571" i="3"/>
  <c r="U571" i="3"/>
  <c r="T571" i="3"/>
  <c r="S571" i="3"/>
  <c r="Q571" i="3"/>
  <c r="O571" i="3"/>
  <c r="N571" i="3"/>
  <c r="M571" i="3"/>
  <c r="L571" i="3"/>
  <c r="K571" i="3"/>
  <c r="J571" i="3"/>
  <c r="I571" i="3"/>
  <c r="W570" i="3"/>
  <c r="V570" i="3"/>
  <c r="U570" i="3"/>
  <c r="T570" i="3"/>
  <c r="S570" i="3"/>
  <c r="Q570" i="3"/>
  <c r="O570" i="3"/>
  <c r="N570" i="3"/>
  <c r="M570" i="3"/>
  <c r="L570" i="3"/>
  <c r="K570" i="3"/>
  <c r="J570" i="3"/>
  <c r="I570" i="3"/>
  <c r="W569" i="3"/>
  <c r="V569" i="3"/>
  <c r="U569" i="3"/>
  <c r="T569" i="3"/>
  <c r="S569" i="3"/>
  <c r="Q569" i="3"/>
  <c r="O569" i="3"/>
  <c r="N569" i="3"/>
  <c r="M569" i="3"/>
  <c r="L569" i="3"/>
  <c r="K569" i="3"/>
  <c r="J569" i="3"/>
  <c r="I569" i="3"/>
  <c r="W568" i="3"/>
  <c r="V568" i="3"/>
  <c r="U568" i="3"/>
  <c r="T568" i="3"/>
  <c r="S568" i="3"/>
  <c r="Q568" i="3"/>
  <c r="O568" i="3"/>
  <c r="N568" i="3"/>
  <c r="M568" i="3"/>
  <c r="L568" i="3"/>
  <c r="K568" i="3"/>
  <c r="J568" i="3"/>
  <c r="I568" i="3"/>
  <c r="W567" i="3"/>
  <c r="V567" i="3"/>
  <c r="U567" i="3"/>
  <c r="T567" i="3"/>
  <c r="S567" i="3"/>
  <c r="Q567" i="3"/>
  <c r="O567" i="3"/>
  <c r="N567" i="3"/>
  <c r="M567" i="3"/>
  <c r="L567" i="3"/>
  <c r="K567" i="3"/>
  <c r="J567" i="3"/>
  <c r="I567" i="3"/>
  <c r="W566" i="3"/>
  <c r="V566" i="3"/>
  <c r="U566" i="3"/>
  <c r="T566" i="3"/>
  <c r="S566" i="3"/>
  <c r="Q566" i="3"/>
  <c r="O566" i="3"/>
  <c r="N566" i="3"/>
  <c r="M566" i="3"/>
  <c r="L566" i="3"/>
  <c r="K566" i="3"/>
  <c r="J566" i="3"/>
  <c r="I566" i="3"/>
  <c r="W565" i="3"/>
  <c r="V565" i="3"/>
  <c r="U565" i="3"/>
  <c r="T565" i="3"/>
  <c r="S565" i="3"/>
  <c r="Q565" i="3"/>
  <c r="O565" i="3"/>
  <c r="N565" i="3"/>
  <c r="M565" i="3"/>
  <c r="L565" i="3"/>
  <c r="K565" i="3"/>
  <c r="J565" i="3"/>
  <c r="I565" i="3"/>
  <c r="W564" i="3"/>
  <c r="V564" i="3"/>
  <c r="U564" i="3"/>
  <c r="T564" i="3"/>
  <c r="S564" i="3"/>
  <c r="Q564" i="3"/>
  <c r="O564" i="3"/>
  <c r="N564" i="3"/>
  <c r="M564" i="3"/>
  <c r="L564" i="3"/>
  <c r="K564" i="3"/>
  <c r="J564" i="3"/>
  <c r="I564" i="3"/>
  <c r="W563" i="3"/>
  <c r="V563" i="3"/>
  <c r="U563" i="3"/>
  <c r="T563" i="3"/>
  <c r="S563" i="3"/>
  <c r="Q563" i="3"/>
  <c r="O563" i="3"/>
  <c r="N563" i="3"/>
  <c r="M563" i="3"/>
  <c r="L563" i="3"/>
  <c r="K563" i="3"/>
  <c r="J563" i="3"/>
  <c r="I563" i="3"/>
  <c r="W562" i="3"/>
  <c r="V562" i="3"/>
  <c r="U562" i="3"/>
  <c r="T562" i="3"/>
  <c r="S562" i="3"/>
  <c r="Q562" i="3"/>
  <c r="O562" i="3"/>
  <c r="N562" i="3"/>
  <c r="M562" i="3"/>
  <c r="L562" i="3"/>
  <c r="K562" i="3"/>
  <c r="J562" i="3"/>
  <c r="I562" i="3"/>
  <c r="W561" i="3"/>
  <c r="V561" i="3"/>
  <c r="U561" i="3"/>
  <c r="T561" i="3"/>
  <c r="S561" i="3"/>
  <c r="Q561" i="3"/>
  <c r="O561" i="3"/>
  <c r="N561" i="3"/>
  <c r="M561" i="3"/>
  <c r="L561" i="3"/>
  <c r="K561" i="3"/>
  <c r="J561" i="3"/>
  <c r="I561" i="3"/>
  <c r="W560" i="3"/>
  <c r="V560" i="3"/>
  <c r="U560" i="3"/>
  <c r="T560" i="3"/>
  <c r="S560" i="3"/>
  <c r="Q560" i="3"/>
  <c r="O560" i="3"/>
  <c r="N560" i="3"/>
  <c r="M560" i="3"/>
  <c r="L560" i="3"/>
  <c r="K560" i="3"/>
  <c r="J560" i="3"/>
  <c r="I560" i="3"/>
  <c r="W559" i="3"/>
  <c r="V559" i="3"/>
  <c r="U559" i="3"/>
  <c r="T559" i="3"/>
  <c r="S559" i="3"/>
  <c r="Q559" i="3"/>
  <c r="O559" i="3"/>
  <c r="N559" i="3"/>
  <c r="M559" i="3"/>
  <c r="L559" i="3"/>
  <c r="K559" i="3"/>
  <c r="J559" i="3"/>
  <c r="I559" i="3"/>
  <c r="W558" i="3"/>
  <c r="V558" i="3"/>
  <c r="U558" i="3"/>
  <c r="T558" i="3"/>
  <c r="S558" i="3"/>
  <c r="Q558" i="3"/>
  <c r="O558" i="3"/>
  <c r="N558" i="3"/>
  <c r="M558" i="3"/>
  <c r="L558" i="3"/>
  <c r="K558" i="3"/>
  <c r="J558" i="3"/>
  <c r="I558" i="3"/>
  <c r="W557" i="3"/>
  <c r="V557" i="3"/>
  <c r="U557" i="3"/>
  <c r="T557" i="3"/>
  <c r="S557" i="3"/>
  <c r="Q557" i="3"/>
  <c r="O557" i="3"/>
  <c r="N557" i="3"/>
  <c r="M557" i="3"/>
  <c r="L557" i="3"/>
  <c r="K557" i="3"/>
  <c r="J557" i="3"/>
  <c r="I557" i="3"/>
  <c r="W556" i="3"/>
  <c r="V556" i="3"/>
  <c r="U556" i="3"/>
  <c r="T556" i="3"/>
  <c r="S556" i="3"/>
  <c r="Q556" i="3"/>
  <c r="O556" i="3"/>
  <c r="N556" i="3"/>
  <c r="M556" i="3"/>
  <c r="L556" i="3"/>
  <c r="K556" i="3"/>
  <c r="J556" i="3"/>
  <c r="I556" i="3"/>
  <c r="W555" i="3"/>
  <c r="V555" i="3"/>
  <c r="U555" i="3"/>
  <c r="T555" i="3"/>
  <c r="S555" i="3"/>
  <c r="Q555" i="3"/>
  <c r="O555" i="3"/>
  <c r="N555" i="3"/>
  <c r="M555" i="3"/>
  <c r="L555" i="3"/>
  <c r="K555" i="3"/>
  <c r="J555" i="3"/>
  <c r="I555" i="3"/>
  <c r="W554" i="3"/>
  <c r="V554" i="3"/>
  <c r="U554" i="3"/>
  <c r="T554" i="3"/>
  <c r="S554" i="3"/>
  <c r="Q554" i="3"/>
  <c r="O554" i="3"/>
  <c r="N554" i="3"/>
  <c r="M554" i="3"/>
  <c r="L554" i="3"/>
  <c r="K554" i="3"/>
  <c r="J554" i="3"/>
  <c r="I554" i="3"/>
  <c r="W553" i="3"/>
  <c r="V553" i="3"/>
  <c r="U553" i="3"/>
  <c r="T553" i="3"/>
  <c r="S553" i="3"/>
  <c r="Q553" i="3"/>
  <c r="O553" i="3"/>
  <c r="N553" i="3"/>
  <c r="M553" i="3"/>
  <c r="L553" i="3"/>
  <c r="K553" i="3"/>
  <c r="J553" i="3"/>
  <c r="I553" i="3"/>
  <c r="W552" i="3"/>
  <c r="V552" i="3"/>
  <c r="U552" i="3"/>
  <c r="T552" i="3"/>
  <c r="S552" i="3"/>
  <c r="R552" i="3"/>
  <c r="Q552" i="3"/>
  <c r="O552" i="3"/>
  <c r="N552" i="3"/>
  <c r="L552" i="3"/>
  <c r="K552" i="3"/>
  <c r="J552" i="3"/>
  <c r="I552" i="3"/>
  <c r="W551" i="3"/>
  <c r="V551" i="3"/>
  <c r="U551" i="3"/>
  <c r="T551" i="3"/>
  <c r="S551" i="3"/>
  <c r="R551" i="3"/>
  <c r="Q551" i="3"/>
  <c r="O551" i="3"/>
  <c r="N551" i="3"/>
  <c r="L551" i="3"/>
  <c r="K551" i="3"/>
  <c r="J551" i="3"/>
  <c r="I551" i="3"/>
  <c r="W550" i="3"/>
  <c r="V550" i="3"/>
  <c r="U550" i="3"/>
  <c r="T550" i="3"/>
  <c r="S550" i="3"/>
  <c r="R550" i="3"/>
  <c r="Q550" i="3"/>
  <c r="O550" i="3"/>
  <c r="N550" i="3"/>
  <c r="L550" i="3"/>
  <c r="K550" i="3"/>
  <c r="J550" i="3"/>
  <c r="I550" i="3"/>
  <c r="W549" i="3"/>
  <c r="V549" i="3"/>
  <c r="U549" i="3"/>
  <c r="T549" i="3"/>
  <c r="S549" i="3"/>
  <c r="R549" i="3"/>
  <c r="Q549" i="3"/>
  <c r="O549" i="3"/>
  <c r="N549" i="3"/>
  <c r="L549" i="3"/>
  <c r="K549" i="3"/>
  <c r="J549" i="3"/>
  <c r="I549" i="3"/>
  <c r="W548" i="3"/>
  <c r="V548" i="3"/>
  <c r="U548" i="3"/>
  <c r="T548" i="3"/>
  <c r="S548" i="3"/>
  <c r="R548" i="3"/>
  <c r="Q548" i="3"/>
  <c r="O548" i="3"/>
  <c r="N548" i="3"/>
  <c r="L548" i="3"/>
  <c r="K548" i="3"/>
  <c r="J548" i="3"/>
  <c r="I548" i="3"/>
  <c r="W547" i="3"/>
  <c r="V547" i="3"/>
  <c r="U547" i="3"/>
  <c r="T547" i="3"/>
  <c r="S547" i="3"/>
  <c r="R547" i="3"/>
  <c r="Q547" i="3"/>
  <c r="O547" i="3"/>
  <c r="N547" i="3"/>
  <c r="L547" i="3"/>
  <c r="K547" i="3"/>
  <c r="J547" i="3"/>
  <c r="I547" i="3"/>
  <c r="W546" i="3"/>
  <c r="V546" i="3"/>
  <c r="U546" i="3"/>
  <c r="T546" i="3"/>
  <c r="S546" i="3"/>
  <c r="R546" i="3"/>
  <c r="Q546" i="3"/>
  <c r="O546" i="3"/>
  <c r="N546" i="3"/>
  <c r="L546" i="3"/>
  <c r="K546" i="3"/>
  <c r="J546" i="3"/>
  <c r="I546" i="3"/>
  <c r="W545" i="3"/>
  <c r="V545" i="3"/>
  <c r="U545" i="3"/>
  <c r="T545" i="3"/>
  <c r="S545" i="3"/>
  <c r="R545" i="3"/>
  <c r="Q545" i="3"/>
  <c r="O545" i="3"/>
  <c r="N545" i="3"/>
  <c r="L545" i="3"/>
  <c r="K545" i="3"/>
  <c r="J545" i="3"/>
  <c r="I545" i="3"/>
  <c r="W544" i="3"/>
  <c r="V544" i="3"/>
  <c r="U544" i="3"/>
  <c r="T544" i="3"/>
  <c r="S544" i="3"/>
  <c r="R544" i="3"/>
  <c r="Q544" i="3"/>
  <c r="O544" i="3"/>
  <c r="N544" i="3"/>
  <c r="L544" i="3"/>
  <c r="K544" i="3"/>
  <c r="J544" i="3"/>
  <c r="I544" i="3"/>
  <c r="W543" i="3"/>
  <c r="V543" i="3"/>
  <c r="U543" i="3"/>
  <c r="T543" i="3"/>
  <c r="S543" i="3"/>
  <c r="R543" i="3"/>
  <c r="Q543" i="3"/>
  <c r="O543" i="3"/>
  <c r="N543" i="3"/>
  <c r="L543" i="3"/>
  <c r="K543" i="3"/>
  <c r="J543" i="3"/>
  <c r="I543" i="3"/>
  <c r="W542" i="3"/>
  <c r="V542" i="3"/>
  <c r="U542" i="3"/>
  <c r="T542" i="3"/>
  <c r="S542" i="3"/>
  <c r="R542" i="3"/>
  <c r="Q542" i="3"/>
  <c r="O542" i="3"/>
  <c r="N542" i="3"/>
  <c r="L542" i="3"/>
  <c r="K542" i="3"/>
  <c r="J542" i="3"/>
  <c r="I542" i="3"/>
  <c r="W541" i="3"/>
  <c r="V541" i="3"/>
  <c r="U541" i="3"/>
  <c r="T541" i="3"/>
  <c r="S541" i="3"/>
  <c r="R541" i="3"/>
  <c r="Q541" i="3"/>
  <c r="O541" i="3"/>
  <c r="N541" i="3"/>
  <c r="L541" i="3"/>
  <c r="K541" i="3"/>
  <c r="J541" i="3"/>
  <c r="I541" i="3"/>
  <c r="W540" i="3"/>
  <c r="V540" i="3"/>
  <c r="U540" i="3"/>
  <c r="T540" i="3"/>
  <c r="S540" i="3"/>
  <c r="R540" i="3"/>
  <c r="Q540" i="3"/>
  <c r="O540" i="3"/>
  <c r="N540" i="3"/>
  <c r="L540" i="3"/>
  <c r="K540" i="3"/>
  <c r="J540" i="3"/>
  <c r="I540" i="3"/>
  <c r="W539" i="3"/>
  <c r="V539" i="3"/>
  <c r="U539" i="3"/>
  <c r="T539" i="3"/>
  <c r="S539" i="3"/>
  <c r="R539" i="3"/>
  <c r="Q539" i="3"/>
  <c r="O539" i="3"/>
  <c r="N539" i="3"/>
  <c r="L539" i="3"/>
  <c r="K539" i="3"/>
  <c r="J539" i="3"/>
  <c r="I539" i="3"/>
  <c r="W538" i="3"/>
  <c r="V538" i="3"/>
  <c r="U538" i="3"/>
  <c r="T538" i="3"/>
  <c r="S538" i="3"/>
  <c r="R538" i="3"/>
  <c r="Q538" i="3"/>
  <c r="O538" i="3"/>
  <c r="N538" i="3"/>
  <c r="L538" i="3"/>
  <c r="K538" i="3"/>
  <c r="J538" i="3"/>
  <c r="I538" i="3"/>
  <c r="W537" i="3"/>
  <c r="V537" i="3"/>
  <c r="U537" i="3"/>
  <c r="T537" i="3"/>
  <c r="S537" i="3"/>
  <c r="R537" i="3"/>
  <c r="Q537" i="3"/>
  <c r="O537" i="3"/>
  <c r="N537" i="3"/>
  <c r="L537" i="3"/>
  <c r="K537" i="3"/>
  <c r="J537" i="3"/>
  <c r="I537" i="3"/>
  <c r="W536" i="3"/>
  <c r="V536" i="3"/>
  <c r="U536" i="3"/>
  <c r="T536" i="3"/>
  <c r="S536" i="3"/>
  <c r="R536" i="3"/>
  <c r="Q536" i="3"/>
  <c r="O536" i="3"/>
  <c r="N536" i="3"/>
  <c r="L536" i="3"/>
  <c r="K536" i="3"/>
  <c r="J536" i="3"/>
  <c r="I536" i="3"/>
  <c r="W535" i="3"/>
  <c r="V535" i="3"/>
  <c r="U535" i="3"/>
  <c r="T535" i="3"/>
  <c r="S535" i="3"/>
  <c r="R535" i="3"/>
  <c r="Q535" i="3"/>
  <c r="O535" i="3"/>
  <c r="N535" i="3"/>
  <c r="L535" i="3"/>
  <c r="K535" i="3"/>
  <c r="J535" i="3"/>
  <c r="I535" i="3"/>
  <c r="W534" i="3"/>
  <c r="V534" i="3"/>
  <c r="U534" i="3"/>
  <c r="T534" i="3"/>
  <c r="S534" i="3"/>
  <c r="R534" i="3"/>
  <c r="Q534" i="3"/>
  <c r="O534" i="3"/>
  <c r="N534" i="3"/>
  <c r="L534" i="3"/>
  <c r="K534" i="3"/>
  <c r="J534" i="3"/>
  <c r="I534" i="3"/>
  <c r="W533" i="3"/>
  <c r="V533" i="3"/>
  <c r="U533" i="3"/>
  <c r="T533" i="3"/>
  <c r="S533" i="3"/>
  <c r="R533" i="3"/>
  <c r="Q533" i="3"/>
  <c r="O533" i="3"/>
  <c r="N533" i="3"/>
  <c r="L533" i="3"/>
  <c r="K533" i="3"/>
  <c r="J533" i="3"/>
  <c r="I533" i="3"/>
  <c r="W532" i="3"/>
  <c r="V532" i="3"/>
  <c r="U532" i="3"/>
  <c r="T532" i="3"/>
  <c r="S532" i="3"/>
  <c r="R532" i="3"/>
  <c r="Q532" i="3"/>
  <c r="O532" i="3"/>
  <c r="N532" i="3"/>
  <c r="L532" i="3"/>
  <c r="K532" i="3"/>
  <c r="J532" i="3"/>
  <c r="I532" i="3"/>
  <c r="W531" i="3"/>
  <c r="V531" i="3"/>
  <c r="U531" i="3"/>
  <c r="T531" i="3"/>
  <c r="S531" i="3"/>
  <c r="R531" i="3"/>
  <c r="Q531" i="3"/>
  <c r="O531" i="3"/>
  <c r="N531" i="3"/>
  <c r="L531" i="3"/>
  <c r="K531" i="3"/>
  <c r="J531" i="3"/>
  <c r="I531" i="3"/>
  <c r="W530" i="3"/>
  <c r="V530" i="3"/>
  <c r="U530" i="3"/>
  <c r="T530" i="3"/>
  <c r="S530" i="3"/>
  <c r="R530" i="3"/>
  <c r="Q530" i="3"/>
  <c r="O530" i="3"/>
  <c r="N530" i="3"/>
  <c r="L530" i="3"/>
  <c r="K530" i="3"/>
  <c r="J530" i="3"/>
  <c r="I530" i="3"/>
  <c r="W529" i="3"/>
  <c r="V529" i="3"/>
  <c r="U529" i="3"/>
  <c r="T529" i="3"/>
  <c r="S529" i="3"/>
  <c r="R529" i="3"/>
  <c r="Q529" i="3"/>
  <c r="O529" i="3"/>
  <c r="N529" i="3"/>
  <c r="L529" i="3"/>
  <c r="K529" i="3"/>
  <c r="J529" i="3"/>
  <c r="I529" i="3"/>
  <c r="W528" i="3"/>
  <c r="V528" i="3"/>
  <c r="U528" i="3"/>
  <c r="T528" i="3"/>
  <c r="S528" i="3"/>
  <c r="R528" i="3"/>
  <c r="Q528" i="3"/>
  <c r="O528" i="3"/>
  <c r="N528" i="3"/>
  <c r="L528" i="3"/>
  <c r="K528" i="3"/>
  <c r="J528" i="3"/>
  <c r="I528" i="3"/>
  <c r="W527" i="3"/>
  <c r="V527" i="3"/>
  <c r="U527" i="3"/>
  <c r="T527" i="3"/>
  <c r="S527" i="3"/>
  <c r="R527" i="3"/>
  <c r="Q527" i="3"/>
  <c r="O527" i="3"/>
  <c r="N527" i="3"/>
  <c r="L527" i="3"/>
  <c r="K527" i="3"/>
  <c r="J527" i="3"/>
  <c r="I527" i="3"/>
  <c r="W526" i="3"/>
  <c r="V526" i="3"/>
  <c r="U526" i="3"/>
  <c r="T526" i="3"/>
  <c r="S526" i="3"/>
  <c r="R526" i="3"/>
  <c r="Q526" i="3"/>
  <c r="O526" i="3"/>
  <c r="N526" i="3"/>
  <c r="L526" i="3"/>
  <c r="K526" i="3"/>
  <c r="J526" i="3"/>
  <c r="I526" i="3"/>
  <c r="W525" i="3"/>
  <c r="V525" i="3"/>
  <c r="U525" i="3"/>
  <c r="T525" i="3"/>
  <c r="S525" i="3"/>
  <c r="R525" i="3"/>
  <c r="Q525" i="3"/>
  <c r="O525" i="3"/>
  <c r="N525" i="3"/>
  <c r="L525" i="3"/>
  <c r="K525" i="3"/>
  <c r="J525" i="3"/>
  <c r="I525" i="3"/>
  <c r="W524" i="3"/>
  <c r="V524" i="3"/>
  <c r="U524" i="3"/>
  <c r="T524" i="3"/>
  <c r="S524" i="3"/>
  <c r="R524" i="3"/>
  <c r="Q524" i="3"/>
  <c r="O524" i="3"/>
  <c r="N524" i="3"/>
  <c r="L524" i="3"/>
  <c r="K524" i="3"/>
  <c r="J524" i="3"/>
  <c r="I524" i="3"/>
  <c r="W523" i="3"/>
  <c r="V523" i="3"/>
  <c r="U523" i="3"/>
  <c r="T523" i="3"/>
  <c r="S523" i="3"/>
  <c r="R523" i="3"/>
  <c r="Q523" i="3"/>
  <c r="O523" i="3"/>
  <c r="N523" i="3"/>
  <c r="L523" i="3"/>
  <c r="K523" i="3"/>
  <c r="J523" i="3"/>
  <c r="I523" i="3"/>
  <c r="W522" i="3"/>
  <c r="V522" i="3"/>
  <c r="U522" i="3"/>
  <c r="T522" i="3"/>
  <c r="S522" i="3"/>
  <c r="R522" i="3"/>
  <c r="Q522" i="3"/>
  <c r="O522" i="3"/>
  <c r="N522" i="3"/>
  <c r="L522" i="3"/>
  <c r="K522" i="3"/>
  <c r="J522" i="3"/>
  <c r="I522" i="3"/>
  <c r="W521" i="3"/>
  <c r="V521" i="3"/>
  <c r="U521" i="3"/>
  <c r="T521" i="3"/>
  <c r="S521" i="3"/>
  <c r="R521" i="3"/>
  <c r="Q521" i="3"/>
  <c r="O521" i="3"/>
  <c r="N521" i="3"/>
  <c r="L521" i="3"/>
  <c r="K521" i="3"/>
  <c r="J521" i="3"/>
  <c r="I521" i="3"/>
  <c r="W520" i="3"/>
  <c r="V520" i="3"/>
  <c r="U520" i="3"/>
  <c r="T520" i="3"/>
  <c r="S520" i="3"/>
  <c r="R520" i="3"/>
  <c r="Q520" i="3"/>
  <c r="O520" i="3"/>
  <c r="N520" i="3"/>
  <c r="L520" i="3"/>
  <c r="K520" i="3"/>
  <c r="J520" i="3"/>
  <c r="I520" i="3"/>
  <c r="W519" i="3"/>
  <c r="V519" i="3"/>
  <c r="U519" i="3"/>
  <c r="T519" i="3"/>
  <c r="S519" i="3"/>
  <c r="R519" i="3"/>
  <c r="Q519" i="3"/>
  <c r="O519" i="3"/>
  <c r="N519" i="3"/>
  <c r="L519" i="3"/>
  <c r="K519" i="3"/>
  <c r="J519" i="3"/>
  <c r="I519" i="3"/>
  <c r="W518" i="3"/>
  <c r="V518" i="3"/>
  <c r="U518" i="3"/>
  <c r="T518" i="3"/>
  <c r="S518" i="3"/>
  <c r="R518" i="3"/>
  <c r="Q518" i="3"/>
  <c r="O518" i="3"/>
  <c r="N518" i="3"/>
  <c r="L518" i="3"/>
  <c r="K518" i="3"/>
  <c r="J518" i="3"/>
  <c r="I518" i="3"/>
  <c r="W517" i="3"/>
  <c r="V517" i="3"/>
  <c r="U517" i="3"/>
  <c r="T517" i="3"/>
  <c r="S517" i="3"/>
  <c r="R517" i="3"/>
  <c r="Q517" i="3"/>
  <c r="O517" i="3"/>
  <c r="N517" i="3"/>
  <c r="L517" i="3"/>
  <c r="K517" i="3"/>
  <c r="J517" i="3"/>
  <c r="I517" i="3"/>
  <c r="W516" i="3"/>
  <c r="V516" i="3"/>
  <c r="U516" i="3"/>
  <c r="T516" i="3"/>
  <c r="S516" i="3"/>
  <c r="R516" i="3"/>
  <c r="Q516" i="3"/>
  <c r="O516" i="3"/>
  <c r="N516" i="3"/>
  <c r="L516" i="3"/>
  <c r="K516" i="3"/>
  <c r="J516" i="3"/>
  <c r="I516" i="3"/>
  <c r="W515" i="3"/>
  <c r="V515" i="3"/>
  <c r="U515" i="3"/>
  <c r="T515" i="3"/>
  <c r="S515" i="3"/>
  <c r="R515" i="3"/>
  <c r="Q515" i="3"/>
  <c r="O515" i="3"/>
  <c r="N515" i="3"/>
  <c r="L515" i="3"/>
  <c r="K515" i="3"/>
  <c r="J515" i="3"/>
  <c r="I515" i="3"/>
  <c r="W514" i="3"/>
  <c r="V514" i="3"/>
  <c r="U514" i="3"/>
  <c r="T514" i="3"/>
  <c r="S514" i="3"/>
  <c r="R514" i="3"/>
  <c r="Q514" i="3"/>
  <c r="O514" i="3"/>
  <c r="N514" i="3"/>
  <c r="L514" i="3"/>
  <c r="K514" i="3"/>
  <c r="J514" i="3"/>
  <c r="I514" i="3"/>
  <c r="W513" i="3"/>
  <c r="V513" i="3"/>
  <c r="U513" i="3"/>
  <c r="T513" i="3"/>
  <c r="S513" i="3"/>
  <c r="R513" i="3"/>
  <c r="Q513" i="3"/>
  <c r="O513" i="3"/>
  <c r="N513" i="3"/>
  <c r="L513" i="3"/>
  <c r="K513" i="3"/>
  <c r="J513" i="3"/>
  <c r="I513" i="3"/>
  <c r="W512" i="3"/>
  <c r="V512" i="3"/>
  <c r="U512" i="3"/>
  <c r="T512" i="3"/>
  <c r="S512" i="3"/>
  <c r="R512" i="3"/>
  <c r="Q512" i="3"/>
  <c r="O512" i="3"/>
  <c r="N512" i="3"/>
  <c r="L512" i="3"/>
  <c r="K512" i="3"/>
  <c r="J512" i="3"/>
  <c r="I512" i="3"/>
  <c r="W511" i="3"/>
  <c r="V511" i="3"/>
  <c r="U511" i="3"/>
  <c r="T511" i="3"/>
  <c r="S511" i="3"/>
  <c r="R511" i="3"/>
  <c r="Q511" i="3"/>
  <c r="O511" i="3"/>
  <c r="N511" i="3"/>
  <c r="L511" i="3"/>
  <c r="K511" i="3"/>
  <c r="J511" i="3"/>
  <c r="I511" i="3"/>
  <c r="W510" i="3"/>
  <c r="V510" i="3"/>
  <c r="U510" i="3"/>
  <c r="T510" i="3"/>
  <c r="S510" i="3"/>
  <c r="R510" i="3"/>
  <c r="Q510" i="3"/>
  <c r="O510" i="3"/>
  <c r="N510" i="3"/>
  <c r="L510" i="3"/>
  <c r="K510" i="3"/>
  <c r="J510" i="3"/>
  <c r="I510" i="3"/>
  <c r="W509" i="3"/>
  <c r="V509" i="3"/>
  <c r="U509" i="3"/>
  <c r="T509" i="3"/>
  <c r="S509" i="3"/>
  <c r="R509" i="3"/>
  <c r="Q509" i="3"/>
  <c r="O509" i="3"/>
  <c r="N509" i="3"/>
  <c r="L509" i="3"/>
  <c r="K509" i="3"/>
  <c r="J509" i="3"/>
  <c r="I509" i="3"/>
  <c r="W508" i="3"/>
  <c r="V508" i="3"/>
  <c r="U508" i="3"/>
  <c r="T508" i="3"/>
  <c r="S508" i="3"/>
  <c r="R508" i="3"/>
  <c r="Q508" i="3"/>
  <c r="O508" i="3"/>
  <c r="N508" i="3"/>
  <c r="L508" i="3"/>
  <c r="K508" i="3"/>
  <c r="J508" i="3"/>
  <c r="I508" i="3"/>
  <c r="W507" i="3"/>
  <c r="V507" i="3"/>
  <c r="U507" i="3"/>
  <c r="T507" i="3"/>
  <c r="S507" i="3"/>
  <c r="R507" i="3"/>
  <c r="Q507" i="3"/>
  <c r="O507" i="3"/>
  <c r="N507" i="3"/>
  <c r="L507" i="3"/>
  <c r="K507" i="3"/>
  <c r="J507" i="3"/>
  <c r="I507" i="3"/>
  <c r="W506" i="3"/>
  <c r="V506" i="3"/>
  <c r="U506" i="3"/>
  <c r="T506" i="3"/>
  <c r="S506" i="3"/>
  <c r="R506" i="3"/>
  <c r="Q506" i="3"/>
  <c r="O506" i="3"/>
  <c r="N506" i="3"/>
  <c r="L506" i="3"/>
  <c r="K506" i="3"/>
  <c r="J506" i="3"/>
  <c r="I506" i="3"/>
  <c r="W505" i="3"/>
  <c r="V505" i="3"/>
  <c r="U505" i="3"/>
  <c r="T505" i="3"/>
  <c r="S505" i="3"/>
  <c r="R505" i="3"/>
  <c r="Q505" i="3"/>
  <c r="O505" i="3"/>
  <c r="N505" i="3"/>
  <c r="L505" i="3"/>
  <c r="K505" i="3"/>
  <c r="J505" i="3"/>
  <c r="I505" i="3"/>
  <c r="W504" i="3"/>
  <c r="V504" i="3"/>
  <c r="U504" i="3"/>
  <c r="T504" i="3"/>
  <c r="S504" i="3"/>
  <c r="R504" i="3"/>
  <c r="Q504" i="3"/>
  <c r="O504" i="3"/>
  <c r="N504" i="3"/>
  <c r="L504" i="3"/>
  <c r="K504" i="3"/>
  <c r="J504" i="3"/>
  <c r="I504" i="3"/>
  <c r="V503" i="3"/>
  <c r="U503" i="3"/>
  <c r="T503" i="3"/>
  <c r="S503" i="3"/>
  <c r="R503" i="3"/>
  <c r="Q503" i="3"/>
  <c r="O503" i="3"/>
  <c r="N503" i="3"/>
  <c r="M503" i="3"/>
  <c r="L503" i="3"/>
  <c r="K503" i="3"/>
  <c r="J503" i="3"/>
  <c r="I503" i="3"/>
  <c r="V502" i="3"/>
  <c r="U502" i="3"/>
  <c r="T502" i="3"/>
  <c r="S502" i="3"/>
  <c r="R502" i="3"/>
  <c r="Q502" i="3"/>
  <c r="O502" i="3"/>
  <c r="N502" i="3"/>
  <c r="M502" i="3"/>
  <c r="L502" i="3"/>
  <c r="K502" i="3"/>
  <c r="J502" i="3"/>
  <c r="I502" i="3"/>
  <c r="V501" i="3"/>
  <c r="U501" i="3"/>
  <c r="T501" i="3"/>
  <c r="S501" i="3"/>
  <c r="R501" i="3"/>
  <c r="Q501" i="3"/>
  <c r="O501" i="3"/>
  <c r="N501" i="3"/>
  <c r="M501" i="3"/>
  <c r="L501" i="3"/>
  <c r="K501" i="3"/>
  <c r="J501" i="3"/>
  <c r="I501" i="3"/>
  <c r="V500" i="3"/>
  <c r="U500" i="3"/>
  <c r="T500" i="3"/>
  <c r="S500" i="3"/>
  <c r="R500" i="3"/>
  <c r="Q500" i="3"/>
  <c r="O500" i="3"/>
  <c r="N500" i="3"/>
  <c r="M500" i="3"/>
  <c r="L500" i="3"/>
  <c r="K500" i="3"/>
  <c r="J500" i="3"/>
  <c r="I500" i="3"/>
  <c r="V499" i="3"/>
  <c r="U499" i="3"/>
  <c r="T499" i="3"/>
  <c r="S499" i="3"/>
  <c r="R499" i="3"/>
  <c r="Q499" i="3"/>
  <c r="O499" i="3"/>
  <c r="M499" i="3"/>
  <c r="L499" i="3"/>
  <c r="K499" i="3"/>
  <c r="J499" i="3"/>
  <c r="I499" i="3"/>
  <c r="V498" i="3"/>
  <c r="U498" i="3"/>
  <c r="T498" i="3"/>
  <c r="S498" i="3"/>
  <c r="R498" i="3"/>
  <c r="Q498" i="3"/>
  <c r="O498" i="3"/>
  <c r="N498" i="3"/>
  <c r="M498" i="3"/>
  <c r="L498" i="3"/>
  <c r="K498" i="3"/>
  <c r="J498" i="3"/>
  <c r="I498" i="3"/>
  <c r="V497" i="3"/>
  <c r="U497" i="3"/>
  <c r="T497" i="3"/>
  <c r="S497" i="3"/>
  <c r="R497" i="3"/>
  <c r="Q497" i="3"/>
  <c r="O497" i="3"/>
  <c r="N497" i="3"/>
  <c r="M497" i="3"/>
  <c r="L497" i="3"/>
  <c r="K497" i="3"/>
  <c r="J497" i="3"/>
  <c r="I497" i="3"/>
  <c r="V496" i="3"/>
  <c r="U496" i="3"/>
  <c r="T496" i="3"/>
  <c r="S496" i="3"/>
  <c r="R496" i="3"/>
  <c r="Q496" i="3"/>
  <c r="O496" i="3"/>
  <c r="N496" i="3"/>
  <c r="M496" i="3"/>
  <c r="L496" i="3"/>
  <c r="K496" i="3"/>
  <c r="J496" i="3"/>
  <c r="I496" i="3"/>
  <c r="V495" i="3"/>
  <c r="U495" i="3"/>
  <c r="T495" i="3"/>
  <c r="S495" i="3"/>
  <c r="R495" i="3"/>
  <c r="Q495" i="3"/>
  <c r="O495" i="3"/>
  <c r="N495" i="3"/>
  <c r="M495" i="3"/>
  <c r="L495" i="3"/>
  <c r="K495" i="3"/>
  <c r="J495" i="3"/>
  <c r="I495" i="3"/>
  <c r="V494" i="3"/>
  <c r="U494" i="3"/>
  <c r="T494" i="3"/>
  <c r="S494" i="3"/>
  <c r="Q494" i="3"/>
  <c r="O494" i="3"/>
  <c r="N494" i="3"/>
  <c r="M494" i="3"/>
  <c r="L494" i="3"/>
  <c r="K494" i="3"/>
  <c r="J494" i="3"/>
  <c r="I494" i="3"/>
  <c r="V493" i="3"/>
  <c r="U493" i="3"/>
  <c r="T493" i="3"/>
  <c r="S493" i="3"/>
  <c r="R493" i="3"/>
  <c r="Q493" i="3"/>
  <c r="O493" i="3"/>
  <c r="N493" i="3"/>
  <c r="M493" i="3"/>
  <c r="L493" i="3"/>
  <c r="K493" i="3"/>
  <c r="J493" i="3"/>
  <c r="I493" i="3"/>
  <c r="V492" i="3"/>
  <c r="U492" i="3"/>
  <c r="T492" i="3"/>
  <c r="S492" i="3"/>
  <c r="Q492" i="3"/>
  <c r="O492" i="3"/>
  <c r="N492" i="3"/>
  <c r="M492" i="3"/>
  <c r="L492" i="3"/>
  <c r="K492" i="3"/>
  <c r="J492" i="3"/>
  <c r="I492" i="3"/>
  <c r="V491" i="3"/>
  <c r="U491" i="3"/>
  <c r="T491" i="3"/>
  <c r="S491" i="3"/>
  <c r="R491" i="3"/>
  <c r="Q491" i="3"/>
  <c r="O491" i="3"/>
  <c r="N491" i="3"/>
  <c r="M491" i="3"/>
  <c r="L491" i="3"/>
  <c r="K491" i="3"/>
  <c r="J491" i="3"/>
  <c r="I491" i="3"/>
  <c r="V490" i="3"/>
  <c r="U490" i="3"/>
  <c r="T490" i="3"/>
  <c r="S490" i="3"/>
  <c r="R490" i="3"/>
  <c r="Q490" i="3"/>
  <c r="O490" i="3"/>
  <c r="N490" i="3"/>
  <c r="M490" i="3"/>
  <c r="L490" i="3"/>
  <c r="K490" i="3"/>
  <c r="J490" i="3"/>
  <c r="I490" i="3"/>
  <c r="V489" i="3"/>
  <c r="U489" i="3"/>
  <c r="T489" i="3"/>
  <c r="S489" i="3"/>
  <c r="R489" i="3"/>
  <c r="Q489" i="3"/>
  <c r="O489" i="3"/>
  <c r="N489" i="3"/>
  <c r="M489" i="3"/>
  <c r="L489" i="3"/>
  <c r="K489" i="3"/>
  <c r="J489" i="3"/>
  <c r="I489" i="3"/>
  <c r="V488" i="3"/>
  <c r="U488" i="3"/>
  <c r="T488" i="3"/>
  <c r="S488" i="3"/>
  <c r="R488" i="3"/>
  <c r="Q488" i="3"/>
  <c r="O488" i="3"/>
  <c r="N488" i="3"/>
  <c r="M488" i="3"/>
  <c r="L488" i="3"/>
  <c r="K488" i="3"/>
  <c r="J488" i="3"/>
  <c r="I488" i="3"/>
  <c r="V487" i="3"/>
  <c r="U487" i="3"/>
  <c r="T487" i="3"/>
  <c r="S487" i="3"/>
  <c r="R487" i="3"/>
  <c r="Q487" i="3"/>
  <c r="O487" i="3"/>
  <c r="N487" i="3"/>
  <c r="M487" i="3"/>
  <c r="L487" i="3"/>
  <c r="K487" i="3"/>
  <c r="J487" i="3"/>
  <c r="I487" i="3"/>
  <c r="V486" i="3"/>
  <c r="U486" i="3"/>
  <c r="T486" i="3"/>
  <c r="S486" i="3"/>
  <c r="R486" i="3"/>
  <c r="Q486" i="3"/>
  <c r="O486" i="3"/>
  <c r="N486" i="3"/>
  <c r="M486" i="3"/>
  <c r="L486" i="3"/>
  <c r="K486" i="3"/>
  <c r="J486" i="3"/>
  <c r="I486" i="3"/>
  <c r="V485" i="3"/>
  <c r="U485" i="3"/>
  <c r="T485" i="3"/>
  <c r="S485" i="3"/>
  <c r="R485" i="3"/>
  <c r="Q485" i="3"/>
  <c r="O485" i="3"/>
  <c r="N485" i="3"/>
  <c r="M485" i="3"/>
  <c r="L485" i="3"/>
  <c r="K485" i="3"/>
  <c r="J485" i="3"/>
  <c r="I485" i="3"/>
  <c r="V484" i="3"/>
  <c r="U484" i="3"/>
  <c r="T484" i="3"/>
  <c r="S484" i="3"/>
  <c r="Q484" i="3"/>
  <c r="O484" i="3"/>
  <c r="N484" i="3"/>
  <c r="M484" i="3"/>
  <c r="L484" i="3"/>
  <c r="K484" i="3"/>
  <c r="J484" i="3"/>
  <c r="I484" i="3"/>
  <c r="V483" i="3"/>
  <c r="U483" i="3"/>
  <c r="T483" i="3"/>
  <c r="S483" i="3"/>
  <c r="R483" i="3"/>
  <c r="Q483" i="3"/>
  <c r="O483" i="3"/>
  <c r="N483" i="3"/>
  <c r="M483" i="3"/>
  <c r="L483" i="3"/>
  <c r="K483" i="3"/>
  <c r="J483" i="3"/>
  <c r="I483" i="3"/>
  <c r="V482" i="3"/>
  <c r="U482" i="3"/>
  <c r="T482" i="3"/>
  <c r="S482" i="3"/>
  <c r="R482" i="3"/>
  <c r="Q482" i="3"/>
  <c r="O482" i="3"/>
  <c r="N482" i="3"/>
  <c r="M482" i="3"/>
  <c r="L482" i="3"/>
  <c r="K482" i="3"/>
  <c r="J482" i="3"/>
  <c r="I482" i="3"/>
  <c r="V481" i="3"/>
  <c r="U481" i="3"/>
  <c r="T481" i="3"/>
  <c r="S481" i="3"/>
  <c r="R481" i="3"/>
  <c r="Q481" i="3"/>
  <c r="O481" i="3"/>
  <c r="N481" i="3"/>
  <c r="M481" i="3"/>
  <c r="L481" i="3"/>
  <c r="K481" i="3"/>
  <c r="J481" i="3"/>
  <c r="I481" i="3"/>
  <c r="V480" i="3"/>
  <c r="U480" i="3"/>
  <c r="T480" i="3"/>
  <c r="S480" i="3"/>
  <c r="R480" i="3"/>
  <c r="Q480" i="3"/>
  <c r="O480" i="3"/>
  <c r="N480" i="3"/>
  <c r="M480" i="3"/>
  <c r="L480" i="3"/>
  <c r="K480" i="3"/>
  <c r="J480" i="3"/>
  <c r="I480" i="3"/>
  <c r="V479" i="3"/>
  <c r="U479" i="3"/>
  <c r="T479" i="3"/>
  <c r="S479" i="3"/>
  <c r="R479" i="3"/>
  <c r="Q479" i="3"/>
  <c r="O479" i="3"/>
  <c r="N479" i="3"/>
  <c r="M479" i="3"/>
  <c r="L479" i="3"/>
  <c r="K479" i="3"/>
  <c r="J479" i="3"/>
  <c r="I479" i="3"/>
  <c r="V478" i="3"/>
  <c r="U478" i="3"/>
  <c r="T478" i="3"/>
  <c r="S478" i="3"/>
  <c r="R478" i="3"/>
  <c r="Q478" i="3"/>
  <c r="O478" i="3"/>
  <c r="N478" i="3"/>
  <c r="M478" i="3"/>
  <c r="L478" i="3"/>
  <c r="K478" i="3"/>
  <c r="J478" i="3"/>
  <c r="I478" i="3"/>
  <c r="V477" i="3"/>
  <c r="U477" i="3"/>
  <c r="T477" i="3"/>
  <c r="S477" i="3"/>
  <c r="R477" i="3"/>
  <c r="Q477" i="3"/>
  <c r="O477" i="3"/>
  <c r="N477" i="3"/>
  <c r="M477" i="3"/>
  <c r="L477" i="3"/>
  <c r="K477" i="3"/>
  <c r="J477" i="3"/>
  <c r="I477" i="3"/>
  <c r="V476" i="3"/>
  <c r="U476" i="3"/>
  <c r="T476" i="3"/>
  <c r="S476" i="3"/>
  <c r="R476" i="3"/>
  <c r="Q476" i="3"/>
  <c r="O476" i="3"/>
  <c r="N476" i="3"/>
  <c r="M476" i="3"/>
  <c r="L476" i="3"/>
  <c r="K476" i="3"/>
  <c r="J476" i="3"/>
  <c r="I476" i="3"/>
  <c r="V475" i="3"/>
  <c r="U475" i="3"/>
  <c r="T475" i="3"/>
  <c r="S475" i="3"/>
  <c r="R475" i="3"/>
  <c r="Q475" i="3"/>
  <c r="O475" i="3"/>
  <c r="N475" i="3"/>
  <c r="M475" i="3"/>
  <c r="L475" i="3"/>
  <c r="K475" i="3"/>
  <c r="J475" i="3"/>
  <c r="I475" i="3"/>
  <c r="V474" i="3"/>
  <c r="U474" i="3"/>
  <c r="T474" i="3"/>
  <c r="S474" i="3"/>
  <c r="R474" i="3"/>
  <c r="Q474" i="3"/>
  <c r="O474" i="3"/>
  <c r="N474" i="3"/>
  <c r="M474" i="3"/>
  <c r="L474" i="3"/>
  <c r="K474" i="3"/>
  <c r="J474" i="3"/>
  <c r="I474" i="3"/>
  <c r="V473" i="3"/>
  <c r="U473" i="3"/>
  <c r="T473" i="3"/>
  <c r="S473" i="3"/>
  <c r="R473" i="3"/>
  <c r="Q473" i="3"/>
  <c r="O473" i="3"/>
  <c r="N473" i="3"/>
  <c r="M473" i="3"/>
  <c r="L473" i="3"/>
  <c r="K473" i="3"/>
  <c r="J473" i="3"/>
  <c r="I473" i="3"/>
  <c r="V472" i="3"/>
  <c r="U472" i="3"/>
  <c r="T472" i="3"/>
  <c r="S472" i="3"/>
  <c r="R472" i="3"/>
  <c r="Q472" i="3"/>
  <c r="O472" i="3"/>
  <c r="N472" i="3"/>
  <c r="M472" i="3"/>
  <c r="L472" i="3"/>
  <c r="K472" i="3"/>
  <c r="J472" i="3"/>
  <c r="I472" i="3"/>
  <c r="V471" i="3"/>
  <c r="U471" i="3"/>
  <c r="T471" i="3"/>
  <c r="S471" i="3"/>
  <c r="R471" i="3"/>
  <c r="Q471" i="3"/>
  <c r="O471" i="3"/>
  <c r="N471" i="3"/>
  <c r="M471" i="3"/>
  <c r="L471" i="3"/>
  <c r="K471" i="3"/>
  <c r="J471" i="3"/>
  <c r="I471" i="3"/>
  <c r="V470" i="3"/>
  <c r="U470" i="3"/>
  <c r="T470" i="3"/>
  <c r="S470" i="3"/>
  <c r="R470" i="3"/>
  <c r="Q470" i="3"/>
  <c r="O470" i="3"/>
  <c r="N470" i="3"/>
  <c r="M470" i="3"/>
  <c r="L470" i="3"/>
  <c r="K470" i="3"/>
  <c r="J470" i="3"/>
  <c r="I470" i="3"/>
  <c r="V469" i="3"/>
  <c r="U469" i="3"/>
  <c r="T469" i="3"/>
  <c r="S469" i="3"/>
  <c r="R469" i="3"/>
  <c r="Q469" i="3"/>
  <c r="O469" i="3"/>
  <c r="N469" i="3"/>
  <c r="M469" i="3"/>
  <c r="L469" i="3"/>
  <c r="K469" i="3"/>
  <c r="J469" i="3"/>
  <c r="I469" i="3"/>
  <c r="V468" i="3"/>
  <c r="U468" i="3"/>
  <c r="T468" i="3"/>
  <c r="S468" i="3"/>
  <c r="R468" i="3"/>
  <c r="Q468" i="3"/>
  <c r="O468" i="3"/>
  <c r="N468" i="3"/>
  <c r="M468" i="3"/>
  <c r="L468" i="3"/>
  <c r="K468" i="3"/>
  <c r="J468" i="3"/>
  <c r="I468" i="3"/>
  <c r="V467" i="3"/>
  <c r="U467" i="3"/>
  <c r="T467" i="3"/>
  <c r="S467" i="3"/>
  <c r="R467" i="3"/>
  <c r="Q467" i="3"/>
  <c r="O467" i="3"/>
  <c r="N467" i="3"/>
  <c r="M467" i="3"/>
  <c r="L467" i="3"/>
  <c r="K467" i="3"/>
  <c r="J467" i="3"/>
  <c r="I467" i="3"/>
  <c r="V466" i="3"/>
  <c r="U466" i="3"/>
  <c r="T466" i="3"/>
  <c r="S466" i="3"/>
  <c r="R466" i="3"/>
  <c r="Q466" i="3"/>
  <c r="O466" i="3"/>
  <c r="N466" i="3"/>
  <c r="M466" i="3"/>
  <c r="L466" i="3"/>
  <c r="K466" i="3"/>
  <c r="J466" i="3"/>
  <c r="I466" i="3"/>
  <c r="V465" i="3"/>
  <c r="U465" i="3"/>
  <c r="T465" i="3"/>
  <c r="S465" i="3"/>
  <c r="R465" i="3"/>
  <c r="Q465" i="3"/>
  <c r="O465" i="3"/>
  <c r="N465" i="3"/>
  <c r="M465" i="3"/>
  <c r="L465" i="3"/>
  <c r="K465" i="3"/>
  <c r="J465" i="3"/>
  <c r="I465" i="3"/>
  <c r="V464" i="3"/>
  <c r="U464" i="3"/>
  <c r="T464" i="3"/>
  <c r="S464" i="3"/>
  <c r="R464" i="3"/>
  <c r="Q464" i="3"/>
  <c r="O464" i="3"/>
  <c r="N464" i="3"/>
  <c r="M464" i="3"/>
  <c r="L464" i="3"/>
  <c r="K464" i="3"/>
  <c r="J464" i="3"/>
  <c r="I464" i="3"/>
  <c r="V463" i="3"/>
  <c r="U463" i="3"/>
  <c r="T463" i="3"/>
  <c r="S463" i="3"/>
  <c r="R463" i="3"/>
  <c r="Q463" i="3"/>
  <c r="O463" i="3"/>
  <c r="N463" i="3"/>
  <c r="M463" i="3"/>
  <c r="L463" i="3"/>
  <c r="K463" i="3"/>
  <c r="J463" i="3"/>
  <c r="I463" i="3"/>
  <c r="V462" i="3"/>
  <c r="U462" i="3"/>
  <c r="T462" i="3"/>
  <c r="S462" i="3"/>
  <c r="R462" i="3"/>
  <c r="Q462" i="3"/>
  <c r="O462" i="3"/>
  <c r="N462" i="3"/>
  <c r="M462" i="3"/>
  <c r="L462" i="3"/>
  <c r="K462" i="3"/>
  <c r="J462" i="3"/>
  <c r="I462" i="3"/>
  <c r="V461" i="3"/>
  <c r="U461" i="3"/>
  <c r="T461" i="3"/>
  <c r="S461" i="3"/>
  <c r="Q461" i="3"/>
  <c r="O461" i="3"/>
  <c r="N461" i="3"/>
  <c r="M461" i="3"/>
  <c r="L461" i="3"/>
  <c r="K461" i="3"/>
  <c r="J461" i="3"/>
  <c r="I461" i="3"/>
  <c r="V460" i="3"/>
  <c r="U460" i="3"/>
  <c r="T460" i="3"/>
  <c r="S460" i="3"/>
  <c r="Q460" i="3"/>
  <c r="O460" i="3"/>
  <c r="N460" i="3"/>
  <c r="M460" i="3"/>
  <c r="L460" i="3"/>
  <c r="K460" i="3"/>
  <c r="J460" i="3"/>
  <c r="I460" i="3"/>
  <c r="V459" i="3"/>
  <c r="U459" i="3"/>
  <c r="T459" i="3"/>
  <c r="S459" i="3"/>
  <c r="R459" i="3"/>
  <c r="Q459" i="3"/>
  <c r="O459" i="3"/>
  <c r="N459" i="3"/>
  <c r="M459" i="3"/>
  <c r="L459" i="3"/>
  <c r="K459" i="3"/>
  <c r="J459" i="3"/>
  <c r="I459" i="3"/>
  <c r="V458" i="3"/>
  <c r="U458" i="3"/>
  <c r="T458" i="3"/>
  <c r="S458" i="3"/>
  <c r="R458" i="3"/>
  <c r="Q458" i="3"/>
  <c r="O458" i="3"/>
  <c r="N458" i="3"/>
  <c r="M458" i="3"/>
  <c r="L458" i="3"/>
  <c r="K458" i="3"/>
  <c r="J458" i="3"/>
  <c r="I458" i="3"/>
  <c r="V457" i="3"/>
  <c r="U457" i="3"/>
  <c r="T457" i="3"/>
  <c r="S457" i="3"/>
  <c r="R457" i="3"/>
  <c r="Q457" i="3"/>
  <c r="O457" i="3"/>
  <c r="N457" i="3"/>
  <c r="M457" i="3"/>
  <c r="L457" i="3"/>
  <c r="K457" i="3"/>
  <c r="J457" i="3"/>
  <c r="I457" i="3"/>
  <c r="V456" i="3"/>
  <c r="U456" i="3"/>
  <c r="T456" i="3"/>
  <c r="S456" i="3"/>
  <c r="R456" i="3"/>
  <c r="Q456" i="3"/>
  <c r="O456" i="3"/>
  <c r="N456" i="3"/>
  <c r="M456" i="3"/>
  <c r="L456" i="3"/>
  <c r="K456" i="3"/>
  <c r="J456" i="3"/>
  <c r="I456" i="3"/>
  <c r="V455" i="3"/>
  <c r="U455" i="3"/>
  <c r="T455" i="3"/>
  <c r="S455" i="3"/>
  <c r="R455" i="3"/>
  <c r="Q455" i="3"/>
  <c r="O455" i="3"/>
  <c r="N455" i="3"/>
  <c r="M455" i="3"/>
  <c r="L455" i="3"/>
  <c r="K455" i="3"/>
  <c r="J455" i="3"/>
  <c r="I455" i="3"/>
  <c r="V454" i="3"/>
  <c r="U454" i="3"/>
  <c r="T454" i="3"/>
  <c r="S454" i="3"/>
  <c r="R454" i="3"/>
  <c r="Q454" i="3"/>
  <c r="O454" i="3"/>
  <c r="N454" i="3"/>
  <c r="M454" i="3"/>
  <c r="L454" i="3"/>
  <c r="K454" i="3"/>
  <c r="J454" i="3"/>
  <c r="I454" i="3"/>
  <c r="V453" i="3"/>
  <c r="U453" i="3"/>
  <c r="T453" i="3"/>
  <c r="S453" i="3"/>
  <c r="R453" i="3"/>
  <c r="Q453" i="3"/>
  <c r="O453" i="3"/>
  <c r="N453" i="3"/>
  <c r="M453" i="3"/>
  <c r="L453" i="3"/>
  <c r="K453" i="3"/>
  <c r="J453" i="3"/>
  <c r="I453" i="3"/>
  <c r="V452" i="3"/>
  <c r="U452" i="3"/>
  <c r="T452" i="3"/>
  <c r="S452" i="3"/>
  <c r="R452" i="3"/>
  <c r="Q452" i="3"/>
  <c r="O452" i="3"/>
  <c r="N452" i="3"/>
  <c r="M452" i="3"/>
  <c r="L452" i="3"/>
  <c r="K452" i="3"/>
  <c r="J452" i="3"/>
  <c r="I452" i="3"/>
  <c r="V451" i="3"/>
  <c r="U451" i="3"/>
  <c r="T451" i="3"/>
  <c r="S451" i="3"/>
  <c r="R451" i="3"/>
  <c r="Q451" i="3"/>
  <c r="O451" i="3"/>
  <c r="N451" i="3"/>
  <c r="M451" i="3"/>
  <c r="L451" i="3"/>
  <c r="K451" i="3"/>
  <c r="J451" i="3"/>
  <c r="I451" i="3"/>
  <c r="V450" i="3"/>
  <c r="U450" i="3"/>
  <c r="T450" i="3"/>
  <c r="S450" i="3"/>
  <c r="R450" i="3"/>
  <c r="Q450" i="3"/>
  <c r="O450" i="3"/>
  <c r="N450" i="3"/>
  <c r="M450" i="3"/>
  <c r="L450" i="3"/>
  <c r="K450" i="3"/>
  <c r="J450" i="3"/>
  <c r="I450" i="3"/>
  <c r="V449" i="3"/>
  <c r="U449" i="3"/>
  <c r="T449" i="3"/>
  <c r="S449" i="3"/>
  <c r="R449" i="3"/>
  <c r="Q449" i="3"/>
  <c r="O449" i="3"/>
  <c r="N449" i="3"/>
  <c r="M449" i="3"/>
  <c r="L449" i="3"/>
  <c r="K449" i="3"/>
  <c r="J449" i="3"/>
  <c r="I449" i="3"/>
  <c r="V448" i="3"/>
  <c r="U448" i="3"/>
  <c r="T448" i="3"/>
  <c r="S448" i="3"/>
  <c r="R448" i="3"/>
  <c r="Q448" i="3"/>
  <c r="O448" i="3"/>
  <c r="N448" i="3"/>
  <c r="M448" i="3"/>
  <c r="L448" i="3"/>
  <c r="K448" i="3"/>
  <c r="J448" i="3"/>
  <c r="I448" i="3"/>
  <c r="V447" i="3"/>
  <c r="U447" i="3"/>
  <c r="T447" i="3"/>
  <c r="S447" i="3"/>
  <c r="R447" i="3"/>
  <c r="Q447" i="3"/>
  <c r="O447" i="3"/>
  <c r="N447" i="3"/>
  <c r="M447" i="3"/>
  <c r="L447" i="3"/>
  <c r="K447" i="3"/>
  <c r="J447" i="3"/>
  <c r="I447" i="3"/>
  <c r="V446" i="3"/>
  <c r="U446" i="3"/>
  <c r="T446" i="3"/>
  <c r="S446" i="3"/>
  <c r="R446" i="3"/>
  <c r="Q446" i="3"/>
  <c r="O446" i="3"/>
  <c r="N446" i="3"/>
  <c r="M446" i="3"/>
  <c r="L446" i="3"/>
  <c r="K446" i="3"/>
  <c r="J446" i="3"/>
  <c r="I446" i="3"/>
  <c r="V445" i="3"/>
  <c r="U445" i="3"/>
  <c r="T445" i="3"/>
  <c r="S445" i="3"/>
  <c r="R445" i="3"/>
  <c r="Q445" i="3"/>
  <c r="O445" i="3"/>
  <c r="N445" i="3"/>
  <c r="M445" i="3"/>
  <c r="L445" i="3"/>
  <c r="K445" i="3"/>
  <c r="J445" i="3"/>
  <c r="I445" i="3"/>
  <c r="V444" i="3"/>
  <c r="U444" i="3"/>
  <c r="T444" i="3"/>
  <c r="S444" i="3"/>
  <c r="R444" i="3"/>
  <c r="Q444" i="3"/>
  <c r="O444" i="3"/>
  <c r="N444" i="3"/>
  <c r="M444" i="3"/>
  <c r="L444" i="3"/>
  <c r="K444" i="3"/>
  <c r="J444" i="3"/>
  <c r="I444" i="3"/>
  <c r="V443" i="3"/>
  <c r="U443" i="3"/>
  <c r="T443" i="3"/>
  <c r="S443" i="3"/>
  <c r="R443" i="3"/>
  <c r="Q443" i="3"/>
  <c r="O443" i="3"/>
  <c r="N443" i="3"/>
  <c r="M443" i="3"/>
  <c r="L443" i="3"/>
  <c r="K443" i="3"/>
  <c r="J443" i="3"/>
  <c r="I443" i="3"/>
  <c r="V442" i="3"/>
  <c r="U442" i="3"/>
  <c r="T442" i="3"/>
  <c r="S442" i="3"/>
  <c r="R442" i="3"/>
  <c r="Q442" i="3"/>
  <c r="O442" i="3"/>
  <c r="N442" i="3"/>
  <c r="M442" i="3"/>
  <c r="L442" i="3"/>
  <c r="K442" i="3"/>
  <c r="J442" i="3"/>
  <c r="I442" i="3"/>
  <c r="V441" i="3"/>
  <c r="U441" i="3"/>
  <c r="T441" i="3"/>
  <c r="S441" i="3"/>
  <c r="R441" i="3"/>
  <c r="Q441" i="3"/>
  <c r="O441" i="3"/>
  <c r="N441" i="3"/>
  <c r="M441" i="3"/>
  <c r="L441" i="3"/>
  <c r="K441" i="3"/>
  <c r="J441" i="3"/>
  <c r="I441" i="3"/>
  <c r="V440" i="3"/>
  <c r="U440" i="3"/>
  <c r="T440" i="3"/>
  <c r="S440" i="3"/>
  <c r="R440" i="3"/>
  <c r="Q440" i="3"/>
  <c r="O440" i="3"/>
  <c r="N440" i="3"/>
  <c r="M440" i="3"/>
  <c r="L440" i="3"/>
  <c r="K440" i="3"/>
  <c r="J440" i="3"/>
  <c r="I440" i="3"/>
  <c r="V439" i="3"/>
  <c r="U439" i="3"/>
  <c r="T439" i="3"/>
  <c r="S439" i="3"/>
  <c r="R439" i="3"/>
  <c r="Q439" i="3"/>
  <c r="O439" i="3"/>
  <c r="N439" i="3"/>
  <c r="M439" i="3"/>
  <c r="L439" i="3"/>
  <c r="K439" i="3"/>
  <c r="J439" i="3"/>
  <c r="I439" i="3"/>
  <c r="V438" i="3"/>
  <c r="U438" i="3"/>
  <c r="T438" i="3"/>
  <c r="S438" i="3"/>
  <c r="R438" i="3"/>
  <c r="Q438" i="3"/>
  <c r="O438" i="3"/>
  <c r="N438" i="3"/>
  <c r="M438" i="3"/>
  <c r="L438" i="3"/>
  <c r="K438" i="3"/>
  <c r="J438" i="3"/>
  <c r="I438" i="3"/>
  <c r="V437" i="3"/>
  <c r="U437" i="3"/>
  <c r="T437" i="3"/>
  <c r="S437" i="3"/>
  <c r="R437" i="3"/>
  <c r="Q437" i="3"/>
  <c r="O437" i="3"/>
  <c r="N437" i="3"/>
  <c r="M437" i="3"/>
  <c r="L437" i="3"/>
  <c r="K437" i="3"/>
  <c r="J437" i="3"/>
  <c r="I437" i="3"/>
  <c r="V436" i="3"/>
  <c r="U436" i="3"/>
  <c r="T436" i="3"/>
  <c r="S436" i="3"/>
  <c r="R436" i="3"/>
  <c r="Q436" i="3"/>
  <c r="O436" i="3"/>
  <c r="N436" i="3"/>
  <c r="M436" i="3"/>
  <c r="L436" i="3"/>
  <c r="K436" i="3"/>
  <c r="J436" i="3"/>
  <c r="I436" i="3"/>
  <c r="V435" i="3"/>
  <c r="U435" i="3"/>
  <c r="T435" i="3"/>
  <c r="S435" i="3"/>
  <c r="R435" i="3"/>
  <c r="Q435" i="3"/>
  <c r="O435" i="3"/>
  <c r="N435" i="3"/>
  <c r="M435" i="3"/>
  <c r="L435" i="3"/>
  <c r="K435" i="3"/>
  <c r="J435" i="3"/>
  <c r="I435" i="3"/>
  <c r="V434" i="3"/>
  <c r="U434" i="3"/>
  <c r="T434" i="3"/>
  <c r="S434" i="3"/>
  <c r="R434" i="3"/>
  <c r="Q434" i="3"/>
  <c r="O434" i="3"/>
  <c r="N434" i="3"/>
  <c r="M434" i="3"/>
  <c r="L434" i="3"/>
  <c r="K434" i="3"/>
  <c r="J434" i="3"/>
  <c r="I434" i="3"/>
  <c r="V433" i="3"/>
  <c r="U433" i="3"/>
  <c r="T433" i="3"/>
  <c r="S433" i="3"/>
  <c r="R433" i="3"/>
  <c r="Q433" i="3"/>
  <c r="O433" i="3"/>
  <c r="N433" i="3"/>
  <c r="M433" i="3"/>
  <c r="L433" i="3"/>
  <c r="K433" i="3"/>
  <c r="J433" i="3"/>
  <c r="I433" i="3"/>
  <c r="V432" i="3"/>
  <c r="U432" i="3"/>
  <c r="T432" i="3"/>
  <c r="S432" i="3"/>
  <c r="R432" i="3"/>
  <c r="Q432" i="3"/>
  <c r="O432" i="3"/>
  <c r="N432" i="3"/>
  <c r="M432" i="3"/>
  <c r="L432" i="3"/>
  <c r="K432" i="3"/>
  <c r="J432" i="3"/>
  <c r="I432" i="3"/>
  <c r="V431" i="3"/>
  <c r="U431" i="3"/>
  <c r="T431" i="3"/>
  <c r="S431" i="3"/>
  <c r="R431" i="3"/>
  <c r="Q431" i="3"/>
  <c r="O431" i="3"/>
  <c r="N431" i="3"/>
  <c r="M431" i="3"/>
  <c r="L431" i="3"/>
  <c r="K431" i="3"/>
  <c r="J431" i="3"/>
  <c r="I431" i="3"/>
  <c r="V430" i="3"/>
  <c r="U430" i="3"/>
  <c r="T430" i="3"/>
  <c r="S430" i="3"/>
  <c r="Q430" i="3"/>
  <c r="O430" i="3"/>
  <c r="N430" i="3"/>
  <c r="M430" i="3"/>
  <c r="L430" i="3"/>
  <c r="K430" i="3"/>
  <c r="J430" i="3"/>
  <c r="I430" i="3"/>
  <c r="V429" i="3"/>
  <c r="U429" i="3"/>
  <c r="T429" i="3"/>
  <c r="S429" i="3"/>
  <c r="R429" i="3"/>
  <c r="Q429" i="3"/>
  <c r="O429" i="3"/>
  <c r="N429" i="3"/>
  <c r="M429" i="3"/>
  <c r="L429" i="3"/>
  <c r="K429" i="3"/>
  <c r="J429" i="3"/>
  <c r="I429" i="3"/>
  <c r="V428" i="3"/>
  <c r="U428" i="3"/>
  <c r="T428" i="3"/>
  <c r="S428" i="3"/>
  <c r="R428" i="3"/>
  <c r="Q428" i="3"/>
  <c r="O428" i="3"/>
  <c r="N428" i="3"/>
  <c r="M428" i="3"/>
  <c r="L428" i="3"/>
  <c r="K428" i="3"/>
  <c r="J428" i="3"/>
  <c r="I428" i="3"/>
  <c r="V427" i="3"/>
  <c r="U427" i="3"/>
  <c r="T427" i="3"/>
  <c r="S427" i="3"/>
  <c r="R427" i="3"/>
  <c r="Q427" i="3"/>
  <c r="O427" i="3"/>
  <c r="N427" i="3"/>
  <c r="M427" i="3"/>
  <c r="L427" i="3"/>
  <c r="K427" i="3"/>
  <c r="J427" i="3"/>
  <c r="I427" i="3"/>
  <c r="V426" i="3"/>
  <c r="U426" i="3"/>
  <c r="T426" i="3"/>
  <c r="S426" i="3"/>
  <c r="R426" i="3"/>
  <c r="Q426" i="3"/>
  <c r="O426" i="3"/>
  <c r="N426" i="3"/>
  <c r="M426" i="3"/>
  <c r="L426" i="3"/>
  <c r="K426" i="3"/>
  <c r="J426" i="3"/>
  <c r="I426" i="3"/>
  <c r="V425" i="3"/>
  <c r="U425" i="3"/>
  <c r="T425" i="3"/>
  <c r="S425" i="3"/>
  <c r="R425" i="3"/>
  <c r="Q425" i="3"/>
  <c r="O425" i="3"/>
  <c r="N425" i="3"/>
  <c r="M425" i="3"/>
  <c r="L425" i="3"/>
  <c r="K425" i="3"/>
  <c r="J425" i="3"/>
  <c r="I425" i="3"/>
  <c r="V424" i="3"/>
  <c r="U424" i="3"/>
  <c r="T424" i="3"/>
  <c r="S424" i="3"/>
  <c r="R424" i="3"/>
  <c r="Q424" i="3"/>
  <c r="O424" i="3"/>
  <c r="N424" i="3"/>
  <c r="M424" i="3"/>
  <c r="L424" i="3"/>
  <c r="K424" i="3"/>
  <c r="J424" i="3"/>
  <c r="I424" i="3"/>
  <c r="V423" i="3"/>
  <c r="U423" i="3"/>
  <c r="T423" i="3"/>
  <c r="S423" i="3"/>
  <c r="R423" i="3"/>
  <c r="Q423" i="3"/>
  <c r="O423" i="3"/>
  <c r="N423" i="3"/>
  <c r="M423" i="3"/>
  <c r="L423" i="3"/>
  <c r="K423" i="3"/>
  <c r="J423" i="3"/>
  <c r="I423" i="3"/>
  <c r="V422" i="3"/>
  <c r="U422" i="3"/>
  <c r="T422" i="3"/>
  <c r="S422" i="3"/>
  <c r="R422" i="3"/>
  <c r="Q422" i="3"/>
  <c r="O422" i="3"/>
  <c r="N422" i="3"/>
  <c r="M422" i="3"/>
  <c r="L422" i="3"/>
  <c r="K422" i="3"/>
  <c r="J422" i="3"/>
  <c r="I422" i="3"/>
  <c r="V421" i="3"/>
  <c r="U421" i="3"/>
  <c r="T421" i="3"/>
  <c r="S421" i="3"/>
  <c r="R421" i="3"/>
  <c r="Q421" i="3"/>
  <c r="O421" i="3"/>
  <c r="N421" i="3"/>
  <c r="M421" i="3"/>
  <c r="L421" i="3"/>
  <c r="K421" i="3"/>
  <c r="J421" i="3"/>
  <c r="I421" i="3"/>
  <c r="V420" i="3"/>
  <c r="U420" i="3"/>
  <c r="T420" i="3"/>
  <c r="S420" i="3"/>
  <c r="R420" i="3"/>
  <c r="Q420" i="3"/>
  <c r="O420" i="3"/>
  <c r="N420" i="3"/>
  <c r="M420" i="3"/>
  <c r="L420" i="3"/>
  <c r="K420" i="3"/>
  <c r="J420" i="3"/>
  <c r="I420" i="3"/>
  <c r="V419" i="3"/>
  <c r="U419" i="3"/>
  <c r="T419" i="3"/>
  <c r="S419" i="3"/>
  <c r="R419" i="3"/>
  <c r="Q419" i="3"/>
  <c r="O419" i="3"/>
  <c r="N419" i="3"/>
  <c r="M419" i="3"/>
  <c r="L419" i="3"/>
  <c r="K419" i="3"/>
  <c r="J419" i="3"/>
  <c r="I419" i="3"/>
  <c r="V418" i="3"/>
  <c r="U418" i="3"/>
  <c r="T418" i="3"/>
  <c r="S418" i="3"/>
  <c r="R418" i="3"/>
  <c r="Q418" i="3"/>
  <c r="O418" i="3"/>
  <c r="N418" i="3"/>
  <c r="M418" i="3"/>
  <c r="L418" i="3"/>
  <c r="K418" i="3"/>
  <c r="J418" i="3"/>
  <c r="I418" i="3"/>
  <c r="V417" i="3"/>
  <c r="U417" i="3"/>
  <c r="T417" i="3"/>
  <c r="S417" i="3"/>
  <c r="R417" i="3"/>
  <c r="Q417" i="3"/>
  <c r="O417" i="3"/>
  <c r="N417" i="3"/>
  <c r="M417" i="3"/>
  <c r="L417" i="3"/>
  <c r="K417" i="3"/>
  <c r="J417" i="3"/>
  <c r="I417" i="3"/>
  <c r="V416" i="3"/>
  <c r="U416" i="3"/>
  <c r="T416" i="3"/>
  <c r="S416" i="3"/>
  <c r="R416" i="3"/>
  <c r="Q416" i="3"/>
  <c r="O416" i="3"/>
  <c r="N416" i="3"/>
  <c r="M416" i="3"/>
  <c r="L416" i="3"/>
  <c r="K416" i="3"/>
  <c r="J416" i="3"/>
  <c r="I416" i="3"/>
  <c r="V415" i="3"/>
  <c r="U415" i="3"/>
  <c r="T415" i="3"/>
  <c r="S415" i="3"/>
  <c r="R415" i="3"/>
  <c r="Q415" i="3"/>
  <c r="O415" i="3"/>
  <c r="N415" i="3"/>
  <c r="M415" i="3"/>
  <c r="L415" i="3"/>
  <c r="K415" i="3"/>
  <c r="J415" i="3"/>
  <c r="I415" i="3"/>
  <c r="V414" i="3"/>
  <c r="U414" i="3"/>
  <c r="T414" i="3"/>
  <c r="S414" i="3"/>
  <c r="R414" i="3"/>
  <c r="Q414" i="3"/>
  <c r="O414" i="3"/>
  <c r="N414" i="3"/>
  <c r="M414" i="3"/>
  <c r="L414" i="3"/>
  <c r="K414" i="3"/>
  <c r="J414" i="3"/>
  <c r="I414" i="3"/>
  <c r="V413" i="3"/>
  <c r="U413" i="3"/>
  <c r="T413" i="3"/>
  <c r="S413" i="3"/>
  <c r="R413" i="3"/>
  <c r="Q413" i="3"/>
  <c r="O413" i="3"/>
  <c r="N413" i="3"/>
  <c r="M413" i="3"/>
  <c r="L413" i="3"/>
  <c r="K413" i="3"/>
  <c r="J413" i="3"/>
  <c r="I413" i="3"/>
  <c r="V412" i="3"/>
  <c r="U412" i="3"/>
  <c r="T412" i="3"/>
  <c r="S412" i="3"/>
  <c r="R412" i="3"/>
  <c r="Q412" i="3"/>
  <c r="O412" i="3"/>
  <c r="N412" i="3"/>
  <c r="M412" i="3"/>
  <c r="L412" i="3"/>
  <c r="K412" i="3"/>
  <c r="J412" i="3"/>
  <c r="I412" i="3"/>
  <c r="V411" i="3"/>
  <c r="U411" i="3"/>
  <c r="T411" i="3"/>
  <c r="S411" i="3"/>
  <c r="R411" i="3"/>
  <c r="Q411" i="3"/>
  <c r="O411" i="3"/>
  <c r="N411" i="3"/>
  <c r="M411" i="3"/>
  <c r="L411" i="3"/>
  <c r="K411" i="3"/>
  <c r="J411" i="3"/>
  <c r="I411" i="3"/>
  <c r="V410" i="3"/>
  <c r="U410" i="3"/>
  <c r="T410" i="3"/>
  <c r="S410" i="3"/>
  <c r="R410" i="3"/>
  <c r="Q410" i="3"/>
  <c r="O410" i="3"/>
  <c r="N410" i="3"/>
  <c r="M410" i="3"/>
  <c r="L410" i="3"/>
  <c r="K410" i="3"/>
  <c r="J410" i="3"/>
  <c r="I410" i="3"/>
  <c r="V409" i="3"/>
  <c r="U409" i="3"/>
  <c r="T409" i="3"/>
  <c r="S409" i="3"/>
  <c r="R409" i="3"/>
  <c r="Q409" i="3"/>
  <c r="O409" i="3"/>
  <c r="N409" i="3"/>
  <c r="M409" i="3"/>
  <c r="L409" i="3"/>
  <c r="K409" i="3"/>
  <c r="J409" i="3"/>
  <c r="I409" i="3"/>
  <c r="V408" i="3"/>
  <c r="U408" i="3"/>
  <c r="T408" i="3"/>
  <c r="S408" i="3"/>
  <c r="R408" i="3"/>
  <c r="Q408" i="3"/>
  <c r="O408" i="3"/>
  <c r="N408" i="3"/>
  <c r="M408" i="3"/>
  <c r="L408" i="3"/>
  <c r="K408" i="3"/>
  <c r="J408" i="3"/>
  <c r="I408" i="3"/>
  <c r="V407" i="3"/>
  <c r="U407" i="3"/>
  <c r="T407" i="3"/>
  <c r="S407" i="3"/>
  <c r="R407" i="3"/>
  <c r="Q407" i="3"/>
  <c r="O407" i="3"/>
  <c r="N407" i="3"/>
  <c r="M407" i="3"/>
  <c r="L407" i="3"/>
  <c r="K407" i="3"/>
  <c r="J407" i="3"/>
  <c r="I407" i="3"/>
  <c r="V406" i="3"/>
  <c r="U406" i="3"/>
  <c r="T406" i="3"/>
  <c r="S406" i="3"/>
  <c r="R406" i="3"/>
  <c r="Q406" i="3"/>
  <c r="O406" i="3"/>
  <c r="N406" i="3"/>
  <c r="M406" i="3"/>
  <c r="L406" i="3"/>
  <c r="K406" i="3"/>
  <c r="J406" i="3"/>
  <c r="I406" i="3"/>
  <c r="W405" i="3"/>
  <c r="V405" i="3"/>
  <c r="T405" i="3"/>
  <c r="S405" i="3"/>
  <c r="R405" i="3"/>
  <c r="Q405" i="3"/>
  <c r="O405" i="3"/>
  <c r="N405" i="3"/>
  <c r="M405" i="3"/>
  <c r="L405" i="3"/>
  <c r="K405" i="3"/>
  <c r="J405" i="3"/>
  <c r="I405" i="3"/>
  <c r="W404" i="3"/>
  <c r="V404" i="3"/>
  <c r="T404" i="3"/>
  <c r="S404" i="3"/>
  <c r="R404" i="3"/>
  <c r="Q404" i="3"/>
  <c r="O404" i="3"/>
  <c r="N404" i="3"/>
  <c r="M404" i="3"/>
  <c r="L404" i="3"/>
  <c r="K404" i="3"/>
  <c r="J404" i="3"/>
  <c r="I404" i="3"/>
  <c r="W403" i="3"/>
  <c r="V403" i="3"/>
  <c r="T403" i="3"/>
  <c r="S403" i="3"/>
  <c r="R403" i="3"/>
  <c r="Q403" i="3"/>
  <c r="O403" i="3"/>
  <c r="N403" i="3"/>
  <c r="M403" i="3"/>
  <c r="L403" i="3"/>
  <c r="K403" i="3"/>
  <c r="J403" i="3"/>
  <c r="I403" i="3"/>
  <c r="W402" i="3"/>
  <c r="V402" i="3"/>
  <c r="T402" i="3"/>
  <c r="S402" i="3"/>
  <c r="R402" i="3"/>
  <c r="Q402" i="3"/>
  <c r="O402" i="3"/>
  <c r="N402" i="3"/>
  <c r="M402" i="3"/>
  <c r="L402" i="3"/>
  <c r="K402" i="3"/>
  <c r="J402" i="3"/>
  <c r="I402" i="3"/>
  <c r="W401" i="3"/>
  <c r="V401" i="3"/>
  <c r="T401" i="3"/>
  <c r="S401" i="3"/>
  <c r="R401" i="3"/>
  <c r="Q401" i="3"/>
  <c r="O401" i="3"/>
  <c r="N401" i="3"/>
  <c r="M401" i="3"/>
  <c r="L401" i="3"/>
  <c r="K401" i="3"/>
  <c r="J401" i="3"/>
  <c r="I401" i="3"/>
  <c r="W400" i="3"/>
  <c r="V400" i="3"/>
  <c r="T400" i="3"/>
  <c r="S400" i="3"/>
  <c r="R400" i="3"/>
  <c r="Q400" i="3"/>
  <c r="O400" i="3"/>
  <c r="N400" i="3"/>
  <c r="M400" i="3"/>
  <c r="L400" i="3"/>
  <c r="K400" i="3"/>
  <c r="J400" i="3"/>
  <c r="I400" i="3"/>
  <c r="W399" i="3"/>
  <c r="V399" i="3"/>
  <c r="T399" i="3"/>
  <c r="S399" i="3"/>
  <c r="R399" i="3"/>
  <c r="Q399" i="3"/>
  <c r="O399" i="3"/>
  <c r="N399" i="3"/>
  <c r="M399" i="3"/>
  <c r="L399" i="3"/>
  <c r="K399" i="3"/>
  <c r="J399" i="3"/>
  <c r="I399" i="3"/>
  <c r="W398" i="3"/>
  <c r="V398" i="3"/>
  <c r="T398" i="3"/>
  <c r="S398" i="3"/>
  <c r="R398" i="3"/>
  <c r="Q398" i="3"/>
  <c r="O398" i="3"/>
  <c r="N398" i="3"/>
  <c r="M398" i="3"/>
  <c r="L398" i="3"/>
  <c r="K398" i="3"/>
  <c r="J398" i="3"/>
  <c r="I398" i="3"/>
  <c r="W397" i="3"/>
  <c r="V397" i="3"/>
  <c r="T397" i="3"/>
  <c r="S397" i="3"/>
  <c r="R397" i="3"/>
  <c r="Q397" i="3"/>
  <c r="O397" i="3"/>
  <c r="N397" i="3"/>
  <c r="M397" i="3"/>
  <c r="L397" i="3"/>
  <c r="K397" i="3"/>
  <c r="J397" i="3"/>
  <c r="I397" i="3"/>
  <c r="W396" i="3"/>
  <c r="V396" i="3"/>
  <c r="T396" i="3"/>
  <c r="S396" i="3"/>
  <c r="R396" i="3"/>
  <c r="Q396" i="3"/>
  <c r="O396" i="3"/>
  <c r="N396" i="3"/>
  <c r="M396" i="3"/>
  <c r="L396" i="3"/>
  <c r="K396" i="3"/>
  <c r="J396" i="3"/>
  <c r="I396" i="3"/>
  <c r="W395" i="3"/>
  <c r="V395" i="3"/>
  <c r="T395" i="3"/>
  <c r="S395" i="3"/>
  <c r="R395" i="3"/>
  <c r="Q395" i="3"/>
  <c r="O395" i="3"/>
  <c r="N395" i="3"/>
  <c r="M395" i="3"/>
  <c r="L395" i="3"/>
  <c r="K395" i="3"/>
  <c r="J395" i="3"/>
  <c r="I395" i="3"/>
  <c r="W394" i="3"/>
  <c r="V394" i="3"/>
  <c r="T394" i="3"/>
  <c r="S394" i="3"/>
  <c r="R394" i="3"/>
  <c r="Q394" i="3"/>
  <c r="O394" i="3"/>
  <c r="N394" i="3"/>
  <c r="M394" i="3"/>
  <c r="L394" i="3"/>
  <c r="K394" i="3"/>
  <c r="J394" i="3"/>
  <c r="I394" i="3"/>
  <c r="W393" i="3"/>
  <c r="V393" i="3"/>
  <c r="T393" i="3"/>
  <c r="S393" i="3"/>
  <c r="R393" i="3"/>
  <c r="Q393" i="3"/>
  <c r="O393" i="3"/>
  <c r="N393" i="3"/>
  <c r="M393" i="3"/>
  <c r="L393" i="3"/>
  <c r="K393" i="3"/>
  <c r="J393" i="3"/>
  <c r="I393" i="3"/>
  <c r="W392" i="3"/>
  <c r="V392" i="3"/>
  <c r="T392" i="3"/>
  <c r="S392" i="3"/>
  <c r="R392" i="3"/>
  <c r="Q392" i="3"/>
  <c r="O392" i="3"/>
  <c r="N392" i="3"/>
  <c r="M392" i="3"/>
  <c r="L392" i="3"/>
  <c r="K392" i="3"/>
  <c r="J392" i="3"/>
  <c r="I392" i="3"/>
  <c r="W391" i="3"/>
  <c r="V391" i="3"/>
  <c r="T391" i="3"/>
  <c r="S391" i="3"/>
  <c r="R391" i="3"/>
  <c r="Q391" i="3"/>
  <c r="O391" i="3"/>
  <c r="N391" i="3"/>
  <c r="M391" i="3"/>
  <c r="L391" i="3"/>
  <c r="K391" i="3"/>
  <c r="J391" i="3"/>
  <c r="I391" i="3"/>
  <c r="W390" i="3"/>
  <c r="V390" i="3"/>
  <c r="T390" i="3"/>
  <c r="S390" i="3"/>
  <c r="R390" i="3"/>
  <c r="Q390" i="3"/>
  <c r="O390" i="3"/>
  <c r="N390" i="3"/>
  <c r="M390" i="3"/>
  <c r="L390" i="3"/>
  <c r="K390" i="3"/>
  <c r="J390" i="3"/>
  <c r="I390" i="3"/>
  <c r="W389" i="3"/>
  <c r="V389" i="3"/>
  <c r="T389" i="3"/>
  <c r="S389" i="3"/>
  <c r="R389" i="3"/>
  <c r="Q389" i="3"/>
  <c r="O389" i="3"/>
  <c r="N389" i="3"/>
  <c r="M389" i="3"/>
  <c r="L389" i="3"/>
  <c r="K389" i="3"/>
  <c r="J389" i="3"/>
  <c r="I389" i="3"/>
  <c r="W388" i="3"/>
  <c r="V388" i="3"/>
  <c r="T388" i="3"/>
  <c r="S388" i="3"/>
  <c r="R388" i="3"/>
  <c r="Q388" i="3"/>
  <c r="O388" i="3"/>
  <c r="N388" i="3"/>
  <c r="M388" i="3"/>
  <c r="L388" i="3"/>
  <c r="K388" i="3"/>
  <c r="J388" i="3"/>
  <c r="I388" i="3"/>
  <c r="V387" i="3"/>
  <c r="T387" i="3"/>
  <c r="S387" i="3"/>
  <c r="R387" i="3"/>
  <c r="Q387" i="3"/>
  <c r="O387" i="3"/>
  <c r="N387" i="3"/>
  <c r="M387" i="3"/>
  <c r="L387" i="3"/>
  <c r="K387" i="3"/>
  <c r="J387" i="3"/>
  <c r="I387" i="3"/>
  <c r="W386" i="3"/>
  <c r="V386" i="3"/>
  <c r="T386" i="3"/>
  <c r="S386" i="3"/>
  <c r="R386" i="3"/>
  <c r="Q386" i="3"/>
  <c r="O386" i="3"/>
  <c r="N386" i="3"/>
  <c r="M386" i="3"/>
  <c r="L386" i="3"/>
  <c r="K386" i="3"/>
  <c r="J386" i="3"/>
  <c r="I386" i="3"/>
  <c r="W385" i="3"/>
  <c r="V385" i="3"/>
  <c r="T385" i="3"/>
  <c r="S385" i="3"/>
  <c r="R385" i="3"/>
  <c r="Q385" i="3"/>
  <c r="O385" i="3"/>
  <c r="N385" i="3"/>
  <c r="M385" i="3"/>
  <c r="L385" i="3"/>
  <c r="K385" i="3"/>
  <c r="J385" i="3"/>
  <c r="I385" i="3"/>
  <c r="W384" i="3"/>
  <c r="V384" i="3"/>
  <c r="T384" i="3"/>
  <c r="S384" i="3"/>
  <c r="R384" i="3"/>
  <c r="Q384" i="3"/>
  <c r="O384" i="3"/>
  <c r="N384" i="3"/>
  <c r="M384" i="3"/>
  <c r="L384" i="3"/>
  <c r="K384" i="3"/>
  <c r="J384" i="3"/>
  <c r="I384" i="3"/>
  <c r="W383" i="3"/>
  <c r="V383" i="3"/>
  <c r="T383" i="3"/>
  <c r="S383" i="3"/>
  <c r="R383" i="3"/>
  <c r="Q383" i="3"/>
  <c r="O383" i="3"/>
  <c r="N383" i="3"/>
  <c r="M383" i="3"/>
  <c r="L383" i="3"/>
  <c r="K383" i="3"/>
  <c r="J383" i="3"/>
  <c r="I383" i="3"/>
  <c r="W382" i="3"/>
  <c r="V382" i="3"/>
  <c r="T382" i="3"/>
  <c r="S382" i="3"/>
  <c r="R382" i="3"/>
  <c r="Q382" i="3"/>
  <c r="O382" i="3"/>
  <c r="N382" i="3"/>
  <c r="M382" i="3"/>
  <c r="L382" i="3"/>
  <c r="K382" i="3"/>
  <c r="J382" i="3"/>
  <c r="I382" i="3"/>
  <c r="W381" i="3"/>
  <c r="V381" i="3"/>
  <c r="T381" i="3"/>
  <c r="S381" i="3"/>
  <c r="R381" i="3"/>
  <c r="Q381" i="3"/>
  <c r="O381" i="3"/>
  <c r="N381" i="3"/>
  <c r="M381" i="3"/>
  <c r="L381" i="3"/>
  <c r="K381" i="3"/>
  <c r="J381" i="3"/>
  <c r="I381" i="3"/>
  <c r="W380" i="3"/>
  <c r="V380" i="3"/>
  <c r="T380" i="3"/>
  <c r="S380" i="3"/>
  <c r="R380" i="3"/>
  <c r="Q380" i="3"/>
  <c r="O380" i="3"/>
  <c r="N380" i="3"/>
  <c r="M380" i="3"/>
  <c r="L380" i="3"/>
  <c r="K380" i="3"/>
  <c r="J380" i="3"/>
  <c r="I380" i="3"/>
  <c r="W379" i="3"/>
  <c r="V379" i="3"/>
  <c r="T379" i="3"/>
  <c r="S379" i="3"/>
  <c r="R379" i="3"/>
  <c r="Q379" i="3"/>
  <c r="O379" i="3"/>
  <c r="N379" i="3"/>
  <c r="M379" i="3"/>
  <c r="L379" i="3"/>
  <c r="K379" i="3"/>
  <c r="J379" i="3"/>
  <c r="I379" i="3"/>
  <c r="W378" i="3"/>
  <c r="V378" i="3"/>
  <c r="T378" i="3"/>
  <c r="S378" i="3"/>
  <c r="R378" i="3"/>
  <c r="Q378" i="3"/>
  <c r="O378" i="3"/>
  <c r="N378" i="3"/>
  <c r="M378" i="3"/>
  <c r="L378" i="3"/>
  <c r="K378" i="3"/>
  <c r="J378" i="3"/>
  <c r="I378" i="3"/>
  <c r="W377" i="3"/>
  <c r="V377" i="3"/>
  <c r="T377" i="3"/>
  <c r="S377" i="3"/>
  <c r="R377" i="3"/>
  <c r="Q377" i="3"/>
  <c r="O377" i="3"/>
  <c r="N377" i="3"/>
  <c r="M377" i="3"/>
  <c r="L377" i="3"/>
  <c r="K377" i="3"/>
  <c r="J377" i="3"/>
  <c r="I377" i="3"/>
  <c r="W376" i="3"/>
  <c r="V376" i="3"/>
  <c r="T376" i="3"/>
  <c r="S376" i="3"/>
  <c r="R376" i="3"/>
  <c r="Q376" i="3"/>
  <c r="O376" i="3"/>
  <c r="N376" i="3"/>
  <c r="M376" i="3"/>
  <c r="L376" i="3"/>
  <c r="K376" i="3"/>
  <c r="J376" i="3"/>
  <c r="I376" i="3"/>
  <c r="W375" i="3"/>
  <c r="V375" i="3"/>
  <c r="T375" i="3"/>
  <c r="S375" i="3"/>
  <c r="R375" i="3"/>
  <c r="Q375" i="3"/>
  <c r="O375" i="3"/>
  <c r="N375" i="3"/>
  <c r="M375" i="3"/>
  <c r="L375" i="3"/>
  <c r="K375" i="3"/>
  <c r="J375" i="3"/>
  <c r="I375" i="3"/>
  <c r="W374" i="3"/>
  <c r="V374" i="3"/>
  <c r="T374" i="3"/>
  <c r="S374" i="3"/>
  <c r="R374" i="3"/>
  <c r="Q374" i="3"/>
  <c r="O374" i="3"/>
  <c r="N374" i="3"/>
  <c r="M374" i="3"/>
  <c r="L374" i="3"/>
  <c r="K374" i="3"/>
  <c r="J374" i="3"/>
  <c r="I374" i="3"/>
  <c r="W373" i="3"/>
  <c r="V373" i="3"/>
  <c r="T373" i="3"/>
  <c r="S373" i="3"/>
  <c r="R373" i="3"/>
  <c r="Q373" i="3"/>
  <c r="O373" i="3"/>
  <c r="N373" i="3"/>
  <c r="M373" i="3"/>
  <c r="L373" i="3"/>
  <c r="K373" i="3"/>
  <c r="J373" i="3"/>
  <c r="I373" i="3"/>
  <c r="W372" i="3"/>
  <c r="V372" i="3"/>
  <c r="T372" i="3"/>
  <c r="S372" i="3"/>
  <c r="R372" i="3"/>
  <c r="Q372" i="3"/>
  <c r="O372" i="3"/>
  <c r="N372" i="3"/>
  <c r="M372" i="3"/>
  <c r="L372" i="3"/>
  <c r="K372" i="3"/>
  <c r="J372" i="3"/>
  <c r="I372" i="3"/>
  <c r="W371" i="3"/>
  <c r="V371" i="3"/>
  <c r="T371" i="3"/>
  <c r="S371" i="3"/>
  <c r="R371" i="3"/>
  <c r="Q371" i="3"/>
  <c r="O371" i="3"/>
  <c r="N371" i="3"/>
  <c r="M371" i="3"/>
  <c r="L371" i="3"/>
  <c r="K371" i="3"/>
  <c r="J371" i="3"/>
  <c r="I371" i="3"/>
  <c r="W370" i="3"/>
  <c r="V370" i="3"/>
  <c r="T370" i="3"/>
  <c r="S370" i="3"/>
  <c r="R370" i="3"/>
  <c r="Q370" i="3"/>
  <c r="O370" i="3"/>
  <c r="N370" i="3"/>
  <c r="M370" i="3"/>
  <c r="L370" i="3"/>
  <c r="K370" i="3"/>
  <c r="J370" i="3"/>
  <c r="I370" i="3"/>
  <c r="W369" i="3"/>
  <c r="V369" i="3"/>
  <c r="T369" i="3"/>
  <c r="S369" i="3"/>
  <c r="R369" i="3"/>
  <c r="Q369" i="3"/>
  <c r="O369" i="3"/>
  <c r="N369" i="3"/>
  <c r="M369" i="3"/>
  <c r="L369" i="3"/>
  <c r="K369" i="3"/>
  <c r="J369" i="3"/>
  <c r="I369" i="3"/>
  <c r="W368" i="3"/>
  <c r="V368" i="3"/>
  <c r="T368" i="3"/>
  <c r="S368" i="3"/>
  <c r="R368" i="3"/>
  <c r="Q368" i="3"/>
  <c r="O368" i="3"/>
  <c r="N368" i="3"/>
  <c r="M368" i="3"/>
  <c r="L368" i="3"/>
  <c r="K368" i="3"/>
  <c r="J368" i="3"/>
  <c r="I368" i="3"/>
  <c r="W367" i="3"/>
  <c r="V367" i="3"/>
  <c r="T367" i="3"/>
  <c r="S367" i="3"/>
  <c r="R367" i="3"/>
  <c r="Q367" i="3"/>
  <c r="O367" i="3"/>
  <c r="N367" i="3"/>
  <c r="M367" i="3"/>
  <c r="L367" i="3"/>
  <c r="K367" i="3"/>
  <c r="J367" i="3"/>
  <c r="I367" i="3"/>
  <c r="W366" i="3"/>
  <c r="V366" i="3"/>
  <c r="T366" i="3"/>
  <c r="S366" i="3"/>
  <c r="R366" i="3"/>
  <c r="Q366" i="3"/>
  <c r="O366" i="3"/>
  <c r="N366" i="3"/>
  <c r="M366" i="3"/>
  <c r="L366" i="3"/>
  <c r="K366" i="3"/>
  <c r="J366" i="3"/>
  <c r="I366" i="3"/>
  <c r="W365" i="3"/>
  <c r="V365" i="3"/>
  <c r="T365" i="3"/>
  <c r="S365" i="3"/>
  <c r="R365" i="3"/>
  <c r="Q365" i="3"/>
  <c r="O365" i="3"/>
  <c r="N365" i="3"/>
  <c r="M365" i="3"/>
  <c r="L365" i="3"/>
  <c r="K365" i="3"/>
  <c r="J365" i="3"/>
  <c r="I365" i="3"/>
  <c r="W364" i="3"/>
  <c r="V364" i="3"/>
  <c r="T364" i="3"/>
  <c r="S364" i="3"/>
  <c r="R364" i="3"/>
  <c r="Q364" i="3"/>
  <c r="O364" i="3"/>
  <c r="N364" i="3"/>
  <c r="M364" i="3"/>
  <c r="L364" i="3"/>
  <c r="K364" i="3"/>
  <c r="J364" i="3"/>
  <c r="I364" i="3"/>
  <c r="W363" i="3"/>
  <c r="V363" i="3"/>
  <c r="T363" i="3"/>
  <c r="S363" i="3"/>
  <c r="R363" i="3"/>
  <c r="Q363" i="3"/>
  <c r="O363" i="3"/>
  <c r="N363" i="3"/>
  <c r="M363" i="3"/>
  <c r="L363" i="3"/>
  <c r="K363" i="3"/>
  <c r="J363" i="3"/>
  <c r="I363" i="3"/>
  <c r="W362" i="3"/>
  <c r="V362" i="3"/>
  <c r="T362" i="3"/>
  <c r="S362" i="3"/>
  <c r="R362" i="3"/>
  <c r="Q362" i="3"/>
  <c r="O362" i="3"/>
  <c r="N362" i="3"/>
  <c r="M362" i="3"/>
  <c r="L362" i="3"/>
  <c r="K362" i="3"/>
  <c r="J362" i="3"/>
  <c r="I362" i="3"/>
  <c r="W361" i="3"/>
  <c r="V361" i="3"/>
  <c r="T361" i="3"/>
  <c r="S361" i="3"/>
  <c r="R361" i="3"/>
  <c r="Q361" i="3"/>
  <c r="O361" i="3"/>
  <c r="N361" i="3"/>
  <c r="M361" i="3"/>
  <c r="L361" i="3"/>
  <c r="K361" i="3"/>
  <c r="J361" i="3"/>
  <c r="I361" i="3"/>
  <c r="W360" i="3"/>
  <c r="V360" i="3"/>
  <c r="T360" i="3"/>
  <c r="S360" i="3"/>
  <c r="R360" i="3"/>
  <c r="Q360" i="3"/>
  <c r="O360" i="3"/>
  <c r="N360" i="3"/>
  <c r="M360" i="3"/>
  <c r="L360" i="3"/>
  <c r="K360" i="3"/>
  <c r="J360" i="3"/>
  <c r="I360" i="3"/>
  <c r="W359" i="3"/>
  <c r="V359" i="3"/>
  <c r="T359" i="3"/>
  <c r="S359" i="3"/>
  <c r="Q359" i="3"/>
  <c r="O359" i="3"/>
  <c r="N359" i="3"/>
  <c r="M359" i="3"/>
  <c r="L359" i="3"/>
  <c r="K359" i="3"/>
  <c r="J359" i="3"/>
  <c r="I359" i="3"/>
  <c r="W358" i="3"/>
  <c r="V358" i="3"/>
  <c r="T358" i="3"/>
  <c r="S358" i="3"/>
  <c r="R358" i="3"/>
  <c r="Q358" i="3"/>
  <c r="O358" i="3"/>
  <c r="N358" i="3"/>
  <c r="M358" i="3"/>
  <c r="L358" i="3"/>
  <c r="K358" i="3"/>
  <c r="J358" i="3"/>
  <c r="I358" i="3"/>
  <c r="W357" i="3"/>
  <c r="V357" i="3"/>
  <c r="T357" i="3"/>
  <c r="S357" i="3"/>
  <c r="R357" i="3"/>
  <c r="Q357" i="3"/>
  <c r="O357" i="3"/>
  <c r="N357" i="3"/>
  <c r="M357" i="3"/>
  <c r="L357" i="3"/>
  <c r="K357" i="3"/>
  <c r="J357" i="3"/>
  <c r="I357" i="3"/>
  <c r="W356" i="3"/>
  <c r="V356" i="3"/>
  <c r="T356" i="3"/>
  <c r="S356" i="3"/>
  <c r="R356" i="3"/>
  <c r="Q356" i="3"/>
  <c r="O356" i="3"/>
  <c r="N356" i="3"/>
  <c r="M356" i="3"/>
  <c r="L356" i="3"/>
  <c r="K356" i="3"/>
  <c r="J356" i="3"/>
  <c r="I356" i="3"/>
  <c r="W355" i="3"/>
  <c r="V355" i="3"/>
  <c r="T355" i="3"/>
  <c r="S355" i="3"/>
  <c r="R355" i="3"/>
  <c r="Q355" i="3"/>
  <c r="O355" i="3"/>
  <c r="N355" i="3"/>
  <c r="M355" i="3"/>
  <c r="L355" i="3"/>
  <c r="K355" i="3"/>
  <c r="J355" i="3"/>
  <c r="I355" i="3"/>
  <c r="W354" i="3"/>
  <c r="V354" i="3"/>
  <c r="T354" i="3"/>
  <c r="S354" i="3"/>
  <c r="R354" i="3"/>
  <c r="Q354" i="3"/>
  <c r="O354" i="3"/>
  <c r="N354" i="3"/>
  <c r="M354" i="3"/>
  <c r="L354" i="3"/>
  <c r="K354" i="3"/>
  <c r="J354" i="3"/>
  <c r="I354" i="3"/>
  <c r="W353" i="3"/>
  <c r="V353" i="3"/>
  <c r="T353" i="3"/>
  <c r="S353" i="3"/>
  <c r="R353" i="3"/>
  <c r="Q353" i="3"/>
  <c r="O353" i="3"/>
  <c r="N353" i="3"/>
  <c r="M353" i="3"/>
  <c r="L353" i="3"/>
  <c r="K353" i="3"/>
  <c r="J353" i="3"/>
  <c r="I353" i="3"/>
  <c r="W352" i="3"/>
  <c r="V352" i="3"/>
  <c r="T352" i="3"/>
  <c r="S352" i="3"/>
  <c r="R352" i="3"/>
  <c r="Q352" i="3"/>
  <c r="O352" i="3"/>
  <c r="N352" i="3"/>
  <c r="M352" i="3"/>
  <c r="L352" i="3"/>
  <c r="K352" i="3"/>
  <c r="J352" i="3"/>
  <c r="I352" i="3"/>
  <c r="W351" i="3"/>
  <c r="V351" i="3"/>
  <c r="T351" i="3"/>
  <c r="S351" i="3"/>
  <c r="R351" i="3"/>
  <c r="Q351" i="3"/>
  <c r="O351" i="3"/>
  <c r="N351" i="3"/>
  <c r="M351" i="3"/>
  <c r="L351" i="3"/>
  <c r="K351" i="3"/>
  <c r="J351" i="3"/>
  <c r="I351" i="3"/>
  <c r="W350" i="3"/>
  <c r="V350" i="3"/>
  <c r="T350" i="3"/>
  <c r="S350" i="3"/>
  <c r="R350" i="3"/>
  <c r="Q350" i="3"/>
  <c r="O350" i="3"/>
  <c r="N350" i="3"/>
  <c r="M350" i="3"/>
  <c r="L350" i="3"/>
  <c r="K350" i="3"/>
  <c r="J350" i="3"/>
  <c r="I350" i="3"/>
  <c r="W349" i="3"/>
  <c r="V349" i="3"/>
  <c r="T349" i="3"/>
  <c r="S349" i="3"/>
  <c r="R349" i="3"/>
  <c r="Q349" i="3"/>
  <c r="O349" i="3"/>
  <c r="N349" i="3"/>
  <c r="M349" i="3"/>
  <c r="L349" i="3"/>
  <c r="K349" i="3"/>
  <c r="J349" i="3"/>
  <c r="I349" i="3"/>
  <c r="W348" i="3"/>
  <c r="V348" i="3"/>
  <c r="U348" i="3"/>
  <c r="T348" i="3"/>
  <c r="S348" i="3"/>
  <c r="R348" i="3"/>
  <c r="Q348" i="3"/>
  <c r="O348" i="3"/>
  <c r="N348" i="3"/>
  <c r="M348" i="3"/>
  <c r="K348" i="3"/>
  <c r="J348" i="3"/>
  <c r="I348" i="3"/>
  <c r="W347" i="3"/>
  <c r="V347" i="3"/>
  <c r="U347" i="3"/>
  <c r="T347" i="3"/>
  <c r="S347" i="3"/>
  <c r="R347" i="3"/>
  <c r="Q347" i="3"/>
  <c r="O347" i="3"/>
  <c r="N347" i="3"/>
  <c r="M347" i="3"/>
  <c r="K347" i="3"/>
  <c r="J347" i="3"/>
  <c r="I347" i="3"/>
  <c r="W346" i="3"/>
  <c r="V346" i="3"/>
  <c r="U346" i="3"/>
  <c r="T346" i="3"/>
  <c r="S346" i="3"/>
  <c r="R346" i="3"/>
  <c r="Q346" i="3"/>
  <c r="O346" i="3"/>
  <c r="N346" i="3"/>
  <c r="M346" i="3"/>
  <c r="K346" i="3"/>
  <c r="J346" i="3"/>
  <c r="I346" i="3"/>
  <c r="W345" i="3"/>
  <c r="V345" i="3"/>
  <c r="U345" i="3"/>
  <c r="T345" i="3"/>
  <c r="S345" i="3"/>
  <c r="R345" i="3"/>
  <c r="Q345" i="3"/>
  <c r="O345" i="3"/>
  <c r="N345" i="3"/>
  <c r="M345" i="3"/>
  <c r="K345" i="3"/>
  <c r="J345" i="3"/>
  <c r="I345" i="3"/>
  <c r="W344" i="3"/>
  <c r="V344" i="3"/>
  <c r="U344" i="3"/>
  <c r="T344" i="3"/>
  <c r="S344" i="3"/>
  <c r="R344" i="3"/>
  <c r="Q344" i="3"/>
  <c r="O344" i="3"/>
  <c r="N344" i="3"/>
  <c r="M344" i="3"/>
  <c r="K344" i="3"/>
  <c r="J344" i="3"/>
  <c r="I344" i="3"/>
  <c r="W343" i="3"/>
  <c r="V343" i="3"/>
  <c r="U343" i="3"/>
  <c r="T343" i="3"/>
  <c r="S343" i="3"/>
  <c r="R343" i="3"/>
  <c r="Q343" i="3"/>
  <c r="O343" i="3"/>
  <c r="N343" i="3"/>
  <c r="M343" i="3"/>
  <c r="K343" i="3"/>
  <c r="J343" i="3"/>
  <c r="I343" i="3"/>
  <c r="W342" i="3"/>
  <c r="V342" i="3"/>
  <c r="U342" i="3"/>
  <c r="T342" i="3"/>
  <c r="S342" i="3"/>
  <c r="R342" i="3"/>
  <c r="Q342" i="3"/>
  <c r="O342" i="3"/>
  <c r="N342" i="3"/>
  <c r="M342" i="3"/>
  <c r="K342" i="3"/>
  <c r="J342" i="3"/>
  <c r="I342" i="3"/>
  <c r="W341" i="3"/>
  <c r="V341" i="3"/>
  <c r="U341" i="3"/>
  <c r="T341" i="3"/>
  <c r="S341" i="3"/>
  <c r="R341" i="3"/>
  <c r="Q341" i="3"/>
  <c r="O341" i="3"/>
  <c r="N341" i="3"/>
  <c r="M341" i="3"/>
  <c r="K341" i="3"/>
  <c r="J341" i="3"/>
  <c r="I341" i="3"/>
  <c r="W340" i="3"/>
  <c r="V340" i="3"/>
  <c r="U340" i="3"/>
  <c r="T340" i="3"/>
  <c r="S340" i="3"/>
  <c r="R340" i="3"/>
  <c r="Q340" i="3"/>
  <c r="O340" i="3"/>
  <c r="N340" i="3"/>
  <c r="M340" i="3"/>
  <c r="K340" i="3"/>
  <c r="J340" i="3"/>
  <c r="I340" i="3"/>
  <c r="W339" i="3"/>
  <c r="V339" i="3"/>
  <c r="U339" i="3"/>
  <c r="T339" i="3"/>
  <c r="S339" i="3"/>
  <c r="R339" i="3"/>
  <c r="Q339" i="3"/>
  <c r="O339" i="3"/>
  <c r="N339" i="3"/>
  <c r="M339" i="3"/>
  <c r="K339" i="3"/>
  <c r="J339" i="3"/>
  <c r="I339" i="3"/>
  <c r="W338" i="3"/>
  <c r="V338" i="3"/>
  <c r="U338" i="3"/>
  <c r="T338" i="3"/>
  <c r="S338" i="3"/>
  <c r="R338" i="3"/>
  <c r="Q338" i="3"/>
  <c r="O338" i="3"/>
  <c r="N338" i="3"/>
  <c r="M338" i="3"/>
  <c r="K338" i="3"/>
  <c r="J338" i="3"/>
  <c r="I338" i="3"/>
  <c r="W337" i="3"/>
  <c r="V337" i="3"/>
  <c r="U337" i="3"/>
  <c r="T337" i="3"/>
  <c r="S337" i="3"/>
  <c r="R337" i="3"/>
  <c r="Q337" i="3"/>
  <c r="O337" i="3"/>
  <c r="N337" i="3"/>
  <c r="M337" i="3"/>
  <c r="K337" i="3"/>
  <c r="J337" i="3"/>
  <c r="I337" i="3"/>
  <c r="W336" i="3"/>
  <c r="V336" i="3"/>
  <c r="U336" i="3"/>
  <c r="T336" i="3"/>
  <c r="S336" i="3"/>
  <c r="R336" i="3"/>
  <c r="Q336" i="3"/>
  <c r="O336" i="3"/>
  <c r="N336" i="3"/>
  <c r="M336" i="3"/>
  <c r="K336" i="3"/>
  <c r="J336" i="3"/>
  <c r="I336" i="3"/>
  <c r="W335" i="3"/>
  <c r="V335" i="3"/>
  <c r="U335" i="3"/>
  <c r="T335" i="3"/>
  <c r="S335" i="3"/>
  <c r="R335" i="3"/>
  <c r="Q335" i="3"/>
  <c r="O335" i="3"/>
  <c r="N335" i="3"/>
  <c r="M335" i="3"/>
  <c r="K335" i="3"/>
  <c r="J335" i="3"/>
  <c r="I335" i="3"/>
  <c r="W334" i="3"/>
  <c r="V334" i="3"/>
  <c r="U334" i="3"/>
  <c r="T334" i="3"/>
  <c r="S334" i="3"/>
  <c r="R334" i="3"/>
  <c r="Q334" i="3"/>
  <c r="O334" i="3"/>
  <c r="N334" i="3"/>
  <c r="M334" i="3"/>
  <c r="K334" i="3"/>
  <c r="J334" i="3"/>
  <c r="I334" i="3"/>
  <c r="W333" i="3"/>
  <c r="V333" i="3"/>
  <c r="U333" i="3"/>
  <c r="T333" i="3"/>
  <c r="S333" i="3"/>
  <c r="R333" i="3"/>
  <c r="Q333" i="3"/>
  <c r="O333" i="3"/>
  <c r="N333" i="3"/>
  <c r="M333" i="3"/>
  <c r="K333" i="3"/>
  <c r="J333" i="3"/>
  <c r="I333" i="3"/>
  <c r="W332" i="3"/>
  <c r="V332" i="3"/>
  <c r="U332" i="3"/>
  <c r="T332" i="3"/>
  <c r="S332" i="3"/>
  <c r="R332" i="3"/>
  <c r="Q332" i="3"/>
  <c r="O332" i="3"/>
  <c r="N332" i="3"/>
  <c r="M332" i="3"/>
  <c r="K332" i="3"/>
  <c r="J332" i="3"/>
  <c r="I332" i="3"/>
  <c r="W331" i="3"/>
  <c r="V331" i="3"/>
  <c r="U331" i="3"/>
  <c r="T331" i="3"/>
  <c r="S331" i="3"/>
  <c r="R331" i="3"/>
  <c r="Q331" i="3"/>
  <c r="O331" i="3"/>
  <c r="N331" i="3"/>
  <c r="M331" i="3"/>
  <c r="K331" i="3"/>
  <c r="J331" i="3"/>
  <c r="I331" i="3"/>
  <c r="W330" i="3"/>
  <c r="V330" i="3"/>
  <c r="U330" i="3"/>
  <c r="T330" i="3"/>
  <c r="S330" i="3"/>
  <c r="R330" i="3"/>
  <c r="Q330" i="3"/>
  <c r="O330" i="3"/>
  <c r="N330" i="3"/>
  <c r="M330" i="3"/>
  <c r="K330" i="3"/>
  <c r="J330" i="3"/>
  <c r="I330" i="3"/>
  <c r="W329" i="3"/>
  <c r="V329" i="3"/>
  <c r="U329" i="3"/>
  <c r="T329" i="3"/>
  <c r="S329" i="3"/>
  <c r="R329" i="3"/>
  <c r="Q329" i="3"/>
  <c r="O329" i="3"/>
  <c r="N329" i="3"/>
  <c r="M329" i="3"/>
  <c r="K329" i="3"/>
  <c r="J329" i="3"/>
  <c r="I329" i="3"/>
  <c r="W328" i="3"/>
  <c r="V328" i="3"/>
  <c r="U328" i="3"/>
  <c r="T328" i="3"/>
  <c r="S328" i="3"/>
  <c r="R328" i="3"/>
  <c r="Q328" i="3"/>
  <c r="O328" i="3"/>
  <c r="N328" i="3"/>
  <c r="M328" i="3"/>
  <c r="K328" i="3"/>
  <c r="J328" i="3"/>
  <c r="I328" i="3"/>
  <c r="W327" i="3"/>
  <c r="V327" i="3"/>
  <c r="U327" i="3"/>
  <c r="T327" i="3"/>
  <c r="S327" i="3"/>
  <c r="R327" i="3"/>
  <c r="Q327" i="3"/>
  <c r="O327" i="3"/>
  <c r="N327" i="3"/>
  <c r="M327" i="3"/>
  <c r="K327" i="3"/>
  <c r="J327" i="3"/>
  <c r="I327" i="3"/>
  <c r="W326" i="3"/>
  <c r="V326" i="3"/>
  <c r="U326" i="3"/>
  <c r="T326" i="3"/>
  <c r="S326" i="3"/>
  <c r="R326" i="3"/>
  <c r="Q326" i="3"/>
  <c r="O326" i="3"/>
  <c r="N326" i="3"/>
  <c r="M326" i="3"/>
  <c r="K326" i="3"/>
  <c r="J326" i="3"/>
  <c r="I326" i="3"/>
  <c r="V325" i="3"/>
  <c r="U325" i="3"/>
  <c r="T325" i="3"/>
  <c r="S325" i="3"/>
  <c r="Q325" i="3"/>
  <c r="O325" i="3"/>
  <c r="N325" i="3"/>
  <c r="M325" i="3"/>
  <c r="K325" i="3"/>
  <c r="J325" i="3"/>
  <c r="I325" i="3"/>
  <c r="W324" i="3"/>
  <c r="V324" i="3"/>
  <c r="U324" i="3"/>
  <c r="T324" i="3"/>
  <c r="S324" i="3"/>
  <c r="R324" i="3"/>
  <c r="Q324" i="3"/>
  <c r="O324" i="3"/>
  <c r="N324" i="3"/>
  <c r="M324" i="3"/>
  <c r="K324" i="3"/>
  <c r="J324" i="3"/>
  <c r="I324" i="3"/>
  <c r="W323" i="3"/>
  <c r="V323" i="3"/>
  <c r="U323" i="3"/>
  <c r="T323" i="3"/>
  <c r="S323" i="3"/>
  <c r="R323" i="3"/>
  <c r="Q323" i="3"/>
  <c r="O323" i="3"/>
  <c r="N323" i="3"/>
  <c r="M323" i="3"/>
  <c r="K323" i="3"/>
  <c r="J323" i="3"/>
  <c r="I323" i="3"/>
  <c r="W322" i="3"/>
  <c r="V322" i="3"/>
  <c r="U322" i="3"/>
  <c r="T322" i="3"/>
  <c r="S322" i="3"/>
  <c r="R322" i="3"/>
  <c r="Q322" i="3"/>
  <c r="O322" i="3"/>
  <c r="N322" i="3"/>
  <c r="M322" i="3"/>
  <c r="K322" i="3"/>
  <c r="J322" i="3"/>
  <c r="I322" i="3"/>
  <c r="W321" i="3"/>
  <c r="V321" i="3"/>
  <c r="U321" i="3"/>
  <c r="T321" i="3"/>
  <c r="S321" i="3"/>
  <c r="R321" i="3"/>
  <c r="Q321" i="3"/>
  <c r="O321" i="3"/>
  <c r="N321" i="3"/>
  <c r="M321" i="3"/>
  <c r="K321" i="3"/>
  <c r="J321" i="3"/>
  <c r="I321" i="3"/>
  <c r="W320" i="3"/>
  <c r="V320" i="3"/>
  <c r="U320" i="3"/>
  <c r="T320" i="3"/>
  <c r="S320" i="3"/>
  <c r="R320" i="3"/>
  <c r="Q320" i="3"/>
  <c r="O320" i="3"/>
  <c r="N320" i="3"/>
  <c r="M320" i="3"/>
  <c r="K320" i="3"/>
  <c r="J320" i="3"/>
  <c r="I320" i="3"/>
  <c r="W319" i="3"/>
  <c r="V319" i="3"/>
  <c r="U319" i="3"/>
  <c r="T319" i="3"/>
  <c r="S319" i="3"/>
  <c r="R319" i="3"/>
  <c r="Q319" i="3"/>
  <c r="O319" i="3"/>
  <c r="N319" i="3"/>
  <c r="M319" i="3"/>
  <c r="K319" i="3"/>
  <c r="J319" i="3"/>
  <c r="I319" i="3"/>
  <c r="W318" i="3"/>
  <c r="V318" i="3"/>
  <c r="U318" i="3"/>
  <c r="T318" i="3"/>
  <c r="S318" i="3"/>
  <c r="R318" i="3"/>
  <c r="Q318" i="3"/>
  <c r="O318" i="3"/>
  <c r="N318" i="3"/>
  <c r="M318" i="3"/>
  <c r="K318" i="3"/>
  <c r="J318" i="3"/>
  <c r="I318" i="3"/>
  <c r="W317" i="3"/>
  <c r="V317" i="3"/>
  <c r="U317" i="3"/>
  <c r="T317" i="3"/>
  <c r="S317" i="3"/>
  <c r="R317" i="3"/>
  <c r="Q317" i="3"/>
  <c r="O317" i="3"/>
  <c r="N317" i="3"/>
  <c r="M317" i="3"/>
  <c r="K317" i="3"/>
  <c r="J317" i="3"/>
  <c r="I317" i="3"/>
  <c r="W316" i="3"/>
  <c r="V316" i="3"/>
  <c r="U316" i="3"/>
  <c r="T316" i="3"/>
  <c r="S316" i="3"/>
  <c r="R316" i="3"/>
  <c r="Q316" i="3"/>
  <c r="O316" i="3"/>
  <c r="N316" i="3"/>
  <c r="M316" i="3"/>
  <c r="K316" i="3"/>
  <c r="J316" i="3"/>
  <c r="I316" i="3"/>
  <c r="W315" i="3"/>
  <c r="V315" i="3"/>
  <c r="U315" i="3"/>
  <c r="T315" i="3"/>
  <c r="S315" i="3"/>
  <c r="R315" i="3"/>
  <c r="Q315" i="3"/>
  <c r="O315" i="3"/>
  <c r="N315" i="3"/>
  <c r="M315" i="3"/>
  <c r="K315" i="3"/>
  <c r="J315" i="3"/>
  <c r="I315" i="3"/>
  <c r="W314" i="3"/>
  <c r="V314" i="3"/>
  <c r="U314" i="3"/>
  <c r="T314" i="3"/>
  <c r="S314" i="3"/>
  <c r="R314" i="3"/>
  <c r="Q314" i="3"/>
  <c r="O314" i="3"/>
  <c r="N314" i="3"/>
  <c r="M314" i="3"/>
  <c r="K314" i="3"/>
  <c r="J314" i="3"/>
  <c r="I314" i="3"/>
  <c r="W313" i="3"/>
  <c r="V313" i="3"/>
  <c r="U313" i="3"/>
  <c r="T313" i="3"/>
  <c r="S313" i="3"/>
  <c r="R313" i="3"/>
  <c r="Q313" i="3"/>
  <c r="O313" i="3"/>
  <c r="N313" i="3"/>
  <c r="M313" i="3"/>
  <c r="K313" i="3"/>
  <c r="J313" i="3"/>
  <c r="I313" i="3"/>
  <c r="W312" i="3"/>
  <c r="V312" i="3"/>
  <c r="U312" i="3"/>
  <c r="T312" i="3"/>
  <c r="S312" i="3"/>
  <c r="R312" i="3"/>
  <c r="Q312" i="3"/>
  <c r="O312" i="3"/>
  <c r="N312" i="3"/>
  <c r="M312" i="3"/>
  <c r="K312" i="3"/>
  <c r="J312" i="3"/>
  <c r="I312" i="3"/>
  <c r="W311" i="3"/>
  <c r="V311" i="3"/>
  <c r="U311" i="3"/>
  <c r="T311" i="3"/>
  <c r="S311" i="3"/>
  <c r="R311" i="3"/>
  <c r="Q311" i="3"/>
  <c r="O311" i="3"/>
  <c r="N311" i="3"/>
  <c r="M311" i="3"/>
  <c r="K311" i="3"/>
  <c r="J311" i="3"/>
  <c r="I311" i="3"/>
  <c r="W310" i="3"/>
  <c r="V310" i="3"/>
  <c r="U310" i="3"/>
  <c r="T310" i="3"/>
  <c r="S310" i="3"/>
  <c r="R310" i="3"/>
  <c r="Q310" i="3"/>
  <c r="O310" i="3"/>
  <c r="N310" i="3"/>
  <c r="M310" i="3"/>
  <c r="K310" i="3"/>
  <c r="J310" i="3"/>
  <c r="I310" i="3"/>
  <c r="W309" i="3"/>
  <c r="V309" i="3"/>
  <c r="U309" i="3"/>
  <c r="T309" i="3"/>
  <c r="S309" i="3"/>
  <c r="R309" i="3"/>
  <c r="Q309" i="3"/>
  <c r="O309" i="3"/>
  <c r="N309" i="3"/>
  <c r="M309" i="3"/>
  <c r="K309" i="3"/>
  <c r="J309" i="3"/>
  <c r="I309" i="3"/>
  <c r="W308" i="3"/>
  <c r="V308" i="3"/>
  <c r="U308" i="3"/>
  <c r="T308" i="3"/>
  <c r="S308" i="3"/>
  <c r="R308" i="3"/>
  <c r="Q308" i="3"/>
  <c r="O308" i="3"/>
  <c r="N308" i="3"/>
  <c r="M308" i="3"/>
  <c r="K308" i="3"/>
  <c r="J308" i="3"/>
  <c r="I308" i="3"/>
  <c r="W307" i="3"/>
  <c r="V307" i="3"/>
  <c r="U307" i="3"/>
  <c r="T307" i="3"/>
  <c r="S307" i="3"/>
  <c r="R307" i="3"/>
  <c r="Q307" i="3"/>
  <c r="O307" i="3"/>
  <c r="N307" i="3"/>
  <c r="M307" i="3"/>
  <c r="K307" i="3"/>
  <c r="J307" i="3"/>
  <c r="I307" i="3"/>
  <c r="W306" i="3"/>
  <c r="V306" i="3"/>
  <c r="U306" i="3"/>
  <c r="T306" i="3"/>
  <c r="S306" i="3"/>
  <c r="R306" i="3"/>
  <c r="Q306" i="3"/>
  <c r="O306" i="3"/>
  <c r="N306" i="3"/>
  <c r="M306" i="3"/>
  <c r="K306" i="3"/>
  <c r="J306" i="3"/>
  <c r="I306" i="3"/>
  <c r="W305" i="3"/>
  <c r="V305" i="3"/>
  <c r="U305" i="3"/>
  <c r="T305" i="3"/>
  <c r="S305" i="3"/>
  <c r="R305" i="3"/>
  <c r="Q305" i="3"/>
  <c r="O305" i="3"/>
  <c r="N305" i="3"/>
  <c r="M305" i="3"/>
  <c r="K305" i="3"/>
  <c r="J305" i="3"/>
  <c r="I305" i="3"/>
  <c r="W304" i="3"/>
  <c r="V304" i="3"/>
  <c r="U304" i="3"/>
  <c r="T304" i="3"/>
  <c r="S304" i="3"/>
  <c r="R304" i="3"/>
  <c r="Q304" i="3"/>
  <c r="O304" i="3"/>
  <c r="N304" i="3"/>
  <c r="M304" i="3"/>
  <c r="K304" i="3"/>
  <c r="J304" i="3"/>
  <c r="I304" i="3"/>
  <c r="W303" i="3"/>
  <c r="V303" i="3"/>
  <c r="U303" i="3"/>
  <c r="T303" i="3"/>
  <c r="S303" i="3"/>
  <c r="Q303" i="3"/>
  <c r="O303" i="3"/>
  <c r="N303" i="3"/>
  <c r="M303" i="3"/>
  <c r="K303" i="3"/>
  <c r="J303" i="3"/>
  <c r="I303" i="3"/>
  <c r="W302" i="3"/>
  <c r="V302" i="3"/>
  <c r="U302" i="3"/>
  <c r="T302" i="3"/>
  <c r="S302" i="3"/>
  <c r="R302" i="3"/>
  <c r="Q302" i="3"/>
  <c r="O302" i="3"/>
  <c r="N302" i="3"/>
  <c r="M302" i="3"/>
  <c r="K302" i="3"/>
  <c r="J302" i="3"/>
  <c r="I302" i="3"/>
  <c r="W301" i="3"/>
  <c r="V301" i="3"/>
  <c r="U301" i="3"/>
  <c r="T301" i="3"/>
  <c r="S301" i="3"/>
  <c r="R301" i="3"/>
  <c r="Q301" i="3"/>
  <c r="O301" i="3"/>
  <c r="N301" i="3"/>
  <c r="M301" i="3"/>
  <c r="K301" i="3"/>
  <c r="J301" i="3"/>
  <c r="I301" i="3"/>
  <c r="W300" i="3"/>
  <c r="V300" i="3"/>
  <c r="U300" i="3"/>
  <c r="T300" i="3"/>
  <c r="S300" i="3"/>
  <c r="R300" i="3"/>
  <c r="Q300" i="3"/>
  <c r="O300" i="3"/>
  <c r="N300" i="3"/>
  <c r="M300" i="3"/>
  <c r="K300" i="3"/>
  <c r="J300" i="3"/>
  <c r="I300" i="3"/>
  <c r="W299" i="3"/>
  <c r="V299" i="3"/>
  <c r="U299" i="3"/>
  <c r="T299" i="3"/>
  <c r="S299" i="3"/>
  <c r="R299" i="3"/>
  <c r="Q299" i="3"/>
  <c r="O299" i="3"/>
  <c r="N299" i="3"/>
  <c r="M299" i="3"/>
  <c r="K299" i="3"/>
  <c r="J299" i="3"/>
  <c r="I299" i="3"/>
  <c r="W298" i="3"/>
  <c r="V298" i="3"/>
  <c r="U298" i="3"/>
  <c r="T298" i="3"/>
  <c r="S298" i="3"/>
  <c r="R298" i="3"/>
  <c r="Q298" i="3"/>
  <c r="O298" i="3"/>
  <c r="N298" i="3"/>
  <c r="M298" i="3"/>
  <c r="K298" i="3"/>
  <c r="J298" i="3"/>
  <c r="I298" i="3"/>
  <c r="W297" i="3"/>
  <c r="V297" i="3"/>
  <c r="U297" i="3"/>
  <c r="T297" i="3"/>
  <c r="S297" i="3"/>
  <c r="R297" i="3"/>
  <c r="Q297" i="3"/>
  <c r="O297" i="3"/>
  <c r="N297" i="3"/>
  <c r="M297" i="3"/>
  <c r="K297" i="3"/>
  <c r="J297" i="3"/>
  <c r="I297" i="3"/>
  <c r="W296" i="3"/>
  <c r="V296" i="3"/>
  <c r="U296" i="3"/>
  <c r="T296" i="3"/>
  <c r="S296" i="3"/>
  <c r="R296" i="3"/>
  <c r="Q296" i="3"/>
  <c r="O296" i="3"/>
  <c r="N296" i="3"/>
  <c r="M296" i="3"/>
  <c r="K296" i="3"/>
  <c r="J296" i="3"/>
  <c r="I296" i="3"/>
  <c r="W295" i="3"/>
  <c r="V295" i="3"/>
  <c r="U295" i="3"/>
  <c r="T295" i="3"/>
  <c r="S295" i="3"/>
  <c r="R295" i="3"/>
  <c r="Q295" i="3"/>
  <c r="O295" i="3"/>
  <c r="N295" i="3"/>
  <c r="M295" i="3"/>
  <c r="K295" i="3"/>
  <c r="J295" i="3"/>
  <c r="I295" i="3"/>
  <c r="W294" i="3"/>
  <c r="V294" i="3"/>
  <c r="U294" i="3"/>
  <c r="T294" i="3"/>
  <c r="S294" i="3"/>
  <c r="R294" i="3"/>
  <c r="Q294" i="3"/>
  <c r="O294" i="3"/>
  <c r="N294" i="3"/>
  <c r="M294" i="3"/>
  <c r="K294" i="3"/>
  <c r="J294" i="3"/>
  <c r="I294" i="3"/>
  <c r="W293" i="3"/>
  <c r="V293" i="3"/>
  <c r="U293" i="3"/>
  <c r="T293" i="3"/>
  <c r="S293" i="3"/>
  <c r="R293" i="3"/>
  <c r="Q293" i="3"/>
  <c r="O293" i="3"/>
  <c r="N293" i="3"/>
  <c r="M293" i="3"/>
  <c r="K293" i="3"/>
  <c r="J293" i="3"/>
  <c r="I293" i="3"/>
  <c r="W292" i="3"/>
  <c r="V292" i="3"/>
  <c r="U292" i="3"/>
  <c r="T292" i="3"/>
  <c r="S292" i="3"/>
  <c r="R292" i="3"/>
  <c r="Q292" i="3"/>
  <c r="O292" i="3"/>
  <c r="N292" i="3"/>
  <c r="M292" i="3"/>
  <c r="K292" i="3"/>
  <c r="J292" i="3"/>
  <c r="I292" i="3"/>
  <c r="W291" i="3"/>
  <c r="V291" i="3"/>
  <c r="U291" i="3"/>
  <c r="T291" i="3"/>
  <c r="S291" i="3"/>
  <c r="R291" i="3"/>
  <c r="Q291" i="3"/>
  <c r="O291" i="3"/>
  <c r="N291" i="3"/>
  <c r="M291" i="3"/>
  <c r="K291" i="3"/>
  <c r="J291" i="3"/>
  <c r="I291" i="3"/>
  <c r="W290" i="3"/>
  <c r="V290" i="3"/>
  <c r="U290" i="3"/>
  <c r="T290" i="3"/>
  <c r="S290" i="3"/>
  <c r="R290" i="3"/>
  <c r="Q290" i="3"/>
  <c r="O290" i="3"/>
  <c r="N290" i="3"/>
  <c r="M290" i="3"/>
  <c r="K290" i="3"/>
  <c r="J290" i="3"/>
  <c r="I290" i="3"/>
  <c r="W289" i="3"/>
  <c r="V289" i="3"/>
  <c r="U289" i="3"/>
  <c r="T289" i="3"/>
  <c r="S289" i="3"/>
  <c r="R289" i="3"/>
  <c r="Q289" i="3"/>
  <c r="O289" i="3"/>
  <c r="N289" i="3"/>
  <c r="M289" i="3"/>
  <c r="K289" i="3"/>
  <c r="J289" i="3"/>
  <c r="I289" i="3"/>
  <c r="W288" i="3"/>
  <c r="V288" i="3"/>
  <c r="U288" i="3"/>
  <c r="T288" i="3"/>
  <c r="S288" i="3"/>
  <c r="Q288" i="3"/>
  <c r="O288" i="3"/>
  <c r="N288" i="3"/>
  <c r="M288" i="3"/>
  <c r="K288" i="3"/>
  <c r="J288" i="3"/>
  <c r="I288" i="3"/>
  <c r="W287" i="3"/>
  <c r="V287" i="3"/>
  <c r="U287" i="3"/>
  <c r="T287" i="3"/>
  <c r="S287" i="3"/>
  <c r="R287" i="3"/>
  <c r="Q287" i="3"/>
  <c r="O287" i="3"/>
  <c r="N287" i="3"/>
  <c r="M287" i="3"/>
  <c r="K287" i="3"/>
  <c r="J287" i="3"/>
  <c r="I287" i="3"/>
  <c r="W286" i="3"/>
  <c r="V286" i="3"/>
  <c r="U286" i="3"/>
  <c r="T286" i="3"/>
  <c r="S286" i="3"/>
  <c r="R286" i="3"/>
  <c r="Q286" i="3"/>
  <c r="O286" i="3"/>
  <c r="N286" i="3"/>
  <c r="M286" i="3"/>
  <c r="K286" i="3"/>
  <c r="J286" i="3"/>
  <c r="I286" i="3"/>
  <c r="W285" i="3"/>
  <c r="V285" i="3"/>
  <c r="U285" i="3"/>
  <c r="T285" i="3"/>
  <c r="S285" i="3"/>
  <c r="R285" i="3"/>
  <c r="Q285" i="3"/>
  <c r="O285" i="3"/>
  <c r="N285" i="3"/>
  <c r="M285" i="3"/>
  <c r="K285" i="3"/>
  <c r="J285" i="3"/>
  <c r="I285" i="3"/>
  <c r="W284" i="3"/>
  <c r="V284" i="3"/>
  <c r="U284" i="3"/>
  <c r="T284" i="3"/>
  <c r="S284" i="3"/>
  <c r="R284" i="3"/>
  <c r="Q284" i="3"/>
  <c r="O284" i="3"/>
  <c r="N284" i="3"/>
  <c r="M284" i="3"/>
  <c r="K284" i="3"/>
  <c r="J284" i="3"/>
  <c r="I284" i="3"/>
  <c r="W283" i="3"/>
  <c r="V283" i="3"/>
  <c r="U283" i="3"/>
  <c r="T283" i="3"/>
  <c r="S283" i="3"/>
  <c r="R283" i="3"/>
  <c r="Q283" i="3"/>
  <c r="O283" i="3"/>
  <c r="N283" i="3"/>
  <c r="M283" i="3"/>
  <c r="K283" i="3"/>
  <c r="J283" i="3"/>
  <c r="I283" i="3"/>
  <c r="W282" i="3"/>
  <c r="V282" i="3"/>
  <c r="U282" i="3"/>
  <c r="T282" i="3"/>
  <c r="S282" i="3"/>
  <c r="R282" i="3"/>
  <c r="Q282" i="3"/>
  <c r="O282" i="3"/>
  <c r="N282" i="3"/>
  <c r="M282" i="3"/>
  <c r="K282" i="3"/>
  <c r="J282" i="3"/>
  <c r="I282" i="3"/>
  <c r="W281" i="3"/>
  <c r="V281" i="3"/>
  <c r="U281" i="3"/>
  <c r="T281" i="3"/>
  <c r="S281" i="3"/>
  <c r="R281" i="3"/>
  <c r="Q281" i="3"/>
  <c r="O281" i="3"/>
  <c r="N281" i="3"/>
  <c r="M281" i="3"/>
  <c r="K281" i="3"/>
  <c r="J281" i="3"/>
  <c r="I281" i="3"/>
  <c r="W280" i="3"/>
  <c r="V280" i="3"/>
  <c r="U280" i="3"/>
  <c r="T280" i="3"/>
  <c r="S280" i="3"/>
  <c r="R280" i="3"/>
  <c r="Q280" i="3"/>
  <c r="O280" i="3"/>
  <c r="N280" i="3"/>
  <c r="M280" i="3"/>
  <c r="K280" i="3"/>
  <c r="J280" i="3"/>
  <c r="I280" i="3"/>
  <c r="W279" i="3"/>
  <c r="V279" i="3"/>
  <c r="U279" i="3"/>
  <c r="T279" i="3"/>
  <c r="S279" i="3"/>
  <c r="R279" i="3"/>
  <c r="Q279" i="3"/>
  <c r="O279" i="3"/>
  <c r="N279" i="3"/>
  <c r="M279" i="3"/>
  <c r="K279" i="3"/>
  <c r="J279" i="3"/>
  <c r="I279" i="3"/>
  <c r="W278" i="3"/>
  <c r="V278" i="3"/>
  <c r="U278" i="3"/>
  <c r="T278" i="3"/>
  <c r="S278" i="3"/>
  <c r="R278" i="3"/>
  <c r="Q278" i="3"/>
  <c r="O278" i="3"/>
  <c r="N278" i="3"/>
  <c r="M278" i="3"/>
  <c r="K278" i="3"/>
  <c r="J278" i="3"/>
  <c r="I278" i="3"/>
  <c r="W277" i="3"/>
  <c r="V277" i="3"/>
  <c r="U277" i="3"/>
  <c r="T277" i="3"/>
  <c r="S277" i="3"/>
  <c r="R277" i="3"/>
  <c r="Q277" i="3"/>
  <c r="O277" i="3"/>
  <c r="N277" i="3"/>
  <c r="M277" i="3"/>
  <c r="K277" i="3"/>
  <c r="J277" i="3"/>
  <c r="I277" i="3"/>
  <c r="W276" i="3"/>
  <c r="V276" i="3"/>
  <c r="U276" i="3"/>
  <c r="T276" i="3"/>
  <c r="S276" i="3"/>
  <c r="R276" i="3"/>
  <c r="Q276" i="3"/>
  <c r="O276" i="3"/>
  <c r="N276" i="3"/>
  <c r="M276" i="3"/>
  <c r="K276" i="3"/>
  <c r="J276" i="3"/>
  <c r="I276" i="3"/>
  <c r="W275" i="3"/>
  <c r="V275" i="3"/>
  <c r="U275" i="3"/>
  <c r="T275" i="3"/>
  <c r="S275" i="3"/>
  <c r="R275" i="3"/>
  <c r="Q275" i="3"/>
  <c r="O275" i="3"/>
  <c r="N275" i="3"/>
  <c r="M275" i="3"/>
  <c r="K275" i="3"/>
  <c r="J275" i="3"/>
  <c r="I275" i="3"/>
  <c r="W274" i="3"/>
  <c r="V274" i="3"/>
  <c r="U274" i="3"/>
  <c r="T274" i="3"/>
  <c r="S274" i="3"/>
  <c r="R274" i="3"/>
  <c r="Q274" i="3"/>
  <c r="O274" i="3"/>
  <c r="N274" i="3"/>
  <c r="M274" i="3"/>
  <c r="K274" i="3"/>
  <c r="J274" i="3"/>
  <c r="I274" i="3"/>
  <c r="W273" i="3"/>
  <c r="V273" i="3"/>
  <c r="U273" i="3"/>
  <c r="T273" i="3"/>
  <c r="S273" i="3"/>
  <c r="R273" i="3"/>
  <c r="Q273" i="3"/>
  <c r="O273" i="3"/>
  <c r="N273" i="3"/>
  <c r="M273" i="3"/>
  <c r="K273" i="3"/>
  <c r="J273" i="3"/>
  <c r="I273" i="3"/>
  <c r="W272" i="3"/>
  <c r="V272" i="3"/>
  <c r="U272" i="3"/>
  <c r="S272" i="3"/>
  <c r="R272" i="3"/>
  <c r="Q272" i="3"/>
  <c r="O272" i="3"/>
  <c r="N272" i="3"/>
  <c r="M272" i="3"/>
  <c r="L272" i="3"/>
  <c r="K272" i="3"/>
  <c r="J272" i="3"/>
  <c r="I272" i="3"/>
  <c r="W271" i="3"/>
  <c r="V271" i="3"/>
  <c r="U271" i="3"/>
  <c r="S271" i="3"/>
  <c r="R271" i="3"/>
  <c r="Q271" i="3"/>
  <c r="O271" i="3"/>
  <c r="N271" i="3"/>
  <c r="M271" i="3"/>
  <c r="L271" i="3"/>
  <c r="K271" i="3"/>
  <c r="J271" i="3"/>
  <c r="I271" i="3"/>
  <c r="W270" i="3"/>
  <c r="V270" i="3"/>
  <c r="U270" i="3"/>
  <c r="S270" i="3"/>
  <c r="R270" i="3"/>
  <c r="Q270" i="3"/>
  <c r="O270" i="3"/>
  <c r="N270" i="3"/>
  <c r="M270" i="3"/>
  <c r="L270" i="3"/>
  <c r="K270" i="3"/>
  <c r="J270" i="3"/>
  <c r="I270" i="3"/>
  <c r="W269" i="3"/>
  <c r="V269" i="3"/>
  <c r="U269" i="3"/>
  <c r="S269" i="3"/>
  <c r="R269" i="3"/>
  <c r="Q269" i="3"/>
  <c r="O269" i="3"/>
  <c r="N269" i="3"/>
  <c r="M269" i="3"/>
  <c r="L269" i="3"/>
  <c r="K269" i="3"/>
  <c r="J269" i="3"/>
  <c r="I269" i="3"/>
  <c r="W268" i="3"/>
  <c r="V268" i="3"/>
  <c r="U268" i="3"/>
  <c r="S268" i="3"/>
  <c r="R268" i="3"/>
  <c r="Q268" i="3"/>
  <c r="O268" i="3"/>
  <c r="N268" i="3"/>
  <c r="M268" i="3"/>
  <c r="L268" i="3"/>
  <c r="K268" i="3"/>
  <c r="J268" i="3"/>
  <c r="I268" i="3"/>
  <c r="W267" i="3"/>
  <c r="V267" i="3"/>
  <c r="U267" i="3"/>
  <c r="S267" i="3"/>
  <c r="R267" i="3"/>
  <c r="Q267" i="3"/>
  <c r="O267" i="3"/>
  <c r="N267" i="3"/>
  <c r="M267" i="3"/>
  <c r="L267" i="3"/>
  <c r="K267" i="3"/>
  <c r="J267" i="3"/>
  <c r="I267" i="3"/>
  <c r="W266" i="3"/>
  <c r="V266" i="3"/>
  <c r="U266" i="3"/>
  <c r="S266" i="3"/>
  <c r="R266" i="3"/>
  <c r="Q266" i="3"/>
  <c r="O266" i="3"/>
  <c r="N266" i="3"/>
  <c r="M266" i="3"/>
  <c r="L266" i="3"/>
  <c r="K266" i="3"/>
  <c r="J266" i="3"/>
  <c r="I266" i="3"/>
  <c r="W265" i="3"/>
  <c r="V265" i="3"/>
  <c r="U265" i="3"/>
  <c r="S265" i="3"/>
  <c r="R265" i="3"/>
  <c r="Q265" i="3"/>
  <c r="O265" i="3"/>
  <c r="N265" i="3"/>
  <c r="M265" i="3"/>
  <c r="L265" i="3"/>
  <c r="K265" i="3"/>
  <c r="J265" i="3"/>
  <c r="I265" i="3"/>
  <c r="W264" i="3"/>
  <c r="V264" i="3"/>
  <c r="U264" i="3"/>
  <c r="S264" i="3"/>
  <c r="R264" i="3"/>
  <c r="Q264" i="3"/>
  <c r="O264" i="3"/>
  <c r="N264" i="3"/>
  <c r="M264" i="3"/>
  <c r="L264" i="3"/>
  <c r="K264" i="3"/>
  <c r="J264" i="3"/>
  <c r="I264" i="3"/>
  <c r="W263" i="3"/>
  <c r="V263" i="3"/>
  <c r="U263" i="3"/>
  <c r="S263" i="3"/>
  <c r="R263" i="3"/>
  <c r="Q263" i="3"/>
  <c r="O263" i="3"/>
  <c r="N263" i="3"/>
  <c r="M263" i="3"/>
  <c r="K263" i="3"/>
  <c r="J263" i="3"/>
  <c r="I263" i="3"/>
  <c r="W262" i="3"/>
  <c r="V262" i="3"/>
  <c r="U262" i="3"/>
  <c r="S262" i="3"/>
  <c r="R262" i="3"/>
  <c r="Q262" i="3"/>
  <c r="O262" i="3"/>
  <c r="N262" i="3"/>
  <c r="M262" i="3"/>
  <c r="L262" i="3"/>
  <c r="K262" i="3"/>
  <c r="J262" i="3"/>
  <c r="I262" i="3"/>
  <c r="W261" i="3"/>
  <c r="V261" i="3"/>
  <c r="U261" i="3"/>
  <c r="S261" i="3"/>
  <c r="R261" i="3"/>
  <c r="Q261" i="3"/>
  <c r="O261" i="3"/>
  <c r="N261" i="3"/>
  <c r="M261" i="3"/>
  <c r="L261" i="3"/>
  <c r="K261" i="3"/>
  <c r="J261" i="3"/>
  <c r="I261" i="3"/>
  <c r="W260" i="3"/>
  <c r="V260" i="3"/>
  <c r="U260" i="3"/>
  <c r="S260" i="3"/>
  <c r="R260" i="3"/>
  <c r="Q260" i="3"/>
  <c r="O260" i="3"/>
  <c r="N260" i="3"/>
  <c r="M260" i="3"/>
  <c r="L260" i="3"/>
  <c r="K260" i="3"/>
  <c r="J260" i="3"/>
  <c r="I260" i="3"/>
  <c r="W259" i="3"/>
  <c r="V259" i="3"/>
  <c r="U259" i="3"/>
  <c r="S259" i="3"/>
  <c r="R259" i="3"/>
  <c r="Q259" i="3"/>
  <c r="O259" i="3"/>
  <c r="N259" i="3"/>
  <c r="M259" i="3"/>
  <c r="L259" i="3"/>
  <c r="K259" i="3"/>
  <c r="J259" i="3"/>
  <c r="I259" i="3"/>
  <c r="W258" i="3"/>
  <c r="V258" i="3"/>
  <c r="U258" i="3"/>
  <c r="S258" i="3"/>
  <c r="R258" i="3"/>
  <c r="Q258" i="3"/>
  <c r="O258" i="3"/>
  <c r="N258" i="3"/>
  <c r="M258" i="3"/>
  <c r="L258" i="3"/>
  <c r="K258" i="3"/>
  <c r="J258" i="3"/>
  <c r="I258" i="3"/>
  <c r="W257" i="3"/>
  <c r="V257" i="3"/>
  <c r="U257" i="3"/>
  <c r="S257" i="3"/>
  <c r="R257" i="3"/>
  <c r="Q257" i="3"/>
  <c r="O257" i="3"/>
  <c r="N257" i="3"/>
  <c r="M257" i="3"/>
  <c r="L257" i="3"/>
  <c r="K257" i="3"/>
  <c r="J257" i="3"/>
  <c r="I257" i="3"/>
  <c r="W256" i="3"/>
  <c r="V256" i="3"/>
  <c r="U256" i="3"/>
  <c r="S256" i="3"/>
  <c r="R256" i="3"/>
  <c r="Q256" i="3"/>
  <c r="O256" i="3"/>
  <c r="N256" i="3"/>
  <c r="M256" i="3"/>
  <c r="L256" i="3"/>
  <c r="J256" i="3"/>
  <c r="I256" i="3"/>
  <c r="W255" i="3"/>
  <c r="V255" i="3"/>
  <c r="U255" i="3"/>
  <c r="S255" i="3"/>
  <c r="R255" i="3"/>
  <c r="Q255" i="3"/>
  <c r="O255" i="3"/>
  <c r="N255" i="3"/>
  <c r="M255" i="3"/>
  <c r="L255" i="3"/>
  <c r="K255" i="3"/>
  <c r="J255" i="3"/>
  <c r="I255" i="3"/>
  <c r="W254" i="3"/>
  <c r="V254" i="3"/>
  <c r="U254" i="3"/>
  <c r="S254" i="3"/>
  <c r="R254" i="3"/>
  <c r="Q254" i="3"/>
  <c r="O254" i="3"/>
  <c r="N254" i="3"/>
  <c r="M254" i="3"/>
  <c r="L254" i="3"/>
  <c r="K254" i="3"/>
  <c r="J254" i="3"/>
  <c r="I254" i="3"/>
  <c r="W253" i="3"/>
  <c r="V253" i="3"/>
  <c r="U253" i="3"/>
  <c r="S253" i="3"/>
  <c r="R253" i="3"/>
  <c r="Q253" i="3"/>
  <c r="O253" i="3"/>
  <c r="N253" i="3"/>
  <c r="M253" i="3"/>
  <c r="L253" i="3"/>
  <c r="K253" i="3"/>
  <c r="J253" i="3"/>
  <c r="I253" i="3"/>
  <c r="W252" i="3"/>
  <c r="V252" i="3"/>
  <c r="U252" i="3"/>
  <c r="S252" i="3"/>
  <c r="R252" i="3"/>
  <c r="Q252" i="3"/>
  <c r="O252" i="3"/>
  <c r="N252" i="3"/>
  <c r="M252" i="3"/>
  <c r="L252" i="3"/>
  <c r="K252" i="3"/>
  <c r="J252" i="3"/>
  <c r="I252" i="3"/>
  <c r="V251" i="3"/>
  <c r="U251" i="3"/>
  <c r="S251" i="3"/>
  <c r="R251" i="3"/>
  <c r="Q251" i="3"/>
  <c r="O251" i="3"/>
  <c r="N251" i="3"/>
  <c r="M251" i="3"/>
  <c r="L251" i="3"/>
  <c r="K251" i="3"/>
  <c r="J251" i="3"/>
  <c r="I251" i="3"/>
  <c r="W250" i="3"/>
  <c r="V250" i="3"/>
  <c r="U250" i="3"/>
  <c r="S250" i="3"/>
  <c r="R250" i="3"/>
  <c r="Q250" i="3"/>
  <c r="O250" i="3"/>
  <c r="N250" i="3"/>
  <c r="M250" i="3"/>
  <c r="L250" i="3"/>
  <c r="K250" i="3"/>
  <c r="J250" i="3"/>
  <c r="I250" i="3"/>
  <c r="W249" i="3"/>
  <c r="V249" i="3"/>
  <c r="U249" i="3"/>
  <c r="S249" i="3"/>
  <c r="R249" i="3"/>
  <c r="Q249" i="3"/>
  <c r="O249" i="3"/>
  <c r="N249" i="3"/>
  <c r="M249" i="3"/>
  <c r="L249" i="3"/>
  <c r="K249" i="3"/>
  <c r="J249" i="3"/>
  <c r="I249" i="3"/>
  <c r="W248" i="3"/>
  <c r="V248" i="3"/>
  <c r="U248" i="3"/>
  <c r="S248" i="3"/>
  <c r="R248" i="3"/>
  <c r="Q248" i="3"/>
  <c r="O248" i="3"/>
  <c r="N248" i="3"/>
  <c r="M248" i="3"/>
  <c r="L248" i="3"/>
  <c r="K248" i="3"/>
  <c r="J248" i="3"/>
  <c r="I248" i="3"/>
  <c r="W247" i="3"/>
  <c r="V247" i="3"/>
  <c r="U247" i="3"/>
  <c r="S247" i="3"/>
  <c r="R247" i="3"/>
  <c r="Q247" i="3"/>
  <c r="O247" i="3"/>
  <c r="N247" i="3"/>
  <c r="M247" i="3"/>
  <c r="L247" i="3"/>
  <c r="K247" i="3"/>
  <c r="J247" i="3"/>
  <c r="I247" i="3"/>
  <c r="W246" i="3"/>
  <c r="V246" i="3"/>
  <c r="U246" i="3"/>
  <c r="S246" i="3"/>
  <c r="R246" i="3"/>
  <c r="Q246" i="3"/>
  <c r="O246" i="3"/>
  <c r="N246" i="3"/>
  <c r="M246" i="3"/>
  <c r="L246" i="3"/>
  <c r="K246" i="3"/>
  <c r="J246" i="3"/>
  <c r="I246" i="3"/>
  <c r="W245" i="3"/>
  <c r="V245" i="3"/>
  <c r="U245" i="3"/>
  <c r="S245" i="3"/>
  <c r="R245" i="3"/>
  <c r="Q245" i="3"/>
  <c r="O245" i="3"/>
  <c r="N245" i="3"/>
  <c r="M245" i="3"/>
  <c r="L245" i="3"/>
  <c r="K245" i="3"/>
  <c r="J245" i="3"/>
  <c r="I245" i="3"/>
  <c r="W244" i="3"/>
  <c r="V244" i="3"/>
  <c r="U244" i="3"/>
  <c r="S244" i="3"/>
  <c r="R244" i="3"/>
  <c r="Q244" i="3"/>
  <c r="O244" i="3"/>
  <c r="N244" i="3"/>
  <c r="M244" i="3"/>
  <c r="L244" i="3"/>
  <c r="K244" i="3"/>
  <c r="J244" i="3"/>
  <c r="I244" i="3"/>
  <c r="W243" i="3"/>
  <c r="V243" i="3"/>
  <c r="U243" i="3"/>
  <c r="T243" i="3"/>
  <c r="R243" i="3"/>
  <c r="Q243" i="3"/>
  <c r="O243" i="3"/>
  <c r="N243" i="3"/>
  <c r="M243" i="3"/>
  <c r="L243" i="3"/>
  <c r="K243" i="3"/>
  <c r="J243" i="3"/>
  <c r="I243" i="3"/>
  <c r="W242" i="3"/>
  <c r="V242" i="3"/>
  <c r="U242" i="3"/>
  <c r="T242" i="3"/>
  <c r="R242" i="3"/>
  <c r="Q242" i="3"/>
  <c r="O242" i="3"/>
  <c r="N242" i="3"/>
  <c r="M242" i="3"/>
  <c r="L242" i="3"/>
  <c r="K242" i="3"/>
  <c r="J242" i="3"/>
  <c r="I242" i="3"/>
  <c r="W241" i="3"/>
  <c r="V241" i="3"/>
  <c r="U241" i="3"/>
  <c r="T241" i="3"/>
  <c r="R241" i="3"/>
  <c r="Q241" i="3"/>
  <c r="O241" i="3"/>
  <c r="N241" i="3"/>
  <c r="M241" i="3"/>
  <c r="L241" i="3"/>
  <c r="K241" i="3"/>
  <c r="J241" i="3"/>
  <c r="I241" i="3"/>
  <c r="W240" i="3"/>
  <c r="V240" i="3"/>
  <c r="U240" i="3"/>
  <c r="T240" i="3"/>
  <c r="R240" i="3"/>
  <c r="Q240" i="3"/>
  <c r="O240" i="3"/>
  <c r="N240" i="3"/>
  <c r="M240" i="3"/>
  <c r="L240" i="3"/>
  <c r="K240" i="3"/>
  <c r="J240" i="3"/>
  <c r="I240" i="3"/>
  <c r="W239" i="3"/>
  <c r="V239" i="3"/>
  <c r="U239" i="3"/>
  <c r="T239" i="3"/>
  <c r="R239" i="3"/>
  <c r="Q239" i="3"/>
  <c r="O239" i="3"/>
  <c r="N239" i="3"/>
  <c r="M239" i="3"/>
  <c r="L239" i="3"/>
  <c r="K239" i="3"/>
  <c r="J239" i="3"/>
  <c r="I239" i="3"/>
  <c r="W238" i="3"/>
  <c r="V238" i="3"/>
  <c r="U238" i="3"/>
  <c r="T238" i="3"/>
  <c r="R238" i="3"/>
  <c r="Q238" i="3"/>
  <c r="O238" i="3"/>
  <c r="N238" i="3"/>
  <c r="M238" i="3"/>
  <c r="L238" i="3"/>
  <c r="K238" i="3"/>
  <c r="J238" i="3"/>
  <c r="I238" i="3"/>
  <c r="V237" i="3"/>
  <c r="T237" i="3"/>
  <c r="R237" i="3"/>
  <c r="Q237" i="3"/>
  <c r="O237" i="3"/>
  <c r="N237" i="3"/>
  <c r="M237" i="3"/>
  <c r="L237" i="3"/>
  <c r="J237" i="3"/>
  <c r="I237" i="3"/>
  <c r="W236" i="3"/>
  <c r="V236" i="3"/>
  <c r="U236" i="3"/>
  <c r="T236" i="3"/>
  <c r="R236" i="3"/>
  <c r="Q236" i="3"/>
  <c r="O236" i="3"/>
  <c r="N236" i="3"/>
  <c r="M236" i="3"/>
  <c r="L236" i="3"/>
  <c r="K236" i="3"/>
  <c r="J236" i="3"/>
  <c r="I236" i="3"/>
  <c r="V235" i="3"/>
  <c r="U235" i="3"/>
  <c r="T235" i="3"/>
  <c r="R235" i="3"/>
  <c r="Q235" i="3"/>
  <c r="O235" i="3"/>
  <c r="N235" i="3"/>
  <c r="M235" i="3"/>
  <c r="L235" i="3"/>
  <c r="K235" i="3"/>
  <c r="J235" i="3"/>
  <c r="I235" i="3"/>
  <c r="V234" i="3"/>
  <c r="U234" i="3"/>
  <c r="T234" i="3"/>
  <c r="R234" i="3"/>
  <c r="Q234" i="3"/>
  <c r="O234" i="3"/>
  <c r="N234" i="3"/>
  <c r="M234" i="3"/>
  <c r="L234" i="3"/>
  <c r="K234" i="3"/>
  <c r="J234" i="3"/>
  <c r="I234" i="3"/>
  <c r="W233" i="3"/>
  <c r="V233" i="3"/>
  <c r="U233" i="3"/>
  <c r="T233" i="3"/>
  <c r="R233" i="3"/>
  <c r="Q233" i="3"/>
  <c r="O233" i="3"/>
  <c r="N233" i="3"/>
  <c r="M233" i="3"/>
  <c r="L233" i="3"/>
  <c r="J233" i="3"/>
  <c r="I233" i="3"/>
  <c r="W232" i="3"/>
  <c r="V232" i="3"/>
  <c r="U232" i="3"/>
  <c r="T232" i="3"/>
  <c r="R232" i="3"/>
  <c r="Q232" i="3"/>
  <c r="O232" i="3"/>
  <c r="N232" i="3"/>
  <c r="M232" i="3"/>
  <c r="L232" i="3"/>
  <c r="K232" i="3"/>
  <c r="J232" i="3"/>
  <c r="I232" i="3"/>
  <c r="W231" i="3"/>
  <c r="V231" i="3"/>
  <c r="U231" i="3"/>
  <c r="T231" i="3"/>
  <c r="R231" i="3"/>
  <c r="Q231" i="3"/>
  <c r="O231" i="3"/>
  <c r="N231" i="3"/>
  <c r="M231" i="3"/>
  <c r="L231" i="3"/>
  <c r="K231" i="3"/>
  <c r="J231" i="3"/>
  <c r="I231" i="3"/>
  <c r="W230" i="3"/>
  <c r="V230" i="3"/>
  <c r="U230" i="3"/>
  <c r="T230" i="3"/>
  <c r="R230" i="3"/>
  <c r="Q230" i="3"/>
  <c r="O230" i="3"/>
  <c r="N230" i="3"/>
  <c r="M230" i="3"/>
  <c r="L230" i="3"/>
  <c r="K230" i="3"/>
  <c r="J230" i="3"/>
  <c r="I230" i="3"/>
  <c r="W229" i="3"/>
  <c r="V229" i="3"/>
  <c r="U229" i="3"/>
  <c r="T229" i="3"/>
  <c r="R229" i="3"/>
  <c r="Q229" i="3"/>
  <c r="O229" i="3"/>
  <c r="N229" i="3"/>
  <c r="M229" i="3"/>
  <c r="L229" i="3"/>
  <c r="K229" i="3"/>
  <c r="J229" i="3"/>
  <c r="I229" i="3"/>
  <c r="W228" i="3"/>
  <c r="V228" i="3"/>
  <c r="U228" i="3"/>
  <c r="T228" i="3"/>
  <c r="R228" i="3"/>
  <c r="Q228" i="3"/>
  <c r="O228" i="3"/>
  <c r="N228" i="3"/>
  <c r="M228" i="3"/>
  <c r="L228" i="3"/>
  <c r="K228" i="3"/>
  <c r="J228" i="3"/>
  <c r="I228" i="3"/>
  <c r="W227" i="3"/>
  <c r="V227" i="3"/>
  <c r="U227" i="3"/>
  <c r="T227" i="3"/>
  <c r="R227" i="3"/>
  <c r="Q227" i="3"/>
  <c r="O227" i="3"/>
  <c r="N227" i="3"/>
  <c r="M227" i="3"/>
  <c r="L227" i="3"/>
  <c r="K227" i="3"/>
  <c r="J227" i="3"/>
  <c r="I227" i="3"/>
  <c r="W226" i="3"/>
  <c r="V226" i="3"/>
  <c r="U226" i="3"/>
  <c r="T226" i="3"/>
  <c r="R226" i="3"/>
  <c r="Q226" i="3"/>
  <c r="O226" i="3"/>
  <c r="N226" i="3"/>
  <c r="M226" i="3"/>
  <c r="L226" i="3"/>
  <c r="K226" i="3"/>
  <c r="J226" i="3"/>
  <c r="I226" i="3"/>
  <c r="W225" i="3"/>
  <c r="V225" i="3"/>
  <c r="U225" i="3"/>
  <c r="T225" i="3"/>
  <c r="R225" i="3"/>
  <c r="Q225" i="3"/>
  <c r="O225" i="3"/>
  <c r="N225" i="3"/>
  <c r="M225" i="3"/>
  <c r="L225" i="3"/>
  <c r="K225" i="3"/>
  <c r="J225" i="3"/>
  <c r="I225" i="3"/>
  <c r="W224" i="3"/>
  <c r="V224" i="3"/>
  <c r="U224" i="3"/>
  <c r="T224" i="3"/>
  <c r="R224" i="3"/>
  <c r="Q224" i="3"/>
  <c r="O224" i="3"/>
  <c r="N224" i="3"/>
  <c r="L224" i="3"/>
  <c r="K224" i="3"/>
  <c r="J224" i="3"/>
  <c r="I224" i="3"/>
  <c r="W223" i="3"/>
  <c r="V223" i="3"/>
  <c r="U223" i="3"/>
  <c r="T223" i="3"/>
  <c r="R223" i="3"/>
  <c r="Q223" i="3"/>
  <c r="O223" i="3"/>
  <c r="N223" i="3"/>
  <c r="M223" i="3"/>
  <c r="L223" i="3"/>
  <c r="K223" i="3"/>
  <c r="J223" i="3"/>
  <c r="I223" i="3"/>
  <c r="W222" i="3"/>
  <c r="V222" i="3"/>
  <c r="U222" i="3"/>
  <c r="T222" i="3"/>
  <c r="R222" i="3"/>
  <c r="Q222" i="3"/>
  <c r="O222" i="3"/>
  <c r="N222" i="3"/>
  <c r="M222" i="3"/>
  <c r="L222" i="3"/>
  <c r="K222" i="3"/>
  <c r="J222" i="3"/>
  <c r="I222" i="3"/>
  <c r="W221" i="3"/>
  <c r="V221" i="3"/>
  <c r="U221" i="3"/>
  <c r="T221" i="3"/>
  <c r="R221" i="3"/>
  <c r="Q221" i="3"/>
  <c r="O221" i="3"/>
  <c r="N221" i="3"/>
  <c r="M221" i="3"/>
  <c r="L221" i="3"/>
  <c r="K221" i="3"/>
  <c r="J221" i="3"/>
  <c r="I221" i="3"/>
  <c r="W220" i="3"/>
  <c r="V220" i="3"/>
  <c r="T220" i="3"/>
  <c r="R220" i="3"/>
  <c r="Q220" i="3"/>
  <c r="O220" i="3"/>
  <c r="N220" i="3"/>
  <c r="M220" i="3"/>
  <c r="L220" i="3"/>
  <c r="K220" i="3"/>
  <c r="J220" i="3"/>
  <c r="I220" i="3"/>
  <c r="W219" i="3"/>
  <c r="V219" i="3"/>
  <c r="U219" i="3"/>
  <c r="T219" i="3"/>
  <c r="R219" i="3"/>
  <c r="Q219" i="3"/>
  <c r="O219" i="3"/>
  <c r="N219" i="3"/>
  <c r="M219" i="3"/>
  <c r="L219" i="3"/>
  <c r="K219" i="3"/>
  <c r="J219" i="3"/>
  <c r="I219" i="3"/>
  <c r="W218" i="3"/>
  <c r="V218" i="3"/>
  <c r="U218" i="3"/>
  <c r="T218" i="3"/>
  <c r="R218" i="3"/>
  <c r="Q218" i="3"/>
  <c r="O218" i="3"/>
  <c r="N218" i="3"/>
  <c r="M218" i="3"/>
  <c r="L218" i="3"/>
  <c r="K218" i="3"/>
  <c r="J218" i="3"/>
  <c r="I218" i="3"/>
  <c r="W217" i="3"/>
  <c r="V217" i="3"/>
  <c r="U217" i="3"/>
  <c r="T217" i="3"/>
  <c r="R217" i="3"/>
  <c r="Q217" i="3"/>
  <c r="O217" i="3"/>
  <c r="N217" i="3"/>
  <c r="M217" i="3"/>
  <c r="L217" i="3"/>
  <c r="K217" i="3"/>
  <c r="J217" i="3"/>
  <c r="I217" i="3"/>
  <c r="W216" i="3"/>
  <c r="V216" i="3"/>
  <c r="U216" i="3"/>
  <c r="T216" i="3"/>
  <c r="R216" i="3"/>
  <c r="Q216" i="3"/>
  <c r="O216" i="3"/>
  <c r="N216" i="3"/>
  <c r="M216" i="3"/>
  <c r="L216" i="3"/>
  <c r="K216" i="3"/>
  <c r="J216" i="3"/>
  <c r="I216" i="3"/>
  <c r="W215" i="3"/>
  <c r="V215" i="3"/>
  <c r="U215" i="3"/>
  <c r="T215" i="3"/>
  <c r="R215" i="3"/>
  <c r="Q215" i="3"/>
  <c r="O215" i="3"/>
  <c r="N215" i="3"/>
  <c r="M215" i="3"/>
  <c r="L215" i="3"/>
  <c r="K215" i="3"/>
  <c r="J215" i="3"/>
  <c r="I215" i="3"/>
  <c r="W214" i="3"/>
  <c r="V214" i="3"/>
  <c r="U214" i="3"/>
  <c r="T214" i="3"/>
  <c r="R214" i="3"/>
  <c r="Q214" i="3"/>
  <c r="O214" i="3"/>
  <c r="N214" i="3"/>
  <c r="M214" i="3"/>
  <c r="L214" i="3"/>
  <c r="K214" i="3"/>
  <c r="J214" i="3"/>
  <c r="I214" i="3"/>
  <c r="W213" i="3"/>
  <c r="V213" i="3"/>
  <c r="U213" i="3"/>
  <c r="T213" i="3"/>
  <c r="R213" i="3"/>
  <c r="Q213" i="3"/>
  <c r="O213" i="3"/>
  <c r="N213" i="3"/>
  <c r="M213" i="3"/>
  <c r="L213" i="3"/>
  <c r="K213" i="3"/>
  <c r="J213" i="3"/>
  <c r="I213" i="3"/>
  <c r="W212" i="3"/>
  <c r="V212" i="3"/>
  <c r="U212" i="3"/>
  <c r="T212" i="3"/>
  <c r="R212" i="3"/>
  <c r="Q212" i="3"/>
  <c r="O212" i="3"/>
  <c r="N212" i="3"/>
  <c r="M212" i="3"/>
  <c r="L212" i="3"/>
  <c r="K212" i="3"/>
  <c r="J212" i="3"/>
  <c r="I212" i="3"/>
  <c r="W211" i="3"/>
  <c r="V211" i="3"/>
  <c r="U211" i="3"/>
  <c r="T211" i="3"/>
  <c r="R211" i="3"/>
  <c r="Q211" i="3"/>
  <c r="O211" i="3"/>
  <c r="N211" i="3"/>
  <c r="M211" i="3"/>
  <c r="L211" i="3"/>
  <c r="K211" i="3"/>
  <c r="J211" i="3"/>
  <c r="I211" i="3"/>
  <c r="W210" i="3"/>
  <c r="V210" i="3"/>
  <c r="U210" i="3"/>
  <c r="T210" i="3"/>
  <c r="R210" i="3"/>
  <c r="Q210" i="3"/>
  <c r="O210" i="3"/>
  <c r="N210" i="3"/>
  <c r="M210" i="3"/>
  <c r="L210" i="3"/>
  <c r="K210" i="3"/>
  <c r="J210" i="3"/>
  <c r="I210" i="3"/>
  <c r="W209" i="3"/>
  <c r="V209" i="3"/>
  <c r="U209" i="3"/>
  <c r="T209" i="3"/>
  <c r="R209" i="3"/>
  <c r="Q209" i="3"/>
  <c r="O209" i="3"/>
  <c r="N209" i="3"/>
  <c r="M209" i="3"/>
  <c r="L209" i="3"/>
  <c r="K209" i="3"/>
  <c r="J209" i="3"/>
  <c r="I209" i="3"/>
  <c r="W208" i="3"/>
  <c r="V208" i="3"/>
  <c r="U208" i="3"/>
  <c r="T208" i="3"/>
  <c r="R208" i="3"/>
  <c r="Q208" i="3"/>
  <c r="O208" i="3"/>
  <c r="N208" i="3"/>
  <c r="M208" i="3"/>
  <c r="L208" i="3"/>
  <c r="K208" i="3"/>
  <c r="J208" i="3"/>
  <c r="I208" i="3"/>
  <c r="W207" i="3"/>
  <c r="V207" i="3"/>
  <c r="U207" i="3"/>
  <c r="T207" i="3"/>
  <c r="R207" i="3"/>
  <c r="Q207" i="3"/>
  <c r="O207" i="3"/>
  <c r="N207" i="3"/>
  <c r="M207" i="3"/>
  <c r="L207" i="3"/>
  <c r="K207" i="3"/>
  <c r="J207" i="3"/>
  <c r="I207" i="3"/>
  <c r="W206" i="3"/>
  <c r="V206" i="3"/>
  <c r="U206" i="3"/>
  <c r="T206" i="3"/>
  <c r="R206" i="3"/>
  <c r="Q206" i="3"/>
  <c r="O206" i="3"/>
  <c r="N206" i="3"/>
  <c r="M206" i="3"/>
  <c r="L206" i="3"/>
  <c r="K206" i="3"/>
  <c r="J206" i="3"/>
  <c r="I206" i="3"/>
  <c r="W205" i="3"/>
  <c r="V205" i="3"/>
  <c r="U205" i="3"/>
  <c r="T205" i="3"/>
  <c r="R205" i="3"/>
  <c r="Q205" i="3"/>
  <c r="O205" i="3"/>
  <c r="N205" i="3"/>
  <c r="M205" i="3"/>
  <c r="L205" i="3"/>
  <c r="K205" i="3"/>
  <c r="J205" i="3"/>
  <c r="I205" i="3"/>
  <c r="W204" i="3"/>
  <c r="V204" i="3"/>
  <c r="U204" i="3"/>
  <c r="T204" i="3"/>
  <c r="R204" i="3"/>
  <c r="Q204" i="3"/>
  <c r="O204" i="3"/>
  <c r="N204" i="3"/>
  <c r="L204" i="3"/>
  <c r="K204" i="3"/>
  <c r="J204" i="3"/>
  <c r="I204" i="3"/>
  <c r="W203" i="3"/>
  <c r="V203" i="3"/>
  <c r="U203" i="3"/>
  <c r="T203" i="3"/>
  <c r="R203" i="3"/>
  <c r="Q203" i="3"/>
  <c r="O203" i="3"/>
  <c r="N203" i="3"/>
  <c r="M203" i="3"/>
  <c r="L203" i="3"/>
  <c r="K203" i="3"/>
  <c r="J203" i="3"/>
  <c r="I203" i="3"/>
  <c r="W202" i="3"/>
  <c r="V202" i="3"/>
  <c r="U202" i="3"/>
  <c r="T202" i="3"/>
  <c r="R202" i="3"/>
  <c r="Q202" i="3"/>
  <c r="O202" i="3"/>
  <c r="N202" i="3"/>
  <c r="L202" i="3"/>
  <c r="K202" i="3"/>
  <c r="J202" i="3"/>
  <c r="I202" i="3"/>
  <c r="W201" i="3"/>
  <c r="V201" i="3"/>
  <c r="U201" i="3"/>
  <c r="T201" i="3"/>
  <c r="R201" i="3"/>
  <c r="Q201" i="3"/>
  <c r="O201" i="3"/>
  <c r="N201" i="3"/>
  <c r="M201" i="3"/>
  <c r="L201" i="3"/>
  <c r="K201" i="3"/>
  <c r="J201" i="3"/>
  <c r="I201" i="3"/>
  <c r="W200" i="3"/>
  <c r="V200" i="3"/>
  <c r="U200" i="3"/>
  <c r="T200" i="3"/>
  <c r="R200" i="3"/>
  <c r="Q200" i="3"/>
  <c r="O200" i="3"/>
  <c r="N200" i="3"/>
  <c r="M200" i="3"/>
  <c r="L200" i="3"/>
  <c r="K200" i="3"/>
  <c r="J200" i="3"/>
  <c r="I200" i="3"/>
  <c r="W199" i="3"/>
  <c r="V199" i="3"/>
  <c r="U199" i="3"/>
  <c r="T199" i="3"/>
  <c r="R199" i="3"/>
  <c r="Q199" i="3"/>
  <c r="O199" i="3"/>
  <c r="N199" i="3"/>
  <c r="M199" i="3"/>
  <c r="L199" i="3"/>
  <c r="K199" i="3"/>
  <c r="J199" i="3"/>
  <c r="I199" i="3"/>
  <c r="W198" i="3"/>
  <c r="V198" i="3"/>
  <c r="U198" i="3"/>
  <c r="T198" i="3"/>
  <c r="S198" i="3"/>
  <c r="R198" i="3"/>
  <c r="O198" i="3"/>
  <c r="N198" i="3"/>
  <c r="M198" i="3"/>
  <c r="L198" i="3"/>
  <c r="K198" i="3"/>
  <c r="J198" i="3"/>
  <c r="I198" i="3"/>
  <c r="V197" i="3"/>
  <c r="U197" i="3"/>
  <c r="T197" i="3"/>
  <c r="S197" i="3"/>
  <c r="R197" i="3"/>
  <c r="O197" i="3"/>
  <c r="N197" i="3"/>
  <c r="M197" i="3"/>
  <c r="L197" i="3"/>
  <c r="K197" i="3"/>
  <c r="J197" i="3"/>
  <c r="I197" i="3"/>
  <c r="W196" i="3"/>
  <c r="V196" i="3"/>
  <c r="U196" i="3"/>
  <c r="T196" i="3"/>
  <c r="S196" i="3"/>
  <c r="R196" i="3"/>
  <c r="O196" i="3"/>
  <c r="N196" i="3"/>
  <c r="M196" i="3"/>
  <c r="L196" i="3"/>
  <c r="K196" i="3"/>
  <c r="J196" i="3"/>
  <c r="I196" i="3"/>
  <c r="W195" i="3"/>
  <c r="V195" i="3"/>
  <c r="U195" i="3"/>
  <c r="T195" i="3"/>
  <c r="S195" i="3"/>
  <c r="R195" i="3"/>
  <c r="O195" i="3"/>
  <c r="N195" i="3"/>
  <c r="M195" i="3"/>
  <c r="L195" i="3"/>
  <c r="K195" i="3"/>
  <c r="J195" i="3"/>
  <c r="I195" i="3"/>
  <c r="W194" i="3"/>
  <c r="V194" i="3"/>
  <c r="U194" i="3"/>
  <c r="T194" i="3"/>
  <c r="S194" i="3"/>
  <c r="R194" i="3"/>
  <c r="O194" i="3"/>
  <c r="N194" i="3"/>
  <c r="M194" i="3"/>
  <c r="L194" i="3"/>
  <c r="K194" i="3"/>
  <c r="J194" i="3"/>
  <c r="I194" i="3"/>
  <c r="W193" i="3"/>
  <c r="V193" i="3"/>
  <c r="U193" i="3"/>
  <c r="T193" i="3"/>
  <c r="S193" i="3"/>
  <c r="R193" i="3"/>
  <c r="O193" i="3"/>
  <c r="N193" i="3"/>
  <c r="M193" i="3"/>
  <c r="L193" i="3"/>
  <c r="K193" i="3"/>
  <c r="J193" i="3"/>
  <c r="I193" i="3"/>
  <c r="W192" i="3"/>
  <c r="V192" i="3"/>
  <c r="U192" i="3"/>
  <c r="T192" i="3"/>
  <c r="S192" i="3"/>
  <c r="R192" i="3"/>
  <c r="O192" i="3"/>
  <c r="N192" i="3"/>
  <c r="M192" i="3"/>
  <c r="L192" i="3"/>
  <c r="K192" i="3"/>
  <c r="J192" i="3"/>
  <c r="I192" i="3"/>
  <c r="W191" i="3"/>
  <c r="V191" i="3"/>
  <c r="U191" i="3"/>
  <c r="T191" i="3"/>
  <c r="S191" i="3"/>
  <c r="R191" i="3"/>
  <c r="O191" i="3"/>
  <c r="N191" i="3"/>
  <c r="M191" i="3"/>
  <c r="L191" i="3"/>
  <c r="K191" i="3"/>
  <c r="J191" i="3"/>
  <c r="I191" i="3"/>
  <c r="W190" i="3"/>
  <c r="V190" i="3"/>
  <c r="U190" i="3"/>
  <c r="T190" i="3"/>
  <c r="S190" i="3"/>
  <c r="R190" i="3"/>
  <c r="O190" i="3"/>
  <c r="N190" i="3"/>
  <c r="M190" i="3"/>
  <c r="L190" i="3"/>
  <c r="K190" i="3"/>
  <c r="J190" i="3"/>
  <c r="I190" i="3"/>
  <c r="W189" i="3"/>
  <c r="V189" i="3"/>
  <c r="U189" i="3"/>
  <c r="T189" i="3"/>
  <c r="S189" i="3"/>
  <c r="R189" i="3"/>
  <c r="O189" i="3"/>
  <c r="N189" i="3"/>
  <c r="M189" i="3"/>
  <c r="L189" i="3"/>
  <c r="K189" i="3"/>
  <c r="J189" i="3"/>
  <c r="I189" i="3"/>
  <c r="W188" i="3"/>
  <c r="V188" i="3"/>
  <c r="U188" i="3"/>
  <c r="T188" i="3"/>
  <c r="S188" i="3"/>
  <c r="R188" i="3"/>
  <c r="O188" i="3"/>
  <c r="N188" i="3"/>
  <c r="M188" i="3"/>
  <c r="L188" i="3"/>
  <c r="K188" i="3"/>
  <c r="J188" i="3"/>
  <c r="I188" i="3"/>
  <c r="W187" i="3"/>
  <c r="V187" i="3"/>
  <c r="U187" i="3"/>
  <c r="T187" i="3"/>
  <c r="S187" i="3"/>
  <c r="R187" i="3"/>
  <c r="O187" i="3"/>
  <c r="N187" i="3"/>
  <c r="M187" i="3"/>
  <c r="L187" i="3"/>
  <c r="K187" i="3"/>
  <c r="J187" i="3"/>
  <c r="I187" i="3"/>
  <c r="W186" i="3"/>
  <c r="V186" i="3"/>
  <c r="U186" i="3"/>
  <c r="T186" i="3"/>
  <c r="S186" i="3"/>
  <c r="R186" i="3"/>
  <c r="O186" i="3"/>
  <c r="N186" i="3"/>
  <c r="M186" i="3"/>
  <c r="L186" i="3"/>
  <c r="K186" i="3"/>
  <c r="J186" i="3"/>
  <c r="I186" i="3"/>
  <c r="W185" i="3"/>
  <c r="V185" i="3"/>
  <c r="U185" i="3"/>
  <c r="T185" i="3"/>
  <c r="S185" i="3"/>
  <c r="R185" i="3"/>
  <c r="O185" i="3"/>
  <c r="N185" i="3"/>
  <c r="M185" i="3"/>
  <c r="L185" i="3"/>
  <c r="K185" i="3"/>
  <c r="J185" i="3"/>
  <c r="I185" i="3"/>
  <c r="W184" i="3"/>
  <c r="V184" i="3"/>
  <c r="T184" i="3"/>
  <c r="S184" i="3"/>
  <c r="R184" i="3"/>
  <c r="O184" i="3"/>
  <c r="N184" i="3"/>
  <c r="M184" i="3"/>
  <c r="L184" i="3"/>
  <c r="K184" i="3"/>
  <c r="J184" i="3"/>
  <c r="I184" i="3"/>
  <c r="W183" i="3"/>
  <c r="V183" i="3"/>
  <c r="U183" i="3"/>
  <c r="T183" i="3"/>
  <c r="S183" i="3"/>
  <c r="R183" i="3"/>
  <c r="O183" i="3"/>
  <c r="N183" i="3"/>
  <c r="M183" i="3"/>
  <c r="L183" i="3"/>
  <c r="K183" i="3"/>
  <c r="J183" i="3"/>
  <c r="I183" i="3"/>
  <c r="W182" i="3"/>
  <c r="V182" i="3"/>
  <c r="U182" i="3"/>
  <c r="S182" i="3"/>
  <c r="R182" i="3"/>
  <c r="O182" i="3"/>
  <c r="N182" i="3"/>
  <c r="M182" i="3"/>
  <c r="L182" i="3"/>
  <c r="K182" i="3"/>
  <c r="J182" i="3"/>
  <c r="I182" i="3"/>
  <c r="W181" i="3"/>
  <c r="V181" i="3"/>
  <c r="U181" i="3"/>
  <c r="T181" i="3"/>
  <c r="S181" i="3"/>
  <c r="R181" i="3"/>
  <c r="O181" i="3"/>
  <c r="N181" i="3"/>
  <c r="M181" i="3"/>
  <c r="L181" i="3"/>
  <c r="K181" i="3"/>
  <c r="J181" i="3"/>
  <c r="I181" i="3"/>
  <c r="W180" i="3"/>
  <c r="V180" i="3"/>
  <c r="U180" i="3"/>
  <c r="T180" i="3"/>
  <c r="S180" i="3"/>
  <c r="R180" i="3"/>
  <c r="O180" i="3"/>
  <c r="N180" i="3"/>
  <c r="M180" i="3"/>
  <c r="L180" i="3"/>
  <c r="K180" i="3"/>
  <c r="J180" i="3"/>
  <c r="I180" i="3"/>
  <c r="W179" i="3"/>
  <c r="V179" i="3"/>
  <c r="U179" i="3"/>
  <c r="T179" i="3"/>
  <c r="S179" i="3"/>
  <c r="R179" i="3"/>
  <c r="O179" i="3"/>
  <c r="N179" i="3"/>
  <c r="L179" i="3"/>
  <c r="K179" i="3"/>
  <c r="I179" i="3"/>
  <c r="W178" i="3"/>
  <c r="V178" i="3"/>
  <c r="U178" i="3"/>
  <c r="T178" i="3"/>
  <c r="S178" i="3"/>
  <c r="R178" i="3"/>
  <c r="O178" i="3"/>
  <c r="N178" i="3"/>
  <c r="M178" i="3"/>
  <c r="L178" i="3"/>
  <c r="K178" i="3"/>
  <c r="J178" i="3"/>
  <c r="I178" i="3"/>
  <c r="W177" i="3"/>
  <c r="V177" i="3"/>
  <c r="U177" i="3"/>
  <c r="T177" i="3"/>
  <c r="S177" i="3"/>
  <c r="R177" i="3"/>
  <c r="O177" i="3"/>
  <c r="N177" i="3"/>
  <c r="M177" i="3"/>
  <c r="L177" i="3"/>
  <c r="K177" i="3"/>
  <c r="J177" i="3"/>
  <c r="I177" i="3"/>
  <c r="W176" i="3"/>
  <c r="V176" i="3"/>
  <c r="U176" i="3"/>
  <c r="T176" i="3"/>
  <c r="S176" i="3"/>
  <c r="R176" i="3"/>
  <c r="O176" i="3"/>
  <c r="N176" i="3"/>
  <c r="M176" i="3"/>
  <c r="L176" i="3"/>
  <c r="K176" i="3"/>
  <c r="J176" i="3"/>
  <c r="I176" i="3"/>
  <c r="W175" i="3"/>
  <c r="V175" i="3"/>
  <c r="U175" i="3"/>
  <c r="T175" i="3"/>
  <c r="S175" i="3"/>
  <c r="R175" i="3"/>
  <c r="O175" i="3"/>
  <c r="N175" i="3"/>
  <c r="M175" i="3"/>
  <c r="L175" i="3"/>
  <c r="K175" i="3"/>
  <c r="J175" i="3"/>
  <c r="I175" i="3"/>
  <c r="W174" i="3"/>
  <c r="V174" i="3"/>
  <c r="U174" i="3"/>
  <c r="T174" i="3"/>
  <c r="S174" i="3"/>
  <c r="R174" i="3"/>
  <c r="O174" i="3"/>
  <c r="N174" i="3"/>
  <c r="M174" i="3"/>
  <c r="L174" i="3"/>
  <c r="K174" i="3"/>
  <c r="J174" i="3"/>
  <c r="I174" i="3"/>
  <c r="W173" i="3"/>
  <c r="V173" i="3"/>
  <c r="U173" i="3"/>
  <c r="T173" i="3"/>
  <c r="S173" i="3"/>
  <c r="R173" i="3"/>
  <c r="O173" i="3"/>
  <c r="N173" i="3"/>
  <c r="M173" i="3"/>
  <c r="L173" i="3"/>
  <c r="K173" i="3"/>
  <c r="J173" i="3"/>
  <c r="I173" i="3"/>
  <c r="W172" i="3"/>
  <c r="V172" i="3"/>
  <c r="U172" i="3"/>
  <c r="T172" i="3"/>
  <c r="S172" i="3"/>
  <c r="R172" i="3"/>
  <c r="O172" i="3"/>
  <c r="N172" i="3"/>
  <c r="M172" i="3"/>
  <c r="L172" i="3"/>
  <c r="K172" i="3"/>
  <c r="J172" i="3"/>
  <c r="I172" i="3"/>
  <c r="W171" i="3"/>
  <c r="V171" i="3"/>
  <c r="U171" i="3"/>
  <c r="T171" i="3"/>
  <c r="S171" i="3"/>
  <c r="R171" i="3"/>
  <c r="O171" i="3"/>
  <c r="N171" i="3"/>
  <c r="M171" i="3"/>
  <c r="L171" i="3"/>
  <c r="K171" i="3"/>
  <c r="J171" i="3"/>
  <c r="I171" i="3"/>
  <c r="W170" i="3"/>
  <c r="V170" i="3"/>
  <c r="U170" i="3"/>
  <c r="T170" i="3"/>
  <c r="S170" i="3"/>
  <c r="R170" i="3"/>
  <c r="O170" i="3"/>
  <c r="N170" i="3"/>
  <c r="M170" i="3"/>
  <c r="L170" i="3"/>
  <c r="K170" i="3"/>
  <c r="J170" i="3"/>
  <c r="I170" i="3"/>
  <c r="W169" i="3"/>
  <c r="V169" i="3"/>
  <c r="U169" i="3"/>
  <c r="T169" i="3"/>
  <c r="S169" i="3"/>
  <c r="R169" i="3"/>
  <c r="O169" i="3"/>
  <c r="N169" i="3"/>
  <c r="M169" i="3"/>
  <c r="L169" i="3"/>
  <c r="K169" i="3"/>
  <c r="J169" i="3"/>
  <c r="I169" i="3"/>
  <c r="W168" i="3"/>
  <c r="V168" i="3"/>
  <c r="U168" i="3"/>
  <c r="S168" i="3"/>
  <c r="R168" i="3"/>
  <c r="O168" i="3"/>
  <c r="N168" i="3"/>
  <c r="M168" i="3"/>
  <c r="L168" i="3"/>
  <c r="K168" i="3"/>
  <c r="J168" i="3"/>
  <c r="I168" i="3"/>
  <c r="W167" i="3"/>
  <c r="V167" i="3"/>
  <c r="U167" i="3"/>
  <c r="T167" i="3"/>
  <c r="S167" i="3"/>
  <c r="R167" i="3"/>
  <c r="O167" i="3"/>
  <c r="N167" i="3"/>
  <c r="M167" i="3"/>
  <c r="L167" i="3"/>
  <c r="K167" i="3"/>
  <c r="J167" i="3"/>
  <c r="I167" i="3"/>
  <c r="W166" i="3"/>
  <c r="V166" i="3"/>
  <c r="U166" i="3"/>
  <c r="T166" i="3"/>
  <c r="S166" i="3"/>
  <c r="R166" i="3"/>
  <c r="O166" i="3"/>
  <c r="N166" i="3"/>
  <c r="M166" i="3"/>
  <c r="L166" i="3"/>
  <c r="K166" i="3"/>
  <c r="J166" i="3"/>
  <c r="I166" i="3"/>
  <c r="W165" i="3"/>
  <c r="V165" i="3"/>
  <c r="U165" i="3"/>
  <c r="T165" i="3"/>
  <c r="S165" i="3"/>
  <c r="R165" i="3"/>
  <c r="O165" i="3"/>
  <c r="N165" i="3"/>
  <c r="M165" i="3"/>
  <c r="L165" i="3"/>
  <c r="K165" i="3"/>
  <c r="J165" i="3"/>
  <c r="I165" i="3"/>
  <c r="W164" i="3"/>
  <c r="V164" i="3"/>
  <c r="U164" i="3"/>
  <c r="T164" i="3"/>
  <c r="S164" i="3"/>
  <c r="R164" i="3"/>
  <c r="O164" i="3"/>
  <c r="N164" i="3"/>
  <c r="M164" i="3"/>
  <c r="L164" i="3"/>
  <c r="K164" i="3"/>
  <c r="J164" i="3"/>
  <c r="I164" i="3"/>
  <c r="W163" i="3"/>
  <c r="V163" i="3"/>
  <c r="U163" i="3"/>
  <c r="T163" i="3"/>
  <c r="S163" i="3"/>
  <c r="R163" i="3"/>
  <c r="O163" i="3"/>
  <c r="N163" i="3"/>
  <c r="M163" i="3"/>
  <c r="L163" i="3"/>
  <c r="K163" i="3"/>
  <c r="J163" i="3"/>
  <c r="I163" i="3"/>
  <c r="W162" i="3"/>
  <c r="V162" i="3"/>
  <c r="U162" i="3"/>
  <c r="T162" i="3"/>
  <c r="S162" i="3"/>
  <c r="R162" i="3"/>
  <c r="O162" i="3"/>
  <c r="N162" i="3"/>
  <c r="M162" i="3"/>
  <c r="L162" i="3"/>
  <c r="K162" i="3"/>
  <c r="J162" i="3"/>
  <c r="I162" i="3"/>
  <c r="W161" i="3"/>
  <c r="V161" i="3"/>
  <c r="U161" i="3"/>
  <c r="T161" i="3"/>
  <c r="S161" i="3"/>
  <c r="R161" i="3"/>
  <c r="O161" i="3"/>
  <c r="N161" i="3"/>
  <c r="M161" i="3"/>
  <c r="L161" i="3"/>
  <c r="J161" i="3"/>
  <c r="I161" i="3"/>
  <c r="W160" i="3"/>
  <c r="V160" i="3"/>
  <c r="U160" i="3"/>
  <c r="T160" i="3"/>
  <c r="S160" i="3"/>
  <c r="R160" i="3"/>
  <c r="O160" i="3"/>
  <c r="N160" i="3"/>
  <c r="M160" i="3"/>
  <c r="L160" i="3"/>
  <c r="K160" i="3"/>
  <c r="J160" i="3"/>
  <c r="I160" i="3"/>
  <c r="W159" i="3"/>
  <c r="V159" i="3"/>
  <c r="U159" i="3"/>
  <c r="T159" i="3"/>
  <c r="S159" i="3"/>
  <c r="R159" i="3"/>
  <c r="O159" i="3"/>
  <c r="N159" i="3"/>
  <c r="M159" i="3"/>
  <c r="L159" i="3"/>
  <c r="K159" i="3"/>
  <c r="J159" i="3"/>
  <c r="I159" i="3"/>
  <c r="W158" i="3"/>
  <c r="V158" i="3"/>
  <c r="U158" i="3"/>
  <c r="T158" i="3"/>
  <c r="S158" i="3"/>
  <c r="R158" i="3"/>
  <c r="O158" i="3"/>
  <c r="N158" i="3"/>
  <c r="M158" i="3"/>
  <c r="L158" i="3"/>
  <c r="K158" i="3"/>
  <c r="J158" i="3"/>
  <c r="I158" i="3"/>
  <c r="W157" i="3"/>
  <c r="V157" i="3"/>
  <c r="U157" i="3"/>
  <c r="T157" i="3"/>
  <c r="S157" i="3"/>
  <c r="R157" i="3"/>
  <c r="O157" i="3"/>
  <c r="N157" i="3"/>
  <c r="M157" i="3"/>
  <c r="L157" i="3"/>
  <c r="K157" i="3"/>
  <c r="J157" i="3"/>
  <c r="I157" i="3"/>
  <c r="W156" i="3"/>
  <c r="V156" i="3"/>
  <c r="U156" i="3"/>
  <c r="T156" i="3"/>
  <c r="S156" i="3"/>
  <c r="R156" i="3"/>
  <c r="O156" i="3"/>
  <c r="N156" i="3"/>
  <c r="M156" i="3"/>
  <c r="L156" i="3"/>
  <c r="K156" i="3"/>
  <c r="J156" i="3"/>
  <c r="I156" i="3"/>
  <c r="W155" i="3"/>
  <c r="V155" i="3"/>
  <c r="U155" i="3"/>
  <c r="T155" i="3"/>
  <c r="S155" i="3"/>
  <c r="R155" i="3"/>
  <c r="O155" i="3"/>
  <c r="N155" i="3"/>
  <c r="M155" i="3"/>
  <c r="L155" i="3"/>
  <c r="K155" i="3"/>
  <c r="J155" i="3"/>
  <c r="I155" i="3"/>
  <c r="W154" i="3"/>
  <c r="V154" i="3"/>
  <c r="U154" i="3"/>
  <c r="T154" i="3"/>
  <c r="S154" i="3"/>
  <c r="R154" i="3"/>
  <c r="O154" i="3"/>
  <c r="N154" i="3"/>
  <c r="M154" i="3"/>
  <c r="L154" i="3"/>
  <c r="K154" i="3"/>
  <c r="J154" i="3"/>
  <c r="I154" i="3"/>
  <c r="W153" i="3"/>
  <c r="V153" i="3"/>
  <c r="U153" i="3"/>
  <c r="T153" i="3"/>
  <c r="S153" i="3"/>
  <c r="R153" i="3"/>
  <c r="O153" i="3"/>
  <c r="N153" i="3"/>
  <c r="M153" i="3"/>
  <c r="L153" i="3"/>
  <c r="K153" i="3"/>
  <c r="J153" i="3"/>
  <c r="I153" i="3"/>
  <c r="W152" i="3"/>
  <c r="V152" i="3"/>
  <c r="U152" i="3"/>
  <c r="T152" i="3"/>
  <c r="S152" i="3"/>
  <c r="R152" i="3"/>
  <c r="O152" i="3"/>
  <c r="N152" i="3"/>
  <c r="M152" i="3"/>
  <c r="L152" i="3"/>
  <c r="K152" i="3"/>
  <c r="J152" i="3"/>
  <c r="I152" i="3"/>
  <c r="W151" i="3"/>
  <c r="V151" i="3"/>
  <c r="U151" i="3"/>
  <c r="T151" i="3"/>
  <c r="S151" i="3"/>
  <c r="R151" i="3"/>
  <c r="O151" i="3"/>
  <c r="N151" i="3"/>
  <c r="M151" i="3"/>
  <c r="L151" i="3"/>
  <c r="K151" i="3"/>
  <c r="J151" i="3"/>
  <c r="I151" i="3"/>
  <c r="W150" i="3"/>
  <c r="V150" i="3"/>
  <c r="U150" i="3"/>
  <c r="T150" i="3"/>
  <c r="S150" i="3"/>
  <c r="R150" i="3"/>
  <c r="O150" i="3"/>
  <c r="N150" i="3"/>
  <c r="M150" i="3"/>
  <c r="L150" i="3"/>
  <c r="K150" i="3"/>
  <c r="J150" i="3"/>
  <c r="I150" i="3"/>
  <c r="W149" i="3"/>
  <c r="V149" i="3"/>
  <c r="U149" i="3"/>
  <c r="T149" i="3"/>
  <c r="S149" i="3"/>
  <c r="R149" i="3"/>
  <c r="O149" i="3"/>
  <c r="N149" i="3"/>
  <c r="M149" i="3"/>
  <c r="L149" i="3"/>
  <c r="K149" i="3"/>
  <c r="J149" i="3"/>
  <c r="I149" i="3"/>
  <c r="W148" i="3"/>
  <c r="V148" i="3"/>
  <c r="U148" i="3"/>
  <c r="T148" i="3"/>
  <c r="S148" i="3"/>
  <c r="R148" i="3"/>
  <c r="O148" i="3"/>
  <c r="N148" i="3"/>
  <c r="M148" i="3"/>
  <c r="L148" i="3"/>
  <c r="K148" i="3"/>
  <c r="J148" i="3"/>
  <c r="I148" i="3"/>
  <c r="W147" i="3"/>
  <c r="V147" i="3"/>
  <c r="U147" i="3"/>
  <c r="T147" i="3"/>
  <c r="S147" i="3"/>
  <c r="R147" i="3"/>
  <c r="O147" i="3"/>
  <c r="N147" i="3"/>
  <c r="M147" i="3"/>
  <c r="L147" i="3"/>
  <c r="K147" i="3"/>
  <c r="J147" i="3"/>
  <c r="I147" i="3"/>
  <c r="W146" i="3"/>
  <c r="V146" i="3"/>
  <c r="U146" i="3"/>
  <c r="T146" i="3"/>
  <c r="S146" i="3"/>
  <c r="R146" i="3"/>
  <c r="O146" i="3"/>
  <c r="N146" i="3"/>
  <c r="M146" i="3"/>
  <c r="L146" i="3"/>
  <c r="K146" i="3"/>
  <c r="J146" i="3"/>
  <c r="I146" i="3"/>
  <c r="W145" i="3"/>
  <c r="V145" i="3"/>
  <c r="U145" i="3"/>
  <c r="T145" i="3"/>
  <c r="S145" i="3"/>
  <c r="R145" i="3"/>
  <c r="O145" i="3"/>
  <c r="N145" i="3"/>
  <c r="M145" i="3"/>
  <c r="L145" i="3"/>
  <c r="K145" i="3"/>
  <c r="J145" i="3"/>
  <c r="I145" i="3"/>
  <c r="W144" i="3"/>
  <c r="V144" i="3"/>
  <c r="U144" i="3"/>
  <c r="T144" i="3"/>
  <c r="S144" i="3"/>
  <c r="R144" i="3"/>
  <c r="O144" i="3"/>
  <c r="N144" i="3"/>
  <c r="M144" i="3"/>
  <c r="L144" i="3"/>
  <c r="K144" i="3"/>
  <c r="J144" i="3"/>
  <c r="I144" i="3"/>
  <c r="W143" i="3"/>
  <c r="V143" i="3"/>
  <c r="U143" i="3"/>
  <c r="T143" i="3"/>
  <c r="S143" i="3"/>
  <c r="R143" i="3"/>
  <c r="O143" i="3"/>
  <c r="N143" i="3"/>
  <c r="M143" i="3"/>
  <c r="L143" i="3"/>
  <c r="K143" i="3"/>
  <c r="J143" i="3"/>
  <c r="I143" i="3"/>
  <c r="W142" i="3"/>
  <c r="V142" i="3"/>
  <c r="U142" i="3"/>
  <c r="T142" i="3"/>
  <c r="S142" i="3"/>
  <c r="Q142" i="3"/>
  <c r="O142" i="3"/>
  <c r="N142" i="3"/>
  <c r="M142" i="3"/>
  <c r="L142" i="3"/>
  <c r="K142" i="3"/>
  <c r="J142" i="3"/>
  <c r="I142" i="3"/>
  <c r="W141" i="3"/>
  <c r="V141" i="3"/>
  <c r="U141" i="3"/>
  <c r="T141" i="3"/>
  <c r="S141" i="3"/>
  <c r="Q141" i="3"/>
  <c r="O141" i="3"/>
  <c r="N141" i="3"/>
  <c r="M141" i="3"/>
  <c r="L141" i="3"/>
  <c r="K141" i="3"/>
  <c r="J141" i="3"/>
  <c r="I141" i="3"/>
  <c r="W140" i="3"/>
  <c r="V140" i="3"/>
  <c r="U140" i="3"/>
  <c r="T140" i="3"/>
  <c r="S140" i="3"/>
  <c r="Q140" i="3"/>
  <c r="O140" i="3"/>
  <c r="N140" i="3"/>
  <c r="M140" i="3"/>
  <c r="L140" i="3"/>
  <c r="K140" i="3"/>
  <c r="J140" i="3"/>
  <c r="I140" i="3"/>
  <c r="W139" i="3"/>
  <c r="V139" i="3"/>
  <c r="U139" i="3"/>
  <c r="T139" i="3"/>
  <c r="S139" i="3"/>
  <c r="Q139" i="3"/>
  <c r="O139" i="3"/>
  <c r="N139" i="3"/>
  <c r="M139" i="3"/>
  <c r="L139" i="3"/>
  <c r="K139" i="3"/>
  <c r="J139" i="3"/>
  <c r="I139" i="3"/>
  <c r="W138" i="3"/>
  <c r="V138" i="3"/>
  <c r="U138" i="3"/>
  <c r="T138" i="3"/>
  <c r="S138" i="3"/>
  <c r="Q138" i="3"/>
  <c r="O138" i="3"/>
  <c r="N138" i="3"/>
  <c r="M138" i="3"/>
  <c r="L138" i="3"/>
  <c r="K138" i="3"/>
  <c r="J138" i="3"/>
  <c r="I138" i="3"/>
  <c r="W137" i="3"/>
  <c r="V137" i="3"/>
  <c r="U137" i="3"/>
  <c r="T137" i="3"/>
  <c r="S137" i="3"/>
  <c r="Q137" i="3"/>
  <c r="O137" i="3"/>
  <c r="N137" i="3"/>
  <c r="M137" i="3"/>
  <c r="L137" i="3"/>
  <c r="K137" i="3"/>
  <c r="J137" i="3"/>
  <c r="I137" i="3"/>
  <c r="W136" i="3"/>
  <c r="V136" i="3"/>
  <c r="U136" i="3"/>
  <c r="T136" i="3"/>
  <c r="S136" i="3"/>
  <c r="Q136" i="3"/>
  <c r="O136" i="3"/>
  <c r="N136" i="3"/>
  <c r="M136" i="3"/>
  <c r="L136" i="3"/>
  <c r="K136" i="3"/>
  <c r="J136" i="3"/>
  <c r="I136" i="3"/>
  <c r="W135" i="3"/>
  <c r="V135" i="3"/>
  <c r="U135" i="3"/>
  <c r="T135" i="3"/>
  <c r="S135" i="3"/>
  <c r="Q135" i="3"/>
  <c r="O135" i="3"/>
  <c r="N135" i="3"/>
  <c r="M135" i="3"/>
  <c r="L135" i="3"/>
  <c r="K135" i="3"/>
  <c r="J135" i="3"/>
  <c r="I135" i="3"/>
  <c r="V134" i="3"/>
  <c r="U134" i="3"/>
  <c r="T134" i="3"/>
  <c r="S134" i="3"/>
  <c r="Q134" i="3"/>
  <c r="O134" i="3"/>
  <c r="N134" i="3"/>
  <c r="M134" i="3"/>
  <c r="L134" i="3"/>
  <c r="K134" i="3"/>
  <c r="J134" i="3"/>
  <c r="I134" i="3"/>
  <c r="W133" i="3"/>
  <c r="V133" i="3"/>
  <c r="U133" i="3"/>
  <c r="T133" i="3"/>
  <c r="S133" i="3"/>
  <c r="Q133" i="3"/>
  <c r="O133" i="3"/>
  <c r="N133" i="3"/>
  <c r="M133" i="3"/>
  <c r="L133" i="3"/>
  <c r="K133" i="3"/>
  <c r="J133" i="3"/>
  <c r="I133" i="3"/>
  <c r="W132" i="3"/>
  <c r="V132" i="3"/>
  <c r="U132" i="3"/>
  <c r="T132" i="3"/>
  <c r="S132" i="3"/>
  <c r="Q132" i="3"/>
  <c r="O132" i="3"/>
  <c r="N132" i="3"/>
  <c r="M132" i="3"/>
  <c r="L132" i="3"/>
  <c r="K132" i="3"/>
  <c r="J132" i="3"/>
  <c r="I132" i="3"/>
  <c r="W131" i="3"/>
  <c r="V131" i="3"/>
  <c r="U131" i="3"/>
  <c r="T131" i="3"/>
  <c r="S131" i="3"/>
  <c r="Q131" i="3"/>
  <c r="O131" i="3"/>
  <c r="N131" i="3"/>
  <c r="M131" i="3"/>
  <c r="L131" i="3"/>
  <c r="K131" i="3"/>
  <c r="J131" i="3"/>
  <c r="I131" i="3"/>
  <c r="W130" i="3"/>
  <c r="V130" i="3"/>
  <c r="T130" i="3"/>
  <c r="S130" i="3"/>
  <c r="Q130" i="3"/>
  <c r="O130" i="3"/>
  <c r="N130" i="3"/>
  <c r="M130" i="3"/>
  <c r="L130" i="3"/>
  <c r="K130" i="3"/>
  <c r="J130" i="3"/>
  <c r="I130" i="3"/>
  <c r="W129" i="3"/>
  <c r="V129" i="3"/>
  <c r="U129" i="3"/>
  <c r="T129" i="3"/>
  <c r="S129" i="3"/>
  <c r="Q129" i="3"/>
  <c r="O129" i="3"/>
  <c r="N129" i="3"/>
  <c r="M129" i="3"/>
  <c r="L129" i="3"/>
  <c r="K129" i="3"/>
  <c r="J129" i="3"/>
  <c r="I129" i="3"/>
  <c r="W128" i="3"/>
  <c r="V128" i="3"/>
  <c r="U128" i="3"/>
  <c r="T128" i="3"/>
  <c r="S128" i="3"/>
  <c r="Q128" i="3"/>
  <c r="O128" i="3"/>
  <c r="N128" i="3"/>
  <c r="M128" i="3"/>
  <c r="L128" i="3"/>
  <c r="K128" i="3"/>
  <c r="J128" i="3"/>
  <c r="I128" i="3"/>
  <c r="W127" i="3"/>
  <c r="V127" i="3"/>
  <c r="U127" i="3"/>
  <c r="T127" i="3"/>
  <c r="S127" i="3"/>
  <c r="Q127" i="3"/>
  <c r="O127" i="3"/>
  <c r="N127" i="3"/>
  <c r="M127" i="3"/>
  <c r="L127" i="3"/>
  <c r="K127" i="3"/>
  <c r="J127" i="3"/>
  <c r="I127" i="3"/>
  <c r="W126" i="3"/>
  <c r="V126" i="3"/>
  <c r="U126" i="3"/>
  <c r="T126" i="3"/>
  <c r="S126" i="3"/>
  <c r="Q126" i="3"/>
  <c r="O126" i="3"/>
  <c r="N126" i="3"/>
  <c r="M126" i="3"/>
  <c r="L126" i="3"/>
  <c r="K126" i="3"/>
  <c r="J126" i="3"/>
  <c r="I126" i="3"/>
  <c r="W125" i="3"/>
  <c r="V125" i="3"/>
  <c r="U125" i="3"/>
  <c r="T125" i="3"/>
  <c r="S125" i="3"/>
  <c r="Q125" i="3"/>
  <c r="O125" i="3"/>
  <c r="N125" i="3"/>
  <c r="M125" i="3"/>
  <c r="L125" i="3"/>
  <c r="K125" i="3"/>
  <c r="J125" i="3"/>
  <c r="I125" i="3"/>
  <c r="V124" i="3"/>
  <c r="T124" i="3"/>
  <c r="S124" i="3"/>
  <c r="R124" i="3"/>
  <c r="Q124" i="3"/>
  <c r="O124" i="3"/>
  <c r="N124" i="3"/>
  <c r="M124" i="3"/>
  <c r="L124" i="3"/>
  <c r="K124" i="3"/>
  <c r="J124" i="3"/>
  <c r="I124" i="3"/>
  <c r="W123" i="3"/>
  <c r="V123" i="3"/>
  <c r="U123" i="3"/>
  <c r="T123" i="3"/>
  <c r="S123" i="3"/>
  <c r="Q123" i="3"/>
  <c r="O123" i="3"/>
  <c r="N123" i="3"/>
  <c r="M123" i="3"/>
  <c r="L123" i="3"/>
  <c r="K123" i="3"/>
  <c r="J123" i="3"/>
  <c r="I123" i="3"/>
  <c r="W122" i="3"/>
  <c r="V122" i="3"/>
  <c r="U122" i="3"/>
  <c r="T122" i="3"/>
  <c r="S122" i="3"/>
  <c r="Q122" i="3"/>
  <c r="O122" i="3"/>
  <c r="N122" i="3"/>
  <c r="M122" i="3"/>
  <c r="L122" i="3"/>
  <c r="K122" i="3"/>
  <c r="J122" i="3"/>
  <c r="I122" i="3"/>
  <c r="W121" i="3"/>
  <c r="V121" i="3"/>
  <c r="U121" i="3"/>
  <c r="T121" i="3"/>
  <c r="S121" i="3"/>
  <c r="Q121" i="3"/>
  <c r="O121" i="3"/>
  <c r="N121" i="3"/>
  <c r="M121" i="3"/>
  <c r="L121" i="3"/>
  <c r="K121" i="3"/>
  <c r="J121" i="3"/>
  <c r="I121" i="3"/>
  <c r="W120" i="3"/>
  <c r="V120" i="3"/>
  <c r="U120" i="3"/>
  <c r="T120" i="3"/>
  <c r="S120" i="3"/>
  <c r="Q120" i="3"/>
  <c r="O120" i="3"/>
  <c r="N120" i="3"/>
  <c r="M120" i="3"/>
  <c r="L120" i="3"/>
  <c r="K120" i="3"/>
  <c r="J120" i="3"/>
  <c r="I120" i="3"/>
  <c r="W119" i="3"/>
  <c r="V119" i="3"/>
  <c r="U119" i="3"/>
  <c r="T119" i="3"/>
  <c r="S119" i="3"/>
  <c r="Q119" i="3"/>
  <c r="O119" i="3"/>
  <c r="N119" i="3"/>
  <c r="M119" i="3"/>
  <c r="L119" i="3"/>
  <c r="K119" i="3"/>
  <c r="J119" i="3"/>
  <c r="I119" i="3"/>
  <c r="W118" i="3"/>
  <c r="V118" i="3"/>
  <c r="U118" i="3"/>
  <c r="T118" i="3"/>
  <c r="S118" i="3"/>
  <c r="Q118" i="3"/>
  <c r="O118" i="3"/>
  <c r="N118" i="3"/>
  <c r="M118" i="3"/>
  <c r="L118" i="3"/>
  <c r="K118" i="3"/>
  <c r="J118" i="3"/>
  <c r="I118" i="3"/>
  <c r="W117" i="3"/>
  <c r="V117" i="3"/>
  <c r="U117" i="3"/>
  <c r="T117" i="3"/>
  <c r="S117" i="3"/>
  <c r="Q117" i="3"/>
  <c r="O117" i="3"/>
  <c r="N117" i="3"/>
  <c r="M117" i="3"/>
  <c r="L117" i="3"/>
  <c r="K117" i="3"/>
  <c r="J117" i="3"/>
  <c r="I117" i="3"/>
  <c r="W116" i="3"/>
  <c r="V116" i="3"/>
  <c r="U116" i="3"/>
  <c r="T116" i="3"/>
  <c r="S116" i="3"/>
  <c r="Q116" i="3"/>
  <c r="O116" i="3"/>
  <c r="N116" i="3"/>
  <c r="M116" i="3"/>
  <c r="L116" i="3"/>
  <c r="K116" i="3"/>
  <c r="J116" i="3"/>
  <c r="I116" i="3"/>
  <c r="W115" i="3"/>
  <c r="V115" i="3"/>
  <c r="U115" i="3"/>
  <c r="T115" i="3"/>
  <c r="S115" i="3"/>
  <c r="Q115" i="3"/>
  <c r="O115" i="3"/>
  <c r="N115" i="3"/>
  <c r="M115" i="3"/>
  <c r="L115" i="3"/>
  <c r="K115" i="3"/>
  <c r="J115" i="3"/>
  <c r="I115" i="3"/>
  <c r="W114" i="3"/>
  <c r="V114" i="3"/>
  <c r="U114" i="3"/>
  <c r="T114" i="3"/>
  <c r="S114" i="3"/>
  <c r="Q114" i="3"/>
  <c r="O114" i="3"/>
  <c r="N114" i="3"/>
  <c r="M114" i="3"/>
  <c r="L114" i="3"/>
  <c r="K114" i="3"/>
  <c r="J114" i="3"/>
  <c r="I114" i="3"/>
  <c r="W113" i="3"/>
  <c r="V113" i="3"/>
  <c r="U113" i="3"/>
  <c r="T113" i="3"/>
  <c r="S113" i="3"/>
  <c r="Q113" i="3"/>
  <c r="O113" i="3"/>
  <c r="N113" i="3"/>
  <c r="M113" i="3"/>
  <c r="L113" i="3"/>
  <c r="K113" i="3"/>
  <c r="J113" i="3"/>
  <c r="I113" i="3"/>
  <c r="W112" i="3"/>
  <c r="V112" i="3"/>
  <c r="U112" i="3"/>
  <c r="T112" i="3"/>
  <c r="S112" i="3"/>
  <c r="Q112" i="3"/>
  <c r="O112" i="3"/>
  <c r="N112" i="3"/>
  <c r="M112" i="3"/>
  <c r="L112" i="3"/>
  <c r="K112" i="3"/>
  <c r="J112" i="3"/>
  <c r="I112" i="3"/>
  <c r="W111" i="3"/>
  <c r="V111" i="3"/>
  <c r="U111" i="3"/>
  <c r="T111" i="3"/>
  <c r="S111" i="3"/>
  <c r="Q111" i="3"/>
  <c r="O111" i="3"/>
  <c r="N111" i="3"/>
  <c r="M111" i="3"/>
  <c r="L111" i="3"/>
  <c r="K111" i="3"/>
  <c r="J111" i="3"/>
  <c r="I111" i="3"/>
  <c r="W110" i="3"/>
  <c r="V110" i="3"/>
  <c r="U110" i="3"/>
  <c r="T110" i="3"/>
  <c r="S110" i="3"/>
  <c r="Q110" i="3"/>
  <c r="O110" i="3"/>
  <c r="N110" i="3"/>
  <c r="M110" i="3"/>
  <c r="L110" i="3"/>
  <c r="K110" i="3"/>
  <c r="J110" i="3"/>
  <c r="I110" i="3"/>
  <c r="W109" i="3"/>
  <c r="V109" i="3"/>
  <c r="U109" i="3"/>
  <c r="T109" i="3"/>
  <c r="S109" i="3"/>
  <c r="Q109" i="3"/>
  <c r="O109" i="3"/>
  <c r="N109" i="3"/>
  <c r="M109" i="3"/>
  <c r="L109" i="3"/>
  <c r="K109" i="3"/>
  <c r="J109" i="3"/>
  <c r="I109" i="3"/>
  <c r="W108" i="3"/>
  <c r="V108" i="3"/>
  <c r="U108" i="3"/>
  <c r="T108" i="3"/>
  <c r="S108" i="3"/>
  <c r="Q108" i="3"/>
  <c r="O108" i="3"/>
  <c r="N108" i="3"/>
  <c r="M108" i="3"/>
  <c r="L108" i="3"/>
  <c r="K108" i="3"/>
  <c r="J108" i="3"/>
  <c r="I108" i="3"/>
  <c r="W107" i="3"/>
  <c r="V107" i="3"/>
  <c r="U107" i="3"/>
  <c r="T107" i="3"/>
  <c r="S107" i="3"/>
  <c r="Q107" i="3"/>
  <c r="O107" i="3"/>
  <c r="N107" i="3"/>
  <c r="M107" i="3"/>
  <c r="L107" i="3"/>
  <c r="K107" i="3"/>
  <c r="J107" i="3"/>
  <c r="I107" i="3"/>
  <c r="W106" i="3"/>
  <c r="V106" i="3"/>
  <c r="U106" i="3"/>
  <c r="T106" i="3"/>
  <c r="S106" i="3"/>
  <c r="Q106" i="3"/>
  <c r="O106" i="3"/>
  <c r="N106" i="3"/>
  <c r="M106" i="3"/>
  <c r="L106" i="3"/>
  <c r="K106" i="3"/>
  <c r="J106" i="3"/>
  <c r="I106" i="3"/>
  <c r="V105" i="3"/>
  <c r="U105" i="3"/>
  <c r="T105" i="3"/>
  <c r="S105" i="3"/>
  <c r="Q105" i="3"/>
  <c r="O105" i="3"/>
  <c r="N105" i="3"/>
  <c r="M105" i="3"/>
  <c r="L105" i="3"/>
  <c r="K105" i="3"/>
  <c r="J105" i="3"/>
  <c r="I105" i="3"/>
  <c r="W104" i="3"/>
  <c r="V104" i="3"/>
  <c r="U104" i="3"/>
  <c r="T104" i="3"/>
  <c r="S104" i="3"/>
  <c r="Q104" i="3"/>
  <c r="O104" i="3"/>
  <c r="N104" i="3"/>
  <c r="M104" i="3"/>
  <c r="L104" i="3"/>
  <c r="K104" i="3"/>
  <c r="J104" i="3"/>
  <c r="I104" i="3"/>
  <c r="W103" i="3"/>
  <c r="V103" i="3"/>
  <c r="U103" i="3"/>
  <c r="T103" i="3"/>
  <c r="S103" i="3"/>
  <c r="Q103" i="3"/>
  <c r="O103" i="3"/>
  <c r="N103" i="3"/>
  <c r="M103" i="3"/>
  <c r="L103" i="3"/>
  <c r="K103" i="3"/>
  <c r="J103" i="3"/>
  <c r="I103" i="3"/>
  <c r="W102" i="3"/>
  <c r="V102" i="3"/>
  <c r="U102" i="3"/>
  <c r="T102" i="3"/>
  <c r="S102" i="3"/>
  <c r="Q102" i="3"/>
  <c r="O102" i="3"/>
  <c r="N102" i="3"/>
  <c r="M102" i="3"/>
  <c r="L102" i="3"/>
  <c r="K102" i="3"/>
  <c r="J102" i="3"/>
  <c r="I102" i="3"/>
  <c r="W101" i="3"/>
  <c r="V101" i="3"/>
  <c r="U101" i="3"/>
  <c r="T101" i="3"/>
  <c r="S101" i="3"/>
  <c r="Q101" i="3"/>
  <c r="O101" i="3"/>
  <c r="N101" i="3"/>
  <c r="M101" i="3"/>
  <c r="L101" i="3"/>
  <c r="K101" i="3"/>
  <c r="J101" i="3"/>
  <c r="I101" i="3"/>
  <c r="V100" i="3"/>
  <c r="U100" i="3"/>
  <c r="T100" i="3"/>
  <c r="S100" i="3"/>
  <c r="Q100" i="3"/>
  <c r="O100" i="3"/>
  <c r="N100" i="3"/>
  <c r="M100" i="3"/>
  <c r="L100" i="3"/>
  <c r="K100" i="3"/>
  <c r="J100" i="3"/>
  <c r="I100" i="3"/>
  <c r="W99" i="3"/>
  <c r="V99" i="3"/>
  <c r="U99" i="3"/>
  <c r="T99" i="3"/>
  <c r="S99" i="3"/>
  <c r="Q99" i="3"/>
  <c r="O99" i="3"/>
  <c r="N99" i="3"/>
  <c r="M99" i="3"/>
  <c r="L99" i="3"/>
  <c r="K99" i="3"/>
  <c r="J99" i="3"/>
  <c r="I99" i="3"/>
  <c r="W98" i="3"/>
  <c r="V98" i="3"/>
  <c r="U98" i="3"/>
  <c r="T98" i="3"/>
  <c r="S98" i="3"/>
  <c r="Q98" i="3"/>
  <c r="O98" i="3"/>
  <c r="N98" i="3"/>
  <c r="M98" i="3"/>
  <c r="L98" i="3"/>
  <c r="K98" i="3"/>
  <c r="J98" i="3"/>
  <c r="I98" i="3"/>
  <c r="V97" i="3"/>
  <c r="U97" i="3"/>
  <c r="T97" i="3"/>
  <c r="S97" i="3"/>
  <c r="Q97" i="3"/>
  <c r="O97" i="3"/>
  <c r="N97" i="3"/>
  <c r="M97" i="3"/>
  <c r="L97" i="3"/>
  <c r="K97" i="3"/>
  <c r="J97" i="3"/>
  <c r="I97" i="3"/>
  <c r="W96" i="3"/>
  <c r="V96" i="3"/>
  <c r="U96" i="3"/>
  <c r="T96" i="3"/>
  <c r="S96" i="3"/>
  <c r="Q96" i="3"/>
  <c r="O96" i="3"/>
  <c r="N96" i="3"/>
  <c r="M96" i="3"/>
  <c r="L96" i="3"/>
  <c r="K96" i="3"/>
  <c r="J96" i="3"/>
  <c r="I96" i="3"/>
  <c r="W95" i="3"/>
  <c r="V95" i="3"/>
  <c r="U95" i="3"/>
  <c r="T95" i="3"/>
  <c r="S95" i="3"/>
  <c r="Q95" i="3"/>
  <c r="O95" i="3"/>
  <c r="N95" i="3"/>
  <c r="M95" i="3"/>
  <c r="L95" i="3"/>
  <c r="K95" i="3"/>
  <c r="J95" i="3"/>
  <c r="I95" i="3"/>
  <c r="W94" i="3"/>
  <c r="V94" i="3"/>
  <c r="U94" i="3"/>
  <c r="T94" i="3"/>
  <c r="S94" i="3"/>
  <c r="R94" i="3"/>
  <c r="Q94" i="3"/>
  <c r="O94" i="3"/>
  <c r="N94" i="3"/>
  <c r="M94" i="3"/>
  <c r="L94" i="3"/>
  <c r="J94" i="3"/>
  <c r="I94" i="3"/>
  <c r="W93" i="3"/>
  <c r="V93" i="3"/>
  <c r="U93" i="3"/>
  <c r="T93" i="3"/>
  <c r="S93" i="3"/>
  <c r="R93" i="3"/>
  <c r="Q93" i="3"/>
  <c r="O93" i="3"/>
  <c r="N93" i="3"/>
  <c r="M93" i="3"/>
  <c r="L93" i="3"/>
  <c r="J93" i="3"/>
  <c r="I93" i="3"/>
  <c r="W92" i="3"/>
  <c r="V92" i="3"/>
  <c r="U92" i="3"/>
  <c r="T92" i="3"/>
  <c r="S92" i="3"/>
  <c r="R92" i="3"/>
  <c r="Q92" i="3"/>
  <c r="O92" i="3"/>
  <c r="N92" i="3"/>
  <c r="M92" i="3"/>
  <c r="L92" i="3"/>
  <c r="J92" i="3"/>
  <c r="I92" i="3"/>
  <c r="W91" i="3"/>
  <c r="V91" i="3"/>
  <c r="U91" i="3"/>
  <c r="T91" i="3"/>
  <c r="S91" i="3"/>
  <c r="R91" i="3"/>
  <c r="Q91" i="3"/>
  <c r="O91" i="3"/>
  <c r="N91" i="3"/>
  <c r="M91" i="3"/>
  <c r="L91" i="3"/>
  <c r="J91" i="3"/>
  <c r="I91" i="3"/>
  <c r="W90" i="3"/>
  <c r="V90" i="3"/>
  <c r="U90" i="3"/>
  <c r="T90" i="3"/>
  <c r="S90" i="3"/>
  <c r="R90" i="3"/>
  <c r="Q90" i="3"/>
  <c r="O90" i="3"/>
  <c r="N90" i="3"/>
  <c r="M90" i="3"/>
  <c r="L90" i="3"/>
  <c r="J90" i="3"/>
  <c r="I90" i="3"/>
  <c r="W89" i="3"/>
  <c r="V89" i="3"/>
  <c r="U89" i="3"/>
  <c r="T89" i="3"/>
  <c r="S89" i="3"/>
  <c r="R89" i="3"/>
  <c r="Q89" i="3"/>
  <c r="O89" i="3"/>
  <c r="N89" i="3"/>
  <c r="M89" i="3"/>
  <c r="L89" i="3"/>
  <c r="J89" i="3"/>
  <c r="I89" i="3"/>
  <c r="W88" i="3"/>
  <c r="V88" i="3"/>
  <c r="U88" i="3"/>
  <c r="T88" i="3"/>
  <c r="S88" i="3"/>
  <c r="R88" i="3"/>
  <c r="Q88" i="3"/>
  <c r="O88" i="3"/>
  <c r="N88" i="3"/>
  <c r="M88" i="3"/>
  <c r="L88" i="3"/>
  <c r="J88" i="3"/>
  <c r="I88" i="3"/>
  <c r="W87" i="3"/>
  <c r="V87" i="3"/>
  <c r="U87" i="3"/>
  <c r="T87" i="3"/>
  <c r="S87" i="3"/>
  <c r="R87" i="3"/>
  <c r="Q87" i="3"/>
  <c r="O87" i="3"/>
  <c r="N87" i="3"/>
  <c r="M87" i="3"/>
  <c r="L87" i="3"/>
  <c r="J87" i="3"/>
  <c r="I87" i="3"/>
  <c r="W86" i="3"/>
  <c r="V86" i="3"/>
  <c r="U86" i="3"/>
  <c r="T86" i="3"/>
  <c r="S86" i="3"/>
  <c r="R86" i="3"/>
  <c r="Q86" i="3"/>
  <c r="O86" i="3"/>
  <c r="N86" i="3"/>
  <c r="M86" i="3"/>
  <c r="L86" i="3"/>
  <c r="J86" i="3"/>
  <c r="I86" i="3"/>
  <c r="W85" i="3"/>
  <c r="V85" i="3"/>
  <c r="U85" i="3"/>
  <c r="T85" i="3"/>
  <c r="S85" i="3"/>
  <c r="R85" i="3"/>
  <c r="Q85" i="3"/>
  <c r="O85" i="3"/>
  <c r="N85" i="3"/>
  <c r="M85" i="3"/>
  <c r="L85" i="3"/>
  <c r="J85" i="3"/>
  <c r="I85" i="3"/>
  <c r="W84" i="3"/>
  <c r="V84" i="3"/>
  <c r="U84" i="3"/>
  <c r="T84" i="3"/>
  <c r="S84" i="3"/>
  <c r="R84" i="3"/>
  <c r="Q84" i="3"/>
  <c r="O84" i="3"/>
  <c r="N84" i="3"/>
  <c r="M84" i="3"/>
  <c r="L84" i="3"/>
  <c r="J84" i="3"/>
  <c r="I84" i="3"/>
  <c r="W83" i="3"/>
  <c r="V83" i="3"/>
  <c r="U83" i="3"/>
  <c r="T83" i="3"/>
  <c r="S83" i="3"/>
  <c r="R83" i="3"/>
  <c r="Q83" i="3"/>
  <c r="O83" i="3"/>
  <c r="N83" i="3"/>
  <c r="M83" i="3"/>
  <c r="L83" i="3"/>
  <c r="J83" i="3"/>
  <c r="I83" i="3"/>
  <c r="W82" i="3"/>
  <c r="V82" i="3"/>
  <c r="U82" i="3"/>
  <c r="T82" i="3"/>
  <c r="S82" i="3"/>
  <c r="R82" i="3"/>
  <c r="Q82" i="3"/>
  <c r="O82" i="3"/>
  <c r="N82" i="3"/>
  <c r="M82" i="3"/>
  <c r="L82" i="3"/>
  <c r="J82" i="3"/>
  <c r="I82" i="3"/>
  <c r="W81" i="3"/>
  <c r="V81" i="3"/>
  <c r="U81" i="3"/>
  <c r="T81" i="3"/>
  <c r="S81" i="3"/>
  <c r="R81" i="3"/>
  <c r="Q81" i="3"/>
  <c r="O81" i="3"/>
  <c r="N81" i="3"/>
  <c r="M81" i="3"/>
  <c r="L81" i="3"/>
  <c r="J81" i="3"/>
  <c r="I81" i="3"/>
  <c r="W80" i="3"/>
  <c r="V80" i="3"/>
  <c r="U80" i="3"/>
  <c r="T80" i="3"/>
  <c r="S80" i="3"/>
  <c r="R80" i="3"/>
  <c r="Q80" i="3"/>
  <c r="O80" i="3"/>
  <c r="M80" i="3"/>
  <c r="L80" i="3"/>
  <c r="J80" i="3"/>
  <c r="I80" i="3"/>
  <c r="W79" i="3"/>
  <c r="V79" i="3"/>
  <c r="U79" i="3"/>
  <c r="T79" i="3"/>
  <c r="S79" i="3"/>
  <c r="R79" i="3"/>
  <c r="Q79" i="3"/>
  <c r="O79" i="3"/>
  <c r="N79" i="3"/>
  <c r="M79" i="3"/>
  <c r="L79" i="3"/>
  <c r="J79" i="3"/>
  <c r="I79" i="3"/>
  <c r="W78" i="3"/>
  <c r="V78" i="3"/>
  <c r="U78" i="3"/>
  <c r="T78" i="3"/>
  <c r="S78" i="3"/>
  <c r="R78" i="3"/>
  <c r="Q78" i="3"/>
  <c r="O78" i="3"/>
  <c r="N78" i="3"/>
  <c r="M78" i="3"/>
  <c r="L78" i="3"/>
  <c r="J78" i="3"/>
  <c r="I78" i="3"/>
  <c r="W77" i="3"/>
  <c r="V77" i="3"/>
  <c r="U77" i="3"/>
  <c r="T77" i="3"/>
  <c r="S77" i="3"/>
  <c r="R77" i="3"/>
  <c r="Q77" i="3"/>
  <c r="O77" i="3"/>
  <c r="N77" i="3"/>
  <c r="M77" i="3"/>
  <c r="L77" i="3"/>
  <c r="J77" i="3"/>
  <c r="I77" i="3"/>
  <c r="V76" i="3"/>
  <c r="U76" i="3"/>
  <c r="T76" i="3"/>
  <c r="S76" i="3"/>
  <c r="R76" i="3"/>
  <c r="Q76" i="3"/>
  <c r="O76" i="3"/>
  <c r="N76" i="3"/>
  <c r="M76" i="3"/>
  <c r="L76" i="3"/>
  <c r="J76" i="3"/>
  <c r="I76" i="3"/>
  <c r="W75" i="3"/>
  <c r="V75" i="3"/>
  <c r="U75" i="3"/>
  <c r="T75" i="3"/>
  <c r="S75" i="3"/>
  <c r="R75" i="3"/>
  <c r="Q75" i="3"/>
  <c r="O75" i="3"/>
  <c r="M75" i="3"/>
  <c r="L75" i="3"/>
  <c r="J75" i="3"/>
  <c r="I75" i="3"/>
  <c r="W74" i="3"/>
  <c r="V74" i="3"/>
  <c r="U74" i="3"/>
  <c r="T74" i="3"/>
  <c r="S74" i="3"/>
  <c r="R74" i="3"/>
  <c r="Q74" i="3"/>
  <c r="O74" i="3"/>
  <c r="N74" i="3"/>
  <c r="M74" i="3"/>
  <c r="L74" i="3"/>
  <c r="J74" i="3"/>
  <c r="I74" i="3"/>
  <c r="W73" i="3"/>
  <c r="V73" i="3"/>
  <c r="U73" i="3"/>
  <c r="T73" i="3"/>
  <c r="S73" i="3"/>
  <c r="R73" i="3"/>
  <c r="Q73" i="3"/>
  <c r="O73" i="3"/>
  <c r="N73" i="3"/>
  <c r="M73" i="3"/>
  <c r="L73" i="3"/>
  <c r="J73" i="3"/>
  <c r="I73" i="3"/>
  <c r="W72" i="3"/>
  <c r="V72" i="3"/>
  <c r="U72" i="3"/>
  <c r="T72" i="3"/>
  <c r="S72" i="3"/>
  <c r="R72" i="3"/>
  <c r="Q72" i="3"/>
  <c r="O72" i="3"/>
  <c r="N72" i="3"/>
  <c r="M72" i="3"/>
  <c r="L72" i="3"/>
  <c r="J72" i="3"/>
  <c r="I72" i="3"/>
  <c r="W71" i="3"/>
  <c r="V71" i="3"/>
  <c r="U71" i="3"/>
  <c r="T71" i="3"/>
  <c r="S71" i="3"/>
  <c r="R71" i="3"/>
  <c r="Q71" i="3"/>
  <c r="O71" i="3"/>
  <c r="N71" i="3"/>
  <c r="M71" i="3"/>
  <c r="L71" i="3"/>
  <c r="J71" i="3"/>
  <c r="I71" i="3"/>
  <c r="W70" i="3"/>
  <c r="V70" i="3"/>
  <c r="U70" i="3"/>
  <c r="T70" i="3"/>
  <c r="S70" i="3"/>
  <c r="R70" i="3"/>
  <c r="Q70" i="3"/>
  <c r="O70" i="3"/>
  <c r="N70" i="3"/>
  <c r="M70" i="3"/>
  <c r="L70" i="3"/>
  <c r="J70" i="3"/>
  <c r="I70" i="3"/>
  <c r="W69" i="3"/>
  <c r="V69" i="3"/>
  <c r="U69" i="3"/>
  <c r="T69" i="3"/>
  <c r="S69" i="3"/>
  <c r="R69" i="3"/>
  <c r="Q69" i="3"/>
  <c r="O69" i="3"/>
  <c r="N69" i="3"/>
  <c r="M69" i="3"/>
  <c r="L69" i="3"/>
  <c r="J69" i="3"/>
  <c r="I69" i="3"/>
  <c r="W68" i="3"/>
  <c r="V68" i="3"/>
  <c r="U68" i="3"/>
  <c r="T68" i="3"/>
  <c r="S68" i="3"/>
  <c r="R68" i="3"/>
  <c r="Q68" i="3"/>
  <c r="O68" i="3"/>
  <c r="N68" i="3"/>
  <c r="M68" i="3"/>
  <c r="L68" i="3"/>
  <c r="J68" i="3"/>
  <c r="I68" i="3"/>
  <c r="W67" i="3"/>
  <c r="V67" i="3"/>
  <c r="U67" i="3"/>
  <c r="T67" i="3"/>
  <c r="S67" i="3"/>
  <c r="R67" i="3"/>
  <c r="Q67" i="3"/>
  <c r="O67" i="3"/>
  <c r="N67" i="3"/>
  <c r="M67" i="3"/>
  <c r="L67" i="3"/>
  <c r="J67" i="3"/>
  <c r="I67" i="3"/>
  <c r="W66" i="3"/>
  <c r="V66" i="3"/>
  <c r="U66" i="3"/>
  <c r="T66" i="3"/>
  <c r="S66" i="3"/>
  <c r="R66" i="3"/>
  <c r="Q66" i="3"/>
  <c r="O66" i="3"/>
  <c r="N66" i="3"/>
  <c r="M66" i="3"/>
  <c r="L66" i="3"/>
  <c r="J66" i="3"/>
  <c r="I66" i="3"/>
  <c r="W65" i="3"/>
  <c r="V65" i="3"/>
  <c r="U65" i="3"/>
  <c r="T65" i="3"/>
  <c r="S65" i="3"/>
  <c r="R65" i="3"/>
  <c r="Q65" i="3"/>
  <c r="O65" i="3"/>
  <c r="L65" i="3"/>
  <c r="J65" i="3"/>
  <c r="I65" i="3"/>
  <c r="W64" i="3"/>
  <c r="V64" i="3"/>
  <c r="U64" i="3"/>
  <c r="T64" i="3"/>
  <c r="S64" i="3"/>
  <c r="R64" i="3"/>
  <c r="Q64" i="3"/>
  <c r="O64" i="3"/>
  <c r="N64" i="3"/>
  <c r="M64" i="3"/>
  <c r="L64" i="3"/>
  <c r="J64" i="3"/>
  <c r="I64" i="3"/>
  <c r="W63" i="3"/>
  <c r="V63" i="3"/>
  <c r="U63" i="3"/>
  <c r="T63" i="3"/>
  <c r="S63" i="3"/>
  <c r="R63" i="3"/>
  <c r="Q63" i="3"/>
  <c r="O63" i="3"/>
  <c r="N63" i="3"/>
  <c r="M63" i="3"/>
  <c r="L63" i="3"/>
  <c r="J63" i="3"/>
  <c r="I63" i="3"/>
  <c r="W62" i="3"/>
  <c r="V62" i="3"/>
  <c r="U62" i="3"/>
  <c r="T62" i="3"/>
  <c r="S62" i="3"/>
  <c r="R62" i="3"/>
  <c r="Q62" i="3"/>
  <c r="O62" i="3"/>
  <c r="N62" i="3"/>
  <c r="M62" i="3"/>
  <c r="L62" i="3"/>
  <c r="J62" i="3"/>
  <c r="I62" i="3"/>
  <c r="W61" i="3"/>
  <c r="V61" i="3"/>
  <c r="U61" i="3"/>
  <c r="T61" i="3"/>
  <c r="S61" i="3"/>
  <c r="R61" i="3"/>
  <c r="Q61" i="3"/>
  <c r="O61" i="3"/>
  <c r="N61" i="3"/>
  <c r="M61" i="3"/>
  <c r="L61" i="3"/>
  <c r="J61" i="3"/>
  <c r="I61" i="3"/>
  <c r="W60" i="3"/>
  <c r="V60" i="3"/>
  <c r="U60" i="3"/>
  <c r="T60" i="3"/>
  <c r="S60" i="3"/>
  <c r="R60" i="3"/>
  <c r="Q60" i="3"/>
  <c r="O60" i="3"/>
  <c r="N60" i="3"/>
  <c r="M60" i="3"/>
  <c r="L60" i="3"/>
  <c r="J60" i="3"/>
  <c r="I60" i="3"/>
  <c r="W59" i="3"/>
  <c r="V59" i="3"/>
  <c r="U59" i="3"/>
  <c r="T59" i="3"/>
  <c r="S59" i="3"/>
  <c r="R59" i="3"/>
  <c r="Q59" i="3"/>
  <c r="O59" i="3"/>
  <c r="N59" i="3"/>
  <c r="M59" i="3"/>
  <c r="L59" i="3"/>
  <c r="J59" i="3"/>
  <c r="I59" i="3"/>
  <c r="W58" i="3"/>
  <c r="V58" i="3"/>
  <c r="U58" i="3"/>
  <c r="T58" i="3"/>
  <c r="S58" i="3"/>
  <c r="R58" i="3"/>
  <c r="Q58" i="3"/>
  <c r="O58" i="3"/>
  <c r="N58" i="3"/>
  <c r="M58" i="3"/>
  <c r="L58" i="3"/>
  <c r="J58" i="3"/>
  <c r="I58" i="3"/>
  <c r="W57" i="3"/>
  <c r="V57" i="3"/>
  <c r="U57" i="3"/>
  <c r="T57" i="3"/>
  <c r="S57" i="3"/>
  <c r="R57" i="3"/>
  <c r="Q57" i="3"/>
  <c r="O57" i="3"/>
  <c r="N57" i="3"/>
  <c r="M57" i="3"/>
  <c r="L57" i="3"/>
  <c r="K57" i="3"/>
  <c r="I57" i="3"/>
  <c r="W56" i="3"/>
  <c r="V56" i="3"/>
  <c r="U56" i="3"/>
  <c r="T56" i="3"/>
  <c r="S56" i="3"/>
  <c r="R56" i="3"/>
  <c r="Q56" i="3"/>
  <c r="O56" i="3"/>
  <c r="N56" i="3"/>
  <c r="M56" i="3"/>
  <c r="L56" i="3"/>
  <c r="K56" i="3"/>
  <c r="I56" i="3"/>
  <c r="W55" i="3"/>
  <c r="V55" i="3"/>
  <c r="U55" i="3"/>
  <c r="T55" i="3"/>
  <c r="S55" i="3"/>
  <c r="R55" i="3"/>
  <c r="Q55" i="3"/>
  <c r="O55" i="3"/>
  <c r="N55" i="3"/>
  <c r="M55" i="3"/>
  <c r="L55" i="3"/>
  <c r="K55" i="3"/>
  <c r="I55" i="3"/>
  <c r="W54" i="3"/>
  <c r="V54" i="3"/>
  <c r="U54" i="3"/>
  <c r="T54" i="3"/>
  <c r="S54" i="3"/>
  <c r="R54" i="3"/>
  <c r="Q54" i="3"/>
  <c r="O54" i="3"/>
  <c r="N54" i="3"/>
  <c r="M54" i="3"/>
  <c r="L54" i="3"/>
  <c r="K54" i="3"/>
  <c r="I54" i="3"/>
  <c r="W53" i="3"/>
  <c r="V53" i="3"/>
  <c r="U53" i="3"/>
  <c r="T53" i="3"/>
  <c r="S53" i="3"/>
  <c r="R53" i="3"/>
  <c r="Q53" i="3"/>
  <c r="O53" i="3"/>
  <c r="N53" i="3"/>
  <c r="M53" i="3"/>
  <c r="L53" i="3"/>
  <c r="K53" i="3"/>
  <c r="I53" i="3"/>
  <c r="W52" i="3"/>
  <c r="V52" i="3"/>
  <c r="U52" i="3"/>
  <c r="T52" i="3"/>
  <c r="S52" i="3"/>
  <c r="R52" i="3"/>
  <c r="Q52" i="3"/>
  <c r="O52" i="3"/>
  <c r="N52" i="3"/>
  <c r="L52" i="3"/>
  <c r="K52" i="3"/>
  <c r="I52" i="3"/>
  <c r="W51" i="3"/>
  <c r="V51" i="3"/>
  <c r="U51" i="3"/>
  <c r="T51" i="3"/>
  <c r="S51" i="3"/>
  <c r="R51" i="3"/>
  <c r="Q51" i="3"/>
  <c r="O51" i="3"/>
  <c r="N51" i="3"/>
  <c r="M51" i="3"/>
  <c r="L51" i="3"/>
  <c r="K51" i="3"/>
  <c r="I51" i="3"/>
  <c r="W50" i="3"/>
  <c r="V50" i="3"/>
  <c r="U50" i="3"/>
  <c r="T50" i="3"/>
  <c r="R50" i="3"/>
  <c r="Q50" i="3"/>
  <c r="O50" i="3"/>
  <c r="N50" i="3"/>
  <c r="L50" i="3"/>
  <c r="K50" i="3"/>
  <c r="I50" i="3"/>
  <c r="V49" i="3"/>
  <c r="U49" i="3"/>
  <c r="T49" i="3"/>
  <c r="R49" i="3"/>
  <c r="Q49" i="3"/>
  <c r="O49" i="3"/>
  <c r="N49" i="3"/>
  <c r="M49" i="3"/>
  <c r="L49" i="3"/>
  <c r="K49" i="3"/>
  <c r="I49" i="3"/>
  <c r="V48" i="3"/>
  <c r="T48" i="3"/>
  <c r="R48" i="3"/>
  <c r="Q48" i="3"/>
  <c r="O48" i="3"/>
  <c r="M48" i="3"/>
  <c r="L48" i="3"/>
  <c r="K48" i="3"/>
  <c r="I48" i="3"/>
  <c r="W47" i="3"/>
  <c r="V47" i="3"/>
  <c r="U47" i="3"/>
  <c r="T47" i="3"/>
  <c r="S47" i="3"/>
  <c r="R47" i="3"/>
  <c r="Q47" i="3"/>
  <c r="O47" i="3"/>
  <c r="N47" i="3"/>
  <c r="M47" i="3"/>
  <c r="L47" i="3"/>
  <c r="K47" i="3"/>
  <c r="I47" i="3"/>
  <c r="W46" i="3"/>
  <c r="V46" i="3"/>
  <c r="U46" i="3"/>
  <c r="T46" i="3"/>
  <c r="S46" i="3"/>
  <c r="R46" i="3"/>
  <c r="Q46" i="3"/>
  <c r="O46" i="3"/>
  <c r="N46" i="3"/>
  <c r="M46" i="3"/>
  <c r="L46" i="3"/>
  <c r="K46" i="3"/>
  <c r="I46" i="3"/>
  <c r="W45" i="3"/>
  <c r="V45" i="3"/>
  <c r="U45" i="3"/>
  <c r="T45" i="3"/>
  <c r="S45" i="3"/>
  <c r="R45" i="3"/>
  <c r="Q45" i="3"/>
  <c r="O45" i="3"/>
  <c r="N45" i="3"/>
  <c r="M45" i="3"/>
  <c r="L45" i="3"/>
  <c r="K45" i="3"/>
  <c r="I45" i="3"/>
  <c r="W44" i="3"/>
  <c r="V44" i="3"/>
  <c r="U44" i="3"/>
  <c r="T44" i="3"/>
  <c r="S44" i="3"/>
  <c r="R44" i="3"/>
  <c r="Q44" i="3"/>
  <c r="O44" i="3"/>
  <c r="M44" i="3"/>
  <c r="L44" i="3"/>
  <c r="K44" i="3"/>
  <c r="I44" i="3"/>
  <c r="W43" i="3"/>
  <c r="V43" i="3"/>
  <c r="U43" i="3"/>
  <c r="T43" i="3"/>
  <c r="S43" i="3"/>
  <c r="R43" i="3"/>
  <c r="Q43" i="3"/>
  <c r="O43" i="3"/>
  <c r="N43" i="3"/>
  <c r="M43" i="3"/>
  <c r="L43" i="3"/>
  <c r="K43" i="3"/>
  <c r="I43" i="3"/>
  <c r="W42" i="3"/>
  <c r="V42" i="3"/>
  <c r="U42" i="3"/>
  <c r="T42" i="3"/>
  <c r="S42" i="3"/>
  <c r="R42" i="3"/>
  <c r="Q42" i="3"/>
  <c r="O42" i="3"/>
  <c r="N42" i="3"/>
  <c r="M42" i="3"/>
  <c r="L42" i="3"/>
  <c r="K42" i="3"/>
  <c r="I42" i="3"/>
  <c r="W41" i="3"/>
  <c r="V41" i="3"/>
  <c r="U41" i="3"/>
  <c r="T41" i="3"/>
  <c r="S41" i="3"/>
  <c r="R41" i="3"/>
  <c r="Q41" i="3"/>
  <c r="O41" i="3"/>
  <c r="N41" i="3"/>
  <c r="M41" i="3"/>
  <c r="L41" i="3"/>
  <c r="K41" i="3"/>
  <c r="I41" i="3"/>
  <c r="W40" i="3"/>
  <c r="V40" i="3"/>
  <c r="U40" i="3"/>
  <c r="T40" i="3"/>
  <c r="S40" i="3"/>
  <c r="R40" i="3"/>
  <c r="Q40" i="3"/>
  <c r="O40" i="3"/>
  <c r="N40" i="3"/>
  <c r="M40" i="3"/>
  <c r="L40" i="3"/>
  <c r="K40" i="3"/>
  <c r="I40" i="3"/>
  <c r="W39" i="3"/>
  <c r="V39" i="3"/>
  <c r="U39" i="3"/>
  <c r="T39" i="3"/>
  <c r="S39" i="3"/>
  <c r="R39" i="3"/>
  <c r="Q39" i="3"/>
  <c r="O39" i="3"/>
  <c r="N39" i="3"/>
  <c r="M39" i="3"/>
  <c r="L39" i="3"/>
  <c r="K39" i="3"/>
  <c r="I39" i="3"/>
  <c r="W38" i="3"/>
  <c r="V38" i="3"/>
  <c r="U38" i="3"/>
  <c r="T38" i="3"/>
  <c r="S38" i="3"/>
  <c r="R38" i="3"/>
  <c r="Q38" i="3"/>
  <c r="O38" i="3"/>
  <c r="N38" i="3"/>
  <c r="M38" i="3"/>
  <c r="L38" i="3"/>
  <c r="K38" i="3"/>
  <c r="I38" i="3"/>
  <c r="W37" i="3"/>
  <c r="V37" i="3"/>
  <c r="U37" i="3"/>
  <c r="T37" i="3"/>
  <c r="S37" i="3"/>
  <c r="R37" i="3"/>
  <c r="Q37" i="3"/>
  <c r="O37" i="3"/>
  <c r="N37" i="3"/>
  <c r="M37" i="3"/>
  <c r="L37" i="3"/>
  <c r="K37" i="3"/>
  <c r="I37" i="3"/>
  <c r="W36" i="3"/>
  <c r="V36" i="3"/>
  <c r="U36" i="3"/>
  <c r="T36" i="3"/>
  <c r="R36" i="3"/>
  <c r="Q36" i="3"/>
  <c r="O36" i="3"/>
  <c r="N36" i="3"/>
  <c r="M36" i="3"/>
  <c r="L36" i="3"/>
  <c r="K36" i="3"/>
  <c r="I36" i="3"/>
  <c r="W35" i="3"/>
  <c r="V35" i="3"/>
  <c r="U35" i="3"/>
  <c r="T35" i="3"/>
  <c r="S35" i="3"/>
  <c r="R35" i="3"/>
  <c r="Q35" i="3"/>
  <c r="O35" i="3"/>
  <c r="N35" i="3"/>
  <c r="M35" i="3"/>
  <c r="L35" i="3"/>
  <c r="K35" i="3"/>
  <c r="I35" i="3"/>
  <c r="W34" i="3"/>
  <c r="V34" i="3"/>
  <c r="U34" i="3"/>
  <c r="T34" i="3"/>
  <c r="S34" i="3"/>
  <c r="R34" i="3"/>
  <c r="Q34" i="3"/>
  <c r="O34" i="3"/>
  <c r="N34" i="3"/>
  <c r="M34" i="3"/>
  <c r="L34" i="3"/>
  <c r="K34" i="3"/>
  <c r="I34" i="3"/>
  <c r="W33" i="3"/>
  <c r="V33" i="3"/>
  <c r="U33" i="3"/>
  <c r="T33" i="3"/>
  <c r="S33" i="3"/>
  <c r="R33" i="3"/>
  <c r="Q33" i="3"/>
  <c r="O33" i="3"/>
  <c r="N33" i="3"/>
  <c r="M33" i="3"/>
  <c r="L33" i="3"/>
  <c r="K33" i="3"/>
  <c r="I33" i="3"/>
  <c r="W32" i="3"/>
  <c r="V32" i="3"/>
  <c r="U32" i="3"/>
  <c r="T32" i="3"/>
  <c r="S32" i="3"/>
  <c r="R32" i="3"/>
  <c r="Q32" i="3"/>
  <c r="O32" i="3"/>
  <c r="N32" i="3"/>
  <c r="M32" i="3"/>
  <c r="L32" i="3"/>
  <c r="K32" i="3"/>
  <c r="I32" i="3"/>
  <c r="W31" i="3"/>
  <c r="V31" i="3"/>
  <c r="U31" i="3"/>
  <c r="T31" i="3"/>
  <c r="R31" i="3"/>
  <c r="Q31" i="3"/>
  <c r="O31" i="3"/>
  <c r="N31" i="3"/>
  <c r="L31" i="3"/>
  <c r="K31" i="3"/>
  <c r="I31" i="3"/>
  <c r="W30" i="3"/>
  <c r="V30" i="3"/>
  <c r="U30" i="3"/>
  <c r="T30" i="3"/>
  <c r="S30" i="3"/>
  <c r="R30" i="3"/>
  <c r="Q30" i="3"/>
  <c r="O30" i="3"/>
  <c r="N30" i="3"/>
  <c r="M30" i="3"/>
  <c r="L30" i="3"/>
  <c r="K30" i="3"/>
  <c r="I30" i="3"/>
  <c r="W29" i="3"/>
  <c r="V29" i="3"/>
  <c r="U29" i="3"/>
  <c r="T29" i="3"/>
  <c r="R29" i="3"/>
  <c r="Q29" i="3"/>
  <c r="O29" i="3"/>
  <c r="N29" i="3"/>
  <c r="M29" i="3"/>
  <c r="L29" i="3"/>
  <c r="K29" i="3"/>
  <c r="I29" i="3"/>
  <c r="W28" i="3"/>
  <c r="V28" i="3"/>
  <c r="U28" i="3"/>
  <c r="T28" i="3"/>
  <c r="S28" i="3"/>
  <c r="R28" i="3"/>
  <c r="Q28" i="3"/>
  <c r="O28" i="3"/>
  <c r="N28" i="3"/>
  <c r="M28" i="3"/>
  <c r="L28" i="3"/>
  <c r="K28" i="3"/>
  <c r="I28" i="3"/>
  <c r="W27" i="3"/>
  <c r="V27" i="3"/>
  <c r="U27" i="3"/>
  <c r="T27" i="3"/>
  <c r="S27" i="3"/>
  <c r="R27" i="3"/>
  <c r="Q27" i="3"/>
  <c r="O27" i="3"/>
  <c r="N27" i="3"/>
  <c r="M27" i="3"/>
  <c r="L27" i="3"/>
  <c r="K27" i="3"/>
  <c r="I27" i="3"/>
  <c r="W26" i="3"/>
  <c r="V26" i="3"/>
  <c r="U26" i="3"/>
  <c r="T26" i="3"/>
  <c r="S26" i="3"/>
  <c r="R26" i="3"/>
  <c r="Q26" i="3"/>
  <c r="O26" i="3"/>
  <c r="N26" i="3"/>
  <c r="M26" i="3"/>
  <c r="L26" i="3"/>
  <c r="K26" i="3"/>
  <c r="I26" i="3"/>
  <c r="W25" i="3"/>
  <c r="V25" i="3"/>
  <c r="U25" i="3"/>
  <c r="T25" i="3"/>
  <c r="S25" i="3"/>
  <c r="R25" i="3"/>
  <c r="Q25" i="3"/>
  <c r="O25" i="3"/>
  <c r="N25" i="3"/>
  <c r="L25" i="3"/>
  <c r="K25" i="3"/>
  <c r="I25" i="3"/>
  <c r="W24" i="3"/>
  <c r="V24" i="3"/>
  <c r="U24" i="3"/>
  <c r="T24" i="3"/>
  <c r="S24" i="3"/>
  <c r="R24" i="3"/>
  <c r="Q24" i="3"/>
  <c r="O24" i="3"/>
  <c r="N24" i="3"/>
  <c r="M24" i="3"/>
  <c r="L24" i="3"/>
  <c r="K24" i="3"/>
  <c r="I24" i="3"/>
  <c r="W23" i="3"/>
  <c r="V23" i="3"/>
  <c r="U23" i="3"/>
  <c r="T23" i="3"/>
  <c r="S23" i="3"/>
  <c r="R23" i="3"/>
  <c r="Q23" i="3"/>
  <c r="O23" i="3"/>
  <c r="N23" i="3"/>
  <c r="M23" i="3"/>
  <c r="L23" i="3"/>
  <c r="K23" i="3"/>
  <c r="I23" i="3"/>
  <c r="W22" i="3"/>
  <c r="V22" i="3"/>
  <c r="U22" i="3"/>
  <c r="T22" i="3"/>
  <c r="S22" i="3"/>
  <c r="R22" i="3"/>
  <c r="Q22" i="3"/>
  <c r="O22" i="3"/>
  <c r="N22" i="3"/>
  <c r="M22" i="3"/>
  <c r="L22" i="3"/>
  <c r="K22" i="3"/>
  <c r="I22" i="3"/>
  <c r="W21" i="3"/>
  <c r="V21" i="3"/>
  <c r="U21" i="3"/>
  <c r="T21" i="3"/>
  <c r="S21" i="3"/>
  <c r="R21" i="3"/>
  <c r="Q21" i="3"/>
  <c r="O21" i="3"/>
  <c r="N21" i="3"/>
  <c r="L21" i="3"/>
  <c r="K21" i="3"/>
  <c r="I21" i="3"/>
  <c r="W20" i="3"/>
  <c r="V20" i="3"/>
  <c r="U20" i="3"/>
  <c r="T20" i="3"/>
  <c r="S20" i="3"/>
  <c r="R20" i="3"/>
  <c r="Q20" i="3"/>
  <c r="O20" i="3"/>
  <c r="N20" i="3"/>
  <c r="M20" i="3"/>
  <c r="L20" i="3"/>
  <c r="K20" i="3"/>
  <c r="J20" i="3"/>
  <c r="W19" i="3"/>
  <c r="V19" i="3"/>
  <c r="U19" i="3"/>
  <c r="T19" i="3"/>
  <c r="S19" i="3"/>
  <c r="R19" i="3"/>
  <c r="Q19" i="3"/>
  <c r="O19" i="3"/>
  <c r="N19" i="3"/>
  <c r="M19" i="3"/>
  <c r="L19" i="3"/>
  <c r="K19" i="3"/>
  <c r="J19" i="3"/>
  <c r="W18" i="3"/>
  <c r="V18" i="3"/>
  <c r="U18" i="3"/>
  <c r="T18" i="3"/>
  <c r="S18" i="3"/>
  <c r="R18" i="3"/>
  <c r="Q18" i="3"/>
  <c r="O18" i="3"/>
  <c r="N18" i="3"/>
  <c r="M18" i="3"/>
  <c r="L18" i="3"/>
  <c r="K18" i="3"/>
  <c r="J18" i="3"/>
  <c r="W17" i="3"/>
  <c r="V17" i="3"/>
  <c r="U17" i="3"/>
  <c r="T17" i="3"/>
  <c r="S17" i="3"/>
  <c r="R17" i="3"/>
  <c r="Q17" i="3"/>
  <c r="O17" i="3"/>
  <c r="N17" i="3"/>
  <c r="M17" i="3"/>
  <c r="L17" i="3"/>
  <c r="K17" i="3"/>
  <c r="J17" i="3"/>
  <c r="W16" i="3"/>
  <c r="V16" i="3"/>
  <c r="U16" i="3"/>
  <c r="T16" i="3"/>
  <c r="S16" i="3"/>
  <c r="R16" i="3"/>
  <c r="Q16" i="3"/>
  <c r="O16" i="3"/>
  <c r="N16" i="3"/>
  <c r="M16" i="3"/>
  <c r="L16" i="3"/>
  <c r="K16" i="3"/>
  <c r="J16" i="3"/>
  <c r="W15" i="3"/>
  <c r="V15" i="3"/>
  <c r="U15" i="3"/>
  <c r="T15" i="3"/>
  <c r="S15" i="3"/>
  <c r="R15" i="3"/>
  <c r="Q15" i="3"/>
  <c r="O15" i="3"/>
  <c r="N15" i="3"/>
  <c r="M15" i="3"/>
  <c r="L15" i="3"/>
  <c r="K15" i="3"/>
  <c r="J15" i="3"/>
  <c r="W14" i="3"/>
  <c r="V14" i="3"/>
  <c r="U14" i="3"/>
  <c r="T14" i="3"/>
  <c r="S14" i="3"/>
  <c r="R14" i="3"/>
  <c r="Q14" i="3"/>
  <c r="O14" i="3"/>
  <c r="N14" i="3"/>
  <c r="M14" i="3"/>
  <c r="L14" i="3"/>
  <c r="K14" i="3"/>
  <c r="J14" i="3"/>
  <c r="W13" i="3"/>
  <c r="V13" i="3"/>
  <c r="U13" i="3"/>
  <c r="T13" i="3"/>
  <c r="S13" i="3"/>
  <c r="R13" i="3"/>
  <c r="Q13" i="3"/>
  <c r="O13" i="3"/>
  <c r="N13" i="3"/>
  <c r="M13" i="3"/>
  <c r="L13" i="3"/>
  <c r="K13" i="3"/>
  <c r="J13" i="3"/>
  <c r="W12" i="3"/>
  <c r="V12" i="3"/>
  <c r="U12" i="3"/>
  <c r="T12" i="3"/>
  <c r="S12" i="3"/>
  <c r="R12" i="3"/>
  <c r="Q12" i="3"/>
  <c r="O12" i="3"/>
  <c r="N12" i="3"/>
  <c r="M12" i="3"/>
  <c r="L12" i="3"/>
  <c r="K12" i="3"/>
  <c r="J12" i="3"/>
  <c r="W11" i="3"/>
  <c r="V11" i="3"/>
  <c r="U11" i="3"/>
  <c r="T11" i="3"/>
  <c r="S11" i="3"/>
  <c r="R11" i="3"/>
  <c r="Q11" i="3"/>
  <c r="O11" i="3"/>
  <c r="N11" i="3"/>
  <c r="M11" i="3"/>
  <c r="L11" i="3"/>
  <c r="K11" i="3"/>
  <c r="J11" i="3"/>
  <c r="W10" i="3"/>
  <c r="V10" i="3"/>
  <c r="U10" i="3"/>
  <c r="T10" i="3"/>
  <c r="S10" i="3"/>
  <c r="R10" i="3"/>
  <c r="Q10" i="3"/>
  <c r="O10" i="3"/>
  <c r="N10" i="3"/>
  <c r="M10" i="3"/>
  <c r="K10" i="3"/>
  <c r="J10" i="3"/>
  <c r="W9" i="3"/>
  <c r="V9" i="3"/>
  <c r="U9" i="3"/>
  <c r="T9" i="3"/>
  <c r="S9" i="3"/>
  <c r="R9" i="3"/>
  <c r="Q9" i="3"/>
  <c r="O9" i="3"/>
  <c r="N9" i="3"/>
  <c r="M9" i="3"/>
  <c r="L9" i="3"/>
  <c r="K9" i="3"/>
  <c r="J9" i="3"/>
  <c r="W8" i="3"/>
  <c r="V8" i="3"/>
  <c r="U8" i="3"/>
  <c r="T8" i="3"/>
  <c r="S8" i="3"/>
  <c r="R8" i="3"/>
  <c r="Q8" i="3"/>
  <c r="O8" i="3"/>
  <c r="N8" i="3"/>
  <c r="M8" i="3"/>
  <c r="L8" i="3"/>
  <c r="K8" i="3"/>
  <c r="J8" i="3"/>
  <c r="W7" i="3"/>
  <c r="V7" i="3"/>
  <c r="U7" i="3"/>
  <c r="T7" i="3"/>
  <c r="S7" i="3"/>
  <c r="R7" i="3"/>
  <c r="Q7" i="3"/>
  <c r="O7" i="3"/>
  <c r="N7" i="3"/>
  <c r="M7" i="3"/>
  <c r="L7" i="3"/>
  <c r="K7" i="3"/>
  <c r="J7" i="3"/>
  <c r="AE2323" i="3" l="1"/>
  <c r="AE2325" i="3"/>
  <c r="AB2322" i="3"/>
  <c r="AC2324" i="3"/>
  <c r="AB2326" i="3"/>
  <c r="AE2240" i="3"/>
  <c r="AC2280" i="3"/>
  <c r="AC2282" i="3"/>
  <c r="AC2284" i="3"/>
  <c r="AC2286" i="3"/>
  <c r="AC2288" i="3"/>
  <c r="Z2238" i="3"/>
  <c r="AB2263" i="3"/>
  <c r="AB2265" i="3"/>
  <c r="AC2267" i="3"/>
  <c r="AC2269" i="3"/>
  <c r="AE2269" i="3"/>
  <c r="AC2271" i="3"/>
  <c r="AC2273" i="3"/>
  <c r="AE2273" i="3"/>
  <c r="AB2295" i="3"/>
  <c r="AE2295" i="3"/>
  <c r="AC2301" i="3"/>
  <c r="AC2303" i="3"/>
  <c r="AC2305" i="3"/>
  <c r="AC2319" i="3"/>
  <c r="AC2321" i="3"/>
  <c r="AD2344" i="3"/>
  <c r="AE2346" i="3"/>
  <c r="AE2350" i="3"/>
  <c r="AD2352" i="3"/>
  <c r="AE2354" i="3"/>
  <c r="AE2222" i="3"/>
  <c r="AD2224" i="3"/>
  <c r="AE2226" i="3"/>
  <c r="AC2227" i="3"/>
  <c r="AD2228" i="3"/>
  <c r="AE2230" i="3"/>
  <c r="AC2231" i="3"/>
  <c r="AD2232" i="3"/>
  <c r="AE2234" i="3"/>
  <c r="AE2237" i="3"/>
  <c r="AD2244" i="3"/>
  <c r="AE2246" i="3"/>
  <c r="AD2248" i="3"/>
  <c r="AE2250" i="3"/>
  <c r="AB2251" i="3"/>
  <c r="AD2252" i="3"/>
  <c r="AE2254" i="3"/>
  <c r="AD2256" i="3"/>
  <c r="AE2258" i="3"/>
  <c r="AD2260" i="3"/>
  <c r="AE2262" i="3"/>
  <c r="AD2278" i="3"/>
  <c r="AE2292" i="3"/>
  <c r="AD2294" i="3"/>
  <c r="AE2322" i="3"/>
  <c r="Z2237" i="3"/>
  <c r="AE2275" i="3"/>
  <c r="AD2277" i="3"/>
  <c r="AD2293" i="3"/>
  <c r="AE2307" i="3"/>
  <c r="AE2309" i="3"/>
  <c r="AE2311" i="3"/>
  <c r="AE2313" i="3"/>
  <c r="AE2315" i="3"/>
  <c r="AE2317" i="3"/>
  <c r="AE2319" i="3"/>
  <c r="AE2321" i="3"/>
  <c r="AB2276" i="3"/>
  <c r="AE2221" i="3"/>
  <c r="AD2223" i="3"/>
  <c r="AE2225" i="3"/>
  <c r="AD2227" i="3"/>
  <c r="AE2229" i="3"/>
  <c r="AD2231" i="3"/>
  <c r="AE2233" i="3"/>
  <c r="AE2241" i="3"/>
  <c r="AD2243" i="3"/>
  <c r="AC2244" i="3"/>
  <c r="AD2245" i="3"/>
  <c r="AD2247" i="3"/>
  <c r="AD2249" i="3"/>
  <c r="AD2251" i="3"/>
  <c r="AD2253" i="3"/>
  <c r="AD2255" i="3"/>
  <c r="AE2257" i="3"/>
  <c r="AD2259" i="3"/>
  <c r="AE2261" i="3"/>
  <c r="AC2264" i="3"/>
  <c r="AC2266" i="3"/>
  <c r="AC2270" i="3"/>
  <c r="AC2272" i="3"/>
  <c r="AC2274" i="3"/>
  <c r="AE2276" i="3"/>
  <c r="AC2279" i="3"/>
  <c r="AC2281" i="3"/>
  <c r="AE2281" i="3"/>
  <c r="AC2283" i="3"/>
  <c r="AC2285" i="3"/>
  <c r="AE2285" i="3"/>
  <c r="AC2287" i="3"/>
  <c r="AC2289" i="3"/>
  <c r="AE2289" i="3"/>
  <c r="AD2291" i="3"/>
  <c r="AB2292" i="3"/>
  <c r="AC2294" i="3"/>
  <c r="AC2295" i="3"/>
  <c r="AB2296" i="3"/>
  <c r="AC2300" i="3"/>
  <c r="AE2300" i="3"/>
  <c r="AB2302" i="3"/>
  <c r="AC2304" i="3"/>
  <c r="AE2304" i="3"/>
  <c r="AE2306" i="3"/>
  <c r="AD2308" i="3"/>
  <c r="AE2310" i="3"/>
  <c r="AD2312" i="3"/>
  <c r="AE2314" i="3"/>
  <c r="AD2316" i="3"/>
  <c r="AE2318" i="3"/>
  <c r="AD2320" i="3"/>
  <c r="AC2323" i="3"/>
  <c r="AC2325" i="3"/>
  <c r="AB2221" i="3"/>
  <c r="AB2225" i="3"/>
  <c r="AB2229" i="3"/>
  <c r="AB2233" i="3"/>
  <c r="AB2235" i="3"/>
  <c r="AE2242" i="3"/>
  <c r="AB2245" i="3"/>
  <c r="AE2245" i="3"/>
  <c r="AB2249" i="3"/>
  <c r="AE2249" i="3"/>
  <c r="AB2253" i="3"/>
  <c r="AE2253" i="3"/>
  <c r="AB2257" i="3"/>
  <c r="AB2261" i="3"/>
  <c r="AD2263" i="3"/>
  <c r="AE2265" i="3"/>
  <c r="AD2267" i="3"/>
  <c r="AD2269" i="3"/>
  <c r="AE2271" i="3"/>
  <c r="AD2273" i="3"/>
  <c r="AC2276" i="3"/>
  <c r="AC2278" i="3"/>
  <c r="AE2280" i="3"/>
  <c r="AD2282" i="3"/>
  <c r="AE2284" i="3"/>
  <c r="AD2286" i="3"/>
  <c r="AE2288" i="3"/>
  <c r="AD2290" i="3"/>
  <c r="AC2291" i="3"/>
  <c r="AE2291" i="3"/>
  <c r="AC2293" i="3"/>
  <c r="AE2293" i="3"/>
  <c r="AD2295" i="3"/>
  <c r="AE2297" i="3"/>
  <c r="AE2301" i="3"/>
  <c r="AE2303" i="3"/>
  <c r="AE2305" i="3"/>
  <c r="AB2306" i="3"/>
  <c r="AC2308" i="3"/>
  <c r="AB2310" i="3"/>
  <c r="AC2312" i="3"/>
  <c r="AB2314" i="3"/>
  <c r="AC2316" i="3"/>
  <c r="AB2318" i="3"/>
  <c r="AC2320" i="3"/>
  <c r="AD2324" i="3"/>
  <c r="AE2326" i="3"/>
  <c r="AB2354" i="3"/>
  <c r="AC2220" i="3"/>
  <c r="AC2222" i="3"/>
  <c r="AC2224" i="3"/>
  <c r="AE2224" i="3"/>
  <c r="AC2226" i="3"/>
  <c r="AC2228" i="3"/>
  <c r="AE2228" i="3"/>
  <c r="AC2230" i="3"/>
  <c r="AC2232" i="3"/>
  <c r="AE2232" i="3"/>
  <c r="AC2234" i="3"/>
  <c r="AD2235" i="3"/>
  <c r="AC2236" i="3"/>
  <c r="AE2236" i="3"/>
  <c r="AD2238" i="3"/>
  <c r="AE2238" i="3"/>
  <c r="AC2243" i="3"/>
  <c r="AE2244" i="3"/>
  <c r="AC2246" i="3"/>
  <c r="AC2247" i="3"/>
  <c r="AC2248" i="3"/>
  <c r="AE2248" i="3"/>
  <c r="AC2250" i="3"/>
  <c r="AC2252" i="3"/>
  <c r="AE2252" i="3"/>
  <c r="AC2254" i="3"/>
  <c r="AC2256" i="3"/>
  <c r="AE2256" i="3"/>
  <c r="AC2258" i="3"/>
  <c r="AC2260" i="3"/>
  <c r="AE2260" i="3"/>
  <c r="AC2262" i="3"/>
  <c r="AE2264" i="3"/>
  <c r="AE2266" i="3"/>
  <c r="AE2268" i="3"/>
  <c r="AD2270" i="3"/>
  <c r="AE2272" i="3"/>
  <c r="AD2274" i="3"/>
  <c r="AC2275" i="3"/>
  <c r="AC2277" i="3"/>
  <c r="AE2277" i="3"/>
  <c r="AE2279" i="3"/>
  <c r="AD2281" i="3"/>
  <c r="AE2283" i="3"/>
  <c r="AD2285" i="3"/>
  <c r="AE2287" i="3"/>
  <c r="AD2289" i="3"/>
  <c r="AC2290" i="3"/>
  <c r="AC2292" i="3"/>
  <c r="AE2296" i="3"/>
  <c r="AD2300" i="3"/>
  <c r="AE2302" i="3"/>
  <c r="AD2304" i="3"/>
  <c r="AC2307" i="3"/>
  <c r="AC2309" i="3"/>
  <c r="AC2311" i="3"/>
  <c r="AC2313" i="3"/>
  <c r="AC2315" i="3"/>
  <c r="AC2317" i="3"/>
  <c r="AC2219" i="3"/>
  <c r="AC2223" i="3"/>
  <c r="Y2235" i="3"/>
  <c r="AC2251" i="3"/>
  <c r="AB2255" i="3"/>
  <c r="AC2259" i="3"/>
  <c r="AB2280" i="3"/>
  <c r="AC2296" i="3"/>
  <c r="AC2239" i="3"/>
  <c r="AB2243" i="3"/>
  <c r="AC2255" i="3"/>
  <c r="AB2268" i="3"/>
  <c r="AB2284" i="3"/>
  <c r="AB2247" i="3"/>
  <c r="AC2263" i="3"/>
  <c r="AB2272" i="3"/>
  <c r="AB2288" i="3"/>
  <c r="AC2302" i="3"/>
  <c r="AC2343" i="3"/>
  <c r="Y2298" i="3"/>
  <c r="AD2207" i="3"/>
  <c r="AE2208" i="3"/>
  <c r="AD2329" i="3"/>
  <c r="AE2351" i="3"/>
  <c r="AE2353" i="3"/>
  <c r="Y2221" i="3"/>
  <c r="AC2221" i="3"/>
  <c r="AB2222" i="3"/>
  <c r="AE2223" i="3"/>
  <c r="Z2224" i="3"/>
  <c r="Y2225" i="3"/>
  <c r="AC2225" i="3"/>
  <c r="AB2226" i="3"/>
  <c r="AE2227" i="3"/>
  <c r="Z2228" i="3"/>
  <c r="Y2229" i="3"/>
  <c r="AC2229" i="3"/>
  <c r="AB2230" i="3"/>
  <c r="AE2231" i="3"/>
  <c r="Z2232" i="3"/>
  <c r="Y2233" i="3"/>
  <c r="AC2233" i="3"/>
  <c r="AB2234" i="3"/>
  <c r="Y2236" i="3"/>
  <c r="AC2237" i="3"/>
  <c r="Y2237" i="3"/>
  <c r="AB2237" i="3"/>
  <c r="AC2238" i="3"/>
  <c r="Y2238" i="3"/>
  <c r="AB2238" i="3"/>
  <c r="AD2240" i="3"/>
  <c r="AD2241" i="3"/>
  <c r="AB2219" i="3"/>
  <c r="Z2221" i="3"/>
  <c r="AD2221" i="3"/>
  <c r="Y2222" i="3"/>
  <c r="AB2223" i="3"/>
  <c r="Z2225" i="3"/>
  <c r="AD2225" i="3"/>
  <c r="Y2226" i="3"/>
  <c r="AB2227" i="3"/>
  <c r="Z2229" i="3"/>
  <c r="AD2229" i="3"/>
  <c r="Y2230" i="3"/>
  <c r="AB2231" i="3"/>
  <c r="Z2233" i="3"/>
  <c r="AD2233" i="3"/>
  <c r="Y2234" i="3"/>
  <c r="AC2235" i="3"/>
  <c r="AD2236" i="3"/>
  <c r="AB2239" i="3"/>
  <c r="AB2241" i="3"/>
  <c r="AC2241" i="3"/>
  <c r="Y2241" i="3"/>
  <c r="Y2219" i="3"/>
  <c r="AB2220" i="3"/>
  <c r="Z2222" i="3"/>
  <c r="AD2222" i="3"/>
  <c r="Y2223" i="3"/>
  <c r="AB2224" i="3"/>
  <c r="Z2226" i="3"/>
  <c r="AD2226" i="3"/>
  <c r="Y2227" i="3"/>
  <c r="AB2228" i="3"/>
  <c r="Z2230" i="3"/>
  <c r="AD2230" i="3"/>
  <c r="Y2231" i="3"/>
  <c r="AB2232" i="3"/>
  <c r="Z2234" i="3"/>
  <c r="AD2234" i="3"/>
  <c r="AB2236" i="3"/>
  <c r="Y2239" i="3"/>
  <c r="AC2240" i="3"/>
  <c r="Y2240" i="3"/>
  <c r="AC2242" i="3"/>
  <c r="Y2220" i="3"/>
  <c r="Z2223" i="3"/>
  <c r="Y2224" i="3"/>
  <c r="Z2227" i="3"/>
  <c r="Y2228" i="3"/>
  <c r="Z2231" i="3"/>
  <c r="Y2232" i="3"/>
  <c r="AE2235" i="3"/>
  <c r="Z2235" i="3"/>
  <c r="AD2237" i="3"/>
  <c r="AD2239" i="3"/>
  <c r="AB2240" i="3"/>
  <c r="Z2236" i="3"/>
  <c r="AE2239" i="3"/>
  <c r="Z2240" i="3"/>
  <c r="AB2242" i="3"/>
  <c r="AE2243" i="3"/>
  <c r="Z2244" i="3"/>
  <c r="Y2245" i="3"/>
  <c r="AC2245" i="3"/>
  <c r="AB2246" i="3"/>
  <c r="AE2247" i="3"/>
  <c r="Z2248" i="3"/>
  <c r="Y2249" i="3"/>
  <c r="AC2249" i="3"/>
  <c r="AB2250" i="3"/>
  <c r="AE2251" i="3"/>
  <c r="Z2252" i="3"/>
  <c r="Y2253" i="3"/>
  <c r="AC2253" i="3"/>
  <c r="AB2254" i="3"/>
  <c r="AE2255" i="3"/>
  <c r="Z2256" i="3"/>
  <c r="Y2257" i="3"/>
  <c r="AC2257" i="3"/>
  <c r="AB2258" i="3"/>
  <c r="AE2259" i="3"/>
  <c r="Z2260" i="3"/>
  <c r="Y2261" i="3"/>
  <c r="AC2261" i="3"/>
  <c r="AB2262" i="3"/>
  <c r="AE2263" i="3"/>
  <c r="Z2264" i="3"/>
  <c r="AD2264" i="3"/>
  <c r="Y2265" i="3"/>
  <c r="AC2265" i="3"/>
  <c r="AB2266" i="3"/>
  <c r="Z2241" i="3"/>
  <c r="Y2242" i="3"/>
  <c r="Z2245" i="3"/>
  <c r="Y2246" i="3"/>
  <c r="Z2249" i="3"/>
  <c r="Y2250" i="3"/>
  <c r="Z2253" i="3"/>
  <c r="Y2254" i="3"/>
  <c r="Z2257" i="3"/>
  <c r="AD2257" i="3"/>
  <c r="Y2258" i="3"/>
  <c r="AB2259" i="3"/>
  <c r="Z2261" i="3"/>
  <c r="AD2261" i="3"/>
  <c r="Y2262" i="3"/>
  <c r="Z2265" i="3"/>
  <c r="AD2265" i="3"/>
  <c r="Y2266" i="3"/>
  <c r="AB2267" i="3"/>
  <c r="Z2242" i="3"/>
  <c r="AD2242" i="3"/>
  <c r="Y2243" i="3"/>
  <c r="AB2244" i="3"/>
  <c r="Z2246" i="3"/>
  <c r="AD2246" i="3"/>
  <c r="Y2247" i="3"/>
  <c r="AB2248" i="3"/>
  <c r="Z2250" i="3"/>
  <c r="AD2250" i="3"/>
  <c r="Y2251" i="3"/>
  <c r="AB2252" i="3"/>
  <c r="Z2254" i="3"/>
  <c r="AD2254" i="3"/>
  <c r="Y2255" i="3"/>
  <c r="AB2256" i="3"/>
  <c r="Z2258" i="3"/>
  <c r="AD2258" i="3"/>
  <c r="Y2259" i="3"/>
  <c r="AB2260" i="3"/>
  <c r="Z2262" i="3"/>
  <c r="AD2262" i="3"/>
  <c r="Y2263" i="3"/>
  <c r="AB2264" i="3"/>
  <c r="Z2266" i="3"/>
  <c r="AD2266" i="3"/>
  <c r="Y2267" i="3"/>
  <c r="Z2239" i="3"/>
  <c r="Z2243" i="3"/>
  <c r="Y2244" i="3"/>
  <c r="Z2247" i="3"/>
  <c r="Y2248" i="3"/>
  <c r="Z2251" i="3"/>
  <c r="Y2252" i="3"/>
  <c r="Z2255" i="3"/>
  <c r="Y2256" i="3"/>
  <c r="Z2259" i="3"/>
  <c r="Y2260" i="3"/>
  <c r="Z2263" i="3"/>
  <c r="Y2264" i="3"/>
  <c r="Z2267" i="3"/>
  <c r="AE2267" i="3"/>
  <c r="AC2268" i="3"/>
  <c r="Y2268" i="3"/>
  <c r="AB2269" i="3"/>
  <c r="AE2270" i="3"/>
  <c r="Z2271" i="3"/>
  <c r="AD2271" i="3"/>
  <c r="Y2272" i="3"/>
  <c r="AB2273" i="3"/>
  <c r="AE2274" i="3"/>
  <c r="Z2275" i="3"/>
  <c r="AD2275" i="3"/>
  <c r="Y2276" i="3"/>
  <c r="AB2277" i="3"/>
  <c r="AE2278" i="3"/>
  <c r="Z2279" i="3"/>
  <c r="AD2279" i="3"/>
  <c r="Y2280" i="3"/>
  <c r="AB2281" i="3"/>
  <c r="AE2282" i="3"/>
  <c r="Z2283" i="3"/>
  <c r="AD2283" i="3"/>
  <c r="Y2284" i="3"/>
  <c r="AB2285" i="3"/>
  <c r="AE2286" i="3"/>
  <c r="Z2287" i="3"/>
  <c r="AD2287" i="3"/>
  <c r="Y2288" i="3"/>
  <c r="AB2289" i="3"/>
  <c r="AE2290" i="3"/>
  <c r="Z2291" i="3"/>
  <c r="Y2292" i="3"/>
  <c r="AB2293" i="3"/>
  <c r="AE2294" i="3"/>
  <c r="Z2295" i="3"/>
  <c r="Y2296" i="3"/>
  <c r="AC2297" i="3"/>
  <c r="AE2298" i="3"/>
  <c r="AC2298" i="3"/>
  <c r="Z2268" i="3"/>
  <c r="AD2268" i="3"/>
  <c r="Y2269" i="3"/>
  <c r="AB2270" i="3"/>
  <c r="Z2272" i="3"/>
  <c r="AD2272" i="3"/>
  <c r="Y2273" i="3"/>
  <c r="AB2274" i="3"/>
  <c r="Z2276" i="3"/>
  <c r="AD2276" i="3"/>
  <c r="Y2277" i="3"/>
  <c r="AB2278" i="3"/>
  <c r="Z2280" i="3"/>
  <c r="AD2280" i="3"/>
  <c r="Y2281" i="3"/>
  <c r="AB2282" i="3"/>
  <c r="Z2284" i="3"/>
  <c r="AD2284" i="3"/>
  <c r="Y2285" i="3"/>
  <c r="AB2286" i="3"/>
  <c r="Z2288" i="3"/>
  <c r="AD2288" i="3"/>
  <c r="Y2289" i="3"/>
  <c r="AB2290" i="3"/>
  <c r="Z2292" i="3"/>
  <c r="AD2292" i="3"/>
  <c r="Y2293" i="3"/>
  <c r="AB2294" i="3"/>
  <c r="AD2296" i="3"/>
  <c r="Z2296" i="3"/>
  <c r="AB2298" i="3"/>
  <c r="AE2299" i="3"/>
  <c r="Z2269" i="3"/>
  <c r="Y2270" i="3"/>
  <c r="AB2271" i="3"/>
  <c r="Z2273" i="3"/>
  <c r="Y2274" i="3"/>
  <c r="AB2275" i="3"/>
  <c r="Z2277" i="3"/>
  <c r="Y2278" i="3"/>
  <c r="AB2279" i="3"/>
  <c r="Z2281" i="3"/>
  <c r="Y2282" i="3"/>
  <c r="AB2283" i="3"/>
  <c r="Z2285" i="3"/>
  <c r="Y2286" i="3"/>
  <c r="AB2287" i="3"/>
  <c r="Z2289" i="3"/>
  <c r="Y2290" i="3"/>
  <c r="AB2291" i="3"/>
  <c r="Z2293" i="3"/>
  <c r="Y2294" i="3"/>
  <c r="Z2297" i="3"/>
  <c r="AC2299" i="3"/>
  <c r="Z2270" i="3"/>
  <c r="Y2271" i="3"/>
  <c r="Z2274" i="3"/>
  <c r="Y2275" i="3"/>
  <c r="Z2278" i="3"/>
  <c r="Y2279" i="3"/>
  <c r="Z2282" i="3"/>
  <c r="Y2283" i="3"/>
  <c r="Z2286" i="3"/>
  <c r="Y2287" i="3"/>
  <c r="Z2290" i="3"/>
  <c r="Y2291" i="3"/>
  <c r="Z2294" i="3"/>
  <c r="Y2295" i="3"/>
  <c r="AA2295" i="3" s="1"/>
  <c r="AD2297" i="3"/>
  <c r="AB2299" i="3"/>
  <c r="Z2301" i="3"/>
  <c r="AD2301" i="3"/>
  <c r="Y2302" i="3"/>
  <c r="AB2303" i="3"/>
  <c r="Z2305" i="3"/>
  <c r="AD2305" i="3"/>
  <c r="Y2306" i="3"/>
  <c r="AC2306" i="3"/>
  <c r="AB2307" i="3"/>
  <c r="AE2308" i="3"/>
  <c r="Z2309" i="3"/>
  <c r="AD2309" i="3"/>
  <c r="Y2310" i="3"/>
  <c r="AC2310" i="3"/>
  <c r="AB2311" i="3"/>
  <c r="AE2312" i="3"/>
  <c r="Z2313" i="3"/>
  <c r="AD2313" i="3"/>
  <c r="Y2314" i="3"/>
  <c r="AC2314" i="3"/>
  <c r="AB2315" i="3"/>
  <c r="AE2316" i="3"/>
  <c r="Z2317" i="3"/>
  <c r="AD2317" i="3"/>
  <c r="Y2318" i="3"/>
  <c r="AC2318" i="3"/>
  <c r="AB2319" i="3"/>
  <c r="AE2320" i="3"/>
  <c r="Z2321" i="3"/>
  <c r="AD2321" i="3"/>
  <c r="Y2322" i="3"/>
  <c r="AC2322" i="3"/>
  <c r="AB2323" i="3"/>
  <c r="AE2324" i="3"/>
  <c r="Z2325" i="3"/>
  <c r="AD2325" i="3"/>
  <c r="Y2326" i="3"/>
  <c r="AC2326" i="3"/>
  <c r="Z2298" i="3"/>
  <c r="AD2298" i="3"/>
  <c r="Y2299" i="3"/>
  <c r="AB2300" i="3"/>
  <c r="Z2302" i="3"/>
  <c r="AD2302" i="3"/>
  <c r="Y2303" i="3"/>
  <c r="AB2304" i="3"/>
  <c r="Z2306" i="3"/>
  <c r="AD2306" i="3"/>
  <c r="Y2307" i="3"/>
  <c r="AB2308" i="3"/>
  <c r="Z2310" i="3"/>
  <c r="AD2310" i="3"/>
  <c r="Y2311" i="3"/>
  <c r="AB2312" i="3"/>
  <c r="Z2314" i="3"/>
  <c r="AD2314" i="3"/>
  <c r="Y2315" i="3"/>
  <c r="AB2316" i="3"/>
  <c r="Z2318" i="3"/>
  <c r="AD2318" i="3"/>
  <c r="Y2319" i="3"/>
  <c r="AB2320" i="3"/>
  <c r="Z2322" i="3"/>
  <c r="AD2322" i="3"/>
  <c r="Y2323" i="3"/>
  <c r="AB2324" i="3"/>
  <c r="Z2326" i="3"/>
  <c r="AD2326" i="3"/>
  <c r="AB2297" i="3"/>
  <c r="Z2299" i="3"/>
  <c r="AD2299" i="3"/>
  <c r="Y2300" i="3"/>
  <c r="AB2301" i="3"/>
  <c r="Z2303" i="3"/>
  <c r="AD2303" i="3"/>
  <c r="Y2304" i="3"/>
  <c r="AB2305" i="3"/>
  <c r="Z2307" i="3"/>
  <c r="AD2307" i="3"/>
  <c r="Y2308" i="3"/>
  <c r="AB2309" i="3"/>
  <c r="Z2311" i="3"/>
  <c r="AD2311" i="3"/>
  <c r="Y2312" i="3"/>
  <c r="AB2313" i="3"/>
  <c r="Z2315" i="3"/>
  <c r="AD2315" i="3"/>
  <c r="Y2316" i="3"/>
  <c r="AB2317" i="3"/>
  <c r="Z2319" i="3"/>
  <c r="AD2319" i="3"/>
  <c r="Y2320" i="3"/>
  <c r="AB2321" i="3"/>
  <c r="Z2323" i="3"/>
  <c r="AD2323" i="3"/>
  <c r="Y2324" i="3"/>
  <c r="AB2325" i="3"/>
  <c r="Y2297" i="3"/>
  <c r="Z2300" i="3"/>
  <c r="Y2301" i="3"/>
  <c r="Z2304" i="3"/>
  <c r="Y2305" i="3"/>
  <c r="Z2308" i="3"/>
  <c r="Y2309" i="3"/>
  <c r="Z2312" i="3"/>
  <c r="Y2313" i="3"/>
  <c r="Z2316" i="3"/>
  <c r="Y2317" i="3"/>
  <c r="Z2320" i="3"/>
  <c r="Y2321" i="3"/>
  <c r="Z2324" i="3"/>
  <c r="Y2325" i="3"/>
  <c r="AE2330" i="3"/>
  <c r="AC2217" i="3"/>
  <c r="AE2333" i="3"/>
  <c r="AE2335" i="3"/>
  <c r="AC2347" i="3"/>
  <c r="AC2349" i="3"/>
  <c r="AD2195" i="3"/>
  <c r="AE2204" i="3"/>
  <c r="AE2197" i="3"/>
  <c r="AD2209" i="3"/>
  <c r="AD2211" i="3"/>
  <c r="AC2216" i="3"/>
  <c r="AE2331" i="3"/>
  <c r="AC2336" i="3"/>
  <c r="AE2336" i="3"/>
  <c r="AB2338" i="3"/>
  <c r="AC2340" i="3"/>
  <c r="AE2340" i="3"/>
  <c r="AB2342" i="3"/>
  <c r="AC2348" i="3"/>
  <c r="AC2327" i="3"/>
  <c r="AD2328" i="3"/>
  <c r="AB2331" i="3"/>
  <c r="AC2333" i="3"/>
  <c r="AE2337" i="3"/>
  <c r="AE2345" i="3"/>
  <c r="AD2196" i="3"/>
  <c r="AD2198" i="3"/>
  <c r="AE2201" i="3"/>
  <c r="AD2203" i="3"/>
  <c r="AE2207" i="3"/>
  <c r="AD2210" i="3"/>
  <c r="AE2212" i="3"/>
  <c r="AB2214" i="3"/>
  <c r="AC2328" i="3"/>
  <c r="AE2328" i="3"/>
  <c r="AB2330" i="3"/>
  <c r="AC2331" i="3"/>
  <c r="AD2332" i="3"/>
  <c r="AE2334" i="3"/>
  <c r="AB2335" i="3"/>
  <c r="AC2337" i="3"/>
  <c r="AE2339" i="3"/>
  <c r="AE2341" i="3"/>
  <c r="AC2344" i="3"/>
  <c r="AB2346" i="3"/>
  <c r="AD2348" i="3"/>
  <c r="AC2351" i="3"/>
  <c r="AC2353" i="3"/>
  <c r="AE2202" i="3"/>
  <c r="AD2206" i="3"/>
  <c r="AE2210" i="3"/>
  <c r="AC2213" i="3"/>
  <c r="AE2327" i="3"/>
  <c r="AC2332" i="3"/>
  <c r="AE2332" i="3"/>
  <c r="AB2334" i="3"/>
  <c r="AC2335" i="3"/>
  <c r="AD2336" i="3"/>
  <c r="AE2338" i="3"/>
  <c r="AB2339" i="3"/>
  <c r="AC2341" i="3"/>
  <c r="AE2343" i="3"/>
  <c r="AE2195" i="3"/>
  <c r="AE2200" i="3"/>
  <c r="AD2204" i="3"/>
  <c r="AE2205" i="3"/>
  <c r="AC2215" i="3"/>
  <c r="AB2218" i="3"/>
  <c r="AB2327" i="3"/>
  <c r="AC2329" i="3"/>
  <c r="AE2329" i="3"/>
  <c r="AC2339" i="3"/>
  <c r="AD2340" i="3"/>
  <c r="AE2342" i="3"/>
  <c r="AB2343" i="3"/>
  <c r="AC2345" i="3"/>
  <c r="AE2347" i="3"/>
  <c r="AE2349" i="3"/>
  <c r="AB2350" i="3"/>
  <c r="AC2352" i="3"/>
  <c r="AE1547" i="3"/>
  <c r="AD1549" i="3"/>
  <c r="AD1551" i="3"/>
  <c r="AB1612" i="3"/>
  <c r="AD2194" i="3"/>
  <c r="AE2211" i="3"/>
  <c r="AE1758" i="3"/>
  <c r="AE2194" i="3"/>
  <c r="Z2195" i="3"/>
  <c r="AE2196" i="3"/>
  <c r="AC1596" i="3"/>
  <c r="Z1679" i="3"/>
  <c r="AC1742" i="3"/>
  <c r="AC1637" i="3"/>
  <c r="Z1647" i="3"/>
  <c r="AD1757" i="3"/>
  <c r="AE1759" i="3"/>
  <c r="AD2197" i="3"/>
  <c r="AE2198" i="3"/>
  <c r="Z2198" i="3"/>
  <c r="AD2199" i="3"/>
  <c r="AC1633" i="3"/>
  <c r="AE1756" i="3"/>
  <c r="Z2194" i="3"/>
  <c r="Z2196" i="3"/>
  <c r="Z2197" i="3"/>
  <c r="AD2200" i="3"/>
  <c r="AD2201" i="3"/>
  <c r="AE2199" i="3"/>
  <c r="Z2200" i="3"/>
  <c r="AE2203" i="3"/>
  <c r="Z2204" i="3"/>
  <c r="AE2206" i="3"/>
  <c r="Z2207" i="3"/>
  <c r="AE2209" i="3"/>
  <c r="Z2210" i="3"/>
  <c r="Y2214" i="3"/>
  <c r="AC2214" i="3"/>
  <c r="AB2215" i="3"/>
  <c r="AB2217" i="3"/>
  <c r="Y2218" i="3"/>
  <c r="AC2218" i="3"/>
  <c r="Z2201" i="3"/>
  <c r="Z2211" i="3"/>
  <c r="AB2213" i="3"/>
  <c r="Y2215" i="3"/>
  <c r="Y2217" i="3"/>
  <c r="Z2202" i="3"/>
  <c r="AD2202" i="3"/>
  <c r="Z2205" i="3"/>
  <c r="AD2205" i="3"/>
  <c r="Z2208" i="3"/>
  <c r="AD2208" i="3"/>
  <c r="Z2212" i="3"/>
  <c r="AD2212" i="3"/>
  <c r="Y2213" i="3"/>
  <c r="AB2216" i="3"/>
  <c r="Z2199" i="3"/>
  <c r="Z2203" i="3"/>
  <c r="Z2206" i="3"/>
  <c r="Z2209" i="3"/>
  <c r="Y2216" i="3"/>
  <c r="Z2329" i="3"/>
  <c r="Y2330" i="3"/>
  <c r="AC2330" i="3"/>
  <c r="Z2333" i="3"/>
  <c r="AD2333" i="3"/>
  <c r="Y2334" i="3"/>
  <c r="AC2334" i="3"/>
  <c r="Z2337" i="3"/>
  <c r="AD2337" i="3"/>
  <c r="Y2338" i="3"/>
  <c r="AC2338" i="3"/>
  <c r="Z2341" i="3"/>
  <c r="AD2341" i="3"/>
  <c r="Y2342" i="3"/>
  <c r="AC2342" i="3"/>
  <c r="AE2344" i="3"/>
  <c r="Z2345" i="3"/>
  <c r="AD2345" i="3"/>
  <c r="Y2346" i="3"/>
  <c r="AC2346" i="3"/>
  <c r="AB2347" i="3"/>
  <c r="AE2348" i="3"/>
  <c r="Z2349" i="3"/>
  <c r="AD2349" i="3"/>
  <c r="Y2350" i="3"/>
  <c r="AC2350" i="3"/>
  <c r="AB2351" i="3"/>
  <c r="AE2352" i="3"/>
  <c r="Z2353" i="3"/>
  <c r="AD2353" i="3"/>
  <c r="Y2354" i="3"/>
  <c r="AC2354" i="3"/>
  <c r="Y2327" i="3"/>
  <c r="AB2328" i="3"/>
  <c r="Z2330" i="3"/>
  <c r="AD2330" i="3"/>
  <c r="Y2331" i="3"/>
  <c r="AB2332" i="3"/>
  <c r="Z2334" i="3"/>
  <c r="AD2334" i="3"/>
  <c r="Y2335" i="3"/>
  <c r="AB2336" i="3"/>
  <c r="Z2338" i="3"/>
  <c r="AD2338" i="3"/>
  <c r="Y2339" i="3"/>
  <c r="AB2340" i="3"/>
  <c r="Z2342" i="3"/>
  <c r="AD2342" i="3"/>
  <c r="Y2343" i="3"/>
  <c r="AB2344" i="3"/>
  <c r="Z2346" i="3"/>
  <c r="AD2346" i="3"/>
  <c r="Y2347" i="3"/>
  <c r="AB2348" i="3"/>
  <c r="Z2350" i="3"/>
  <c r="AD2350" i="3"/>
  <c r="Y2351" i="3"/>
  <c r="AB2352" i="3"/>
  <c r="Z2354" i="3"/>
  <c r="AD2354" i="3"/>
  <c r="Z2327" i="3"/>
  <c r="AD2327" i="3"/>
  <c r="Y2328" i="3"/>
  <c r="AB2329" i="3"/>
  <c r="Z2331" i="3"/>
  <c r="AD2331" i="3"/>
  <c r="Y2332" i="3"/>
  <c r="AB2333" i="3"/>
  <c r="Z2335" i="3"/>
  <c r="AD2335" i="3"/>
  <c r="Y2336" i="3"/>
  <c r="AB2337" i="3"/>
  <c r="Z2339" i="3"/>
  <c r="AD2339" i="3"/>
  <c r="Y2340" i="3"/>
  <c r="AB2341" i="3"/>
  <c r="Z2343" i="3"/>
  <c r="AD2343" i="3"/>
  <c r="Y2344" i="3"/>
  <c r="AB2345" i="3"/>
  <c r="Z2347" i="3"/>
  <c r="AD2347" i="3"/>
  <c r="Y2348" i="3"/>
  <c r="AB2349" i="3"/>
  <c r="Z2351" i="3"/>
  <c r="AD2351" i="3"/>
  <c r="Y2352" i="3"/>
  <c r="AB2353" i="3"/>
  <c r="Z2328" i="3"/>
  <c r="Y2329" i="3"/>
  <c r="Z2332" i="3"/>
  <c r="Y2333" i="3"/>
  <c r="Z2336" i="3"/>
  <c r="Y2337" i="3"/>
  <c r="Z2340" i="3"/>
  <c r="Y2341" i="3"/>
  <c r="Z2344" i="3"/>
  <c r="Y2345" i="3"/>
  <c r="Z2348" i="3"/>
  <c r="Y2349" i="3"/>
  <c r="Z2352" i="3"/>
  <c r="Y2353" i="3"/>
  <c r="AD1542" i="3"/>
  <c r="AE1544" i="3"/>
  <c r="AE1566" i="3"/>
  <c r="AD1568" i="3"/>
  <c r="AD1570" i="3"/>
  <c r="AE1587" i="3"/>
  <c r="AE1589" i="3"/>
  <c r="AC1609" i="3"/>
  <c r="AC1611" i="3"/>
  <c r="AB1639" i="3"/>
  <c r="AE1661" i="3"/>
  <c r="AE1663" i="3"/>
  <c r="AD1665" i="3"/>
  <c r="AE1678" i="3"/>
  <c r="Z1683" i="3"/>
  <c r="AC1711" i="3"/>
  <c r="AB1713" i="3"/>
  <c r="AE1732" i="3"/>
  <c r="AE1734" i="3"/>
  <c r="AE1736" i="3"/>
  <c r="AC1746" i="3"/>
  <c r="AC1747" i="3"/>
  <c r="AC1748" i="3"/>
  <c r="AE1538" i="3"/>
  <c r="AD1558" i="3"/>
  <c r="AD1562" i="3"/>
  <c r="AE1564" i="3"/>
  <c r="AE1581" i="3"/>
  <c r="AD1584" i="3"/>
  <c r="AC1603" i="3"/>
  <c r="AC1625" i="3"/>
  <c r="AC1638" i="3"/>
  <c r="AE1643" i="3"/>
  <c r="AD1656" i="3"/>
  <c r="AE1658" i="3"/>
  <c r="AE1675" i="3"/>
  <c r="AC1709" i="3"/>
  <c r="AE1754" i="3"/>
  <c r="AE1554" i="3"/>
  <c r="AD1576" i="3"/>
  <c r="AE1578" i="3"/>
  <c r="AB1641" i="3"/>
  <c r="AE1672" i="3"/>
  <c r="AD1682" i="3"/>
  <c r="AB1717" i="3"/>
  <c r="AB1721" i="3"/>
  <c r="AB1726" i="3"/>
  <c r="AD1729" i="3"/>
  <c r="AE1740" i="3"/>
  <c r="AD1741" i="3"/>
  <c r="AC1752" i="3"/>
  <c r="AC1519" i="3"/>
  <c r="AE1536" i="3"/>
  <c r="AE1539" i="3"/>
  <c r="AD1541" i="3"/>
  <c r="AD1543" i="3"/>
  <c r="AE1546" i="3"/>
  <c r="AD1550" i="3"/>
  <c r="AE1552" i="3"/>
  <c r="AD1557" i="3"/>
  <c r="AD1559" i="3"/>
  <c r="AC1595" i="3"/>
  <c r="AD1538" i="3"/>
  <c r="AE1540" i="3"/>
  <c r="AE1543" i="3"/>
  <c r="AD1545" i="3"/>
  <c r="AD1547" i="3"/>
  <c r="AE1550" i="3"/>
  <c r="AD1554" i="3"/>
  <c r="AE1556" i="3"/>
  <c r="AC1608" i="3"/>
  <c r="AB1601" i="3"/>
  <c r="AC1624" i="3"/>
  <c r="AB1524" i="3"/>
  <c r="AD1537" i="3"/>
  <c r="AD1539" i="3"/>
  <c r="AE1542" i="3"/>
  <c r="AD1546" i="3"/>
  <c r="AE1548" i="3"/>
  <c r="AE1551" i="3"/>
  <c r="AD1553" i="3"/>
  <c r="AE1558" i="3"/>
  <c r="AE1560" i="3"/>
  <c r="AE1563" i="3"/>
  <c r="AD1565" i="3"/>
  <c r="AD1566" i="3"/>
  <c r="AE1569" i="3"/>
  <c r="AE1574" i="3"/>
  <c r="AE1577" i="3"/>
  <c r="AD1579" i="3"/>
  <c r="AD1581" i="3"/>
  <c r="AC1590" i="3"/>
  <c r="Y1591" i="3"/>
  <c r="AC1594" i="3"/>
  <c r="AB1598" i="3"/>
  <c r="AC1605" i="3"/>
  <c r="AC1606" i="3"/>
  <c r="AC1620" i="3"/>
  <c r="AC1621" i="3"/>
  <c r="AC1623" i="3"/>
  <c r="AB1627" i="3"/>
  <c r="AC1629" i="3"/>
  <c r="AB1631" i="3"/>
  <c r="Y1637" i="3"/>
  <c r="Z1643" i="3"/>
  <c r="AD1646" i="3"/>
  <c r="AD1649" i="3"/>
  <c r="AE1651" i="3"/>
  <c r="AD1653" i="3"/>
  <c r="AE1655" i="3"/>
  <c r="AE1657" i="3"/>
  <c r="AE1659" i="3"/>
  <c r="AD1661" i="3"/>
  <c r="AE1562" i="3"/>
  <c r="AE1567" i="3"/>
  <c r="AE1570" i="3"/>
  <c r="AD1572" i="3"/>
  <c r="AD1573" i="3"/>
  <c r="AE1576" i="3"/>
  <c r="AD1580" i="3"/>
  <c r="AE1582" i="3"/>
  <c r="AE1584" i="3"/>
  <c r="AD1586" i="3"/>
  <c r="AC1598" i="3"/>
  <c r="AC1599" i="3"/>
  <c r="AC1600" i="3"/>
  <c r="AB1605" i="3"/>
  <c r="AC1607" i="3"/>
  <c r="AC1612" i="3"/>
  <c r="AC1613" i="3"/>
  <c r="AB1616" i="3"/>
  <c r="AB1620" i="3"/>
  <c r="AC1622" i="3"/>
  <c r="AC1627" i="3"/>
  <c r="AC1628" i="3"/>
  <c r="AC1630" i="3"/>
  <c r="AB1637" i="3"/>
  <c r="AB1638" i="3"/>
  <c r="AD1645" i="3"/>
  <c r="AD1654" i="3"/>
  <c r="AD1660" i="3"/>
  <c r="AE1662" i="3"/>
  <c r="AE1665" i="3"/>
  <c r="AE1559" i="3"/>
  <c r="AD1561" i="3"/>
  <c r="AD1563" i="3"/>
  <c r="AD1569" i="3"/>
  <c r="AE1571" i="3"/>
  <c r="AE1573" i="3"/>
  <c r="AD1575" i="3"/>
  <c r="AD1577" i="3"/>
  <c r="AE1580" i="3"/>
  <c r="AE1583" i="3"/>
  <c r="AE1585" i="3"/>
  <c r="AE1588" i="3"/>
  <c r="AB1595" i="3"/>
  <c r="AC1597" i="3"/>
  <c r="AC1601" i="3"/>
  <c r="AC1602" i="3"/>
  <c r="AC1604" i="3"/>
  <c r="AB1608" i="3"/>
  <c r="AC1610" i="3"/>
  <c r="AC1616" i="3"/>
  <c r="AC1617" i="3"/>
  <c r="AC1619" i="3"/>
  <c r="AB1624" i="3"/>
  <c r="AC1631" i="3"/>
  <c r="Y1638" i="3"/>
  <c r="AE1646" i="3"/>
  <c r="AE1647" i="3"/>
  <c r="AE1650" i="3"/>
  <c r="AE1654" i="3"/>
  <c r="AD1657" i="3"/>
  <c r="AD1664" i="3"/>
  <c r="AE1666" i="3"/>
  <c r="AE1668" i="3"/>
  <c r="AE1670" i="3"/>
  <c r="AD1671" i="3"/>
  <c r="AD1678" i="3"/>
  <c r="AD1681" i="3"/>
  <c r="AC1715" i="3"/>
  <c r="AC1718" i="3"/>
  <c r="AC1721" i="3"/>
  <c r="AC1722" i="3"/>
  <c r="AC1724" i="3"/>
  <c r="AC1727" i="3"/>
  <c r="AB1728" i="3"/>
  <c r="AE1729" i="3"/>
  <c r="AD1731" i="3"/>
  <c r="AD1733" i="3"/>
  <c r="AD1735" i="3"/>
  <c r="AE1739" i="3"/>
  <c r="AC1743" i="3"/>
  <c r="AC1749" i="3"/>
  <c r="AD1753" i="3"/>
  <c r="AD1755" i="3"/>
  <c r="AD1667" i="3"/>
  <c r="AE1669" i="3"/>
  <c r="AE1671" i="3"/>
  <c r="AE1673" i="3"/>
  <c r="AD1675" i="3"/>
  <c r="AE1682" i="3"/>
  <c r="AE1683" i="3"/>
  <c r="AE1686" i="3"/>
  <c r="AC1719" i="3"/>
  <c r="AC1728" i="3"/>
  <c r="AE1730" i="3"/>
  <c r="AE1733" i="3"/>
  <c r="AE1737" i="3"/>
  <c r="AD1738" i="3"/>
  <c r="AC1750" i="3"/>
  <c r="AC1751" i="3"/>
  <c r="AE1755" i="3"/>
  <c r="AC1710" i="3"/>
  <c r="AB1716" i="3"/>
  <c r="AD1668" i="3"/>
  <c r="AD1674" i="3"/>
  <c r="AE1676" i="3"/>
  <c r="AD1677" i="3"/>
  <c r="AE1679" i="3"/>
  <c r="AB1711" i="3"/>
  <c r="AC1712" i="3"/>
  <c r="AC1714" i="3"/>
  <c r="AC1717" i="3"/>
  <c r="AB1720" i="3"/>
  <c r="Y1744" i="3"/>
  <c r="AB1750" i="3"/>
  <c r="AC1516" i="3"/>
  <c r="AC1517" i="3"/>
  <c r="AE1537" i="3"/>
  <c r="Z1538" i="3"/>
  <c r="AE1541" i="3"/>
  <c r="Z1542" i="3"/>
  <c r="AE1545" i="3"/>
  <c r="Z1546" i="3"/>
  <c r="AE1549" i="3"/>
  <c r="Z1550" i="3"/>
  <c r="AE1553" i="3"/>
  <c r="Z1554" i="3"/>
  <c r="AE1557" i="3"/>
  <c r="Z1558" i="3"/>
  <c r="AE1561" i="3"/>
  <c r="Z1562" i="3"/>
  <c r="AE1565" i="3"/>
  <c r="AE1568" i="3"/>
  <c r="Z1569" i="3"/>
  <c r="AE1572" i="3"/>
  <c r="AE1575" i="3"/>
  <c r="Z1576" i="3"/>
  <c r="AE1579" i="3"/>
  <c r="Z1580" i="3"/>
  <c r="Z1583" i="3"/>
  <c r="AD1583" i="3"/>
  <c r="AE1586" i="3"/>
  <c r="Z1587" i="3"/>
  <c r="AD1587" i="3"/>
  <c r="AB1591" i="3"/>
  <c r="AC1591" i="3"/>
  <c r="AC1592" i="3"/>
  <c r="Y1592" i="3"/>
  <c r="Z1539" i="3"/>
  <c r="Z1543" i="3"/>
  <c r="Z1547" i="3"/>
  <c r="Z1551" i="3"/>
  <c r="Z1559" i="3"/>
  <c r="Z1563" i="3"/>
  <c r="Z1566" i="3"/>
  <c r="Z1570" i="3"/>
  <c r="Z1573" i="3"/>
  <c r="Z1577" i="3"/>
  <c r="Z1581" i="3"/>
  <c r="Z1584" i="3"/>
  <c r="Z1588" i="3"/>
  <c r="AD1588" i="3"/>
  <c r="AB1590" i="3"/>
  <c r="AB1592" i="3"/>
  <c r="Z1536" i="3"/>
  <c r="AD1536" i="3"/>
  <c r="Z1540" i="3"/>
  <c r="AD1540" i="3"/>
  <c r="Z1544" i="3"/>
  <c r="AD1544" i="3"/>
  <c r="Z1548" i="3"/>
  <c r="AD1548" i="3"/>
  <c r="Z1552" i="3"/>
  <c r="AD1552" i="3"/>
  <c r="Z1556" i="3"/>
  <c r="AD1556" i="3"/>
  <c r="Z1560" i="3"/>
  <c r="AD1560" i="3"/>
  <c r="Z1564" i="3"/>
  <c r="AD1564" i="3"/>
  <c r="Z1567" i="3"/>
  <c r="AD1567" i="3"/>
  <c r="Z1571" i="3"/>
  <c r="AD1571" i="3"/>
  <c r="Z1574" i="3"/>
  <c r="AD1574" i="3"/>
  <c r="Z1578" i="3"/>
  <c r="AD1578" i="3"/>
  <c r="Z1582" i="3"/>
  <c r="AD1582" i="3"/>
  <c r="Z1585" i="3"/>
  <c r="AD1585" i="3"/>
  <c r="Z1589" i="3"/>
  <c r="AD1589" i="3"/>
  <c r="Y1590" i="3"/>
  <c r="AC1523" i="3"/>
  <c r="Z1537" i="3"/>
  <c r="Z1541" i="3"/>
  <c r="Z1545" i="3"/>
  <c r="Z1549" i="3"/>
  <c r="Z1553" i="3"/>
  <c r="Z1557" i="3"/>
  <c r="Z1561" i="3"/>
  <c r="Z1565" i="3"/>
  <c r="Z1568" i="3"/>
  <c r="Z1572" i="3"/>
  <c r="Z1575" i="3"/>
  <c r="Z1579" i="3"/>
  <c r="Z1586" i="3"/>
  <c r="AC1593" i="3"/>
  <c r="Y1593" i="3"/>
  <c r="AB1593" i="3"/>
  <c r="Y1595" i="3"/>
  <c r="AB1596" i="3"/>
  <c r="Y1598" i="3"/>
  <c r="AB1599" i="3"/>
  <c r="Y1601" i="3"/>
  <c r="AB1602" i="3"/>
  <c r="Y1605" i="3"/>
  <c r="AB1606" i="3"/>
  <c r="Y1608" i="3"/>
  <c r="AB1609" i="3"/>
  <c r="Y1612" i="3"/>
  <c r="AB1613" i="3"/>
  <c r="Y1616" i="3"/>
  <c r="AB1617" i="3"/>
  <c r="Y1620" i="3"/>
  <c r="AB1621" i="3"/>
  <c r="Y1624" i="3"/>
  <c r="AB1625" i="3"/>
  <c r="Y1627" i="3"/>
  <c r="AB1628" i="3"/>
  <c r="AB1633" i="3"/>
  <c r="AC1634" i="3"/>
  <c r="Y1634" i="3"/>
  <c r="AB1634" i="3"/>
  <c r="AC1639" i="3"/>
  <c r="Y1639" i="3"/>
  <c r="AD1647" i="3"/>
  <c r="AE1652" i="3"/>
  <c r="Y1596" i="3"/>
  <c r="AB1597" i="3"/>
  <c r="Y1599" i="3"/>
  <c r="Y1602" i="3"/>
  <c r="AB1603" i="3"/>
  <c r="Y1606" i="3"/>
  <c r="AB1607" i="3"/>
  <c r="Y1609" i="3"/>
  <c r="AB1610" i="3"/>
  <c r="Y1613" i="3"/>
  <c r="Y1617" i="3"/>
  <c r="Y1621" i="3"/>
  <c r="AB1622" i="3"/>
  <c r="Y1625" i="3"/>
  <c r="Y1628" i="3"/>
  <c r="AB1629" i="3"/>
  <c r="Y1631" i="3"/>
  <c r="Y1633" i="3"/>
  <c r="AC1642" i="3"/>
  <c r="Y1642" i="3"/>
  <c r="AB1642" i="3"/>
  <c r="AD1643" i="3"/>
  <c r="AE1648" i="3"/>
  <c r="AB1594" i="3"/>
  <c r="Y1597" i="3"/>
  <c r="AB1600" i="3"/>
  <c r="Y1603" i="3"/>
  <c r="AB1604" i="3"/>
  <c r="Y1607" i="3"/>
  <c r="Y1610" i="3"/>
  <c r="AB1611" i="3"/>
  <c r="AB1619" i="3"/>
  <c r="Y1622" i="3"/>
  <c r="AB1623" i="3"/>
  <c r="Y1629" i="3"/>
  <c r="AB1630" i="3"/>
  <c r="AC1641" i="3"/>
  <c r="Y1641" i="3"/>
  <c r="AE1644" i="3"/>
  <c r="AD1650" i="3"/>
  <c r="Z1651" i="3"/>
  <c r="Y1594" i="3"/>
  <c r="Y1600" i="3"/>
  <c r="Y1604" i="3"/>
  <c r="Y1611" i="3"/>
  <c r="Y1619" i="3"/>
  <c r="Y1623" i="3"/>
  <c r="Y1630" i="3"/>
  <c r="AB1640" i="3"/>
  <c r="AC1640" i="3"/>
  <c r="Y1640" i="3"/>
  <c r="AD1651" i="3"/>
  <c r="AE1645" i="3"/>
  <c r="Z1646" i="3"/>
  <c r="AE1649" i="3"/>
  <c r="Z1650" i="3"/>
  <c r="AE1653" i="3"/>
  <c r="Z1654" i="3"/>
  <c r="AE1656" i="3"/>
  <c r="Z1657" i="3"/>
  <c r="AE1660" i="3"/>
  <c r="Z1661" i="3"/>
  <c r="AE1664" i="3"/>
  <c r="Z1665" i="3"/>
  <c r="AE1667" i="3"/>
  <c r="Z1668" i="3"/>
  <c r="Z1671" i="3"/>
  <c r="AE1674" i="3"/>
  <c r="Z1675" i="3"/>
  <c r="AD1676" i="3"/>
  <c r="AE1677" i="3"/>
  <c r="Z1677" i="3"/>
  <c r="AE1680" i="3"/>
  <c r="AD1685" i="3"/>
  <c r="AD1686" i="3"/>
  <c r="Z1655" i="3"/>
  <c r="AD1655" i="3"/>
  <c r="Z1658" i="3"/>
  <c r="AD1658" i="3"/>
  <c r="Z1662" i="3"/>
  <c r="AD1662" i="3"/>
  <c r="Z1666" i="3"/>
  <c r="AD1666" i="3"/>
  <c r="Z1669" i="3"/>
  <c r="AD1669" i="3"/>
  <c r="Z1672" i="3"/>
  <c r="AD1672" i="3"/>
  <c r="Z1676" i="3"/>
  <c r="Z1644" i="3"/>
  <c r="AD1644" i="3"/>
  <c r="Z1648" i="3"/>
  <c r="AD1648" i="3"/>
  <c r="Z1652" i="3"/>
  <c r="AD1652" i="3"/>
  <c r="Z1659" i="3"/>
  <c r="AD1659" i="3"/>
  <c r="Z1663" i="3"/>
  <c r="AD1663" i="3"/>
  <c r="Z1670" i="3"/>
  <c r="AD1670" i="3"/>
  <c r="Z1673" i="3"/>
  <c r="AD1673" i="3"/>
  <c r="AD1683" i="3"/>
  <c r="Z1645" i="3"/>
  <c r="Z1649" i="3"/>
  <c r="Z1653" i="3"/>
  <c r="Z1656" i="3"/>
  <c r="Z1660" i="3"/>
  <c r="Z1664" i="3"/>
  <c r="Z1667" i="3"/>
  <c r="Z1674" i="3"/>
  <c r="AD1679" i="3"/>
  <c r="AE1684" i="3"/>
  <c r="Z1678" i="3"/>
  <c r="AE1681" i="3"/>
  <c r="Z1682" i="3"/>
  <c r="AE1685" i="3"/>
  <c r="Z1686" i="3"/>
  <c r="Z1680" i="3"/>
  <c r="AD1680" i="3"/>
  <c r="Z1684" i="3"/>
  <c r="AD1684" i="3"/>
  <c r="Z1681" i="3"/>
  <c r="Z1685" i="3"/>
  <c r="Y1713" i="3"/>
  <c r="AC1713" i="3"/>
  <c r="Y1716" i="3"/>
  <c r="AC1716" i="3"/>
  <c r="Y1720" i="3"/>
  <c r="AC1720" i="3"/>
  <c r="Y1724" i="3"/>
  <c r="AB1709" i="3"/>
  <c r="Y1711" i="3"/>
  <c r="AB1714" i="3"/>
  <c r="Y1717" i="3"/>
  <c r="AB1718" i="3"/>
  <c r="Y1721" i="3"/>
  <c r="AB1722" i="3"/>
  <c r="AC1725" i="3"/>
  <c r="Y1725" i="3"/>
  <c r="AB1725" i="3"/>
  <c r="Y1709" i="3"/>
  <c r="AB1710" i="3"/>
  <c r="AB1712" i="3"/>
  <c r="Y1714" i="3"/>
  <c r="AB1715" i="3"/>
  <c r="Y1718" i="3"/>
  <c r="AB1719" i="3"/>
  <c r="Y1722" i="3"/>
  <c r="AC1723" i="3"/>
  <c r="Y1723" i="3"/>
  <c r="AB1723" i="3"/>
  <c r="AB1724" i="3"/>
  <c r="Y1710" i="3"/>
  <c r="Y1712" i="3"/>
  <c r="Y1715" i="3"/>
  <c r="Y1719" i="3"/>
  <c r="Y1726" i="3"/>
  <c r="AC1726" i="3"/>
  <c r="AB1727" i="3"/>
  <c r="AE1731" i="3"/>
  <c r="Z1732" i="3"/>
  <c r="AD1732" i="3"/>
  <c r="AE1735" i="3"/>
  <c r="Z1736" i="3"/>
  <c r="AD1736" i="3"/>
  <c r="AE1738" i="3"/>
  <c r="Z1739" i="3"/>
  <c r="AD1739" i="3"/>
  <c r="AE1741" i="3"/>
  <c r="Y1727" i="3"/>
  <c r="Z1729" i="3"/>
  <c r="Z1733" i="3"/>
  <c r="Z1737" i="3"/>
  <c r="AD1737" i="3"/>
  <c r="Z1740" i="3"/>
  <c r="AD1740" i="3"/>
  <c r="AB1743" i="3"/>
  <c r="AB1744" i="3"/>
  <c r="Y1728" i="3"/>
  <c r="Z1730" i="3"/>
  <c r="AD1730" i="3"/>
  <c r="Z1734" i="3"/>
  <c r="AD1734" i="3"/>
  <c r="AB1742" i="3"/>
  <c r="Y1743" i="3"/>
  <c r="AC1744" i="3"/>
  <c r="Z1731" i="3"/>
  <c r="Z1735" i="3"/>
  <c r="Z1738" i="3"/>
  <c r="Z1741" i="3"/>
  <c r="Y1742" i="3"/>
  <c r="AB1745" i="3"/>
  <c r="AC1745" i="3"/>
  <c r="Y1745" i="3"/>
  <c r="AB1747" i="3"/>
  <c r="AB1748" i="3"/>
  <c r="AB1752" i="3"/>
  <c r="AE1753" i="3"/>
  <c r="Z1754" i="3"/>
  <c r="AD1754" i="3"/>
  <c r="AE1757" i="3"/>
  <c r="Z1758" i="3"/>
  <c r="AD1758" i="3"/>
  <c r="Y1747" i="3"/>
  <c r="Y1748" i="3"/>
  <c r="Y1752" i="3"/>
  <c r="Z1755" i="3"/>
  <c r="Z1759" i="3"/>
  <c r="AD1759" i="3"/>
  <c r="AB1746" i="3"/>
  <c r="AB1749" i="3"/>
  <c r="Y1750" i="3"/>
  <c r="AB1751" i="3"/>
  <c r="Z1756" i="3"/>
  <c r="AD1756" i="3"/>
  <c r="Y1746" i="3"/>
  <c r="Y1749" i="3"/>
  <c r="Y1751" i="3"/>
  <c r="Z1753" i="3"/>
  <c r="Z1757" i="3"/>
  <c r="AB1520" i="3"/>
  <c r="AB1516" i="3"/>
  <c r="AC1518" i="3"/>
  <c r="AE2134" i="3"/>
  <c r="AE2016" i="3"/>
  <c r="AE2018" i="3"/>
  <c r="AC1521" i="3"/>
  <c r="AC2153" i="3"/>
  <c r="Y1520" i="3"/>
  <c r="AC1520" i="3"/>
  <c r="AB1521" i="3"/>
  <c r="Y1524" i="3"/>
  <c r="AC1524" i="3"/>
  <c r="AC2069" i="3"/>
  <c r="AC2072" i="3"/>
  <c r="Y1516" i="3"/>
  <c r="AB1517" i="3"/>
  <c r="Y1521" i="3"/>
  <c r="AE1996" i="3"/>
  <c r="AE1998" i="3"/>
  <c r="AC2059" i="3"/>
  <c r="AB2167" i="3"/>
  <c r="Y1517" i="3"/>
  <c r="AB1518" i="3"/>
  <c r="AB1519" i="3"/>
  <c r="AB1523" i="3"/>
  <c r="AE2108" i="3"/>
  <c r="Z2110" i="3"/>
  <c r="AE2117" i="3"/>
  <c r="AC2159" i="3"/>
  <c r="AC2164" i="3"/>
  <c r="AC2166" i="3"/>
  <c r="Y1518" i="3"/>
  <c r="Y1519" i="3"/>
  <c r="Y1523" i="3"/>
  <c r="AC2078" i="3"/>
  <c r="AC2082" i="3"/>
  <c r="AC2096" i="3"/>
  <c r="AC2097" i="3"/>
  <c r="AB2105" i="3"/>
  <c r="AE2109" i="3"/>
  <c r="AE2124" i="3"/>
  <c r="AE2012" i="3"/>
  <c r="AE2043" i="3"/>
  <c r="AC2061" i="3"/>
  <c r="AC2064" i="3"/>
  <c r="AC2090" i="3"/>
  <c r="AC2093" i="3"/>
  <c r="AE2107" i="3"/>
  <c r="AD2127" i="3"/>
  <c r="AE2129" i="3"/>
  <c r="AC2144" i="3"/>
  <c r="AC2147" i="3"/>
  <c r="AD1989" i="3"/>
  <c r="AE2027" i="3"/>
  <c r="AE2029" i="3"/>
  <c r="AE2031" i="3"/>
  <c r="AD2038" i="3"/>
  <c r="AE2040" i="3"/>
  <c r="AB2054" i="3"/>
  <c r="AC2056" i="3"/>
  <c r="AE2001" i="3"/>
  <c r="AE2003" i="3"/>
  <c r="AD2005" i="3"/>
  <c r="AD2051" i="3"/>
  <c r="AE2053" i="3"/>
  <c r="AC2066" i="3"/>
  <c r="AB2068" i="3"/>
  <c r="AC2084" i="3"/>
  <c r="AC2086" i="3"/>
  <c r="AD2114" i="3"/>
  <c r="AE2122" i="3"/>
  <c r="AE2126" i="3"/>
  <c r="AE2128" i="3"/>
  <c r="AB2139" i="3"/>
  <c r="AE1992" i="3"/>
  <c r="AE1994" i="3"/>
  <c r="AE1999" i="3"/>
  <c r="AD2001" i="3"/>
  <c r="AE2008" i="3"/>
  <c r="AE2010" i="3"/>
  <c r="AE2013" i="3"/>
  <c r="AE2014" i="3"/>
  <c r="AD2016" i="3"/>
  <c r="AE2023" i="3"/>
  <c r="AE2025" i="3"/>
  <c r="AE2028" i="3"/>
  <c r="AD2035" i="3"/>
  <c r="AE2039" i="3"/>
  <c r="AE2041" i="3"/>
  <c r="AD2047" i="3"/>
  <c r="AE2049" i="3"/>
  <c r="AE2052" i="3"/>
  <c r="AC2055" i="3"/>
  <c r="AC2058" i="3"/>
  <c r="AB2065" i="3"/>
  <c r="AE1989" i="3"/>
  <c r="AE1991" i="3"/>
  <c r="AD1993" i="3"/>
  <c r="AE2000" i="3"/>
  <c r="AE2002" i="3"/>
  <c r="AE2005" i="3"/>
  <c r="AE2007" i="3"/>
  <c r="AD2009" i="3"/>
  <c r="AE2015" i="3"/>
  <c r="AE2022" i="3"/>
  <c r="AD2024" i="3"/>
  <c r="AE2034" i="3"/>
  <c r="AD2036" i="3"/>
  <c r="AD2042" i="3"/>
  <c r="AE2046" i="3"/>
  <c r="AD2048" i="3"/>
  <c r="AB2058" i="3"/>
  <c r="AC2060" i="3"/>
  <c r="AC2062" i="3"/>
  <c r="AB2064" i="3"/>
  <c r="AC2065" i="3"/>
  <c r="AE1990" i="3"/>
  <c r="AE1993" i="3"/>
  <c r="AE1995" i="3"/>
  <c r="AE2004" i="3"/>
  <c r="AE2006" i="3"/>
  <c r="AE2009" i="3"/>
  <c r="AE2011" i="3"/>
  <c r="AD2013" i="3"/>
  <c r="AE2019" i="3"/>
  <c r="AE2021" i="3"/>
  <c r="AE2024" i="3"/>
  <c r="AE2026" i="3"/>
  <c r="AD2028" i="3"/>
  <c r="AE2032" i="3"/>
  <c r="AE2036" i="3"/>
  <c r="AE2037" i="3"/>
  <c r="AD2039" i="3"/>
  <c r="AD2044" i="3"/>
  <c r="AE2045" i="3"/>
  <c r="AE2048" i="3"/>
  <c r="AE2050" i="3"/>
  <c r="AD2052" i="3"/>
  <c r="AC2054" i="3"/>
  <c r="AB2057" i="3"/>
  <c r="AB2061" i="3"/>
  <c r="AC2063" i="3"/>
  <c r="AB2069" i="3"/>
  <c r="AC2071" i="3"/>
  <c r="AC2074" i="3"/>
  <c r="AB2076" i="3"/>
  <c r="AC2079" i="3"/>
  <c r="AB2084" i="3"/>
  <c r="AC2085" i="3"/>
  <c r="AC2088" i="3"/>
  <c r="AC2091" i="3"/>
  <c r="AB2096" i="3"/>
  <c r="AC2098" i="3"/>
  <c r="AC2102" i="3"/>
  <c r="Y2105" i="3"/>
  <c r="AC2105" i="3"/>
  <c r="AE2115" i="3"/>
  <c r="AE2118" i="3"/>
  <c r="AC2162" i="3"/>
  <c r="AC2068" i="3"/>
  <c r="AB2073" i="3"/>
  <c r="AC2075" i="3"/>
  <c r="AB2079" i="3"/>
  <c r="AC2083" i="3"/>
  <c r="AB2087" i="3"/>
  <c r="AC2089" i="3"/>
  <c r="AC2092" i="3"/>
  <c r="AC2106" i="3"/>
  <c r="Z2107" i="3"/>
  <c r="AE2111" i="3"/>
  <c r="AD2117" i="3"/>
  <c r="AD2124" i="3"/>
  <c r="AD2131" i="3"/>
  <c r="AE2133" i="3"/>
  <c r="AE2136" i="3"/>
  <c r="AC2141" i="3"/>
  <c r="AB2143" i="3"/>
  <c r="AC2150" i="3"/>
  <c r="AB2155" i="3"/>
  <c r="AC2156" i="3"/>
  <c r="AB2163" i="3"/>
  <c r="AC2165" i="3"/>
  <c r="AE2135" i="3"/>
  <c r="AC2138" i="3"/>
  <c r="AC2145" i="3"/>
  <c r="Y2146" i="3"/>
  <c r="AC2152" i="3"/>
  <c r="AC2154" i="3"/>
  <c r="AB2158" i="3"/>
  <c r="AC2160" i="3"/>
  <c r="AC2067" i="3"/>
  <c r="AC2070" i="3"/>
  <c r="AB2072" i="3"/>
  <c r="AC2073" i="3"/>
  <c r="AC2076" i="3"/>
  <c r="AB2081" i="3"/>
  <c r="AC2087" i="3"/>
  <c r="AB2092" i="3"/>
  <c r="AC2094" i="3"/>
  <c r="AB2104" i="3"/>
  <c r="AB2106" i="3"/>
  <c r="AD2108" i="3"/>
  <c r="AE2110" i="3"/>
  <c r="AE2112" i="3"/>
  <c r="AE2114" i="3"/>
  <c r="AE2116" i="3"/>
  <c r="AD2118" i="3"/>
  <c r="AD2119" i="3"/>
  <c r="AD2123" i="3"/>
  <c r="AE2125" i="3"/>
  <c r="AE2130" i="3"/>
  <c r="AE2132" i="3"/>
  <c r="AD2137" i="3"/>
  <c r="AC2140" i="3"/>
  <c r="AC2142" i="3"/>
  <c r="AB2148" i="3"/>
  <c r="AC2149" i="3"/>
  <c r="AC2157" i="3"/>
  <c r="AC2161" i="3"/>
  <c r="Z1990" i="3"/>
  <c r="AD1990" i="3"/>
  <c r="Z1994" i="3"/>
  <c r="AD1994" i="3"/>
  <c r="Z1998" i="3"/>
  <c r="AD1998" i="3"/>
  <c r="Z2002" i="3"/>
  <c r="AD2002" i="3"/>
  <c r="Z2006" i="3"/>
  <c r="AD2006" i="3"/>
  <c r="Z2010" i="3"/>
  <c r="AD2010" i="3"/>
  <c r="Z2021" i="3"/>
  <c r="AD2021" i="3"/>
  <c r="Z2025" i="3"/>
  <c r="AD2025" i="3"/>
  <c r="Z2029" i="3"/>
  <c r="Z1991" i="3"/>
  <c r="AD1991" i="3"/>
  <c r="Z1995" i="3"/>
  <c r="AD1995" i="3"/>
  <c r="Z1999" i="3"/>
  <c r="AD1999" i="3"/>
  <c r="Z2003" i="3"/>
  <c r="AD2003" i="3"/>
  <c r="Z2007" i="3"/>
  <c r="AD2007" i="3"/>
  <c r="Z2011" i="3"/>
  <c r="AD2011" i="3"/>
  <c r="Z2014" i="3"/>
  <c r="AD2014" i="3"/>
  <c r="Z2018" i="3"/>
  <c r="AD2018" i="3"/>
  <c r="Z2022" i="3"/>
  <c r="AD2022" i="3"/>
  <c r="Z2026" i="3"/>
  <c r="AD2026" i="3"/>
  <c r="AD2032" i="3"/>
  <c r="AD2033" i="3"/>
  <c r="Z2033" i="3"/>
  <c r="AE2033" i="3"/>
  <c r="AD2034" i="3"/>
  <c r="AD1971" i="3"/>
  <c r="AE1973" i="3"/>
  <c r="Z1992" i="3"/>
  <c r="AD1992" i="3"/>
  <c r="Z1996" i="3"/>
  <c r="AD1996" i="3"/>
  <c r="Z2000" i="3"/>
  <c r="AD2000" i="3"/>
  <c r="Z2004" i="3"/>
  <c r="AD2004" i="3"/>
  <c r="Z2008" i="3"/>
  <c r="AD2008" i="3"/>
  <c r="Z2012" i="3"/>
  <c r="AD2012" i="3"/>
  <c r="Z2015" i="3"/>
  <c r="AD2015" i="3"/>
  <c r="Z2019" i="3"/>
  <c r="AD2019" i="3"/>
  <c r="Z2023" i="3"/>
  <c r="AD2023" i="3"/>
  <c r="Z2027" i="3"/>
  <c r="AD2027" i="3"/>
  <c r="AD2031" i="3"/>
  <c r="Z2032" i="3"/>
  <c r="Z1989" i="3"/>
  <c r="Z1993" i="3"/>
  <c r="Z2001" i="3"/>
  <c r="Z2005" i="3"/>
  <c r="Z2009" i="3"/>
  <c r="Z2013" i="3"/>
  <c r="Z2016" i="3"/>
  <c r="Z2024" i="3"/>
  <c r="Z2028" i="3"/>
  <c r="AD2029" i="3"/>
  <c r="Z2031" i="3"/>
  <c r="Z2034" i="3"/>
  <c r="AE2035" i="3"/>
  <c r="Z2036" i="3"/>
  <c r="AE2038" i="3"/>
  <c r="Z2039" i="3"/>
  <c r="AE2042" i="3"/>
  <c r="AE2044" i="3"/>
  <c r="AE2047" i="3"/>
  <c r="Z2048" i="3"/>
  <c r="AE2051" i="3"/>
  <c r="Z2052" i="3"/>
  <c r="Y2057" i="3"/>
  <c r="AC2057" i="3"/>
  <c r="Y2064" i="3"/>
  <c r="Y2068" i="3"/>
  <c r="Y2072" i="3"/>
  <c r="Y2076" i="3"/>
  <c r="Y2079" i="3"/>
  <c r="Z2040" i="3"/>
  <c r="AD2040" i="3"/>
  <c r="Z2045" i="3"/>
  <c r="AD2045" i="3"/>
  <c r="Z2049" i="3"/>
  <c r="AD2049" i="3"/>
  <c r="Z2053" i="3"/>
  <c r="AD2053" i="3"/>
  <c r="Y2054" i="3"/>
  <c r="AB2055" i="3"/>
  <c r="Y2058" i="3"/>
  <c r="AB2059" i="3"/>
  <c r="Y2061" i="3"/>
  <c r="AB2062" i="3"/>
  <c r="Y2065" i="3"/>
  <c r="AB2066" i="3"/>
  <c r="Y2069" i="3"/>
  <c r="AB2070" i="3"/>
  <c r="Y2073" i="3"/>
  <c r="AB2074" i="3"/>
  <c r="AC2081" i="3"/>
  <c r="Y2081" i="3"/>
  <c r="Z2037" i="3"/>
  <c r="AD2037" i="3"/>
  <c r="Z2041" i="3"/>
  <c r="AD2041" i="3"/>
  <c r="Z2043" i="3"/>
  <c r="AD2043" i="3"/>
  <c r="Z2046" i="3"/>
  <c r="AD2046" i="3"/>
  <c r="Z2050" i="3"/>
  <c r="AD2050" i="3"/>
  <c r="Y2055" i="3"/>
  <c r="AB2056" i="3"/>
  <c r="Y2059" i="3"/>
  <c r="AB2060" i="3"/>
  <c r="Y2062" i="3"/>
  <c r="AB2063" i="3"/>
  <c r="Y2066" i="3"/>
  <c r="AB2067" i="3"/>
  <c r="Y2070" i="3"/>
  <c r="AB2071" i="3"/>
  <c r="Y2074" i="3"/>
  <c r="AB2075" i="3"/>
  <c r="AB2078" i="3"/>
  <c r="AC2080" i="3"/>
  <c r="Z2035" i="3"/>
  <c r="Z2038" i="3"/>
  <c r="Z2042" i="3"/>
  <c r="Z2044" i="3"/>
  <c r="Z2047" i="3"/>
  <c r="Z2051" i="3"/>
  <c r="Y2056" i="3"/>
  <c r="Y2060" i="3"/>
  <c r="Y2063" i="3"/>
  <c r="Y2067" i="3"/>
  <c r="Y2071" i="3"/>
  <c r="Y2075" i="3"/>
  <c r="Y2078" i="3"/>
  <c r="AB2082" i="3"/>
  <c r="Y2084" i="3"/>
  <c r="Y2087" i="3"/>
  <c r="AB2088" i="3"/>
  <c r="AB2089" i="3"/>
  <c r="Y2092" i="3"/>
  <c r="AB2093" i="3"/>
  <c r="Y2096" i="3"/>
  <c r="AB2097" i="3"/>
  <c r="Y2102" i="3"/>
  <c r="AC2104" i="3"/>
  <c r="AD2109" i="3"/>
  <c r="Y2082" i="3"/>
  <c r="AB2085" i="3"/>
  <c r="Y2088" i="3"/>
  <c r="Y2089" i="3"/>
  <c r="AB2090" i="3"/>
  <c r="Y2093" i="3"/>
  <c r="AB2094" i="3"/>
  <c r="Y2097" i="3"/>
  <c r="AB2098" i="3"/>
  <c r="AB2099" i="3"/>
  <c r="AC2099" i="3"/>
  <c r="AC2101" i="3"/>
  <c r="AD2110" i="3"/>
  <c r="AE2113" i="3"/>
  <c r="AB2080" i="3"/>
  <c r="AB2083" i="3"/>
  <c r="Y2085" i="3"/>
  <c r="AB2086" i="3"/>
  <c r="Y2090" i="3"/>
  <c r="AB2091" i="3"/>
  <c r="Y2094" i="3"/>
  <c r="Y2098" i="3"/>
  <c r="AB2101" i="3"/>
  <c r="AB2102" i="3"/>
  <c r="AD2107" i="3"/>
  <c r="Y2080" i="3"/>
  <c r="Y2083" i="3"/>
  <c r="Y2086" i="3"/>
  <c r="Y2091" i="3"/>
  <c r="Y2099" i="3"/>
  <c r="AC2103" i="3"/>
  <c r="Y2103" i="3"/>
  <c r="AB2103" i="3"/>
  <c r="AD2111" i="3"/>
  <c r="AD2112" i="3"/>
  <c r="Y2101" i="3"/>
  <c r="Y2104" i="3"/>
  <c r="Z2109" i="3"/>
  <c r="Z2112" i="3"/>
  <c r="Z2114" i="3"/>
  <c r="Z2118" i="3"/>
  <c r="Z2115" i="3"/>
  <c r="AD2115" i="3"/>
  <c r="Y2106" i="3"/>
  <c r="Z2113" i="3"/>
  <c r="AD2113" i="3"/>
  <c r="Z2116" i="3"/>
  <c r="AD2116" i="3"/>
  <c r="AE2119" i="3"/>
  <c r="Z2119" i="3"/>
  <c r="AD2121" i="3"/>
  <c r="Z2108" i="3"/>
  <c r="Z2111" i="3"/>
  <c r="Z2117" i="3"/>
  <c r="AD2120" i="3"/>
  <c r="AE2121" i="3"/>
  <c r="AE2120" i="3"/>
  <c r="Z2121" i="3"/>
  <c r="AE2123" i="3"/>
  <c r="Z2124" i="3"/>
  <c r="AE2127" i="3"/>
  <c r="Z2128" i="3"/>
  <c r="AD2128" i="3"/>
  <c r="AE2131" i="3"/>
  <c r="Z2132" i="3"/>
  <c r="AD2132" i="3"/>
  <c r="Z2134" i="3"/>
  <c r="AD2134" i="3"/>
  <c r="AE2137" i="3"/>
  <c r="Y2139" i="3"/>
  <c r="AC2139" i="3"/>
  <c r="AB2140" i="3"/>
  <c r="Y2143" i="3"/>
  <c r="AC2143" i="3"/>
  <c r="AB2144" i="3"/>
  <c r="Z2125" i="3"/>
  <c r="AD2125" i="3"/>
  <c r="Z2129" i="3"/>
  <c r="AD2129" i="3"/>
  <c r="Z2133" i="3"/>
  <c r="AD2133" i="3"/>
  <c r="Z2135" i="3"/>
  <c r="AD2135" i="3"/>
  <c r="Y2140" i="3"/>
  <c r="AB2141" i="3"/>
  <c r="Y2144" i="3"/>
  <c r="AB2145" i="3"/>
  <c r="Z2122" i="3"/>
  <c r="AD2122" i="3"/>
  <c r="Z2126" i="3"/>
  <c r="AD2126" i="3"/>
  <c r="Z2130" i="3"/>
  <c r="AD2130" i="3"/>
  <c r="Z2136" i="3"/>
  <c r="AD2136" i="3"/>
  <c r="AB2138" i="3"/>
  <c r="Y2141" i="3"/>
  <c r="AB2142" i="3"/>
  <c r="Y2145" i="3"/>
  <c r="AC2146" i="3"/>
  <c r="AB2146" i="3"/>
  <c r="Z2120" i="3"/>
  <c r="Z2123" i="3"/>
  <c r="Z2127" i="3"/>
  <c r="Z2131" i="3"/>
  <c r="Z2137" i="3"/>
  <c r="Y2138" i="3"/>
  <c r="Y2142" i="3"/>
  <c r="Y2148" i="3"/>
  <c r="AC2148" i="3"/>
  <c r="AB2152" i="3"/>
  <c r="Y2155" i="3"/>
  <c r="AC2155" i="3"/>
  <c r="Y2158" i="3"/>
  <c r="AC2158" i="3"/>
  <c r="AB2159" i="3"/>
  <c r="Y2163" i="3"/>
  <c r="AC2163" i="3"/>
  <c r="AB2164" i="3"/>
  <c r="Y2167" i="3"/>
  <c r="AC2167" i="3"/>
  <c r="AB2149" i="3"/>
  <c r="Y2152" i="3"/>
  <c r="AB2153" i="3"/>
  <c r="AB2156" i="3"/>
  <c r="Y2159" i="3"/>
  <c r="AB2160" i="3"/>
  <c r="AB2161" i="3"/>
  <c r="AB2162" i="3"/>
  <c r="Y2164" i="3"/>
  <c r="AB2165" i="3"/>
  <c r="AB2147" i="3"/>
  <c r="Y2149" i="3"/>
  <c r="AB2150" i="3"/>
  <c r="Y2153" i="3"/>
  <c r="AB2154" i="3"/>
  <c r="Y2156" i="3"/>
  <c r="AB2157" i="3"/>
  <c r="Y2160" i="3"/>
  <c r="Y2161" i="3"/>
  <c r="Y2162" i="3"/>
  <c r="Y2165" i="3"/>
  <c r="AB2166" i="3"/>
  <c r="Y2147" i="3"/>
  <c r="Y2150" i="3"/>
  <c r="Y2154" i="3"/>
  <c r="Y2157" i="3"/>
  <c r="Y2166" i="3"/>
  <c r="AB1873" i="3"/>
  <c r="AC1874" i="3"/>
  <c r="AE1767" i="3"/>
  <c r="AE1769" i="3"/>
  <c r="AE1771" i="3"/>
  <c r="AD1773" i="3"/>
  <c r="AE1775" i="3"/>
  <c r="AD1777" i="3"/>
  <c r="AE1798" i="3"/>
  <c r="AD1800" i="3"/>
  <c r="AE1802" i="3"/>
  <c r="AB1969" i="3"/>
  <c r="AE1962" i="3"/>
  <c r="AD1859" i="3"/>
  <c r="AB1884" i="3"/>
  <c r="AB1886" i="3"/>
  <c r="AE1886" i="3"/>
  <c r="AD1888" i="3"/>
  <c r="AD1890" i="3"/>
  <c r="AE1934" i="3"/>
  <c r="AD1940" i="3"/>
  <c r="AE1946" i="3"/>
  <c r="AE1948" i="3"/>
  <c r="AB1830" i="3"/>
  <c r="AE1830" i="3"/>
  <c r="AD1832" i="3"/>
  <c r="AB1833" i="3"/>
  <c r="AD1834" i="3"/>
  <c r="AC1855" i="3"/>
  <c r="AD1856" i="3"/>
  <c r="AE1858" i="3"/>
  <c r="AE1931" i="3"/>
  <c r="AE1933" i="3"/>
  <c r="AE1935" i="3"/>
  <c r="AE1937" i="3"/>
  <c r="AE1939" i="3"/>
  <c r="AE1941" i="3"/>
  <c r="AD1955" i="3"/>
  <c r="AD1959" i="3"/>
  <c r="AE1961" i="3"/>
  <c r="AC1962" i="3"/>
  <c r="AC1964" i="3"/>
  <c r="AE1966" i="3"/>
  <c r="AE1968" i="3"/>
  <c r="AC1971" i="3"/>
  <c r="AB1973" i="3"/>
  <c r="AC1909" i="3"/>
  <c r="AE1909" i="3"/>
  <c r="AB1911" i="3"/>
  <c r="AC1927" i="3"/>
  <c r="AC1929" i="3"/>
  <c r="AC1931" i="3"/>
  <c r="AC1933" i="3"/>
  <c r="AC1951" i="3"/>
  <c r="AB1953" i="3"/>
  <c r="AC1955" i="3"/>
  <c r="AB1957" i="3"/>
  <c r="AB1961" i="3"/>
  <c r="AD1963" i="3"/>
  <c r="AE1965" i="3"/>
  <c r="AC1968" i="3"/>
  <c r="AE1970" i="3"/>
  <c r="AE1972" i="3"/>
  <c r="AE1776" i="3"/>
  <c r="AC1781" i="3"/>
  <c r="AD1793" i="3"/>
  <c r="AD1797" i="3"/>
  <c r="AD1809" i="3"/>
  <c r="AD1812" i="3"/>
  <c r="AB1813" i="3"/>
  <c r="AD1814" i="3"/>
  <c r="AC1816" i="3"/>
  <c r="AC1817" i="3"/>
  <c r="AE1817" i="3"/>
  <c r="AC1819" i="3"/>
  <c r="AC1821" i="3"/>
  <c r="AE1821" i="3"/>
  <c r="AC1823" i="3"/>
  <c r="AB1836" i="3"/>
  <c r="AD1837" i="3"/>
  <c r="AE1839" i="3"/>
  <c r="AE1849" i="3"/>
  <c r="AC1864" i="3"/>
  <c r="AE1864" i="3"/>
  <c r="AB1866" i="3"/>
  <c r="AC1868" i="3"/>
  <c r="AB1870" i="3"/>
  <c r="AC1896" i="3"/>
  <c r="AE1897" i="3"/>
  <c r="AE1899" i="3"/>
  <c r="AB1920" i="3"/>
  <c r="AE1922" i="3"/>
  <c r="AD1924" i="3"/>
  <c r="AE1926" i="3"/>
  <c r="AC1939" i="3"/>
  <c r="AC1941" i="3"/>
  <c r="AE1943" i="3"/>
  <c r="AE1945" i="3"/>
  <c r="AB1946" i="3"/>
  <c r="AC1948" i="3"/>
  <c r="AE1950" i="3"/>
  <c r="AD1952" i="3"/>
  <c r="AE1954" i="3"/>
  <c r="AE1956" i="3"/>
  <c r="AE1801" i="3"/>
  <c r="AC1809" i="3"/>
  <c r="AE1811" i="3"/>
  <c r="AB1814" i="3"/>
  <c r="AD1816" i="3"/>
  <c r="AD1818" i="3"/>
  <c r="AD1828" i="3"/>
  <c r="AC1837" i="3"/>
  <c r="AC1858" i="3"/>
  <c r="AE1861" i="3"/>
  <c r="AD1863" i="3"/>
  <c r="AE1865" i="3"/>
  <c r="AC1893" i="3"/>
  <c r="AC1895" i="3"/>
  <c r="AE1917" i="3"/>
  <c r="AE1919" i="3"/>
  <c r="AD1936" i="3"/>
  <c r="AE1938" i="3"/>
  <c r="AE1942" i="3"/>
  <c r="AB1945" i="3"/>
  <c r="AD1947" i="3"/>
  <c r="AC1967" i="3"/>
  <c r="AD1762" i="3"/>
  <c r="AE1764" i="3"/>
  <c r="AE1766" i="3"/>
  <c r="AE1768" i="3"/>
  <c r="AE1770" i="3"/>
  <c r="AB1782" i="3"/>
  <c r="AC1784" i="3"/>
  <c r="AE1784" i="3"/>
  <c r="AD1786" i="3"/>
  <c r="AD1787" i="3"/>
  <c r="AE1790" i="3"/>
  <c r="AD1792" i="3"/>
  <c r="Z1794" i="3"/>
  <c r="AB1934" i="3"/>
  <c r="AB1938" i="3"/>
  <c r="AE1779" i="3"/>
  <c r="AE1781" i="3"/>
  <c r="AE1783" i="3"/>
  <c r="AE1785" i="3"/>
  <c r="AB1792" i="3"/>
  <c r="AB1794" i="3"/>
  <c r="AB1796" i="3"/>
  <c r="AB1820" i="3"/>
  <c r="AD1821" i="3"/>
  <c r="AB1824" i="3"/>
  <c r="AD1825" i="3"/>
  <c r="AE1827" i="3"/>
  <c r="AB1840" i="3"/>
  <c r="AB1842" i="3"/>
  <c r="AB1846" i="3"/>
  <c r="AD1846" i="3"/>
  <c r="AC1852" i="3"/>
  <c r="AE1852" i="3"/>
  <c r="AB1854" i="3"/>
  <c r="AC1867" i="3"/>
  <c r="AD1868" i="3"/>
  <c r="AE1870" i="3"/>
  <c r="AD1872" i="3"/>
  <c r="AE1874" i="3"/>
  <c r="AB1877" i="3"/>
  <c r="AC1878" i="3"/>
  <c r="AD1879" i="3"/>
  <c r="AD1881" i="3"/>
  <c r="AE1883" i="3"/>
  <c r="AB1900" i="3"/>
  <c r="AB1902" i="3"/>
  <c r="AD1904" i="3"/>
  <c r="AE1906" i="3"/>
  <c r="AE1761" i="3"/>
  <c r="AD1763" i="3"/>
  <c r="AE1773" i="3"/>
  <c r="AC1778" i="3"/>
  <c r="AC1779" i="3"/>
  <c r="AB1795" i="3"/>
  <c r="AB1799" i="3"/>
  <c r="AE1805" i="3"/>
  <c r="AE1809" i="3"/>
  <c r="AE1814" i="3"/>
  <c r="AB1817" i="3"/>
  <c r="AC1820" i="3"/>
  <c r="AC1836" i="3"/>
  <c r="AE1837" i="3"/>
  <c r="AC1839" i="3"/>
  <c r="AC1840" i="3"/>
  <c r="AD1841" i="3"/>
  <c r="AE1843" i="3"/>
  <c r="AC1844" i="3"/>
  <c r="AD1845" i="3"/>
  <c r="AE1760" i="3"/>
  <c r="AE1763" i="3"/>
  <c r="AE1765" i="3"/>
  <c r="AD1767" i="3"/>
  <c r="AD1772" i="3"/>
  <c r="AE1774" i="3"/>
  <c r="AE1777" i="3"/>
  <c r="AE1778" i="3"/>
  <c r="AD1780" i="3"/>
  <c r="AC1782" i="3"/>
  <c r="AC1783" i="3"/>
  <c r="AC1785" i="3"/>
  <c r="AE1787" i="3"/>
  <c r="AC1791" i="3"/>
  <c r="Y1795" i="3"/>
  <c r="AC1795" i="3"/>
  <c r="AD1796" i="3"/>
  <c r="AC1799" i="3"/>
  <c r="AE1800" i="3"/>
  <c r="AB1803" i="3"/>
  <c r="AE1806" i="3"/>
  <c r="AD1808" i="3"/>
  <c r="AE1810" i="3"/>
  <c r="AB1811" i="3"/>
  <c r="AB1812" i="3"/>
  <c r="AD1813" i="3"/>
  <c r="AE1815" i="3"/>
  <c r="AB1818" i="3"/>
  <c r="AE1818" i="3"/>
  <c r="AD1820" i="3"/>
  <c r="AB1821" i="3"/>
  <c r="AD1822" i="3"/>
  <c r="AC1824" i="3"/>
  <c r="AC1825" i="3"/>
  <c r="AE1825" i="3"/>
  <c r="AC1827" i="3"/>
  <c r="AB1828" i="3"/>
  <c r="AD1829" i="3"/>
  <c r="AE1831" i="3"/>
  <c r="AB1834" i="3"/>
  <c r="AE1834" i="3"/>
  <c r="AD1836" i="3"/>
  <c r="AE1838" i="3"/>
  <c r="AC1841" i="3"/>
  <c r="AE1841" i="3"/>
  <c r="AC1843" i="3"/>
  <c r="AC1845" i="3"/>
  <c r="AE1845" i="3"/>
  <c r="AD1769" i="3"/>
  <c r="AE1772" i="3"/>
  <c r="AD1776" i="3"/>
  <c r="AB1778" i="3"/>
  <c r="AC1780" i="3"/>
  <c r="AE1780" i="3"/>
  <c r="AE1782" i="3"/>
  <c r="AD1784" i="3"/>
  <c r="AE1786" i="3"/>
  <c r="AB1787" i="3"/>
  <c r="AE1791" i="3"/>
  <c r="AE1793" i="3"/>
  <c r="AE1794" i="3"/>
  <c r="AE1795" i="3"/>
  <c r="AE1796" i="3"/>
  <c r="Z1798" i="3"/>
  <c r="AC1803" i="3"/>
  <c r="AE1804" i="3"/>
  <c r="AC1807" i="3"/>
  <c r="AB1810" i="3"/>
  <c r="AC1811" i="3"/>
  <c r="AC1812" i="3"/>
  <c r="AC1813" i="3"/>
  <c r="AE1813" i="3"/>
  <c r="AC1815" i="3"/>
  <c r="AB1816" i="3"/>
  <c r="AD1817" i="3"/>
  <c r="AE1819" i="3"/>
  <c r="AB1822" i="3"/>
  <c r="AE1822" i="3"/>
  <c r="AD1824" i="3"/>
  <c r="AB1825" i="3"/>
  <c r="AD1826" i="3"/>
  <c r="AC1828" i="3"/>
  <c r="AC1829" i="3"/>
  <c r="AE1829" i="3"/>
  <c r="AC1831" i="3"/>
  <c r="AB1832" i="3"/>
  <c r="AD1833" i="3"/>
  <c r="AE1835" i="3"/>
  <c r="AB1838" i="3"/>
  <c r="AD1840" i="3"/>
  <c r="AE1842" i="3"/>
  <c r="AE1762" i="3"/>
  <c r="AE1789" i="3"/>
  <c r="AE1797" i="3"/>
  <c r="Z1802" i="3"/>
  <c r="AE1823" i="3"/>
  <c r="AB1826" i="3"/>
  <c r="AE1826" i="3"/>
  <c r="AB1829" i="3"/>
  <c r="AD1830" i="3"/>
  <c r="AC1832" i="3"/>
  <c r="AC1833" i="3"/>
  <c r="AE1833" i="3"/>
  <c r="AC1835" i="3"/>
  <c r="AB1844" i="3"/>
  <c r="AD1844" i="3"/>
  <c r="AC1847" i="3"/>
  <c r="AE1850" i="3"/>
  <c r="AB1853" i="3"/>
  <c r="AC1854" i="3"/>
  <c r="AD1855" i="3"/>
  <c r="AE1857" i="3"/>
  <c r="AC1860" i="3"/>
  <c r="AE1860" i="3"/>
  <c r="AB1862" i="3"/>
  <c r="AC1863" i="3"/>
  <c r="AD1864" i="3"/>
  <c r="AE1866" i="3"/>
  <c r="AB1869" i="3"/>
  <c r="AC1870" i="3"/>
  <c r="AD1871" i="3"/>
  <c r="AE1873" i="3"/>
  <c r="AC1876" i="3"/>
  <c r="AE1876" i="3"/>
  <c r="AB1878" i="3"/>
  <c r="AC1879" i="3"/>
  <c r="AD1880" i="3"/>
  <c r="AC1885" i="3"/>
  <c r="AC1887" i="3"/>
  <c r="AC1888" i="3"/>
  <c r="AE1889" i="3"/>
  <c r="AE1891" i="3"/>
  <c r="AB1892" i="3"/>
  <c r="AB1894" i="3"/>
  <c r="AE1894" i="3"/>
  <c r="AD1896" i="3"/>
  <c r="AE1898" i="3"/>
  <c r="AC1901" i="3"/>
  <c r="AC1903" i="3"/>
  <c r="AC1904" i="3"/>
  <c r="AE1905" i="3"/>
  <c r="AE1907" i="3"/>
  <c r="AB1908" i="3"/>
  <c r="AB1910" i="3"/>
  <c r="AC1912" i="3"/>
  <c r="AB1914" i="3"/>
  <c r="AE1914" i="3"/>
  <c r="AD1916" i="3"/>
  <c r="AD1918" i="3"/>
  <c r="AC1920" i="3"/>
  <c r="AC1921" i="3"/>
  <c r="AE1923" i="3"/>
  <c r="AE1925" i="3"/>
  <c r="AB1926" i="3"/>
  <c r="AC1928" i="3"/>
  <c r="AE1930" i="3"/>
  <c r="AD1932" i="3"/>
  <c r="AC1935" i="3"/>
  <c r="AC1937" i="3"/>
  <c r="AC1940" i="3"/>
  <c r="AB1942" i="3"/>
  <c r="AC1947" i="3"/>
  <c r="AB1949" i="3"/>
  <c r="AC1950" i="3"/>
  <c r="AD1951" i="3"/>
  <c r="AE1953" i="3"/>
  <c r="AC1954" i="3"/>
  <c r="AC1956" i="3"/>
  <c r="AE1958" i="3"/>
  <c r="AE1960" i="3"/>
  <c r="AC1963" i="3"/>
  <c r="AB1965" i="3"/>
  <c r="AD1967" i="3"/>
  <c r="AE1969" i="3"/>
  <c r="AC1970" i="3"/>
  <c r="AC1972" i="3"/>
  <c r="AB1850" i="3"/>
  <c r="AC1851" i="3"/>
  <c r="AD1852" i="3"/>
  <c r="AE1854" i="3"/>
  <c r="AB1857" i="3"/>
  <c r="AD1875" i="3"/>
  <c r="AE1877" i="3"/>
  <c r="AC1880" i="3"/>
  <c r="AE1880" i="3"/>
  <c r="AE1882" i="3"/>
  <c r="AD1884" i="3"/>
  <c r="AD1886" i="3"/>
  <c r="AC1889" i="3"/>
  <c r="AC1891" i="3"/>
  <c r="AC1892" i="3"/>
  <c r="AE1893" i="3"/>
  <c r="AE1895" i="3"/>
  <c r="AB1896" i="3"/>
  <c r="AB1898" i="3"/>
  <c r="AD1900" i="3"/>
  <c r="AE1902" i="3"/>
  <c r="AC1905" i="3"/>
  <c r="AC1907" i="3"/>
  <c r="AC1908" i="3"/>
  <c r="AD1909" i="3"/>
  <c r="AE1911" i="3"/>
  <c r="Y1912" i="3"/>
  <c r="AE1915" i="3"/>
  <c r="AC1916" i="3"/>
  <c r="AE1916" i="3"/>
  <c r="AB1918" i="3"/>
  <c r="AE1918" i="3"/>
  <c r="AD1920" i="3"/>
  <c r="AC1923" i="3"/>
  <c r="AC1925" i="3"/>
  <c r="AE1927" i="3"/>
  <c r="AE1929" i="3"/>
  <c r="AB1930" i="3"/>
  <c r="AC1932" i="3"/>
  <c r="AE1957" i="3"/>
  <c r="AC1958" i="3"/>
  <c r="AC1960" i="3"/>
  <c r="AE1964" i="3"/>
  <c r="AB1861" i="3"/>
  <c r="AC1862" i="3"/>
  <c r="AE1868" i="3"/>
  <c r="AC1871" i="3"/>
  <c r="AC1936" i="3"/>
  <c r="AB1849" i="3"/>
  <c r="AC1850" i="3"/>
  <c r="AD1851" i="3"/>
  <c r="AE1853" i="3"/>
  <c r="AC1856" i="3"/>
  <c r="AE1856" i="3"/>
  <c r="AB1858" i="3"/>
  <c r="AC1859" i="3"/>
  <c r="AD1860" i="3"/>
  <c r="AE1862" i="3"/>
  <c r="AB1865" i="3"/>
  <c r="AC1866" i="3"/>
  <c r="AD1867" i="3"/>
  <c r="AE1869" i="3"/>
  <c r="AC1872" i="3"/>
  <c r="AE1872" i="3"/>
  <c r="AB1874" i="3"/>
  <c r="AC1875" i="3"/>
  <c r="AD1876" i="3"/>
  <c r="AE1878" i="3"/>
  <c r="AB1881" i="3"/>
  <c r="AE1881" i="3"/>
  <c r="AC1883" i="3"/>
  <c r="AC1884" i="3"/>
  <c r="AE1885" i="3"/>
  <c r="AE1887" i="3"/>
  <c r="AB1888" i="3"/>
  <c r="AB1890" i="3"/>
  <c r="AE1890" i="3"/>
  <c r="AD1892" i="3"/>
  <c r="AD1894" i="3"/>
  <c r="AC1897" i="3"/>
  <c r="AC1899" i="3"/>
  <c r="AC1900" i="3"/>
  <c r="AE1901" i="3"/>
  <c r="AE1903" i="3"/>
  <c r="AB1904" i="3"/>
  <c r="AB1906" i="3"/>
  <c r="AD1908" i="3"/>
  <c r="AE1910" i="3"/>
  <c r="AD1914" i="3"/>
  <c r="AC1915" i="3"/>
  <c r="AC1917" i="3"/>
  <c r="AC1919" i="3"/>
  <c r="AE1921" i="3"/>
  <c r="AB1922" i="3"/>
  <c r="AC1924" i="3"/>
  <c r="AD1928" i="3"/>
  <c r="AB1943" i="3"/>
  <c r="AC1946" i="3"/>
  <c r="AE1949" i="3"/>
  <c r="AB1950" i="3"/>
  <c r="AC1952" i="3"/>
  <c r="AE1952" i="3"/>
  <c r="AC1959" i="3"/>
  <c r="AC1966" i="3"/>
  <c r="Z1760" i="3"/>
  <c r="AD1760" i="3"/>
  <c r="Z1764" i="3"/>
  <c r="AD1764" i="3"/>
  <c r="Z1768" i="3"/>
  <c r="AD1768" i="3"/>
  <c r="Z1770" i="3"/>
  <c r="AD1770" i="3"/>
  <c r="Z1774" i="3"/>
  <c r="AD1774" i="3"/>
  <c r="Y1778" i="3"/>
  <c r="AB1779" i="3"/>
  <c r="Z1781" i="3"/>
  <c r="AD1781" i="3"/>
  <c r="Y1782" i="3"/>
  <c r="AB1783" i="3"/>
  <c r="Z1785" i="3"/>
  <c r="AD1785" i="3"/>
  <c r="Z1786" i="3"/>
  <c r="AC1787" i="3"/>
  <c r="AC1789" i="3"/>
  <c r="Y1789" i="3"/>
  <c r="AB1789" i="3"/>
  <c r="AD1790" i="3"/>
  <c r="Y1791" i="3"/>
  <c r="AC1792" i="3"/>
  <c r="Y1792" i="3"/>
  <c r="AD1801" i="3"/>
  <c r="AC1805" i="3"/>
  <c r="Y1805" i="3"/>
  <c r="AB1805" i="3"/>
  <c r="AD1806" i="3"/>
  <c r="Y1807" i="3"/>
  <c r="AC1808" i="3"/>
  <c r="Y1808" i="3"/>
  <c r="AB1808" i="3"/>
  <c r="Z1761" i="3"/>
  <c r="AD1761" i="3"/>
  <c r="Z1765" i="3"/>
  <c r="AD1765" i="3"/>
  <c r="Z1771" i="3"/>
  <c r="AD1771" i="3"/>
  <c r="Z1775" i="3"/>
  <c r="AD1775" i="3"/>
  <c r="Z1778" i="3"/>
  <c r="AD1778" i="3"/>
  <c r="Y1779" i="3"/>
  <c r="AB1780" i="3"/>
  <c r="Z1782" i="3"/>
  <c r="AD1782" i="3"/>
  <c r="Y1783" i="3"/>
  <c r="AB1784" i="3"/>
  <c r="AC1788" i="3"/>
  <c r="Y1788" i="3"/>
  <c r="AB1790" i="3"/>
  <c r="AC1801" i="3"/>
  <c r="Y1801" i="3"/>
  <c r="AB1801" i="3"/>
  <c r="AD1802" i="3"/>
  <c r="Y1803" i="3"/>
  <c r="AC1804" i="3"/>
  <c r="Y1804" i="3"/>
  <c r="AB1806" i="3"/>
  <c r="AE1807" i="3"/>
  <c r="Z1762" i="3"/>
  <c r="Z1766" i="3"/>
  <c r="AD1766" i="3"/>
  <c r="Z1772" i="3"/>
  <c r="Z1776" i="3"/>
  <c r="Z1779" i="3"/>
  <c r="AD1779" i="3"/>
  <c r="Y1780" i="3"/>
  <c r="AB1781" i="3"/>
  <c r="Z1783" i="3"/>
  <c r="AD1783" i="3"/>
  <c r="Y1784" i="3"/>
  <c r="AB1785" i="3"/>
  <c r="AC1786" i="3"/>
  <c r="Y1786" i="3"/>
  <c r="AB1786" i="3"/>
  <c r="Y1787" i="3"/>
  <c r="AB1788" i="3"/>
  <c r="AB1791" i="3"/>
  <c r="AC1797" i="3"/>
  <c r="Y1797" i="3"/>
  <c r="AB1797" i="3"/>
  <c r="AD1798" i="3"/>
  <c r="Y1799" i="3"/>
  <c r="AC1800" i="3"/>
  <c r="Y1800" i="3"/>
  <c r="AB1802" i="3"/>
  <c r="AE1803" i="3"/>
  <c r="AB1804" i="3"/>
  <c r="Z1763" i="3"/>
  <c r="Z1767" i="3"/>
  <c r="Z1769" i="3"/>
  <c r="Z1773" i="3"/>
  <c r="Z1777" i="3"/>
  <c r="Z1780" i="3"/>
  <c r="Y1781" i="3"/>
  <c r="Z1784" i="3"/>
  <c r="Y1785" i="3"/>
  <c r="Z1787" i="3"/>
  <c r="AD1788" i="3"/>
  <c r="AD1789" i="3"/>
  <c r="Z1790" i="3"/>
  <c r="AC1793" i="3"/>
  <c r="Y1793" i="3"/>
  <c r="AB1793" i="3"/>
  <c r="AD1794" i="3"/>
  <c r="AC1796" i="3"/>
  <c r="Y1796" i="3"/>
  <c r="AB1798" i="3"/>
  <c r="AE1799" i="3"/>
  <c r="AB1800" i="3"/>
  <c r="AD1804" i="3"/>
  <c r="AD1805" i="3"/>
  <c r="Z1806" i="3"/>
  <c r="AB1807" i="3"/>
  <c r="AE1808" i="3"/>
  <c r="AE1788" i="3"/>
  <c r="Z1789" i="3"/>
  <c r="Y1790" i="3"/>
  <c r="AC1790" i="3"/>
  <c r="AE1792" i="3"/>
  <c r="Z1793" i="3"/>
  <c r="Y1794" i="3"/>
  <c r="AC1794" i="3"/>
  <c r="Z1797" i="3"/>
  <c r="Y1798" i="3"/>
  <c r="AC1798" i="3"/>
  <c r="Z1801" i="3"/>
  <c r="Y1802" i="3"/>
  <c r="AC1802" i="3"/>
  <c r="Z1805" i="3"/>
  <c r="Y1806" i="3"/>
  <c r="AC1806" i="3"/>
  <c r="Z1809" i="3"/>
  <c r="Y1810" i="3"/>
  <c r="AC1810" i="3"/>
  <c r="AE1812" i="3"/>
  <c r="Z1813" i="3"/>
  <c r="Y1814" i="3"/>
  <c r="AC1814" i="3"/>
  <c r="AB1815" i="3"/>
  <c r="AE1816" i="3"/>
  <c r="Z1817" i="3"/>
  <c r="Y1818" i="3"/>
  <c r="AC1818" i="3"/>
  <c r="AB1819" i="3"/>
  <c r="AE1820" i="3"/>
  <c r="Z1821" i="3"/>
  <c r="Y1822" i="3"/>
  <c r="AC1822" i="3"/>
  <c r="AB1823" i="3"/>
  <c r="AE1824" i="3"/>
  <c r="Z1825" i="3"/>
  <c r="Y1826" i="3"/>
  <c r="AC1826" i="3"/>
  <c r="AB1827" i="3"/>
  <c r="AE1828" i="3"/>
  <c r="Z1829" i="3"/>
  <c r="Y1830" i="3"/>
  <c r="AC1830" i="3"/>
  <c r="AB1831" i="3"/>
  <c r="AE1832" i="3"/>
  <c r="Z1833" i="3"/>
  <c r="Y1834" i="3"/>
  <c r="AC1834" i="3"/>
  <c r="AB1835" i="3"/>
  <c r="AE1836" i="3"/>
  <c r="Z1837" i="3"/>
  <c r="Y1838" i="3"/>
  <c r="AC1838" i="3"/>
  <c r="AB1839" i="3"/>
  <c r="AE1840" i="3"/>
  <c r="Z1841" i="3"/>
  <c r="Y1842" i="3"/>
  <c r="AC1842" i="3"/>
  <c r="AB1843" i="3"/>
  <c r="AE1844" i="3"/>
  <c r="Z1845" i="3"/>
  <c r="Y1846" i="3"/>
  <c r="Y1847" i="3"/>
  <c r="AD1848" i="3"/>
  <c r="Z1810" i="3"/>
  <c r="AD1810" i="3"/>
  <c r="Y1811" i="3"/>
  <c r="Z1814" i="3"/>
  <c r="Y1815" i="3"/>
  <c r="Z1818" i="3"/>
  <c r="Y1819" i="3"/>
  <c r="Z1822" i="3"/>
  <c r="Y1823" i="3"/>
  <c r="Z1826" i="3"/>
  <c r="Y1827" i="3"/>
  <c r="Z1830" i="3"/>
  <c r="Y1831" i="3"/>
  <c r="Z1834" i="3"/>
  <c r="Y1835" i="3"/>
  <c r="Z1838" i="3"/>
  <c r="AD1838" i="3"/>
  <c r="Y1839" i="3"/>
  <c r="Z1842" i="3"/>
  <c r="AD1842" i="3"/>
  <c r="Y1843" i="3"/>
  <c r="AE1846" i="3"/>
  <c r="Z1846" i="3"/>
  <c r="AD1847" i="3"/>
  <c r="AB1847" i="3"/>
  <c r="AC1848" i="3"/>
  <c r="Y1848" i="3"/>
  <c r="AB1848" i="3"/>
  <c r="AE1848" i="3"/>
  <c r="Z1791" i="3"/>
  <c r="AD1791" i="3"/>
  <c r="Z1795" i="3"/>
  <c r="AD1795" i="3"/>
  <c r="Z1799" i="3"/>
  <c r="AD1799" i="3"/>
  <c r="Z1803" i="3"/>
  <c r="AD1803" i="3"/>
  <c r="Z1807" i="3"/>
  <c r="AD1807" i="3"/>
  <c r="AB1809" i="3"/>
  <c r="Z1811" i="3"/>
  <c r="AD1811" i="3"/>
  <c r="Y1812" i="3"/>
  <c r="Z1815" i="3"/>
  <c r="AD1815" i="3"/>
  <c r="Y1816" i="3"/>
  <c r="Z1819" i="3"/>
  <c r="AD1819" i="3"/>
  <c r="Y1820" i="3"/>
  <c r="Z1823" i="3"/>
  <c r="AD1823" i="3"/>
  <c r="Y1824" i="3"/>
  <c r="Z1827" i="3"/>
  <c r="AD1827" i="3"/>
  <c r="Y1828" i="3"/>
  <c r="Z1831" i="3"/>
  <c r="AD1831" i="3"/>
  <c r="Y1832" i="3"/>
  <c r="Z1835" i="3"/>
  <c r="AD1835" i="3"/>
  <c r="Y1836" i="3"/>
  <c r="AB1837" i="3"/>
  <c r="Z1839" i="3"/>
  <c r="AD1839" i="3"/>
  <c r="Y1840" i="3"/>
  <c r="AB1841" i="3"/>
  <c r="Z1843" i="3"/>
  <c r="AD1843" i="3"/>
  <c r="Y1844" i="3"/>
  <c r="AB1845" i="3"/>
  <c r="AC1846" i="3"/>
  <c r="Z1788" i="3"/>
  <c r="Z1792" i="3"/>
  <c r="Z1796" i="3"/>
  <c r="Z1800" i="3"/>
  <c r="Z1804" i="3"/>
  <c r="Z1808" i="3"/>
  <c r="Y1809" i="3"/>
  <c r="Z1812" i="3"/>
  <c r="Y1813" i="3"/>
  <c r="Z1816" i="3"/>
  <c r="Y1817" i="3"/>
  <c r="Z1820" i="3"/>
  <c r="Y1821" i="3"/>
  <c r="Z1824" i="3"/>
  <c r="Y1825" i="3"/>
  <c r="Z1828" i="3"/>
  <c r="Y1829" i="3"/>
  <c r="Z1832" i="3"/>
  <c r="Y1833" i="3"/>
  <c r="Z1836" i="3"/>
  <c r="Y1837" i="3"/>
  <c r="Z1840" i="3"/>
  <c r="Y1841" i="3"/>
  <c r="Z1844" i="3"/>
  <c r="Y1845" i="3"/>
  <c r="AE1847" i="3"/>
  <c r="Z1848" i="3"/>
  <c r="Y1849" i="3"/>
  <c r="AC1849" i="3"/>
  <c r="AE1851" i="3"/>
  <c r="Z1852" i="3"/>
  <c r="Y1853" i="3"/>
  <c r="AC1853" i="3"/>
  <c r="AE1855" i="3"/>
  <c r="Z1856" i="3"/>
  <c r="Y1857" i="3"/>
  <c r="AC1857" i="3"/>
  <c r="AE1859" i="3"/>
  <c r="Z1860" i="3"/>
  <c r="Y1861" i="3"/>
  <c r="AC1861" i="3"/>
  <c r="AE1863" i="3"/>
  <c r="Z1864" i="3"/>
  <c r="Y1865" i="3"/>
  <c r="AC1865" i="3"/>
  <c r="AE1867" i="3"/>
  <c r="Z1868" i="3"/>
  <c r="Y1869" i="3"/>
  <c r="AC1869" i="3"/>
  <c r="AE1871" i="3"/>
  <c r="Z1872" i="3"/>
  <c r="Y1873" i="3"/>
  <c r="AC1873" i="3"/>
  <c r="AE1875" i="3"/>
  <c r="Z1876" i="3"/>
  <c r="Y1877" i="3"/>
  <c r="AC1877" i="3"/>
  <c r="AE1879" i="3"/>
  <c r="Z1880" i="3"/>
  <c r="Y1881" i="3"/>
  <c r="AC1881" i="3"/>
  <c r="Z1849" i="3"/>
  <c r="AD1849" i="3"/>
  <c r="Y1850" i="3"/>
  <c r="AB1851" i="3"/>
  <c r="Z1853" i="3"/>
  <c r="AD1853" i="3"/>
  <c r="Y1854" i="3"/>
  <c r="AB1855" i="3"/>
  <c r="Z1857" i="3"/>
  <c r="AD1857" i="3"/>
  <c r="Y1858" i="3"/>
  <c r="AB1859" i="3"/>
  <c r="Z1861" i="3"/>
  <c r="AD1861" i="3"/>
  <c r="Y1862" i="3"/>
  <c r="AB1863" i="3"/>
  <c r="Z1865" i="3"/>
  <c r="AD1865" i="3"/>
  <c r="Y1866" i="3"/>
  <c r="AB1867" i="3"/>
  <c r="Z1869" i="3"/>
  <c r="AD1869" i="3"/>
  <c r="Y1870" i="3"/>
  <c r="AB1871" i="3"/>
  <c r="Z1873" i="3"/>
  <c r="AD1873" i="3"/>
  <c r="Y1874" i="3"/>
  <c r="AB1875" i="3"/>
  <c r="Z1877" i="3"/>
  <c r="AD1877" i="3"/>
  <c r="Y1878" i="3"/>
  <c r="AB1879" i="3"/>
  <c r="Z1881" i="3"/>
  <c r="AD1882" i="3"/>
  <c r="Z1850" i="3"/>
  <c r="AD1850" i="3"/>
  <c r="Y1851" i="3"/>
  <c r="AB1852" i="3"/>
  <c r="Z1854" i="3"/>
  <c r="AD1854" i="3"/>
  <c r="Y1855" i="3"/>
  <c r="AB1856" i="3"/>
  <c r="Z1858" i="3"/>
  <c r="AD1858" i="3"/>
  <c r="Y1859" i="3"/>
  <c r="AB1860" i="3"/>
  <c r="Z1862" i="3"/>
  <c r="AD1862" i="3"/>
  <c r="Y1863" i="3"/>
  <c r="AB1864" i="3"/>
  <c r="Z1866" i="3"/>
  <c r="AD1866" i="3"/>
  <c r="Y1867" i="3"/>
  <c r="AB1868" i="3"/>
  <c r="Z1870" i="3"/>
  <c r="AD1870" i="3"/>
  <c r="Y1871" i="3"/>
  <c r="AB1872" i="3"/>
  <c r="Z1874" i="3"/>
  <c r="AD1874" i="3"/>
  <c r="Y1875" i="3"/>
  <c r="AB1876" i="3"/>
  <c r="Z1878" i="3"/>
  <c r="AD1878" i="3"/>
  <c r="Y1879" i="3"/>
  <c r="AB1880" i="3"/>
  <c r="AB1882" i="3"/>
  <c r="AC1882" i="3"/>
  <c r="Y1882" i="3"/>
  <c r="Z1847" i="3"/>
  <c r="Z1851" i="3"/>
  <c r="Y1852" i="3"/>
  <c r="Z1855" i="3"/>
  <c r="Y1856" i="3"/>
  <c r="Z1859" i="3"/>
  <c r="Y1860" i="3"/>
  <c r="Z1863" i="3"/>
  <c r="Y1864" i="3"/>
  <c r="Z1867" i="3"/>
  <c r="Y1868" i="3"/>
  <c r="Z1871" i="3"/>
  <c r="Y1872" i="3"/>
  <c r="Z1875" i="3"/>
  <c r="Y1876" i="3"/>
  <c r="Z1879" i="3"/>
  <c r="Y1880" i="3"/>
  <c r="AB1883" i="3"/>
  <c r="AE1884" i="3"/>
  <c r="Z1885" i="3"/>
  <c r="AD1885" i="3"/>
  <c r="Y1886" i="3"/>
  <c r="AC1886" i="3"/>
  <c r="AB1887" i="3"/>
  <c r="AE1888" i="3"/>
  <c r="Z1889" i="3"/>
  <c r="AD1889" i="3"/>
  <c r="Y1890" i="3"/>
  <c r="AC1890" i="3"/>
  <c r="AB1891" i="3"/>
  <c r="AE1892" i="3"/>
  <c r="Z1893" i="3"/>
  <c r="AD1893" i="3"/>
  <c r="Y1894" i="3"/>
  <c r="AC1894" i="3"/>
  <c r="AB1895" i="3"/>
  <c r="AE1896" i="3"/>
  <c r="Z1897" i="3"/>
  <c r="AD1897" i="3"/>
  <c r="Y1898" i="3"/>
  <c r="AC1898" i="3"/>
  <c r="AB1899" i="3"/>
  <c r="AE1900" i="3"/>
  <c r="Z1901" i="3"/>
  <c r="AD1901" i="3"/>
  <c r="Y1902" i="3"/>
  <c r="AC1902" i="3"/>
  <c r="AB1903" i="3"/>
  <c r="AE1904" i="3"/>
  <c r="Z1905" i="3"/>
  <c r="AD1905" i="3"/>
  <c r="Y1906" i="3"/>
  <c r="AC1906" i="3"/>
  <c r="AB1907" i="3"/>
  <c r="AE1908" i="3"/>
  <c r="Z1909" i="3"/>
  <c r="Y1910" i="3"/>
  <c r="AC1910" i="3"/>
  <c r="AC1911" i="3"/>
  <c r="AD1912" i="3"/>
  <c r="Z1882" i="3"/>
  <c r="Y1883" i="3"/>
  <c r="Z1886" i="3"/>
  <c r="Y1887" i="3"/>
  <c r="Z1890" i="3"/>
  <c r="Y1891" i="3"/>
  <c r="Z1894" i="3"/>
  <c r="Y1895" i="3"/>
  <c r="Z1898" i="3"/>
  <c r="AD1898" i="3"/>
  <c r="Y1899" i="3"/>
  <c r="Z1902" i="3"/>
  <c r="AD1902" i="3"/>
  <c r="Y1903" i="3"/>
  <c r="Z1906" i="3"/>
  <c r="AD1906" i="3"/>
  <c r="Y1907" i="3"/>
  <c r="Z1910" i="3"/>
  <c r="AD1910" i="3"/>
  <c r="Y1911" i="3"/>
  <c r="AD1911" i="3"/>
  <c r="AB1912" i="3"/>
  <c r="AE1912" i="3"/>
  <c r="AE1913" i="3"/>
  <c r="Z1883" i="3"/>
  <c r="AD1883" i="3"/>
  <c r="Y1884" i="3"/>
  <c r="AB1885" i="3"/>
  <c r="Z1887" i="3"/>
  <c r="AD1887" i="3"/>
  <c r="Y1888" i="3"/>
  <c r="AB1889" i="3"/>
  <c r="Z1891" i="3"/>
  <c r="AD1891" i="3"/>
  <c r="Y1892" i="3"/>
  <c r="AB1893" i="3"/>
  <c r="Z1895" i="3"/>
  <c r="AD1895" i="3"/>
  <c r="Y1896" i="3"/>
  <c r="AB1897" i="3"/>
  <c r="Z1899" i="3"/>
  <c r="AD1899" i="3"/>
  <c r="Y1900" i="3"/>
  <c r="AB1901" i="3"/>
  <c r="Z1903" i="3"/>
  <c r="AD1903" i="3"/>
  <c r="Y1904" i="3"/>
  <c r="AB1905" i="3"/>
  <c r="Z1907" i="3"/>
  <c r="AD1907" i="3"/>
  <c r="Y1908" i="3"/>
  <c r="AB1909" i="3"/>
  <c r="Z1911" i="3"/>
  <c r="AC1913" i="3"/>
  <c r="Z1884" i="3"/>
  <c r="Y1885" i="3"/>
  <c r="Z1888" i="3"/>
  <c r="Y1889" i="3"/>
  <c r="Z1892" i="3"/>
  <c r="Y1893" i="3"/>
  <c r="Z1896" i="3"/>
  <c r="Y1897" i="3"/>
  <c r="Z1900" i="3"/>
  <c r="Y1901" i="3"/>
  <c r="Z1904" i="3"/>
  <c r="Y1905" i="3"/>
  <c r="Z1908" i="3"/>
  <c r="Y1909" i="3"/>
  <c r="Z1913" i="3"/>
  <c r="AD1913" i="3"/>
  <c r="Y1914" i="3"/>
  <c r="AC1914" i="3"/>
  <c r="AB1915" i="3"/>
  <c r="Z1917" i="3"/>
  <c r="AD1917" i="3"/>
  <c r="Y1918" i="3"/>
  <c r="AC1918" i="3"/>
  <c r="AB1919" i="3"/>
  <c r="AE1920" i="3"/>
  <c r="Z1921" i="3"/>
  <c r="AD1921" i="3"/>
  <c r="Y1922" i="3"/>
  <c r="AC1922" i="3"/>
  <c r="AB1923" i="3"/>
  <c r="AE1924" i="3"/>
  <c r="Z1925" i="3"/>
  <c r="AD1925" i="3"/>
  <c r="Y1926" i="3"/>
  <c r="AC1926" i="3"/>
  <c r="AB1927" i="3"/>
  <c r="AE1928" i="3"/>
  <c r="Z1929" i="3"/>
  <c r="AD1929" i="3"/>
  <c r="Y1930" i="3"/>
  <c r="AC1930" i="3"/>
  <c r="AB1931" i="3"/>
  <c r="AE1932" i="3"/>
  <c r="Z1933" i="3"/>
  <c r="AD1933" i="3"/>
  <c r="Y1934" i="3"/>
  <c r="AC1934" i="3"/>
  <c r="AB1935" i="3"/>
  <c r="AE1936" i="3"/>
  <c r="Z1937" i="3"/>
  <c r="AD1937" i="3"/>
  <c r="Y1938" i="3"/>
  <c r="AC1938" i="3"/>
  <c r="AB1939" i="3"/>
  <c r="AE1940" i="3"/>
  <c r="Z1941" i="3"/>
  <c r="AD1941" i="3"/>
  <c r="Y1942" i="3"/>
  <c r="AC1942" i="3"/>
  <c r="AC1943" i="3"/>
  <c r="AE1944" i="3"/>
  <c r="Z1914" i="3"/>
  <c r="Y1915" i="3"/>
  <c r="AB1916" i="3"/>
  <c r="Z1918" i="3"/>
  <c r="Y1919" i="3"/>
  <c r="Z1922" i="3"/>
  <c r="AD1922" i="3"/>
  <c r="Y1923" i="3"/>
  <c r="AB1924" i="3"/>
  <c r="Z1926" i="3"/>
  <c r="AD1926" i="3"/>
  <c r="Y1927" i="3"/>
  <c r="AB1928" i="3"/>
  <c r="Z1930" i="3"/>
  <c r="AD1930" i="3"/>
  <c r="Y1931" i="3"/>
  <c r="AB1932" i="3"/>
  <c r="Z1934" i="3"/>
  <c r="AD1934" i="3"/>
  <c r="Y1935" i="3"/>
  <c r="AB1936" i="3"/>
  <c r="Z1938" i="3"/>
  <c r="AD1938" i="3"/>
  <c r="Y1939" i="3"/>
  <c r="AB1940" i="3"/>
  <c r="Z1942" i="3"/>
  <c r="AD1942" i="3"/>
  <c r="Y1943" i="3"/>
  <c r="AC1944" i="3"/>
  <c r="Y1944" i="3"/>
  <c r="AB1944" i="3"/>
  <c r="AB1913" i="3"/>
  <c r="Z1915" i="3"/>
  <c r="AD1915" i="3"/>
  <c r="Y1916" i="3"/>
  <c r="AB1917" i="3"/>
  <c r="Z1919" i="3"/>
  <c r="AD1919" i="3"/>
  <c r="Y1920" i="3"/>
  <c r="AB1921" i="3"/>
  <c r="Z1923" i="3"/>
  <c r="AD1923" i="3"/>
  <c r="Y1924" i="3"/>
  <c r="AB1925" i="3"/>
  <c r="Z1927" i="3"/>
  <c r="AD1927" i="3"/>
  <c r="Y1928" i="3"/>
  <c r="AB1929" i="3"/>
  <c r="Z1931" i="3"/>
  <c r="AD1931" i="3"/>
  <c r="Y1932" i="3"/>
  <c r="AB1933" i="3"/>
  <c r="Z1935" i="3"/>
  <c r="AD1935" i="3"/>
  <c r="Y1936" i="3"/>
  <c r="AB1937" i="3"/>
  <c r="Z1939" i="3"/>
  <c r="AD1939" i="3"/>
  <c r="Y1940" i="3"/>
  <c r="AB1941" i="3"/>
  <c r="AD1943" i="3"/>
  <c r="Z1943" i="3"/>
  <c r="Z1912" i="3"/>
  <c r="Y1913" i="3"/>
  <c r="Z1916" i="3"/>
  <c r="Y1917" i="3"/>
  <c r="Z1920" i="3"/>
  <c r="Y1921" i="3"/>
  <c r="Z1924" i="3"/>
  <c r="Y1925" i="3"/>
  <c r="Z1928" i="3"/>
  <c r="Y1929" i="3"/>
  <c r="Z1932" i="3"/>
  <c r="Y1933" i="3"/>
  <c r="Z1936" i="3"/>
  <c r="Y1937" i="3"/>
  <c r="Z1940" i="3"/>
  <c r="Y1941" i="3"/>
  <c r="Z1944" i="3"/>
  <c r="AD1944" i="3"/>
  <c r="Y1945" i="3"/>
  <c r="AC1945" i="3"/>
  <c r="AE1947" i="3"/>
  <c r="Z1948" i="3"/>
  <c r="AD1948" i="3"/>
  <c r="Y1949" i="3"/>
  <c r="AC1949" i="3"/>
  <c r="AE1951" i="3"/>
  <c r="Z1952" i="3"/>
  <c r="Y1953" i="3"/>
  <c r="AC1953" i="3"/>
  <c r="AB1954" i="3"/>
  <c r="AE1955" i="3"/>
  <c r="Z1956" i="3"/>
  <c r="AD1956" i="3"/>
  <c r="Y1957" i="3"/>
  <c r="AC1957" i="3"/>
  <c r="AB1958" i="3"/>
  <c r="AE1959" i="3"/>
  <c r="Z1960" i="3"/>
  <c r="AD1960" i="3"/>
  <c r="Y1961" i="3"/>
  <c r="AC1961" i="3"/>
  <c r="AB1962" i="3"/>
  <c r="AE1963" i="3"/>
  <c r="Z1964" i="3"/>
  <c r="AD1964" i="3"/>
  <c r="Y1965" i="3"/>
  <c r="AC1965" i="3"/>
  <c r="AB1966" i="3"/>
  <c r="AE1967" i="3"/>
  <c r="Z1968" i="3"/>
  <c r="AD1968" i="3"/>
  <c r="Y1969" i="3"/>
  <c r="AC1969" i="3"/>
  <c r="AB1970" i="3"/>
  <c r="AE1971" i="3"/>
  <c r="Z1972" i="3"/>
  <c r="AD1972" i="3"/>
  <c r="Y1973" i="3"/>
  <c r="AC1973" i="3"/>
  <c r="Z1945" i="3"/>
  <c r="AD1945" i="3"/>
  <c r="Y1946" i="3"/>
  <c r="AB1947" i="3"/>
  <c r="Z1949" i="3"/>
  <c r="AD1949" i="3"/>
  <c r="Y1950" i="3"/>
  <c r="AB1951" i="3"/>
  <c r="Z1953" i="3"/>
  <c r="AD1953" i="3"/>
  <c r="Y1954" i="3"/>
  <c r="AB1955" i="3"/>
  <c r="Z1957" i="3"/>
  <c r="AD1957" i="3"/>
  <c r="Y1958" i="3"/>
  <c r="AB1959" i="3"/>
  <c r="Z1961" i="3"/>
  <c r="AD1961" i="3"/>
  <c r="Y1962" i="3"/>
  <c r="AB1963" i="3"/>
  <c r="Z1965" i="3"/>
  <c r="AD1965" i="3"/>
  <c r="Y1966" i="3"/>
  <c r="AB1967" i="3"/>
  <c r="Z1969" i="3"/>
  <c r="AD1969" i="3"/>
  <c r="Y1970" i="3"/>
  <c r="AB1971" i="3"/>
  <c r="Z1973" i="3"/>
  <c r="AD1973" i="3"/>
  <c r="Z1946" i="3"/>
  <c r="AD1946" i="3"/>
  <c r="Y1947" i="3"/>
  <c r="AB1948" i="3"/>
  <c r="Z1950" i="3"/>
  <c r="AD1950" i="3"/>
  <c r="Y1951" i="3"/>
  <c r="AB1952" i="3"/>
  <c r="Z1954" i="3"/>
  <c r="AD1954" i="3"/>
  <c r="Y1955" i="3"/>
  <c r="AB1956" i="3"/>
  <c r="Z1958" i="3"/>
  <c r="AD1958" i="3"/>
  <c r="Y1959" i="3"/>
  <c r="AB1960" i="3"/>
  <c r="Z1962" i="3"/>
  <c r="AD1962" i="3"/>
  <c r="Y1963" i="3"/>
  <c r="AB1964" i="3"/>
  <c r="Z1966" i="3"/>
  <c r="AD1966" i="3"/>
  <c r="Y1967" i="3"/>
  <c r="AB1968" i="3"/>
  <c r="Z1970" i="3"/>
  <c r="AD1970" i="3"/>
  <c r="Y1971" i="3"/>
  <c r="AB1972" i="3"/>
  <c r="Z1947" i="3"/>
  <c r="Y1948" i="3"/>
  <c r="Z1951" i="3"/>
  <c r="Y1952" i="3"/>
  <c r="Z1955" i="3"/>
  <c r="Y1956" i="3"/>
  <c r="Z1959" i="3"/>
  <c r="Y1960" i="3"/>
  <c r="Z1963" i="3"/>
  <c r="Y1964" i="3"/>
  <c r="Z1967" i="3"/>
  <c r="Y1968" i="3"/>
  <c r="Z1971" i="3"/>
  <c r="Y1972" i="3"/>
  <c r="AC1029" i="3"/>
  <c r="AB1032" i="3"/>
  <c r="AB1159" i="3"/>
  <c r="AC1162" i="3"/>
  <c r="AB1322" i="3"/>
  <c r="AD885" i="3"/>
  <c r="AC1204" i="3"/>
  <c r="AE843" i="3"/>
  <c r="AD845" i="3"/>
  <c r="AE920" i="3"/>
  <c r="AD921" i="3"/>
  <c r="AD923" i="3"/>
  <c r="AD975" i="3"/>
  <c r="AC1104" i="3"/>
  <c r="AB1107" i="3"/>
  <c r="AC1169" i="3"/>
  <c r="AC1171" i="3"/>
  <c r="AB1247" i="3"/>
  <c r="AC1249" i="3"/>
  <c r="AE1250" i="3"/>
  <c r="AD1252" i="3"/>
  <c r="AE957" i="3"/>
  <c r="AE959" i="3"/>
  <c r="AC1009" i="3"/>
  <c r="AC1012" i="3"/>
  <c r="AB1072" i="3"/>
  <c r="AB1134" i="3"/>
  <c r="AB1140" i="3"/>
  <c r="AE939" i="3"/>
  <c r="AD989" i="3"/>
  <c r="AB1053" i="3"/>
  <c r="AC1055" i="3"/>
  <c r="AC1058" i="3"/>
  <c r="AB1180" i="3"/>
  <c r="AC1185" i="3"/>
  <c r="AC168" i="3"/>
  <c r="AC171" i="3"/>
  <c r="AC232" i="3"/>
  <c r="AB234" i="3"/>
  <c r="AD829" i="3"/>
  <c r="AE869" i="3"/>
  <c r="AD906" i="3"/>
  <c r="AD908" i="3"/>
  <c r="AE943" i="3"/>
  <c r="AE945" i="3"/>
  <c r="AD963" i="3"/>
  <c r="AD964" i="3"/>
  <c r="AD979" i="3"/>
  <c r="AE990" i="3"/>
  <c r="AE994" i="3"/>
  <c r="AE995" i="3"/>
  <c r="AD997" i="3"/>
  <c r="AC1014" i="3"/>
  <c r="AB1017" i="3"/>
  <c r="AB1065" i="3"/>
  <c r="AC1067" i="3"/>
  <c r="AC1079" i="3"/>
  <c r="AB1082" i="3"/>
  <c r="AD836" i="3"/>
  <c r="AE861" i="3"/>
  <c r="AD882" i="3"/>
  <c r="AE895" i="3"/>
  <c r="AE897" i="3"/>
  <c r="AD899" i="3"/>
  <c r="AE915" i="3"/>
  <c r="AE917" i="3"/>
  <c r="AE932" i="3"/>
  <c r="AD934" i="3"/>
  <c r="AD936" i="3"/>
  <c r="AE985" i="3"/>
  <c r="AD987" i="3"/>
  <c r="AD1004" i="3"/>
  <c r="AE1006" i="3"/>
  <c r="AC1023" i="3"/>
  <c r="AC1026" i="3"/>
  <c r="AC1045" i="3"/>
  <c r="AB1048" i="3"/>
  <c r="AC1075" i="3"/>
  <c r="AE523" i="3"/>
  <c r="AD526" i="3"/>
  <c r="AD852" i="3"/>
  <c r="AE854" i="3"/>
  <c r="AE874" i="3"/>
  <c r="AE876" i="3"/>
  <c r="AE893" i="3"/>
  <c r="AE948" i="3"/>
  <c r="AD950" i="3"/>
  <c r="AD952" i="3"/>
  <c r="AE967" i="3"/>
  <c r="AE969" i="3"/>
  <c r="AB1037" i="3"/>
  <c r="AC1039" i="3"/>
  <c r="AC1042" i="3"/>
  <c r="AC1087" i="3"/>
  <c r="AC1090" i="3"/>
  <c r="Y1096" i="3"/>
  <c r="Y1097" i="3"/>
  <c r="AC1101" i="3"/>
  <c r="AB1117" i="3"/>
  <c r="AC1145" i="3"/>
  <c r="AC1167" i="3"/>
  <c r="AC1179" i="3"/>
  <c r="AB1196" i="3"/>
  <c r="AC1198" i="3"/>
  <c r="AB1201" i="3"/>
  <c r="AC1203" i="3"/>
  <c r="AC1217" i="3"/>
  <c r="AC1218" i="3"/>
  <c r="AC1220" i="3"/>
  <c r="AC1228" i="3"/>
  <c r="AE1268" i="3"/>
  <c r="AD1270" i="3"/>
  <c r="AC1321" i="3"/>
  <c r="AC1343" i="3"/>
  <c r="AB1345" i="3"/>
  <c r="AC1346" i="3"/>
  <c r="AC1094" i="3"/>
  <c r="AC1112" i="3"/>
  <c r="AC1114" i="3"/>
  <c r="AB1129" i="3"/>
  <c r="AC1153" i="3"/>
  <c r="AB1176" i="3"/>
  <c r="AB1211" i="3"/>
  <c r="AC1213" i="3"/>
  <c r="AC1242" i="3"/>
  <c r="AC1244" i="3"/>
  <c r="AE1261" i="3"/>
  <c r="AE1263" i="3"/>
  <c r="AE1286" i="3"/>
  <c r="AD1288" i="3"/>
  <c r="AE1299" i="3"/>
  <c r="AD1303" i="3"/>
  <c r="AE1313" i="3"/>
  <c r="AE1314" i="3"/>
  <c r="AE1316" i="3"/>
  <c r="AE1318" i="3"/>
  <c r="AC1328" i="3"/>
  <c r="AB1348" i="3"/>
  <c r="AC1122" i="3"/>
  <c r="AC1141" i="3"/>
  <c r="AB1149" i="3"/>
  <c r="AB1151" i="3"/>
  <c r="AC1152" i="3"/>
  <c r="AC1164" i="3"/>
  <c r="AB1224" i="3"/>
  <c r="AB1233" i="3"/>
  <c r="AC1235" i="3"/>
  <c r="AE1276" i="3"/>
  <c r="AD1278" i="3"/>
  <c r="AD1280" i="3"/>
  <c r="AE1281" i="3"/>
  <c r="AE1295" i="3"/>
  <c r="AE1297" i="3"/>
  <c r="AD1298" i="3"/>
  <c r="AE1308" i="3"/>
  <c r="AD1310" i="3"/>
  <c r="AD1311" i="3"/>
  <c r="AB1326" i="3"/>
  <c r="AC1341" i="3"/>
  <c r="AC1347" i="3"/>
  <c r="AC614" i="3"/>
  <c r="AE633" i="3"/>
  <c r="AE635" i="3"/>
  <c r="AD637" i="3"/>
  <c r="AD638" i="3"/>
  <c r="AD828" i="3"/>
  <c r="AE833" i="3"/>
  <c r="AE835" i="3"/>
  <c r="AD837" i="3"/>
  <c r="AD844" i="3"/>
  <c r="AE846" i="3"/>
  <c r="AE849" i="3"/>
  <c r="AE851" i="3"/>
  <c r="AD853" i="3"/>
  <c r="AD860" i="3"/>
  <c r="AE866" i="3"/>
  <c r="AE868" i="3"/>
  <c r="AD875" i="3"/>
  <c r="AE877" i="3"/>
  <c r="AD880" i="3"/>
  <c r="AE886" i="3"/>
  <c r="AE888" i="3"/>
  <c r="AE890" i="3"/>
  <c r="AD892" i="3"/>
  <c r="AD898" i="3"/>
  <c r="AE900" i="3"/>
  <c r="AE903" i="3"/>
  <c r="AE905" i="3"/>
  <c r="AE909" i="3"/>
  <c r="AE912" i="3"/>
  <c r="AD916" i="3"/>
  <c r="AE922" i="3"/>
  <c r="AE924" i="3"/>
  <c r="AD928" i="3"/>
  <c r="AD929" i="3"/>
  <c r="AE931" i="3"/>
  <c r="AD935" i="3"/>
  <c r="AE937" i="3"/>
  <c r="AE940" i="3"/>
  <c r="AD942" i="3"/>
  <c r="AD944" i="3"/>
  <c r="AE951" i="3"/>
  <c r="AE955" i="3"/>
  <c r="AD956" i="3"/>
  <c r="AD958" i="3"/>
  <c r="AE965" i="3"/>
  <c r="AD968" i="3"/>
  <c r="AD970" i="3"/>
  <c r="AE974" i="3"/>
  <c r="AE312" i="3"/>
  <c r="AD315" i="3"/>
  <c r="AE321" i="3"/>
  <c r="AD323" i="3"/>
  <c r="AB424" i="3"/>
  <c r="AC586" i="3"/>
  <c r="AC587" i="3"/>
  <c r="AC589" i="3"/>
  <c r="AC601" i="3"/>
  <c r="AE834" i="3"/>
  <c r="AE837" i="3"/>
  <c r="AE839" i="3"/>
  <c r="AD848" i="3"/>
  <c r="AE850" i="3"/>
  <c r="AE853" i="3"/>
  <c r="AE855" i="3"/>
  <c r="AE857" i="3"/>
  <c r="AD863" i="3"/>
  <c r="AE865" i="3"/>
  <c r="AE870" i="3"/>
  <c r="AE872" i="3"/>
  <c r="AD879" i="3"/>
  <c r="Z882" i="3"/>
  <c r="AE889" i="3"/>
  <c r="AE892" i="3"/>
  <c r="AE894" i="3"/>
  <c r="AD895" i="3"/>
  <c r="AD902" i="3"/>
  <c r="AE904" i="3"/>
  <c r="AE911" i="3"/>
  <c r="AE913" i="3"/>
  <c r="AE916" i="3"/>
  <c r="AD920" i="3"/>
  <c r="AE925" i="3"/>
  <c r="AE927" i="3"/>
  <c r="AE929" i="3"/>
  <c r="AD930" i="3"/>
  <c r="AD932" i="3"/>
  <c r="AE935" i="3"/>
  <c r="AD939" i="3"/>
  <c r="AE941" i="3"/>
  <c r="AE944" i="3"/>
  <c r="AD946" i="3"/>
  <c r="AD948" i="3"/>
  <c r="AE954" i="3"/>
  <c r="AE958" i="3"/>
  <c r="AD960" i="3"/>
  <c r="AE968" i="3"/>
  <c r="AD973" i="3"/>
  <c r="AE978" i="3"/>
  <c r="AE67" i="3"/>
  <c r="AD69" i="3"/>
  <c r="AD71" i="3"/>
  <c r="AE727" i="3"/>
  <c r="AC729" i="3"/>
  <c r="AE729" i="3"/>
  <c r="AD731" i="3"/>
  <c r="AD733" i="3"/>
  <c r="AB734" i="3"/>
  <c r="Z813" i="3"/>
  <c r="AE829" i="3"/>
  <c r="AE831" i="3"/>
  <c r="AD833" i="3"/>
  <c r="AE842" i="3"/>
  <c r="AE845" i="3"/>
  <c r="AE847" i="3"/>
  <c r="AD849" i="3"/>
  <c r="AE858" i="3"/>
  <c r="AE864" i="3"/>
  <c r="AD871" i="3"/>
  <c r="AE878" i="3"/>
  <c r="AE879" i="3"/>
  <c r="AE885" i="3"/>
  <c r="AD888" i="3"/>
  <c r="AE899" i="3"/>
  <c r="AE901" i="3"/>
  <c r="AD903" i="3"/>
  <c r="AE908" i="3"/>
  <c r="AD910" i="3"/>
  <c r="AD912" i="3"/>
  <c r="AE919" i="3"/>
  <c r="AE923" i="3"/>
  <c r="AD931" i="3"/>
  <c r="AE933" i="3"/>
  <c r="AE936" i="3"/>
  <c r="AD938" i="3"/>
  <c r="AD940" i="3"/>
  <c r="AE947" i="3"/>
  <c r="AE949" i="3"/>
  <c r="AE952" i="3"/>
  <c r="AD953" i="3"/>
  <c r="AD955" i="3"/>
  <c r="AE961" i="3"/>
  <c r="AE962" i="3"/>
  <c r="AE964" i="3"/>
  <c r="AD966" i="3"/>
  <c r="AE971" i="3"/>
  <c r="AE972" i="3"/>
  <c r="AE975" i="3"/>
  <c r="AD977" i="3"/>
  <c r="AE977" i="3"/>
  <c r="AE980" i="3"/>
  <c r="AD981" i="3"/>
  <c r="AE982" i="3"/>
  <c r="AD984" i="3"/>
  <c r="AD986" i="3"/>
  <c r="AE988" i="3"/>
  <c r="AD996" i="3"/>
  <c r="AE998" i="3"/>
  <c r="AE1001" i="3"/>
  <c r="AE1003" i="3"/>
  <c r="AD1005" i="3"/>
  <c r="AB1010" i="3"/>
  <c r="AB1014" i="3"/>
  <c r="AC1016" i="3"/>
  <c r="AB1024" i="3"/>
  <c r="AB1029" i="3"/>
  <c r="AC1031" i="3"/>
  <c r="AC1034" i="3"/>
  <c r="AC1037" i="3"/>
  <c r="AB1040" i="3"/>
  <c r="AB1045" i="3"/>
  <c r="AC1047" i="3"/>
  <c r="AC1050" i="3"/>
  <c r="AC1053" i="3"/>
  <c r="AB1056" i="3"/>
  <c r="AB1061" i="3"/>
  <c r="AC1063" i="3"/>
  <c r="AC1066" i="3"/>
  <c r="AC1069" i="3"/>
  <c r="AB1076" i="3"/>
  <c r="AC1077" i="3"/>
  <c r="AC1080" i="3"/>
  <c r="AD983" i="3"/>
  <c r="AE984" i="3"/>
  <c r="AE986" i="3"/>
  <c r="AD1000" i="3"/>
  <c r="AE1002" i="3"/>
  <c r="AE1005" i="3"/>
  <c r="AE1007" i="3"/>
  <c r="AC1008" i="3"/>
  <c r="AC1011" i="3"/>
  <c r="AB1018" i="3"/>
  <c r="AC1019" i="3"/>
  <c r="AC1022" i="3"/>
  <c r="AC1025" i="3"/>
  <c r="AB1028" i="3"/>
  <c r="AB1033" i="3"/>
  <c r="AC1035" i="3"/>
  <c r="AC1038" i="3"/>
  <c r="AC1041" i="3"/>
  <c r="AB1044" i="3"/>
  <c r="AB1049" i="3"/>
  <c r="AC1051" i="3"/>
  <c r="AC1054" i="3"/>
  <c r="AC1057" i="3"/>
  <c r="AB1060" i="3"/>
  <c r="AB1085" i="3"/>
  <c r="AC1061" i="3"/>
  <c r="AB1064" i="3"/>
  <c r="AB1069" i="3"/>
  <c r="AC1070" i="3"/>
  <c r="AB1089" i="3"/>
  <c r="AC1091" i="3"/>
  <c r="AB1110" i="3"/>
  <c r="AE979" i="3"/>
  <c r="AD982" i="3"/>
  <c r="AE989" i="3"/>
  <c r="AE991" i="3"/>
  <c r="AE997" i="3"/>
  <c r="AE999" i="3"/>
  <c r="AD1001" i="3"/>
  <c r="AB1011" i="3"/>
  <c r="AC1013" i="3"/>
  <c r="AC1015" i="3"/>
  <c r="AC1018" i="3"/>
  <c r="AB1020" i="3"/>
  <c r="AB1025" i="3"/>
  <c r="AC1027" i="3"/>
  <c r="AC1030" i="3"/>
  <c r="AC1033" i="3"/>
  <c r="AB1036" i="3"/>
  <c r="AB1041" i="3"/>
  <c r="AC1043" i="3"/>
  <c r="AC1046" i="3"/>
  <c r="AC1049" i="3"/>
  <c r="AB1052" i="3"/>
  <c r="AB1057" i="3"/>
  <c r="AC1059" i="3"/>
  <c r="AC1062" i="3"/>
  <c r="AC1065" i="3"/>
  <c r="AB1068" i="3"/>
  <c r="AC1071" i="3"/>
  <c r="AB1073" i="3"/>
  <c r="AC1083" i="3"/>
  <c r="AB1120" i="3"/>
  <c r="AC1154" i="3"/>
  <c r="AC1157" i="3"/>
  <c r="AB1161" i="3"/>
  <c r="AC1165" i="3"/>
  <c r="AC1168" i="3"/>
  <c r="AC1073" i="3"/>
  <c r="AB1079" i="3"/>
  <c r="AC1081" i="3"/>
  <c r="AC1085" i="3"/>
  <c r="AB1088" i="3"/>
  <c r="AB1093" i="3"/>
  <c r="AC1095" i="3"/>
  <c r="AB1100" i="3"/>
  <c r="AC1102" i="3"/>
  <c r="AC1105" i="3"/>
  <c r="AB1109" i="3"/>
  <c r="AB1113" i="3"/>
  <c r="AC1116" i="3"/>
  <c r="AB1124" i="3"/>
  <c r="AC1126" i="3"/>
  <c r="AC1130" i="3"/>
  <c r="AB1133" i="3"/>
  <c r="AB1137" i="3"/>
  <c r="AC1139" i="3"/>
  <c r="AC1146" i="3"/>
  <c r="AC1148" i="3"/>
  <c r="AC1155" i="3"/>
  <c r="AC1160" i="3"/>
  <c r="AB1164" i="3"/>
  <c r="AB1166" i="3"/>
  <c r="AC1074" i="3"/>
  <c r="AC1076" i="3"/>
  <c r="AB1078" i="3"/>
  <c r="AB1083" i="3"/>
  <c r="AC1086" i="3"/>
  <c r="AC1089" i="3"/>
  <c r="AB1092" i="3"/>
  <c r="AB1096" i="3"/>
  <c r="AC1098" i="3"/>
  <c r="AB1104" i="3"/>
  <c r="AC1106" i="3"/>
  <c r="AC1108" i="3"/>
  <c r="AC1110" i="3"/>
  <c r="AC1118" i="3"/>
  <c r="AC1120" i="3"/>
  <c r="AC1121" i="3"/>
  <c r="AB1123" i="3"/>
  <c r="AC1134" i="3"/>
  <c r="AC1135" i="3"/>
  <c r="AB1136" i="3"/>
  <c r="AB1141" i="3"/>
  <c r="AC1149" i="3"/>
  <c r="AB1154" i="3"/>
  <c r="AB1156" i="3"/>
  <c r="AC1161" i="3"/>
  <c r="AC1093" i="3"/>
  <c r="AC1100" i="3"/>
  <c r="AB1103" i="3"/>
  <c r="AC1111" i="3"/>
  <c r="AC1113" i="3"/>
  <c r="AC1119" i="3"/>
  <c r="AC1124" i="3"/>
  <c r="AC1125" i="3"/>
  <c r="AB1130" i="3"/>
  <c r="AC1132" i="3"/>
  <c r="AC1137" i="3"/>
  <c r="AC1138" i="3"/>
  <c r="AC1140" i="3"/>
  <c r="AB1146" i="3"/>
  <c r="AB1147" i="3"/>
  <c r="AC1150" i="3"/>
  <c r="AC1173" i="3"/>
  <c r="AC1186" i="3"/>
  <c r="AC1193" i="3"/>
  <c r="AB1200" i="3"/>
  <c r="AC1202" i="3"/>
  <c r="AB1204" i="3"/>
  <c r="AC1206" i="3"/>
  <c r="AC1207" i="3"/>
  <c r="AC1208" i="3"/>
  <c r="AC1210" i="3"/>
  <c r="AB1215" i="3"/>
  <c r="AB1220" i="3"/>
  <c r="AC1221" i="3"/>
  <c r="AB1222" i="3"/>
  <c r="AB1226" i="3"/>
  <c r="AC1230" i="3"/>
  <c r="AC1232" i="3"/>
  <c r="AB1237" i="3"/>
  <c r="AC1239" i="3"/>
  <c r="AC1246" i="3"/>
  <c r="AE1252" i="3"/>
  <c r="AE1254" i="3"/>
  <c r="AD1255" i="3"/>
  <c r="AB1169" i="3"/>
  <c r="AB1179" i="3"/>
  <c r="AB1193" i="3"/>
  <c r="AC1195" i="3"/>
  <c r="AC1196" i="3"/>
  <c r="AC1197" i="3"/>
  <c r="AC1205" i="3"/>
  <c r="AB1208" i="3"/>
  <c r="AC1211" i="3"/>
  <c r="AC1212" i="3"/>
  <c r="AC1214" i="3"/>
  <c r="AB1217" i="3"/>
  <c r="AC1219" i="3"/>
  <c r="AC1222" i="3"/>
  <c r="AC1223" i="3"/>
  <c r="Y1226" i="3"/>
  <c r="AC1234" i="3"/>
  <c r="AC1236" i="3"/>
  <c r="AB1241" i="3"/>
  <c r="AC1243" i="3"/>
  <c r="AC1248" i="3"/>
  <c r="AE1251" i="3"/>
  <c r="AE1253" i="3"/>
  <c r="AE1255" i="3"/>
  <c r="AC1175" i="3"/>
  <c r="AC1180" i="3"/>
  <c r="AB1186" i="3"/>
  <c r="AC1194" i="3"/>
  <c r="AB1197" i="3"/>
  <c r="AC1199" i="3"/>
  <c r="AC1200" i="3"/>
  <c r="AC1201" i="3"/>
  <c r="AB1207" i="3"/>
  <c r="AC1209" i="3"/>
  <c r="AB1212" i="3"/>
  <c r="AC1215" i="3"/>
  <c r="AC1216" i="3"/>
  <c r="AB1221" i="3"/>
  <c r="AB1223" i="3"/>
  <c r="AC1225" i="3"/>
  <c r="AB1229" i="3"/>
  <c r="AC1231" i="3"/>
  <c r="AC1238" i="3"/>
  <c r="AC1240" i="3"/>
  <c r="AB1245" i="3"/>
  <c r="AE1256" i="3"/>
  <c r="AE1257" i="3"/>
  <c r="AE1258" i="3"/>
  <c r="AE1260" i="3"/>
  <c r="AD1262" i="3"/>
  <c r="AE1269" i="3"/>
  <c r="AE1271" i="3"/>
  <c r="AE1273" i="3"/>
  <c r="AE1275" i="3"/>
  <c r="AD1277" i="3"/>
  <c r="AD1287" i="3"/>
  <c r="AE1289" i="3"/>
  <c r="AE1291" i="3"/>
  <c r="AD1293" i="3"/>
  <c r="AD1302" i="3"/>
  <c r="AE1306" i="3"/>
  <c r="AE1307" i="3"/>
  <c r="AE1312" i="3"/>
  <c r="AC1320" i="3"/>
  <c r="AC1324" i="3"/>
  <c r="AC1325" i="3"/>
  <c r="AB1328" i="3"/>
  <c r="AC1348" i="3"/>
  <c r="AE1259" i="3"/>
  <c r="AE1264" i="3"/>
  <c r="AD1266" i="3"/>
  <c r="AE1274" i="3"/>
  <c r="AE1277" i="3"/>
  <c r="AE1282" i="3"/>
  <c r="AE1292" i="3"/>
  <c r="AE1293" i="3"/>
  <c r="AE1294" i="3"/>
  <c r="AD1295" i="3"/>
  <c r="AE1302" i="3"/>
  <c r="AD1308" i="3"/>
  <c r="AD1316" i="3"/>
  <c r="AC1326" i="3"/>
  <c r="AC1337" i="3"/>
  <c r="AC1338" i="3"/>
  <c r="AC1339" i="3"/>
  <c r="AC1342" i="3"/>
  <c r="AC1344" i="3"/>
  <c r="AD1258" i="3"/>
  <c r="AE1265" i="3"/>
  <c r="AE1267" i="3"/>
  <c r="AE1272" i="3"/>
  <c r="AD1273" i="3"/>
  <c r="AE1278" i="3"/>
  <c r="AD1283" i="3"/>
  <c r="AE1285" i="3"/>
  <c r="AE1288" i="3"/>
  <c r="AE1290" i="3"/>
  <c r="AD1291" i="3"/>
  <c r="AE1296" i="3"/>
  <c r="AE1298" i="3"/>
  <c r="AE1300" i="3"/>
  <c r="AD1301" i="3"/>
  <c r="AE1303" i="3"/>
  <c r="AE1304" i="3"/>
  <c r="AD1307" i="3"/>
  <c r="AD1309" i="3"/>
  <c r="AE1310" i="3"/>
  <c r="AE1311" i="3"/>
  <c r="AD1312" i="3"/>
  <c r="AE1317" i="3"/>
  <c r="AC1322" i="3"/>
  <c r="AC1323" i="3"/>
  <c r="AB1324" i="3"/>
  <c r="Y1327" i="3"/>
  <c r="AC1336" i="3"/>
  <c r="AB1338" i="3"/>
  <c r="AC1340" i="3"/>
  <c r="AC1345" i="3"/>
  <c r="AC205" i="3"/>
  <c r="AC456" i="3"/>
  <c r="AC457" i="3"/>
  <c r="AB476" i="3"/>
  <c r="AB655" i="3"/>
  <c r="AC754" i="3"/>
  <c r="AC756" i="3"/>
  <c r="AE828" i="3"/>
  <c r="Z829" i="3"/>
  <c r="Z833" i="3"/>
  <c r="AE836" i="3"/>
  <c r="Z837" i="3"/>
  <c r="AE844" i="3"/>
  <c r="Z845" i="3"/>
  <c r="AE848" i="3"/>
  <c r="Z849" i="3"/>
  <c r="AE852" i="3"/>
  <c r="Z853" i="3"/>
  <c r="Z857" i="3"/>
  <c r="AD857" i="3"/>
  <c r="AE860" i="3"/>
  <c r="Z861" i="3"/>
  <c r="AD861" i="3"/>
  <c r="AE863" i="3"/>
  <c r="Z864" i="3"/>
  <c r="AD864" i="3"/>
  <c r="Z868" i="3"/>
  <c r="AD868" i="3"/>
  <c r="AE871" i="3"/>
  <c r="Z872" i="3"/>
  <c r="AD872" i="3"/>
  <c r="AE875" i="3"/>
  <c r="Z876" i="3"/>
  <c r="AD876" i="3"/>
  <c r="AE880" i="3"/>
  <c r="Z880" i="3"/>
  <c r="AE882" i="3"/>
  <c r="AC250" i="3"/>
  <c r="AB440" i="3"/>
  <c r="AC442" i="3"/>
  <c r="AC610" i="3"/>
  <c r="Z834" i="3"/>
  <c r="AD834" i="3"/>
  <c r="Z842" i="3"/>
  <c r="AD842" i="3"/>
  <c r="Z846" i="3"/>
  <c r="AD846" i="3"/>
  <c r="Z850" i="3"/>
  <c r="AD850" i="3"/>
  <c r="Z854" i="3"/>
  <c r="AD854" i="3"/>
  <c r="Z858" i="3"/>
  <c r="AD858" i="3"/>
  <c r="Z865" i="3"/>
  <c r="AD865" i="3"/>
  <c r="Z869" i="3"/>
  <c r="AD869" i="3"/>
  <c r="Z877" i="3"/>
  <c r="AD877" i="3"/>
  <c r="AB704" i="3"/>
  <c r="AE704" i="3"/>
  <c r="AC706" i="3"/>
  <c r="AE706" i="3"/>
  <c r="AD708" i="3"/>
  <c r="AB709" i="3"/>
  <c r="AD710" i="3"/>
  <c r="AC794" i="3"/>
  <c r="AC797" i="3"/>
  <c r="AC806" i="3"/>
  <c r="Y810" i="3"/>
  <c r="AB813" i="3"/>
  <c r="AB815" i="3"/>
  <c r="Z831" i="3"/>
  <c r="AD831" i="3"/>
  <c r="Z835" i="3"/>
  <c r="AD835" i="3"/>
  <c r="Z839" i="3"/>
  <c r="AD839" i="3"/>
  <c r="Z843" i="3"/>
  <c r="AD843" i="3"/>
  <c r="Z847" i="3"/>
  <c r="AD847" i="3"/>
  <c r="Z851" i="3"/>
  <c r="AD851" i="3"/>
  <c r="Z855" i="3"/>
  <c r="AD855" i="3"/>
  <c r="Z866" i="3"/>
  <c r="AD866" i="3"/>
  <c r="Z870" i="3"/>
  <c r="AD870" i="3"/>
  <c r="Z874" i="3"/>
  <c r="AD874" i="3"/>
  <c r="Z878" i="3"/>
  <c r="AD878" i="3"/>
  <c r="Z879" i="3"/>
  <c r="AE47" i="3"/>
  <c r="AB144" i="3"/>
  <c r="AB146" i="3"/>
  <c r="AC149" i="3"/>
  <c r="AE281" i="3"/>
  <c r="AE283" i="3"/>
  <c r="AD285" i="3"/>
  <c r="AE293" i="3"/>
  <c r="AD295" i="3"/>
  <c r="AE297" i="3"/>
  <c r="AB378" i="3"/>
  <c r="AC382" i="3"/>
  <c r="AB400" i="3"/>
  <c r="AC408" i="3"/>
  <c r="AC409" i="3"/>
  <c r="AC412" i="3"/>
  <c r="AD507" i="3"/>
  <c r="AD508" i="3"/>
  <c r="AB573" i="3"/>
  <c r="AE673" i="3"/>
  <c r="AD675" i="3"/>
  <c r="AE689" i="3"/>
  <c r="AD691" i="3"/>
  <c r="AE758" i="3"/>
  <c r="AE760" i="3"/>
  <c r="AE778" i="3"/>
  <c r="Z828" i="3"/>
  <c r="Z836" i="3"/>
  <c r="Z844" i="3"/>
  <c r="Z848" i="3"/>
  <c r="Z852" i="3"/>
  <c r="Z860" i="3"/>
  <c r="Z863" i="3"/>
  <c r="Z871" i="3"/>
  <c r="Z875" i="3"/>
  <c r="AD884" i="3"/>
  <c r="AE884" i="3"/>
  <c r="Z885" i="3"/>
  <c r="Z888" i="3"/>
  <c r="Z892" i="3"/>
  <c r="Z895" i="3"/>
  <c r="AE898" i="3"/>
  <c r="Z899" i="3"/>
  <c r="AE902" i="3"/>
  <c r="Z903" i="3"/>
  <c r="AE906" i="3"/>
  <c r="AE910" i="3"/>
  <c r="Z911" i="3"/>
  <c r="AD911" i="3"/>
  <c r="Z915" i="3"/>
  <c r="AD915" i="3"/>
  <c r="Z919" i="3"/>
  <c r="AD919" i="3"/>
  <c r="AE921" i="3"/>
  <c r="Z922" i="3"/>
  <c r="AD922" i="3"/>
  <c r="Z925" i="3"/>
  <c r="AD925" i="3"/>
  <c r="AE928" i="3"/>
  <c r="AE930" i="3"/>
  <c r="Z931" i="3"/>
  <c r="AE934" i="3"/>
  <c r="Z935" i="3"/>
  <c r="AE938" i="3"/>
  <c r="Z939" i="3"/>
  <c r="AE942" i="3"/>
  <c r="Z943" i="3"/>
  <c r="AD943" i="3"/>
  <c r="AE946" i="3"/>
  <c r="Z947" i="3"/>
  <c r="AD947" i="3"/>
  <c r="AE950" i="3"/>
  <c r="Z951" i="3"/>
  <c r="AD951" i="3"/>
  <c r="AE953" i="3"/>
  <c r="Z954" i="3"/>
  <c r="AD954" i="3"/>
  <c r="AE956" i="3"/>
  <c r="Z957" i="3"/>
  <c r="AD957" i="3"/>
  <c r="AE960" i="3"/>
  <c r="Z961" i="3"/>
  <c r="AD961" i="3"/>
  <c r="AE963" i="3"/>
  <c r="AE966" i="3"/>
  <c r="Z967" i="3"/>
  <c r="AD967" i="3"/>
  <c r="AE970" i="3"/>
  <c r="Z971" i="3"/>
  <c r="AD971" i="3"/>
  <c r="AE973" i="3"/>
  <c r="Z974" i="3"/>
  <c r="AD974" i="3"/>
  <c r="Z979" i="3"/>
  <c r="AE981" i="3"/>
  <c r="AE983" i="3"/>
  <c r="Z984" i="3"/>
  <c r="AD988" i="3"/>
  <c r="Z989" i="3"/>
  <c r="AE992" i="3"/>
  <c r="Z886" i="3"/>
  <c r="AD886" i="3"/>
  <c r="Z889" i="3"/>
  <c r="AD889" i="3"/>
  <c r="Z893" i="3"/>
  <c r="AD893" i="3"/>
  <c r="Z900" i="3"/>
  <c r="AD900" i="3"/>
  <c r="Z904" i="3"/>
  <c r="AD904" i="3"/>
  <c r="Z908" i="3"/>
  <c r="Z912" i="3"/>
  <c r="Z916" i="3"/>
  <c r="Z920" i="3"/>
  <c r="Z923" i="3"/>
  <c r="Z929" i="3"/>
  <c r="Z932" i="3"/>
  <c r="Z936" i="3"/>
  <c r="Z940" i="3"/>
  <c r="Z944" i="3"/>
  <c r="Z948" i="3"/>
  <c r="Z952" i="3"/>
  <c r="Z955" i="3"/>
  <c r="Z958" i="3"/>
  <c r="Z964" i="3"/>
  <c r="Z968" i="3"/>
  <c r="Z975" i="3"/>
  <c r="Z977" i="3"/>
  <c r="Z980" i="3"/>
  <c r="AD980" i="3"/>
  <c r="Z985" i="3"/>
  <c r="AD985" i="3"/>
  <c r="Z988" i="3"/>
  <c r="AD993" i="3"/>
  <c r="AD994" i="3"/>
  <c r="Z890" i="3"/>
  <c r="AD890" i="3"/>
  <c r="Z894" i="3"/>
  <c r="AD894" i="3"/>
  <c r="Z897" i="3"/>
  <c r="AD897" i="3"/>
  <c r="Z901" i="3"/>
  <c r="AD901" i="3"/>
  <c r="Z905" i="3"/>
  <c r="AD905" i="3"/>
  <c r="Z909" i="3"/>
  <c r="AD909" i="3"/>
  <c r="Z913" i="3"/>
  <c r="AD913" i="3"/>
  <c r="Z917" i="3"/>
  <c r="AD917" i="3"/>
  <c r="Z924" i="3"/>
  <c r="AD924" i="3"/>
  <c r="Z927" i="3"/>
  <c r="AD927" i="3"/>
  <c r="Z933" i="3"/>
  <c r="AD933" i="3"/>
  <c r="Z937" i="3"/>
  <c r="AD937" i="3"/>
  <c r="Z941" i="3"/>
  <c r="AD941" i="3"/>
  <c r="Z945" i="3"/>
  <c r="AD945" i="3"/>
  <c r="Z949" i="3"/>
  <c r="AD949" i="3"/>
  <c r="Z959" i="3"/>
  <c r="AD959" i="3"/>
  <c r="Z962" i="3"/>
  <c r="AD962" i="3"/>
  <c r="Z965" i="3"/>
  <c r="AD965" i="3"/>
  <c r="Z969" i="3"/>
  <c r="AD969" i="3"/>
  <c r="Z972" i="3"/>
  <c r="AD972" i="3"/>
  <c r="Z978" i="3"/>
  <c r="AD978" i="3"/>
  <c r="Z982" i="3"/>
  <c r="Z986" i="3"/>
  <c r="AD990" i="3"/>
  <c r="Z991" i="3"/>
  <c r="Z884" i="3"/>
  <c r="Z898" i="3"/>
  <c r="Z902" i="3"/>
  <c r="Z906" i="3"/>
  <c r="Z910" i="3"/>
  <c r="Z921" i="3"/>
  <c r="Z928" i="3"/>
  <c r="Z930" i="3"/>
  <c r="Z934" i="3"/>
  <c r="Z938" i="3"/>
  <c r="Z942" i="3"/>
  <c r="Z946" i="3"/>
  <c r="Z950" i="3"/>
  <c r="Z953" i="3"/>
  <c r="Z956" i="3"/>
  <c r="Z960" i="3"/>
  <c r="Z963" i="3"/>
  <c r="Z966" i="3"/>
  <c r="Z970" i="3"/>
  <c r="Z973" i="3"/>
  <c r="Z981" i="3"/>
  <c r="Z983" i="3"/>
  <c r="Z987" i="3"/>
  <c r="AE987" i="3"/>
  <c r="AD991" i="3"/>
  <c r="Z990" i="3"/>
  <c r="AE993" i="3"/>
  <c r="Z994" i="3"/>
  <c r="AE996" i="3"/>
  <c r="Z997" i="3"/>
  <c r="AE1000" i="3"/>
  <c r="Z1001" i="3"/>
  <c r="AE1004" i="3"/>
  <c r="Z1005" i="3"/>
  <c r="Y1010" i="3"/>
  <c r="AC1010" i="3"/>
  <c r="Y1017" i="3"/>
  <c r="AC1017" i="3"/>
  <c r="Y1020" i="3"/>
  <c r="AC1020" i="3"/>
  <c r="Y1024" i="3"/>
  <c r="AC1024" i="3"/>
  <c r="Y1028" i="3"/>
  <c r="AC1028" i="3"/>
  <c r="Y1032" i="3"/>
  <c r="AC1032" i="3"/>
  <c r="Y1036" i="3"/>
  <c r="AC1036" i="3"/>
  <c r="Y1040" i="3"/>
  <c r="AC1040" i="3"/>
  <c r="Y1044" i="3"/>
  <c r="AC1044" i="3"/>
  <c r="Y1048" i="3"/>
  <c r="AC1048" i="3"/>
  <c r="Y1052" i="3"/>
  <c r="AC1052" i="3"/>
  <c r="Y1056" i="3"/>
  <c r="AC1056" i="3"/>
  <c r="Y1060" i="3"/>
  <c r="AC1060" i="3"/>
  <c r="Y1064" i="3"/>
  <c r="AC1064" i="3"/>
  <c r="Y1068" i="3"/>
  <c r="AC1068" i="3"/>
  <c r="Y1072" i="3"/>
  <c r="AC1072" i="3"/>
  <c r="Y1078" i="3"/>
  <c r="AC1078" i="3"/>
  <c r="Y1082" i="3"/>
  <c r="AC1082" i="3"/>
  <c r="Y1088" i="3"/>
  <c r="AC1088" i="3"/>
  <c r="Y1092" i="3"/>
  <c r="AC1092" i="3"/>
  <c r="AC1096" i="3"/>
  <c r="Z998" i="3"/>
  <c r="AD998" i="3"/>
  <c r="Z1002" i="3"/>
  <c r="AD1002" i="3"/>
  <c r="Z1006" i="3"/>
  <c r="AD1006" i="3"/>
  <c r="AB1008" i="3"/>
  <c r="Y1011" i="3"/>
  <c r="AB1012" i="3"/>
  <c r="Y1014" i="3"/>
  <c r="AB1015" i="3"/>
  <c r="Y1018" i="3"/>
  <c r="AB1022" i="3"/>
  <c r="Y1025" i="3"/>
  <c r="AB1026" i="3"/>
  <c r="Y1029" i="3"/>
  <c r="AB1030" i="3"/>
  <c r="Y1033" i="3"/>
  <c r="AB1034" i="3"/>
  <c r="Y1037" i="3"/>
  <c r="AB1038" i="3"/>
  <c r="Y1041" i="3"/>
  <c r="AB1042" i="3"/>
  <c r="Y1045" i="3"/>
  <c r="AB1046" i="3"/>
  <c r="Y1049" i="3"/>
  <c r="AB1050" i="3"/>
  <c r="Y1053" i="3"/>
  <c r="AB1054" i="3"/>
  <c r="Y1057" i="3"/>
  <c r="AB1058" i="3"/>
  <c r="Y1061" i="3"/>
  <c r="AB1062" i="3"/>
  <c r="Y1065" i="3"/>
  <c r="AB1066" i="3"/>
  <c r="Y1069" i="3"/>
  <c r="Y1073" i="3"/>
  <c r="AB1074" i="3"/>
  <c r="Y1076" i="3"/>
  <c r="Y1079" i="3"/>
  <c r="AB1080" i="3"/>
  <c r="Y1083" i="3"/>
  <c r="Y1085" i="3"/>
  <c r="AB1086" i="3"/>
  <c r="Y1089" i="3"/>
  <c r="AB1090" i="3"/>
  <c r="Y1093" i="3"/>
  <c r="AB1094" i="3"/>
  <c r="AB1097" i="3"/>
  <c r="Y1098" i="3"/>
  <c r="AC1099" i="3"/>
  <c r="Y1099" i="3"/>
  <c r="Z992" i="3"/>
  <c r="AD992" i="3"/>
  <c r="Z995" i="3"/>
  <c r="AD995" i="3"/>
  <c r="Z999" i="3"/>
  <c r="AD999" i="3"/>
  <c r="Z1003" i="3"/>
  <c r="AD1003" i="3"/>
  <c r="Z1007" i="3"/>
  <c r="AD1007" i="3"/>
  <c r="Y1008" i="3"/>
  <c r="AB1009" i="3"/>
  <c r="Y1012" i="3"/>
  <c r="AB1013" i="3"/>
  <c r="Y1015" i="3"/>
  <c r="AB1016" i="3"/>
  <c r="AB1019" i="3"/>
  <c r="Y1022" i="3"/>
  <c r="AB1023" i="3"/>
  <c r="Y1026" i="3"/>
  <c r="AB1027" i="3"/>
  <c r="Y1030" i="3"/>
  <c r="AB1031" i="3"/>
  <c r="Y1034" i="3"/>
  <c r="AB1035" i="3"/>
  <c r="Y1038" i="3"/>
  <c r="AB1039" i="3"/>
  <c r="Y1042" i="3"/>
  <c r="AB1043" i="3"/>
  <c r="Y1046" i="3"/>
  <c r="AB1047" i="3"/>
  <c r="Y1050" i="3"/>
  <c r="AB1051" i="3"/>
  <c r="Y1054" i="3"/>
  <c r="AB1055" i="3"/>
  <c r="Y1058" i="3"/>
  <c r="AB1059" i="3"/>
  <c r="Y1062" i="3"/>
  <c r="AB1063" i="3"/>
  <c r="Y1066" i="3"/>
  <c r="AB1067" i="3"/>
  <c r="AB1070" i="3"/>
  <c r="AB1071" i="3"/>
  <c r="Y1074" i="3"/>
  <c r="AB1075" i="3"/>
  <c r="AB1077" i="3"/>
  <c r="Y1080" i="3"/>
  <c r="AB1081" i="3"/>
  <c r="Y1086" i="3"/>
  <c r="AB1087" i="3"/>
  <c r="Y1090" i="3"/>
  <c r="AB1091" i="3"/>
  <c r="Y1094" i="3"/>
  <c r="AB1095" i="3"/>
  <c r="AC1097" i="3"/>
  <c r="AB1099" i="3"/>
  <c r="Z993" i="3"/>
  <c r="Z996" i="3"/>
  <c r="Z1000" i="3"/>
  <c r="Z1004" i="3"/>
  <c r="Y1009" i="3"/>
  <c r="Y1013" i="3"/>
  <c r="Y1016" i="3"/>
  <c r="Y1019" i="3"/>
  <c r="Y1023" i="3"/>
  <c r="Y1027" i="3"/>
  <c r="Y1031" i="3"/>
  <c r="Y1035" i="3"/>
  <c r="Y1039" i="3"/>
  <c r="Y1043" i="3"/>
  <c r="Y1047" i="3"/>
  <c r="Y1051" i="3"/>
  <c r="Y1055" i="3"/>
  <c r="Y1059" i="3"/>
  <c r="Y1063" i="3"/>
  <c r="Y1067" i="3"/>
  <c r="Y1070" i="3"/>
  <c r="Y1071" i="3"/>
  <c r="Y1075" i="3"/>
  <c r="Y1077" i="3"/>
  <c r="Y1081" i="3"/>
  <c r="Y1087" i="3"/>
  <c r="Y1091" i="3"/>
  <c r="Y1095" i="3"/>
  <c r="AB1098" i="3"/>
  <c r="Y1103" i="3"/>
  <c r="AC1103" i="3"/>
  <c r="Y1107" i="3"/>
  <c r="AC1107" i="3"/>
  <c r="Y1109" i="3"/>
  <c r="AC1109" i="3"/>
  <c r="Y1117" i="3"/>
  <c r="AC1117" i="3"/>
  <c r="Y1123" i="3"/>
  <c r="AC1123" i="3"/>
  <c r="Y1129" i="3"/>
  <c r="AC1129" i="3"/>
  <c r="Y1133" i="3"/>
  <c r="AC1133" i="3"/>
  <c r="Y1136" i="3"/>
  <c r="AC1136" i="3"/>
  <c r="Y1140" i="3"/>
  <c r="AB1142" i="3"/>
  <c r="Y1100" i="3"/>
  <c r="AB1101" i="3"/>
  <c r="Y1104" i="3"/>
  <c r="AB1105" i="3"/>
  <c r="AB1108" i="3"/>
  <c r="Y1110" i="3"/>
  <c r="AB1111" i="3"/>
  <c r="Y1113" i="3"/>
  <c r="AB1114" i="3"/>
  <c r="AB1116" i="3"/>
  <c r="AB1118" i="3"/>
  <c r="Y1120" i="3"/>
  <c r="AB1121" i="3"/>
  <c r="Y1124" i="3"/>
  <c r="AB1125" i="3"/>
  <c r="Y1130" i="3"/>
  <c r="Y1134" i="3"/>
  <c r="AB1135" i="3"/>
  <c r="Y1137" i="3"/>
  <c r="AB1138" i="3"/>
  <c r="Y1141" i="3"/>
  <c r="AC1142" i="3"/>
  <c r="AC1144" i="3"/>
  <c r="Y1144" i="3"/>
  <c r="AB1144" i="3"/>
  <c r="Y1101" i="3"/>
  <c r="AB1102" i="3"/>
  <c r="Y1105" i="3"/>
  <c r="AB1106" i="3"/>
  <c r="Y1108" i="3"/>
  <c r="Y1111" i="3"/>
  <c r="AB1112" i="3"/>
  <c r="Y1114" i="3"/>
  <c r="Y1116" i="3"/>
  <c r="Y1118" i="3"/>
  <c r="AB1119" i="3"/>
  <c r="Y1121" i="3"/>
  <c r="AB1122" i="3"/>
  <c r="Y1125" i="3"/>
  <c r="AB1126" i="3"/>
  <c r="AB1132" i="3"/>
  <c r="Y1135" i="3"/>
  <c r="Y1138" i="3"/>
  <c r="AB1139" i="3"/>
  <c r="Y1142" i="3"/>
  <c r="Y1102" i="3"/>
  <c r="Y1106" i="3"/>
  <c r="Y1112" i="3"/>
  <c r="Y1119" i="3"/>
  <c r="Y1122" i="3"/>
  <c r="Y1126" i="3"/>
  <c r="Y1132" i="3"/>
  <c r="Y1139" i="3"/>
  <c r="AB1145" i="3"/>
  <c r="Y1147" i="3"/>
  <c r="AC1147" i="3"/>
  <c r="AB1148" i="3"/>
  <c r="Y1151" i="3"/>
  <c r="AC1151" i="3"/>
  <c r="AB1153" i="3"/>
  <c r="Y1156" i="3"/>
  <c r="AC1156" i="3"/>
  <c r="AB1157" i="3"/>
  <c r="Y1159" i="3"/>
  <c r="AC1159" i="3"/>
  <c r="AB1160" i="3"/>
  <c r="Y1166" i="3"/>
  <c r="AC1166" i="3"/>
  <c r="AB1168" i="3"/>
  <c r="AB1171" i="3"/>
  <c r="AB1173" i="3"/>
  <c r="Y1176" i="3"/>
  <c r="AC1176" i="3"/>
  <c r="AC1178" i="3"/>
  <c r="Y1178" i="3"/>
  <c r="AB1178" i="3"/>
  <c r="Y1186" i="3"/>
  <c r="AC1191" i="3"/>
  <c r="AB1192" i="3"/>
  <c r="Y1145" i="3"/>
  <c r="Y1148" i="3"/>
  <c r="Y1153" i="3"/>
  <c r="Y1157" i="3"/>
  <c r="Y1160" i="3"/>
  <c r="Y1168" i="3"/>
  <c r="Y1171" i="3"/>
  <c r="Y1173" i="3"/>
  <c r="Y1179" i="3"/>
  <c r="AC1184" i="3"/>
  <c r="Y1184" i="3"/>
  <c r="AB1184" i="3"/>
  <c r="AC1189" i="3"/>
  <c r="Y1146" i="3"/>
  <c r="Y1149" i="3"/>
  <c r="AB1150" i="3"/>
  <c r="AB1152" i="3"/>
  <c r="Y1154" i="3"/>
  <c r="AB1155" i="3"/>
  <c r="Y1161" i="3"/>
  <c r="AB1162" i="3"/>
  <c r="Y1164" i="3"/>
  <c r="AB1165" i="3"/>
  <c r="AB1167" i="3"/>
  <c r="Y1169" i="3"/>
  <c r="AB1175" i="3"/>
  <c r="AC1181" i="3"/>
  <c r="Y1181" i="3"/>
  <c r="AB1181" i="3"/>
  <c r="AC1190" i="3"/>
  <c r="Y1190" i="3"/>
  <c r="AB1190" i="3"/>
  <c r="AC1192" i="3"/>
  <c r="Y1192" i="3"/>
  <c r="Y1150" i="3"/>
  <c r="Y1152" i="3"/>
  <c r="Y1155" i="3"/>
  <c r="Y1162" i="3"/>
  <c r="Y1165" i="3"/>
  <c r="Y1167" i="3"/>
  <c r="Y1175" i="3"/>
  <c r="AC1188" i="3"/>
  <c r="Y1188" i="3"/>
  <c r="AB1188" i="3"/>
  <c r="Y1196" i="3"/>
  <c r="Y1200" i="3"/>
  <c r="Y1207" i="3"/>
  <c r="Y1211" i="3"/>
  <c r="Y1215" i="3"/>
  <c r="AB1216" i="3"/>
  <c r="Y1217" i="3"/>
  <c r="AB1218" i="3"/>
  <c r="Y1221" i="3"/>
  <c r="Y1224" i="3"/>
  <c r="AC1224" i="3"/>
  <c r="AB1225" i="3"/>
  <c r="Y1180" i="3"/>
  <c r="Y1193" i="3"/>
  <c r="AB1194" i="3"/>
  <c r="Y1197" i="3"/>
  <c r="AB1198" i="3"/>
  <c r="Y1201" i="3"/>
  <c r="AB1202" i="3"/>
  <c r="Y1204" i="3"/>
  <c r="AB1205" i="3"/>
  <c r="Y1208" i="3"/>
  <c r="AB1209" i="3"/>
  <c r="Y1212" i="3"/>
  <c r="AB1213" i="3"/>
  <c r="Y1216" i="3"/>
  <c r="Y1218" i="3"/>
  <c r="AB1219" i="3"/>
  <c r="Y1225" i="3"/>
  <c r="AC1226" i="3"/>
  <c r="AB1185" i="3"/>
  <c r="AB1189" i="3"/>
  <c r="AB1191" i="3"/>
  <c r="Y1194" i="3"/>
  <c r="AB1195" i="3"/>
  <c r="Y1198" i="3"/>
  <c r="AB1199" i="3"/>
  <c r="Y1202" i="3"/>
  <c r="AB1203" i="3"/>
  <c r="Y1205" i="3"/>
  <c r="AB1206" i="3"/>
  <c r="Y1209" i="3"/>
  <c r="AB1210" i="3"/>
  <c r="Y1213" i="3"/>
  <c r="AB1214" i="3"/>
  <c r="Y1219" i="3"/>
  <c r="Y1222" i="3"/>
  <c r="AC1227" i="3"/>
  <c r="Y1227" i="3"/>
  <c r="AB1227" i="3"/>
  <c r="Y1185" i="3"/>
  <c r="Y1189" i="3"/>
  <c r="Y1191" i="3"/>
  <c r="Y1195" i="3"/>
  <c r="Y1199" i="3"/>
  <c r="Y1203" i="3"/>
  <c r="Y1206" i="3"/>
  <c r="Y1210" i="3"/>
  <c r="Y1214" i="3"/>
  <c r="Y1220" i="3"/>
  <c r="Y1223" i="3"/>
  <c r="AB1228" i="3"/>
  <c r="Y1229" i="3"/>
  <c r="AC1229" i="3"/>
  <c r="AB1230" i="3"/>
  <c r="Y1233" i="3"/>
  <c r="AC1233" i="3"/>
  <c r="AB1234" i="3"/>
  <c r="Y1237" i="3"/>
  <c r="AC1237" i="3"/>
  <c r="AB1238" i="3"/>
  <c r="Y1241" i="3"/>
  <c r="AC1241" i="3"/>
  <c r="AB1242" i="3"/>
  <c r="Y1245" i="3"/>
  <c r="AC1245" i="3"/>
  <c r="AB1246" i="3"/>
  <c r="Y1247" i="3"/>
  <c r="AC1247" i="3"/>
  <c r="AB1248" i="3"/>
  <c r="Z1253" i="3"/>
  <c r="AD1253" i="3"/>
  <c r="Z1256" i="3"/>
  <c r="AD1256" i="3"/>
  <c r="Z1259" i="3"/>
  <c r="AD1259" i="3"/>
  <c r="AE1262" i="3"/>
  <c r="Z1263" i="3"/>
  <c r="AD1263" i="3"/>
  <c r="AE1266" i="3"/>
  <c r="Z1267" i="3"/>
  <c r="AD1267" i="3"/>
  <c r="AE1270" i="3"/>
  <c r="Z1271" i="3"/>
  <c r="AD1271" i="3"/>
  <c r="Z1274" i="3"/>
  <c r="AD1274" i="3"/>
  <c r="Y1228" i="3"/>
  <c r="Y1230" i="3"/>
  <c r="AB1231" i="3"/>
  <c r="Y1234" i="3"/>
  <c r="AB1235" i="3"/>
  <c r="Y1238" i="3"/>
  <c r="AB1239" i="3"/>
  <c r="Y1242" i="3"/>
  <c r="AB1243" i="3"/>
  <c r="Y1246" i="3"/>
  <c r="Y1248" i="3"/>
  <c r="AB1249" i="3"/>
  <c r="Z1250" i="3"/>
  <c r="AD1250" i="3"/>
  <c r="Z1254" i="3"/>
  <c r="AD1254" i="3"/>
  <c r="Z1260" i="3"/>
  <c r="AD1260" i="3"/>
  <c r="Z1264" i="3"/>
  <c r="AD1264" i="3"/>
  <c r="Z1268" i="3"/>
  <c r="AD1268" i="3"/>
  <c r="Z1272" i="3"/>
  <c r="AD1272" i="3"/>
  <c r="Z1275" i="3"/>
  <c r="AD1275" i="3"/>
  <c r="AE1279" i="3"/>
  <c r="Y1231" i="3"/>
  <c r="AB1232" i="3"/>
  <c r="Y1235" i="3"/>
  <c r="AB1236" i="3"/>
  <c r="Y1239" i="3"/>
  <c r="AB1240" i="3"/>
  <c r="Y1243" i="3"/>
  <c r="AB1244" i="3"/>
  <c r="Y1249" i="3"/>
  <c r="Z1251" i="3"/>
  <c r="AD1251" i="3"/>
  <c r="Z1257" i="3"/>
  <c r="AD1257" i="3"/>
  <c r="Z1261" i="3"/>
  <c r="AD1261" i="3"/>
  <c r="Z1265" i="3"/>
  <c r="AD1265" i="3"/>
  <c r="Z1269" i="3"/>
  <c r="AD1269" i="3"/>
  <c r="Z1276" i="3"/>
  <c r="AD1276" i="3"/>
  <c r="Z1278" i="3"/>
  <c r="Y1232" i="3"/>
  <c r="Y1236" i="3"/>
  <c r="Y1240" i="3"/>
  <c r="Y1244" i="3"/>
  <c r="Z1252" i="3"/>
  <c r="Z1255" i="3"/>
  <c r="Z1258" i="3"/>
  <c r="Z1262" i="3"/>
  <c r="Z1266" i="3"/>
  <c r="Z1270" i="3"/>
  <c r="Z1273" i="3"/>
  <c r="Z1277" i="3"/>
  <c r="AE1280" i="3"/>
  <c r="AE1283" i="3"/>
  <c r="AE1287" i="3"/>
  <c r="Z1288" i="3"/>
  <c r="Z1291" i="3"/>
  <c r="Z1293" i="3"/>
  <c r="Z1295" i="3"/>
  <c r="Z1298" i="3"/>
  <c r="Z1281" i="3"/>
  <c r="AD1281" i="3"/>
  <c r="Z1285" i="3"/>
  <c r="AD1285" i="3"/>
  <c r="Z1289" i="3"/>
  <c r="AD1289" i="3"/>
  <c r="Z1292" i="3"/>
  <c r="AD1292" i="3"/>
  <c r="Z1296" i="3"/>
  <c r="AD1296" i="3"/>
  <c r="Z1279" i="3"/>
  <c r="AD1279" i="3"/>
  <c r="Z1282" i="3"/>
  <c r="AD1282" i="3"/>
  <c r="Z1286" i="3"/>
  <c r="AD1286" i="3"/>
  <c r="Z1290" i="3"/>
  <c r="AD1290" i="3"/>
  <c r="Z1294" i="3"/>
  <c r="AD1294" i="3"/>
  <c r="Z1297" i="3"/>
  <c r="AD1297" i="3"/>
  <c r="AD1299" i="3"/>
  <c r="Z1280" i="3"/>
  <c r="Z1283" i="3"/>
  <c r="Z1287" i="3"/>
  <c r="AE1301" i="3"/>
  <c r="Z1304" i="3"/>
  <c r="AD1304" i="3"/>
  <c r="Z1306" i="3"/>
  <c r="AD1306" i="3"/>
  <c r="AE1309" i="3"/>
  <c r="Z1310" i="3"/>
  <c r="Z1312" i="3"/>
  <c r="AD1313" i="3"/>
  <c r="AE1315" i="3"/>
  <c r="Z1300" i="3"/>
  <c r="AD1300" i="3"/>
  <c r="Z1302" i="3"/>
  <c r="Z1307" i="3"/>
  <c r="Z1299" i="3"/>
  <c r="Z1303" i="3"/>
  <c r="Z1308" i="3"/>
  <c r="Z1311" i="3"/>
  <c r="AD1314" i="3"/>
  <c r="Z1301" i="3"/>
  <c r="Z1309" i="3"/>
  <c r="Z1317" i="3"/>
  <c r="AD1317" i="3"/>
  <c r="Y1322" i="3"/>
  <c r="Y1324" i="3"/>
  <c r="AB1327" i="3"/>
  <c r="AC1330" i="3"/>
  <c r="Y1330" i="3"/>
  <c r="AB1330" i="3"/>
  <c r="AC1332" i="3"/>
  <c r="Y1332" i="3"/>
  <c r="AC1334" i="3"/>
  <c r="Z1315" i="3"/>
  <c r="AD1315" i="3"/>
  <c r="Z1318" i="3"/>
  <c r="AD1318" i="3"/>
  <c r="AB1320" i="3"/>
  <c r="Y1326" i="3"/>
  <c r="AC1327" i="3"/>
  <c r="Y1328" i="3"/>
  <c r="AC1329" i="3"/>
  <c r="Y1329" i="3"/>
  <c r="AC1331" i="3"/>
  <c r="AB1332" i="3"/>
  <c r="AB1335" i="3"/>
  <c r="Z1313" i="3"/>
  <c r="Y1320" i="3"/>
  <c r="AB1321" i="3"/>
  <c r="AB1323" i="3"/>
  <c r="AB1325" i="3"/>
  <c r="AB1329" i="3"/>
  <c r="Z1314" i="3"/>
  <c r="Z1316" i="3"/>
  <c r="Y1321" i="3"/>
  <c r="Y1323" i="3"/>
  <c r="Y1325" i="3"/>
  <c r="AC1333" i="3"/>
  <c r="Y1333" i="3"/>
  <c r="AB1333" i="3"/>
  <c r="AC1335" i="3"/>
  <c r="Y1335" i="3"/>
  <c r="AB1337" i="3"/>
  <c r="Y1338" i="3"/>
  <c r="AB1339" i="3"/>
  <c r="AB1342" i="3"/>
  <c r="Y1345" i="3"/>
  <c r="Y1348" i="3"/>
  <c r="Y1337" i="3"/>
  <c r="Y1339" i="3"/>
  <c r="AB1340" i="3"/>
  <c r="Y1342" i="3"/>
  <c r="AB1343" i="3"/>
  <c r="AB1346" i="3"/>
  <c r="AB1331" i="3"/>
  <c r="AB1334" i="3"/>
  <c r="AB1336" i="3"/>
  <c r="Y1340" i="3"/>
  <c r="AB1341" i="3"/>
  <c r="Y1343" i="3"/>
  <c r="AB1344" i="3"/>
  <c r="Y1346" i="3"/>
  <c r="AB1347" i="3"/>
  <c r="Y1331" i="3"/>
  <c r="Y1334" i="3"/>
  <c r="Y1336" i="3"/>
  <c r="Y1341" i="3"/>
  <c r="Y1344" i="3"/>
  <c r="Y1347" i="3"/>
  <c r="AE20" i="3"/>
  <c r="AD24" i="3"/>
  <c r="AE62" i="3"/>
  <c r="AE64" i="3"/>
  <c r="AE80" i="3"/>
  <c r="AD82" i="3"/>
  <c r="AD84" i="3"/>
  <c r="AC100" i="3"/>
  <c r="AC103" i="3"/>
  <c r="AD22" i="3"/>
  <c r="AE15" i="3"/>
  <c r="AE17" i="3"/>
  <c r="AD38" i="3"/>
  <c r="AD40" i="3"/>
  <c r="AE75" i="3"/>
  <c r="AE77" i="3"/>
  <c r="AE94" i="3"/>
  <c r="AC97" i="3"/>
  <c r="AC116" i="3"/>
  <c r="AC119" i="3"/>
  <c r="AC123" i="3"/>
  <c r="AB160" i="3"/>
  <c r="AB162" i="3"/>
  <c r="AC165" i="3"/>
  <c r="AC184" i="3"/>
  <c r="AC187" i="3"/>
  <c r="AE33" i="3"/>
  <c r="AE51" i="3"/>
  <c r="AD53" i="3"/>
  <c r="AD55" i="3"/>
  <c r="AE89" i="3"/>
  <c r="AE91" i="3"/>
  <c r="AB108" i="3"/>
  <c r="AB110" i="3"/>
  <c r="AC113" i="3"/>
  <c r="AC136" i="3"/>
  <c r="AC139" i="3"/>
  <c r="AB176" i="3"/>
  <c r="AB178" i="3"/>
  <c r="AC181" i="3"/>
  <c r="AB197" i="3"/>
  <c r="AB130" i="3"/>
  <c r="AC133" i="3"/>
  <c r="AC152" i="3"/>
  <c r="AC155" i="3"/>
  <c r="AB192" i="3"/>
  <c r="AB194" i="3"/>
  <c r="AB198" i="3"/>
  <c r="AB199" i="3"/>
  <c r="AB201" i="3"/>
  <c r="AC213" i="3"/>
  <c r="AC216" i="3"/>
  <c r="AB244" i="3"/>
  <c r="AC246" i="3"/>
  <c r="AC259" i="3"/>
  <c r="AC262" i="3"/>
  <c r="AE276" i="3"/>
  <c r="AD278" i="3"/>
  <c r="AE310" i="3"/>
  <c r="AE334" i="3"/>
  <c r="AE336" i="3"/>
  <c r="AD338" i="3"/>
  <c r="AC355" i="3"/>
  <c r="AC358" i="3"/>
  <c r="AB398" i="3"/>
  <c r="AB423" i="3"/>
  <c r="AB450" i="3"/>
  <c r="AC452" i="3"/>
  <c r="AB454" i="3"/>
  <c r="AC455" i="3"/>
  <c r="AC469" i="3"/>
  <c r="AC472" i="3"/>
  <c r="AC473" i="3"/>
  <c r="AB490" i="3"/>
  <c r="AB502" i="3"/>
  <c r="AB209" i="3"/>
  <c r="AB212" i="3"/>
  <c r="AC226" i="3"/>
  <c r="AC229" i="3"/>
  <c r="AB255" i="3"/>
  <c r="AB257" i="3"/>
  <c r="AE305" i="3"/>
  <c r="AE329" i="3"/>
  <c r="AE331" i="3"/>
  <c r="AC349" i="3"/>
  <c r="AC352" i="3"/>
  <c r="AC371" i="3"/>
  <c r="AC374" i="3"/>
  <c r="Y380" i="3"/>
  <c r="AC394" i="3"/>
  <c r="AC401" i="3"/>
  <c r="AB421" i="3"/>
  <c r="AC465" i="3"/>
  <c r="AB471" i="3"/>
  <c r="AC486" i="3"/>
  <c r="AC487" i="3"/>
  <c r="AC498" i="3"/>
  <c r="AC502" i="3"/>
  <c r="AB220" i="3"/>
  <c r="AC222" i="3"/>
  <c r="AB225" i="3"/>
  <c r="AC236" i="3"/>
  <c r="AC239" i="3"/>
  <c r="AB266" i="3"/>
  <c r="AC268" i="3"/>
  <c r="AE300" i="3"/>
  <c r="AE302" i="3"/>
  <c r="AE344" i="3"/>
  <c r="AE346" i="3"/>
  <c r="AB363" i="3"/>
  <c r="AC365" i="3"/>
  <c r="AC368" i="3"/>
  <c r="AB390" i="3"/>
  <c r="AB391" i="3"/>
  <c r="AB415" i="3"/>
  <c r="AC428" i="3"/>
  <c r="AC429" i="3"/>
  <c r="AB431" i="3"/>
  <c r="AC443" i="3"/>
  <c r="AC444" i="3"/>
  <c r="AC482" i="3"/>
  <c r="AB483" i="3"/>
  <c r="AB485" i="3"/>
  <c r="AC493" i="3"/>
  <c r="AB495" i="3"/>
  <c r="AB497" i="3"/>
  <c r="AD513" i="3"/>
  <c r="AE528" i="3"/>
  <c r="AD544" i="3"/>
  <c r="AD546" i="3"/>
  <c r="AB556" i="3"/>
  <c r="AB561" i="3"/>
  <c r="AB564" i="3"/>
  <c r="AC565" i="3"/>
  <c r="AC576" i="3"/>
  <c r="AC577" i="3"/>
  <c r="AC579" i="3"/>
  <c r="AB590" i="3"/>
  <c r="AC603" i="3"/>
  <c r="AE625" i="3"/>
  <c r="AD626" i="3"/>
  <c r="AE656" i="3"/>
  <c r="AB657" i="3"/>
  <c r="AE657" i="3"/>
  <c r="Z659" i="3"/>
  <c r="AB676" i="3"/>
  <c r="AE676" i="3"/>
  <c r="AC678" i="3"/>
  <c r="AE678" i="3"/>
  <c r="AD680" i="3"/>
  <c r="AB681" i="3"/>
  <c r="AD682" i="3"/>
  <c r="AC683" i="3"/>
  <c r="AD694" i="3"/>
  <c r="AC695" i="3"/>
  <c r="AC696" i="3"/>
  <c r="AC697" i="3"/>
  <c r="AC720" i="3"/>
  <c r="AC722" i="3"/>
  <c r="AD740" i="3"/>
  <c r="AE742" i="3"/>
  <c r="AB763" i="3"/>
  <c r="AE763" i="3"/>
  <c r="AD765" i="3"/>
  <c r="AD767" i="3"/>
  <c r="AD785" i="3"/>
  <c r="AB802" i="3"/>
  <c r="AB814" i="3"/>
  <c r="AB692" i="3"/>
  <c r="AE692" i="3"/>
  <c r="AC694" i="3"/>
  <c r="AD696" i="3"/>
  <c r="AD698" i="3"/>
  <c r="AC712" i="3"/>
  <c r="AC713" i="3"/>
  <c r="AE715" i="3"/>
  <c r="AC736" i="3"/>
  <c r="AC738" i="3"/>
  <c r="AD505" i="3"/>
  <c r="AD519" i="3"/>
  <c r="AD521" i="3"/>
  <c r="AE535" i="3"/>
  <c r="AE536" i="3"/>
  <c r="AD538" i="3"/>
  <c r="AC553" i="3"/>
  <c r="AC554" i="3"/>
  <c r="AB557" i="3"/>
  <c r="AB569" i="3"/>
  <c r="AB582" i="3"/>
  <c r="AC606" i="3"/>
  <c r="AD630" i="3"/>
  <c r="AE632" i="3"/>
  <c r="AE647" i="3"/>
  <c r="AD650" i="3"/>
  <c r="AD652" i="3"/>
  <c r="AC668" i="3"/>
  <c r="AC669" i="3"/>
  <c r="AC671" i="3"/>
  <c r="AE751" i="3"/>
  <c r="AE816" i="3"/>
  <c r="AE516" i="3"/>
  <c r="AD531" i="3"/>
  <c r="AD533" i="3"/>
  <c r="AE549" i="3"/>
  <c r="AE551" i="3"/>
  <c r="AC567" i="3"/>
  <c r="AB580" i="3"/>
  <c r="AC594" i="3"/>
  <c r="AC596" i="3"/>
  <c r="AC612" i="3"/>
  <c r="AD645" i="3"/>
  <c r="AE646" i="3"/>
  <c r="AB660" i="3"/>
  <c r="AE660" i="3"/>
  <c r="AC662" i="3"/>
  <c r="AE662" i="3"/>
  <c r="AD664" i="3"/>
  <c r="AB665" i="3"/>
  <c r="AD666" i="3"/>
  <c r="AC684" i="3"/>
  <c r="AC685" i="3"/>
  <c r="AE701" i="3"/>
  <c r="AD703" i="3"/>
  <c r="AD724" i="3"/>
  <c r="AE726" i="3"/>
  <c r="AE743" i="3"/>
  <c r="AC745" i="3"/>
  <c r="AE745" i="3"/>
  <c r="AD747" i="3"/>
  <c r="AD749" i="3"/>
  <c r="AB750" i="3"/>
  <c r="AC770" i="3"/>
  <c r="AC772" i="3"/>
  <c r="AC774" i="3"/>
  <c r="AC776" i="3"/>
  <c r="AB786" i="3"/>
  <c r="AC788" i="3"/>
  <c r="AE788" i="3"/>
  <c r="AE790" i="3"/>
  <c r="AB791" i="3"/>
  <c r="AD792" i="3"/>
  <c r="AE804" i="3"/>
  <c r="AE7" i="3"/>
  <c r="AE9" i="3"/>
  <c r="AE11" i="3"/>
  <c r="AE13" i="3"/>
  <c r="AE16" i="3"/>
  <c r="AD18" i="3"/>
  <c r="AD20" i="3"/>
  <c r="AE27" i="3"/>
  <c r="AE32" i="3"/>
  <c r="AD34" i="3"/>
  <c r="AE43" i="3"/>
  <c r="AE45" i="3"/>
  <c r="AD51" i="3"/>
  <c r="AE58" i="3"/>
  <c r="AE60" i="3"/>
  <c r="AE63" i="3"/>
  <c r="AD65" i="3"/>
  <c r="AD67" i="3"/>
  <c r="AE73" i="3"/>
  <c r="AD78" i="3"/>
  <c r="AD80" i="3"/>
  <c r="AE87" i="3"/>
  <c r="AE90" i="3"/>
  <c r="AD92" i="3"/>
  <c r="AD94" i="3"/>
  <c r="AC96" i="3"/>
  <c r="AC99" i="3"/>
  <c r="AB104" i="3"/>
  <c r="AB106" i="3"/>
  <c r="AC109" i="3"/>
  <c r="AC112" i="3"/>
  <c r="AC115" i="3"/>
  <c r="AC120" i="3"/>
  <c r="AD10" i="3"/>
  <c r="AE19" i="3"/>
  <c r="AE21" i="3"/>
  <c r="AE24" i="3"/>
  <c r="AD26" i="3"/>
  <c r="AD28" i="3"/>
  <c r="AE35" i="3"/>
  <c r="AE37" i="3"/>
  <c r="AE40" i="3"/>
  <c r="AD42" i="3"/>
  <c r="AD44" i="3"/>
  <c r="AE52" i="3"/>
  <c r="AE55" i="3"/>
  <c r="AD57" i="3"/>
  <c r="AD59" i="3"/>
  <c r="AE66" i="3"/>
  <c r="AE68" i="3"/>
  <c r="AE71" i="3"/>
  <c r="AD72" i="3"/>
  <c r="AE79" i="3"/>
  <c r="AE81" i="3"/>
  <c r="AE84" i="3"/>
  <c r="AD86" i="3"/>
  <c r="AE93" i="3"/>
  <c r="AB96" i="3"/>
  <c r="AB98" i="3"/>
  <c r="AC101" i="3"/>
  <c r="AC104" i="3"/>
  <c r="AC107" i="3"/>
  <c r="AB112" i="3"/>
  <c r="AB114" i="3"/>
  <c r="AC117" i="3"/>
  <c r="AD8" i="3"/>
  <c r="AD12" i="3"/>
  <c r="AE8" i="3"/>
  <c r="AE12" i="3"/>
  <c r="AD14" i="3"/>
  <c r="AD16" i="3"/>
  <c r="AE23" i="3"/>
  <c r="AE25" i="3"/>
  <c r="AE28" i="3"/>
  <c r="AD30" i="3"/>
  <c r="AD32" i="3"/>
  <c r="AE39" i="3"/>
  <c r="AE41" i="3"/>
  <c r="AE44" i="3"/>
  <c r="AD46" i="3"/>
  <c r="AE54" i="3"/>
  <c r="AE56" i="3"/>
  <c r="AE59" i="3"/>
  <c r="AD61" i="3"/>
  <c r="AD63" i="3"/>
  <c r="AE70" i="3"/>
  <c r="AD74" i="3"/>
  <c r="AE83" i="3"/>
  <c r="AE85" i="3"/>
  <c r="AD88" i="3"/>
  <c r="AD90" i="3"/>
  <c r="AC95" i="3"/>
  <c r="AB100" i="3"/>
  <c r="AB102" i="3"/>
  <c r="AC105" i="3"/>
  <c r="AB120" i="3"/>
  <c r="AB128" i="3"/>
  <c r="AC108" i="3"/>
  <c r="AC111" i="3"/>
  <c r="AB116" i="3"/>
  <c r="AB118" i="3"/>
  <c r="AC121" i="3"/>
  <c r="AC124" i="3"/>
  <c r="AC127" i="3"/>
  <c r="AB132" i="3"/>
  <c r="AB134" i="3"/>
  <c r="AC137" i="3"/>
  <c r="AC140" i="3"/>
  <c r="AC143" i="3"/>
  <c r="AB148" i="3"/>
  <c r="AB150" i="3"/>
  <c r="AC153" i="3"/>
  <c r="AC156" i="3"/>
  <c r="AC159" i="3"/>
  <c r="AB164" i="3"/>
  <c r="AB166" i="3"/>
  <c r="AC169" i="3"/>
  <c r="AC172" i="3"/>
  <c r="AC175" i="3"/>
  <c r="AB180" i="3"/>
  <c r="AB182" i="3"/>
  <c r="AC185" i="3"/>
  <c r="AC188" i="3"/>
  <c r="AC191" i="3"/>
  <c r="AC200" i="3"/>
  <c r="AB203" i="3"/>
  <c r="AB205" i="3"/>
  <c r="AC206" i="3"/>
  <c r="AC208" i="3"/>
  <c r="AB214" i="3"/>
  <c r="AB216" i="3"/>
  <c r="AC217" i="3"/>
  <c r="AC219" i="3"/>
  <c r="AB227" i="3"/>
  <c r="AC230" i="3"/>
  <c r="AC240" i="3"/>
  <c r="AC243" i="3"/>
  <c r="AB248" i="3"/>
  <c r="AC249" i="3"/>
  <c r="AB251" i="3"/>
  <c r="AC252" i="3"/>
  <c r="AC254" i="3"/>
  <c r="AB260" i="3"/>
  <c r="AC265" i="3"/>
  <c r="AB270" i="3"/>
  <c r="AC271" i="3"/>
  <c r="AD273" i="3"/>
  <c r="AE280" i="3"/>
  <c r="AD282" i="3"/>
  <c r="AE285" i="3"/>
  <c r="AE287" i="3"/>
  <c r="AE295" i="3"/>
  <c r="AE299" i="3"/>
  <c r="AE301" i="3"/>
  <c r="AE304" i="3"/>
  <c r="AD306" i="3"/>
  <c r="AE311" i="3"/>
  <c r="AE319" i="3"/>
  <c r="AB122" i="3"/>
  <c r="AC125" i="3"/>
  <c r="AC128" i="3"/>
  <c r="AC131" i="3"/>
  <c r="AB136" i="3"/>
  <c r="AB138" i="3"/>
  <c r="AC141" i="3"/>
  <c r="AC144" i="3"/>
  <c r="AC147" i="3"/>
  <c r="AB152" i="3"/>
  <c r="AB154" i="3"/>
  <c r="AC157" i="3"/>
  <c r="AC160" i="3"/>
  <c r="AC163" i="3"/>
  <c r="AB168" i="3"/>
  <c r="AB170" i="3"/>
  <c r="AC173" i="3"/>
  <c r="AC176" i="3"/>
  <c r="AB184" i="3"/>
  <c r="AB186" i="3"/>
  <c r="AC189" i="3"/>
  <c r="AC192" i="3"/>
  <c r="AC193" i="3"/>
  <c r="AC195" i="3"/>
  <c r="AB196" i="3"/>
  <c r="AB207" i="3"/>
  <c r="AB208" i="3"/>
  <c r="AC209" i="3"/>
  <c r="AC211" i="3"/>
  <c r="AB213" i="3"/>
  <c r="AC215" i="3"/>
  <c r="AB218" i="3"/>
  <c r="AB219" i="3"/>
  <c r="AC220" i="3"/>
  <c r="AC223" i="3"/>
  <c r="AB226" i="3"/>
  <c r="AC228" i="3"/>
  <c r="AB231" i="3"/>
  <c r="AB236" i="3"/>
  <c r="AC238" i="3"/>
  <c r="AB241" i="3"/>
  <c r="AC244" i="3"/>
  <c r="AC247" i="3"/>
  <c r="AB250" i="3"/>
  <c r="AB253" i="3"/>
  <c r="AC255" i="3"/>
  <c r="AB259" i="3"/>
  <c r="AC261" i="3"/>
  <c r="AC266" i="3"/>
  <c r="AC269" i="3"/>
  <c r="AE273" i="3"/>
  <c r="AE275" i="3"/>
  <c r="AD277" i="3"/>
  <c r="AE284" i="3"/>
  <c r="AD286" i="3"/>
  <c r="AE294" i="3"/>
  <c r="AD296" i="3"/>
  <c r="AE306" i="3"/>
  <c r="AE308" i="3"/>
  <c r="AD309" i="3"/>
  <c r="AE314" i="3"/>
  <c r="AE316" i="3"/>
  <c r="AE318" i="3"/>
  <c r="AE320" i="3"/>
  <c r="AE323" i="3"/>
  <c r="AB124" i="3"/>
  <c r="AB126" i="3"/>
  <c r="AC129" i="3"/>
  <c r="AC132" i="3"/>
  <c r="AC135" i="3"/>
  <c r="AB140" i="3"/>
  <c r="AB142" i="3"/>
  <c r="AC145" i="3"/>
  <c r="AC148" i="3"/>
  <c r="AC151" i="3"/>
  <c r="AB156" i="3"/>
  <c r="AB158" i="3"/>
  <c r="AC164" i="3"/>
  <c r="AC167" i="3"/>
  <c r="AB172" i="3"/>
  <c r="AB174" i="3"/>
  <c r="AC177" i="3"/>
  <c r="AC180" i="3"/>
  <c r="AC183" i="3"/>
  <c r="AB188" i="3"/>
  <c r="AB190" i="3"/>
  <c r="AC201" i="3"/>
  <c r="AB206" i="3"/>
  <c r="AB210" i="3"/>
  <c r="AB211" i="3"/>
  <c r="AB217" i="3"/>
  <c r="AB221" i="3"/>
  <c r="AB230" i="3"/>
  <c r="AC235" i="3"/>
  <c r="AB240" i="3"/>
  <c r="AC242" i="3"/>
  <c r="AB245" i="3"/>
  <c r="AC248" i="3"/>
  <c r="AB252" i="3"/>
  <c r="AC258" i="3"/>
  <c r="AC264" i="3"/>
  <c r="AB267" i="3"/>
  <c r="AC270" i="3"/>
  <c r="AC272" i="3"/>
  <c r="AD274" i="3"/>
  <c r="AE277" i="3"/>
  <c r="AE279" i="3"/>
  <c r="AD281" i="3"/>
  <c r="AE290" i="3"/>
  <c r="AE292" i="3"/>
  <c r="AE296" i="3"/>
  <c r="AE298" i="3"/>
  <c r="AD300" i="3"/>
  <c r="AD305" i="3"/>
  <c r="AE307" i="3"/>
  <c r="AE309" i="3"/>
  <c r="AD312" i="3"/>
  <c r="AE313" i="3"/>
  <c r="AE315" i="3"/>
  <c r="AE317" i="3"/>
  <c r="AD319" i="3"/>
  <c r="AE326" i="3"/>
  <c r="AE328" i="3"/>
  <c r="AE330" i="3"/>
  <c r="AE332" i="3"/>
  <c r="AD334" i="3"/>
  <c r="AE341" i="3"/>
  <c r="AE345" i="3"/>
  <c r="AE347" i="3"/>
  <c r="AC351" i="3"/>
  <c r="AC354" i="3"/>
  <c r="AB359" i="3"/>
  <c r="AC361" i="3"/>
  <c r="AC364" i="3"/>
  <c r="AC367" i="3"/>
  <c r="AC370" i="3"/>
  <c r="AB375" i="3"/>
  <c r="AC376" i="3"/>
  <c r="AB381" i="3"/>
  <c r="AB384" i="3"/>
  <c r="AB388" i="3"/>
  <c r="AC397" i="3"/>
  <c r="AC403" i="3"/>
  <c r="AB405" i="3"/>
  <c r="AB408" i="3"/>
  <c r="AC417" i="3"/>
  <c r="AB419" i="3"/>
  <c r="AC420" i="3"/>
  <c r="AC421" i="3"/>
  <c r="AC426" i="3"/>
  <c r="AB427" i="3"/>
  <c r="AC430" i="3"/>
  <c r="AC431" i="3"/>
  <c r="AB433" i="3"/>
  <c r="AB435" i="3"/>
  <c r="AC437" i="3"/>
  <c r="AC439" i="3"/>
  <c r="AC440" i="3"/>
  <c r="AB446" i="3"/>
  <c r="AC448" i="3"/>
  <c r="AB451" i="3"/>
  <c r="AC453" i="3"/>
  <c r="AC454" i="3"/>
  <c r="AB460" i="3"/>
  <c r="AC462" i="3"/>
  <c r="AB464" i="3"/>
  <c r="Y469" i="3"/>
  <c r="AB470" i="3"/>
  <c r="AB472" i="3"/>
  <c r="AC478" i="3"/>
  <c r="AC479" i="3"/>
  <c r="AB481" i="3"/>
  <c r="AC483" i="3"/>
  <c r="AC380" i="3"/>
  <c r="AD327" i="3"/>
  <c r="AE333" i="3"/>
  <c r="AE335" i="3"/>
  <c r="AE338" i="3"/>
  <c r="AE340" i="3"/>
  <c r="AD342" i="3"/>
  <c r="AE348" i="3"/>
  <c r="AB351" i="3"/>
  <c r="AC353" i="3"/>
  <c r="AC356" i="3"/>
  <c r="AC359" i="3"/>
  <c r="AC362" i="3"/>
  <c r="AB367" i="3"/>
  <c r="AC369" i="3"/>
  <c r="AC372" i="3"/>
  <c r="AC375" i="3"/>
  <c r="AB382" i="3"/>
  <c r="Y390" i="3"/>
  <c r="AC390" i="3"/>
  <c r="AC391" i="3"/>
  <c r="AC392" i="3"/>
  <c r="AB401" i="3"/>
  <c r="AB404" i="3"/>
  <c r="AC407" i="3"/>
  <c r="AB409" i="3"/>
  <c r="AB413" i="3"/>
  <c r="AC415" i="3"/>
  <c r="AC416" i="3"/>
  <c r="AB418" i="3"/>
  <c r="AC424" i="3"/>
  <c r="AC425" i="3"/>
  <c r="AB426" i="3"/>
  <c r="AC432" i="3"/>
  <c r="AC433" i="3"/>
  <c r="AC434" i="3"/>
  <c r="AC435" i="3"/>
  <c r="AC436" i="3"/>
  <c r="AC441" i="3"/>
  <c r="AB444" i="3"/>
  <c r="AC446" i="3"/>
  <c r="AC447" i="3"/>
  <c r="AB453" i="3"/>
  <c r="AB457" i="3"/>
  <c r="AC459" i="3"/>
  <c r="AC460" i="3"/>
  <c r="AC461" i="3"/>
  <c r="AC463" i="3"/>
  <c r="AC471" i="3"/>
  <c r="AB473" i="3"/>
  <c r="AB475" i="3"/>
  <c r="AC476" i="3"/>
  <c r="AC477" i="3"/>
  <c r="AB480" i="3"/>
  <c r="AC484" i="3"/>
  <c r="AC485" i="3"/>
  <c r="AB487" i="3"/>
  <c r="AB489" i="3"/>
  <c r="AC490" i="3"/>
  <c r="AE322" i="3"/>
  <c r="AE324" i="3"/>
  <c r="AE327" i="3"/>
  <c r="AD330" i="3"/>
  <c r="AE337" i="3"/>
  <c r="AE339" i="3"/>
  <c r="AE342" i="3"/>
  <c r="AE343" i="3"/>
  <c r="AD345" i="3"/>
  <c r="AC350" i="3"/>
  <c r="AB355" i="3"/>
  <c r="AC357" i="3"/>
  <c r="AC360" i="3"/>
  <c r="AC363" i="3"/>
  <c r="AC366" i="3"/>
  <c r="AB371" i="3"/>
  <c r="AC373" i="3"/>
  <c r="Y377" i="3"/>
  <c r="AB380" i="3"/>
  <c r="AC384" i="3"/>
  <c r="AC387" i="3"/>
  <c r="AB392" i="3"/>
  <c r="AC400" i="3"/>
  <c r="Y401" i="3"/>
  <c r="AC404" i="3"/>
  <c r="AC405" i="3"/>
  <c r="AC414" i="3"/>
  <c r="AB416" i="3"/>
  <c r="AC418" i="3"/>
  <c r="AC419" i="3"/>
  <c r="AB420" i="3"/>
  <c r="AC422" i="3"/>
  <c r="AC423" i="3"/>
  <c r="AB425" i="3"/>
  <c r="AC427" i="3"/>
  <c r="AB429" i="3"/>
  <c r="AB430" i="3"/>
  <c r="AB436" i="3"/>
  <c r="AC438" i="3"/>
  <c r="AB443" i="3"/>
  <c r="AC445" i="3"/>
  <c r="AB447" i="3"/>
  <c r="AC449" i="3"/>
  <c r="AC450" i="3"/>
  <c r="AC451" i="3"/>
  <c r="AB456" i="3"/>
  <c r="AC458" i="3"/>
  <c r="AB461" i="3"/>
  <c r="AC464" i="3"/>
  <c r="AC466" i="3"/>
  <c r="AC474" i="3"/>
  <c r="AC475" i="3"/>
  <c r="AB477" i="3"/>
  <c r="AB479" i="3"/>
  <c r="AC480" i="3"/>
  <c r="AC481" i="3"/>
  <c r="AC488" i="3"/>
  <c r="AC489" i="3"/>
  <c r="AE504" i="3"/>
  <c r="AE506" i="3"/>
  <c r="AE512" i="3"/>
  <c r="AD516" i="3"/>
  <c r="AD518" i="3"/>
  <c r="AE520" i="3"/>
  <c r="AD523" i="3"/>
  <c r="AE525" i="3"/>
  <c r="AD528" i="3"/>
  <c r="AD530" i="3"/>
  <c r="AE532" i="3"/>
  <c r="AE534" i="3"/>
  <c r="AD535" i="3"/>
  <c r="AE537" i="3"/>
  <c r="AD542" i="3"/>
  <c r="AE545" i="3"/>
  <c r="AE547" i="3"/>
  <c r="AD549" i="3"/>
  <c r="AE552" i="3"/>
  <c r="AC556" i="3"/>
  <c r="AB492" i="3"/>
  <c r="AC496" i="3"/>
  <c r="AC497" i="3"/>
  <c r="AB501" i="3"/>
  <c r="AB563" i="3"/>
  <c r="AB491" i="3"/>
  <c r="AC492" i="3"/>
  <c r="AB494" i="3"/>
  <c r="AC500" i="3"/>
  <c r="AC501" i="3"/>
  <c r="AE505" i="3"/>
  <c r="AE507" i="3"/>
  <c r="AE508" i="3"/>
  <c r="AD510" i="3"/>
  <c r="AD511" i="3"/>
  <c r="AE513" i="3"/>
  <c r="AE515" i="3"/>
  <c r="AD517" i="3"/>
  <c r="AE519" i="3"/>
  <c r="AD522" i="3"/>
  <c r="AD524" i="3"/>
  <c r="AE526" i="3"/>
  <c r="AD529" i="3"/>
  <c r="AE531" i="3"/>
  <c r="AE538" i="3"/>
  <c r="AE540" i="3"/>
  <c r="AD541" i="3"/>
  <c r="AE544" i="3"/>
  <c r="AD548" i="3"/>
  <c r="AD550" i="3"/>
  <c r="AB553" i="3"/>
  <c r="AB555" i="3"/>
  <c r="Y556" i="3"/>
  <c r="AC560" i="3"/>
  <c r="AB562" i="3"/>
  <c r="AB486" i="3"/>
  <c r="AC491" i="3"/>
  <c r="AC494" i="3"/>
  <c r="AC495" i="3"/>
  <c r="AB498" i="3"/>
  <c r="AC503" i="3"/>
  <c r="AD504" i="3"/>
  <c r="AD506" i="3"/>
  <c r="AE509" i="3"/>
  <c r="AE510" i="3"/>
  <c r="AD512" i="3"/>
  <c r="AD514" i="3"/>
  <c r="AE517" i="3"/>
  <c r="AD520" i="3"/>
  <c r="AE522" i="3"/>
  <c r="AD525" i="3"/>
  <c r="AD527" i="3"/>
  <c r="AE529" i="3"/>
  <c r="AD532" i="3"/>
  <c r="AD537" i="3"/>
  <c r="AD539" i="3"/>
  <c r="AE541" i="3"/>
  <c r="AE543" i="3"/>
  <c r="AD545" i="3"/>
  <c r="AE548" i="3"/>
  <c r="AD552" i="3"/>
  <c r="AB560" i="3"/>
  <c r="AC562" i="3"/>
  <c r="AB565" i="3"/>
  <c r="AB568" i="3"/>
  <c r="AB570" i="3"/>
  <c r="AC572" i="3"/>
  <c r="AC574" i="3"/>
  <c r="AB578" i="3"/>
  <c r="AC581" i="3"/>
  <c r="AC583" i="3"/>
  <c r="AB584" i="3"/>
  <c r="AB588" i="3"/>
  <c r="AB591" i="3"/>
  <c r="AB595" i="3"/>
  <c r="AC599" i="3"/>
  <c r="AB602" i="3"/>
  <c r="AC604" i="3"/>
  <c r="AB609" i="3"/>
  <c r="AC611" i="3"/>
  <c r="AB567" i="3"/>
  <c r="AC575" i="3"/>
  <c r="AB576" i="3"/>
  <c r="AC584" i="3"/>
  <c r="AC585" i="3"/>
  <c r="AB586" i="3"/>
  <c r="AC592" i="3"/>
  <c r="Y593" i="3"/>
  <c r="AB597" i="3"/>
  <c r="AB605" i="3"/>
  <c r="AC607" i="3"/>
  <c r="AB613" i="3"/>
  <c r="AC616" i="3"/>
  <c r="AB616" i="3"/>
  <c r="AC563" i="3"/>
  <c r="AB566" i="3"/>
  <c r="AC569" i="3"/>
  <c r="AC570" i="3"/>
  <c r="AC571" i="3"/>
  <c r="AB572" i="3"/>
  <c r="AB577" i="3"/>
  <c r="AC580" i="3"/>
  <c r="AB581" i="3"/>
  <c r="AB587" i="3"/>
  <c r="AC590" i="3"/>
  <c r="AC591" i="3"/>
  <c r="AB593" i="3"/>
  <c r="AC598" i="3"/>
  <c r="AC600" i="3"/>
  <c r="AC608" i="3"/>
  <c r="AC613" i="3"/>
  <c r="AB615" i="3"/>
  <c r="AE624" i="3"/>
  <c r="AD631" i="3"/>
  <c r="AE639" i="3"/>
  <c r="AE640" i="3"/>
  <c r="AE642" i="3"/>
  <c r="AD644" i="3"/>
  <c r="AD651" i="3"/>
  <c r="AE653" i="3"/>
  <c r="AE654" i="3"/>
  <c r="AD656" i="3"/>
  <c r="AC660" i="3"/>
  <c r="AC661" i="3"/>
  <c r="AC663" i="3"/>
  <c r="AE665" i="3"/>
  <c r="AD667" i="3"/>
  <c r="AB668" i="3"/>
  <c r="AE668" i="3"/>
  <c r="AC670" i="3"/>
  <c r="AE670" i="3"/>
  <c r="AD672" i="3"/>
  <c r="AB673" i="3"/>
  <c r="AD674" i="3"/>
  <c r="AC675" i="3"/>
  <c r="AC676" i="3"/>
  <c r="AC677" i="3"/>
  <c r="AE681" i="3"/>
  <c r="AD683" i="3"/>
  <c r="AB684" i="3"/>
  <c r="AE684" i="3"/>
  <c r="AC686" i="3"/>
  <c r="AE686" i="3"/>
  <c r="AD688" i="3"/>
  <c r="AB689" i="3"/>
  <c r="AD690" i="3"/>
  <c r="AC691" i="3"/>
  <c r="AC692" i="3"/>
  <c r="AC693" i="3"/>
  <c r="AE697" i="3"/>
  <c r="AD699" i="3"/>
  <c r="AB700" i="3"/>
  <c r="AE700" i="3"/>
  <c r="AC702" i="3"/>
  <c r="AE702" i="3"/>
  <c r="AD704" i="3"/>
  <c r="AB705" i="3"/>
  <c r="AD706" i="3"/>
  <c r="AC708" i="3"/>
  <c r="AC719" i="3"/>
  <c r="AC761" i="3"/>
  <c r="AC619" i="3"/>
  <c r="AE622" i="3"/>
  <c r="AE623" i="3"/>
  <c r="AD628" i="3"/>
  <c r="AE629" i="3"/>
  <c r="AE631" i="3"/>
  <c r="AD633" i="3"/>
  <c r="AD635" i="3"/>
  <c r="AD641" i="3"/>
  <c r="AE643" i="3"/>
  <c r="AE644" i="3"/>
  <c r="AD647" i="3"/>
  <c r="Y656" i="3"/>
  <c r="AE658" i="3"/>
  <c r="AD660" i="3"/>
  <c r="AB661" i="3"/>
  <c r="AD662" i="3"/>
  <c r="AC664" i="3"/>
  <c r="AC665" i="3"/>
  <c r="AC667" i="3"/>
  <c r="AE669" i="3"/>
  <c r="AD671" i="3"/>
  <c r="AB672" i="3"/>
  <c r="AE672" i="3"/>
  <c r="AC674" i="3"/>
  <c r="AE674" i="3"/>
  <c r="AD676" i="3"/>
  <c r="AB677" i="3"/>
  <c r="AD678" i="3"/>
  <c r="AC679" i="3"/>
  <c r="AC680" i="3"/>
  <c r="AC681" i="3"/>
  <c r="AE685" i="3"/>
  <c r="AD687" i="3"/>
  <c r="AB688" i="3"/>
  <c r="AE688" i="3"/>
  <c r="AC690" i="3"/>
  <c r="AE690" i="3"/>
  <c r="AD692" i="3"/>
  <c r="AB693" i="3"/>
  <c r="AC735" i="3"/>
  <c r="AE694" i="3"/>
  <c r="AB697" i="3"/>
  <c r="AC699" i="3"/>
  <c r="AC700" i="3"/>
  <c r="AC701" i="3"/>
  <c r="AC703" i="3"/>
  <c r="AE705" i="3"/>
  <c r="AD707" i="3"/>
  <c r="AB708" i="3"/>
  <c r="AE708" i="3"/>
  <c r="AC710" i="3"/>
  <c r="AE710" i="3"/>
  <c r="AD712" i="3"/>
  <c r="AB727" i="3"/>
  <c r="AC620" i="3"/>
  <c r="AE621" i="3"/>
  <c r="AE626" i="3"/>
  <c r="AE627" i="3"/>
  <c r="AD634" i="3"/>
  <c r="AE636" i="3"/>
  <c r="AE637" i="3"/>
  <c r="AE638" i="3"/>
  <c r="AD640" i="3"/>
  <c r="AD642" i="3"/>
  <c r="AD648" i="3"/>
  <c r="AE649" i="3"/>
  <c r="AE650" i="3"/>
  <c r="AE652" i="3"/>
  <c r="AD654" i="3"/>
  <c r="Y655" i="3"/>
  <c r="AE661" i="3"/>
  <c r="AD663" i="3"/>
  <c r="AB664" i="3"/>
  <c r="AE664" i="3"/>
  <c r="AC666" i="3"/>
  <c r="AE666" i="3"/>
  <c r="AD668" i="3"/>
  <c r="AB669" i="3"/>
  <c r="AD670" i="3"/>
  <c r="AC672" i="3"/>
  <c r="AC673" i="3"/>
  <c r="AE677" i="3"/>
  <c r="AD679" i="3"/>
  <c r="AB680" i="3"/>
  <c r="AE680" i="3"/>
  <c r="AC682" i="3"/>
  <c r="AE682" i="3"/>
  <c r="AD684" i="3"/>
  <c r="AB685" i="3"/>
  <c r="AD686" i="3"/>
  <c r="AC687" i="3"/>
  <c r="AC688" i="3"/>
  <c r="AC689" i="3"/>
  <c r="AE693" i="3"/>
  <c r="AD695" i="3"/>
  <c r="AB696" i="3"/>
  <c r="AE696" i="3"/>
  <c r="AC698" i="3"/>
  <c r="AE698" i="3"/>
  <c r="AD700" i="3"/>
  <c r="AB701" i="3"/>
  <c r="AD702" i="3"/>
  <c r="AC704" i="3"/>
  <c r="AC705" i="3"/>
  <c r="AC707" i="3"/>
  <c r="AE709" i="3"/>
  <c r="AB743" i="3"/>
  <c r="AC709" i="3"/>
  <c r="AC711" i="3"/>
  <c r="AE713" i="3"/>
  <c r="Y715" i="3"/>
  <c r="AD715" i="3"/>
  <c r="AD720" i="3"/>
  <c r="AE722" i="3"/>
  <c r="AB723" i="3"/>
  <c r="AE723" i="3"/>
  <c r="AC725" i="3"/>
  <c r="AE725" i="3"/>
  <c r="AD727" i="3"/>
  <c r="AD729" i="3"/>
  <c r="AB730" i="3"/>
  <c r="AC731" i="3"/>
  <c r="AC732" i="3"/>
  <c r="AC734" i="3"/>
  <c r="AD736" i="3"/>
  <c r="AE738" i="3"/>
  <c r="AB739" i="3"/>
  <c r="AE739" i="3"/>
  <c r="AC741" i="3"/>
  <c r="AE741" i="3"/>
  <c r="AD743" i="3"/>
  <c r="AD745" i="3"/>
  <c r="AB746" i="3"/>
  <c r="AC747" i="3"/>
  <c r="AC748" i="3"/>
  <c r="AC750" i="3"/>
  <c r="Z752" i="3"/>
  <c r="AE754" i="3"/>
  <c r="AE756" i="3"/>
  <c r="AC757" i="3"/>
  <c r="AE757" i="3"/>
  <c r="AB759" i="3"/>
  <c r="AE759" i="3"/>
  <c r="AD761" i="3"/>
  <c r="AD763" i="3"/>
  <c r="AC765" i="3"/>
  <c r="AC766" i="3"/>
  <c r="AC768" i="3"/>
  <c r="AE770" i="3"/>
  <c r="AE772" i="3"/>
  <c r="AC773" i="3"/>
  <c r="AB775" i="3"/>
  <c r="AE775" i="3"/>
  <c r="AD777" i="3"/>
  <c r="AD779" i="3"/>
  <c r="AE781" i="3"/>
  <c r="AD784" i="3"/>
  <c r="AC786" i="3"/>
  <c r="AC789" i="3"/>
  <c r="AE791" i="3"/>
  <c r="AD793" i="3"/>
  <c r="AB794" i="3"/>
  <c r="AC796" i="3"/>
  <c r="AE796" i="3"/>
  <c r="AE798" i="3"/>
  <c r="AC799" i="3"/>
  <c r="AD799" i="3"/>
  <c r="AD800" i="3"/>
  <c r="AC802" i="3"/>
  <c r="AE805" i="3"/>
  <c r="AE808" i="3"/>
  <c r="AE812" i="3"/>
  <c r="Y814" i="3"/>
  <c r="AC814" i="3"/>
  <c r="AD815" i="3"/>
  <c r="AE774" i="3"/>
  <c r="AE776" i="3"/>
  <c r="AB777" i="3"/>
  <c r="AB779" i="3"/>
  <c r="AE779" i="3"/>
  <c r="AE784" i="3"/>
  <c r="AE786" i="3"/>
  <c r="AB787" i="3"/>
  <c r="AD788" i="3"/>
  <c r="AC790" i="3"/>
  <c r="AC793" i="3"/>
  <c r="AE795" i="3"/>
  <c r="AD797" i="3"/>
  <c r="AB798" i="3"/>
  <c r="AE800" i="3"/>
  <c r="AD804" i="3"/>
  <c r="AD807" i="3"/>
  <c r="AE809" i="3"/>
  <c r="AE813" i="3"/>
  <c r="AE814" i="3"/>
  <c r="AB713" i="3"/>
  <c r="AD714" i="3"/>
  <c r="AE717" i="3"/>
  <c r="AD719" i="3"/>
  <c r="AD721" i="3"/>
  <c r="AB722" i="3"/>
  <c r="AC723" i="3"/>
  <c r="AC724" i="3"/>
  <c r="AC726" i="3"/>
  <c r="AD728" i="3"/>
  <c r="AE730" i="3"/>
  <c r="AB731" i="3"/>
  <c r="AE731" i="3"/>
  <c r="AC733" i="3"/>
  <c r="AE733" i="3"/>
  <c r="AD735" i="3"/>
  <c r="AD737" i="3"/>
  <c r="AB738" i="3"/>
  <c r="AC739" i="3"/>
  <c r="AC740" i="3"/>
  <c r="AC742" i="3"/>
  <c r="AD744" i="3"/>
  <c r="AE746" i="3"/>
  <c r="AB747" i="3"/>
  <c r="AE747" i="3"/>
  <c r="AC749" i="3"/>
  <c r="AE749" i="3"/>
  <c r="AB752" i="3"/>
  <c r="AD753" i="3"/>
  <c r="AD755" i="3"/>
  <c r="AB756" i="3"/>
  <c r="AC758" i="3"/>
  <c r="AC760" i="3"/>
  <c r="AE762" i="3"/>
  <c r="AE764" i="3"/>
  <c r="AB765" i="3"/>
  <c r="AB767" i="3"/>
  <c r="AE767" i="3"/>
  <c r="AD769" i="3"/>
  <c r="AD771" i="3"/>
  <c r="AD711" i="3"/>
  <c r="AB712" i="3"/>
  <c r="AE712" i="3"/>
  <c r="AE714" i="3"/>
  <c r="AB716" i="3"/>
  <c r="AE716" i="3"/>
  <c r="AB719" i="3"/>
  <c r="AE719" i="3"/>
  <c r="AC721" i="3"/>
  <c r="AE721" i="3"/>
  <c r="AD723" i="3"/>
  <c r="AD725" i="3"/>
  <c r="AB726" i="3"/>
  <c r="AC727" i="3"/>
  <c r="AC728" i="3"/>
  <c r="AC730" i="3"/>
  <c r="AD732" i="3"/>
  <c r="AE734" i="3"/>
  <c r="AB735" i="3"/>
  <c r="AE735" i="3"/>
  <c r="AC737" i="3"/>
  <c r="AE737" i="3"/>
  <c r="AD739" i="3"/>
  <c r="AD741" i="3"/>
  <c r="AB742" i="3"/>
  <c r="AC743" i="3"/>
  <c r="AC744" i="3"/>
  <c r="AC746" i="3"/>
  <c r="AD748" i="3"/>
  <c r="AE750" i="3"/>
  <c r="AB751" i="3"/>
  <c r="AE753" i="3"/>
  <c r="AB755" i="3"/>
  <c r="AE755" i="3"/>
  <c r="AD757" i="3"/>
  <c r="AD759" i="3"/>
  <c r="AB760" i="3"/>
  <c r="AC762" i="3"/>
  <c r="AC764" i="3"/>
  <c r="AE766" i="3"/>
  <c r="AE768" i="3"/>
  <c r="AC769" i="3"/>
  <c r="AB771" i="3"/>
  <c r="AE771" i="3"/>
  <c r="AD773" i="3"/>
  <c r="AD775" i="3"/>
  <c r="AC777" i="3"/>
  <c r="AC778" i="3"/>
  <c r="AC780" i="3"/>
  <c r="AE780" i="3"/>
  <c r="Z781" i="3"/>
  <c r="AC782" i="3"/>
  <c r="AC785" i="3"/>
  <c r="AE787" i="3"/>
  <c r="AD789" i="3"/>
  <c r="AB790" i="3"/>
  <c r="AC792" i="3"/>
  <c r="AE792" i="3"/>
  <c r="AE794" i="3"/>
  <c r="AB795" i="3"/>
  <c r="AD796" i="3"/>
  <c r="AC798" i="3"/>
  <c r="AB799" i="3"/>
  <c r="AD801" i="3"/>
  <c r="AD803" i="3"/>
  <c r="Z805" i="3"/>
  <c r="AB811" i="3"/>
  <c r="AD816" i="3"/>
  <c r="Z7" i="3"/>
  <c r="AD7" i="3"/>
  <c r="AE10" i="3"/>
  <c r="Z11" i="3"/>
  <c r="AD11" i="3"/>
  <c r="AE14" i="3"/>
  <c r="Z15" i="3"/>
  <c r="AD15" i="3"/>
  <c r="AE18" i="3"/>
  <c r="Z19" i="3"/>
  <c r="AD19" i="3"/>
  <c r="AE22" i="3"/>
  <c r="Z23" i="3"/>
  <c r="AD23" i="3"/>
  <c r="AE26" i="3"/>
  <c r="Z27" i="3"/>
  <c r="AD27" i="3"/>
  <c r="AE30" i="3"/>
  <c r="AE34" i="3"/>
  <c r="Z35" i="3"/>
  <c r="AD35" i="3"/>
  <c r="AE38" i="3"/>
  <c r="Z39" i="3"/>
  <c r="AD39" i="3"/>
  <c r="AE42" i="3"/>
  <c r="Z43" i="3"/>
  <c r="AD43" i="3"/>
  <c r="AE46" i="3"/>
  <c r="Z47" i="3"/>
  <c r="AD47" i="3"/>
  <c r="AE53" i="3"/>
  <c r="Z54" i="3"/>
  <c r="AD54" i="3"/>
  <c r="AE57" i="3"/>
  <c r="Z58" i="3"/>
  <c r="AD58" i="3"/>
  <c r="AE61" i="3"/>
  <c r="Z62" i="3"/>
  <c r="AD62" i="3"/>
  <c r="AE65" i="3"/>
  <c r="Z66" i="3"/>
  <c r="AD66" i="3"/>
  <c r="AE69" i="3"/>
  <c r="Z70" i="3"/>
  <c r="AD70" i="3"/>
  <c r="AE72" i="3"/>
  <c r="AE74" i="3"/>
  <c r="Z75" i="3"/>
  <c r="AD75" i="3"/>
  <c r="AE78" i="3"/>
  <c r="Z79" i="3"/>
  <c r="AD79" i="3"/>
  <c r="AE82" i="3"/>
  <c r="Z83" i="3"/>
  <c r="AD83" i="3"/>
  <c r="AE86" i="3"/>
  <c r="AE88" i="3"/>
  <c r="Z89" i="3"/>
  <c r="AD89" i="3"/>
  <c r="AE92" i="3"/>
  <c r="Z93" i="3"/>
  <c r="AD93" i="3"/>
  <c r="AB95" i="3"/>
  <c r="Y98" i="3"/>
  <c r="AC98" i="3"/>
  <c r="AB99" i="3"/>
  <c r="Y102" i="3"/>
  <c r="AC102" i="3"/>
  <c r="AB103" i="3"/>
  <c r="Y106" i="3"/>
  <c r="AC106" i="3"/>
  <c r="AB107" i="3"/>
  <c r="Y110" i="3"/>
  <c r="AC110" i="3"/>
  <c r="AB111" i="3"/>
  <c r="Y114" i="3"/>
  <c r="AC114" i="3"/>
  <c r="AB115" i="3"/>
  <c r="Y118" i="3"/>
  <c r="AC118" i="3"/>
  <c r="AB119" i="3"/>
  <c r="Y122" i="3"/>
  <c r="AC122" i="3"/>
  <c r="AB123" i="3"/>
  <c r="Y126" i="3"/>
  <c r="AC126" i="3"/>
  <c r="AB127" i="3"/>
  <c r="Y130" i="3"/>
  <c r="AC130" i="3"/>
  <c r="AB131" i="3"/>
  <c r="Y134" i="3"/>
  <c r="AC134" i="3"/>
  <c r="AB135" i="3"/>
  <c r="Y138" i="3"/>
  <c r="AC138" i="3"/>
  <c r="AB139" i="3"/>
  <c r="Y142" i="3"/>
  <c r="AC142" i="3"/>
  <c r="AB143" i="3"/>
  <c r="Y146" i="3"/>
  <c r="AC146" i="3"/>
  <c r="AB147" i="3"/>
  <c r="Y150" i="3"/>
  <c r="AC150" i="3"/>
  <c r="AB151" i="3"/>
  <c r="Y154" i="3"/>
  <c r="AC154" i="3"/>
  <c r="AB155" i="3"/>
  <c r="Y158" i="3"/>
  <c r="AC158" i="3"/>
  <c r="AB159" i="3"/>
  <c r="Y162" i="3"/>
  <c r="AC162" i="3"/>
  <c r="AB163" i="3"/>
  <c r="Y166" i="3"/>
  <c r="AC166" i="3"/>
  <c r="AB167" i="3"/>
  <c r="Y170" i="3"/>
  <c r="AC170" i="3"/>
  <c r="AB171" i="3"/>
  <c r="Y174" i="3"/>
  <c r="AC174" i="3"/>
  <c r="AB175" i="3"/>
  <c r="Y178" i="3"/>
  <c r="AC178" i="3"/>
  <c r="Y182" i="3"/>
  <c r="AC182" i="3"/>
  <c r="AB183" i="3"/>
  <c r="Y186" i="3"/>
  <c r="AC186" i="3"/>
  <c r="AB187" i="3"/>
  <c r="Y190" i="3"/>
  <c r="AC190" i="3"/>
  <c r="AB191" i="3"/>
  <c r="Y194" i="3"/>
  <c r="AC194" i="3"/>
  <c r="AB195" i="3"/>
  <c r="AC196" i="3"/>
  <c r="Z9" i="3"/>
  <c r="AD9" i="3"/>
  <c r="Z8" i="3"/>
  <c r="Z12" i="3"/>
  <c r="Z16" i="3"/>
  <c r="Z20" i="3"/>
  <c r="Z24" i="3"/>
  <c r="Z28" i="3"/>
  <c r="Z32" i="3"/>
  <c r="Z40" i="3"/>
  <c r="Z44" i="3"/>
  <c r="Z51" i="3"/>
  <c r="Z55" i="3"/>
  <c r="Z59" i="3"/>
  <c r="Z63" i="3"/>
  <c r="Z67" i="3"/>
  <c r="Z71" i="3"/>
  <c r="Z80" i="3"/>
  <c r="Z84" i="3"/>
  <c r="Z90" i="3"/>
  <c r="Z94" i="3"/>
  <c r="Y95" i="3"/>
  <c r="Y99" i="3"/>
  <c r="Y103" i="3"/>
  <c r="Y107" i="3"/>
  <c r="Y111" i="3"/>
  <c r="Y115" i="3"/>
  <c r="Y119" i="3"/>
  <c r="Y123" i="3"/>
  <c r="Y127" i="3"/>
  <c r="Y131" i="3"/>
  <c r="Y135" i="3"/>
  <c r="Y139" i="3"/>
  <c r="Y143" i="3"/>
  <c r="Y147" i="3"/>
  <c r="Y151" i="3"/>
  <c r="Y155" i="3"/>
  <c r="Y159" i="3"/>
  <c r="Y163" i="3"/>
  <c r="Y167" i="3"/>
  <c r="Y171" i="3"/>
  <c r="Y175" i="3"/>
  <c r="Y183" i="3"/>
  <c r="Y187" i="3"/>
  <c r="Y191" i="3"/>
  <c r="Y195" i="3"/>
  <c r="Y197" i="3"/>
  <c r="Z13" i="3"/>
  <c r="AD13" i="3"/>
  <c r="Z17" i="3"/>
  <c r="AD17" i="3"/>
  <c r="Z21" i="3"/>
  <c r="AD21" i="3"/>
  <c r="Z25" i="3"/>
  <c r="AD25" i="3"/>
  <c r="Z33" i="3"/>
  <c r="AD33" i="3"/>
  <c r="Z37" i="3"/>
  <c r="AD37" i="3"/>
  <c r="Z41" i="3"/>
  <c r="AD41" i="3"/>
  <c r="Z45" i="3"/>
  <c r="AD45" i="3"/>
  <c r="Z52" i="3"/>
  <c r="AD52" i="3"/>
  <c r="Z56" i="3"/>
  <c r="AD56" i="3"/>
  <c r="Z60" i="3"/>
  <c r="AD60" i="3"/>
  <c r="Z64" i="3"/>
  <c r="AD64" i="3"/>
  <c r="Z68" i="3"/>
  <c r="AD68" i="3"/>
  <c r="Z73" i="3"/>
  <c r="AD73" i="3"/>
  <c r="Z77" i="3"/>
  <c r="AD77" i="3"/>
  <c r="Z81" i="3"/>
  <c r="AD81" i="3"/>
  <c r="Z85" i="3"/>
  <c r="AD85" i="3"/>
  <c r="Z87" i="3"/>
  <c r="AD87" i="3"/>
  <c r="Z91" i="3"/>
  <c r="AD91" i="3"/>
  <c r="Y96" i="3"/>
  <c r="AB97" i="3"/>
  <c r="Y100" i="3"/>
  <c r="AB101" i="3"/>
  <c r="Y104" i="3"/>
  <c r="AB105" i="3"/>
  <c r="Y108" i="3"/>
  <c r="AB109" i="3"/>
  <c r="Y112" i="3"/>
  <c r="AB113" i="3"/>
  <c r="Y116" i="3"/>
  <c r="AB117" i="3"/>
  <c r="Y120" i="3"/>
  <c r="AB121" i="3"/>
  <c r="Y124" i="3"/>
  <c r="AB125" i="3"/>
  <c r="Y128" i="3"/>
  <c r="AB129" i="3"/>
  <c r="Y132" i="3"/>
  <c r="AB133" i="3"/>
  <c r="Y136" i="3"/>
  <c r="AB137" i="3"/>
  <c r="Y140" i="3"/>
  <c r="AB141" i="3"/>
  <c r="Y144" i="3"/>
  <c r="AB145" i="3"/>
  <c r="Y148" i="3"/>
  <c r="AB149" i="3"/>
  <c r="Y152" i="3"/>
  <c r="AB153" i="3"/>
  <c r="Y156" i="3"/>
  <c r="AB157" i="3"/>
  <c r="Y160" i="3"/>
  <c r="Y164" i="3"/>
  <c r="AB165" i="3"/>
  <c r="Y168" i="3"/>
  <c r="AB169" i="3"/>
  <c r="Y172" i="3"/>
  <c r="AB173" i="3"/>
  <c r="Y176" i="3"/>
  <c r="AB177" i="3"/>
  <c r="Y180" i="3"/>
  <c r="AB181" i="3"/>
  <c r="Y184" i="3"/>
  <c r="AB185" i="3"/>
  <c r="Y188" i="3"/>
  <c r="AB189" i="3"/>
  <c r="Y192" i="3"/>
  <c r="AB193" i="3"/>
  <c r="Z10" i="3"/>
  <c r="Z14" i="3"/>
  <c r="Z18" i="3"/>
  <c r="Z22" i="3"/>
  <c r="Z26" i="3"/>
  <c r="Z30" i="3"/>
  <c r="Z34" i="3"/>
  <c r="Z38" i="3"/>
  <c r="Z42" i="3"/>
  <c r="Z46" i="3"/>
  <c r="Z53" i="3"/>
  <c r="Z57" i="3"/>
  <c r="Z61" i="3"/>
  <c r="Z65" i="3"/>
  <c r="Z69" i="3"/>
  <c r="Z72" i="3"/>
  <c r="Z74" i="3"/>
  <c r="Z78" i="3"/>
  <c r="Z82" i="3"/>
  <c r="Z86" i="3"/>
  <c r="Z88" i="3"/>
  <c r="Z92" i="3"/>
  <c r="Y97" i="3"/>
  <c r="Y101" i="3"/>
  <c r="Y105" i="3"/>
  <c r="Y109" i="3"/>
  <c r="Y113" i="3"/>
  <c r="Y117" i="3"/>
  <c r="Y121" i="3"/>
  <c r="Y125" i="3"/>
  <c r="Y129" i="3"/>
  <c r="Y133" i="3"/>
  <c r="Y137" i="3"/>
  <c r="Y141" i="3"/>
  <c r="Y145" i="3"/>
  <c r="Y149" i="3"/>
  <c r="Y153" i="3"/>
  <c r="Y157" i="3"/>
  <c r="Y165" i="3"/>
  <c r="Y169" i="3"/>
  <c r="Y173" i="3"/>
  <c r="Y177" i="3"/>
  <c r="Y181" i="3"/>
  <c r="Y185" i="3"/>
  <c r="Y189" i="3"/>
  <c r="Y193" i="3"/>
  <c r="AC197" i="3"/>
  <c r="AC198" i="3"/>
  <c r="AC199" i="3"/>
  <c r="Y199" i="3"/>
  <c r="Y196" i="3"/>
  <c r="AB200" i="3"/>
  <c r="Y203" i="3"/>
  <c r="AC203" i="3"/>
  <c r="Y207" i="3"/>
  <c r="AC207" i="3"/>
  <c r="Y210" i="3"/>
  <c r="AC210" i="3"/>
  <c r="Y212" i="3"/>
  <c r="AC212" i="3"/>
  <c r="Y214" i="3"/>
  <c r="AC214" i="3"/>
  <c r="AB215" i="3"/>
  <c r="Y218" i="3"/>
  <c r="AC218" i="3"/>
  <c r="Y221" i="3"/>
  <c r="AC221" i="3"/>
  <c r="AB222" i="3"/>
  <c r="Y225" i="3"/>
  <c r="AC225" i="3"/>
  <c r="Y227" i="3"/>
  <c r="AC227" i="3"/>
  <c r="AB228" i="3"/>
  <c r="Y231" i="3"/>
  <c r="AC231" i="3"/>
  <c r="AB232" i="3"/>
  <c r="Y234" i="3"/>
  <c r="AC234" i="3"/>
  <c r="AB238" i="3"/>
  <c r="Y241" i="3"/>
  <c r="AC241" i="3"/>
  <c r="AB242" i="3"/>
  <c r="Y245" i="3"/>
  <c r="AC245" i="3"/>
  <c r="AB246" i="3"/>
  <c r="AB249" i="3"/>
  <c r="Y251" i="3"/>
  <c r="AC251" i="3"/>
  <c r="Y253" i="3"/>
  <c r="AC253" i="3"/>
  <c r="Y257" i="3"/>
  <c r="AC257" i="3"/>
  <c r="Y260" i="3"/>
  <c r="AC260" i="3"/>
  <c r="AB261" i="3"/>
  <c r="AB264" i="3"/>
  <c r="Y267" i="3"/>
  <c r="AC267" i="3"/>
  <c r="AB268" i="3"/>
  <c r="AB271" i="3"/>
  <c r="AE274" i="3"/>
  <c r="Z275" i="3"/>
  <c r="AD275" i="3"/>
  <c r="AE278" i="3"/>
  <c r="Z279" i="3"/>
  <c r="AD279" i="3"/>
  <c r="AE282" i="3"/>
  <c r="Z283" i="3"/>
  <c r="AD283" i="3"/>
  <c r="AE286" i="3"/>
  <c r="Z287" i="3"/>
  <c r="AD287" i="3"/>
  <c r="Y200" i="3"/>
  <c r="Y215" i="3"/>
  <c r="Y222" i="3"/>
  <c r="AB223" i="3"/>
  <c r="Y228" i="3"/>
  <c r="AB229" i="3"/>
  <c r="Y232" i="3"/>
  <c r="AB235" i="3"/>
  <c r="Y238" i="3"/>
  <c r="AB239" i="3"/>
  <c r="Y242" i="3"/>
  <c r="AB243" i="3"/>
  <c r="Y246" i="3"/>
  <c r="AB247" i="3"/>
  <c r="Y249" i="3"/>
  <c r="AB254" i="3"/>
  <c r="AB258" i="3"/>
  <c r="Y261" i="3"/>
  <c r="AB262" i="3"/>
  <c r="Y264" i="3"/>
  <c r="AB265" i="3"/>
  <c r="Y268" i="3"/>
  <c r="AB269" i="3"/>
  <c r="Y271" i="3"/>
  <c r="AB272" i="3"/>
  <c r="Z276" i="3"/>
  <c r="AD276" i="3"/>
  <c r="Z280" i="3"/>
  <c r="AD280" i="3"/>
  <c r="Z284" i="3"/>
  <c r="AD284" i="3"/>
  <c r="AD290" i="3"/>
  <c r="Y198" i="3"/>
  <c r="Y201" i="3"/>
  <c r="Y205" i="3"/>
  <c r="Y208" i="3"/>
  <c r="Y211" i="3"/>
  <c r="Y216" i="3"/>
  <c r="Y219" i="3"/>
  <c r="Y223" i="3"/>
  <c r="Y229" i="3"/>
  <c r="Y235" i="3"/>
  <c r="Y239" i="3"/>
  <c r="Y243" i="3"/>
  <c r="Y247" i="3"/>
  <c r="Y254" i="3"/>
  <c r="Y258" i="3"/>
  <c r="Y262" i="3"/>
  <c r="Y265" i="3"/>
  <c r="Y269" i="3"/>
  <c r="Y272" i="3"/>
  <c r="Z273" i="3"/>
  <c r="Z277" i="3"/>
  <c r="Z281" i="3"/>
  <c r="Z285" i="3"/>
  <c r="AD289" i="3"/>
  <c r="AE291" i="3"/>
  <c r="AD292" i="3"/>
  <c r="Z293" i="3"/>
  <c r="Y206" i="3"/>
  <c r="Y209" i="3"/>
  <c r="Y213" i="3"/>
  <c r="Y217" i="3"/>
  <c r="Y220" i="3"/>
  <c r="Y226" i="3"/>
  <c r="Y230" i="3"/>
  <c r="Y236" i="3"/>
  <c r="Y240" i="3"/>
  <c r="Y244" i="3"/>
  <c r="Y248" i="3"/>
  <c r="Y250" i="3"/>
  <c r="Y252" i="3"/>
  <c r="Y255" i="3"/>
  <c r="Y259" i="3"/>
  <c r="Y266" i="3"/>
  <c r="Y270" i="3"/>
  <c r="Z274" i="3"/>
  <c r="Z278" i="3"/>
  <c r="Z282" i="3"/>
  <c r="Z286" i="3"/>
  <c r="AE289" i="3"/>
  <c r="AD293" i="3"/>
  <c r="Z297" i="3"/>
  <c r="AD297" i="3"/>
  <c r="Z301" i="3"/>
  <c r="AD301" i="3"/>
  <c r="Z307" i="3"/>
  <c r="AD307" i="3"/>
  <c r="Z310" i="3"/>
  <c r="AD310" i="3"/>
  <c r="Z313" i="3"/>
  <c r="AD313" i="3"/>
  <c r="Z316" i="3"/>
  <c r="AD316" i="3"/>
  <c r="Z320" i="3"/>
  <c r="AD320" i="3"/>
  <c r="Z324" i="3"/>
  <c r="AD324" i="3"/>
  <c r="Z328" i="3"/>
  <c r="AD328" i="3"/>
  <c r="Z331" i="3"/>
  <c r="AD331" i="3"/>
  <c r="Z335" i="3"/>
  <c r="AD335" i="3"/>
  <c r="Z339" i="3"/>
  <c r="AD339" i="3"/>
  <c r="Z346" i="3"/>
  <c r="AD346" i="3"/>
  <c r="Y351" i="3"/>
  <c r="AB352" i="3"/>
  <c r="Y355" i="3"/>
  <c r="AB356" i="3"/>
  <c r="Y359" i="3"/>
  <c r="AB360" i="3"/>
  <c r="Y363" i="3"/>
  <c r="AB364" i="3"/>
  <c r="Y367" i="3"/>
  <c r="AB368" i="3"/>
  <c r="Y371" i="3"/>
  <c r="AB372" i="3"/>
  <c r="Y375" i="3"/>
  <c r="AC379" i="3"/>
  <c r="Y379" i="3"/>
  <c r="AB379" i="3"/>
  <c r="AC385" i="3"/>
  <c r="Y385" i="3"/>
  <c r="AB385" i="3"/>
  <c r="Y387" i="3"/>
  <c r="AC395" i="3"/>
  <c r="Y395" i="3"/>
  <c r="AB395" i="3"/>
  <c r="Y397" i="3"/>
  <c r="AC410" i="3"/>
  <c r="Y410" i="3"/>
  <c r="AB410" i="3"/>
  <c r="Y412" i="3"/>
  <c r="Z294" i="3"/>
  <c r="AD294" i="3"/>
  <c r="Z298" i="3"/>
  <c r="AD298" i="3"/>
  <c r="Z302" i="3"/>
  <c r="AD302" i="3"/>
  <c r="Z304" i="3"/>
  <c r="AD304" i="3"/>
  <c r="Z308" i="3"/>
  <c r="AD308" i="3"/>
  <c r="Z317" i="3"/>
  <c r="AD317" i="3"/>
  <c r="Z321" i="3"/>
  <c r="AD321" i="3"/>
  <c r="Z332" i="3"/>
  <c r="AD332" i="3"/>
  <c r="Z336" i="3"/>
  <c r="AD336" i="3"/>
  <c r="Z340" i="3"/>
  <c r="AD340" i="3"/>
  <c r="Z343" i="3"/>
  <c r="AD343" i="3"/>
  <c r="Z347" i="3"/>
  <c r="AD347" i="3"/>
  <c r="AB349" i="3"/>
  <c r="Y352" i="3"/>
  <c r="AB353" i="3"/>
  <c r="Y356" i="3"/>
  <c r="AB357" i="3"/>
  <c r="Y360" i="3"/>
  <c r="AB361" i="3"/>
  <c r="Y364" i="3"/>
  <c r="AB365" i="3"/>
  <c r="Y368" i="3"/>
  <c r="AB369" i="3"/>
  <c r="Y372" i="3"/>
  <c r="AB373" i="3"/>
  <c r="AB376" i="3"/>
  <c r="AC378" i="3"/>
  <c r="Y378" i="3"/>
  <c r="AC383" i="3"/>
  <c r="Y383" i="3"/>
  <c r="AB383" i="3"/>
  <c r="AB386" i="3"/>
  <c r="AC393" i="3"/>
  <c r="Y393" i="3"/>
  <c r="AB393" i="3"/>
  <c r="AB396" i="3"/>
  <c r="AC406" i="3"/>
  <c r="Y406" i="3"/>
  <c r="AB406" i="3"/>
  <c r="Y408" i="3"/>
  <c r="AB411" i="3"/>
  <c r="Z289" i="3"/>
  <c r="Z291" i="3"/>
  <c r="AD291" i="3"/>
  <c r="Z295" i="3"/>
  <c r="Z299" i="3"/>
  <c r="AD299" i="3"/>
  <c r="Z305" i="3"/>
  <c r="Z311" i="3"/>
  <c r="AD311" i="3"/>
  <c r="Z314" i="3"/>
  <c r="AD314" i="3"/>
  <c r="Z318" i="3"/>
  <c r="AD318" i="3"/>
  <c r="Z322" i="3"/>
  <c r="AD322" i="3"/>
  <c r="Z326" i="3"/>
  <c r="AD326" i="3"/>
  <c r="Z329" i="3"/>
  <c r="AD329" i="3"/>
  <c r="Z333" i="3"/>
  <c r="AD333" i="3"/>
  <c r="Z337" i="3"/>
  <c r="AD337" i="3"/>
  <c r="Z341" i="3"/>
  <c r="AD341" i="3"/>
  <c r="Z344" i="3"/>
  <c r="AD344" i="3"/>
  <c r="Z348" i="3"/>
  <c r="AD348" i="3"/>
  <c r="Y349" i="3"/>
  <c r="AB350" i="3"/>
  <c r="Y353" i="3"/>
  <c r="AB354" i="3"/>
  <c r="Y357" i="3"/>
  <c r="AB358" i="3"/>
  <c r="Y361" i="3"/>
  <c r="AB362" i="3"/>
  <c r="Y365" i="3"/>
  <c r="AB366" i="3"/>
  <c r="Y369" i="3"/>
  <c r="AB370" i="3"/>
  <c r="Y373" i="3"/>
  <c r="AB374" i="3"/>
  <c r="Y376" i="3"/>
  <c r="AB377" i="3"/>
  <c r="AC377" i="3"/>
  <c r="Y381" i="3"/>
  <c r="Y391" i="3"/>
  <c r="AB394" i="3"/>
  <c r="AC402" i="3"/>
  <c r="Y402" i="3"/>
  <c r="AB402" i="3"/>
  <c r="Y404" i="3"/>
  <c r="AB407" i="3"/>
  <c r="Z290" i="3"/>
  <c r="Z292" i="3"/>
  <c r="Z296" i="3"/>
  <c r="Z300" i="3"/>
  <c r="Z306" i="3"/>
  <c r="Z309" i="3"/>
  <c r="Z312" i="3"/>
  <c r="Z315" i="3"/>
  <c r="Z319" i="3"/>
  <c r="Z323" i="3"/>
  <c r="Z327" i="3"/>
  <c r="Z330" i="3"/>
  <c r="Z334" i="3"/>
  <c r="Z338" i="3"/>
  <c r="Z342" i="3"/>
  <c r="Z345" i="3"/>
  <c r="Y350" i="3"/>
  <c r="Y354" i="3"/>
  <c r="Y358" i="3"/>
  <c r="Y362" i="3"/>
  <c r="Y366" i="3"/>
  <c r="Y370" i="3"/>
  <c r="Y374" i="3"/>
  <c r="AC381" i="3"/>
  <c r="AC386" i="3"/>
  <c r="AB387" i="3"/>
  <c r="AC388" i="3"/>
  <c r="AC389" i="3"/>
  <c r="Y389" i="3"/>
  <c r="AB389" i="3"/>
  <c r="AC396" i="3"/>
  <c r="AB397" i="3"/>
  <c r="AC398" i="3"/>
  <c r="AC399" i="3"/>
  <c r="Y399" i="3"/>
  <c r="AB399" i="3"/>
  <c r="AB403" i="3"/>
  <c r="AC411" i="3"/>
  <c r="AB412" i="3"/>
  <c r="AC413" i="3"/>
  <c r="Y415" i="3"/>
  <c r="Y418" i="3"/>
  <c r="Y420" i="3"/>
  <c r="Y424" i="3"/>
  <c r="Y430" i="3"/>
  <c r="Y435" i="3"/>
  <c r="Y443" i="3"/>
  <c r="Y446" i="3"/>
  <c r="Y450" i="3"/>
  <c r="Y453" i="3"/>
  <c r="Y456" i="3"/>
  <c r="Y460" i="3"/>
  <c r="AB467" i="3"/>
  <c r="AC468" i="3"/>
  <c r="Y468" i="3"/>
  <c r="AB468" i="3"/>
  <c r="Y382" i="3"/>
  <c r="Y384" i="3"/>
  <c r="Y388" i="3"/>
  <c r="Y392" i="3"/>
  <c r="Y398" i="3"/>
  <c r="Y405" i="3"/>
  <c r="Y409" i="3"/>
  <c r="Y413" i="3"/>
  <c r="AB414" i="3"/>
  <c r="Y416" i="3"/>
  <c r="AB417" i="3"/>
  <c r="Y419" i="3"/>
  <c r="Y421" i="3"/>
  <c r="AB422" i="3"/>
  <c r="Y425" i="3"/>
  <c r="Y427" i="3"/>
  <c r="AB428" i="3"/>
  <c r="Y431" i="3"/>
  <c r="AB432" i="3"/>
  <c r="Y436" i="3"/>
  <c r="AB437" i="3"/>
  <c r="Y440" i="3"/>
  <c r="AB441" i="3"/>
  <c r="Y444" i="3"/>
  <c r="AB445" i="3"/>
  <c r="Y447" i="3"/>
  <c r="AB448" i="3"/>
  <c r="Y451" i="3"/>
  <c r="AB452" i="3"/>
  <c r="Y454" i="3"/>
  <c r="Y457" i="3"/>
  <c r="AB458" i="3"/>
  <c r="Y461" i="3"/>
  <c r="AB462" i="3"/>
  <c r="Y464" i="3"/>
  <c r="AB465" i="3"/>
  <c r="AC467" i="3"/>
  <c r="AB469" i="3"/>
  <c r="AC470" i="3"/>
  <c r="Y414" i="3"/>
  <c r="Y417" i="3"/>
  <c r="Y422" i="3"/>
  <c r="Y428" i="3"/>
  <c r="Y432" i="3"/>
  <c r="AB434" i="3"/>
  <c r="Y437" i="3"/>
  <c r="AB438" i="3"/>
  <c r="AB439" i="3"/>
  <c r="Y441" i="3"/>
  <c r="AB442" i="3"/>
  <c r="Y445" i="3"/>
  <c r="Y448" i="3"/>
  <c r="AB449" i="3"/>
  <c r="Y452" i="3"/>
  <c r="AB455" i="3"/>
  <c r="Y458" i="3"/>
  <c r="AB459" i="3"/>
  <c r="Y462" i="3"/>
  <c r="AB463" i="3"/>
  <c r="Y465" i="3"/>
  <c r="AB466" i="3"/>
  <c r="Y467" i="3"/>
  <c r="Y386" i="3"/>
  <c r="Y394" i="3"/>
  <c r="Y396" i="3"/>
  <c r="Y400" i="3"/>
  <c r="Y403" i="3"/>
  <c r="Y407" i="3"/>
  <c r="Y411" i="3"/>
  <c r="Y423" i="3"/>
  <c r="Y426" i="3"/>
  <c r="Y429" i="3"/>
  <c r="Y433" i="3"/>
  <c r="Y434" i="3"/>
  <c r="Y438" i="3"/>
  <c r="Y439" i="3"/>
  <c r="Y442" i="3"/>
  <c r="Y449" i="3"/>
  <c r="Y455" i="3"/>
  <c r="Y459" i="3"/>
  <c r="Y463" i="3"/>
  <c r="Y466" i="3"/>
  <c r="Y472" i="3"/>
  <c r="Y476" i="3"/>
  <c r="Y480" i="3"/>
  <c r="Y486" i="3"/>
  <c r="Y490" i="3"/>
  <c r="Y492" i="3"/>
  <c r="Y494" i="3"/>
  <c r="Y498" i="3"/>
  <c r="Y502" i="3"/>
  <c r="Z509" i="3"/>
  <c r="AD509" i="3"/>
  <c r="AE511" i="3"/>
  <c r="AE514" i="3"/>
  <c r="Z515" i="3"/>
  <c r="AD515" i="3"/>
  <c r="AE518" i="3"/>
  <c r="AE521" i="3"/>
  <c r="AE524" i="3"/>
  <c r="AE527" i="3"/>
  <c r="AE530" i="3"/>
  <c r="AE533" i="3"/>
  <c r="Z534" i="3"/>
  <c r="AD534" i="3"/>
  <c r="Z536" i="3"/>
  <c r="AD536" i="3"/>
  <c r="AE539" i="3"/>
  <c r="Z540" i="3"/>
  <c r="AD540" i="3"/>
  <c r="AE542" i="3"/>
  <c r="Z543" i="3"/>
  <c r="AD543" i="3"/>
  <c r="AE546" i="3"/>
  <c r="Z547" i="3"/>
  <c r="AD547" i="3"/>
  <c r="AE550" i="3"/>
  <c r="Z551" i="3"/>
  <c r="AD551" i="3"/>
  <c r="Y553" i="3"/>
  <c r="Y555" i="3"/>
  <c r="AB559" i="3"/>
  <c r="Y470" i="3"/>
  <c r="Y473" i="3"/>
  <c r="AB474" i="3"/>
  <c r="Y477" i="3"/>
  <c r="AB478" i="3"/>
  <c r="Y481" i="3"/>
  <c r="AB482" i="3"/>
  <c r="Y483" i="3"/>
  <c r="AB484" i="3"/>
  <c r="Y487" i="3"/>
  <c r="AB488" i="3"/>
  <c r="AB493" i="3"/>
  <c r="Y495" i="3"/>
  <c r="AB496" i="3"/>
  <c r="AB500" i="3"/>
  <c r="AB503" i="3"/>
  <c r="Z504" i="3"/>
  <c r="Z507" i="3"/>
  <c r="Z510" i="3"/>
  <c r="Z512" i="3"/>
  <c r="Z516" i="3"/>
  <c r="Z519" i="3"/>
  <c r="Z522" i="3"/>
  <c r="Z525" i="3"/>
  <c r="Z528" i="3"/>
  <c r="Z531" i="3"/>
  <c r="Z537" i="3"/>
  <c r="Z544" i="3"/>
  <c r="Z548" i="3"/>
  <c r="Z552" i="3"/>
  <c r="AB554" i="3"/>
  <c r="Y474" i="3"/>
  <c r="Y478" i="3"/>
  <c r="Y482" i="3"/>
  <c r="Y484" i="3"/>
  <c r="Y488" i="3"/>
  <c r="Y493" i="3"/>
  <c r="Y496" i="3"/>
  <c r="Y500" i="3"/>
  <c r="Y503" i="3"/>
  <c r="Z505" i="3"/>
  <c r="Z513" i="3"/>
  <c r="Z517" i="3"/>
  <c r="Z520" i="3"/>
  <c r="Z523" i="3"/>
  <c r="Z526" i="3"/>
  <c r="Z529" i="3"/>
  <c r="Z532" i="3"/>
  <c r="Z535" i="3"/>
  <c r="Z538" i="3"/>
  <c r="Z541" i="3"/>
  <c r="Z545" i="3"/>
  <c r="Z549" i="3"/>
  <c r="Y554" i="3"/>
  <c r="AC559" i="3"/>
  <c r="Y471" i="3"/>
  <c r="Y475" i="3"/>
  <c r="Y479" i="3"/>
  <c r="Y485" i="3"/>
  <c r="Y489" i="3"/>
  <c r="Y491" i="3"/>
  <c r="Y497" i="3"/>
  <c r="Y501" i="3"/>
  <c r="Z506" i="3"/>
  <c r="Z508" i="3"/>
  <c r="Z511" i="3"/>
  <c r="Z514" i="3"/>
  <c r="Z518" i="3"/>
  <c r="Z521" i="3"/>
  <c r="Z524" i="3"/>
  <c r="Z527" i="3"/>
  <c r="Z530" i="3"/>
  <c r="Z533" i="3"/>
  <c r="Z539" i="3"/>
  <c r="Z542" i="3"/>
  <c r="Z546" i="3"/>
  <c r="Z550" i="3"/>
  <c r="AC555" i="3"/>
  <c r="AC557" i="3"/>
  <c r="Y557" i="3"/>
  <c r="AB558" i="3"/>
  <c r="AC558" i="3"/>
  <c r="Y558" i="3"/>
  <c r="Y561" i="3"/>
  <c r="AC561" i="3"/>
  <c r="Y564" i="3"/>
  <c r="AC564" i="3"/>
  <c r="Y566" i="3"/>
  <c r="AC566" i="3"/>
  <c r="Y568" i="3"/>
  <c r="AC568" i="3"/>
  <c r="AB571" i="3"/>
  <c r="Y573" i="3"/>
  <c r="AC573" i="3"/>
  <c r="AB574" i="3"/>
  <c r="AB575" i="3"/>
  <c r="Y578" i="3"/>
  <c r="AC578" i="3"/>
  <c r="AB579" i="3"/>
  <c r="Y582" i="3"/>
  <c r="AC582" i="3"/>
  <c r="AB583" i="3"/>
  <c r="AB585" i="3"/>
  <c r="Y588" i="3"/>
  <c r="AC588" i="3"/>
  <c r="AB589" i="3"/>
  <c r="Y592" i="3"/>
  <c r="AB594" i="3"/>
  <c r="Y559" i="3"/>
  <c r="Y562" i="3"/>
  <c r="Y565" i="3"/>
  <c r="Y571" i="3"/>
  <c r="Y574" i="3"/>
  <c r="Y575" i="3"/>
  <c r="Y579" i="3"/>
  <c r="Y583" i="3"/>
  <c r="Y585" i="3"/>
  <c r="Y589" i="3"/>
  <c r="AC593" i="3"/>
  <c r="Y563" i="3"/>
  <c r="Y567" i="3"/>
  <c r="Y569" i="3"/>
  <c r="Y572" i="3"/>
  <c r="Y576" i="3"/>
  <c r="Y580" i="3"/>
  <c r="Y581" i="3"/>
  <c r="Y584" i="3"/>
  <c r="Y586" i="3"/>
  <c r="Y590" i="3"/>
  <c r="AB592" i="3"/>
  <c r="Y594" i="3"/>
  <c r="Y560" i="3"/>
  <c r="Y570" i="3"/>
  <c r="Y577" i="3"/>
  <c r="Y587" i="3"/>
  <c r="Y591" i="3"/>
  <c r="Y595" i="3"/>
  <c r="AC595" i="3"/>
  <c r="AB596" i="3"/>
  <c r="Y597" i="3"/>
  <c r="AC597" i="3"/>
  <c r="AB598" i="3"/>
  <c r="AB599" i="3"/>
  <c r="Y602" i="3"/>
  <c r="AC602" i="3"/>
  <c r="AB603" i="3"/>
  <c r="Y605" i="3"/>
  <c r="AC605" i="3"/>
  <c r="Y609" i="3"/>
  <c r="AC609" i="3"/>
  <c r="AB610" i="3"/>
  <c r="AB614" i="3"/>
  <c r="Y596" i="3"/>
  <c r="Y598" i="3"/>
  <c r="Y599" i="3"/>
  <c r="AB600" i="3"/>
  <c r="Y603" i="3"/>
  <c r="AB606" i="3"/>
  <c r="AB608" i="3"/>
  <c r="Y610" i="3"/>
  <c r="AB612" i="3"/>
  <c r="Y614" i="3"/>
  <c r="Y615" i="3"/>
  <c r="Y600" i="3"/>
  <c r="AB601" i="3"/>
  <c r="AB604" i="3"/>
  <c r="Y606" i="3"/>
  <c r="AB607" i="3"/>
  <c r="Y608" i="3"/>
  <c r="AB611" i="3"/>
  <c r="Y612" i="3"/>
  <c r="AC615" i="3"/>
  <c r="AC617" i="3"/>
  <c r="Y617" i="3"/>
  <c r="AB617" i="3"/>
  <c r="Y601" i="3"/>
  <c r="Y604" i="3"/>
  <c r="Y607" i="3"/>
  <c r="Y611" i="3"/>
  <c r="Y613" i="3"/>
  <c r="AC618" i="3"/>
  <c r="AB619" i="3"/>
  <c r="Z623" i="3"/>
  <c r="AD623" i="3"/>
  <c r="Z626" i="3"/>
  <c r="AE628" i="3"/>
  <c r="AE630" i="3"/>
  <c r="Z631" i="3"/>
  <c r="AE634" i="3"/>
  <c r="Z635" i="3"/>
  <c r="Z638" i="3"/>
  <c r="AE641" i="3"/>
  <c r="Z642" i="3"/>
  <c r="AE645" i="3"/>
  <c r="AE648" i="3"/>
  <c r="AE651" i="3"/>
  <c r="Z652" i="3"/>
  <c r="Z657" i="3"/>
  <c r="AD658" i="3"/>
  <c r="Y616" i="3"/>
  <c r="Y619" i="3"/>
  <c r="AB620" i="3"/>
  <c r="Z621" i="3"/>
  <c r="AD621" i="3"/>
  <c r="Z624" i="3"/>
  <c r="AD624" i="3"/>
  <c r="Z629" i="3"/>
  <c r="AD629" i="3"/>
  <c r="Z632" i="3"/>
  <c r="AD632" i="3"/>
  <c r="Z636" i="3"/>
  <c r="AD636" i="3"/>
  <c r="Z639" i="3"/>
  <c r="AD639" i="3"/>
  <c r="Z643" i="3"/>
  <c r="AD643" i="3"/>
  <c r="Z646" i="3"/>
  <c r="AD646" i="3"/>
  <c r="Z649" i="3"/>
  <c r="AD649" i="3"/>
  <c r="Z653" i="3"/>
  <c r="AD653" i="3"/>
  <c r="AC655" i="3"/>
  <c r="AC658" i="3"/>
  <c r="Y658" i="3"/>
  <c r="AB658" i="3"/>
  <c r="AD659" i="3"/>
  <c r="AE659" i="3"/>
  <c r="AB618" i="3"/>
  <c r="Y620" i="3"/>
  <c r="Z622" i="3"/>
  <c r="AD622" i="3"/>
  <c r="Z625" i="3"/>
  <c r="AD625" i="3"/>
  <c r="Z627" i="3"/>
  <c r="AD627" i="3"/>
  <c r="Z633" i="3"/>
  <c r="Z637" i="3"/>
  <c r="Z640" i="3"/>
  <c r="Z644" i="3"/>
  <c r="Z647" i="3"/>
  <c r="Z650" i="3"/>
  <c r="Z654" i="3"/>
  <c r="AB656" i="3"/>
  <c r="AC656" i="3"/>
  <c r="AC657" i="3"/>
  <c r="AD657" i="3"/>
  <c r="AC659" i="3"/>
  <c r="Y618" i="3"/>
  <c r="Z628" i="3"/>
  <c r="Z630" i="3"/>
  <c r="Z634" i="3"/>
  <c r="Z641" i="3"/>
  <c r="Z645" i="3"/>
  <c r="Z648" i="3"/>
  <c r="Z651" i="3"/>
  <c r="Z656" i="3"/>
  <c r="Y657" i="3"/>
  <c r="Z660" i="3"/>
  <c r="Y661" i="3"/>
  <c r="AB662" i="3"/>
  <c r="AE663" i="3"/>
  <c r="Z664" i="3"/>
  <c r="Y665" i="3"/>
  <c r="AB666" i="3"/>
  <c r="AE667" i="3"/>
  <c r="Z668" i="3"/>
  <c r="Y669" i="3"/>
  <c r="AB670" i="3"/>
  <c r="AE671" i="3"/>
  <c r="Z672" i="3"/>
  <c r="Y673" i="3"/>
  <c r="AB674" i="3"/>
  <c r="AE675" i="3"/>
  <c r="Z676" i="3"/>
  <c r="Y677" i="3"/>
  <c r="AB678" i="3"/>
  <c r="AE679" i="3"/>
  <c r="Z680" i="3"/>
  <c r="Y681" i="3"/>
  <c r="AB682" i="3"/>
  <c r="AE683" i="3"/>
  <c r="Z684" i="3"/>
  <c r="Y685" i="3"/>
  <c r="AB686" i="3"/>
  <c r="AE687" i="3"/>
  <c r="Z688" i="3"/>
  <c r="Y689" i="3"/>
  <c r="AB690" i="3"/>
  <c r="AE691" i="3"/>
  <c r="Z692" i="3"/>
  <c r="Y693" i="3"/>
  <c r="AB694" i="3"/>
  <c r="AE695" i="3"/>
  <c r="Z696" i="3"/>
  <c r="Y697" i="3"/>
  <c r="AB698" i="3"/>
  <c r="AE699" i="3"/>
  <c r="Z700" i="3"/>
  <c r="Y701" i="3"/>
  <c r="AB702" i="3"/>
  <c r="AE703" i="3"/>
  <c r="Z704" i="3"/>
  <c r="Y705" i="3"/>
  <c r="AB706" i="3"/>
  <c r="AE707" i="3"/>
  <c r="Z708" i="3"/>
  <c r="Y709" i="3"/>
  <c r="AB710" i="3"/>
  <c r="AE711" i="3"/>
  <c r="Z712" i="3"/>
  <c r="Y713" i="3"/>
  <c r="Z715" i="3"/>
  <c r="AC716" i="3"/>
  <c r="AD716" i="3"/>
  <c r="AC718" i="3"/>
  <c r="AB659" i="3"/>
  <c r="Z661" i="3"/>
  <c r="AD661" i="3"/>
  <c r="Y662" i="3"/>
  <c r="AB663" i="3"/>
  <c r="Z665" i="3"/>
  <c r="AD665" i="3"/>
  <c r="Y666" i="3"/>
  <c r="AB667" i="3"/>
  <c r="Z669" i="3"/>
  <c r="AD669" i="3"/>
  <c r="Y670" i="3"/>
  <c r="AB671" i="3"/>
  <c r="Z673" i="3"/>
  <c r="AD673" i="3"/>
  <c r="Y674" i="3"/>
  <c r="AB675" i="3"/>
  <c r="Z677" i="3"/>
  <c r="AD677" i="3"/>
  <c r="Y678" i="3"/>
  <c r="AB679" i="3"/>
  <c r="Z681" i="3"/>
  <c r="AD681" i="3"/>
  <c r="Y682" i="3"/>
  <c r="AB683" i="3"/>
  <c r="Z685" i="3"/>
  <c r="AD685" i="3"/>
  <c r="Y686" i="3"/>
  <c r="AB687" i="3"/>
  <c r="Z689" i="3"/>
  <c r="AD689" i="3"/>
  <c r="Y690" i="3"/>
  <c r="AB691" i="3"/>
  <c r="Z693" i="3"/>
  <c r="AD693" i="3"/>
  <c r="Y694" i="3"/>
  <c r="AB695" i="3"/>
  <c r="Z697" i="3"/>
  <c r="AD697" i="3"/>
  <c r="Y698" i="3"/>
  <c r="AB699" i="3"/>
  <c r="Z701" i="3"/>
  <c r="AD701" i="3"/>
  <c r="Y702" i="3"/>
  <c r="AB703" i="3"/>
  <c r="Z705" i="3"/>
  <c r="AD705" i="3"/>
  <c r="Y706" i="3"/>
  <c r="AB707" i="3"/>
  <c r="Z709" i="3"/>
  <c r="AD709" i="3"/>
  <c r="Y710" i="3"/>
  <c r="AB711" i="3"/>
  <c r="Z713" i="3"/>
  <c r="AD713" i="3"/>
  <c r="Z714" i="3"/>
  <c r="AB715" i="3"/>
  <c r="AB718" i="3"/>
  <c r="Z658" i="3"/>
  <c r="Y659" i="3"/>
  <c r="Z662" i="3"/>
  <c r="Y663" i="3"/>
  <c r="Z666" i="3"/>
  <c r="Y667" i="3"/>
  <c r="Z670" i="3"/>
  <c r="Y671" i="3"/>
  <c r="Z674" i="3"/>
  <c r="Y675" i="3"/>
  <c r="Z678" i="3"/>
  <c r="Y679" i="3"/>
  <c r="Z682" i="3"/>
  <c r="Y683" i="3"/>
  <c r="Z686" i="3"/>
  <c r="Y687" i="3"/>
  <c r="Z690" i="3"/>
  <c r="Y691" i="3"/>
  <c r="Z694" i="3"/>
  <c r="Y695" i="3"/>
  <c r="Z698" i="3"/>
  <c r="Y699" i="3"/>
  <c r="Z702" i="3"/>
  <c r="Y703" i="3"/>
  <c r="Z706" i="3"/>
  <c r="Y707" i="3"/>
  <c r="Z710" i="3"/>
  <c r="Y711" i="3"/>
  <c r="AC715" i="3"/>
  <c r="Z716" i="3"/>
  <c r="AD717" i="3"/>
  <c r="Y660" i="3"/>
  <c r="Z663" i="3"/>
  <c r="Y664" i="3"/>
  <c r="Z667" i="3"/>
  <c r="Y668" i="3"/>
  <c r="Z671" i="3"/>
  <c r="Y672" i="3"/>
  <c r="Z675" i="3"/>
  <c r="Y676" i="3"/>
  <c r="Z679" i="3"/>
  <c r="Y680" i="3"/>
  <c r="Z683" i="3"/>
  <c r="Y684" i="3"/>
  <c r="Z687" i="3"/>
  <c r="Y688" i="3"/>
  <c r="Z691" i="3"/>
  <c r="Y692" i="3"/>
  <c r="Z695" i="3"/>
  <c r="Y696" i="3"/>
  <c r="Z699" i="3"/>
  <c r="Y700" i="3"/>
  <c r="Z703" i="3"/>
  <c r="Y704" i="3"/>
  <c r="Z707" i="3"/>
  <c r="Y708" i="3"/>
  <c r="Z711" i="3"/>
  <c r="Y712" i="3"/>
  <c r="AC714" i="3"/>
  <c r="Y714" i="3"/>
  <c r="AB714" i="3"/>
  <c r="AC717" i="3"/>
  <c r="Y717" i="3"/>
  <c r="AB717" i="3"/>
  <c r="AE718" i="3"/>
  <c r="AD718" i="3"/>
  <c r="Z718" i="3"/>
  <c r="Z717" i="3"/>
  <c r="Y718" i="3"/>
  <c r="AE720" i="3"/>
  <c r="Z721" i="3"/>
  <c r="Y722" i="3"/>
  <c r="AE724" i="3"/>
  <c r="Z725" i="3"/>
  <c r="Y726" i="3"/>
  <c r="AE728" i="3"/>
  <c r="Z729" i="3"/>
  <c r="Y730" i="3"/>
  <c r="AE732" i="3"/>
  <c r="Z733" i="3"/>
  <c r="Y734" i="3"/>
  <c r="AE736" i="3"/>
  <c r="Z737" i="3"/>
  <c r="Y738" i="3"/>
  <c r="AE740" i="3"/>
  <c r="Z741" i="3"/>
  <c r="Y742" i="3"/>
  <c r="AE744" i="3"/>
  <c r="Z745" i="3"/>
  <c r="Y746" i="3"/>
  <c r="AE748" i="3"/>
  <c r="Z749" i="3"/>
  <c r="Y750" i="3"/>
  <c r="AC751" i="3"/>
  <c r="AC752" i="3"/>
  <c r="AD752" i="3"/>
  <c r="Y719" i="3"/>
  <c r="AB720" i="3"/>
  <c r="Z722" i="3"/>
  <c r="AD722" i="3"/>
  <c r="Y723" i="3"/>
  <c r="AB724" i="3"/>
  <c r="Z726" i="3"/>
  <c r="AD726" i="3"/>
  <c r="Y727" i="3"/>
  <c r="AB728" i="3"/>
  <c r="Z730" i="3"/>
  <c r="AD730" i="3"/>
  <c r="Y731" i="3"/>
  <c r="AB732" i="3"/>
  <c r="Z734" i="3"/>
  <c r="AD734" i="3"/>
  <c r="Y735" i="3"/>
  <c r="AB736" i="3"/>
  <c r="Z738" i="3"/>
  <c r="AD738" i="3"/>
  <c r="Y739" i="3"/>
  <c r="AB740" i="3"/>
  <c r="Z742" i="3"/>
  <c r="AD742" i="3"/>
  <c r="Y743" i="3"/>
  <c r="AB744" i="3"/>
  <c r="Z746" i="3"/>
  <c r="AD746" i="3"/>
  <c r="Y747" i="3"/>
  <c r="AB748" i="3"/>
  <c r="Z750" i="3"/>
  <c r="AD750" i="3"/>
  <c r="Y751" i="3"/>
  <c r="Y716" i="3"/>
  <c r="Z719" i="3"/>
  <c r="Y720" i="3"/>
  <c r="AB721" i="3"/>
  <c r="Z723" i="3"/>
  <c r="Y724" i="3"/>
  <c r="AB725" i="3"/>
  <c r="Z727" i="3"/>
  <c r="Y728" i="3"/>
  <c r="AB729" i="3"/>
  <c r="Z731" i="3"/>
  <c r="Y732" i="3"/>
  <c r="AB733" i="3"/>
  <c r="Z735" i="3"/>
  <c r="Y736" i="3"/>
  <c r="AB737" i="3"/>
  <c r="Z739" i="3"/>
  <c r="Y740" i="3"/>
  <c r="AB741" i="3"/>
  <c r="Z743" i="3"/>
  <c r="Y744" i="3"/>
  <c r="AB745" i="3"/>
  <c r="Z747" i="3"/>
  <c r="Y748" i="3"/>
  <c r="AB749" i="3"/>
  <c r="AD751" i="3"/>
  <c r="Z720" i="3"/>
  <c r="Y721" i="3"/>
  <c r="Z724" i="3"/>
  <c r="Y725" i="3"/>
  <c r="Z728" i="3"/>
  <c r="Y729" i="3"/>
  <c r="Z732" i="3"/>
  <c r="Y733" i="3"/>
  <c r="Z736" i="3"/>
  <c r="Y737" i="3"/>
  <c r="Z740" i="3"/>
  <c r="Y741" i="3"/>
  <c r="Z744" i="3"/>
  <c r="Y745" i="3"/>
  <c r="Z748" i="3"/>
  <c r="Y749" i="3"/>
  <c r="AE752" i="3"/>
  <c r="AC753" i="3"/>
  <c r="Y753" i="3"/>
  <c r="AB753" i="3"/>
  <c r="Z754" i="3"/>
  <c r="AD754" i="3"/>
  <c r="Y755" i="3"/>
  <c r="AC755" i="3"/>
  <c r="Z758" i="3"/>
  <c r="AD758" i="3"/>
  <c r="Y759" i="3"/>
  <c r="AC759" i="3"/>
  <c r="AE761" i="3"/>
  <c r="Z762" i="3"/>
  <c r="AD762" i="3"/>
  <c r="Y763" i="3"/>
  <c r="AC763" i="3"/>
  <c r="AB764" i="3"/>
  <c r="AE765" i="3"/>
  <c r="Z766" i="3"/>
  <c r="AD766" i="3"/>
  <c r="Y767" i="3"/>
  <c r="AC767" i="3"/>
  <c r="AB768" i="3"/>
  <c r="AE769" i="3"/>
  <c r="Z770" i="3"/>
  <c r="AD770" i="3"/>
  <c r="Y771" i="3"/>
  <c r="AC771" i="3"/>
  <c r="AB772" i="3"/>
  <c r="AE773" i="3"/>
  <c r="Z774" i="3"/>
  <c r="AD774" i="3"/>
  <c r="Y775" i="3"/>
  <c r="AC775" i="3"/>
  <c r="AB776" i="3"/>
  <c r="AE777" i="3"/>
  <c r="Z778" i="3"/>
  <c r="AD778" i="3"/>
  <c r="Y779" i="3"/>
  <c r="AC779" i="3"/>
  <c r="Y780" i="3"/>
  <c r="AC781" i="3"/>
  <c r="Y781" i="3"/>
  <c r="AB781" i="3"/>
  <c r="AD781" i="3"/>
  <c r="AB782" i="3"/>
  <c r="AE783" i="3"/>
  <c r="Z751" i="3"/>
  <c r="Y752" i="3"/>
  <c r="Z755" i="3"/>
  <c r="Y756" i="3"/>
  <c r="AB757" i="3"/>
  <c r="Z759" i="3"/>
  <c r="Y760" i="3"/>
  <c r="AB761" i="3"/>
  <c r="Z763" i="3"/>
  <c r="Y764" i="3"/>
  <c r="Z767" i="3"/>
  <c r="Y768" i="3"/>
  <c r="AB769" i="3"/>
  <c r="Z771" i="3"/>
  <c r="Y772" i="3"/>
  <c r="AB773" i="3"/>
  <c r="Z775" i="3"/>
  <c r="Y776" i="3"/>
  <c r="Z779" i="3"/>
  <c r="AD780" i="3"/>
  <c r="AC784" i="3"/>
  <c r="Y784" i="3"/>
  <c r="AB784" i="3"/>
  <c r="AB754" i="3"/>
  <c r="Z756" i="3"/>
  <c r="AD756" i="3"/>
  <c r="Y757" i="3"/>
  <c r="AB758" i="3"/>
  <c r="Z760" i="3"/>
  <c r="AD760" i="3"/>
  <c r="Y761" i="3"/>
  <c r="AB762" i="3"/>
  <c r="Z764" i="3"/>
  <c r="AD764" i="3"/>
  <c r="Y765" i="3"/>
  <c r="AB766" i="3"/>
  <c r="Z768" i="3"/>
  <c r="AD768" i="3"/>
  <c r="Y769" i="3"/>
  <c r="AB770" i="3"/>
  <c r="Z772" i="3"/>
  <c r="AD772" i="3"/>
  <c r="Y773" i="3"/>
  <c r="AB774" i="3"/>
  <c r="Z776" i="3"/>
  <c r="AD776" i="3"/>
  <c r="Y777" i="3"/>
  <c r="AB778" i="3"/>
  <c r="AB780" i="3"/>
  <c r="Y782" i="3"/>
  <c r="AC783" i="3"/>
  <c r="Y783" i="3"/>
  <c r="Z753" i="3"/>
  <c r="Y754" i="3"/>
  <c r="Z757" i="3"/>
  <c r="Y758" i="3"/>
  <c r="Z761" i="3"/>
  <c r="Y762" i="3"/>
  <c r="AA762" i="3" s="1"/>
  <c r="Z765" i="3"/>
  <c r="Y766" i="3"/>
  <c r="Z769" i="3"/>
  <c r="Y770" i="3"/>
  <c r="Z773" i="3"/>
  <c r="Y774" i="3"/>
  <c r="Z777" i="3"/>
  <c r="Y778" i="3"/>
  <c r="AA778" i="3" s="1"/>
  <c r="AE782" i="3"/>
  <c r="AB783" i="3"/>
  <c r="Z782" i="3"/>
  <c r="AD782" i="3"/>
  <c r="AE785" i="3"/>
  <c r="Z786" i="3"/>
  <c r="AD786" i="3"/>
  <c r="Y787" i="3"/>
  <c r="AC787" i="3"/>
  <c r="AB788" i="3"/>
  <c r="AE789" i="3"/>
  <c r="Z790" i="3"/>
  <c r="AD790" i="3"/>
  <c r="Y791" i="3"/>
  <c r="AC791" i="3"/>
  <c r="AB792" i="3"/>
  <c r="AE793" i="3"/>
  <c r="Z794" i="3"/>
  <c r="AD794" i="3"/>
  <c r="Y795" i="3"/>
  <c r="AC795" i="3"/>
  <c r="AB796" i="3"/>
  <c r="AE797" i="3"/>
  <c r="Z798" i="3"/>
  <c r="AD798" i="3"/>
  <c r="Y799" i="3"/>
  <c r="AC800" i="3"/>
  <c r="Y800" i="3"/>
  <c r="AE801" i="3"/>
  <c r="AC804" i="3"/>
  <c r="Y804" i="3"/>
  <c r="AB804" i="3"/>
  <c r="AD805" i="3"/>
  <c r="Y806" i="3"/>
  <c r="AC807" i="3"/>
  <c r="Y807" i="3"/>
  <c r="AB809" i="3"/>
  <c r="AE810" i="3"/>
  <c r="AC810" i="3"/>
  <c r="Z783" i="3"/>
  <c r="AD783" i="3"/>
  <c r="AB785" i="3"/>
  <c r="Z787" i="3"/>
  <c r="AD787" i="3"/>
  <c r="Y788" i="3"/>
  <c r="AB789" i="3"/>
  <c r="Z791" i="3"/>
  <c r="AD791" i="3"/>
  <c r="Y792" i="3"/>
  <c r="AB793" i="3"/>
  <c r="Z795" i="3"/>
  <c r="AD795" i="3"/>
  <c r="Y796" i="3"/>
  <c r="AB797" i="3"/>
  <c r="AE799" i="3"/>
  <c r="Z799" i="3"/>
  <c r="Z801" i="3"/>
  <c r="Y802" i="3"/>
  <c r="AC803" i="3"/>
  <c r="Y803" i="3"/>
  <c r="AB805" i="3"/>
  <c r="AE806" i="3"/>
  <c r="AB807" i="3"/>
  <c r="AB810" i="3"/>
  <c r="AD811" i="3"/>
  <c r="AD812" i="3"/>
  <c r="AC816" i="3"/>
  <c r="Y816" i="3"/>
  <c r="AB816" i="3"/>
  <c r="Z780" i="3"/>
  <c r="Z784" i="3"/>
  <c r="Y785" i="3"/>
  <c r="Z788" i="3"/>
  <c r="Y789" i="3"/>
  <c r="Z792" i="3"/>
  <c r="Y793" i="3"/>
  <c r="Z796" i="3"/>
  <c r="Y797" i="3"/>
  <c r="AE802" i="3"/>
  <c r="AB803" i="3"/>
  <c r="AB806" i="3"/>
  <c r="AD808" i="3"/>
  <c r="Z809" i="3"/>
  <c r="AC812" i="3"/>
  <c r="Y812" i="3"/>
  <c r="AB812" i="3"/>
  <c r="AD813" i="3"/>
  <c r="AC815" i="3"/>
  <c r="Y815" i="3"/>
  <c r="Z785" i="3"/>
  <c r="Y786" i="3"/>
  <c r="Z789" i="3"/>
  <c r="Y790" i="3"/>
  <c r="Z793" i="3"/>
  <c r="Y794" i="3"/>
  <c r="Z797" i="3"/>
  <c r="Y798" i="3"/>
  <c r="AB800" i="3"/>
  <c r="AB801" i="3"/>
  <c r="AC801" i="3"/>
  <c r="Y801" i="3"/>
  <c r="AC808" i="3"/>
  <c r="Y808" i="3"/>
  <c r="AB808" i="3"/>
  <c r="AD809" i="3"/>
  <c r="AC811" i="3"/>
  <c r="Y811" i="3"/>
  <c r="Z800" i="3"/>
  <c r="AE803" i="3"/>
  <c r="Z804" i="3"/>
  <c r="Y805" i="3"/>
  <c r="AC805" i="3"/>
  <c r="AE807" i="3"/>
  <c r="Z808" i="3"/>
  <c r="Y809" i="3"/>
  <c r="AC809" i="3"/>
  <c r="AE811" i="3"/>
  <c r="Z812" i="3"/>
  <c r="Y813" i="3"/>
  <c r="AC813" i="3"/>
  <c r="AE815" i="3"/>
  <c r="Z816" i="3"/>
  <c r="Z802" i="3"/>
  <c r="AD802" i="3"/>
  <c r="Z806" i="3"/>
  <c r="AD806" i="3"/>
  <c r="Z810" i="3"/>
  <c r="AD810" i="3"/>
  <c r="Z814" i="3"/>
  <c r="AD814" i="3"/>
  <c r="Z803" i="3"/>
  <c r="Z807" i="3"/>
  <c r="Z811" i="3"/>
  <c r="Z815" i="3"/>
  <c r="D505" i="30"/>
  <c r="H505" i="30" s="1"/>
  <c r="C505" i="30"/>
  <c r="F505" i="30" s="1"/>
  <c r="D504" i="30"/>
  <c r="H504" i="30" s="1"/>
  <c r="C504" i="30"/>
  <c r="F504" i="30" s="1"/>
  <c r="W1237" i="3"/>
  <c r="W503" i="3"/>
  <c r="W2161" i="3"/>
  <c r="AE2161" i="3" s="1"/>
  <c r="W466" i="3"/>
  <c r="Z466" i="3" s="1"/>
  <c r="W2165" i="3"/>
  <c r="AD2165" i="3" s="1"/>
  <c r="W1722" i="3"/>
  <c r="Z1722" i="3" s="1"/>
  <c r="W2164" i="3"/>
  <c r="AE2164" i="3" s="1"/>
  <c r="W465" i="3"/>
  <c r="W502" i="3"/>
  <c r="Z502" i="3" s="1"/>
  <c r="W501" i="3"/>
  <c r="Z501" i="3" s="1"/>
  <c r="W464" i="3"/>
  <c r="AE464" i="3" s="1"/>
  <c r="W432" i="3"/>
  <c r="W2163" i="3"/>
  <c r="W463" i="3"/>
  <c r="W500" i="3"/>
  <c r="Z500" i="3" s="1"/>
  <c r="W1728" i="3"/>
  <c r="AE1728" i="3" s="1"/>
  <c r="W1720" i="3"/>
  <c r="W462" i="3"/>
  <c r="W1199" i="3"/>
  <c r="W498" i="3"/>
  <c r="Z498" i="3" s="1"/>
  <c r="W459" i="3"/>
  <c r="W458" i="3"/>
  <c r="Z458" i="3" s="1"/>
  <c r="W497" i="3"/>
  <c r="Z497" i="3" s="1"/>
  <c r="W417" i="3"/>
  <c r="W457" i="3"/>
  <c r="AE457" i="3" s="1"/>
  <c r="W1052" i="3"/>
  <c r="W976" i="3"/>
  <c r="AE976" i="3" s="1"/>
  <c r="W496" i="3"/>
  <c r="W495" i="3"/>
  <c r="W456" i="3"/>
  <c r="Z456" i="3" s="1"/>
  <c r="W2162" i="3"/>
  <c r="AD2162" i="3" s="1"/>
  <c r="W455" i="3"/>
  <c r="AE455" i="3" s="1"/>
  <c r="W431" i="3"/>
  <c r="Z431" i="3" s="1"/>
  <c r="W416" i="3"/>
  <c r="W1713" i="3"/>
  <c r="W429" i="3"/>
  <c r="Z429" i="3" s="1"/>
  <c r="W1727" i="3"/>
  <c r="AD1727" i="3" s="1"/>
  <c r="W1247" i="3"/>
  <c r="W428" i="3"/>
  <c r="W1319" i="3"/>
  <c r="W1719" i="3"/>
  <c r="AD1719" i="3" s="1"/>
  <c r="W1239" i="3"/>
  <c r="W427" i="3"/>
  <c r="Z427" i="3" s="1"/>
  <c r="W1340" i="3"/>
  <c r="W1139" i="3"/>
  <c r="W415" i="3"/>
  <c r="W1726" i="3"/>
  <c r="W1718" i="3"/>
  <c r="AE1718" i="3" s="1"/>
  <c r="W454" i="3"/>
  <c r="AE454" i="3" s="1"/>
  <c r="W453" i="3"/>
  <c r="W2160" i="3"/>
  <c r="W493" i="3"/>
  <c r="W1712" i="3"/>
  <c r="AE1712" i="3" s="1"/>
  <c r="W1167" i="3"/>
  <c r="W2159" i="3"/>
  <c r="AE2159" i="3" s="1"/>
  <c r="W1725" i="3"/>
  <c r="AD1725" i="3" s="1"/>
  <c r="W452" i="3"/>
  <c r="Z452" i="3" s="1"/>
  <c r="W1163" i="3"/>
  <c r="W2158" i="3"/>
  <c r="W2167" i="3"/>
  <c r="W2157" i="3"/>
  <c r="AE2157" i="3" s="1"/>
  <c r="W451" i="3"/>
  <c r="AE451" i="3" s="1"/>
  <c r="W1724" i="3"/>
  <c r="W491" i="3"/>
  <c r="AD491" i="3" s="1"/>
  <c r="W1245" i="3"/>
  <c r="W450" i="3"/>
  <c r="W426" i="3"/>
  <c r="Z426" i="3" s="1"/>
  <c r="W1717" i="3"/>
  <c r="W1711" i="3"/>
  <c r="W1201" i="3"/>
  <c r="W1710" i="3"/>
  <c r="AD1710" i="3" s="1"/>
  <c r="W449" i="3"/>
  <c r="W425" i="3"/>
  <c r="W424" i="3"/>
  <c r="Z424" i="3" s="1"/>
  <c r="W448" i="3"/>
  <c r="Z448" i="3" s="1"/>
  <c r="W1709" i="3"/>
  <c r="AD1709" i="3" s="1"/>
  <c r="W423" i="3"/>
  <c r="W447" i="3"/>
  <c r="AE447" i="3" s="1"/>
  <c r="W422" i="3"/>
  <c r="W1178" i="3"/>
  <c r="W1338" i="3"/>
  <c r="W446" i="3"/>
  <c r="Z446" i="3" s="1"/>
  <c r="W2156" i="3"/>
  <c r="AD2156" i="3" s="1"/>
  <c r="W490" i="3"/>
  <c r="Z490" i="3" s="1"/>
  <c r="W445" i="3"/>
  <c r="W444" i="3"/>
  <c r="AE444" i="3" s="1"/>
  <c r="W489" i="3"/>
  <c r="W443" i="3"/>
  <c r="Z443" i="3" s="1"/>
  <c r="W488" i="3"/>
  <c r="Z488" i="3" s="1"/>
  <c r="W487" i="3"/>
  <c r="W486" i="3"/>
  <c r="W414" i="3"/>
  <c r="W413" i="3"/>
  <c r="Z413" i="3" s="1"/>
  <c r="W1134" i="3"/>
  <c r="W2166" i="3"/>
  <c r="AE2166" i="3" s="1"/>
  <c r="W830" i="3"/>
  <c r="Z830" i="3" s="1"/>
  <c r="W485" i="3"/>
  <c r="Z485" i="3" s="1"/>
  <c r="W407" i="3"/>
  <c r="W1723" i="3"/>
  <c r="AD1723" i="3" s="1"/>
  <c r="W1026" i="3"/>
  <c r="W483" i="3"/>
  <c r="W1077" i="3"/>
  <c r="W482" i="3"/>
  <c r="W442" i="3"/>
  <c r="AE442" i="3" s="1"/>
  <c r="W1073" i="3"/>
  <c r="W441" i="3"/>
  <c r="W440" i="3"/>
  <c r="AE440" i="3" s="1"/>
  <c r="W481" i="3"/>
  <c r="Z481" i="3" s="1"/>
  <c r="W1042" i="3"/>
  <c r="W480" i="3"/>
  <c r="Z480" i="3" s="1"/>
  <c r="W439" i="3"/>
  <c r="AE439" i="3" s="1"/>
  <c r="W412" i="3"/>
  <c r="AE412" i="3" s="1"/>
  <c r="W655" i="3"/>
  <c r="W479" i="3"/>
  <c r="W891" i="3"/>
  <c r="AE891" i="3" s="1"/>
  <c r="W1342" i="3"/>
  <c r="W478" i="3"/>
  <c r="W421" i="3"/>
  <c r="Z421" i="3" s="1"/>
  <c r="W411" i="3"/>
  <c r="W477" i="3"/>
  <c r="W476" i="3"/>
  <c r="Z476" i="3" s="1"/>
  <c r="W410" i="3"/>
  <c r="AE410" i="3" s="1"/>
  <c r="W438" i="3"/>
  <c r="W409" i="3"/>
  <c r="AE409" i="3" s="1"/>
  <c r="W2155" i="3"/>
  <c r="W1716" i="3"/>
  <c r="AE1716" i="3" s="1"/>
  <c r="W437" i="3"/>
  <c r="W475" i="3"/>
  <c r="AD475" i="3" s="1"/>
  <c r="W420" i="3"/>
  <c r="AD420" i="3" s="1"/>
  <c r="W474" i="3"/>
  <c r="W473" i="3"/>
  <c r="W408" i="3"/>
  <c r="W436" i="3"/>
  <c r="AE436" i="3" s="1"/>
  <c r="W472" i="3"/>
  <c r="Z472" i="3" s="1"/>
  <c r="W435" i="3"/>
  <c r="Z435" i="3" s="1"/>
  <c r="W471" i="3"/>
  <c r="Z471" i="3" s="1"/>
  <c r="W434" i="3"/>
  <c r="AD434" i="3" s="1"/>
  <c r="W406" i="3"/>
  <c r="W1715" i="3"/>
  <c r="AE1715" i="3" s="1"/>
  <c r="W470" i="3"/>
  <c r="AD470" i="3" s="1"/>
  <c r="W469" i="3"/>
  <c r="W1714" i="3"/>
  <c r="Z1714" i="3" s="1"/>
  <c r="W468" i="3"/>
  <c r="W419" i="3"/>
  <c r="W418" i="3"/>
  <c r="Z418" i="3" s="1"/>
  <c r="W433" i="3"/>
  <c r="AD433" i="3" s="1"/>
  <c r="W467" i="3"/>
  <c r="D505" i="11"/>
  <c r="H505" i="11" s="1"/>
  <c r="C505" i="11"/>
  <c r="F505" i="11" s="1"/>
  <c r="D504" i="11"/>
  <c r="H504" i="11" s="1"/>
  <c r="C504" i="11"/>
  <c r="F504" i="11" s="1"/>
  <c r="U1697" i="3"/>
  <c r="U1329" i="3"/>
  <c r="AE1329" i="3" s="1"/>
  <c r="U2153" i="3"/>
  <c r="AD2153" i="3" s="1"/>
  <c r="U2152" i="3"/>
  <c r="AD2152" i="3" s="1"/>
  <c r="U2151" i="3"/>
  <c r="Z2151" i="3" s="1"/>
  <c r="U2154" i="3"/>
  <c r="U1708" i="3"/>
  <c r="U1707" i="3"/>
  <c r="U1689" i="3"/>
  <c r="U1702" i="3"/>
  <c r="U2148" i="3"/>
  <c r="Z2148" i="3" s="1"/>
  <c r="U1696" i="3"/>
  <c r="U405" i="3"/>
  <c r="U1695" i="3"/>
  <c r="U2150" i="3"/>
  <c r="U366" i="3"/>
  <c r="AE366" i="3" s="1"/>
  <c r="U2144" i="3"/>
  <c r="AE2144" i="3" s="1"/>
  <c r="U2143" i="3"/>
  <c r="Z2143" i="3" s="1"/>
  <c r="U2149" i="3"/>
  <c r="U1701" i="3"/>
  <c r="U365" i="3"/>
  <c r="AE365" i="3" s="1"/>
  <c r="U404" i="3"/>
  <c r="U1341" i="3"/>
  <c r="Z1341" i="3" s="1"/>
  <c r="U386" i="3"/>
  <c r="AD386" i="3" s="1"/>
  <c r="U385" i="3"/>
  <c r="Z385" i="3" s="1"/>
  <c r="U1700" i="3"/>
  <c r="U384" i="3"/>
  <c r="AE384" i="3" s="1"/>
  <c r="U1328" i="3"/>
  <c r="U352" i="3"/>
  <c r="Z352" i="3" s="1"/>
  <c r="U2142" i="3"/>
  <c r="Z2142" i="3" s="1"/>
  <c r="U1706" i="3"/>
  <c r="U2141" i="3"/>
  <c r="AE2141" i="3" s="1"/>
  <c r="U403" i="3"/>
  <c r="AE403" i="3" s="1"/>
  <c r="U1705" i="3"/>
  <c r="U2140" i="3"/>
  <c r="U1699" i="3"/>
  <c r="U1694" i="3"/>
  <c r="U2147" i="3"/>
  <c r="U402" i="3"/>
  <c r="Z402" i="3" s="1"/>
  <c r="U1348" i="3"/>
  <c r="AE1348" i="3" s="1"/>
  <c r="U1693" i="3"/>
  <c r="U1347" i="3"/>
  <c r="AD1347" i="3" s="1"/>
  <c r="U1340" i="3"/>
  <c r="U1339" i="3"/>
  <c r="AD1339" i="3" s="1"/>
  <c r="U1346" i="3"/>
  <c r="AE1346" i="3" s="1"/>
  <c r="U383" i="3"/>
  <c r="AD383" i="3" s="1"/>
  <c r="U351" i="3"/>
  <c r="AE351" i="3" s="1"/>
  <c r="U2139" i="3"/>
  <c r="AE2139" i="3" s="1"/>
  <c r="U382" i="3"/>
  <c r="U1327" i="3"/>
  <c r="AD1327" i="3" s="1"/>
  <c r="U1692" i="3"/>
  <c r="U1698" i="3"/>
  <c r="U1338" i="3"/>
  <c r="U364" i="3"/>
  <c r="Z364" i="3" s="1"/>
  <c r="U363" i="3"/>
  <c r="AE363" i="3" s="1"/>
  <c r="U2146" i="3"/>
  <c r="AD2146" i="3" s="1"/>
  <c r="U401" i="3"/>
  <c r="U1691" i="3"/>
  <c r="U400" i="3"/>
  <c r="U399" i="3"/>
  <c r="U362" i="3"/>
  <c r="AE362" i="3" s="1"/>
  <c r="U1326" i="3"/>
  <c r="U381" i="3"/>
  <c r="AE381" i="3" s="1"/>
  <c r="U361" i="3"/>
  <c r="AD361" i="3" s="1"/>
  <c r="U380" i="3"/>
  <c r="AD380" i="3" s="1"/>
  <c r="U398" i="3"/>
  <c r="AD398" i="3" s="1"/>
  <c r="U1337" i="3"/>
  <c r="AE1337" i="3" s="1"/>
  <c r="U379" i="3"/>
  <c r="AE379" i="3" s="1"/>
  <c r="U1325" i="3"/>
  <c r="AE1325" i="3" s="1"/>
  <c r="U1704" i="3"/>
  <c r="U378" i="3"/>
  <c r="AD378" i="3" s="1"/>
  <c r="U360" i="3"/>
  <c r="AD360" i="3" s="1"/>
  <c r="U397" i="3"/>
  <c r="U396" i="3"/>
  <c r="U395" i="3"/>
  <c r="U358" i="3"/>
  <c r="Z358" i="3" s="1"/>
  <c r="U357" i="3"/>
  <c r="AD357" i="3" s="1"/>
  <c r="U1345" i="3"/>
  <c r="Z1345" i="3" s="1"/>
  <c r="U1703" i="3"/>
  <c r="U1344" i="3"/>
  <c r="Z1344" i="3" s="1"/>
  <c r="U1336" i="3"/>
  <c r="AE1336" i="3" s="1"/>
  <c r="U356" i="3"/>
  <c r="U394" i="3"/>
  <c r="AE394" i="3" s="1"/>
  <c r="U1687" i="3"/>
  <c r="U1324" i="3"/>
  <c r="U393" i="3"/>
  <c r="U392" i="3"/>
  <c r="U391" i="3"/>
  <c r="AE391" i="3" s="1"/>
  <c r="U350" i="3"/>
  <c r="Z350" i="3" s="1"/>
  <c r="U1335" i="3"/>
  <c r="AE1335" i="3" s="1"/>
  <c r="U1334" i="3"/>
  <c r="AD1334" i="3" s="1"/>
  <c r="U377" i="3"/>
  <c r="U1343" i="3"/>
  <c r="AD1343" i="3" s="1"/>
  <c r="U1342" i="3"/>
  <c r="U1333" i="3"/>
  <c r="AD1333" i="3" s="1"/>
  <c r="U376" i="3"/>
  <c r="AE376" i="3" s="1"/>
  <c r="U1690" i="3"/>
  <c r="U1332" i="3"/>
  <c r="AE1332" i="3" s="1"/>
  <c r="U1322" i="3"/>
  <c r="U375" i="3"/>
  <c r="U1321" i="3"/>
  <c r="Z1321" i="3" s="1"/>
  <c r="U374" i="3"/>
  <c r="Z374" i="3" s="1"/>
  <c r="U373" i="3"/>
  <c r="AE373" i="3" s="1"/>
  <c r="U1320" i="3"/>
  <c r="AE1320" i="3" s="1"/>
  <c r="U1331" i="3"/>
  <c r="AE1331" i="3" s="1"/>
  <c r="U355" i="3"/>
  <c r="U1330" i="3"/>
  <c r="U390" i="3"/>
  <c r="U372" i="3"/>
  <c r="U349" i="3"/>
  <c r="AE349" i="3" s="1"/>
  <c r="U371" i="3"/>
  <c r="U354" i="3"/>
  <c r="Z354" i="3" s="1"/>
  <c r="U370" i="3"/>
  <c r="Z370" i="3" s="1"/>
  <c r="U369" i="3"/>
  <c r="AD369" i="3" s="1"/>
  <c r="U368" i="3"/>
  <c r="AE368" i="3" s="1"/>
  <c r="U389" i="3"/>
  <c r="AE389" i="3" s="1"/>
  <c r="U367" i="3"/>
  <c r="AE367" i="3" s="1"/>
  <c r="U353" i="3"/>
  <c r="AE353" i="3" s="1"/>
  <c r="U388" i="3"/>
  <c r="AE388" i="3" s="1"/>
  <c r="D505" i="7"/>
  <c r="H505" i="7" s="1"/>
  <c r="C505" i="7"/>
  <c r="F505" i="7" s="1"/>
  <c r="D504" i="7"/>
  <c r="H504" i="7" s="1"/>
  <c r="C504" i="7"/>
  <c r="F504" i="7" s="1"/>
  <c r="T1249" i="3"/>
  <c r="T1247" i="3"/>
  <c r="T1246" i="3"/>
  <c r="AD1246" i="3" s="1"/>
  <c r="T1245" i="3"/>
  <c r="T1244" i="3"/>
  <c r="T1243" i="3"/>
  <c r="T1242" i="3"/>
  <c r="T1241" i="3"/>
  <c r="T1240" i="3"/>
  <c r="T1239" i="3"/>
  <c r="T1238" i="3"/>
  <c r="T1237" i="3"/>
  <c r="T1236" i="3"/>
  <c r="T1235" i="3"/>
  <c r="T1234" i="3"/>
  <c r="AD1234" i="3" s="1"/>
  <c r="T1233" i="3"/>
  <c r="T1232" i="3"/>
  <c r="T1231" i="3"/>
  <c r="Z1231" i="3" s="1"/>
  <c r="T1230" i="3"/>
  <c r="T1229" i="3"/>
  <c r="T1228" i="3"/>
  <c r="T1227" i="3"/>
  <c r="T1226" i="3"/>
  <c r="T1225" i="3"/>
  <c r="T1224" i="3"/>
  <c r="T1223" i="3"/>
  <c r="T1222" i="3"/>
  <c r="T1220" i="3"/>
  <c r="T1219" i="3"/>
  <c r="T1218" i="3"/>
  <c r="T1217" i="3"/>
  <c r="T1216" i="3"/>
  <c r="T1215" i="3"/>
  <c r="T1214" i="3"/>
  <c r="T1213" i="3"/>
  <c r="T1212" i="3"/>
  <c r="T1211" i="3"/>
  <c r="T1210" i="3"/>
  <c r="T1209" i="3"/>
  <c r="T1208" i="3"/>
  <c r="T1207" i="3"/>
  <c r="T1206" i="3"/>
  <c r="T1205" i="3"/>
  <c r="T1204" i="3"/>
  <c r="T1203" i="3"/>
  <c r="T1201" i="3"/>
  <c r="T1200" i="3"/>
  <c r="T1199" i="3"/>
  <c r="T1198" i="3"/>
  <c r="T1197" i="3"/>
  <c r="T1196" i="3"/>
  <c r="T1195" i="3"/>
  <c r="T1193" i="3"/>
  <c r="T1192" i="3"/>
  <c r="T1191" i="3"/>
  <c r="T1190" i="3"/>
  <c r="T1189" i="3"/>
  <c r="T1188" i="3"/>
  <c r="T1186" i="3"/>
  <c r="T841" i="3"/>
  <c r="T838" i="3"/>
  <c r="T2106" i="3"/>
  <c r="AD2106" i="3" s="1"/>
  <c r="T2105" i="3"/>
  <c r="Z2105" i="3" s="1"/>
  <c r="T2104" i="3"/>
  <c r="Z2104" i="3" s="1"/>
  <c r="T2103" i="3"/>
  <c r="AD2103" i="3" s="1"/>
  <c r="T2102" i="3"/>
  <c r="AE2102" i="3" s="1"/>
  <c r="T2101" i="3"/>
  <c r="Z2101" i="3" s="1"/>
  <c r="T2099" i="3"/>
  <c r="T2098" i="3"/>
  <c r="AE2098" i="3" s="1"/>
  <c r="T2097" i="3"/>
  <c r="Z2097" i="3" s="1"/>
  <c r="T2094" i="3"/>
  <c r="Z2094" i="3" s="1"/>
  <c r="T1642" i="3"/>
  <c r="T1641" i="3"/>
  <c r="Z1641" i="3" s="1"/>
  <c r="T1640" i="3"/>
  <c r="Z1640" i="3" s="1"/>
  <c r="D505" i="8"/>
  <c r="H505" i="8" s="1"/>
  <c r="C505" i="8"/>
  <c r="F505" i="8" s="1"/>
  <c r="D504" i="8"/>
  <c r="H504" i="8" s="1"/>
  <c r="C504" i="8"/>
  <c r="F504" i="8" s="1"/>
  <c r="S2092" i="3"/>
  <c r="S2093" i="3"/>
  <c r="Z2093" i="3" s="1"/>
  <c r="S1624" i="3"/>
  <c r="S215" i="3"/>
  <c r="AE215" i="3" s="1"/>
  <c r="S1181" i="3"/>
  <c r="AE1181" i="3" s="1"/>
  <c r="S1630" i="3"/>
  <c r="Z1630" i="3" s="1"/>
  <c r="S214" i="3"/>
  <c r="Z214" i="3" s="1"/>
  <c r="S243" i="3"/>
  <c r="Z243" i="3" s="1"/>
  <c r="S2083" i="3"/>
  <c r="AD2083" i="3" s="1"/>
  <c r="S1629" i="3"/>
  <c r="AD1629" i="3" s="1"/>
  <c r="S1171" i="3"/>
  <c r="S1634" i="3"/>
  <c r="AD1634" i="3" s="1"/>
  <c r="S230" i="3"/>
  <c r="S1633" i="3"/>
  <c r="AE1633" i="3" s="1"/>
  <c r="S2090" i="3"/>
  <c r="AD2090" i="3" s="1"/>
  <c r="S1180" i="3"/>
  <c r="AE1180" i="3" s="1"/>
  <c r="S1623" i="3"/>
  <c r="Z1623" i="3" s="1"/>
  <c r="S1628" i="3"/>
  <c r="AD1628" i="3" s="1"/>
  <c r="S242" i="3"/>
  <c r="AD242" i="3" s="1"/>
  <c r="S1170" i="3"/>
  <c r="Z1170" i="3" s="1"/>
  <c r="S1151" i="3"/>
  <c r="S229" i="3"/>
  <c r="AE229" i="3" s="1"/>
  <c r="S241" i="3"/>
  <c r="AD241" i="3" s="1"/>
  <c r="S207" i="3"/>
  <c r="Z207" i="3" s="1"/>
  <c r="S213" i="3"/>
  <c r="S228" i="3"/>
  <c r="AD228" i="3" s="1"/>
  <c r="S1150" i="3"/>
  <c r="S1185" i="3"/>
  <c r="S1149" i="3"/>
  <c r="S1148" i="3"/>
  <c r="S2088" i="3"/>
  <c r="AE2088" i="3" s="1"/>
  <c r="S1619" i="3"/>
  <c r="Z1619" i="3" s="1"/>
  <c r="S240" i="3"/>
  <c r="AD240" i="3" s="1"/>
  <c r="S2087" i="3"/>
  <c r="Z2087" i="3" s="1"/>
  <c r="S1179" i="3"/>
  <c r="Z1179" i="3" s="1"/>
  <c r="S1622" i="3"/>
  <c r="AD1622" i="3" s="1"/>
  <c r="S227" i="3"/>
  <c r="AE227" i="3" s="1"/>
  <c r="S1147" i="3"/>
  <c r="Z1147" i="3" s="1"/>
  <c r="S1625" i="3"/>
  <c r="Z1625" i="3" s="1"/>
  <c r="S239" i="3"/>
  <c r="AD239" i="3" s="1"/>
  <c r="S1169" i="3"/>
  <c r="AE1169" i="3" s="1"/>
  <c r="S1184" i="3"/>
  <c r="Z1184" i="3" s="1"/>
  <c r="S2086" i="3"/>
  <c r="AD2086" i="3" s="1"/>
  <c r="S2085" i="3"/>
  <c r="AD2085" i="3" s="1"/>
  <c r="S226" i="3"/>
  <c r="Z226" i="3" s="1"/>
  <c r="S1168" i="3"/>
  <c r="Z1168" i="3" s="1"/>
  <c r="S212" i="3"/>
  <c r="Z212" i="3" s="1"/>
  <c r="S1146" i="3"/>
  <c r="S2082" i="3"/>
  <c r="Z2082" i="3" s="1"/>
  <c r="S1145" i="3"/>
  <c r="Z1145" i="3" s="1"/>
  <c r="S1621" i="3"/>
  <c r="S1319" i="3"/>
  <c r="AD1319" i="3" s="1"/>
  <c r="S238" i="3"/>
  <c r="S1167" i="3"/>
  <c r="S2089" i="3"/>
  <c r="S2081" i="3"/>
  <c r="AE2081" i="3" s="1"/>
  <c r="S2091" i="3"/>
  <c r="AE2091" i="3" s="1"/>
  <c r="S206" i="3"/>
  <c r="AE206" i="3" s="1"/>
  <c r="S1166" i="3"/>
  <c r="S205" i="3"/>
  <c r="AD205" i="3" s="1"/>
  <c r="S1165" i="3"/>
  <c r="AE1165" i="3" s="1"/>
  <c r="S1631" i="3"/>
  <c r="S236" i="3"/>
  <c r="AE236" i="3" s="1"/>
  <c r="S211" i="3"/>
  <c r="S1144" i="3"/>
  <c r="AE1144" i="3" s="1"/>
  <c r="S1164" i="3"/>
  <c r="AE1164" i="3" s="1"/>
  <c r="S1178" i="3"/>
  <c r="S1162" i="3"/>
  <c r="S1142" i="3"/>
  <c r="AD1142" i="3" s="1"/>
  <c r="S1161" i="3"/>
  <c r="S210" i="3"/>
  <c r="Z210" i="3" s="1"/>
  <c r="S1177" i="3"/>
  <c r="S225" i="3"/>
  <c r="Z225" i="3" s="1"/>
  <c r="S1160" i="3"/>
  <c r="S1159" i="3"/>
  <c r="S2080" i="3"/>
  <c r="AE2080" i="3" s="1"/>
  <c r="S1141" i="3"/>
  <c r="Z1141" i="3" s="1"/>
  <c r="S2084" i="3"/>
  <c r="Z2084" i="3" s="1"/>
  <c r="S1158" i="3"/>
  <c r="AE1158" i="3" s="1"/>
  <c r="S1140" i="3"/>
  <c r="S1139" i="3"/>
  <c r="S1138" i="3"/>
  <c r="AE1138" i="3" s="1"/>
  <c r="S1137" i="3"/>
  <c r="S1136" i="3"/>
  <c r="S1176" i="3"/>
  <c r="S199" i="3"/>
  <c r="Z199" i="3" s="1"/>
  <c r="S1157" i="3"/>
  <c r="S223" i="3"/>
  <c r="AE223" i="3" s="1"/>
  <c r="S1135" i="3"/>
  <c r="S1175" i="3"/>
  <c r="AE1175" i="3" s="1"/>
  <c r="S1617" i="3"/>
  <c r="S1134" i="3"/>
  <c r="S1133" i="3"/>
  <c r="S1132" i="3"/>
  <c r="S222" i="3"/>
  <c r="Z222" i="3" s="1"/>
  <c r="S1131" i="3"/>
  <c r="S1156" i="3"/>
  <c r="Z1156" i="3" s="1"/>
  <c r="S232" i="3"/>
  <c r="Z232" i="3" s="1"/>
  <c r="S1155" i="3"/>
  <c r="AE1155" i="3" s="1"/>
  <c r="S221" i="3"/>
  <c r="S1130" i="3"/>
  <c r="S1129" i="3"/>
  <c r="Z1129" i="3" s="1"/>
  <c r="S1616" i="3"/>
  <c r="S219" i="3"/>
  <c r="Z219" i="3" s="1"/>
  <c r="S1154" i="3"/>
  <c r="Z1154" i="3" s="1"/>
  <c r="S209" i="3"/>
  <c r="AE209" i="3" s="1"/>
  <c r="S1128" i="3"/>
  <c r="Z1128" i="3" s="1"/>
  <c r="S218" i="3"/>
  <c r="AE218" i="3" s="1"/>
  <c r="S1153" i="3"/>
  <c r="S1152" i="3"/>
  <c r="AE1152" i="3" s="1"/>
  <c r="S203" i="3"/>
  <c r="Z203" i="3" s="1"/>
  <c r="S208" i="3"/>
  <c r="AD208" i="3" s="1"/>
  <c r="S1173" i="3"/>
  <c r="S217" i="3"/>
  <c r="Z217" i="3" s="1"/>
  <c r="S216" i="3"/>
  <c r="Z216" i="3" s="1"/>
  <c r="S231" i="3"/>
  <c r="AE231" i="3" s="1"/>
  <c r="S200" i="3"/>
  <c r="AD200" i="3" s="1"/>
  <c r="D505" i="9"/>
  <c r="H505" i="9" s="1"/>
  <c r="C505" i="9"/>
  <c r="F505" i="9" s="1"/>
  <c r="D504" i="9"/>
  <c r="H504" i="9" s="1"/>
  <c r="C504" i="9"/>
  <c r="F504" i="9" s="1"/>
  <c r="R1752" i="3"/>
  <c r="AE1752" i="3" s="1"/>
  <c r="R620" i="3"/>
  <c r="Z620" i="3" s="1"/>
  <c r="R619" i="3"/>
  <c r="R618" i="3"/>
  <c r="R617" i="3"/>
  <c r="Z617" i="3" s="1"/>
  <c r="R616" i="3"/>
  <c r="R615" i="3"/>
  <c r="AD615" i="3" s="1"/>
  <c r="R2216" i="3"/>
  <c r="R613" i="3"/>
  <c r="R1524" i="3"/>
  <c r="R1523" i="3"/>
  <c r="AD1523" i="3" s="1"/>
  <c r="R1522" i="3"/>
  <c r="AD1522" i="3" s="1"/>
  <c r="R1521" i="3"/>
  <c r="AE1521" i="3" s="1"/>
  <c r="R2215" i="3"/>
  <c r="Z2215" i="3" s="1"/>
  <c r="R1519" i="3"/>
  <c r="R2214" i="3"/>
  <c r="AE2214" i="3" s="1"/>
  <c r="R1518" i="3"/>
  <c r="AD1518" i="3" s="1"/>
  <c r="R1517" i="3"/>
  <c r="AD1517" i="3" s="1"/>
  <c r="R1516" i="3"/>
  <c r="AE1516" i="3" s="1"/>
  <c r="R2213" i="3"/>
  <c r="AD2213" i="3" s="1"/>
  <c r="R1743" i="3"/>
  <c r="AD1743" i="3" s="1"/>
  <c r="R591" i="3"/>
  <c r="R571" i="3"/>
  <c r="D498" i="2"/>
  <c r="H498" i="2" s="1"/>
  <c r="C498" i="2"/>
  <c r="F498" i="2" s="1"/>
  <c r="D497" i="2"/>
  <c r="H497" i="2" s="1"/>
  <c r="C497" i="2"/>
  <c r="F497" i="2" s="1"/>
  <c r="D496" i="2"/>
  <c r="H496" i="2" s="1"/>
  <c r="C496" i="2"/>
  <c r="F496" i="2" s="1"/>
  <c r="D495" i="2"/>
  <c r="H495" i="2" s="1"/>
  <c r="C495" i="2"/>
  <c r="F495" i="2" s="1"/>
  <c r="D494" i="2"/>
  <c r="H494" i="2" s="1"/>
  <c r="C494" i="2"/>
  <c r="F494" i="2" s="1"/>
  <c r="D493" i="2"/>
  <c r="H493" i="2" s="1"/>
  <c r="C493" i="2"/>
  <c r="F493" i="2" s="1"/>
  <c r="D492" i="2"/>
  <c r="H492" i="2" s="1"/>
  <c r="C492" i="2"/>
  <c r="F492" i="2" s="1"/>
  <c r="D491" i="2"/>
  <c r="H491" i="2" s="1"/>
  <c r="C491" i="2"/>
  <c r="F491" i="2" s="1"/>
  <c r="D490" i="2"/>
  <c r="H490" i="2" s="1"/>
  <c r="C490" i="2"/>
  <c r="F490" i="2" s="1"/>
  <c r="D489" i="2"/>
  <c r="H489" i="2" s="1"/>
  <c r="C489" i="2"/>
  <c r="F489" i="2" s="1"/>
  <c r="D488" i="2"/>
  <c r="H488" i="2" s="1"/>
  <c r="C488" i="2"/>
  <c r="F488" i="2" s="1"/>
  <c r="D487" i="2"/>
  <c r="H487" i="2" s="1"/>
  <c r="C487" i="2"/>
  <c r="F487" i="2" s="1"/>
  <c r="D486" i="2"/>
  <c r="H486" i="2" s="1"/>
  <c r="C486" i="2"/>
  <c r="F486" i="2" s="1"/>
  <c r="D485" i="2"/>
  <c r="H485" i="2" s="1"/>
  <c r="C485" i="2"/>
  <c r="F485" i="2" s="1"/>
  <c r="D484" i="2"/>
  <c r="H484" i="2" s="1"/>
  <c r="C484" i="2"/>
  <c r="F484" i="2" s="1"/>
  <c r="D483" i="2"/>
  <c r="H483" i="2" s="1"/>
  <c r="C483" i="2"/>
  <c r="F483" i="2" s="1"/>
  <c r="D482" i="2"/>
  <c r="H482" i="2" s="1"/>
  <c r="C482" i="2"/>
  <c r="F482" i="2" s="1"/>
  <c r="D481" i="2"/>
  <c r="H481" i="2" s="1"/>
  <c r="C481" i="2"/>
  <c r="F481" i="2" s="1"/>
  <c r="D480" i="2"/>
  <c r="H480" i="2" s="1"/>
  <c r="C480" i="2"/>
  <c r="F480" i="2" s="1"/>
  <c r="D479" i="2"/>
  <c r="H479" i="2" s="1"/>
  <c r="C479" i="2"/>
  <c r="F479" i="2" s="1"/>
  <c r="D478" i="2"/>
  <c r="H478" i="2" s="1"/>
  <c r="C478" i="2"/>
  <c r="F478" i="2" s="1"/>
  <c r="D477" i="2"/>
  <c r="H477" i="2" s="1"/>
  <c r="C477" i="2"/>
  <c r="F477" i="2" s="1"/>
  <c r="D476" i="2"/>
  <c r="H476" i="2" s="1"/>
  <c r="C476" i="2"/>
  <c r="F476" i="2" s="1"/>
  <c r="D475" i="2"/>
  <c r="H475" i="2" s="1"/>
  <c r="C475" i="2"/>
  <c r="F475" i="2" s="1"/>
  <c r="D474" i="2"/>
  <c r="H474" i="2" s="1"/>
  <c r="C474" i="2"/>
  <c r="F474" i="2" s="1"/>
  <c r="D473" i="2"/>
  <c r="H473" i="2" s="1"/>
  <c r="C473" i="2"/>
  <c r="F473" i="2" s="1"/>
  <c r="D472" i="2"/>
  <c r="H472" i="2" s="1"/>
  <c r="C472" i="2"/>
  <c r="F472" i="2" s="1"/>
  <c r="D471" i="2"/>
  <c r="H471" i="2" s="1"/>
  <c r="C471" i="2"/>
  <c r="F471" i="2" s="1"/>
  <c r="D470" i="2"/>
  <c r="H470" i="2" s="1"/>
  <c r="C470" i="2"/>
  <c r="F470" i="2" s="1"/>
  <c r="D469" i="2"/>
  <c r="H469" i="2" s="1"/>
  <c r="C469" i="2"/>
  <c r="F469" i="2" s="1"/>
  <c r="D468" i="2"/>
  <c r="H468" i="2" s="1"/>
  <c r="C468" i="2"/>
  <c r="F468" i="2" s="1"/>
  <c r="D467" i="2"/>
  <c r="H467" i="2" s="1"/>
  <c r="C467" i="2"/>
  <c r="F467" i="2" s="1"/>
  <c r="D466" i="2"/>
  <c r="H466" i="2" s="1"/>
  <c r="C466" i="2"/>
  <c r="F466" i="2" s="1"/>
  <c r="D465" i="2"/>
  <c r="H465" i="2" s="1"/>
  <c r="C465" i="2"/>
  <c r="F465" i="2" s="1"/>
  <c r="D464" i="2"/>
  <c r="H464" i="2" s="1"/>
  <c r="C464" i="2"/>
  <c r="F464" i="2" s="1"/>
  <c r="D463" i="2"/>
  <c r="H463" i="2" s="1"/>
  <c r="C463" i="2"/>
  <c r="F463" i="2" s="1"/>
  <c r="D462" i="2"/>
  <c r="H462" i="2" s="1"/>
  <c r="C462" i="2"/>
  <c r="F462" i="2" s="1"/>
  <c r="D461" i="2"/>
  <c r="H461" i="2" s="1"/>
  <c r="C461" i="2"/>
  <c r="F461" i="2" s="1"/>
  <c r="D460" i="2"/>
  <c r="H460" i="2" s="1"/>
  <c r="C460" i="2"/>
  <c r="F460" i="2" s="1"/>
  <c r="D459" i="2"/>
  <c r="H459" i="2" s="1"/>
  <c r="C459" i="2"/>
  <c r="F459" i="2" s="1"/>
  <c r="D458" i="2"/>
  <c r="H458" i="2" s="1"/>
  <c r="C458" i="2"/>
  <c r="F458" i="2" s="1"/>
  <c r="D457" i="2"/>
  <c r="H457" i="2" s="1"/>
  <c r="C457" i="2"/>
  <c r="F457" i="2" s="1"/>
  <c r="D456" i="2"/>
  <c r="H456" i="2" s="1"/>
  <c r="C456" i="2"/>
  <c r="F456" i="2" s="1"/>
  <c r="D455" i="2"/>
  <c r="H455" i="2" s="1"/>
  <c r="C455" i="2"/>
  <c r="F455" i="2" s="1"/>
  <c r="D454" i="2"/>
  <c r="H454" i="2" s="1"/>
  <c r="C454" i="2"/>
  <c r="F454" i="2" s="1"/>
  <c r="D453" i="2"/>
  <c r="H453" i="2" s="1"/>
  <c r="C453" i="2"/>
  <c r="F453" i="2" s="1"/>
  <c r="D452" i="2"/>
  <c r="H452" i="2" s="1"/>
  <c r="C452" i="2"/>
  <c r="F452" i="2" s="1"/>
  <c r="D451" i="2"/>
  <c r="H451" i="2" s="1"/>
  <c r="C451" i="2"/>
  <c r="F451" i="2" s="1"/>
  <c r="D450" i="2"/>
  <c r="H450" i="2" s="1"/>
  <c r="C450" i="2"/>
  <c r="F450" i="2" s="1"/>
  <c r="D449" i="2"/>
  <c r="H449" i="2" s="1"/>
  <c r="C449" i="2"/>
  <c r="F449" i="2" s="1"/>
  <c r="D448" i="2"/>
  <c r="H448" i="2" s="1"/>
  <c r="C448" i="2"/>
  <c r="F448" i="2" s="1"/>
  <c r="D447" i="2"/>
  <c r="H447" i="2" s="1"/>
  <c r="C447" i="2"/>
  <c r="F447" i="2" s="1"/>
  <c r="D446" i="2"/>
  <c r="H446" i="2" s="1"/>
  <c r="C446" i="2"/>
  <c r="F446" i="2" s="1"/>
  <c r="D445" i="2"/>
  <c r="H445" i="2" s="1"/>
  <c r="C445" i="2"/>
  <c r="F445" i="2" s="1"/>
  <c r="D444" i="2"/>
  <c r="H444" i="2" s="1"/>
  <c r="C444" i="2"/>
  <c r="F444" i="2" s="1"/>
  <c r="D443" i="2"/>
  <c r="H443" i="2" s="1"/>
  <c r="C443" i="2"/>
  <c r="F443" i="2" s="1"/>
  <c r="D442" i="2"/>
  <c r="H442" i="2" s="1"/>
  <c r="C442" i="2"/>
  <c r="F442" i="2" s="1"/>
  <c r="D441" i="2"/>
  <c r="H441" i="2" s="1"/>
  <c r="C441" i="2"/>
  <c r="F441" i="2" s="1"/>
  <c r="D440" i="2"/>
  <c r="H440" i="2" s="1"/>
  <c r="C440" i="2"/>
  <c r="F440" i="2" s="1"/>
  <c r="D439" i="2"/>
  <c r="H439" i="2" s="1"/>
  <c r="C439" i="2"/>
  <c r="F439" i="2" s="1"/>
  <c r="D438" i="2"/>
  <c r="H438" i="2" s="1"/>
  <c r="C438" i="2"/>
  <c r="F438" i="2" s="1"/>
  <c r="D437" i="2"/>
  <c r="H437" i="2" s="1"/>
  <c r="C437" i="2"/>
  <c r="F437" i="2" s="1"/>
  <c r="D436" i="2"/>
  <c r="H436" i="2" s="1"/>
  <c r="C436" i="2"/>
  <c r="F436" i="2" s="1"/>
  <c r="D435" i="2"/>
  <c r="H435" i="2" s="1"/>
  <c r="C435" i="2"/>
  <c r="F435" i="2" s="1"/>
  <c r="D434" i="2"/>
  <c r="H434" i="2" s="1"/>
  <c r="C434" i="2"/>
  <c r="F434" i="2" s="1"/>
  <c r="D433" i="2"/>
  <c r="H433" i="2" s="1"/>
  <c r="C433" i="2"/>
  <c r="F433" i="2" s="1"/>
  <c r="D432" i="2"/>
  <c r="H432" i="2" s="1"/>
  <c r="C432" i="2"/>
  <c r="F432" i="2" s="1"/>
  <c r="D431" i="2"/>
  <c r="H431" i="2" s="1"/>
  <c r="C431" i="2"/>
  <c r="F431" i="2" s="1"/>
  <c r="D430" i="2"/>
  <c r="H430" i="2" s="1"/>
  <c r="C430" i="2"/>
  <c r="F430" i="2" s="1"/>
  <c r="D429" i="2"/>
  <c r="H429" i="2" s="1"/>
  <c r="C429" i="2"/>
  <c r="F429" i="2" s="1"/>
  <c r="D428" i="2"/>
  <c r="H428" i="2" s="1"/>
  <c r="C428" i="2"/>
  <c r="F428" i="2" s="1"/>
  <c r="D427" i="2"/>
  <c r="H427" i="2" s="1"/>
  <c r="C427" i="2"/>
  <c r="F427" i="2" s="1"/>
  <c r="D426" i="2"/>
  <c r="H426" i="2" s="1"/>
  <c r="C426" i="2"/>
  <c r="F426" i="2" s="1"/>
  <c r="D425" i="2"/>
  <c r="H425" i="2" s="1"/>
  <c r="C425" i="2"/>
  <c r="F425" i="2" s="1"/>
  <c r="D424" i="2"/>
  <c r="H424" i="2" s="1"/>
  <c r="C424" i="2"/>
  <c r="F424" i="2" s="1"/>
  <c r="D423" i="2"/>
  <c r="H423" i="2" s="1"/>
  <c r="C423" i="2"/>
  <c r="F423" i="2" s="1"/>
  <c r="D422" i="2"/>
  <c r="H422" i="2" s="1"/>
  <c r="C422" i="2"/>
  <c r="F422" i="2" s="1"/>
  <c r="D421" i="2"/>
  <c r="H421" i="2" s="1"/>
  <c r="C421" i="2"/>
  <c r="F421" i="2" s="1"/>
  <c r="D420" i="2"/>
  <c r="H420" i="2" s="1"/>
  <c r="C420" i="2"/>
  <c r="F420" i="2" s="1"/>
  <c r="D419" i="2"/>
  <c r="H419" i="2" s="1"/>
  <c r="C419" i="2"/>
  <c r="F419" i="2" s="1"/>
  <c r="D418" i="2"/>
  <c r="H418" i="2" s="1"/>
  <c r="C418" i="2"/>
  <c r="F418" i="2" s="1"/>
  <c r="D417" i="2"/>
  <c r="H417" i="2" s="1"/>
  <c r="C417" i="2"/>
  <c r="F417" i="2" s="1"/>
  <c r="D416" i="2"/>
  <c r="H416" i="2" s="1"/>
  <c r="C416" i="2"/>
  <c r="F416" i="2" s="1"/>
  <c r="D415" i="2"/>
  <c r="H415" i="2" s="1"/>
  <c r="C415" i="2"/>
  <c r="F415" i="2" s="1"/>
  <c r="D414" i="2"/>
  <c r="H414" i="2" s="1"/>
  <c r="C414" i="2"/>
  <c r="F414" i="2" s="1"/>
  <c r="D413" i="2"/>
  <c r="H413" i="2" s="1"/>
  <c r="C413" i="2"/>
  <c r="F413" i="2" s="1"/>
  <c r="D412" i="2"/>
  <c r="H412" i="2" s="1"/>
  <c r="C412" i="2"/>
  <c r="F412" i="2" s="1"/>
  <c r="D411" i="2"/>
  <c r="H411" i="2" s="1"/>
  <c r="C411" i="2"/>
  <c r="F411" i="2" s="1"/>
  <c r="D410" i="2"/>
  <c r="H410" i="2" s="1"/>
  <c r="C410" i="2"/>
  <c r="F410" i="2" s="1"/>
  <c r="D409" i="2"/>
  <c r="H409" i="2" s="1"/>
  <c r="C409" i="2"/>
  <c r="F409" i="2" s="1"/>
  <c r="D408" i="2"/>
  <c r="H408" i="2" s="1"/>
  <c r="C408" i="2"/>
  <c r="F408" i="2" s="1"/>
  <c r="D407" i="2"/>
  <c r="H407" i="2" s="1"/>
  <c r="C407" i="2"/>
  <c r="F407" i="2" s="1"/>
  <c r="D406" i="2"/>
  <c r="H406" i="2" s="1"/>
  <c r="C406" i="2"/>
  <c r="F406" i="2" s="1"/>
  <c r="D405" i="2"/>
  <c r="H405" i="2" s="1"/>
  <c r="C405" i="2"/>
  <c r="F405" i="2" s="1"/>
  <c r="D404" i="2"/>
  <c r="H404" i="2" s="1"/>
  <c r="C404" i="2"/>
  <c r="F404" i="2" s="1"/>
  <c r="D403" i="2"/>
  <c r="H403" i="2" s="1"/>
  <c r="C403" i="2"/>
  <c r="F403" i="2" s="1"/>
  <c r="D402" i="2"/>
  <c r="H402" i="2" s="1"/>
  <c r="C402" i="2"/>
  <c r="F402" i="2" s="1"/>
  <c r="D401" i="2"/>
  <c r="H401" i="2" s="1"/>
  <c r="C401" i="2"/>
  <c r="F401" i="2" s="1"/>
  <c r="D400" i="2"/>
  <c r="H400" i="2" s="1"/>
  <c r="C400" i="2"/>
  <c r="F400" i="2" s="1"/>
  <c r="D399" i="2"/>
  <c r="H399" i="2" s="1"/>
  <c r="C399" i="2"/>
  <c r="F399" i="2" s="1"/>
  <c r="D398" i="2"/>
  <c r="H398" i="2" s="1"/>
  <c r="C398" i="2"/>
  <c r="F398" i="2" s="1"/>
  <c r="D397" i="2"/>
  <c r="H397" i="2" s="1"/>
  <c r="C397" i="2"/>
  <c r="F397" i="2" s="1"/>
  <c r="D396" i="2"/>
  <c r="H396" i="2" s="1"/>
  <c r="C396" i="2"/>
  <c r="F396" i="2" s="1"/>
  <c r="D395" i="2"/>
  <c r="H395" i="2" s="1"/>
  <c r="C395" i="2"/>
  <c r="F395" i="2" s="1"/>
  <c r="D394" i="2"/>
  <c r="H394" i="2" s="1"/>
  <c r="C394" i="2"/>
  <c r="F394" i="2" s="1"/>
  <c r="D393" i="2"/>
  <c r="H393" i="2" s="1"/>
  <c r="C393" i="2"/>
  <c r="F393" i="2" s="1"/>
  <c r="D392" i="2"/>
  <c r="H392" i="2" s="1"/>
  <c r="C392" i="2"/>
  <c r="F392" i="2" s="1"/>
  <c r="D391" i="2"/>
  <c r="H391" i="2" s="1"/>
  <c r="C391" i="2"/>
  <c r="F391" i="2" s="1"/>
  <c r="D390" i="2"/>
  <c r="H390" i="2" s="1"/>
  <c r="C390" i="2"/>
  <c r="F390" i="2" s="1"/>
  <c r="D389" i="2"/>
  <c r="H389" i="2" s="1"/>
  <c r="C389" i="2"/>
  <c r="F389" i="2" s="1"/>
  <c r="D388" i="2"/>
  <c r="H388" i="2" s="1"/>
  <c r="C388" i="2"/>
  <c r="F388" i="2" s="1"/>
  <c r="D387" i="2"/>
  <c r="H387" i="2" s="1"/>
  <c r="C387" i="2"/>
  <c r="F387" i="2" s="1"/>
  <c r="D386" i="2"/>
  <c r="H386" i="2" s="1"/>
  <c r="C386" i="2"/>
  <c r="F386" i="2" s="1"/>
  <c r="D385" i="2"/>
  <c r="H385" i="2" s="1"/>
  <c r="C385" i="2"/>
  <c r="F385" i="2" s="1"/>
  <c r="D384" i="2"/>
  <c r="H384" i="2" s="1"/>
  <c r="C384" i="2"/>
  <c r="F384" i="2" s="1"/>
  <c r="D383" i="2"/>
  <c r="H383" i="2" s="1"/>
  <c r="C383" i="2"/>
  <c r="F383" i="2" s="1"/>
  <c r="D382" i="2"/>
  <c r="H382" i="2" s="1"/>
  <c r="C382" i="2"/>
  <c r="F382" i="2" s="1"/>
  <c r="D381" i="2"/>
  <c r="H381" i="2" s="1"/>
  <c r="C381" i="2"/>
  <c r="F381" i="2" s="1"/>
  <c r="D380" i="2"/>
  <c r="H380" i="2" s="1"/>
  <c r="C380" i="2"/>
  <c r="F380" i="2" s="1"/>
  <c r="D379" i="2"/>
  <c r="H379" i="2" s="1"/>
  <c r="C379" i="2"/>
  <c r="F379" i="2" s="1"/>
  <c r="D378" i="2"/>
  <c r="H378" i="2" s="1"/>
  <c r="C378" i="2"/>
  <c r="F378" i="2" s="1"/>
  <c r="D377" i="2"/>
  <c r="H377" i="2" s="1"/>
  <c r="C377" i="2"/>
  <c r="F377" i="2" s="1"/>
  <c r="D376" i="2"/>
  <c r="H376" i="2" s="1"/>
  <c r="C376" i="2"/>
  <c r="F376" i="2" s="1"/>
  <c r="D375" i="2"/>
  <c r="H375" i="2" s="1"/>
  <c r="C375" i="2"/>
  <c r="F375" i="2" s="1"/>
  <c r="D374" i="2"/>
  <c r="H374" i="2" s="1"/>
  <c r="C374" i="2"/>
  <c r="F374" i="2" s="1"/>
  <c r="D373" i="2"/>
  <c r="H373" i="2" s="1"/>
  <c r="C373" i="2"/>
  <c r="F373" i="2" s="1"/>
  <c r="D372" i="2"/>
  <c r="H372" i="2" s="1"/>
  <c r="C372" i="2"/>
  <c r="F372" i="2" s="1"/>
  <c r="D371" i="2"/>
  <c r="H371" i="2" s="1"/>
  <c r="C371" i="2"/>
  <c r="F371" i="2" s="1"/>
  <c r="D370" i="2"/>
  <c r="H370" i="2" s="1"/>
  <c r="C370" i="2"/>
  <c r="F370" i="2" s="1"/>
  <c r="D369" i="2"/>
  <c r="H369" i="2" s="1"/>
  <c r="C369" i="2"/>
  <c r="F369" i="2" s="1"/>
  <c r="D368" i="2"/>
  <c r="H368" i="2" s="1"/>
  <c r="C368" i="2"/>
  <c r="F368" i="2" s="1"/>
  <c r="D367" i="2"/>
  <c r="H367" i="2" s="1"/>
  <c r="C367" i="2"/>
  <c r="F367" i="2" s="1"/>
  <c r="D366" i="2"/>
  <c r="H366" i="2" s="1"/>
  <c r="C366" i="2"/>
  <c r="F366" i="2" s="1"/>
  <c r="D365" i="2"/>
  <c r="H365" i="2" s="1"/>
  <c r="C365" i="2"/>
  <c r="F365" i="2" s="1"/>
  <c r="D364" i="2"/>
  <c r="H364" i="2" s="1"/>
  <c r="C364" i="2"/>
  <c r="F364" i="2" s="1"/>
  <c r="D363" i="2"/>
  <c r="H363" i="2" s="1"/>
  <c r="C363" i="2"/>
  <c r="F363" i="2" s="1"/>
  <c r="D362" i="2"/>
  <c r="H362" i="2" s="1"/>
  <c r="C362" i="2"/>
  <c r="F362" i="2" s="1"/>
  <c r="D361" i="2"/>
  <c r="H361" i="2" s="1"/>
  <c r="C361" i="2"/>
  <c r="F361" i="2" s="1"/>
  <c r="D360" i="2"/>
  <c r="H360" i="2" s="1"/>
  <c r="C360" i="2"/>
  <c r="F360" i="2" s="1"/>
  <c r="D359" i="2"/>
  <c r="H359" i="2" s="1"/>
  <c r="C359" i="2"/>
  <c r="F359" i="2" s="1"/>
  <c r="D358" i="2"/>
  <c r="H358" i="2" s="1"/>
  <c r="C358" i="2"/>
  <c r="F358" i="2" s="1"/>
  <c r="D357" i="2"/>
  <c r="H357" i="2" s="1"/>
  <c r="C357" i="2"/>
  <c r="F357" i="2" s="1"/>
  <c r="D356" i="2"/>
  <c r="H356" i="2" s="1"/>
  <c r="C356" i="2"/>
  <c r="F356" i="2" s="1"/>
  <c r="D355" i="2"/>
  <c r="H355" i="2" s="1"/>
  <c r="C355" i="2"/>
  <c r="F355" i="2" s="1"/>
  <c r="D354" i="2"/>
  <c r="H354" i="2" s="1"/>
  <c r="C354" i="2"/>
  <c r="F354" i="2" s="1"/>
  <c r="D353" i="2"/>
  <c r="H353" i="2" s="1"/>
  <c r="C353" i="2"/>
  <c r="F353" i="2" s="1"/>
  <c r="D352" i="2"/>
  <c r="H352" i="2" s="1"/>
  <c r="C352" i="2"/>
  <c r="F352" i="2" s="1"/>
  <c r="D351" i="2"/>
  <c r="H351" i="2" s="1"/>
  <c r="C351" i="2"/>
  <c r="F351" i="2" s="1"/>
  <c r="D350" i="2"/>
  <c r="H350" i="2" s="1"/>
  <c r="C350" i="2"/>
  <c r="F350" i="2" s="1"/>
  <c r="D349" i="2"/>
  <c r="H349" i="2" s="1"/>
  <c r="C349" i="2"/>
  <c r="F349" i="2" s="1"/>
  <c r="D348" i="2"/>
  <c r="H348" i="2" s="1"/>
  <c r="C348" i="2"/>
  <c r="F348" i="2" s="1"/>
  <c r="D347" i="2"/>
  <c r="H347" i="2" s="1"/>
  <c r="C347" i="2"/>
  <c r="F347" i="2" s="1"/>
  <c r="D346" i="2"/>
  <c r="H346" i="2" s="1"/>
  <c r="C346" i="2"/>
  <c r="F346" i="2" s="1"/>
  <c r="D345" i="2"/>
  <c r="H345" i="2" s="1"/>
  <c r="C345" i="2"/>
  <c r="F345" i="2" s="1"/>
  <c r="D344" i="2"/>
  <c r="H344" i="2" s="1"/>
  <c r="C344" i="2"/>
  <c r="F344" i="2" s="1"/>
  <c r="D343" i="2"/>
  <c r="H343" i="2" s="1"/>
  <c r="C343" i="2"/>
  <c r="F343" i="2" s="1"/>
  <c r="D342" i="2"/>
  <c r="H342" i="2" s="1"/>
  <c r="C342" i="2"/>
  <c r="F342" i="2" s="1"/>
  <c r="D341" i="2"/>
  <c r="H341" i="2" s="1"/>
  <c r="C341" i="2"/>
  <c r="F341" i="2" s="1"/>
  <c r="D340" i="2"/>
  <c r="H340" i="2" s="1"/>
  <c r="C340" i="2"/>
  <c r="F340" i="2" s="1"/>
  <c r="D339" i="2"/>
  <c r="H339" i="2" s="1"/>
  <c r="C339" i="2"/>
  <c r="F339" i="2" s="1"/>
  <c r="D338" i="2"/>
  <c r="H338" i="2" s="1"/>
  <c r="C338" i="2"/>
  <c r="F338" i="2" s="1"/>
  <c r="D337" i="2"/>
  <c r="H337" i="2" s="1"/>
  <c r="C337" i="2"/>
  <c r="F337" i="2" s="1"/>
  <c r="D336" i="2"/>
  <c r="H336" i="2" s="1"/>
  <c r="C336" i="2"/>
  <c r="F336" i="2" s="1"/>
  <c r="D335" i="2"/>
  <c r="H335" i="2" s="1"/>
  <c r="C335" i="2"/>
  <c r="F335" i="2" s="1"/>
  <c r="D334" i="2"/>
  <c r="H334" i="2" s="1"/>
  <c r="C334" i="2"/>
  <c r="F334" i="2" s="1"/>
  <c r="D333" i="2"/>
  <c r="H333" i="2" s="1"/>
  <c r="C333" i="2"/>
  <c r="F333" i="2" s="1"/>
  <c r="D332" i="2"/>
  <c r="H332" i="2" s="1"/>
  <c r="C332" i="2"/>
  <c r="F332" i="2" s="1"/>
  <c r="D331" i="2"/>
  <c r="H331" i="2" s="1"/>
  <c r="C331" i="2"/>
  <c r="F331" i="2" s="1"/>
  <c r="D330" i="2"/>
  <c r="H330" i="2" s="1"/>
  <c r="C330" i="2"/>
  <c r="F330" i="2" s="1"/>
  <c r="D329" i="2"/>
  <c r="H329" i="2" s="1"/>
  <c r="C329" i="2"/>
  <c r="F329" i="2" s="1"/>
  <c r="D328" i="2"/>
  <c r="H328" i="2" s="1"/>
  <c r="C328" i="2"/>
  <c r="F328" i="2" s="1"/>
  <c r="D327" i="2"/>
  <c r="H327" i="2" s="1"/>
  <c r="C327" i="2"/>
  <c r="F327" i="2" s="1"/>
  <c r="D326" i="2"/>
  <c r="H326" i="2" s="1"/>
  <c r="C326" i="2"/>
  <c r="F326" i="2" s="1"/>
  <c r="D325" i="2"/>
  <c r="H325" i="2" s="1"/>
  <c r="C325" i="2"/>
  <c r="F325" i="2" s="1"/>
  <c r="D324" i="2"/>
  <c r="H324" i="2" s="1"/>
  <c r="C324" i="2"/>
  <c r="F324" i="2" s="1"/>
  <c r="D323" i="2"/>
  <c r="H323" i="2" s="1"/>
  <c r="C323" i="2"/>
  <c r="F323" i="2" s="1"/>
  <c r="D322" i="2"/>
  <c r="H322" i="2" s="1"/>
  <c r="C322" i="2"/>
  <c r="F322" i="2" s="1"/>
  <c r="D321" i="2"/>
  <c r="H321" i="2" s="1"/>
  <c r="C321" i="2"/>
  <c r="F321" i="2" s="1"/>
  <c r="D320" i="2"/>
  <c r="H320" i="2" s="1"/>
  <c r="C320" i="2"/>
  <c r="F320" i="2" s="1"/>
  <c r="D319" i="2"/>
  <c r="H319" i="2" s="1"/>
  <c r="C319" i="2"/>
  <c r="F319" i="2" s="1"/>
  <c r="D318" i="2"/>
  <c r="H318" i="2" s="1"/>
  <c r="C318" i="2"/>
  <c r="F318" i="2" s="1"/>
  <c r="D317" i="2"/>
  <c r="H317" i="2" s="1"/>
  <c r="C317" i="2"/>
  <c r="F317" i="2" s="1"/>
  <c r="D316" i="2"/>
  <c r="H316" i="2" s="1"/>
  <c r="C316" i="2"/>
  <c r="F316" i="2" s="1"/>
  <c r="D315" i="2"/>
  <c r="H315" i="2" s="1"/>
  <c r="C315" i="2"/>
  <c r="F315" i="2" s="1"/>
  <c r="D314" i="2"/>
  <c r="H314" i="2" s="1"/>
  <c r="C314" i="2"/>
  <c r="F314" i="2" s="1"/>
  <c r="D313" i="2"/>
  <c r="H313" i="2" s="1"/>
  <c r="C313" i="2"/>
  <c r="F313" i="2" s="1"/>
  <c r="D312" i="2"/>
  <c r="H312" i="2" s="1"/>
  <c r="C312" i="2"/>
  <c r="F312" i="2" s="1"/>
  <c r="D311" i="2"/>
  <c r="H311" i="2" s="1"/>
  <c r="C311" i="2"/>
  <c r="F311" i="2" s="1"/>
  <c r="D310" i="2"/>
  <c r="H310" i="2" s="1"/>
  <c r="C310" i="2"/>
  <c r="F310" i="2" s="1"/>
  <c r="D309" i="2"/>
  <c r="H309" i="2" s="1"/>
  <c r="C309" i="2"/>
  <c r="F309" i="2" s="1"/>
  <c r="D308" i="2"/>
  <c r="H308" i="2" s="1"/>
  <c r="C308" i="2"/>
  <c r="F308" i="2" s="1"/>
  <c r="D307" i="2"/>
  <c r="H307" i="2" s="1"/>
  <c r="C307" i="2"/>
  <c r="F307" i="2" s="1"/>
  <c r="D306" i="2"/>
  <c r="H306" i="2" s="1"/>
  <c r="C306" i="2"/>
  <c r="F306" i="2" s="1"/>
  <c r="D305" i="2"/>
  <c r="H305" i="2" s="1"/>
  <c r="C305" i="2"/>
  <c r="F305" i="2" s="1"/>
  <c r="D304" i="2"/>
  <c r="H304" i="2" s="1"/>
  <c r="C304" i="2"/>
  <c r="F304" i="2" s="1"/>
  <c r="D303" i="2"/>
  <c r="H303" i="2" s="1"/>
  <c r="C303" i="2"/>
  <c r="F303" i="2" s="1"/>
  <c r="D302" i="2"/>
  <c r="H302" i="2" s="1"/>
  <c r="C302" i="2"/>
  <c r="F302" i="2" s="1"/>
  <c r="D301" i="2"/>
  <c r="H301" i="2" s="1"/>
  <c r="C301" i="2"/>
  <c r="F301" i="2" s="1"/>
  <c r="D300" i="2"/>
  <c r="H300" i="2" s="1"/>
  <c r="C300" i="2"/>
  <c r="F300" i="2" s="1"/>
  <c r="D299" i="2"/>
  <c r="H299" i="2" s="1"/>
  <c r="C299" i="2"/>
  <c r="F299" i="2" s="1"/>
  <c r="D298" i="2"/>
  <c r="H298" i="2" s="1"/>
  <c r="C298" i="2"/>
  <c r="F298" i="2" s="1"/>
  <c r="D297" i="2"/>
  <c r="H297" i="2" s="1"/>
  <c r="C297" i="2"/>
  <c r="F297" i="2" s="1"/>
  <c r="D296" i="2"/>
  <c r="H296" i="2" s="1"/>
  <c r="C296" i="2"/>
  <c r="F296" i="2" s="1"/>
  <c r="D295" i="2"/>
  <c r="H295" i="2" s="1"/>
  <c r="C295" i="2"/>
  <c r="F295" i="2" s="1"/>
  <c r="D294" i="2"/>
  <c r="H294" i="2" s="1"/>
  <c r="C294" i="2"/>
  <c r="F294" i="2" s="1"/>
  <c r="D293" i="2"/>
  <c r="H293" i="2" s="1"/>
  <c r="C293" i="2"/>
  <c r="F293" i="2" s="1"/>
  <c r="D292" i="2"/>
  <c r="H292" i="2" s="1"/>
  <c r="C292" i="2"/>
  <c r="F292" i="2" s="1"/>
  <c r="D291" i="2"/>
  <c r="H291" i="2" s="1"/>
  <c r="C291" i="2"/>
  <c r="F291" i="2" s="1"/>
  <c r="D290" i="2"/>
  <c r="H290" i="2" s="1"/>
  <c r="C290" i="2"/>
  <c r="F290" i="2" s="1"/>
  <c r="D289" i="2"/>
  <c r="H289" i="2" s="1"/>
  <c r="C289" i="2"/>
  <c r="F289" i="2" s="1"/>
  <c r="D288" i="2"/>
  <c r="H288" i="2" s="1"/>
  <c r="C288" i="2"/>
  <c r="F288" i="2" s="1"/>
  <c r="D287" i="2"/>
  <c r="H287" i="2" s="1"/>
  <c r="C287" i="2"/>
  <c r="F287" i="2" s="1"/>
  <c r="D286" i="2"/>
  <c r="H286" i="2" s="1"/>
  <c r="C286" i="2"/>
  <c r="F286" i="2" s="1"/>
  <c r="D285" i="2"/>
  <c r="H285" i="2" s="1"/>
  <c r="C285" i="2"/>
  <c r="F285" i="2" s="1"/>
  <c r="D284" i="2"/>
  <c r="H284" i="2" s="1"/>
  <c r="C284" i="2"/>
  <c r="F284" i="2" s="1"/>
  <c r="D283" i="2"/>
  <c r="H283" i="2" s="1"/>
  <c r="C283" i="2"/>
  <c r="F283" i="2" s="1"/>
  <c r="D282" i="2"/>
  <c r="H282" i="2" s="1"/>
  <c r="C282" i="2"/>
  <c r="F282" i="2" s="1"/>
  <c r="D281" i="2"/>
  <c r="H281" i="2" s="1"/>
  <c r="C281" i="2"/>
  <c r="F281" i="2" s="1"/>
  <c r="D280" i="2"/>
  <c r="H280" i="2" s="1"/>
  <c r="C280" i="2"/>
  <c r="F280" i="2" s="1"/>
  <c r="D279" i="2"/>
  <c r="H279" i="2" s="1"/>
  <c r="C279" i="2"/>
  <c r="F279" i="2" s="1"/>
  <c r="D278" i="2"/>
  <c r="H278" i="2" s="1"/>
  <c r="C278" i="2"/>
  <c r="F278" i="2" s="1"/>
  <c r="D277" i="2"/>
  <c r="H277" i="2" s="1"/>
  <c r="C277" i="2"/>
  <c r="F277" i="2" s="1"/>
  <c r="D276" i="2"/>
  <c r="H276" i="2" s="1"/>
  <c r="C276" i="2"/>
  <c r="F276" i="2" s="1"/>
  <c r="D275" i="2"/>
  <c r="H275" i="2" s="1"/>
  <c r="C275" i="2"/>
  <c r="F275" i="2" s="1"/>
  <c r="D274" i="2"/>
  <c r="H274" i="2" s="1"/>
  <c r="C274" i="2"/>
  <c r="F274" i="2" s="1"/>
  <c r="D273" i="2"/>
  <c r="H273" i="2" s="1"/>
  <c r="C273" i="2"/>
  <c r="F273" i="2" s="1"/>
  <c r="D272" i="2"/>
  <c r="H272" i="2" s="1"/>
  <c r="C272" i="2"/>
  <c r="F272" i="2" s="1"/>
  <c r="D271" i="2"/>
  <c r="H271" i="2" s="1"/>
  <c r="C271" i="2"/>
  <c r="F271" i="2" s="1"/>
  <c r="D270" i="2"/>
  <c r="H270" i="2" s="1"/>
  <c r="C270" i="2"/>
  <c r="F270" i="2" s="1"/>
  <c r="D269" i="2"/>
  <c r="H269" i="2" s="1"/>
  <c r="C269" i="2"/>
  <c r="F269" i="2" s="1"/>
  <c r="D268" i="2"/>
  <c r="H268" i="2" s="1"/>
  <c r="C268" i="2"/>
  <c r="F268" i="2" s="1"/>
  <c r="D267" i="2"/>
  <c r="H267" i="2" s="1"/>
  <c r="C267" i="2"/>
  <c r="F267" i="2" s="1"/>
  <c r="D266" i="2"/>
  <c r="H266" i="2" s="1"/>
  <c r="C266" i="2"/>
  <c r="F266" i="2" s="1"/>
  <c r="D265" i="2"/>
  <c r="H265" i="2" s="1"/>
  <c r="C265" i="2"/>
  <c r="F265" i="2" s="1"/>
  <c r="D264" i="2"/>
  <c r="H264" i="2" s="1"/>
  <c r="C264" i="2"/>
  <c r="F264" i="2" s="1"/>
  <c r="D263" i="2"/>
  <c r="H263" i="2" s="1"/>
  <c r="C263" i="2"/>
  <c r="F263" i="2" s="1"/>
  <c r="D262" i="2"/>
  <c r="H262" i="2" s="1"/>
  <c r="C262" i="2"/>
  <c r="F262" i="2" s="1"/>
  <c r="D261" i="2"/>
  <c r="H261" i="2" s="1"/>
  <c r="C261" i="2"/>
  <c r="F261" i="2" s="1"/>
  <c r="D260" i="2"/>
  <c r="H260" i="2" s="1"/>
  <c r="C260" i="2"/>
  <c r="F260" i="2" s="1"/>
  <c r="D259" i="2"/>
  <c r="H259" i="2" s="1"/>
  <c r="C259" i="2"/>
  <c r="F259" i="2" s="1"/>
  <c r="D258" i="2"/>
  <c r="H258" i="2" s="1"/>
  <c r="C258" i="2"/>
  <c r="F258" i="2" s="1"/>
  <c r="D257" i="2"/>
  <c r="H257" i="2" s="1"/>
  <c r="C257" i="2"/>
  <c r="F257" i="2" s="1"/>
  <c r="D256" i="2"/>
  <c r="H256" i="2" s="1"/>
  <c r="C256" i="2"/>
  <c r="F256" i="2" s="1"/>
  <c r="D255" i="2"/>
  <c r="H255" i="2" s="1"/>
  <c r="C255" i="2"/>
  <c r="F255" i="2" s="1"/>
  <c r="D254" i="2"/>
  <c r="H254" i="2" s="1"/>
  <c r="C254" i="2"/>
  <c r="F254" i="2" s="1"/>
  <c r="D253" i="2"/>
  <c r="H253" i="2" s="1"/>
  <c r="C253" i="2"/>
  <c r="F253" i="2" s="1"/>
  <c r="D252" i="2"/>
  <c r="H252" i="2" s="1"/>
  <c r="C252" i="2"/>
  <c r="F252" i="2" s="1"/>
  <c r="D251" i="2"/>
  <c r="H251" i="2" s="1"/>
  <c r="C251" i="2"/>
  <c r="F251" i="2" s="1"/>
  <c r="D250" i="2"/>
  <c r="H250" i="2" s="1"/>
  <c r="C250" i="2"/>
  <c r="F250" i="2" s="1"/>
  <c r="D249" i="2"/>
  <c r="H249" i="2" s="1"/>
  <c r="C249" i="2"/>
  <c r="F249" i="2" s="1"/>
  <c r="D248" i="2"/>
  <c r="H248" i="2" s="1"/>
  <c r="C248" i="2"/>
  <c r="F248" i="2" s="1"/>
  <c r="D247" i="2"/>
  <c r="H247" i="2" s="1"/>
  <c r="C247" i="2"/>
  <c r="F247" i="2" s="1"/>
  <c r="D246" i="2"/>
  <c r="H246" i="2" s="1"/>
  <c r="C246" i="2"/>
  <c r="F246" i="2" s="1"/>
  <c r="D245" i="2"/>
  <c r="H245" i="2" s="1"/>
  <c r="C245" i="2"/>
  <c r="F245" i="2" s="1"/>
  <c r="D244" i="2"/>
  <c r="H244" i="2" s="1"/>
  <c r="C244" i="2"/>
  <c r="F244" i="2" s="1"/>
  <c r="D243" i="2"/>
  <c r="H243" i="2" s="1"/>
  <c r="C243" i="2"/>
  <c r="F243" i="2" s="1"/>
  <c r="D242" i="2"/>
  <c r="H242" i="2" s="1"/>
  <c r="C242" i="2"/>
  <c r="F242" i="2" s="1"/>
  <c r="D241" i="2"/>
  <c r="H241" i="2" s="1"/>
  <c r="C241" i="2"/>
  <c r="F241" i="2" s="1"/>
  <c r="D240" i="2"/>
  <c r="H240" i="2" s="1"/>
  <c r="C240" i="2"/>
  <c r="F240" i="2" s="1"/>
  <c r="D239" i="2"/>
  <c r="H239" i="2" s="1"/>
  <c r="C239" i="2"/>
  <c r="F239" i="2" s="1"/>
  <c r="D238" i="2"/>
  <c r="H238" i="2" s="1"/>
  <c r="C238" i="2"/>
  <c r="F238" i="2" s="1"/>
  <c r="D237" i="2"/>
  <c r="H237" i="2" s="1"/>
  <c r="C237" i="2"/>
  <c r="F237" i="2" s="1"/>
  <c r="D236" i="2"/>
  <c r="H236" i="2" s="1"/>
  <c r="C236" i="2"/>
  <c r="F236" i="2" s="1"/>
  <c r="D235" i="2"/>
  <c r="H235" i="2" s="1"/>
  <c r="C235" i="2"/>
  <c r="F235" i="2" s="1"/>
  <c r="D234" i="2"/>
  <c r="H234" i="2" s="1"/>
  <c r="C234" i="2"/>
  <c r="F234" i="2" s="1"/>
  <c r="D233" i="2"/>
  <c r="H233" i="2" s="1"/>
  <c r="C233" i="2"/>
  <c r="F233" i="2" s="1"/>
  <c r="D232" i="2"/>
  <c r="H232" i="2" s="1"/>
  <c r="C232" i="2"/>
  <c r="F232" i="2" s="1"/>
  <c r="D231" i="2"/>
  <c r="H231" i="2" s="1"/>
  <c r="C231" i="2"/>
  <c r="F231" i="2" s="1"/>
  <c r="D230" i="2"/>
  <c r="H230" i="2" s="1"/>
  <c r="C230" i="2"/>
  <c r="F230" i="2" s="1"/>
  <c r="D229" i="2"/>
  <c r="H229" i="2" s="1"/>
  <c r="C229" i="2"/>
  <c r="F229" i="2" s="1"/>
  <c r="D228" i="2"/>
  <c r="H228" i="2" s="1"/>
  <c r="C228" i="2"/>
  <c r="F228" i="2" s="1"/>
  <c r="D227" i="2"/>
  <c r="H227" i="2" s="1"/>
  <c r="C227" i="2"/>
  <c r="F227" i="2" s="1"/>
  <c r="D226" i="2"/>
  <c r="H226" i="2" s="1"/>
  <c r="C226" i="2"/>
  <c r="F226" i="2" s="1"/>
  <c r="D225" i="2"/>
  <c r="H225" i="2" s="1"/>
  <c r="C225" i="2"/>
  <c r="F225" i="2" s="1"/>
  <c r="D224" i="2"/>
  <c r="H224" i="2" s="1"/>
  <c r="C224" i="2"/>
  <c r="F224" i="2" s="1"/>
  <c r="D223" i="2"/>
  <c r="H223" i="2" s="1"/>
  <c r="C223" i="2"/>
  <c r="F223" i="2" s="1"/>
  <c r="D222" i="2"/>
  <c r="H222" i="2" s="1"/>
  <c r="C222" i="2"/>
  <c r="F222" i="2" s="1"/>
  <c r="D221" i="2"/>
  <c r="H221" i="2" s="1"/>
  <c r="C221" i="2"/>
  <c r="F221" i="2" s="1"/>
  <c r="D220" i="2"/>
  <c r="H220" i="2" s="1"/>
  <c r="C220" i="2"/>
  <c r="F220" i="2" s="1"/>
  <c r="D219" i="2"/>
  <c r="H219" i="2" s="1"/>
  <c r="C219" i="2"/>
  <c r="F219" i="2" s="1"/>
  <c r="D218" i="2"/>
  <c r="H218" i="2" s="1"/>
  <c r="C218" i="2"/>
  <c r="F218" i="2" s="1"/>
  <c r="D217" i="2"/>
  <c r="H217" i="2" s="1"/>
  <c r="C217" i="2"/>
  <c r="F217" i="2" s="1"/>
  <c r="D216" i="2"/>
  <c r="H216" i="2" s="1"/>
  <c r="C216" i="2"/>
  <c r="F216" i="2" s="1"/>
  <c r="D215" i="2"/>
  <c r="H215" i="2" s="1"/>
  <c r="C215" i="2"/>
  <c r="F215" i="2" s="1"/>
  <c r="D214" i="2"/>
  <c r="H214" i="2" s="1"/>
  <c r="C214" i="2"/>
  <c r="F214" i="2" s="1"/>
  <c r="D213" i="2"/>
  <c r="H213" i="2" s="1"/>
  <c r="C213" i="2"/>
  <c r="F213" i="2" s="1"/>
  <c r="D212" i="2"/>
  <c r="H212" i="2" s="1"/>
  <c r="C212" i="2"/>
  <c r="F212" i="2" s="1"/>
  <c r="D211" i="2"/>
  <c r="H211" i="2" s="1"/>
  <c r="C211" i="2"/>
  <c r="F211" i="2" s="1"/>
  <c r="D210" i="2"/>
  <c r="H210" i="2" s="1"/>
  <c r="C210" i="2"/>
  <c r="F210" i="2" s="1"/>
  <c r="D209" i="2"/>
  <c r="H209" i="2" s="1"/>
  <c r="C209" i="2"/>
  <c r="F209" i="2" s="1"/>
  <c r="D208" i="2"/>
  <c r="H208" i="2" s="1"/>
  <c r="C208" i="2"/>
  <c r="F208" i="2" s="1"/>
  <c r="D207" i="2"/>
  <c r="H207" i="2" s="1"/>
  <c r="C207" i="2"/>
  <c r="F207" i="2" s="1"/>
  <c r="D206" i="2"/>
  <c r="H206" i="2" s="1"/>
  <c r="C206" i="2"/>
  <c r="F206" i="2" s="1"/>
  <c r="D205" i="2"/>
  <c r="H205" i="2" s="1"/>
  <c r="C205" i="2"/>
  <c r="F205" i="2" s="1"/>
  <c r="D204" i="2"/>
  <c r="H204" i="2" s="1"/>
  <c r="C204" i="2"/>
  <c r="F204" i="2" s="1"/>
  <c r="D203" i="2"/>
  <c r="H203" i="2" s="1"/>
  <c r="C203" i="2"/>
  <c r="F203" i="2" s="1"/>
  <c r="D202" i="2"/>
  <c r="H202" i="2" s="1"/>
  <c r="C202" i="2"/>
  <c r="F202" i="2" s="1"/>
  <c r="D201" i="2"/>
  <c r="H201" i="2" s="1"/>
  <c r="C201" i="2"/>
  <c r="F201" i="2" s="1"/>
  <c r="D200" i="2"/>
  <c r="H200" i="2" s="1"/>
  <c r="C200" i="2"/>
  <c r="F200" i="2" s="1"/>
  <c r="D199" i="2"/>
  <c r="H199" i="2" s="1"/>
  <c r="C199" i="2"/>
  <c r="F199" i="2" s="1"/>
  <c r="D198" i="2"/>
  <c r="H198" i="2" s="1"/>
  <c r="D197" i="2"/>
  <c r="H197" i="2" s="1"/>
  <c r="D196" i="2"/>
  <c r="H196" i="2" s="1"/>
  <c r="D195" i="2"/>
  <c r="H195" i="2" s="1"/>
  <c r="D194" i="2"/>
  <c r="H194" i="2" s="1"/>
  <c r="D193" i="2"/>
  <c r="H193" i="2" s="1"/>
  <c r="D192" i="2"/>
  <c r="H192" i="2" s="1"/>
  <c r="D191" i="2"/>
  <c r="H191" i="2" s="1"/>
  <c r="D190" i="2"/>
  <c r="H190" i="2" s="1"/>
  <c r="D189" i="2"/>
  <c r="H189" i="2" s="1"/>
  <c r="D188" i="2"/>
  <c r="H188" i="2" s="1"/>
  <c r="D187" i="2"/>
  <c r="H187" i="2" s="1"/>
  <c r="D186" i="2"/>
  <c r="H186" i="2" s="1"/>
  <c r="D185" i="2"/>
  <c r="H185" i="2" s="1"/>
  <c r="D184" i="2"/>
  <c r="H184" i="2" s="1"/>
  <c r="D183" i="2"/>
  <c r="H183" i="2" s="1"/>
  <c r="Q1114" i="3"/>
  <c r="Q155" i="3"/>
  <c r="Z155" i="3" s="1"/>
  <c r="Q1604" i="3"/>
  <c r="Q198" i="3"/>
  <c r="Z198" i="3" s="1"/>
  <c r="Q2079" i="3"/>
  <c r="Z2079" i="3" s="1"/>
  <c r="Q1608" i="3"/>
  <c r="Q154" i="3"/>
  <c r="AD154" i="3" s="1"/>
  <c r="Q2072" i="3"/>
  <c r="Z2072" i="3" s="1"/>
  <c r="Q1113" i="3"/>
  <c r="Z1113" i="3" s="1"/>
  <c r="Q1099" i="3"/>
  <c r="AD1099" i="3" s="1"/>
  <c r="Q1098" i="3"/>
  <c r="Z1098" i="3" s="1"/>
  <c r="Q176" i="3"/>
  <c r="Q1126" i="3"/>
  <c r="Z1126" i="3" s="1"/>
  <c r="Q1124" i="3"/>
  <c r="Q1123" i="3"/>
  <c r="Q1097" i="3"/>
  <c r="Q1096" i="3"/>
  <c r="Z1096" i="3" s="1"/>
  <c r="Q196" i="3"/>
  <c r="Q1095" i="3"/>
  <c r="Q153" i="3"/>
  <c r="AE153" i="3" s="1"/>
  <c r="Q195" i="3"/>
  <c r="AE195" i="3" s="1"/>
  <c r="Q2071" i="3"/>
  <c r="AD2071" i="3" s="1"/>
  <c r="Q1094" i="3"/>
  <c r="Q152" i="3"/>
  <c r="AE152" i="3" s="1"/>
  <c r="Q2078" i="3"/>
  <c r="AE2078" i="3" s="1"/>
  <c r="Q1603" i="3"/>
  <c r="Q1112" i="3"/>
  <c r="Q1093" i="3"/>
  <c r="AD1093" i="3" s="1"/>
  <c r="Q175" i="3"/>
  <c r="AE175" i="3" s="1"/>
  <c r="Q151" i="3"/>
  <c r="Q1111" i="3"/>
  <c r="Q2070" i="3"/>
  <c r="AE2070" i="3" s="1"/>
  <c r="Q1110" i="3"/>
  <c r="Z1110" i="3" s="1"/>
  <c r="Q1092" i="3"/>
  <c r="Q1091" i="3"/>
  <c r="Q1122" i="3"/>
  <c r="Q1121" i="3"/>
  <c r="AE1121" i="3" s="1"/>
  <c r="Q145" i="3"/>
  <c r="AD145" i="3" s="1"/>
  <c r="Q1613" i="3"/>
  <c r="Q1090" i="3"/>
  <c r="Q174" i="3"/>
  <c r="AE174" i="3" s="1"/>
  <c r="Q150" i="3"/>
  <c r="Q1089" i="3"/>
  <c r="Q173" i="3"/>
  <c r="Z173" i="3" s="1"/>
  <c r="Q2069" i="3"/>
  <c r="AE2069" i="3" s="1"/>
  <c r="Q1088" i="3"/>
  <c r="Q1087" i="3"/>
  <c r="Q2076" i="3"/>
  <c r="Z2076" i="3" s="1"/>
  <c r="Q2075" i="3"/>
  <c r="AD2075" i="3" s="1"/>
  <c r="Q1086" i="3"/>
  <c r="Z1086" i="3" s="1"/>
  <c r="Q2074" i="3"/>
  <c r="AE2074" i="3" s="1"/>
  <c r="Q194" i="3"/>
  <c r="Z194" i="3" s="1"/>
  <c r="Q172" i="3"/>
  <c r="AD172" i="3" s="1"/>
  <c r="Q1120" i="3"/>
  <c r="AD1120" i="3" s="1"/>
  <c r="Q193" i="3"/>
  <c r="AD193" i="3" s="1"/>
  <c r="Q192" i="3"/>
  <c r="Q1085" i="3"/>
  <c r="Q2073" i="3"/>
  <c r="Q171" i="3"/>
  <c r="Z171" i="3" s="1"/>
  <c r="Q1610" i="3"/>
  <c r="Z1610" i="3" s="1"/>
  <c r="Q191" i="3"/>
  <c r="Z191" i="3" s="1"/>
  <c r="Q190" i="3"/>
  <c r="AD190" i="3" s="1"/>
  <c r="Q1083" i="3"/>
  <c r="Q189" i="3"/>
  <c r="Z189" i="3" s="1"/>
  <c r="Q149" i="3"/>
  <c r="AE149" i="3" s="1"/>
  <c r="Q1082" i="3"/>
  <c r="Q2068" i="3"/>
  <c r="Z2068" i="3" s="1"/>
  <c r="Q1119" i="3"/>
  <c r="Z1119" i="3" s="1"/>
  <c r="Q1118" i="3"/>
  <c r="AD1118" i="3" s="1"/>
  <c r="Q148" i="3"/>
  <c r="Q188" i="3"/>
  <c r="Z188" i="3" s="1"/>
  <c r="Q1107" i="3"/>
  <c r="Q170" i="3"/>
  <c r="AD170" i="3" s="1"/>
  <c r="Q1081" i="3"/>
  <c r="Q1609" i="3"/>
  <c r="Z1609" i="3" s="1"/>
  <c r="Q1117" i="3"/>
  <c r="Q1106" i="3"/>
  <c r="Q187" i="3"/>
  <c r="AE187" i="3" s="1"/>
  <c r="Q1080" i="3"/>
  <c r="Q1116" i="3"/>
  <c r="Q1079" i="3"/>
  <c r="Q1078" i="3"/>
  <c r="Q186" i="3"/>
  <c r="AD186" i="3" s="1"/>
  <c r="Q1607" i="3"/>
  <c r="AE1607" i="3" s="1"/>
  <c r="Q1125" i="3"/>
  <c r="Q169" i="3"/>
  <c r="AE169" i="3" s="1"/>
  <c r="Q1105" i="3"/>
  <c r="AE1105" i="3" s="1"/>
  <c r="Q144" i="3"/>
  <c r="AD144" i="3" s="1"/>
  <c r="Q167" i="3"/>
  <c r="AE167" i="3" s="1"/>
  <c r="Q1104" i="3"/>
  <c r="Q1606" i="3"/>
  <c r="AD1606" i="3" s="1"/>
  <c r="Q143" i="3"/>
  <c r="Z143" i="3" s="1"/>
  <c r="Q1103" i="3"/>
  <c r="AD1103" i="3" s="1"/>
  <c r="Q166" i="3"/>
  <c r="AD166" i="3" s="1"/>
  <c r="Q1076" i="3"/>
  <c r="Q185" i="3"/>
  <c r="Z185" i="3" s="1"/>
  <c r="Q165" i="3"/>
  <c r="Z165" i="3" s="1"/>
  <c r="Q164" i="3"/>
  <c r="AE164" i="3" s="1"/>
  <c r="Q163" i="3"/>
  <c r="AE163" i="3" s="1"/>
  <c r="Q1102" i="3"/>
  <c r="Q1101" i="3"/>
  <c r="Q1100" i="3"/>
  <c r="Z1100" i="3" s="1"/>
  <c r="Q162" i="3"/>
  <c r="Z162" i="3" s="1"/>
  <c r="Q183" i="3"/>
  <c r="Q181" i="3"/>
  <c r="AE181" i="3" s="1"/>
  <c r="Q1074" i="3"/>
  <c r="Z1074" i="3" s="1"/>
  <c r="Q147" i="3"/>
  <c r="Z147" i="3" s="1"/>
  <c r="Q1605" i="3"/>
  <c r="Q180" i="3"/>
  <c r="AE180" i="3" s="1"/>
  <c r="Q1073" i="3"/>
  <c r="Q146" i="3"/>
  <c r="Z146" i="3" s="1"/>
  <c r="Q178" i="3"/>
  <c r="AD178" i="3" s="1"/>
  <c r="Q160" i="3"/>
  <c r="Q177" i="3"/>
  <c r="AD177" i="3" s="1"/>
  <c r="Q159" i="3"/>
  <c r="Z159" i="3" s="1"/>
  <c r="Q158" i="3"/>
  <c r="AD158" i="3" s="1"/>
  <c r="Q1070" i="3"/>
  <c r="Q157" i="3"/>
  <c r="AE157" i="3" s="1"/>
  <c r="Q156" i="3"/>
  <c r="Z156" i="3" s="1"/>
  <c r="Q1069" i="3"/>
  <c r="AD1069" i="3" s="1"/>
  <c r="N2209" i="3"/>
  <c r="AC2209" i="3" s="1"/>
  <c r="N2205" i="3"/>
  <c r="AC2205" i="3" s="1"/>
  <c r="N2204" i="3"/>
  <c r="Y2204" i="3" s="1"/>
  <c r="N2203" i="3"/>
  <c r="N2202" i="3"/>
  <c r="N1766" i="3"/>
  <c r="N2208" i="3"/>
  <c r="AC2208" i="3" s="1"/>
  <c r="N2201" i="3"/>
  <c r="AC2201" i="3" s="1"/>
  <c r="N2200" i="3"/>
  <c r="N2199" i="3"/>
  <c r="AC2199" i="3" s="1"/>
  <c r="N2211" i="3"/>
  <c r="N1777" i="3"/>
  <c r="AC1777" i="3" s="1"/>
  <c r="N1776" i="3"/>
  <c r="AC1776" i="3" s="1"/>
  <c r="N998" i="3"/>
  <c r="N1765" i="3"/>
  <c r="AB1765" i="3" s="1"/>
  <c r="N2198" i="3"/>
  <c r="N2197" i="3"/>
  <c r="AC2197" i="3" s="1"/>
  <c r="N1759" i="3"/>
  <c r="N636" i="3"/>
  <c r="AB636" i="3" s="1"/>
  <c r="N2212" i="3"/>
  <c r="AB2212" i="3" s="1"/>
  <c r="N1758" i="3"/>
  <c r="AC1758" i="3" s="1"/>
  <c r="N2196" i="3"/>
  <c r="AC2196" i="3" s="1"/>
  <c r="N1775" i="3"/>
  <c r="Y1775" i="3" s="1"/>
  <c r="N1774" i="3"/>
  <c r="N972" i="3"/>
  <c r="N1757" i="3"/>
  <c r="N1773" i="3"/>
  <c r="AC1773" i="3" s="1"/>
  <c r="N635" i="3"/>
  <c r="AB635" i="3" s="1"/>
  <c r="N654" i="3"/>
  <c r="N2210" i="3"/>
  <c r="AC2210" i="3" s="1"/>
  <c r="N1003" i="3"/>
  <c r="N1772" i="3"/>
  <c r="Y1772" i="3" s="1"/>
  <c r="N2207" i="3"/>
  <c r="AC2207" i="3" s="1"/>
  <c r="N997" i="3"/>
  <c r="N1756" i="3"/>
  <c r="N1764" i="3"/>
  <c r="Y1764" i="3" s="1"/>
  <c r="N2195" i="3"/>
  <c r="Y2195" i="3" s="1"/>
  <c r="N2194" i="3"/>
  <c r="AC2194" i="3" s="1"/>
  <c r="N1763" i="3"/>
  <c r="AC1763" i="3" s="1"/>
  <c r="N625" i="3"/>
  <c r="AB625" i="3" s="1"/>
  <c r="N1771" i="3"/>
  <c r="N1762" i="3"/>
  <c r="Y1762" i="3" s="1"/>
  <c r="N653" i="3"/>
  <c r="Y653" i="3" s="1"/>
  <c r="N634" i="3"/>
  <c r="AB634" i="3" s="1"/>
  <c r="N2206" i="3"/>
  <c r="N995" i="3"/>
  <c r="N1770" i="3"/>
  <c r="AC1770" i="3" s="1"/>
  <c r="N633" i="3"/>
  <c r="N632" i="3"/>
  <c r="AB632" i="3" s="1"/>
  <c r="N652" i="3"/>
  <c r="AB652" i="3" s="1"/>
  <c r="N1769" i="3"/>
  <c r="AC1769" i="3" s="1"/>
  <c r="N1754" i="3"/>
  <c r="N621" i="3"/>
  <c r="AC621" i="3" s="1"/>
  <c r="N1001" i="3"/>
  <c r="N651" i="3"/>
  <c r="AB651" i="3" s="1"/>
  <c r="N624" i="3"/>
  <c r="N631" i="3"/>
  <c r="AB631" i="3" s="1"/>
  <c r="N630" i="3"/>
  <c r="AB630" i="3" s="1"/>
  <c r="N649" i="3"/>
  <c r="AC649" i="3" s="1"/>
  <c r="N1761" i="3"/>
  <c r="N1760" i="3"/>
  <c r="N648" i="3"/>
  <c r="AB648" i="3" s="1"/>
  <c r="N982" i="3"/>
  <c r="N1319" i="3"/>
  <c r="N1183" i="3"/>
  <c r="N623" i="3"/>
  <c r="N1755" i="3"/>
  <c r="N647" i="3"/>
  <c r="Y647" i="3" s="1"/>
  <c r="N1768" i="3"/>
  <c r="AB1768" i="3" s="1"/>
  <c r="N1005" i="3"/>
  <c r="N650" i="3"/>
  <c r="AB650" i="3" s="1"/>
  <c r="N646" i="3"/>
  <c r="AB646" i="3" s="1"/>
  <c r="N1767" i="3"/>
  <c r="AC1767" i="3" s="1"/>
  <c r="N629" i="3"/>
  <c r="N645" i="3"/>
  <c r="AB645" i="3" s="1"/>
  <c r="N644" i="3"/>
  <c r="Y644" i="3" s="1"/>
  <c r="N1143" i="3"/>
  <c r="N643" i="3"/>
  <c r="N642" i="3"/>
  <c r="AB642" i="3" s="1"/>
  <c r="N924" i="3"/>
  <c r="N1753" i="3"/>
  <c r="N827" i="3"/>
  <c r="N641" i="3"/>
  <c r="AB641" i="3" s="1"/>
  <c r="N1177" i="3"/>
  <c r="AC1177" i="3" s="1"/>
  <c r="N628" i="3"/>
  <c r="AB628" i="3" s="1"/>
  <c r="N627" i="3"/>
  <c r="Y627" i="3" s="1"/>
  <c r="N640" i="3"/>
  <c r="N639" i="3"/>
  <c r="AB639" i="3" s="1"/>
  <c r="N626" i="3"/>
  <c r="AC626" i="3" s="1"/>
  <c r="N838" i="3"/>
  <c r="N638" i="3"/>
  <c r="AC638" i="3" s="1"/>
  <c r="N2024" i="3"/>
  <c r="N637" i="3"/>
  <c r="Y637" i="3" s="1"/>
  <c r="N622" i="3"/>
  <c r="AB622" i="3" s="1"/>
  <c r="M1731" i="3"/>
  <c r="M518" i="3"/>
  <c r="M517" i="3"/>
  <c r="AC517" i="3" s="1"/>
  <c r="M552" i="3"/>
  <c r="AC552" i="3" s="1"/>
  <c r="M1741" i="3"/>
  <c r="AC1741" i="3" s="1"/>
  <c r="M516" i="3"/>
  <c r="AB516" i="3" s="1"/>
  <c r="M515" i="3"/>
  <c r="Y515" i="3" s="1"/>
  <c r="M1636" i="3"/>
  <c r="Y1636" i="3" s="1"/>
  <c r="M551" i="3"/>
  <c r="M1740" i="3"/>
  <c r="AC1740" i="3" s="1"/>
  <c r="M1730" i="3"/>
  <c r="AC1730" i="3" s="1"/>
  <c r="M550" i="3"/>
  <c r="AB550" i="3" s="1"/>
  <c r="M549" i="3"/>
  <c r="Y549" i="3" s="1"/>
  <c r="M1739" i="3"/>
  <c r="AC1739" i="3" s="1"/>
  <c r="M1738" i="3"/>
  <c r="AB1738" i="3" s="1"/>
  <c r="M1729" i="3"/>
  <c r="M548" i="3"/>
  <c r="AC548" i="3" s="1"/>
  <c r="M547" i="3"/>
  <c r="AB547" i="3" s="1"/>
  <c r="M2151" i="3"/>
  <c r="AB2151" i="3" s="1"/>
  <c r="M506" i="3"/>
  <c r="AC506" i="3" s="1"/>
  <c r="M1558" i="3"/>
  <c r="M514" i="3"/>
  <c r="AC514" i="3" s="1"/>
  <c r="M546" i="3"/>
  <c r="Y546" i="3" s="1"/>
  <c r="M545" i="3"/>
  <c r="AB545" i="3" s="1"/>
  <c r="M544" i="3"/>
  <c r="AC544" i="3" s="1"/>
  <c r="M513" i="3"/>
  <c r="AC513" i="3" s="1"/>
  <c r="M543" i="3"/>
  <c r="AB543" i="3" s="1"/>
  <c r="M1737" i="3"/>
  <c r="AB1737" i="3" s="1"/>
  <c r="M2012" i="3"/>
  <c r="M1736" i="3"/>
  <c r="AB1736" i="3" s="1"/>
  <c r="M1735" i="3"/>
  <c r="AC1735" i="3" s="1"/>
  <c r="M1688" i="3"/>
  <c r="M542" i="3"/>
  <c r="M1170" i="3"/>
  <c r="AB1170" i="3" s="1"/>
  <c r="M541" i="3"/>
  <c r="Y541" i="3" s="1"/>
  <c r="M540" i="3"/>
  <c r="AC540" i="3" s="1"/>
  <c r="M1734" i="3"/>
  <c r="Y1734" i="3" s="1"/>
  <c r="M539" i="3"/>
  <c r="M899" i="3"/>
  <c r="M1733" i="3"/>
  <c r="Y1733" i="3" s="1"/>
  <c r="M512" i="3"/>
  <c r="AB512" i="3" s="1"/>
  <c r="M31" i="3"/>
  <c r="M538" i="3"/>
  <c r="M511" i="3"/>
  <c r="AC511" i="3" s="1"/>
  <c r="M65" i="3"/>
  <c r="M537" i="3"/>
  <c r="AB537" i="3" s="1"/>
  <c r="M871" i="3"/>
  <c r="M510" i="3"/>
  <c r="M536" i="3"/>
  <c r="AC536" i="3" s="1"/>
  <c r="M535" i="3"/>
  <c r="M509" i="3"/>
  <c r="AC509" i="3" s="1"/>
  <c r="M52" i="3"/>
  <c r="M1618" i="3"/>
  <c r="AC1618" i="3" s="1"/>
  <c r="M534" i="3"/>
  <c r="M508" i="3"/>
  <c r="M533" i="3"/>
  <c r="Y533" i="3" s="1"/>
  <c r="M532" i="3"/>
  <c r="AC532" i="3" s="1"/>
  <c r="M531" i="3"/>
  <c r="M505" i="3"/>
  <c r="M50" i="3"/>
  <c r="M530" i="3"/>
  <c r="M529" i="3"/>
  <c r="AC529" i="3" s="1"/>
  <c r="M1158" i="3"/>
  <c r="AB1158" i="3" s="1"/>
  <c r="M528" i="3"/>
  <c r="AB528" i="3" s="1"/>
  <c r="M1187" i="3"/>
  <c r="Y1187" i="3" s="1"/>
  <c r="M21" i="3"/>
  <c r="M527" i="3"/>
  <c r="AC527" i="3" s="1"/>
  <c r="M526" i="3"/>
  <c r="AB526" i="3" s="1"/>
  <c r="M881" i="3"/>
  <c r="M507" i="3"/>
  <c r="M525" i="3"/>
  <c r="AC525" i="3" s="1"/>
  <c r="M504" i="3"/>
  <c r="M25" i="3"/>
  <c r="M918" i="3"/>
  <c r="M1128" i="3"/>
  <c r="AC1128" i="3" s="1"/>
  <c r="M1131" i="3"/>
  <c r="AB1131" i="3" s="1"/>
  <c r="M224" i="3"/>
  <c r="AB224" i="3" s="1"/>
  <c r="M524" i="3"/>
  <c r="AC524" i="3" s="1"/>
  <c r="M523" i="3"/>
  <c r="AC523" i="3" s="1"/>
  <c r="M522" i="3"/>
  <c r="M1732" i="3"/>
  <c r="AC1732" i="3" s="1"/>
  <c r="M204" i="3"/>
  <c r="AC204" i="3" s="1"/>
  <c r="M179" i="3"/>
  <c r="M521" i="3"/>
  <c r="Y521" i="3" s="1"/>
  <c r="M520" i="3"/>
  <c r="AC520" i="3" s="1"/>
  <c r="M519" i="3"/>
  <c r="M202" i="3"/>
  <c r="Y202" i="3" s="1"/>
  <c r="L348" i="3"/>
  <c r="AC348" i="3" s="1"/>
  <c r="L2128" i="3"/>
  <c r="L2118" i="3"/>
  <c r="Y2118" i="3" s="1"/>
  <c r="L2127" i="3"/>
  <c r="AB2127" i="3" s="1"/>
  <c r="L1659" i="3"/>
  <c r="L2126" i="3"/>
  <c r="Y2126" i="3" s="1"/>
  <c r="L2125" i="3"/>
  <c r="Y2125" i="3" s="1"/>
  <c r="L1312" i="3"/>
  <c r="L2124" i="3"/>
  <c r="L1278" i="3"/>
  <c r="Y1278" i="3" s="1"/>
  <c r="L2117" i="3"/>
  <c r="Y2117" i="3" s="1"/>
  <c r="L2123" i="3"/>
  <c r="AB2123" i="3" s="1"/>
  <c r="L2116" i="3"/>
  <c r="L1317" i="3"/>
  <c r="L1277" i="3"/>
  <c r="L1658" i="3"/>
  <c r="L2134" i="3"/>
  <c r="L2122" i="3"/>
  <c r="Y2122" i="3" s="1"/>
  <c r="L2115" i="3"/>
  <c r="L2114" i="3"/>
  <c r="L1686" i="3"/>
  <c r="L2113" i="3"/>
  <c r="L1657" i="3"/>
  <c r="L318" i="3"/>
  <c r="AC318" i="3" s="1"/>
  <c r="L1685" i="3"/>
  <c r="L1670" i="3"/>
  <c r="L1276" i="3"/>
  <c r="L1684" i="3"/>
  <c r="L347" i="3"/>
  <c r="L279" i="3"/>
  <c r="Y279" i="3" s="1"/>
  <c r="L1669" i="3"/>
  <c r="L1683" i="3"/>
  <c r="L1311" i="3"/>
  <c r="AC1311" i="3" s="1"/>
  <c r="L2121" i="3"/>
  <c r="Y2121" i="3" s="1"/>
  <c r="L1682" i="3"/>
  <c r="L2137" i="3"/>
  <c r="AB2137" i="3" s="1"/>
  <c r="L1656" i="3"/>
  <c r="L346" i="3"/>
  <c r="AC346" i="3" s="1"/>
  <c r="L345" i="3"/>
  <c r="AC345" i="3" s="1"/>
  <c r="L1650" i="3"/>
  <c r="L1275" i="3"/>
  <c r="AC1275" i="3" s="1"/>
  <c r="L317" i="3"/>
  <c r="L2112" i="3"/>
  <c r="L1273" i="3"/>
  <c r="L1668" i="3"/>
  <c r="L1310" i="3"/>
  <c r="Y1310" i="3" s="1"/>
  <c r="L2120" i="3"/>
  <c r="L297" i="3"/>
  <c r="AC297" i="3" s="1"/>
  <c r="L286" i="3"/>
  <c r="AC286" i="3" s="1"/>
  <c r="L1681" i="3"/>
  <c r="L316" i="3"/>
  <c r="AC316" i="3" s="1"/>
  <c r="L344" i="3"/>
  <c r="L2133" i="3"/>
  <c r="L1655" i="3"/>
  <c r="L1309" i="3"/>
  <c r="AC1309" i="3" s="1"/>
  <c r="L1300" i="3"/>
  <c r="L343" i="3"/>
  <c r="L1667" i="3"/>
  <c r="L2132" i="3"/>
  <c r="Y2132" i="3" s="1"/>
  <c r="AA2132" i="3" s="1"/>
  <c r="L278" i="3"/>
  <c r="L1654" i="3"/>
  <c r="L1318" i="3"/>
  <c r="L1272" i="3"/>
  <c r="L1649" i="3"/>
  <c r="L315" i="3"/>
  <c r="AC315" i="3" s="1"/>
  <c r="L342" i="3"/>
  <c r="AC342" i="3" s="1"/>
  <c r="L1271" i="3"/>
  <c r="L1680" i="3"/>
  <c r="L1308" i="3"/>
  <c r="AC1308" i="3" s="1"/>
  <c r="L2111" i="3"/>
  <c r="L1270" i="3"/>
  <c r="L1307" i="3"/>
  <c r="L314" i="3"/>
  <c r="L296" i="3"/>
  <c r="L1679" i="3"/>
  <c r="L1666" i="3"/>
  <c r="L295" i="3"/>
  <c r="L1678" i="3"/>
  <c r="L1665" i="3"/>
  <c r="L294" i="3"/>
  <c r="Y294" i="3" s="1"/>
  <c r="L2136" i="3"/>
  <c r="AB2136" i="3" s="1"/>
  <c r="L1664" i="3"/>
  <c r="L277" i="3"/>
  <c r="L1298" i="3"/>
  <c r="L340" i="3"/>
  <c r="L1269" i="3"/>
  <c r="AB1269" i="3" s="1"/>
  <c r="L1677" i="3"/>
  <c r="L1268" i="3"/>
  <c r="Y1268" i="3" s="1"/>
  <c r="L1315" i="3"/>
  <c r="L1267" i="3"/>
  <c r="AB1267" i="3" s="1"/>
  <c r="L1676" i="3"/>
  <c r="L313" i="3"/>
  <c r="AC313" i="3" s="1"/>
  <c r="L285" i="3"/>
  <c r="AC285" i="3" s="1"/>
  <c r="L1653" i="3"/>
  <c r="L1652" i="3"/>
  <c r="L312" i="3"/>
  <c r="AC312" i="3" s="1"/>
  <c r="L1266" i="3"/>
  <c r="Y1266" i="3" s="1"/>
  <c r="L2131" i="3"/>
  <c r="Y2131" i="3" s="1"/>
  <c r="L1648" i="3"/>
  <c r="L1675" i="3"/>
  <c r="L2130" i="3"/>
  <c r="AB2130" i="3" s="1"/>
  <c r="L339" i="3"/>
  <c r="AC339" i="3" s="1"/>
  <c r="L1674" i="3"/>
  <c r="L1651" i="3"/>
  <c r="L311" i="3"/>
  <c r="L338" i="3"/>
  <c r="L337" i="3"/>
  <c r="AC337" i="3" s="1"/>
  <c r="L1297" i="3"/>
  <c r="L2135" i="3"/>
  <c r="L1663" i="3"/>
  <c r="L1296" i="3"/>
  <c r="AB1296" i="3" s="1"/>
  <c r="L336" i="3"/>
  <c r="L1295" i="3"/>
  <c r="AB1295" i="3" s="1"/>
  <c r="L1265" i="3"/>
  <c r="L335" i="3"/>
  <c r="AC335" i="3" s="1"/>
  <c r="L1264" i="3"/>
  <c r="L1645" i="3"/>
  <c r="L310" i="3"/>
  <c r="AC310" i="3" s="1"/>
  <c r="L1673" i="3"/>
  <c r="L334" i="3"/>
  <c r="AC334" i="3" s="1"/>
  <c r="L1263" i="3"/>
  <c r="AC1263" i="3" s="1"/>
  <c r="L1672" i="3"/>
  <c r="L1294" i="3"/>
  <c r="AB1294" i="3" s="1"/>
  <c r="L1306" i="3"/>
  <c r="L2119" i="3"/>
  <c r="L2129" i="3"/>
  <c r="Y2129" i="3" s="1"/>
  <c r="L333" i="3"/>
  <c r="AC333" i="3" s="1"/>
  <c r="L1262" i="3"/>
  <c r="L309" i="3"/>
  <c r="Y309" i="3" s="1"/>
  <c r="L1647" i="3"/>
  <c r="L1662" i="3"/>
  <c r="L293" i="3"/>
  <c r="AC293" i="3" s="1"/>
  <c r="L332" i="3"/>
  <c r="L1316" i="3"/>
  <c r="L308" i="3"/>
  <c r="L331" i="3"/>
  <c r="AC331" i="3" s="1"/>
  <c r="L307" i="3"/>
  <c r="L1293" i="3"/>
  <c r="AC1293" i="3" s="1"/>
  <c r="L330" i="3"/>
  <c r="AC330" i="3" s="1"/>
  <c r="L2110" i="3"/>
  <c r="L306" i="3"/>
  <c r="AC306" i="3" s="1"/>
  <c r="L276" i="3"/>
  <c r="Y276" i="3" s="1"/>
  <c r="L1671" i="3"/>
  <c r="L329" i="3"/>
  <c r="Y329" i="3" s="1"/>
  <c r="L292" i="3"/>
  <c r="AB292" i="3" s="1"/>
  <c r="L284" i="3"/>
  <c r="L275" i="3"/>
  <c r="L291" i="3"/>
  <c r="AB291" i="3" s="1"/>
  <c r="L1292" i="3"/>
  <c r="AB1292" i="3" s="1"/>
  <c r="L2109" i="3"/>
  <c r="L1314" i="3"/>
  <c r="L1661" i="3"/>
  <c r="L1646" i="3"/>
  <c r="L1319" i="3"/>
  <c r="L1291" i="3"/>
  <c r="AC1291" i="3" s="1"/>
  <c r="L1290" i="3"/>
  <c r="L1660" i="3"/>
  <c r="L305" i="3"/>
  <c r="AC305" i="3" s="1"/>
  <c r="L283" i="3"/>
  <c r="L1289" i="3"/>
  <c r="AC1289" i="3" s="1"/>
  <c r="L1313" i="3"/>
  <c r="L1304" i="3"/>
  <c r="L1288" i="3"/>
  <c r="L282" i="3"/>
  <c r="L1261" i="3"/>
  <c r="Y1261" i="3" s="1"/>
  <c r="L274" i="3"/>
  <c r="L304" i="3"/>
  <c r="L1287" i="3"/>
  <c r="AC1287" i="3" s="1"/>
  <c r="L1260" i="3"/>
  <c r="Y1260" i="3" s="1"/>
  <c r="L2108" i="3"/>
  <c r="L1286" i="3"/>
  <c r="L1259" i="3"/>
  <c r="AC1259" i="3" s="1"/>
  <c r="L328" i="3"/>
  <c r="AC328" i="3" s="1"/>
  <c r="L327" i="3"/>
  <c r="AC327" i="3" s="1"/>
  <c r="L1258" i="3"/>
  <c r="L326" i="3"/>
  <c r="L1285" i="3"/>
  <c r="AB1285" i="3" s="1"/>
  <c r="L324" i="3"/>
  <c r="AC324" i="3" s="1"/>
  <c r="L290" i="3"/>
  <c r="AC290" i="3" s="1"/>
  <c r="L1283" i="3"/>
  <c r="AC1283" i="3" s="1"/>
  <c r="L1303" i="3"/>
  <c r="Y1303" i="3" s="1"/>
  <c r="L289" i="3"/>
  <c r="L323" i="3"/>
  <c r="L1257" i="3"/>
  <c r="AB1257" i="3" s="1"/>
  <c r="L322" i="3"/>
  <c r="AC322" i="3" s="1"/>
  <c r="L1302" i="3"/>
  <c r="L273" i="3"/>
  <c r="Y273" i="3" s="1"/>
  <c r="L1301" i="3"/>
  <c r="AC1301" i="3" s="1"/>
  <c r="L302" i="3"/>
  <c r="L1256" i="3"/>
  <c r="L2107" i="3"/>
  <c r="L301" i="3"/>
  <c r="L300" i="3"/>
  <c r="AC300" i="3" s="1"/>
  <c r="L321" i="3"/>
  <c r="L299" i="3"/>
  <c r="L1282" i="3"/>
  <c r="AB1282" i="3" s="1"/>
  <c r="L320" i="3"/>
  <c r="AC320" i="3" s="1"/>
  <c r="L1255" i="3"/>
  <c r="L1644" i="3"/>
  <c r="L1281" i="3"/>
  <c r="L1254" i="3"/>
  <c r="Y1254" i="3" s="1"/>
  <c r="L1253" i="3"/>
  <c r="L319" i="3"/>
  <c r="AC319" i="3" s="1"/>
  <c r="L1252" i="3"/>
  <c r="Y1252" i="3" s="1"/>
  <c r="L1251" i="3"/>
  <c r="L298" i="3"/>
  <c r="L1280" i="3"/>
  <c r="AB1280" i="3" s="1"/>
  <c r="L1250" i="3"/>
  <c r="Y1250" i="3" s="1"/>
  <c r="L1279" i="3"/>
  <c r="L287" i="3"/>
  <c r="L1643" i="3"/>
  <c r="L281" i="3"/>
  <c r="Y281" i="3" s="1"/>
  <c r="L280" i="3"/>
  <c r="K2052" i="3"/>
  <c r="AB2052" i="3" s="1"/>
  <c r="K1570" i="3"/>
  <c r="K2050" i="3"/>
  <c r="AB2050" i="3" s="1"/>
  <c r="K2049" i="3"/>
  <c r="AB2049" i="3" s="1"/>
  <c r="K952" i="3"/>
  <c r="Y952" i="3" s="1"/>
  <c r="K2035" i="3"/>
  <c r="AC2035" i="3" s="1"/>
  <c r="K1578" i="3"/>
  <c r="Y1578" i="3" s="1"/>
  <c r="K1589" i="3"/>
  <c r="AC1589" i="3" s="1"/>
  <c r="K2041" i="3"/>
  <c r="K1004" i="3"/>
  <c r="AC1004" i="3" s="1"/>
  <c r="K2040" i="3"/>
  <c r="AC2040" i="3" s="1"/>
  <c r="K976" i="3"/>
  <c r="K1567" i="3"/>
  <c r="AB1567" i="3" s="1"/>
  <c r="K1588" i="3"/>
  <c r="K1587" i="3"/>
  <c r="K1577" i="3"/>
  <c r="K1586" i="3"/>
  <c r="AC1586" i="3" s="1"/>
  <c r="K2048" i="3"/>
  <c r="K975" i="3"/>
  <c r="AB975" i="3" s="1"/>
  <c r="K951" i="3"/>
  <c r="AC951" i="3" s="1"/>
  <c r="K2039" i="3"/>
  <c r="AB2039" i="3" s="1"/>
  <c r="K950" i="3"/>
  <c r="Y950" i="3" s="1"/>
  <c r="K1576" i="3"/>
  <c r="AC1576" i="3" s="1"/>
  <c r="K1569" i="3"/>
  <c r="K993" i="3"/>
  <c r="AB993" i="3" s="1"/>
  <c r="K2047" i="3"/>
  <c r="AB2047" i="3" s="1"/>
  <c r="K2034" i="3"/>
  <c r="K2033" i="3"/>
  <c r="Y2033" i="3" s="1"/>
  <c r="K71" i="3"/>
  <c r="AB71" i="3" s="1"/>
  <c r="K974" i="3"/>
  <c r="Y974" i="3" s="1"/>
  <c r="K2032" i="3"/>
  <c r="AC2032" i="3" s="1"/>
  <c r="K2031" i="3"/>
  <c r="AC2031" i="3" s="1"/>
  <c r="K1584" i="3"/>
  <c r="AB1584" i="3" s="1"/>
  <c r="K973" i="3"/>
  <c r="K949" i="3"/>
  <c r="Y949" i="3" s="1"/>
  <c r="K63" i="3"/>
  <c r="Y63" i="3" s="1"/>
  <c r="K2046" i="3"/>
  <c r="AC2046" i="3" s="1"/>
  <c r="K2045" i="3"/>
  <c r="K972" i="3"/>
  <c r="K992" i="3"/>
  <c r="Y992" i="3" s="1"/>
  <c r="K58" i="3"/>
  <c r="AB58" i="3" s="1"/>
  <c r="K998" i="3"/>
  <c r="K62" i="3"/>
  <c r="AB62" i="3" s="1"/>
  <c r="K2029" i="3"/>
  <c r="AB2029" i="3" s="1"/>
  <c r="K991" i="3"/>
  <c r="Y991" i="3" s="1"/>
  <c r="K948" i="3"/>
  <c r="AB948" i="3" s="1"/>
  <c r="K1575" i="3"/>
  <c r="AC1575" i="3" s="1"/>
  <c r="K94" i="3"/>
  <c r="AC94" i="3" s="1"/>
  <c r="K93" i="3"/>
  <c r="AB93" i="3" s="1"/>
  <c r="K947" i="3"/>
  <c r="K2028" i="3"/>
  <c r="K2027" i="3"/>
  <c r="Y2027" i="3" s="1"/>
  <c r="K946" i="3"/>
  <c r="Y946" i="3" s="1"/>
  <c r="K1574" i="3"/>
  <c r="AC1574" i="3" s="1"/>
  <c r="K2044" i="3"/>
  <c r="AB2044" i="3" s="1"/>
  <c r="K990" i="3"/>
  <c r="AC990" i="3" s="1"/>
  <c r="K70" i="3"/>
  <c r="AB70" i="3" s="1"/>
  <c r="K945" i="3"/>
  <c r="AB945" i="3" s="1"/>
  <c r="K944" i="3"/>
  <c r="K69" i="3"/>
  <c r="K92" i="3"/>
  <c r="AB92" i="3" s="1"/>
  <c r="K1573" i="3"/>
  <c r="AC1573" i="3" s="1"/>
  <c r="K971" i="3"/>
  <c r="K970" i="3"/>
  <c r="Y970" i="3" s="1"/>
  <c r="K1583" i="3"/>
  <c r="Y1583" i="3" s="1"/>
  <c r="K943" i="3"/>
  <c r="Y943" i="3" s="1"/>
  <c r="K2037" i="3"/>
  <c r="K997" i="3"/>
  <c r="K1565" i="3"/>
  <c r="AB1565" i="3" s="1"/>
  <c r="K989" i="3"/>
  <c r="AC989" i="3" s="1"/>
  <c r="K942" i="3"/>
  <c r="Y942" i="3" s="1"/>
  <c r="K91" i="3"/>
  <c r="AC91" i="3" s="1"/>
  <c r="K1003" i="3"/>
  <c r="K2026" i="3"/>
  <c r="AB2026" i="3" s="1"/>
  <c r="K988" i="3"/>
  <c r="AC988" i="3" s="1"/>
  <c r="K90" i="3"/>
  <c r="Y90" i="3" s="1"/>
  <c r="K941" i="3"/>
  <c r="AB941" i="3" s="1"/>
  <c r="K85" i="3"/>
  <c r="AB85" i="3" s="1"/>
  <c r="K2036" i="3"/>
  <c r="AC2036" i="3" s="1"/>
  <c r="K987" i="3"/>
  <c r="K1002" i="3"/>
  <c r="AB1002" i="3" s="1"/>
  <c r="K940" i="3"/>
  <c r="AC940" i="3" s="1"/>
  <c r="K939" i="3"/>
  <c r="AC939" i="3" s="1"/>
  <c r="K938" i="3"/>
  <c r="K61" i="3"/>
  <c r="AB61" i="3" s="1"/>
  <c r="K1007" i="3"/>
  <c r="K1568" i="3"/>
  <c r="K2043" i="3"/>
  <c r="AC2043" i="3" s="1"/>
  <c r="K2051" i="3"/>
  <c r="AB2051" i="3" s="1"/>
  <c r="K1001" i="3"/>
  <c r="K969" i="3"/>
  <c r="Y969" i="3" s="1"/>
  <c r="K968" i="3"/>
  <c r="K986" i="3"/>
  <c r="AB986" i="3" s="1"/>
  <c r="K967" i="3"/>
  <c r="Y967" i="3" s="1"/>
  <c r="K966" i="3"/>
  <c r="Y966" i="3" s="1"/>
  <c r="K1582" i="3"/>
  <c r="AB1582" i="3" s="1"/>
  <c r="K937" i="3"/>
  <c r="K965" i="3"/>
  <c r="AC965" i="3" s="1"/>
  <c r="K936" i="3"/>
  <c r="AB936" i="3" s="1"/>
  <c r="K985" i="3"/>
  <c r="K84" i="3"/>
  <c r="K984" i="3"/>
  <c r="Y984" i="3" s="1"/>
  <c r="K68" i="3"/>
  <c r="AB68" i="3" s="1"/>
  <c r="K983" i="3"/>
  <c r="K1581" i="3"/>
  <c r="AC1581" i="3" s="1"/>
  <c r="K964" i="3"/>
  <c r="Y964" i="3" s="1"/>
  <c r="K1566" i="3"/>
  <c r="AC1566" i="3" s="1"/>
  <c r="K996" i="3"/>
  <c r="AC996" i="3" s="1"/>
  <c r="K935" i="3"/>
  <c r="AC935" i="3" s="1"/>
  <c r="K83" i="3"/>
  <c r="AB83" i="3" s="1"/>
  <c r="K995" i="3"/>
  <c r="K934" i="3"/>
  <c r="Y934" i="3" s="1"/>
  <c r="K963" i="3"/>
  <c r="Y963" i="3" s="1"/>
  <c r="K962" i="3"/>
  <c r="K982" i="3"/>
  <c r="K933" i="3"/>
  <c r="AC933" i="3" s="1"/>
  <c r="K1580" i="3"/>
  <c r="AC1580" i="3" s="1"/>
  <c r="K89" i="3"/>
  <c r="AB89" i="3" s="1"/>
  <c r="K67" i="3"/>
  <c r="AB67" i="3" s="1"/>
  <c r="K2053" i="3"/>
  <c r="AC2053" i="3" s="1"/>
  <c r="K82" i="3"/>
  <c r="K88" i="3"/>
  <c r="AB88" i="3" s="1"/>
  <c r="K1006" i="3"/>
  <c r="AB1006" i="3" s="1"/>
  <c r="K932" i="3"/>
  <c r="K931" i="3"/>
  <c r="K1319" i="3"/>
  <c r="K981" i="3"/>
  <c r="K87" i="3"/>
  <c r="K81" i="3"/>
  <c r="AC81" i="3" s="1"/>
  <c r="K1579" i="3"/>
  <c r="AC1579" i="3" s="1"/>
  <c r="K66" i="3"/>
  <c r="AB66" i="3" s="1"/>
  <c r="K930" i="3"/>
  <c r="Y930" i="3" s="1"/>
  <c r="K2025" i="3"/>
  <c r="K980" i="3"/>
  <c r="K1005" i="3"/>
  <c r="K1000" i="3"/>
  <c r="AC1000" i="3" s="1"/>
  <c r="K979" i="3"/>
  <c r="K929" i="3"/>
  <c r="AB929" i="3" s="1"/>
  <c r="K978" i="3"/>
  <c r="AC978" i="3" s="1"/>
  <c r="K961" i="3"/>
  <c r="K2024" i="3"/>
  <c r="K960" i="3"/>
  <c r="Y960" i="3" s="1"/>
  <c r="K928" i="3"/>
  <c r="K927" i="3"/>
  <c r="AB927" i="3" s="1"/>
  <c r="K79" i="3"/>
  <c r="AC79" i="3" s="1"/>
  <c r="K959" i="3"/>
  <c r="K977" i="3"/>
  <c r="Y977" i="3" s="1"/>
  <c r="K958" i="3"/>
  <c r="K64" i="3"/>
  <c r="AC64" i="3" s="1"/>
  <c r="K994" i="3"/>
  <c r="AB994" i="3" s="1"/>
  <c r="K78" i="3"/>
  <c r="AC78" i="3" s="1"/>
  <c r="K77" i="3"/>
  <c r="Y77" i="3" s="1"/>
  <c r="K957" i="3"/>
  <c r="Y957" i="3" s="1"/>
  <c r="K925" i="3"/>
  <c r="AC925" i="3" s="1"/>
  <c r="K1572" i="3"/>
  <c r="AB1572" i="3" s="1"/>
  <c r="K956" i="3"/>
  <c r="Y956" i="3" s="1"/>
  <c r="K74" i="3"/>
  <c r="K999" i="3"/>
  <c r="K924" i="3"/>
  <c r="AC924" i="3" s="1"/>
  <c r="K923" i="3"/>
  <c r="Y923" i="3" s="1"/>
  <c r="K73" i="3"/>
  <c r="AC73" i="3" s="1"/>
  <c r="K955" i="3"/>
  <c r="K954" i="3"/>
  <c r="AC954" i="3" s="1"/>
  <c r="K922" i="3"/>
  <c r="AC922" i="3" s="1"/>
  <c r="K953" i="3"/>
  <c r="Y953" i="3" s="1"/>
  <c r="K1571" i="3"/>
  <c r="K59" i="3"/>
  <c r="K60" i="3"/>
  <c r="K921" i="3"/>
  <c r="Y921" i="3" s="1"/>
  <c r="K86" i="3"/>
  <c r="AB86" i="3" s="1"/>
  <c r="K72" i="3"/>
  <c r="AB72" i="3" s="1"/>
  <c r="K920" i="3"/>
  <c r="AB920" i="3" s="1"/>
  <c r="K919" i="3"/>
  <c r="J1549" i="3"/>
  <c r="J2008" i="3"/>
  <c r="AC2008" i="3" s="1"/>
  <c r="J877" i="3"/>
  <c r="AB877" i="3" s="1"/>
  <c r="J2007" i="3"/>
  <c r="AC2007" i="3" s="1"/>
  <c r="J2006" i="3"/>
  <c r="AB2006" i="3" s="1"/>
  <c r="J2022" i="3"/>
  <c r="AC2022" i="3" s="1"/>
  <c r="J915" i="3"/>
  <c r="AC915" i="3" s="1"/>
  <c r="J2021" i="3"/>
  <c r="AB2021" i="3" s="1"/>
  <c r="J1564" i="3"/>
  <c r="Y1564" i="3" s="1"/>
  <c r="J2005" i="3"/>
  <c r="AB2005" i="3" s="1"/>
  <c r="J37" i="3"/>
  <c r="AC37" i="3" s="1"/>
  <c r="J1557" i="3"/>
  <c r="AC1557" i="3" s="1"/>
  <c r="J2004" i="3"/>
  <c r="AC2004" i="3" s="1"/>
  <c r="J876" i="3"/>
  <c r="Y876" i="3" s="1"/>
  <c r="J2003" i="3"/>
  <c r="AB2003" i="3" s="1"/>
  <c r="J875" i="3"/>
  <c r="J2015" i="3"/>
  <c r="J903" i="3"/>
  <c r="Y903" i="3" s="1"/>
  <c r="J911" i="3"/>
  <c r="AC911" i="3" s="1"/>
  <c r="J913" i="3"/>
  <c r="AB913" i="3" s="1"/>
  <c r="J897" i="3"/>
  <c r="Y897" i="3" s="1"/>
  <c r="J1563" i="3"/>
  <c r="AB1563" i="3" s="1"/>
  <c r="J1556" i="3"/>
  <c r="AC1556" i="3" s="1"/>
  <c r="J902" i="3"/>
  <c r="AB902" i="3" s="1"/>
  <c r="J1562" i="3"/>
  <c r="AB1562" i="3" s="1"/>
  <c r="J1554" i="3"/>
  <c r="AB1554" i="3" s="1"/>
  <c r="J2002" i="3"/>
  <c r="AB2002" i="3" s="1"/>
  <c r="J895" i="3"/>
  <c r="AC895" i="3" s="1"/>
  <c r="J35" i="3"/>
  <c r="AB35" i="3" s="1"/>
  <c r="J2001" i="3"/>
  <c r="J901" i="3"/>
  <c r="J1561" i="3"/>
  <c r="AC1561" i="3" s="1"/>
  <c r="J874" i="3"/>
  <c r="J1553" i="3"/>
  <c r="J2019" i="3"/>
  <c r="AB2019" i="3" s="1"/>
  <c r="J2000" i="3"/>
  <c r="AC2000" i="3" s="1"/>
  <c r="J894" i="3"/>
  <c r="Y894" i="3" s="1"/>
  <c r="J1560" i="3"/>
  <c r="J900" i="3"/>
  <c r="J1999" i="3"/>
  <c r="AC1999" i="3" s="1"/>
  <c r="J1998" i="3"/>
  <c r="J34" i="3"/>
  <c r="AB34" i="3" s="1"/>
  <c r="J2013" i="3"/>
  <c r="J910" i="3"/>
  <c r="AB910" i="3" s="1"/>
  <c r="J1552" i="3"/>
  <c r="AC1552" i="3" s="1"/>
  <c r="J2012" i="3"/>
  <c r="J1996" i="3"/>
  <c r="J1995" i="3"/>
  <c r="J872" i="3"/>
  <c r="J909" i="3"/>
  <c r="Y909" i="3" s="1"/>
  <c r="J908" i="3"/>
  <c r="J871" i="3"/>
  <c r="J33" i="3"/>
  <c r="J2018" i="3"/>
  <c r="J57" i="3"/>
  <c r="J32" i="3"/>
  <c r="J893" i="3"/>
  <c r="Y893" i="3" s="1"/>
  <c r="J912" i="3"/>
  <c r="Y912" i="3" s="1"/>
  <c r="J47" i="3"/>
  <c r="AC47" i="3" s="1"/>
  <c r="J870" i="3"/>
  <c r="J892" i="3"/>
  <c r="AB892" i="3" s="1"/>
  <c r="J1551" i="3"/>
  <c r="J56" i="3"/>
  <c r="AC56" i="3" s="1"/>
  <c r="J891" i="3"/>
  <c r="AB891" i="3" s="1"/>
  <c r="J24" i="3"/>
  <c r="AC24" i="3" s="1"/>
  <c r="J890" i="3"/>
  <c r="Y890" i="3" s="1"/>
  <c r="J55" i="3"/>
  <c r="AB55" i="3" s="1"/>
  <c r="J906" i="3"/>
  <c r="AC906" i="3" s="1"/>
  <c r="J899" i="3"/>
  <c r="J889" i="3"/>
  <c r="AC889" i="3" s="1"/>
  <c r="J888" i="3"/>
  <c r="AC888" i="3" s="1"/>
  <c r="J1994" i="3"/>
  <c r="AC1994" i="3" s="1"/>
  <c r="J23" i="3"/>
  <c r="AB23" i="3" s="1"/>
  <c r="J30" i="3"/>
  <c r="AC30" i="3" s="1"/>
  <c r="J869" i="3"/>
  <c r="Y869" i="3" s="1"/>
  <c r="J868" i="3"/>
  <c r="AB868" i="3" s="1"/>
  <c r="J886" i="3"/>
  <c r="J46" i="3"/>
  <c r="AB46" i="3" s="1"/>
  <c r="J1550" i="3"/>
  <c r="AB1550" i="3" s="1"/>
  <c r="J905" i="3"/>
  <c r="AC905" i="3" s="1"/>
  <c r="J54" i="3"/>
  <c r="AB54" i="3" s="1"/>
  <c r="J53" i="3"/>
  <c r="AC53" i="3" s="1"/>
  <c r="J1993" i="3"/>
  <c r="J1548" i="3"/>
  <c r="AC1548" i="3" s="1"/>
  <c r="J45" i="3"/>
  <c r="AB45" i="3" s="1"/>
  <c r="J1992" i="3"/>
  <c r="Y1992" i="3" s="1"/>
  <c r="J866" i="3"/>
  <c r="J885" i="3"/>
  <c r="J28" i="3"/>
  <c r="AB28" i="3" s="1"/>
  <c r="J865" i="3"/>
  <c r="AB865" i="3" s="1"/>
  <c r="J904" i="3"/>
  <c r="AB904" i="3" s="1"/>
  <c r="J1547" i="3"/>
  <c r="AB1547" i="3" s="1"/>
  <c r="J884" i="3"/>
  <c r="AB884" i="3" s="1"/>
  <c r="J2011" i="3"/>
  <c r="Y2011" i="3" s="1"/>
  <c r="J27" i="3"/>
  <c r="AB27" i="3" s="1"/>
  <c r="J864" i="3"/>
  <c r="AB864" i="3" s="1"/>
  <c r="J863" i="3"/>
  <c r="J2010" i="3"/>
  <c r="AC2010" i="3" s="1"/>
  <c r="J43" i="3"/>
  <c r="AB43" i="3" s="1"/>
  <c r="J22" i="3"/>
  <c r="AB22" i="3" s="1"/>
  <c r="J26" i="3"/>
  <c r="J882" i="3"/>
  <c r="AB882" i="3" s="1"/>
  <c r="J2009" i="3"/>
  <c r="J2016" i="3"/>
  <c r="AC2016" i="3" s="1"/>
  <c r="J898" i="3"/>
  <c r="J42" i="3"/>
  <c r="AC42" i="3" s="1"/>
  <c r="J1546" i="3"/>
  <c r="AC1546" i="3" s="1"/>
  <c r="J51" i="3"/>
  <c r="AB51" i="3" s="1"/>
  <c r="J2023" i="3"/>
  <c r="Y2023" i="3" s="1"/>
  <c r="J861" i="3"/>
  <c r="Y861" i="3" s="1"/>
  <c r="J860" i="3"/>
  <c r="Y860" i="3" s="1"/>
  <c r="J880" i="3"/>
  <c r="Y880" i="3" s="1"/>
  <c r="J41" i="3"/>
  <c r="AB41" i="3" s="1"/>
  <c r="J1559" i="3"/>
  <c r="AB1559" i="3" s="1"/>
  <c r="J917" i="3"/>
  <c r="AB917" i="3" s="1"/>
  <c r="J858" i="3"/>
  <c r="AC858" i="3" s="1"/>
  <c r="J857" i="3"/>
  <c r="J40" i="3"/>
  <c r="AC40" i="3" s="1"/>
  <c r="J916" i="3"/>
  <c r="AC916" i="3" s="1"/>
  <c r="J879" i="3"/>
  <c r="J878" i="3"/>
  <c r="AB878" i="3" s="1"/>
  <c r="J39" i="3"/>
  <c r="AB39" i="3" s="1"/>
  <c r="J38" i="3"/>
  <c r="AB38" i="3" s="1"/>
  <c r="D486" i="18"/>
  <c r="H486" i="18" s="1"/>
  <c r="C486" i="18"/>
  <c r="F486" i="18" s="1"/>
  <c r="D485" i="18"/>
  <c r="H485" i="18" s="1"/>
  <c r="C485" i="18"/>
  <c r="F485" i="18" s="1"/>
  <c r="D484" i="18"/>
  <c r="H484" i="18" s="1"/>
  <c r="C484" i="18"/>
  <c r="F484" i="18" s="1"/>
  <c r="D483" i="18"/>
  <c r="H483" i="18" s="1"/>
  <c r="C483" i="18"/>
  <c r="F483" i="18" s="1"/>
  <c r="D482" i="18"/>
  <c r="H482" i="18" s="1"/>
  <c r="C482" i="18"/>
  <c r="F482" i="18" s="1"/>
  <c r="D481" i="18"/>
  <c r="H481" i="18" s="1"/>
  <c r="C481" i="18"/>
  <c r="F481" i="18" s="1"/>
  <c r="D480" i="18"/>
  <c r="H480" i="18" s="1"/>
  <c r="C480" i="18"/>
  <c r="F480" i="18" s="1"/>
  <c r="D479" i="18"/>
  <c r="H479" i="18" s="1"/>
  <c r="C479" i="18"/>
  <c r="F479" i="18" s="1"/>
  <c r="D478" i="18"/>
  <c r="H478" i="18" s="1"/>
  <c r="C478" i="18"/>
  <c r="F478" i="18" s="1"/>
  <c r="D477" i="18"/>
  <c r="H477" i="18" s="1"/>
  <c r="C477" i="18"/>
  <c r="F477" i="18" s="1"/>
  <c r="D476" i="18"/>
  <c r="H476" i="18" s="1"/>
  <c r="C476" i="18"/>
  <c r="F476" i="18" s="1"/>
  <c r="D475" i="18"/>
  <c r="H475" i="18" s="1"/>
  <c r="C475" i="18"/>
  <c r="F475" i="18" s="1"/>
  <c r="D474" i="18"/>
  <c r="H474" i="18" s="1"/>
  <c r="C474" i="18"/>
  <c r="F474" i="18" s="1"/>
  <c r="D473" i="18"/>
  <c r="H473" i="18" s="1"/>
  <c r="C473" i="18"/>
  <c r="F473" i="18" s="1"/>
  <c r="D472" i="18"/>
  <c r="H472" i="18" s="1"/>
  <c r="C472" i="18"/>
  <c r="F472" i="18" s="1"/>
  <c r="D471" i="18"/>
  <c r="H471" i="18" s="1"/>
  <c r="C471" i="18"/>
  <c r="F471" i="18" s="1"/>
  <c r="D470" i="18"/>
  <c r="H470" i="18" s="1"/>
  <c r="C470" i="18"/>
  <c r="F470" i="18" s="1"/>
  <c r="D469" i="18"/>
  <c r="H469" i="18" s="1"/>
  <c r="C469" i="18"/>
  <c r="F469" i="18" s="1"/>
  <c r="D468" i="18"/>
  <c r="H468" i="18" s="1"/>
  <c r="C468" i="18"/>
  <c r="F468" i="18" s="1"/>
  <c r="D467" i="18"/>
  <c r="H467" i="18" s="1"/>
  <c r="C467" i="18"/>
  <c r="F467" i="18" s="1"/>
  <c r="D466" i="18"/>
  <c r="H466" i="18" s="1"/>
  <c r="C466" i="18"/>
  <c r="F466" i="18" s="1"/>
  <c r="D465" i="18"/>
  <c r="H465" i="18" s="1"/>
  <c r="C465" i="18"/>
  <c r="F465" i="18" s="1"/>
  <c r="D464" i="18"/>
  <c r="H464" i="18" s="1"/>
  <c r="C464" i="18"/>
  <c r="F464" i="18" s="1"/>
  <c r="D463" i="18"/>
  <c r="H463" i="18" s="1"/>
  <c r="C463" i="18"/>
  <c r="F463" i="18" s="1"/>
  <c r="D462" i="18"/>
  <c r="H462" i="18" s="1"/>
  <c r="C462" i="18"/>
  <c r="F462" i="18" s="1"/>
  <c r="D461" i="18"/>
  <c r="H461" i="18" s="1"/>
  <c r="C461" i="18"/>
  <c r="F461" i="18" s="1"/>
  <c r="D460" i="18"/>
  <c r="H460" i="18" s="1"/>
  <c r="C460" i="18"/>
  <c r="F460" i="18" s="1"/>
  <c r="D459" i="18"/>
  <c r="H459" i="18" s="1"/>
  <c r="C459" i="18"/>
  <c r="F459" i="18" s="1"/>
  <c r="D458" i="18"/>
  <c r="H458" i="18" s="1"/>
  <c r="C458" i="18"/>
  <c r="F458" i="18" s="1"/>
  <c r="D457" i="18"/>
  <c r="H457" i="18" s="1"/>
  <c r="C457" i="18"/>
  <c r="F457" i="18" s="1"/>
  <c r="D456" i="18"/>
  <c r="H456" i="18" s="1"/>
  <c r="C456" i="18"/>
  <c r="F456" i="18" s="1"/>
  <c r="D455" i="18"/>
  <c r="H455" i="18" s="1"/>
  <c r="C455" i="18"/>
  <c r="F455" i="18" s="1"/>
  <c r="D454" i="18"/>
  <c r="H454" i="18" s="1"/>
  <c r="C454" i="18"/>
  <c r="F454" i="18" s="1"/>
  <c r="D453" i="18"/>
  <c r="H453" i="18" s="1"/>
  <c r="C453" i="18"/>
  <c r="F453" i="18" s="1"/>
  <c r="D452" i="18"/>
  <c r="H452" i="18" s="1"/>
  <c r="C452" i="18"/>
  <c r="F452" i="18" s="1"/>
  <c r="D451" i="18"/>
  <c r="H451" i="18" s="1"/>
  <c r="C451" i="18"/>
  <c r="F451" i="18" s="1"/>
  <c r="D450" i="18"/>
  <c r="H450" i="18" s="1"/>
  <c r="C450" i="18"/>
  <c r="F450" i="18" s="1"/>
  <c r="D449" i="18"/>
  <c r="H449" i="18" s="1"/>
  <c r="C449" i="18"/>
  <c r="F449" i="18" s="1"/>
  <c r="D448" i="18"/>
  <c r="H448" i="18" s="1"/>
  <c r="C448" i="18"/>
  <c r="F448" i="18" s="1"/>
  <c r="D447" i="18"/>
  <c r="H447" i="18" s="1"/>
  <c r="C447" i="18"/>
  <c r="F447" i="18" s="1"/>
  <c r="D446" i="18"/>
  <c r="H446" i="18" s="1"/>
  <c r="C446" i="18"/>
  <c r="F446" i="18" s="1"/>
  <c r="D445" i="18"/>
  <c r="H445" i="18" s="1"/>
  <c r="C445" i="18"/>
  <c r="F445" i="18" s="1"/>
  <c r="D444" i="18"/>
  <c r="H444" i="18" s="1"/>
  <c r="C444" i="18"/>
  <c r="F444" i="18" s="1"/>
  <c r="D443" i="18"/>
  <c r="H443" i="18" s="1"/>
  <c r="C443" i="18"/>
  <c r="F443" i="18" s="1"/>
  <c r="D442" i="18"/>
  <c r="H442" i="18" s="1"/>
  <c r="C442" i="18"/>
  <c r="F442" i="18" s="1"/>
  <c r="D441" i="18"/>
  <c r="H441" i="18" s="1"/>
  <c r="C441" i="18"/>
  <c r="F441" i="18" s="1"/>
  <c r="D440" i="18"/>
  <c r="H440" i="18" s="1"/>
  <c r="C440" i="18"/>
  <c r="F440" i="18" s="1"/>
  <c r="D439" i="18"/>
  <c r="H439" i="18" s="1"/>
  <c r="C439" i="18"/>
  <c r="F439" i="18" s="1"/>
  <c r="D438" i="18"/>
  <c r="H438" i="18" s="1"/>
  <c r="C438" i="18"/>
  <c r="F438" i="18" s="1"/>
  <c r="D437" i="18"/>
  <c r="H437" i="18" s="1"/>
  <c r="C437" i="18"/>
  <c r="F437" i="18" s="1"/>
  <c r="D436" i="18"/>
  <c r="H436" i="18" s="1"/>
  <c r="C436" i="18"/>
  <c r="F436" i="18" s="1"/>
  <c r="D435" i="18"/>
  <c r="H435" i="18" s="1"/>
  <c r="C435" i="18"/>
  <c r="F435" i="18" s="1"/>
  <c r="D434" i="18"/>
  <c r="H434" i="18" s="1"/>
  <c r="C434" i="18"/>
  <c r="F434" i="18" s="1"/>
  <c r="D433" i="18"/>
  <c r="H433" i="18" s="1"/>
  <c r="C433" i="18"/>
  <c r="F433" i="18" s="1"/>
  <c r="D432" i="18"/>
  <c r="H432" i="18" s="1"/>
  <c r="C432" i="18"/>
  <c r="F432" i="18" s="1"/>
  <c r="D431" i="18"/>
  <c r="H431" i="18" s="1"/>
  <c r="C431" i="18"/>
  <c r="F431" i="18" s="1"/>
  <c r="D430" i="18"/>
  <c r="H430" i="18" s="1"/>
  <c r="C430" i="18"/>
  <c r="F430" i="18" s="1"/>
  <c r="D429" i="18"/>
  <c r="H429" i="18" s="1"/>
  <c r="C429" i="18"/>
  <c r="F429" i="18" s="1"/>
  <c r="D428" i="18"/>
  <c r="H428" i="18" s="1"/>
  <c r="C428" i="18"/>
  <c r="F428" i="18" s="1"/>
  <c r="D427" i="18"/>
  <c r="H427" i="18" s="1"/>
  <c r="C427" i="18"/>
  <c r="F427" i="18" s="1"/>
  <c r="D426" i="18"/>
  <c r="H426" i="18" s="1"/>
  <c r="C426" i="18"/>
  <c r="F426" i="18" s="1"/>
  <c r="D425" i="18"/>
  <c r="H425" i="18" s="1"/>
  <c r="C425" i="18"/>
  <c r="F425" i="18" s="1"/>
  <c r="D424" i="18"/>
  <c r="H424" i="18" s="1"/>
  <c r="C424" i="18"/>
  <c r="F424" i="18" s="1"/>
  <c r="D423" i="18"/>
  <c r="H423" i="18" s="1"/>
  <c r="C423" i="18"/>
  <c r="F423" i="18" s="1"/>
  <c r="D422" i="18"/>
  <c r="H422" i="18" s="1"/>
  <c r="C422" i="18"/>
  <c r="F422" i="18" s="1"/>
  <c r="D421" i="18"/>
  <c r="H421" i="18" s="1"/>
  <c r="C421" i="18"/>
  <c r="F421" i="18" s="1"/>
  <c r="D420" i="18"/>
  <c r="H420" i="18" s="1"/>
  <c r="C420" i="18"/>
  <c r="F420" i="18" s="1"/>
  <c r="D419" i="18"/>
  <c r="H419" i="18" s="1"/>
  <c r="C419" i="18"/>
  <c r="F419" i="18" s="1"/>
  <c r="D418" i="18"/>
  <c r="H418" i="18" s="1"/>
  <c r="C418" i="18"/>
  <c r="F418" i="18" s="1"/>
  <c r="D417" i="18"/>
  <c r="H417" i="18" s="1"/>
  <c r="C417" i="18"/>
  <c r="F417" i="18" s="1"/>
  <c r="D416" i="18"/>
  <c r="H416" i="18" s="1"/>
  <c r="C416" i="18"/>
  <c r="F416" i="18" s="1"/>
  <c r="D415" i="18"/>
  <c r="H415" i="18" s="1"/>
  <c r="C415" i="18"/>
  <c r="F415" i="18" s="1"/>
  <c r="D414" i="18"/>
  <c r="H414" i="18" s="1"/>
  <c r="C414" i="18"/>
  <c r="F414" i="18" s="1"/>
  <c r="D413" i="18"/>
  <c r="H413" i="18" s="1"/>
  <c r="C413" i="18"/>
  <c r="F413" i="18" s="1"/>
  <c r="D412" i="18"/>
  <c r="H412" i="18" s="1"/>
  <c r="C412" i="18"/>
  <c r="F412" i="18" s="1"/>
  <c r="D411" i="18"/>
  <c r="H411" i="18" s="1"/>
  <c r="C411" i="18"/>
  <c r="F411" i="18" s="1"/>
  <c r="D410" i="18"/>
  <c r="H410" i="18" s="1"/>
  <c r="C410" i="18"/>
  <c r="F410" i="18" s="1"/>
  <c r="D409" i="18"/>
  <c r="H409" i="18" s="1"/>
  <c r="C409" i="18"/>
  <c r="F409" i="18" s="1"/>
  <c r="D408" i="18"/>
  <c r="H408" i="18" s="1"/>
  <c r="C408" i="18"/>
  <c r="F408" i="18" s="1"/>
  <c r="D407" i="18"/>
  <c r="H407" i="18" s="1"/>
  <c r="C407" i="18"/>
  <c r="F407" i="18" s="1"/>
  <c r="D406" i="18"/>
  <c r="H406" i="18" s="1"/>
  <c r="C406" i="18"/>
  <c r="F406" i="18" s="1"/>
  <c r="D405" i="18"/>
  <c r="H405" i="18" s="1"/>
  <c r="C405" i="18"/>
  <c r="F405" i="18" s="1"/>
  <c r="D404" i="18"/>
  <c r="H404" i="18" s="1"/>
  <c r="C404" i="18"/>
  <c r="F404" i="18" s="1"/>
  <c r="D403" i="18"/>
  <c r="H403" i="18" s="1"/>
  <c r="C403" i="18"/>
  <c r="F403" i="18" s="1"/>
  <c r="D402" i="18"/>
  <c r="H402" i="18" s="1"/>
  <c r="C402" i="18"/>
  <c r="F402" i="18" s="1"/>
  <c r="D401" i="18"/>
  <c r="H401" i="18" s="1"/>
  <c r="C401" i="18"/>
  <c r="F401" i="18" s="1"/>
  <c r="D400" i="18"/>
  <c r="H400" i="18" s="1"/>
  <c r="C400" i="18"/>
  <c r="F400" i="18" s="1"/>
  <c r="D399" i="18"/>
  <c r="H399" i="18" s="1"/>
  <c r="C399" i="18"/>
  <c r="F399" i="18" s="1"/>
  <c r="D398" i="18"/>
  <c r="H398" i="18" s="1"/>
  <c r="C398" i="18"/>
  <c r="F398" i="18" s="1"/>
  <c r="D397" i="18"/>
  <c r="H397" i="18" s="1"/>
  <c r="C397" i="18"/>
  <c r="F397" i="18" s="1"/>
  <c r="D396" i="18"/>
  <c r="H396" i="18" s="1"/>
  <c r="C396" i="18"/>
  <c r="F396" i="18" s="1"/>
  <c r="D395" i="18"/>
  <c r="H395" i="18" s="1"/>
  <c r="C395" i="18"/>
  <c r="F395" i="18" s="1"/>
  <c r="D394" i="18"/>
  <c r="H394" i="18" s="1"/>
  <c r="C394" i="18"/>
  <c r="F394" i="18" s="1"/>
  <c r="D393" i="18"/>
  <c r="H393" i="18" s="1"/>
  <c r="C393" i="18"/>
  <c r="F393" i="18" s="1"/>
  <c r="D392" i="18"/>
  <c r="H392" i="18" s="1"/>
  <c r="C392" i="18"/>
  <c r="F392" i="18" s="1"/>
  <c r="D391" i="18"/>
  <c r="H391" i="18" s="1"/>
  <c r="C391" i="18"/>
  <c r="F391" i="18" s="1"/>
  <c r="D390" i="18"/>
  <c r="H390" i="18" s="1"/>
  <c r="C390" i="18"/>
  <c r="F390" i="18" s="1"/>
  <c r="D389" i="18"/>
  <c r="H389" i="18" s="1"/>
  <c r="C389" i="18"/>
  <c r="F389" i="18" s="1"/>
  <c r="D388" i="18"/>
  <c r="H388" i="18" s="1"/>
  <c r="C388" i="18"/>
  <c r="F388" i="18" s="1"/>
  <c r="D387" i="18"/>
  <c r="H387" i="18" s="1"/>
  <c r="C387" i="18"/>
  <c r="F387" i="18" s="1"/>
  <c r="D386" i="18"/>
  <c r="H386" i="18" s="1"/>
  <c r="C386" i="18"/>
  <c r="F386" i="18" s="1"/>
  <c r="D385" i="18"/>
  <c r="H385" i="18" s="1"/>
  <c r="C385" i="18"/>
  <c r="F385" i="18" s="1"/>
  <c r="D384" i="18"/>
  <c r="H384" i="18" s="1"/>
  <c r="C384" i="18"/>
  <c r="F384" i="18" s="1"/>
  <c r="D383" i="18"/>
  <c r="H383" i="18" s="1"/>
  <c r="C383" i="18"/>
  <c r="F383" i="18" s="1"/>
  <c r="D382" i="18"/>
  <c r="H382" i="18" s="1"/>
  <c r="C382" i="18"/>
  <c r="F382" i="18" s="1"/>
  <c r="D381" i="18"/>
  <c r="H381" i="18" s="1"/>
  <c r="C381" i="18"/>
  <c r="F381" i="18" s="1"/>
  <c r="D380" i="18"/>
  <c r="H380" i="18" s="1"/>
  <c r="C380" i="18"/>
  <c r="F380" i="18" s="1"/>
  <c r="D379" i="18"/>
  <c r="H379" i="18" s="1"/>
  <c r="C379" i="18"/>
  <c r="F379" i="18" s="1"/>
  <c r="D378" i="18"/>
  <c r="H378" i="18" s="1"/>
  <c r="C378" i="18"/>
  <c r="F378" i="18" s="1"/>
  <c r="D377" i="18"/>
  <c r="H377" i="18" s="1"/>
  <c r="C377" i="18"/>
  <c r="F377" i="18" s="1"/>
  <c r="D376" i="18"/>
  <c r="H376" i="18" s="1"/>
  <c r="C376" i="18"/>
  <c r="F376" i="18" s="1"/>
  <c r="D375" i="18"/>
  <c r="H375" i="18" s="1"/>
  <c r="C375" i="18"/>
  <c r="F375" i="18" s="1"/>
  <c r="D374" i="18"/>
  <c r="H374" i="18" s="1"/>
  <c r="C374" i="18"/>
  <c r="F374" i="18" s="1"/>
  <c r="D373" i="18"/>
  <c r="H373" i="18" s="1"/>
  <c r="C373" i="18"/>
  <c r="F373" i="18" s="1"/>
  <c r="D372" i="18"/>
  <c r="H372" i="18" s="1"/>
  <c r="C372" i="18"/>
  <c r="F372" i="18" s="1"/>
  <c r="D371" i="18"/>
  <c r="H371" i="18" s="1"/>
  <c r="C371" i="18"/>
  <c r="F371" i="18" s="1"/>
  <c r="D370" i="18"/>
  <c r="H370" i="18" s="1"/>
  <c r="C370" i="18"/>
  <c r="F370" i="18" s="1"/>
  <c r="D369" i="18"/>
  <c r="H369" i="18" s="1"/>
  <c r="C369" i="18"/>
  <c r="F369" i="18" s="1"/>
  <c r="D368" i="18"/>
  <c r="H368" i="18" s="1"/>
  <c r="C368" i="18"/>
  <c r="F368" i="18" s="1"/>
  <c r="D367" i="18"/>
  <c r="H367" i="18" s="1"/>
  <c r="C367" i="18"/>
  <c r="F367" i="18" s="1"/>
  <c r="D366" i="18"/>
  <c r="H366" i="18" s="1"/>
  <c r="C366" i="18"/>
  <c r="F366" i="18" s="1"/>
  <c r="D365" i="18"/>
  <c r="H365" i="18" s="1"/>
  <c r="C365" i="18"/>
  <c r="F365" i="18" s="1"/>
  <c r="D364" i="18"/>
  <c r="H364" i="18" s="1"/>
  <c r="C364" i="18"/>
  <c r="F364" i="18" s="1"/>
  <c r="D363" i="18"/>
  <c r="H363" i="18" s="1"/>
  <c r="C363" i="18"/>
  <c r="F363" i="18" s="1"/>
  <c r="D362" i="18"/>
  <c r="H362" i="18" s="1"/>
  <c r="C362" i="18"/>
  <c r="F362" i="18" s="1"/>
  <c r="D361" i="18"/>
  <c r="H361" i="18" s="1"/>
  <c r="C361" i="18"/>
  <c r="F361" i="18" s="1"/>
  <c r="D360" i="18"/>
  <c r="H360" i="18" s="1"/>
  <c r="C360" i="18"/>
  <c r="F360" i="18" s="1"/>
  <c r="D359" i="18"/>
  <c r="H359" i="18" s="1"/>
  <c r="C359" i="18"/>
  <c r="F359" i="18" s="1"/>
  <c r="D358" i="18"/>
  <c r="H358" i="18" s="1"/>
  <c r="C358" i="18"/>
  <c r="F358" i="18" s="1"/>
  <c r="D357" i="18"/>
  <c r="H357" i="18" s="1"/>
  <c r="C357" i="18"/>
  <c r="F357" i="18" s="1"/>
  <c r="D356" i="18"/>
  <c r="H356" i="18" s="1"/>
  <c r="C356" i="18"/>
  <c r="F356" i="18" s="1"/>
  <c r="D355" i="18"/>
  <c r="H355" i="18" s="1"/>
  <c r="C355" i="18"/>
  <c r="F355" i="18" s="1"/>
  <c r="D354" i="18"/>
  <c r="H354" i="18" s="1"/>
  <c r="C354" i="18"/>
  <c r="F354" i="18" s="1"/>
  <c r="D353" i="18"/>
  <c r="H353" i="18" s="1"/>
  <c r="C353" i="18"/>
  <c r="F353" i="18" s="1"/>
  <c r="D352" i="18"/>
  <c r="H352" i="18" s="1"/>
  <c r="C352" i="18"/>
  <c r="F352" i="18" s="1"/>
  <c r="D351" i="18"/>
  <c r="H351" i="18" s="1"/>
  <c r="C351" i="18"/>
  <c r="F351" i="18" s="1"/>
  <c r="D350" i="18"/>
  <c r="H350" i="18" s="1"/>
  <c r="C350" i="18"/>
  <c r="F350" i="18" s="1"/>
  <c r="D349" i="18"/>
  <c r="H349" i="18" s="1"/>
  <c r="C349" i="18"/>
  <c r="F349" i="18" s="1"/>
  <c r="D348" i="18"/>
  <c r="H348" i="18" s="1"/>
  <c r="C348" i="18"/>
  <c r="F348" i="18" s="1"/>
  <c r="D347" i="18"/>
  <c r="H347" i="18" s="1"/>
  <c r="C347" i="18"/>
  <c r="F347" i="18" s="1"/>
  <c r="D346" i="18"/>
  <c r="H346" i="18" s="1"/>
  <c r="C346" i="18"/>
  <c r="F346" i="18" s="1"/>
  <c r="D345" i="18"/>
  <c r="H345" i="18" s="1"/>
  <c r="C345" i="18"/>
  <c r="F345" i="18" s="1"/>
  <c r="D344" i="18"/>
  <c r="H344" i="18" s="1"/>
  <c r="C344" i="18"/>
  <c r="F344" i="18" s="1"/>
  <c r="D343" i="18"/>
  <c r="H343" i="18" s="1"/>
  <c r="C343" i="18"/>
  <c r="F343" i="18" s="1"/>
  <c r="D342" i="18"/>
  <c r="H342" i="18" s="1"/>
  <c r="C342" i="18"/>
  <c r="F342" i="18" s="1"/>
  <c r="D341" i="18"/>
  <c r="H341" i="18" s="1"/>
  <c r="C341" i="18"/>
  <c r="F341" i="18" s="1"/>
  <c r="D340" i="18"/>
  <c r="H340" i="18" s="1"/>
  <c r="C340" i="18"/>
  <c r="F340" i="18" s="1"/>
  <c r="D339" i="18"/>
  <c r="H339" i="18" s="1"/>
  <c r="C339" i="18"/>
  <c r="F339" i="18" s="1"/>
  <c r="D338" i="18"/>
  <c r="H338" i="18" s="1"/>
  <c r="C338" i="18"/>
  <c r="F338" i="18" s="1"/>
  <c r="D337" i="18"/>
  <c r="H337" i="18" s="1"/>
  <c r="C337" i="18"/>
  <c r="F337" i="18" s="1"/>
  <c r="D336" i="18"/>
  <c r="H336" i="18" s="1"/>
  <c r="C336" i="18"/>
  <c r="F336" i="18" s="1"/>
  <c r="D335" i="18"/>
  <c r="H335" i="18" s="1"/>
  <c r="C335" i="18"/>
  <c r="F335" i="18" s="1"/>
  <c r="D334" i="18"/>
  <c r="H334" i="18" s="1"/>
  <c r="C334" i="18"/>
  <c r="F334" i="18" s="1"/>
  <c r="D333" i="18"/>
  <c r="H333" i="18" s="1"/>
  <c r="C333" i="18"/>
  <c r="F333" i="18" s="1"/>
  <c r="D332" i="18"/>
  <c r="H332" i="18" s="1"/>
  <c r="C332" i="18"/>
  <c r="F332" i="18" s="1"/>
  <c r="D331" i="18"/>
  <c r="H331" i="18" s="1"/>
  <c r="C331" i="18"/>
  <c r="F331" i="18" s="1"/>
  <c r="D330" i="18"/>
  <c r="H330" i="18" s="1"/>
  <c r="C330" i="18"/>
  <c r="F330" i="18" s="1"/>
  <c r="D329" i="18"/>
  <c r="H329" i="18" s="1"/>
  <c r="C329" i="18"/>
  <c r="F329" i="18" s="1"/>
  <c r="D328" i="18"/>
  <c r="H328" i="18" s="1"/>
  <c r="C328" i="18"/>
  <c r="F328" i="18" s="1"/>
  <c r="D327" i="18"/>
  <c r="H327" i="18" s="1"/>
  <c r="C327" i="18"/>
  <c r="F327" i="18" s="1"/>
  <c r="D326" i="18"/>
  <c r="H326" i="18" s="1"/>
  <c r="C326" i="18"/>
  <c r="F326" i="18" s="1"/>
  <c r="D325" i="18"/>
  <c r="H325" i="18" s="1"/>
  <c r="C325" i="18"/>
  <c r="F325" i="18" s="1"/>
  <c r="D324" i="18"/>
  <c r="H324" i="18" s="1"/>
  <c r="C324" i="18"/>
  <c r="F324" i="18" s="1"/>
  <c r="D323" i="18"/>
  <c r="H323" i="18" s="1"/>
  <c r="C323" i="18"/>
  <c r="F323" i="18" s="1"/>
  <c r="D322" i="18"/>
  <c r="H322" i="18" s="1"/>
  <c r="C322" i="18"/>
  <c r="F322" i="18" s="1"/>
  <c r="D321" i="18"/>
  <c r="H321" i="18" s="1"/>
  <c r="C321" i="18"/>
  <c r="F321" i="18" s="1"/>
  <c r="D320" i="18"/>
  <c r="H320" i="18" s="1"/>
  <c r="C320" i="18"/>
  <c r="F320" i="18" s="1"/>
  <c r="D319" i="18"/>
  <c r="H319" i="18" s="1"/>
  <c r="C319" i="18"/>
  <c r="F319" i="18" s="1"/>
  <c r="D318" i="18"/>
  <c r="H318" i="18" s="1"/>
  <c r="C318" i="18"/>
  <c r="F318" i="18" s="1"/>
  <c r="D317" i="18"/>
  <c r="H317" i="18" s="1"/>
  <c r="C317" i="18"/>
  <c r="F317" i="18" s="1"/>
  <c r="D316" i="18"/>
  <c r="H316" i="18" s="1"/>
  <c r="C316" i="18"/>
  <c r="F316" i="18" s="1"/>
  <c r="D315" i="18"/>
  <c r="H315" i="18" s="1"/>
  <c r="C315" i="18"/>
  <c r="F315" i="18" s="1"/>
  <c r="D314" i="18"/>
  <c r="H314" i="18" s="1"/>
  <c r="C314" i="18"/>
  <c r="F314" i="18" s="1"/>
  <c r="D313" i="18"/>
  <c r="H313" i="18" s="1"/>
  <c r="C313" i="18"/>
  <c r="F313" i="18" s="1"/>
  <c r="D312" i="18"/>
  <c r="H312" i="18" s="1"/>
  <c r="C312" i="18"/>
  <c r="F312" i="18" s="1"/>
  <c r="D311" i="18"/>
  <c r="H311" i="18" s="1"/>
  <c r="C311" i="18"/>
  <c r="F311" i="18" s="1"/>
  <c r="D310" i="18"/>
  <c r="H310" i="18" s="1"/>
  <c r="C310" i="18"/>
  <c r="F310" i="18" s="1"/>
  <c r="D309" i="18"/>
  <c r="H309" i="18" s="1"/>
  <c r="C309" i="18"/>
  <c r="F309" i="18" s="1"/>
  <c r="D308" i="18"/>
  <c r="H308" i="18" s="1"/>
  <c r="C308" i="18"/>
  <c r="F308" i="18" s="1"/>
  <c r="D307" i="18"/>
  <c r="H307" i="18" s="1"/>
  <c r="C307" i="18"/>
  <c r="F307" i="18" s="1"/>
  <c r="D306" i="18"/>
  <c r="H306" i="18" s="1"/>
  <c r="C306" i="18"/>
  <c r="F306" i="18" s="1"/>
  <c r="D305" i="18"/>
  <c r="H305" i="18" s="1"/>
  <c r="C305" i="18"/>
  <c r="F305" i="18" s="1"/>
  <c r="D304" i="18"/>
  <c r="H304" i="18" s="1"/>
  <c r="C304" i="18"/>
  <c r="F304" i="18" s="1"/>
  <c r="D303" i="18"/>
  <c r="H303" i="18" s="1"/>
  <c r="C303" i="18"/>
  <c r="F303" i="18" s="1"/>
  <c r="D302" i="18"/>
  <c r="H302" i="18" s="1"/>
  <c r="C302" i="18"/>
  <c r="F302" i="18" s="1"/>
  <c r="D301" i="18"/>
  <c r="H301" i="18" s="1"/>
  <c r="C301" i="18"/>
  <c r="F301" i="18" s="1"/>
  <c r="D300" i="18"/>
  <c r="H300" i="18" s="1"/>
  <c r="C300" i="18"/>
  <c r="F300" i="18" s="1"/>
  <c r="D299" i="18"/>
  <c r="H299" i="18" s="1"/>
  <c r="C299" i="18"/>
  <c r="F299" i="18" s="1"/>
  <c r="D298" i="18"/>
  <c r="H298" i="18" s="1"/>
  <c r="C298" i="18"/>
  <c r="F298" i="18" s="1"/>
  <c r="D297" i="18"/>
  <c r="H297" i="18" s="1"/>
  <c r="C297" i="18"/>
  <c r="F297" i="18" s="1"/>
  <c r="D296" i="18"/>
  <c r="H296" i="18" s="1"/>
  <c r="C296" i="18"/>
  <c r="F296" i="18" s="1"/>
  <c r="D295" i="18"/>
  <c r="H295" i="18" s="1"/>
  <c r="C295" i="18"/>
  <c r="F295" i="18" s="1"/>
  <c r="D294" i="18"/>
  <c r="H294" i="18" s="1"/>
  <c r="C294" i="18"/>
  <c r="F294" i="18" s="1"/>
  <c r="D293" i="18"/>
  <c r="H293" i="18" s="1"/>
  <c r="C293" i="18"/>
  <c r="F293" i="18" s="1"/>
  <c r="D292" i="18"/>
  <c r="H292" i="18" s="1"/>
  <c r="C292" i="18"/>
  <c r="F292" i="18" s="1"/>
  <c r="D291" i="18"/>
  <c r="H291" i="18" s="1"/>
  <c r="C291" i="18"/>
  <c r="F291" i="18" s="1"/>
  <c r="D290" i="18"/>
  <c r="H290" i="18" s="1"/>
  <c r="C290" i="18"/>
  <c r="F290" i="18" s="1"/>
  <c r="D289" i="18"/>
  <c r="H289" i="18" s="1"/>
  <c r="C289" i="18"/>
  <c r="F289" i="18" s="1"/>
  <c r="D288" i="18"/>
  <c r="H288" i="18" s="1"/>
  <c r="C288" i="18"/>
  <c r="F288" i="18" s="1"/>
  <c r="D287" i="18"/>
  <c r="H287" i="18" s="1"/>
  <c r="C287" i="18"/>
  <c r="F287" i="18" s="1"/>
  <c r="D286" i="18"/>
  <c r="H286" i="18" s="1"/>
  <c r="C286" i="18"/>
  <c r="F286" i="18" s="1"/>
  <c r="D285" i="18"/>
  <c r="H285" i="18" s="1"/>
  <c r="C285" i="18"/>
  <c r="F285" i="18" s="1"/>
  <c r="D284" i="18"/>
  <c r="H284" i="18" s="1"/>
  <c r="C284" i="18"/>
  <c r="F284" i="18" s="1"/>
  <c r="D283" i="18"/>
  <c r="H283" i="18" s="1"/>
  <c r="C283" i="18"/>
  <c r="F283" i="18" s="1"/>
  <c r="D282" i="18"/>
  <c r="H282" i="18" s="1"/>
  <c r="C282" i="18"/>
  <c r="F282" i="18" s="1"/>
  <c r="D281" i="18"/>
  <c r="H281" i="18" s="1"/>
  <c r="C281" i="18"/>
  <c r="F281" i="18" s="1"/>
  <c r="D280" i="18"/>
  <c r="H280" i="18" s="1"/>
  <c r="C280" i="18"/>
  <c r="F280" i="18" s="1"/>
  <c r="D279" i="18"/>
  <c r="H279" i="18" s="1"/>
  <c r="C279" i="18"/>
  <c r="F279" i="18" s="1"/>
  <c r="D278" i="18"/>
  <c r="H278" i="18" s="1"/>
  <c r="C278" i="18"/>
  <c r="F278" i="18" s="1"/>
  <c r="D277" i="18"/>
  <c r="H277" i="18" s="1"/>
  <c r="C277" i="18"/>
  <c r="F277" i="18" s="1"/>
  <c r="D276" i="18"/>
  <c r="H276" i="18" s="1"/>
  <c r="C276" i="18"/>
  <c r="F276" i="18" s="1"/>
  <c r="D275" i="18"/>
  <c r="H275" i="18" s="1"/>
  <c r="C275" i="18"/>
  <c r="F275" i="18" s="1"/>
  <c r="D274" i="18"/>
  <c r="H274" i="18" s="1"/>
  <c r="C274" i="18"/>
  <c r="F274" i="18" s="1"/>
  <c r="D273" i="18"/>
  <c r="H273" i="18" s="1"/>
  <c r="C273" i="18"/>
  <c r="F273" i="18" s="1"/>
  <c r="D272" i="18"/>
  <c r="H272" i="18" s="1"/>
  <c r="C272" i="18"/>
  <c r="F272" i="18" s="1"/>
  <c r="D271" i="18"/>
  <c r="H271" i="18" s="1"/>
  <c r="C271" i="18"/>
  <c r="F271" i="18" s="1"/>
  <c r="D270" i="18"/>
  <c r="H270" i="18" s="1"/>
  <c r="C270" i="18"/>
  <c r="F270" i="18" s="1"/>
  <c r="D269" i="18"/>
  <c r="H269" i="18" s="1"/>
  <c r="C269" i="18"/>
  <c r="F269" i="18" s="1"/>
  <c r="D268" i="18"/>
  <c r="H268" i="18" s="1"/>
  <c r="C268" i="18"/>
  <c r="F268" i="18" s="1"/>
  <c r="D267" i="18"/>
  <c r="H267" i="18" s="1"/>
  <c r="C267" i="18"/>
  <c r="F267" i="18" s="1"/>
  <c r="D266" i="18"/>
  <c r="H266" i="18" s="1"/>
  <c r="C266" i="18"/>
  <c r="F266" i="18" s="1"/>
  <c r="D265" i="18"/>
  <c r="H265" i="18" s="1"/>
  <c r="C265" i="18"/>
  <c r="F265" i="18" s="1"/>
  <c r="D264" i="18"/>
  <c r="H264" i="18" s="1"/>
  <c r="C264" i="18"/>
  <c r="F264" i="18" s="1"/>
  <c r="D263" i="18"/>
  <c r="H263" i="18" s="1"/>
  <c r="C263" i="18"/>
  <c r="F263" i="18" s="1"/>
  <c r="D262" i="18"/>
  <c r="H262" i="18" s="1"/>
  <c r="C262" i="18"/>
  <c r="F262" i="18" s="1"/>
  <c r="D261" i="18"/>
  <c r="H261" i="18" s="1"/>
  <c r="C261" i="18"/>
  <c r="F261" i="18" s="1"/>
  <c r="D260" i="18"/>
  <c r="H260" i="18" s="1"/>
  <c r="C260" i="18"/>
  <c r="F260" i="18" s="1"/>
  <c r="D259" i="18"/>
  <c r="H259" i="18" s="1"/>
  <c r="C259" i="18"/>
  <c r="F259" i="18" s="1"/>
  <c r="D258" i="18"/>
  <c r="H258" i="18" s="1"/>
  <c r="C258" i="18"/>
  <c r="F258" i="18" s="1"/>
  <c r="D257" i="18"/>
  <c r="H257" i="18" s="1"/>
  <c r="C257" i="18"/>
  <c r="F257" i="18" s="1"/>
  <c r="D256" i="18"/>
  <c r="H256" i="18" s="1"/>
  <c r="C256" i="18"/>
  <c r="F256" i="18" s="1"/>
  <c r="D255" i="18"/>
  <c r="H255" i="18" s="1"/>
  <c r="C255" i="18"/>
  <c r="F255" i="18" s="1"/>
  <c r="D254" i="18"/>
  <c r="H254" i="18" s="1"/>
  <c r="C254" i="18"/>
  <c r="F254" i="18" s="1"/>
  <c r="D253" i="18"/>
  <c r="H253" i="18" s="1"/>
  <c r="C253" i="18"/>
  <c r="F253" i="18" s="1"/>
  <c r="D252" i="18"/>
  <c r="H252" i="18" s="1"/>
  <c r="C252" i="18"/>
  <c r="F252" i="18" s="1"/>
  <c r="D251" i="18"/>
  <c r="H251" i="18" s="1"/>
  <c r="C251" i="18"/>
  <c r="F251" i="18" s="1"/>
  <c r="D250" i="18"/>
  <c r="H250" i="18" s="1"/>
  <c r="C250" i="18"/>
  <c r="F250" i="18" s="1"/>
  <c r="D249" i="18"/>
  <c r="H249" i="18" s="1"/>
  <c r="C249" i="18"/>
  <c r="F249" i="18" s="1"/>
  <c r="D248" i="18"/>
  <c r="H248" i="18" s="1"/>
  <c r="C248" i="18"/>
  <c r="F248" i="18" s="1"/>
  <c r="D247" i="18"/>
  <c r="H247" i="18" s="1"/>
  <c r="C247" i="18"/>
  <c r="F247" i="18" s="1"/>
  <c r="D246" i="18"/>
  <c r="H246" i="18" s="1"/>
  <c r="C246" i="18"/>
  <c r="F246" i="18" s="1"/>
  <c r="D245" i="18"/>
  <c r="H245" i="18" s="1"/>
  <c r="C245" i="18"/>
  <c r="F245" i="18" s="1"/>
  <c r="D244" i="18"/>
  <c r="H244" i="18" s="1"/>
  <c r="C244" i="18"/>
  <c r="F244" i="18" s="1"/>
  <c r="D243" i="18"/>
  <c r="H243" i="18" s="1"/>
  <c r="C243" i="18"/>
  <c r="F243" i="18" s="1"/>
  <c r="D242" i="18"/>
  <c r="H242" i="18" s="1"/>
  <c r="C242" i="18"/>
  <c r="F242" i="18" s="1"/>
  <c r="D241" i="18"/>
  <c r="H241" i="18" s="1"/>
  <c r="C241" i="18"/>
  <c r="F241" i="18" s="1"/>
  <c r="D240" i="18"/>
  <c r="H240" i="18" s="1"/>
  <c r="C240" i="18"/>
  <c r="F240" i="18" s="1"/>
  <c r="D239" i="18"/>
  <c r="H239" i="18" s="1"/>
  <c r="C239" i="18"/>
  <c r="F239" i="18" s="1"/>
  <c r="D238" i="18"/>
  <c r="H238" i="18" s="1"/>
  <c r="C238" i="18"/>
  <c r="F238" i="18" s="1"/>
  <c r="D237" i="18"/>
  <c r="H237" i="18" s="1"/>
  <c r="C237" i="18"/>
  <c r="F237" i="18" s="1"/>
  <c r="D236" i="18"/>
  <c r="H236" i="18" s="1"/>
  <c r="C236" i="18"/>
  <c r="F236" i="18" s="1"/>
  <c r="D235" i="18"/>
  <c r="H235" i="18" s="1"/>
  <c r="C235" i="18"/>
  <c r="F235" i="18" s="1"/>
  <c r="D234" i="18"/>
  <c r="H234" i="18" s="1"/>
  <c r="C234" i="18"/>
  <c r="F234" i="18" s="1"/>
  <c r="D233" i="18"/>
  <c r="H233" i="18" s="1"/>
  <c r="C233" i="18"/>
  <c r="F233" i="18" s="1"/>
  <c r="D232" i="18"/>
  <c r="H232" i="18" s="1"/>
  <c r="C232" i="18"/>
  <c r="F232" i="18" s="1"/>
  <c r="D231" i="18"/>
  <c r="H231" i="18" s="1"/>
  <c r="C231" i="18"/>
  <c r="F231" i="18" s="1"/>
  <c r="D230" i="18"/>
  <c r="H230" i="18" s="1"/>
  <c r="C230" i="18"/>
  <c r="F230" i="18" s="1"/>
  <c r="D229" i="18"/>
  <c r="H229" i="18" s="1"/>
  <c r="C229" i="18"/>
  <c r="F229" i="18" s="1"/>
  <c r="D228" i="18"/>
  <c r="H228" i="18" s="1"/>
  <c r="C228" i="18"/>
  <c r="F228" i="18" s="1"/>
  <c r="D227" i="18"/>
  <c r="H227" i="18" s="1"/>
  <c r="C227" i="18"/>
  <c r="F227" i="18" s="1"/>
  <c r="D226" i="18"/>
  <c r="H226" i="18" s="1"/>
  <c r="C226" i="18"/>
  <c r="F226" i="18" s="1"/>
  <c r="D225" i="18"/>
  <c r="H225" i="18" s="1"/>
  <c r="C225" i="18"/>
  <c r="F225" i="18" s="1"/>
  <c r="D224" i="18"/>
  <c r="H224" i="18" s="1"/>
  <c r="C224" i="18"/>
  <c r="F224" i="18" s="1"/>
  <c r="D223" i="18"/>
  <c r="H223" i="18" s="1"/>
  <c r="C223" i="18"/>
  <c r="F223" i="18" s="1"/>
  <c r="D222" i="18"/>
  <c r="H222" i="18" s="1"/>
  <c r="C222" i="18"/>
  <c r="F222" i="18" s="1"/>
  <c r="D221" i="18"/>
  <c r="H221" i="18" s="1"/>
  <c r="C221" i="18"/>
  <c r="F221" i="18" s="1"/>
  <c r="D220" i="18"/>
  <c r="H220" i="18" s="1"/>
  <c r="C220" i="18"/>
  <c r="F220" i="18" s="1"/>
  <c r="D219" i="18"/>
  <c r="H219" i="18" s="1"/>
  <c r="C219" i="18"/>
  <c r="F219" i="18" s="1"/>
  <c r="D218" i="18"/>
  <c r="H218" i="18" s="1"/>
  <c r="C218" i="18"/>
  <c r="F218" i="18" s="1"/>
  <c r="D217" i="18"/>
  <c r="H217" i="18" s="1"/>
  <c r="C217" i="18"/>
  <c r="F217" i="18" s="1"/>
  <c r="D216" i="18"/>
  <c r="H216" i="18" s="1"/>
  <c r="C216" i="18"/>
  <c r="F216" i="18" s="1"/>
  <c r="D215" i="18"/>
  <c r="H215" i="18" s="1"/>
  <c r="C215" i="18"/>
  <c r="F215" i="18" s="1"/>
  <c r="D214" i="18"/>
  <c r="H214" i="18" s="1"/>
  <c r="C214" i="18"/>
  <c r="F214" i="18" s="1"/>
  <c r="D213" i="18"/>
  <c r="H213" i="18" s="1"/>
  <c r="C213" i="18"/>
  <c r="F213" i="18" s="1"/>
  <c r="D212" i="18"/>
  <c r="H212" i="18" s="1"/>
  <c r="C212" i="18"/>
  <c r="F212" i="18" s="1"/>
  <c r="D211" i="18"/>
  <c r="H211" i="18" s="1"/>
  <c r="C211" i="18"/>
  <c r="F211" i="18" s="1"/>
  <c r="D210" i="18"/>
  <c r="H210" i="18" s="1"/>
  <c r="C210" i="18"/>
  <c r="F210" i="18" s="1"/>
  <c r="D209" i="18"/>
  <c r="H209" i="18" s="1"/>
  <c r="C209" i="18"/>
  <c r="F209" i="18" s="1"/>
  <c r="D208" i="18"/>
  <c r="H208" i="18" s="1"/>
  <c r="C208" i="18"/>
  <c r="F208" i="18" s="1"/>
  <c r="D207" i="18"/>
  <c r="H207" i="18" s="1"/>
  <c r="C207" i="18"/>
  <c r="F207" i="18" s="1"/>
  <c r="D206" i="18"/>
  <c r="H206" i="18" s="1"/>
  <c r="C206" i="18"/>
  <c r="F206" i="18" s="1"/>
  <c r="D205" i="18"/>
  <c r="H205" i="18" s="1"/>
  <c r="C205" i="18"/>
  <c r="F205" i="18" s="1"/>
  <c r="D204" i="18"/>
  <c r="H204" i="18" s="1"/>
  <c r="C204" i="18"/>
  <c r="F204" i="18" s="1"/>
  <c r="D203" i="18"/>
  <c r="H203" i="18" s="1"/>
  <c r="C203" i="18"/>
  <c r="F203" i="18" s="1"/>
  <c r="D202" i="18"/>
  <c r="H202" i="18" s="1"/>
  <c r="C202" i="18"/>
  <c r="F202" i="18" s="1"/>
  <c r="D201" i="18"/>
  <c r="H201" i="18" s="1"/>
  <c r="C201" i="18"/>
  <c r="F201" i="18" s="1"/>
  <c r="D200" i="18"/>
  <c r="H200" i="18" s="1"/>
  <c r="C200" i="18"/>
  <c r="F200" i="18" s="1"/>
  <c r="I851" i="3"/>
  <c r="I1991" i="3"/>
  <c r="I836" i="3"/>
  <c r="AB836" i="3" s="1"/>
  <c r="I854" i="3"/>
  <c r="AC854" i="3" s="1"/>
  <c r="I1545" i="3"/>
  <c r="Y1545" i="3" s="1"/>
  <c r="I850" i="3"/>
  <c r="I835" i="3"/>
  <c r="AB835" i="3" s="1"/>
  <c r="I1989" i="3"/>
  <c r="AC1989" i="3" s="1"/>
  <c r="I1536" i="3"/>
  <c r="AC1536" i="3" s="1"/>
  <c r="I1544" i="3"/>
  <c r="I1541" i="3"/>
  <c r="AC1541" i="3" s="1"/>
  <c r="I848" i="3"/>
  <c r="AC848" i="3" s="1"/>
  <c r="I8" i="3"/>
  <c r="AB8" i="3" s="1"/>
  <c r="I13" i="3"/>
  <c r="I7" i="3"/>
  <c r="AC7" i="3" s="1"/>
  <c r="I1539" i="3"/>
  <c r="I853" i="3"/>
  <c r="I20" i="3"/>
  <c r="AB20" i="3" s="1"/>
  <c r="I1538" i="3"/>
  <c r="I12" i="3"/>
  <c r="I11" i="3"/>
  <c r="I847" i="3"/>
  <c r="AB847" i="3" s="1"/>
  <c r="I19" i="3"/>
  <c r="Y19" i="3" s="1"/>
  <c r="I834" i="3"/>
  <c r="Y834" i="3" s="1"/>
  <c r="I849" i="3"/>
  <c r="I1543" i="3"/>
  <c r="AC1543" i="3" s="1"/>
  <c r="I18" i="3"/>
  <c r="I833" i="3"/>
  <c r="AC833" i="3" s="1"/>
  <c r="I852" i="3"/>
  <c r="AB852" i="3" s="1"/>
  <c r="I855" i="3"/>
  <c r="I831" i="3"/>
  <c r="AC831" i="3" s="1"/>
  <c r="I1537" i="3"/>
  <c r="AC1537" i="3" s="1"/>
  <c r="I846" i="3"/>
  <c r="AC846" i="3" s="1"/>
  <c r="I17" i="3"/>
  <c r="Y17" i="3" s="1"/>
  <c r="I830" i="3"/>
  <c r="AC830" i="3" s="1"/>
  <c r="I845" i="3"/>
  <c r="AC845" i="3" s="1"/>
  <c r="I828" i="3"/>
  <c r="AB828" i="3" s="1"/>
  <c r="I16" i="3"/>
  <c r="Y16" i="3" s="1"/>
  <c r="I844" i="3"/>
  <c r="I842" i="3"/>
  <c r="I1542" i="3"/>
  <c r="Y1542" i="3" s="1"/>
  <c r="I1540" i="3"/>
  <c r="I839" i="3"/>
  <c r="AB839" i="3" s="1"/>
  <c r="I14" i="3"/>
  <c r="D504" i="18"/>
  <c r="H504" i="18" s="1"/>
  <c r="C504" i="18"/>
  <c r="F504" i="18" s="1"/>
  <c r="D503" i="18"/>
  <c r="H503" i="18" s="1"/>
  <c r="C503" i="18"/>
  <c r="F503" i="18" s="1"/>
  <c r="D502" i="18"/>
  <c r="H502" i="18" s="1"/>
  <c r="C502" i="18"/>
  <c r="F502" i="18" s="1"/>
  <c r="D501" i="18"/>
  <c r="H501" i="18" s="1"/>
  <c r="C501" i="18"/>
  <c r="F501" i="18" s="1"/>
  <c r="D500" i="18"/>
  <c r="H500" i="18" s="1"/>
  <c r="C500" i="18"/>
  <c r="F500" i="18" s="1"/>
  <c r="D499" i="18"/>
  <c r="H499" i="18" s="1"/>
  <c r="C499" i="18"/>
  <c r="F499" i="18" s="1"/>
  <c r="D498" i="18"/>
  <c r="H498" i="18" s="1"/>
  <c r="C498" i="18"/>
  <c r="F498" i="18" s="1"/>
  <c r="D497" i="18"/>
  <c r="H497" i="18" s="1"/>
  <c r="C497" i="18"/>
  <c r="F497" i="18" s="1"/>
  <c r="D496" i="18"/>
  <c r="H496" i="18" s="1"/>
  <c r="C496" i="18"/>
  <c r="F496" i="18" s="1"/>
  <c r="D495" i="18"/>
  <c r="H495" i="18" s="1"/>
  <c r="C495" i="18"/>
  <c r="F495" i="18" s="1"/>
  <c r="D494" i="18"/>
  <c r="H494" i="18" s="1"/>
  <c r="C494" i="18"/>
  <c r="F494" i="18" s="1"/>
  <c r="D493" i="18"/>
  <c r="H493" i="18" s="1"/>
  <c r="C493" i="18"/>
  <c r="F493" i="18" s="1"/>
  <c r="D492" i="18"/>
  <c r="H492" i="18" s="1"/>
  <c r="C492" i="18"/>
  <c r="F492" i="18" s="1"/>
  <c r="D491" i="18"/>
  <c r="H491" i="18" s="1"/>
  <c r="C491" i="18"/>
  <c r="F491" i="18" s="1"/>
  <c r="D490" i="18"/>
  <c r="H490" i="18" s="1"/>
  <c r="C490" i="18"/>
  <c r="F490" i="18" s="1"/>
  <c r="D489" i="18"/>
  <c r="H489" i="18" s="1"/>
  <c r="C489" i="18"/>
  <c r="F489" i="18" s="1"/>
  <c r="D488" i="18"/>
  <c r="H488" i="18" s="1"/>
  <c r="C488" i="18"/>
  <c r="F488" i="18" s="1"/>
  <c r="D487" i="18"/>
  <c r="H487" i="18" s="1"/>
  <c r="C487" i="18"/>
  <c r="F487" i="18" s="1"/>
  <c r="I15" i="3"/>
  <c r="I837" i="3"/>
  <c r="I9" i="3"/>
  <c r="AB9" i="3" s="1"/>
  <c r="AB2024" i="3" l="1"/>
  <c r="AC982" i="3"/>
  <c r="AA19" i="3"/>
  <c r="AE1167" i="3"/>
  <c r="AA1542" i="3"/>
  <c r="AA967" i="3"/>
  <c r="AA2204" i="3"/>
  <c r="AA2248" i="3"/>
  <c r="G2248" i="3" s="1"/>
  <c r="AA2264" i="3"/>
  <c r="G2264" i="3" s="1"/>
  <c r="AA2297" i="3"/>
  <c r="G2297" i="3" s="1"/>
  <c r="AA2325" i="3"/>
  <c r="G2325" i="3" s="1"/>
  <c r="AA2309" i="3"/>
  <c r="G2309" i="3" s="1"/>
  <c r="AA786" i="3"/>
  <c r="G786" i="3" s="1"/>
  <c r="AA1825" i="3"/>
  <c r="G1825" i="3" s="1"/>
  <c r="AA1845" i="3"/>
  <c r="G1845" i="3" s="1"/>
  <c r="AA1933" i="3"/>
  <c r="G1933" i="3" s="1"/>
  <c r="AA2256" i="3"/>
  <c r="G2256" i="3" s="1"/>
  <c r="AA2301" i="3"/>
  <c r="G2301" i="3" s="1"/>
  <c r="AA1913" i="3"/>
  <c r="G1913" i="3" s="1"/>
  <c r="AA1876" i="3"/>
  <c r="G1876" i="3" s="1"/>
  <c r="AA1868" i="3"/>
  <c r="G1868" i="3" s="1"/>
  <c r="AA1860" i="3"/>
  <c r="G1860" i="3" s="1"/>
  <c r="AA1852" i="3"/>
  <c r="G1852" i="3" s="1"/>
  <c r="AA2337" i="3"/>
  <c r="G2337" i="3" s="1"/>
  <c r="AA749" i="3"/>
  <c r="G749" i="3" s="1"/>
  <c r="AA733" i="3"/>
  <c r="G733" i="3" s="1"/>
  <c r="AA704" i="3"/>
  <c r="G704" i="3" s="1"/>
  <c r="AA688" i="3"/>
  <c r="G688" i="3" s="1"/>
  <c r="AA672" i="3"/>
  <c r="G672" i="3" s="1"/>
  <c r="AA1952" i="3"/>
  <c r="G1952" i="3" s="1"/>
  <c r="AC1001" i="3"/>
  <c r="Y871" i="3"/>
  <c r="AA871" i="3" s="1"/>
  <c r="Z655" i="3"/>
  <c r="AA655" i="3" s="1"/>
  <c r="AE655" i="3"/>
  <c r="AD655" i="3"/>
  <c r="Y547" i="3"/>
  <c r="AA547" i="3" s="1"/>
  <c r="Y540" i="3"/>
  <c r="AA540" i="3" s="1"/>
  <c r="Y534" i="3"/>
  <c r="AA534" i="3" s="1"/>
  <c r="Y550" i="3"/>
  <c r="AA550" i="3" s="1"/>
  <c r="Y524" i="3"/>
  <c r="AA524" i="3" s="1"/>
  <c r="Y511" i="3"/>
  <c r="AA511" i="3" s="1"/>
  <c r="Y506" i="3"/>
  <c r="AA506" i="3" s="1"/>
  <c r="AB533" i="3"/>
  <c r="AB530" i="3"/>
  <c r="AB527" i="3"/>
  <c r="AB524" i="3"/>
  <c r="AB521" i="3"/>
  <c r="AB518" i="3"/>
  <c r="AB514" i="3"/>
  <c r="AB511" i="3"/>
  <c r="Y552" i="3"/>
  <c r="AA552" i="3" s="1"/>
  <c r="Y544" i="3"/>
  <c r="AA544" i="3" s="1"/>
  <c r="AB535" i="3"/>
  <c r="AB532" i="3"/>
  <c r="Y525" i="3"/>
  <c r="AA525" i="3" s="1"/>
  <c r="AC522" i="3"/>
  <c r="AB520" i="3"/>
  <c r="AB513" i="3"/>
  <c r="Y507" i="3"/>
  <c r="AA507" i="3" s="1"/>
  <c r="Y504" i="3"/>
  <c r="AA504" i="3" s="1"/>
  <c r="AC547" i="3"/>
  <c r="AB536" i="3"/>
  <c r="AB531" i="3"/>
  <c r="AB519" i="3"/>
  <c r="AC543" i="3"/>
  <c r="AC533" i="3"/>
  <c r="AC521" i="3"/>
  <c r="AC551" i="3"/>
  <c r="AB540" i="3"/>
  <c r="AC515" i="3"/>
  <c r="AC530" i="3"/>
  <c r="AC510" i="3"/>
  <c r="AB504" i="3"/>
  <c r="Y1736" i="3"/>
  <c r="AA1736" i="3" s="1"/>
  <c r="AB1739" i="3"/>
  <c r="Y1735" i="3"/>
  <c r="AA1735" i="3" s="1"/>
  <c r="AB1732" i="3"/>
  <c r="AB1741" i="3"/>
  <c r="Y1740" i="3"/>
  <c r="AA1740" i="3" s="1"/>
  <c r="AC1737" i="3"/>
  <c r="AB1730" i="3"/>
  <c r="AB1740" i="3"/>
  <c r="AB1733" i="3"/>
  <c r="AC1736" i="3"/>
  <c r="AC1738" i="3"/>
  <c r="Y539" i="3"/>
  <c r="AA539" i="3" s="1"/>
  <c r="Y527" i="3"/>
  <c r="AA527" i="3" s="1"/>
  <c r="Y514" i="3"/>
  <c r="AA514" i="3" s="1"/>
  <c r="AB539" i="3"/>
  <c r="Y532" i="3"/>
  <c r="AA532" i="3" s="1"/>
  <c r="Y529" i="3"/>
  <c r="AA529" i="3" s="1"/>
  <c r="Y526" i="3"/>
  <c r="AA526" i="3" s="1"/>
  <c r="Y523" i="3"/>
  <c r="AA523" i="3" s="1"/>
  <c r="Y520" i="3"/>
  <c r="AA520" i="3" s="1"/>
  <c r="Y517" i="3"/>
  <c r="AA517" i="3" s="1"/>
  <c r="Y513" i="3"/>
  <c r="AA513" i="3" s="1"/>
  <c r="AB506" i="3"/>
  <c r="AB549" i="3"/>
  <c r="AB541" i="3"/>
  <c r="AB538" i="3"/>
  <c r="AC531" i="3"/>
  <c r="AB529" i="3"/>
  <c r="Y522" i="3"/>
  <c r="AA522" i="3" s="1"/>
  <c r="AC519" i="3"/>
  <c r="AB517" i="3"/>
  <c r="AC512" i="3"/>
  <c r="Y510" i="3"/>
  <c r="AA510" i="3" s="1"/>
  <c r="AC550" i="3"/>
  <c r="AC541" i="3"/>
  <c r="AB507" i="3"/>
  <c r="AB505" i="3"/>
  <c r="AC546" i="3"/>
  <c r="AC538" i="3"/>
  <c r="AC526" i="3"/>
  <c r="AC508" i="3"/>
  <c r="AC505" i="3"/>
  <c r="AC539" i="3"/>
  <c r="AB522" i="3"/>
  <c r="AB510" i="3"/>
  <c r="AC549" i="3"/>
  <c r="AB509" i="3"/>
  <c r="AB525" i="3"/>
  <c r="Y1738" i="3"/>
  <c r="AA1738" i="3" s="1"/>
  <c r="Y1731" i="3"/>
  <c r="AA1731" i="3" s="1"/>
  <c r="Y1737" i="3"/>
  <c r="AA1737" i="3" s="1"/>
  <c r="AB1734" i="3"/>
  <c r="AC1729" i="3"/>
  <c r="AB1731" i="3"/>
  <c r="Y551" i="3"/>
  <c r="AA551" i="3" s="1"/>
  <c r="Y543" i="3"/>
  <c r="AA543" i="3" s="1"/>
  <c r="Y536" i="3"/>
  <c r="AA536" i="3" s="1"/>
  <c r="Y509" i="3"/>
  <c r="AA509" i="3" s="1"/>
  <c r="Y542" i="3"/>
  <c r="AA542" i="3" s="1"/>
  <c r="Y530" i="3"/>
  <c r="AA530" i="3" s="1"/>
  <c r="Y518" i="3"/>
  <c r="AA518" i="3" s="1"/>
  <c r="Y508" i="3"/>
  <c r="AA508" i="3" s="1"/>
  <c r="AB546" i="3"/>
  <c r="AB542" i="3"/>
  <c r="Y538" i="3"/>
  <c r="AA538" i="3" s="1"/>
  <c r="Y535" i="3"/>
  <c r="AA535" i="3" s="1"/>
  <c r="AB508" i="3"/>
  <c r="Y505" i="3"/>
  <c r="AA505" i="3" s="1"/>
  <c r="Y548" i="3"/>
  <c r="AA548" i="3" s="1"/>
  <c r="AC537" i="3"/>
  <c r="Y531" i="3"/>
  <c r="AA531" i="3" s="1"/>
  <c r="AC528" i="3"/>
  <c r="Y519" i="3"/>
  <c r="AA519" i="3" s="1"/>
  <c r="AC516" i="3"/>
  <c r="Y512" i="3"/>
  <c r="AA512" i="3" s="1"/>
  <c r="AB544" i="3"/>
  <c r="AC534" i="3"/>
  <c r="AB551" i="3"/>
  <c r="AC504" i="3"/>
  <c r="AB548" i="3"/>
  <c r="AC545" i="3"/>
  <c r="AB515" i="3"/>
  <c r="AC507" i="3"/>
  <c r="AB552" i="3"/>
  <c r="AC518" i="3"/>
  <c r="AC535" i="3"/>
  <c r="AC542" i="3"/>
  <c r="Y1739" i="3"/>
  <c r="AA1739" i="3" s="1"/>
  <c r="Y1732" i="3"/>
  <c r="AA1732" i="3" s="1"/>
  <c r="Y1741" i="3"/>
  <c r="AA1741" i="3" s="1"/>
  <c r="AB1735" i="3"/>
  <c r="Y1730" i="3"/>
  <c r="AA1730" i="3" s="1"/>
  <c r="AC1733" i="3"/>
  <c r="Y1729" i="3"/>
  <c r="AA1729" i="3" s="1"/>
  <c r="AC1734" i="3"/>
  <c r="AB1729" i="3"/>
  <c r="Y545" i="3"/>
  <c r="AA545" i="3" s="1"/>
  <c r="Y537" i="3"/>
  <c r="AA537" i="3" s="1"/>
  <c r="Y528" i="3"/>
  <c r="AA528" i="3" s="1"/>
  <c r="AB523" i="3"/>
  <c r="Y516" i="3"/>
  <c r="AA516" i="3" s="1"/>
  <c r="AB534" i="3"/>
  <c r="AC1731" i="3"/>
  <c r="AD1521" i="3"/>
  <c r="AD1524" i="3"/>
  <c r="Z1518" i="3"/>
  <c r="AA1518" i="3" s="1"/>
  <c r="AE1518" i="3"/>
  <c r="AE1524" i="3"/>
  <c r="AE1523" i="3"/>
  <c r="Z1522" i="3"/>
  <c r="Z1516" i="3"/>
  <c r="AA1516" i="3" s="1"/>
  <c r="AE1522" i="3"/>
  <c r="Z1519" i="3"/>
  <c r="AA1519" i="3" s="1"/>
  <c r="AD1516" i="3"/>
  <c r="Z1523" i="3"/>
  <c r="AA1523" i="3" s="1"/>
  <c r="AD1519" i="3"/>
  <c r="AE1519" i="3"/>
  <c r="Z1517" i="3"/>
  <c r="AA1517" i="3" s="1"/>
  <c r="Z1521" i="3"/>
  <c r="AA1521" i="3" s="1"/>
  <c r="Z1524" i="3"/>
  <c r="AA1524" i="3" s="1"/>
  <c r="AE1517" i="3"/>
  <c r="N1522" i="3"/>
  <c r="R610" i="3"/>
  <c r="AE610" i="3" s="1"/>
  <c r="R1520" i="3"/>
  <c r="R2218" i="3"/>
  <c r="R2220" i="3"/>
  <c r="AD2215" i="3"/>
  <c r="Z2216" i="3"/>
  <c r="AA2216" i="3" s="1"/>
  <c r="AD2214" i="3"/>
  <c r="R1751" i="3"/>
  <c r="Z1751" i="3" s="1"/>
  <c r="AA1751" i="3" s="1"/>
  <c r="Z2214" i="3"/>
  <c r="AA2214" i="3" s="1"/>
  <c r="AE2213" i="3"/>
  <c r="R2217" i="3"/>
  <c r="R1750" i="3"/>
  <c r="AD2216" i="3"/>
  <c r="AE2215" i="3"/>
  <c r="AE2216" i="3"/>
  <c r="R2219" i="3"/>
  <c r="Z2213" i="3"/>
  <c r="AA2213" i="3" s="1"/>
  <c r="AA657" i="3"/>
  <c r="K75" i="3"/>
  <c r="N75" i="3"/>
  <c r="N65" i="3"/>
  <c r="Y642" i="3"/>
  <c r="AA642" i="3" s="1"/>
  <c r="Y651" i="3"/>
  <c r="AA651" i="3" s="1"/>
  <c r="Y648" i="3"/>
  <c r="AA648" i="3" s="1"/>
  <c r="Y645" i="3"/>
  <c r="AA645" i="3" s="1"/>
  <c r="Y641" i="3"/>
  <c r="AA641" i="3" s="1"/>
  <c r="Y634" i="3"/>
  <c r="AA634" i="3" s="1"/>
  <c r="Y630" i="3"/>
  <c r="AA630" i="3" s="1"/>
  <c r="Y628" i="3"/>
  <c r="AA628" i="3" s="1"/>
  <c r="AB626" i="3"/>
  <c r="Y622" i="3"/>
  <c r="AA622" i="3" s="1"/>
  <c r="Y649" i="3"/>
  <c r="AA649" i="3" s="1"/>
  <c r="AB647" i="3"/>
  <c r="Y624" i="3"/>
  <c r="AA624" i="3" s="1"/>
  <c r="Y621" i="3"/>
  <c r="AA621" i="3" s="1"/>
  <c r="AC652" i="3"/>
  <c r="AC641" i="3"/>
  <c r="AC632" i="3"/>
  <c r="AC628" i="3"/>
  <c r="AC624" i="3"/>
  <c r="AC648" i="3"/>
  <c r="AB624" i="3"/>
  <c r="AC642" i="3"/>
  <c r="AC625" i="3"/>
  <c r="AB621" i="3"/>
  <c r="AC629" i="3"/>
  <c r="AC651" i="3"/>
  <c r="AC643" i="3"/>
  <c r="AC635" i="3"/>
  <c r="AC623" i="3"/>
  <c r="J44" i="3"/>
  <c r="Y631" i="3"/>
  <c r="AA631" i="3" s="1"/>
  <c r="AB623" i="3"/>
  <c r="Y646" i="3"/>
  <c r="AA646" i="3" s="1"/>
  <c r="AB644" i="3"/>
  <c r="AC646" i="3"/>
  <c r="AB637" i="3"/>
  <c r="AC653" i="3"/>
  <c r="AC639" i="3"/>
  <c r="AC634" i="3"/>
  <c r="AC631" i="3"/>
  <c r="AC645" i="3"/>
  <c r="AC636" i="3"/>
  <c r="AC630" i="3"/>
  <c r="AB627" i="3"/>
  <c r="AC627" i="3"/>
  <c r="AC647" i="3"/>
  <c r="AC640" i="3"/>
  <c r="W499" i="3"/>
  <c r="AE499" i="3" s="1"/>
  <c r="Y635" i="3"/>
  <c r="AA635" i="3" s="1"/>
  <c r="Y623" i="3"/>
  <c r="AA623" i="3" s="1"/>
  <c r="AB654" i="3"/>
  <c r="Y643" i="3"/>
  <c r="AA643" i="3" s="1"/>
  <c r="Y639" i="3"/>
  <c r="AA639" i="3" s="1"/>
  <c r="Y636" i="3"/>
  <c r="AA636" i="3" s="1"/>
  <c r="Y632" i="3"/>
  <c r="AA632" i="3" s="1"/>
  <c r="Y629" i="3"/>
  <c r="AA629" i="3" s="1"/>
  <c r="AC650" i="3"/>
  <c r="AB643" i="3"/>
  <c r="AB629" i="3"/>
  <c r="AC622" i="3"/>
  <c r="AB649" i="3"/>
  <c r="AC644" i="3"/>
  <c r="AC637" i="3"/>
  <c r="AB640" i="3"/>
  <c r="AC633" i="3"/>
  <c r="AB653" i="3"/>
  <c r="AB633" i="3"/>
  <c r="K80" i="3"/>
  <c r="N48" i="3"/>
  <c r="N44" i="3"/>
  <c r="N80" i="3"/>
  <c r="N499" i="3"/>
  <c r="AC499" i="3" s="1"/>
  <c r="Y652" i="3"/>
  <c r="AA652" i="3" s="1"/>
  <c r="Y638" i="3"/>
  <c r="AA638" i="3" s="1"/>
  <c r="Y626" i="3"/>
  <c r="AA626" i="3" s="1"/>
  <c r="AB638" i="3"/>
  <c r="Y654" i="3"/>
  <c r="AA654" i="3" s="1"/>
  <c r="Y650" i="3"/>
  <c r="AA650" i="3" s="1"/>
  <c r="Y640" i="3"/>
  <c r="AA640" i="3" s="1"/>
  <c r="Y633" i="3"/>
  <c r="AA633" i="3" s="1"/>
  <c r="Y625" i="3"/>
  <c r="AA625" i="3" s="1"/>
  <c r="AC654" i="3"/>
  <c r="J2014" i="3"/>
  <c r="N2042" i="3"/>
  <c r="Y2207" i="3"/>
  <c r="AA2207" i="3" s="1"/>
  <c r="Y2203" i="3"/>
  <c r="AA2203" i="3" s="1"/>
  <c r="Y2212" i="3"/>
  <c r="AA2212" i="3" s="1"/>
  <c r="Y2202" i="3"/>
  <c r="AA2202" i="3" s="1"/>
  <c r="AC2211" i="3"/>
  <c r="Y2199" i="3"/>
  <c r="AA2199" i="3" s="1"/>
  <c r="AB2196" i="3"/>
  <c r="AB2194" i="3"/>
  <c r="AB2201" i="3"/>
  <c r="AB2203" i="3"/>
  <c r="AB2204" i="3"/>
  <c r="Y2198" i="3"/>
  <c r="AA2198" i="3" s="1"/>
  <c r="AB2211" i="3"/>
  <c r="N2014" i="3"/>
  <c r="AC997" i="3"/>
  <c r="K2038" i="3"/>
  <c r="Y2210" i="3"/>
  <c r="AA2210" i="3" s="1"/>
  <c r="AB2210" i="3"/>
  <c r="Y2206" i="3"/>
  <c r="AA2206" i="3" s="1"/>
  <c r="Y2211" i="3"/>
  <c r="AA2211" i="3" s="1"/>
  <c r="AB2208" i="3"/>
  <c r="AB2202" i="3"/>
  <c r="AB2197" i="3"/>
  <c r="AC2200" i="3"/>
  <c r="AC2202" i="3"/>
  <c r="AC2195" i="3"/>
  <c r="AC2212" i="3"/>
  <c r="AB2207" i="3"/>
  <c r="AC2204" i="3"/>
  <c r="AB2206" i="3"/>
  <c r="AB998" i="3"/>
  <c r="K2042" i="3"/>
  <c r="N2038" i="3"/>
  <c r="Y2200" i="3"/>
  <c r="AA2200" i="3" s="1"/>
  <c r="Y2209" i="3"/>
  <c r="AA2209" i="3" s="1"/>
  <c r="AB2209" i="3"/>
  <c r="Y2205" i="3"/>
  <c r="AA2205" i="3" s="1"/>
  <c r="AC2198" i="3"/>
  <c r="AB2195" i="3"/>
  <c r="Y2197" i="3"/>
  <c r="AA2197" i="3" s="1"/>
  <c r="Y2201" i="3"/>
  <c r="AA2201" i="3" s="1"/>
  <c r="AB2199" i="3"/>
  <c r="AC2206" i="3"/>
  <c r="AB2200" i="3"/>
  <c r="AC2203" i="3"/>
  <c r="AA1786" i="3"/>
  <c r="Y2208" i="3"/>
  <c r="AA2208" i="3" s="1"/>
  <c r="AB2205" i="3"/>
  <c r="AB2198" i="3"/>
  <c r="Y2196" i="3"/>
  <c r="AA2196" i="3" s="1"/>
  <c r="Y2194" i="3"/>
  <c r="AA2194" i="3" s="1"/>
  <c r="N1585" i="3"/>
  <c r="Q1614" i="3"/>
  <c r="AE1614" i="3" s="1"/>
  <c r="Y1768" i="3"/>
  <c r="AA1768" i="3" s="1"/>
  <c r="Y1767" i="3"/>
  <c r="AA1767" i="3" s="1"/>
  <c r="AB1764" i="3"/>
  <c r="AB1760" i="3"/>
  <c r="AC1772" i="3"/>
  <c r="AB1775" i="3"/>
  <c r="AB1761" i="3"/>
  <c r="AB1771" i="3"/>
  <c r="AC1764" i="3"/>
  <c r="AC1775" i="3"/>
  <c r="AB1758" i="3"/>
  <c r="Y1753" i="3"/>
  <c r="AA1753" i="3" s="1"/>
  <c r="AC1755" i="3"/>
  <c r="AC1757" i="3"/>
  <c r="AC1756" i="3"/>
  <c r="K1585" i="3"/>
  <c r="N1614" i="3"/>
  <c r="AC1614" i="3" s="1"/>
  <c r="Y1770" i="3"/>
  <c r="AA1770" i="3" s="1"/>
  <c r="Y1763" i="3"/>
  <c r="AA1763" i="3" s="1"/>
  <c r="AB1777" i="3"/>
  <c r="AB1773" i="3"/>
  <c r="AB1769" i="3"/>
  <c r="AB1767" i="3"/>
  <c r="AB1763" i="3"/>
  <c r="AB1776" i="3"/>
  <c r="AB1772" i="3"/>
  <c r="AB1766" i="3"/>
  <c r="AB1762" i="3"/>
  <c r="AC1761" i="3"/>
  <c r="AC1771" i="3"/>
  <c r="AC1768" i="3"/>
  <c r="AC1762" i="3"/>
  <c r="Y1757" i="3"/>
  <c r="AA1757" i="3" s="1"/>
  <c r="AC1759" i="3"/>
  <c r="Y1755" i="3"/>
  <c r="AA1755" i="3" s="1"/>
  <c r="AC1754" i="3"/>
  <c r="AB1755" i="3"/>
  <c r="AB1754" i="3"/>
  <c r="AB1759" i="3"/>
  <c r="S1635" i="3"/>
  <c r="AE1635" i="3" s="1"/>
  <c r="Y1774" i="3"/>
  <c r="AA1774" i="3" s="1"/>
  <c r="Y1760" i="3"/>
  <c r="AA1760" i="3" s="1"/>
  <c r="AB1774" i="3"/>
  <c r="AB1770" i="3"/>
  <c r="Y1776" i="3"/>
  <c r="AA1776" i="3" s="1"/>
  <c r="Y1766" i="3"/>
  <c r="AA1766" i="3" s="1"/>
  <c r="Y1771" i="3"/>
  <c r="AA1771" i="3" s="1"/>
  <c r="Y1765" i="3"/>
  <c r="AA1765" i="3" s="1"/>
  <c r="Y1761" i="3"/>
  <c r="AA1761" i="3" s="1"/>
  <c r="AC1774" i="3"/>
  <c r="AC1766" i="3"/>
  <c r="AC1760" i="3"/>
  <c r="Y1754" i="3"/>
  <c r="AA1754" i="3" s="1"/>
  <c r="Y1756" i="3"/>
  <c r="AA1756" i="3" s="1"/>
  <c r="Y1759" i="3"/>
  <c r="AA1759" i="3" s="1"/>
  <c r="AC1753" i="3"/>
  <c r="AB1753" i="3"/>
  <c r="AB1757" i="3"/>
  <c r="N1635" i="3"/>
  <c r="AC1635" i="3" s="1"/>
  <c r="Y1777" i="3"/>
  <c r="AA1777" i="3" s="1"/>
  <c r="Y1773" i="3"/>
  <c r="AA1773" i="3" s="1"/>
  <c r="Y1769" i="3"/>
  <c r="AA1769" i="3" s="1"/>
  <c r="AC1765" i="3"/>
  <c r="Y1758" i="3"/>
  <c r="AA1758" i="3" s="1"/>
  <c r="AB1756" i="3"/>
  <c r="AC1005" i="3"/>
  <c r="Y1177" i="3"/>
  <c r="AB1177" i="3"/>
  <c r="AA810" i="3"/>
  <c r="I832" i="3"/>
  <c r="Y832" i="3" s="1"/>
  <c r="R102" i="3"/>
  <c r="Z102" i="3" s="1"/>
  <c r="AA102" i="3" s="1"/>
  <c r="R1008" i="3"/>
  <c r="AE1008" i="3" s="1"/>
  <c r="R1009" i="3"/>
  <c r="R558" i="3"/>
  <c r="R1032" i="3"/>
  <c r="Z1032" i="3" s="1"/>
  <c r="AA1032" i="3" s="1"/>
  <c r="R561" i="3"/>
  <c r="R1033" i="3"/>
  <c r="R1013" i="3"/>
  <c r="AD1013" i="3" s="1"/>
  <c r="R564" i="3"/>
  <c r="R1056" i="3"/>
  <c r="AE1056" i="3" s="1"/>
  <c r="R566" i="3"/>
  <c r="R1035" i="3"/>
  <c r="AD1035" i="3" s="1"/>
  <c r="R568" i="3"/>
  <c r="R1015" i="3"/>
  <c r="AD1015" i="3" s="1"/>
  <c r="R570" i="3"/>
  <c r="R1017" i="3"/>
  <c r="R577" i="3"/>
  <c r="R1018" i="3"/>
  <c r="R1042" i="3"/>
  <c r="AE1042" i="3" s="1"/>
  <c r="R587" i="3"/>
  <c r="R1020" i="3"/>
  <c r="AE1020" i="3" s="1"/>
  <c r="R590" i="3"/>
  <c r="R1045" i="3"/>
  <c r="Z1045" i="3" s="1"/>
  <c r="AA1045" i="3" s="1"/>
  <c r="R1593" i="3"/>
  <c r="R1060" i="3"/>
  <c r="AE1060" i="3" s="1"/>
  <c r="R600" i="3"/>
  <c r="R1047" i="3"/>
  <c r="AD1047" i="3" s="1"/>
  <c r="R1027" i="3"/>
  <c r="AD1027" i="3" s="1"/>
  <c r="R2058" i="3"/>
  <c r="R609" i="3"/>
  <c r="R2060" i="3"/>
  <c r="AD2060" i="3" s="1"/>
  <c r="R142" i="3"/>
  <c r="Z142" i="3" s="1"/>
  <c r="AA142" i="3" s="1"/>
  <c r="AE619" i="3"/>
  <c r="W1305" i="3"/>
  <c r="L1305" i="3"/>
  <c r="AC1305" i="3" s="1"/>
  <c r="R1030" i="3"/>
  <c r="R553" i="3"/>
  <c r="R127" i="3"/>
  <c r="AD127" i="3" s="1"/>
  <c r="R557" i="3"/>
  <c r="R107" i="3"/>
  <c r="AE107" i="3" s="1"/>
  <c r="R560" i="3"/>
  <c r="R1011" i="3"/>
  <c r="AD1011" i="3" s="1"/>
  <c r="R109" i="3"/>
  <c r="AD109" i="3" s="1"/>
  <c r="R128" i="3"/>
  <c r="AD128" i="3" s="1"/>
  <c r="R840" i="3"/>
  <c r="R1037" i="3"/>
  <c r="AD1037" i="3" s="1"/>
  <c r="R572" i="3"/>
  <c r="R1039" i="3"/>
  <c r="AE1039" i="3" s="1"/>
  <c r="R576" i="3"/>
  <c r="R1040" i="3"/>
  <c r="R580" i="3"/>
  <c r="R113" i="3"/>
  <c r="AE113" i="3" s="1"/>
  <c r="R581" i="3"/>
  <c r="R133" i="3"/>
  <c r="AD133" i="3" s="1"/>
  <c r="R584" i="3"/>
  <c r="R2055" i="3"/>
  <c r="Z2055" i="3" s="1"/>
  <c r="AA2055" i="3" s="1"/>
  <c r="R586" i="3"/>
  <c r="R1598" i="3"/>
  <c r="AE1598" i="3" s="1"/>
  <c r="R592" i="3"/>
  <c r="R1022" i="3"/>
  <c r="AE1022" i="3" s="1"/>
  <c r="R594" i="3"/>
  <c r="R116" i="3"/>
  <c r="R2056" i="3"/>
  <c r="Z2056" i="3" s="1"/>
  <c r="AA2056" i="3" s="1"/>
  <c r="R599" i="3"/>
  <c r="R1594" i="3"/>
  <c r="AE1594" i="3" s="1"/>
  <c r="R137" i="3"/>
  <c r="Z137" i="3" s="1"/>
  <c r="AA137" i="3" s="1"/>
  <c r="R602" i="3"/>
  <c r="R1049" i="3"/>
  <c r="R1595" i="3"/>
  <c r="AE1595" i="3" s="1"/>
  <c r="R605" i="3"/>
  <c r="R138" i="3"/>
  <c r="AD138" i="3" s="1"/>
  <c r="R1065" i="3"/>
  <c r="Z1065" i="3" s="1"/>
  <c r="AA1065" i="3" s="1"/>
  <c r="R140" i="3"/>
  <c r="R2059" i="3"/>
  <c r="AE2059" i="3" s="1"/>
  <c r="R1029" i="3"/>
  <c r="Z1029" i="3" s="1"/>
  <c r="AA1029" i="3" s="1"/>
  <c r="R614" i="3"/>
  <c r="AE617" i="3"/>
  <c r="AD617" i="3"/>
  <c r="S201" i="3"/>
  <c r="AD201" i="3" s="1"/>
  <c r="T1248" i="3"/>
  <c r="U1323" i="3"/>
  <c r="W1284" i="3"/>
  <c r="W492" i="3"/>
  <c r="W460" i="3"/>
  <c r="L288" i="3"/>
  <c r="Y288" i="3" s="1"/>
  <c r="L303" i="3"/>
  <c r="AC303" i="3" s="1"/>
  <c r="R1055" i="3"/>
  <c r="R556" i="3"/>
  <c r="R1590" i="3"/>
  <c r="AD1590" i="3" s="1"/>
  <c r="R108" i="3"/>
  <c r="R563" i="3"/>
  <c r="R129" i="3"/>
  <c r="AE129" i="3" s="1"/>
  <c r="R567" i="3"/>
  <c r="R110" i="3"/>
  <c r="AD110" i="3" s="1"/>
  <c r="R569" i="3"/>
  <c r="AE571" i="3"/>
  <c r="Z571" i="3"/>
  <c r="AA571" i="3" s="1"/>
  <c r="AD571" i="3"/>
  <c r="R1597" i="3"/>
  <c r="AE1597" i="3" s="1"/>
  <c r="R574" i="3"/>
  <c r="R99" i="3"/>
  <c r="R575" i="3"/>
  <c r="R1057" i="3"/>
  <c r="R579" i="3"/>
  <c r="R132" i="3"/>
  <c r="AD132" i="3" s="1"/>
  <c r="R1041" i="3"/>
  <c r="R583" i="3"/>
  <c r="R585" i="3"/>
  <c r="R1019" i="3"/>
  <c r="Z1019" i="3" s="1"/>
  <c r="AA1019" i="3" s="1"/>
  <c r="R589" i="3"/>
  <c r="AD591" i="3"/>
  <c r="AE591" i="3"/>
  <c r="Z591" i="3"/>
  <c r="AA591" i="3" s="1"/>
  <c r="R2061" i="3"/>
  <c r="R596" i="3"/>
  <c r="R1599" i="3"/>
  <c r="R598" i="3"/>
  <c r="R1063" i="3"/>
  <c r="AD1063" i="3" s="1"/>
  <c r="R607" i="3"/>
  <c r="R139" i="3"/>
  <c r="AD139" i="3" s="1"/>
  <c r="R608" i="3"/>
  <c r="R2062" i="3"/>
  <c r="AE2062" i="3" s="1"/>
  <c r="R1066" i="3"/>
  <c r="Z1066" i="3" s="1"/>
  <c r="AA1066" i="3" s="1"/>
  <c r="R122" i="3"/>
  <c r="AD122" i="3" s="1"/>
  <c r="AE613" i="3"/>
  <c r="AD613" i="3"/>
  <c r="Z613" i="3"/>
  <c r="AA613" i="3" s="1"/>
  <c r="R1592" i="3"/>
  <c r="AE615" i="3"/>
  <c r="Z615" i="3"/>
  <c r="AA615" i="3" s="1"/>
  <c r="R430" i="3"/>
  <c r="T1221" i="3"/>
  <c r="W484" i="3"/>
  <c r="W494" i="3"/>
  <c r="AD619" i="3"/>
  <c r="L1284" i="3"/>
  <c r="Y1284" i="3" s="1"/>
  <c r="R103" i="3"/>
  <c r="AE103" i="3" s="1"/>
  <c r="R554" i="3"/>
  <c r="R1031" i="3"/>
  <c r="AE1031" i="3" s="1"/>
  <c r="R555" i="3"/>
  <c r="R106" i="3"/>
  <c r="R559" i="3"/>
  <c r="R1010" i="3"/>
  <c r="AE1010" i="3" s="1"/>
  <c r="R562" i="3"/>
  <c r="R95" i="3"/>
  <c r="R565" i="3"/>
  <c r="R1014" i="3"/>
  <c r="R96" i="3"/>
  <c r="R111" i="3"/>
  <c r="Z111" i="3" s="1"/>
  <c r="AA111" i="3" s="1"/>
  <c r="R573" i="3"/>
  <c r="R578" i="3"/>
  <c r="R114" i="3"/>
  <c r="AD114" i="3" s="1"/>
  <c r="R582" i="3"/>
  <c r="R1043" i="3"/>
  <c r="Z1043" i="3" s="1"/>
  <c r="AA1043" i="3" s="1"/>
  <c r="R588" i="3"/>
  <c r="R115" i="3"/>
  <c r="Z115" i="3" s="1"/>
  <c r="AA115" i="3" s="1"/>
  <c r="R593" i="3"/>
  <c r="R101" i="3"/>
  <c r="AE101" i="3" s="1"/>
  <c r="R595" i="3"/>
  <c r="R117" i="3"/>
  <c r="AE117" i="3" s="1"/>
  <c r="R597" i="3"/>
  <c r="R118" i="3"/>
  <c r="Z118" i="3" s="1"/>
  <c r="AA118" i="3" s="1"/>
  <c r="R601" i="3"/>
  <c r="R136" i="3"/>
  <c r="AD136" i="3" s="1"/>
  <c r="R1048" i="3"/>
  <c r="AE1048" i="3" s="1"/>
  <c r="R603" i="3"/>
  <c r="R1062" i="3"/>
  <c r="Z1062" i="3" s="1"/>
  <c r="AA1062" i="3" s="1"/>
  <c r="R604" i="3"/>
  <c r="R1050" i="3"/>
  <c r="AE1050" i="3" s="1"/>
  <c r="R606" i="3"/>
  <c r="R2057" i="3"/>
  <c r="AD2057" i="3" s="1"/>
  <c r="R1051" i="3"/>
  <c r="AE1051" i="3" s="1"/>
  <c r="R120" i="3"/>
  <c r="R611" i="3"/>
  <c r="R1053" i="3"/>
  <c r="R1602" i="3"/>
  <c r="R612" i="3"/>
  <c r="R2066" i="3"/>
  <c r="Z2066" i="3" s="1"/>
  <c r="AA2066" i="3" s="1"/>
  <c r="AE616" i="3"/>
  <c r="AD616" i="3"/>
  <c r="R494" i="3"/>
  <c r="R461" i="3"/>
  <c r="AE618" i="3"/>
  <c r="Z618" i="3"/>
  <c r="AA618" i="3" s="1"/>
  <c r="AD618" i="3"/>
  <c r="AD620" i="3"/>
  <c r="AE620" i="3"/>
  <c r="U359" i="3"/>
  <c r="W430" i="3"/>
  <c r="W461" i="3"/>
  <c r="Z619" i="3"/>
  <c r="AA619" i="3" s="1"/>
  <c r="Z616" i="3"/>
  <c r="AA616" i="3" s="1"/>
  <c r="R1036" i="3"/>
  <c r="R1742" i="3"/>
  <c r="R141" i="3"/>
  <c r="AE141" i="3" s="1"/>
  <c r="R121" i="3"/>
  <c r="AE121" i="3" s="1"/>
  <c r="R1067" i="3"/>
  <c r="R1748" i="3"/>
  <c r="R1054" i="3"/>
  <c r="AE1054" i="3" s="1"/>
  <c r="R1721" i="3"/>
  <c r="R1046" i="3"/>
  <c r="R1744" i="3"/>
  <c r="R119" i="3"/>
  <c r="AD119" i="3" s="1"/>
  <c r="R1746" i="3"/>
  <c r="T1639" i="3"/>
  <c r="W1721" i="3"/>
  <c r="AD1752" i="3"/>
  <c r="AE1743" i="3"/>
  <c r="R1052" i="3"/>
  <c r="AE1052" i="3" s="1"/>
  <c r="R1747" i="3"/>
  <c r="T1638" i="3"/>
  <c r="Z1752" i="3"/>
  <c r="AA1752" i="3" s="1"/>
  <c r="Z1743" i="3"/>
  <c r="AA1743" i="3" s="1"/>
  <c r="Q1612" i="3"/>
  <c r="R1061" i="3"/>
  <c r="R1745" i="3"/>
  <c r="R1064" i="3"/>
  <c r="R2065" i="3"/>
  <c r="R1749" i="3"/>
  <c r="R2100" i="3"/>
  <c r="U2138" i="3"/>
  <c r="R1026" i="3"/>
  <c r="AD1026" i="3" s="1"/>
  <c r="R1612" i="3"/>
  <c r="R1028" i="3"/>
  <c r="AE1028" i="3" s="1"/>
  <c r="R1248" i="3"/>
  <c r="R2063" i="3"/>
  <c r="R1305" i="3"/>
  <c r="R1025" i="3"/>
  <c r="R1638" i="3"/>
  <c r="R1639" i="3"/>
  <c r="R1068" i="3"/>
  <c r="R460" i="3"/>
  <c r="R123" i="3"/>
  <c r="AD123" i="3" s="1"/>
  <c r="R131" i="3"/>
  <c r="AE131" i="3" s="1"/>
  <c r="R484" i="3"/>
  <c r="R1058" i="3"/>
  <c r="AD1058" i="3" s="1"/>
  <c r="R2138" i="3"/>
  <c r="R126" i="3"/>
  <c r="R104" i="3"/>
  <c r="R288" i="3"/>
  <c r="R1034" i="3"/>
  <c r="AD1034" i="3" s="1"/>
  <c r="R841" i="3"/>
  <c r="R1591" i="3"/>
  <c r="R832" i="3"/>
  <c r="R135" i="3"/>
  <c r="Z135" i="3" s="1"/>
  <c r="AA135" i="3" s="1"/>
  <c r="R492" i="3"/>
  <c r="R1012" i="3"/>
  <c r="AE1012" i="3" s="1"/>
  <c r="R1221" i="3"/>
  <c r="R98" i="3"/>
  <c r="R303" i="3"/>
  <c r="R1044" i="3"/>
  <c r="AE1044" i="3" s="1"/>
  <c r="R1620" i="3"/>
  <c r="R1024" i="3"/>
  <c r="AE1024" i="3" s="1"/>
  <c r="R325" i="3"/>
  <c r="R125" i="3"/>
  <c r="AE125" i="3" s="1"/>
  <c r="R1016" i="3"/>
  <c r="R827" i="3"/>
  <c r="R1038" i="3"/>
  <c r="AE1038" i="3" s="1"/>
  <c r="R1323" i="3"/>
  <c r="R112" i="3"/>
  <c r="R2054" i="3"/>
  <c r="AE2054" i="3" s="1"/>
  <c r="R1284" i="3"/>
  <c r="R1059" i="3"/>
  <c r="R359" i="3"/>
  <c r="J21" i="3"/>
  <c r="Y21" i="3" s="1"/>
  <c r="AA21" i="3" s="1"/>
  <c r="K65" i="3"/>
  <c r="J52" i="3"/>
  <c r="AB52" i="3" s="1"/>
  <c r="S202" i="3"/>
  <c r="S224" i="3"/>
  <c r="Z224" i="3" s="1"/>
  <c r="T1187" i="3"/>
  <c r="AD1187" i="3" s="1"/>
  <c r="J179" i="3"/>
  <c r="Y179" i="3" s="1"/>
  <c r="J25" i="3"/>
  <c r="AB25" i="3" s="1"/>
  <c r="S204" i="3"/>
  <c r="AE204" i="3" s="1"/>
  <c r="AC2012" i="3"/>
  <c r="J1558" i="3"/>
  <c r="AC1558" i="3" s="1"/>
  <c r="S1618" i="3"/>
  <c r="Z1618" i="3" s="1"/>
  <c r="S1636" i="3"/>
  <c r="U1688" i="3"/>
  <c r="AD1688" i="3" s="1"/>
  <c r="Y224" i="3"/>
  <c r="AC224" i="3"/>
  <c r="AC202" i="3"/>
  <c r="Y1128" i="3"/>
  <c r="AA1128" i="3" s="1"/>
  <c r="AC1187" i="3"/>
  <c r="AB1128" i="3"/>
  <c r="AC1131" i="3"/>
  <c r="AC1636" i="3"/>
  <c r="AB1618" i="3"/>
  <c r="AB202" i="3"/>
  <c r="AB204" i="3"/>
  <c r="Y1158" i="3"/>
  <c r="Y1131" i="3"/>
  <c r="AC1158" i="3"/>
  <c r="AC2151" i="3"/>
  <c r="Y1618" i="3"/>
  <c r="AB1636" i="3"/>
  <c r="AC1170" i="3"/>
  <c r="AB1187" i="3"/>
  <c r="Y2151" i="3"/>
  <c r="AA2151" i="3" s="1"/>
  <c r="AC1688" i="3"/>
  <c r="Y1688" i="3"/>
  <c r="AB1688" i="3"/>
  <c r="Y204" i="3"/>
  <c r="Y1170" i="3"/>
  <c r="AA1170" i="3" s="1"/>
  <c r="AD418" i="3"/>
  <c r="AE418" i="3"/>
  <c r="K76" i="3"/>
  <c r="AB76" i="3" s="1"/>
  <c r="R97" i="3"/>
  <c r="R100" i="3"/>
  <c r="AE467" i="3"/>
  <c r="AD469" i="3"/>
  <c r="AE406" i="3"/>
  <c r="AD406" i="3"/>
  <c r="AD437" i="3"/>
  <c r="AE437" i="3"/>
  <c r="AD438" i="3"/>
  <c r="AE438" i="3"/>
  <c r="AE477" i="3"/>
  <c r="AD477" i="3"/>
  <c r="AE479" i="3"/>
  <c r="AD486" i="3"/>
  <c r="AE486" i="3"/>
  <c r="AE489" i="3"/>
  <c r="AE423" i="3"/>
  <c r="Z423" i="3"/>
  <c r="AA423" i="3" s="1"/>
  <c r="W237" i="3"/>
  <c r="AE450" i="3"/>
  <c r="AD450" i="3"/>
  <c r="AD453" i="3"/>
  <c r="AE453" i="3"/>
  <c r="AE415" i="3"/>
  <c r="AE459" i="3"/>
  <c r="Z459" i="3"/>
  <c r="AA459" i="3" s="1"/>
  <c r="AE462" i="3"/>
  <c r="AD462" i="3"/>
  <c r="AD463" i="3"/>
  <c r="AE463" i="3"/>
  <c r="Z493" i="3"/>
  <c r="AA493" i="3" s="1"/>
  <c r="Z482" i="3"/>
  <c r="AA482" i="3" s="1"/>
  <c r="Z474" i="3"/>
  <c r="AA474" i="3" s="1"/>
  <c r="Z477" i="3"/>
  <c r="AA477" i="3" s="1"/>
  <c r="Z470" i="3"/>
  <c r="AA470" i="3" s="1"/>
  <c r="Z486" i="3"/>
  <c r="AA486" i="3" s="1"/>
  <c r="Z467" i="3"/>
  <c r="AA467" i="3" s="1"/>
  <c r="AD501" i="3"/>
  <c r="AD489" i="3"/>
  <c r="AE469" i="3"/>
  <c r="Z445" i="3"/>
  <c r="AA445" i="3" s="1"/>
  <c r="AD464" i="3"/>
  <c r="Z454" i="3"/>
  <c r="AA454" i="3" s="1"/>
  <c r="AD451" i="3"/>
  <c r="Z440" i="3"/>
  <c r="AA440" i="3" s="1"/>
  <c r="Z419" i="3"/>
  <c r="AA419" i="3" s="1"/>
  <c r="AE470" i="3"/>
  <c r="Z453" i="3"/>
  <c r="AA453" i="3" s="1"/>
  <c r="Z450" i="3"/>
  <c r="AA450" i="3" s="1"/>
  <c r="AD466" i="3"/>
  <c r="Z455" i="3"/>
  <c r="AA455" i="3" s="1"/>
  <c r="Z439" i="3"/>
  <c r="AA439" i="3" s="1"/>
  <c r="R134" i="3"/>
  <c r="S234" i="3"/>
  <c r="S235" i="3"/>
  <c r="U387" i="3"/>
  <c r="AD468" i="3"/>
  <c r="AE468" i="3"/>
  <c r="Z468" i="3"/>
  <c r="AA468" i="3" s="1"/>
  <c r="W105" i="3"/>
  <c r="AE471" i="3"/>
  <c r="AD473" i="3"/>
  <c r="AE473" i="3"/>
  <c r="AE475" i="3"/>
  <c r="AD476" i="3"/>
  <c r="AE476" i="3"/>
  <c r="AD478" i="3"/>
  <c r="AE478" i="3"/>
  <c r="W76" i="3"/>
  <c r="AD76" i="3" s="1"/>
  <c r="AD414" i="3"/>
  <c r="AE414" i="3"/>
  <c r="AE443" i="3"/>
  <c r="AD443" i="3"/>
  <c r="AE446" i="3"/>
  <c r="AD446" i="3"/>
  <c r="AE424" i="3"/>
  <c r="AD449" i="3"/>
  <c r="AE449" i="3"/>
  <c r="AE426" i="3"/>
  <c r="AD426" i="3"/>
  <c r="W235" i="3"/>
  <c r="AD496" i="3"/>
  <c r="AE496" i="3"/>
  <c r="AE417" i="3"/>
  <c r="AD417" i="3"/>
  <c r="AD458" i="3"/>
  <c r="AE458" i="3"/>
  <c r="AD432" i="3"/>
  <c r="AE432" i="3"/>
  <c r="AD502" i="3"/>
  <c r="AE502" i="3"/>
  <c r="Z489" i="3"/>
  <c r="AA489" i="3" s="1"/>
  <c r="AD479" i="3"/>
  <c r="Z475" i="3"/>
  <c r="AA475" i="3" s="1"/>
  <c r="AD467" i="3"/>
  <c r="Z462" i="3"/>
  <c r="AA462" i="3" s="1"/>
  <c r="Z437" i="3"/>
  <c r="AA437" i="3" s="1"/>
  <c r="Z432" i="3"/>
  <c r="AA432" i="3" s="1"/>
  <c r="Z417" i="3"/>
  <c r="AA417" i="3" s="1"/>
  <c r="Z410" i="3"/>
  <c r="AA410" i="3" s="1"/>
  <c r="Z464" i="3"/>
  <c r="AA464" i="3" s="1"/>
  <c r="Z451" i="3"/>
  <c r="AA451" i="3" s="1"/>
  <c r="AD447" i="3"/>
  <c r="AD436" i="3"/>
  <c r="AD415" i="3"/>
  <c r="AD459" i="3"/>
  <c r="Z449" i="3"/>
  <c r="AA449" i="3" s="1"/>
  <c r="AD442" i="3"/>
  <c r="AD429" i="3"/>
  <c r="AE413" i="3"/>
  <c r="AD410" i="3"/>
  <c r="AD413" i="3"/>
  <c r="L325" i="3"/>
  <c r="AB325" i="3" s="1"/>
  <c r="Q197" i="3"/>
  <c r="W124" i="3"/>
  <c r="AD419" i="3"/>
  <c r="AE419" i="3"/>
  <c r="W49" i="3"/>
  <c r="AD472" i="3"/>
  <c r="AE472" i="3"/>
  <c r="Z420" i="3"/>
  <c r="AA420" i="3" s="1"/>
  <c r="AE420" i="3"/>
  <c r="AD421" i="3"/>
  <c r="AE421" i="3"/>
  <c r="W48" i="3"/>
  <c r="AD480" i="3"/>
  <c r="AE480" i="3"/>
  <c r="W234" i="3"/>
  <c r="AD483" i="3"/>
  <c r="AE483" i="3"/>
  <c r="AE485" i="3"/>
  <c r="AD488" i="3"/>
  <c r="AE488" i="3"/>
  <c r="AD490" i="3"/>
  <c r="AE490" i="3"/>
  <c r="W97" i="3"/>
  <c r="AE422" i="3"/>
  <c r="AD422" i="3"/>
  <c r="AE491" i="3"/>
  <c r="AE493" i="3"/>
  <c r="AD493" i="3"/>
  <c r="W325" i="3"/>
  <c r="AD427" i="3"/>
  <c r="AE427" i="3"/>
  <c r="AE428" i="3"/>
  <c r="AD428" i="3"/>
  <c r="AD416" i="3"/>
  <c r="AE416" i="3"/>
  <c r="AE495" i="3"/>
  <c r="AD495" i="3"/>
  <c r="AE498" i="3"/>
  <c r="AD498" i="3"/>
  <c r="AD500" i="3"/>
  <c r="AE500" i="3"/>
  <c r="AE501" i="3"/>
  <c r="W197" i="3"/>
  <c r="AE466" i="3"/>
  <c r="AD503" i="3"/>
  <c r="AE503" i="3"/>
  <c r="Z503" i="3"/>
  <c r="AA503" i="3" s="1"/>
  <c r="Z496" i="3"/>
  <c r="AA496" i="3" s="1"/>
  <c r="Z478" i="3"/>
  <c r="AA478" i="3" s="1"/>
  <c r="Z495" i="3"/>
  <c r="AA495" i="3" s="1"/>
  <c r="Z483" i="3"/>
  <c r="AA483" i="3" s="1"/>
  <c r="Z491" i="3"/>
  <c r="AA491" i="3" s="1"/>
  <c r="Z479" i="3"/>
  <c r="AA479" i="3" s="1"/>
  <c r="AD457" i="3"/>
  <c r="Z447" i="3"/>
  <c r="AA447" i="3" s="1"/>
  <c r="AD444" i="3"/>
  <c r="Z436" i="3"/>
  <c r="AA436" i="3" s="1"/>
  <c r="Z415" i="3"/>
  <c r="AA415" i="3" s="1"/>
  <c r="AD412" i="3"/>
  <c r="AD408" i="3"/>
  <c r="Z442" i="3"/>
  <c r="AA442" i="3" s="1"/>
  <c r="Z438" i="3"/>
  <c r="AA438" i="3" s="1"/>
  <c r="AD423" i="3"/>
  <c r="AD409" i="3"/>
  <c r="AE408" i="3"/>
  <c r="R105" i="3"/>
  <c r="AE433" i="3"/>
  <c r="Z434" i="3"/>
  <c r="AA434" i="3" s="1"/>
  <c r="AE434" i="3"/>
  <c r="AE435" i="3"/>
  <c r="AD435" i="3"/>
  <c r="AD474" i="3"/>
  <c r="AE474" i="3"/>
  <c r="AE411" i="3"/>
  <c r="Z411" i="3"/>
  <c r="AA411" i="3" s="1"/>
  <c r="W251" i="3"/>
  <c r="AE481" i="3"/>
  <c r="AD481" i="3"/>
  <c r="AD441" i="3"/>
  <c r="AE441" i="3"/>
  <c r="AE482" i="3"/>
  <c r="AD482" i="3"/>
  <c r="Z407" i="3"/>
  <c r="AA407" i="3" s="1"/>
  <c r="AE407" i="3"/>
  <c r="AE487" i="3"/>
  <c r="AD487" i="3"/>
  <c r="AE445" i="3"/>
  <c r="AD445" i="3"/>
  <c r="W100" i="3"/>
  <c r="AD448" i="3"/>
  <c r="AE448" i="3"/>
  <c r="AD425" i="3"/>
  <c r="AE425" i="3"/>
  <c r="W134" i="3"/>
  <c r="AE452" i="3"/>
  <c r="AD452" i="3"/>
  <c r="AE429" i="3"/>
  <c r="AE431" i="3"/>
  <c r="AD431" i="3"/>
  <c r="AE456" i="3"/>
  <c r="AD456" i="3"/>
  <c r="AE497" i="3"/>
  <c r="W387" i="3"/>
  <c r="AD465" i="3"/>
  <c r="AE465" i="3"/>
  <c r="Z487" i="3"/>
  <c r="AA487" i="3" s="1"/>
  <c r="Z473" i="3"/>
  <c r="AA473" i="3" s="1"/>
  <c r="AD497" i="3"/>
  <c r="AD485" i="3"/>
  <c r="AD471" i="3"/>
  <c r="Z469" i="3"/>
  <c r="AA469" i="3" s="1"/>
  <c r="Z465" i="3"/>
  <c r="AA465" i="3" s="1"/>
  <c r="Z441" i="3"/>
  <c r="AA441" i="3" s="1"/>
  <c r="Z428" i="3"/>
  <c r="AA428" i="3" s="1"/>
  <c r="Z422" i="3"/>
  <c r="AA422" i="3" s="1"/>
  <c r="Z414" i="3"/>
  <c r="AA414" i="3" s="1"/>
  <c r="Z406" i="3"/>
  <c r="AA406" i="3" s="1"/>
  <c r="Z457" i="3"/>
  <c r="AA457" i="3" s="1"/>
  <c r="AD454" i="3"/>
  <c r="Z444" i="3"/>
  <c r="AA444" i="3" s="1"/>
  <c r="AD440" i="3"/>
  <c r="Z425" i="3"/>
  <c r="AA425" i="3" s="1"/>
  <c r="Z416" i="3"/>
  <c r="AA416" i="3" s="1"/>
  <c r="Z409" i="3"/>
  <c r="AA409" i="3" s="1"/>
  <c r="AD424" i="3"/>
  <c r="Z412" i="3"/>
  <c r="AA412" i="3" s="1"/>
  <c r="Z408" i="3"/>
  <c r="AA408" i="3" s="1"/>
  <c r="Z463" i="3"/>
  <c r="AA463" i="3" s="1"/>
  <c r="AD455" i="3"/>
  <c r="AD439" i="3"/>
  <c r="Z433" i="3"/>
  <c r="AA433" i="3" s="1"/>
  <c r="AD407" i="3"/>
  <c r="AD411" i="3"/>
  <c r="T2096" i="3"/>
  <c r="W2067" i="3"/>
  <c r="W2096" i="3"/>
  <c r="W2145" i="3"/>
  <c r="W2030" i="3"/>
  <c r="Z2161" i="3"/>
  <c r="AA2161" i="3" s="1"/>
  <c r="AD2159" i="3"/>
  <c r="AD2167" i="3"/>
  <c r="AD2166" i="3"/>
  <c r="AE2162" i="3"/>
  <c r="AE2160" i="3"/>
  <c r="AD2157" i="3"/>
  <c r="AD2161" i="3"/>
  <c r="AD2160" i="3"/>
  <c r="AE2163" i="3"/>
  <c r="AE2155" i="3"/>
  <c r="Q2067" i="3"/>
  <c r="Z2162" i="3"/>
  <c r="AA2162" i="3" s="1"/>
  <c r="AD2164" i="3"/>
  <c r="Z2159" i="3"/>
  <c r="AA2159" i="3" s="1"/>
  <c r="Z2167" i="3"/>
  <c r="AA2167" i="3" s="1"/>
  <c r="AD2163" i="3"/>
  <c r="AD2158" i="3"/>
  <c r="AD2155" i="3"/>
  <c r="Z2166" i="3"/>
  <c r="AA2166" i="3" s="1"/>
  <c r="Z2157" i="3"/>
  <c r="AA2157" i="3" s="1"/>
  <c r="AE2167" i="3"/>
  <c r="U2145" i="3"/>
  <c r="Z2156" i="3"/>
  <c r="AA2156" i="3" s="1"/>
  <c r="Z2164" i="3"/>
  <c r="AA2164" i="3" s="1"/>
  <c r="Z2163" i="3"/>
  <c r="AA2163" i="3" s="1"/>
  <c r="Z2158" i="3"/>
  <c r="AA2158" i="3" s="1"/>
  <c r="Z2155" i="3"/>
  <c r="AA2155" i="3" s="1"/>
  <c r="AE2165" i="3"/>
  <c r="AE2156" i="3"/>
  <c r="AE2158" i="3"/>
  <c r="Z2165" i="3"/>
  <c r="AA2165" i="3" s="1"/>
  <c r="Z2160" i="3"/>
  <c r="AA2160" i="3" s="1"/>
  <c r="W1620" i="3"/>
  <c r="Z1727" i="3"/>
  <c r="AA1727" i="3" s="1"/>
  <c r="Z1725" i="3"/>
  <c r="AA1725" i="3" s="1"/>
  <c r="AD1717" i="3"/>
  <c r="AE1724" i="3"/>
  <c r="AD1720" i="3"/>
  <c r="AD1716" i="3"/>
  <c r="AD1713" i="3"/>
  <c r="Z1723" i="3"/>
  <c r="AA1723" i="3" s="1"/>
  <c r="AE1714" i="3"/>
  <c r="Z1712" i="3"/>
  <c r="AA1712" i="3" s="1"/>
  <c r="AE1723" i="3"/>
  <c r="AD1715" i="3"/>
  <c r="AE1710" i="3"/>
  <c r="AE1719" i="3"/>
  <c r="AD1728" i="3"/>
  <c r="AD1714" i="3"/>
  <c r="AE1720" i="3"/>
  <c r="S1620" i="3"/>
  <c r="W1600" i="3"/>
  <c r="Z1717" i="3"/>
  <c r="AA1717" i="3" s="1"/>
  <c r="AD1724" i="3"/>
  <c r="Z1720" i="3"/>
  <c r="AA1720" i="3" s="1"/>
  <c r="Z1716" i="3"/>
  <c r="AA1716" i="3" s="1"/>
  <c r="Z1713" i="3"/>
  <c r="AA1713" i="3" s="1"/>
  <c r="Z1710" i="3"/>
  <c r="AA1710" i="3" s="1"/>
  <c r="AD1722" i="3"/>
  <c r="AD1712" i="3"/>
  <c r="AE1717" i="3"/>
  <c r="AE1726" i="3"/>
  <c r="AD1718" i="3"/>
  <c r="Z1728" i="3"/>
  <c r="AA1728" i="3" s="1"/>
  <c r="Z1726" i="3"/>
  <c r="AA1726" i="3" s="1"/>
  <c r="Z1718" i="3"/>
  <c r="AA1718" i="3" s="1"/>
  <c r="AD1711" i="3"/>
  <c r="AE1722" i="3"/>
  <c r="Z1719" i="3"/>
  <c r="AA1719" i="3" s="1"/>
  <c r="AE1709" i="3"/>
  <c r="AE1727" i="3"/>
  <c r="AD1726" i="3"/>
  <c r="AE1725" i="3"/>
  <c r="AE1713" i="3"/>
  <c r="AE1711" i="3"/>
  <c r="R1600" i="3"/>
  <c r="W1596" i="3"/>
  <c r="W1632" i="3"/>
  <c r="AA426" i="3"/>
  <c r="Z1709" i="3"/>
  <c r="AA1709" i="3" s="1"/>
  <c r="Z1711" i="3"/>
  <c r="AA1711" i="3" s="1"/>
  <c r="Z1724" i="3"/>
  <c r="AA1724" i="3" s="1"/>
  <c r="Z1715" i="3"/>
  <c r="AA1715" i="3" s="1"/>
  <c r="AE1340" i="3"/>
  <c r="Z1178" i="3"/>
  <c r="AA1178" i="3" s="1"/>
  <c r="AE1342" i="3"/>
  <c r="AD891" i="3"/>
  <c r="Z891" i="3"/>
  <c r="W2100" i="3"/>
  <c r="AD976" i="3"/>
  <c r="AD830" i="3"/>
  <c r="AE830" i="3"/>
  <c r="Z976" i="3"/>
  <c r="K926" i="3"/>
  <c r="AC926" i="3" s="1"/>
  <c r="Q1071" i="3"/>
  <c r="U1109" i="3"/>
  <c r="Z1346" i="3"/>
  <c r="AA1346" i="3" s="1"/>
  <c r="Z1339" i="3"/>
  <c r="AA1339" i="3" s="1"/>
  <c r="AD1337" i="3"/>
  <c r="AD1332" i="3"/>
  <c r="Z1329" i="3"/>
  <c r="AA1329" i="3" s="1"/>
  <c r="AD1335" i="3"/>
  <c r="AD1328" i="3"/>
  <c r="Z1347" i="3"/>
  <c r="AA1347" i="3" s="1"/>
  <c r="Z1331" i="3"/>
  <c r="AA1331" i="3" s="1"/>
  <c r="AD1324" i="3"/>
  <c r="AD1325" i="3"/>
  <c r="AE1326" i="3"/>
  <c r="AE1321" i="3"/>
  <c r="AE1341" i="3"/>
  <c r="AD1346" i="3"/>
  <c r="AE1333" i="3"/>
  <c r="U926" i="3"/>
  <c r="AD926" i="3" s="1"/>
  <c r="U841" i="3"/>
  <c r="Z1340" i="3"/>
  <c r="AA1340" i="3" s="1"/>
  <c r="Z1330" i="3"/>
  <c r="AA1330" i="3" s="1"/>
  <c r="Z1337" i="3"/>
  <c r="AA1337" i="3" s="1"/>
  <c r="Z1332" i="3"/>
  <c r="AA1332" i="3" s="1"/>
  <c r="AD1348" i="3"/>
  <c r="Z1335" i="3"/>
  <c r="AA1335" i="3" s="1"/>
  <c r="Z1328" i="3"/>
  <c r="AA1328" i="3" s="1"/>
  <c r="AD1330" i="3"/>
  <c r="Z1320" i="3"/>
  <c r="AA1320" i="3" s="1"/>
  <c r="Z1334" i="3"/>
  <c r="AA1334" i="3" s="1"/>
  <c r="Z1326" i="3"/>
  <c r="AA1326" i="3" s="1"/>
  <c r="Z1324" i="3"/>
  <c r="AA1324" i="3" s="1"/>
  <c r="AD1322" i="3"/>
  <c r="AD1331" i="3"/>
  <c r="Z1325" i="3"/>
  <c r="AA1325" i="3" s="1"/>
  <c r="AD1340" i="3"/>
  <c r="AE1334" i="3"/>
  <c r="AE1324" i="3"/>
  <c r="AE1343" i="3"/>
  <c r="AD1326" i="3"/>
  <c r="AE1322" i="3"/>
  <c r="AE1347" i="3"/>
  <c r="AE1339" i="3"/>
  <c r="Q1109" i="3"/>
  <c r="U1071" i="3"/>
  <c r="U856" i="3"/>
  <c r="AD856" i="3" s="1"/>
  <c r="Z1343" i="3"/>
  <c r="AA1343" i="3" s="1"/>
  <c r="Z1333" i="3"/>
  <c r="AA1333" i="3" s="1"/>
  <c r="AD1342" i="3"/>
  <c r="Z1348" i="3"/>
  <c r="AA1348" i="3" s="1"/>
  <c r="AD1345" i="3"/>
  <c r="AD1338" i="3"/>
  <c r="AD1344" i="3"/>
  <c r="AD1341" i="3"/>
  <c r="AD1336" i="3"/>
  <c r="Z1327" i="3"/>
  <c r="AA1327" i="3" s="1"/>
  <c r="AE1328" i="3"/>
  <c r="Z1322" i="3"/>
  <c r="AA1322" i="3" s="1"/>
  <c r="AD1321" i="3"/>
  <c r="AE1330" i="3"/>
  <c r="AE1327" i="3"/>
  <c r="AE1344" i="3"/>
  <c r="AE1345" i="3"/>
  <c r="U1174" i="3"/>
  <c r="AA1341" i="3"/>
  <c r="Z1342" i="3"/>
  <c r="AA1342" i="3" s="1"/>
  <c r="AD1329" i="3"/>
  <c r="Z1338" i="3"/>
  <c r="AA1338" i="3" s="1"/>
  <c r="Z1336" i="3"/>
  <c r="AA1336" i="3" s="1"/>
  <c r="AD1320" i="3"/>
  <c r="AE1338" i="3"/>
  <c r="R130" i="3"/>
  <c r="U48" i="3"/>
  <c r="U130" i="3"/>
  <c r="Z399" i="3"/>
  <c r="AA399" i="3" s="1"/>
  <c r="Z393" i="3"/>
  <c r="AA393" i="3" s="1"/>
  <c r="Z389" i="3"/>
  <c r="AA389" i="3" s="1"/>
  <c r="Z383" i="3"/>
  <c r="AA383" i="3" s="1"/>
  <c r="Z378" i="3"/>
  <c r="AA378" i="3" s="1"/>
  <c r="AD404" i="3"/>
  <c r="AD401" i="3"/>
  <c r="AD397" i="3"/>
  <c r="AD391" i="3"/>
  <c r="AD390" i="3"/>
  <c r="AD381" i="3"/>
  <c r="AE404" i="3"/>
  <c r="AE398" i="3"/>
  <c r="AD385" i="3"/>
  <c r="Z369" i="3"/>
  <c r="AA369" i="3" s="1"/>
  <c r="Z353" i="3"/>
  <c r="AA353" i="3" s="1"/>
  <c r="AD372" i="3"/>
  <c r="Z360" i="3"/>
  <c r="AA360" i="3" s="1"/>
  <c r="AD356" i="3"/>
  <c r="Z375" i="3"/>
  <c r="AA375" i="3" s="1"/>
  <c r="AD371" i="3"/>
  <c r="AD355" i="3"/>
  <c r="AD379" i="3"/>
  <c r="AE405" i="3"/>
  <c r="AD376" i="3"/>
  <c r="AE354" i="3"/>
  <c r="AD402" i="3"/>
  <c r="AE386" i="3"/>
  <c r="AD373" i="3"/>
  <c r="AE369" i="3"/>
  <c r="AE364" i="3"/>
  <c r="Z403" i="3"/>
  <c r="AA403" i="3" s="1"/>
  <c r="AE401" i="3"/>
  <c r="AE399" i="3"/>
  <c r="Z379" i="3"/>
  <c r="AA379" i="3" s="1"/>
  <c r="AE358" i="3"/>
  <c r="AD349" i="3"/>
  <c r="Z394" i="3"/>
  <c r="AA394" i="3" s="1"/>
  <c r="AE385" i="3"/>
  <c r="AD353" i="3"/>
  <c r="AD399" i="3"/>
  <c r="AE378" i="3"/>
  <c r="AE360" i="3"/>
  <c r="Q184" i="3"/>
  <c r="S220" i="3"/>
  <c r="U220" i="3"/>
  <c r="U237" i="3"/>
  <c r="Z398" i="3"/>
  <c r="AA398" i="3" s="1"/>
  <c r="Z388" i="3"/>
  <c r="AA388" i="3" s="1"/>
  <c r="Z404" i="3"/>
  <c r="AA404" i="3" s="1"/>
  <c r="Z401" i="3"/>
  <c r="AA401" i="3" s="1"/>
  <c r="Z397" i="3"/>
  <c r="AA397" i="3" s="1"/>
  <c r="Z391" i="3"/>
  <c r="AA391" i="3" s="1"/>
  <c r="Z390" i="3"/>
  <c r="AA390" i="3" s="1"/>
  <c r="Z381" i="3"/>
  <c r="AA381" i="3" s="1"/>
  <c r="AD395" i="3"/>
  <c r="AD384" i="3"/>
  <c r="Z380" i="3"/>
  <c r="AA380" i="3" s="1"/>
  <c r="Z373" i="3"/>
  <c r="AA373" i="3" s="1"/>
  <c r="Z357" i="3"/>
  <c r="AA357" i="3" s="1"/>
  <c r="AD388" i="3"/>
  <c r="Z372" i="3"/>
  <c r="AA372" i="3" s="1"/>
  <c r="AD368" i="3"/>
  <c r="Z356" i="3"/>
  <c r="AA356" i="3" s="1"/>
  <c r="AD352" i="3"/>
  <c r="AE397" i="3"/>
  <c r="AD394" i="3"/>
  <c r="Z371" i="3"/>
  <c r="AA371" i="3" s="1"/>
  <c r="AD367" i="3"/>
  <c r="Z355" i="3"/>
  <c r="AA355" i="3" s="1"/>
  <c r="AD351" i="3"/>
  <c r="AD396" i="3"/>
  <c r="AD393" i="3"/>
  <c r="AE357" i="3"/>
  <c r="AE352" i="3"/>
  <c r="AE392" i="3"/>
  <c r="AE355" i="3"/>
  <c r="AD389" i="3"/>
  <c r="AE374" i="3"/>
  <c r="AD365" i="3"/>
  <c r="AE361" i="3"/>
  <c r="AE356" i="3"/>
  <c r="AE393" i="3"/>
  <c r="AE402" i="3"/>
  <c r="AE383" i="3"/>
  <c r="U124" i="3"/>
  <c r="Z395" i="3"/>
  <c r="AA395" i="3" s="1"/>
  <c r="Z384" i="3"/>
  <c r="AA384" i="3" s="1"/>
  <c r="Z386" i="3"/>
  <c r="AA386" i="3" s="1"/>
  <c r="AE380" i="3"/>
  <c r="Z376" i="3"/>
  <c r="AA376" i="3" s="1"/>
  <c r="Z361" i="3"/>
  <c r="AA361" i="3" s="1"/>
  <c r="AD403" i="3"/>
  <c r="Z368" i="3"/>
  <c r="AA368" i="3" s="1"/>
  <c r="AD364" i="3"/>
  <c r="Z377" i="3"/>
  <c r="AA377" i="3" s="1"/>
  <c r="Z367" i="3"/>
  <c r="AA367" i="3" s="1"/>
  <c r="AD363" i="3"/>
  <c r="Z351" i="3"/>
  <c r="AA351" i="3" s="1"/>
  <c r="AD374" i="3"/>
  <c r="AD370" i="3"/>
  <c r="AD366" i="3"/>
  <c r="AD362" i="3"/>
  <c r="AD358" i="3"/>
  <c r="AD354" i="3"/>
  <c r="AD350" i="3"/>
  <c r="AE396" i="3"/>
  <c r="AE390" i="3"/>
  <c r="AE375" i="3"/>
  <c r="AE370" i="3"/>
  <c r="AD405" i="3"/>
  <c r="AE395" i="3"/>
  <c r="AE371" i="3"/>
  <c r="AE350" i="3"/>
  <c r="AE400" i="3"/>
  <c r="AD382" i="3"/>
  <c r="AE372" i="3"/>
  <c r="AD392" i="3"/>
  <c r="Z400" i="3"/>
  <c r="AA400" i="3" s="1"/>
  <c r="AE382" i="3"/>
  <c r="U184" i="3"/>
  <c r="Z405" i="3"/>
  <c r="AA405" i="3" s="1"/>
  <c r="Z392" i="3"/>
  <c r="AA392" i="3" s="1"/>
  <c r="Z382" i="3"/>
  <c r="AA382" i="3" s="1"/>
  <c r="AD400" i="3"/>
  <c r="Z396" i="3"/>
  <c r="AA396" i="3" s="1"/>
  <c r="AD377" i="3"/>
  <c r="Z365" i="3"/>
  <c r="AA365" i="3" s="1"/>
  <c r="Z349" i="3"/>
  <c r="AA349" i="3" s="1"/>
  <c r="AE377" i="3"/>
  <c r="AD375" i="3"/>
  <c r="Z363" i="3"/>
  <c r="AA363" i="3" s="1"/>
  <c r="Z366" i="3"/>
  <c r="AA366" i="3" s="1"/>
  <c r="Z362" i="3"/>
  <c r="AA362" i="3" s="1"/>
  <c r="AE1692" i="3"/>
  <c r="AD1692" i="3"/>
  <c r="Z1692" i="3"/>
  <c r="AA1692" i="3" s="1"/>
  <c r="AE1694" i="3"/>
  <c r="AD1694" i="3"/>
  <c r="Z1694" i="3"/>
  <c r="AA1694" i="3" s="1"/>
  <c r="AE1701" i="3"/>
  <c r="Z1701" i="3"/>
  <c r="AA1701" i="3" s="1"/>
  <c r="AD1701" i="3"/>
  <c r="AD1687" i="3"/>
  <c r="Z1687" i="3"/>
  <c r="AA1687" i="3" s="1"/>
  <c r="AE1687" i="3"/>
  <c r="AE1698" i="3"/>
  <c r="AD1698" i="3"/>
  <c r="Z1698" i="3"/>
  <c r="AA1698" i="3" s="1"/>
  <c r="AE1699" i="3"/>
  <c r="Z1699" i="3"/>
  <c r="AA1699" i="3" s="1"/>
  <c r="AD1699" i="3"/>
  <c r="AE1696" i="3"/>
  <c r="Z1696" i="3"/>
  <c r="AA1696" i="3" s="1"/>
  <c r="AD1696" i="3"/>
  <c r="AE1689" i="3"/>
  <c r="AD1689" i="3"/>
  <c r="Z1689" i="3"/>
  <c r="AA1689" i="3" s="1"/>
  <c r="AE1697" i="3"/>
  <c r="AD1697" i="3"/>
  <c r="Z1697" i="3"/>
  <c r="AA1697" i="3" s="1"/>
  <c r="AE1690" i="3"/>
  <c r="AD1690" i="3"/>
  <c r="Z1690" i="3"/>
  <c r="AA1690" i="3" s="1"/>
  <c r="AE1703" i="3"/>
  <c r="Z1703" i="3"/>
  <c r="AA1703" i="3" s="1"/>
  <c r="AD1703" i="3"/>
  <c r="AD1704" i="3"/>
  <c r="AE1704" i="3"/>
  <c r="Z1704" i="3"/>
  <c r="AA1704" i="3" s="1"/>
  <c r="AE1691" i="3"/>
  <c r="Z1691" i="3"/>
  <c r="AA1691" i="3" s="1"/>
  <c r="AD1691" i="3"/>
  <c r="AE1693" i="3"/>
  <c r="Z1693" i="3"/>
  <c r="AA1693" i="3" s="1"/>
  <c r="AD1693" i="3"/>
  <c r="AE1705" i="3"/>
  <c r="AD1705" i="3"/>
  <c r="Z1705" i="3"/>
  <c r="AA1705" i="3" s="1"/>
  <c r="AE1708" i="3"/>
  <c r="AD1708" i="3"/>
  <c r="Z1708" i="3"/>
  <c r="AA1708" i="3" s="1"/>
  <c r="Z1706" i="3"/>
  <c r="AA1706" i="3" s="1"/>
  <c r="AE1706" i="3"/>
  <c r="AD1706" i="3"/>
  <c r="AE1700" i="3"/>
  <c r="AD1700" i="3"/>
  <c r="Z1700" i="3"/>
  <c r="AA1700" i="3" s="1"/>
  <c r="AE1695" i="3"/>
  <c r="AD1695" i="3"/>
  <c r="Z1695" i="3"/>
  <c r="AA1695" i="3" s="1"/>
  <c r="AD1702" i="3"/>
  <c r="AE1702" i="3"/>
  <c r="Z1702" i="3"/>
  <c r="AA1702" i="3" s="1"/>
  <c r="AE1707" i="3"/>
  <c r="AD1707" i="3"/>
  <c r="Z1707" i="3"/>
  <c r="AA1707" i="3" s="1"/>
  <c r="R2064" i="3"/>
  <c r="U2030" i="3"/>
  <c r="Z2152" i="3"/>
  <c r="AA2152" i="3" s="1"/>
  <c r="AD2154" i="3"/>
  <c r="AE2149" i="3"/>
  <c r="AD2147" i="3"/>
  <c r="AE2146" i="3"/>
  <c r="AE2151" i="3"/>
  <c r="AE2147" i="3"/>
  <c r="AD2149" i="3"/>
  <c r="AE2142" i="3"/>
  <c r="K2030" i="3"/>
  <c r="AB2030" i="3" s="1"/>
  <c r="Z2149" i="3"/>
  <c r="AA2149" i="3" s="1"/>
  <c r="AD2151" i="3"/>
  <c r="Z2154" i="3"/>
  <c r="AA2154" i="3" s="1"/>
  <c r="Z2147" i="3"/>
  <c r="AA2147" i="3" s="1"/>
  <c r="AD2144" i="3"/>
  <c r="AD2140" i="3"/>
  <c r="AD2142" i="3"/>
  <c r="AE2148" i="3"/>
  <c r="AE2154" i="3"/>
  <c r="AE2143" i="3"/>
  <c r="AE2150" i="3"/>
  <c r="AD2148" i="3"/>
  <c r="AE2153" i="3"/>
  <c r="AD2150" i="3"/>
  <c r="Z2144" i="3"/>
  <c r="AA2144" i="3" s="1"/>
  <c r="Z2140" i="3"/>
  <c r="AA2140" i="3" s="1"/>
  <c r="Z2146" i="3"/>
  <c r="AA2146" i="3" s="1"/>
  <c r="AD2143" i="3"/>
  <c r="AD2139" i="3"/>
  <c r="AE2140" i="3"/>
  <c r="AE2152" i="3"/>
  <c r="AD2141" i="3"/>
  <c r="U2064" i="3"/>
  <c r="Z2153" i="3"/>
  <c r="AA2153" i="3" s="1"/>
  <c r="Z2150" i="3"/>
  <c r="AA2150" i="3" s="1"/>
  <c r="Z2141" i="3"/>
  <c r="AA2141" i="3" s="1"/>
  <c r="Z2139" i="3"/>
  <c r="AA2139" i="3" s="1"/>
  <c r="Q1611" i="3"/>
  <c r="R1596" i="3"/>
  <c r="R1601" i="3"/>
  <c r="S1627" i="3"/>
  <c r="T1637" i="3"/>
  <c r="U1596" i="3"/>
  <c r="U1637" i="3"/>
  <c r="U1615" i="3"/>
  <c r="U1601" i="3"/>
  <c r="U1611" i="3"/>
  <c r="U1627" i="3"/>
  <c r="Z1319" i="3"/>
  <c r="AB1319" i="3"/>
  <c r="AE1319" i="3"/>
  <c r="Y1319" i="3"/>
  <c r="AC1319" i="3"/>
  <c r="S233" i="3"/>
  <c r="S237" i="3"/>
  <c r="Q161" i="3"/>
  <c r="AD161" i="3" s="1"/>
  <c r="I843" i="3"/>
  <c r="S1163" i="3"/>
  <c r="AD1163" i="3" s="1"/>
  <c r="S1172" i="3"/>
  <c r="Z1172" i="3" s="1"/>
  <c r="S1182" i="3"/>
  <c r="AD1182" i="3" s="1"/>
  <c r="S1143" i="3"/>
  <c r="AD1143" i="3" s="1"/>
  <c r="Q1115" i="3"/>
  <c r="AD1115" i="3" s="1"/>
  <c r="S1183" i="3"/>
  <c r="AE1183" i="3" s="1"/>
  <c r="Q1084" i="3"/>
  <c r="Z1084" i="3" s="1"/>
  <c r="S1127" i="3"/>
  <c r="AD1127" i="3" s="1"/>
  <c r="S1174" i="3"/>
  <c r="S1615" i="3"/>
  <c r="S1632" i="3"/>
  <c r="S1626" i="3"/>
  <c r="Z1626" i="3" s="1"/>
  <c r="Q2077" i="3"/>
  <c r="Z2077" i="3" s="1"/>
  <c r="T2095" i="3"/>
  <c r="AE2095" i="3" s="1"/>
  <c r="K161" i="3"/>
  <c r="K1615" i="3"/>
  <c r="K1183" i="3"/>
  <c r="K2095" i="3"/>
  <c r="K1115" i="3"/>
  <c r="K1084" i="3"/>
  <c r="K1143" i="3"/>
  <c r="K843" i="3"/>
  <c r="K1172" i="3"/>
  <c r="K2077" i="3"/>
  <c r="K838" i="3"/>
  <c r="K256" i="3"/>
  <c r="K233" i="3"/>
  <c r="K1174" i="3"/>
  <c r="K827" i="3"/>
  <c r="K237" i="3"/>
  <c r="K1626" i="3"/>
  <c r="K1632" i="3"/>
  <c r="K1127" i="3"/>
  <c r="K1163" i="3"/>
  <c r="K1182" i="3"/>
  <c r="AA2237" i="3"/>
  <c r="AA715" i="3"/>
  <c r="AA2142" i="3"/>
  <c r="Q179" i="3"/>
  <c r="Z179" i="3" s="1"/>
  <c r="AA370" i="3"/>
  <c r="AA354" i="3"/>
  <c r="AB1279" i="3"/>
  <c r="Y1279" i="3"/>
  <c r="AA1279" i="3" s="1"/>
  <c r="AC1251" i="3"/>
  <c r="AB1251" i="3"/>
  <c r="AC1255" i="3"/>
  <c r="AB1255" i="3"/>
  <c r="AC1304" i="3"/>
  <c r="AB1304" i="3"/>
  <c r="AC1290" i="3"/>
  <c r="AC1262" i="3"/>
  <c r="AB1262" i="3"/>
  <c r="AB1306" i="3"/>
  <c r="AC1306" i="3"/>
  <c r="AB1272" i="3"/>
  <c r="AC1272" i="3"/>
  <c r="L263" i="3"/>
  <c r="AB263" i="3" s="1"/>
  <c r="AC1276" i="3"/>
  <c r="AC1317" i="3"/>
  <c r="AB1317" i="3"/>
  <c r="Y1314" i="3"/>
  <c r="AA1314" i="3" s="1"/>
  <c r="Y1306" i="3"/>
  <c r="AA1306" i="3" s="1"/>
  <c r="Y1316" i="3"/>
  <c r="AA1316" i="3" s="1"/>
  <c r="Y1309" i="3"/>
  <c r="AA1309" i="3" s="1"/>
  <c r="Y1301" i="3"/>
  <c r="AA1301" i="3" s="1"/>
  <c r="AB1301" i="3"/>
  <c r="Y1302" i="3"/>
  <c r="AA1302" i="3" s="1"/>
  <c r="Y1291" i="3"/>
  <c r="AA1291" i="3" s="1"/>
  <c r="AC1296" i="3"/>
  <c r="AC1285" i="3"/>
  <c r="Y1267" i="3"/>
  <c r="AA1267" i="3" s="1"/>
  <c r="Y1270" i="3"/>
  <c r="AA1270" i="3" s="1"/>
  <c r="Y1276" i="3"/>
  <c r="AA1276" i="3" s="1"/>
  <c r="AB1278" i="3"/>
  <c r="Y1272" i="3"/>
  <c r="AA1272" i="3" s="1"/>
  <c r="AC1260" i="3"/>
  <c r="AC1250" i="3"/>
  <c r="AC1253" i="3"/>
  <c r="AC1256" i="3"/>
  <c r="AB1256" i="3"/>
  <c r="Y1256" i="3"/>
  <c r="AA1256" i="3" s="1"/>
  <c r="L1021" i="3"/>
  <c r="AB1021" i="3" s="1"/>
  <c r="AC1258" i="3"/>
  <c r="AB1258" i="3"/>
  <c r="Y1258" i="3"/>
  <c r="AA1258" i="3" s="1"/>
  <c r="AC1288" i="3"/>
  <c r="AB1288" i="3"/>
  <c r="Y1288" i="3"/>
  <c r="AA1288" i="3" s="1"/>
  <c r="AB1289" i="3"/>
  <c r="Y1289" i="3"/>
  <c r="AA1289" i="3" s="1"/>
  <c r="AC1265" i="3"/>
  <c r="Y1315" i="3"/>
  <c r="AA1315" i="3" s="1"/>
  <c r="AC1315" i="3"/>
  <c r="AC1269" i="3"/>
  <c r="AC1298" i="3"/>
  <c r="AB1298" i="3"/>
  <c r="Y1298" i="3"/>
  <c r="AA1298" i="3" s="1"/>
  <c r="AC1273" i="3"/>
  <c r="AB1273" i="3"/>
  <c r="Y1273" i="3"/>
  <c r="AA1273" i="3" s="1"/>
  <c r="AC1277" i="3"/>
  <c r="AB1277" i="3"/>
  <c r="AC1314" i="3"/>
  <c r="AC1316" i="3"/>
  <c r="Y1293" i="3"/>
  <c r="AA1293" i="3" s="1"/>
  <c r="Y1296" i="3"/>
  <c r="AA1296" i="3" s="1"/>
  <c r="Y1285" i="3"/>
  <c r="AA1285" i="3" s="1"/>
  <c r="Y1259" i="3"/>
  <c r="AA1259" i="3" s="1"/>
  <c r="Y1277" i="3"/>
  <c r="AA1277" i="3" s="1"/>
  <c r="AB1263" i="3"/>
  <c r="AB1259" i="3"/>
  <c r="Y1255" i="3"/>
  <c r="AA1255" i="3" s="1"/>
  <c r="AB1253" i="3"/>
  <c r="Y1265" i="3"/>
  <c r="AA1265" i="3" s="1"/>
  <c r="Y1251" i="3"/>
  <c r="AA1251" i="3" s="1"/>
  <c r="Y1280" i="3"/>
  <c r="AA1280" i="3" s="1"/>
  <c r="AC1268" i="3"/>
  <c r="L856" i="3"/>
  <c r="L840" i="3"/>
  <c r="AB1281" i="3"/>
  <c r="Y1281" i="3"/>
  <c r="AA1281" i="3" s="1"/>
  <c r="AC1282" i="3"/>
  <c r="AB1302" i="3"/>
  <c r="AC1302" i="3"/>
  <c r="AC1286" i="3"/>
  <c r="AB1286" i="3"/>
  <c r="AC1297" i="3"/>
  <c r="AB1297" i="3"/>
  <c r="AC1266" i="3"/>
  <c r="AB1266" i="3"/>
  <c r="AC1267" i="3"/>
  <c r="AC1270" i="3"/>
  <c r="AB1270" i="3"/>
  <c r="AC1271" i="3"/>
  <c r="AB1271" i="3"/>
  <c r="Y1271" i="3"/>
  <c r="AA1271" i="3" s="1"/>
  <c r="AC1318" i="3"/>
  <c r="AB1318" i="3"/>
  <c r="AB1300" i="3"/>
  <c r="Y1300" i="3"/>
  <c r="AA1300" i="3" s="1"/>
  <c r="AC1312" i="3"/>
  <c r="AB1312" i="3"/>
  <c r="R1021" i="3"/>
  <c r="AE1021" i="3" s="1"/>
  <c r="Y1318" i="3"/>
  <c r="AA1318" i="3" s="1"/>
  <c r="AB1314" i="3"/>
  <c r="Y1312" i="3"/>
  <c r="AA1312" i="3" s="1"/>
  <c r="Y1304" i="3"/>
  <c r="AA1304" i="3" s="1"/>
  <c r="AB1316" i="3"/>
  <c r="AB1309" i="3"/>
  <c r="AB1311" i="3"/>
  <c r="AB1308" i="3"/>
  <c r="AC1300" i="3"/>
  <c r="AB1293" i="3"/>
  <c r="AB1291" i="3"/>
  <c r="Y1287" i="3"/>
  <c r="AA1287" i="3" s="1"/>
  <c r="AB1287" i="3"/>
  <c r="AB1283" i="3"/>
  <c r="AC1292" i="3"/>
  <c r="AC1281" i="3"/>
  <c r="Y1263" i="3"/>
  <c r="AA1263" i="3" s="1"/>
  <c r="Y1253" i="3"/>
  <c r="AA1253" i="3" s="1"/>
  <c r="Y1262" i="3"/>
  <c r="AA1262" i="3" s="1"/>
  <c r="AC1279" i="3"/>
  <c r="Y1269" i="3"/>
  <c r="AA1269" i="3" s="1"/>
  <c r="AC1280" i="3"/>
  <c r="AC1278" i="3"/>
  <c r="AB1265" i="3"/>
  <c r="J856" i="3"/>
  <c r="AB1250" i="3"/>
  <c r="AC1252" i="3"/>
  <c r="AB1252" i="3"/>
  <c r="AB1254" i="3"/>
  <c r="AC1254" i="3"/>
  <c r="AC1257" i="3"/>
  <c r="AC1303" i="3"/>
  <c r="L1299" i="3"/>
  <c r="AB1260" i="3"/>
  <c r="AC1261" i="3"/>
  <c r="Y1313" i="3"/>
  <c r="AA1313" i="3" s="1"/>
  <c r="AC1313" i="3"/>
  <c r="AC1294" i="3"/>
  <c r="AB1264" i="3"/>
  <c r="AC1264" i="3"/>
  <c r="AC1295" i="3"/>
  <c r="AB1268" i="3"/>
  <c r="L341" i="3"/>
  <c r="L1274" i="3"/>
  <c r="AC1307" i="3"/>
  <c r="AB1307" i="3"/>
  <c r="Y1307" i="3"/>
  <c r="AA1307" i="3" s="1"/>
  <c r="AB1310" i="3"/>
  <c r="AC1310" i="3"/>
  <c r="AB1275" i="3"/>
  <c r="Y1275" i="3"/>
  <c r="AA1275" i="3" s="1"/>
  <c r="Y1317" i="3"/>
  <c r="AA1317" i="3" s="1"/>
  <c r="AB1315" i="3"/>
  <c r="AB1313" i="3"/>
  <c r="Y1311" i="3"/>
  <c r="AA1311" i="3" s="1"/>
  <c r="Y1308" i="3"/>
  <c r="AA1308" i="3" s="1"/>
  <c r="AB1303" i="3"/>
  <c r="Y1295" i="3"/>
  <c r="AA1295" i="3" s="1"/>
  <c r="Y1283" i="3"/>
  <c r="AA1283" i="3" s="1"/>
  <c r="Y1297" i="3"/>
  <c r="AA1297" i="3" s="1"/>
  <c r="Y1294" i="3"/>
  <c r="AA1294" i="3" s="1"/>
  <c r="Y1290" i="3"/>
  <c r="AA1290" i="3" s="1"/>
  <c r="Y1286" i="3"/>
  <c r="AA1286" i="3" s="1"/>
  <c r="Y1282" i="3"/>
  <c r="AA1282" i="3" s="1"/>
  <c r="Y1292" i="3"/>
  <c r="AA1292" i="3" s="1"/>
  <c r="AB1290" i="3"/>
  <c r="Y1257" i="3"/>
  <c r="AA1257" i="3" s="1"/>
  <c r="AB1276" i="3"/>
  <c r="Y1264" i="3"/>
  <c r="AA1264" i="3" s="1"/>
  <c r="AB1261" i="3"/>
  <c r="I10" i="3"/>
  <c r="AB280" i="3"/>
  <c r="Y280" i="3"/>
  <c r="AA280" i="3" s="1"/>
  <c r="AC323" i="3"/>
  <c r="AB323" i="3"/>
  <c r="AC326" i="3"/>
  <c r="Y326" i="3"/>
  <c r="AA326" i="3" s="1"/>
  <c r="AC282" i="3"/>
  <c r="Y282" i="3"/>
  <c r="AA282" i="3" s="1"/>
  <c r="AB284" i="3"/>
  <c r="AC284" i="3"/>
  <c r="AC332" i="3"/>
  <c r="AB332" i="3"/>
  <c r="Y332" i="3"/>
  <c r="AA332" i="3" s="1"/>
  <c r="AB336" i="3"/>
  <c r="AC336" i="3"/>
  <c r="Y336" i="3"/>
  <c r="AA336" i="3" s="1"/>
  <c r="AC311" i="3"/>
  <c r="Y311" i="3"/>
  <c r="AA311" i="3" s="1"/>
  <c r="AC296" i="3"/>
  <c r="AB296" i="3"/>
  <c r="AC278" i="3"/>
  <c r="AC344" i="3"/>
  <c r="AB347" i="3"/>
  <c r="AC347" i="3"/>
  <c r="Y347" i="3"/>
  <c r="AA347" i="3" s="1"/>
  <c r="Y328" i="3"/>
  <c r="AA328" i="3" s="1"/>
  <c r="Y313" i="3"/>
  <c r="AA313" i="3" s="1"/>
  <c r="Y301" i="3"/>
  <c r="AA301" i="3" s="1"/>
  <c r="Y345" i="3"/>
  <c r="AA345" i="3" s="1"/>
  <c r="Y330" i="3"/>
  <c r="AA330" i="3" s="1"/>
  <c r="AB328" i="3"/>
  <c r="Y315" i="3"/>
  <c r="AA315" i="3" s="1"/>
  <c r="AB313" i="3"/>
  <c r="Y296" i="3"/>
  <c r="AA296" i="3" s="1"/>
  <c r="Y344" i="3"/>
  <c r="AA344" i="3" s="1"/>
  <c r="Y333" i="3"/>
  <c r="AA333" i="3" s="1"/>
  <c r="AB330" i="3"/>
  <c r="AB327" i="3"/>
  <c r="Y322" i="3"/>
  <c r="AA322" i="3" s="1"/>
  <c r="AB319" i="3"/>
  <c r="AB348" i="3"/>
  <c r="AB333" i="3"/>
  <c r="AB318" i="3"/>
  <c r="AB305" i="3"/>
  <c r="Y278" i="3"/>
  <c r="AA278" i="3" s="1"/>
  <c r="AB286" i="3"/>
  <c r="AC280" i="3"/>
  <c r="AB287" i="3"/>
  <c r="AC287" i="3"/>
  <c r="AB321" i="3"/>
  <c r="AC321" i="3"/>
  <c r="Y321" i="3"/>
  <c r="AA321" i="3" s="1"/>
  <c r="AB283" i="3"/>
  <c r="AC283" i="3"/>
  <c r="Y283" i="3"/>
  <c r="AA283" i="3" s="1"/>
  <c r="AC307" i="3"/>
  <c r="AB307" i="3"/>
  <c r="AC338" i="3"/>
  <c r="AB338" i="3"/>
  <c r="AC277" i="3"/>
  <c r="AB277" i="3"/>
  <c r="Y277" i="3"/>
  <c r="AA277" i="3" s="1"/>
  <c r="AC343" i="3"/>
  <c r="AB343" i="3"/>
  <c r="Y343" i="3"/>
  <c r="AA343" i="3" s="1"/>
  <c r="Y346" i="3"/>
  <c r="AA346" i="3" s="1"/>
  <c r="Y331" i="3"/>
  <c r="AA331" i="3" s="1"/>
  <c r="Y316" i="3"/>
  <c r="AA316" i="3" s="1"/>
  <c r="Y342" i="3"/>
  <c r="AA342" i="3" s="1"/>
  <c r="AB339" i="3"/>
  <c r="Y327" i="3"/>
  <c r="AA327" i="3" s="1"/>
  <c r="AB324" i="3"/>
  <c r="Y312" i="3"/>
  <c r="AA312" i="3" s="1"/>
  <c r="AB310" i="3"/>
  <c r="Y306" i="3"/>
  <c r="AA306" i="3" s="1"/>
  <c r="Y318" i="3"/>
  <c r="AA318" i="3" s="1"/>
  <c r="AB315" i="3"/>
  <c r="AB312" i="3"/>
  <c r="AB306" i="3"/>
  <c r="AB337" i="3"/>
  <c r="AB322" i="3"/>
  <c r="AB295" i="3"/>
  <c r="Y287" i="3"/>
  <c r="AA287" i="3" s="1"/>
  <c r="Y285" i="3"/>
  <c r="AA285" i="3" s="1"/>
  <c r="AB282" i="3"/>
  <c r="AB278" i="3"/>
  <c r="Y291" i="3"/>
  <c r="AA291" i="3" s="1"/>
  <c r="AB285" i="3"/>
  <c r="AC276" i="3"/>
  <c r="AC299" i="3"/>
  <c r="Y299" i="3"/>
  <c r="AA299" i="3" s="1"/>
  <c r="AB302" i="3"/>
  <c r="AC302" i="3"/>
  <c r="Y302" i="3"/>
  <c r="AA302" i="3" s="1"/>
  <c r="AC273" i="3"/>
  <c r="AB273" i="3"/>
  <c r="L10" i="3"/>
  <c r="AC289" i="3"/>
  <c r="Y289" i="3"/>
  <c r="AA289" i="3" s="1"/>
  <c r="AB290" i="3"/>
  <c r="Y290" i="3"/>
  <c r="AA290" i="3" s="1"/>
  <c r="AC274" i="3"/>
  <c r="AB274" i="3"/>
  <c r="AC329" i="3"/>
  <c r="AC340" i="3"/>
  <c r="AB340" i="3"/>
  <c r="Y340" i="3"/>
  <c r="AA340" i="3" s="1"/>
  <c r="AC314" i="3"/>
  <c r="AC317" i="3"/>
  <c r="AB317" i="3"/>
  <c r="Y317" i="3"/>
  <c r="AA317" i="3" s="1"/>
  <c r="Y335" i="3"/>
  <c r="AA335" i="3" s="1"/>
  <c r="Y320" i="3"/>
  <c r="AA320" i="3" s="1"/>
  <c r="Y307" i="3"/>
  <c r="AA307" i="3" s="1"/>
  <c r="Y293" i="3"/>
  <c r="AA293" i="3" s="1"/>
  <c r="Y338" i="3"/>
  <c r="AA338" i="3" s="1"/>
  <c r="AB335" i="3"/>
  <c r="Y323" i="3"/>
  <c r="AA323" i="3" s="1"/>
  <c r="AB320" i="3"/>
  <c r="Y314" i="3"/>
  <c r="AA314" i="3" s="1"/>
  <c r="Y305" i="3"/>
  <c r="AA305" i="3" s="1"/>
  <c r="AB300" i="3"/>
  <c r="AB326" i="3"/>
  <c r="AB311" i="3"/>
  <c r="AB299" i="3"/>
  <c r="Y295" i="3"/>
  <c r="AA295" i="3" s="1"/>
  <c r="Y292" i="3"/>
  <c r="AA292" i="3" s="1"/>
  <c r="AB289" i="3"/>
  <c r="Y274" i="3"/>
  <c r="AA274" i="3" s="1"/>
  <c r="AB294" i="3"/>
  <c r="AC294" i="3"/>
  <c r="AC291" i="3"/>
  <c r="Y284" i="3"/>
  <c r="AA284" i="3" s="1"/>
  <c r="AC281" i="3"/>
  <c r="AC298" i="3"/>
  <c r="AB298" i="3"/>
  <c r="Y298" i="3"/>
  <c r="AA298" i="3" s="1"/>
  <c r="AC301" i="3"/>
  <c r="AB301" i="3"/>
  <c r="AC304" i="3"/>
  <c r="AB304" i="3"/>
  <c r="Y304" i="3"/>
  <c r="AA304" i="3" s="1"/>
  <c r="AC275" i="3"/>
  <c r="AB275" i="3"/>
  <c r="Y275" i="3"/>
  <c r="AA275" i="3" s="1"/>
  <c r="AB276" i="3"/>
  <c r="AB308" i="3"/>
  <c r="AC308" i="3"/>
  <c r="Y308" i="3"/>
  <c r="AA308" i="3" s="1"/>
  <c r="AC309" i="3"/>
  <c r="AB309" i="3"/>
  <c r="AC279" i="3"/>
  <c r="AB279" i="3"/>
  <c r="Y339" i="3"/>
  <c r="AA339" i="3" s="1"/>
  <c r="Y324" i="3"/>
  <c r="AA324" i="3" s="1"/>
  <c r="Y310" i="3"/>
  <c r="AA310" i="3" s="1"/>
  <c r="Y297" i="3"/>
  <c r="AA297" i="3" s="1"/>
  <c r="AB346" i="3"/>
  <c r="Y334" i="3"/>
  <c r="AA334" i="3" s="1"/>
  <c r="AB331" i="3"/>
  <c r="Y319" i="3"/>
  <c r="AA319" i="3" s="1"/>
  <c r="AB316" i="3"/>
  <c r="Y300" i="3"/>
  <c r="AA300" i="3" s="1"/>
  <c r="AB297" i="3"/>
  <c r="AB293" i="3"/>
  <c r="Y348" i="3"/>
  <c r="AA348" i="3" s="1"/>
  <c r="AB345" i="3"/>
  <c r="AB342" i="3"/>
  <c r="Y337" i="3"/>
  <c r="AA337" i="3" s="1"/>
  <c r="AB334" i="3"/>
  <c r="AB344" i="3"/>
  <c r="AB329" i="3"/>
  <c r="AB314" i="3"/>
  <c r="AC295" i="3"/>
  <c r="AC292" i="3"/>
  <c r="Y286" i="3"/>
  <c r="AA286" i="3" s="1"/>
  <c r="AB281" i="3"/>
  <c r="Y2134" i="3"/>
  <c r="AA2134" i="3" s="1"/>
  <c r="Y2135" i="3"/>
  <c r="AA2135" i="3" s="1"/>
  <c r="AC2129" i="3"/>
  <c r="Y2120" i="3"/>
  <c r="AA2120" i="3" s="1"/>
  <c r="Y2124" i="3"/>
  <c r="AA2124" i="3" s="1"/>
  <c r="Y2137" i="3"/>
  <c r="AA2137" i="3" s="1"/>
  <c r="Y2123" i="3"/>
  <c r="AA2123" i="3" s="1"/>
  <c r="AC2125" i="3"/>
  <c r="Y2128" i="3"/>
  <c r="AA2128" i="3" s="1"/>
  <c r="Y2127" i="3"/>
  <c r="AA2127" i="3" s="1"/>
  <c r="AB2131" i="3"/>
  <c r="AC2133" i="3"/>
  <c r="AA781" i="3"/>
  <c r="Y2136" i="3"/>
  <c r="AA2136" i="3" s="1"/>
  <c r="Y2130" i="3"/>
  <c r="AA2130" i="3" s="1"/>
  <c r="AB1643" i="3"/>
  <c r="Y1643" i="3"/>
  <c r="AA1643" i="3" s="1"/>
  <c r="AC1643" i="3"/>
  <c r="Y1644" i="3"/>
  <c r="AA1644" i="3" s="1"/>
  <c r="AB1644" i="3"/>
  <c r="AC1644" i="3"/>
  <c r="Y2107" i="3"/>
  <c r="AA2107" i="3" s="1"/>
  <c r="AB2107" i="3"/>
  <c r="AC2107" i="3"/>
  <c r="AB2108" i="3"/>
  <c r="AC2108" i="3"/>
  <c r="Y2108" i="3"/>
  <c r="AA2108" i="3" s="1"/>
  <c r="AB1660" i="3"/>
  <c r="AC1660" i="3"/>
  <c r="Y1660" i="3"/>
  <c r="AA1660" i="3" s="1"/>
  <c r="AB1646" i="3"/>
  <c r="AC1646" i="3"/>
  <c r="Y1646" i="3"/>
  <c r="AA1646" i="3" s="1"/>
  <c r="AC1661" i="3"/>
  <c r="AB1661" i="3"/>
  <c r="Y1661" i="3"/>
  <c r="AA1661" i="3" s="1"/>
  <c r="Y2109" i="3"/>
  <c r="AA2109" i="3" s="1"/>
  <c r="AB2109" i="3"/>
  <c r="AC2109" i="3"/>
  <c r="AC1671" i="3"/>
  <c r="Y1671" i="3"/>
  <c r="AA1671" i="3" s="1"/>
  <c r="AB1671" i="3"/>
  <c r="AC2110" i="3"/>
  <c r="AB2110" i="3"/>
  <c r="Y2110" i="3"/>
  <c r="AA2110" i="3" s="1"/>
  <c r="Y1662" i="3"/>
  <c r="AA1662" i="3" s="1"/>
  <c r="AB1662" i="3"/>
  <c r="AC1662" i="3"/>
  <c r="AB1647" i="3"/>
  <c r="Y1647" i="3"/>
  <c r="AA1647" i="3" s="1"/>
  <c r="AC1647" i="3"/>
  <c r="AB2129" i="3"/>
  <c r="AB2119" i="3"/>
  <c r="AC2119" i="3"/>
  <c r="Y2119" i="3"/>
  <c r="AA2119" i="3" s="1"/>
  <c r="Y1672" i="3"/>
  <c r="AA1672" i="3" s="1"/>
  <c r="AC1672" i="3"/>
  <c r="AB1672" i="3"/>
  <c r="Y1673" i="3"/>
  <c r="AA1673" i="3" s="1"/>
  <c r="AB1673" i="3"/>
  <c r="AC1673" i="3"/>
  <c r="AC1645" i="3"/>
  <c r="Y1645" i="3"/>
  <c r="AA1645" i="3" s="1"/>
  <c r="AB1645" i="3"/>
  <c r="AC1663" i="3"/>
  <c r="Y1663" i="3"/>
  <c r="AA1663" i="3" s="1"/>
  <c r="AB1663" i="3"/>
  <c r="AB2135" i="3"/>
  <c r="AC2135" i="3"/>
  <c r="AB1651" i="3"/>
  <c r="Y1651" i="3"/>
  <c r="AA1651" i="3" s="1"/>
  <c r="AC1651" i="3"/>
  <c r="AC1674" i="3"/>
  <c r="AB1674" i="3"/>
  <c r="Y1674" i="3"/>
  <c r="AA1674" i="3" s="1"/>
  <c r="AC2130" i="3"/>
  <c r="AC1675" i="3"/>
  <c r="AB1675" i="3"/>
  <c r="Y1675" i="3"/>
  <c r="AA1675" i="3" s="1"/>
  <c r="AB1648" i="3"/>
  <c r="AC1648" i="3"/>
  <c r="Y1648" i="3"/>
  <c r="AA1648" i="3" s="1"/>
  <c r="AC2131" i="3"/>
  <c r="AC1652" i="3"/>
  <c r="AB1652" i="3"/>
  <c r="Y1652" i="3"/>
  <c r="AA1652" i="3" s="1"/>
  <c r="Y1653" i="3"/>
  <c r="AA1653" i="3" s="1"/>
  <c r="AB1653" i="3"/>
  <c r="AC1653" i="3"/>
  <c r="Y1676" i="3"/>
  <c r="AA1676" i="3" s="1"/>
  <c r="AB1676" i="3"/>
  <c r="AC1676" i="3"/>
  <c r="Y1677" i="3"/>
  <c r="AA1677" i="3" s="1"/>
  <c r="AC1677" i="3"/>
  <c r="AB1677" i="3"/>
  <c r="AB1664" i="3"/>
  <c r="AC1664" i="3"/>
  <c r="Y1664" i="3"/>
  <c r="AA1664" i="3" s="1"/>
  <c r="AC2136" i="3"/>
  <c r="AB1665" i="3"/>
  <c r="Y1665" i="3"/>
  <c r="AA1665" i="3" s="1"/>
  <c r="AC1665" i="3"/>
  <c r="L2100" i="3"/>
  <c r="AB2100" i="3" s="1"/>
  <c r="AB1678" i="3"/>
  <c r="AC1678" i="3"/>
  <c r="Y1678" i="3"/>
  <c r="AA1678" i="3" s="1"/>
  <c r="AB1666" i="3"/>
  <c r="Y1666" i="3"/>
  <c r="AA1666" i="3" s="1"/>
  <c r="AC1666" i="3"/>
  <c r="AB1679" i="3"/>
  <c r="Y1679" i="3"/>
  <c r="AA1679" i="3" s="1"/>
  <c r="AC1679" i="3"/>
  <c r="AB2111" i="3"/>
  <c r="Y2111" i="3"/>
  <c r="AA2111" i="3" s="1"/>
  <c r="AC2111" i="3"/>
  <c r="AB1680" i="3"/>
  <c r="Y1680" i="3"/>
  <c r="AA1680" i="3" s="1"/>
  <c r="AC1680" i="3"/>
  <c r="Y1649" i="3"/>
  <c r="AA1649" i="3" s="1"/>
  <c r="AB1649" i="3"/>
  <c r="AC1649" i="3"/>
  <c r="AB1654" i="3"/>
  <c r="Y1654" i="3"/>
  <c r="AA1654" i="3" s="1"/>
  <c r="AC1654" i="3"/>
  <c r="AC2132" i="3"/>
  <c r="AB2132" i="3"/>
  <c r="Y1667" i="3"/>
  <c r="AA1667" i="3" s="1"/>
  <c r="AB1667" i="3"/>
  <c r="AC1667" i="3"/>
  <c r="AB1655" i="3"/>
  <c r="AC1655" i="3"/>
  <c r="Y1655" i="3"/>
  <c r="AA1655" i="3" s="1"/>
  <c r="AB2133" i="3"/>
  <c r="Y2133" i="3"/>
  <c r="AA2133" i="3" s="1"/>
  <c r="AC1681" i="3"/>
  <c r="AB1681" i="3"/>
  <c r="Y1681" i="3"/>
  <c r="AA1681" i="3" s="1"/>
  <c r="AB2120" i="3"/>
  <c r="AC2120" i="3"/>
  <c r="AB1668" i="3"/>
  <c r="Y1668" i="3"/>
  <c r="AA1668" i="3" s="1"/>
  <c r="AC1668" i="3"/>
  <c r="AB2112" i="3"/>
  <c r="AC2112" i="3"/>
  <c r="Y2112" i="3"/>
  <c r="AA2112" i="3" s="1"/>
  <c r="AB1650" i="3"/>
  <c r="AC1650" i="3"/>
  <c r="Y1650" i="3"/>
  <c r="AA1650" i="3" s="1"/>
  <c r="AB1656" i="3"/>
  <c r="Y1656" i="3"/>
  <c r="AA1656" i="3" s="1"/>
  <c r="AC1656" i="3"/>
  <c r="AC2137" i="3"/>
  <c r="AB1682" i="3"/>
  <c r="AC1682" i="3"/>
  <c r="Y1682" i="3"/>
  <c r="AA1682" i="3" s="1"/>
  <c r="AC2121" i="3"/>
  <c r="AB2121" i="3"/>
  <c r="AB1683" i="3"/>
  <c r="Y1683" i="3"/>
  <c r="AA1683" i="3" s="1"/>
  <c r="AC1683" i="3"/>
  <c r="AC1669" i="3"/>
  <c r="AB1669" i="3"/>
  <c r="Y1669" i="3"/>
  <c r="AA1669" i="3" s="1"/>
  <c r="AB1684" i="3"/>
  <c r="AC1684" i="3"/>
  <c r="Y1684" i="3"/>
  <c r="AA1684" i="3" s="1"/>
  <c r="Y1670" i="3"/>
  <c r="AA1670" i="3" s="1"/>
  <c r="AC1670" i="3"/>
  <c r="AB1670" i="3"/>
  <c r="AC1685" i="3"/>
  <c r="AB1685" i="3"/>
  <c r="Y1685" i="3"/>
  <c r="AA1685" i="3" s="1"/>
  <c r="Y1657" i="3"/>
  <c r="AA1657" i="3" s="1"/>
  <c r="AC1657" i="3"/>
  <c r="AB1657" i="3"/>
  <c r="AB2113" i="3"/>
  <c r="AC2113" i="3"/>
  <c r="Y2113" i="3"/>
  <c r="AA2113" i="3" s="1"/>
  <c r="Y1686" i="3"/>
  <c r="AA1686" i="3" s="1"/>
  <c r="AB1686" i="3"/>
  <c r="AC1686" i="3"/>
  <c r="AB2114" i="3"/>
  <c r="AC2114" i="3"/>
  <c r="Y2114" i="3"/>
  <c r="AA2114" i="3" s="1"/>
  <c r="AB2115" i="3"/>
  <c r="AC2115" i="3"/>
  <c r="Y2115" i="3"/>
  <c r="AA2115" i="3" s="1"/>
  <c r="AC2122" i="3"/>
  <c r="AB2122" i="3"/>
  <c r="AC2134" i="3"/>
  <c r="AB2134" i="3"/>
  <c r="Y1658" i="3"/>
  <c r="AA1658" i="3" s="1"/>
  <c r="AC1658" i="3"/>
  <c r="AB1658" i="3"/>
  <c r="AC2116" i="3"/>
  <c r="AB2116" i="3"/>
  <c r="Y2116" i="3"/>
  <c r="AA2116" i="3" s="1"/>
  <c r="AC2123" i="3"/>
  <c r="AB2117" i="3"/>
  <c r="AC2117" i="3"/>
  <c r="AC2124" i="3"/>
  <c r="AB2124" i="3"/>
  <c r="AB2125" i="3"/>
  <c r="AC2126" i="3"/>
  <c r="AB2126" i="3"/>
  <c r="Y1659" i="3"/>
  <c r="AA1659" i="3" s="1"/>
  <c r="AC1659" i="3"/>
  <c r="AB1659" i="3"/>
  <c r="AC2127" i="3"/>
  <c r="AC2118" i="3"/>
  <c r="AB2118" i="3"/>
  <c r="AC2128" i="3"/>
  <c r="AB2128" i="3"/>
  <c r="T2100" i="3"/>
  <c r="AA814" i="3"/>
  <c r="AD1642" i="3"/>
  <c r="AE1642" i="3"/>
  <c r="AE1640" i="3"/>
  <c r="Z1642" i="3"/>
  <c r="AA1642" i="3" s="1"/>
  <c r="AD1640" i="3"/>
  <c r="AD1641" i="3"/>
  <c r="AE1641" i="3"/>
  <c r="AA2118" i="3"/>
  <c r="AA1640" i="3"/>
  <c r="J2020" i="3"/>
  <c r="AB2020" i="3" s="1"/>
  <c r="T2020" i="3"/>
  <c r="AD2020" i="3" s="1"/>
  <c r="Z2098" i="3"/>
  <c r="AA2098" i="3" s="1"/>
  <c r="AD2101" i="3"/>
  <c r="Z2099" i="3"/>
  <c r="AA2099" i="3" s="1"/>
  <c r="AE2101" i="3"/>
  <c r="AD2098" i="3"/>
  <c r="AE2094" i="3"/>
  <c r="AD2105" i="3"/>
  <c r="AD2102" i="3"/>
  <c r="AD2094" i="3"/>
  <c r="AE2105" i="3"/>
  <c r="Z2103" i="3"/>
  <c r="AA2103" i="3" s="1"/>
  <c r="AD2097" i="3"/>
  <c r="AD2099" i="3"/>
  <c r="AE2097" i="3"/>
  <c r="Z2106" i="3"/>
  <c r="AA2106" i="3" s="1"/>
  <c r="Z2102" i="3"/>
  <c r="AA2102" i="3" s="1"/>
  <c r="AE2106" i="3"/>
  <c r="AD2104" i="3"/>
  <c r="AE2099" i="3"/>
  <c r="AE2104" i="3"/>
  <c r="AA2104" i="3"/>
  <c r="AA2101" i="3"/>
  <c r="AE2103" i="3"/>
  <c r="AA656" i="3"/>
  <c r="T827" i="3"/>
  <c r="Q1108" i="3"/>
  <c r="AE1186" i="3"/>
  <c r="Z1186" i="3"/>
  <c r="AA1186" i="3" s="1"/>
  <c r="AD1186" i="3"/>
  <c r="AD1192" i="3"/>
  <c r="Z1192" i="3"/>
  <c r="AA1192" i="3" s="1"/>
  <c r="AE1192" i="3"/>
  <c r="Z1196" i="3"/>
  <c r="AA1196" i="3" s="1"/>
  <c r="AE1196" i="3"/>
  <c r="AD1196" i="3"/>
  <c r="AD1200" i="3"/>
  <c r="AE1200" i="3"/>
  <c r="Z1200" i="3"/>
  <c r="AA1200" i="3" s="1"/>
  <c r="AE1207" i="3"/>
  <c r="AD1207" i="3"/>
  <c r="Z1207" i="3"/>
  <c r="AA1207" i="3" s="1"/>
  <c r="AE1211" i="3"/>
  <c r="AD1211" i="3"/>
  <c r="Z1211" i="3"/>
  <c r="AA1211" i="3" s="1"/>
  <c r="Z1215" i="3"/>
  <c r="AA1215" i="3" s="1"/>
  <c r="AD1215" i="3"/>
  <c r="AE1215" i="3"/>
  <c r="Z1217" i="3"/>
  <c r="AA1217" i="3" s="1"/>
  <c r="AD1217" i="3"/>
  <c r="AE1217" i="3"/>
  <c r="AE1224" i="3"/>
  <c r="Z1224" i="3"/>
  <c r="AA1224" i="3" s="1"/>
  <c r="AD1224" i="3"/>
  <c r="Z1229" i="3"/>
  <c r="AA1229" i="3" s="1"/>
  <c r="AE1229" i="3"/>
  <c r="AD1229" i="3"/>
  <c r="Z1233" i="3"/>
  <c r="AA1233" i="3" s="1"/>
  <c r="AE1233" i="3"/>
  <c r="AD1233" i="3"/>
  <c r="Z1237" i="3"/>
  <c r="AA1237" i="3" s="1"/>
  <c r="AE1237" i="3"/>
  <c r="AD1237" i="3"/>
  <c r="Z1241" i="3"/>
  <c r="AA1241" i="3" s="1"/>
  <c r="AE1241" i="3"/>
  <c r="Z1245" i="3"/>
  <c r="AA1245" i="3" s="1"/>
  <c r="AE1245" i="3"/>
  <c r="AE1247" i="3"/>
  <c r="Z1247" i="3"/>
  <c r="AA1247" i="3" s="1"/>
  <c r="AD1241" i="3"/>
  <c r="I841" i="3"/>
  <c r="Y841" i="3" s="1"/>
  <c r="I827" i="3"/>
  <c r="Q1072" i="3"/>
  <c r="AE1189" i="3"/>
  <c r="AD1189" i="3"/>
  <c r="Z1189" i="3"/>
  <c r="AA1189" i="3" s="1"/>
  <c r="Z1191" i="3"/>
  <c r="AA1191" i="3" s="1"/>
  <c r="AE1191" i="3"/>
  <c r="AD1191" i="3"/>
  <c r="AE1195" i="3"/>
  <c r="Z1195" i="3"/>
  <c r="AA1195" i="3" s="1"/>
  <c r="AD1195" i="3"/>
  <c r="AE1199" i="3"/>
  <c r="Z1199" i="3"/>
  <c r="AA1199" i="3" s="1"/>
  <c r="AD1199" i="3"/>
  <c r="AE1203" i="3"/>
  <c r="Z1203" i="3"/>
  <c r="AA1203" i="3" s="1"/>
  <c r="AD1203" i="3"/>
  <c r="AD1206" i="3"/>
  <c r="AE1206" i="3"/>
  <c r="Z1206" i="3"/>
  <c r="AA1206" i="3" s="1"/>
  <c r="AE1210" i="3"/>
  <c r="Z1210" i="3"/>
  <c r="AA1210" i="3" s="1"/>
  <c r="AD1210" i="3"/>
  <c r="AE1214" i="3"/>
  <c r="Z1214" i="3"/>
  <c r="AA1214" i="3" s="1"/>
  <c r="AD1214" i="3"/>
  <c r="AE1220" i="3"/>
  <c r="Z1220" i="3"/>
  <c r="AA1220" i="3" s="1"/>
  <c r="AD1220" i="3"/>
  <c r="AD1223" i="3"/>
  <c r="AE1223" i="3"/>
  <c r="Z1223" i="3"/>
  <c r="AA1223" i="3" s="1"/>
  <c r="AE1227" i="3"/>
  <c r="AD1227" i="3"/>
  <c r="Z1227" i="3"/>
  <c r="AA1227" i="3" s="1"/>
  <c r="Z1232" i="3"/>
  <c r="AA1232" i="3" s="1"/>
  <c r="AE1232" i="3"/>
  <c r="AD1232" i="3"/>
  <c r="AD1236" i="3"/>
  <c r="AE1236" i="3"/>
  <c r="Z1236" i="3"/>
  <c r="AA1236" i="3" s="1"/>
  <c r="Z1240" i="3"/>
  <c r="AA1240" i="3" s="1"/>
  <c r="AD1240" i="3"/>
  <c r="AE1240" i="3"/>
  <c r="Z1244" i="3"/>
  <c r="AA1244" i="3" s="1"/>
  <c r="AD1244" i="3"/>
  <c r="AE1244" i="3"/>
  <c r="AD1245" i="3"/>
  <c r="Q1075" i="3"/>
  <c r="T1075" i="3"/>
  <c r="AE1188" i="3"/>
  <c r="AD1188" i="3"/>
  <c r="Z1188" i="3"/>
  <c r="AA1188" i="3" s="1"/>
  <c r="AD1190" i="3"/>
  <c r="Z1190" i="3"/>
  <c r="AA1190" i="3" s="1"/>
  <c r="AE1190" i="3"/>
  <c r="T907" i="3"/>
  <c r="Z907" i="3" s="1"/>
  <c r="T1194" i="3"/>
  <c r="Z1198" i="3"/>
  <c r="AA1198" i="3" s="1"/>
  <c r="AE1198" i="3"/>
  <c r="AD1198" i="3"/>
  <c r="T1202" i="3"/>
  <c r="AE1205" i="3"/>
  <c r="Z1205" i="3"/>
  <c r="AA1205" i="3" s="1"/>
  <c r="AD1205" i="3"/>
  <c r="AE1209" i="3"/>
  <c r="AD1209" i="3"/>
  <c r="Z1209" i="3"/>
  <c r="AA1209" i="3" s="1"/>
  <c r="Z1213" i="3"/>
  <c r="AA1213" i="3" s="1"/>
  <c r="AE1213" i="3"/>
  <c r="AD1213" i="3"/>
  <c r="AD1219" i="3"/>
  <c r="AE1219" i="3"/>
  <c r="Z1219" i="3"/>
  <c r="AA1219" i="3" s="1"/>
  <c r="AE1222" i="3"/>
  <c r="Z1222" i="3"/>
  <c r="AA1222" i="3" s="1"/>
  <c r="AD1222" i="3"/>
  <c r="AE1226" i="3"/>
  <c r="AD1226" i="3"/>
  <c r="Z1226" i="3"/>
  <c r="AA1226" i="3" s="1"/>
  <c r="AD1231" i="3"/>
  <c r="AE1231" i="3"/>
  <c r="AE1235" i="3"/>
  <c r="AD1235" i="3"/>
  <c r="Z1235" i="3"/>
  <c r="AA1235" i="3" s="1"/>
  <c r="AE1239" i="3"/>
  <c r="Z1239" i="3"/>
  <c r="AA1239" i="3" s="1"/>
  <c r="AD1239" i="3"/>
  <c r="AE1243" i="3"/>
  <c r="AD1243" i="3"/>
  <c r="AD1249" i="3"/>
  <c r="AE1249" i="3"/>
  <c r="Z1249" i="3"/>
  <c r="AA1249" i="3" s="1"/>
  <c r="Z1243" i="3"/>
  <c r="AA1243" i="3" s="1"/>
  <c r="J907" i="3"/>
  <c r="AB907" i="3" s="1"/>
  <c r="Z1193" i="3"/>
  <c r="AA1193" i="3" s="1"/>
  <c r="AE1193" i="3"/>
  <c r="AD1193" i="3"/>
  <c r="AD1197" i="3"/>
  <c r="AE1197" i="3"/>
  <c r="Z1197" i="3"/>
  <c r="AA1197" i="3" s="1"/>
  <c r="Z1201" i="3"/>
  <c r="AA1201" i="3" s="1"/>
  <c r="AD1201" i="3"/>
  <c r="AE1201" i="3"/>
  <c r="AE1204" i="3"/>
  <c r="Z1204" i="3"/>
  <c r="AA1204" i="3" s="1"/>
  <c r="AD1204" i="3"/>
  <c r="AE1208" i="3"/>
  <c r="Z1208" i="3"/>
  <c r="AA1208" i="3" s="1"/>
  <c r="AD1208" i="3"/>
  <c r="AE1212" i="3"/>
  <c r="AD1212" i="3"/>
  <c r="Z1212" i="3"/>
  <c r="AA1212" i="3" s="1"/>
  <c r="AE1216" i="3"/>
  <c r="Z1216" i="3"/>
  <c r="AA1216" i="3" s="1"/>
  <c r="AD1216" i="3"/>
  <c r="Z1218" i="3"/>
  <c r="AA1218" i="3" s="1"/>
  <c r="AD1218" i="3"/>
  <c r="AE1218" i="3"/>
  <c r="AD1225" i="3"/>
  <c r="AE1225" i="3"/>
  <c r="Z1225" i="3"/>
  <c r="AA1225" i="3" s="1"/>
  <c r="Z1228" i="3"/>
  <c r="AA1228" i="3" s="1"/>
  <c r="AE1228" i="3"/>
  <c r="AD1228" i="3"/>
  <c r="AE1230" i="3"/>
  <c r="Z1230" i="3"/>
  <c r="AA1230" i="3" s="1"/>
  <c r="AE1234" i="3"/>
  <c r="AE1238" i="3"/>
  <c r="AD1238" i="3"/>
  <c r="AE1242" i="3"/>
  <c r="Z1242" i="3"/>
  <c r="AA1242" i="3" s="1"/>
  <c r="AD1242" i="3"/>
  <c r="AE1246" i="3"/>
  <c r="Z1246" i="3"/>
  <c r="AA1246" i="3" s="1"/>
  <c r="Z1238" i="3"/>
  <c r="AA1238" i="3" s="1"/>
  <c r="Z1234" i="3"/>
  <c r="AA1234" i="3" s="1"/>
  <c r="AD1230" i="3"/>
  <c r="AD1247" i="3"/>
  <c r="AA813" i="3"/>
  <c r="T1072" i="3"/>
  <c r="T1108" i="3"/>
  <c r="T250" i="3"/>
  <c r="T251" i="3"/>
  <c r="T256" i="3"/>
  <c r="Z256" i="3" s="1"/>
  <c r="T252" i="3"/>
  <c r="Z252" i="3" s="1"/>
  <c r="AA252" i="3" s="1"/>
  <c r="T264" i="3"/>
  <c r="T261" i="3"/>
  <c r="T258" i="3"/>
  <c r="AD258" i="3" s="1"/>
  <c r="T255" i="3"/>
  <c r="T248" i="3"/>
  <c r="AD248" i="3" s="1"/>
  <c r="T259" i="3"/>
  <c r="AE259" i="3" s="1"/>
  <c r="T269" i="3"/>
  <c r="Z269" i="3" s="1"/>
  <c r="AA269" i="3" s="1"/>
  <c r="T253" i="3"/>
  <c r="AD253" i="3" s="1"/>
  <c r="T262" i="3"/>
  <c r="AE262" i="3" s="1"/>
  <c r="T271" i="3"/>
  <c r="AD271" i="3" s="1"/>
  <c r="T245" i="3"/>
  <c r="Z245" i="3" s="1"/>
  <c r="AA245" i="3" s="1"/>
  <c r="T263" i="3"/>
  <c r="AD263" i="3" s="1"/>
  <c r="T260" i="3"/>
  <c r="T249" i="3"/>
  <c r="Z249" i="3" s="1"/>
  <c r="AA249" i="3" s="1"/>
  <c r="T267" i="3"/>
  <c r="Z267" i="3" s="1"/>
  <c r="AA267" i="3" s="1"/>
  <c r="T254" i="3"/>
  <c r="AD254" i="3" s="1"/>
  <c r="T244" i="3"/>
  <c r="Z244" i="3" s="1"/>
  <c r="AA244" i="3" s="1"/>
  <c r="T268" i="3"/>
  <c r="AE268" i="3" s="1"/>
  <c r="T272" i="3"/>
  <c r="AE272" i="3" s="1"/>
  <c r="T257" i="3"/>
  <c r="T270" i="3"/>
  <c r="AD270" i="3" s="1"/>
  <c r="T265" i="3"/>
  <c r="AD265" i="3" s="1"/>
  <c r="T266" i="3"/>
  <c r="AE266" i="3" s="1"/>
  <c r="T246" i="3"/>
  <c r="AD246" i="3" s="1"/>
  <c r="T247" i="3"/>
  <c r="Z247" i="3" s="1"/>
  <c r="AA247" i="3" s="1"/>
  <c r="Q182" i="3"/>
  <c r="Q168" i="3"/>
  <c r="T168" i="3"/>
  <c r="T182" i="3"/>
  <c r="AA805" i="3"/>
  <c r="AA752" i="3"/>
  <c r="AA659" i="3"/>
  <c r="AA1785" i="3"/>
  <c r="AA1802" i="3"/>
  <c r="AA1798" i="3"/>
  <c r="J883" i="3"/>
  <c r="Y883" i="3" s="1"/>
  <c r="J896" i="3"/>
  <c r="Y896" i="3" s="1"/>
  <c r="Q1077" i="3"/>
  <c r="S838" i="3"/>
  <c r="AE1153" i="3"/>
  <c r="AD1153" i="3"/>
  <c r="AD1131" i="3"/>
  <c r="AE1134" i="3"/>
  <c r="AD1134" i="3"/>
  <c r="AD1135" i="3"/>
  <c r="AE1135" i="3"/>
  <c r="Z1135" i="3"/>
  <c r="AA1135" i="3" s="1"/>
  <c r="AE1157" i="3"/>
  <c r="AD1157" i="3"/>
  <c r="AE1136" i="3"/>
  <c r="AD1136" i="3"/>
  <c r="AD1139" i="3"/>
  <c r="AE1139" i="3"/>
  <c r="AD1166" i="3"/>
  <c r="AE1166" i="3"/>
  <c r="Z1166" i="3"/>
  <c r="AA1166" i="3" s="1"/>
  <c r="AE1171" i="3"/>
  <c r="AD1171" i="3"/>
  <c r="AD1180" i="3"/>
  <c r="Z1164" i="3"/>
  <c r="AA1164" i="3" s="1"/>
  <c r="Z1173" i="3"/>
  <c r="AA1173" i="3" s="1"/>
  <c r="AD1181" i="3"/>
  <c r="Z1175" i="3"/>
  <c r="AA1175" i="3" s="1"/>
  <c r="Z1165" i="3"/>
  <c r="AA1165" i="3" s="1"/>
  <c r="Z1152" i="3"/>
  <c r="AA1152" i="3" s="1"/>
  <c r="Z1142" i="3"/>
  <c r="AA1142" i="3" s="1"/>
  <c r="AE1131" i="3"/>
  <c r="J881" i="3"/>
  <c r="Y881" i="3" s="1"/>
  <c r="J862" i="3"/>
  <c r="AB862" i="3" s="1"/>
  <c r="S840" i="3"/>
  <c r="AE1128" i="3"/>
  <c r="AD1128" i="3"/>
  <c r="AE1130" i="3"/>
  <c r="AD1130" i="3"/>
  <c r="AE1156" i="3"/>
  <c r="AD1156" i="3"/>
  <c r="AE1133" i="3"/>
  <c r="AD1133" i="3"/>
  <c r="S859" i="3"/>
  <c r="AE859" i="3" s="1"/>
  <c r="AE1176" i="3"/>
  <c r="AD1176" i="3"/>
  <c r="Z1176" i="3"/>
  <c r="AA1176" i="3" s="1"/>
  <c r="AD1138" i="3"/>
  <c r="S883" i="3"/>
  <c r="AE883" i="3" s="1"/>
  <c r="AD1159" i="3"/>
  <c r="AE1159" i="3"/>
  <c r="AE1177" i="3"/>
  <c r="AD1177" i="3"/>
  <c r="S881" i="3"/>
  <c r="AE881" i="3" s="1"/>
  <c r="AD1178" i="3"/>
  <c r="AE1178" i="3"/>
  <c r="S1023" i="3"/>
  <c r="AD1146" i="3"/>
  <c r="AD1147" i="3"/>
  <c r="AE1147" i="3"/>
  <c r="AE1151" i="3"/>
  <c r="AD1151" i="3"/>
  <c r="S896" i="3"/>
  <c r="AE896" i="3" s="1"/>
  <c r="S914" i="3"/>
  <c r="AD914" i="3" s="1"/>
  <c r="Z1180" i="3"/>
  <c r="AA1180" i="3" s="1"/>
  <c r="Z1177" i="3"/>
  <c r="Z1153" i="3"/>
  <c r="AA1153" i="3" s="1"/>
  <c r="Z1151" i="3"/>
  <c r="AA1151" i="3" s="1"/>
  <c r="AE1146" i="3"/>
  <c r="Z1130" i="3"/>
  <c r="AA1130" i="3" s="1"/>
  <c r="Z1133" i="3"/>
  <c r="AA1133" i="3" s="1"/>
  <c r="J859" i="3"/>
  <c r="J887" i="3"/>
  <c r="Y887" i="3" s="1"/>
  <c r="J914" i="3"/>
  <c r="Y914" i="3" s="1"/>
  <c r="R1023" i="3"/>
  <c r="AE1173" i="3"/>
  <c r="AD1173" i="3"/>
  <c r="AD1154" i="3"/>
  <c r="AE1154" i="3"/>
  <c r="AE1129" i="3"/>
  <c r="AD1129" i="3"/>
  <c r="AE1132" i="3"/>
  <c r="AD1132" i="3"/>
  <c r="Z1132" i="3"/>
  <c r="AA1132" i="3" s="1"/>
  <c r="AE1137" i="3"/>
  <c r="AD1137" i="3"/>
  <c r="AD1158" i="3"/>
  <c r="AD1161" i="3"/>
  <c r="AE1162" i="3"/>
  <c r="AD1162" i="3"/>
  <c r="AD1164" i="3"/>
  <c r="AD1169" i="3"/>
  <c r="S867" i="3"/>
  <c r="AD867" i="3" s="1"/>
  <c r="AE1179" i="3"/>
  <c r="AD1179" i="3"/>
  <c r="AD1149" i="3"/>
  <c r="AE1150" i="3"/>
  <c r="AD1150" i="3"/>
  <c r="Z1181" i="3"/>
  <c r="AA1181" i="3" s="1"/>
  <c r="Z1169" i="3"/>
  <c r="AA1169" i="3" s="1"/>
  <c r="Z1158" i="3"/>
  <c r="Z1146" i="3"/>
  <c r="AA1146" i="3" s="1"/>
  <c r="Z1157" i="3"/>
  <c r="AA1157" i="3" s="1"/>
  <c r="Z1159" i="3"/>
  <c r="AA1159" i="3" s="1"/>
  <c r="AD1167" i="3"/>
  <c r="Z1162" i="3"/>
  <c r="AA1162" i="3" s="1"/>
  <c r="AD1155" i="3"/>
  <c r="Z1150" i="3"/>
  <c r="AA1150" i="3" s="1"/>
  <c r="AD1144" i="3"/>
  <c r="Z1138" i="3"/>
  <c r="AA1138" i="3" s="1"/>
  <c r="Z1134" i="3"/>
  <c r="AA1134" i="3" s="1"/>
  <c r="Z1136" i="3"/>
  <c r="AA1136" i="3" s="1"/>
  <c r="J867" i="3"/>
  <c r="AC867" i="3" s="1"/>
  <c r="S1077" i="3"/>
  <c r="AE1140" i="3"/>
  <c r="AD1140" i="3"/>
  <c r="AD1141" i="3"/>
  <c r="AE1141" i="3"/>
  <c r="AE1160" i="3"/>
  <c r="AD1160" i="3"/>
  <c r="AE1142" i="3"/>
  <c r="S862" i="3"/>
  <c r="AE862" i="3" s="1"/>
  <c r="S887" i="3"/>
  <c r="Z887" i="3" s="1"/>
  <c r="AE1145" i="3"/>
  <c r="AD1145" i="3"/>
  <c r="AE1168" i="3"/>
  <c r="AD1168" i="3"/>
  <c r="AE1184" i="3"/>
  <c r="AD1184" i="3"/>
  <c r="AE1148" i="3"/>
  <c r="AD1148" i="3"/>
  <c r="AE1185" i="3"/>
  <c r="Z1185" i="3"/>
  <c r="AA1185" i="3" s="1"/>
  <c r="AD1170" i="3"/>
  <c r="AE1170" i="3"/>
  <c r="Z1161" i="3"/>
  <c r="AA1161" i="3" s="1"/>
  <c r="Z1149" i="3"/>
  <c r="AA1149" i="3" s="1"/>
  <c r="Z1171" i="3"/>
  <c r="AA1171" i="3" s="1"/>
  <c r="Z1160" i="3"/>
  <c r="AA1160" i="3" s="1"/>
  <c r="Z1148" i="3"/>
  <c r="AA1148" i="3" s="1"/>
  <c r="AD1185" i="3"/>
  <c r="AD1175" i="3"/>
  <c r="Z1167" i="3"/>
  <c r="AA1167" i="3" s="1"/>
  <c r="AD1165" i="3"/>
  <c r="AE1161" i="3"/>
  <c r="Z1155" i="3"/>
  <c r="AA1155" i="3" s="1"/>
  <c r="AD1152" i="3"/>
  <c r="AE1149" i="3"/>
  <c r="Z1144" i="3"/>
  <c r="AA1144" i="3" s="1"/>
  <c r="Z1131" i="3"/>
  <c r="Z1137" i="3"/>
  <c r="AA1137" i="3" s="1"/>
  <c r="Z1140" i="3"/>
  <c r="AA1140" i="3" s="1"/>
  <c r="Z1139" i="3"/>
  <c r="AA1139" i="3" s="1"/>
  <c r="J36" i="3"/>
  <c r="Y36" i="3" s="1"/>
  <c r="S36" i="3"/>
  <c r="AE36" i="3" s="1"/>
  <c r="Z241" i="3"/>
  <c r="AA241" i="3" s="1"/>
  <c r="Z231" i="3"/>
  <c r="AA231" i="3" s="1"/>
  <c r="AD227" i="3"/>
  <c r="Z240" i="3"/>
  <c r="AA240" i="3" s="1"/>
  <c r="Z230" i="3"/>
  <c r="AA230" i="3" s="1"/>
  <c r="AE216" i="3"/>
  <c r="AE211" i="3"/>
  <c r="AE205" i="3"/>
  <c r="AD229" i="3"/>
  <c r="AD222" i="3"/>
  <c r="AD216" i="3"/>
  <c r="AE228" i="3"/>
  <c r="AE225" i="3"/>
  <c r="AE212" i="3"/>
  <c r="AD213" i="3"/>
  <c r="AE207" i="3"/>
  <c r="AE232" i="3"/>
  <c r="AA2235" i="3"/>
  <c r="J49" i="3"/>
  <c r="AB49" i="3" s="1"/>
  <c r="S50" i="3"/>
  <c r="AE50" i="3" s="1"/>
  <c r="Z239" i="3"/>
  <c r="AA239" i="3" s="1"/>
  <c r="Z229" i="3"/>
  <c r="AA229" i="3" s="1"/>
  <c r="Z223" i="3"/>
  <c r="AA223" i="3" s="1"/>
  <c r="Z211" i="3"/>
  <c r="AA211" i="3" s="1"/>
  <c r="Z205" i="3"/>
  <c r="AA205" i="3" s="1"/>
  <c r="Z238" i="3"/>
  <c r="AA238" i="3" s="1"/>
  <c r="Z228" i="3"/>
  <c r="AA228" i="3" s="1"/>
  <c r="Z215" i="3"/>
  <c r="AA215" i="3" s="1"/>
  <c r="Z200" i="3"/>
  <c r="AA200" i="3" s="1"/>
  <c r="Z227" i="3"/>
  <c r="AA227" i="3" s="1"/>
  <c r="AD225" i="3"/>
  <c r="AE239" i="3"/>
  <c r="Z213" i="3"/>
  <c r="AA213" i="3" s="1"/>
  <c r="Z209" i="3"/>
  <c r="AA209" i="3" s="1"/>
  <c r="AD232" i="3"/>
  <c r="AE214" i="3"/>
  <c r="AE240" i="3"/>
  <c r="AE213" i="3"/>
  <c r="AD238" i="3"/>
  <c r="AE226" i="3"/>
  <c r="AD223" i="3"/>
  <c r="AD211" i="3"/>
  <c r="AE200" i="3"/>
  <c r="AD243" i="3"/>
  <c r="J29" i="3"/>
  <c r="AC29" i="3" s="1"/>
  <c r="J31" i="3"/>
  <c r="AB31" i="3" s="1"/>
  <c r="S49" i="3"/>
  <c r="S918" i="3"/>
  <c r="AD918" i="3" s="1"/>
  <c r="S29" i="3"/>
  <c r="AD29" i="3" s="1"/>
  <c r="Z242" i="3"/>
  <c r="AA242" i="3" s="1"/>
  <c r="AD221" i="3"/>
  <c r="AD218" i="3"/>
  <c r="AD214" i="3"/>
  <c r="AD212" i="3"/>
  <c r="AD210" i="3"/>
  <c r="AD207" i="3"/>
  <c r="AD203" i="3"/>
  <c r="AD199" i="3"/>
  <c r="AE243" i="3"/>
  <c r="AD236" i="3"/>
  <c r="AD226" i="3"/>
  <c r="AE219" i="3"/>
  <c r="AE208" i="3"/>
  <c r="AE199" i="3"/>
  <c r="AE242" i="3"/>
  <c r="AE217" i="3"/>
  <c r="AE203" i="3"/>
  <c r="AE238" i="3"/>
  <c r="AD217" i="3"/>
  <c r="AD206" i="3"/>
  <c r="AE221" i="3"/>
  <c r="AD215" i="3"/>
  <c r="AE210" i="3"/>
  <c r="AE222" i="3"/>
  <c r="AE241" i="3"/>
  <c r="AD219" i="3"/>
  <c r="J48" i="3"/>
  <c r="J918" i="3"/>
  <c r="Y918" i="3" s="1"/>
  <c r="J50" i="3"/>
  <c r="AB50" i="3" s="1"/>
  <c r="S48" i="3"/>
  <c r="S31" i="3"/>
  <c r="AD31" i="3" s="1"/>
  <c r="Z208" i="3"/>
  <c r="AA208" i="3" s="1"/>
  <c r="AD231" i="3"/>
  <c r="Z221" i="3"/>
  <c r="AA221" i="3" s="1"/>
  <c r="Z218" i="3"/>
  <c r="AA218" i="3" s="1"/>
  <c r="Z236" i="3"/>
  <c r="AA236" i="3" s="1"/>
  <c r="AD230" i="3"/>
  <c r="Z206" i="3"/>
  <c r="AA206" i="3" s="1"/>
  <c r="AD209" i="3"/>
  <c r="AE230" i="3"/>
  <c r="AA2298" i="3"/>
  <c r="AA2238" i="3"/>
  <c r="J2017" i="3"/>
  <c r="AB2017" i="3" s="1"/>
  <c r="S1997" i="3"/>
  <c r="AE1997" i="3" s="1"/>
  <c r="Z2089" i="3"/>
  <c r="AA2089" i="3" s="1"/>
  <c r="AD2088" i="3"/>
  <c r="Z2092" i="3"/>
  <c r="AA2092" i="3" s="1"/>
  <c r="Z2081" i="3"/>
  <c r="AA2081" i="3" s="1"/>
  <c r="Z2091" i="3"/>
  <c r="AA2091" i="3" s="1"/>
  <c r="Z2086" i="3"/>
  <c r="AA2086" i="3" s="1"/>
  <c r="Z2083" i="3"/>
  <c r="AA2083" i="3" s="1"/>
  <c r="Z2080" i="3"/>
  <c r="AA2080" i="3" s="1"/>
  <c r="AE2089" i="3"/>
  <c r="AE2093" i="3"/>
  <c r="AE2092" i="3"/>
  <c r="J1997" i="3"/>
  <c r="AC1997" i="3" s="1"/>
  <c r="Z2090" i="3"/>
  <c r="AA2090" i="3" s="1"/>
  <c r="Z2088" i="3"/>
  <c r="AA2088" i="3" s="1"/>
  <c r="AD2087" i="3"/>
  <c r="AE2084" i="3"/>
  <c r="AE2087" i="3"/>
  <c r="AE2083" i="3"/>
  <c r="AE2090" i="3"/>
  <c r="S2017" i="3"/>
  <c r="AE2017" i="3" s="1"/>
  <c r="AD2093" i="3"/>
  <c r="AD2082" i="3"/>
  <c r="AD2084" i="3"/>
  <c r="AE2086" i="3"/>
  <c r="AE2085" i="3"/>
  <c r="AE2082" i="3"/>
  <c r="Z2085" i="3"/>
  <c r="AA2085" i="3" s="1"/>
  <c r="AD2089" i="3"/>
  <c r="AD2092" i="3"/>
  <c r="AD2081" i="3"/>
  <c r="AD2091" i="3"/>
  <c r="AD2080" i="3"/>
  <c r="J1555" i="3"/>
  <c r="AC1555" i="3" s="1"/>
  <c r="Z1622" i="3"/>
  <c r="AA1622" i="3" s="1"/>
  <c r="AD1633" i="3"/>
  <c r="AD1624" i="3"/>
  <c r="AD1616" i="3"/>
  <c r="AE1628" i="3"/>
  <c r="AE1616" i="3"/>
  <c r="AE1630" i="3"/>
  <c r="AA1630" i="3"/>
  <c r="AA1619" i="3"/>
  <c r="Z1633" i="3"/>
  <c r="AA1633" i="3" s="1"/>
  <c r="AD1631" i="3"/>
  <c r="Z1624" i="3"/>
  <c r="AA1624" i="3" s="1"/>
  <c r="Z1616" i="3"/>
  <c r="AA1616" i="3" s="1"/>
  <c r="AE1617" i="3"/>
  <c r="AE1624" i="3"/>
  <c r="AE1619" i="3"/>
  <c r="AE1629" i="3"/>
  <c r="AD1625" i="3"/>
  <c r="AE1625" i="3"/>
  <c r="S1555" i="3"/>
  <c r="AE1555" i="3" s="1"/>
  <c r="Z1629" i="3"/>
  <c r="AA1629" i="3" s="1"/>
  <c r="Z1634" i="3"/>
  <c r="AA1634" i="3" s="1"/>
  <c r="Z1631" i="3"/>
  <c r="AA1631" i="3" s="1"/>
  <c r="Z1628" i="3"/>
  <c r="AA1628" i="3" s="1"/>
  <c r="Z1621" i="3"/>
  <c r="AA1621" i="3" s="1"/>
  <c r="Z1617" i="3"/>
  <c r="AA1617" i="3" s="1"/>
  <c r="AD1630" i="3"/>
  <c r="AD1623" i="3"/>
  <c r="AD1619" i="3"/>
  <c r="AE1623" i="3"/>
  <c r="AE1631" i="3"/>
  <c r="AE1622" i="3"/>
  <c r="AD1617" i="3"/>
  <c r="AE1634" i="3"/>
  <c r="AD1621" i="3"/>
  <c r="AE1621" i="3"/>
  <c r="J873" i="3"/>
  <c r="AC873" i="3" s="1"/>
  <c r="AE1073" i="3"/>
  <c r="AD1073" i="3"/>
  <c r="AE1102" i="3"/>
  <c r="AD1102" i="3"/>
  <c r="AE1104" i="3"/>
  <c r="Z1104" i="3"/>
  <c r="AA1104" i="3" s="1"/>
  <c r="AE1079" i="3"/>
  <c r="Z1079" i="3"/>
  <c r="AA1079" i="3" s="1"/>
  <c r="AE1117" i="3"/>
  <c r="Z1117" i="3"/>
  <c r="AA1117" i="3" s="1"/>
  <c r="Q873" i="3"/>
  <c r="AE873" i="3" s="1"/>
  <c r="AE1087" i="3"/>
  <c r="AD1087" i="3"/>
  <c r="Z1087" i="3"/>
  <c r="AA1087" i="3" s="1"/>
  <c r="AE1089" i="3"/>
  <c r="Z1089" i="3"/>
  <c r="AA1089" i="3" s="1"/>
  <c r="AD1089" i="3"/>
  <c r="Z1092" i="3"/>
  <c r="AA1092" i="3" s="1"/>
  <c r="AE1092" i="3"/>
  <c r="AD1092" i="3"/>
  <c r="AD1094" i="3"/>
  <c r="AE1094" i="3"/>
  <c r="Z1095" i="3"/>
  <c r="AA1095" i="3" s="1"/>
  <c r="AD1095" i="3"/>
  <c r="AE1095" i="3"/>
  <c r="AD1097" i="3"/>
  <c r="AE1097" i="3"/>
  <c r="Z1121" i="3"/>
  <c r="AA1121" i="3" s="1"/>
  <c r="Z1102" i="3"/>
  <c r="AA1102" i="3" s="1"/>
  <c r="AE1099" i="3"/>
  <c r="Z1090" i="3"/>
  <c r="AA1090" i="3" s="1"/>
  <c r="AD1098" i="3"/>
  <c r="Z1073" i="3"/>
  <c r="AA1073" i="3" s="1"/>
  <c r="I838" i="3"/>
  <c r="AD1101" i="3"/>
  <c r="AE1101" i="3"/>
  <c r="AD1125" i="3"/>
  <c r="AE1125" i="3"/>
  <c r="AE1078" i="3"/>
  <c r="Z1078" i="3"/>
  <c r="AA1078" i="3" s="1"/>
  <c r="AD1078" i="3"/>
  <c r="AD1116" i="3"/>
  <c r="Z1116" i="3"/>
  <c r="AA1116" i="3" s="1"/>
  <c r="AE1106" i="3"/>
  <c r="AD1106" i="3"/>
  <c r="Z1081" i="3"/>
  <c r="AA1081" i="3" s="1"/>
  <c r="AD1081" i="3"/>
  <c r="AE1081" i="3"/>
  <c r="Z1082" i="3"/>
  <c r="AA1082" i="3" s="1"/>
  <c r="AE1082" i="3"/>
  <c r="AD1082" i="3"/>
  <c r="AE1083" i="3"/>
  <c r="AD1090" i="3"/>
  <c r="AE1090" i="3"/>
  <c r="AE1091" i="3"/>
  <c r="AD1091" i="3"/>
  <c r="Z1091" i="3"/>
  <c r="AA1091" i="3" s="1"/>
  <c r="AD1111" i="3"/>
  <c r="AE1112" i="3"/>
  <c r="AD1112" i="3"/>
  <c r="Z1112" i="3"/>
  <c r="AA1112" i="3" s="1"/>
  <c r="AD1096" i="3"/>
  <c r="AD1114" i="3"/>
  <c r="AE1114" i="3"/>
  <c r="Z1125" i="3"/>
  <c r="AA1125" i="3" s="1"/>
  <c r="Z1101" i="3"/>
  <c r="AA1101" i="3" s="1"/>
  <c r="AD1104" i="3"/>
  <c r="AD1117" i="3"/>
  <c r="AD1107" i="3"/>
  <c r="AE1098" i="3"/>
  <c r="Z1094" i="3"/>
  <c r="AA1094" i="3" s="1"/>
  <c r="AE1096" i="3"/>
  <c r="AD1083" i="3"/>
  <c r="AE1100" i="3"/>
  <c r="AD1100" i="3"/>
  <c r="AE1076" i="3"/>
  <c r="Z1076" i="3"/>
  <c r="AA1076" i="3" s="1"/>
  <c r="AD1076" i="3"/>
  <c r="AE1085" i="3"/>
  <c r="AD1085" i="3"/>
  <c r="AE1122" i="3"/>
  <c r="AD1122" i="3"/>
  <c r="Z1122" i="3"/>
  <c r="AA1122" i="3" s="1"/>
  <c r="AE1093" i="3"/>
  <c r="Z1093" i="3"/>
  <c r="AA1093" i="3" s="1"/>
  <c r="AE1124" i="3"/>
  <c r="AE1113" i="3"/>
  <c r="AD1113" i="3"/>
  <c r="Z1118" i="3"/>
  <c r="AA1118" i="3" s="1"/>
  <c r="Z1111" i="3"/>
  <c r="AA1111" i="3" s="1"/>
  <c r="AD1124" i="3"/>
  <c r="AE1118" i="3"/>
  <c r="Z1083" i="3"/>
  <c r="AA1083" i="3" s="1"/>
  <c r="AD1079" i="3"/>
  <c r="AE1069" i="3"/>
  <c r="Z1069" i="3"/>
  <c r="AA1069" i="3" s="1"/>
  <c r="AD1070" i="3"/>
  <c r="Z1070" i="3"/>
  <c r="AA1070" i="3" s="1"/>
  <c r="AE1070" i="3"/>
  <c r="Q838" i="3"/>
  <c r="AE1074" i="3"/>
  <c r="AD1074" i="3"/>
  <c r="AE1103" i="3"/>
  <c r="Z1103" i="3"/>
  <c r="AA1103" i="3" s="1"/>
  <c r="AD1105" i="3"/>
  <c r="Z1105" i="3"/>
  <c r="AA1105" i="3" s="1"/>
  <c r="AD1080" i="3"/>
  <c r="AE1080" i="3"/>
  <c r="AE1107" i="3"/>
  <c r="Z1107" i="3"/>
  <c r="AA1107" i="3" s="1"/>
  <c r="AE1119" i="3"/>
  <c r="AD1119" i="3"/>
  <c r="AE1120" i="3"/>
  <c r="AE1086" i="3"/>
  <c r="AD1086" i="3"/>
  <c r="Z1088" i="3"/>
  <c r="AA1088" i="3" s="1"/>
  <c r="AD1088" i="3"/>
  <c r="AE1088" i="3"/>
  <c r="AD1121" i="3"/>
  <c r="AE1110" i="3"/>
  <c r="AE1123" i="3"/>
  <c r="Z1123" i="3"/>
  <c r="AA1123" i="3" s="1"/>
  <c r="AE1126" i="3"/>
  <c r="AD1126" i="3"/>
  <c r="Z1099" i="3"/>
  <c r="AA1099" i="3" s="1"/>
  <c r="Z1114" i="3"/>
  <c r="AA1114" i="3" s="1"/>
  <c r="Z1124" i="3"/>
  <c r="AA1124" i="3" s="1"/>
  <c r="Z1120" i="3"/>
  <c r="AA1120" i="3" s="1"/>
  <c r="AD1110" i="3"/>
  <c r="AD1123" i="3"/>
  <c r="AE1116" i="3"/>
  <c r="AE1111" i="3"/>
  <c r="Z1106" i="3"/>
  <c r="AA1106" i="3" s="1"/>
  <c r="Z1097" i="3"/>
  <c r="AA1097" i="3" s="1"/>
  <c r="Z1080" i="3"/>
  <c r="AA1080" i="3" s="1"/>
  <c r="Z1085" i="3"/>
  <c r="AA1085" i="3" s="1"/>
  <c r="Z192" i="3"/>
  <c r="AA192" i="3" s="1"/>
  <c r="Z176" i="3"/>
  <c r="AA176" i="3" s="1"/>
  <c r="Z160" i="3"/>
  <c r="AA160" i="3" s="1"/>
  <c r="Z144" i="3"/>
  <c r="AA144" i="3" s="1"/>
  <c r="Z166" i="3"/>
  <c r="AA166" i="3" s="1"/>
  <c r="Z150" i="3"/>
  <c r="AA150" i="3" s="1"/>
  <c r="Z193" i="3"/>
  <c r="AA193" i="3" s="1"/>
  <c r="AE188" i="3"/>
  <c r="AD181" i="3"/>
  <c r="Z177" i="3"/>
  <c r="AA177" i="3" s="1"/>
  <c r="AE172" i="3"/>
  <c r="AD165" i="3"/>
  <c r="AE156" i="3"/>
  <c r="AD149" i="3"/>
  <c r="Z145" i="3"/>
  <c r="AA145" i="3" s="1"/>
  <c r="AD194" i="3"/>
  <c r="AE190" i="3"/>
  <c r="AE185" i="3"/>
  <c r="AD160" i="3"/>
  <c r="AE170" i="3"/>
  <c r="AE165" i="3"/>
  <c r="AE193" i="3"/>
  <c r="AE166" i="3"/>
  <c r="AE173" i="3"/>
  <c r="AD180" i="3"/>
  <c r="AD148" i="3"/>
  <c r="Z180" i="3"/>
  <c r="AA180" i="3" s="1"/>
  <c r="Z164" i="3"/>
  <c r="AA164" i="3" s="1"/>
  <c r="Z148" i="3"/>
  <c r="AA148" i="3" s="1"/>
  <c r="Z186" i="3"/>
  <c r="AA186" i="3" s="1"/>
  <c r="Z170" i="3"/>
  <c r="AA170" i="3" s="1"/>
  <c r="Z154" i="3"/>
  <c r="AA154" i="3" s="1"/>
  <c r="AD196" i="3"/>
  <c r="AE192" i="3"/>
  <c r="AD185" i="3"/>
  <c r="Z181" i="3"/>
  <c r="AA181" i="3" s="1"/>
  <c r="AE176" i="3"/>
  <c r="AD169" i="3"/>
  <c r="AE160" i="3"/>
  <c r="AD153" i="3"/>
  <c r="Z149" i="3"/>
  <c r="AA149" i="3" s="1"/>
  <c r="AE144" i="3"/>
  <c r="AD176" i="3"/>
  <c r="AE155" i="3"/>
  <c r="AD146" i="3"/>
  <c r="AD188" i="3"/>
  <c r="AE183" i="3"/>
  <c r="AD174" i="3"/>
  <c r="AD156" i="3"/>
  <c r="AE151" i="3"/>
  <c r="AD152" i="3"/>
  <c r="AE147" i="3"/>
  <c r="AE178" i="3"/>
  <c r="AD164" i="3"/>
  <c r="AE146" i="3"/>
  <c r="AE191" i="3"/>
  <c r="AE196" i="3"/>
  <c r="Z152" i="3"/>
  <c r="AA152" i="3" s="1"/>
  <c r="AD195" i="3"/>
  <c r="AD191" i="3"/>
  <c r="AD187" i="3"/>
  <c r="AD183" i="3"/>
  <c r="AD175" i="3"/>
  <c r="AD171" i="3"/>
  <c r="AD167" i="3"/>
  <c r="AD163" i="3"/>
  <c r="AD159" i="3"/>
  <c r="AD155" i="3"/>
  <c r="AD151" i="3"/>
  <c r="AD147" i="3"/>
  <c r="AD143" i="3"/>
  <c r="Z190" i="3"/>
  <c r="AA190" i="3" s="1"/>
  <c r="Z174" i="3"/>
  <c r="AA174" i="3" s="1"/>
  <c r="Z158" i="3"/>
  <c r="AA158" i="3" s="1"/>
  <c r="AD189" i="3"/>
  <c r="AD173" i="3"/>
  <c r="Z169" i="3"/>
  <c r="AA169" i="3" s="1"/>
  <c r="AD157" i="3"/>
  <c r="Z153" i="3"/>
  <c r="AA153" i="3" s="1"/>
  <c r="AE148" i="3"/>
  <c r="AD192" i="3"/>
  <c r="AE171" i="3"/>
  <c r="AD162" i="3"/>
  <c r="AE158" i="3"/>
  <c r="AE198" i="3"/>
  <c r="AE186" i="3"/>
  <c r="AE154" i="3"/>
  <c r="AE177" i="3"/>
  <c r="AE150" i="3"/>
  <c r="AE145" i="3"/>
  <c r="AE194" i="3"/>
  <c r="AE159" i="3"/>
  <c r="AE162" i="3"/>
  <c r="AE143" i="3"/>
  <c r="AD150" i="3"/>
  <c r="AE189" i="3"/>
  <c r="AD198" i="3"/>
  <c r="Z172" i="3"/>
  <c r="AA172" i="3" s="1"/>
  <c r="Z195" i="3"/>
  <c r="AA195" i="3" s="1"/>
  <c r="Z187" i="3"/>
  <c r="AA187" i="3" s="1"/>
  <c r="Z183" i="3"/>
  <c r="AA183" i="3" s="1"/>
  <c r="Z175" i="3"/>
  <c r="AA175" i="3" s="1"/>
  <c r="Z167" i="3"/>
  <c r="AA167" i="3" s="1"/>
  <c r="Z163" i="3"/>
  <c r="AA163" i="3" s="1"/>
  <c r="Z151" i="3"/>
  <c r="AA151" i="3" s="1"/>
  <c r="Z178" i="3"/>
  <c r="AA178" i="3" s="1"/>
  <c r="Z157" i="3"/>
  <c r="AA157" i="3" s="1"/>
  <c r="Z196" i="3"/>
  <c r="AA196" i="3" s="1"/>
  <c r="AD2073" i="3"/>
  <c r="AE2076" i="3"/>
  <c r="Z2073" i="3"/>
  <c r="AA2073" i="3" s="1"/>
  <c r="Z2069" i="3"/>
  <c r="AA2069" i="3" s="1"/>
  <c r="AD2069" i="3"/>
  <c r="AD2078" i="3"/>
  <c r="AE2075" i="3"/>
  <c r="AE2072" i="3"/>
  <c r="AE2071" i="3"/>
  <c r="AE2068" i="3"/>
  <c r="AD2074" i="3"/>
  <c r="Z2070" i="3"/>
  <c r="AA2070" i="3" s="1"/>
  <c r="AD2079" i="3"/>
  <c r="AD2076" i="3"/>
  <c r="AD2072" i="3"/>
  <c r="AD2068" i="3"/>
  <c r="Z2078" i="3"/>
  <c r="AA2078" i="3" s="1"/>
  <c r="Z2075" i="3"/>
  <c r="AA2075" i="3" s="1"/>
  <c r="Z2071" i="3"/>
  <c r="AA2071" i="3" s="1"/>
  <c r="AE2079" i="3"/>
  <c r="AD2070" i="3"/>
  <c r="Z2074" i="3"/>
  <c r="AA2074" i="3" s="1"/>
  <c r="AE2073" i="3"/>
  <c r="Z1603" i="3"/>
  <c r="AA1603" i="3" s="1"/>
  <c r="Z1606" i="3"/>
  <c r="AA1606" i="3" s="1"/>
  <c r="AD1610" i="3"/>
  <c r="AE1603" i="3"/>
  <c r="Z1607" i="3"/>
  <c r="AA1607" i="3" s="1"/>
  <c r="AD1608" i="3"/>
  <c r="AD1605" i="3"/>
  <c r="AD1604" i="3"/>
  <c r="AE1610" i="3"/>
  <c r="AE1606" i="3"/>
  <c r="AE1613" i="3"/>
  <c r="AD1607" i="3"/>
  <c r="AD1613" i="3"/>
  <c r="Z1613" i="3"/>
  <c r="AA1613" i="3" s="1"/>
  <c r="AD1609" i="3"/>
  <c r="Z1608" i="3"/>
  <c r="AA1608" i="3" s="1"/>
  <c r="Z1605" i="3"/>
  <c r="AA1605" i="3" s="1"/>
  <c r="Z1604" i="3"/>
  <c r="AA1604" i="3" s="1"/>
  <c r="AE1608" i="3"/>
  <c r="AE1604" i="3"/>
  <c r="AE1609" i="3"/>
  <c r="AD1603" i="3"/>
  <c r="AE1605" i="3"/>
  <c r="AA2228" i="3"/>
  <c r="AD1032" i="3"/>
  <c r="AD137" i="3"/>
  <c r="AA2317" i="3"/>
  <c r="AA2333" i="3"/>
  <c r="AA2195" i="3"/>
  <c r="AA165" i="3"/>
  <c r="AA2341" i="3"/>
  <c r="Y2051" i="3"/>
  <c r="AA2051" i="3" s="1"/>
  <c r="AB2048" i="3"/>
  <c r="AB2036" i="3"/>
  <c r="Y2050" i="3"/>
  <c r="AA2050" i="3" s="1"/>
  <c r="Y2046" i="3"/>
  <c r="AA2046" i="3" s="1"/>
  <c r="Y2043" i="3"/>
  <c r="AA2043" i="3" s="1"/>
  <c r="Y2041" i="3"/>
  <c r="AA2041" i="3" s="1"/>
  <c r="Y2037" i="3"/>
  <c r="AA2037" i="3" s="1"/>
  <c r="Y2053" i="3"/>
  <c r="AA2053" i="3" s="1"/>
  <c r="AC2049" i="3"/>
  <c r="Y2040" i="3"/>
  <c r="AA2040" i="3" s="1"/>
  <c r="AC2033" i="3"/>
  <c r="Y2034" i="3"/>
  <c r="AA2034" i="3" s="1"/>
  <c r="AB2031" i="3"/>
  <c r="AB2027" i="3"/>
  <c r="AC2024" i="3"/>
  <c r="AB2040" i="3"/>
  <c r="Y2029" i="3"/>
  <c r="AA2029" i="3" s="1"/>
  <c r="AC2028" i="3"/>
  <c r="AA2291" i="3"/>
  <c r="AA2283" i="3"/>
  <c r="AA2275" i="3"/>
  <c r="Y2047" i="3"/>
  <c r="AA2047" i="3" s="1"/>
  <c r="Y2035" i="3"/>
  <c r="AA2035" i="3" s="1"/>
  <c r="Y2049" i="3"/>
  <c r="AA2049" i="3" s="1"/>
  <c r="AC2045" i="3"/>
  <c r="AB2032" i="3"/>
  <c r="AC2034" i="3"/>
  <c r="AC2029" i="3"/>
  <c r="Y2026" i="3"/>
  <c r="AA2026" i="3" s="1"/>
  <c r="AC2048" i="3"/>
  <c r="AC2027" i="3"/>
  <c r="AC2047" i="3"/>
  <c r="AB2043" i="3"/>
  <c r="AC2037" i="3"/>
  <c r="AC2026" i="3"/>
  <c r="AC2039" i="3"/>
  <c r="Y2032" i="3"/>
  <c r="AA2032" i="3" s="1"/>
  <c r="AC2025" i="3"/>
  <c r="AC2044" i="3"/>
  <c r="AB2041" i="3"/>
  <c r="Y2048" i="3"/>
  <c r="AA2048" i="3" s="1"/>
  <c r="Y2036" i="3"/>
  <c r="AA2036" i="3" s="1"/>
  <c r="Y2044" i="3"/>
  <c r="AA2044" i="3" s="1"/>
  <c r="Y2045" i="3"/>
  <c r="AA2045" i="3" s="1"/>
  <c r="Y2025" i="3"/>
  <c r="AA2025" i="3" s="1"/>
  <c r="AB2034" i="3"/>
  <c r="Y2028" i="3"/>
  <c r="AA2028" i="3" s="1"/>
  <c r="AB2025" i="3"/>
  <c r="Y2031" i="3"/>
  <c r="AA2031" i="3" s="1"/>
  <c r="AB2028" i="3"/>
  <c r="AC2051" i="3"/>
  <c r="AB2046" i="3"/>
  <c r="AC2041" i="3"/>
  <c r="AB2053" i="3"/>
  <c r="AB2033" i="3"/>
  <c r="AC2052" i="3"/>
  <c r="AB2045" i="3"/>
  <c r="AB2037" i="3"/>
  <c r="AA1623" i="3"/>
  <c r="AA1794" i="3"/>
  <c r="Y2052" i="3"/>
  <c r="AA2052" i="3" s="1"/>
  <c r="Y2039" i="3"/>
  <c r="AA2039" i="3" s="1"/>
  <c r="AB2035" i="3"/>
  <c r="Y2024" i="3"/>
  <c r="AA2024" i="3" s="1"/>
  <c r="AC2050" i="3"/>
  <c r="AA2349" i="3"/>
  <c r="Y1576" i="3"/>
  <c r="AA1576" i="3" s="1"/>
  <c r="Y1569" i="3"/>
  <c r="AA1569" i="3" s="1"/>
  <c r="AB1587" i="3"/>
  <c r="AB1583" i="3"/>
  <c r="AB1580" i="3"/>
  <c r="AB1576" i="3"/>
  <c r="AB1569" i="3"/>
  <c r="Y1582" i="3"/>
  <c r="AA1582" i="3" s="1"/>
  <c r="Y1567" i="3"/>
  <c r="AA1567" i="3" s="1"/>
  <c r="AB1589" i="3"/>
  <c r="AC1584" i="3"/>
  <c r="Y1581" i="3"/>
  <c r="AA1581" i="3" s="1"/>
  <c r="AB1578" i="3"/>
  <c r="Y1573" i="3"/>
  <c r="AA1573" i="3" s="1"/>
  <c r="AB1571" i="3"/>
  <c r="Y1566" i="3"/>
  <c r="AA1566" i="3" s="1"/>
  <c r="AC1565" i="3"/>
  <c r="AC1587" i="3"/>
  <c r="AC1578" i="3"/>
  <c r="AB1570" i="3"/>
  <c r="AC1583" i="3"/>
  <c r="AC1568" i="3"/>
  <c r="Y1586" i="3"/>
  <c r="AA1586" i="3" s="1"/>
  <c r="Y1579" i="3"/>
  <c r="AA1579" i="3" s="1"/>
  <c r="Y1575" i="3"/>
  <c r="AA1575" i="3" s="1"/>
  <c r="Y1572" i="3"/>
  <c r="AA1572" i="3" s="1"/>
  <c r="Y1568" i="3"/>
  <c r="AA1568" i="3" s="1"/>
  <c r="Y1565" i="3"/>
  <c r="AA1565" i="3" s="1"/>
  <c r="Y1589" i="3"/>
  <c r="AA1589" i="3" s="1"/>
  <c r="Y1571" i="3"/>
  <c r="AA1571" i="3" s="1"/>
  <c r="AC1588" i="3"/>
  <c r="Y1584" i="3"/>
  <c r="AA1584" i="3" s="1"/>
  <c r="AC1577" i="3"/>
  <c r="AC1570" i="3"/>
  <c r="AB1586" i="3"/>
  <c r="AC1582" i="3"/>
  <c r="AB1573" i="3"/>
  <c r="AC1567" i="3"/>
  <c r="AB1568" i="3"/>
  <c r="AB1588" i="3"/>
  <c r="AB1577" i="3"/>
  <c r="AC1571" i="3"/>
  <c r="AB1579" i="3"/>
  <c r="AC1572" i="3"/>
  <c r="AB1581" i="3"/>
  <c r="Y1587" i="3"/>
  <c r="AA1587" i="3" s="1"/>
  <c r="Y1580" i="3"/>
  <c r="AA1580" i="3" s="1"/>
  <c r="Y1574" i="3"/>
  <c r="AA1574" i="3" s="1"/>
  <c r="Y1588" i="3"/>
  <c r="AA1588" i="3" s="1"/>
  <c r="Y1577" i="3"/>
  <c r="AA1577" i="3" s="1"/>
  <c r="AB1574" i="3"/>
  <c r="Y1570" i="3"/>
  <c r="AA1570" i="3" s="1"/>
  <c r="AB1575" i="3"/>
  <c r="AB1566" i="3"/>
  <c r="AC1569" i="3"/>
  <c r="AB955" i="3"/>
  <c r="Y955" i="3"/>
  <c r="AA955" i="3" s="1"/>
  <c r="AC959" i="3"/>
  <c r="Y959" i="3"/>
  <c r="AA959" i="3" s="1"/>
  <c r="AC928" i="3"/>
  <c r="AB928" i="3"/>
  <c r="AC979" i="3"/>
  <c r="AC981" i="3"/>
  <c r="AB932" i="3"/>
  <c r="Y932" i="3"/>
  <c r="AA932" i="3" s="1"/>
  <c r="AC962" i="3"/>
  <c r="AB962" i="3"/>
  <c r="AB968" i="3"/>
  <c r="Y968" i="3"/>
  <c r="AA968" i="3" s="1"/>
  <c r="AC938" i="3"/>
  <c r="AB938" i="3"/>
  <c r="AB987" i="3"/>
  <c r="AC987" i="3"/>
  <c r="AC971" i="3"/>
  <c r="AB944" i="3"/>
  <c r="AC944" i="3"/>
  <c r="AC973" i="3"/>
  <c r="AB973" i="3"/>
  <c r="Y1001" i="3"/>
  <c r="AA1001" i="3" s="1"/>
  <c r="AB1005" i="3"/>
  <c r="Y1002" i="3"/>
  <c r="AA1002" i="3" s="1"/>
  <c r="AC998" i="3"/>
  <c r="AB988" i="3"/>
  <c r="Y939" i="3"/>
  <c r="AA939" i="3" s="1"/>
  <c r="Y994" i="3"/>
  <c r="AA994" i="3" s="1"/>
  <c r="Y973" i="3"/>
  <c r="AA973" i="3" s="1"/>
  <c r="Y938" i="3"/>
  <c r="AA938" i="3" s="1"/>
  <c r="Y928" i="3"/>
  <c r="AA928" i="3" s="1"/>
  <c r="Y982" i="3"/>
  <c r="AA982" i="3" s="1"/>
  <c r="AB981" i="3"/>
  <c r="Y976" i="3"/>
  <c r="AC975" i="3"/>
  <c r="AB969" i="3"/>
  <c r="AC948" i="3"/>
  <c r="Y929" i="3"/>
  <c r="AA929" i="3" s="1"/>
  <c r="AC920" i="3"/>
  <c r="AC921" i="3"/>
  <c r="AB921" i="3"/>
  <c r="AB999" i="3"/>
  <c r="AC999" i="3"/>
  <c r="AB977" i="3"/>
  <c r="AC927" i="3"/>
  <c r="AC961" i="3"/>
  <c r="Y961" i="3"/>
  <c r="AA961" i="3" s="1"/>
  <c r="AB980" i="3"/>
  <c r="AC980" i="3"/>
  <c r="AC931" i="3"/>
  <c r="Y931" i="3"/>
  <c r="AA931" i="3" s="1"/>
  <c r="AB995" i="3"/>
  <c r="AC995" i="3"/>
  <c r="AC983" i="3"/>
  <c r="AB983" i="3"/>
  <c r="AB985" i="3"/>
  <c r="AC985" i="3"/>
  <c r="AC986" i="3"/>
  <c r="Y986" i="3"/>
  <c r="AA986" i="3" s="1"/>
  <c r="AC941" i="3"/>
  <c r="AC1003" i="3"/>
  <c r="AB1003" i="3"/>
  <c r="AB970" i="3"/>
  <c r="AC970" i="3"/>
  <c r="AB946" i="3"/>
  <c r="AC946" i="3"/>
  <c r="AC972" i="3"/>
  <c r="Y972" i="3"/>
  <c r="AA972" i="3" s="1"/>
  <c r="AC949" i="3"/>
  <c r="AB949" i="3"/>
  <c r="AB952" i="3"/>
  <c r="Y1005" i="3"/>
  <c r="AA1005" i="3" s="1"/>
  <c r="Y1004" i="3"/>
  <c r="AA1004" i="3" s="1"/>
  <c r="AB1001" i="3"/>
  <c r="AB1004" i="3"/>
  <c r="AB1000" i="3"/>
  <c r="AB996" i="3"/>
  <c r="Y998" i="3"/>
  <c r="AA998" i="3" s="1"/>
  <c r="AC991" i="3"/>
  <c r="AB990" i="3"/>
  <c r="Y979" i="3"/>
  <c r="AA979" i="3" s="1"/>
  <c r="Y951" i="3"/>
  <c r="AA951" i="3" s="1"/>
  <c r="Y922" i="3"/>
  <c r="AA922" i="3" s="1"/>
  <c r="AC994" i="3"/>
  <c r="Y987" i="3"/>
  <c r="AA987" i="3" s="1"/>
  <c r="Y981" i="3"/>
  <c r="AA981" i="3" s="1"/>
  <c r="Y978" i="3"/>
  <c r="AA978" i="3" s="1"/>
  <c r="Y941" i="3"/>
  <c r="AA941" i="3" s="1"/>
  <c r="Y924" i="3"/>
  <c r="AA924" i="3" s="1"/>
  <c r="AB991" i="3"/>
  <c r="Y985" i="3"/>
  <c r="AA985" i="3" s="1"/>
  <c r="AB982" i="3"/>
  <c r="Y975" i="3"/>
  <c r="AA975" i="3" s="1"/>
  <c r="AC968" i="3"/>
  <c r="AC955" i="3"/>
  <c r="Y948" i="3"/>
  <c r="AA948" i="3" s="1"/>
  <c r="AC936" i="3"/>
  <c r="Y920" i="3"/>
  <c r="AA920" i="3" s="1"/>
  <c r="AB958" i="3"/>
  <c r="AC958" i="3"/>
  <c r="AC934" i="3"/>
  <c r="AB934" i="3"/>
  <c r="AC937" i="3"/>
  <c r="AB937" i="3"/>
  <c r="AC967" i="3"/>
  <c r="AB1007" i="3"/>
  <c r="AC1007" i="3"/>
  <c r="AB940" i="3"/>
  <c r="Y940" i="3"/>
  <c r="AA940" i="3" s="1"/>
  <c r="Y989" i="3"/>
  <c r="AA989" i="3" s="1"/>
  <c r="AC947" i="3"/>
  <c r="Y947" i="3"/>
  <c r="AA947" i="3" s="1"/>
  <c r="AC950" i="3"/>
  <c r="AB950" i="3"/>
  <c r="AC976" i="3"/>
  <c r="AB976" i="3"/>
  <c r="Y1000" i="3"/>
  <c r="AA1000" i="3" s="1"/>
  <c r="AB997" i="3"/>
  <c r="Y1007" i="3"/>
  <c r="AA1007" i="3" s="1"/>
  <c r="Y1003" i="3"/>
  <c r="AA1003" i="3" s="1"/>
  <c r="Y999" i="3"/>
  <c r="AA999" i="3" s="1"/>
  <c r="Y995" i="3"/>
  <c r="AA995" i="3" s="1"/>
  <c r="AC1006" i="3"/>
  <c r="Y993" i="3"/>
  <c r="AA993" i="3" s="1"/>
  <c r="Y988" i="3"/>
  <c r="AA988" i="3" s="1"/>
  <c r="Y954" i="3"/>
  <c r="AA954" i="3" s="1"/>
  <c r="Y925" i="3"/>
  <c r="AA925" i="3" s="1"/>
  <c r="AB992" i="3"/>
  <c r="Y962" i="3"/>
  <c r="AA962" i="3" s="1"/>
  <c r="Y933" i="3"/>
  <c r="AA933" i="3" s="1"/>
  <c r="AC992" i="3"/>
  <c r="Y980" i="3"/>
  <c r="AA980" i="3" s="1"/>
  <c r="AB978" i="3"/>
  <c r="AB972" i="3"/>
  <c r="AB965" i="3"/>
  <c r="AB959" i="3"/>
  <c r="Y936" i="3"/>
  <c r="AA936" i="3" s="1"/>
  <c r="AB933" i="3"/>
  <c r="AB924" i="3"/>
  <c r="AC919" i="3"/>
  <c r="Y919" i="3"/>
  <c r="AA919" i="3" s="1"/>
  <c r="AC953" i="3"/>
  <c r="AB953" i="3"/>
  <c r="AB923" i="3"/>
  <c r="AB956" i="3"/>
  <c r="AC956" i="3"/>
  <c r="AC957" i="3"/>
  <c r="AB960" i="3"/>
  <c r="AC960" i="3"/>
  <c r="AC930" i="3"/>
  <c r="AB930" i="3"/>
  <c r="AC963" i="3"/>
  <c r="AB963" i="3"/>
  <c r="AB964" i="3"/>
  <c r="AC984" i="3"/>
  <c r="AB984" i="3"/>
  <c r="AC966" i="3"/>
  <c r="AB966" i="3"/>
  <c r="AC969" i="3"/>
  <c r="AB942" i="3"/>
  <c r="AC942" i="3"/>
  <c r="AC943" i="3"/>
  <c r="AC945" i="3"/>
  <c r="Y945" i="3"/>
  <c r="AA945" i="3" s="1"/>
  <c r="AC974" i="3"/>
  <c r="Y997" i="3"/>
  <c r="AA997" i="3" s="1"/>
  <c r="Y996" i="3"/>
  <c r="AA996" i="3" s="1"/>
  <c r="Y1006" i="3"/>
  <c r="AA1006" i="3" s="1"/>
  <c r="AC1002" i="3"/>
  <c r="AC993" i="3"/>
  <c r="Y990" i="3"/>
  <c r="AA990" i="3" s="1"/>
  <c r="Y971" i="3"/>
  <c r="AA971" i="3" s="1"/>
  <c r="Y935" i="3"/>
  <c r="AA935" i="3" s="1"/>
  <c r="Y983" i="3"/>
  <c r="AA983" i="3" s="1"/>
  <c r="AB979" i="3"/>
  <c r="AB974" i="3"/>
  <c r="AB971" i="3"/>
  <c r="AB967" i="3"/>
  <c r="AB961" i="3"/>
  <c r="AB957" i="3"/>
  <c r="AB954" i="3"/>
  <c r="AB951" i="3"/>
  <c r="AB947" i="3"/>
  <c r="AB943" i="3"/>
  <c r="AB939" i="3"/>
  <c r="AB935" i="3"/>
  <c r="AB931" i="3"/>
  <c r="AB925" i="3"/>
  <c r="AB922" i="3"/>
  <c r="AB919" i="3"/>
  <c r="AB989" i="3"/>
  <c r="Y965" i="3"/>
  <c r="AA965" i="3" s="1"/>
  <c r="Y937" i="3"/>
  <c r="AA937" i="3" s="1"/>
  <c r="Y927" i="3"/>
  <c r="AA927" i="3" s="1"/>
  <c r="AC977" i="3"/>
  <c r="AC964" i="3"/>
  <c r="Y958" i="3"/>
  <c r="AA958" i="3" s="1"/>
  <c r="AC952" i="3"/>
  <c r="Y944" i="3"/>
  <c r="AA944" i="3" s="1"/>
  <c r="AC932" i="3"/>
  <c r="AC929" i="3"/>
  <c r="AC923" i="3"/>
  <c r="AA2232" i="3"/>
  <c r="AA2224" i="3"/>
  <c r="Y83" i="3"/>
  <c r="AA83" i="3" s="1"/>
  <c r="Y70" i="3"/>
  <c r="AA70" i="3" s="1"/>
  <c r="Y92" i="3"/>
  <c r="AA92" i="3" s="1"/>
  <c r="Y88" i="3"/>
  <c r="AA88" i="3" s="1"/>
  <c r="Y86" i="3"/>
  <c r="AA86" i="3" s="1"/>
  <c r="Y82" i="3"/>
  <c r="AA82" i="3" s="1"/>
  <c r="Y78" i="3"/>
  <c r="AA78" i="3" s="1"/>
  <c r="Y74" i="3"/>
  <c r="AA74" i="3" s="1"/>
  <c r="Y72" i="3"/>
  <c r="AA72" i="3" s="1"/>
  <c r="Y69" i="3"/>
  <c r="AA69" i="3" s="1"/>
  <c r="Y61" i="3"/>
  <c r="AA61" i="3" s="1"/>
  <c r="Y81" i="3"/>
  <c r="AA81" i="3" s="1"/>
  <c r="Y68" i="3"/>
  <c r="AA68" i="3" s="1"/>
  <c r="Y94" i="3"/>
  <c r="AA94" i="3" s="1"/>
  <c r="AB87" i="3"/>
  <c r="AC84" i="3"/>
  <c r="AB73" i="3"/>
  <c r="AC71" i="3"/>
  <c r="Y67" i="3"/>
  <c r="AA67" i="3" s="1"/>
  <c r="AB60" i="3"/>
  <c r="AC92" i="3"/>
  <c r="AC62" i="3"/>
  <c r="AB59" i="3"/>
  <c r="AC88" i="3"/>
  <c r="AB69" i="3"/>
  <c r="AC61" i="3"/>
  <c r="AC93" i="3"/>
  <c r="AB90" i="3"/>
  <c r="AC85" i="3"/>
  <c r="AB74" i="3"/>
  <c r="AC69" i="3"/>
  <c r="AC72" i="3"/>
  <c r="AC83" i="3"/>
  <c r="AB78" i="3"/>
  <c r="AC70" i="3"/>
  <c r="Y58" i="3"/>
  <c r="AA58" i="3" s="1"/>
  <c r="Y85" i="3"/>
  <c r="AA85" i="3" s="1"/>
  <c r="AB91" i="3"/>
  <c r="Y84" i="3"/>
  <c r="AA84" i="3" s="1"/>
  <c r="AB77" i="3"/>
  <c r="Y71" i="3"/>
  <c r="AA71" i="3" s="1"/>
  <c r="AB64" i="3"/>
  <c r="AC59" i="3"/>
  <c r="AC68" i="3"/>
  <c r="AB84" i="3"/>
  <c r="AC77" i="3"/>
  <c r="AC82" i="3"/>
  <c r="AB94" i="3"/>
  <c r="AC87" i="3"/>
  <c r="Y89" i="3"/>
  <c r="AA89" i="3" s="1"/>
  <c r="Y62" i="3"/>
  <c r="AA62" i="3" s="1"/>
  <c r="Y87" i="3"/>
  <c r="AA87" i="3" s="1"/>
  <c r="Y73" i="3"/>
  <c r="AA73" i="3" s="1"/>
  <c r="Y60" i="3"/>
  <c r="AA60" i="3" s="1"/>
  <c r="AC90" i="3"/>
  <c r="AB81" i="3"/>
  <c r="AC63" i="3"/>
  <c r="Y59" i="3"/>
  <c r="AA59" i="3" s="1"/>
  <c r="AC89" i="3"/>
  <c r="AB82" i="3"/>
  <c r="AC74" i="3"/>
  <c r="AC58" i="3"/>
  <c r="AC66" i="3"/>
  <c r="AB63" i="3"/>
  <c r="AC60" i="3"/>
  <c r="AC86" i="3"/>
  <c r="Y93" i="3"/>
  <c r="AA93" i="3" s="1"/>
  <c r="Y79" i="3"/>
  <c r="AA79" i="3" s="1"/>
  <c r="Y66" i="3"/>
  <c r="AA66" i="3" s="1"/>
  <c r="AB79" i="3"/>
  <c r="Y91" i="3"/>
  <c r="AA91" i="3" s="1"/>
  <c r="Y64" i="3"/>
  <c r="AA64" i="3" s="1"/>
  <c r="AC67" i="3"/>
  <c r="AA992" i="3"/>
  <c r="Y892" i="3"/>
  <c r="AA892" i="3" s="1"/>
  <c r="Y910" i="3"/>
  <c r="AA910" i="3" s="1"/>
  <c r="Y906" i="3"/>
  <c r="AA906" i="3" s="1"/>
  <c r="AB903" i="3"/>
  <c r="Y891" i="3"/>
  <c r="AB888" i="3"/>
  <c r="Y913" i="3"/>
  <c r="AA913" i="3" s="1"/>
  <c r="Y916" i="3"/>
  <c r="AA916" i="3" s="1"/>
  <c r="AB909" i="3"/>
  <c r="Y904" i="3"/>
  <c r="AA904" i="3" s="1"/>
  <c r="AC900" i="3"/>
  <c r="Y889" i="3"/>
  <c r="AA889" i="3" s="1"/>
  <c r="AC886" i="3"/>
  <c r="Y864" i="3"/>
  <c r="AA864" i="3" s="1"/>
  <c r="AB880" i="3"/>
  <c r="AB879" i="3"/>
  <c r="AC877" i="3"/>
  <c r="AB866" i="3"/>
  <c r="Y858" i="3"/>
  <c r="AA858" i="3" s="1"/>
  <c r="AC917" i="3"/>
  <c r="AC899" i="3"/>
  <c r="AB893" i="3"/>
  <c r="AC876" i="3"/>
  <c r="AB869" i="3"/>
  <c r="AB916" i="3"/>
  <c r="AC909" i="3"/>
  <c r="AC892" i="3"/>
  <c r="AB886" i="3"/>
  <c r="AC868" i="3"/>
  <c r="AC891" i="3"/>
  <c r="AC913" i="3"/>
  <c r="AC898" i="3"/>
  <c r="AB894" i="3"/>
  <c r="AB889" i="3"/>
  <c r="AC863" i="3"/>
  <c r="AC901" i="3"/>
  <c r="Y911" i="3"/>
  <c r="AA911" i="3" s="1"/>
  <c r="Y895" i="3"/>
  <c r="AA895" i="3" s="1"/>
  <c r="Y902" i="3"/>
  <c r="AA902" i="3" s="1"/>
  <c r="AB899" i="3"/>
  <c r="AB885" i="3"/>
  <c r="Y917" i="3"/>
  <c r="AA917" i="3" s="1"/>
  <c r="AC908" i="3"/>
  <c r="Y900" i="3"/>
  <c r="AA900" i="3" s="1"/>
  <c r="Y886" i="3"/>
  <c r="AA886" i="3" s="1"/>
  <c r="Y882" i="3"/>
  <c r="AA882" i="3" s="1"/>
  <c r="Y868" i="3"/>
  <c r="AA868" i="3" s="1"/>
  <c r="Y884" i="3"/>
  <c r="AA884" i="3" s="1"/>
  <c r="AB875" i="3"/>
  <c r="AB871" i="3"/>
  <c r="AB863" i="3"/>
  <c r="AB860" i="3"/>
  <c r="Y879" i="3"/>
  <c r="AA879" i="3" s="1"/>
  <c r="Y877" i="3"/>
  <c r="AA877" i="3" s="1"/>
  <c r="AB870" i="3"/>
  <c r="AC865" i="3"/>
  <c r="AC902" i="3"/>
  <c r="AB897" i="3"/>
  <c r="AC890" i="3"/>
  <c r="AC874" i="3"/>
  <c r="AC861" i="3"/>
  <c r="AB900" i="3"/>
  <c r="AB890" i="3"/>
  <c r="AC866" i="3"/>
  <c r="AC860" i="3"/>
  <c r="AC903" i="3"/>
  <c r="AC878" i="3"/>
  <c r="AC871" i="3"/>
  <c r="AC864" i="3"/>
  <c r="AB858" i="3"/>
  <c r="AC910" i="3"/>
  <c r="AC872" i="3"/>
  <c r="I840" i="3"/>
  <c r="J829" i="3"/>
  <c r="Y915" i="3"/>
  <c r="AA915" i="3" s="1"/>
  <c r="Y899" i="3"/>
  <c r="AA899" i="3" s="1"/>
  <c r="Y885" i="3"/>
  <c r="AA885" i="3" s="1"/>
  <c r="Y898" i="3"/>
  <c r="AA898" i="3" s="1"/>
  <c r="AB895" i="3"/>
  <c r="AB906" i="3"/>
  <c r="AB898" i="3"/>
  <c r="AC912" i="3"/>
  <c r="Y908" i="3"/>
  <c r="AA908" i="3" s="1"/>
  <c r="AC893" i="3"/>
  <c r="AC882" i="3"/>
  <c r="Y872" i="3"/>
  <c r="AA872" i="3" s="1"/>
  <c r="Y857" i="3"/>
  <c r="AA857" i="3" s="1"/>
  <c r="AC880" i="3"/>
  <c r="AB876" i="3"/>
  <c r="AB872" i="3"/>
  <c r="AB861" i="3"/>
  <c r="AB857" i="3"/>
  <c r="AC884" i="3"/>
  <c r="Y878" i="3"/>
  <c r="AA878" i="3" s="1"/>
  <c r="Y874" i="3"/>
  <c r="AA874" i="3" s="1"/>
  <c r="Y870" i="3"/>
  <c r="AA870" i="3" s="1"/>
  <c r="Y866" i="3"/>
  <c r="AA866" i="3" s="1"/>
  <c r="AC879" i="3"/>
  <c r="AB874" i="3"/>
  <c r="AC869" i="3"/>
  <c r="Y865" i="3"/>
  <c r="AA865" i="3" s="1"/>
  <c r="AB908" i="3"/>
  <c r="AC885" i="3"/>
  <c r="AB905" i="3"/>
  <c r="AC897" i="3"/>
  <c r="AB912" i="3"/>
  <c r="AB901" i="3"/>
  <c r="AC894" i="3"/>
  <c r="AC870" i="3"/>
  <c r="AC857" i="3"/>
  <c r="I829" i="3"/>
  <c r="J840" i="3"/>
  <c r="Y888" i="3"/>
  <c r="AA888" i="3" s="1"/>
  <c r="AB915" i="3"/>
  <c r="AB911" i="3"/>
  <c r="Y905" i="3"/>
  <c r="AA905" i="3" s="1"/>
  <c r="Y901" i="3"/>
  <c r="AA901" i="3" s="1"/>
  <c r="AC904" i="3"/>
  <c r="Y875" i="3"/>
  <c r="AA875" i="3" s="1"/>
  <c r="Y863" i="3"/>
  <c r="AA863" i="3" s="1"/>
  <c r="AA880" i="3"/>
  <c r="AC875" i="3"/>
  <c r="Y47" i="3"/>
  <c r="AA47" i="3" s="1"/>
  <c r="Y57" i="3"/>
  <c r="AA57" i="3" s="1"/>
  <c r="Y53" i="3"/>
  <c r="AA53" i="3" s="1"/>
  <c r="Y46" i="3"/>
  <c r="AA46" i="3" s="1"/>
  <c r="Y42" i="3"/>
  <c r="AA42" i="3" s="1"/>
  <c r="Y38" i="3"/>
  <c r="AA38" i="3" s="1"/>
  <c r="Y34" i="3"/>
  <c r="AA34" i="3" s="1"/>
  <c r="Y30" i="3"/>
  <c r="AA30" i="3" s="1"/>
  <c r="Y26" i="3"/>
  <c r="AA26" i="3" s="1"/>
  <c r="Y22" i="3"/>
  <c r="AA22" i="3" s="1"/>
  <c r="Y56" i="3"/>
  <c r="AA56" i="3" s="1"/>
  <c r="Y41" i="3"/>
  <c r="AA41" i="3" s="1"/>
  <c r="Y55" i="3"/>
  <c r="AA55" i="3" s="1"/>
  <c r="Y40" i="3"/>
  <c r="AA40" i="3" s="1"/>
  <c r="AB33" i="3"/>
  <c r="AC28" i="3"/>
  <c r="Y24" i="3"/>
  <c r="AA24" i="3" s="1"/>
  <c r="AB42" i="3"/>
  <c r="AC34" i="3"/>
  <c r="AB53" i="3"/>
  <c r="AC46" i="3"/>
  <c r="AC35" i="3"/>
  <c r="AB32" i="3"/>
  <c r="AC54" i="3"/>
  <c r="AC57" i="3"/>
  <c r="AC26" i="3"/>
  <c r="Y35" i="3"/>
  <c r="AA35" i="3" s="1"/>
  <c r="Y45" i="3"/>
  <c r="AA45" i="3" s="1"/>
  <c r="AB37" i="3"/>
  <c r="AC32" i="3"/>
  <c r="Y28" i="3"/>
  <c r="AA28" i="3" s="1"/>
  <c r="AB57" i="3"/>
  <c r="AC27" i="3"/>
  <c r="AB24" i="3"/>
  <c r="AC41" i="3"/>
  <c r="AB30" i="3"/>
  <c r="AC22" i="3"/>
  <c r="AC23" i="3"/>
  <c r="Y54" i="3"/>
  <c r="AA54" i="3" s="1"/>
  <c r="Y39" i="3"/>
  <c r="AA39" i="3" s="1"/>
  <c r="Y23" i="3"/>
  <c r="AA23" i="3" s="1"/>
  <c r="Y33" i="3"/>
  <c r="AA33" i="3" s="1"/>
  <c r="AB56" i="3"/>
  <c r="AC51" i="3"/>
  <c r="Y32" i="3"/>
  <c r="AA32" i="3" s="1"/>
  <c r="AC43" i="3"/>
  <c r="AB40" i="3"/>
  <c r="AC33" i="3"/>
  <c r="AC38" i="3"/>
  <c r="AC39" i="3"/>
  <c r="AC45" i="3"/>
  <c r="Y43" i="3"/>
  <c r="AA43" i="3" s="1"/>
  <c r="Y27" i="3"/>
  <c r="AA27" i="3" s="1"/>
  <c r="AB47" i="3"/>
  <c r="Y37" i="3"/>
  <c r="AA37" i="3" s="1"/>
  <c r="AC55" i="3"/>
  <c r="Y51" i="3"/>
  <c r="AA51" i="3" s="1"/>
  <c r="AB26" i="3"/>
  <c r="AA185" i="3"/>
  <c r="AA1583" i="3"/>
  <c r="AA2313" i="3"/>
  <c r="AA2321" i="3"/>
  <c r="AA2305" i="3"/>
  <c r="I1990" i="3"/>
  <c r="Y2021" i="3"/>
  <c r="AA2021" i="3" s="1"/>
  <c r="Y2006" i="3"/>
  <c r="AA2006" i="3" s="1"/>
  <c r="Y2016" i="3"/>
  <c r="AA2016" i="3" s="1"/>
  <c r="Y2001" i="3"/>
  <c r="AA2001" i="3" s="1"/>
  <c r="AB1998" i="3"/>
  <c r="Y2019" i="3"/>
  <c r="AA2019" i="3" s="1"/>
  <c r="AB2016" i="3"/>
  <c r="Y2004" i="3"/>
  <c r="AA2004" i="3" s="1"/>
  <c r="AB2001" i="3"/>
  <c r="AC1993" i="3"/>
  <c r="AC2015" i="3"/>
  <c r="AC2013" i="3"/>
  <c r="AC2006" i="3"/>
  <c r="AB1995" i="3"/>
  <c r="AC2001" i="3"/>
  <c r="AC2019" i="3"/>
  <c r="Y2010" i="3"/>
  <c r="AA2010" i="3" s="1"/>
  <c r="Y1994" i="3"/>
  <c r="AA1994" i="3" s="1"/>
  <c r="Y2013" i="3"/>
  <c r="AA2013" i="3" s="1"/>
  <c r="AB2010" i="3"/>
  <c r="AB1994" i="3"/>
  <c r="Y2015" i="3"/>
  <c r="AA2015" i="3" s="1"/>
  <c r="AB2013" i="3"/>
  <c r="Y2000" i="3"/>
  <c r="AA2000" i="3" s="1"/>
  <c r="AB2023" i="3"/>
  <c r="AB2015" i="3"/>
  <c r="AB2012" i="3"/>
  <c r="AB2008" i="3"/>
  <c r="AB2004" i="3"/>
  <c r="AB2000" i="3"/>
  <c r="AB1996" i="3"/>
  <c r="AB1992" i="3"/>
  <c r="AB2022" i="3"/>
  <c r="AC1996" i="3"/>
  <c r="AC2023" i="3"/>
  <c r="AB2018" i="3"/>
  <c r="AC2011" i="3"/>
  <c r="AC1992" i="3"/>
  <c r="AC2021" i="3"/>
  <c r="AB2011" i="3"/>
  <c r="AC2003" i="3"/>
  <c r="AB1999" i="3"/>
  <c r="J1990" i="3"/>
  <c r="Y1998" i="3"/>
  <c r="AA1998" i="3" s="1"/>
  <c r="Y2009" i="3"/>
  <c r="AA2009" i="3" s="1"/>
  <c r="Y1993" i="3"/>
  <c r="AA1993" i="3" s="1"/>
  <c r="Y2012" i="3"/>
  <c r="AA2012" i="3" s="1"/>
  <c r="AB2009" i="3"/>
  <c r="Y1996" i="3"/>
  <c r="AA1996" i="3" s="1"/>
  <c r="AB1993" i="3"/>
  <c r="Y2022" i="3"/>
  <c r="AA2022" i="3" s="1"/>
  <c r="Y2018" i="3"/>
  <c r="AA2018" i="3" s="1"/>
  <c r="Y2007" i="3"/>
  <c r="AA2007" i="3" s="1"/>
  <c r="Y2003" i="3"/>
  <c r="AA2003" i="3" s="1"/>
  <c r="Y1999" i="3"/>
  <c r="AA1999" i="3" s="1"/>
  <c r="Y1995" i="3"/>
  <c r="AA1995" i="3" s="1"/>
  <c r="AC2009" i="3"/>
  <c r="AC2002" i="3"/>
  <c r="AC2005" i="3"/>
  <c r="AC1998" i="3"/>
  <c r="AC2018" i="3"/>
  <c r="Y2002" i="3"/>
  <c r="AA2002" i="3" s="1"/>
  <c r="Y2005" i="3"/>
  <c r="AA2005" i="3" s="1"/>
  <c r="Y2008" i="3"/>
  <c r="AA2008" i="3" s="1"/>
  <c r="AB2007" i="3"/>
  <c r="AC1995" i="3"/>
  <c r="AA189" i="3"/>
  <c r="AA173" i="3"/>
  <c r="Y1561" i="3"/>
  <c r="AA1561" i="3" s="1"/>
  <c r="Y1557" i="3"/>
  <c r="AA1557" i="3" s="1"/>
  <c r="Y1553" i="3"/>
  <c r="AA1553" i="3" s="1"/>
  <c r="Y1549" i="3"/>
  <c r="AA1549" i="3" s="1"/>
  <c r="Y1552" i="3"/>
  <c r="AA1552" i="3" s="1"/>
  <c r="Y1563" i="3"/>
  <c r="AA1563" i="3" s="1"/>
  <c r="AB1560" i="3"/>
  <c r="AB1552" i="3"/>
  <c r="Y1547" i="3"/>
  <c r="AA1547" i="3" s="1"/>
  <c r="AC1562" i="3"/>
  <c r="AC1564" i="3"/>
  <c r="AB1561" i="3"/>
  <c r="AC1553" i="3"/>
  <c r="AC1550" i="3"/>
  <c r="Y1562" i="3"/>
  <c r="AA1562" i="3" s="1"/>
  <c r="Y1546" i="3"/>
  <c r="AA1546" i="3" s="1"/>
  <c r="Y1556" i="3"/>
  <c r="AA1556" i="3" s="1"/>
  <c r="AC1559" i="3"/>
  <c r="AC1551" i="3"/>
  <c r="AC1554" i="3"/>
  <c r="AB1551" i="3"/>
  <c r="AC1549" i="3"/>
  <c r="AC1560" i="3"/>
  <c r="Y1550" i="3"/>
  <c r="AA1550" i="3" s="1"/>
  <c r="Y1560" i="3"/>
  <c r="AA1560" i="3" s="1"/>
  <c r="AB1564" i="3"/>
  <c r="Y1559" i="3"/>
  <c r="AA1559" i="3" s="1"/>
  <c r="AB1556" i="3"/>
  <c r="Y1551" i="3"/>
  <c r="AA1551" i="3" s="1"/>
  <c r="AB1548" i="3"/>
  <c r="AB1549" i="3"/>
  <c r="AB1553" i="3"/>
  <c r="AB1557" i="3"/>
  <c r="Y1554" i="3"/>
  <c r="AA1554" i="3" s="1"/>
  <c r="AB1546" i="3"/>
  <c r="Y1548" i="3"/>
  <c r="AA1548" i="3" s="1"/>
  <c r="AC1563" i="3"/>
  <c r="AC1547" i="3"/>
  <c r="Y845" i="3"/>
  <c r="AA845" i="3" s="1"/>
  <c r="Y855" i="3"/>
  <c r="AA855" i="3" s="1"/>
  <c r="Y851" i="3"/>
  <c r="AA851" i="3" s="1"/>
  <c r="Y847" i="3"/>
  <c r="AA847" i="3" s="1"/>
  <c r="Y839" i="3"/>
  <c r="AA839" i="3" s="1"/>
  <c r="Y835" i="3"/>
  <c r="AA835" i="3" s="1"/>
  <c r="Y831" i="3"/>
  <c r="AA831" i="3" s="1"/>
  <c r="Y854" i="3"/>
  <c r="AA854" i="3" s="1"/>
  <c r="AB851" i="3"/>
  <c r="Y846" i="3"/>
  <c r="AA846" i="3" s="1"/>
  <c r="AC842" i="3"/>
  <c r="Y830" i="3"/>
  <c r="AA830" i="3" s="1"/>
  <c r="AC836" i="3"/>
  <c r="AC853" i="3"/>
  <c r="AB846" i="3"/>
  <c r="AC837" i="3"/>
  <c r="AB830" i="3"/>
  <c r="AC849" i="3"/>
  <c r="AB842" i="3"/>
  <c r="AB831" i="3"/>
  <c r="Y849" i="3"/>
  <c r="AA849" i="3" s="1"/>
  <c r="Y833" i="3"/>
  <c r="AA833" i="3" s="1"/>
  <c r="AB853" i="3"/>
  <c r="AB849" i="3"/>
  <c r="AB845" i="3"/>
  <c r="AB837" i="3"/>
  <c r="AB833" i="3"/>
  <c r="AC850" i="3"/>
  <c r="Y842" i="3"/>
  <c r="AA842" i="3" s="1"/>
  <c r="AB854" i="3"/>
  <c r="AC835" i="3"/>
  <c r="AC851" i="3"/>
  <c r="AC844" i="3"/>
  <c r="AC847" i="3"/>
  <c r="AB834" i="3"/>
  <c r="AC855" i="3"/>
  <c r="AC828" i="3"/>
  <c r="Y853" i="3"/>
  <c r="AA853" i="3" s="1"/>
  <c r="Y837" i="3"/>
  <c r="AA837" i="3" s="1"/>
  <c r="Y852" i="3"/>
  <c r="AA852" i="3" s="1"/>
  <c r="Y848" i="3"/>
  <c r="AA848" i="3" s="1"/>
  <c r="Y844" i="3"/>
  <c r="AA844" i="3" s="1"/>
  <c r="Y836" i="3"/>
  <c r="AA836" i="3" s="1"/>
  <c r="Y828" i="3"/>
  <c r="AA828" i="3" s="1"/>
  <c r="AB855" i="3"/>
  <c r="Y850" i="3"/>
  <c r="AA850" i="3" s="1"/>
  <c r="AC834" i="3"/>
  <c r="AC852" i="3"/>
  <c r="AC839" i="3"/>
  <c r="AB850" i="3"/>
  <c r="AB848" i="3"/>
  <c r="AB844" i="3"/>
  <c r="AB7" i="3"/>
  <c r="AB19" i="3"/>
  <c r="AB15" i="3"/>
  <c r="Y7" i="3"/>
  <c r="AA7" i="3" s="1"/>
  <c r="Y20" i="3"/>
  <c r="AA20" i="3" s="1"/>
  <c r="AB13" i="3"/>
  <c r="AC8" i="3"/>
  <c r="AC15" i="3"/>
  <c r="AB12" i="3"/>
  <c r="AC14" i="3"/>
  <c r="AC17" i="3"/>
  <c r="AC19" i="3"/>
  <c r="AB16" i="3"/>
  <c r="AC13" i="3"/>
  <c r="AB18" i="3"/>
  <c r="Y11" i="3"/>
  <c r="AA11" i="3" s="1"/>
  <c r="Y18" i="3"/>
  <c r="AA18" i="3" s="1"/>
  <c r="Y14" i="3"/>
  <c r="AA14" i="3" s="1"/>
  <c r="Y9" i="3"/>
  <c r="AA9" i="3" s="1"/>
  <c r="AB17" i="3"/>
  <c r="AC12" i="3"/>
  <c r="Y8" i="3"/>
  <c r="AA8" i="3" s="1"/>
  <c r="AB11" i="3"/>
  <c r="AC11" i="3"/>
  <c r="AB14" i="3"/>
  <c r="Y15" i="3"/>
  <c r="AA15" i="3" s="1"/>
  <c r="Y13" i="3"/>
  <c r="AA13" i="3" s="1"/>
  <c r="AC16" i="3"/>
  <c r="Y12" i="3"/>
  <c r="AA12" i="3" s="1"/>
  <c r="AC18" i="3"/>
  <c r="AC9" i="3"/>
  <c r="AC20" i="3"/>
  <c r="AA903" i="3"/>
  <c r="Y1989" i="3"/>
  <c r="AA1989" i="3" s="1"/>
  <c r="AC1991" i="3"/>
  <c r="AB1989" i="3"/>
  <c r="Y1991" i="3"/>
  <c r="AA1991" i="3" s="1"/>
  <c r="AB1991" i="3"/>
  <c r="AA861" i="3"/>
  <c r="Y1536" i="3"/>
  <c r="AA1536" i="3" s="1"/>
  <c r="Y1543" i="3"/>
  <c r="AA1543" i="3" s="1"/>
  <c r="AB1540" i="3"/>
  <c r="AB1545" i="3"/>
  <c r="AC1545" i="3"/>
  <c r="AB1541" i="3"/>
  <c r="Y1540" i="3"/>
  <c r="AA1540" i="3" s="1"/>
  <c r="AC1539" i="3"/>
  <c r="AC1544" i="3"/>
  <c r="AC1538" i="3"/>
  <c r="AB1537" i="3"/>
  <c r="AB1539" i="3"/>
  <c r="AC1540" i="3"/>
  <c r="AA2324" i="3"/>
  <c r="Y1538" i="3"/>
  <c r="AA1538" i="3" s="1"/>
  <c r="AB1542" i="3"/>
  <c r="AB1538" i="3"/>
  <c r="Y1544" i="3"/>
  <c r="AA1544" i="3" s="1"/>
  <c r="AB1544" i="3"/>
  <c r="Y1539" i="3"/>
  <c r="AA1539" i="3" s="1"/>
  <c r="AB1536" i="3"/>
  <c r="AB1543" i="3"/>
  <c r="AC1542" i="3"/>
  <c r="Y1541" i="3"/>
  <c r="AA1541" i="3" s="1"/>
  <c r="Y1537" i="3"/>
  <c r="AA1537" i="3" s="1"/>
  <c r="AA1912" i="3"/>
  <c r="AA294" i="3"/>
  <c r="AA2263" i="3"/>
  <c r="AA1096" i="3"/>
  <c r="AA1795" i="3"/>
  <c r="AA2307" i="3"/>
  <c r="AA2255" i="3"/>
  <c r="AA2247" i="3"/>
  <c r="AA2322" i="3"/>
  <c r="AA2314" i="3"/>
  <c r="AA2306" i="3"/>
  <c r="AA2302" i="3"/>
  <c r="AA2285" i="3"/>
  <c r="AA2296" i="3"/>
  <c r="AA2284" i="3"/>
  <c r="AA2268" i="3"/>
  <c r="AA2258" i="3"/>
  <c r="AA2254" i="3"/>
  <c r="AA2239" i="3"/>
  <c r="AA2226" i="3"/>
  <c r="AA2316" i="3"/>
  <c r="AA2300" i="3"/>
  <c r="AA2323" i="3"/>
  <c r="AA2319" i="3"/>
  <c r="AA2315" i="3"/>
  <c r="AA2303" i="3"/>
  <c r="AA2299" i="3"/>
  <c r="AA2326" i="3"/>
  <c r="AA2278" i="3"/>
  <c r="AA2281" i="3"/>
  <c r="AA2312" i="3"/>
  <c r="AA2318" i="3"/>
  <c r="AA2310" i="3"/>
  <c r="AA2294" i="3"/>
  <c r="AA2286" i="3"/>
  <c r="AA2266" i="3"/>
  <c r="AA2262" i="3"/>
  <c r="AA2250" i="3"/>
  <c r="AA2249" i="3"/>
  <c r="AA2311" i="3"/>
  <c r="AA2282" i="3"/>
  <c r="AA2292" i="3"/>
  <c r="AA2236" i="3"/>
  <c r="G2295" i="3"/>
  <c r="AA2287" i="3"/>
  <c r="AA2279" i="3"/>
  <c r="AA2271" i="3"/>
  <c r="AA2290" i="3"/>
  <c r="AA2293" i="3"/>
  <c r="AA2277" i="3"/>
  <c r="AA2288" i="3"/>
  <c r="AA2280" i="3"/>
  <c r="AA2272" i="3"/>
  <c r="AA2242" i="3"/>
  <c r="AA2261" i="3"/>
  <c r="AA2253" i="3"/>
  <c r="AA2245" i="3"/>
  <c r="AA2231" i="3"/>
  <c r="AA2227" i="3"/>
  <c r="AA2223" i="3"/>
  <c r="AA2222" i="3"/>
  <c r="AA2229" i="3"/>
  <c r="AA2221" i="3"/>
  <c r="AA2353" i="3"/>
  <c r="AA2308" i="3"/>
  <c r="AA2270" i="3"/>
  <c r="AA2289" i="3"/>
  <c r="AA2273" i="3"/>
  <c r="AA2260" i="3"/>
  <c r="AA2252" i="3"/>
  <c r="AA2244" i="3"/>
  <c r="AA2246" i="3"/>
  <c r="AA2265" i="3"/>
  <c r="AA2240" i="3"/>
  <c r="AA2234" i="3"/>
  <c r="AA2345" i="3"/>
  <c r="AA2329" i="3"/>
  <c r="AA2320" i="3"/>
  <c r="AA2304" i="3"/>
  <c r="AA2274" i="3"/>
  <c r="AA2269" i="3"/>
  <c r="AA2276" i="3"/>
  <c r="AA2267" i="3"/>
  <c r="AA2259" i="3"/>
  <c r="AA2251" i="3"/>
  <c r="AA2243" i="3"/>
  <c r="AA2257" i="3"/>
  <c r="AA2241" i="3"/>
  <c r="AA2230" i="3"/>
  <c r="AA2233" i="3"/>
  <c r="AA2225" i="3"/>
  <c r="AA974" i="3"/>
  <c r="AA1893" i="3"/>
  <c r="AA2340" i="3"/>
  <c r="AA2334" i="3"/>
  <c r="AA2330" i="3"/>
  <c r="AA984" i="3"/>
  <c r="AA957" i="3"/>
  <c r="AA943" i="3"/>
  <c r="AA2354" i="3"/>
  <c r="AA2215" i="3"/>
  <c r="AA2336" i="3"/>
  <c r="AA2346" i="3"/>
  <c r="AA2033" i="3"/>
  <c r="AA2352" i="3"/>
  <c r="AA2348" i="3"/>
  <c r="AA2332" i="3"/>
  <c r="AA2351" i="3"/>
  <c r="AA2347" i="3"/>
  <c r="AA2343" i="3"/>
  <c r="AA2339" i="3"/>
  <c r="AA2335" i="3"/>
  <c r="AA2331" i="3"/>
  <c r="AA2327" i="3"/>
  <c r="AA2342" i="3"/>
  <c r="AA2338" i="3"/>
  <c r="AA2344" i="3"/>
  <c r="AA2328" i="3"/>
  <c r="AA2350" i="3"/>
  <c r="AA876" i="3"/>
  <c r="AA1937" i="3"/>
  <c r="AA1921" i="3"/>
  <c r="AA1714" i="3"/>
  <c r="AA1641" i="3"/>
  <c r="AA1610" i="3"/>
  <c r="AA1578" i="3"/>
  <c r="AA1564" i="3"/>
  <c r="AA1734" i="3"/>
  <c r="AA1733" i="3"/>
  <c r="AA1545" i="3"/>
  <c r="AA1722" i="3"/>
  <c r="AA1625" i="3"/>
  <c r="AA1609" i="3"/>
  <c r="AA1837" i="3"/>
  <c r="AA1821" i="3"/>
  <c r="AA1897" i="3"/>
  <c r="AA1872" i="3"/>
  <c r="AA1856" i="3"/>
  <c r="AA2105" i="3"/>
  <c r="AA1964" i="3"/>
  <c r="AA1829" i="3"/>
  <c r="AA1813" i="3"/>
  <c r="AA1809" i="3"/>
  <c r="AA1948" i="3"/>
  <c r="AA1941" i="3"/>
  <c r="AA1925" i="3"/>
  <c r="AA1901" i="3"/>
  <c r="AA1885" i="3"/>
  <c r="AA1968" i="3"/>
  <c r="AA1929" i="3"/>
  <c r="AA1790" i="3"/>
  <c r="AA1909" i="3"/>
  <c r="AA2131" i="3"/>
  <c r="AA2125" i="3"/>
  <c r="AA2121" i="3"/>
  <c r="AA2094" i="3"/>
  <c r="AA2126" i="3"/>
  <c r="AA2122" i="3"/>
  <c r="AA2143" i="3"/>
  <c r="AA2129" i="3"/>
  <c r="AA2097" i="3"/>
  <c r="AA2093" i="3"/>
  <c r="AA2082" i="3"/>
  <c r="AA2079" i="3"/>
  <c r="AA2076" i="3"/>
  <c r="AA2072" i="3"/>
  <c r="AA2068" i="3"/>
  <c r="AA2027" i="3"/>
  <c r="AA2148" i="3"/>
  <c r="AA2117" i="3"/>
  <c r="AA2087" i="3"/>
  <c r="AA2084" i="3"/>
  <c r="AA2023" i="3"/>
  <c r="AA1992" i="3"/>
  <c r="AA2011" i="3"/>
  <c r="AA350" i="3"/>
  <c r="AA1905" i="3"/>
  <c r="AA1889" i="3"/>
  <c r="AA1880" i="3"/>
  <c r="AA1864" i="3"/>
  <c r="AA1833" i="3"/>
  <c r="AA1817" i="3"/>
  <c r="AA1764" i="3"/>
  <c r="AA1972" i="3"/>
  <c r="AA1956" i="3"/>
  <c r="AA1917" i="3"/>
  <c r="AA1781" i="3"/>
  <c r="AA1959" i="3"/>
  <c r="AA1841" i="3"/>
  <c r="AA1806" i="3"/>
  <c r="AA1126" i="3"/>
  <c r="AA1967" i="3"/>
  <c r="AA1951" i="3"/>
  <c r="AA1950" i="3"/>
  <c r="AA1906" i="3"/>
  <c r="AA1919" i="3"/>
  <c r="AA1938" i="3"/>
  <c r="AA1930" i="3"/>
  <c r="AA1904" i="3"/>
  <c r="AA1896" i="3"/>
  <c r="AA1793" i="3"/>
  <c r="AA1922" i="3"/>
  <c r="AA1960" i="3"/>
  <c r="AA991" i="3"/>
  <c r="AA1914" i="3"/>
  <c r="AA1908" i="3"/>
  <c r="AA1888" i="3"/>
  <c r="AA1828" i="3"/>
  <c r="AA1812" i="3"/>
  <c r="AA1965" i="3"/>
  <c r="AA1924" i="3"/>
  <c r="AA1900" i="3"/>
  <c r="AA1892" i="3"/>
  <c r="AA1884" i="3"/>
  <c r="AA1895" i="3"/>
  <c r="AA1887" i="3"/>
  <c r="AA1910" i="3"/>
  <c r="AA1898" i="3"/>
  <c r="AA1878" i="3"/>
  <c r="AA1874" i="3"/>
  <c r="AA1870" i="3"/>
  <c r="AA1866" i="3"/>
  <c r="AA1862" i="3"/>
  <c r="AA1858" i="3"/>
  <c r="AA1854" i="3"/>
  <c r="AA1850" i="3"/>
  <c r="AA1881" i="3"/>
  <c r="AA1865" i="3"/>
  <c r="AA1849" i="3"/>
  <c r="AA1844" i="3"/>
  <c r="AA1840" i="3"/>
  <c r="AA1836" i="3"/>
  <c r="AA1820" i="3"/>
  <c r="AA1842" i="3"/>
  <c r="AA1834" i="3"/>
  <c r="AA1826" i="3"/>
  <c r="AA1818" i="3"/>
  <c r="AA1780" i="3"/>
  <c r="AA1783" i="3"/>
  <c r="AA1779" i="3"/>
  <c r="AA1772" i="3"/>
  <c r="AA1762" i="3"/>
  <c r="AA1782" i="3"/>
  <c r="AA1778" i="3"/>
  <c r="AA1775" i="3"/>
  <c r="AA1969" i="3"/>
  <c r="AA1953" i="3"/>
  <c r="AA1940" i="3"/>
  <c r="AA1936" i="3"/>
  <c r="AA1920" i="3"/>
  <c r="AA1916" i="3"/>
  <c r="AA1943" i="3"/>
  <c r="AA1939" i="3"/>
  <c r="AA1935" i="3"/>
  <c r="AA1931" i="3"/>
  <c r="AA1927" i="3"/>
  <c r="AA1923" i="3"/>
  <c r="AA1942" i="3"/>
  <c r="AA1899" i="3"/>
  <c r="AA1902" i="3"/>
  <c r="AA1886" i="3"/>
  <c r="AA1882" i="3"/>
  <c r="AA1879" i="3"/>
  <c r="AA1875" i="3"/>
  <c r="AA1871" i="3"/>
  <c r="AA1867" i="3"/>
  <c r="AA1863" i="3"/>
  <c r="AA1859" i="3"/>
  <c r="AA1855" i="3"/>
  <c r="AA1851" i="3"/>
  <c r="AA1877" i="3"/>
  <c r="AA1861" i="3"/>
  <c r="AA1824" i="3"/>
  <c r="AA1839" i="3"/>
  <c r="AA1835" i="3"/>
  <c r="AA1827" i="3"/>
  <c r="AA1819" i="3"/>
  <c r="AA1811" i="3"/>
  <c r="AA1847" i="3"/>
  <c r="AA1799" i="3"/>
  <c r="AA1797" i="3"/>
  <c r="AA1787" i="3"/>
  <c r="AA1803" i="3"/>
  <c r="AA1801" i="3"/>
  <c r="AA1788" i="3"/>
  <c r="AA1808" i="3"/>
  <c r="AA1791" i="3"/>
  <c r="AA1789" i="3"/>
  <c r="AA1971" i="3"/>
  <c r="AA1963" i="3"/>
  <c r="AA1955" i="3"/>
  <c r="AA1970" i="3"/>
  <c r="AA1966" i="3"/>
  <c r="AA1962" i="3"/>
  <c r="AA1958" i="3"/>
  <c r="AA1954" i="3"/>
  <c r="AA1946" i="3"/>
  <c r="AA1973" i="3"/>
  <c r="AA1957" i="3"/>
  <c r="AA1949" i="3"/>
  <c r="AA1932" i="3"/>
  <c r="AA1934" i="3"/>
  <c r="AA1926" i="3"/>
  <c r="AA1918" i="3"/>
  <c r="AA1903" i="3"/>
  <c r="AA1891" i="3"/>
  <c r="AA1883" i="3"/>
  <c r="AA1890" i="3"/>
  <c r="AA1873" i="3"/>
  <c r="AA1857" i="3"/>
  <c r="AA1843" i="3"/>
  <c r="AA1846" i="3"/>
  <c r="AA1838" i="3"/>
  <c r="AA1830" i="3"/>
  <c r="AA1822" i="3"/>
  <c r="AA1814" i="3"/>
  <c r="AA1796" i="3"/>
  <c r="AA1947" i="3"/>
  <c r="AA1961" i="3"/>
  <c r="AA1945" i="3"/>
  <c r="AA1928" i="3"/>
  <c r="AA1944" i="3"/>
  <c r="AA1915" i="3"/>
  <c r="AA1911" i="3"/>
  <c r="AA1907" i="3"/>
  <c r="AA1894" i="3"/>
  <c r="AA1869" i="3"/>
  <c r="AA1853" i="3"/>
  <c r="AA1832" i="3"/>
  <c r="AA1816" i="3"/>
  <c r="AA1848" i="3"/>
  <c r="AA1831" i="3"/>
  <c r="AA1823" i="3"/>
  <c r="AA1815" i="3"/>
  <c r="AA1810" i="3"/>
  <c r="AA1800" i="3"/>
  <c r="AA1784" i="3"/>
  <c r="AA1804" i="3"/>
  <c r="AA1807" i="3"/>
  <c r="AA1805" i="3"/>
  <c r="AA1792" i="3"/>
  <c r="AA217" i="3"/>
  <c r="AA198" i="3"/>
  <c r="AA716" i="3"/>
  <c r="AA279" i="3"/>
  <c r="AA1119" i="3"/>
  <c r="AA497" i="3"/>
  <c r="AA485" i="3"/>
  <c r="AA471" i="3"/>
  <c r="AA226" i="3"/>
  <c r="AA745" i="3"/>
  <c r="AA729" i="3"/>
  <c r="AA515" i="3"/>
  <c r="AA501" i="3"/>
  <c r="AA725" i="3"/>
  <c r="AA712" i="3"/>
  <c r="AA696" i="3"/>
  <c r="AA680" i="3"/>
  <c r="AA664" i="3"/>
  <c r="AA466" i="3"/>
  <c r="AA429" i="3"/>
  <c r="AA374" i="3"/>
  <c r="AA358" i="3"/>
  <c r="AA1344" i="3"/>
  <c r="AA1310" i="3"/>
  <c r="AA801" i="3"/>
  <c r="AA1168" i="3"/>
  <c r="AA1145" i="3"/>
  <c r="AA1113" i="3"/>
  <c r="AA1100" i="3"/>
  <c r="AA737" i="3"/>
  <c r="AA721" i="3"/>
  <c r="AA1321" i="3"/>
  <c r="AA1266" i="3"/>
  <c r="AA1252" i="3"/>
  <c r="AA1250" i="3"/>
  <c r="AA1154" i="3"/>
  <c r="AA1179" i="3"/>
  <c r="AA1141" i="3"/>
  <c r="AA1110" i="3"/>
  <c r="AA909" i="3"/>
  <c r="AA897" i="3"/>
  <c r="AA894" i="3"/>
  <c r="AA890" i="3"/>
  <c r="AA1268" i="3"/>
  <c r="AA1260" i="3"/>
  <c r="AA1156" i="3"/>
  <c r="AA1098" i="3"/>
  <c r="AA970" i="3"/>
  <c r="AA966" i="3"/>
  <c r="AA963" i="3"/>
  <c r="AA960" i="3"/>
  <c r="AA956" i="3"/>
  <c r="AA953" i="3"/>
  <c r="AA950" i="3"/>
  <c r="AA946" i="3"/>
  <c r="AA942" i="3"/>
  <c r="AA934" i="3"/>
  <c r="AA930" i="3"/>
  <c r="AA921" i="3"/>
  <c r="AA969" i="3"/>
  <c r="AA977" i="3"/>
  <c r="AA964" i="3"/>
  <c r="AA952" i="3"/>
  <c r="AA923" i="3"/>
  <c r="AA860" i="3"/>
  <c r="AA834" i="3"/>
  <c r="AA1345" i="3"/>
  <c r="AA1303" i="3"/>
  <c r="AA1278" i="3"/>
  <c r="AA1184" i="3"/>
  <c r="AA1147" i="3"/>
  <c r="AA1129" i="3"/>
  <c r="AA912" i="3"/>
  <c r="AA893" i="3"/>
  <c r="AA869" i="3"/>
  <c r="AA776" i="3"/>
  <c r="AA772" i="3"/>
  <c r="AA768" i="3"/>
  <c r="AA1231" i="3"/>
  <c r="AA1261" i="3"/>
  <c r="AA1254" i="3"/>
  <c r="AA1086" i="3"/>
  <c r="AA1074" i="3"/>
  <c r="AA949" i="3"/>
  <c r="AA809" i="3"/>
  <c r="AA808" i="3"/>
  <c r="AA798" i="3"/>
  <c r="AA790" i="3"/>
  <c r="AA770" i="3"/>
  <c r="AA754" i="3"/>
  <c r="AA773" i="3"/>
  <c r="AA765" i="3"/>
  <c r="AA714" i="3"/>
  <c r="AA708" i="3"/>
  <c r="AA700" i="3"/>
  <c r="AA692" i="3"/>
  <c r="AA684" i="3"/>
  <c r="AA676" i="3"/>
  <c r="AA668" i="3"/>
  <c r="AA660" i="3"/>
  <c r="AA711" i="3"/>
  <c r="AA703" i="3"/>
  <c r="AA794" i="3"/>
  <c r="AA774" i="3"/>
  <c r="AA766" i="3"/>
  <c r="AA767" i="3"/>
  <c r="AA741" i="3"/>
  <c r="AA747" i="3"/>
  <c r="AA739" i="3"/>
  <c r="AA735" i="3"/>
  <c r="AA731" i="3"/>
  <c r="AA723" i="3"/>
  <c r="AA719" i="3"/>
  <c r="AA750" i="3"/>
  <c r="AA746" i="3"/>
  <c r="AA742" i="3"/>
  <c r="AA738" i="3"/>
  <c r="AA734" i="3"/>
  <c r="AA730" i="3"/>
  <c r="AA726" i="3"/>
  <c r="AA722" i="3"/>
  <c r="AA718" i="3"/>
  <c r="AA707" i="3"/>
  <c r="AA699" i="3"/>
  <c r="AA683" i="3"/>
  <c r="AA706" i="3"/>
  <c r="AA713" i="3"/>
  <c r="AA697" i="3"/>
  <c r="AA681" i="3"/>
  <c r="AA665" i="3"/>
  <c r="AA783" i="3"/>
  <c r="AA757" i="3"/>
  <c r="AA785" i="3"/>
  <c r="AA804" i="3"/>
  <c r="AA795" i="3"/>
  <c r="AA695" i="3"/>
  <c r="AA679" i="3"/>
  <c r="AA446" i="3"/>
  <c r="AA435" i="3"/>
  <c r="AA811" i="3"/>
  <c r="AA793" i="3"/>
  <c r="AA816" i="3"/>
  <c r="AA802" i="3"/>
  <c r="AA807" i="3"/>
  <c r="AA787" i="3"/>
  <c r="AA782" i="3"/>
  <c r="AA775" i="3"/>
  <c r="AA755" i="3"/>
  <c r="AA740" i="3"/>
  <c r="AA724" i="3"/>
  <c r="AA691" i="3"/>
  <c r="AA675" i="3"/>
  <c r="AA698" i="3"/>
  <c r="AA682" i="3"/>
  <c r="AA666" i="3"/>
  <c r="AA705" i="3"/>
  <c r="AA689" i="3"/>
  <c r="AA673" i="3"/>
  <c r="AA647" i="3"/>
  <c r="AA644" i="3"/>
  <c r="AA637" i="3"/>
  <c r="AA627" i="3"/>
  <c r="AA498" i="3"/>
  <c r="AA472" i="3"/>
  <c r="AA448" i="3"/>
  <c r="AA456" i="3"/>
  <c r="AA443" i="3"/>
  <c r="AA216" i="3"/>
  <c r="AA188" i="3"/>
  <c r="AA156" i="3"/>
  <c r="AA147" i="3"/>
  <c r="AA815" i="3"/>
  <c r="AA797" i="3"/>
  <c r="AA796" i="3"/>
  <c r="AA800" i="3"/>
  <c r="AA791" i="3"/>
  <c r="G778" i="3"/>
  <c r="G762" i="3"/>
  <c r="AA784" i="3"/>
  <c r="AA764" i="3"/>
  <c r="AA760" i="3"/>
  <c r="AA756" i="3"/>
  <c r="AA779" i="3"/>
  <c r="AA763" i="3"/>
  <c r="AA753" i="3"/>
  <c r="AA744" i="3"/>
  <c r="AA728" i="3"/>
  <c r="AA717" i="3"/>
  <c r="AA667" i="3"/>
  <c r="AA710" i="3"/>
  <c r="AA694" i="3"/>
  <c r="AA678" i="3"/>
  <c r="AA662" i="3"/>
  <c r="AA701" i="3"/>
  <c r="AA685" i="3"/>
  <c r="AA669" i="3"/>
  <c r="AA658" i="3"/>
  <c r="AA653" i="3"/>
  <c r="AA502" i="3"/>
  <c r="AA490" i="3"/>
  <c r="AA476" i="3"/>
  <c r="AA458" i="3"/>
  <c r="AA413" i="3"/>
  <c r="AA424" i="3"/>
  <c r="AA309" i="3"/>
  <c r="AA352" i="3"/>
  <c r="AA385" i="3"/>
  <c r="AA243" i="3"/>
  <c r="AA219" i="3"/>
  <c r="AA281" i="3"/>
  <c r="AA232" i="3"/>
  <c r="AA222" i="3"/>
  <c r="AA225" i="3"/>
  <c r="AA214" i="3"/>
  <c r="AA210" i="3"/>
  <c r="AA203" i="3"/>
  <c r="AA199" i="3"/>
  <c r="AA194" i="3"/>
  <c r="AA162" i="3"/>
  <c r="AA146" i="3"/>
  <c r="AA812" i="3"/>
  <c r="AA803" i="3"/>
  <c r="AA792" i="3"/>
  <c r="AA806" i="3"/>
  <c r="AA748" i="3"/>
  <c r="AA732" i="3"/>
  <c r="AA751" i="3"/>
  <c r="AA743" i="3"/>
  <c r="AA727" i="3"/>
  <c r="AA690" i="3"/>
  <c r="AA674" i="3"/>
  <c r="AA620" i="3"/>
  <c r="AA617" i="3"/>
  <c r="AA546" i="3"/>
  <c r="AA533" i="3"/>
  <c r="AA521" i="3"/>
  <c r="AA500" i="3"/>
  <c r="AA488" i="3"/>
  <c r="AA480" i="3"/>
  <c r="AA431" i="3"/>
  <c r="AA421" i="3"/>
  <c r="AA418" i="3"/>
  <c r="AA364" i="3"/>
  <c r="AA171" i="3"/>
  <c r="AA155" i="3"/>
  <c r="AA77" i="3"/>
  <c r="AA17" i="3"/>
  <c r="AA789" i="3"/>
  <c r="AA788" i="3"/>
  <c r="AA799" i="3"/>
  <c r="AA758" i="3"/>
  <c r="AA777" i="3"/>
  <c r="AA769" i="3"/>
  <c r="AA761" i="3"/>
  <c r="AA780" i="3"/>
  <c r="AA771" i="3"/>
  <c r="AA759" i="3"/>
  <c r="AA736" i="3"/>
  <c r="AA720" i="3"/>
  <c r="AA687" i="3"/>
  <c r="AA671" i="3"/>
  <c r="AA663" i="3"/>
  <c r="AA702" i="3"/>
  <c r="AA686" i="3"/>
  <c r="AA670" i="3"/>
  <c r="AA709" i="3"/>
  <c r="AA693" i="3"/>
  <c r="AA677" i="3"/>
  <c r="AA661" i="3"/>
  <c r="AA549" i="3"/>
  <c r="AA541" i="3"/>
  <c r="AA481" i="3"/>
  <c r="AA452" i="3"/>
  <c r="AA427" i="3"/>
  <c r="AA402" i="3"/>
  <c r="AA329" i="3"/>
  <c r="AA273" i="3"/>
  <c r="AA276" i="3"/>
  <c r="AA212" i="3"/>
  <c r="AA207" i="3"/>
  <c r="AA191" i="3"/>
  <c r="AA159" i="3"/>
  <c r="AA143" i="3"/>
  <c r="AA90" i="3"/>
  <c r="AA63" i="3"/>
  <c r="AA16" i="3"/>
  <c r="W2431" i="3"/>
  <c r="V2431" i="3"/>
  <c r="U2431" i="3"/>
  <c r="T2431" i="3"/>
  <c r="S2431" i="3"/>
  <c r="R2431" i="3"/>
  <c r="Q2431" i="3"/>
  <c r="O2431" i="3"/>
  <c r="N2431" i="3"/>
  <c r="M2431" i="3"/>
  <c r="L2431" i="3"/>
  <c r="K2431" i="3"/>
  <c r="J2431" i="3"/>
  <c r="I2431" i="3"/>
  <c r="W2430" i="3"/>
  <c r="V2430" i="3"/>
  <c r="U2430" i="3"/>
  <c r="T2430" i="3"/>
  <c r="S2430" i="3"/>
  <c r="R2430" i="3"/>
  <c r="Q2430" i="3"/>
  <c r="O2430" i="3"/>
  <c r="N2430" i="3"/>
  <c r="M2430" i="3"/>
  <c r="L2430" i="3"/>
  <c r="K2430" i="3"/>
  <c r="J2430" i="3"/>
  <c r="I2430" i="3"/>
  <c r="W2429" i="3"/>
  <c r="V2429" i="3"/>
  <c r="U2429" i="3"/>
  <c r="T2429" i="3"/>
  <c r="S2429" i="3"/>
  <c r="R2429" i="3"/>
  <c r="Q2429" i="3"/>
  <c r="O2429" i="3"/>
  <c r="N2429" i="3"/>
  <c r="M2429" i="3"/>
  <c r="L2429" i="3"/>
  <c r="K2429" i="3"/>
  <c r="J2429" i="3"/>
  <c r="I2429" i="3"/>
  <c r="W2428" i="3"/>
  <c r="V2428" i="3"/>
  <c r="U2428" i="3"/>
  <c r="T2428" i="3"/>
  <c r="S2428" i="3"/>
  <c r="R2428" i="3"/>
  <c r="Q2428" i="3"/>
  <c r="O2428" i="3"/>
  <c r="N2428" i="3"/>
  <c r="M2428" i="3"/>
  <c r="L2428" i="3"/>
  <c r="K2428" i="3"/>
  <c r="J2428" i="3"/>
  <c r="I2428" i="3"/>
  <c r="W2427" i="3"/>
  <c r="V2427" i="3"/>
  <c r="U2427" i="3"/>
  <c r="T2427" i="3"/>
  <c r="S2427" i="3"/>
  <c r="R2427" i="3"/>
  <c r="Q2427" i="3"/>
  <c r="O2427" i="3"/>
  <c r="N2427" i="3"/>
  <c r="M2427" i="3"/>
  <c r="L2427" i="3"/>
  <c r="K2427" i="3"/>
  <c r="J2427" i="3"/>
  <c r="I2427" i="3"/>
  <c r="W2426" i="3"/>
  <c r="V2426" i="3"/>
  <c r="U2426" i="3"/>
  <c r="T2426" i="3"/>
  <c r="S2426" i="3"/>
  <c r="R2426" i="3"/>
  <c r="Q2426" i="3"/>
  <c r="O2426" i="3"/>
  <c r="N2426" i="3"/>
  <c r="M2426" i="3"/>
  <c r="L2426" i="3"/>
  <c r="K2426" i="3"/>
  <c r="J2426" i="3"/>
  <c r="I2426" i="3"/>
  <c r="W2425" i="3"/>
  <c r="V2425" i="3"/>
  <c r="U2425" i="3"/>
  <c r="T2425" i="3"/>
  <c r="S2425" i="3"/>
  <c r="R2425" i="3"/>
  <c r="Q2425" i="3"/>
  <c r="O2425" i="3"/>
  <c r="N2425" i="3"/>
  <c r="M2425" i="3"/>
  <c r="L2425" i="3"/>
  <c r="K2425" i="3"/>
  <c r="J2425" i="3"/>
  <c r="I2425" i="3"/>
  <c r="W2424" i="3"/>
  <c r="V2424" i="3"/>
  <c r="U2424" i="3"/>
  <c r="T2424" i="3"/>
  <c r="S2424" i="3"/>
  <c r="R2424" i="3"/>
  <c r="Q2424" i="3"/>
  <c r="O2424" i="3"/>
  <c r="N2424" i="3"/>
  <c r="M2424" i="3"/>
  <c r="L2424" i="3"/>
  <c r="K2424" i="3"/>
  <c r="J2424" i="3"/>
  <c r="I2424" i="3"/>
  <c r="W2423" i="3"/>
  <c r="V2423" i="3"/>
  <c r="U2423" i="3"/>
  <c r="T2423" i="3"/>
  <c r="S2423" i="3"/>
  <c r="R2423" i="3"/>
  <c r="Q2423" i="3"/>
  <c r="O2423" i="3"/>
  <c r="N2423" i="3"/>
  <c r="M2423" i="3"/>
  <c r="L2423" i="3"/>
  <c r="K2423" i="3"/>
  <c r="J2423" i="3"/>
  <c r="I2423" i="3"/>
  <c r="W2422" i="3"/>
  <c r="V2422" i="3"/>
  <c r="U2422" i="3"/>
  <c r="T2422" i="3"/>
  <c r="S2422" i="3"/>
  <c r="R2422" i="3"/>
  <c r="Q2422" i="3"/>
  <c r="O2422" i="3"/>
  <c r="N2422" i="3"/>
  <c r="M2422" i="3"/>
  <c r="L2422" i="3"/>
  <c r="K2422" i="3"/>
  <c r="J2422" i="3"/>
  <c r="I2422" i="3"/>
  <c r="W2421" i="3"/>
  <c r="V2421" i="3"/>
  <c r="U2421" i="3"/>
  <c r="T2421" i="3"/>
  <c r="S2421" i="3"/>
  <c r="R2421" i="3"/>
  <c r="Q2421" i="3"/>
  <c r="O2421" i="3"/>
  <c r="N2421" i="3"/>
  <c r="M2421" i="3"/>
  <c r="L2421" i="3"/>
  <c r="K2421" i="3"/>
  <c r="J2421" i="3"/>
  <c r="I2421" i="3"/>
  <c r="W2420" i="3"/>
  <c r="V2420" i="3"/>
  <c r="U2420" i="3"/>
  <c r="T2420" i="3"/>
  <c r="S2420" i="3"/>
  <c r="R2420" i="3"/>
  <c r="Q2420" i="3"/>
  <c r="O2420" i="3"/>
  <c r="N2420" i="3"/>
  <c r="M2420" i="3"/>
  <c r="L2420" i="3"/>
  <c r="K2420" i="3"/>
  <c r="J2420" i="3"/>
  <c r="I2420" i="3"/>
  <c r="W2419" i="3"/>
  <c r="V2419" i="3"/>
  <c r="U2419" i="3"/>
  <c r="T2419" i="3"/>
  <c r="S2419" i="3"/>
  <c r="R2419" i="3"/>
  <c r="Q2419" i="3"/>
  <c r="O2419" i="3"/>
  <c r="N2419" i="3"/>
  <c r="M2419" i="3"/>
  <c r="L2419" i="3"/>
  <c r="K2419" i="3"/>
  <c r="J2419" i="3"/>
  <c r="I2419" i="3"/>
  <c r="W2418" i="3"/>
  <c r="V2418" i="3"/>
  <c r="U2418" i="3"/>
  <c r="T2418" i="3"/>
  <c r="S2418" i="3"/>
  <c r="R2418" i="3"/>
  <c r="Q2418" i="3"/>
  <c r="O2418" i="3"/>
  <c r="N2418" i="3"/>
  <c r="M2418" i="3"/>
  <c r="L2418" i="3"/>
  <c r="K2418" i="3"/>
  <c r="J2418" i="3"/>
  <c r="I2418" i="3"/>
  <c r="W2417" i="3"/>
  <c r="V2417" i="3"/>
  <c r="U2417" i="3"/>
  <c r="T2417" i="3"/>
  <c r="S2417" i="3"/>
  <c r="R2417" i="3"/>
  <c r="Q2417" i="3"/>
  <c r="O2417" i="3"/>
  <c r="N2417" i="3"/>
  <c r="M2417" i="3"/>
  <c r="L2417" i="3"/>
  <c r="K2417" i="3"/>
  <c r="J2417" i="3"/>
  <c r="I2417" i="3"/>
  <c r="W2416" i="3"/>
  <c r="V2416" i="3"/>
  <c r="U2416" i="3"/>
  <c r="T2416" i="3"/>
  <c r="S2416" i="3"/>
  <c r="R2416" i="3"/>
  <c r="Q2416" i="3"/>
  <c r="O2416" i="3"/>
  <c r="N2416" i="3"/>
  <c r="M2416" i="3"/>
  <c r="L2416" i="3"/>
  <c r="K2416" i="3"/>
  <c r="J2416" i="3"/>
  <c r="I2416" i="3"/>
  <c r="W2415" i="3"/>
  <c r="V2415" i="3"/>
  <c r="U2415" i="3"/>
  <c r="T2415" i="3"/>
  <c r="S2415" i="3"/>
  <c r="R2415" i="3"/>
  <c r="Q2415" i="3"/>
  <c r="O2415" i="3"/>
  <c r="N2415" i="3"/>
  <c r="M2415" i="3"/>
  <c r="L2415" i="3"/>
  <c r="K2415" i="3"/>
  <c r="J2415" i="3"/>
  <c r="I2415" i="3"/>
  <c r="W2414" i="3"/>
  <c r="V2414" i="3"/>
  <c r="U2414" i="3"/>
  <c r="T2414" i="3"/>
  <c r="S2414" i="3"/>
  <c r="R2414" i="3"/>
  <c r="Q2414" i="3"/>
  <c r="O2414" i="3"/>
  <c r="N2414" i="3"/>
  <c r="M2414" i="3"/>
  <c r="L2414" i="3"/>
  <c r="K2414" i="3"/>
  <c r="J2414" i="3"/>
  <c r="I2414" i="3"/>
  <c r="W2413" i="3"/>
  <c r="V2413" i="3"/>
  <c r="U2413" i="3"/>
  <c r="T2413" i="3"/>
  <c r="S2413" i="3"/>
  <c r="R2413" i="3"/>
  <c r="Q2413" i="3"/>
  <c r="O2413" i="3"/>
  <c r="N2413" i="3"/>
  <c r="M2413" i="3"/>
  <c r="L2413" i="3"/>
  <c r="K2413" i="3"/>
  <c r="J2413" i="3"/>
  <c r="I2413" i="3"/>
  <c r="W2412" i="3"/>
  <c r="V2412" i="3"/>
  <c r="U2412" i="3"/>
  <c r="T2412" i="3"/>
  <c r="S2412" i="3"/>
  <c r="R2412" i="3"/>
  <c r="Q2412" i="3"/>
  <c r="O2412" i="3"/>
  <c r="N2412" i="3"/>
  <c r="M2412" i="3"/>
  <c r="L2412" i="3"/>
  <c r="K2412" i="3"/>
  <c r="J2412" i="3"/>
  <c r="I2412" i="3"/>
  <c r="W2411" i="3"/>
  <c r="V2411" i="3"/>
  <c r="U2411" i="3"/>
  <c r="T2411" i="3"/>
  <c r="S2411" i="3"/>
  <c r="R2411" i="3"/>
  <c r="Q2411" i="3"/>
  <c r="O2411" i="3"/>
  <c r="N2411" i="3"/>
  <c r="M2411" i="3"/>
  <c r="L2411" i="3"/>
  <c r="K2411" i="3"/>
  <c r="J2411" i="3"/>
  <c r="I2411" i="3"/>
  <c r="W2410" i="3"/>
  <c r="V2410" i="3"/>
  <c r="U2410" i="3"/>
  <c r="T2410" i="3"/>
  <c r="S2410" i="3"/>
  <c r="R2410" i="3"/>
  <c r="Q2410" i="3"/>
  <c r="O2410" i="3"/>
  <c r="N2410" i="3"/>
  <c r="M2410" i="3"/>
  <c r="L2410" i="3"/>
  <c r="K2410" i="3"/>
  <c r="J2410" i="3"/>
  <c r="I2410" i="3"/>
  <c r="W2409" i="3"/>
  <c r="V2409" i="3"/>
  <c r="U2409" i="3"/>
  <c r="T2409" i="3"/>
  <c r="S2409" i="3"/>
  <c r="R2409" i="3"/>
  <c r="Q2409" i="3"/>
  <c r="O2409" i="3"/>
  <c r="N2409" i="3"/>
  <c r="M2409" i="3"/>
  <c r="L2409" i="3"/>
  <c r="K2409" i="3"/>
  <c r="J2409" i="3"/>
  <c r="I2409" i="3"/>
  <c r="W2408" i="3"/>
  <c r="V2408" i="3"/>
  <c r="U2408" i="3"/>
  <c r="T2408" i="3"/>
  <c r="S2408" i="3"/>
  <c r="R2408" i="3"/>
  <c r="Q2408" i="3"/>
  <c r="O2408" i="3"/>
  <c r="N2408" i="3"/>
  <c r="M2408" i="3"/>
  <c r="L2408" i="3"/>
  <c r="K2408" i="3"/>
  <c r="J2408" i="3"/>
  <c r="I2408" i="3"/>
  <c r="W2407" i="3"/>
  <c r="V2407" i="3"/>
  <c r="U2407" i="3"/>
  <c r="T2407" i="3"/>
  <c r="S2407" i="3"/>
  <c r="R2407" i="3"/>
  <c r="Q2407" i="3"/>
  <c r="O2407" i="3"/>
  <c r="N2407" i="3"/>
  <c r="M2407" i="3"/>
  <c r="L2407" i="3"/>
  <c r="K2407" i="3"/>
  <c r="J2407" i="3"/>
  <c r="I2407" i="3"/>
  <c r="W2406" i="3"/>
  <c r="V2406" i="3"/>
  <c r="U2406" i="3"/>
  <c r="T2406" i="3"/>
  <c r="S2406" i="3"/>
  <c r="R2406" i="3"/>
  <c r="Q2406" i="3"/>
  <c r="O2406" i="3"/>
  <c r="N2406" i="3"/>
  <c r="M2406" i="3"/>
  <c r="L2406" i="3"/>
  <c r="K2406" i="3"/>
  <c r="J2406" i="3"/>
  <c r="I2406" i="3"/>
  <c r="W2405" i="3"/>
  <c r="V2405" i="3"/>
  <c r="U2405" i="3"/>
  <c r="T2405" i="3"/>
  <c r="S2405" i="3"/>
  <c r="R2405" i="3"/>
  <c r="Q2405" i="3"/>
  <c r="O2405" i="3"/>
  <c r="N2405" i="3"/>
  <c r="M2405" i="3"/>
  <c r="L2405" i="3"/>
  <c r="K2405" i="3"/>
  <c r="J2405" i="3"/>
  <c r="I2405" i="3"/>
  <c r="W2404" i="3"/>
  <c r="V2404" i="3"/>
  <c r="U2404" i="3"/>
  <c r="T2404" i="3"/>
  <c r="S2404" i="3"/>
  <c r="R2404" i="3"/>
  <c r="Q2404" i="3"/>
  <c r="O2404" i="3"/>
  <c r="N2404" i="3"/>
  <c r="M2404" i="3"/>
  <c r="L2404" i="3"/>
  <c r="K2404" i="3"/>
  <c r="J2404" i="3"/>
  <c r="I2404" i="3"/>
  <c r="W2403" i="3"/>
  <c r="V2403" i="3"/>
  <c r="U2403" i="3"/>
  <c r="T2403" i="3"/>
  <c r="S2403" i="3"/>
  <c r="R2403" i="3"/>
  <c r="Q2403" i="3"/>
  <c r="O2403" i="3"/>
  <c r="N2403" i="3"/>
  <c r="M2403" i="3"/>
  <c r="L2403" i="3"/>
  <c r="K2403" i="3"/>
  <c r="J2403" i="3"/>
  <c r="I2403" i="3"/>
  <c r="W2402" i="3"/>
  <c r="V2402" i="3"/>
  <c r="U2402" i="3"/>
  <c r="T2402" i="3"/>
  <c r="S2402" i="3"/>
  <c r="R2402" i="3"/>
  <c r="Q2402" i="3"/>
  <c r="O2402" i="3"/>
  <c r="N2402" i="3"/>
  <c r="M2402" i="3"/>
  <c r="L2402" i="3"/>
  <c r="K2402" i="3"/>
  <c r="J2402" i="3"/>
  <c r="I2402" i="3"/>
  <c r="W2401" i="3"/>
  <c r="V2401" i="3"/>
  <c r="U2401" i="3"/>
  <c r="T2401" i="3"/>
  <c r="S2401" i="3"/>
  <c r="R2401" i="3"/>
  <c r="Q2401" i="3"/>
  <c r="O2401" i="3"/>
  <c r="N2401" i="3"/>
  <c r="M2401" i="3"/>
  <c r="L2401" i="3"/>
  <c r="K2401" i="3"/>
  <c r="J2401" i="3"/>
  <c r="I2401" i="3"/>
  <c r="W2400" i="3"/>
  <c r="V2400" i="3"/>
  <c r="U2400" i="3"/>
  <c r="T2400" i="3"/>
  <c r="S2400" i="3"/>
  <c r="R2400" i="3"/>
  <c r="Q2400" i="3"/>
  <c r="O2400" i="3"/>
  <c r="N2400" i="3"/>
  <c r="M2400" i="3"/>
  <c r="L2400" i="3"/>
  <c r="K2400" i="3"/>
  <c r="J2400" i="3"/>
  <c r="I2400" i="3"/>
  <c r="W2399" i="3"/>
  <c r="V2399" i="3"/>
  <c r="U2399" i="3"/>
  <c r="T2399" i="3"/>
  <c r="S2399" i="3"/>
  <c r="R2399" i="3"/>
  <c r="Q2399" i="3"/>
  <c r="O2399" i="3"/>
  <c r="N2399" i="3"/>
  <c r="M2399" i="3"/>
  <c r="L2399" i="3"/>
  <c r="K2399" i="3"/>
  <c r="J2399" i="3"/>
  <c r="I2399" i="3"/>
  <c r="W2398" i="3"/>
  <c r="V2398" i="3"/>
  <c r="U2398" i="3"/>
  <c r="T2398" i="3"/>
  <c r="S2398" i="3"/>
  <c r="R2398" i="3"/>
  <c r="Q2398" i="3"/>
  <c r="O2398" i="3"/>
  <c r="N2398" i="3"/>
  <c r="M2398" i="3"/>
  <c r="L2398" i="3"/>
  <c r="K2398" i="3"/>
  <c r="J2398" i="3"/>
  <c r="I2398" i="3"/>
  <c r="W2397" i="3"/>
  <c r="V2397" i="3"/>
  <c r="U2397" i="3"/>
  <c r="T2397" i="3"/>
  <c r="S2397" i="3"/>
  <c r="R2397" i="3"/>
  <c r="Q2397" i="3"/>
  <c r="O2397" i="3"/>
  <c r="N2397" i="3"/>
  <c r="M2397" i="3"/>
  <c r="L2397" i="3"/>
  <c r="K2397" i="3"/>
  <c r="J2397" i="3"/>
  <c r="I2397" i="3"/>
  <c r="W2396" i="3"/>
  <c r="V2396" i="3"/>
  <c r="U2396" i="3"/>
  <c r="T2396" i="3"/>
  <c r="S2396" i="3"/>
  <c r="R2396" i="3"/>
  <c r="Q2396" i="3"/>
  <c r="O2396" i="3"/>
  <c r="N2396" i="3"/>
  <c r="M2396" i="3"/>
  <c r="L2396" i="3"/>
  <c r="K2396" i="3"/>
  <c r="J2396" i="3"/>
  <c r="I2396" i="3"/>
  <c r="W2395" i="3"/>
  <c r="V2395" i="3"/>
  <c r="U2395" i="3"/>
  <c r="T2395" i="3"/>
  <c r="S2395" i="3"/>
  <c r="R2395" i="3"/>
  <c r="Q2395" i="3"/>
  <c r="O2395" i="3"/>
  <c r="N2395" i="3"/>
  <c r="M2395" i="3"/>
  <c r="L2395" i="3"/>
  <c r="K2395" i="3"/>
  <c r="J2395" i="3"/>
  <c r="I2395" i="3"/>
  <c r="W2394" i="3"/>
  <c r="V2394" i="3"/>
  <c r="U2394" i="3"/>
  <c r="T2394" i="3"/>
  <c r="S2394" i="3"/>
  <c r="R2394" i="3"/>
  <c r="Q2394" i="3"/>
  <c r="O2394" i="3"/>
  <c r="N2394" i="3"/>
  <c r="M2394" i="3"/>
  <c r="L2394" i="3"/>
  <c r="K2394" i="3"/>
  <c r="J2394" i="3"/>
  <c r="I2394" i="3"/>
  <c r="W2393" i="3"/>
  <c r="V2393" i="3"/>
  <c r="U2393" i="3"/>
  <c r="T2393" i="3"/>
  <c r="S2393" i="3"/>
  <c r="R2393" i="3"/>
  <c r="Q2393" i="3"/>
  <c r="O2393" i="3"/>
  <c r="N2393" i="3"/>
  <c r="M2393" i="3"/>
  <c r="L2393" i="3"/>
  <c r="K2393" i="3"/>
  <c r="J2393" i="3"/>
  <c r="I2393" i="3"/>
  <c r="W2392" i="3"/>
  <c r="V2392" i="3"/>
  <c r="U2392" i="3"/>
  <c r="T2392" i="3"/>
  <c r="S2392" i="3"/>
  <c r="R2392" i="3"/>
  <c r="Q2392" i="3"/>
  <c r="O2392" i="3"/>
  <c r="N2392" i="3"/>
  <c r="M2392" i="3"/>
  <c r="L2392" i="3"/>
  <c r="K2392" i="3"/>
  <c r="J2392" i="3"/>
  <c r="I2392" i="3"/>
  <c r="W2391" i="3"/>
  <c r="V2391" i="3"/>
  <c r="U2391" i="3"/>
  <c r="T2391" i="3"/>
  <c r="S2391" i="3"/>
  <c r="R2391" i="3"/>
  <c r="Q2391" i="3"/>
  <c r="O2391" i="3"/>
  <c r="N2391" i="3"/>
  <c r="M2391" i="3"/>
  <c r="L2391" i="3"/>
  <c r="K2391" i="3"/>
  <c r="J2391" i="3"/>
  <c r="I2391" i="3"/>
  <c r="W2390" i="3"/>
  <c r="V2390" i="3"/>
  <c r="U2390" i="3"/>
  <c r="T2390" i="3"/>
  <c r="S2390" i="3"/>
  <c r="R2390" i="3"/>
  <c r="Q2390" i="3"/>
  <c r="O2390" i="3"/>
  <c r="N2390" i="3"/>
  <c r="M2390" i="3"/>
  <c r="L2390" i="3"/>
  <c r="K2390" i="3"/>
  <c r="J2390" i="3"/>
  <c r="I2390" i="3"/>
  <c r="W2389" i="3"/>
  <c r="V2389" i="3"/>
  <c r="U2389" i="3"/>
  <c r="T2389" i="3"/>
  <c r="S2389" i="3"/>
  <c r="R2389" i="3"/>
  <c r="Q2389" i="3"/>
  <c r="O2389" i="3"/>
  <c r="N2389" i="3"/>
  <c r="M2389" i="3"/>
  <c r="L2389" i="3"/>
  <c r="K2389" i="3"/>
  <c r="J2389" i="3"/>
  <c r="I2389" i="3"/>
  <c r="W2388" i="3"/>
  <c r="V2388" i="3"/>
  <c r="U2388" i="3"/>
  <c r="T2388" i="3"/>
  <c r="S2388" i="3"/>
  <c r="R2388" i="3"/>
  <c r="Q2388" i="3"/>
  <c r="O2388" i="3"/>
  <c r="N2388" i="3"/>
  <c r="M2388" i="3"/>
  <c r="L2388" i="3"/>
  <c r="K2388" i="3"/>
  <c r="J2388" i="3"/>
  <c r="I2388" i="3"/>
  <c r="W2387" i="3"/>
  <c r="V2387" i="3"/>
  <c r="U2387" i="3"/>
  <c r="T2387" i="3"/>
  <c r="S2387" i="3"/>
  <c r="R2387" i="3"/>
  <c r="Q2387" i="3"/>
  <c r="O2387" i="3"/>
  <c r="N2387" i="3"/>
  <c r="M2387" i="3"/>
  <c r="L2387" i="3"/>
  <c r="K2387" i="3"/>
  <c r="J2387" i="3"/>
  <c r="I2387" i="3"/>
  <c r="W2386" i="3"/>
  <c r="V2386" i="3"/>
  <c r="U2386" i="3"/>
  <c r="T2386" i="3"/>
  <c r="S2386" i="3"/>
  <c r="R2386" i="3"/>
  <c r="Q2386" i="3"/>
  <c r="O2386" i="3"/>
  <c r="N2386" i="3"/>
  <c r="M2386" i="3"/>
  <c r="L2386" i="3"/>
  <c r="K2386" i="3"/>
  <c r="J2386" i="3"/>
  <c r="I2386" i="3"/>
  <c r="W2385" i="3"/>
  <c r="V2385" i="3"/>
  <c r="U2385" i="3"/>
  <c r="T2385" i="3"/>
  <c r="S2385" i="3"/>
  <c r="R2385" i="3"/>
  <c r="Q2385" i="3"/>
  <c r="O2385" i="3"/>
  <c r="N2385" i="3"/>
  <c r="M2385" i="3"/>
  <c r="L2385" i="3"/>
  <c r="K2385" i="3"/>
  <c r="J2385" i="3"/>
  <c r="I2385" i="3"/>
  <c r="W2384" i="3"/>
  <c r="V2384" i="3"/>
  <c r="U2384" i="3"/>
  <c r="T2384" i="3"/>
  <c r="S2384" i="3"/>
  <c r="R2384" i="3"/>
  <c r="Q2384" i="3"/>
  <c r="O2384" i="3"/>
  <c r="N2384" i="3"/>
  <c r="M2384" i="3"/>
  <c r="L2384" i="3"/>
  <c r="K2384" i="3"/>
  <c r="J2384" i="3"/>
  <c r="I2384" i="3"/>
  <c r="W2383" i="3"/>
  <c r="V2383" i="3"/>
  <c r="U2383" i="3"/>
  <c r="T2383" i="3"/>
  <c r="S2383" i="3"/>
  <c r="R2383" i="3"/>
  <c r="Q2383" i="3"/>
  <c r="O2383" i="3"/>
  <c r="N2383" i="3"/>
  <c r="M2383" i="3"/>
  <c r="L2383" i="3"/>
  <c r="K2383" i="3"/>
  <c r="J2383" i="3"/>
  <c r="I2383" i="3"/>
  <c r="W2382" i="3"/>
  <c r="V2382" i="3"/>
  <c r="U2382" i="3"/>
  <c r="T2382" i="3"/>
  <c r="S2382" i="3"/>
  <c r="R2382" i="3"/>
  <c r="Q2382" i="3"/>
  <c r="O2382" i="3"/>
  <c r="N2382" i="3"/>
  <c r="M2382" i="3"/>
  <c r="L2382" i="3"/>
  <c r="K2382" i="3"/>
  <c r="J2382" i="3"/>
  <c r="I2382" i="3"/>
  <c r="W2381" i="3"/>
  <c r="V2381" i="3"/>
  <c r="U2381" i="3"/>
  <c r="T2381" i="3"/>
  <c r="S2381" i="3"/>
  <c r="R2381" i="3"/>
  <c r="Q2381" i="3"/>
  <c r="O2381" i="3"/>
  <c r="N2381" i="3"/>
  <c r="M2381" i="3"/>
  <c r="L2381" i="3"/>
  <c r="K2381" i="3"/>
  <c r="J2381" i="3"/>
  <c r="I2381" i="3"/>
  <c r="W2380" i="3"/>
  <c r="V2380" i="3"/>
  <c r="U2380" i="3"/>
  <c r="T2380" i="3"/>
  <c r="S2380" i="3"/>
  <c r="R2380" i="3"/>
  <c r="Q2380" i="3"/>
  <c r="O2380" i="3"/>
  <c r="N2380" i="3"/>
  <c r="M2380" i="3"/>
  <c r="L2380" i="3"/>
  <c r="K2380" i="3"/>
  <c r="J2380" i="3"/>
  <c r="I2380" i="3"/>
  <c r="W2379" i="3"/>
  <c r="V2379" i="3"/>
  <c r="U2379" i="3"/>
  <c r="T2379" i="3"/>
  <c r="S2379" i="3"/>
  <c r="R2379" i="3"/>
  <c r="Q2379" i="3"/>
  <c r="O2379" i="3"/>
  <c r="N2379" i="3"/>
  <c r="M2379" i="3"/>
  <c r="L2379" i="3"/>
  <c r="K2379" i="3"/>
  <c r="J2379" i="3"/>
  <c r="I2379" i="3"/>
  <c r="W2378" i="3"/>
  <c r="V2378" i="3"/>
  <c r="U2378" i="3"/>
  <c r="T2378" i="3"/>
  <c r="S2378" i="3"/>
  <c r="R2378" i="3"/>
  <c r="Q2378" i="3"/>
  <c r="O2378" i="3"/>
  <c r="N2378" i="3"/>
  <c r="M2378" i="3"/>
  <c r="L2378" i="3"/>
  <c r="J2378" i="3"/>
  <c r="I2378" i="3"/>
  <c r="V2377" i="3"/>
  <c r="U2377" i="3"/>
  <c r="T2377" i="3"/>
  <c r="S2377" i="3"/>
  <c r="R2377" i="3"/>
  <c r="Q2377" i="3"/>
  <c r="O2377" i="3"/>
  <c r="N2377" i="3"/>
  <c r="M2377" i="3"/>
  <c r="L2377" i="3"/>
  <c r="K2377" i="3"/>
  <c r="J2377" i="3"/>
  <c r="I2377" i="3"/>
  <c r="V2376" i="3"/>
  <c r="U2376" i="3"/>
  <c r="T2376" i="3"/>
  <c r="S2376" i="3"/>
  <c r="R2376" i="3"/>
  <c r="Q2376" i="3"/>
  <c r="O2376" i="3"/>
  <c r="N2376" i="3"/>
  <c r="M2376" i="3"/>
  <c r="L2376" i="3"/>
  <c r="K2376" i="3"/>
  <c r="J2376" i="3"/>
  <c r="I2376" i="3"/>
  <c r="V2375" i="3"/>
  <c r="U2375" i="3"/>
  <c r="T2375" i="3"/>
  <c r="S2375" i="3"/>
  <c r="R2375" i="3"/>
  <c r="Q2375" i="3"/>
  <c r="O2375" i="3"/>
  <c r="N2375" i="3"/>
  <c r="M2375" i="3"/>
  <c r="L2375" i="3"/>
  <c r="K2375" i="3"/>
  <c r="J2375" i="3"/>
  <c r="I2375" i="3"/>
  <c r="W2374" i="3"/>
  <c r="V2374" i="3"/>
  <c r="U2374" i="3"/>
  <c r="T2374" i="3"/>
  <c r="S2374" i="3"/>
  <c r="R2374" i="3"/>
  <c r="Q2374" i="3"/>
  <c r="N2374" i="3"/>
  <c r="M2374" i="3"/>
  <c r="L2374" i="3"/>
  <c r="K2374" i="3"/>
  <c r="J2374" i="3"/>
  <c r="I2374" i="3"/>
  <c r="W2373" i="3"/>
  <c r="V2373" i="3"/>
  <c r="U2373" i="3"/>
  <c r="T2373" i="3"/>
  <c r="S2373" i="3"/>
  <c r="R2373" i="3"/>
  <c r="Q2373" i="3"/>
  <c r="O2373" i="3"/>
  <c r="N2373" i="3"/>
  <c r="L2373" i="3"/>
  <c r="K2373" i="3"/>
  <c r="J2373" i="3"/>
  <c r="I2373" i="3"/>
  <c r="W2372" i="3"/>
  <c r="V2372" i="3"/>
  <c r="U2372" i="3"/>
  <c r="T2372" i="3"/>
  <c r="S2372" i="3"/>
  <c r="R2372" i="3"/>
  <c r="Q2372" i="3"/>
  <c r="O2372" i="3"/>
  <c r="N2372" i="3"/>
  <c r="L2372" i="3"/>
  <c r="K2372" i="3"/>
  <c r="J2372" i="3"/>
  <c r="I2372" i="3"/>
  <c r="W2371" i="3"/>
  <c r="V2371" i="3"/>
  <c r="U2371" i="3"/>
  <c r="T2371" i="3"/>
  <c r="S2371" i="3"/>
  <c r="R2371" i="3"/>
  <c r="Q2371" i="3"/>
  <c r="O2371" i="3"/>
  <c r="N2371" i="3"/>
  <c r="L2371" i="3"/>
  <c r="K2371" i="3"/>
  <c r="J2371" i="3"/>
  <c r="I2371" i="3"/>
  <c r="W2370" i="3"/>
  <c r="V2370" i="3"/>
  <c r="U2370" i="3"/>
  <c r="T2370" i="3"/>
  <c r="S2370" i="3"/>
  <c r="R2370" i="3"/>
  <c r="Q2370" i="3"/>
  <c r="O2370" i="3"/>
  <c r="N2370" i="3"/>
  <c r="L2370" i="3"/>
  <c r="K2370" i="3"/>
  <c r="J2370" i="3"/>
  <c r="I2370" i="3"/>
  <c r="W2369" i="3"/>
  <c r="V2369" i="3"/>
  <c r="U2369" i="3"/>
  <c r="T2369" i="3"/>
  <c r="S2369" i="3"/>
  <c r="R2369" i="3"/>
  <c r="Q2369" i="3"/>
  <c r="O2369" i="3"/>
  <c r="N2369" i="3"/>
  <c r="L2369" i="3"/>
  <c r="K2369" i="3"/>
  <c r="J2369" i="3"/>
  <c r="I2369" i="3"/>
  <c r="W2368" i="3"/>
  <c r="V2368" i="3"/>
  <c r="U2368" i="3"/>
  <c r="T2368" i="3"/>
  <c r="S2368" i="3"/>
  <c r="R2368" i="3"/>
  <c r="Q2368" i="3"/>
  <c r="O2368" i="3"/>
  <c r="N2368" i="3"/>
  <c r="L2368" i="3"/>
  <c r="K2368" i="3"/>
  <c r="J2368" i="3"/>
  <c r="I2368" i="3"/>
  <c r="W2367" i="3"/>
  <c r="V2367" i="3"/>
  <c r="U2367" i="3"/>
  <c r="T2367" i="3"/>
  <c r="S2367" i="3"/>
  <c r="R2367" i="3"/>
  <c r="Q2367" i="3"/>
  <c r="O2367" i="3"/>
  <c r="N2367" i="3"/>
  <c r="M2367" i="3"/>
  <c r="K2367" i="3"/>
  <c r="J2367" i="3"/>
  <c r="I2367" i="3"/>
  <c r="W2366" i="3"/>
  <c r="V2366" i="3"/>
  <c r="U2366" i="3"/>
  <c r="T2366" i="3"/>
  <c r="S2366" i="3"/>
  <c r="R2366" i="3"/>
  <c r="Q2366" i="3"/>
  <c r="O2366" i="3"/>
  <c r="N2366" i="3"/>
  <c r="M2366" i="3"/>
  <c r="K2366" i="3"/>
  <c r="J2366" i="3"/>
  <c r="I2366" i="3"/>
  <c r="W2365" i="3"/>
  <c r="V2365" i="3"/>
  <c r="U2365" i="3"/>
  <c r="T2365" i="3"/>
  <c r="S2365" i="3"/>
  <c r="R2365" i="3"/>
  <c r="Q2365" i="3"/>
  <c r="O2365" i="3"/>
  <c r="N2365" i="3"/>
  <c r="M2365" i="3"/>
  <c r="K2365" i="3"/>
  <c r="J2365" i="3"/>
  <c r="I2365" i="3"/>
  <c r="W2364" i="3"/>
  <c r="V2364" i="3"/>
  <c r="U2364" i="3"/>
  <c r="T2364" i="3"/>
  <c r="S2364" i="3"/>
  <c r="R2364" i="3"/>
  <c r="Q2364" i="3"/>
  <c r="O2364" i="3"/>
  <c r="N2364" i="3"/>
  <c r="M2364" i="3"/>
  <c r="K2364" i="3"/>
  <c r="J2364" i="3"/>
  <c r="I2364" i="3"/>
  <c r="W2363" i="3"/>
  <c r="V2363" i="3"/>
  <c r="U2363" i="3"/>
  <c r="T2363" i="3"/>
  <c r="S2363" i="3"/>
  <c r="R2363" i="3"/>
  <c r="Q2363" i="3"/>
  <c r="O2363" i="3"/>
  <c r="N2363" i="3"/>
  <c r="M2363" i="3"/>
  <c r="K2363" i="3"/>
  <c r="J2363" i="3"/>
  <c r="W2362" i="3"/>
  <c r="V2362" i="3"/>
  <c r="U2362" i="3"/>
  <c r="T2362" i="3"/>
  <c r="S2362" i="3"/>
  <c r="R2362" i="3"/>
  <c r="Q2362" i="3"/>
  <c r="O2362" i="3"/>
  <c r="N2362" i="3"/>
  <c r="M2362" i="3"/>
  <c r="K2362" i="3"/>
  <c r="J2362" i="3"/>
  <c r="I2362" i="3"/>
  <c r="W2361" i="3"/>
  <c r="V2361" i="3"/>
  <c r="U2361" i="3"/>
  <c r="T2361" i="3"/>
  <c r="S2361" i="3"/>
  <c r="R2361" i="3"/>
  <c r="Q2361" i="3"/>
  <c r="O2361" i="3"/>
  <c r="N2361" i="3"/>
  <c r="M2361" i="3"/>
  <c r="K2361" i="3"/>
  <c r="J2361" i="3"/>
  <c r="W2360" i="3"/>
  <c r="V2360" i="3"/>
  <c r="U2360" i="3"/>
  <c r="T2360" i="3"/>
  <c r="S2360" i="3"/>
  <c r="R2360" i="3"/>
  <c r="Q2360" i="3"/>
  <c r="O2360" i="3"/>
  <c r="N2360" i="3"/>
  <c r="M2360" i="3"/>
  <c r="K2360" i="3"/>
  <c r="J2360" i="3"/>
  <c r="I2360" i="3"/>
  <c r="W2359" i="3"/>
  <c r="V2359" i="3"/>
  <c r="U2359" i="3"/>
  <c r="T2359" i="3"/>
  <c r="S2359" i="3"/>
  <c r="R2359" i="3"/>
  <c r="Q2359" i="3"/>
  <c r="O2359" i="3"/>
  <c r="N2359" i="3"/>
  <c r="M2359" i="3"/>
  <c r="K2359" i="3"/>
  <c r="J2359" i="3"/>
  <c r="I2359" i="3"/>
  <c r="W2358" i="3"/>
  <c r="V2358" i="3"/>
  <c r="U2358" i="3"/>
  <c r="T2358" i="3"/>
  <c r="S2358" i="3"/>
  <c r="R2358" i="3"/>
  <c r="Q2358" i="3"/>
  <c r="O2358" i="3"/>
  <c r="N2358" i="3"/>
  <c r="M2358" i="3"/>
  <c r="K2358" i="3"/>
  <c r="J2358" i="3"/>
  <c r="I2358" i="3"/>
  <c r="W2357" i="3"/>
  <c r="V2357" i="3"/>
  <c r="U2357" i="3"/>
  <c r="T2357" i="3"/>
  <c r="S2357" i="3"/>
  <c r="R2357" i="3"/>
  <c r="Q2357" i="3"/>
  <c r="O2357" i="3"/>
  <c r="N2357" i="3"/>
  <c r="M2357" i="3"/>
  <c r="K2357" i="3"/>
  <c r="J2357" i="3"/>
  <c r="I2357" i="3"/>
  <c r="W2356" i="3"/>
  <c r="V2356" i="3"/>
  <c r="U2356" i="3"/>
  <c r="T2356" i="3"/>
  <c r="S2356" i="3"/>
  <c r="R2356" i="3"/>
  <c r="Q2356" i="3"/>
  <c r="O2356" i="3"/>
  <c r="N2356" i="3"/>
  <c r="M2356" i="3"/>
  <c r="K2356" i="3"/>
  <c r="J2356" i="3"/>
  <c r="I2356" i="3"/>
  <c r="W2355" i="3"/>
  <c r="V2355" i="3"/>
  <c r="U2355" i="3"/>
  <c r="T2355" i="3"/>
  <c r="S2355" i="3"/>
  <c r="R2355" i="3"/>
  <c r="Q2355" i="3"/>
  <c r="O2355" i="3"/>
  <c r="N2355" i="3"/>
  <c r="M2355" i="3"/>
  <c r="K2355" i="3"/>
  <c r="J2355" i="3"/>
  <c r="I2355" i="3"/>
  <c r="W2193" i="3"/>
  <c r="V2193" i="3"/>
  <c r="U2193" i="3"/>
  <c r="T2193" i="3"/>
  <c r="S2193" i="3"/>
  <c r="R2193" i="3"/>
  <c r="Q2193" i="3"/>
  <c r="O2193" i="3"/>
  <c r="N2193" i="3"/>
  <c r="M2193" i="3"/>
  <c r="K2193" i="3"/>
  <c r="J2193" i="3"/>
  <c r="I2193" i="3"/>
  <c r="W2192" i="3"/>
  <c r="V2192" i="3"/>
  <c r="U2192" i="3"/>
  <c r="T2192" i="3"/>
  <c r="S2192" i="3"/>
  <c r="R2192" i="3"/>
  <c r="Q2192" i="3"/>
  <c r="O2192" i="3"/>
  <c r="N2192" i="3"/>
  <c r="M2192" i="3"/>
  <c r="K2192" i="3"/>
  <c r="J2192" i="3"/>
  <c r="I2192" i="3"/>
  <c r="W2191" i="3"/>
  <c r="U2191" i="3"/>
  <c r="T2191" i="3"/>
  <c r="S2191" i="3"/>
  <c r="R2191" i="3"/>
  <c r="Q2191" i="3"/>
  <c r="O2191" i="3"/>
  <c r="N2191" i="3"/>
  <c r="M2191" i="3"/>
  <c r="L2191" i="3"/>
  <c r="K2191" i="3"/>
  <c r="J2191" i="3"/>
  <c r="I2191" i="3"/>
  <c r="W2190" i="3"/>
  <c r="U2190" i="3"/>
  <c r="T2190" i="3"/>
  <c r="S2190" i="3"/>
  <c r="R2190" i="3"/>
  <c r="Q2190" i="3"/>
  <c r="O2190" i="3"/>
  <c r="N2190" i="3"/>
  <c r="M2190" i="3"/>
  <c r="L2190" i="3"/>
  <c r="K2190" i="3"/>
  <c r="J2190" i="3"/>
  <c r="I2190" i="3"/>
  <c r="W2189" i="3"/>
  <c r="U2189" i="3"/>
  <c r="T2189" i="3"/>
  <c r="S2189" i="3"/>
  <c r="R2189" i="3"/>
  <c r="Q2189" i="3"/>
  <c r="O2189" i="3"/>
  <c r="N2189" i="3"/>
  <c r="M2189" i="3"/>
  <c r="L2189" i="3"/>
  <c r="K2189" i="3"/>
  <c r="J2189" i="3"/>
  <c r="I2189" i="3"/>
  <c r="W2188" i="3"/>
  <c r="U2188" i="3"/>
  <c r="T2188" i="3"/>
  <c r="S2188" i="3"/>
  <c r="R2188" i="3"/>
  <c r="Q2188" i="3"/>
  <c r="O2188" i="3"/>
  <c r="N2188" i="3"/>
  <c r="M2188" i="3"/>
  <c r="L2188" i="3"/>
  <c r="K2188" i="3"/>
  <c r="J2188" i="3"/>
  <c r="I2188" i="3"/>
  <c r="W2187" i="3"/>
  <c r="U2187" i="3"/>
  <c r="T2187" i="3"/>
  <c r="S2187" i="3"/>
  <c r="R2187" i="3"/>
  <c r="Q2187" i="3"/>
  <c r="O2187" i="3"/>
  <c r="N2187" i="3"/>
  <c r="M2187" i="3"/>
  <c r="L2187" i="3"/>
  <c r="K2187" i="3"/>
  <c r="J2187" i="3"/>
  <c r="I2187" i="3"/>
  <c r="W2186" i="3"/>
  <c r="U2186" i="3"/>
  <c r="T2186" i="3"/>
  <c r="S2186" i="3"/>
  <c r="R2186" i="3"/>
  <c r="Q2186" i="3"/>
  <c r="O2186" i="3"/>
  <c r="N2186" i="3"/>
  <c r="M2186" i="3"/>
  <c r="L2186" i="3"/>
  <c r="K2186" i="3"/>
  <c r="J2186" i="3"/>
  <c r="I2186" i="3"/>
  <c r="W2185" i="3"/>
  <c r="V2185" i="3"/>
  <c r="U2185" i="3"/>
  <c r="T2185" i="3"/>
  <c r="S2185" i="3"/>
  <c r="R2185" i="3"/>
  <c r="Q2185" i="3"/>
  <c r="O2185" i="3"/>
  <c r="M2185" i="3"/>
  <c r="L2185" i="3"/>
  <c r="K2185" i="3"/>
  <c r="J2185" i="3"/>
  <c r="W2184" i="3"/>
  <c r="V2184" i="3"/>
  <c r="U2184" i="3"/>
  <c r="T2184" i="3"/>
  <c r="S2184" i="3"/>
  <c r="R2184" i="3"/>
  <c r="Q2184" i="3"/>
  <c r="O2184" i="3"/>
  <c r="M2184" i="3"/>
  <c r="L2184" i="3"/>
  <c r="K2184" i="3"/>
  <c r="J2184" i="3"/>
  <c r="I2184" i="3"/>
  <c r="W2183" i="3"/>
  <c r="V2183" i="3"/>
  <c r="U2183" i="3"/>
  <c r="T2183" i="3"/>
  <c r="S2183" i="3"/>
  <c r="R2183" i="3"/>
  <c r="Q2183" i="3"/>
  <c r="O2183" i="3"/>
  <c r="M2183" i="3"/>
  <c r="L2183" i="3"/>
  <c r="K2183" i="3"/>
  <c r="J2183" i="3"/>
  <c r="I2183" i="3"/>
  <c r="W2182" i="3"/>
  <c r="V2182" i="3"/>
  <c r="U2182" i="3"/>
  <c r="T2182" i="3"/>
  <c r="S2182" i="3"/>
  <c r="R2182" i="3"/>
  <c r="Q2182" i="3"/>
  <c r="O2182" i="3"/>
  <c r="M2182" i="3"/>
  <c r="L2182" i="3"/>
  <c r="K2182" i="3"/>
  <c r="J2182" i="3"/>
  <c r="I2182" i="3"/>
  <c r="W2181" i="3"/>
  <c r="V2181" i="3"/>
  <c r="U2181" i="3"/>
  <c r="T2181" i="3"/>
  <c r="S2181" i="3"/>
  <c r="R2181" i="3"/>
  <c r="Q2181" i="3"/>
  <c r="O2181" i="3"/>
  <c r="M2181" i="3"/>
  <c r="L2181" i="3"/>
  <c r="K2181" i="3"/>
  <c r="J2181" i="3"/>
  <c r="I2181" i="3"/>
  <c r="W2180" i="3"/>
  <c r="V2180" i="3"/>
  <c r="U2180" i="3"/>
  <c r="T2180" i="3"/>
  <c r="S2180" i="3"/>
  <c r="R2180" i="3"/>
  <c r="O2180" i="3"/>
  <c r="N2180" i="3"/>
  <c r="M2180" i="3"/>
  <c r="K2180" i="3"/>
  <c r="J2180" i="3"/>
  <c r="I2180" i="3"/>
  <c r="W2179" i="3"/>
  <c r="U2179" i="3"/>
  <c r="T2179" i="3"/>
  <c r="S2179" i="3"/>
  <c r="Q2179" i="3"/>
  <c r="O2179" i="3"/>
  <c r="N2179" i="3"/>
  <c r="M2179" i="3"/>
  <c r="L2179" i="3"/>
  <c r="K2179" i="3"/>
  <c r="J2179" i="3"/>
  <c r="I2179" i="3"/>
  <c r="W2178" i="3"/>
  <c r="V2178" i="3"/>
  <c r="U2178" i="3"/>
  <c r="T2178" i="3"/>
  <c r="S2178" i="3"/>
  <c r="Q2178" i="3"/>
  <c r="O2178" i="3"/>
  <c r="N2178" i="3"/>
  <c r="M2178" i="3"/>
  <c r="L2178" i="3"/>
  <c r="K2178" i="3"/>
  <c r="J2178" i="3"/>
  <c r="I2178" i="3"/>
  <c r="W2177" i="3"/>
  <c r="V2177" i="3"/>
  <c r="U2177" i="3"/>
  <c r="T2177" i="3"/>
  <c r="R2177" i="3"/>
  <c r="Q2177" i="3"/>
  <c r="O2177" i="3"/>
  <c r="N2177" i="3"/>
  <c r="M2177" i="3"/>
  <c r="L2177" i="3"/>
  <c r="K2177" i="3"/>
  <c r="J2177" i="3"/>
  <c r="I2177" i="3"/>
  <c r="W2176" i="3"/>
  <c r="U2176" i="3"/>
  <c r="T2176" i="3"/>
  <c r="R2176" i="3"/>
  <c r="Q2176" i="3"/>
  <c r="O2176" i="3"/>
  <c r="N2176" i="3"/>
  <c r="M2176" i="3"/>
  <c r="K2176" i="3"/>
  <c r="J2176" i="3"/>
  <c r="I2176" i="3"/>
  <c r="W2175" i="3"/>
  <c r="V2175" i="3"/>
  <c r="U2175" i="3"/>
  <c r="T2175" i="3"/>
  <c r="R2175" i="3"/>
  <c r="Q2175" i="3"/>
  <c r="O2175" i="3"/>
  <c r="N2175" i="3"/>
  <c r="M2175" i="3"/>
  <c r="L2175" i="3"/>
  <c r="K2175" i="3"/>
  <c r="J2175" i="3"/>
  <c r="I2175" i="3"/>
  <c r="W2174" i="3"/>
  <c r="V2174" i="3"/>
  <c r="U2174" i="3"/>
  <c r="T2174" i="3"/>
  <c r="R2174" i="3"/>
  <c r="Q2174" i="3"/>
  <c r="O2174" i="3"/>
  <c r="N2174" i="3"/>
  <c r="M2174" i="3"/>
  <c r="L2174" i="3"/>
  <c r="K2174" i="3"/>
  <c r="J2174" i="3"/>
  <c r="I2174" i="3"/>
  <c r="W2173" i="3"/>
  <c r="V2173" i="3"/>
  <c r="U2173" i="3"/>
  <c r="T2173" i="3"/>
  <c r="R2173" i="3"/>
  <c r="Q2173" i="3"/>
  <c r="O2173" i="3"/>
  <c r="N2173" i="3"/>
  <c r="M2173" i="3"/>
  <c r="L2173" i="3"/>
  <c r="K2173" i="3"/>
  <c r="J2173" i="3"/>
  <c r="I2173" i="3"/>
  <c r="W2172" i="3"/>
  <c r="V2172" i="3"/>
  <c r="U2172" i="3"/>
  <c r="T2172" i="3"/>
  <c r="R2172" i="3"/>
  <c r="Q2172" i="3"/>
  <c r="O2172" i="3"/>
  <c r="N2172" i="3"/>
  <c r="M2172" i="3"/>
  <c r="L2172" i="3"/>
  <c r="K2172" i="3"/>
  <c r="J2172" i="3"/>
  <c r="I2172" i="3"/>
  <c r="W2171" i="3"/>
  <c r="V2171" i="3"/>
  <c r="U2171" i="3"/>
  <c r="T2171" i="3"/>
  <c r="R2171" i="3"/>
  <c r="Q2171" i="3"/>
  <c r="O2171" i="3"/>
  <c r="N2171" i="3"/>
  <c r="M2171" i="3"/>
  <c r="L2171" i="3"/>
  <c r="K2171" i="3"/>
  <c r="J2171" i="3"/>
  <c r="I2171" i="3"/>
  <c r="W2170" i="3"/>
  <c r="V2170" i="3"/>
  <c r="U2170" i="3"/>
  <c r="T2170" i="3"/>
  <c r="R2170" i="3"/>
  <c r="Q2170" i="3"/>
  <c r="O2170" i="3"/>
  <c r="N2170" i="3"/>
  <c r="M2170" i="3"/>
  <c r="L2170" i="3"/>
  <c r="K2170" i="3"/>
  <c r="J2170" i="3"/>
  <c r="I2170" i="3"/>
  <c r="W2169" i="3"/>
  <c r="V2169" i="3"/>
  <c r="U2169" i="3"/>
  <c r="T2169" i="3"/>
  <c r="R2169" i="3"/>
  <c r="Q2169" i="3"/>
  <c r="O2169" i="3"/>
  <c r="N2169" i="3"/>
  <c r="M2169" i="3"/>
  <c r="L2169" i="3"/>
  <c r="K2169" i="3"/>
  <c r="J2169" i="3"/>
  <c r="I2169" i="3"/>
  <c r="W2168" i="3"/>
  <c r="U2168" i="3"/>
  <c r="T2168" i="3"/>
  <c r="S2168" i="3"/>
  <c r="R2168" i="3"/>
  <c r="Q2168" i="3"/>
  <c r="O2168" i="3"/>
  <c r="N2168" i="3"/>
  <c r="M2168" i="3"/>
  <c r="L2168" i="3"/>
  <c r="K2168" i="3"/>
  <c r="I2168" i="3"/>
  <c r="W1988" i="3"/>
  <c r="V1988" i="3"/>
  <c r="U1988" i="3"/>
  <c r="T1988" i="3"/>
  <c r="S1988" i="3"/>
  <c r="Q1988" i="3"/>
  <c r="O1988" i="3"/>
  <c r="N1988" i="3"/>
  <c r="M1988" i="3"/>
  <c r="L1988" i="3"/>
  <c r="K1988" i="3"/>
  <c r="I1988" i="3"/>
  <c r="W1987" i="3"/>
  <c r="V1987" i="3"/>
  <c r="U1987" i="3"/>
  <c r="S1987" i="3"/>
  <c r="R1987" i="3"/>
  <c r="Q1987" i="3"/>
  <c r="O1987" i="3"/>
  <c r="N1987" i="3"/>
  <c r="M1987" i="3"/>
  <c r="L1987" i="3"/>
  <c r="K1987" i="3"/>
  <c r="J1987" i="3"/>
  <c r="I1987" i="3"/>
  <c r="W1986" i="3"/>
  <c r="V1986" i="3"/>
  <c r="U1986" i="3"/>
  <c r="S1986" i="3"/>
  <c r="Q1986" i="3"/>
  <c r="O1986" i="3"/>
  <c r="N1986" i="3"/>
  <c r="M1986" i="3"/>
  <c r="L1986" i="3"/>
  <c r="K1986" i="3"/>
  <c r="J1986" i="3"/>
  <c r="I1986" i="3"/>
  <c r="W1985" i="3"/>
  <c r="V1985" i="3"/>
  <c r="U1985" i="3"/>
  <c r="T1985" i="3"/>
  <c r="S1985" i="3"/>
  <c r="R1985" i="3"/>
  <c r="Q1985" i="3"/>
  <c r="O1985" i="3"/>
  <c r="N1985" i="3"/>
  <c r="M1985" i="3"/>
  <c r="L1985" i="3"/>
  <c r="K1985" i="3"/>
  <c r="J1985" i="3"/>
  <c r="I1985" i="3"/>
  <c r="W1984" i="3"/>
  <c r="V1984" i="3"/>
  <c r="U1984" i="3"/>
  <c r="T1984" i="3"/>
  <c r="S1984" i="3"/>
  <c r="R1984" i="3"/>
  <c r="Q1984" i="3"/>
  <c r="O1984" i="3"/>
  <c r="N1984" i="3"/>
  <c r="M1984" i="3"/>
  <c r="L1984" i="3"/>
  <c r="K1984" i="3"/>
  <c r="J1984" i="3"/>
  <c r="I1984" i="3"/>
  <c r="W1983" i="3"/>
  <c r="V1983" i="3"/>
  <c r="U1983" i="3"/>
  <c r="T1983" i="3"/>
  <c r="S1983" i="3"/>
  <c r="R1983" i="3"/>
  <c r="Q1983" i="3"/>
  <c r="O1983" i="3"/>
  <c r="N1983" i="3"/>
  <c r="M1983" i="3"/>
  <c r="L1983" i="3"/>
  <c r="K1983" i="3"/>
  <c r="J1983" i="3"/>
  <c r="I1983" i="3"/>
  <c r="W1982" i="3"/>
  <c r="V1982" i="3"/>
  <c r="U1982" i="3"/>
  <c r="T1982" i="3"/>
  <c r="S1982" i="3"/>
  <c r="R1982" i="3"/>
  <c r="Q1982" i="3"/>
  <c r="O1982" i="3"/>
  <c r="N1982" i="3"/>
  <c r="L1982" i="3"/>
  <c r="K1982" i="3"/>
  <c r="J1982" i="3"/>
  <c r="I1982" i="3"/>
  <c r="W1981" i="3"/>
  <c r="V1981" i="3"/>
  <c r="U1981" i="3"/>
  <c r="T1981" i="3"/>
  <c r="S1981" i="3"/>
  <c r="R1981" i="3"/>
  <c r="Q1981" i="3"/>
  <c r="O1981" i="3"/>
  <c r="N1981" i="3"/>
  <c r="L1981" i="3"/>
  <c r="K1981" i="3"/>
  <c r="J1981" i="3"/>
  <c r="I1981" i="3"/>
  <c r="W1980" i="3"/>
  <c r="V1980" i="3"/>
  <c r="U1980" i="3"/>
  <c r="T1980" i="3"/>
  <c r="S1980" i="3"/>
  <c r="R1980" i="3"/>
  <c r="Q1980" i="3"/>
  <c r="O1980" i="3"/>
  <c r="N1980" i="3"/>
  <c r="M1980" i="3"/>
  <c r="K1980" i="3"/>
  <c r="J1980" i="3"/>
  <c r="I1980" i="3"/>
  <c r="W1979" i="3"/>
  <c r="V1979" i="3"/>
  <c r="U1979" i="3"/>
  <c r="T1979" i="3"/>
  <c r="S1979" i="3"/>
  <c r="R1979" i="3"/>
  <c r="Q1979" i="3"/>
  <c r="O1979" i="3"/>
  <c r="N1979" i="3"/>
  <c r="M1979" i="3"/>
  <c r="K1979" i="3"/>
  <c r="J1979" i="3"/>
  <c r="I1979" i="3"/>
  <c r="W1978" i="3"/>
  <c r="V1978" i="3"/>
  <c r="U1978" i="3"/>
  <c r="T1978" i="3"/>
  <c r="S1978" i="3"/>
  <c r="R1978" i="3"/>
  <c r="Q1978" i="3"/>
  <c r="O1978" i="3"/>
  <c r="N1978" i="3"/>
  <c r="M1978" i="3"/>
  <c r="K1978" i="3"/>
  <c r="J1978" i="3"/>
  <c r="W1977" i="3"/>
  <c r="V1977" i="3"/>
  <c r="U1977" i="3"/>
  <c r="T1977" i="3"/>
  <c r="S1977" i="3"/>
  <c r="R1977" i="3"/>
  <c r="Q1977" i="3"/>
  <c r="O1977" i="3"/>
  <c r="N1977" i="3"/>
  <c r="M1977" i="3"/>
  <c r="K1977" i="3"/>
  <c r="J1977" i="3"/>
  <c r="I1977" i="3"/>
  <c r="W1976" i="3"/>
  <c r="V1976" i="3"/>
  <c r="U1976" i="3"/>
  <c r="T1976" i="3"/>
  <c r="S1976" i="3"/>
  <c r="R1976" i="3"/>
  <c r="Q1976" i="3"/>
  <c r="O1976" i="3"/>
  <c r="N1976" i="3"/>
  <c r="M1976" i="3"/>
  <c r="K1976" i="3"/>
  <c r="J1976" i="3"/>
  <c r="I1976" i="3"/>
  <c r="W1975" i="3"/>
  <c r="V1975" i="3"/>
  <c r="U1975" i="3"/>
  <c r="T1975" i="3"/>
  <c r="S1975" i="3"/>
  <c r="R1975" i="3"/>
  <c r="Q1975" i="3"/>
  <c r="O1975" i="3"/>
  <c r="N1975" i="3"/>
  <c r="M1975" i="3"/>
  <c r="K1975" i="3"/>
  <c r="J1975" i="3"/>
  <c r="I1975" i="3"/>
  <c r="W1974" i="3"/>
  <c r="U1974" i="3"/>
  <c r="T1974" i="3"/>
  <c r="S1974" i="3"/>
  <c r="R1974" i="3"/>
  <c r="Q1974" i="3"/>
  <c r="O1974" i="3"/>
  <c r="N1974" i="3"/>
  <c r="M1974" i="3"/>
  <c r="L1974" i="3"/>
  <c r="K1974" i="3"/>
  <c r="J1974" i="3"/>
  <c r="I1974" i="3"/>
  <c r="W1535" i="3"/>
  <c r="V1535" i="3"/>
  <c r="U1535" i="3"/>
  <c r="T1535" i="3"/>
  <c r="S1535" i="3"/>
  <c r="R1535" i="3"/>
  <c r="Q1535" i="3"/>
  <c r="O1535" i="3"/>
  <c r="N1535" i="3"/>
  <c r="M1535" i="3"/>
  <c r="L1535" i="3"/>
  <c r="K1535" i="3"/>
  <c r="I1535" i="3"/>
  <c r="W1534" i="3"/>
  <c r="V1534" i="3"/>
  <c r="U1534" i="3"/>
  <c r="T1534" i="3"/>
  <c r="S1534" i="3"/>
  <c r="R1534" i="3"/>
  <c r="Q1534" i="3"/>
  <c r="O1534" i="3"/>
  <c r="N1534" i="3"/>
  <c r="M1534" i="3"/>
  <c r="L1534" i="3"/>
  <c r="K1534" i="3"/>
  <c r="J1534" i="3"/>
  <c r="I1534" i="3"/>
  <c r="W1533" i="3"/>
  <c r="V1533" i="3"/>
  <c r="U1533" i="3"/>
  <c r="T1533" i="3"/>
  <c r="S1533" i="3"/>
  <c r="R1533" i="3"/>
  <c r="Q1533" i="3"/>
  <c r="O1533" i="3"/>
  <c r="N1533" i="3"/>
  <c r="M1533" i="3"/>
  <c r="L1533" i="3"/>
  <c r="K1533" i="3"/>
  <c r="J1533" i="3"/>
  <c r="I1533" i="3"/>
  <c r="W1532" i="3"/>
  <c r="V1532" i="3"/>
  <c r="U1532" i="3"/>
  <c r="T1532" i="3"/>
  <c r="S1532" i="3"/>
  <c r="R1532" i="3"/>
  <c r="Q1532" i="3"/>
  <c r="O1532" i="3"/>
  <c r="N1532" i="3"/>
  <c r="M1532" i="3"/>
  <c r="L1532" i="3"/>
  <c r="K1532" i="3"/>
  <c r="J1532" i="3"/>
  <c r="I1532" i="3"/>
  <c r="W1531" i="3"/>
  <c r="V1531" i="3"/>
  <c r="U1531" i="3"/>
  <c r="T1531" i="3"/>
  <c r="S1531" i="3"/>
  <c r="R1531" i="3"/>
  <c r="Q1531" i="3"/>
  <c r="O1531" i="3"/>
  <c r="N1531" i="3"/>
  <c r="M1531" i="3"/>
  <c r="L1531" i="3"/>
  <c r="K1531" i="3"/>
  <c r="J1531" i="3"/>
  <c r="I1531" i="3"/>
  <c r="W1530" i="3"/>
  <c r="V1530" i="3"/>
  <c r="U1530" i="3"/>
  <c r="T1530" i="3"/>
  <c r="S1530" i="3"/>
  <c r="R1530" i="3"/>
  <c r="Q1530" i="3"/>
  <c r="O1530" i="3"/>
  <c r="N1530" i="3"/>
  <c r="M1530" i="3"/>
  <c r="L1530" i="3"/>
  <c r="K1530" i="3"/>
  <c r="J1530" i="3"/>
  <c r="I1530" i="3"/>
  <c r="W1529" i="3"/>
  <c r="V1529" i="3"/>
  <c r="U1529" i="3"/>
  <c r="T1529" i="3"/>
  <c r="S1529" i="3"/>
  <c r="R1529" i="3"/>
  <c r="Q1529" i="3"/>
  <c r="O1529" i="3"/>
  <c r="N1529" i="3"/>
  <c r="M1529" i="3"/>
  <c r="L1529" i="3"/>
  <c r="K1529" i="3"/>
  <c r="J1529" i="3"/>
  <c r="I1529" i="3"/>
  <c r="W1528" i="3"/>
  <c r="V1528" i="3"/>
  <c r="U1528" i="3"/>
  <c r="T1528" i="3"/>
  <c r="S1528" i="3"/>
  <c r="R1528" i="3"/>
  <c r="Q1528" i="3"/>
  <c r="O1528" i="3"/>
  <c r="N1528" i="3"/>
  <c r="M1528" i="3"/>
  <c r="L1528" i="3"/>
  <c r="K1528" i="3"/>
  <c r="J1528" i="3"/>
  <c r="I1528" i="3"/>
  <c r="W1527" i="3"/>
  <c r="V1527" i="3"/>
  <c r="U1527" i="3"/>
  <c r="T1527" i="3"/>
  <c r="S1527" i="3"/>
  <c r="R1527" i="3"/>
  <c r="Q1527" i="3"/>
  <c r="O1527" i="3"/>
  <c r="N1527" i="3"/>
  <c r="M1527" i="3"/>
  <c r="L1527" i="3"/>
  <c r="K1527" i="3"/>
  <c r="J1527" i="3"/>
  <c r="I1527" i="3"/>
  <c r="W1526" i="3"/>
  <c r="V1526" i="3"/>
  <c r="U1526" i="3"/>
  <c r="T1526" i="3"/>
  <c r="S1526" i="3"/>
  <c r="R1526" i="3"/>
  <c r="Q1526" i="3"/>
  <c r="O1526" i="3"/>
  <c r="N1526" i="3"/>
  <c r="M1526" i="3"/>
  <c r="L1526" i="3"/>
  <c r="K1526" i="3"/>
  <c r="J1526" i="3"/>
  <c r="I1526" i="3"/>
  <c r="W1525" i="3"/>
  <c r="V1525" i="3"/>
  <c r="U1525" i="3"/>
  <c r="T1525" i="3"/>
  <c r="S1525" i="3"/>
  <c r="R1525" i="3"/>
  <c r="Q1525" i="3"/>
  <c r="O1525" i="3"/>
  <c r="N1525" i="3"/>
  <c r="M1525" i="3"/>
  <c r="L1525" i="3"/>
  <c r="K1525" i="3"/>
  <c r="J1525" i="3"/>
  <c r="I1525" i="3"/>
  <c r="W1515" i="3"/>
  <c r="V1515" i="3"/>
  <c r="U1515" i="3"/>
  <c r="T1515" i="3"/>
  <c r="S1515" i="3"/>
  <c r="R1515" i="3"/>
  <c r="Q1515" i="3"/>
  <c r="O1515" i="3"/>
  <c r="N1515" i="3"/>
  <c r="M1515" i="3"/>
  <c r="L1515" i="3"/>
  <c r="K1515" i="3"/>
  <c r="J1515" i="3"/>
  <c r="I1515" i="3"/>
  <c r="W1514" i="3"/>
  <c r="V1514" i="3"/>
  <c r="U1514" i="3"/>
  <c r="T1514" i="3"/>
  <c r="S1514" i="3"/>
  <c r="R1514" i="3"/>
  <c r="Q1514" i="3"/>
  <c r="O1514" i="3"/>
  <c r="N1514" i="3"/>
  <c r="M1514" i="3"/>
  <c r="L1514" i="3"/>
  <c r="K1514" i="3"/>
  <c r="J1514" i="3"/>
  <c r="I1514" i="3"/>
  <c r="W1513" i="3"/>
  <c r="V1513" i="3"/>
  <c r="U1513" i="3"/>
  <c r="T1513" i="3"/>
  <c r="S1513" i="3"/>
  <c r="R1513" i="3"/>
  <c r="Q1513" i="3"/>
  <c r="O1513" i="3"/>
  <c r="N1513" i="3"/>
  <c r="M1513" i="3"/>
  <c r="L1513" i="3"/>
  <c r="K1513" i="3"/>
  <c r="J1513" i="3"/>
  <c r="I1513" i="3"/>
  <c r="W1512" i="3"/>
  <c r="V1512" i="3"/>
  <c r="U1512" i="3"/>
  <c r="T1512" i="3"/>
  <c r="S1512" i="3"/>
  <c r="R1512" i="3"/>
  <c r="Q1512" i="3"/>
  <c r="O1512" i="3"/>
  <c r="N1512" i="3"/>
  <c r="M1512" i="3"/>
  <c r="L1512" i="3"/>
  <c r="K1512" i="3"/>
  <c r="J1512" i="3"/>
  <c r="I1512" i="3"/>
  <c r="W1511" i="3"/>
  <c r="V1511" i="3"/>
  <c r="U1511" i="3"/>
  <c r="T1511" i="3"/>
  <c r="S1511" i="3"/>
  <c r="R1511" i="3"/>
  <c r="Q1511" i="3"/>
  <c r="O1511" i="3"/>
  <c r="N1511" i="3"/>
  <c r="M1511" i="3"/>
  <c r="L1511" i="3"/>
  <c r="K1511" i="3"/>
  <c r="J1511" i="3"/>
  <c r="I1511" i="3"/>
  <c r="W1510" i="3"/>
  <c r="V1510" i="3"/>
  <c r="U1510" i="3"/>
  <c r="T1510" i="3"/>
  <c r="S1510" i="3"/>
  <c r="R1510" i="3"/>
  <c r="Q1510" i="3"/>
  <c r="O1510" i="3"/>
  <c r="N1510" i="3"/>
  <c r="M1510" i="3"/>
  <c r="L1510" i="3"/>
  <c r="K1510" i="3"/>
  <c r="J1510" i="3"/>
  <c r="I1510" i="3"/>
  <c r="W1509" i="3"/>
  <c r="V1509" i="3"/>
  <c r="U1509" i="3"/>
  <c r="T1509" i="3"/>
  <c r="S1509" i="3"/>
  <c r="R1509" i="3"/>
  <c r="Q1509" i="3"/>
  <c r="O1509" i="3"/>
  <c r="N1509" i="3"/>
  <c r="M1509" i="3"/>
  <c r="L1509" i="3"/>
  <c r="K1509" i="3"/>
  <c r="J1509" i="3"/>
  <c r="I1509" i="3"/>
  <c r="W1508" i="3"/>
  <c r="V1508" i="3"/>
  <c r="U1508" i="3"/>
  <c r="T1508" i="3"/>
  <c r="S1508" i="3"/>
  <c r="R1508" i="3"/>
  <c r="Q1508" i="3"/>
  <c r="O1508" i="3"/>
  <c r="N1508" i="3"/>
  <c r="M1508" i="3"/>
  <c r="L1508" i="3"/>
  <c r="K1508" i="3"/>
  <c r="J1508" i="3"/>
  <c r="I1508" i="3"/>
  <c r="W1507" i="3"/>
  <c r="V1507" i="3"/>
  <c r="U1507" i="3"/>
  <c r="T1507" i="3"/>
  <c r="S1507" i="3"/>
  <c r="R1507" i="3"/>
  <c r="Q1507" i="3"/>
  <c r="O1507" i="3"/>
  <c r="N1507" i="3"/>
  <c r="M1507" i="3"/>
  <c r="L1507" i="3"/>
  <c r="K1507" i="3"/>
  <c r="J1507" i="3"/>
  <c r="I1507" i="3"/>
  <c r="W1506" i="3"/>
  <c r="V1506" i="3"/>
  <c r="U1506" i="3"/>
  <c r="T1506" i="3"/>
  <c r="S1506" i="3"/>
  <c r="R1506" i="3"/>
  <c r="Q1506" i="3"/>
  <c r="O1506" i="3"/>
  <c r="N1506" i="3"/>
  <c r="M1506" i="3"/>
  <c r="L1506" i="3"/>
  <c r="K1506" i="3"/>
  <c r="J1506" i="3"/>
  <c r="I1506" i="3"/>
  <c r="W1505" i="3"/>
  <c r="V1505" i="3"/>
  <c r="U1505" i="3"/>
  <c r="T1505" i="3"/>
  <c r="S1505" i="3"/>
  <c r="R1505" i="3"/>
  <c r="Q1505" i="3"/>
  <c r="O1505" i="3"/>
  <c r="N1505" i="3"/>
  <c r="M1505" i="3"/>
  <c r="L1505" i="3"/>
  <c r="K1505" i="3"/>
  <c r="J1505" i="3"/>
  <c r="I1505" i="3"/>
  <c r="W1504" i="3"/>
  <c r="V1504" i="3"/>
  <c r="U1504" i="3"/>
  <c r="T1504" i="3"/>
  <c r="S1504" i="3"/>
  <c r="R1504" i="3"/>
  <c r="Q1504" i="3"/>
  <c r="O1504" i="3"/>
  <c r="N1504" i="3"/>
  <c r="M1504" i="3"/>
  <c r="L1504" i="3"/>
  <c r="K1504" i="3"/>
  <c r="J1504" i="3"/>
  <c r="I1504" i="3"/>
  <c r="W1503" i="3"/>
  <c r="V1503" i="3"/>
  <c r="U1503" i="3"/>
  <c r="T1503" i="3"/>
  <c r="S1503" i="3"/>
  <c r="R1503" i="3"/>
  <c r="Q1503" i="3"/>
  <c r="O1503" i="3"/>
  <c r="N1503" i="3"/>
  <c r="M1503" i="3"/>
  <c r="L1503" i="3"/>
  <c r="K1503" i="3"/>
  <c r="J1503" i="3"/>
  <c r="I1503" i="3"/>
  <c r="W1502" i="3"/>
  <c r="V1502" i="3"/>
  <c r="U1502" i="3"/>
  <c r="T1502" i="3"/>
  <c r="S1502" i="3"/>
  <c r="R1502" i="3"/>
  <c r="Q1502" i="3"/>
  <c r="O1502" i="3"/>
  <c r="N1502" i="3"/>
  <c r="M1502" i="3"/>
  <c r="L1502" i="3"/>
  <c r="K1502" i="3"/>
  <c r="J1502" i="3"/>
  <c r="I1502" i="3"/>
  <c r="W1501" i="3"/>
  <c r="V1501" i="3"/>
  <c r="U1501" i="3"/>
  <c r="T1501" i="3"/>
  <c r="S1501" i="3"/>
  <c r="R1501" i="3"/>
  <c r="Q1501" i="3"/>
  <c r="O1501" i="3"/>
  <c r="N1501" i="3"/>
  <c r="M1501" i="3"/>
  <c r="L1501" i="3"/>
  <c r="K1501" i="3"/>
  <c r="J1501" i="3"/>
  <c r="I1501" i="3"/>
  <c r="W1500" i="3"/>
  <c r="V1500" i="3"/>
  <c r="U1500" i="3"/>
  <c r="T1500" i="3"/>
  <c r="S1500" i="3"/>
  <c r="R1500" i="3"/>
  <c r="Q1500" i="3"/>
  <c r="O1500" i="3"/>
  <c r="N1500" i="3"/>
  <c r="M1500" i="3"/>
  <c r="L1500" i="3"/>
  <c r="K1500" i="3"/>
  <c r="J1500" i="3"/>
  <c r="I1500" i="3"/>
  <c r="W1499" i="3"/>
  <c r="V1499" i="3"/>
  <c r="U1499" i="3"/>
  <c r="T1499" i="3"/>
  <c r="S1499" i="3"/>
  <c r="R1499" i="3"/>
  <c r="Q1499" i="3"/>
  <c r="O1499" i="3"/>
  <c r="N1499" i="3"/>
  <c r="M1499" i="3"/>
  <c r="L1499" i="3"/>
  <c r="K1499" i="3"/>
  <c r="J1499" i="3"/>
  <c r="I1499" i="3"/>
  <c r="W1498" i="3"/>
  <c r="V1498" i="3"/>
  <c r="U1498" i="3"/>
  <c r="T1498" i="3"/>
  <c r="S1498" i="3"/>
  <c r="R1498" i="3"/>
  <c r="Q1498" i="3"/>
  <c r="O1498" i="3"/>
  <c r="N1498" i="3"/>
  <c r="M1498" i="3"/>
  <c r="L1498" i="3"/>
  <c r="K1498" i="3"/>
  <c r="J1498" i="3"/>
  <c r="I1498" i="3"/>
  <c r="W1497" i="3"/>
  <c r="V1497" i="3"/>
  <c r="U1497" i="3"/>
  <c r="T1497" i="3"/>
  <c r="S1497" i="3"/>
  <c r="R1497" i="3"/>
  <c r="Q1497" i="3"/>
  <c r="O1497" i="3"/>
  <c r="N1497" i="3"/>
  <c r="M1497" i="3"/>
  <c r="L1497" i="3"/>
  <c r="K1497" i="3"/>
  <c r="J1497" i="3"/>
  <c r="I1497" i="3"/>
  <c r="W1496" i="3"/>
  <c r="V1496" i="3"/>
  <c r="U1496" i="3"/>
  <c r="T1496" i="3"/>
  <c r="S1496" i="3"/>
  <c r="R1496" i="3"/>
  <c r="Q1496" i="3"/>
  <c r="O1496" i="3"/>
  <c r="N1496" i="3"/>
  <c r="M1496" i="3"/>
  <c r="L1496" i="3"/>
  <c r="K1496" i="3"/>
  <c r="J1496" i="3"/>
  <c r="I1496" i="3"/>
  <c r="W1495" i="3"/>
  <c r="V1495" i="3"/>
  <c r="U1495" i="3"/>
  <c r="T1495" i="3"/>
  <c r="S1495" i="3"/>
  <c r="R1495" i="3"/>
  <c r="Q1495" i="3"/>
  <c r="O1495" i="3"/>
  <c r="N1495" i="3"/>
  <c r="M1495" i="3"/>
  <c r="L1495" i="3"/>
  <c r="K1495" i="3"/>
  <c r="J1495" i="3"/>
  <c r="I1495" i="3"/>
  <c r="W1494" i="3"/>
  <c r="V1494" i="3"/>
  <c r="U1494" i="3"/>
  <c r="T1494" i="3"/>
  <c r="S1494" i="3"/>
  <c r="R1494" i="3"/>
  <c r="Q1494" i="3"/>
  <c r="O1494" i="3"/>
  <c r="N1494" i="3"/>
  <c r="M1494" i="3"/>
  <c r="L1494" i="3"/>
  <c r="K1494" i="3"/>
  <c r="J1494" i="3"/>
  <c r="I1494" i="3"/>
  <c r="W1493" i="3"/>
  <c r="V1493" i="3"/>
  <c r="U1493" i="3"/>
  <c r="T1493" i="3"/>
  <c r="S1493" i="3"/>
  <c r="R1493" i="3"/>
  <c r="Q1493" i="3"/>
  <c r="O1493" i="3"/>
  <c r="N1493" i="3"/>
  <c r="M1493" i="3"/>
  <c r="L1493" i="3"/>
  <c r="K1493" i="3"/>
  <c r="J1493" i="3"/>
  <c r="I1493" i="3"/>
  <c r="V1492" i="3"/>
  <c r="U1492" i="3"/>
  <c r="T1492" i="3"/>
  <c r="S1492" i="3"/>
  <c r="R1492" i="3"/>
  <c r="Q1492" i="3"/>
  <c r="O1492" i="3"/>
  <c r="N1492" i="3"/>
  <c r="M1492" i="3"/>
  <c r="L1492" i="3"/>
  <c r="K1492" i="3"/>
  <c r="J1492" i="3"/>
  <c r="I1492" i="3"/>
  <c r="V1491" i="3"/>
  <c r="U1491" i="3"/>
  <c r="T1491" i="3"/>
  <c r="S1491" i="3"/>
  <c r="R1491" i="3"/>
  <c r="Q1491" i="3"/>
  <c r="O1491" i="3"/>
  <c r="N1491" i="3"/>
  <c r="M1491" i="3"/>
  <c r="L1491" i="3"/>
  <c r="K1491" i="3"/>
  <c r="J1491" i="3"/>
  <c r="I1491" i="3"/>
  <c r="V1490" i="3"/>
  <c r="U1490" i="3"/>
  <c r="T1490" i="3"/>
  <c r="S1490" i="3"/>
  <c r="R1490" i="3"/>
  <c r="Q1490" i="3"/>
  <c r="O1490" i="3"/>
  <c r="N1490" i="3"/>
  <c r="M1490" i="3"/>
  <c r="L1490" i="3"/>
  <c r="K1490" i="3"/>
  <c r="J1490" i="3"/>
  <c r="I1490" i="3"/>
  <c r="V1489" i="3"/>
  <c r="U1489" i="3"/>
  <c r="T1489" i="3"/>
  <c r="S1489" i="3"/>
  <c r="R1489" i="3"/>
  <c r="Q1489" i="3"/>
  <c r="O1489" i="3"/>
  <c r="N1489" i="3"/>
  <c r="M1489" i="3"/>
  <c r="L1489" i="3"/>
  <c r="K1489" i="3"/>
  <c r="J1489" i="3"/>
  <c r="I1489" i="3"/>
  <c r="V1488" i="3"/>
  <c r="U1488" i="3"/>
  <c r="T1488" i="3"/>
  <c r="S1488" i="3"/>
  <c r="R1488" i="3"/>
  <c r="Q1488" i="3"/>
  <c r="O1488" i="3"/>
  <c r="N1488" i="3"/>
  <c r="M1488" i="3"/>
  <c r="L1488" i="3"/>
  <c r="K1488" i="3"/>
  <c r="J1488" i="3"/>
  <c r="I1488" i="3"/>
  <c r="V1487" i="3"/>
  <c r="U1487" i="3"/>
  <c r="T1487" i="3"/>
  <c r="S1487" i="3"/>
  <c r="R1487" i="3"/>
  <c r="Q1487" i="3"/>
  <c r="O1487" i="3"/>
  <c r="N1487" i="3"/>
  <c r="M1487" i="3"/>
  <c r="L1487" i="3"/>
  <c r="K1487" i="3"/>
  <c r="J1487" i="3"/>
  <c r="I1487" i="3"/>
  <c r="V1486" i="3"/>
  <c r="U1486" i="3"/>
  <c r="T1486" i="3"/>
  <c r="S1486" i="3"/>
  <c r="R1486" i="3"/>
  <c r="Q1486" i="3"/>
  <c r="O1486" i="3"/>
  <c r="N1486" i="3"/>
  <c r="M1486" i="3"/>
  <c r="L1486" i="3"/>
  <c r="K1486" i="3"/>
  <c r="J1486" i="3"/>
  <c r="I1486" i="3"/>
  <c r="V1485" i="3"/>
  <c r="U1485" i="3"/>
  <c r="T1485" i="3"/>
  <c r="S1485" i="3"/>
  <c r="R1485" i="3"/>
  <c r="Q1485" i="3"/>
  <c r="O1485" i="3"/>
  <c r="N1485" i="3"/>
  <c r="M1485" i="3"/>
  <c r="L1485" i="3"/>
  <c r="K1485" i="3"/>
  <c r="J1485" i="3"/>
  <c r="I1485" i="3"/>
  <c r="V1484" i="3"/>
  <c r="U1484" i="3"/>
  <c r="T1484" i="3"/>
  <c r="S1484" i="3"/>
  <c r="R1484" i="3"/>
  <c r="Q1484" i="3"/>
  <c r="O1484" i="3"/>
  <c r="N1484" i="3"/>
  <c r="M1484" i="3"/>
  <c r="L1484" i="3"/>
  <c r="K1484" i="3"/>
  <c r="J1484" i="3"/>
  <c r="I1484" i="3"/>
  <c r="V1483" i="3"/>
  <c r="U1483" i="3"/>
  <c r="T1483" i="3"/>
  <c r="S1483" i="3"/>
  <c r="R1483" i="3"/>
  <c r="Q1483" i="3"/>
  <c r="O1483" i="3"/>
  <c r="N1483" i="3"/>
  <c r="M1483" i="3"/>
  <c r="L1483" i="3"/>
  <c r="K1483" i="3"/>
  <c r="J1483" i="3"/>
  <c r="I1483" i="3"/>
  <c r="V1482" i="3"/>
  <c r="U1482" i="3"/>
  <c r="T1482" i="3"/>
  <c r="S1482" i="3"/>
  <c r="R1482" i="3"/>
  <c r="Q1482" i="3"/>
  <c r="O1482" i="3"/>
  <c r="N1482" i="3"/>
  <c r="M1482" i="3"/>
  <c r="L1482" i="3"/>
  <c r="K1482" i="3"/>
  <c r="J1482" i="3"/>
  <c r="I1482" i="3"/>
  <c r="V1481" i="3"/>
  <c r="U1481" i="3"/>
  <c r="T1481" i="3"/>
  <c r="S1481" i="3"/>
  <c r="R1481" i="3"/>
  <c r="Q1481" i="3"/>
  <c r="O1481" i="3"/>
  <c r="N1481" i="3"/>
  <c r="M1481" i="3"/>
  <c r="L1481" i="3"/>
  <c r="K1481" i="3"/>
  <c r="J1481" i="3"/>
  <c r="I1481" i="3"/>
  <c r="V1480" i="3"/>
  <c r="U1480" i="3"/>
  <c r="T1480" i="3"/>
  <c r="S1480" i="3"/>
  <c r="R1480" i="3"/>
  <c r="Q1480" i="3"/>
  <c r="O1480" i="3"/>
  <c r="N1480" i="3"/>
  <c r="M1480" i="3"/>
  <c r="L1480" i="3"/>
  <c r="K1480" i="3"/>
  <c r="J1480" i="3"/>
  <c r="I1480" i="3"/>
  <c r="V1479" i="3"/>
  <c r="U1479" i="3"/>
  <c r="T1479" i="3"/>
  <c r="S1479" i="3"/>
  <c r="R1479" i="3"/>
  <c r="Q1479" i="3"/>
  <c r="O1479" i="3"/>
  <c r="N1479" i="3"/>
  <c r="M1479" i="3"/>
  <c r="L1479" i="3"/>
  <c r="K1479" i="3"/>
  <c r="J1479" i="3"/>
  <c r="I1479" i="3"/>
  <c r="W1478" i="3"/>
  <c r="V1478" i="3"/>
  <c r="U1478" i="3"/>
  <c r="T1478" i="3"/>
  <c r="S1478" i="3"/>
  <c r="R1478" i="3"/>
  <c r="Q1478" i="3"/>
  <c r="N1478" i="3"/>
  <c r="M1478" i="3"/>
  <c r="L1478" i="3"/>
  <c r="K1478" i="3"/>
  <c r="J1478" i="3"/>
  <c r="I1478" i="3"/>
  <c r="W1477" i="3"/>
  <c r="V1477" i="3"/>
  <c r="U1477" i="3"/>
  <c r="T1477" i="3"/>
  <c r="S1477" i="3"/>
  <c r="R1477" i="3"/>
  <c r="Q1477" i="3"/>
  <c r="O1477" i="3"/>
  <c r="N1477" i="3"/>
  <c r="L1477" i="3"/>
  <c r="K1477" i="3"/>
  <c r="J1477" i="3"/>
  <c r="I1477" i="3"/>
  <c r="W1476" i="3"/>
  <c r="V1476" i="3"/>
  <c r="U1476" i="3"/>
  <c r="T1476" i="3"/>
  <c r="S1476" i="3"/>
  <c r="R1476" i="3"/>
  <c r="Q1476" i="3"/>
  <c r="O1476" i="3"/>
  <c r="N1476" i="3"/>
  <c r="L1476" i="3"/>
  <c r="K1476" i="3"/>
  <c r="J1476" i="3"/>
  <c r="I1476" i="3"/>
  <c r="W1475" i="3"/>
  <c r="V1475" i="3"/>
  <c r="U1475" i="3"/>
  <c r="T1475" i="3"/>
  <c r="S1475" i="3"/>
  <c r="R1475" i="3"/>
  <c r="Q1475" i="3"/>
  <c r="O1475" i="3"/>
  <c r="N1475" i="3"/>
  <c r="L1475" i="3"/>
  <c r="K1475" i="3"/>
  <c r="J1475" i="3"/>
  <c r="I1475" i="3"/>
  <c r="W1474" i="3"/>
  <c r="V1474" i="3"/>
  <c r="U1474" i="3"/>
  <c r="T1474" i="3"/>
  <c r="S1474" i="3"/>
  <c r="R1474" i="3"/>
  <c r="Q1474" i="3"/>
  <c r="O1474" i="3"/>
  <c r="N1474" i="3"/>
  <c r="L1474" i="3"/>
  <c r="K1474" i="3"/>
  <c r="J1474" i="3"/>
  <c r="I1474" i="3"/>
  <c r="W1473" i="3"/>
  <c r="V1473" i="3"/>
  <c r="U1473" i="3"/>
  <c r="T1473" i="3"/>
  <c r="S1473" i="3"/>
  <c r="R1473" i="3"/>
  <c r="Q1473" i="3"/>
  <c r="O1473" i="3"/>
  <c r="N1473" i="3"/>
  <c r="L1473" i="3"/>
  <c r="K1473" i="3"/>
  <c r="J1473" i="3"/>
  <c r="I1473" i="3"/>
  <c r="W1472" i="3"/>
  <c r="V1472" i="3"/>
  <c r="U1472" i="3"/>
  <c r="T1472" i="3"/>
  <c r="S1472" i="3"/>
  <c r="R1472" i="3"/>
  <c r="Q1472" i="3"/>
  <c r="O1472" i="3"/>
  <c r="N1472" i="3"/>
  <c r="L1472" i="3"/>
  <c r="K1472" i="3"/>
  <c r="J1472" i="3"/>
  <c r="I1472" i="3"/>
  <c r="W1471" i="3"/>
  <c r="V1471" i="3"/>
  <c r="U1471" i="3"/>
  <c r="T1471" i="3"/>
  <c r="S1471" i="3"/>
  <c r="R1471" i="3"/>
  <c r="Q1471" i="3"/>
  <c r="O1471" i="3"/>
  <c r="N1471" i="3"/>
  <c r="L1471" i="3"/>
  <c r="K1471" i="3"/>
  <c r="J1471" i="3"/>
  <c r="I1471" i="3"/>
  <c r="W1470" i="3"/>
  <c r="V1470" i="3"/>
  <c r="U1470" i="3"/>
  <c r="T1470" i="3"/>
  <c r="S1470" i="3"/>
  <c r="R1470" i="3"/>
  <c r="Q1470" i="3"/>
  <c r="O1470" i="3"/>
  <c r="N1470" i="3"/>
  <c r="L1470" i="3"/>
  <c r="K1470" i="3"/>
  <c r="J1470" i="3"/>
  <c r="I1470" i="3"/>
  <c r="W1469" i="3"/>
  <c r="V1469" i="3"/>
  <c r="U1469" i="3"/>
  <c r="T1469" i="3"/>
  <c r="S1469" i="3"/>
  <c r="R1469" i="3"/>
  <c r="Q1469" i="3"/>
  <c r="O1469" i="3"/>
  <c r="N1469" i="3"/>
  <c r="M1469" i="3"/>
  <c r="K1469" i="3"/>
  <c r="J1469" i="3"/>
  <c r="I1469" i="3"/>
  <c r="W1468" i="3"/>
  <c r="V1468" i="3"/>
  <c r="U1468" i="3"/>
  <c r="T1468" i="3"/>
  <c r="S1468" i="3"/>
  <c r="R1468" i="3"/>
  <c r="Q1468" i="3"/>
  <c r="O1468" i="3"/>
  <c r="N1468" i="3"/>
  <c r="M1468" i="3"/>
  <c r="K1468" i="3"/>
  <c r="J1468" i="3"/>
  <c r="W1467" i="3"/>
  <c r="V1467" i="3"/>
  <c r="U1467" i="3"/>
  <c r="T1467" i="3"/>
  <c r="S1467" i="3"/>
  <c r="R1467" i="3"/>
  <c r="Q1467" i="3"/>
  <c r="O1467" i="3"/>
  <c r="N1467" i="3"/>
  <c r="M1467" i="3"/>
  <c r="K1467" i="3"/>
  <c r="J1467" i="3"/>
  <c r="W1466" i="3"/>
  <c r="V1466" i="3"/>
  <c r="U1466" i="3"/>
  <c r="T1466" i="3"/>
  <c r="S1466" i="3"/>
  <c r="R1466" i="3"/>
  <c r="Q1466" i="3"/>
  <c r="O1466" i="3"/>
  <c r="N1466" i="3"/>
  <c r="M1466" i="3"/>
  <c r="K1466" i="3"/>
  <c r="J1466" i="3"/>
  <c r="I1466" i="3"/>
  <c r="W1465" i="3"/>
  <c r="V1465" i="3"/>
  <c r="U1465" i="3"/>
  <c r="T1465" i="3"/>
  <c r="S1465" i="3"/>
  <c r="R1465" i="3"/>
  <c r="Q1465" i="3"/>
  <c r="O1465" i="3"/>
  <c r="N1465" i="3"/>
  <c r="M1465" i="3"/>
  <c r="K1465" i="3"/>
  <c r="J1465" i="3"/>
  <c r="I1465" i="3"/>
  <c r="W1464" i="3"/>
  <c r="V1464" i="3"/>
  <c r="U1464" i="3"/>
  <c r="T1464" i="3"/>
  <c r="S1464" i="3"/>
  <c r="R1464" i="3"/>
  <c r="Q1464" i="3"/>
  <c r="O1464" i="3"/>
  <c r="N1464" i="3"/>
  <c r="M1464" i="3"/>
  <c r="K1464" i="3"/>
  <c r="J1464" i="3"/>
  <c r="I1464" i="3"/>
  <c r="W1463" i="3"/>
  <c r="V1463" i="3"/>
  <c r="U1463" i="3"/>
  <c r="T1463" i="3"/>
  <c r="S1463" i="3"/>
  <c r="R1463" i="3"/>
  <c r="Q1463" i="3"/>
  <c r="O1463" i="3"/>
  <c r="N1463" i="3"/>
  <c r="M1463" i="3"/>
  <c r="K1463" i="3"/>
  <c r="J1463" i="3"/>
  <c r="I1463" i="3"/>
  <c r="W1462" i="3"/>
  <c r="V1462" i="3"/>
  <c r="U1462" i="3"/>
  <c r="T1462" i="3"/>
  <c r="S1462" i="3"/>
  <c r="R1462" i="3"/>
  <c r="Q1462" i="3"/>
  <c r="O1462" i="3"/>
  <c r="N1462" i="3"/>
  <c r="M1462" i="3"/>
  <c r="K1462" i="3"/>
  <c r="J1462" i="3"/>
  <c r="I1462" i="3"/>
  <c r="W1461" i="3"/>
  <c r="V1461" i="3"/>
  <c r="U1461" i="3"/>
  <c r="T1461" i="3"/>
  <c r="S1461" i="3"/>
  <c r="R1461" i="3"/>
  <c r="Q1461" i="3"/>
  <c r="O1461" i="3"/>
  <c r="N1461" i="3"/>
  <c r="M1461" i="3"/>
  <c r="K1461" i="3"/>
  <c r="J1461" i="3"/>
  <c r="I1461" i="3"/>
  <c r="W1460" i="3"/>
  <c r="V1460" i="3"/>
  <c r="U1460" i="3"/>
  <c r="T1460" i="3"/>
  <c r="S1460" i="3"/>
  <c r="R1460" i="3"/>
  <c r="Q1460" i="3"/>
  <c r="O1460" i="3"/>
  <c r="N1460" i="3"/>
  <c r="M1460" i="3"/>
  <c r="K1460" i="3"/>
  <c r="J1460" i="3"/>
  <c r="I1460" i="3"/>
  <c r="W1459" i="3"/>
  <c r="V1459" i="3"/>
  <c r="U1459" i="3"/>
  <c r="T1459" i="3"/>
  <c r="S1459" i="3"/>
  <c r="R1459" i="3"/>
  <c r="Q1459" i="3"/>
  <c r="O1459" i="3"/>
  <c r="N1459" i="3"/>
  <c r="M1459" i="3"/>
  <c r="K1459" i="3"/>
  <c r="J1459" i="3"/>
  <c r="I1459" i="3"/>
  <c r="W1458" i="3"/>
  <c r="V1458" i="3"/>
  <c r="U1458" i="3"/>
  <c r="T1458" i="3"/>
  <c r="S1458" i="3"/>
  <c r="R1458" i="3"/>
  <c r="Q1458" i="3"/>
  <c r="O1458" i="3"/>
  <c r="N1458" i="3"/>
  <c r="M1458" i="3"/>
  <c r="K1458" i="3"/>
  <c r="J1458" i="3"/>
  <c r="I1458" i="3"/>
  <c r="W1457" i="3"/>
  <c r="V1457" i="3"/>
  <c r="U1457" i="3"/>
  <c r="T1457" i="3"/>
  <c r="S1457" i="3"/>
  <c r="R1457" i="3"/>
  <c r="Q1457" i="3"/>
  <c r="N1457" i="3"/>
  <c r="M1457" i="3"/>
  <c r="K1457" i="3"/>
  <c r="J1457" i="3"/>
  <c r="W1456" i="3"/>
  <c r="V1456" i="3"/>
  <c r="U1456" i="3"/>
  <c r="T1456" i="3"/>
  <c r="S1456" i="3"/>
  <c r="R1456" i="3"/>
  <c r="Q1456" i="3"/>
  <c r="O1456" i="3"/>
  <c r="N1456" i="3"/>
  <c r="M1456" i="3"/>
  <c r="K1456" i="3"/>
  <c r="J1456" i="3"/>
  <c r="I1456" i="3"/>
  <c r="W1455" i="3"/>
  <c r="U1455" i="3"/>
  <c r="T1455" i="3"/>
  <c r="S1455" i="3"/>
  <c r="R1455" i="3"/>
  <c r="Q1455" i="3"/>
  <c r="O1455" i="3"/>
  <c r="N1455" i="3"/>
  <c r="M1455" i="3"/>
  <c r="L1455" i="3"/>
  <c r="K1455" i="3"/>
  <c r="J1455" i="3"/>
  <c r="I1455" i="3"/>
  <c r="W1454" i="3"/>
  <c r="U1454" i="3"/>
  <c r="T1454" i="3"/>
  <c r="S1454" i="3"/>
  <c r="R1454" i="3"/>
  <c r="Q1454" i="3"/>
  <c r="O1454" i="3"/>
  <c r="N1454" i="3"/>
  <c r="M1454" i="3"/>
  <c r="L1454" i="3"/>
  <c r="K1454" i="3"/>
  <c r="J1454" i="3"/>
  <c r="I1454" i="3"/>
  <c r="W1453" i="3"/>
  <c r="U1453" i="3"/>
  <c r="T1453" i="3"/>
  <c r="S1453" i="3"/>
  <c r="R1453" i="3"/>
  <c r="Q1453" i="3"/>
  <c r="O1453" i="3"/>
  <c r="N1453" i="3"/>
  <c r="M1453" i="3"/>
  <c r="L1453" i="3"/>
  <c r="K1453" i="3"/>
  <c r="J1453" i="3"/>
  <c r="I1453" i="3"/>
  <c r="W1452" i="3"/>
  <c r="U1452" i="3"/>
  <c r="T1452" i="3"/>
  <c r="S1452" i="3"/>
  <c r="R1452" i="3"/>
  <c r="Q1452" i="3"/>
  <c r="O1452" i="3"/>
  <c r="N1452" i="3"/>
  <c r="M1452" i="3"/>
  <c r="L1452" i="3"/>
  <c r="K1452" i="3"/>
  <c r="J1452" i="3"/>
  <c r="I1452" i="3"/>
  <c r="W1451" i="3"/>
  <c r="U1451" i="3"/>
  <c r="T1451" i="3"/>
  <c r="S1451" i="3"/>
  <c r="R1451" i="3"/>
  <c r="Q1451" i="3"/>
  <c r="O1451" i="3"/>
  <c r="N1451" i="3"/>
  <c r="M1451" i="3"/>
  <c r="L1451" i="3"/>
  <c r="K1451" i="3"/>
  <c r="J1451" i="3"/>
  <c r="I1451" i="3"/>
  <c r="U1450" i="3"/>
  <c r="T1450" i="3"/>
  <c r="S1450" i="3"/>
  <c r="R1450" i="3"/>
  <c r="Q1450" i="3"/>
  <c r="O1450" i="3"/>
  <c r="N1450" i="3"/>
  <c r="M1450" i="3"/>
  <c r="L1450" i="3"/>
  <c r="K1450" i="3"/>
  <c r="J1450" i="3"/>
  <c r="I1450" i="3"/>
  <c r="W1449" i="3"/>
  <c r="U1449" i="3"/>
  <c r="T1449" i="3"/>
  <c r="S1449" i="3"/>
  <c r="R1449" i="3"/>
  <c r="Q1449" i="3"/>
  <c r="O1449" i="3"/>
  <c r="N1449" i="3"/>
  <c r="M1449" i="3"/>
  <c r="L1449" i="3"/>
  <c r="K1449" i="3"/>
  <c r="J1449" i="3"/>
  <c r="I1449" i="3"/>
  <c r="W1448" i="3"/>
  <c r="U1448" i="3"/>
  <c r="T1448" i="3"/>
  <c r="S1448" i="3"/>
  <c r="R1448" i="3"/>
  <c r="Q1448" i="3"/>
  <c r="O1448" i="3"/>
  <c r="N1448" i="3"/>
  <c r="M1448" i="3"/>
  <c r="L1448" i="3"/>
  <c r="K1448" i="3"/>
  <c r="J1448" i="3"/>
  <c r="I1448" i="3"/>
  <c r="W1447" i="3"/>
  <c r="U1447" i="3"/>
  <c r="T1447" i="3"/>
  <c r="S1447" i="3"/>
  <c r="R1447" i="3"/>
  <c r="Q1447" i="3"/>
  <c r="O1447" i="3"/>
  <c r="N1447" i="3"/>
  <c r="M1447" i="3"/>
  <c r="L1447" i="3"/>
  <c r="K1447" i="3"/>
  <c r="J1447" i="3"/>
  <c r="I1447" i="3"/>
  <c r="W1446" i="3"/>
  <c r="U1446" i="3"/>
  <c r="T1446" i="3"/>
  <c r="S1446" i="3"/>
  <c r="R1446" i="3"/>
  <c r="Q1446" i="3"/>
  <c r="O1446" i="3"/>
  <c r="N1446" i="3"/>
  <c r="M1446" i="3"/>
  <c r="K1446" i="3"/>
  <c r="J1446" i="3"/>
  <c r="I1446" i="3"/>
  <c r="W1445" i="3"/>
  <c r="U1445" i="3"/>
  <c r="T1445" i="3"/>
  <c r="S1445" i="3"/>
  <c r="R1445" i="3"/>
  <c r="Q1445" i="3"/>
  <c r="O1445" i="3"/>
  <c r="N1445" i="3"/>
  <c r="M1445" i="3"/>
  <c r="L1445" i="3"/>
  <c r="K1445" i="3"/>
  <c r="J1445" i="3"/>
  <c r="W1444" i="3"/>
  <c r="U1444" i="3"/>
  <c r="T1444" i="3"/>
  <c r="S1444" i="3"/>
  <c r="R1444" i="3"/>
  <c r="Q1444" i="3"/>
  <c r="O1444" i="3"/>
  <c r="N1444" i="3"/>
  <c r="M1444" i="3"/>
  <c r="L1444" i="3"/>
  <c r="K1444" i="3"/>
  <c r="J1444" i="3"/>
  <c r="I1444" i="3"/>
  <c r="W1443" i="3"/>
  <c r="U1443" i="3"/>
  <c r="T1443" i="3"/>
  <c r="S1443" i="3"/>
  <c r="R1443" i="3"/>
  <c r="Q1443" i="3"/>
  <c r="O1443" i="3"/>
  <c r="N1443" i="3"/>
  <c r="M1443" i="3"/>
  <c r="L1443" i="3"/>
  <c r="K1443" i="3"/>
  <c r="J1443" i="3"/>
  <c r="I1443" i="3"/>
  <c r="W1442" i="3"/>
  <c r="U1442" i="3"/>
  <c r="T1442" i="3"/>
  <c r="S1442" i="3"/>
  <c r="R1442" i="3"/>
  <c r="Q1442" i="3"/>
  <c r="O1442" i="3"/>
  <c r="N1442" i="3"/>
  <c r="M1442" i="3"/>
  <c r="L1442" i="3"/>
  <c r="K1442" i="3"/>
  <c r="J1442" i="3"/>
  <c r="I1442" i="3"/>
  <c r="W1441" i="3"/>
  <c r="U1441" i="3"/>
  <c r="T1441" i="3"/>
  <c r="S1441" i="3"/>
  <c r="R1441" i="3"/>
  <c r="Q1441" i="3"/>
  <c r="O1441" i="3"/>
  <c r="N1441" i="3"/>
  <c r="M1441" i="3"/>
  <c r="L1441" i="3"/>
  <c r="K1441" i="3"/>
  <c r="J1441" i="3"/>
  <c r="I1441" i="3"/>
  <c r="U1440" i="3"/>
  <c r="T1440" i="3"/>
  <c r="S1440" i="3"/>
  <c r="R1440" i="3"/>
  <c r="Q1440" i="3"/>
  <c r="O1440" i="3"/>
  <c r="N1440" i="3"/>
  <c r="M1440" i="3"/>
  <c r="L1440" i="3"/>
  <c r="K1440" i="3"/>
  <c r="J1440" i="3"/>
  <c r="I1440" i="3"/>
  <c r="W1439" i="3"/>
  <c r="U1439" i="3"/>
  <c r="T1439" i="3"/>
  <c r="S1439" i="3"/>
  <c r="R1439" i="3"/>
  <c r="Q1439" i="3"/>
  <c r="O1439" i="3"/>
  <c r="N1439" i="3"/>
  <c r="M1439" i="3"/>
  <c r="L1439" i="3"/>
  <c r="K1439" i="3"/>
  <c r="J1439" i="3"/>
  <c r="I1439" i="3"/>
  <c r="W1438" i="3"/>
  <c r="U1438" i="3"/>
  <c r="T1438" i="3"/>
  <c r="S1438" i="3"/>
  <c r="R1438" i="3"/>
  <c r="Q1438" i="3"/>
  <c r="O1438" i="3"/>
  <c r="N1438" i="3"/>
  <c r="M1438" i="3"/>
  <c r="L1438" i="3"/>
  <c r="K1438" i="3"/>
  <c r="J1438" i="3"/>
  <c r="I1438" i="3"/>
  <c r="W1437" i="3"/>
  <c r="U1437" i="3"/>
  <c r="T1437" i="3"/>
  <c r="S1437" i="3"/>
  <c r="R1437" i="3"/>
  <c r="Q1437" i="3"/>
  <c r="O1437" i="3"/>
  <c r="N1437" i="3"/>
  <c r="M1437" i="3"/>
  <c r="L1437" i="3"/>
  <c r="K1437" i="3"/>
  <c r="J1437" i="3"/>
  <c r="I1437" i="3"/>
  <c r="W1436" i="3"/>
  <c r="U1436" i="3"/>
  <c r="T1436" i="3"/>
  <c r="S1436" i="3"/>
  <c r="R1436" i="3"/>
  <c r="Q1436" i="3"/>
  <c r="O1436" i="3"/>
  <c r="N1436" i="3"/>
  <c r="M1436" i="3"/>
  <c r="K1436" i="3"/>
  <c r="J1436" i="3"/>
  <c r="I1436" i="3"/>
  <c r="W1435" i="3"/>
  <c r="V1435" i="3"/>
  <c r="U1435" i="3"/>
  <c r="T1435" i="3"/>
  <c r="S1435" i="3"/>
  <c r="R1435" i="3"/>
  <c r="Q1435" i="3"/>
  <c r="O1435" i="3"/>
  <c r="M1435" i="3"/>
  <c r="L1435" i="3"/>
  <c r="K1435" i="3"/>
  <c r="J1435" i="3"/>
  <c r="W1434" i="3"/>
  <c r="V1434" i="3"/>
  <c r="U1434" i="3"/>
  <c r="T1434" i="3"/>
  <c r="S1434" i="3"/>
  <c r="R1434" i="3"/>
  <c r="Q1434" i="3"/>
  <c r="O1434" i="3"/>
  <c r="M1434" i="3"/>
  <c r="L1434" i="3"/>
  <c r="K1434" i="3"/>
  <c r="J1434" i="3"/>
  <c r="I1434" i="3"/>
  <c r="W1433" i="3"/>
  <c r="V1433" i="3"/>
  <c r="U1433" i="3"/>
  <c r="T1433" i="3"/>
  <c r="S1433" i="3"/>
  <c r="R1433" i="3"/>
  <c r="Q1433" i="3"/>
  <c r="O1433" i="3"/>
  <c r="M1433" i="3"/>
  <c r="L1433" i="3"/>
  <c r="K1433" i="3"/>
  <c r="J1433" i="3"/>
  <c r="I1433" i="3"/>
  <c r="W1432" i="3"/>
  <c r="V1432" i="3"/>
  <c r="U1432" i="3"/>
  <c r="T1432" i="3"/>
  <c r="S1432" i="3"/>
  <c r="R1432" i="3"/>
  <c r="Q1432" i="3"/>
  <c r="O1432" i="3"/>
  <c r="M1432" i="3"/>
  <c r="L1432" i="3"/>
  <c r="K1432" i="3"/>
  <c r="J1432" i="3"/>
  <c r="I1432" i="3"/>
  <c r="W1431" i="3"/>
  <c r="V1431" i="3"/>
  <c r="U1431" i="3"/>
  <c r="T1431" i="3"/>
  <c r="S1431" i="3"/>
  <c r="R1431" i="3"/>
  <c r="Q1431" i="3"/>
  <c r="O1431" i="3"/>
  <c r="M1431" i="3"/>
  <c r="L1431" i="3"/>
  <c r="K1431" i="3"/>
  <c r="J1431" i="3"/>
  <c r="I1431" i="3"/>
  <c r="W1430" i="3"/>
  <c r="V1430" i="3"/>
  <c r="U1430" i="3"/>
  <c r="T1430" i="3"/>
  <c r="S1430" i="3"/>
  <c r="R1430" i="3"/>
  <c r="Q1430" i="3"/>
  <c r="O1430" i="3"/>
  <c r="M1430" i="3"/>
  <c r="L1430" i="3"/>
  <c r="K1430" i="3"/>
  <c r="J1430" i="3"/>
  <c r="I1430" i="3"/>
  <c r="W1429" i="3"/>
  <c r="V1429" i="3"/>
  <c r="U1429" i="3"/>
  <c r="T1429" i="3"/>
  <c r="S1429" i="3"/>
  <c r="R1429" i="3"/>
  <c r="Q1429" i="3"/>
  <c r="O1429" i="3"/>
  <c r="M1429" i="3"/>
  <c r="L1429" i="3"/>
  <c r="K1429" i="3"/>
  <c r="J1429" i="3"/>
  <c r="W1428" i="3"/>
  <c r="V1428" i="3"/>
  <c r="U1428" i="3"/>
  <c r="T1428" i="3"/>
  <c r="S1428" i="3"/>
  <c r="R1428" i="3"/>
  <c r="Q1428" i="3"/>
  <c r="O1428" i="3"/>
  <c r="M1428" i="3"/>
  <c r="L1428" i="3"/>
  <c r="K1428" i="3"/>
  <c r="J1428" i="3"/>
  <c r="I1428" i="3"/>
  <c r="W1427" i="3"/>
  <c r="V1427" i="3"/>
  <c r="U1427" i="3"/>
  <c r="T1427" i="3"/>
  <c r="S1427" i="3"/>
  <c r="R1427" i="3"/>
  <c r="Q1427" i="3"/>
  <c r="O1427" i="3"/>
  <c r="M1427" i="3"/>
  <c r="L1427" i="3"/>
  <c r="K1427" i="3"/>
  <c r="J1427" i="3"/>
  <c r="I1427" i="3"/>
  <c r="V1426" i="3"/>
  <c r="U1426" i="3"/>
  <c r="T1426" i="3"/>
  <c r="S1426" i="3"/>
  <c r="R1426" i="3"/>
  <c r="Q1426" i="3"/>
  <c r="O1426" i="3"/>
  <c r="M1426" i="3"/>
  <c r="L1426" i="3"/>
  <c r="K1426" i="3"/>
  <c r="J1426" i="3"/>
  <c r="I1426" i="3"/>
  <c r="W1425" i="3"/>
  <c r="V1425" i="3"/>
  <c r="U1425" i="3"/>
  <c r="T1425" i="3"/>
  <c r="S1425" i="3"/>
  <c r="R1425" i="3"/>
  <c r="Q1425" i="3"/>
  <c r="O1425" i="3"/>
  <c r="M1425" i="3"/>
  <c r="K1425" i="3"/>
  <c r="J1425" i="3"/>
  <c r="I1425" i="3"/>
  <c r="W1424" i="3"/>
  <c r="V1424" i="3"/>
  <c r="U1424" i="3"/>
  <c r="T1424" i="3"/>
  <c r="S1424" i="3"/>
  <c r="R1424" i="3"/>
  <c r="Q1424" i="3"/>
  <c r="O1424" i="3"/>
  <c r="M1424" i="3"/>
  <c r="K1424" i="3"/>
  <c r="J1424" i="3"/>
  <c r="I1424" i="3"/>
  <c r="W1423" i="3"/>
  <c r="V1423" i="3"/>
  <c r="U1423" i="3"/>
  <c r="T1423" i="3"/>
  <c r="S1423" i="3"/>
  <c r="R1423" i="3"/>
  <c r="Q1423" i="3"/>
  <c r="O1423" i="3"/>
  <c r="M1423" i="3"/>
  <c r="L1423" i="3"/>
  <c r="K1423" i="3"/>
  <c r="J1423" i="3"/>
  <c r="I1423" i="3"/>
  <c r="W1422" i="3"/>
  <c r="V1422" i="3"/>
  <c r="U1422" i="3"/>
  <c r="T1422" i="3"/>
  <c r="S1422" i="3"/>
  <c r="R1422" i="3"/>
  <c r="Q1422" i="3"/>
  <c r="O1422" i="3"/>
  <c r="M1422" i="3"/>
  <c r="L1422" i="3"/>
  <c r="K1422" i="3"/>
  <c r="J1422" i="3"/>
  <c r="I1422" i="3"/>
  <c r="W1421" i="3"/>
  <c r="V1421" i="3"/>
  <c r="U1421" i="3"/>
  <c r="T1421" i="3"/>
  <c r="S1421" i="3"/>
  <c r="R1421" i="3"/>
  <c r="Q1421" i="3"/>
  <c r="O1421" i="3"/>
  <c r="M1421" i="3"/>
  <c r="L1421" i="3"/>
  <c r="K1421" i="3"/>
  <c r="J1421" i="3"/>
  <c r="I1421" i="3"/>
  <c r="W1420" i="3"/>
  <c r="V1420" i="3"/>
  <c r="U1420" i="3"/>
  <c r="T1420" i="3"/>
  <c r="S1420" i="3"/>
  <c r="R1420" i="3"/>
  <c r="Q1420" i="3"/>
  <c r="O1420" i="3"/>
  <c r="M1420" i="3"/>
  <c r="L1420" i="3"/>
  <c r="K1420" i="3"/>
  <c r="J1420" i="3"/>
  <c r="W1419" i="3"/>
  <c r="V1419" i="3"/>
  <c r="U1419" i="3"/>
  <c r="T1419" i="3"/>
  <c r="S1419" i="3"/>
  <c r="R1419" i="3"/>
  <c r="Q1419" i="3"/>
  <c r="O1419" i="3"/>
  <c r="M1419" i="3"/>
  <c r="L1419" i="3"/>
  <c r="K1419" i="3"/>
  <c r="J1419" i="3"/>
  <c r="I1419" i="3"/>
  <c r="W1418" i="3"/>
  <c r="V1418" i="3"/>
  <c r="U1418" i="3"/>
  <c r="T1418" i="3"/>
  <c r="S1418" i="3"/>
  <c r="Q1418" i="3"/>
  <c r="O1418" i="3"/>
  <c r="N1418" i="3"/>
  <c r="M1418" i="3"/>
  <c r="L1418" i="3"/>
  <c r="K1418" i="3"/>
  <c r="J1418" i="3"/>
  <c r="I1418" i="3"/>
  <c r="W1417" i="3"/>
  <c r="V1417" i="3"/>
  <c r="U1417" i="3"/>
  <c r="T1417" i="3"/>
  <c r="S1417" i="3"/>
  <c r="Q1417" i="3"/>
  <c r="O1417" i="3"/>
  <c r="N1417" i="3"/>
  <c r="M1417" i="3"/>
  <c r="L1417" i="3"/>
  <c r="K1417" i="3"/>
  <c r="J1417" i="3"/>
  <c r="W1416" i="3"/>
  <c r="V1416" i="3"/>
  <c r="U1416" i="3"/>
  <c r="T1416" i="3"/>
  <c r="S1416" i="3"/>
  <c r="Q1416" i="3"/>
  <c r="O1416" i="3"/>
  <c r="N1416" i="3"/>
  <c r="M1416" i="3"/>
  <c r="L1416" i="3"/>
  <c r="K1416" i="3"/>
  <c r="J1416" i="3"/>
  <c r="I1416" i="3"/>
  <c r="W1415" i="3"/>
  <c r="V1415" i="3"/>
  <c r="U1415" i="3"/>
  <c r="T1415" i="3"/>
  <c r="S1415" i="3"/>
  <c r="Q1415" i="3"/>
  <c r="O1415" i="3"/>
  <c r="N1415" i="3"/>
  <c r="M1415" i="3"/>
  <c r="L1415" i="3"/>
  <c r="K1415" i="3"/>
  <c r="J1415" i="3"/>
  <c r="W1414" i="3"/>
  <c r="U1414" i="3"/>
  <c r="T1414" i="3"/>
  <c r="S1414" i="3"/>
  <c r="Q1414" i="3"/>
  <c r="O1414" i="3"/>
  <c r="N1414" i="3"/>
  <c r="M1414" i="3"/>
  <c r="L1414" i="3"/>
  <c r="K1414" i="3"/>
  <c r="J1414" i="3"/>
  <c r="I1414" i="3"/>
  <c r="W1413" i="3"/>
  <c r="V1413" i="3"/>
  <c r="U1413" i="3"/>
  <c r="T1413" i="3"/>
  <c r="S1413" i="3"/>
  <c r="Q1413" i="3"/>
  <c r="O1413" i="3"/>
  <c r="N1413" i="3"/>
  <c r="M1413" i="3"/>
  <c r="L1413" i="3"/>
  <c r="K1413" i="3"/>
  <c r="J1413" i="3"/>
  <c r="I1413" i="3"/>
  <c r="W1412" i="3"/>
  <c r="V1412" i="3"/>
  <c r="U1412" i="3"/>
  <c r="T1412" i="3"/>
  <c r="S1412" i="3"/>
  <c r="Q1412" i="3"/>
  <c r="O1412" i="3"/>
  <c r="N1412" i="3"/>
  <c r="M1412" i="3"/>
  <c r="K1412" i="3"/>
  <c r="J1412" i="3"/>
  <c r="I1412" i="3"/>
  <c r="W1411" i="3"/>
  <c r="V1411" i="3"/>
  <c r="U1411" i="3"/>
  <c r="T1411" i="3"/>
  <c r="S1411" i="3"/>
  <c r="Q1411" i="3"/>
  <c r="O1411" i="3"/>
  <c r="N1411" i="3"/>
  <c r="M1411" i="3"/>
  <c r="L1411" i="3"/>
  <c r="K1411" i="3"/>
  <c r="J1411" i="3"/>
  <c r="I1411" i="3"/>
  <c r="W1410" i="3"/>
  <c r="V1410" i="3"/>
  <c r="U1410" i="3"/>
  <c r="T1410" i="3"/>
  <c r="S1410" i="3"/>
  <c r="Q1410" i="3"/>
  <c r="O1410" i="3"/>
  <c r="N1410" i="3"/>
  <c r="M1410" i="3"/>
  <c r="L1410" i="3"/>
  <c r="K1410" i="3"/>
  <c r="J1410" i="3"/>
  <c r="I1410" i="3"/>
  <c r="W1409" i="3"/>
  <c r="V1409" i="3"/>
  <c r="U1409" i="3"/>
  <c r="T1409" i="3"/>
  <c r="S1409" i="3"/>
  <c r="Q1409" i="3"/>
  <c r="O1409" i="3"/>
  <c r="N1409" i="3"/>
  <c r="M1409" i="3"/>
  <c r="L1409" i="3"/>
  <c r="K1409" i="3"/>
  <c r="J1409" i="3"/>
  <c r="I1409" i="3"/>
  <c r="W1408" i="3"/>
  <c r="V1408" i="3"/>
  <c r="U1408" i="3"/>
  <c r="T1408" i="3"/>
  <c r="S1408" i="3"/>
  <c r="Q1408" i="3"/>
  <c r="O1408" i="3"/>
  <c r="M1408" i="3"/>
  <c r="L1408" i="3"/>
  <c r="K1408" i="3"/>
  <c r="J1408" i="3"/>
  <c r="I1408" i="3"/>
  <c r="W1407" i="3"/>
  <c r="V1407" i="3"/>
  <c r="U1407" i="3"/>
  <c r="T1407" i="3"/>
  <c r="S1407" i="3"/>
  <c r="Q1407" i="3"/>
  <c r="O1407" i="3"/>
  <c r="N1407" i="3"/>
  <c r="M1407" i="3"/>
  <c r="L1407" i="3"/>
  <c r="K1407" i="3"/>
  <c r="J1407" i="3"/>
  <c r="W1406" i="3"/>
  <c r="V1406" i="3"/>
  <c r="U1406" i="3"/>
  <c r="T1406" i="3"/>
  <c r="S1406" i="3"/>
  <c r="Q1406" i="3"/>
  <c r="O1406" i="3"/>
  <c r="N1406" i="3"/>
  <c r="M1406" i="3"/>
  <c r="L1406" i="3"/>
  <c r="K1406" i="3"/>
  <c r="J1406" i="3"/>
  <c r="I1406" i="3"/>
  <c r="W1405" i="3"/>
  <c r="V1405" i="3"/>
  <c r="U1405" i="3"/>
  <c r="T1405" i="3"/>
  <c r="S1405" i="3"/>
  <c r="Q1405" i="3"/>
  <c r="O1405" i="3"/>
  <c r="N1405" i="3"/>
  <c r="M1405" i="3"/>
  <c r="L1405" i="3"/>
  <c r="K1405" i="3"/>
  <c r="J1405" i="3"/>
  <c r="I1405" i="3"/>
  <c r="W1404" i="3"/>
  <c r="V1404" i="3"/>
  <c r="U1404" i="3"/>
  <c r="T1404" i="3"/>
  <c r="S1404" i="3"/>
  <c r="Q1404" i="3"/>
  <c r="O1404" i="3"/>
  <c r="N1404" i="3"/>
  <c r="M1404" i="3"/>
  <c r="L1404" i="3"/>
  <c r="K1404" i="3"/>
  <c r="J1404" i="3"/>
  <c r="I1404" i="3"/>
  <c r="W1403" i="3"/>
  <c r="U1403" i="3"/>
  <c r="T1403" i="3"/>
  <c r="S1403" i="3"/>
  <c r="Q1403" i="3"/>
  <c r="O1403" i="3"/>
  <c r="N1403" i="3"/>
  <c r="M1403" i="3"/>
  <c r="K1403" i="3"/>
  <c r="J1403" i="3"/>
  <c r="I1403" i="3"/>
  <c r="W1402" i="3"/>
  <c r="V1402" i="3"/>
  <c r="U1402" i="3"/>
  <c r="T1402" i="3"/>
  <c r="S1402" i="3"/>
  <c r="Q1402" i="3"/>
  <c r="O1402" i="3"/>
  <c r="N1402" i="3"/>
  <c r="M1402" i="3"/>
  <c r="L1402" i="3"/>
  <c r="K1402" i="3"/>
  <c r="J1402" i="3"/>
  <c r="W1401" i="3"/>
  <c r="V1401" i="3"/>
  <c r="U1401" i="3"/>
  <c r="T1401" i="3"/>
  <c r="R1401" i="3"/>
  <c r="Q1401" i="3"/>
  <c r="O1401" i="3"/>
  <c r="N1401" i="3"/>
  <c r="M1401" i="3"/>
  <c r="L1401" i="3"/>
  <c r="K1401" i="3"/>
  <c r="J1401" i="3"/>
  <c r="I1401" i="3"/>
  <c r="W1400" i="3"/>
  <c r="V1400" i="3"/>
  <c r="U1400" i="3"/>
  <c r="T1400" i="3"/>
  <c r="R1400" i="3"/>
  <c r="Q1400" i="3"/>
  <c r="O1400" i="3"/>
  <c r="N1400" i="3"/>
  <c r="M1400" i="3"/>
  <c r="L1400" i="3"/>
  <c r="K1400" i="3"/>
  <c r="J1400" i="3"/>
  <c r="I1400" i="3"/>
  <c r="W1399" i="3"/>
  <c r="V1399" i="3"/>
  <c r="U1399" i="3"/>
  <c r="T1399" i="3"/>
  <c r="R1399" i="3"/>
  <c r="Q1399" i="3"/>
  <c r="O1399" i="3"/>
  <c r="N1399" i="3"/>
  <c r="M1399" i="3"/>
  <c r="L1399" i="3"/>
  <c r="K1399" i="3"/>
  <c r="J1399" i="3"/>
  <c r="I1399" i="3"/>
  <c r="W1398" i="3"/>
  <c r="V1398" i="3"/>
  <c r="U1398" i="3"/>
  <c r="T1398" i="3"/>
  <c r="R1398" i="3"/>
  <c r="O1398" i="3"/>
  <c r="N1398" i="3"/>
  <c r="M1398" i="3"/>
  <c r="L1398" i="3"/>
  <c r="K1398" i="3"/>
  <c r="J1398" i="3"/>
  <c r="I1398" i="3"/>
  <c r="W1397" i="3"/>
  <c r="V1397" i="3"/>
  <c r="U1397" i="3"/>
  <c r="T1397" i="3"/>
  <c r="R1397" i="3"/>
  <c r="Q1397" i="3"/>
  <c r="O1397" i="3"/>
  <c r="N1397" i="3"/>
  <c r="M1397" i="3"/>
  <c r="L1397" i="3"/>
  <c r="K1397" i="3"/>
  <c r="J1397" i="3"/>
  <c r="I1397" i="3"/>
  <c r="W1396" i="3"/>
  <c r="V1396" i="3"/>
  <c r="U1396" i="3"/>
  <c r="T1396" i="3"/>
  <c r="R1396" i="3"/>
  <c r="Q1396" i="3"/>
  <c r="O1396" i="3"/>
  <c r="N1396" i="3"/>
  <c r="M1396" i="3"/>
  <c r="L1396" i="3"/>
  <c r="K1396" i="3"/>
  <c r="J1396" i="3"/>
  <c r="I1396" i="3"/>
  <c r="W1395" i="3"/>
  <c r="V1395" i="3"/>
  <c r="U1395" i="3"/>
  <c r="T1395" i="3"/>
  <c r="R1395" i="3"/>
  <c r="Q1395" i="3"/>
  <c r="O1395" i="3"/>
  <c r="N1395" i="3"/>
  <c r="M1395" i="3"/>
  <c r="L1395" i="3"/>
  <c r="K1395" i="3"/>
  <c r="J1395" i="3"/>
  <c r="I1395" i="3"/>
  <c r="W1394" i="3"/>
  <c r="V1394" i="3"/>
  <c r="U1394" i="3"/>
  <c r="T1394" i="3"/>
  <c r="R1394" i="3"/>
  <c r="Q1394" i="3"/>
  <c r="O1394" i="3"/>
  <c r="N1394" i="3"/>
  <c r="M1394" i="3"/>
  <c r="L1394" i="3"/>
  <c r="K1394" i="3"/>
  <c r="J1394" i="3"/>
  <c r="I1394" i="3"/>
  <c r="W1393" i="3"/>
  <c r="V1393" i="3"/>
  <c r="U1393" i="3"/>
  <c r="T1393" i="3"/>
  <c r="R1393" i="3"/>
  <c r="Q1393" i="3"/>
  <c r="O1393" i="3"/>
  <c r="N1393" i="3"/>
  <c r="M1393" i="3"/>
  <c r="L1393" i="3"/>
  <c r="K1393" i="3"/>
  <c r="J1393" i="3"/>
  <c r="I1393" i="3"/>
  <c r="W1392" i="3"/>
  <c r="V1392" i="3"/>
  <c r="U1392" i="3"/>
  <c r="T1392" i="3"/>
  <c r="R1392" i="3"/>
  <c r="Q1392" i="3"/>
  <c r="O1392" i="3"/>
  <c r="N1392" i="3"/>
  <c r="M1392" i="3"/>
  <c r="L1392" i="3"/>
  <c r="K1392" i="3"/>
  <c r="J1392" i="3"/>
  <c r="I1392" i="3"/>
  <c r="W1391" i="3"/>
  <c r="V1391" i="3"/>
  <c r="U1391" i="3"/>
  <c r="T1391" i="3"/>
  <c r="R1391" i="3"/>
  <c r="Q1391" i="3"/>
  <c r="O1391" i="3"/>
  <c r="N1391" i="3"/>
  <c r="M1391" i="3"/>
  <c r="L1391" i="3"/>
  <c r="K1391" i="3"/>
  <c r="J1391" i="3"/>
  <c r="I1391" i="3"/>
  <c r="W1390" i="3"/>
  <c r="V1390" i="3"/>
  <c r="U1390" i="3"/>
  <c r="T1390" i="3"/>
  <c r="R1390" i="3"/>
  <c r="Q1390" i="3"/>
  <c r="O1390" i="3"/>
  <c r="N1390" i="3"/>
  <c r="M1390" i="3"/>
  <c r="L1390" i="3"/>
  <c r="K1390" i="3"/>
  <c r="J1390" i="3"/>
  <c r="I1390" i="3"/>
  <c r="W1389" i="3"/>
  <c r="V1389" i="3"/>
  <c r="U1389" i="3"/>
  <c r="T1389" i="3"/>
  <c r="R1389" i="3"/>
  <c r="Q1389" i="3"/>
  <c r="O1389" i="3"/>
  <c r="N1389" i="3"/>
  <c r="M1389" i="3"/>
  <c r="L1389" i="3"/>
  <c r="K1389" i="3"/>
  <c r="J1389" i="3"/>
  <c r="I1389" i="3"/>
  <c r="W1388" i="3"/>
  <c r="V1388" i="3"/>
  <c r="U1388" i="3"/>
  <c r="T1388" i="3"/>
  <c r="R1388" i="3"/>
  <c r="Q1388" i="3"/>
  <c r="O1388" i="3"/>
  <c r="N1388" i="3"/>
  <c r="M1388" i="3"/>
  <c r="L1388" i="3"/>
  <c r="K1388" i="3"/>
  <c r="J1388" i="3"/>
  <c r="I1388" i="3"/>
  <c r="W1387" i="3"/>
  <c r="V1387" i="3"/>
  <c r="U1387" i="3"/>
  <c r="T1387" i="3"/>
  <c r="R1387" i="3"/>
  <c r="Q1387" i="3"/>
  <c r="O1387" i="3"/>
  <c r="N1387" i="3"/>
  <c r="M1387" i="3"/>
  <c r="L1387" i="3"/>
  <c r="K1387" i="3"/>
  <c r="J1387" i="3"/>
  <c r="I1387" i="3"/>
  <c r="W1386" i="3"/>
  <c r="V1386" i="3"/>
  <c r="U1386" i="3"/>
  <c r="T1386" i="3"/>
  <c r="R1386" i="3"/>
  <c r="Q1386" i="3"/>
  <c r="O1386" i="3"/>
  <c r="N1386" i="3"/>
  <c r="M1386" i="3"/>
  <c r="L1386" i="3"/>
  <c r="K1386" i="3"/>
  <c r="J1386" i="3"/>
  <c r="I1386" i="3"/>
  <c r="W1385" i="3"/>
  <c r="V1385" i="3"/>
  <c r="U1385" i="3"/>
  <c r="T1385" i="3"/>
  <c r="R1385" i="3"/>
  <c r="Q1385" i="3"/>
  <c r="O1385" i="3"/>
  <c r="N1385" i="3"/>
  <c r="M1385" i="3"/>
  <c r="L1385" i="3"/>
  <c r="K1385" i="3"/>
  <c r="J1385" i="3"/>
  <c r="I1385" i="3"/>
  <c r="W1384" i="3"/>
  <c r="V1384" i="3"/>
  <c r="U1384" i="3"/>
  <c r="T1384" i="3"/>
  <c r="R1384" i="3"/>
  <c r="Q1384" i="3"/>
  <c r="O1384" i="3"/>
  <c r="N1384" i="3"/>
  <c r="M1384" i="3"/>
  <c r="L1384" i="3"/>
  <c r="K1384" i="3"/>
  <c r="J1384" i="3"/>
  <c r="I1384" i="3"/>
  <c r="W1383" i="3"/>
  <c r="V1383" i="3"/>
  <c r="U1383" i="3"/>
  <c r="T1383" i="3"/>
  <c r="R1383" i="3"/>
  <c r="Q1383" i="3"/>
  <c r="O1383" i="3"/>
  <c r="N1383" i="3"/>
  <c r="M1383" i="3"/>
  <c r="L1383" i="3"/>
  <c r="K1383" i="3"/>
  <c r="J1383" i="3"/>
  <c r="I1383" i="3"/>
  <c r="W1382" i="3"/>
  <c r="V1382" i="3"/>
  <c r="U1382" i="3"/>
  <c r="T1382" i="3"/>
  <c r="R1382" i="3"/>
  <c r="Q1382" i="3"/>
  <c r="O1382" i="3"/>
  <c r="N1382" i="3"/>
  <c r="M1382" i="3"/>
  <c r="L1382" i="3"/>
  <c r="K1382" i="3"/>
  <c r="J1382" i="3"/>
  <c r="I1382" i="3"/>
  <c r="W1381" i="3"/>
  <c r="V1381" i="3"/>
  <c r="U1381" i="3"/>
  <c r="T1381" i="3"/>
  <c r="R1381" i="3"/>
  <c r="O1381" i="3"/>
  <c r="N1381" i="3"/>
  <c r="M1381" i="3"/>
  <c r="L1381" i="3"/>
  <c r="K1381" i="3"/>
  <c r="J1381" i="3"/>
  <c r="I1381" i="3"/>
  <c r="W1380" i="3"/>
  <c r="V1380" i="3"/>
  <c r="U1380" i="3"/>
  <c r="T1380" i="3"/>
  <c r="R1380" i="3"/>
  <c r="O1380" i="3"/>
  <c r="N1380" i="3"/>
  <c r="M1380" i="3"/>
  <c r="L1380" i="3"/>
  <c r="K1380" i="3"/>
  <c r="J1380" i="3"/>
  <c r="I1380" i="3"/>
  <c r="W1379" i="3"/>
  <c r="V1379" i="3"/>
  <c r="U1379" i="3"/>
  <c r="T1379" i="3"/>
  <c r="R1379" i="3"/>
  <c r="Q1379" i="3"/>
  <c r="O1379" i="3"/>
  <c r="N1379" i="3"/>
  <c r="M1379" i="3"/>
  <c r="L1379" i="3"/>
  <c r="K1379" i="3"/>
  <c r="J1379" i="3"/>
  <c r="I1379" i="3"/>
  <c r="W1378" i="3"/>
  <c r="V1378" i="3"/>
  <c r="U1378" i="3"/>
  <c r="T1378" i="3"/>
  <c r="R1378" i="3"/>
  <c r="Q1378" i="3"/>
  <c r="O1378" i="3"/>
  <c r="N1378" i="3"/>
  <c r="M1378" i="3"/>
  <c r="L1378" i="3"/>
  <c r="K1378" i="3"/>
  <c r="J1378" i="3"/>
  <c r="I1378" i="3"/>
  <c r="W1377" i="3"/>
  <c r="V1377" i="3"/>
  <c r="U1377" i="3"/>
  <c r="T1377" i="3"/>
  <c r="R1377" i="3"/>
  <c r="Q1377" i="3"/>
  <c r="O1377" i="3"/>
  <c r="N1377" i="3"/>
  <c r="M1377" i="3"/>
  <c r="L1377" i="3"/>
  <c r="K1377" i="3"/>
  <c r="J1377" i="3"/>
  <c r="I1377" i="3"/>
  <c r="W1376" i="3"/>
  <c r="V1376" i="3"/>
  <c r="U1376" i="3"/>
  <c r="T1376" i="3"/>
  <c r="R1376" i="3"/>
  <c r="Q1376" i="3"/>
  <c r="O1376" i="3"/>
  <c r="N1376" i="3"/>
  <c r="M1376" i="3"/>
  <c r="L1376" i="3"/>
  <c r="K1376" i="3"/>
  <c r="J1376" i="3"/>
  <c r="I1376" i="3"/>
  <c r="W1375" i="3"/>
  <c r="U1375" i="3"/>
  <c r="T1375" i="3"/>
  <c r="R1375" i="3"/>
  <c r="Q1375" i="3"/>
  <c r="O1375" i="3"/>
  <c r="N1375" i="3"/>
  <c r="M1375" i="3"/>
  <c r="L1375" i="3"/>
  <c r="K1375" i="3"/>
  <c r="J1375" i="3"/>
  <c r="I1375" i="3"/>
  <c r="W1374" i="3"/>
  <c r="U1374" i="3"/>
  <c r="T1374" i="3"/>
  <c r="R1374" i="3"/>
  <c r="Q1374" i="3"/>
  <c r="O1374" i="3"/>
  <c r="N1374" i="3"/>
  <c r="M1374" i="3"/>
  <c r="L1374" i="3"/>
  <c r="K1374" i="3"/>
  <c r="J1374" i="3"/>
  <c r="W1373" i="3"/>
  <c r="U1373" i="3"/>
  <c r="T1373" i="3"/>
  <c r="Q1373" i="3"/>
  <c r="O1373" i="3"/>
  <c r="N1373" i="3"/>
  <c r="M1373" i="3"/>
  <c r="L1373" i="3"/>
  <c r="K1373" i="3"/>
  <c r="J1373" i="3"/>
  <c r="W1372" i="3"/>
  <c r="V1372" i="3"/>
  <c r="U1372" i="3"/>
  <c r="T1372" i="3"/>
  <c r="R1372" i="3"/>
  <c r="Q1372" i="3"/>
  <c r="O1372" i="3"/>
  <c r="N1372" i="3"/>
  <c r="M1372" i="3"/>
  <c r="L1372" i="3"/>
  <c r="K1372" i="3"/>
  <c r="J1372" i="3"/>
  <c r="I1372" i="3"/>
  <c r="W1371" i="3"/>
  <c r="V1371" i="3"/>
  <c r="U1371" i="3"/>
  <c r="T1371" i="3"/>
  <c r="S1371" i="3"/>
  <c r="R1371" i="3"/>
  <c r="Q1371" i="3"/>
  <c r="O1371" i="3"/>
  <c r="N1371" i="3"/>
  <c r="M1371" i="3"/>
  <c r="L1371" i="3"/>
  <c r="K1371" i="3"/>
  <c r="I1371" i="3"/>
  <c r="W1370" i="3"/>
  <c r="V1370" i="3"/>
  <c r="U1370" i="3"/>
  <c r="T1370" i="3"/>
  <c r="S1370" i="3"/>
  <c r="R1370" i="3"/>
  <c r="Q1370" i="3"/>
  <c r="O1370" i="3"/>
  <c r="N1370" i="3"/>
  <c r="M1370" i="3"/>
  <c r="L1370" i="3"/>
  <c r="K1370" i="3"/>
  <c r="I1370" i="3"/>
  <c r="W1369" i="3"/>
  <c r="V1369" i="3"/>
  <c r="U1369" i="3"/>
  <c r="T1369" i="3"/>
  <c r="S1369" i="3"/>
  <c r="R1369" i="3"/>
  <c r="Q1369" i="3"/>
  <c r="O1369" i="3"/>
  <c r="N1369" i="3"/>
  <c r="M1369" i="3"/>
  <c r="L1369" i="3"/>
  <c r="K1369" i="3"/>
  <c r="I1369" i="3"/>
  <c r="W1368" i="3"/>
  <c r="V1368" i="3"/>
  <c r="U1368" i="3"/>
  <c r="T1368" i="3"/>
  <c r="S1368" i="3"/>
  <c r="R1368" i="3"/>
  <c r="Q1368" i="3"/>
  <c r="O1368" i="3"/>
  <c r="N1368" i="3"/>
  <c r="M1368" i="3"/>
  <c r="L1368" i="3"/>
  <c r="K1368" i="3"/>
  <c r="I1368" i="3"/>
  <c r="W1367" i="3"/>
  <c r="V1367" i="3"/>
  <c r="U1367" i="3"/>
  <c r="T1367" i="3"/>
  <c r="S1367" i="3"/>
  <c r="R1367" i="3"/>
  <c r="Q1367" i="3"/>
  <c r="O1367" i="3"/>
  <c r="N1367" i="3"/>
  <c r="M1367" i="3"/>
  <c r="L1367" i="3"/>
  <c r="K1367" i="3"/>
  <c r="I1367" i="3"/>
  <c r="W1366" i="3"/>
  <c r="V1366" i="3"/>
  <c r="U1366" i="3"/>
  <c r="T1366" i="3"/>
  <c r="S1366" i="3"/>
  <c r="R1366" i="3"/>
  <c r="Q1366" i="3"/>
  <c r="O1366" i="3"/>
  <c r="N1366" i="3"/>
  <c r="M1366" i="3"/>
  <c r="L1366" i="3"/>
  <c r="K1366" i="3"/>
  <c r="I1366" i="3"/>
  <c r="W1365" i="3"/>
  <c r="V1365" i="3"/>
  <c r="U1365" i="3"/>
  <c r="T1365" i="3"/>
  <c r="S1365" i="3"/>
  <c r="R1365" i="3"/>
  <c r="Q1365" i="3"/>
  <c r="O1365" i="3"/>
  <c r="N1365" i="3"/>
  <c r="M1365" i="3"/>
  <c r="L1365" i="3"/>
  <c r="K1365" i="3"/>
  <c r="I1365" i="3"/>
  <c r="W1364" i="3"/>
  <c r="V1364" i="3"/>
  <c r="U1364" i="3"/>
  <c r="T1364" i="3"/>
  <c r="S1364" i="3"/>
  <c r="R1364" i="3"/>
  <c r="Q1364" i="3"/>
  <c r="O1364" i="3"/>
  <c r="M1364" i="3"/>
  <c r="L1364" i="3"/>
  <c r="K1364" i="3"/>
  <c r="I1364" i="3"/>
  <c r="W1363" i="3"/>
  <c r="V1363" i="3"/>
  <c r="U1363" i="3"/>
  <c r="T1363" i="3"/>
  <c r="S1363" i="3"/>
  <c r="R1363" i="3"/>
  <c r="Q1363" i="3"/>
  <c r="O1363" i="3"/>
  <c r="N1363" i="3"/>
  <c r="M1363" i="3"/>
  <c r="L1363" i="3"/>
  <c r="K1363" i="3"/>
  <c r="I1363" i="3"/>
  <c r="W1362" i="3"/>
  <c r="V1362" i="3"/>
  <c r="U1362" i="3"/>
  <c r="T1362" i="3"/>
  <c r="S1362" i="3"/>
  <c r="R1362" i="3"/>
  <c r="Q1362" i="3"/>
  <c r="O1362" i="3"/>
  <c r="M1362" i="3"/>
  <c r="L1362" i="3"/>
  <c r="K1362" i="3"/>
  <c r="I1362" i="3"/>
  <c r="W1361" i="3"/>
  <c r="V1361" i="3"/>
  <c r="U1361" i="3"/>
  <c r="T1361" i="3"/>
  <c r="S1361" i="3"/>
  <c r="R1361" i="3"/>
  <c r="Q1361" i="3"/>
  <c r="O1361" i="3"/>
  <c r="N1361" i="3"/>
  <c r="M1361" i="3"/>
  <c r="L1361" i="3"/>
  <c r="K1361" i="3"/>
  <c r="I1361" i="3"/>
  <c r="W1360" i="3"/>
  <c r="V1360" i="3"/>
  <c r="U1360" i="3"/>
  <c r="T1360" i="3"/>
  <c r="S1360" i="3"/>
  <c r="R1360" i="3"/>
  <c r="Q1360" i="3"/>
  <c r="O1360" i="3"/>
  <c r="M1360" i="3"/>
  <c r="L1360" i="3"/>
  <c r="K1360" i="3"/>
  <c r="U1359" i="3"/>
  <c r="T1359" i="3"/>
  <c r="S1359" i="3"/>
  <c r="Q1359" i="3"/>
  <c r="N1359" i="3"/>
  <c r="M1359" i="3"/>
  <c r="L1359" i="3"/>
  <c r="K1359" i="3"/>
  <c r="I1359" i="3"/>
  <c r="W1358" i="3"/>
  <c r="V1358" i="3"/>
  <c r="U1358" i="3"/>
  <c r="T1358" i="3"/>
  <c r="S1358" i="3"/>
  <c r="R1358" i="3"/>
  <c r="Q1358" i="3"/>
  <c r="N1358" i="3"/>
  <c r="L1358" i="3"/>
  <c r="K1358" i="3"/>
  <c r="I1358" i="3"/>
  <c r="W1357" i="3"/>
  <c r="V1357" i="3"/>
  <c r="U1357" i="3"/>
  <c r="T1357" i="3"/>
  <c r="R1357" i="3"/>
  <c r="Q1357" i="3"/>
  <c r="O1357" i="3"/>
  <c r="N1357" i="3"/>
  <c r="M1357" i="3"/>
  <c r="L1357" i="3"/>
  <c r="K1357" i="3"/>
  <c r="W1356" i="3"/>
  <c r="V1356" i="3"/>
  <c r="U1356" i="3"/>
  <c r="T1356" i="3"/>
  <c r="S1356" i="3"/>
  <c r="R1356" i="3"/>
  <c r="Q1356" i="3"/>
  <c r="O1356" i="3"/>
  <c r="M1356" i="3"/>
  <c r="L1356" i="3"/>
  <c r="K1356" i="3"/>
  <c r="W1355" i="3"/>
  <c r="V1355" i="3"/>
  <c r="U1355" i="3"/>
  <c r="T1355" i="3"/>
  <c r="S1355" i="3"/>
  <c r="R1355" i="3"/>
  <c r="Q1355" i="3"/>
  <c r="O1355" i="3"/>
  <c r="L1355" i="3"/>
  <c r="K1355" i="3"/>
  <c r="I1355" i="3"/>
  <c r="W1354" i="3"/>
  <c r="V1354" i="3"/>
  <c r="U1354" i="3"/>
  <c r="T1354" i="3"/>
  <c r="S1354" i="3"/>
  <c r="R1354" i="3"/>
  <c r="Q1354" i="3"/>
  <c r="O1354" i="3"/>
  <c r="N1354" i="3"/>
  <c r="M1354" i="3"/>
  <c r="L1354" i="3"/>
  <c r="K1354" i="3"/>
  <c r="I1354" i="3"/>
  <c r="W1353" i="3"/>
  <c r="U1353" i="3"/>
  <c r="S1353" i="3"/>
  <c r="R1353" i="3"/>
  <c r="O1353" i="3"/>
  <c r="N1353" i="3"/>
  <c r="M1353" i="3"/>
  <c r="L1353" i="3"/>
  <c r="K1353" i="3"/>
  <c r="J1353" i="3"/>
  <c r="I1353" i="3"/>
  <c r="W1352" i="3"/>
  <c r="V1352" i="3"/>
  <c r="U1352" i="3"/>
  <c r="S1352" i="3"/>
  <c r="R1352" i="3"/>
  <c r="Q1352" i="3"/>
  <c r="O1352" i="3"/>
  <c r="N1352" i="3"/>
  <c r="M1352" i="3"/>
  <c r="L1352" i="3"/>
  <c r="K1352" i="3"/>
  <c r="J1352" i="3"/>
  <c r="I1352" i="3"/>
  <c r="W1351" i="3"/>
  <c r="V1351" i="3"/>
  <c r="U1351" i="3"/>
  <c r="S1351" i="3"/>
  <c r="R1351" i="3"/>
  <c r="Q1351" i="3"/>
  <c r="O1351" i="3"/>
  <c r="N1351" i="3"/>
  <c r="M1351" i="3"/>
  <c r="L1351" i="3"/>
  <c r="K1351" i="3"/>
  <c r="J1351" i="3"/>
  <c r="I1351" i="3"/>
  <c r="W1350" i="3"/>
  <c r="U1350" i="3"/>
  <c r="S1350" i="3"/>
  <c r="R1350" i="3"/>
  <c r="Q1350" i="3"/>
  <c r="O1350" i="3"/>
  <c r="N1350" i="3"/>
  <c r="M1350" i="3"/>
  <c r="L1350" i="3"/>
  <c r="K1350" i="3"/>
  <c r="J1350" i="3"/>
  <c r="I1350" i="3"/>
  <c r="W1349" i="3"/>
  <c r="V1349" i="3"/>
  <c r="U1349" i="3"/>
  <c r="S1349" i="3"/>
  <c r="R1349" i="3"/>
  <c r="Q1349" i="3"/>
  <c r="O1349" i="3"/>
  <c r="N1349" i="3"/>
  <c r="M1349" i="3"/>
  <c r="L1349" i="3"/>
  <c r="K1349" i="3"/>
  <c r="J1349" i="3"/>
  <c r="W826" i="3"/>
  <c r="V826" i="3"/>
  <c r="U826" i="3"/>
  <c r="S826" i="3"/>
  <c r="R826" i="3"/>
  <c r="Q826" i="3"/>
  <c r="O826" i="3"/>
  <c r="N826" i="3"/>
  <c r="M826" i="3"/>
  <c r="L826" i="3"/>
  <c r="K826" i="3"/>
  <c r="J826" i="3"/>
  <c r="I826" i="3"/>
  <c r="W825" i="3"/>
  <c r="V825" i="3"/>
  <c r="U825" i="3"/>
  <c r="S825" i="3"/>
  <c r="R825" i="3"/>
  <c r="Q825" i="3"/>
  <c r="O825" i="3"/>
  <c r="N825" i="3"/>
  <c r="M825" i="3"/>
  <c r="L825" i="3"/>
  <c r="K825" i="3"/>
  <c r="J825" i="3"/>
  <c r="I825" i="3"/>
  <c r="W824" i="3"/>
  <c r="V824" i="3"/>
  <c r="U824" i="3"/>
  <c r="S824" i="3"/>
  <c r="R824" i="3"/>
  <c r="Q824" i="3"/>
  <c r="O824" i="3"/>
  <c r="N824" i="3"/>
  <c r="M824" i="3"/>
  <c r="L824" i="3"/>
  <c r="K824" i="3"/>
  <c r="J824" i="3"/>
  <c r="I824" i="3"/>
  <c r="W823" i="3"/>
  <c r="V823" i="3"/>
  <c r="U823" i="3"/>
  <c r="S823" i="3"/>
  <c r="R823" i="3"/>
  <c r="Q823" i="3"/>
  <c r="O823" i="3"/>
  <c r="N823" i="3"/>
  <c r="M823" i="3"/>
  <c r="L823" i="3"/>
  <c r="K823" i="3"/>
  <c r="J823" i="3"/>
  <c r="I823" i="3"/>
  <c r="W822" i="3"/>
  <c r="U822" i="3"/>
  <c r="S822" i="3"/>
  <c r="R822" i="3"/>
  <c r="Q822" i="3"/>
  <c r="O822" i="3"/>
  <c r="N822" i="3"/>
  <c r="M822" i="3"/>
  <c r="L822" i="3"/>
  <c r="K822" i="3"/>
  <c r="J822" i="3"/>
  <c r="I822" i="3"/>
  <c r="W821" i="3"/>
  <c r="V821" i="3"/>
  <c r="U821" i="3"/>
  <c r="S821" i="3"/>
  <c r="R821" i="3"/>
  <c r="Q821" i="3"/>
  <c r="O821" i="3"/>
  <c r="N821" i="3"/>
  <c r="M821" i="3"/>
  <c r="L821" i="3"/>
  <c r="K821" i="3"/>
  <c r="J821" i="3"/>
  <c r="I821" i="3"/>
  <c r="W820" i="3"/>
  <c r="V820" i="3"/>
  <c r="U820" i="3"/>
  <c r="S820" i="3"/>
  <c r="R820" i="3"/>
  <c r="O820" i="3"/>
  <c r="N820" i="3"/>
  <c r="M820" i="3"/>
  <c r="L820" i="3"/>
  <c r="K820" i="3"/>
  <c r="J820" i="3"/>
  <c r="I820" i="3"/>
  <c r="W819" i="3"/>
  <c r="V819" i="3"/>
  <c r="U819" i="3"/>
  <c r="S819" i="3"/>
  <c r="R819" i="3"/>
  <c r="Q819" i="3"/>
  <c r="O819" i="3"/>
  <c r="N819" i="3"/>
  <c r="M819" i="3"/>
  <c r="L819" i="3"/>
  <c r="K819" i="3"/>
  <c r="J819" i="3"/>
  <c r="I819" i="3"/>
  <c r="W818" i="3"/>
  <c r="V818" i="3"/>
  <c r="U818" i="3"/>
  <c r="T818" i="3"/>
  <c r="S818" i="3"/>
  <c r="R818" i="3"/>
  <c r="Q818" i="3"/>
  <c r="O818" i="3"/>
  <c r="N818" i="3"/>
  <c r="M818" i="3"/>
  <c r="L818" i="3"/>
  <c r="K818" i="3"/>
  <c r="J818" i="3"/>
  <c r="I818" i="3"/>
  <c r="W817" i="3"/>
  <c r="V817" i="3"/>
  <c r="U817" i="3"/>
  <c r="T817" i="3"/>
  <c r="S817" i="3"/>
  <c r="R817" i="3"/>
  <c r="Q817" i="3"/>
  <c r="O817" i="3"/>
  <c r="N817" i="3"/>
  <c r="M817" i="3"/>
  <c r="L817" i="3"/>
  <c r="K817" i="3"/>
  <c r="J817" i="3"/>
  <c r="I817" i="3"/>
  <c r="W6" i="3"/>
  <c r="V6" i="3"/>
  <c r="U6" i="3"/>
  <c r="S6" i="3"/>
  <c r="R6" i="3"/>
  <c r="Q6" i="3"/>
  <c r="O6" i="3"/>
  <c r="N6" i="3"/>
  <c r="M6" i="3"/>
  <c r="L6" i="3"/>
  <c r="K6" i="3"/>
  <c r="J6" i="3"/>
  <c r="I6" i="3"/>
  <c r="W5" i="3"/>
  <c r="V5" i="3"/>
  <c r="U5" i="3"/>
  <c r="S5" i="3"/>
  <c r="R5" i="3"/>
  <c r="Q5" i="3"/>
  <c r="O5" i="3"/>
  <c r="N5" i="3"/>
  <c r="M5" i="3"/>
  <c r="L5" i="3"/>
  <c r="K5" i="3"/>
  <c r="J5" i="3"/>
  <c r="I5" i="3"/>
  <c r="W4" i="3"/>
  <c r="V4" i="3"/>
  <c r="N4" i="3"/>
  <c r="W2377" i="3"/>
  <c r="W1491" i="3"/>
  <c r="W1485" i="3"/>
  <c r="W1426" i="3"/>
  <c r="W1450" i="3"/>
  <c r="W1490" i="3"/>
  <c r="W1484" i="3"/>
  <c r="W2376" i="3"/>
  <c r="W1483" i="3"/>
  <c r="W1482" i="3"/>
  <c r="W1481" i="3"/>
  <c r="W1489" i="3"/>
  <c r="W1488" i="3"/>
  <c r="W1359" i="3"/>
  <c r="W1440" i="3"/>
  <c r="W1492" i="3"/>
  <c r="W2375" i="3"/>
  <c r="W1487" i="3"/>
  <c r="W1486" i="3"/>
  <c r="W1480" i="3"/>
  <c r="W1479" i="3"/>
  <c r="O1457" i="3"/>
  <c r="O1359" i="3"/>
  <c r="O1358" i="3"/>
  <c r="O2374" i="3"/>
  <c r="AE1032" i="3" l="1"/>
  <c r="AB832" i="3"/>
  <c r="Z113" i="3"/>
  <c r="AA113" i="3" s="1"/>
  <c r="AE128" i="3"/>
  <c r="CC88" i="3" a="1"/>
  <c r="CC88" i="3" s="1"/>
  <c r="CD87" i="3" a="1"/>
  <c r="CD87" i="3" s="1"/>
  <c r="CC84" i="3" a="1"/>
  <c r="CC84" i="3" s="1"/>
  <c r="CD83" i="3" a="1"/>
  <c r="CD83" i="3" s="1"/>
  <c r="CC80" i="3" a="1"/>
  <c r="CC80" i="3" s="1"/>
  <c r="CD79" i="3" a="1"/>
  <c r="CD79" i="3" s="1"/>
  <c r="CC76" i="3" a="1"/>
  <c r="CC76" i="3" s="1"/>
  <c r="CD75" i="3" a="1"/>
  <c r="CD75" i="3" s="1"/>
  <c r="CC72" i="3" a="1"/>
  <c r="CC72" i="3" s="1"/>
  <c r="CD71" i="3" a="1"/>
  <c r="CD71" i="3" s="1"/>
  <c r="CC68" i="3" a="1"/>
  <c r="CC68" i="3" s="1"/>
  <c r="CD67" i="3" a="1"/>
  <c r="CD67" i="3" s="1"/>
  <c r="CC64" i="3" a="1"/>
  <c r="CC64" i="3" s="1"/>
  <c r="CD63" i="3" a="1"/>
  <c r="CD63" i="3" s="1"/>
  <c r="CC87" i="3" a="1"/>
  <c r="CC87" i="3" s="1"/>
  <c r="CD86" i="3" a="1"/>
  <c r="CD86" i="3" s="1"/>
  <c r="CC83" i="3" a="1"/>
  <c r="CC83" i="3" s="1"/>
  <c r="CD82" i="3" a="1"/>
  <c r="CD82" i="3" s="1"/>
  <c r="CC79" i="3" a="1"/>
  <c r="CC79" i="3" s="1"/>
  <c r="CD78" i="3" a="1"/>
  <c r="CD78" i="3" s="1"/>
  <c r="CC75" i="3" a="1"/>
  <c r="CC75" i="3" s="1"/>
  <c r="CD74" i="3" a="1"/>
  <c r="CD74" i="3" s="1"/>
  <c r="CC71" i="3" a="1"/>
  <c r="CC71" i="3" s="1"/>
  <c r="CD70" i="3" a="1"/>
  <c r="CD70" i="3" s="1"/>
  <c r="CC67" i="3" a="1"/>
  <c r="CC67" i="3" s="1"/>
  <c r="CD66" i="3" a="1"/>
  <c r="CD66" i="3" s="1"/>
  <c r="CC86" i="3" a="1"/>
  <c r="CC86" i="3" s="1"/>
  <c r="CD85" i="3" a="1"/>
  <c r="CD85" i="3" s="1"/>
  <c r="CC82" i="3" a="1"/>
  <c r="CC82" i="3" s="1"/>
  <c r="CD81" i="3" a="1"/>
  <c r="CD81" i="3" s="1"/>
  <c r="CC78" i="3" a="1"/>
  <c r="CC78" i="3" s="1"/>
  <c r="CD77" i="3" a="1"/>
  <c r="CD77" i="3" s="1"/>
  <c r="CC74" i="3" a="1"/>
  <c r="CC74" i="3" s="1"/>
  <c r="CD73" i="3" a="1"/>
  <c r="CD73" i="3" s="1"/>
  <c r="CC70" i="3" a="1"/>
  <c r="CC70" i="3" s="1"/>
  <c r="CD69" i="3" a="1"/>
  <c r="CD69" i="3" s="1"/>
  <c r="CC66" i="3" a="1"/>
  <c r="CC66" i="3" s="1"/>
  <c r="CD65" i="3" a="1"/>
  <c r="CD65" i="3" s="1"/>
  <c r="CD88" i="3" a="1"/>
  <c r="CD88" i="3" s="1"/>
  <c r="CC85" i="3" a="1"/>
  <c r="CC85" i="3" s="1"/>
  <c r="CD84" i="3" a="1"/>
  <c r="CD84" i="3" s="1"/>
  <c r="CC81" i="3" a="1"/>
  <c r="CC81" i="3" s="1"/>
  <c r="CD80" i="3" a="1"/>
  <c r="CD80" i="3" s="1"/>
  <c r="CC77" i="3" a="1"/>
  <c r="CC77" i="3" s="1"/>
  <c r="CD76" i="3" a="1"/>
  <c r="CD76" i="3" s="1"/>
  <c r="CC73" i="3" a="1"/>
  <c r="CC73" i="3" s="1"/>
  <c r="CD72" i="3" a="1"/>
  <c r="CD72" i="3" s="1"/>
  <c r="CC69" i="3" a="1"/>
  <c r="CC69" i="3" s="1"/>
  <c r="CD68" i="3" a="1"/>
  <c r="CD68" i="3" s="1"/>
  <c r="CC65" i="3" a="1"/>
  <c r="CC65" i="3" s="1"/>
  <c r="CC60" i="3" a="1"/>
  <c r="CC60" i="3" s="1"/>
  <c r="CC58" i="3" a="1"/>
  <c r="CC58" i="3" s="1"/>
  <c r="CD54" i="3" a="1"/>
  <c r="CD54" i="3" s="1"/>
  <c r="CD52" i="3" a="1"/>
  <c r="CD52" i="3" s="1"/>
  <c r="CD50" i="3" a="1"/>
  <c r="CD50" i="3" s="1"/>
  <c r="CC48" i="3" a="1"/>
  <c r="CC48" i="3" s="1"/>
  <c r="CD46" i="3" a="1"/>
  <c r="CD46" i="3" s="1"/>
  <c r="CC44" i="3" a="1"/>
  <c r="CC44" i="3" s="1"/>
  <c r="CD43" i="3" a="1"/>
  <c r="CD43" i="3" s="1"/>
  <c r="CC42" i="3" a="1"/>
  <c r="CC42" i="3" s="1"/>
  <c r="CD39" i="3" a="1"/>
  <c r="CD39" i="3" s="1"/>
  <c r="CC38" i="3" a="1"/>
  <c r="CC38" i="3" s="1"/>
  <c r="CD37" i="3" a="1"/>
  <c r="CD37" i="3" s="1"/>
  <c r="CD33" i="3" a="1"/>
  <c r="CD33" i="3" s="1"/>
  <c r="CD31" i="3" a="1"/>
  <c r="CD31" i="3" s="1"/>
  <c r="CC30" i="3" a="1"/>
  <c r="CC30" i="3" s="1"/>
  <c r="CC28" i="3" a="1"/>
  <c r="CC28" i="3" s="1"/>
  <c r="CD26" i="3" a="1"/>
  <c r="CD26" i="3" s="1"/>
  <c r="CD24" i="3" a="1"/>
  <c r="CD24" i="3" s="1"/>
  <c r="CC23" i="3" a="1"/>
  <c r="CC23" i="3" s="1"/>
  <c r="CC21" i="3" a="1"/>
  <c r="CC21" i="3" s="1"/>
  <c r="CC18" i="3" a="1"/>
  <c r="CC18" i="3" s="1"/>
  <c r="CD17" i="3" a="1"/>
  <c r="CD17" i="3" s="1"/>
  <c r="CC14" i="3" a="1"/>
  <c r="CC14" i="3" s="1"/>
  <c r="CD13" i="3" a="1"/>
  <c r="CD13" i="3" s="1"/>
  <c r="CD64" i="3" a="1"/>
  <c r="CD64" i="3" s="1"/>
  <c r="CD59" i="3" a="1"/>
  <c r="CD59" i="3" s="1"/>
  <c r="CC56" i="3" a="1"/>
  <c r="CC56" i="3" s="1"/>
  <c r="CC52" i="3" a="1"/>
  <c r="CC52" i="3" s="1"/>
  <c r="CD51" i="3" a="1"/>
  <c r="CD51" i="3" s="1"/>
  <c r="CC50" i="3" a="1"/>
  <c r="CC50" i="3" s="1"/>
  <c r="CD47" i="3" a="1"/>
  <c r="CD47" i="3" s="1"/>
  <c r="CC46" i="3" a="1"/>
  <c r="CC46" i="3" s="1"/>
  <c r="CD45" i="3" a="1"/>
  <c r="CD45" i="3" s="1"/>
  <c r="CD41" i="3" a="1"/>
  <c r="CD41" i="3" s="1"/>
  <c r="CC37" i="3" a="1"/>
  <c r="CC37" i="3" s="1"/>
  <c r="CC35" i="3" a="1"/>
  <c r="CC35" i="3" s="1"/>
  <c r="CC33" i="3" a="1"/>
  <c r="CC33" i="3" s="1"/>
  <c r="CD29" i="3" a="1"/>
  <c r="CD29" i="3" s="1"/>
  <c r="CD27" i="3" a="1"/>
  <c r="CD27" i="3" s="1"/>
  <c r="CC26" i="3" a="1"/>
  <c r="CC26" i="3" s="1"/>
  <c r="CC24" i="3" a="1"/>
  <c r="CC24" i="3" s="1"/>
  <c r="CD22" i="3" a="1"/>
  <c r="CD22" i="3" s="1"/>
  <c r="CD20" i="3" a="1"/>
  <c r="CD20" i="3" s="1"/>
  <c r="CC17" i="3" a="1"/>
  <c r="CC17" i="3" s="1"/>
  <c r="CD16" i="3" a="1"/>
  <c r="CD16" i="3" s="1"/>
  <c r="CC13" i="3" a="1"/>
  <c r="CC13" i="3" s="1"/>
  <c r="CD12" i="3" a="1"/>
  <c r="CD12" i="3" s="1"/>
  <c r="CD62" i="3" a="1"/>
  <c r="CD62" i="3" s="1"/>
  <c r="CD61" i="3" a="1"/>
  <c r="CD61" i="3" s="1"/>
  <c r="CC59" i="3" a="1"/>
  <c r="CC59" i="3" s="1"/>
  <c r="CD57" i="3" a="1"/>
  <c r="CD57" i="3" s="1"/>
  <c r="CD55" i="3" a="1"/>
  <c r="CD55" i="3" s="1"/>
  <c r="CC54" i="3" a="1"/>
  <c r="CC54" i="3" s="1"/>
  <c r="CD53" i="3" a="1"/>
  <c r="CD53" i="3" s="1"/>
  <c r="CD49" i="3" a="1"/>
  <c r="CD49" i="3" s="1"/>
  <c r="CC45" i="3" a="1"/>
  <c r="CC45" i="3" s="1"/>
  <c r="CC43" i="3" a="1"/>
  <c r="CC43" i="3" s="1"/>
  <c r="CC41" i="3" a="1"/>
  <c r="CC41" i="3" s="1"/>
  <c r="CD40" i="3" a="1"/>
  <c r="CD40" i="3" s="1"/>
  <c r="CC39" i="3" a="1"/>
  <c r="CC39" i="3" s="1"/>
  <c r="CD36" i="3" a="1"/>
  <c r="CD36" i="3" s="1"/>
  <c r="CD34" i="3" a="1"/>
  <c r="CD34" i="3" s="1"/>
  <c r="CD32" i="3" a="1"/>
  <c r="CD32" i="3" s="1"/>
  <c r="CC31" i="3" a="1"/>
  <c r="CC31" i="3" s="1"/>
  <c r="CC29" i="3" a="1"/>
  <c r="CC29" i="3" s="1"/>
  <c r="CD25" i="3" a="1"/>
  <c r="CD25" i="3" s="1"/>
  <c r="CD23" i="3" a="1"/>
  <c r="CD23" i="3" s="1"/>
  <c r="CC22" i="3" a="1"/>
  <c r="CC22" i="3" s="1"/>
  <c r="CC20" i="3" a="1"/>
  <c r="CC20" i="3" s="1"/>
  <c r="CD19" i="3" a="1"/>
  <c r="CD19" i="3" s="1"/>
  <c r="CC16" i="3" a="1"/>
  <c r="CC16" i="3" s="1"/>
  <c r="CD15" i="3" a="1"/>
  <c r="CD15" i="3" s="1"/>
  <c r="CC12" i="3" a="1"/>
  <c r="CC12" i="3" s="1"/>
  <c r="CC63" i="3" a="1"/>
  <c r="CC63" i="3" s="1"/>
  <c r="CC62" i="3" a="1"/>
  <c r="CC62" i="3" s="1"/>
  <c r="CC61" i="3" a="1"/>
  <c r="CC61" i="3" s="1"/>
  <c r="CD60" i="3" a="1"/>
  <c r="CD60" i="3" s="1"/>
  <c r="CD58" i="3" a="1"/>
  <c r="CD58" i="3" s="1"/>
  <c r="CC57" i="3" a="1"/>
  <c r="CC57" i="3" s="1"/>
  <c r="CD56" i="3" a="1"/>
  <c r="CD56" i="3" s="1"/>
  <c r="CC55" i="3" a="1"/>
  <c r="CC55" i="3" s="1"/>
  <c r="CC53" i="3" a="1"/>
  <c r="CC53" i="3" s="1"/>
  <c r="CC51" i="3" a="1"/>
  <c r="CC51" i="3" s="1"/>
  <c r="CC49" i="3" a="1"/>
  <c r="CC49" i="3" s="1"/>
  <c r="CD48" i="3" a="1"/>
  <c r="CD48" i="3" s="1"/>
  <c r="CC47" i="3" a="1"/>
  <c r="CC47" i="3" s="1"/>
  <c r="CD44" i="3" a="1"/>
  <c r="CD44" i="3" s="1"/>
  <c r="CD42" i="3" a="1"/>
  <c r="CD42" i="3" s="1"/>
  <c r="CC40" i="3" a="1"/>
  <c r="CC40" i="3" s="1"/>
  <c r="CD38" i="3" a="1"/>
  <c r="CD38" i="3" s="1"/>
  <c r="CC36" i="3" a="1"/>
  <c r="CC36" i="3" s="1"/>
  <c r="CD35" i="3" a="1"/>
  <c r="CD35" i="3" s="1"/>
  <c r="CC34" i="3" a="1"/>
  <c r="CC34" i="3" s="1"/>
  <c r="CC32" i="3" a="1"/>
  <c r="CC32" i="3" s="1"/>
  <c r="CD30" i="3" a="1"/>
  <c r="CD30" i="3" s="1"/>
  <c r="CD28" i="3" a="1"/>
  <c r="CD28" i="3" s="1"/>
  <c r="CC27" i="3" a="1"/>
  <c r="CC27" i="3" s="1"/>
  <c r="CC25" i="3" a="1"/>
  <c r="CC25" i="3" s="1"/>
  <c r="CD21" i="3" a="1"/>
  <c r="CD21" i="3" s="1"/>
  <c r="CC19" i="3" a="1"/>
  <c r="CC19" i="3" s="1"/>
  <c r="CD18" i="3" a="1"/>
  <c r="CD18" i="3" s="1"/>
  <c r="CC15" i="3" a="1"/>
  <c r="CC15" i="3" s="1"/>
  <c r="CD14" i="3" a="1"/>
  <c r="CD14" i="3" s="1"/>
  <c r="DY88" i="3" a="1"/>
  <c r="DY88" i="3" s="1"/>
  <c r="DW86" i="3" a="1"/>
  <c r="DW86" i="3" s="1"/>
  <c r="DX85" i="3" a="1"/>
  <c r="DX85" i="3" s="1"/>
  <c r="DY84" i="3" a="1"/>
  <c r="DY84" i="3" s="1"/>
  <c r="DW82" i="3" a="1"/>
  <c r="DW82" i="3" s="1"/>
  <c r="DX81" i="3" a="1"/>
  <c r="DX81" i="3" s="1"/>
  <c r="DY80" i="3" a="1"/>
  <c r="DY80" i="3" s="1"/>
  <c r="DW78" i="3" a="1"/>
  <c r="DW78" i="3" s="1"/>
  <c r="DX77" i="3" a="1"/>
  <c r="DX77" i="3" s="1"/>
  <c r="DY76" i="3" a="1"/>
  <c r="DY76" i="3" s="1"/>
  <c r="DW74" i="3" a="1"/>
  <c r="DW74" i="3" s="1"/>
  <c r="DX73" i="3" a="1"/>
  <c r="DX73" i="3" s="1"/>
  <c r="DY72" i="3" a="1"/>
  <c r="DY72" i="3" s="1"/>
  <c r="DW70" i="3" a="1"/>
  <c r="DW70" i="3" s="1"/>
  <c r="DX69" i="3" a="1"/>
  <c r="DX69" i="3" s="1"/>
  <c r="DY68" i="3" a="1"/>
  <c r="DY68" i="3" s="1"/>
  <c r="DW66" i="3" a="1"/>
  <c r="DW66" i="3" s="1"/>
  <c r="DX65" i="3" a="1"/>
  <c r="DX65" i="3" s="1"/>
  <c r="DY64" i="3" a="1"/>
  <c r="DY64" i="3" s="1"/>
  <c r="DW62" i="3" a="1"/>
  <c r="DW62" i="3" s="1"/>
  <c r="DX61" i="3" a="1"/>
  <c r="DX61" i="3" s="1"/>
  <c r="DY60" i="3" a="1"/>
  <c r="DY60" i="3" s="1"/>
  <c r="DX56" i="3" a="1"/>
  <c r="DX56" i="3" s="1"/>
  <c r="DY55" i="3" a="1"/>
  <c r="DY55" i="3" s="1"/>
  <c r="DX52" i="3" a="1"/>
  <c r="DX52" i="3" s="1"/>
  <c r="DW51" i="3" a="1"/>
  <c r="DW51" i="3" s="1"/>
  <c r="DX48" i="3" a="1"/>
  <c r="DX48" i="3" s="1"/>
  <c r="DW47" i="3" a="1"/>
  <c r="DW47" i="3" s="1"/>
  <c r="DW45" i="3" a="1"/>
  <c r="DW45" i="3" s="1"/>
  <c r="DY44" i="3" a="1"/>
  <c r="DY44" i="3" s="1"/>
  <c r="DY42" i="3" a="1"/>
  <c r="DY42" i="3" s="1"/>
  <c r="DW41" i="3" a="1"/>
  <c r="DW41" i="3" s="1"/>
  <c r="DY40" i="3" a="1"/>
  <c r="DY40" i="3" s="1"/>
  <c r="DY38" i="3" a="1"/>
  <c r="DY38" i="3" s="1"/>
  <c r="DX37" i="3" a="1"/>
  <c r="DX37" i="3" s="1"/>
  <c r="DX35" i="3" a="1"/>
  <c r="DX35" i="3" s="1"/>
  <c r="DY34" i="3" a="1"/>
  <c r="DY34" i="3" s="1"/>
  <c r="DW33" i="3" a="1"/>
  <c r="DW33" i="3" s="1"/>
  <c r="DY32" i="3" a="1"/>
  <c r="DY32" i="3" s="1"/>
  <c r="DY30" i="3" a="1"/>
  <c r="DY30" i="3" s="1"/>
  <c r="DW29" i="3" a="1"/>
  <c r="DW29" i="3" s="1"/>
  <c r="DY28" i="3" a="1"/>
  <c r="DY28" i="3" s="1"/>
  <c r="DX88" i="3" a="1"/>
  <c r="DX88" i="3" s="1"/>
  <c r="DY87" i="3" a="1"/>
  <c r="DY87" i="3" s="1"/>
  <c r="DW85" i="3" a="1"/>
  <c r="DW85" i="3" s="1"/>
  <c r="DX84" i="3" a="1"/>
  <c r="DX84" i="3" s="1"/>
  <c r="DY83" i="3" a="1"/>
  <c r="DY83" i="3" s="1"/>
  <c r="DW81" i="3" a="1"/>
  <c r="DW81" i="3" s="1"/>
  <c r="DX80" i="3" a="1"/>
  <c r="DX80" i="3" s="1"/>
  <c r="DY79" i="3" a="1"/>
  <c r="DY79" i="3" s="1"/>
  <c r="DW77" i="3" a="1"/>
  <c r="DW77" i="3" s="1"/>
  <c r="DX76" i="3" a="1"/>
  <c r="DX76" i="3" s="1"/>
  <c r="DY75" i="3" a="1"/>
  <c r="DY75" i="3" s="1"/>
  <c r="DW73" i="3" a="1"/>
  <c r="DW73" i="3" s="1"/>
  <c r="DX72" i="3" a="1"/>
  <c r="DX72" i="3" s="1"/>
  <c r="DY71" i="3" a="1"/>
  <c r="DY71" i="3" s="1"/>
  <c r="DW69" i="3" a="1"/>
  <c r="DW69" i="3" s="1"/>
  <c r="DX68" i="3" a="1"/>
  <c r="DX68" i="3" s="1"/>
  <c r="DY67" i="3" a="1"/>
  <c r="DY67" i="3" s="1"/>
  <c r="DW65" i="3" a="1"/>
  <c r="DW65" i="3" s="1"/>
  <c r="DX64" i="3" a="1"/>
  <c r="DX64" i="3" s="1"/>
  <c r="DY63" i="3" a="1"/>
  <c r="DY63" i="3" s="1"/>
  <c r="DW61" i="3" a="1"/>
  <c r="DW61" i="3" s="1"/>
  <c r="DX60" i="3" a="1"/>
  <c r="DX60" i="3" s="1"/>
  <c r="DY59" i="3" a="1"/>
  <c r="DY59" i="3" s="1"/>
  <c r="DX58" i="3" a="1"/>
  <c r="DX58" i="3" s="1"/>
  <c r="DY57" i="3" a="1"/>
  <c r="DY57" i="3" s="1"/>
  <c r="DW56" i="3" a="1"/>
  <c r="DW56" i="3" s="1"/>
  <c r="DX55" i="3" a="1"/>
  <c r="DX55" i="3" s="1"/>
  <c r="DX54" i="3" a="1"/>
  <c r="DX54" i="3" s="1"/>
  <c r="DY53" i="3" a="1"/>
  <c r="DY53" i="3" s="1"/>
  <c r="DW52" i="3" a="1"/>
  <c r="DW52" i="3" s="1"/>
  <c r="DY51" i="3" a="1"/>
  <c r="DY51" i="3" s="1"/>
  <c r="DX50" i="3" a="1"/>
  <c r="DX50" i="3" s="1"/>
  <c r="DY49" i="3" a="1"/>
  <c r="DY49" i="3" s="1"/>
  <c r="DW48" i="3" a="1"/>
  <c r="DW48" i="3" s="1"/>
  <c r="DY47" i="3" a="1"/>
  <c r="DY47" i="3" s="1"/>
  <c r="DX46" i="3" a="1"/>
  <c r="DX46" i="3" s="1"/>
  <c r="DX44" i="3" a="1"/>
  <c r="DX44" i="3" s="1"/>
  <c r="DW43" i="3" a="1"/>
  <c r="DW43" i="3" s="1"/>
  <c r="DX40" i="3" a="1"/>
  <c r="DX40" i="3" s="1"/>
  <c r="DW39" i="3" a="1"/>
  <c r="DW39" i="3" s="1"/>
  <c r="DW37" i="3" a="1"/>
  <c r="DW37" i="3" s="1"/>
  <c r="DY36" i="3" a="1"/>
  <c r="DY36" i="3" s="1"/>
  <c r="DW35" i="3" a="1"/>
  <c r="DW35" i="3" s="1"/>
  <c r="DX32" i="3" a="1"/>
  <c r="DX32" i="3" s="1"/>
  <c r="DW88" i="3" a="1"/>
  <c r="DW88" i="3" s="1"/>
  <c r="DX87" i="3" a="1"/>
  <c r="DX87" i="3" s="1"/>
  <c r="DY86" i="3" a="1"/>
  <c r="DY86" i="3" s="1"/>
  <c r="DW84" i="3" a="1"/>
  <c r="DW84" i="3" s="1"/>
  <c r="DX83" i="3" a="1"/>
  <c r="DX83" i="3" s="1"/>
  <c r="DY82" i="3" a="1"/>
  <c r="DY82" i="3" s="1"/>
  <c r="DW80" i="3" a="1"/>
  <c r="DW80" i="3" s="1"/>
  <c r="DX79" i="3" a="1"/>
  <c r="DX79" i="3" s="1"/>
  <c r="DY78" i="3" a="1"/>
  <c r="DY78" i="3" s="1"/>
  <c r="DW76" i="3" a="1"/>
  <c r="DW76" i="3" s="1"/>
  <c r="DX75" i="3" a="1"/>
  <c r="DX75" i="3" s="1"/>
  <c r="DY74" i="3" a="1"/>
  <c r="DY74" i="3" s="1"/>
  <c r="DW72" i="3" a="1"/>
  <c r="DW72" i="3" s="1"/>
  <c r="DX71" i="3" a="1"/>
  <c r="DX71" i="3" s="1"/>
  <c r="DY70" i="3" a="1"/>
  <c r="DY70" i="3" s="1"/>
  <c r="DW68" i="3" a="1"/>
  <c r="DW68" i="3" s="1"/>
  <c r="DX67" i="3" a="1"/>
  <c r="DX67" i="3" s="1"/>
  <c r="DY66" i="3" a="1"/>
  <c r="DY66" i="3" s="1"/>
  <c r="DW64" i="3" a="1"/>
  <c r="DW64" i="3" s="1"/>
  <c r="DX63" i="3" a="1"/>
  <c r="DX63" i="3" s="1"/>
  <c r="DY62" i="3" a="1"/>
  <c r="DY62" i="3" s="1"/>
  <c r="DW60" i="3" a="1"/>
  <c r="DW60" i="3" s="1"/>
  <c r="DX59" i="3" a="1"/>
  <c r="DX59" i="3" s="1"/>
  <c r="DW58" i="3" a="1"/>
  <c r="DW58" i="3" s="1"/>
  <c r="DX57" i="3" a="1"/>
  <c r="DX57" i="3" s="1"/>
  <c r="DW54" i="3" a="1"/>
  <c r="DW54" i="3" s="1"/>
  <c r="DX53" i="3" a="1"/>
  <c r="DX53" i="3" s="1"/>
  <c r="DX51" i="3" a="1"/>
  <c r="DX51" i="3" s="1"/>
  <c r="DW50" i="3" a="1"/>
  <c r="DW50" i="3" s="1"/>
  <c r="DX49" i="3" a="1"/>
  <c r="DX49" i="3" s="1"/>
  <c r="DX47" i="3" a="1"/>
  <c r="DX47" i="3" s="1"/>
  <c r="DW46" i="3" a="1"/>
  <c r="DW46" i="3" s="1"/>
  <c r="DY45" i="3" a="1"/>
  <c r="DY45" i="3" s="1"/>
  <c r="DW44" i="3" a="1"/>
  <c r="DW44" i="3" s="1"/>
  <c r="DY43" i="3" a="1"/>
  <c r="DY43" i="3" s="1"/>
  <c r="DX42" i="3" a="1"/>
  <c r="DX42" i="3" s="1"/>
  <c r="DY41" i="3" a="1"/>
  <c r="DY41" i="3" s="1"/>
  <c r="DW40" i="3" a="1"/>
  <c r="DW40" i="3" s="1"/>
  <c r="DY39" i="3" a="1"/>
  <c r="DY39" i="3" s="1"/>
  <c r="DX38" i="3" a="1"/>
  <c r="DX38" i="3" s="1"/>
  <c r="DX36" i="3" a="1"/>
  <c r="DX36" i="3" s="1"/>
  <c r="DX34" i="3" a="1"/>
  <c r="DX34" i="3" s="1"/>
  <c r="DY33" i="3" a="1"/>
  <c r="DY33" i="3" s="1"/>
  <c r="DW32" i="3" a="1"/>
  <c r="DW32" i="3" s="1"/>
  <c r="DY31" i="3" a="1"/>
  <c r="DY31" i="3" s="1"/>
  <c r="DW30" i="3" a="1"/>
  <c r="DW30" i="3" s="1"/>
  <c r="DY29" i="3" a="1"/>
  <c r="DY29" i="3" s="1"/>
  <c r="DW28" i="3" a="1"/>
  <c r="DW28" i="3" s="1"/>
  <c r="DW87" i="3" a="1"/>
  <c r="DW87" i="3" s="1"/>
  <c r="DX86" i="3" a="1"/>
  <c r="DX86" i="3" s="1"/>
  <c r="DY85" i="3" a="1"/>
  <c r="DY85" i="3" s="1"/>
  <c r="DW83" i="3" a="1"/>
  <c r="DW83" i="3" s="1"/>
  <c r="DX82" i="3" a="1"/>
  <c r="DX82" i="3" s="1"/>
  <c r="DY81" i="3" a="1"/>
  <c r="DY81" i="3" s="1"/>
  <c r="DW79" i="3" a="1"/>
  <c r="DW79" i="3" s="1"/>
  <c r="DX78" i="3" a="1"/>
  <c r="DX78" i="3" s="1"/>
  <c r="DY77" i="3" a="1"/>
  <c r="DY77" i="3" s="1"/>
  <c r="DW75" i="3" a="1"/>
  <c r="DW75" i="3" s="1"/>
  <c r="DX74" i="3" a="1"/>
  <c r="DX74" i="3" s="1"/>
  <c r="DY73" i="3" a="1"/>
  <c r="DY73" i="3" s="1"/>
  <c r="DW71" i="3" a="1"/>
  <c r="DW71" i="3" s="1"/>
  <c r="DX70" i="3" a="1"/>
  <c r="DX70" i="3" s="1"/>
  <c r="DY69" i="3" a="1"/>
  <c r="DY69" i="3" s="1"/>
  <c r="DW67" i="3" a="1"/>
  <c r="DW67" i="3" s="1"/>
  <c r="DX66" i="3" a="1"/>
  <c r="DX66" i="3" s="1"/>
  <c r="DY65" i="3" a="1"/>
  <c r="DY65" i="3" s="1"/>
  <c r="DW63" i="3" a="1"/>
  <c r="DW63" i="3" s="1"/>
  <c r="DX62" i="3" a="1"/>
  <c r="DX62" i="3" s="1"/>
  <c r="DY61" i="3" a="1"/>
  <c r="DY61" i="3" s="1"/>
  <c r="DW59" i="3" a="1"/>
  <c r="DW59" i="3" s="1"/>
  <c r="DY58" i="3" a="1"/>
  <c r="DY58" i="3" s="1"/>
  <c r="DW57" i="3" a="1"/>
  <c r="DW57" i="3" s="1"/>
  <c r="DY56" i="3" a="1"/>
  <c r="DY56" i="3" s="1"/>
  <c r="DW55" i="3" a="1"/>
  <c r="DW55" i="3" s="1"/>
  <c r="DY54" i="3" a="1"/>
  <c r="DY54" i="3" s="1"/>
  <c r="DW53" i="3" a="1"/>
  <c r="DW53" i="3" s="1"/>
  <c r="DY52" i="3" a="1"/>
  <c r="DY52" i="3" s="1"/>
  <c r="DY50" i="3" a="1"/>
  <c r="DY50" i="3" s="1"/>
  <c r="DW49" i="3" a="1"/>
  <c r="DW49" i="3" s="1"/>
  <c r="DY48" i="3" a="1"/>
  <c r="DY48" i="3" s="1"/>
  <c r="DY46" i="3" a="1"/>
  <c r="DY46" i="3" s="1"/>
  <c r="DX45" i="3" a="1"/>
  <c r="DX45" i="3" s="1"/>
  <c r="DX43" i="3" a="1"/>
  <c r="DX43" i="3" s="1"/>
  <c r="DW42" i="3" a="1"/>
  <c r="DW42" i="3" s="1"/>
  <c r="DX41" i="3" a="1"/>
  <c r="DX41" i="3" s="1"/>
  <c r="DX39" i="3" a="1"/>
  <c r="DX39" i="3" s="1"/>
  <c r="DW38" i="3" a="1"/>
  <c r="DW38" i="3" s="1"/>
  <c r="DY37" i="3" a="1"/>
  <c r="DY37" i="3" s="1"/>
  <c r="DW36" i="3" a="1"/>
  <c r="DW36" i="3" s="1"/>
  <c r="DY35" i="3" a="1"/>
  <c r="DY35" i="3" s="1"/>
  <c r="DW34" i="3" a="1"/>
  <c r="DW34" i="3" s="1"/>
  <c r="DX33" i="3" a="1"/>
  <c r="DX33" i="3" s="1"/>
  <c r="DX31" i="3" a="1"/>
  <c r="DX31" i="3" s="1"/>
  <c r="DX30" i="3" a="1"/>
  <c r="DX30" i="3" s="1"/>
  <c r="DW27" i="3" a="1"/>
  <c r="DW27" i="3" s="1"/>
  <c r="DX24" i="3" a="1"/>
  <c r="DX24" i="3" s="1"/>
  <c r="DW23" i="3" a="1"/>
  <c r="DW23" i="3" s="1"/>
  <c r="DY21" i="3" a="1"/>
  <c r="DY21" i="3" s="1"/>
  <c r="DW20" i="3" a="1"/>
  <c r="DW20" i="3" s="1"/>
  <c r="DX19" i="3" a="1"/>
  <c r="DX19" i="3" s="1"/>
  <c r="DY18" i="3" a="1"/>
  <c r="DY18" i="3" s="1"/>
  <c r="DW16" i="3" a="1"/>
  <c r="DW16" i="3" s="1"/>
  <c r="DX15" i="3" a="1"/>
  <c r="DX15" i="3" s="1"/>
  <c r="DY14" i="3" a="1"/>
  <c r="DY14" i="3" s="1"/>
  <c r="DW12" i="3" a="1"/>
  <c r="DW12" i="3" s="1"/>
  <c r="DX26" i="3" a="1"/>
  <c r="DX26" i="3" s="1"/>
  <c r="DY25" i="3" a="1"/>
  <c r="DY25" i="3" s="1"/>
  <c r="DW24" i="3" a="1"/>
  <c r="DW24" i="3" s="1"/>
  <c r="DY23" i="3" a="1"/>
  <c r="DY23" i="3" s="1"/>
  <c r="DX22" i="3" a="1"/>
  <c r="DX22" i="3" s="1"/>
  <c r="DW19" i="3" a="1"/>
  <c r="DW19" i="3" s="1"/>
  <c r="DX18" i="3" a="1"/>
  <c r="DX18" i="3" s="1"/>
  <c r="DY17" i="3" a="1"/>
  <c r="DY17" i="3" s="1"/>
  <c r="DW15" i="3" a="1"/>
  <c r="DW15" i="3" s="1"/>
  <c r="DX14" i="3" a="1"/>
  <c r="DX14" i="3" s="1"/>
  <c r="DY13" i="3" a="1"/>
  <c r="DY13" i="3" s="1"/>
  <c r="DW31" i="3" a="1"/>
  <c r="DW31" i="3" s="1"/>
  <c r="DX28" i="3" a="1"/>
  <c r="DX28" i="3" s="1"/>
  <c r="DY27" i="3" a="1"/>
  <c r="DY27" i="3" s="1"/>
  <c r="DW26" i="3" a="1"/>
  <c r="DW26" i="3" s="1"/>
  <c r="DX25" i="3" a="1"/>
  <c r="DX25" i="3" s="1"/>
  <c r="DX23" i="3" a="1"/>
  <c r="DX23" i="3" s="1"/>
  <c r="DX21" i="3" a="1"/>
  <c r="DX21" i="3" s="1"/>
  <c r="DY20" i="3" a="1"/>
  <c r="DY20" i="3" s="1"/>
  <c r="DW18" i="3" a="1"/>
  <c r="DW18" i="3" s="1"/>
  <c r="DX17" i="3" a="1"/>
  <c r="DX17" i="3" s="1"/>
  <c r="DY16" i="3" a="1"/>
  <c r="DY16" i="3" s="1"/>
  <c r="DW14" i="3" a="1"/>
  <c r="DW14" i="3" s="1"/>
  <c r="DX13" i="3" a="1"/>
  <c r="DX13" i="3" s="1"/>
  <c r="DY12" i="3" a="1"/>
  <c r="DY12" i="3" s="1"/>
  <c r="DX29" i="3" a="1"/>
  <c r="DX29" i="3" s="1"/>
  <c r="DX27" i="3" a="1"/>
  <c r="DX27" i="3" s="1"/>
  <c r="DY26" i="3" a="1"/>
  <c r="DY26" i="3" s="1"/>
  <c r="DW25" i="3" a="1"/>
  <c r="DW25" i="3" s="1"/>
  <c r="DY24" i="3" a="1"/>
  <c r="DY24" i="3" s="1"/>
  <c r="DY22" i="3" a="1"/>
  <c r="DY22" i="3" s="1"/>
  <c r="DW22" i="3" a="1"/>
  <c r="DW22" i="3" s="1"/>
  <c r="DW21" i="3" a="1"/>
  <c r="DW21" i="3" s="1"/>
  <c r="DX20" i="3" a="1"/>
  <c r="DX20" i="3" s="1"/>
  <c r="DY19" i="3" a="1"/>
  <c r="DY19" i="3" s="1"/>
  <c r="DW17" i="3" a="1"/>
  <c r="DW17" i="3" s="1"/>
  <c r="DX16" i="3" a="1"/>
  <c r="DX16" i="3" s="1"/>
  <c r="DY15" i="3" a="1"/>
  <c r="DY15" i="3" s="1"/>
  <c r="DW13" i="3" a="1"/>
  <c r="DW13" i="3" s="1"/>
  <c r="DX12" i="3" a="1"/>
  <c r="DX12" i="3" s="1"/>
  <c r="DM88" i="3" a="1"/>
  <c r="DM88" i="3" s="1"/>
  <c r="DL85" i="3" a="1"/>
  <c r="DL85" i="3" s="1"/>
  <c r="DM84" i="3" a="1"/>
  <c r="DM84" i="3" s="1"/>
  <c r="DL81" i="3" a="1"/>
  <c r="DL81" i="3" s="1"/>
  <c r="DM80" i="3" a="1"/>
  <c r="DM80" i="3" s="1"/>
  <c r="DL77" i="3" a="1"/>
  <c r="DL77" i="3" s="1"/>
  <c r="DM76" i="3" a="1"/>
  <c r="DM76" i="3" s="1"/>
  <c r="DL73" i="3" a="1"/>
  <c r="DL73" i="3" s="1"/>
  <c r="DM72" i="3" a="1"/>
  <c r="DM72" i="3" s="1"/>
  <c r="DL69" i="3" a="1"/>
  <c r="DL69" i="3" s="1"/>
  <c r="DM68" i="3" a="1"/>
  <c r="DM68" i="3" s="1"/>
  <c r="DL65" i="3" a="1"/>
  <c r="DL65" i="3" s="1"/>
  <c r="DM64" i="3" a="1"/>
  <c r="DM64" i="3" s="1"/>
  <c r="DM61" i="3" a="1"/>
  <c r="DM61" i="3" s="1"/>
  <c r="DL88" i="3" a="1"/>
  <c r="DL88" i="3" s="1"/>
  <c r="DM87" i="3" a="1"/>
  <c r="DM87" i="3" s="1"/>
  <c r="DL84" i="3" a="1"/>
  <c r="DL84" i="3" s="1"/>
  <c r="DM83" i="3" a="1"/>
  <c r="DM83" i="3" s="1"/>
  <c r="DL80" i="3" a="1"/>
  <c r="DL80" i="3" s="1"/>
  <c r="DM79" i="3" a="1"/>
  <c r="DM79" i="3" s="1"/>
  <c r="DL76" i="3" a="1"/>
  <c r="DL76" i="3" s="1"/>
  <c r="DM75" i="3" a="1"/>
  <c r="DM75" i="3" s="1"/>
  <c r="DL72" i="3" a="1"/>
  <c r="DL72" i="3" s="1"/>
  <c r="DM71" i="3" a="1"/>
  <c r="DM71" i="3" s="1"/>
  <c r="DL68" i="3" a="1"/>
  <c r="DL68" i="3" s="1"/>
  <c r="DM67" i="3" a="1"/>
  <c r="DM67" i="3" s="1"/>
  <c r="DL64" i="3" a="1"/>
  <c r="DL64" i="3" s="1"/>
  <c r="DM63" i="3" a="1"/>
  <c r="DM63" i="3" s="1"/>
  <c r="DL61" i="3" a="1"/>
  <c r="DL61" i="3" s="1"/>
  <c r="DL87" i="3" a="1"/>
  <c r="DL87" i="3" s="1"/>
  <c r="DM86" i="3" a="1"/>
  <c r="DM86" i="3" s="1"/>
  <c r="DL83" i="3" a="1"/>
  <c r="DL83" i="3" s="1"/>
  <c r="DM82" i="3" a="1"/>
  <c r="DM82" i="3" s="1"/>
  <c r="DL79" i="3" a="1"/>
  <c r="DL79" i="3" s="1"/>
  <c r="DM78" i="3" a="1"/>
  <c r="DM78" i="3" s="1"/>
  <c r="DL75" i="3" a="1"/>
  <c r="DL75" i="3" s="1"/>
  <c r="DM74" i="3" a="1"/>
  <c r="DM74" i="3" s="1"/>
  <c r="DL71" i="3" a="1"/>
  <c r="DL71" i="3" s="1"/>
  <c r="DM70" i="3" a="1"/>
  <c r="DM70" i="3" s="1"/>
  <c r="DL67" i="3" a="1"/>
  <c r="DL67" i="3" s="1"/>
  <c r="DM66" i="3" a="1"/>
  <c r="DM66" i="3" s="1"/>
  <c r="DL63" i="3" a="1"/>
  <c r="DL63" i="3" s="1"/>
  <c r="DM62" i="3" a="1"/>
  <c r="DM62" i="3" s="1"/>
  <c r="DM60" i="3" a="1"/>
  <c r="DM60" i="3" s="1"/>
  <c r="DL86" i="3" a="1"/>
  <c r="DL86" i="3" s="1"/>
  <c r="DM85" i="3" a="1"/>
  <c r="DM85" i="3" s="1"/>
  <c r="DL82" i="3" a="1"/>
  <c r="DL82" i="3" s="1"/>
  <c r="DM81" i="3" a="1"/>
  <c r="DM81" i="3" s="1"/>
  <c r="DL78" i="3" a="1"/>
  <c r="DL78" i="3" s="1"/>
  <c r="DM77" i="3" a="1"/>
  <c r="DM77" i="3" s="1"/>
  <c r="DL74" i="3" a="1"/>
  <c r="DL74" i="3" s="1"/>
  <c r="DM73" i="3" a="1"/>
  <c r="DM73" i="3" s="1"/>
  <c r="DL70" i="3" a="1"/>
  <c r="DL70" i="3" s="1"/>
  <c r="DM69" i="3" a="1"/>
  <c r="DM69" i="3" s="1"/>
  <c r="DL66" i="3" a="1"/>
  <c r="DL66" i="3" s="1"/>
  <c r="DM65" i="3" a="1"/>
  <c r="DM65" i="3" s="1"/>
  <c r="DL62" i="3" a="1"/>
  <c r="DL62" i="3" s="1"/>
  <c r="DL59" i="3" a="1"/>
  <c r="DL59" i="3" s="1"/>
  <c r="DM58" i="3" a="1"/>
  <c r="DM58" i="3" s="1"/>
  <c r="DL57" i="3" a="1"/>
  <c r="DL57" i="3" s="1"/>
  <c r="DM55" i="3" a="1"/>
  <c r="DM55" i="3" s="1"/>
  <c r="DM54" i="3" a="1"/>
  <c r="DM54" i="3" s="1"/>
  <c r="DL52" i="3" a="1"/>
  <c r="DL52" i="3" s="1"/>
  <c r="DM49" i="3" a="1"/>
  <c r="DM49" i="3" s="1"/>
  <c r="DL47" i="3" a="1"/>
  <c r="DL47" i="3" s="1"/>
  <c r="DM44" i="3" a="1"/>
  <c r="DM44" i="3" s="1"/>
  <c r="DL42" i="3" a="1"/>
  <c r="DL42" i="3" s="1"/>
  <c r="DL40" i="3" a="1"/>
  <c r="DL40" i="3" s="1"/>
  <c r="DM39" i="3" a="1"/>
  <c r="DM39" i="3" s="1"/>
  <c r="DL37" i="3" a="1"/>
  <c r="DL37" i="3" s="1"/>
  <c r="DL35" i="3" a="1"/>
  <c r="DL35" i="3" s="1"/>
  <c r="DM34" i="3" a="1"/>
  <c r="DM34" i="3" s="1"/>
  <c r="DL30" i="3" a="1"/>
  <c r="DL30" i="3" s="1"/>
  <c r="DM29" i="3" a="1"/>
  <c r="DM29" i="3" s="1"/>
  <c r="DM27" i="3" a="1"/>
  <c r="DM27" i="3" s="1"/>
  <c r="DL25" i="3" a="1"/>
  <c r="DL25" i="3" s="1"/>
  <c r="DM24" i="3" a="1"/>
  <c r="DM24" i="3" s="1"/>
  <c r="DM22" i="3" a="1"/>
  <c r="DM22" i="3" s="1"/>
  <c r="DM20" i="3" a="1"/>
  <c r="DM20" i="3" s="1"/>
  <c r="DM19" i="3" a="1"/>
  <c r="DM19" i="3" s="1"/>
  <c r="DL16" i="3" a="1"/>
  <c r="DL16" i="3" s="1"/>
  <c r="DM15" i="3" a="1"/>
  <c r="DM15" i="3" s="1"/>
  <c r="DL12" i="3" a="1"/>
  <c r="DL12" i="3" s="1"/>
  <c r="DM56" i="3" a="1"/>
  <c r="DM56" i="3" s="1"/>
  <c r="DL55" i="3" a="1"/>
  <c r="DL55" i="3" s="1"/>
  <c r="DL54" i="3" a="1"/>
  <c r="DL54" i="3" s="1"/>
  <c r="DM53" i="3" a="1"/>
  <c r="DM53" i="3" s="1"/>
  <c r="DM51" i="3" a="1"/>
  <c r="DM51" i="3" s="1"/>
  <c r="DL49" i="3" a="1"/>
  <c r="DL49" i="3" s="1"/>
  <c r="DM48" i="3" a="1"/>
  <c r="DM48" i="3" s="1"/>
  <c r="DM46" i="3" a="1"/>
  <c r="DM46" i="3" s="1"/>
  <c r="DL44" i="3" a="1"/>
  <c r="DL44" i="3" s="1"/>
  <c r="DM41" i="3" a="1"/>
  <c r="DM41" i="3" s="1"/>
  <c r="DL39" i="3" a="1"/>
  <c r="DL39" i="3" s="1"/>
  <c r="DM36" i="3" a="1"/>
  <c r="DM36" i="3" s="1"/>
  <c r="DL34" i="3" a="1"/>
  <c r="DL34" i="3" s="1"/>
  <c r="DL32" i="3" a="1"/>
  <c r="DL32" i="3" s="1"/>
  <c r="DM31" i="3" a="1"/>
  <c r="DM31" i="3" s="1"/>
  <c r="DL29" i="3" a="1"/>
  <c r="DL29" i="3" s="1"/>
  <c r="DL27" i="3" a="1"/>
  <c r="DL27" i="3" s="1"/>
  <c r="DM26" i="3" a="1"/>
  <c r="DM26" i="3" s="1"/>
  <c r="DL22" i="3" a="1"/>
  <c r="DL22" i="3" s="1"/>
  <c r="DM21" i="3" a="1"/>
  <c r="DM21" i="3" s="1"/>
  <c r="DL19" i="3" a="1"/>
  <c r="DL19" i="3" s="1"/>
  <c r="DM18" i="3" a="1"/>
  <c r="DM18" i="3" s="1"/>
  <c r="DL15" i="3" a="1"/>
  <c r="DL15" i="3" s="1"/>
  <c r="DM14" i="3" a="1"/>
  <c r="DM14" i="3" s="1"/>
  <c r="DL58" i="3" a="1"/>
  <c r="DL58" i="3" s="1"/>
  <c r="DL53" i="3" a="1"/>
  <c r="DL53" i="3" s="1"/>
  <c r="DL51" i="3" a="1"/>
  <c r="DL51" i="3" s="1"/>
  <c r="DM50" i="3" a="1"/>
  <c r="DM50" i="3" s="1"/>
  <c r="DL46" i="3" a="1"/>
  <c r="DL46" i="3" s="1"/>
  <c r="DM45" i="3" a="1"/>
  <c r="DM45" i="3" s="1"/>
  <c r="DM43" i="3" a="1"/>
  <c r="DM43" i="3" s="1"/>
  <c r="DL41" i="3" a="1"/>
  <c r="DL41" i="3" s="1"/>
  <c r="DM40" i="3" a="1"/>
  <c r="DM40" i="3" s="1"/>
  <c r="DM38" i="3" a="1"/>
  <c r="DM38" i="3" s="1"/>
  <c r="DL36" i="3" a="1"/>
  <c r="DL36" i="3" s="1"/>
  <c r="DM33" i="3" a="1"/>
  <c r="DM33" i="3" s="1"/>
  <c r="DL31" i="3" a="1"/>
  <c r="DL31" i="3" s="1"/>
  <c r="DM28" i="3" a="1"/>
  <c r="DM28" i="3" s="1"/>
  <c r="DL26" i="3" a="1"/>
  <c r="DL26" i="3" s="1"/>
  <c r="DL24" i="3" a="1"/>
  <c r="DL24" i="3" s="1"/>
  <c r="DM23" i="3" a="1"/>
  <c r="DM23" i="3" s="1"/>
  <c r="DL21" i="3" a="1"/>
  <c r="DL21" i="3" s="1"/>
  <c r="DL20" i="3" a="1"/>
  <c r="DL20" i="3" s="1"/>
  <c r="DL18" i="3" a="1"/>
  <c r="DL18" i="3" s="1"/>
  <c r="DM17" i="3" a="1"/>
  <c r="DM17" i="3" s="1"/>
  <c r="DL14" i="3" a="1"/>
  <c r="DL14" i="3" s="1"/>
  <c r="DM13" i="3" a="1"/>
  <c r="DM13" i="3" s="1"/>
  <c r="DL60" i="3" a="1"/>
  <c r="DL60" i="3" s="1"/>
  <c r="DM59" i="3" a="1"/>
  <c r="DM59" i="3" s="1"/>
  <c r="DM57" i="3" a="1"/>
  <c r="DM57" i="3" s="1"/>
  <c r="DL56" i="3" a="1"/>
  <c r="DL56" i="3" s="1"/>
  <c r="DM52" i="3" a="1"/>
  <c r="DM52" i="3" s="1"/>
  <c r="DL50" i="3" a="1"/>
  <c r="DL50" i="3" s="1"/>
  <c r="DL48" i="3" a="1"/>
  <c r="DL48" i="3" s="1"/>
  <c r="DM47" i="3" a="1"/>
  <c r="DM47" i="3" s="1"/>
  <c r="DL45" i="3" a="1"/>
  <c r="DL45" i="3" s="1"/>
  <c r="DL43" i="3" a="1"/>
  <c r="DL43" i="3" s="1"/>
  <c r="DM42" i="3" a="1"/>
  <c r="DM42" i="3" s="1"/>
  <c r="DL38" i="3" a="1"/>
  <c r="DL38" i="3" s="1"/>
  <c r="DM37" i="3" a="1"/>
  <c r="DM37" i="3" s="1"/>
  <c r="DM35" i="3" a="1"/>
  <c r="DM35" i="3" s="1"/>
  <c r="DL33" i="3" a="1"/>
  <c r="DL33" i="3" s="1"/>
  <c r="DM32" i="3" a="1"/>
  <c r="DM32" i="3" s="1"/>
  <c r="DM30" i="3" a="1"/>
  <c r="DM30" i="3" s="1"/>
  <c r="DL28" i="3" a="1"/>
  <c r="DL28" i="3" s="1"/>
  <c r="DM25" i="3" a="1"/>
  <c r="DM25" i="3" s="1"/>
  <c r="DL23" i="3" a="1"/>
  <c r="DL23" i="3" s="1"/>
  <c r="DL17" i="3" a="1"/>
  <c r="DL17" i="3" s="1"/>
  <c r="DM16" i="3" a="1"/>
  <c r="DM16" i="3" s="1"/>
  <c r="DL13" i="3" a="1"/>
  <c r="DL13" i="3" s="1"/>
  <c r="DM12" i="3" a="1"/>
  <c r="DM12" i="3" s="1"/>
  <c r="DZ87" i="3" a="1"/>
  <c r="DZ87" i="3" s="1"/>
  <c r="EA86" i="3" a="1"/>
  <c r="EA86" i="3" s="1"/>
  <c r="DZ83" i="3" a="1"/>
  <c r="DZ83" i="3" s="1"/>
  <c r="EA82" i="3" a="1"/>
  <c r="EA82" i="3" s="1"/>
  <c r="DZ79" i="3" a="1"/>
  <c r="DZ79" i="3" s="1"/>
  <c r="EA78" i="3" a="1"/>
  <c r="EA78" i="3" s="1"/>
  <c r="DZ75" i="3" a="1"/>
  <c r="DZ75" i="3" s="1"/>
  <c r="EA74" i="3" a="1"/>
  <c r="EA74" i="3" s="1"/>
  <c r="DZ71" i="3" a="1"/>
  <c r="DZ71" i="3" s="1"/>
  <c r="EA70" i="3" a="1"/>
  <c r="EA70" i="3" s="1"/>
  <c r="DZ67" i="3" a="1"/>
  <c r="DZ67" i="3" s="1"/>
  <c r="EA66" i="3" a="1"/>
  <c r="EA66" i="3" s="1"/>
  <c r="DZ63" i="3" a="1"/>
  <c r="DZ63" i="3" s="1"/>
  <c r="EA62" i="3" a="1"/>
  <c r="EA62" i="3" s="1"/>
  <c r="DZ59" i="3" a="1"/>
  <c r="DZ59" i="3" s="1"/>
  <c r="EA58" i="3" a="1"/>
  <c r="EA58" i="3" s="1"/>
  <c r="DZ57" i="3" a="1"/>
  <c r="DZ57" i="3" s="1"/>
  <c r="EA56" i="3" a="1"/>
  <c r="EA56" i="3" s="1"/>
  <c r="EA54" i="3" a="1"/>
  <c r="EA54" i="3" s="1"/>
  <c r="DZ53" i="3" a="1"/>
  <c r="DZ53" i="3" s="1"/>
  <c r="EA52" i="3" a="1"/>
  <c r="EA52" i="3" s="1"/>
  <c r="DZ51" i="3" a="1"/>
  <c r="DZ51" i="3" s="1"/>
  <c r="DZ49" i="3" a="1"/>
  <c r="DZ49" i="3" s="1"/>
  <c r="EA48" i="3" a="1"/>
  <c r="EA48" i="3" s="1"/>
  <c r="DZ47" i="3" a="1"/>
  <c r="DZ47" i="3" s="1"/>
  <c r="DZ45" i="3" a="1"/>
  <c r="DZ45" i="3" s="1"/>
  <c r="EA43" i="3" a="1"/>
  <c r="EA43" i="3" s="1"/>
  <c r="EA41" i="3" a="1"/>
  <c r="EA41" i="3" s="1"/>
  <c r="EA39" i="3" a="1"/>
  <c r="EA39" i="3" s="1"/>
  <c r="EA37" i="3" a="1"/>
  <c r="EA37" i="3" s="1"/>
  <c r="DZ36" i="3" a="1"/>
  <c r="DZ36" i="3" s="1"/>
  <c r="EA33" i="3" a="1"/>
  <c r="EA33" i="3" s="1"/>
  <c r="EA31" i="3" a="1"/>
  <c r="EA31" i="3" s="1"/>
  <c r="DZ29" i="3" a="1"/>
  <c r="DZ29" i="3" s="1"/>
  <c r="DZ86" i="3" a="1"/>
  <c r="DZ86" i="3" s="1"/>
  <c r="EA85" i="3" a="1"/>
  <c r="EA85" i="3" s="1"/>
  <c r="DZ82" i="3" a="1"/>
  <c r="DZ82" i="3" s="1"/>
  <c r="EA81" i="3" a="1"/>
  <c r="EA81" i="3" s="1"/>
  <c r="DZ78" i="3" a="1"/>
  <c r="DZ78" i="3" s="1"/>
  <c r="EA77" i="3" a="1"/>
  <c r="EA77" i="3" s="1"/>
  <c r="DZ74" i="3" a="1"/>
  <c r="DZ74" i="3" s="1"/>
  <c r="EA73" i="3" a="1"/>
  <c r="EA73" i="3" s="1"/>
  <c r="DZ70" i="3" a="1"/>
  <c r="DZ70" i="3" s="1"/>
  <c r="EA69" i="3" a="1"/>
  <c r="EA69" i="3" s="1"/>
  <c r="DZ66" i="3" a="1"/>
  <c r="DZ66" i="3" s="1"/>
  <c r="EA65" i="3" a="1"/>
  <c r="EA65" i="3" s="1"/>
  <c r="DZ62" i="3" a="1"/>
  <c r="DZ62" i="3" s="1"/>
  <c r="EA61" i="3" a="1"/>
  <c r="EA61" i="3" s="1"/>
  <c r="EA50" i="3" a="1"/>
  <c r="EA50" i="3" s="1"/>
  <c r="EA46" i="3" a="1"/>
  <c r="EA46" i="3" s="1"/>
  <c r="EA44" i="3" a="1"/>
  <c r="EA44" i="3" s="1"/>
  <c r="DZ43" i="3" a="1"/>
  <c r="DZ43" i="3" s="1"/>
  <c r="DZ41" i="3" a="1"/>
  <c r="DZ41" i="3" s="1"/>
  <c r="EA40" i="3" a="1"/>
  <c r="EA40" i="3" s="1"/>
  <c r="DZ39" i="3" a="1"/>
  <c r="DZ39" i="3" s="1"/>
  <c r="DZ37" i="3" a="1"/>
  <c r="DZ37" i="3" s="1"/>
  <c r="EA35" i="3" a="1"/>
  <c r="EA35" i="3" s="1"/>
  <c r="DZ33" i="3" a="1"/>
  <c r="DZ33" i="3" s="1"/>
  <c r="EA32" i="3" a="1"/>
  <c r="EA32" i="3" s="1"/>
  <c r="DZ31" i="3" a="1"/>
  <c r="DZ31" i="3" s="1"/>
  <c r="EA88" i="3" a="1"/>
  <c r="EA88" i="3" s="1"/>
  <c r="DZ85" i="3" a="1"/>
  <c r="DZ85" i="3" s="1"/>
  <c r="EA84" i="3" a="1"/>
  <c r="EA84" i="3" s="1"/>
  <c r="DZ81" i="3" a="1"/>
  <c r="DZ81" i="3" s="1"/>
  <c r="EA80" i="3" a="1"/>
  <c r="EA80" i="3" s="1"/>
  <c r="DZ77" i="3" a="1"/>
  <c r="DZ77" i="3" s="1"/>
  <c r="EA76" i="3" a="1"/>
  <c r="EA76" i="3" s="1"/>
  <c r="DZ73" i="3" a="1"/>
  <c r="DZ73" i="3" s="1"/>
  <c r="EA72" i="3" a="1"/>
  <c r="EA72" i="3" s="1"/>
  <c r="DZ69" i="3" a="1"/>
  <c r="DZ69" i="3" s="1"/>
  <c r="EA68" i="3" a="1"/>
  <c r="EA68" i="3" s="1"/>
  <c r="DZ65" i="3" a="1"/>
  <c r="DZ65" i="3" s="1"/>
  <c r="EA64" i="3" a="1"/>
  <c r="EA64" i="3" s="1"/>
  <c r="DZ61" i="3" a="1"/>
  <c r="DZ61" i="3" s="1"/>
  <c r="EA60" i="3" a="1"/>
  <c r="EA60" i="3" s="1"/>
  <c r="DZ58" i="3" a="1"/>
  <c r="DZ58" i="3" s="1"/>
  <c r="DZ56" i="3" a="1"/>
  <c r="DZ56" i="3" s="1"/>
  <c r="EA55" i="3" a="1"/>
  <c r="EA55" i="3" s="1"/>
  <c r="DZ54" i="3" a="1"/>
  <c r="DZ54" i="3" s="1"/>
  <c r="DZ52" i="3" a="1"/>
  <c r="DZ52" i="3" s="1"/>
  <c r="DZ50" i="3" a="1"/>
  <c r="DZ50" i="3" s="1"/>
  <c r="DZ48" i="3" a="1"/>
  <c r="DZ48" i="3" s="1"/>
  <c r="DZ46" i="3" a="1"/>
  <c r="DZ46" i="3" s="1"/>
  <c r="EA42" i="3" a="1"/>
  <c r="EA42" i="3" s="1"/>
  <c r="EA38" i="3" a="1"/>
  <c r="EA38" i="3" s="1"/>
  <c r="EA36" i="3" a="1"/>
  <c r="EA36" i="3" s="1"/>
  <c r="DZ35" i="3" a="1"/>
  <c r="DZ35" i="3" s="1"/>
  <c r="EA34" i="3" a="1"/>
  <c r="EA34" i="3" s="1"/>
  <c r="EA30" i="3" a="1"/>
  <c r="EA30" i="3" s="1"/>
  <c r="DZ88" i="3" a="1"/>
  <c r="DZ88" i="3" s="1"/>
  <c r="EA87" i="3" a="1"/>
  <c r="EA87" i="3" s="1"/>
  <c r="DZ84" i="3" a="1"/>
  <c r="DZ84" i="3" s="1"/>
  <c r="EA83" i="3" a="1"/>
  <c r="EA83" i="3" s="1"/>
  <c r="DZ80" i="3" a="1"/>
  <c r="DZ80" i="3" s="1"/>
  <c r="EA79" i="3" a="1"/>
  <c r="EA79" i="3" s="1"/>
  <c r="DZ76" i="3" a="1"/>
  <c r="DZ76" i="3" s="1"/>
  <c r="EA75" i="3" a="1"/>
  <c r="EA75" i="3" s="1"/>
  <c r="DZ72" i="3" a="1"/>
  <c r="DZ72" i="3" s="1"/>
  <c r="EA71" i="3" a="1"/>
  <c r="EA71" i="3" s="1"/>
  <c r="DZ68" i="3" a="1"/>
  <c r="DZ68" i="3" s="1"/>
  <c r="EA67" i="3" a="1"/>
  <c r="EA67" i="3" s="1"/>
  <c r="DZ64" i="3" a="1"/>
  <c r="DZ64" i="3" s="1"/>
  <c r="EA63" i="3" a="1"/>
  <c r="EA63" i="3" s="1"/>
  <c r="DZ60" i="3" a="1"/>
  <c r="DZ60" i="3" s="1"/>
  <c r="EA59" i="3" a="1"/>
  <c r="EA59" i="3" s="1"/>
  <c r="EA57" i="3" a="1"/>
  <c r="EA57" i="3" s="1"/>
  <c r="DZ55" i="3" a="1"/>
  <c r="DZ55" i="3" s="1"/>
  <c r="EA53" i="3" a="1"/>
  <c r="EA53" i="3" s="1"/>
  <c r="EA51" i="3" a="1"/>
  <c r="EA51" i="3" s="1"/>
  <c r="EA49" i="3" a="1"/>
  <c r="EA49" i="3" s="1"/>
  <c r="EA47" i="3" a="1"/>
  <c r="EA47" i="3" s="1"/>
  <c r="EA45" i="3" a="1"/>
  <c r="EA45" i="3" s="1"/>
  <c r="DZ44" i="3" a="1"/>
  <c r="DZ44" i="3" s="1"/>
  <c r="DZ42" i="3" a="1"/>
  <c r="DZ42" i="3" s="1"/>
  <c r="DZ40" i="3" a="1"/>
  <c r="DZ40" i="3" s="1"/>
  <c r="DZ38" i="3" a="1"/>
  <c r="DZ38" i="3" s="1"/>
  <c r="DZ34" i="3" a="1"/>
  <c r="DZ34" i="3" s="1"/>
  <c r="DZ32" i="3" a="1"/>
  <c r="DZ32" i="3" s="1"/>
  <c r="EA28" i="3" a="1"/>
  <c r="EA28" i="3" s="1"/>
  <c r="EA27" i="3" a="1"/>
  <c r="EA27" i="3" s="1"/>
  <c r="DZ25" i="3" a="1"/>
  <c r="DZ25" i="3" s="1"/>
  <c r="EA24" i="3" a="1"/>
  <c r="EA24" i="3" s="1"/>
  <c r="DZ23" i="3" a="1"/>
  <c r="DZ23" i="3" s="1"/>
  <c r="EA20" i="3" a="1"/>
  <c r="EA20" i="3" s="1"/>
  <c r="DZ17" i="3" a="1"/>
  <c r="DZ17" i="3" s="1"/>
  <c r="EA16" i="3" a="1"/>
  <c r="EA16" i="3" s="1"/>
  <c r="DZ13" i="3" a="1"/>
  <c r="DZ13" i="3" s="1"/>
  <c r="EA12" i="3" a="1"/>
  <c r="EA12" i="3" s="1"/>
  <c r="EA29" i="3" a="1"/>
  <c r="EA29" i="3" s="1"/>
  <c r="DZ28" i="3" a="1"/>
  <c r="DZ28" i="3" s="1"/>
  <c r="DZ27" i="3" a="1"/>
  <c r="DZ27" i="3" s="1"/>
  <c r="EA26" i="3" a="1"/>
  <c r="EA26" i="3" s="1"/>
  <c r="EA22" i="3" a="1"/>
  <c r="EA22" i="3" s="1"/>
  <c r="EA21" i="3" a="1"/>
  <c r="EA21" i="3" s="1"/>
  <c r="DZ20" i="3" a="1"/>
  <c r="DZ20" i="3" s="1"/>
  <c r="EA19" i="3" a="1"/>
  <c r="EA19" i="3" s="1"/>
  <c r="DZ16" i="3" a="1"/>
  <c r="DZ16" i="3" s="1"/>
  <c r="EA15" i="3" a="1"/>
  <c r="EA15" i="3" s="1"/>
  <c r="DZ12" i="3" a="1"/>
  <c r="DZ12" i="3" s="1"/>
  <c r="DZ26" i="3" a="1"/>
  <c r="DZ26" i="3" s="1"/>
  <c r="DZ24" i="3" a="1"/>
  <c r="DZ24" i="3" s="1"/>
  <c r="DZ22" i="3" a="1"/>
  <c r="DZ22" i="3" s="1"/>
  <c r="DZ19" i="3" a="1"/>
  <c r="DZ19" i="3" s="1"/>
  <c r="EA18" i="3" a="1"/>
  <c r="EA18" i="3" s="1"/>
  <c r="DZ15" i="3" a="1"/>
  <c r="DZ15" i="3" s="1"/>
  <c r="EA14" i="3" a="1"/>
  <c r="EA14" i="3" s="1"/>
  <c r="DZ30" i="3" a="1"/>
  <c r="DZ30" i="3" s="1"/>
  <c r="EA25" i="3" a="1"/>
  <c r="EA25" i="3" s="1"/>
  <c r="EA23" i="3" a="1"/>
  <c r="EA23" i="3" s="1"/>
  <c r="DZ21" i="3" a="1"/>
  <c r="DZ21" i="3" s="1"/>
  <c r="DZ18" i="3" a="1"/>
  <c r="DZ18" i="3" s="1"/>
  <c r="EA17" i="3" a="1"/>
  <c r="EA17" i="3" s="1"/>
  <c r="DZ14" i="3" a="1"/>
  <c r="DZ14" i="3" s="1"/>
  <c r="EA13" i="3" a="1"/>
  <c r="EA13" i="3" s="1"/>
  <c r="AD1066" i="3"/>
  <c r="AC1585" i="3"/>
  <c r="AD2067" i="3"/>
  <c r="AD1600" i="3"/>
  <c r="AD1010" i="3"/>
  <c r="Z1035" i="3"/>
  <c r="AA1035" i="3" s="1"/>
  <c r="Z1010" i="3"/>
  <c r="AA1010" i="3" s="1"/>
  <c r="AE2057" i="3"/>
  <c r="Z2057" i="3"/>
  <c r="AA2057" i="3" s="1"/>
  <c r="Z1031" i="3"/>
  <c r="AA1031" i="3" s="1"/>
  <c r="Z258" i="3"/>
  <c r="AA258" i="3" s="1"/>
  <c r="Z1595" i="3"/>
  <c r="AA1595" i="3" s="1"/>
  <c r="AD1592" i="3"/>
  <c r="Z2060" i="3"/>
  <c r="AA2060" i="3" s="1"/>
  <c r="Z1041" i="3"/>
  <c r="AA1041" i="3" s="1"/>
  <c r="AB288" i="3"/>
  <c r="AD204" i="3"/>
  <c r="AC1284" i="3"/>
  <c r="AD484" i="3"/>
  <c r="Z114" i="3"/>
  <c r="AA114" i="3" s="1"/>
  <c r="AE1248" i="3"/>
  <c r="AE120" i="3"/>
  <c r="Z128" i="3"/>
  <c r="AA128" i="3" s="1"/>
  <c r="G128" i="3" s="1"/>
  <c r="AD1022" i="3"/>
  <c r="AE2060" i="3"/>
  <c r="Z139" i="3"/>
  <c r="AA139" i="3" s="1"/>
  <c r="AD1042" i="3"/>
  <c r="AE202" i="3"/>
  <c r="AD96" i="3"/>
  <c r="Z96" i="3"/>
  <c r="AA96" i="3" s="1"/>
  <c r="AE95" i="3"/>
  <c r="Z95" i="3"/>
  <c r="AA95" i="3" s="1"/>
  <c r="AD359" i="3"/>
  <c r="G757" i="3"/>
  <c r="G726" i="3"/>
  <c r="G742" i="3"/>
  <c r="G774" i="3"/>
  <c r="G660" i="3"/>
  <c r="G692" i="3"/>
  <c r="G776" i="3"/>
  <c r="G696" i="3"/>
  <c r="G1828" i="3"/>
  <c r="G1896" i="3"/>
  <c r="G1919" i="3"/>
  <c r="G1967" i="3"/>
  <c r="G1959" i="3"/>
  <c r="G1813" i="3"/>
  <c r="G1856" i="3"/>
  <c r="G1837" i="3"/>
  <c r="G1731" i="3"/>
  <c r="G2278" i="3"/>
  <c r="G2316" i="3"/>
  <c r="G2258" i="3"/>
  <c r="G2285" i="3"/>
  <c r="G2322" i="3"/>
  <c r="G1912" i="3"/>
  <c r="G2224" i="3"/>
  <c r="G2228" i="3"/>
  <c r="G2238" i="3"/>
  <c r="G783" i="3"/>
  <c r="G731" i="3"/>
  <c r="G741" i="3"/>
  <c r="G798" i="3"/>
  <c r="G509" i="3"/>
  <c r="G745" i="3"/>
  <c r="G716" i="3"/>
  <c r="G1888" i="3"/>
  <c r="G1960" i="3"/>
  <c r="G1904" i="3"/>
  <c r="G1906" i="3"/>
  <c r="G1880" i="3"/>
  <c r="G1901" i="3"/>
  <c r="G1829" i="3"/>
  <c r="G2330" i="3"/>
  <c r="G2318" i="3"/>
  <c r="G2319" i="3"/>
  <c r="G2226" i="3"/>
  <c r="G2268" i="3"/>
  <c r="G2247" i="3"/>
  <c r="G2313" i="3"/>
  <c r="G2232" i="3"/>
  <c r="G2298" i="3"/>
  <c r="G2235" i="3"/>
  <c r="G534" i="3"/>
  <c r="G1786" i="3"/>
  <c r="G665" i="3"/>
  <c r="G706" i="3"/>
  <c r="G734" i="3"/>
  <c r="G735" i="3"/>
  <c r="G703" i="3"/>
  <c r="G754" i="3"/>
  <c r="G721" i="3"/>
  <c r="G725" i="3"/>
  <c r="G536" i="3"/>
  <c r="G1922" i="3"/>
  <c r="G1930" i="3"/>
  <c r="G1950" i="3"/>
  <c r="G1806" i="3"/>
  <c r="G1925" i="3"/>
  <c r="G1809" i="3"/>
  <c r="G1897" i="3"/>
  <c r="G2334" i="3"/>
  <c r="G2249" i="3"/>
  <c r="G2286" i="3"/>
  <c r="G2312" i="3"/>
  <c r="G2299" i="3"/>
  <c r="G2324" i="3"/>
  <c r="G2283" i="3"/>
  <c r="G2195" i="3"/>
  <c r="G659" i="3"/>
  <c r="G781" i="3"/>
  <c r="G683" i="3"/>
  <c r="G722" i="3"/>
  <c r="G766" i="3"/>
  <c r="G684" i="3"/>
  <c r="G714" i="3"/>
  <c r="G772" i="3"/>
  <c r="G1812" i="3"/>
  <c r="G1951" i="3"/>
  <c r="G1956" i="3"/>
  <c r="G1833" i="3"/>
  <c r="G1905" i="3"/>
  <c r="G1730" i="3"/>
  <c r="G1739" i="3"/>
  <c r="G2340" i="3"/>
  <c r="G2300" i="3"/>
  <c r="G2254" i="3"/>
  <c r="G2307" i="3"/>
  <c r="G2305" i="3"/>
  <c r="G1732" i="3"/>
  <c r="Y2014" i="3"/>
  <c r="AA2014" i="3" s="1"/>
  <c r="AE1639" i="3"/>
  <c r="AD1041" i="3"/>
  <c r="AE1066" i="3"/>
  <c r="Z1592" i="3"/>
  <c r="AA1592" i="3" s="1"/>
  <c r="Z1750" i="3"/>
  <c r="AA1750" i="3" s="1"/>
  <c r="AE1592" i="3"/>
  <c r="AE139" i="3"/>
  <c r="AD1019" i="3"/>
  <c r="AD2062" i="3"/>
  <c r="AE2064" i="3"/>
  <c r="Y1558" i="3"/>
  <c r="AA1558" i="3" s="1"/>
  <c r="Z98" i="3"/>
  <c r="AA98" i="3" s="1"/>
  <c r="Z1064" i="3"/>
  <c r="AA1064" i="3" s="1"/>
  <c r="AE1064" i="3"/>
  <c r="AD1068" i="3"/>
  <c r="G631" i="3"/>
  <c r="Z499" i="3"/>
  <c r="AE1751" i="3"/>
  <c r="Z610" i="3"/>
  <c r="AA610" i="3" s="1"/>
  <c r="AB1585" i="3"/>
  <c r="AD102" i="3"/>
  <c r="AD1751" i="3"/>
  <c r="AD610" i="3"/>
  <c r="AE1033" i="3"/>
  <c r="G1523" i="3"/>
  <c r="AA891" i="3"/>
  <c r="G810" i="3"/>
  <c r="AD1612" i="3"/>
  <c r="Y75" i="3"/>
  <c r="AA75" i="3" s="1"/>
  <c r="G624" i="3"/>
  <c r="AE1013" i="3"/>
  <c r="Z1042" i="3"/>
  <c r="AA1042" i="3" s="1"/>
  <c r="AE1027" i="3"/>
  <c r="AD1060" i="3"/>
  <c r="Z1008" i="3"/>
  <c r="AA1008" i="3" s="1"/>
  <c r="Z1636" i="3"/>
  <c r="AA1636" i="3" s="1"/>
  <c r="Y1635" i="3"/>
  <c r="AC75" i="3"/>
  <c r="AD1008" i="3"/>
  <c r="AD1045" i="3"/>
  <c r="AE1045" i="3"/>
  <c r="Z1027" i="3"/>
  <c r="AA1027" i="3" s="1"/>
  <c r="Z1060" i="3"/>
  <c r="AA1060" i="3" s="1"/>
  <c r="AD1048" i="3"/>
  <c r="Z1054" i="3"/>
  <c r="AA1054" i="3" s="1"/>
  <c r="AC48" i="3"/>
  <c r="G2200" i="3"/>
  <c r="AE138" i="3"/>
  <c r="AE1035" i="3"/>
  <c r="AE1017" i="3"/>
  <c r="Z1013" i="3"/>
  <c r="AA1013" i="3" s="1"/>
  <c r="Z1017" i="3"/>
  <c r="AA1017" i="3" s="1"/>
  <c r="AD1017" i="3"/>
  <c r="AB1635" i="3"/>
  <c r="AE1520" i="3"/>
  <c r="AD1520" i="3"/>
  <c r="Z1520" i="3"/>
  <c r="AA1520" i="3" s="1"/>
  <c r="AB1522" i="3"/>
  <c r="AC1522" i="3"/>
  <c r="Y1522" i="3"/>
  <c r="AA1522" i="3" s="1"/>
  <c r="G657" i="3"/>
  <c r="AE1600" i="3"/>
  <c r="AE1047" i="3"/>
  <c r="Z1047" i="3"/>
  <c r="AA1047" i="3" s="1"/>
  <c r="Z1593" i="3"/>
  <c r="AA1593" i="3" s="1"/>
  <c r="Z2058" i="3"/>
  <c r="AA2058" i="3" s="1"/>
  <c r="Z2065" i="3"/>
  <c r="AA2065" i="3" s="1"/>
  <c r="Z1109" i="3"/>
  <c r="AA1109" i="3" s="1"/>
  <c r="AD251" i="3"/>
  <c r="AD105" i="3"/>
  <c r="Y843" i="3"/>
  <c r="AA843" i="3" s="1"/>
  <c r="AD1618" i="3"/>
  <c r="AB1305" i="3"/>
  <c r="Z1033" i="3"/>
  <c r="AA1033" i="3" s="1"/>
  <c r="AD1033" i="3"/>
  <c r="Z1635" i="3"/>
  <c r="AC179" i="3"/>
  <c r="Z1638" i="3"/>
  <c r="AA1638" i="3" s="1"/>
  <c r="G2202" i="3"/>
  <c r="Y76" i="3"/>
  <c r="AE1009" i="3"/>
  <c r="Z1009" i="3"/>
  <c r="AA1009" i="3" s="1"/>
  <c r="AD1056" i="3"/>
  <c r="AB838" i="3"/>
  <c r="AE1618" i="3"/>
  <c r="AA1131" i="3"/>
  <c r="Z130" i="3"/>
  <c r="AA130" i="3" s="1"/>
  <c r="AD841" i="3"/>
  <c r="G2165" i="3"/>
  <c r="Z234" i="3"/>
  <c r="AA234" i="3" s="1"/>
  <c r="Z197" i="3"/>
  <c r="AA197" i="3" s="1"/>
  <c r="AE105" i="3"/>
  <c r="G635" i="3"/>
  <c r="G1757" i="3"/>
  <c r="Y926" i="3"/>
  <c r="AE1593" i="3"/>
  <c r="AE2058" i="3"/>
  <c r="Z122" i="3"/>
  <c r="AA122" i="3" s="1"/>
  <c r="AE142" i="3"/>
  <c r="AE1018" i="3"/>
  <c r="AE1612" i="3"/>
  <c r="Z2067" i="3"/>
  <c r="AA2067" i="3" s="1"/>
  <c r="AD1635" i="3"/>
  <c r="AE224" i="3"/>
  <c r="Z840" i="3"/>
  <c r="AD1638" i="3"/>
  <c r="AE1688" i="3"/>
  <c r="AD1248" i="3"/>
  <c r="G638" i="3"/>
  <c r="AD1593" i="3"/>
  <c r="AD2058" i="3"/>
  <c r="AE122" i="3"/>
  <c r="AD142" i="3"/>
  <c r="AE102" i="3"/>
  <c r="Z109" i="3"/>
  <c r="AA109" i="3" s="1"/>
  <c r="AD1009" i="3"/>
  <c r="Z1020" i="3"/>
  <c r="AA1020" i="3" s="1"/>
  <c r="AD1020" i="3"/>
  <c r="AD1614" i="3"/>
  <c r="Z204" i="3"/>
  <c r="AA204" i="3" s="1"/>
  <c r="G409" i="3"/>
  <c r="Z100" i="3"/>
  <c r="AA100" i="3" s="1"/>
  <c r="AE235" i="3"/>
  <c r="AD1639" i="3"/>
  <c r="Y2038" i="3"/>
  <c r="AA2038" i="3" s="1"/>
  <c r="Y80" i="3"/>
  <c r="AA80" i="3" s="1"/>
  <c r="AB65" i="3"/>
  <c r="AB926" i="3"/>
  <c r="AE109" i="3"/>
  <c r="Z1018" i="3"/>
  <c r="AA1018" i="3" s="1"/>
  <c r="Z1015" i="3"/>
  <c r="AA1015" i="3" s="1"/>
  <c r="AE1015" i="3"/>
  <c r="Z1056" i="3"/>
  <c r="AA1056" i="3" s="1"/>
  <c r="AD1018" i="3"/>
  <c r="Z1614" i="3"/>
  <c r="AD224" i="3"/>
  <c r="AB303" i="3"/>
  <c r="Y303" i="3"/>
  <c r="Y1305" i="3"/>
  <c r="G384" i="3"/>
  <c r="G1712" i="3"/>
  <c r="G426" i="3"/>
  <c r="AD1721" i="3"/>
  <c r="G2216" i="3"/>
  <c r="Z2217" i="3"/>
  <c r="AA2217" i="3" s="1"/>
  <c r="AE2217" i="3"/>
  <c r="AD2217" i="3"/>
  <c r="AC832" i="3"/>
  <c r="Y65" i="3"/>
  <c r="AA65" i="3" s="1"/>
  <c r="AD1599" i="3"/>
  <c r="AD1597" i="3"/>
  <c r="AE1590" i="3"/>
  <c r="Z2059" i="3"/>
  <c r="AA2059" i="3" s="1"/>
  <c r="Z2054" i="3"/>
  <c r="AA2054" i="3" s="1"/>
  <c r="AD2055" i="3"/>
  <c r="Z2063" i="3"/>
  <c r="AA2063" i="3" s="1"/>
  <c r="AD100" i="3"/>
  <c r="Z117" i="3"/>
  <c r="AA117" i="3" s="1"/>
  <c r="AE119" i="3"/>
  <c r="AD117" i="3"/>
  <c r="AE115" i="3"/>
  <c r="AD129" i="3"/>
  <c r="Z119" i="3"/>
  <c r="AA119" i="3" s="1"/>
  <c r="AE1057" i="3"/>
  <c r="AE1026" i="3"/>
  <c r="AE1011" i="3"/>
  <c r="Z1036" i="3"/>
  <c r="AA1036" i="3" s="1"/>
  <c r="AD1065" i="3"/>
  <c r="AD1036" i="3"/>
  <c r="AD1064" i="3"/>
  <c r="Z1057" i="3"/>
  <c r="AA1057" i="3" s="1"/>
  <c r="Z1022" i="3"/>
  <c r="AA1022" i="3" s="1"/>
  <c r="AE197" i="3"/>
  <c r="AD197" i="3"/>
  <c r="AB1284" i="3"/>
  <c r="AD499" i="3"/>
  <c r="AE492" i="3"/>
  <c r="AE1750" i="3"/>
  <c r="AE2218" i="3"/>
  <c r="AD2218" i="3"/>
  <c r="Z2218" i="3"/>
  <c r="AA2218" i="3" s="1"/>
  <c r="AE2219" i="3"/>
  <c r="AD2219" i="3"/>
  <c r="Z2219" i="3"/>
  <c r="AA2219" i="3" s="1"/>
  <c r="G652" i="3"/>
  <c r="AB21" i="3"/>
  <c r="Y1585" i="3"/>
  <c r="AA1585" i="3" s="1"/>
  <c r="AC2038" i="3"/>
  <c r="AE1599" i="3"/>
  <c r="Z1590" i="3"/>
  <c r="AA1590" i="3" s="1"/>
  <c r="Z1597" i="3"/>
  <c r="AA1597" i="3" s="1"/>
  <c r="AD2056" i="3"/>
  <c r="AD2059" i="3"/>
  <c r="AE2055" i="3"/>
  <c r="AD115" i="3"/>
  <c r="AE127" i="3"/>
  <c r="AE96" i="3"/>
  <c r="AE114" i="3"/>
  <c r="Z129" i="3"/>
  <c r="AA129" i="3" s="1"/>
  <c r="AD113" i="3"/>
  <c r="Z127" i="3"/>
  <c r="AA127" i="3" s="1"/>
  <c r="Z136" i="3"/>
  <c r="AA136" i="3" s="1"/>
  <c r="AE1019" i="3"/>
  <c r="AD1062" i="3"/>
  <c r="AE1062" i="3"/>
  <c r="AE1036" i="3"/>
  <c r="AE1065" i="3"/>
  <c r="Z1011" i="3"/>
  <c r="AA1011" i="3" s="1"/>
  <c r="Z1038" i="3"/>
  <c r="AA1038" i="3" s="1"/>
  <c r="AE1636" i="3"/>
  <c r="Z201" i="3"/>
  <c r="AA201" i="3" s="1"/>
  <c r="AE48" i="3"/>
  <c r="AC288" i="3"/>
  <c r="AC65" i="3"/>
  <c r="AD1750" i="3"/>
  <c r="AE2220" i="3"/>
  <c r="Z2220" i="3"/>
  <c r="AA2220" i="3" s="1"/>
  <c r="AD2220" i="3"/>
  <c r="Y25" i="3"/>
  <c r="AA25" i="3" s="1"/>
  <c r="AC80" i="3"/>
  <c r="Y2030" i="3"/>
  <c r="Z1599" i="3"/>
  <c r="AA1599" i="3" s="1"/>
  <c r="Z1602" i="3"/>
  <c r="AA1602" i="3" s="1"/>
  <c r="AE1602" i="3"/>
  <c r="AD1602" i="3"/>
  <c r="AD1595" i="3"/>
  <c r="AE2056" i="3"/>
  <c r="AE2063" i="3"/>
  <c r="Z121" i="3"/>
  <c r="AA121" i="3" s="1"/>
  <c r="AD121" i="3"/>
  <c r="AE137" i="3"/>
  <c r="G137" i="3" s="1"/>
  <c r="AD120" i="3"/>
  <c r="AE136" i="3"/>
  <c r="Z123" i="3"/>
  <c r="AA123" i="3" s="1"/>
  <c r="Z120" i="3"/>
  <c r="AA120" i="3" s="1"/>
  <c r="AD1039" i="3"/>
  <c r="AD1057" i="3"/>
  <c r="AE1041" i="3"/>
  <c r="Z1039" i="3"/>
  <c r="AA1039" i="3" s="1"/>
  <c r="AD1031" i="3"/>
  <c r="AD1054" i="3"/>
  <c r="AE201" i="3"/>
  <c r="AE1638" i="3"/>
  <c r="Y1614" i="3"/>
  <c r="AB2038" i="3"/>
  <c r="G475" i="3"/>
  <c r="Z235" i="3"/>
  <c r="AA235" i="3" s="1"/>
  <c r="AB843" i="3"/>
  <c r="G324" i="3"/>
  <c r="G390" i="3"/>
  <c r="G613" i="3"/>
  <c r="Z1323" i="3"/>
  <c r="AA1323" i="3" s="1"/>
  <c r="AB2014" i="3"/>
  <c r="G2204" i="3"/>
  <c r="G642" i="3"/>
  <c r="G1336" i="3"/>
  <c r="G350" i="3"/>
  <c r="G2156" i="3"/>
  <c r="AC2030" i="3"/>
  <c r="AE100" i="3"/>
  <c r="Z202" i="3"/>
  <c r="AA202" i="3" s="1"/>
  <c r="AD202" i="3"/>
  <c r="AE1109" i="3"/>
  <c r="G1760" i="3"/>
  <c r="G1758" i="3"/>
  <c r="AC2014" i="3"/>
  <c r="AE1030" i="3"/>
  <c r="Z1024" i="3"/>
  <c r="AA1024" i="3" s="1"/>
  <c r="AD1071" i="3"/>
  <c r="AE1071" i="3"/>
  <c r="G1768" i="3"/>
  <c r="AD95" i="3"/>
  <c r="Z140" i="3"/>
  <c r="AA140" i="3" s="1"/>
  <c r="AD1014" i="3"/>
  <c r="AD2077" i="3"/>
  <c r="AE2077" i="3"/>
  <c r="AD233" i="3"/>
  <c r="Z233" i="3"/>
  <c r="AE1611" i="3"/>
  <c r="AD220" i="3"/>
  <c r="Z220" i="3"/>
  <c r="AA220" i="3" s="1"/>
  <c r="AD130" i="3"/>
  <c r="AD97" i="3"/>
  <c r="AE97" i="3"/>
  <c r="AD134" i="3"/>
  <c r="AB1558" i="3"/>
  <c r="AE1187" i="3"/>
  <c r="Z1187" i="3"/>
  <c r="AA1187" i="3" s="1"/>
  <c r="Y52" i="3"/>
  <c r="AA52" i="3" s="1"/>
  <c r="AC52" i="3"/>
  <c r="Z1059" i="3"/>
  <c r="AA1059" i="3" s="1"/>
  <c r="AE1059" i="3"/>
  <c r="AD1059" i="3"/>
  <c r="AD112" i="3"/>
  <c r="AE112" i="3"/>
  <c r="AD1016" i="3"/>
  <c r="Z1016" i="3"/>
  <c r="AA1016" i="3" s="1"/>
  <c r="AE1016" i="3"/>
  <c r="AD98" i="3"/>
  <c r="AE98" i="3"/>
  <c r="AE135" i="3"/>
  <c r="Z1034" i="3"/>
  <c r="AA1034" i="3" s="1"/>
  <c r="AE1034" i="3"/>
  <c r="AD126" i="3"/>
  <c r="Z126" i="3"/>
  <c r="AA126" i="3" s="1"/>
  <c r="AE126" i="3"/>
  <c r="Z131" i="3"/>
  <c r="AA131" i="3" s="1"/>
  <c r="AD131" i="3"/>
  <c r="AE1025" i="3"/>
  <c r="AD1025" i="3"/>
  <c r="AE2065" i="3"/>
  <c r="AD2065" i="3"/>
  <c r="AE1061" i="3"/>
  <c r="Z1061" i="3"/>
  <c r="AA1061" i="3" s="1"/>
  <c r="Z1046" i="3"/>
  <c r="AA1046" i="3" s="1"/>
  <c r="AD1046" i="3"/>
  <c r="AE1046" i="3"/>
  <c r="Z1067" i="3"/>
  <c r="AA1067" i="3" s="1"/>
  <c r="AE1067" i="3"/>
  <c r="AD141" i="3"/>
  <c r="Z141" i="3"/>
  <c r="AA141" i="3" s="1"/>
  <c r="AD2066" i="3"/>
  <c r="AE2066" i="3"/>
  <c r="Z1053" i="3"/>
  <c r="AA1053" i="3" s="1"/>
  <c r="AE1053" i="3"/>
  <c r="AD1053" i="3"/>
  <c r="Z1051" i="3"/>
  <c r="AA1051" i="3" s="1"/>
  <c r="AD1051" i="3"/>
  <c r="Z1050" i="3"/>
  <c r="AA1050" i="3" s="1"/>
  <c r="AD1050" i="3"/>
  <c r="AD118" i="3"/>
  <c r="AE118" i="3"/>
  <c r="Z101" i="3"/>
  <c r="AA101" i="3" s="1"/>
  <c r="AD101" i="3"/>
  <c r="AE1043" i="3"/>
  <c r="AD1043" i="3"/>
  <c r="AD111" i="3"/>
  <c r="AE111" i="3"/>
  <c r="Z1014" i="3"/>
  <c r="AA1014" i="3" s="1"/>
  <c r="AE1014" i="3"/>
  <c r="Z106" i="3"/>
  <c r="AA106" i="3" s="1"/>
  <c r="AD106" i="3"/>
  <c r="AE106" i="3"/>
  <c r="AD103" i="3"/>
  <c r="AE1221" i="3"/>
  <c r="AD1221" i="3"/>
  <c r="Z2062" i="3"/>
  <c r="AA2062" i="3" s="1"/>
  <c r="AE1063" i="3"/>
  <c r="Z1063" i="3"/>
  <c r="AA1063" i="3" s="1"/>
  <c r="AE2061" i="3"/>
  <c r="Z2061" i="3"/>
  <c r="AA2061" i="3" s="1"/>
  <c r="AD2061" i="3"/>
  <c r="AE132" i="3"/>
  <c r="Z132" i="3"/>
  <c r="AA132" i="3" s="1"/>
  <c r="AE99" i="3"/>
  <c r="Z99" i="3"/>
  <c r="AA99" i="3" s="1"/>
  <c r="AD99" i="3"/>
  <c r="Z110" i="3"/>
  <c r="AA110" i="3" s="1"/>
  <c r="AE110" i="3"/>
  <c r="AD108" i="3"/>
  <c r="Z108" i="3"/>
  <c r="AA108" i="3" s="1"/>
  <c r="AE108" i="3"/>
  <c r="AE1055" i="3"/>
  <c r="AD1055" i="3"/>
  <c r="Z1055" i="3"/>
  <c r="AA1055" i="3" s="1"/>
  <c r="AE1029" i="3"/>
  <c r="AD1029" i="3"/>
  <c r="Z138" i="3"/>
  <c r="AA138" i="3" s="1"/>
  <c r="AE1049" i="3"/>
  <c r="Z1049" i="3"/>
  <c r="AA1049" i="3" s="1"/>
  <c r="Z1594" i="3"/>
  <c r="AA1594" i="3" s="1"/>
  <c r="AD1594" i="3"/>
  <c r="AD116" i="3"/>
  <c r="Z116" i="3"/>
  <c r="AA116" i="3" s="1"/>
  <c r="AE116" i="3"/>
  <c r="AD1598" i="3"/>
  <c r="Z1598" i="3"/>
  <c r="AA1598" i="3" s="1"/>
  <c r="Z133" i="3"/>
  <c r="AA133" i="3" s="1"/>
  <c r="AE133" i="3"/>
  <c r="AE1040" i="3"/>
  <c r="Z1040" i="3"/>
  <c r="AA1040" i="3" s="1"/>
  <c r="AD1040" i="3"/>
  <c r="AE1037" i="3"/>
  <c r="Z1037" i="3"/>
  <c r="AA1037" i="3" s="1"/>
  <c r="AD107" i="3"/>
  <c r="Z107" i="3"/>
  <c r="AA107" i="3" s="1"/>
  <c r="AD1030" i="3"/>
  <c r="Z1030" i="3"/>
  <c r="AA1030" i="3" s="1"/>
  <c r="AC2042" i="3"/>
  <c r="Y2042" i="3"/>
  <c r="AA2042" i="3" s="1"/>
  <c r="AB44" i="3"/>
  <c r="Y44" i="3"/>
  <c r="AA44" i="3" s="1"/>
  <c r="G623" i="3"/>
  <c r="G1743" i="3"/>
  <c r="AC44" i="3"/>
  <c r="AD140" i="3"/>
  <c r="AD135" i="3"/>
  <c r="Z112" i="3"/>
  <c r="AA112" i="3" s="1"/>
  <c r="AE140" i="3"/>
  <c r="Z103" i="3"/>
  <c r="AA103" i="3" s="1"/>
  <c r="AD1067" i="3"/>
  <c r="AD1061" i="3"/>
  <c r="Z1048" i="3"/>
  <c r="AA1048" i="3" s="1"/>
  <c r="AD1049" i="3"/>
  <c r="AD1024" i="3"/>
  <c r="Z1221" i="3"/>
  <c r="AA1221" i="3" s="1"/>
  <c r="AE1620" i="3"/>
  <c r="AD1620" i="3"/>
  <c r="AD1323" i="3"/>
  <c r="AD235" i="3"/>
  <c r="AD1611" i="3"/>
  <c r="AD234" i="3"/>
  <c r="AE841" i="3"/>
  <c r="AD461" i="3"/>
  <c r="AE220" i="3"/>
  <c r="Z1071" i="3"/>
  <c r="AA1071" i="3" s="1"/>
  <c r="G1347" i="3"/>
  <c r="AB499" i="3"/>
  <c r="AE1143" i="3"/>
  <c r="AC325" i="3"/>
  <c r="Z461" i="3"/>
  <c r="AA461" i="3" s="1"/>
  <c r="Y499" i="3"/>
  <c r="AB2042" i="3"/>
  <c r="G358" i="3"/>
  <c r="G491" i="3"/>
  <c r="AC21" i="3"/>
  <c r="AC25" i="3"/>
  <c r="AC76" i="3"/>
  <c r="AD2063" i="3"/>
  <c r="AD2054" i="3"/>
  <c r="AE123" i="3"/>
  <c r="AD1038" i="3"/>
  <c r="Z1052" i="3"/>
  <c r="AA1052" i="3" s="1"/>
  <c r="Z1026" i="3"/>
  <c r="AA1026" i="3" s="1"/>
  <c r="AD1052" i="3"/>
  <c r="AE2067" i="3"/>
  <c r="AB179" i="3"/>
  <c r="AE1284" i="3"/>
  <c r="AE1305" i="3"/>
  <c r="AB75" i="3"/>
  <c r="AB80" i="3"/>
  <c r="Z1620" i="3"/>
  <c r="AA1620" i="3" s="1"/>
  <c r="Z1639" i="3"/>
  <c r="AA1639" i="3" s="1"/>
  <c r="G1341" i="3"/>
  <c r="AE2096" i="3"/>
  <c r="Z1601" i="3"/>
  <c r="AA1601" i="3" s="1"/>
  <c r="Z2064" i="3"/>
  <c r="AA2064" i="3" s="1"/>
  <c r="Z184" i="3"/>
  <c r="AA184" i="3" s="1"/>
  <c r="Z1721" i="3"/>
  <c r="AA1721" i="3" s="1"/>
  <c r="AD1601" i="3"/>
  <c r="AD184" i="3"/>
  <c r="Z430" i="3"/>
  <c r="AA430" i="3" s="1"/>
  <c r="AD2096" i="3"/>
  <c r="Y325" i="3"/>
  <c r="AE430" i="3"/>
  <c r="Z460" i="3"/>
  <c r="AA460" i="3" s="1"/>
  <c r="Z1248" i="3"/>
  <c r="AA1248" i="3" s="1"/>
  <c r="AD494" i="3"/>
  <c r="AA976" i="3"/>
  <c r="Z134" i="3"/>
  <c r="AA134" i="3" s="1"/>
  <c r="AD1636" i="3"/>
  <c r="Z49" i="3"/>
  <c r="G287" i="3"/>
  <c r="Z2096" i="3"/>
  <c r="AA2096" i="3" s="1"/>
  <c r="AE484" i="3"/>
  <c r="AB1614" i="3"/>
  <c r="AD1284" i="3"/>
  <c r="Z494" i="3"/>
  <c r="AA494" i="3" s="1"/>
  <c r="Z492" i="3"/>
  <c r="AA492" i="3" s="1"/>
  <c r="Z1688" i="3"/>
  <c r="AA1688" i="3" s="1"/>
  <c r="AE1721" i="3"/>
  <c r="AE233" i="3"/>
  <c r="AE1163" i="3"/>
  <c r="AB827" i="3"/>
  <c r="Z1284" i="3"/>
  <c r="AA1284" i="3" s="1"/>
  <c r="G752" i="3"/>
  <c r="AA1177" i="3"/>
  <c r="G1754" i="3"/>
  <c r="G415" i="3"/>
  <c r="G2157" i="3"/>
  <c r="Z841" i="3"/>
  <c r="AA841" i="3" s="1"/>
  <c r="AD492" i="3"/>
  <c r="Z484" i="3"/>
  <c r="AA484" i="3" s="1"/>
  <c r="AE494" i="3"/>
  <c r="AD1627" i="3"/>
  <c r="Z76" i="3"/>
  <c r="G433" i="3"/>
  <c r="AD325" i="3"/>
  <c r="AD430" i="3"/>
  <c r="AE461" i="3"/>
  <c r="AD597" i="3"/>
  <c r="AE597" i="3"/>
  <c r="Z597" i="3"/>
  <c r="AA597" i="3" s="1"/>
  <c r="AE593" i="3"/>
  <c r="Z593" i="3"/>
  <c r="AA593" i="3" s="1"/>
  <c r="AD593" i="3"/>
  <c r="AE582" i="3"/>
  <c r="AD582" i="3"/>
  <c r="Z582" i="3"/>
  <c r="AA582" i="3" s="1"/>
  <c r="AE578" i="3"/>
  <c r="AD578" i="3"/>
  <c r="Z578" i="3"/>
  <c r="AA578" i="3" s="1"/>
  <c r="AE607" i="3"/>
  <c r="Z607" i="3"/>
  <c r="AA607" i="3" s="1"/>
  <c r="AD607" i="3"/>
  <c r="AE596" i="3"/>
  <c r="Z596" i="3"/>
  <c r="AA596" i="3" s="1"/>
  <c r="AD596" i="3"/>
  <c r="AD600" i="3"/>
  <c r="AE600" i="3"/>
  <c r="Z600" i="3"/>
  <c r="AA600" i="3" s="1"/>
  <c r="AE587" i="3"/>
  <c r="AD587" i="3"/>
  <c r="Z587" i="3"/>
  <c r="AA587" i="3" s="1"/>
  <c r="AD570" i="3"/>
  <c r="AE570" i="3"/>
  <c r="Z570" i="3"/>
  <c r="AA570" i="3" s="1"/>
  <c r="AE566" i="3"/>
  <c r="AD566" i="3"/>
  <c r="Z566" i="3"/>
  <c r="AA566" i="3" s="1"/>
  <c r="AE558" i="3"/>
  <c r="Z558" i="3"/>
  <c r="AA558" i="3" s="1"/>
  <c r="AD558" i="3"/>
  <c r="AD612" i="3"/>
  <c r="AE612" i="3"/>
  <c r="Z612" i="3"/>
  <c r="AA612" i="3" s="1"/>
  <c r="AE611" i="3"/>
  <c r="Z611" i="3"/>
  <c r="AA611" i="3" s="1"/>
  <c r="AD611" i="3"/>
  <c r="AE604" i="3"/>
  <c r="Z604" i="3"/>
  <c r="AA604" i="3" s="1"/>
  <c r="AD604" i="3"/>
  <c r="AE573" i="3"/>
  <c r="AD573" i="3"/>
  <c r="Z573" i="3"/>
  <c r="AA573" i="3" s="1"/>
  <c r="AE565" i="3"/>
  <c r="Z565" i="3"/>
  <c r="AA565" i="3" s="1"/>
  <c r="AD565" i="3"/>
  <c r="AE559" i="3"/>
  <c r="AD559" i="3"/>
  <c r="Z559" i="3"/>
  <c r="AA559" i="3" s="1"/>
  <c r="AD554" i="3"/>
  <c r="AE554" i="3"/>
  <c r="Z554" i="3"/>
  <c r="AA554" i="3" s="1"/>
  <c r="AE589" i="3"/>
  <c r="Z589" i="3"/>
  <c r="AA589" i="3" s="1"/>
  <c r="AD589" i="3"/>
  <c r="AE583" i="3"/>
  <c r="Z583" i="3"/>
  <c r="AA583" i="3" s="1"/>
  <c r="AD583" i="3"/>
  <c r="AE579" i="3"/>
  <c r="Z579" i="3"/>
  <c r="AA579" i="3" s="1"/>
  <c r="AD579" i="3"/>
  <c r="AE574" i="3"/>
  <c r="Z574" i="3"/>
  <c r="AA574" i="3" s="1"/>
  <c r="AD574" i="3"/>
  <c r="AD567" i="3"/>
  <c r="Z567" i="3"/>
  <c r="AA567" i="3" s="1"/>
  <c r="AE567" i="3"/>
  <c r="AD614" i="3"/>
  <c r="AE614" i="3"/>
  <c r="Z614" i="3"/>
  <c r="AA614" i="3" s="1"/>
  <c r="AD592" i="3"/>
  <c r="Z592" i="3"/>
  <c r="AA592" i="3" s="1"/>
  <c r="AE592" i="3"/>
  <c r="AD584" i="3"/>
  <c r="AE584" i="3"/>
  <c r="Z584" i="3"/>
  <c r="AA584" i="3" s="1"/>
  <c r="AD580" i="3"/>
  <c r="AE580" i="3"/>
  <c r="Z580" i="3"/>
  <c r="AA580" i="3" s="1"/>
  <c r="AD572" i="3"/>
  <c r="AE572" i="3"/>
  <c r="Z572" i="3"/>
  <c r="AA572" i="3" s="1"/>
  <c r="AE557" i="3"/>
  <c r="Z557" i="3"/>
  <c r="AA557" i="3" s="1"/>
  <c r="AD557" i="3"/>
  <c r="AD595" i="3"/>
  <c r="AE595" i="3"/>
  <c r="Z595" i="3"/>
  <c r="AA595" i="3" s="1"/>
  <c r="AD588" i="3"/>
  <c r="AE588" i="3"/>
  <c r="Z588" i="3"/>
  <c r="AA588" i="3" s="1"/>
  <c r="AD608" i="3"/>
  <c r="AE608" i="3"/>
  <c r="Z608" i="3"/>
  <c r="AA608" i="3" s="1"/>
  <c r="AE598" i="3"/>
  <c r="Z598" i="3"/>
  <c r="AA598" i="3" s="1"/>
  <c r="AD598" i="3"/>
  <c r="AD563" i="3"/>
  <c r="AE563" i="3"/>
  <c r="Z563" i="3"/>
  <c r="AA563" i="3" s="1"/>
  <c r="AD556" i="3"/>
  <c r="AE556" i="3"/>
  <c r="Z556" i="3"/>
  <c r="AA556" i="3" s="1"/>
  <c r="AD609" i="3"/>
  <c r="AE609" i="3"/>
  <c r="Z609" i="3"/>
  <c r="AA609" i="3" s="1"/>
  <c r="AD590" i="3"/>
  <c r="AE590" i="3"/>
  <c r="Z590" i="3"/>
  <c r="AA590" i="3" s="1"/>
  <c r="AD568" i="3"/>
  <c r="AE568" i="3"/>
  <c r="Z568" i="3"/>
  <c r="AA568" i="3" s="1"/>
  <c r="AD564" i="3"/>
  <c r="AE564" i="3"/>
  <c r="Z564" i="3"/>
  <c r="AA564" i="3" s="1"/>
  <c r="AD561" i="3"/>
  <c r="AE561" i="3"/>
  <c r="Z561" i="3"/>
  <c r="AA561" i="3" s="1"/>
  <c r="AD606" i="3"/>
  <c r="AE606" i="3"/>
  <c r="Z606" i="3"/>
  <c r="AA606" i="3" s="1"/>
  <c r="AE603" i="3"/>
  <c r="Z603" i="3"/>
  <c r="AA603" i="3" s="1"/>
  <c r="AD603" i="3"/>
  <c r="AE601" i="3"/>
  <c r="AD601" i="3"/>
  <c r="Z601" i="3"/>
  <c r="AA601" i="3" s="1"/>
  <c r="AE562" i="3"/>
  <c r="AD562" i="3"/>
  <c r="Z562" i="3"/>
  <c r="AA562" i="3" s="1"/>
  <c r="AE555" i="3"/>
  <c r="AD555" i="3"/>
  <c r="Z555" i="3"/>
  <c r="AA555" i="3" s="1"/>
  <c r="AE585" i="3"/>
  <c r="AD585" i="3"/>
  <c r="Z585" i="3"/>
  <c r="AA585" i="3" s="1"/>
  <c r="AE575" i="3"/>
  <c r="AD575" i="3"/>
  <c r="Z575" i="3"/>
  <c r="AA575" i="3" s="1"/>
  <c r="AD569" i="3"/>
  <c r="AE569" i="3"/>
  <c r="Z569" i="3"/>
  <c r="AA569" i="3" s="1"/>
  <c r="AE605" i="3"/>
  <c r="AD605" i="3"/>
  <c r="Z605" i="3"/>
  <c r="AA605" i="3" s="1"/>
  <c r="AE602" i="3"/>
  <c r="AD602" i="3"/>
  <c r="Z602" i="3"/>
  <c r="AA602" i="3" s="1"/>
  <c r="AE599" i="3"/>
  <c r="Z599" i="3"/>
  <c r="AA599" i="3" s="1"/>
  <c r="AD599" i="3"/>
  <c r="Z594" i="3"/>
  <c r="AA594" i="3" s="1"/>
  <c r="AE594" i="3"/>
  <c r="AD594" i="3"/>
  <c r="AD586" i="3"/>
  <c r="Z586" i="3"/>
  <c r="AA586" i="3" s="1"/>
  <c r="AE586" i="3"/>
  <c r="AD581" i="3"/>
  <c r="AE581" i="3"/>
  <c r="Z581" i="3"/>
  <c r="AA581" i="3" s="1"/>
  <c r="AD576" i="3"/>
  <c r="Z576" i="3"/>
  <c r="AA576" i="3" s="1"/>
  <c r="AE576" i="3"/>
  <c r="AD560" i="3"/>
  <c r="AE560" i="3"/>
  <c r="Z560" i="3"/>
  <c r="AA560" i="3" s="1"/>
  <c r="AD553" i="3"/>
  <c r="AE553" i="3"/>
  <c r="Z553" i="3"/>
  <c r="AA553" i="3" s="1"/>
  <c r="AE577" i="3"/>
  <c r="AD577" i="3"/>
  <c r="Z577" i="3"/>
  <c r="AA577" i="3" s="1"/>
  <c r="AE1627" i="3"/>
  <c r="Z1627" i="3"/>
  <c r="AA1627" i="3" s="1"/>
  <c r="Z1183" i="3"/>
  <c r="Z2095" i="3"/>
  <c r="AA179" i="3"/>
  <c r="AA1319" i="3"/>
  <c r="G2147" i="3"/>
  <c r="AD1305" i="3"/>
  <c r="G444" i="3"/>
  <c r="G449" i="3"/>
  <c r="Z237" i="3"/>
  <c r="Z2138" i="3"/>
  <c r="AA2138" i="3" s="1"/>
  <c r="AD2138" i="3"/>
  <c r="G366" i="3"/>
  <c r="AD460" i="3"/>
  <c r="AE2138" i="3"/>
  <c r="AE1172" i="3"/>
  <c r="AE1323" i="3"/>
  <c r="Z1305" i="3"/>
  <c r="AE460" i="3"/>
  <c r="G2141" i="3"/>
  <c r="AD1746" i="3"/>
  <c r="AE1746" i="3"/>
  <c r="Z1746" i="3"/>
  <c r="AA1746" i="3" s="1"/>
  <c r="AE1748" i="3"/>
  <c r="Z1748" i="3"/>
  <c r="AA1748" i="3" s="1"/>
  <c r="AD1748" i="3"/>
  <c r="Z1612" i="3"/>
  <c r="AA1612" i="3" s="1"/>
  <c r="Z1749" i="3"/>
  <c r="AA1749" i="3" s="1"/>
  <c r="AD1749" i="3"/>
  <c r="AE1749" i="3"/>
  <c r="AD1745" i="3"/>
  <c r="AE1745" i="3"/>
  <c r="Z1745" i="3"/>
  <c r="AA1745" i="3" s="1"/>
  <c r="AE1747" i="3"/>
  <c r="Z1747" i="3"/>
  <c r="AA1747" i="3" s="1"/>
  <c r="AD1747" i="3"/>
  <c r="AE1596" i="3"/>
  <c r="Z1744" i="3"/>
  <c r="AA1744" i="3" s="1"/>
  <c r="AD1744" i="3"/>
  <c r="AE1744" i="3"/>
  <c r="Z1742" i="3"/>
  <c r="AA1742" i="3" s="1"/>
  <c r="AD1742" i="3"/>
  <c r="AE1742" i="3"/>
  <c r="G1327" i="3"/>
  <c r="G435" i="3"/>
  <c r="G457" i="3"/>
  <c r="AD104" i="3"/>
  <c r="Z1068" i="3"/>
  <c r="AA1068" i="3" s="1"/>
  <c r="AD1028" i="3"/>
  <c r="Z1025" i="3"/>
  <c r="AA1025" i="3" s="1"/>
  <c r="AE827" i="3"/>
  <c r="G429" i="3"/>
  <c r="Z125" i="3"/>
  <c r="AA125" i="3" s="1"/>
  <c r="Z1028" i="3"/>
  <c r="AA1028" i="3" s="1"/>
  <c r="AD1012" i="3"/>
  <c r="AE1068" i="3"/>
  <c r="AD1021" i="3"/>
  <c r="AE134" i="3"/>
  <c r="G1720" i="3"/>
  <c r="G380" i="3"/>
  <c r="G2154" i="3"/>
  <c r="AE1591" i="3"/>
  <c r="Z1591" i="3"/>
  <c r="AA1591" i="3" s="1"/>
  <c r="Z1596" i="3"/>
  <c r="AA1596" i="3" s="1"/>
  <c r="AD125" i="3"/>
  <c r="AE104" i="3"/>
  <c r="Z104" i="3"/>
  <c r="AA104" i="3" s="1"/>
  <c r="AE359" i="3"/>
  <c r="AE1058" i="3"/>
  <c r="Z1044" i="3"/>
  <c r="AA1044" i="3" s="1"/>
  <c r="Z359" i="3"/>
  <c r="AA359" i="3" s="1"/>
  <c r="AD1591" i="3"/>
  <c r="Z1012" i="3"/>
  <c r="AA1012" i="3" s="1"/>
  <c r="Z1058" i="3"/>
  <c r="AA1058" i="3" s="1"/>
  <c r="AD1044" i="3"/>
  <c r="AD832" i="3"/>
  <c r="AE832" i="3"/>
  <c r="Z832" i="3"/>
  <c r="AA832" i="3" s="1"/>
  <c r="AE288" i="3"/>
  <c r="AD288" i="3"/>
  <c r="Z288" i="3"/>
  <c r="AA288" i="3" s="1"/>
  <c r="AD303" i="3"/>
  <c r="AE303" i="3"/>
  <c r="Z303" i="3"/>
  <c r="AA224" i="3"/>
  <c r="AA1618" i="3"/>
  <c r="AA1158" i="3"/>
  <c r="G370" i="3"/>
  <c r="G1259" i="3"/>
  <c r="G1252" i="3"/>
  <c r="Z105" i="3"/>
  <c r="AA105" i="3" s="1"/>
  <c r="AE325" i="3"/>
  <c r="Z325" i="3"/>
  <c r="AE184" i="3"/>
  <c r="AD237" i="3"/>
  <c r="Z926" i="3"/>
  <c r="AE387" i="3"/>
  <c r="Z387" i="3"/>
  <c r="AA387" i="3" s="1"/>
  <c r="Z1163" i="3"/>
  <c r="Z2030" i="3"/>
  <c r="AD387" i="3"/>
  <c r="Z2145" i="3"/>
  <c r="AA2145" i="3" s="1"/>
  <c r="Z1600" i="3"/>
  <c r="AA1600" i="3" s="1"/>
  <c r="Z97" i="3"/>
  <c r="AA97" i="3" s="1"/>
  <c r="G463" i="3"/>
  <c r="Z124" i="3"/>
  <c r="AA124" i="3" s="1"/>
  <c r="AE926" i="3"/>
  <c r="AE124" i="3"/>
  <c r="AE76" i="3"/>
  <c r="AD2145" i="3"/>
  <c r="G354" i="3"/>
  <c r="AE234" i="3"/>
  <c r="AE1174" i="3"/>
  <c r="AE856" i="3"/>
  <c r="Z856" i="3"/>
  <c r="AE2145" i="3"/>
  <c r="G403" i="3"/>
  <c r="AB918" i="3"/>
  <c r="AD1637" i="3"/>
  <c r="AE1637" i="3"/>
  <c r="Z1637" i="3"/>
  <c r="AA1637" i="3" s="1"/>
  <c r="AD1632" i="3"/>
  <c r="AE237" i="3"/>
  <c r="G394" i="3"/>
  <c r="AD1109" i="3"/>
  <c r="AD124" i="3"/>
  <c r="AD2030" i="3"/>
  <c r="G1700" i="3"/>
  <c r="G1708" i="3"/>
  <c r="AE2030" i="3"/>
  <c r="G1691" i="3"/>
  <c r="AE130" i="3"/>
  <c r="G1703" i="3"/>
  <c r="G1699" i="3"/>
  <c r="G1692" i="3"/>
  <c r="G1707" i="3"/>
  <c r="G1704" i="3"/>
  <c r="G1702" i="3"/>
  <c r="G1705" i="3"/>
  <c r="G1693" i="3"/>
  <c r="G1690" i="3"/>
  <c r="G1697" i="3"/>
  <c r="G1689" i="3"/>
  <c r="G1696" i="3"/>
  <c r="G1698" i="3"/>
  <c r="G1694" i="3"/>
  <c r="G1695" i="3"/>
  <c r="G1687" i="3"/>
  <c r="G1701" i="3"/>
  <c r="G1706" i="3"/>
  <c r="AD2064" i="3"/>
  <c r="Z1615" i="3"/>
  <c r="AD1596" i="3"/>
  <c r="AE1601" i="3"/>
  <c r="Z1611" i="3"/>
  <c r="AA1611" i="3" s="1"/>
  <c r="Y827" i="3"/>
  <c r="AE161" i="3"/>
  <c r="G1317" i="3"/>
  <c r="G1798" i="3"/>
  <c r="Z1021" i="3"/>
  <c r="Y263" i="3"/>
  <c r="Z1143" i="3"/>
  <c r="AC263" i="3"/>
  <c r="G293" i="3"/>
  <c r="G400" i="3"/>
  <c r="G1263" i="3"/>
  <c r="AE1632" i="3"/>
  <c r="G655" i="3"/>
  <c r="G1334" i="3"/>
  <c r="Z161" i="3"/>
  <c r="G275" i="3"/>
  <c r="G313" i="3"/>
  <c r="Y856" i="3"/>
  <c r="G339" i="3"/>
  <c r="G814" i="3"/>
  <c r="G656" i="3"/>
  <c r="G1785" i="3"/>
  <c r="AB856" i="3"/>
  <c r="Z1115" i="3"/>
  <c r="AD1626" i="3"/>
  <c r="Z1127" i="3"/>
  <c r="G379" i="3"/>
  <c r="AD1183" i="3"/>
  <c r="G328" i="3"/>
  <c r="AC856" i="3"/>
  <c r="AE1084" i="3"/>
  <c r="AE1615" i="3"/>
  <c r="AD1615" i="3"/>
  <c r="G2098" i="3"/>
  <c r="G2134" i="3"/>
  <c r="G2132" i="3"/>
  <c r="G1654" i="3"/>
  <c r="G346" i="3"/>
  <c r="AC10" i="3"/>
  <c r="G1293" i="3"/>
  <c r="G1304" i="3"/>
  <c r="G1267" i="3"/>
  <c r="G715" i="3"/>
  <c r="G1306" i="3"/>
  <c r="AD1084" i="3"/>
  <c r="AD2095" i="3"/>
  <c r="G1222" i="3"/>
  <c r="G1244" i="3"/>
  <c r="G301" i="3"/>
  <c r="AB10" i="3"/>
  <c r="AE1182" i="3"/>
  <c r="AE1127" i="3"/>
  <c r="G407" i="3"/>
  <c r="AC841" i="3"/>
  <c r="AB841" i="3"/>
  <c r="AC843" i="3"/>
  <c r="Z1182" i="3"/>
  <c r="AD1174" i="3"/>
  <c r="Z1174" i="3"/>
  <c r="AC918" i="3"/>
  <c r="AD50" i="3"/>
  <c r="G181" i="3"/>
  <c r="AD1172" i="3"/>
  <c r="G1640" i="3"/>
  <c r="AE1115" i="3"/>
  <c r="Z1632" i="3"/>
  <c r="G1218" i="3"/>
  <c r="G1240" i="3"/>
  <c r="AD179" i="3"/>
  <c r="AE907" i="3"/>
  <c r="G1226" i="3"/>
  <c r="AD907" i="3"/>
  <c r="G1679" i="3"/>
  <c r="G1665" i="3"/>
  <c r="G1675" i="3"/>
  <c r="G1661" i="3"/>
  <c r="G320" i="3"/>
  <c r="G1674" i="3"/>
  <c r="G813" i="3"/>
  <c r="G1165" i="3"/>
  <c r="G1191" i="3"/>
  <c r="G2118" i="3"/>
  <c r="G1673" i="3"/>
  <c r="G1671" i="3"/>
  <c r="AC827" i="3"/>
  <c r="AE179" i="3"/>
  <c r="Z2020" i="3"/>
  <c r="Z248" i="3"/>
  <c r="AA248" i="3" s="1"/>
  <c r="AD1108" i="3"/>
  <c r="G805" i="3"/>
  <c r="G1770" i="3"/>
  <c r="G1660" i="3"/>
  <c r="AC31" i="3"/>
  <c r="AB914" i="3"/>
  <c r="AE1626" i="3"/>
  <c r="Z251" i="3"/>
  <c r="AA251" i="3" s="1"/>
  <c r="AE248" i="3"/>
  <c r="AE250" i="3"/>
  <c r="AD1077" i="3"/>
  <c r="AE269" i="3"/>
  <c r="G2039" i="3"/>
  <c r="AE264" i="3"/>
  <c r="G1195" i="3"/>
  <c r="G2128" i="3"/>
  <c r="G1668" i="3"/>
  <c r="G1643" i="3"/>
  <c r="G468" i="3"/>
  <c r="AC1021" i="3"/>
  <c r="Z50" i="3"/>
  <c r="Z859" i="3"/>
  <c r="AB1997" i="3"/>
  <c r="AD887" i="3"/>
  <c r="AE251" i="3"/>
  <c r="AC887" i="3"/>
  <c r="AB873" i="3"/>
  <c r="AE840" i="3"/>
  <c r="AB36" i="3"/>
  <c r="AB887" i="3"/>
  <c r="Y873" i="3"/>
  <c r="AD840" i="3"/>
  <c r="AD244" i="3"/>
  <c r="G1623" i="3"/>
  <c r="AA887" i="3"/>
  <c r="AB2077" i="3"/>
  <c r="AC2077" i="3"/>
  <c r="Y2077" i="3"/>
  <c r="AA2077" i="3" s="1"/>
  <c r="AC1084" i="3"/>
  <c r="AB1084" i="3"/>
  <c r="Y1084" i="3"/>
  <c r="Y2095" i="3"/>
  <c r="AB2095" i="3"/>
  <c r="AC2095" i="3"/>
  <c r="AB1615" i="3"/>
  <c r="AC1615" i="3"/>
  <c r="Y1615" i="3"/>
  <c r="AB1163" i="3"/>
  <c r="AC1163" i="3"/>
  <c r="Y1163" i="3"/>
  <c r="AB1626" i="3"/>
  <c r="Y1626" i="3"/>
  <c r="AA1626" i="3" s="1"/>
  <c r="AC1626" i="3"/>
  <c r="AC233" i="3"/>
  <c r="AB233" i="3"/>
  <c r="Y233" i="3"/>
  <c r="AA1084" i="3"/>
  <c r="AB1172" i="3"/>
  <c r="Y1172" i="3"/>
  <c r="AA1172" i="3" s="1"/>
  <c r="AC1172" i="3"/>
  <c r="AC1143" i="3"/>
  <c r="AB1143" i="3"/>
  <c r="Y1143" i="3"/>
  <c r="AC1115" i="3"/>
  <c r="AB1115" i="3"/>
  <c r="Y1115" i="3"/>
  <c r="AC1183" i="3"/>
  <c r="AB1183" i="3"/>
  <c r="Y1183" i="3"/>
  <c r="AB161" i="3"/>
  <c r="Y161" i="3"/>
  <c r="AC161" i="3"/>
  <c r="AB1182" i="3"/>
  <c r="AC1182" i="3"/>
  <c r="Y1182" i="3"/>
  <c r="AC1127" i="3"/>
  <c r="AB1127" i="3"/>
  <c r="Y1127" i="3"/>
  <c r="AC1632" i="3"/>
  <c r="Y1632" i="3"/>
  <c r="AB1632" i="3"/>
  <c r="Y237" i="3"/>
  <c r="AB237" i="3"/>
  <c r="AC237" i="3"/>
  <c r="AC1174" i="3"/>
  <c r="Y1174" i="3"/>
  <c r="AB1174" i="3"/>
  <c r="AC256" i="3"/>
  <c r="Y256" i="3"/>
  <c r="AA256" i="3" s="1"/>
  <c r="AB256" i="3"/>
  <c r="G2127" i="3"/>
  <c r="G1802" i="3"/>
  <c r="G310" i="3"/>
  <c r="G316" i="3"/>
  <c r="G1569" i="3"/>
  <c r="G283" i="3"/>
  <c r="G1253" i="3"/>
  <c r="G377" i="3"/>
  <c r="G1298" i="3"/>
  <c r="G2043" i="3"/>
  <c r="G1672" i="3"/>
  <c r="G2237" i="3"/>
  <c r="G297" i="3"/>
  <c r="G401" i="3"/>
  <c r="G1315" i="3"/>
  <c r="G1256" i="3"/>
  <c r="G279" i="3"/>
  <c r="G2110" i="3"/>
  <c r="G2142" i="3"/>
  <c r="G1647" i="3"/>
  <c r="G1683" i="3"/>
  <c r="G1676" i="3"/>
  <c r="G2207" i="3"/>
  <c r="G294" i="3"/>
  <c r="G1288" i="3"/>
  <c r="G1921" i="3"/>
  <c r="AB341" i="3"/>
  <c r="AD827" i="3"/>
  <c r="Z827" i="3"/>
  <c r="Z168" i="3"/>
  <c r="AA168" i="3" s="1"/>
  <c r="Y341" i="3"/>
  <c r="AA341" i="3" s="1"/>
  <c r="AC341" i="3"/>
  <c r="G1652" i="3"/>
  <c r="AE261" i="3"/>
  <c r="AC2100" i="3"/>
  <c r="G712" i="3"/>
  <c r="G165" i="3"/>
  <c r="Y2100" i="3"/>
  <c r="AE1075" i="3"/>
  <c r="AC914" i="3"/>
  <c r="G892" i="3"/>
  <c r="AC36" i="3"/>
  <c r="G362" i="3"/>
  <c r="G713" i="3"/>
  <c r="G185" i="3"/>
  <c r="G547" i="3"/>
  <c r="AB48" i="3"/>
  <c r="Y49" i="3"/>
  <c r="Y31" i="3"/>
  <c r="AD247" i="3"/>
  <c r="Y1021" i="3"/>
  <c r="G7" i="3"/>
  <c r="AE168" i="3"/>
  <c r="G773" i="3"/>
  <c r="G2071" i="3"/>
  <c r="Y1997" i="3"/>
  <c r="AC49" i="3"/>
  <c r="AE2020" i="3"/>
  <c r="AE247" i="3"/>
  <c r="AE244" i="3"/>
  <c r="AE246" i="3"/>
  <c r="AD2100" i="3"/>
  <c r="Z2100" i="3"/>
  <c r="AE270" i="3"/>
  <c r="Z270" i="3"/>
  <c r="AA270" i="3" s="1"/>
  <c r="AE2100" i="3"/>
  <c r="AC1274" i="3"/>
  <c r="Y1274" i="3"/>
  <c r="AA1274" i="3" s="1"/>
  <c r="AB1274" i="3"/>
  <c r="AB1299" i="3"/>
  <c r="Y1299" i="3"/>
  <c r="AA1299" i="3" s="1"/>
  <c r="AC1299" i="3"/>
  <c r="AE267" i="3"/>
  <c r="AE263" i="3"/>
  <c r="G988" i="3"/>
  <c r="Y10" i="3"/>
  <c r="AA10" i="3" s="1"/>
  <c r="G58" i="3"/>
  <c r="G991" i="3"/>
  <c r="G1126" i="3"/>
  <c r="Y2017" i="3"/>
  <c r="AC2020" i="3"/>
  <c r="AE1077" i="3"/>
  <c r="Z259" i="3"/>
  <c r="AA259" i="3" s="1"/>
  <c r="G198" i="3"/>
  <c r="AB896" i="3"/>
  <c r="AC907" i="3"/>
  <c r="AC896" i="3"/>
  <c r="Z1108" i="3"/>
  <c r="AA1108" i="3" s="1"/>
  <c r="AD881" i="3"/>
  <c r="Z914" i="3"/>
  <c r="AA914" i="3" s="1"/>
  <c r="G83" i="3"/>
  <c r="G469" i="3"/>
  <c r="G1794" i="3"/>
  <c r="G1795" i="3"/>
  <c r="G1518" i="3"/>
  <c r="G939" i="3"/>
  <c r="G979" i="3"/>
  <c r="G997" i="3"/>
  <c r="G2052" i="3"/>
  <c r="G899" i="3"/>
  <c r="G951" i="3"/>
  <c r="G39" i="3"/>
  <c r="AD1075" i="3"/>
  <c r="G2101" i="3"/>
  <c r="Z271" i="3"/>
  <c r="AA271" i="3" s="1"/>
  <c r="G209" i="3"/>
  <c r="Z838" i="3"/>
  <c r="G967" i="3"/>
  <c r="G2050" i="3"/>
  <c r="G2291" i="3"/>
  <c r="G89" i="3"/>
  <c r="G70" i="3"/>
  <c r="G1111" i="3"/>
  <c r="G177" i="3"/>
  <c r="G193" i="3"/>
  <c r="G230" i="3"/>
  <c r="G439" i="3"/>
  <c r="G2004" i="3"/>
  <c r="AC838" i="3"/>
  <c r="Y29" i="3"/>
  <c r="AB859" i="3"/>
  <c r="AE1108" i="3"/>
  <c r="AE838" i="3"/>
  <c r="Z1077" i="3"/>
  <c r="AA1077" i="3" s="1"/>
  <c r="AD859" i="3"/>
  <c r="AE914" i="3"/>
  <c r="Z881" i="3"/>
  <c r="AA881" i="3" s="1"/>
  <c r="Z266" i="3"/>
  <c r="AA266" i="3" s="1"/>
  <c r="AD259" i="3"/>
  <c r="G1214" i="3"/>
  <c r="G1189" i="3"/>
  <c r="G1223" i="3"/>
  <c r="G2104" i="3"/>
  <c r="G15" i="3"/>
  <c r="Y838" i="3"/>
  <c r="AB29" i="3"/>
  <c r="Y862" i="3"/>
  <c r="Y907" i="3"/>
  <c r="AA907" i="3" s="1"/>
  <c r="Z1075" i="3"/>
  <c r="AA1075" i="3" s="1"/>
  <c r="Z2017" i="3"/>
  <c r="AE29" i="3"/>
  <c r="AE271" i="3"/>
  <c r="AE258" i="3"/>
  <c r="AE252" i="3"/>
  <c r="AD252" i="3"/>
  <c r="G1155" i="3"/>
  <c r="G1145" i="3"/>
  <c r="G1236" i="3"/>
  <c r="Y2020" i="3"/>
  <c r="AC2017" i="3"/>
  <c r="AC862" i="3"/>
  <c r="Z862" i="3"/>
  <c r="AD862" i="3"/>
  <c r="G1232" i="3"/>
  <c r="Z182" i="3"/>
  <c r="AA182" i="3" s="1"/>
  <c r="G971" i="3"/>
  <c r="G1736" i="3"/>
  <c r="Z261" i="3"/>
  <c r="AA261" i="3" s="1"/>
  <c r="G1893" i="3"/>
  <c r="G169" i="3"/>
  <c r="AE49" i="3"/>
  <c r="AD267" i="3"/>
  <c r="Z262" i="3"/>
  <c r="AA262" i="3" s="1"/>
  <c r="AE256" i="3"/>
  <c r="AD261" i="3"/>
  <c r="AD256" i="3"/>
  <c r="Z253" i="3"/>
  <c r="AA253" i="3" s="1"/>
  <c r="G1148" i="3"/>
  <c r="G1150" i="3"/>
  <c r="AD266" i="3"/>
  <c r="G1091" i="3"/>
  <c r="G1097" i="3"/>
  <c r="AD1072" i="3"/>
  <c r="G1095" i="3"/>
  <c r="G1168" i="3"/>
  <c r="G1087" i="3"/>
  <c r="G2333" i="3"/>
  <c r="G2025" i="3"/>
  <c r="AD182" i="3"/>
  <c r="Z1072" i="3"/>
  <c r="AA1072" i="3" s="1"/>
  <c r="AE245" i="3"/>
  <c r="Z246" i="3"/>
  <c r="AA246" i="3" s="1"/>
  <c r="AE257" i="3"/>
  <c r="G925" i="3"/>
  <c r="G1113" i="3"/>
  <c r="G2036" i="3"/>
  <c r="AB881" i="3"/>
  <c r="AE1072" i="3"/>
  <c r="Z255" i="3"/>
  <c r="AA255" i="3" s="1"/>
  <c r="AD249" i="3"/>
  <c r="AE249" i="3"/>
  <c r="AD255" i="3"/>
  <c r="AD245" i="3"/>
  <c r="Z257" i="3"/>
  <c r="AA257" i="3" s="1"/>
  <c r="AD269" i="3"/>
  <c r="AD264" i="3"/>
  <c r="AD257" i="3"/>
  <c r="G331" i="3"/>
  <c r="G861" i="3"/>
  <c r="Y867" i="3"/>
  <c r="AC881" i="3"/>
  <c r="AE182" i="3"/>
  <c r="AE255" i="3"/>
  <c r="Z250" i="3"/>
  <c r="AA250" i="3" s="1"/>
  <c r="Z264" i="3"/>
  <c r="AA264" i="3" s="1"/>
  <c r="AD250" i="3"/>
  <c r="AE260" i="3"/>
  <c r="Z260" i="3"/>
  <c r="AA260" i="3" s="1"/>
  <c r="G857" i="3"/>
  <c r="G1146" i="3"/>
  <c r="Z268" i="3"/>
  <c r="AA268" i="3" s="1"/>
  <c r="AE253" i="3"/>
  <c r="Z263" i="3"/>
  <c r="G79" i="3"/>
  <c r="G54" i="3"/>
  <c r="G591" i="3"/>
  <c r="G1710" i="3"/>
  <c r="AD272" i="3"/>
  <c r="AD268" i="3"/>
  <c r="AD262" i="3"/>
  <c r="AE254" i="3"/>
  <c r="AE265" i="3"/>
  <c r="Z254" i="3"/>
  <c r="AA254" i="3" s="1"/>
  <c r="AD260" i="3"/>
  <c r="G2314" i="3"/>
  <c r="Z272" i="3"/>
  <c r="AA272" i="3" s="1"/>
  <c r="AE1194" i="3"/>
  <c r="AD1194" i="3"/>
  <c r="Z1194" i="3"/>
  <c r="AA1194" i="3" s="1"/>
  <c r="AD1202" i="3"/>
  <c r="AE1202" i="3"/>
  <c r="Z1202" i="3"/>
  <c r="AA1202" i="3" s="1"/>
  <c r="Z265" i="3"/>
  <c r="AA265" i="3" s="1"/>
  <c r="G680" i="3"/>
  <c r="G1206" i="3"/>
  <c r="G2078" i="3"/>
  <c r="G455" i="3"/>
  <c r="G1313" i="3"/>
  <c r="G2198" i="3"/>
  <c r="G2021" i="3"/>
  <c r="AD168" i="3"/>
  <c r="G149" i="3"/>
  <c r="G396" i="3"/>
  <c r="AD896" i="3"/>
  <c r="G767" i="3"/>
  <c r="G2317" i="3"/>
  <c r="G895" i="3"/>
  <c r="G62" i="3"/>
  <c r="G957" i="3"/>
  <c r="G919" i="3"/>
  <c r="G992" i="3"/>
  <c r="G1005" i="3"/>
  <c r="G1587" i="3"/>
  <c r="Z896" i="3"/>
  <c r="AA896" i="3" s="1"/>
  <c r="G1994" i="3"/>
  <c r="G43" i="3"/>
  <c r="G1101" i="3"/>
  <c r="AE867" i="3"/>
  <c r="AE887" i="3"/>
  <c r="Z883" i="3"/>
  <c r="AA883" i="3" s="1"/>
  <c r="Z867" i="3"/>
  <c r="G2166" i="3"/>
  <c r="G157" i="3"/>
  <c r="G145" i="3"/>
  <c r="G236" i="3"/>
  <c r="G213" i="3"/>
  <c r="G1152" i="3"/>
  <c r="G27" i="3"/>
  <c r="G442" i="3"/>
  <c r="G551" i="3"/>
  <c r="G434" i="3"/>
  <c r="G1081" i="3"/>
  <c r="G1160" i="3"/>
  <c r="G1162" i="3"/>
  <c r="AB1555" i="3"/>
  <c r="AC859" i="3"/>
  <c r="AC883" i="3"/>
  <c r="AB867" i="3"/>
  <c r="G19" i="3"/>
  <c r="G173" i="3"/>
  <c r="G217" i="3"/>
  <c r="G307" i="3"/>
  <c r="G1185" i="3"/>
  <c r="G1104" i="3"/>
  <c r="G1619" i="3"/>
  <c r="G1677" i="3"/>
  <c r="G961" i="3"/>
  <c r="AC50" i="3"/>
  <c r="Y50" i="3"/>
  <c r="AB883" i="3"/>
  <c r="Y859" i="3"/>
  <c r="AD1023" i="3"/>
  <c r="Z1023" i="3"/>
  <c r="AA1023" i="3" s="1"/>
  <c r="AD873" i="3"/>
  <c r="G1157" i="3"/>
  <c r="G1175" i="3"/>
  <c r="G206" i="3"/>
  <c r="Y1555" i="3"/>
  <c r="G868" i="3"/>
  <c r="AD48" i="3"/>
  <c r="G1312" i="3"/>
  <c r="Z48" i="3"/>
  <c r="Z29" i="3"/>
  <c r="Z31" i="3"/>
  <c r="AD1997" i="3"/>
  <c r="AE31" i="3"/>
  <c r="AD2017" i="3"/>
  <c r="G1542" i="3"/>
  <c r="G2150" i="3"/>
  <c r="G849" i="3"/>
  <c r="Z918" i="3"/>
  <c r="AA918" i="3" s="1"/>
  <c r="AB829" i="3"/>
  <c r="G2086" i="3"/>
  <c r="G2302" i="3"/>
  <c r="G845" i="3"/>
  <c r="G885" i="3"/>
  <c r="G915" i="3"/>
  <c r="G2119" i="3"/>
  <c r="G837" i="3"/>
  <c r="G943" i="3"/>
  <c r="G66" i="3"/>
  <c r="G1586" i="3"/>
  <c r="AE1023" i="3"/>
  <c r="Z36" i="3"/>
  <c r="AA36" i="3" s="1"/>
  <c r="AD36" i="3"/>
  <c r="AD883" i="3"/>
  <c r="G2255" i="3"/>
  <c r="G2284" i="3"/>
  <c r="G1909" i="3"/>
  <c r="G984" i="3"/>
  <c r="G1583" i="3"/>
  <c r="AE918" i="3"/>
  <c r="G2001" i="3"/>
  <c r="G35" i="3"/>
  <c r="G471" i="3"/>
  <c r="G335" i="3"/>
  <c r="G515" i="3"/>
  <c r="G1291" i="3"/>
  <c r="G240" i="3"/>
  <c r="G1167" i="3"/>
  <c r="G1715" i="3"/>
  <c r="G903" i="3"/>
  <c r="G479" i="3"/>
  <c r="G23" i="3"/>
  <c r="G1546" i="3"/>
  <c r="G1630" i="3"/>
  <c r="G864" i="3"/>
  <c r="G954" i="3"/>
  <c r="G1123" i="3"/>
  <c r="G93" i="3"/>
  <c r="G1102" i="3"/>
  <c r="G1774" i="3"/>
  <c r="G1651" i="3"/>
  <c r="G880" i="3"/>
  <c r="AC840" i="3"/>
  <c r="Y840" i="3"/>
  <c r="AB840" i="3"/>
  <c r="G1937" i="3"/>
  <c r="G947" i="3"/>
  <c r="G2048" i="3"/>
  <c r="G794" i="3"/>
  <c r="G707" i="3"/>
  <c r="G785" i="3"/>
  <c r="G1203" i="3"/>
  <c r="AC1990" i="3"/>
  <c r="Y1990" i="3"/>
  <c r="AA1990" i="3" s="1"/>
  <c r="AB1990" i="3"/>
  <c r="G2010" i="3"/>
  <c r="G2321" i="3"/>
  <c r="G2029" i="3"/>
  <c r="G2341" i="3"/>
  <c r="G2075" i="3"/>
  <c r="G1562" i="3"/>
  <c r="G922" i="3"/>
  <c r="G1580" i="3"/>
  <c r="G2349" i="3"/>
  <c r="G2275" i="3"/>
  <c r="G1114" i="3"/>
  <c r="G2306" i="3"/>
  <c r="G2002" i="3"/>
  <c r="AD838" i="3"/>
  <c r="Z1997" i="3"/>
  <c r="G2080" i="3"/>
  <c r="Y48" i="3"/>
  <c r="Z873" i="3"/>
  <c r="G2041" i="3"/>
  <c r="G189" i="3"/>
  <c r="AD49" i="3"/>
  <c r="Z1555" i="3"/>
  <c r="G2250" i="3"/>
  <c r="G1122" i="3"/>
  <c r="G1112" i="3"/>
  <c r="AD1555" i="3"/>
  <c r="G1889" i="3"/>
  <c r="G2296" i="3"/>
  <c r="G1604" i="3"/>
  <c r="G1133" i="3"/>
  <c r="G1106" i="3"/>
  <c r="G2353" i="3"/>
  <c r="G196" i="3"/>
  <c r="G2345" i="3"/>
  <c r="G11" i="3"/>
  <c r="G1550" i="3"/>
  <c r="G47" i="3"/>
  <c r="G1576" i="3"/>
  <c r="G1524" i="3"/>
  <c r="G1680" i="3"/>
  <c r="G768" i="3"/>
  <c r="G801" i="3"/>
  <c r="G2263" i="3"/>
  <c r="G664" i="3"/>
  <c r="G718" i="3"/>
  <c r="G750" i="3"/>
  <c r="G153" i="3"/>
  <c r="G501" i="3"/>
  <c r="G853" i="3"/>
  <c r="G882" i="3"/>
  <c r="G833" i="3"/>
  <c r="G1096" i="3"/>
  <c r="G1941" i="3"/>
  <c r="G1790" i="3"/>
  <c r="G2006" i="3"/>
  <c r="G1998" i="3"/>
  <c r="G2032" i="3"/>
  <c r="G1723" i="3"/>
  <c r="G226" i="3"/>
  <c r="G497" i="3"/>
  <c r="G466" i="3"/>
  <c r="G2266" i="3"/>
  <c r="G2294" i="3"/>
  <c r="G989" i="3"/>
  <c r="G2281" i="3"/>
  <c r="AC829" i="3"/>
  <c r="G1149" i="3"/>
  <c r="G872" i="3"/>
  <c r="G911" i="3"/>
  <c r="G2091" i="3"/>
  <c r="G1657" i="3"/>
  <c r="G2210" i="3"/>
  <c r="G765" i="3"/>
  <c r="G723" i="3"/>
  <c r="G1885" i="3"/>
  <c r="G1538" i="3"/>
  <c r="G1227" i="3"/>
  <c r="G888" i="3"/>
  <c r="Y829" i="3"/>
  <c r="AA829" i="3" s="1"/>
  <c r="G1344" i="3"/>
  <c r="G1199" i="3"/>
  <c r="G2111" i="3"/>
  <c r="G730" i="3"/>
  <c r="G1663" i="3"/>
  <c r="G697" i="3"/>
  <c r="G2239" i="3"/>
  <c r="G2303" i="3"/>
  <c r="G2323" i="3"/>
  <c r="G2019" i="3"/>
  <c r="G746" i="3"/>
  <c r="G2211" i="3"/>
  <c r="G1659" i="3"/>
  <c r="G747" i="3"/>
  <c r="G1001" i="3"/>
  <c r="G1817" i="3"/>
  <c r="G1738" i="3"/>
  <c r="G2262" i="3"/>
  <c r="G2315" i="3"/>
  <c r="G729" i="3"/>
  <c r="G374" i="3"/>
  <c r="G543" i="3"/>
  <c r="G699" i="3"/>
  <c r="G540" i="3"/>
  <c r="G1070" i="3"/>
  <c r="G1132" i="3"/>
  <c r="G1139" i="3"/>
  <c r="G1968" i="3"/>
  <c r="G2124" i="3"/>
  <c r="G1554" i="3"/>
  <c r="G1713" i="3"/>
  <c r="G2310" i="3"/>
  <c r="G1310" i="3"/>
  <c r="G1295" i="3"/>
  <c r="G1948" i="3"/>
  <c r="G2099" i="3"/>
  <c r="G2083" i="3"/>
  <c r="G2123" i="3"/>
  <c r="G446" i="3"/>
  <c r="G700" i="3"/>
  <c r="G1220" i="3"/>
  <c r="G2137" i="3"/>
  <c r="G2146" i="3"/>
  <c r="G2326" i="3"/>
  <c r="G2088" i="3"/>
  <c r="G2329" i="3"/>
  <c r="G2233" i="3"/>
  <c r="G2243" i="3"/>
  <c r="G2276" i="3"/>
  <c r="G2274" i="3"/>
  <c r="G2320" i="3"/>
  <c r="G2246" i="3"/>
  <c r="G2273" i="3"/>
  <c r="G2222" i="3"/>
  <c r="G2231" i="3"/>
  <c r="G2242" i="3"/>
  <c r="G2277" i="3"/>
  <c r="G2290" i="3"/>
  <c r="G2279" i="3"/>
  <c r="G2236" i="3"/>
  <c r="G2282" i="3"/>
  <c r="G2037" i="3"/>
  <c r="G2230" i="3"/>
  <c r="G2257" i="3"/>
  <c r="G2267" i="3"/>
  <c r="G2269" i="3"/>
  <c r="G2234" i="3"/>
  <c r="G2244" i="3"/>
  <c r="G2289" i="3"/>
  <c r="G2245" i="3"/>
  <c r="G2272" i="3"/>
  <c r="G2293" i="3"/>
  <c r="G2287" i="3"/>
  <c r="G2311" i="3"/>
  <c r="G2241" i="3"/>
  <c r="G2259" i="3"/>
  <c r="G2240" i="3"/>
  <c r="G2252" i="3"/>
  <c r="G2270" i="3"/>
  <c r="G2221" i="3"/>
  <c r="G2223" i="3"/>
  <c r="G2253" i="3"/>
  <c r="G2280" i="3"/>
  <c r="G2225" i="3"/>
  <c r="G2251" i="3"/>
  <c r="G2304" i="3"/>
  <c r="G2265" i="3"/>
  <c r="G2260" i="3"/>
  <c r="G2308" i="3"/>
  <c r="G2229" i="3"/>
  <c r="G2227" i="3"/>
  <c r="G2261" i="3"/>
  <c r="G2288" i="3"/>
  <c r="G2271" i="3"/>
  <c r="G2292" i="3"/>
  <c r="G2016" i="3"/>
  <c r="G1100" i="3"/>
  <c r="G738" i="3"/>
  <c r="G737" i="3"/>
  <c r="G423" i="3"/>
  <c r="G459" i="3"/>
  <c r="G489" i="3"/>
  <c r="G711" i="3"/>
  <c r="G974" i="3"/>
  <c r="G935" i="3"/>
  <c r="G1171" i="3"/>
  <c r="G1217" i="3"/>
  <c r="G1266" i="3"/>
  <c r="G1781" i="3"/>
  <c r="G1872" i="3"/>
  <c r="G2115" i="3"/>
  <c r="G2033" i="3"/>
  <c r="G386" i="3"/>
  <c r="G411" i="3"/>
  <c r="G485" i="3"/>
  <c r="G739" i="3"/>
  <c r="G795" i="3"/>
  <c r="G438" i="3"/>
  <c r="G618" i="3"/>
  <c r="G876" i="3"/>
  <c r="G1119" i="3"/>
  <c r="G1271" i="3"/>
  <c r="G931" i="3"/>
  <c r="G1331" i="3"/>
  <c r="G1964" i="3"/>
  <c r="G1821" i="3"/>
  <c r="G2051" i="3"/>
  <c r="G1729" i="3"/>
  <c r="G719" i="3"/>
  <c r="G770" i="3"/>
  <c r="G1325" i="3"/>
  <c r="G2103" i="3"/>
  <c r="G1519" i="3"/>
  <c r="G2206" i="3"/>
  <c r="G2328" i="3"/>
  <c r="G2331" i="3"/>
  <c r="G2347" i="3"/>
  <c r="G2352" i="3"/>
  <c r="G2201" i="3"/>
  <c r="G2344" i="3"/>
  <c r="G2208" i="3"/>
  <c r="G2338" i="3"/>
  <c r="G2335" i="3"/>
  <c r="G2351" i="3"/>
  <c r="G2199" i="3"/>
  <c r="G2194" i="3"/>
  <c r="G2209" i="3"/>
  <c r="G2354" i="3"/>
  <c r="G2197" i="3"/>
  <c r="G2203" i="3"/>
  <c r="G2342" i="3"/>
  <c r="G2339" i="3"/>
  <c r="G2332" i="3"/>
  <c r="G2205" i="3"/>
  <c r="G2346" i="3"/>
  <c r="G2196" i="3"/>
  <c r="G2213" i="3"/>
  <c r="G2214" i="3"/>
  <c r="G2212" i="3"/>
  <c r="G2350" i="3"/>
  <c r="G2327" i="3"/>
  <c r="G2343" i="3"/>
  <c r="G2348" i="3"/>
  <c r="G2336" i="3"/>
  <c r="G2215" i="3"/>
  <c r="G808" i="3"/>
  <c r="G679" i="3"/>
  <c r="G2085" i="3"/>
  <c r="G2116" i="3"/>
  <c r="G2105" i="3"/>
  <c r="G1559" i="3"/>
  <c r="G1544" i="3"/>
  <c r="G1606" i="3"/>
  <c r="G1621" i="3"/>
  <c r="G1662" i="3"/>
  <c r="G1684" i="3"/>
  <c r="G1711" i="3"/>
  <c r="G1719" i="3"/>
  <c r="G1735" i="3"/>
  <c r="G1540" i="3"/>
  <c r="G1589" i="3"/>
  <c r="G1549" i="3"/>
  <c r="G1565" i="3"/>
  <c r="G1579" i="3"/>
  <c r="G1646" i="3"/>
  <c r="G1603" i="3"/>
  <c r="G1666" i="3"/>
  <c r="G1667" i="3"/>
  <c r="G1539" i="3"/>
  <c r="G1570" i="3"/>
  <c r="G1552" i="3"/>
  <c r="G1607" i="3"/>
  <c r="G1725" i="3"/>
  <c r="G1733" i="3"/>
  <c r="G1752" i="3"/>
  <c r="G1584" i="3"/>
  <c r="G1634" i="3"/>
  <c r="G1642" i="3"/>
  <c r="G1629" i="3"/>
  <c r="G1670" i="3"/>
  <c r="G1728" i="3"/>
  <c r="G1566" i="3"/>
  <c r="G1560" i="3"/>
  <c r="G1609" i="3"/>
  <c r="G1625" i="3"/>
  <c r="G1650" i="3"/>
  <c r="G1716" i="3"/>
  <c r="G1718" i="3"/>
  <c r="G1737" i="3"/>
  <c r="G1556" i="3"/>
  <c r="G1537" i="3"/>
  <c r="G1553" i="3"/>
  <c r="G1568" i="3"/>
  <c r="G1616" i="3"/>
  <c r="G1648" i="3"/>
  <c r="G1653" i="3"/>
  <c r="G1709" i="3"/>
  <c r="G1547" i="3"/>
  <c r="G1577" i="3"/>
  <c r="G1567" i="3"/>
  <c r="G1655" i="3"/>
  <c r="G1685" i="3"/>
  <c r="G1740" i="3"/>
  <c r="G1548" i="3"/>
  <c r="G1649" i="3"/>
  <c r="G1644" i="3"/>
  <c r="G1641" i="3"/>
  <c r="G1726" i="3"/>
  <c r="G668" i="3"/>
  <c r="G1210" i="3"/>
  <c r="G1136" i="3"/>
  <c r="G1929" i="3"/>
  <c r="G2107" i="3"/>
  <c r="G1543" i="3"/>
  <c r="G1573" i="3"/>
  <c r="G1574" i="3"/>
  <c r="G1613" i="3"/>
  <c r="G1628" i="3"/>
  <c r="G1664" i="3"/>
  <c r="G1717" i="3"/>
  <c r="G1722" i="3"/>
  <c r="G1756" i="3"/>
  <c r="G1571" i="3"/>
  <c r="G1541" i="3"/>
  <c r="G1557" i="3"/>
  <c r="G1572" i="3"/>
  <c r="G1605" i="3"/>
  <c r="G1631" i="3"/>
  <c r="G1727" i="3"/>
  <c r="G1759" i="3"/>
  <c r="G1588" i="3"/>
  <c r="G1582" i="3"/>
  <c r="G1669" i="3"/>
  <c r="G1678" i="3"/>
  <c r="G1734" i="3"/>
  <c r="G1755" i="3"/>
  <c r="G1564" i="3"/>
  <c r="G1622" i="3"/>
  <c r="G1658" i="3"/>
  <c r="G1714" i="3"/>
  <c r="G1551" i="3"/>
  <c r="G1581" i="3"/>
  <c r="G1617" i="3"/>
  <c r="G1682" i="3"/>
  <c r="G1753" i="3"/>
  <c r="G1545" i="3"/>
  <c r="G1561" i="3"/>
  <c r="G1575" i="3"/>
  <c r="G1608" i="3"/>
  <c r="G1624" i="3"/>
  <c r="G1645" i="3"/>
  <c r="G1563" i="3"/>
  <c r="G1536" i="3"/>
  <c r="G1633" i="3"/>
  <c r="G1656" i="3"/>
  <c r="G1681" i="3"/>
  <c r="G1724" i="3"/>
  <c r="G1741" i="3"/>
  <c r="G1578" i="3"/>
  <c r="G1610" i="3"/>
  <c r="G1686" i="3"/>
  <c r="G1908" i="3"/>
  <c r="G681" i="3"/>
  <c r="G626" i="3"/>
  <c r="G1521" i="3"/>
  <c r="G1516" i="3"/>
  <c r="G1517" i="3"/>
  <c r="G1914" i="3"/>
  <c r="G1999" i="3"/>
  <c r="G1992" i="3"/>
  <c r="G1989" i="3"/>
  <c r="G2092" i="3"/>
  <c r="G2120" i="3"/>
  <c r="G2148" i="3"/>
  <c r="G2152" i="3"/>
  <c r="G2027" i="3"/>
  <c r="G2079" i="3"/>
  <c r="G2093" i="3"/>
  <c r="G2129" i="3"/>
  <c r="G2130" i="3"/>
  <c r="G2144" i="3"/>
  <c r="G2000" i="3"/>
  <c r="G2013" i="3"/>
  <c r="G2121" i="3"/>
  <c r="G2158" i="3"/>
  <c r="G2162" i="3"/>
  <c r="G2069" i="3"/>
  <c r="G2003" i="3"/>
  <c r="G2018" i="3"/>
  <c r="G2008" i="3"/>
  <c r="G2005" i="3"/>
  <c r="G2084" i="3"/>
  <c r="G2114" i="3"/>
  <c r="G2133" i="3"/>
  <c r="G2155" i="3"/>
  <c r="G2160" i="3"/>
  <c r="G1993" i="3"/>
  <c r="G2068" i="3"/>
  <c r="G2044" i="3"/>
  <c r="G2070" i="3"/>
  <c r="G2112" i="3"/>
  <c r="G2097" i="3"/>
  <c r="G2143" i="3"/>
  <c r="G2164" i="3"/>
  <c r="G2015" i="3"/>
  <c r="G2028" i="3"/>
  <c r="G2081" i="3"/>
  <c r="G2125" i="3"/>
  <c r="G2073" i="3"/>
  <c r="G2135" i="3"/>
  <c r="G1917" i="3"/>
  <c r="G1991" i="3"/>
  <c r="G2007" i="3"/>
  <c r="G2022" i="3"/>
  <c r="G2023" i="3"/>
  <c r="G2087" i="3"/>
  <c r="G2102" i="3"/>
  <c r="G2106" i="3"/>
  <c r="G2159" i="3"/>
  <c r="G1996" i="3"/>
  <c r="G2009" i="3"/>
  <c r="G2072" i="3"/>
  <c r="G2074" i="3"/>
  <c r="G2113" i="3"/>
  <c r="G2090" i="3"/>
  <c r="G2122" i="3"/>
  <c r="G2136" i="3"/>
  <c r="G2149" i="3"/>
  <c r="G2031" i="3"/>
  <c r="G2040" i="3"/>
  <c r="G2035" i="3"/>
  <c r="G2094" i="3"/>
  <c r="G2139" i="3"/>
  <c r="G2167" i="3"/>
  <c r="G2131" i="3"/>
  <c r="G1995" i="3"/>
  <c r="G2011" i="3"/>
  <c r="G2026" i="3"/>
  <c r="G2034" i="3"/>
  <c r="G2045" i="3"/>
  <c r="G2089" i="3"/>
  <c r="G2108" i="3"/>
  <c r="G2117" i="3"/>
  <c r="G2163" i="3"/>
  <c r="G2012" i="3"/>
  <c r="G2024" i="3"/>
  <c r="G2049" i="3"/>
  <c r="G2076" i="3"/>
  <c r="G2082" i="3"/>
  <c r="G2126" i="3"/>
  <c r="G2140" i="3"/>
  <c r="G2161" i="3"/>
  <c r="G2053" i="3"/>
  <c r="G2047" i="3"/>
  <c r="G2109" i="3"/>
  <c r="G2151" i="3"/>
  <c r="G2153" i="3"/>
  <c r="G2046" i="3"/>
  <c r="G1793" i="3"/>
  <c r="G1938" i="3"/>
  <c r="G1972" i="3"/>
  <c r="G1321" i="3"/>
  <c r="G1841" i="3"/>
  <c r="G1864" i="3"/>
  <c r="G1764" i="3"/>
  <c r="G695" i="3"/>
  <c r="G809" i="3"/>
  <c r="G804" i="3"/>
  <c r="G790" i="3"/>
  <c r="G1807" i="3"/>
  <c r="G1800" i="3"/>
  <c r="G1815" i="3"/>
  <c r="G1816" i="3"/>
  <c r="G1853" i="3"/>
  <c r="G1911" i="3"/>
  <c r="G1945" i="3"/>
  <c r="G1796" i="3"/>
  <c r="G1838" i="3"/>
  <c r="G1873" i="3"/>
  <c r="G1883" i="3"/>
  <c r="G1926" i="3"/>
  <c r="G1957" i="3"/>
  <c r="G1966" i="3"/>
  <c r="G1955" i="3"/>
  <c r="G1791" i="3"/>
  <c r="G1803" i="3"/>
  <c r="G1787" i="3"/>
  <c r="G1811" i="3"/>
  <c r="G1839" i="3"/>
  <c r="G1851" i="3"/>
  <c r="G1867" i="3"/>
  <c r="G1882" i="3"/>
  <c r="G1927" i="3"/>
  <c r="G1943" i="3"/>
  <c r="G1940" i="3"/>
  <c r="G1771" i="3"/>
  <c r="G1762" i="3"/>
  <c r="G1776" i="3"/>
  <c r="G1818" i="3"/>
  <c r="G1820" i="3"/>
  <c r="G1881" i="3"/>
  <c r="G1862" i="3"/>
  <c r="G1878" i="3"/>
  <c r="G1895" i="3"/>
  <c r="G1892" i="3"/>
  <c r="G1804" i="3"/>
  <c r="G1823" i="3"/>
  <c r="G1832" i="3"/>
  <c r="G1869" i="3"/>
  <c r="G1915" i="3"/>
  <c r="G1961" i="3"/>
  <c r="G1814" i="3"/>
  <c r="G1846" i="3"/>
  <c r="G1890" i="3"/>
  <c r="G1891" i="3"/>
  <c r="G1934" i="3"/>
  <c r="G1973" i="3"/>
  <c r="G1954" i="3"/>
  <c r="G1970" i="3"/>
  <c r="G1808" i="3"/>
  <c r="G1769" i="3"/>
  <c r="G1797" i="3"/>
  <c r="G1819" i="3"/>
  <c r="G1824" i="3"/>
  <c r="G1855" i="3"/>
  <c r="G1871" i="3"/>
  <c r="G1886" i="3"/>
  <c r="G1931" i="3"/>
  <c r="G1916" i="3"/>
  <c r="G1953" i="3"/>
  <c r="G1761" i="3"/>
  <c r="G1775" i="3"/>
  <c r="G1766" i="3"/>
  <c r="G1779" i="3"/>
  <c r="G1826" i="3"/>
  <c r="G1836" i="3"/>
  <c r="G1850" i="3"/>
  <c r="G1866" i="3"/>
  <c r="G1898" i="3"/>
  <c r="G1884" i="3"/>
  <c r="G1792" i="3"/>
  <c r="G1763" i="3"/>
  <c r="G1831" i="3"/>
  <c r="G1894" i="3"/>
  <c r="G1944" i="3"/>
  <c r="G1947" i="3"/>
  <c r="G1822" i="3"/>
  <c r="G1843" i="3"/>
  <c r="G1903" i="3"/>
  <c r="G1932" i="3"/>
  <c r="G1946" i="3"/>
  <c r="G1958" i="3"/>
  <c r="G1971" i="3"/>
  <c r="G1788" i="3"/>
  <c r="G1773" i="3"/>
  <c r="G1799" i="3"/>
  <c r="G1827" i="3"/>
  <c r="G1861" i="3"/>
  <c r="G1859" i="3"/>
  <c r="G1875" i="3"/>
  <c r="G1902" i="3"/>
  <c r="G1942" i="3"/>
  <c r="G1935" i="3"/>
  <c r="G1920" i="3"/>
  <c r="G1969" i="3"/>
  <c r="G1765" i="3"/>
  <c r="G1778" i="3"/>
  <c r="G1783" i="3"/>
  <c r="G1834" i="3"/>
  <c r="G1840" i="3"/>
  <c r="G1849" i="3"/>
  <c r="G1854" i="3"/>
  <c r="G1870" i="3"/>
  <c r="G1910" i="3"/>
  <c r="G1924" i="3"/>
  <c r="G1805" i="3"/>
  <c r="G1784" i="3"/>
  <c r="G1810" i="3"/>
  <c r="G1848" i="3"/>
  <c r="G1907" i="3"/>
  <c r="G1928" i="3"/>
  <c r="G1767" i="3"/>
  <c r="G1830" i="3"/>
  <c r="G1857" i="3"/>
  <c r="G1918" i="3"/>
  <c r="G1949" i="3"/>
  <c r="G1962" i="3"/>
  <c r="G1963" i="3"/>
  <c r="G1789" i="3"/>
  <c r="G1801" i="3"/>
  <c r="G1777" i="3"/>
  <c r="G1847" i="3"/>
  <c r="G1835" i="3"/>
  <c r="G1877" i="3"/>
  <c r="G1863" i="3"/>
  <c r="G1879" i="3"/>
  <c r="G1899" i="3"/>
  <c r="G1923" i="3"/>
  <c r="G1939" i="3"/>
  <c r="G1936" i="3"/>
  <c r="G1782" i="3"/>
  <c r="G1772" i="3"/>
  <c r="G1780" i="3"/>
  <c r="G1842" i="3"/>
  <c r="G1844" i="3"/>
  <c r="G1865" i="3"/>
  <c r="G1858" i="3"/>
  <c r="G1874" i="3"/>
  <c r="G1887" i="3"/>
  <c r="G1900" i="3"/>
  <c r="G1965" i="3"/>
  <c r="G676" i="3"/>
  <c r="G708" i="3"/>
  <c r="G858" i="3"/>
  <c r="G916" i="3"/>
  <c r="G980" i="3"/>
  <c r="G962" i="3"/>
  <c r="G983" i="3"/>
  <c r="G995" i="3"/>
  <c r="G1083" i="3"/>
  <c r="G1099" i="3"/>
  <c r="G1116" i="3"/>
  <c r="G1151" i="3"/>
  <c r="G1186" i="3"/>
  <c r="G1193" i="3"/>
  <c r="G1208" i="3"/>
  <c r="G1272" i="3"/>
  <c r="G1238" i="3"/>
  <c r="G1251" i="3"/>
  <c r="G1265" i="3"/>
  <c r="G1231" i="3"/>
  <c r="G1296" i="3"/>
  <c r="G1301" i="3"/>
  <c r="G1348" i="3"/>
  <c r="G830" i="3"/>
  <c r="G912" i="3"/>
  <c r="G955" i="3"/>
  <c r="G945" i="3"/>
  <c r="G993" i="3"/>
  <c r="G1004" i="3"/>
  <c r="G1170" i="3"/>
  <c r="G1184" i="3"/>
  <c r="G1180" i="3"/>
  <c r="G1209" i="3"/>
  <c r="G1245" i="3"/>
  <c r="G1279" i="3"/>
  <c r="G1277" i="3"/>
  <c r="G1303" i="3"/>
  <c r="G1311" i="3"/>
  <c r="G1322" i="3"/>
  <c r="G1342" i="3"/>
  <c r="G839" i="3"/>
  <c r="G855" i="3"/>
  <c r="G870" i="3"/>
  <c r="G848" i="3"/>
  <c r="G863" i="3"/>
  <c r="G964" i="3"/>
  <c r="G927" i="3"/>
  <c r="G930" i="3"/>
  <c r="G946" i="3"/>
  <c r="G960" i="3"/>
  <c r="G973" i="3"/>
  <c r="G987" i="3"/>
  <c r="G1080" i="3"/>
  <c r="G1200" i="3"/>
  <c r="G1260" i="3"/>
  <c r="G1289" i="3"/>
  <c r="G1287" i="3"/>
  <c r="G879" i="3"/>
  <c r="G886" i="3"/>
  <c r="G936" i="3"/>
  <c r="G985" i="3"/>
  <c r="G897" i="3"/>
  <c r="G924" i="3"/>
  <c r="G978" i="3"/>
  <c r="G1092" i="3"/>
  <c r="G1120" i="3"/>
  <c r="G1134" i="3"/>
  <c r="G1176" i="3"/>
  <c r="G1179" i="3"/>
  <c r="G1161" i="3"/>
  <c r="G1224" i="3"/>
  <c r="G1280" i="3"/>
  <c r="G1270" i="3"/>
  <c r="G1318" i="3"/>
  <c r="G944" i="3"/>
  <c r="G999" i="3"/>
  <c r="G1073" i="3"/>
  <c r="G1085" i="3"/>
  <c r="G1000" i="3"/>
  <c r="G1140" i="3"/>
  <c r="G1142" i="3"/>
  <c r="G1197" i="3"/>
  <c r="G1212" i="3"/>
  <c r="G1241" i="3"/>
  <c r="G1228" i="3"/>
  <c r="G1242" i="3"/>
  <c r="G1269" i="3"/>
  <c r="G1309" i="3"/>
  <c r="G1314" i="3"/>
  <c r="G846" i="3"/>
  <c r="G968" i="3"/>
  <c r="G959" i="3"/>
  <c r="G902" i="3"/>
  <c r="G998" i="3"/>
  <c r="G1107" i="3"/>
  <c r="G1118" i="3"/>
  <c r="G1235" i="3"/>
  <c r="G1282" i="3"/>
  <c r="G1294" i="3"/>
  <c r="G1335" i="3"/>
  <c r="G1345" i="3"/>
  <c r="G1340" i="3"/>
  <c r="G874" i="3"/>
  <c r="G836" i="3"/>
  <c r="G852" i="3"/>
  <c r="G908" i="3"/>
  <c r="G977" i="3"/>
  <c r="G941" i="3"/>
  <c r="G906" i="3"/>
  <c r="G921" i="3"/>
  <c r="G934" i="3"/>
  <c r="G950" i="3"/>
  <c r="G963" i="3"/>
  <c r="G1032" i="3"/>
  <c r="G1088" i="3"/>
  <c r="G1094" i="3"/>
  <c r="G1156" i="3"/>
  <c r="G1190" i="3"/>
  <c r="G1215" i="3"/>
  <c r="G1268" i="3"/>
  <c r="G1330" i="3"/>
  <c r="G1326" i="3"/>
  <c r="G1343" i="3"/>
  <c r="G850" i="3"/>
  <c r="G884" i="3"/>
  <c r="G900" i="3"/>
  <c r="G948" i="3"/>
  <c r="G901" i="3"/>
  <c r="G937" i="3"/>
  <c r="G1124" i="3"/>
  <c r="G1137" i="3"/>
  <c r="G1178" i="3"/>
  <c r="G1164" i="3"/>
  <c r="G1188" i="3"/>
  <c r="G1219" i="3"/>
  <c r="G1346" i="3"/>
  <c r="G889" i="3"/>
  <c r="G958" i="3"/>
  <c r="G933" i="3"/>
  <c r="G982" i="3"/>
  <c r="G1082" i="3"/>
  <c r="G1003" i="3"/>
  <c r="G1076" i="3"/>
  <c r="G1089" i="3"/>
  <c r="G1074" i="3"/>
  <c r="G1103" i="3"/>
  <c r="G1144" i="3"/>
  <c r="G1207" i="3"/>
  <c r="G1201" i="3"/>
  <c r="G1225" i="3"/>
  <c r="G1254" i="3"/>
  <c r="G1230" i="3"/>
  <c r="G1246" i="3"/>
  <c r="G1257" i="3"/>
  <c r="G1258" i="3"/>
  <c r="G1285" i="3"/>
  <c r="G1300" i="3"/>
  <c r="G1316" i="3"/>
  <c r="G1324" i="3"/>
  <c r="G1320" i="3"/>
  <c r="G854" i="3"/>
  <c r="G932" i="3"/>
  <c r="G917" i="3"/>
  <c r="G972" i="3"/>
  <c r="G1090" i="3"/>
  <c r="G1117" i="3"/>
  <c r="G1121" i="3"/>
  <c r="G1135" i="3"/>
  <c r="G1147" i="3"/>
  <c r="G1275" i="3"/>
  <c r="G1249" i="3"/>
  <c r="G1286" i="3"/>
  <c r="G1297" i="3"/>
  <c r="G1328" i="3"/>
  <c r="G1337" i="3"/>
  <c r="G834" i="3"/>
  <c r="G831" i="3"/>
  <c r="G847" i="3"/>
  <c r="G878" i="3"/>
  <c r="G871" i="3"/>
  <c r="G923" i="3"/>
  <c r="G910" i="3"/>
  <c r="G938" i="3"/>
  <c r="G953" i="3"/>
  <c r="G966" i="3"/>
  <c r="G1098" i="3"/>
  <c r="G1198" i="3"/>
  <c r="G1233" i="3"/>
  <c r="G1239" i="3"/>
  <c r="G920" i="3"/>
  <c r="G890" i="3"/>
  <c r="G905" i="3"/>
  <c r="G1006" i="3"/>
  <c r="G996" i="3"/>
  <c r="G1110" i="3"/>
  <c r="G1128" i="3"/>
  <c r="G1141" i="3"/>
  <c r="G1154" i="3"/>
  <c r="G1192" i="3"/>
  <c r="G1196" i="3"/>
  <c r="G1216" i="3"/>
  <c r="G1237" i="3"/>
  <c r="G1243" i="3"/>
  <c r="G1302" i="3"/>
  <c r="G842" i="3"/>
  <c r="G904" i="3"/>
  <c r="G949" i="3"/>
  <c r="G898" i="3"/>
  <c r="G990" i="3"/>
  <c r="G1007" i="3"/>
  <c r="G1069" i="3"/>
  <c r="G1079" i="3"/>
  <c r="G1093" i="3"/>
  <c r="G1086" i="3"/>
  <c r="G1105" i="3"/>
  <c r="G1153" i="3"/>
  <c r="G1204" i="3"/>
  <c r="G1205" i="3"/>
  <c r="G1264" i="3"/>
  <c r="G1234" i="3"/>
  <c r="G1261" i="3"/>
  <c r="G1276" i="3"/>
  <c r="G1273" i="3"/>
  <c r="G1292" i="3"/>
  <c r="G1307" i="3"/>
  <c r="G1332" i="3"/>
  <c r="G1333" i="3"/>
  <c r="G869" i="3"/>
  <c r="G893" i="3"/>
  <c r="G940" i="3"/>
  <c r="G986" i="3"/>
  <c r="G1129" i="3"/>
  <c r="G1125" i="3"/>
  <c r="G1138" i="3"/>
  <c r="G1159" i="3"/>
  <c r="G1173" i="3"/>
  <c r="G1229" i="3"/>
  <c r="G1278" i="3"/>
  <c r="G1262" i="3"/>
  <c r="G1290" i="3"/>
  <c r="G1283" i="3"/>
  <c r="G1308" i="3"/>
  <c r="G1338" i="3"/>
  <c r="G1339" i="3"/>
  <c r="G865" i="3"/>
  <c r="G835" i="3"/>
  <c r="G851" i="3"/>
  <c r="G866" i="3"/>
  <c r="G828" i="3"/>
  <c r="G844" i="3"/>
  <c r="G860" i="3"/>
  <c r="G875" i="3"/>
  <c r="G952" i="3"/>
  <c r="G913" i="3"/>
  <c r="G969" i="3"/>
  <c r="G928" i="3"/>
  <c r="G942" i="3"/>
  <c r="G956" i="3"/>
  <c r="G970" i="3"/>
  <c r="G981" i="3"/>
  <c r="G1002" i="3"/>
  <c r="G1181" i="3"/>
  <c r="G1213" i="3"/>
  <c r="G1247" i="3"/>
  <c r="G1281" i="3"/>
  <c r="G877" i="3"/>
  <c r="G929" i="3"/>
  <c r="G975" i="3"/>
  <c r="G894" i="3"/>
  <c r="G909" i="3"/>
  <c r="G965" i="3"/>
  <c r="G994" i="3"/>
  <c r="G1078" i="3"/>
  <c r="G1130" i="3"/>
  <c r="G1166" i="3"/>
  <c r="G1169" i="3"/>
  <c r="G1211" i="3"/>
  <c r="G1250" i="3"/>
  <c r="G1255" i="3"/>
  <c r="G1329" i="3"/>
  <c r="G63" i="3"/>
  <c r="G186" i="3"/>
  <c r="G37" i="3"/>
  <c r="G159" i="3"/>
  <c r="G207" i="3"/>
  <c r="G241" i="3"/>
  <c r="G228" i="3"/>
  <c r="G273" i="3"/>
  <c r="G292" i="3"/>
  <c r="G314" i="3"/>
  <c r="G315" i="3"/>
  <c r="G376" i="3"/>
  <c r="G465" i="3"/>
  <c r="G525" i="3"/>
  <c r="G473" i="3"/>
  <c r="G487" i="3"/>
  <c r="G520" i="3"/>
  <c r="G532" i="3"/>
  <c r="G545" i="3"/>
  <c r="G478" i="3"/>
  <c r="G524" i="3"/>
  <c r="G646" i="3"/>
  <c r="G651" i="3"/>
  <c r="G709" i="3"/>
  <c r="G663" i="3"/>
  <c r="G736" i="3"/>
  <c r="G777" i="3"/>
  <c r="G788" i="3"/>
  <c r="G59" i="3"/>
  <c r="G64" i="3"/>
  <c r="G187" i="3"/>
  <c r="G291" i="3"/>
  <c r="G223" i="3"/>
  <c r="G333" i="3"/>
  <c r="G349" i="3"/>
  <c r="G431" i="3"/>
  <c r="G440" i="3"/>
  <c r="G451" i="3"/>
  <c r="G470" i="3"/>
  <c r="G508" i="3"/>
  <c r="G649" i="3"/>
  <c r="G690" i="3"/>
  <c r="G743" i="3"/>
  <c r="G732" i="3"/>
  <c r="G806" i="3"/>
  <c r="G24" i="3"/>
  <c r="G84" i="3"/>
  <c r="G146" i="3"/>
  <c r="G13" i="3"/>
  <c r="G73" i="3"/>
  <c r="G199" i="3"/>
  <c r="G225" i="3"/>
  <c r="G219" i="3"/>
  <c r="G410" i="3"/>
  <c r="G337" i="3"/>
  <c r="G408" i="3"/>
  <c r="G309" i="3"/>
  <c r="G369" i="3"/>
  <c r="G392" i="3"/>
  <c r="G413" i="3"/>
  <c r="G422" i="3"/>
  <c r="G467" i="3"/>
  <c r="G510" i="3"/>
  <c r="G552" i="3"/>
  <c r="G518" i="3"/>
  <c r="G669" i="3"/>
  <c r="G678" i="3"/>
  <c r="G763" i="3"/>
  <c r="G756" i="3"/>
  <c r="G791" i="3"/>
  <c r="G796" i="3"/>
  <c r="G94" i="3"/>
  <c r="G158" i="3"/>
  <c r="G9" i="3"/>
  <c r="G195" i="3"/>
  <c r="G26" i="3"/>
  <c r="G42" i="3"/>
  <c r="G57" i="3"/>
  <c r="G72" i="3"/>
  <c r="G86" i="3"/>
  <c r="G148" i="3"/>
  <c r="G164" i="3"/>
  <c r="G180" i="3"/>
  <c r="G221" i="3"/>
  <c r="G285" i="3"/>
  <c r="G229" i="3"/>
  <c r="G274" i="3"/>
  <c r="G308" i="3"/>
  <c r="G321" i="3"/>
  <c r="G336" i="3"/>
  <c r="G351" i="3"/>
  <c r="G367" i="3"/>
  <c r="G299" i="3"/>
  <c r="G356" i="3"/>
  <c r="G342" i="3"/>
  <c r="G416" i="3"/>
  <c r="G437" i="3"/>
  <c r="G507" i="3"/>
  <c r="G506" i="3"/>
  <c r="G636" i="3"/>
  <c r="G627" i="3"/>
  <c r="G640" i="3"/>
  <c r="G654" i="3"/>
  <c r="G673" i="3"/>
  <c r="G682" i="3"/>
  <c r="G724" i="3"/>
  <c r="G807" i="3"/>
  <c r="G793" i="3"/>
  <c r="G16" i="3"/>
  <c r="G175" i="3"/>
  <c r="G212" i="3"/>
  <c r="G238" i="3"/>
  <c r="G286" i="3"/>
  <c r="G395" i="3"/>
  <c r="G329" i="3"/>
  <c r="G378" i="3"/>
  <c r="G330" i="3"/>
  <c r="G381" i="3"/>
  <c r="G453" i="3"/>
  <c r="G428" i="3"/>
  <c r="G537" i="3"/>
  <c r="G477" i="3"/>
  <c r="G523" i="3"/>
  <c r="G535" i="3"/>
  <c r="G549" i="3"/>
  <c r="G615" i="3"/>
  <c r="G628" i="3"/>
  <c r="G641" i="3"/>
  <c r="G661" i="3"/>
  <c r="G670" i="3"/>
  <c r="G671" i="3"/>
  <c r="G759" i="3"/>
  <c r="G769" i="3"/>
  <c r="G758" i="3"/>
  <c r="G789" i="3"/>
  <c r="G12" i="3"/>
  <c r="G17" i="3"/>
  <c r="G77" i="3"/>
  <c r="G277" i="3"/>
  <c r="G282" i="3"/>
  <c r="G348" i="3"/>
  <c r="G296" i="3"/>
  <c r="G365" i="3"/>
  <c r="G450" i="3"/>
  <c r="G454" i="3"/>
  <c r="G464" i="3"/>
  <c r="G441" i="3"/>
  <c r="G504" i="3"/>
  <c r="G474" i="3"/>
  <c r="G521" i="3"/>
  <c r="G621" i="3"/>
  <c r="G619" i="3"/>
  <c r="G727" i="3"/>
  <c r="G748" i="3"/>
  <c r="G792" i="3"/>
  <c r="G40" i="3"/>
  <c r="G162" i="3"/>
  <c r="G87" i="3"/>
  <c r="G151" i="3"/>
  <c r="G203" i="3"/>
  <c r="G284" i="3"/>
  <c r="G222" i="3"/>
  <c r="G278" i="3"/>
  <c r="G412" i="3"/>
  <c r="G352" i="3"/>
  <c r="G300" i="3"/>
  <c r="G323" i="3"/>
  <c r="G405" i="3"/>
  <c r="G476" i="3"/>
  <c r="G519" i="3"/>
  <c r="G530" i="3"/>
  <c r="G653" i="3"/>
  <c r="G622" i="3"/>
  <c r="G685" i="3"/>
  <c r="G694" i="3"/>
  <c r="G667" i="3"/>
  <c r="G728" i="3"/>
  <c r="G779" i="3"/>
  <c r="G760" i="3"/>
  <c r="G800" i="3"/>
  <c r="G797" i="3"/>
  <c r="G51" i="3"/>
  <c r="G174" i="3"/>
  <c r="G85" i="3"/>
  <c r="G147" i="3"/>
  <c r="G14" i="3"/>
  <c r="G30" i="3"/>
  <c r="G46" i="3"/>
  <c r="G61" i="3"/>
  <c r="G74" i="3"/>
  <c r="G88" i="3"/>
  <c r="G152" i="3"/>
  <c r="G280" i="3"/>
  <c r="G239" i="3"/>
  <c r="G298" i="3"/>
  <c r="G340" i="3"/>
  <c r="G355" i="3"/>
  <c r="G371" i="3"/>
  <c r="G311" i="3"/>
  <c r="G372" i="3"/>
  <c r="G357" i="3"/>
  <c r="G425" i="3"/>
  <c r="G448" i="3"/>
  <c r="G472" i="3"/>
  <c r="G516" i="3"/>
  <c r="G514" i="3"/>
  <c r="G639" i="3"/>
  <c r="G644" i="3"/>
  <c r="G689" i="3"/>
  <c r="G698" i="3"/>
  <c r="G740" i="3"/>
  <c r="G802" i="3"/>
  <c r="G32" i="3"/>
  <c r="G90" i="3"/>
  <c r="G154" i="3"/>
  <c r="G68" i="3"/>
  <c r="G191" i="3"/>
  <c r="G218" i="3"/>
  <c r="G397" i="3"/>
  <c r="G344" i="3"/>
  <c r="G383" i="3"/>
  <c r="G345" i="3"/>
  <c r="G402" i="3"/>
  <c r="G420" i="3"/>
  <c r="G419" i="3"/>
  <c r="G548" i="3"/>
  <c r="G481" i="3"/>
  <c r="G505" i="3"/>
  <c r="G513" i="3"/>
  <c r="G526" i="3"/>
  <c r="G538" i="3"/>
  <c r="G503" i="3"/>
  <c r="G550" i="3"/>
  <c r="G630" i="3"/>
  <c r="G645" i="3"/>
  <c r="G677" i="3"/>
  <c r="G686" i="3"/>
  <c r="G687" i="3"/>
  <c r="G771" i="3"/>
  <c r="G761" i="3"/>
  <c r="G799" i="3"/>
  <c r="G28" i="3"/>
  <c r="G150" i="3"/>
  <c r="G33" i="3"/>
  <c r="G91" i="3"/>
  <c r="G155" i="3"/>
  <c r="G242" i="3"/>
  <c r="G289" i="3"/>
  <c r="G290" i="3"/>
  <c r="G305" i="3"/>
  <c r="G364" i="3"/>
  <c r="G319" i="3"/>
  <c r="G418" i="3"/>
  <c r="G436" i="3"/>
  <c r="G522" i="3"/>
  <c r="G488" i="3"/>
  <c r="G533" i="3"/>
  <c r="G620" i="3"/>
  <c r="G803" i="3"/>
  <c r="G812" i="3"/>
  <c r="G55" i="3"/>
  <c r="G178" i="3"/>
  <c r="G45" i="3"/>
  <c r="G167" i="3"/>
  <c r="G210" i="3"/>
  <c r="G200" i="3"/>
  <c r="G232" i="3"/>
  <c r="G281" i="3"/>
  <c r="G243" i="3"/>
  <c r="G385" i="3"/>
  <c r="G368" i="3"/>
  <c r="G338" i="3"/>
  <c r="G391" i="3"/>
  <c r="G424" i="3"/>
  <c r="G388" i="3"/>
  <c r="G445" i="3"/>
  <c r="G490" i="3"/>
  <c r="G531" i="3"/>
  <c r="G496" i="3"/>
  <c r="G542" i="3"/>
  <c r="G616" i="3"/>
  <c r="G658" i="3"/>
  <c r="G701" i="3"/>
  <c r="G710" i="3"/>
  <c r="G717" i="3"/>
  <c r="G744" i="3"/>
  <c r="G764" i="3"/>
  <c r="G815" i="3"/>
  <c r="G67" i="3"/>
  <c r="G190" i="3"/>
  <c r="G41" i="3"/>
  <c r="G163" i="3"/>
  <c r="G18" i="3"/>
  <c r="G34" i="3"/>
  <c r="G78" i="3"/>
  <c r="G92" i="3"/>
  <c r="G156" i="3"/>
  <c r="G172" i="3"/>
  <c r="G188" i="3"/>
  <c r="G205" i="3"/>
  <c r="G302" i="3"/>
  <c r="G343" i="3"/>
  <c r="G375" i="3"/>
  <c r="G326" i="3"/>
  <c r="G312" i="3"/>
  <c r="G373" i="3"/>
  <c r="G443" i="3"/>
  <c r="G462" i="3"/>
  <c r="G486" i="3"/>
  <c r="G528" i="3"/>
  <c r="G482" i="3"/>
  <c r="G527" i="3"/>
  <c r="G629" i="3"/>
  <c r="G643" i="3"/>
  <c r="G633" i="3"/>
  <c r="G647" i="3"/>
  <c r="G705" i="3"/>
  <c r="G675" i="3"/>
  <c r="G755" i="3"/>
  <c r="G782" i="3"/>
  <c r="G816" i="3"/>
  <c r="G170" i="3"/>
  <c r="G81" i="3"/>
  <c r="G143" i="3"/>
  <c r="G231" i="3"/>
  <c r="G276" i="3"/>
  <c r="G360" i="3"/>
  <c r="G361" i="3"/>
  <c r="G404" i="3"/>
  <c r="G427" i="3"/>
  <c r="G452" i="3"/>
  <c r="G512" i="3"/>
  <c r="G483" i="3"/>
  <c r="G495" i="3"/>
  <c r="G517" i="3"/>
  <c r="G529" i="3"/>
  <c r="G541" i="3"/>
  <c r="G511" i="3"/>
  <c r="G634" i="3"/>
  <c r="G648" i="3"/>
  <c r="G693" i="3"/>
  <c r="G702" i="3"/>
  <c r="G720" i="3"/>
  <c r="G780" i="3"/>
  <c r="G166" i="3"/>
  <c r="G171" i="3"/>
  <c r="G227" i="3"/>
  <c r="G211" i="3"/>
  <c r="G295" i="3"/>
  <c r="G318" i="3"/>
  <c r="G393" i="3"/>
  <c r="G334" i="3"/>
  <c r="G421" i="3"/>
  <c r="G447" i="3"/>
  <c r="G417" i="3"/>
  <c r="G480" i="3"/>
  <c r="G500" i="3"/>
  <c r="G546" i="3"/>
  <c r="G617" i="3"/>
  <c r="G674" i="3"/>
  <c r="G751" i="3"/>
  <c r="G8" i="3"/>
  <c r="G71" i="3"/>
  <c r="G194" i="3"/>
  <c r="G60" i="3"/>
  <c r="G183" i="3"/>
  <c r="G214" i="3"/>
  <c r="G215" i="3"/>
  <c r="G208" i="3"/>
  <c r="G322" i="3"/>
  <c r="G406" i="3"/>
  <c r="G306" i="3"/>
  <c r="G353" i="3"/>
  <c r="G399" i="3"/>
  <c r="G382" i="3"/>
  <c r="G398" i="3"/>
  <c r="G414" i="3"/>
  <c r="G458" i="3"/>
  <c r="G502" i="3"/>
  <c r="G544" i="3"/>
  <c r="G571" i="3"/>
  <c r="G662" i="3"/>
  <c r="G753" i="3"/>
  <c r="G784" i="3"/>
  <c r="G20" i="3"/>
  <c r="G56" i="3"/>
  <c r="G22" i="3"/>
  <c r="G38" i="3"/>
  <c r="G53" i="3"/>
  <c r="G69" i="3"/>
  <c r="G82" i="3"/>
  <c r="G144" i="3"/>
  <c r="G160" i="3"/>
  <c r="G176" i="3"/>
  <c r="G192" i="3"/>
  <c r="G216" i="3"/>
  <c r="G304" i="3"/>
  <c r="G317" i="3"/>
  <c r="G332" i="3"/>
  <c r="G347" i="3"/>
  <c r="G363" i="3"/>
  <c r="G327" i="3"/>
  <c r="G389" i="3"/>
  <c r="G456" i="3"/>
  <c r="G432" i="3"/>
  <c r="G498" i="3"/>
  <c r="G493" i="3"/>
  <c r="G539" i="3"/>
  <c r="G632" i="3"/>
  <c r="G625" i="3"/>
  <c r="G637" i="3"/>
  <c r="G650" i="3"/>
  <c r="G666" i="3"/>
  <c r="G691" i="3"/>
  <c r="G775" i="3"/>
  <c r="G787" i="3"/>
  <c r="G811" i="3"/>
  <c r="O1478" i="3"/>
  <c r="AB1478" i="3" s="1"/>
  <c r="AE2399" i="3"/>
  <c r="AE2401" i="3"/>
  <c r="AE2403" i="3"/>
  <c r="AE2405" i="3"/>
  <c r="AE2407" i="3"/>
  <c r="AE2409" i="3"/>
  <c r="AE2411" i="3"/>
  <c r="AE2413" i="3"/>
  <c r="AE2415" i="3"/>
  <c r="AE2417" i="3"/>
  <c r="AD1420" i="3"/>
  <c r="AD1426" i="3"/>
  <c r="AE2182" i="3"/>
  <c r="AD2375" i="3"/>
  <c r="AD2377" i="3"/>
  <c r="AD2379" i="3"/>
  <c r="AD2381" i="3"/>
  <c r="AD2383" i="3"/>
  <c r="AD2385" i="3"/>
  <c r="AD2387" i="3"/>
  <c r="Z2391" i="3"/>
  <c r="Z2393" i="3"/>
  <c r="AE2395" i="3"/>
  <c r="AE2397" i="3"/>
  <c r="AE1535" i="3"/>
  <c r="AE1978" i="3"/>
  <c r="AE2419" i="3"/>
  <c r="AE2421" i="3"/>
  <c r="AE2423" i="3"/>
  <c r="AE2425" i="3"/>
  <c r="AE2427" i="3"/>
  <c r="AE2429" i="3"/>
  <c r="AE2431" i="3"/>
  <c r="AD2426" i="3"/>
  <c r="AD2428" i="3"/>
  <c r="AD2430" i="3"/>
  <c r="AE1358" i="3"/>
  <c r="AD1429" i="3"/>
  <c r="AE1457" i="3"/>
  <c r="AE1465" i="3"/>
  <c r="AE1469" i="3"/>
  <c r="AE1472" i="3"/>
  <c r="AE1474" i="3"/>
  <c r="AE1976" i="3"/>
  <c r="AC1984" i="3"/>
  <c r="AC1986" i="3"/>
  <c r="AD2193" i="3"/>
  <c r="AD2358" i="3"/>
  <c r="AD2364" i="3"/>
  <c r="AD2368" i="3"/>
  <c r="AD2372" i="3"/>
  <c r="AE818" i="3"/>
  <c r="AD1424" i="3"/>
  <c r="AD1431" i="3"/>
  <c r="AE1459" i="3"/>
  <c r="AE1464" i="3"/>
  <c r="AE1466" i="3"/>
  <c r="AE1473" i="3"/>
  <c r="AE1475" i="3"/>
  <c r="AC1525" i="3"/>
  <c r="AE1525" i="3"/>
  <c r="AC1526" i="3"/>
  <c r="AC1527" i="3"/>
  <c r="AE1527" i="3"/>
  <c r="AC1528" i="3"/>
  <c r="AE1529" i="3"/>
  <c r="AC1530" i="3"/>
  <c r="AE1531" i="3"/>
  <c r="AC1532" i="3"/>
  <c r="AE1533" i="3"/>
  <c r="AC1534" i="3"/>
  <c r="AD2360" i="3"/>
  <c r="AD2366" i="3"/>
  <c r="AD2370" i="3"/>
  <c r="AD1421" i="3"/>
  <c r="AD1425" i="3"/>
  <c r="AD1428" i="3"/>
  <c r="AC1454" i="3"/>
  <c r="AE1460" i="3"/>
  <c r="AE1462" i="3"/>
  <c r="AD1479" i="3"/>
  <c r="AD1481" i="3"/>
  <c r="AD1483" i="3"/>
  <c r="AD1490" i="3"/>
  <c r="AD1494" i="3"/>
  <c r="AD1496" i="3"/>
  <c r="AD1499" i="3"/>
  <c r="AD1501" i="3"/>
  <c r="AD1503" i="3"/>
  <c r="AD1505" i="3"/>
  <c r="AD1507" i="3"/>
  <c r="AE1510" i="3"/>
  <c r="AE1512" i="3"/>
  <c r="AE1980" i="3"/>
  <c r="AE2181" i="3"/>
  <c r="AE2184" i="3"/>
  <c r="AD2362" i="3"/>
  <c r="AE817" i="3"/>
  <c r="AE1355" i="3"/>
  <c r="AE1360" i="3"/>
  <c r="AE1361" i="3"/>
  <c r="AE1363" i="3"/>
  <c r="AE1364" i="3"/>
  <c r="AE1365" i="3"/>
  <c r="AE1366" i="3"/>
  <c r="AE1368" i="3"/>
  <c r="AE1369" i="3"/>
  <c r="AE1371" i="3"/>
  <c r="AB1393" i="3"/>
  <c r="AC1394" i="3"/>
  <c r="AE1354" i="3"/>
  <c r="AE1356" i="3"/>
  <c r="AE1362" i="3"/>
  <c r="AE1367" i="3"/>
  <c r="AE1370" i="3"/>
  <c r="Y1377" i="3"/>
  <c r="Y1379" i="3"/>
  <c r="Y1381" i="3"/>
  <c r="Y1382" i="3"/>
  <c r="Y1384" i="3"/>
  <c r="Y1386" i="3"/>
  <c r="Y1388" i="3"/>
  <c r="AB1394" i="3"/>
  <c r="Y1390" i="3"/>
  <c r="Y1392" i="3"/>
  <c r="Y1394" i="3"/>
  <c r="AE1420" i="3"/>
  <c r="AE1421" i="3"/>
  <c r="AE1424" i="3"/>
  <c r="AE1425" i="3"/>
  <c r="AE1426" i="3"/>
  <c r="AE1428" i="3"/>
  <c r="AE1429" i="3"/>
  <c r="AE1431" i="3"/>
  <c r="AB1439" i="3"/>
  <c r="AC1444" i="3"/>
  <c r="AC1450" i="3"/>
  <c r="AD1477" i="3"/>
  <c r="AE1419" i="3"/>
  <c r="AE1422" i="3"/>
  <c r="AE1423" i="3"/>
  <c r="AE1427" i="3"/>
  <c r="AE1430" i="3"/>
  <c r="AE1432" i="3"/>
  <c r="AE1434" i="3"/>
  <c r="AB1438" i="3"/>
  <c r="AC1451" i="3"/>
  <c r="AD1458" i="3"/>
  <c r="AD1461" i="3"/>
  <c r="AD1463" i="3"/>
  <c r="AD1467" i="3"/>
  <c r="AD1468" i="3"/>
  <c r="AD1470" i="3"/>
  <c r="AD1471" i="3"/>
  <c r="AD1476" i="3"/>
  <c r="AE1478" i="3"/>
  <c r="AD1434" i="3"/>
  <c r="AC1453" i="3"/>
  <c r="AD1456" i="3"/>
  <c r="AE1480" i="3"/>
  <c r="AE1482" i="3"/>
  <c r="AE1484" i="3"/>
  <c r="AE1485" i="3"/>
  <c r="AE1486" i="3"/>
  <c r="AE1487" i="3"/>
  <c r="AD1488" i="3"/>
  <c r="AE1489" i="3"/>
  <c r="AD1493" i="3"/>
  <c r="AD1495" i="3"/>
  <c r="AD1497" i="3"/>
  <c r="AD1498" i="3"/>
  <c r="AD1500" i="3"/>
  <c r="AD1502" i="3"/>
  <c r="AD1504" i="3"/>
  <c r="AD1506" i="3"/>
  <c r="AD1508" i="3"/>
  <c r="AD1509" i="3"/>
  <c r="AE1526" i="3"/>
  <c r="AE1528" i="3"/>
  <c r="AE1530" i="3"/>
  <c r="AE1532" i="3"/>
  <c r="AE1534" i="3"/>
  <c r="AE1975" i="3"/>
  <c r="AE1977" i="3"/>
  <c r="AE1979" i="3"/>
  <c r="AE1981" i="3"/>
  <c r="AE1982" i="3"/>
  <c r="AE1511" i="3"/>
  <c r="AE1513" i="3"/>
  <c r="Y1514" i="3"/>
  <c r="AE1515" i="3"/>
  <c r="AD1525" i="3"/>
  <c r="AD1527" i="3"/>
  <c r="AD1529" i="3"/>
  <c r="AD1531" i="3"/>
  <c r="AD1533" i="3"/>
  <c r="AD1535" i="3"/>
  <c r="AD1976" i="3"/>
  <c r="AD1978" i="3"/>
  <c r="AD1980" i="3"/>
  <c r="Y1491" i="3"/>
  <c r="AE1492" i="3"/>
  <c r="AC1493" i="3"/>
  <c r="AE1494" i="3"/>
  <c r="AC1495" i="3"/>
  <c r="AE1496" i="3"/>
  <c r="AC1497" i="3"/>
  <c r="AC1498" i="3"/>
  <c r="AE1499" i="3"/>
  <c r="AC1500" i="3"/>
  <c r="AB1501" i="3"/>
  <c r="AE1501" i="3"/>
  <c r="AC1502" i="3"/>
  <c r="AB1503" i="3"/>
  <c r="AE1503" i="3"/>
  <c r="AC1504" i="3"/>
  <c r="AB1505" i="3"/>
  <c r="AE1505" i="3"/>
  <c r="AC1506" i="3"/>
  <c r="AB1507" i="3"/>
  <c r="AE1507" i="3"/>
  <c r="AC1508" i="3"/>
  <c r="AC1509" i="3"/>
  <c r="AB1510" i="3"/>
  <c r="AD1510" i="3"/>
  <c r="AB1512" i="3"/>
  <c r="AD1512" i="3"/>
  <c r="AE1514" i="3"/>
  <c r="AD1526" i="3"/>
  <c r="AD1528" i="3"/>
  <c r="AD1530" i="3"/>
  <c r="AD1532" i="3"/>
  <c r="AD1534" i="3"/>
  <c r="AD1975" i="3"/>
  <c r="AD1977" i="3"/>
  <c r="AD1979" i="3"/>
  <c r="AD1981" i="3"/>
  <c r="AD1982" i="3"/>
  <c r="AE1984" i="3"/>
  <c r="AC2170" i="3"/>
  <c r="AC2171" i="3"/>
  <c r="AC2173" i="3"/>
  <c r="AC2175" i="3"/>
  <c r="AC2177" i="3"/>
  <c r="AC2190" i="3"/>
  <c r="AE2363" i="3"/>
  <c r="AE2365" i="3"/>
  <c r="AE2367" i="3"/>
  <c r="AE2369" i="3"/>
  <c r="AE2371" i="3"/>
  <c r="AE2373" i="3"/>
  <c r="AC2374" i="3"/>
  <c r="AE2374" i="3"/>
  <c r="AC2376" i="3"/>
  <c r="AE2376" i="3"/>
  <c r="AE2378" i="3"/>
  <c r="AC2380" i="3"/>
  <c r="AE2380" i="3"/>
  <c r="AC2382" i="3"/>
  <c r="AE2382" i="3"/>
  <c r="AC2384" i="3"/>
  <c r="AE2384" i="3"/>
  <c r="AC2386" i="3"/>
  <c r="AE2386" i="3"/>
  <c r="AC2388" i="3"/>
  <c r="AE2388" i="3"/>
  <c r="AE1983" i="3"/>
  <c r="AE1985" i="3"/>
  <c r="AE2356" i="3"/>
  <c r="AE2358" i="3"/>
  <c r="AE2360" i="3"/>
  <c r="AE2362" i="3"/>
  <c r="AE2364" i="3"/>
  <c r="AE2366" i="3"/>
  <c r="AE2368" i="3"/>
  <c r="AE2370" i="3"/>
  <c r="AE2372" i="3"/>
  <c r="AE2375" i="3"/>
  <c r="AE2377" i="3"/>
  <c r="AE2379" i="3"/>
  <c r="AE2381" i="3"/>
  <c r="AE2383" i="3"/>
  <c r="AE2385" i="3"/>
  <c r="AE2387" i="3"/>
  <c r="AE2183" i="3"/>
  <c r="AE2185" i="3"/>
  <c r="AE2192" i="3"/>
  <c r="AD2355" i="3"/>
  <c r="AE2357" i="3"/>
  <c r="AE2359" i="3"/>
  <c r="AE2361" i="3"/>
  <c r="AD2363" i="3"/>
  <c r="AD2365" i="3"/>
  <c r="AD2367" i="3"/>
  <c r="AD2369" i="3"/>
  <c r="AD2371" i="3"/>
  <c r="AD2373" i="3"/>
  <c r="AD2374" i="3"/>
  <c r="AD2376" i="3"/>
  <c r="AD2378" i="3"/>
  <c r="AD2380" i="3"/>
  <c r="AD2382" i="3"/>
  <c r="AD2384" i="3"/>
  <c r="AD2386" i="3"/>
  <c r="AD2388" i="3"/>
  <c r="AE2390" i="3"/>
  <c r="AE2392" i="3"/>
  <c r="AE2394" i="3"/>
  <c r="AD2396" i="3"/>
  <c r="AD2398" i="3"/>
  <c r="AD2400" i="3"/>
  <c r="AD2402" i="3"/>
  <c r="AD2404" i="3"/>
  <c r="AD2406" i="3"/>
  <c r="AD2408" i="3"/>
  <c r="AD2410" i="3"/>
  <c r="AD2412" i="3"/>
  <c r="AD2414" i="3"/>
  <c r="AD2416" i="3"/>
  <c r="AD2418" i="3"/>
  <c r="AD2420" i="3"/>
  <c r="AD2422" i="3"/>
  <c r="AD2424" i="3"/>
  <c r="AB2429" i="3"/>
  <c r="AC2396" i="3"/>
  <c r="AC1529" i="3"/>
  <c r="AC1531" i="3"/>
  <c r="AB1494" i="3"/>
  <c r="AB1496" i="3"/>
  <c r="AB1499" i="3"/>
  <c r="AC2398" i="3"/>
  <c r="AC2400" i="3"/>
  <c r="AC1414" i="3"/>
  <c r="AB1391" i="3"/>
  <c r="AB1400" i="3"/>
  <c r="AB1404" i="3"/>
  <c r="AB1410" i="3"/>
  <c r="AB1414" i="3"/>
  <c r="AB1418" i="3"/>
  <c r="AB1451" i="3"/>
  <c r="AB2170" i="3"/>
  <c r="AB2171" i="3"/>
  <c r="AB2173" i="3"/>
  <c r="AB2175" i="3"/>
  <c r="AB2177" i="3"/>
  <c r="AC2186" i="3"/>
  <c r="AC2188" i="3"/>
  <c r="AB2190" i="3"/>
  <c r="AC1400" i="3"/>
  <c r="AC1410" i="3"/>
  <c r="AC1418" i="3"/>
  <c r="AC1404" i="3"/>
  <c r="AB1398" i="3"/>
  <c r="AB1399" i="3"/>
  <c r="AB1401" i="3"/>
  <c r="AB1405" i="3"/>
  <c r="AB1406" i="3"/>
  <c r="AB1409" i="3"/>
  <c r="AB1411" i="3"/>
  <c r="AB1413" i="3"/>
  <c r="Y1438" i="3"/>
  <c r="AB1454" i="3"/>
  <c r="AB1493" i="3"/>
  <c r="AB1495" i="3"/>
  <c r="AB1497" i="3"/>
  <c r="AB1498" i="3"/>
  <c r="AB1500" i="3"/>
  <c r="AB1502" i="3"/>
  <c r="AC1533" i="3"/>
  <c r="AC1974" i="3"/>
  <c r="AB2169" i="3"/>
  <c r="AB2172" i="3"/>
  <c r="AB2174" i="3"/>
  <c r="AB2178" i="3"/>
  <c r="AB2179" i="3"/>
  <c r="AC5" i="3"/>
  <c r="AC6" i="3"/>
  <c r="AC817" i="3"/>
  <c r="AC819" i="3"/>
  <c r="AC821" i="3"/>
  <c r="AC823" i="3"/>
  <c r="AC825" i="3"/>
  <c r="Y1439" i="3"/>
  <c r="Y1444" i="3"/>
  <c r="AB1453" i="3"/>
  <c r="AC1479" i="3"/>
  <c r="AC1481" i="3"/>
  <c r="AC1483" i="3"/>
  <c r="AB6" i="3"/>
  <c r="AC818" i="3"/>
  <c r="AC820" i="3"/>
  <c r="AC822" i="3"/>
  <c r="AC824" i="3"/>
  <c r="AC826" i="3"/>
  <c r="AC1351" i="3"/>
  <c r="AC1353" i="3"/>
  <c r="AC1480" i="3"/>
  <c r="AC1482" i="3"/>
  <c r="AC1484" i="3"/>
  <c r="AC1485" i="3"/>
  <c r="AC1486" i="3"/>
  <c r="AC1487" i="3"/>
  <c r="AB1526" i="3"/>
  <c r="AB1528" i="3"/>
  <c r="AB1530" i="3"/>
  <c r="AB1532" i="3"/>
  <c r="AB1534" i="3"/>
  <c r="AC1350" i="3"/>
  <c r="AC1352" i="3"/>
  <c r="AC1372" i="3"/>
  <c r="AB1395" i="3"/>
  <c r="AB1396" i="3"/>
  <c r="AC1398" i="3"/>
  <c r="AC1399" i="3"/>
  <c r="AC1401" i="3"/>
  <c r="AC1405" i="3"/>
  <c r="AC1406" i="3"/>
  <c r="AC1409" i="3"/>
  <c r="AC1411" i="3"/>
  <c r="AC1413" i="3"/>
  <c r="AC1416" i="3"/>
  <c r="AB1450" i="3"/>
  <c r="AB817" i="3"/>
  <c r="AB819" i="3"/>
  <c r="AB821" i="3"/>
  <c r="AB823" i="3"/>
  <c r="AB825" i="3"/>
  <c r="AB1350" i="3"/>
  <c r="AB1352" i="3"/>
  <c r="AB1372" i="3"/>
  <c r="Y1376" i="3"/>
  <c r="AC2402" i="3"/>
  <c r="AC2404" i="3"/>
  <c r="AC2406" i="3"/>
  <c r="AC2408" i="3"/>
  <c r="AC2410" i="3"/>
  <c r="AC2412" i="3"/>
  <c r="AC2414" i="3"/>
  <c r="AC2416" i="3"/>
  <c r="AC2418" i="3"/>
  <c r="AC2420" i="3"/>
  <c r="AC2422" i="3"/>
  <c r="AC2424" i="3"/>
  <c r="AC2426" i="3"/>
  <c r="AC2428" i="3"/>
  <c r="AC2430" i="3"/>
  <c r="AB1480" i="3"/>
  <c r="AB1482" i="3"/>
  <c r="AB1484" i="3"/>
  <c r="AB1485" i="3"/>
  <c r="AB1486" i="3"/>
  <c r="AB1487" i="3"/>
  <c r="Y1488" i="3"/>
  <c r="Y1489" i="3"/>
  <c r="AB1504" i="3"/>
  <c r="AB1506" i="3"/>
  <c r="AB1508" i="3"/>
  <c r="AB1509" i="3"/>
  <c r="AC1511" i="3"/>
  <c r="AC1513" i="3"/>
  <c r="AB1515" i="3"/>
  <c r="AB1984" i="3"/>
  <c r="AB1986" i="3"/>
  <c r="AC2169" i="3"/>
  <c r="AC2172" i="3"/>
  <c r="AC2174" i="3"/>
  <c r="AC2178" i="3"/>
  <c r="AC2179" i="3"/>
  <c r="AC2187" i="3"/>
  <c r="AC2189" i="3"/>
  <c r="AC2191" i="3"/>
  <c r="AB2390" i="3"/>
  <c r="AB2392" i="3"/>
  <c r="AB2396" i="3"/>
  <c r="AB2398" i="3"/>
  <c r="AB2400" i="3"/>
  <c r="AB2402" i="3"/>
  <c r="AB2404" i="3"/>
  <c r="AB2406" i="3"/>
  <c r="AB2408" i="3"/>
  <c r="AB2410" i="3"/>
  <c r="AB2412" i="3"/>
  <c r="AB2414" i="3"/>
  <c r="AB2416" i="3"/>
  <c r="AC1983" i="3"/>
  <c r="AC1985" i="3"/>
  <c r="AC1987" i="3"/>
  <c r="AC2375" i="3"/>
  <c r="AC2377" i="3"/>
  <c r="AC2379" i="3"/>
  <c r="AC2381" i="3"/>
  <c r="AC2383" i="3"/>
  <c r="AC2385" i="3"/>
  <c r="AC2387" i="3"/>
  <c r="AC2389" i="3"/>
  <c r="AB2431" i="3"/>
  <c r="AB1983" i="3"/>
  <c r="AB1985" i="3"/>
  <c r="AB1987" i="3"/>
  <c r="AB2391" i="3"/>
  <c r="Y2393" i="3"/>
  <c r="AB2395" i="3"/>
  <c r="AB2397" i="3"/>
  <c r="AB2399" i="3"/>
  <c r="AB2401" i="3"/>
  <c r="AB2403" i="3"/>
  <c r="AB2405" i="3"/>
  <c r="AB2407" i="3"/>
  <c r="AB2409" i="3"/>
  <c r="AB2411" i="3"/>
  <c r="AB2413" i="3"/>
  <c r="AB2415" i="3"/>
  <c r="AB2417" i="3"/>
  <c r="AB2419" i="3"/>
  <c r="AB2421" i="3"/>
  <c r="AB2423" i="3"/>
  <c r="AB2425" i="3"/>
  <c r="AB2427" i="3"/>
  <c r="AC2429" i="3"/>
  <c r="AB5" i="3"/>
  <c r="Y5" i="3"/>
  <c r="Y6" i="3"/>
  <c r="Z818" i="3"/>
  <c r="AD818" i="3"/>
  <c r="Z1355" i="3"/>
  <c r="AD1355" i="3"/>
  <c r="Z1362" i="3"/>
  <c r="AD1362" i="3"/>
  <c r="Z1367" i="3"/>
  <c r="AD1367" i="3"/>
  <c r="Z1370" i="3"/>
  <c r="AD1370" i="3"/>
  <c r="AB1397" i="3"/>
  <c r="Y817" i="3"/>
  <c r="Y819" i="3"/>
  <c r="Y821" i="3"/>
  <c r="Y823" i="3"/>
  <c r="Y825" i="3"/>
  <c r="Y1350" i="3"/>
  <c r="Y1352" i="3"/>
  <c r="Y1372" i="3"/>
  <c r="AC1375" i="3"/>
  <c r="Y1375" i="3"/>
  <c r="AB1375" i="3"/>
  <c r="AB1376" i="3"/>
  <c r="AB1377" i="3"/>
  <c r="AC1378" i="3"/>
  <c r="Y1378" i="3"/>
  <c r="AB1378" i="3"/>
  <c r="AB1379" i="3"/>
  <c r="AC1380" i="3"/>
  <c r="Y1380" i="3"/>
  <c r="AB1380" i="3"/>
  <c r="AB1381" i="3"/>
  <c r="AB1382" i="3"/>
  <c r="AC1383" i="3"/>
  <c r="Y1383" i="3"/>
  <c r="AB1383" i="3"/>
  <c r="AB1384" i="3"/>
  <c r="AC1385" i="3"/>
  <c r="Y1385" i="3"/>
  <c r="AB1385" i="3"/>
  <c r="AB1386" i="3"/>
  <c r="AC1387" i="3"/>
  <c r="Y1387" i="3"/>
  <c r="AB1387" i="3"/>
  <c r="AB1388" i="3"/>
  <c r="AC1389" i="3"/>
  <c r="Y1389" i="3"/>
  <c r="AB1389" i="3"/>
  <c r="AC1390" i="3"/>
  <c r="AC1392" i="3"/>
  <c r="AC1397" i="3"/>
  <c r="Z817" i="3"/>
  <c r="AD817" i="3"/>
  <c r="AB818" i="3"/>
  <c r="AB820" i="3"/>
  <c r="AB822" i="3"/>
  <c r="AB824" i="3"/>
  <c r="AB826" i="3"/>
  <c r="AB1351" i="3"/>
  <c r="AB1353" i="3"/>
  <c r="Z1354" i="3"/>
  <c r="AD1354" i="3"/>
  <c r="Z1356" i="3"/>
  <c r="AD1356" i="3"/>
  <c r="Z1358" i="3"/>
  <c r="AD1358" i="3"/>
  <c r="Z1360" i="3"/>
  <c r="AD1360" i="3"/>
  <c r="Z1361" i="3"/>
  <c r="AD1361" i="3"/>
  <c r="Z1363" i="3"/>
  <c r="AD1363" i="3"/>
  <c r="Z1364" i="3"/>
  <c r="AD1364" i="3"/>
  <c r="Z1365" i="3"/>
  <c r="AD1365" i="3"/>
  <c r="Z1366" i="3"/>
  <c r="AD1366" i="3"/>
  <c r="Z1368" i="3"/>
  <c r="AD1368" i="3"/>
  <c r="Z1369" i="3"/>
  <c r="AD1369" i="3"/>
  <c r="Z1371" i="3"/>
  <c r="AD1371" i="3"/>
  <c r="AC1376" i="3"/>
  <c r="AC1377" i="3"/>
  <c r="AC1379" i="3"/>
  <c r="AC1381" i="3"/>
  <c r="AC1382" i="3"/>
  <c r="AC1384" i="3"/>
  <c r="AC1386" i="3"/>
  <c r="AC1388" i="3"/>
  <c r="AB1390" i="3"/>
  <c r="AB1392" i="3"/>
  <c r="Y818" i="3"/>
  <c r="Y820" i="3"/>
  <c r="Y822" i="3"/>
  <c r="Y824" i="3"/>
  <c r="Y826" i="3"/>
  <c r="Y1351" i="3"/>
  <c r="Y1353" i="3"/>
  <c r="AC1391" i="3"/>
  <c r="Y1391" i="3"/>
  <c r="AC1393" i="3"/>
  <c r="Y1393" i="3"/>
  <c r="AC1395" i="3"/>
  <c r="Y1395" i="3"/>
  <c r="AC1396" i="3"/>
  <c r="Z1420" i="3"/>
  <c r="Z1421" i="3"/>
  <c r="Z1424" i="3"/>
  <c r="Z1425" i="3"/>
  <c r="Z1426" i="3"/>
  <c r="Z1428" i="3"/>
  <c r="Z1429" i="3"/>
  <c r="Z1431" i="3"/>
  <c r="AE1433" i="3"/>
  <c r="Z1433" i="3"/>
  <c r="AE1435" i="3"/>
  <c r="Z1435" i="3"/>
  <c r="AB1444" i="3"/>
  <c r="AB1447" i="3"/>
  <c r="AC1447" i="3"/>
  <c r="Y1447" i="3"/>
  <c r="AB1448" i="3"/>
  <c r="AC1448" i="3"/>
  <c r="Y1448" i="3"/>
  <c r="AB1449" i="3"/>
  <c r="AC1449" i="3"/>
  <c r="Y1449" i="3"/>
  <c r="AB1452" i="3"/>
  <c r="AC1452" i="3"/>
  <c r="Y1452" i="3"/>
  <c r="AB1455" i="3"/>
  <c r="AC1455" i="3"/>
  <c r="Y1455" i="3"/>
  <c r="Y1397" i="3"/>
  <c r="Y1400" i="3"/>
  <c r="Y1404" i="3"/>
  <c r="Y1410" i="3"/>
  <c r="Y1414" i="3"/>
  <c r="Y1418" i="3"/>
  <c r="AC1437" i="3"/>
  <c r="Y1437" i="3"/>
  <c r="AB1437" i="3"/>
  <c r="AC1440" i="3"/>
  <c r="Y1440" i="3"/>
  <c r="AB1440" i="3"/>
  <c r="AC1441" i="3"/>
  <c r="Y1441" i="3"/>
  <c r="AB1441" i="3"/>
  <c r="AC1442" i="3"/>
  <c r="Y1442" i="3"/>
  <c r="AB1442" i="3"/>
  <c r="AC1443" i="3"/>
  <c r="Y1443" i="3"/>
  <c r="AB1443" i="3"/>
  <c r="AB1416" i="3"/>
  <c r="Z1419" i="3"/>
  <c r="AD1419" i="3"/>
  <c r="Z1422" i="3"/>
  <c r="AD1422" i="3"/>
  <c r="Z1423" i="3"/>
  <c r="AD1423" i="3"/>
  <c r="Z1427" i="3"/>
  <c r="AD1427" i="3"/>
  <c r="Z1430" i="3"/>
  <c r="AD1430" i="3"/>
  <c r="Z1432" i="3"/>
  <c r="AD1432" i="3"/>
  <c r="AC1438" i="3"/>
  <c r="AC1439" i="3"/>
  <c r="Y1450" i="3"/>
  <c r="Y1451" i="3"/>
  <c r="Y1453" i="3"/>
  <c r="Y1454" i="3"/>
  <c r="Y1396" i="3"/>
  <c r="Y1398" i="3"/>
  <c r="Y1399" i="3"/>
  <c r="Y1401" i="3"/>
  <c r="Y1405" i="3"/>
  <c r="Y1406" i="3"/>
  <c r="Y1409" i="3"/>
  <c r="Y1411" i="3"/>
  <c r="Y1413" i="3"/>
  <c r="Y1416" i="3"/>
  <c r="AD1433" i="3"/>
  <c r="Z1434" i="3"/>
  <c r="AD1435" i="3"/>
  <c r="AE1456" i="3"/>
  <c r="AE1458" i="3"/>
  <c r="AE1461" i="3"/>
  <c r="AE1463" i="3"/>
  <c r="AE1467" i="3"/>
  <c r="AE1468" i="3"/>
  <c r="AE1470" i="3"/>
  <c r="AE1471" i="3"/>
  <c r="AE1476" i="3"/>
  <c r="AE1477" i="3"/>
  <c r="AE1479" i="3"/>
  <c r="Y1480" i="3"/>
  <c r="AE1481" i="3"/>
  <c r="Y1482" i="3"/>
  <c r="AE1483" i="3"/>
  <c r="Y1484" i="3"/>
  <c r="Y1485" i="3"/>
  <c r="Y1486" i="3"/>
  <c r="Y1487" i="3"/>
  <c r="AB1488" i="3"/>
  <c r="AB1489" i="3"/>
  <c r="AC1490" i="3"/>
  <c r="Y1490" i="3"/>
  <c r="AB1490" i="3"/>
  <c r="AD1491" i="3"/>
  <c r="AC1491" i="3"/>
  <c r="AD1492" i="3"/>
  <c r="Z1457" i="3"/>
  <c r="AD1457" i="3"/>
  <c r="Z1459" i="3"/>
  <c r="AD1459" i="3"/>
  <c r="Z1460" i="3"/>
  <c r="AD1460" i="3"/>
  <c r="Z1462" i="3"/>
  <c r="AD1462" i="3"/>
  <c r="Z1464" i="3"/>
  <c r="AD1464" i="3"/>
  <c r="Z1465" i="3"/>
  <c r="AD1465" i="3"/>
  <c r="Z1466" i="3"/>
  <c r="AD1466" i="3"/>
  <c r="Z1469" i="3"/>
  <c r="AD1469" i="3"/>
  <c r="Z1472" i="3"/>
  <c r="AD1472" i="3"/>
  <c r="Z1473" i="3"/>
  <c r="AD1473" i="3"/>
  <c r="Z1474" i="3"/>
  <c r="AD1474" i="3"/>
  <c r="Z1475" i="3"/>
  <c r="AD1475" i="3"/>
  <c r="Z1478" i="3"/>
  <c r="AD1478" i="3"/>
  <c r="AB1479" i="3"/>
  <c r="Z1480" i="3"/>
  <c r="AD1480" i="3"/>
  <c r="AB1481" i="3"/>
  <c r="Z1482" i="3"/>
  <c r="AD1482" i="3"/>
  <c r="AB1483" i="3"/>
  <c r="Z1484" i="3"/>
  <c r="AD1484" i="3"/>
  <c r="Z1485" i="3"/>
  <c r="AD1485" i="3"/>
  <c r="Z1486" i="3"/>
  <c r="AD1486" i="3"/>
  <c r="Z1487" i="3"/>
  <c r="AD1487" i="3"/>
  <c r="AC1488" i="3"/>
  <c r="AC1489" i="3"/>
  <c r="AE1490" i="3"/>
  <c r="AB1492" i="3"/>
  <c r="AC1492" i="3"/>
  <c r="Y1492" i="3"/>
  <c r="Y1479" i="3"/>
  <c r="Y1481" i="3"/>
  <c r="Y1483" i="3"/>
  <c r="AD1489" i="3"/>
  <c r="Z1490" i="3"/>
  <c r="AB1491" i="3"/>
  <c r="Z1456" i="3"/>
  <c r="Z1458" i="3"/>
  <c r="Z1461" i="3"/>
  <c r="Z1463" i="3"/>
  <c r="Z1467" i="3"/>
  <c r="Z1468" i="3"/>
  <c r="Z1470" i="3"/>
  <c r="Z1471" i="3"/>
  <c r="Z1476" i="3"/>
  <c r="Z1477" i="3"/>
  <c r="Z1479" i="3"/>
  <c r="Z1481" i="3"/>
  <c r="Z1483" i="3"/>
  <c r="AE1488" i="3"/>
  <c r="Z1488" i="3"/>
  <c r="Z1489" i="3"/>
  <c r="AE1491" i="3"/>
  <c r="AE1493" i="3"/>
  <c r="Y1494" i="3"/>
  <c r="AC1494" i="3"/>
  <c r="AE1495" i="3"/>
  <c r="Y1496" i="3"/>
  <c r="AC1496" i="3"/>
  <c r="AE1497" i="3"/>
  <c r="AE1498" i="3"/>
  <c r="Y1499" i="3"/>
  <c r="AC1499" i="3"/>
  <c r="AE1500" i="3"/>
  <c r="Y1501" i="3"/>
  <c r="AC1501" i="3"/>
  <c r="AE1502" i="3"/>
  <c r="Y1503" i="3"/>
  <c r="AC1503" i="3"/>
  <c r="AE1504" i="3"/>
  <c r="Y1505" i="3"/>
  <c r="AC1505" i="3"/>
  <c r="AE1506" i="3"/>
  <c r="Y1507" i="3"/>
  <c r="AC1507" i="3"/>
  <c r="AE1508" i="3"/>
  <c r="AE1509" i="3"/>
  <c r="Y1510" i="3"/>
  <c r="Y1511" i="3"/>
  <c r="Y1512" i="3"/>
  <c r="Y1513" i="3"/>
  <c r="AB1514" i="3"/>
  <c r="AC1514" i="3"/>
  <c r="Y1515" i="3"/>
  <c r="Z1492" i="3"/>
  <c r="Z1494" i="3"/>
  <c r="Z1496" i="3"/>
  <c r="Z1499" i="3"/>
  <c r="Z1501" i="3"/>
  <c r="Z1503" i="3"/>
  <c r="Z1505" i="3"/>
  <c r="Z1507" i="3"/>
  <c r="Z1510" i="3"/>
  <c r="AD1511" i="3"/>
  <c r="Z1512" i="3"/>
  <c r="AD1513" i="3"/>
  <c r="AD1515" i="3"/>
  <c r="Y1493" i="3"/>
  <c r="Y1495" i="3"/>
  <c r="Y1497" i="3"/>
  <c r="Y1498" i="3"/>
  <c r="Y1500" i="3"/>
  <c r="Y1502" i="3"/>
  <c r="Y1504" i="3"/>
  <c r="Y1506" i="3"/>
  <c r="Y1508" i="3"/>
  <c r="Y1509" i="3"/>
  <c r="AB1511" i="3"/>
  <c r="AB1513" i="3"/>
  <c r="AC1515" i="3"/>
  <c r="Z1491" i="3"/>
  <c r="Z1493" i="3"/>
  <c r="Z1495" i="3"/>
  <c r="Z1497" i="3"/>
  <c r="Z1498" i="3"/>
  <c r="Z1500" i="3"/>
  <c r="Z1502" i="3"/>
  <c r="Z1504" i="3"/>
  <c r="Z1506" i="3"/>
  <c r="Z1508" i="3"/>
  <c r="Z1509" i="3"/>
  <c r="AC1510" i="3"/>
  <c r="AC1512" i="3"/>
  <c r="AD1514" i="3"/>
  <c r="Z1511" i="3"/>
  <c r="Z1513" i="3"/>
  <c r="Z1515" i="3"/>
  <c r="Z1525" i="3"/>
  <c r="Z1527" i="3"/>
  <c r="Z1529" i="3"/>
  <c r="Z1531" i="3"/>
  <c r="Z1533" i="3"/>
  <c r="Z1535" i="3"/>
  <c r="Z1976" i="3"/>
  <c r="Z1978" i="3"/>
  <c r="Z1980" i="3"/>
  <c r="Y1526" i="3"/>
  <c r="Y1528" i="3"/>
  <c r="Y1530" i="3"/>
  <c r="Y1532" i="3"/>
  <c r="Y1534" i="3"/>
  <c r="Z1514" i="3"/>
  <c r="AB1525" i="3"/>
  <c r="Z1526" i="3"/>
  <c r="AB1527" i="3"/>
  <c r="Z1528" i="3"/>
  <c r="AB1529" i="3"/>
  <c r="Z1530" i="3"/>
  <c r="AB1531" i="3"/>
  <c r="Z1532" i="3"/>
  <c r="AB1533" i="3"/>
  <c r="Z1534" i="3"/>
  <c r="AB1974" i="3"/>
  <c r="Z1975" i="3"/>
  <c r="Z1977" i="3"/>
  <c r="Z1979" i="3"/>
  <c r="Z1981" i="3"/>
  <c r="Z1982" i="3"/>
  <c r="Y1525" i="3"/>
  <c r="Y1527" i="3"/>
  <c r="Y1529" i="3"/>
  <c r="Y1531" i="3"/>
  <c r="Y1533" i="3"/>
  <c r="Y1974" i="3"/>
  <c r="Z1984" i="3"/>
  <c r="AD1984" i="3"/>
  <c r="Y1983" i="3"/>
  <c r="Y1985" i="3"/>
  <c r="Y1987" i="3"/>
  <c r="Z1983" i="3"/>
  <c r="AD1983" i="3"/>
  <c r="Z1985" i="3"/>
  <c r="AD1985" i="3"/>
  <c r="Y1984" i="3"/>
  <c r="Y1986" i="3"/>
  <c r="Z2183" i="3"/>
  <c r="AD2183" i="3"/>
  <c r="Z2185" i="3"/>
  <c r="AD2185" i="3"/>
  <c r="AB2187" i="3"/>
  <c r="AB2189" i="3"/>
  <c r="AB2191" i="3"/>
  <c r="Z2192" i="3"/>
  <c r="AD2192" i="3"/>
  <c r="Y2169" i="3"/>
  <c r="Y2172" i="3"/>
  <c r="Y2174" i="3"/>
  <c r="Y2178" i="3"/>
  <c r="Y2179" i="3"/>
  <c r="Y2187" i="3"/>
  <c r="Y2189" i="3"/>
  <c r="Y2191" i="3"/>
  <c r="AD2356" i="3"/>
  <c r="Z2181" i="3"/>
  <c r="AD2181" i="3"/>
  <c r="Z2182" i="3"/>
  <c r="AD2182" i="3"/>
  <c r="Z2184" i="3"/>
  <c r="AD2184" i="3"/>
  <c r="AB2186" i="3"/>
  <c r="AB2188" i="3"/>
  <c r="Z2193" i="3"/>
  <c r="AE2193" i="3"/>
  <c r="Y2170" i="3"/>
  <c r="Y2171" i="3"/>
  <c r="Y2173" i="3"/>
  <c r="Y2175" i="3"/>
  <c r="Y2177" i="3"/>
  <c r="Y2186" i="3"/>
  <c r="Y2188" i="3"/>
  <c r="Y2190" i="3"/>
  <c r="AE2355" i="3"/>
  <c r="Z2355" i="3"/>
  <c r="Z2356" i="3"/>
  <c r="Z2358" i="3"/>
  <c r="Z2360" i="3"/>
  <c r="Z2362" i="3"/>
  <c r="Z2364" i="3"/>
  <c r="Z2366" i="3"/>
  <c r="Z2368" i="3"/>
  <c r="Z2370" i="3"/>
  <c r="Z2372" i="3"/>
  <c r="AB2374" i="3"/>
  <c r="Z2375" i="3"/>
  <c r="AB2376" i="3"/>
  <c r="Z2377" i="3"/>
  <c r="Z2379" i="3"/>
  <c r="AB2380" i="3"/>
  <c r="Z2381" i="3"/>
  <c r="AB2382" i="3"/>
  <c r="Z2383" i="3"/>
  <c r="AB2384" i="3"/>
  <c r="Z2385" i="3"/>
  <c r="AB2386" i="3"/>
  <c r="Z2387" i="3"/>
  <c r="AB2388" i="3"/>
  <c r="AE2389" i="3"/>
  <c r="Z2389" i="3"/>
  <c r="AD2389" i="3"/>
  <c r="Z2390" i="3"/>
  <c r="AC2391" i="3"/>
  <c r="AD2391" i="3"/>
  <c r="Z2392" i="3"/>
  <c r="AC2393" i="3"/>
  <c r="AD2393" i="3"/>
  <c r="Z2394" i="3"/>
  <c r="Y2374" i="3"/>
  <c r="Y2376" i="3"/>
  <c r="Y2380" i="3"/>
  <c r="Y2382" i="3"/>
  <c r="Y2384" i="3"/>
  <c r="Y2386" i="3"/>
  <c r="Y2388" i="3"/>
  <c r="AD2394" i="3"/>
  <c r="Z2357" i="3"/>
  <c r="AD2357" i="3"/>
  <c r="Z2359" i="3"/>
  <c r="AD2359" i="3"/>
  <c r="Z2361" i="3"/>
  <c r="AD2361" i="3"/>
  <c r="Z2363" i="3"/>
  <c r="Z2365" i="3"/>
  <c r="Z2367" i="3"/>
  <c r="Z2369" i="3"/>
  <c r="Z2371" i="3"/>
  <c r="Z2373" i="3"/>
  <c r="Z2374" i="3"/>
  <c r="AB2375" i="3"/>
  <c r="Z2376" i="3"/>
  <c r="AB2377" i="3"/>
  <c r="Z2378" i="3"/>
  <c r="AB2379" i="3"/>
  <c r="Z2380" i="3"/>
  <c r="AB2381" i="3"/>
  <c r="Z2382" i="3"/>
  <c r="AB2383" i="3"/>
  <c r="Z2384" i="3"/>
  <c r="AB2385" i="3"/>
  <c r="Z2386" i="3"/>
  <c r="AB2387" i="3"/>
  <c r="Z2388" i="3"/>
  <c r="AB2389" i="3"/>
  <c r="AC2390" i="3"/>
  <c r="Y2390" i="3"/>
  <c r="AD2390" i="3"/>
  <c r="AC2392" i="3"/>
  <c r="AD2392" i="3"/>
  <c r="AC2394" i="3"/>
  <c r="Y2375" i="3"/>
  <c r="Y2377" i="3"/>
  <c r="Y2379" i="3"/>
  <c r="Y2381" i="3"/>
  <c r="Y2383" i="3"/>
  <c r="Y2385" i="3"/>
  <c r="Y2387" i="3"/>
  <c r="Y2389" i="3"/>
  <c r="AE2391" i="3"/>
  <c r="AE2393" i="3"/>
  <c r="AB2393" i="3"/>
  <c r="AB2394" i="3"/>
  <c r="Y2391" i="3"/>
  <c r="Y2395" i="3"/>
  <c r="AC2395" i="3"/>
  <c r="AE2396" i="3"/>
  <c r="Y2397" i="3"/>
  <c r="AC2397" i="3"/>
  <c r="AE2398" i="3"/>
  <c r="Y2399" i="3"/>
  <c r="AC2399" i="3"/>
  <c r="AE2400" i="3"/>
  <c r="Y2401" i="3"/>
  <c r="AC2401" i="3"/>
  <c r="AE2402" i="3"/>
  <c r="Y2403" i="3"/>
  <c r="AC2403" i="3"/>
  <c r="AE2404" i="3"/>
  <c r="Y2405" i="3"/>
  <c r="AC2405" i="3"/>
  <c r="AE2406" i="3"/>
  <c r="Y2407" i="3"/>
  <c r="AC2407" i="3"/>
  <c r="AE2408" i="3"/>
  <c r="Y2409" i="3"/>
  <c r="AC2409" i="3"/>
  <c r="AE2410" i="3"/>
  <c r="Y2411" i="3"/>
  <c r="AC2411" i="3"/>
  <c r="AE2412" i="3"/>
  <c r="Y2413" i="3"/>
  <c r="AC2413" i="3"/>
  <c r="AE2414" i="3"/>
  <c r="Y2415" i="3"/>
  <c r="AC2415" i="3"/>
  <c r="AE2416" i="3"/>
  <c r="Y2417" i="3"/>
  <c r="AC2417" i="3"/>
  <c r="AE2418" i="3"/>
  <c r="Y2419" i="3"/>
  <c r="AC2419" i="3"/>
  <c r="AE2420" i="3"/>
  <c r="Y2421" i="3"/>
  <c r="AC2421" i="3"/>
  <c r="AE2422" i="3"/>
  <c r="Y2423" i="3"/>
  <c r="AC2423" i="3"/>
  <c r="AE2424" i="3"/>
  <c r="Y2425" i="3"/>
  <c r="AC2425" i="3"/>
  <c r="AE2426" i="3"/>
  <c r="Y2427" i="3"/>
  <c r="AC2427" i="3"/>
  <c r="AE2428" i="3"/>
  <c r="Y2429" i="3"/>
  <c r="AE2430" i="3"/>
  <c r="Y2431" i="3"/>
  <c r="AC2431" i="3"/>
  <c r="Z2395" i="3"/>
  <c r="AD2395" i="3"/>
  <c r="Z2397" i="3"/>
  <c r="AD2397" i="3"/>
  <c r="Z2399" i="3"/>
  <c r="AD2399" i="3"/>
  <c r="Z2401" i="3"/>
  <c r="AD2401" i="3"/>
  <c r="Z2403" i="3"/>
  <c r="AD2403" i="3"/>
  <c r="Z2405" i="3"/>
  <c r="AD2405" i="3"/>
  <c r="Z2407" i="3"/>
  <c r="AD2407" i="3"/>
  <c r="Z2409" i="3"/>
  <c r="AD2409" i="3"/>
  <c r="Z2411" i="3"/>
  <c r="AD2411" i="3"/>
  <c r="Z2413" i="3"/>
  <c r="AD2413" i="3"/>
  <c r="Z2415" i="3"/>
  <c r="AD2415" i="3"/>
  <c r="Z2417" i="3"/>
  <c r="AD2417" i="3"/>
  <c r="AB2418" i="3"/>
  <c r="Z2419" i="3"/>
  <c r="AD2419" i="3"/>
  <c r="AB2420" i="3"/>
  <c r="Z2421" i="3"/>
  <c r="AD2421" i="3"/>
  <c r="AB2422" i="3"/>
  <c r="Z2423" i="3"/>
  <c r="AD2423" i="3"/>
  <c r="AB2424" i="3"/>
  <c r="Z2425" i="3"/>
  <c r="AD2425" i="3"/>
  <c r="AB2426" i="3"/>
  <c r="Z2427" i="3"/>
  <c r="AD2427" i="3"/>
  <c r="AB2428" i="3"/>
  <c r="Z2429" i="3"/>
  <c r="AD2429" i="3"/>
  <c r="AB2430" i="3"/>
  <c r="Z2431" i="3"/>
  <c r="AD2431" i="3"/>
  <c r="Y2392" i="3"/>
  <c r="Y2394" i="3"/>
  <c r="Y2396" i="3"/>
  <c r="Y2398" i="3"/>
  <c r="Y2400" i="3"/>
  <c r="Y2402" i="3"/>
  <c r="Y2404" i="3"/>
  <c r="Y2406" i="3"/>
  <c r="Y2408" i="3"/>
  <c r="Y2410" i="3"/>
  <c r="Y2412" i="3"/>
  <c r="Y2414" i="3"/>
  <c r="Y2416" i="3"/>
  <c r="Y2418" i="3"/>
  <c r="Y2420" i="3"/>
  <c r="Y2422" i="3"/>
  <c r="Y2424" i="3"/>
  <c r="Y2426" i="3"/>
  <c r="Y2428" i="3"/>
  <c r="Y2430" i="3"/>
  <c r="Z2396" i="3"/>
  <c r="Z2398" i="3"/>
  <c r="Z2400" i="3"/>
  <c r="Z2402" i="3"/>
  <c r="Z2404" i="3"/>
  <c r="Z2406" i="3"/>
  <c r="Z2408" i="3"/>
  <c r="Z2410" i="3"/>
  <c r="Z2412" i="3"/>
  <c r="Z2414" i="3"/>
  <c r="Z2416" i="3"/>
  <c r="Z2418" i="3"/>
  <c r="Z2420" i="3"/>
  <c r="Z2422" i="3"/>
  <c r="Z2424" i="3"/>
  <c r="Z2426" i="3"/>
  <c r="Z2428" i="3"/>
  <c r="Z2430" i="3"/>
  <c r="M1355" i="3"/>
  <c r="V1373" i="3"/>
  <c r="G113" i="3" l="1"/>
  <c r="EB50" i="3"/>
  <c r="O43" i="32" s="1"/>
  <c r="EB34" i="3"/>
  <c r="O27" i="32" s="1"/>
  <c r="EB26" i="3"/>
  <c r="O19" i="32" s="1"/>
  <c r="EB22" i="3"/>
  <c r="O15" i="32" s="1"/>
  <c r="EB17" i="3"/>
  <c r="O10" i="32" s="1"/>
  <c r="EB18" i="3"/>
  <c r="O11" i="32" s="1"/>
  <c r="EB12" i="3"/>
  <c r="O5" i="32" s="1"/>
  <c r="EB23" i="3"/>
  <c r="O16" i="32" s="1"/>
  <c r="EB71" i="3"/>
  <c r="O64" i="32" s="1"/>
  <c r="EB87" i="3"/>
  <c r="O80" i="32" s="1"/>
  <c r="EB31" i="3"/>
  <c r="O24" i="32" s="1"/>
  <c r="EB36" i="3"/>
  <c r="O29" i="32" s="1"/>
  <c r="EB72" i="3"/>
  <c r="O65" i="32" s="1"/>
  <c r="EB88" i="3"/>
  <c r="O81" i="32" s="1"/>
  <c r="EB37" i="3"/>
  <c r="O30" i="32" s="1"/>
  <c r="EB44" i="3"/>
  <c r="O37" i="32" s="1"/>
  <c r="EB61" i="3"/>
  <c r="O54" i="32" s="1"/>
  <c r="EB77" i="3"/>
  <c r="O70" i="32" s="1"/>
  <c r="EB74" i="3"/>
  <c r="O67" i="32" s="1"/>
  <c r="EB13" i="3"/>
  <c r="O6" i="32" s="1"/>
  <c r="EB14" i="3"/>
  <c r="O7" i="32" s="1"/>
  <c r="EB24" i="3"/>
  <c r="O17" i="32" s="1"/>
  <c r="EB42" i="3"/>
  <c r="O35" i="32" s="1"/>
  <c r="EB53" i="3"/>
  <c r="O46" i="32" s="1"/>
  <c r="EB57" i="3"/>
  <c r="O50" i="32" s="1"/>
  <c r="EB67" i="3"/>
  <c r="O60" i="32" s="1"/>
  <c r="EB83" i="3"/>
  <c r="O76" i="32" s="1"/>
  <c r="EB32" i="3"/>
  <c r="O25" i="32" s="1"/>
  <c r="EB46" i="3"/>
  <c r="O39" i="32" s="1"/>
  <c r="EB58" i="3"/>
  <c r="O51" i="32" s="1"/>
  <c r="EB68" i="3"/>
  <c r="O61" i="32" s="1"/>
  <c r="EB84" i="3"/>
  <c r="O77" i="32" s="1"/>
  <c r="EB73" i="3"/>
  <c r="O66" i="32" s="1"/>
  <c r="EB33" i="3"/>
  <c r="O26" i="32" s="1"/>
  <c r="EB70" i="3"/>
  <c r="O63" i="32" s="1"/>
  <c r="EB86" i="3"/>
  <c r="O79" i="32" s="1"/>
  <c r="EB19" i="3"/>
  <c r="O12" i="32" s="1"/>
  <c r="EB20" i="3"/>
  <c r="O13" i="32" s="1"/>
  <c r="EB27" i="3"/>
  <c r="O20" i="32" s="1"/>
  <c r="EB38" i="3"/>
  <c r="O31" i="32" s="1"/>
  <c r="EB49" i="3"/>
  <c r="O42" i="32" s="1"/>
  <c r="EB63" i="3"/>
  <c r="O56" i="32" s="1"/>
  <c r="EB79" i="3"/>
  <c r="O72" i="32" s="1"/>
  <c r="EB39" i="3"/>
  <c r="O32" i="32" s="1"/>
  <c r="EB43" i="3"/>
  <c r="O36" i="32" s="1"/>
  <c r="EB64" i="3"/>
  <c r="O57" i="32" s="1"/>
  <c r="EB80" i="3"/>
  <c r="O73" i="32" s="1"/>
  <c r="EB35" i="3"/>
  <c r="O28" i="32" s="1"/>
  <c r="EB47" i="3"/>
  <c r="O40" i="32" s="1"/>
  <c r="EB51" i="3"/>
  <c r="O44" i="32" s="1"/>
  <c r="EB69" i="3"/>
  <c r="O62" i="32" s="1"/>
  <c r="EB85" i="3"/>
  <c r="O78" i="32" s="1"/>
  <c r="EB29" i="3"/>
  <c r="O22" i="32" s="1"/>
  <c r="EB45" i="3"/>
  <c r="O38" i="32" s="1"/>
  <c r="EB66" i="3"/>
  <c r="O59" i="32" s="1"/>
  <c r="EB82" i="3"/>
  <c r="O75" i="32" s="1"/>
  <c r="EB21" i="3"/>
  <c r="O14" i="32" s="1"/>
  <c r="EB25" i="3"/>
  <c r="O18" i="32" s="1"/>
  <c r="EB28" i="3"/>
  <c r="O21" i="32" s="1"/>
  <c r="EB15" i="3"/>
  <c r="O8" i="32" s="1"/>
  <c r="EB16" i="3"/>
  <c r="O9" i="32" s="1"/>
  <c r="EB55" i="3"/>
  <c r="O48" i="32" s="1"/>
  <c r="EB59" i="3"/>
  <c r="O52" i="32" s="1"/>
  <c r="EB75" i="3"/>
  <c r="O68" i="32" s="1"/>
  <c r="EB30" i="3"/>
  <c r="O23" i="32" s="1"/>
  <c r="EB40" i="3"/>
  <c r="O33" i="32" s="1"/>
  <c r="EB54" i="3"/>
  <c r="O47" i="32" s="1"/>
  <c r="EB60" i="3"/>
  <c r="O53" i="32" s="1"/>
  <c r="EB76" i="3"/>
  <c r="O69" i="32" s="1"/>
  <c r="EB48" i="3"/>
  <c r="O41" i="32" s="1"/>
  <c r="EB52" i="3"/>
  <c r="O45" i="32" s="1"/>
  <c r="EB56" i="3"/>
  <c r="O49" i="32" s="1"/>
  <c r="EB65" i="3"/>
  <c r="O58" i="32" s="1"/>
  <c r="EB81" i="3"/>
  <c r="O74" i="32" s="1"/>
  <c r="EB41" i="3"/>
  <c r="O34" i="32" s="1"/>
  <c r="EB62" i="3"/>
  <c r="O55" i="32" s="1"/>
  <c r="EB78" i="3"/>
  <c r="O71" i="32" s="1"/>
  <c r="G2057" i="3"/>
  <c r="G1010" i="3"/>
  <c r="G1031" i="3"/>
  <c r="G139" i="3"/>
  <c r="G1062" i="3"/>
  <c r="G102" i="3"/>
  <c r="G2060" i="3"/>
  <c r="G1066" i="3"/>
  <c r="AA1305" i="3"/>
  <c r="G201" i="3"/>
  <c r="G1597" i="3"/>
  <c r="G1022" i="3"/>
  <c r="G1027" i="3"/>
  <c r="G1558" i="3"/>
  <c r="G1008" i="3"/>
  <c r="G117" i="3"/>
  <c r="AA926" i="3"/>
  <c r="G112" i="3"/>
  <c r="G1042" i="3"/>
  <c r="G1319" i="3"/>
  <c r="G2054" i="3"/>
  <c r="G44" i="3"/>
  <c r="G138" i="3"/>
  <c r="G1592" i="3"/>
  <c r="G109" i="3"/>
  <c r="G1009" i="3"/>
  <c r="G1033" i="3"/>
  <c r="G1131" i="3"/>
  <c r="G1594" i="3"/>
  <c r="AA840" i="3"/>
  <c r="G840" i="3" s="1"/>
  <c r="G1014" i="3"/>
  <c r="G2067" i="3"/>
  <c r="G96" i="3"/>
  <c r="G142" i="3"/>
  <c r="G251" i="3"/>
  <c r="G1054" i="3"/>
  <c r="AA2030" i="3"/>
  <c r="G610" i="3"/>
  <c r="G1039" i="3"/>
  <c r="G891" i="3"/>
  <c r="G1177" i="3"/>
  <c r="G2062" i="3"/>
  <c r="G197" i="3"/>
  <c r="G1064" i="3"/>
  <c r="G120" i="3"/>
  <c r="G118" i="3"/>
  <c r="G122" i="3"/>
  <c r="G976" i="3"/>
  <c r="G98" i="3"/>
  <c r="G1750" i="3"/>
  <c r="AA1635" i="3"/>
  <c r="G569" i="3"/>
  <c r="AA499" i="3"/>
  <c r="G1035" i="3"/>
  <c r="G1751" i="3"/>
  <c r="G95" i="3"/>
  <c r="G1618" i="3"/>
  <c r="G1600" i="3"/>
  <c r="G127" i="3"/>
  <c r="G1020" i="3"/>
  <c r="G1593" i="3"/>
  <c r="G1026" i="3"/>
  <c r="G1041" i="3"/>
  <c r="G1050" i="3"/>
  <c r="G111" i="3"/>
  <c r="G492" i="3"/>
  <c r="G75" i="3"/>
  <c r="G1024" i="3"/>
  <c r="G1520" i="3"/>
  <c r="G1595" i="3"/>
  <c r="G572" i="3"/>
  <c r="G1585" i="3"/>
  <c r="G1030" i="3"/>
  <c r="G108" i="3"/>
  <c r="G2066" i="3"/>
  <c r="G141" i="3"/>
  <c r="G1187" i="3"/>
  <c r="G123" i="3"/>
  <c r="G1036" i="3"/>
  <c r="G2056" i="3"/>
  <c r="G2219" i="3"/>
  <c r="G1056" i="3"/>
  <c r="G1045" i="3"/>
  <c r="G1248" i="3"/>
  <c r="G1599" i="3"/>
  <c r="AA303" i="3"/>
  <c r="AA76" i="3"/>
  <c r="AA233" i="3"/>
  <c r="G1011" i="3"/>
  <c r="G2014" i="3"/>
  <c r="G573" i="3"/>
  <c r="G1049" i="3"/>
  <c r="G235" i="3"/>
  <c r="G1038" i="3"/>
  <c r="G2055" i="3"/>
  <c r="G1639" i="3"/>
  <c r="G100" i="3"/>
  <c r="G234" i="3"/>
  <c r="G2065" i="3"/>
  <c r="G1013" i="3"/>
  <c r="G1598" i="3"/>
  <c r="G1063" i="3"/>
  <c r="G2038" i="3"/>
  <c r="G1638" i="3"/>
  <c r="G204" i="3"/>
  <c r="G1048" i="3"/>
  <c r="G1060" i="3"/>
  <c r="G1017" i="3"/>
  <c r="G2218" i="3"/>
  <c r="G1047" i="3"/>
  <c r="G1015" i="3"/>
  <c r="G1323" i="3"/>
  <c r="G430" i="3"/>
  <c r="G119" i="3"/>
  <c r="G579" i="3"/>
  <c r="G583" i="3"/>
  <c r="G589" i="3"/>
  <c r="G559" i="3"/>
  <c r="G132" i="3"/>
  <c r="G1065" i="3"/>
  <c r="G115" i="3"/>
  <c r="G1012" i="3"/>
  <c r="G1748" i="3"/>
  <c r="G561" i="3"/>
  <c r="G564" i="3"/>
  <c r="G580" i="3"/>
  <c r="G565" i="3"/>
  <c r="G25" i="3"/>
  <c r="G135" i="3"/>
  <c r="G106" i="3"/>
  <c r="G1034" i="3"/>
  <c r="AA1614" i="3"/>
  <c r="G1522" i="3"/>
  <c r="G1053" i="3"/>
  <c r="G1059" i="3"/>
  <c r="G1057" i="3"/>
  <c r="G65" i="3"/>
  <c r="G1046" i="3"/>
  <c r="G131" i="3"/>
  <c r="G126" i="3"/>
  <c r="G130" i="3"/>
  <c r="G2220" i="3"/>
  <c r="G1018" i="3"/>
  <c r="G80" i="3"/>
  <c r="G2058" i="3"/>
  <c r="G114" i="3"/>
  <c r="G555" i="3"/>
  <c r="G1058" i="3"/>
  <c r="G1590" i="3"/>
  <c r="AA237" i="3"/>
  <c r="G129" i="3"/>
  <c r="G1019" i="3"/>
  <c r="G2063" i="3"/>
  <c r="G136" i="3"/>
  <c r="G104" i="3"/>
  <c r="G116" i="3"/>
  <c r="G1037" i="3"/>
  <c r="G2061" i="3"/>
  <c r="G2059" i="3"/>
  <c r="G1602" i="3"/>
  <c r="G2217" i="3"/>
  <c r="G121" i="3"/>
  <c r="G1284" i="3"/>
  <c r="G21" i="3"/>
  <c r="G107" i="3"/>
  <c r="G1025" i="3"/>
  <c r="G567" i="3"/>
  <c r="G600" i="3"/>
  <c r="G202" i="3"/>
  <c r="G566" i="3"/>
  <c r="G52" i="3"/>
  <c r="G224" i="3"/>
  <c r="G1746" i="3"/>
  <c r="G1627" i="3"/>
  <c r="G593" i="3"/>
  <c r="G1067" i="3"/>
  <c r="G2064" i="3"/>
  <c r="G125" i="3"/>
  <c r="G1749" i="3"/>
  <c r="G460" i="3"/>
  <c r="G2138" i="3"/>
  <c r="G560" i="3"/>
  <c r="G581" i="3"/>
  <c r="G594" i="3"/>
  <c r="G585" i="3"/>
  <c r="G612" i="3"/>
  <c r="G1620" i="3"/>
  <c r="G1040" i="3"/>
  <c r="G110" i="3"/>
  <c r="G101" i="3"/>
  <c r="G1051" i="3"/>
  <c r="G1061" i="3"/>
  <c r="G1016" i="3"/>
  <c r="G220" i="3"/>
  <c r="G1055" i="3"/>
  <c r="AA49" i="3"/>
  <c r="G184" i="3"/>
  <c r="G605" i="3"/>
  <c r="G584" i="3"/>
  <c r="G1721" i="3"/>
  <c r="G2042" i="3"/>
  <c r="G1071" i="3"/>
  <c r="G1221" i="3"/>
  <c r="G103" i="3"/>
  <c r="G133" i="3"/>
  <c r="G1029" i="3"/>
  <c r="G99" i="3"/>
  <c r="G140" i="3"/>
  <c r="G1596" i="3"/>
  <c r="G599" i="3"/>
  <c r="G575" i="3"/>
  <c r="G563" i="3"/>
  <c r="G598" i="3"/>
  <c r="G595" i="3"/>
  <c r="G592" i="3"/>
  <c r="G554" i="3"/>
  <c r="G611" i="3"/>
  <c r="G558" i="3"/>
  <c r="G570" i="3"/>
  <c r="G1636" i="3"/>
  <c r="G1043" i="3"/>
  <c r="AA1163" i="3"/>
  <c r="G1742" i="3"/>
  <c r="G1637" i="3"/>
  <c r="G1028" i="3"/>
  <c r="G461" i="3"/>
  <c r="G484" i="3"/>
  <c r="G2145" i="3"/>
  <c r="G1068" i="3"/>
  <c r="G494" i="3"/>
  <c r="G2096" i="3"/>
  <c r="G1044" i="3"/>
  <c r="G1591" i="3"/>
  <c r="G105" i="3"/>
  <c r="G1158" i="3"/>
  <c r="G1745" i="3"/>
  <c r="G1612" i="3"/>
  <c r="G557" i="3"/>
  <c r="G568" i="3"/>
  <c r="G359" i="3"/>
  <c r="G134" i="3"/>
  <c r="G590" i="3"/>
  <c r="G1747" i="3"/>
  <c r="G614" i="3"/>
  <c r="G1052" i="3"/>
  <c r="G288" i="3"/>
  <c r="G603" i="3"/>
  <c r="G574" i="3"/>
  <c r="G582" i="3"/>
  <c r="G562" i="3"/>
  <c r="G597" i="3"/>
  <c r="G578" i="3"/>
  <c r="G1601" i="3"/>
  <c r="AA2095" i="3"/>
  <c r="AA325" i="3"/>
  <c r="AA1183" i="3"/>
  <c r="G1688" i="3"/>
  <c r="G606" i="3"/>
  <c r="G608" i="3"/>
  <c r="G556" i="3"/>
  <c r="G124" i="3"/>
  <c r="G609" i="3"/>
  <c r="G553" i="3"/>
  <c r="G588" i="3"/>
  <c r="G602" i="3"/>
  <c r="G1744" i="3"/>
  <c r="G97" i="3"/>
  <c r="G596" i="3"/>
  <c r="G576" i="3"/>
  <c r="G586" i="3"/>
  <c r="G601" i="3"/>
  <c r="G607" i="3"/>
  <c r="G604" i="3"/>
  <c r="G587" i="3"/>
  <c r="G577" i="3"/>
  <c r="G832" i="3"/>
  <c r="AA856" i="3"/>
  <c r="G387" i="3"/>
  <c r="G1109" i="3"/>
  <c r="G1611" i="3"/>
  <c r="AA1632" i="3"/>
  <c r="AA873" i="3"/>
  <c r="G269" i="3"/>
  <c r="G10" i="3"/>
  <c r="AA1615" i="3"/>
  <c r="G841" i="3"/>
  <c r="AA1491" i="3"/>
  <c r="AA1021" i="3"/>
  <c r="AA1143" i="3"/>
  <c r="AA161" i="3"/>
  <c r="AA263" i="3"/>
  <c r="AA2017" i="3"/>
  <c r="AA827" i="3"/>
  <c r="G179" i="3"/>
  <c r="AA1127" i="3"/>
  <c r="G267" i="3"/>
  <c r="AA1182" i="3"/>
  <c r="AA1174" i="3"/>
  <c r="G843" i="3"/>
  <c r="AA1115" i="3"/>
  <c r="G265" i="3"/>
  <c r="G248" i="3"/>
  <c r="G246" i="3"/>
  <c r="G1084" i="3"/>
  <c r="G1072" i="3"/>
  <c r="G1299" i="3"/>
  <c r="G247" i="3"/>
  <c r="AA50" i="3"/>
  <c r="AA2020" i="3"/>
  <c r="G245" i="3"/>
  <c r="G341" i="3"/>
  <c r="G256" i="3"/>
  <c r="G1626" i="3"/>
  <c r="G2077" i="3"/>
  <c r="G887" i="3"/>
  <c r="G1172" i="3"/>
  <c r="AA859" i="3"/>
  <c r="G918" i="3"/>
  <c r="AA1555" i="3"/>
  <c r="G268" i="3"/>
  <c r="G266" i="3"/>
  <c r="AA1997" i="3"/>
  <c r="G257" i="3"/>
  <c r="G1108" i="3"/>
  <c r="AA2100" i="3"/>
  <c r="AA31" i="3"/>
  <c r="AA867" i="3"/>
  <c r="G261" i="3"/>
  <c r="G1202" i="3"/>
  <c r="G272" i="3"/>
  <c r="G258" i="3"/>
  <c r="G36" i="3"/>
  <c r="G168" i="3"/>
  <c r="G260" i="3"/>
  <c r="G182" i="3"/>
  <c r="G253" i="3"/>
  <c r="G262" i="3"/>
  <c r="G271" i="3"/>
  <c r="G254" i="3"/>
  <c r="G249" i="3"/>
  <c r="G264" i="3"/>
  <c r="G1194" i="3"/>
  <c r="G1075" i="3"/>
  <c r="G244" i="3"/>
  <c r="G896" i="3"/>
  <c r="AA838" i="3"/>
  <c r="G907" i="3"/>
  <c r="G1077" i="3"/>
  <c r="G270" i="3"/>
  <c r="G1274" i="3"/>
  <c r="G914" i="3"/>
  <c r="AA29" i="3"/>
  <c r="G259" i="3"/>
  <c r="G250" i="3"/>
  <c r="G881" i="3"/>
  <c r="G252" i="3"/>
  <c r="AA862" i="3"/>
  <c r="G255" i="3"/>
  <c r="G1990" i="3"/>
  <c r="AA48" i="3"/>
  <c r="G883" i="3"/>
  <c r="G1023" i="3"/>
  <c r="G829" i="3"/>
  <c r="AC1478" i="3"/>
  <c r="Y1478" i="3"/>
  <c r="AA1478" i="3" s="1"/>
  <c r="AA2391" i="3"/>
  <c r="AA1514" i="3"/>
  <c r="AA1488" i="3"/>
  <c r="AA2393" i="3"/>
  <c r="AA2383" i="3"/>
  <c r="AA2389" i="3"/>
  <c r="AA1533" i="3"/>
  <c r="AA1529" i="3"/>
  <c r="AA1525" i="3"/>
  <c r="AA1531" i="3"/>
  <c r="AA1527" i="3"/>
  <c r="AA818" i="3"/>
  <c r="AA1489" i="3"/>
  <c r="AA2392" i="3"/>
  <c r="AA2385" i="3"/>
  <c r="AA2377" i="3"/>
  <c r="AA2375" i="3"/>
  <c r="AA2426" i="3"/>
  <c r="AA2418" i="3"/>
  <c r="AA2410" i="3"/>
  <c r="AA2402" i="3"/>
  <c r="AA2394" i="3"/>
  <c r="AA2431" i="3"/>
  <c r="AA2387" i="3"/>
  <c r="AA2379" i="3"/>
  <c r="AA2390" i="3"/>
  <c r="AA2384" i="3"/>
  <c r="AA1984" i="3"/>
  <c r="AA1508" i="3"/>
  <c r="AA1502" i="3"/>
  <c r="AA1495" i="3"/>
  <c r="AA1512" i="3"/>
  <c r="AA1510" i="3"/>
  <c r="AA1483" i="3"/>
  <c r="AA2424" i="3"/>
  <c r="AA2408" i="3"/>
  <c r="AA2400" i="3"/>
  <c r="AA2388" i="3"/>
  <c r="AA2380" i="3"/>
  <c r="AA2374" i="3"/>
  <c r="AA1983" i="3"/>
  <c r="AA2416" i="3"/>
  <c r="AA1481" i="3"/>
  <c r="AA2425" i="3"/>
  <c r="AA2417" i="3"/>
  <c r="AA2409" i="3"/>
  <c r="AA2401" i="3"/>
  <c r="AA1985" i="3"/>
  <c r="AA1534" i="3"/>
  <c r="AA1530" i="3"/>
  <c r="AA1526" i="3"/>
  <c r="AA1493" i="3"/>
  <c r="AA1511" i="3"/>
  <c r="AA817" i="3"/>
  <c r="AA2427" i="3"/>
  <c r="AA2419" i="3"/>
  <c r="AA2411" i="3"/>
  <c r="AA2403" i="3"/>
  <c r="AA2395" i="3"/>
  <c r="AA2382" i="3"/>
  <c r="AA2376" i="3"/>
  <c r="AA1528" i="3"/>
  <c r="AA1513" i="3"/>
  <c r="AA1507" i="3"/>
  <c r="AA1503" i="3"/>
  <c r="AA1492" i="3"/>
  <c r="AA1490" i="3"/>
  <c r="AA1486" i="3"/>
  <c r="AA1484" i="3"/>
  <c r="AA1480" i="3"/>
  <c r="AA2422" i="3"/>
  <c r="AA2406" i="3"/>
  <c r="AA2429" i="3"/>
  <c r="AA2421" i="3"/>
  <c r="AA2413" i="3"/>
  <c r="AA2405" i="3"/>
  <c r="AA2397" i="3"/>
  <c r="AA1504" i="3"/>
  <c r="AA1498" i="3"/>
  <c r="AA1501" i="3"/>
  <c r="AA1494" i="3"/>
  <c r="AA1479" i="3"/>
  <c r="AA2430" i="3"/>
  <c r="AA2414" i="3"/>
  <c r="AA2398" i="3"/>
  <c r="AA2428" i="3"/>
  <c r="AA2420" i="3"/>
  <c r="AA2412" i="3"/>
  <c r="AA2404" i="3"/>
  <c r="AA2396" i="3"/>
  <c r="AA2423" i="3"/>
  <c r="AA2415" i="3"/>
  <c r="AA2407" i="3"/>
  <c r="AA2399" i="3"/>
  <c r="AA2381" i="3"/>
  <c r="AA2386" i="3"/>
  <c r="AA1532" i="3"/>
  <c r="AA1509" i="3"/>
  <c r="AA1506" i="3"/>
  <c r="AA1500" i="3"/>
  <c r="AA1497" i="3"/>
  <c r="AA1515" i="3"/>
  <c r="AA1505" i="3"/>
  <c r="AA1499" i="3"/>
  <c r="AA1496" i="3"/>
  <c r="AA1487" i="3"/>
  <c r="AA1485" i="3"/>
  <c r="AA1482" i="3"/>
  <c r="L2367" i="3"/>
  <c r="G926" i="3" l="1"/>
  <c r="G1305" i="3"/>
  <c r="G2030" i="3"/>
  <c r="G31" i="3"/>
  <c r="G827" i="3"/>
  <c r="G1183" i="3"/>
  <c r="G303" i="3"/>
  <c r="G2100" i="3"/>
  <c r="G1555" i="3"/>
  <c r="G2020" i="3"/>
  <c r="G1127" i="3"/>
  <c r="G2017" i="3"/>
  <c r="G856" i="3"/>
  <c r="G237" i="3"/>
  <c r="G499" i="3"/>
  <c r="G1635" i="3"/>
  <c r="G263" i="3"/>
  <c r="G1021" i="3"/>
  <c r="G859" i="3"/>
  <c r="G1174" i="3"/>
  <c r="G161" i="3"/>
  <c r="G873" i="3"/>
  <c r="G1632" i="3"/>
  <c r="G2095" i="3"/>
  <c r="G76" i="3"/>
  <c r="G1614" i="3"/>
  <c r="G233" i="3"/>
  <c r="G1163" i="3"/>
  <c r="G49" i="3"/>
  <c r="G325" i="3"/>
  <c r="G1615" i="3"/>
  <c r="G1143" i="3"/>
  <c r="G1115" i="3"/>
  <c r="G1182" i="3"/>
  <c r="G50" i="3"/>
  <c r="G867" i="3"/>
  <c r="G1997" i="3"/>
  <c r="G838" i="3"/>
  <c r="G29" i="3"/>
  <c r="G862" i="3"/>
  <c r="G48" i="3"/>
  <c r="AB2367" i="3"/>
  <c r="AC2367" i="3"/>
  <c r="Y2367" i="3"/>
  <c r="AA2367" i="3" s="1"/>
  <c r="G2400" i="3" l="1"/>
  <c r="G2396" i="3"/>
  <c r="G2380" i="3"/>
  <c r="G2388" i="3"/>
  <c r="I2363" i="3"/>
  <c r="U4" i="3"/>
  <c r="S4" i="3"/>
  <c r="R4" i="3"/>
  <c r="Q4" i="3"/>
  <c r="M4" i="3"/>
  <c r="L4" i="3"/>
  <c r="K4" i="3"/>
  <c r="J4" i="3"/>
  <c r="I4" i="3"/>
  <c r="S1400" i="3"/>
  <c r="S1387" i="3"/>
  <c r="S1399" i="3"/>
  <c r="S1398" i="3"/>
  <c r="S1385" i="3"/>
  <c r="S1382" i="3"/>
  <c r="S1381" i="3"/>
  <c r="S1392" i="3"/>
  <c r="S2169" i="3"/>
  <c r="S1401" i="3"/>
  <c r="S1374" i="3"/>
  <c r="S1373" i="3"/>
  <c r="S1357" i="3"/>
  <c r="R2179" i="3"/>
  <c r="R1409" i="3"/>
  <c r="R1412" i="3"/>
  <c r="R1417" i="3"/>
  <c r="R1405" i="3"/>
  <c r="R1403" i="3"/>
  <c r="R1410" i="3"/>
  <c r="R1411" i="3"/>
  <c r="R1986" i="3"/>
  <c r="R1415" i="3"/>
  <c r="R1988" i="3"/>
  <c r="R1418" i="3"/>
  <c r="R1414" i="3"/>
  <c r="R1416" i="3"/>
  <c r="R1404" i="3"/>
  <c r="R1406" i="3"/>
  <c r="R1407" i="3"/>
  <c r="R1408" i="3"/>
  <c r="R1413" i="3"/>
  <c r="R1373" i="3"/>
  <c r="R1402" i="3"/>
  <c r="Q1398" i="3"/>
  <c r="Q2180" i="3"/>
  <c r="Q1381" i="3"/>
  <c r="Q1380" i="3"/>
  <c r="Q820" i="3"/>
  <c r="Q1353" i="3"/>
  <c r="V2179" i="3"/>
  <c r="V2191" i="3"/>
  <c r="V1455" i="3"/>
  <c r="V2190" i="3"/>
  <c r="V2168" i="3"/>
  <c r="V2189" i="3"/>
  <c r="V2188" i="3"/>
  <c r="V2176" i="3"/>
  <c r="V1454" i="3"/>
  <c r="V1453" i="3"/>
  <c r="V1974" i="3"/>
  <c r="V1452" i="3"/>
  <c r="V1451" i="3"/>
  <c r="V1449" i="3"/>
  <c r="V822" i="3"/>
  <c r="V1448" i="3"/>
  <c r="V1403" i="3"/>
  <c r="V1375" i="3"/>
  <c r="V1447" i="3"/>
  <c r="V1350" i="3"/>
  <c r="V1446" i="3"/>
  <c r="V1445" i="3"/>
  <c r="V1444" i="3"/>
  <c r="V1443" i="3"/>
  <c r="V1442" i="3"/>
  <c r="V1441" i="3"/>
  <c r="V1414" i="3"/>
  <c r="V1439" i="3"/>
  <c r="V2187" i="3"/>
  <c r="V1374" i="3"/>
  <c r="V1353" i="3"/>
  <c r="V1438" i="3"/>
  <c r="V2186" i="3"/>
  <c r="V1437" i="3"/>
  <c r="V1436" i="3"/>
  <c r="N1435" i="3"/>
  <c r="N2185" i="3"/>
  <c r="N2184" i="3"/>
  <c r="N2183" i="3"/>
  <c r="N1434" i="3"/>
  <c r="N1433" i="3"/>
  <c r="N2182" i="3"/>
  <c r="N1432" i="3"/>
  <c r="N1431" i="3"/>
  <c r="N1430" i="3"/>
  <c r="N1429" i="3"/>
  <c r="N1428" i="3"/>
  <c r="N1427" i="3"/>
  <c r="N1425" i="3"/>
  <c r="N1424" i="3"/>
  <c r="N1423" i="3"/>
  <c r="N1422" i="3"/>
  <c r="N1421" i="3"/>
  <c r="N1364" i="3"/>
  <c r="N1420" i="3"/>
  <c r="N1419" i="3"/>
  <c r="N1360" i="3"/>
  <c r="N1408" i="3"/>
  <c r="N2181" i="3"/>
  <c r="N1362" i="3"/>
  <c r="N1355" i="3"/>
  <c r="N1356" i="3"/>
  <c r="M2373" i="3"/>
  <c r="M2372" i="3"/>
  <c r="M1477" i="3"/>
  <c r="M2371" i="3"/>
  <c r="M2370" i="3"/>
  <c r="M1476" i="3"/>
  <c r="M1475" i="3"/>
  <c r="M2369" i="3"/>
  <c r="M1474" i="3"/>
  <c r="M2368" i="3"/>
  <c r="M1473" i="3"/>
  <c r="M1982" i="3"/>
  <c r="M1472" i="3"/>
  <c r="M1471" i="3"/>
  <c r="M1981" i="3"/>
  <c r="M1470" i="3"/>
  <c r="L1469" i="3"/>
  <c r="L1980" i="3"/>
  <c r="L1468" i="3"/>
  <c r="L2365" i="3"/>
  <c r="L2364" i="3"/>
  <c r="L2363" i="3"/>
  <c r="L1979" i="3"/>
  <c r="L1978" i="3"/>
  <c r="L1977" i="3"/>
  <c r="L2362" i="3"/>
  <c r="L1467" i="3"/>
  <c r="L1412" i="3"/>
  <c r="L1466" i="3"/>
  <c r="L2361" i="3"/>
  <c r="L2176" i="3"/>
  <c r="L2360" i="3"/>
  <c r="L1976" i="3"/>
  <c r="L2359" i="3"/>
  <c r="L1465" i="3"/>
  <c r="L1975" i="3"/>
  <c r="L2180" i="3"/>
  <c r="L1403" i="3"/>
  <c r="L1464" i="3"/>
  <c r="L2358" i="3"/>
  <c r="L2357" i="3"/>
  <c r="L1463" i="3"/>
  <c r="L1462" i="3"/>
  <c r="L1461" i="3"/>
  <c r="L2355" i="3"/>
  <c r="L1446" i="3"/>
  <c r="L1460" i="3"/>
  <c r="L1424" i="3"/>
  <c r="L2193" i="3"/>
  <c r="L2192" i="3"/>
  <c r="L1459" i="3"/>
  <c r="L1458" i="3"/>
  <c r="L1457" i="3"/>
  <c r="L1456" i="3"/>
  <c r="L1425" i="3"/>
  <c r="L1436" i="3"/>
  <c r="K2378" i="3"/>
  <c r="J2168" i="3"/>
  <c r="J1371" i="3"/>
  <c r="J1370" i="3"/>
  <c r="J1369" i="3"/>
  <c r="J1368" i="3"/>
  <c r="J1988" i="3"/>
  <c r="J1367" i="3"/>
  <c r="J1366" i="3"/>
  <c r="J1365" i="3"/>
  <c r="J1364" i="3"/>
  <c r="J1363" i="3"/>
  <c r="J1362" i="3"/>
  <c r="J1361" i="3"/>
  <c r="J1360" i="3"/>
  <c r="J1535" i="3"/>
  <c r="J1357" i="3"/>
  <c r="J1356" i="3"/>
  <c r="J1355" i="3"/>
  <c r="J1354" i="3"/>
  <c r="I1417" i="3"/>
  <c r="I1429" i="3"/>
  <c r="I1420" i="3"/>
  <c r="I1445" i="3"/>
  <c r="I1457" i="3"/>
  <c r="I1415" i="3"/>
  <c r="I1407" i="3"/>
  <c r="I1349" i="3"/>
  <c r="I1360" i="3"/>
  <c r="I1374" i="3"/>
  <c r="I1373" i="3"/>
  <c r="I1357" i="3"/>
  <c r="I1356" i="3"/>
  <c r="I1402" i="3"/>
  <c r="I1978" i="3"/>
  <c r="I2185" i="3"/>
  <c r="I2361" i="3"/>
  <c r="D505" i="18"/>
  <c r="H505" i="18" s="1"/>
  <c r="T1350" i="3"/>
  <c r="T821" i="3"/>
  <c r="T1353" i="3"/>
  <c r="T820" i="3"/>
  <c r="I1467" i="3"/>
  <c r="C505" i="18"/>
  <c r="F505" i="18" s="1"/>
  <c r="T5" i="3"/>
  <c r="T826" i="3"/>
  <c r="T819" i="3"/>
  <c r="T824" i="3"/>
  <c r="T825" i="3"/>
  <c r="I1435" i="3"/>
  <c r="T1352" i="3"/>
  <c r="T1351" i="3"/>
  <c r="T6" i="3"/>
  <c r="T822" i="3"/>
  <c r="S1397" i="3"/>
  <c r="S2177" i="3"/>
  <c r="S1396" i="3"/>
  <c r="S1377" i="3"/>
  <c r="S1395" i="3"/>
  <c r="S1383" i="3"/>
  <c r="S2174" i="3"/>
  <c r="S2172" i="3"/>
  <c r="S2171" i="3"/>
  <c r="S1386" i="3"/>
  <c r="S1394" i="3"/>
  <c r="S1393" i="3"/>
  <c r="S1378" i="3"/>
  <c r="S1376" i="3"/>
  <c r="S1388" i="3"/>
  <c r="S2176" i="3"/>
  <c r="S2173" i="3"/>
  <c r="S2175" i="3"/>
  <c r="S1375" i="3"/>
  <c r="S1384" i="3"/>
  <c r="S1372" i="3"/>
  <c r="S1380" i="3"/>
  <c r="S1379" i="3"/>
  <c r="S1391" i="3"/>
  <c r="S1390" i="3"/>
  <c r="S1389" i="3"/>
  <c r="I1468" i="3" l="1"/>
  <c r="AU83" i="3" a="1"/>
  <c r="AU83" i="3" s="1"/>
  <c r="AU75" i="3" a="1"/>
  <c r="AU75" i="3" s="1"/>
  <c r="AU67" i="3" a="1"/>
  <c r="AU67" i="3" s="1"/>
  <c r="AU59" i="3" a="1"/>
  <c r="AU59" i="3" s="1"/>
  <c r="AU51" i="3" a="1"/>
  <c r="AU51" i="3" s="1"/>
  <c r="AU43" i="3" a="1"/>
  <c r="AU43" i="3" s="1"/>
  <c r="AU35" i="3" a="1"/>
  <c r="AU35" i="3" s="1"/>
  <c r="AT81" i="3" a="1"/>
  <c r="AT81" i="3" s="1"/>
  <c r="AT73" i="3" a="1"/>
  <c r="AT73" i="3" s="1"/>
  <c r="AT65" i="3" a="1"/>
  <c r="AT65" i="3" s="1"/>
  <c r="AT57" i="3" a="1"/>
  <c r="AT57" i="3" s="1"/>
  <c r="AT49" i="3" a="1"/>
  <c r="AT49" i="3" s="1"/>
  <c r="AT41" i="3" a="1"/>
  <c r="AT41" i="3" s="1"/>
  <c r="AU84" i="3" a="1"/>
  <c r="AU84" i="3" s="1"/>
  <c r="AU76" i="3" a="1"/>
  <c r="AU76" i="3" s="1"/>
  <c r="AU68" i="3" a="1"/>
  <c r="AU68" i="3" s="1"/>
  <c r="AU60" i="3" a="1"/>
  <c r="AU60" i="3" s="1"/>
  <c r="AU52" i="3" a="1"/>
  <c r="AU52" i="3" s="1"/>
  <c r="AU44" i="3" a="1"/>
  <c r="AU44" i="3" s="1"/>
  <c r="AU36" i="3" a="1"/>
  <c r="AU36" i="3" s="1"/>
  <c r="AT82" i="3" a="1"/>
  <c r="AT82" i="3" s="1"/>
  <c r="AT74" i="3" a="1"/>
  <c r="AT74" i="3" s="1"/>
  <c r="AT66" i="3" a="1"/>
  <c r="AT66" i="3" s="1"/>
  <c r="AT58" i="3" a="1"/>
  <c r="AT58" i="3" s="1"/>
  <c r="AT50" i="3" a="1"/>
  <c r="AT50" i="3" s="1"/>
  <c r="AT42" i="3" a="1"/>
  <c r="AT42" i="3" s="1"/>
  <c r="AT34" i="3" a="1"/>
  <c r="AT34" i="3" s="1"/>
  <c r="AT26" i="3" a="1"/>
  <c r="AT26" i="3" s="1"/>
  <c r="AU32" i="3" a="1"/>
  <c r="AU32" i="3" s="1"/>
  <c r="AU21" i="3" a="1"/>
  <c r="AU21" i="3" s="1"/>
  <c r="AU13" i="3" a="1"/>
  <c r="AU13" i="3" s="1"/>
  <c r="AU26" i="3" a="1"/>
  <c r="AU26" i="3" s="1"/>
  <c r="AT17" i="3" a="1"/>
  <c r="AT17" i="3" s="1"/>
  <c r="AT31" i="3" a="1"/>
  <c r="AT31" i="3" s="1"/>
  <c r="AU20" i="3" a="1"/>
  <c r="AU20" i="3" s="1"/>
  <c r="AU12" i="3" a="1"/>
  <c r="AU12" i="3" s="1"/>
  <c r="AU27" i="3" a="1"/>
  <c r="AU27" i="3" s="1"/>
  <c r="AT18" i="3" a="1"/>
  <c r="AT18" i="3" s="1"/>
  <c r="AU81" i="3" a="1"/>
  <c r="AU81" i="3" s="1"/>
  <c r="AU73" i="3" a="1"/>
  <c r="AU73" i="3" s="1"/>
  <c r="AU65" i="3" a="1"/>
  <c r="AU65" i="3" s="1"/>
  <c r="AU57" i="3" a="1"/>
  <c r="AU57" i="3" s="1"/>
  <c r="AU49" i="3" a="1"/>
  <c r="AU49" i="3" s="1"/>
  <c r="AU41" i="3" a="1"/>
  <c r="AU41" i="3" s="1"/>
  <c r="AT87" i="3" a="1"/>
  <c r="AT87" i="3" s="1"/>
  <c r="AT79" i="3" a="1"/>
  <c r="AT79" i="3" s="1"/>
  <c r="AT71" i="3" a="1"/>
  <c r="AT71" i="3" s="1"/>
  <c r="AT63" i="3" a="1"/>
  <c r="AT63" i="3" s="1"/>
  <c r="AT55" i="3" a="1"/>
  <c r="AT55" i="3" s="1"/>
  <c r="AT47" i="3" a="1"/>
  <c r="AT47" i="3" s="1"/>
  <c r="AT39" i="3" a="1"/>
  <c r="AT39" i="3" s="1"/>
  <c r="AU82" i="3" a="1"/>
  <c r="AU82" i="3" s="1"/>
  <c r="AU74" i="3" a="1"/>
  <c r="AU74" i="3" s="1"/>
  <c r="AU66" i="3" a="1"/>
  <c r="AU66" i="3" s="1"/>
  <c r="AU58" i="3" a="1"/>
  <c r="AU58" i="3" s="1"/>
  <c r="AU50" i="3" a="1"/>
  <c r="AU50" i="3" s="1"/>
  <c r="AU42" i="3" a="1"/>
  <c r="AU42" i="3" s="1"/>
  <c r="AT88" i="3" a="1"/>
  <c r="AT88" i="3" s="1"/>
  <c r="AT80" i="3" a="1"/>
  <c r="AT80" i="3" s="1"/>
  <c r="AT72" i="3" a="1"/>
  <c r="AT72" i="3" s="1"/>
  <c r="AT64" i="3" a="1"/>
  <c r="AT64" i="3" s="1"/>
  <c r="AT56" i="3" a="1"/>
  <c r="AT56" i="3" s="1"/>
  <c r="AT48" i="3" a="1"/>
  <c r="AT48" i="3" s="1"/>
  <c r="AT40" i="3" a="1"/>
  <c r="AT40" i="3" s="1"/>
  <c r="AT32" i="3" a="1"/>
  <c r="AT32" i="3" s="1"/>
  <c r="AT24" i="3" a="1"/>
  <c r="AT24" i="3" s="1"/>
  <c r="AU29" i="3" a="1"/>
  <c r="AU29" i="3" s="1"/>
  <c r="AU19" i="3" a="1"/>
  <c r="AU19" i="3" s="1"/>
  <c r="AU34" i="3" a="1"/>
  <c r="AU34" i="3" s="1"/>
  <c r="AU23" i="3" a="1"/>
  <c r="AU23" i="3" s="1"/>
  <c r="AT15" i="3" a="1"/>
  <c r="AT15" i="3" s="1"/>
  <c r="AU28" i="3" a="1"/>
  <c r="AU28" i="3" s="1"/>
  <c r="AU18" i="3" a="1"/>
  <c r="AU18" i="3" s="1"/>
  <c r="AT37" i="3" a="1"/>
  <c r="AT37" i="3" s="1"/>
  <c r="AT25" i="3" a="1"/>
  <c r="AT25" i="3" s="1"/>
  <c r="AT16" i="3" a="1"/>
  <c r="AT16" i="3" s="1"/>
  <c r="AU87" i="3" a="1"/>
  <c r="AU87" i="3" s="1"/>
  <c r="AU79" i="3" a="1"/>
  <c r="AU79" i="3" s="1"/>
  <c r="AU71" i="3" a="1"/>
  <c r="AU71" i="3" s="1"/>
  <c r="AU63" i="3" a="1"/>
  <c r="AU63" i="3" s="1"/>
  <c r="AU55" i="3" a="1"/>
  <c r="AU55" i="3" s="1"/>
  <c r="AU47" i="3" a="1"/>
  <c r="AU47" i="3" s="1"/>
  <c r="AU39" i="3" a="1"/>
  <c r="AU39" i="3" s="1"/>
  <c r="AT85" i="3" a="1"/>
  <c r="AT85" i="3" s="1"/>
  <c r="AT77" i="3" a="1"/>
  <c r="AT77" i="3" s="1"/>
  <c r="AT69" i="3" a="1"/>
  <c r="AT69" i="3" s="1"/>
  <c r="AT61" i="3" a="1"/>
  <c r="AT61" i="3" s="1"/>
  <c r="AT53" i="3" a="1"/>
  <c r="AT53" i="3" s="1"/>
  <c r="AT45" i="3" a="1"/>
  <c r="AT45" i="3" s="1"/>
  <c r="AU88" i="3" a="1"/>
  <c r="AU88" i="3" s="1"/>
  <c r="AU80" i="3" a="1"/>
  <c r="AU80" i="3" s="1"/>
  <c r="AU72" i="3" a="1"/>
  <c r="AU72" i="3" s="1"/>
  <c r="AU64" i="3" a="1"/>
  <c r="AU64" i="3" s="1"/>
  <c r="AU56" i="3" a="1"/>
  <c r="AU56" i="3" s="1"/>
  <c r="AU48" i="3" a="1"/>
  <c r="AU48" i="3" s="1"/>
  <c r="AU40" i="3" a="1"/>
  <c r="AU40" i="3" s="1"/>
  <c r="AT86" i="3" a="1"/>
  <c r="AT86" i="3" s="1"/>
  <c r="AT78" i="3" a="1"/>
  <c r="AT78" i="3" s="1"/>
  <c r="AT70" i="3" a="1"/>
  <c r="AT70" i="3" s="1"/>
  <c r="AT62" i="3" a="1"/>
  <c r="AT62" i="3" s="1"/>
  <c r="AT54" i="3" a="1"/>
  <c r="AT54" i="3" s="1"/>
  <c r="AT46" i="3" a="1"/>
  <c r="AT46" i="3" s="1"/>
  <c r="AT38" i="3" a="1"/>
  <c r="AT38" i="3" s="1"/>
  <c r="AT30" i="3" a="1"/>
  <c r="AT30" i="3" s="1"/>
  <c r="AT22" i="3" a="1"/>
  <c r="AT22" i="3" s="1"/>
  <c r="AT27" i="3" a="1"/>
  <c r="AT27" i="3" s="1"/>
  <c r="AU17" i="3" a="1"/>
  <c r="AU17" i="3" s="1"/>
  <c r="AU31" i="3" a="1"/>
  <c r="AU31" i="3" s="1"/>
  <c r="AT21" i="3" a="1"/>
  <c r="AT21" i="3" s="1"/>
  <c r="AT13" i="3" a="1"/>
  <c r="AT13" i="3" s="1"/>
  <c r="AU25" i="3" a="1"/>
  <c r="AU25" i="3" s="1"/>
  <c r="AU16" i="3" a="1"/>
  <c r="AU16" i="3" s="1"/>
  <c r="AT33" i="3" a="1"/>
  <c r="AT33" i="3" s="1"/>
  <c r="AU22" i="3" a="1"/>
  <c r="AU22" i="3" s="1"/>
  <c r="AT14" i="3" a="1"/>
  <c r="AT14" i="3" s="1"/>
  <c r="AU85" i="3" a="1"/>
  <c r="AU85" i="3" s="1"/>
  <c r="AU77" i="3" a="1"/>
  <c r="AU77" i="3" s="1"/>
  <c r="AU69" i="3" a="1"/>
  <c r="AU69" i="3" s="1"/>
  <c r="AU61" i="3" a="1"/>
  <c r="AU61" i="3" s="1"/>
  <c r="AU53" i="3" a="1"/>
  <c r="AU53" i="3" s="1"/>
  <c r="AU45" i="3" a="1"/>
  <c r="AU45" i="3" s="1"/>
  <c r="AU37" i="3" a="1"/>
  <c r="AU37" i="3" s="1"/>
  <c r="AT83" i="3" a="1"/>
  <c r="AT83" i="3" s="1"/>
  <c r="AT75" i="3" a="1"/>
  <c r="AT75" i="3" s="1"/>
  <c r="AT67" i="3" a="1"/>
  <c r="AT67" i="3" s="1"/>
  <c r="AT59" i="3" a="1"/>
  <c r="AT59" i="3" s="1"/>
  <c r="AT51" i="3" a="1"/>
  <c r="AT51" i="3" s="1"/>
  <c r="AT43" i="3" a="1"/>
  <c r="AT43" i="3" s="1"/>
  <c r="AU86" i="3" a="1"/>
  <c r="AU86" i="3" s="1"/>
  <c r="AU78" i="3" a="1"/>
  <c r="AU78" i="3" s="1"/>
  <c r="AU70" i="3" a="1"/>
  <c r="AU70" i="3" s="1"/>
  <c r="AU62" i="3" a="1"/>
  <c r="AU62" i="3" s="1"/>
  <c r="AU54" i="3" a="1"/>
  <c r="AU54" i="3" s="1"/>
  <c r="AU46" i="3" a="1"/>
  <c r="AU46" i="3" s="1"/>
  <c r="AU38" i="3" a="1"/>
  <c r="AU38" i="3" s="1"/>
  <c r="AT84" i="3" a="1"/>
  <c r="AT84" i="3" s="1"/>
  <c r="AT76" i="3" a="1"/>
  <c r="AT76" i="3" s="1"/>
  <c r="AT68" i="3" a="1"/>
  <c r="AT68" i="3" s="1"/>
  <c r="AT60" i="3" a="1"/>
  <c r="AT60" i="3" s="1"/>
  <c r="AT52" i="3" a="1"/>
  <c r="AT52" i="3" s="1"/>
  <c r="AT44" i="3" a="1"/>
  <c r="AT44" i="3" s="1"/>
  <c r="AT36" i="3" a="1"/>
  <c r="AT36" i="3" s="1"/>
  <c r="AT28" i="3" a="1"/>
  <c r="AT28" i="3" s="1"/>
  <c r="AT35" i="3" a="1"/>
  <c r="AT35" i="3" s="1"/>
  <c r="AU24" i="3" a="1"/>
  <c r="AU24" i="3" s="1"/>
  <c r="AU15" i="3" a="1"/>
  <c r="AU15" i="3" s="1"/>
  <c r="AT29" i="3" a="1"/>
  <c r="AT29" i="3" s="1"/>
  <c r="AT19" i="3" a="1"/>
  <c r="AT19" i="3" s="1"/>
  <c r="AU33" i="3" a="1"/>
  <c r="AU33" i="3" s="1"/>
  <c r="AT23" i="3" a="1"/>
  <c r="AT23" i="3" s="1"/>
  <c r="AU14" i="3" a="1"/>
  <c r="AU14" i="3" s="1"/>
  <c r="AU30" i="3" a="1"/>
  <c r="AU30" i="3" s="1"/>
  <c r="AT20" i="3" a="1"/>
  <c r="AT20" i="3" s="1"/>
  <c r="AT12" i="3" a="1"/>
  <c r="AT12" i="3" s="1"/>
  <c r="AX87" i="3" a="1"/>
  <c r="AX87" i="3" s="1"/>
  <c r="AY86" i="3" a="1"/>
  <c r="AY86" i="3" s="1"/>
  <c r="AZ85" i="3" a="1"/>
  <c r="AZ85" i="3" s="1"/>
  <c r="AX83" i="3" a="1"/>
  <c r="AX83" i="3" s="1"/>
  <c r="AY82" i="3" a="1"/>
  <c r="AY82" i="3" s="1"/>
  <c r="AZ81" i="3" a="1"/>
  <c r="AZ81" i="3" s="1"/>
  <c r="AX79" i="3" a="1"/>
  <c r="AX79" i="3" s="1"/>
  <c r="AY78" i="3" a="1"/>
  <c r="AY78" i="3" s="1"/>
  <c r="AZ77" i="3" a="1"/>
  <c r="AZ77" i="3" s="1"/>
  <c r="AX75" i="3" a="1"/>
  <c r="AX75" i="3" s="1"/>
  <c r="AY74" i="3" a="1"/>
  <c r="AY74" i="3" s="1"/>
  <c r="AZ73" i="3" a="1"/>
  <c r="AZ73" i="3" s="1"/>
  <c r="AX71" i="3" a="1"/>
  <c r="AX71" i="3" s="1"/>
  <c r="AY70" i="3" a="1"/>
  <c r="AY70" i="3" s="1"/>
  <c r="AZ69" i="3" a="1"/>
  <c r="AZ69" i="3" s="1"/>
  <c r="AX67" i="3" a="1"/>
  <c r="AX67" i="3" s="1"/>
  <c r="AY66" i="3" a="1"/>
  <c r="AY66" i="3" s="1"/>
  <c r="AZ65" i="3" a="1"/>
  <c r="AZ65" i="3" s="1"/>
  <c r="AX63" i="3" a="1"/>
  <c r="AX63" i="3" s="1"/>
  <c r="AZ62" i="3" a="1"/>
  <c r="AZ62" i="3" s="1"/>
  <c r="AZ60" i="3" a="1"/>
  <c r="AZ60" i="3" s="1"/>
  <c r="AY59" i="3" a="1"/>
  <c r="AY59" i="3" s="1"/>
  <c r="AY57" i="3" a="1"/>
  <c r="AY57" i="3" s="1"/>
  <c r="AX56" i="3" a="1"/>
  <c r="AX56" i="3" s="1"/>
  <c r="AZ55" i="3" a="1"/>
  <c r="AZ55" i="3" s="1"/>
  <c r="AY53" i="3" a="1"/>
  <c r="AY53" i="3" s="1"/>
  <c r="AX52" i="3" a="1"/>
  <c r="AX52" i="3" s="1"/>
  <c r="AY50" i="3" a="1"/>
  <c r="AY50" i="3" s="1"/>
  <c r="AY48" i="3" a="1"/>
  <c r="AY48" i="3" s="1"/>
  <c r="AX47" i="3" a="1"/>
  <c r="AX47" i="3" s="1"/>
  <c r="AY46" i="3" a="1"/>
  <c r="AY46" i="3" s="1"/>
  <c r="AY44" i="3" a="1"/>
  <c r="AY44" i="3" s="1"/>
  <c r="AZ43" i="3" a="1"/>
  <c r="AZ43" i="3" s="1"/>
  <c r="AX42" i="3" a="1"/>
  <c r="AX42" i="3" s="1"/>
  <c r="AZ41" i="3" a="1"/>
  <c r="AZ41" i="3" s="1"/>
  <c r="AX40" i="3" a="1"/>
  <c r="AX40" i="3" s="1"/>
  <c r="AZ39" i="3" a="1"/>
  <c r="AZ39" i="3" s="1"/>
  <c r="AX38" i="3" a="1"/>
  <c r="AX38" i="3" s="1"/>
  <c r="AZ37" i="3" a="1"/>
  <c r="AZ37" i="3" s="1"/>
  <c r="AX36" i="3" a="1"/>
  <c r="AX36" i="3" s="1"/>
  <c r="AY35" i="3" a="1"/>
  <c r="AY35" i="3" s="1"/>
  <c r="AY33" i="3" a="1"/>
  <c r="AY33" i="3" s="1"/>
  <c r="AZ32" i="3" a="1"/>
  <c r="AZ32" i="3" s="1"/>
  <c r="AX31" i="3" a="1"/>
  <c r="AX31" i="3" s="1"/>
  <c r="AY30" i="3" a="1"/>
  <c r="AY30" i="3" s="1"/>
  <c r="AX29" i="3" a="1"/>
  <c r="AX29" i="3" s="1"/>
  <c r="AZ28" i="3" a="1"/>
  <c r="AZ28" i="3" s="1"/>
  <c r="AY26" i="3" a="1"/>
  <c r="AY26" i="3" s="1"/>
  <c r="AX25" i="3" a="1"/>
  <c r="AX25" i="3" s="1"/>
  <c r="AY24" i="3" a="1"/>
  <c r="AY24" i="3" s="1"/>
  <c r="AX23" i="3" a="1"/>
  <c r="AX23" i="3" s="1"/>
  <c r="AX21" i="3" a="1"/>
  <c r="AX21" i="3" s="1"/>
  <c r="AY20" i="3" a="1"/>
  <c r="AY20" i="3" s="1"/>
  <c r="AZ19" i="3" a="1"/>
  <c r="AZ19" i="3" s="1"/>
  <c r="AX17" i="3" a="1"/>
  <c r="AX17" i="3" s="1"/>
  <c r="AY16" i="3" a="1"/>
  <c r="AY16" i="3" s="1"/>
  <c r="AZ15" i="3" a="1"/>
  <c r="AZ15" i="3" s="1"/>
  <c r="AX13" i="3" a="1"/>
  <c r="AX13" i="3" s="1"/>
  <c r="AY12" i="3" a="1"/>
  <c r="AY12" i="3" s="1"/>
  <c r="AZ88" i="3" a="1"/>
  <c r="AZ88" i="3" s="1"/>
  <c r="AX86" i="3" a="1"/>
  <c r="AX86" i="3" s="1"/>
  <c r="AY85" i="3" a="1"/>
  <c r="AY85" i="3" s="1"/>
  <c r="AZ84" i="3" a="1"/>
  <c r="AZ84" i="3" s="1"/>
  <c r="AX82" i="3" a="1"/>
  <c r="AX82" i="3" s="1"/>
  <c r="AY81" i="3" a="1"/>
  <c r="AY81" i="3" s="1"/>
  <c r="AZ80" i="3" a="1"/>
  <c r="AZ80" i="3" s="1"/>
  <c r="AX78" i="3" a="1"/>
  <c r="AX78" i="3" s="1"/>
  <c r="AY77" i="3" a="1"/>
  <c r="AY77" i="3" s="1"/>
  <c r="AZ76" i="3" a="1"/>
  <c r="AZ76" i="3" s="1"/>
  <c r="AX74" i="3" a="1"/>
  <c r="AX74" i="3" s="1"/>
  <c r="AY73" i="3" a="1"/>
  <c r="AY73" i="3" s="1"/>
  <c r="AZ72" i="3" a="1"/>
  <c r="AZ72" i="3" s="1"/>
  <c r="AX70" i="3" a="1"/>
  <c r="AX70" i="3" s="1"/>
  <c r="AY69" i="3" a="1"/>
  <c r="AY69" i="3" s="1"/>
  <c r="AZ68" i="3" a="1"/>
  <c r="AZ68" i="3" s="1"/>
  <c r="AX66" i="3" a="1"/>
  <c r="AX66" i="3" s="1"/>
  <c r="AY65" i="3" a="1"/>
  <c r="AY65" i="3" s="1"/>
  <c r="AZ64" i="3" a="1"/>
  <c r="AZ64" i="3" s="1"/>
  <c r="AY62" i="3" a="1"/>
  <c r="AY62" i="3" s="1"/>
  <c r="AX61" i="3" a="1"/>
  <c r="AX61" i="3" s="1"/>
  <c r="AX59" i="3" a="1"/>
  <c r="AX59" i="3" s="1"/>
  <c r="AZ58" i="3" a="1"/>
  <c r="AZ58" i="3" s="1"/>
  <c r="AZ56" i="3" a="1"/>
  <c r="AZ56" i="3" s="1"/>
  <c r="AY55" i="3" a="1"/>
  <c r="AY55" i="3" s="1"/>
  <c r="AZ54" i="3" a="1"/>
  <c r="AZ54" i="3" s="1"/>
  <c r="AX53" i="3" a="1"/>
  <c r="AX53" i="3" s="1"/>
  <c r="AZ52" i="3" a="1"/>
  <c r="AZ52" i="3" s="1"/>
  <c r="AY51" i="3" a="1"/>
  <c r="AY51" i="3" s="1"/>
  <c r="AX50" i="3" a="1"/>
  <c r="AX50" i="3" s="1"/>
  <c r="AZ49" i="3" a="1"/>
  <c r="AZ49" i="3" s="1"/>
  <c r="AX48" i="3" a="1"/>
  <c r="AX48" i="3" s="1"/>
  <c r="AZ47" i="3" a="1"/>
  <c r="AZ47" i="3" s="1"/>
  <c r="AX46" i="3" a="1"/>
  <c r="AX46" i="3" s="1"/>
  <c r="AZ45" i="3" a="1"/>
  <c r="AZ45" i="3" s="1"/>
  <c r="AX44" i="3" a="1"/>
  <c r="AX44" i="3" s="1"/>
  <c r="AY43" i="3" a="1"/>
  <c r="AY43" i="3" s="1"/>
  <c r="AY41" i="3" a="1"/>
  <c r="AY41" i="3" s="1"/>
  <c r="AY39" i="3" a="1"/>
  <c r="AY39" i="3" s="1"/>
  <c r="AZ38" i="3" a="1"/>
  <c r="AZ38" i="3" s="1"/>
  <c r="AY37" i="3" a="1"/>
  <c r="AY37" i="3" s="1"/>
  <c r="AX35" i="3" a="1"/>
  <c r="AX35" i="3" s="1"/>
  <c r="AZ34" i="3" a="1"/>
  <c r="AZ34" i="3" s="1"/>
  <c r="AX33" i="3" a="1"/>
  <c r="AX33" i="3" s="1"/>
  <c r="AY32" i="3" a="1"/>
  <c r="AY32" i="3" s="1"/>
  <c r="AY28" i="3" a="1"/>
  <c r="AY28" i="3" s="1"/>
  <c r="AZ27" i="3" a="1"/>
  <c r="AZ27" i="3" s="1"/>
  <c r="AX26" i="3" a="1"/>
  <c r="AX26" i="3" s="1"/>
  <c r="AZ25" i="3" a="1"/>
  <c r="AZ25" i="3" s="1"/>
  <c r="AX24" i="3" a="1"/>
  <c r="AX24" i="3" s="1"/>
  <c r="AZ23" i="3" a="1"/>
  <c r="AZ23" i="3" s="1"/>
  <c r="AZ22" i="3" a="1"/>
  <c r="AZ22" i="3" s="1"/>
  <c r="AX20" i="3" a="1"/>
  <c r="AX20" i="3" s="1"/>
  <c r="AY19" i="3" a="1"/>
  <c r="AY19" i="3" s="1"/>
  <c r="AZ18" i="3" a="1"/>
  <c r="AZ18" i="3" s="1"/>
  <c r="AX16" i="3" a="1"/>
  <c r="AX16" i="3" s="1"/>
  <c r="AY15" i="3" a="1"/>
  <c r="AY15" i="3" s="1"/>
  <c r="AZ14" i="3" a="1"/>
  <c r="AZ14" i="3" s="1"/>
  <c r="AX12" i="3" a="1"/>
  <c r="AX12" i="3" s="1"/>
  <c r="AY88" i="3" a="1"/>
  <c r="AY88" i="3" s="1"/>
  <c r="AZ87" i="3" a="1"/>
  <c r="AZ87" i="3" s="1"/>
  <c r="AX85" i="3" a="1"/>
  <c r="AX85" i="3" s="1"/>
  <c r="AY84" i="3" a="1"/>
  <c r="AY84" i="3" s="1"/>
  <c r="AZ83" i="3" a="1"/>
  <c r="AZ83" i="3" s="1"/>
  <c r="AX81" i="3" a="1"/>
  <c r="AX81" i="3" s="1"/>
  <c r="AY80" i="3" a="1"/>
  <c r="AY80" i="3" s="1"/>
  <c r="AZ79" i="3" a="1"/>
  <c r="AZ79" i="3" s="1"/>
  <c r="AX77" i="3" a="1"/>
  <c r="AX77" i="3" s="1"/>
  <c r="AY76" i="3" a="1"/>
  <c r="AY76" i="3" s="1"/>
  <c r="AZ75" i="3" a="1"/>
  <c r="AZ75" i="3" s="1"/>
  <c r="AX73" i="3" a="1"/>
  <c r="AX73" i="3" s="1"/>
  <c r="AY72" i="3" a="1"/>
  <c r="AY72" i="3" s="1"/>
  <c r="AZ71" i="3" a="1"/>
  <c r="AZ71" i="3" s="1"/>
  <c r="AX69" i="3" a="1"/>
  <c r="AX69" i="3" s="1"/>
  <c r="AY68" i="3" a="1"/>
  <c r="AY68" i="3" s="1"/>
  <c r="AZ67" i="3" a="1"/>
  <c r="AZ67" i="3" s="1"/>
  <c r="AX65" i="3" a="1"/>
  <c r="AX65" i="3" s="1"/>
  <c r="AY64" i="3" a="1"/>
  <c r="AY64" i="3" s="1"/>
  <c r="AZ63" i="3" a="1"/>
  <c r="AZ63" i="3" s="1"/>
  <c r="AX62" i="3" a="1"/>
  <c r="AX62" i="3" s="1"/>
  <c r="AZ61" i="3" a="1"/>
  <c r="AZ61" i="3" s="1"/>
  <c r="AY60" i="3" a="1"/>
  <c r="AY60" i="3" s="1"/>
  <c r="AY58" i="3" a="1"/>
  <c r="AY58" i="3" s="1"/>
  <c r="AX57" i="3" a="1"/>
  <c r="AX57" i="3" s="1"/>
  <c r="AX55" i="3" a="1"/>
  <c r="AX55" i="3" s="1"/>
  <c r="AY54" i="3" a="1"/>
  <c r="AY54" i="3" s="1"/>
  <c r="AY52" i="3" a="1"/>
  <c r="AY52" i="3" s="1"/>
  <c r="AX51" i="3" a="1"/>
  <c r="AX51" i="3" s="1"/>
  <c r="AY49" i="3" a="1"/>
  <c r="AY49" i="3" s="1"/>
  <c r="AY45" i="3" a="1"/>
  <c r="AY45" i="3" s="1"/>
  <c r="AX43" i="3" a="1"/>
  <c r="AX43" i="3" s="1"/>
  <c r="AZ42" i="3" a="1"/>
  <c r="AZ42" i="3" s="1"/>
  <c r="AX41" i="3" a="1"/>
  <c r="AX41" i="3" s="1"/>
  <c r="AZ40" i="3" a="1"/>
  <c r="AZ40" i="3" s="1"/>
  <c r="AX39" i="3" a="1"/>
  <c r="AX39" i="3" s="1"/>
  <c r="AY38" i="3" a="1"/>
  <c r="AY38" i="3" s="1"/>
  <c r="AX37" i="3" a="1"/>
  <c r="AX37" i="3" s="1"/>
  <c r="AZ36" i="3" a="1"/>
  <c r="AZ36" i="3" s="1"/>
  <c r="AY34" i="3" a="1"/>
  <c r="AY34" i="3" s="1"/>
  <c r="AZ33" i="3" a="1"/>
  <c r="AZ33" i="3" s="1"/>
  <c r="AX32" i="3" a="1"/>
  <c r="AX32" i="3" s="1"/>
  <c r="AZ31" i="3" a="1"/>
  <c r="AZ31" i="3" s="1"/>
  <c r="AX30" i="3" a="1"/>
  <c r="AX30" i="3" s="1"/>
  <c r="AZ29" i="3" a="1"/>
  <c r="AZ29" i="3" s="1"/>
  <c r="AX28" i="3" a="1"/>
  <c r="AX28" i="3" s="1"/>
  <c r="AY27" i="3" a="1"/>
  <c r="AY27" i="3" s="1"/>
  <c r="AY22" i="3" a="1"/>
  <c r="AY22" i="3" s="1"/>
  <c r="AZ21" i="3" a="1"/>
  <c r="AZ21" i="3" s="1"/>
  <c r="AX19" i="3" a="1"/>
  <c r="AX19" i="3" s="1"/>
  <c r="AY18" i="3" a="1"/>
  <c r="AY18" i="3" s="1"/>
  <c r="AZ17" i="3" a="1"/>
  <c r="AZ17" i="3" s="1"/>
  <c r="AX15" i="3" a="1"/>
  <c r="AX15" i="3" s="1"/>
  <c r="AY14" i="3" a="1"/>
  <c r="AY14" i="3" s="1"/>
  <c r="AZ13" i="3" a="1"/>
  <c r="AZ13" i="3" s="1"/>
  <c r="AX88" i="3" a="1"/>
  <c r="AX88" i="3" s="1"/>
  <c r="AY87" i="3" a="1"/>
  <c r="AY87" i="3" s="1"/>
  <c r="AZ86" i="3" a="1"/>
  <c r="AZ86" i="3" s="1"/>
  <c r="AX84" i="3" a="1"/>
  <c r="AX84" i="3" s="1"/>
  <c r="AY83" i="3" a="1"/>
  <c r="AY83" i="3" s="1"/>
  <c r="AZ82" i="3" a="1"/>
  <c r="AZ82" i="3" s="1"/>
  <c r="AX80" i="3" a="1"/>
  <c r="AX80" i="3" s="1"/>
  <c r="AY79" i="3" a="1"/>
  <c r="AY79" i="3" s="1"/>
  <c r="AZ78" i="3" a="1"/>
  <c r="AZ78" i="3" s="1"/>
  <c r="AX76" i="3" a="1"/>
  <c r="AX76" i="3" s="1"/>
  <c r="AY75" i="3" a="1"/>
  <c r="AY75" i="3" s="1"/>
  <c r="AZ74" i="3" a="1"/>
  <c r="AZ74" i="3" s="1"/>
  <c r="AX72" i="3" a="1"/>
  <c r="AX72" i="3" s="1"/>
  <c r="AY71" i="3" a="1"/>
  <c r="AY71" i="3" s="1"/>
  <c r="AZ70" i="3" a="1"/>
  <c r="AZ70" i="3" s="1"/>
  <c r="AX68" i="3" a="1"/>
  <c r="AX68" i="3" s="1"/>
  <c r="AY67" i="3" a="1"/>
  <c r="AY67" i="3" s="1"/>
  <c r="AZ66" i="3" a="1"/>
  <c r="AZ66" i="3" s="1"/>
  <c r="AX64" i="3" a="1"/>
  <c r="AX64" i="3" s="1"/>
  <c r="AY63" i="3" a="1"/>
  <c r="AY63" i="3" s="1"/>
  <c r="AY61" i="3" a="1"/>
  <c r="AY61" i="3" s="1"/>
  <c r="AX60" i="3" a="1"/>
  <c r="AX60" i="3" s="1"/>
  <c r="AZ59" i="3" a="1"/>
  <c r="AZ59" i="3" s="1"/>
  <c r="AX58" i="3" a="1"/>
  <c r="AX58" i="3" s="1"/>
  <c r="AZ57" i="3" a="1"/>
  <c r="AZ57" i="3" s="1"/>
  <c r="AY56" i="3" a="1"/>
  <c r="AY56" i="3" s="1"/>
  <c r="AX54" i="3" a="1"/>
  <c r="AX54" i="3" s="1"/>
  <c r="AZ53" i="3" a="1"/>
  <c r="AZ53" i="3" s="1"/>
  <c r="AZ51" i="3" a="1"/>
  <c r="AZ51" i="3" s="1"/>
  <c r="AZ50" i="3" a="1"/>
  <c r="AZ50" i="3" s="1"/>
  <c r="AX49" i="3" a="1"/>
  <c r="AX49" i="3" s="1"/>
  <c r="AZ48" i="3" a="1"/>
  <c r="AZ48" i="3" s="1"/>
  <c r="AY47" i="3" a="1"/>
  <c r="AY47" i="3" s="1"/>
  <c r="AZ46" i="3" a="1"/>
  <c r="AZ46" i="3" s="1"/>
  <c r="AX45" i="3" a="1"/>
  <c r="AX45" i="3" s="1"/>
  <c r="AZ44" i="3" a="1"/>
  <c r="AZ44" i="3" s="1"/>
  <c r="AY42" i="3" a="1"/>
  <c r="AY42" i="3" s="1"/>
  <c r="AY40" i="3" a="1"/>
  <c r="AY40" i="3" s="1"/>
  <c r="AY36" i="3" a="1"/>
  <c r="AY36" i="3" s="1"/>
  <c r="AZ35" i="3" a="1"/>
  <c r="AZ35" i="3" s="1"/>
  <c r="AX34" i="3" a="1"/>
  <c r="AX34" i="3" s="1"/>
  <c r="AY31" i="3" a="1"/>
  <c r="AY31" i="3" s="1"/>
  <c r="AZ30" i="3" a="1"/>
  <c r="AZ30" i="3" s="1"/>
  <c r="AY29" i="3" a="1"/>
  <c r="AY29" i="3" s="1"/>
  <c r="AX27" i="3" a="1"/>
  <c r="AX27" i="3" s="1"/>
  <c r="AZ26" i="3" a="1"/>
  <c r="AZ26" i="3" s="1"/>
  <c r="AY25" i="3" a="1"/>
  <c r="AY25" i="3" s="1"/>
  <c r="AZ24" i="3" a="1"/>
  <c r="AZ24" i="3" s="1"/>
  <c r="AY23" i="3" a="1"/>
  <c r="AY23" i="3" s="1"/>
  <c r="AX22" i="3" a="1"/>
  <c r="AX22" i="3" s="1"/>
  <c r="AY21" i="3" a="1"/>
  <c r="AY21" i="3" s="1"/>
  <c r="AZ20" i="3" a="1"/>
  <c r="AZ20" i="3" s="1"/>
  <c r="AX18" i="3" a="1"/>
  <c r="AX18" i="3" s="1"/>
  <c r="AY17" i="3" a="1"/>
  <c r="AY17" i="3" s="1"/>
  <c r="AZ16" i="3" a="1"/>
  <c r="AZ16" i="3" s="1"/>
  <c r="AX14" i="3" a="1"/>
  <c r="AX14" i="3" s="1"/>
  <c r="AY13" i="3" a="1"/>
  <c r="AY13" i="3" s="1"/>
  <c r="AZ12" i="3" a="1"/>
  <c r="AZ12" i="3" s="1"/>
  <c r="AN86" i="3" a="1"/>
  <c r="AN86" i="3" s="1"/>
  <c r="AN78" i="3" a="1"/>
  <c r="AN78" i="3" s="1"/>
  <c r="AN70" i="3" a="1"/>
  <c r="AN70" i="3" s="1"/>
  <c r="AN62" i="3" a="1"/>
  <c r="AN62" i="3" s="1"/>
  <c r="AN54" i="3" a="1"/>
  <c r="AN54" i="3" s="1"/>
  <c r="AN46" i="3" a="1"/>
  <c r="AN46" i="3" s="1"/>
  <c r="AN38" i="3" a="1"/>
  <c r="AN38" i="3" s="1"/>
  <c r="AN30" i="3" a="1"/>
  <c r="AN30" i="3" s="1"/>
  <c r="AN22" i="3" a="1"/>
  <c r="AN22" i="3" s="1"/>
  <c r="AN14" i="3" a="1"/>
  <c r="AN14" i="3" s="1"/>
  <c r="AM84" i="3" a="1"/>
  <c r="AM84" i="3" s="1"/>
  <c r="AM76" i="3" a="1"/>
  <c r="AM76" i="3" s="1"/>
  <c r="AM68" i="3" a="1"/>
  <c r="AM68" i="3" s="1"/>
  <c r="AM60" i="3" a="1"/>
  <c r="AM60" i="3" s="1"/>
  <c r="AM52" i="3" a="1"/>
  <c r="AM52" i="3" s="1"/>
  <c r="AM44" i="3" a="1"/>
  <c r="AM44" i="3" s="1"/>
  <c r="AM36" i="3" a="1"/>
  <c r="AM36" i="3" s="1"/>
  <c r="AM28" i="3" a="1"/>
  <c r="AM28" i="3" s="1"/>
  <c r="AM20" i="3" a="1"/>
  <c r="AM20" i="3" s="1"/>
  <c r="AM12" i="3" a="1"/>
  <c r="AM12" i="3" s="1"/>
  <c r="AN81" i="3" a="1"/>
  <c r="AN81" i="3" s="1"/>
  <c r="AN73" i="3" a="1"/>
  <c r="AN73" i="3" s="1"/>
  <c r="AN65" i="3" a="1"/>
  <c r="AN65" i="3" s="1"/>
  <c r="AN57" i="3" a="1"/>
  <c r="AN57" i="3" s="1"/>
  <c r="AN49" i="3" a="1"/>
  <c r="AN49" i="3" s="1"/>
  <c r="AN41" i="3" a="1"/>
  <c r="AN41" i="3" s="1"/>
  <c r="AN33" i="3" a="1"/>
  <c r="AN33" i="3" s="1"/>
  <c r="AN25" i="3" a="1"/>
  <c r="AN25" i="3" s="1"/>
  <c r="AN17" i="3" a="1"/>
  <c r="AN17" i="3" s="1"/>
  <c r="AM85" i="3" a="1"/>
  <c r="AM85" i="3" s="1"/>
  <c r="AM77" i="3" a="1"/>
  <c r="AM77" i="3" s="1"/>
  <c r="AM69" i="3" a="1"/>
  <c r="AM69" i="3" s="1"/>
  <c r="AM61" i="3" a="1"/>
  <c r="AM61" i="3" s="1"/>
  <c r="AM53" i="3" a="1"/>
  <c r="AM53" i="3" s="1"/>
  <c r="AM45" i="3" a="1"/>
  <c r="AM45" i="3" s="1"/>
  <c r="AM37" i="3" a="1"/>
  <c r="AM37" i="3" s="1"/>
  <c r="AM29" i="3" a="1"/>
  <c r="AM29" i="3" s="1"/>
  <c r="AM21" i="3" a="1"/>
  <c r="AM21" i="3" s="1"/>
  <c r="AM13" i="3" a="1"/>
  <c r="AM13" i="3" s="1"/>
  <c r="AN84" i="3" a="1"/>
  <c r="AN84" i="3" s="1"/>
  <c r="AN76" i="3" a="1"/>
  <c r="AN76" i="3" s="1"/>
  <c r="AN68" i="3" a="1"/>
  <c r="AN68" i="3" s="1"/>
  <c r="AN60" i="3" a="1"/>
  <c r="AN60" i="3" s="1"/>
  <c r="AN52" i="3" a="1"/>
  <c r="AN52" i="3" s="1"/>
  <c r="AN44" i="3" a="1"/>
  <c r="AN44" i="3" s="1"/>
  <c r="AN36" i="3" a="1"/>
  <c r="AN36" i="3" s="1"/>
  <c r="AN28" i="3" a="1"/>
  <c r="AN28" i="3" s="1"/>
  <c r="AN20" i="3" a="1"/>
  <c r="AN20" i="3" s="1"/>
  <c r="AN12" i="3" a="1"/>
  <c r="AN12" i="3" s="1"/>
  <c r="AM82" i="3" a="1"/>
  <c r="AM82" i="3" s="1"/>
  <c r="AM74" i="3" a="1"/>
  <c r="AM74" i="3" s="1"/>
  <c r="AM66" i="3" a="1"/>
  <c r="AM66" i="3" s="1"/>
  <c r="AM58" i="3" a="1"/>
  <c r="AM58" i="3" s="1"/>
  <c r="AM50" i="3" a="1"/>
  <c r="AM50" i="3" s="1"/>
  <c r="AM42" i="3" a="1"/>
  <c r="AM42" i="3" s="1"/>
  <c r="AM34" i="3" a="1"/>
  <c r="AM34" i="3" s="1"/>
  <c r="AM26" i="3" a="1"/>
  <c r="AM26" i="3" s="1"/>
  <c r="AM18" i="3" a="1"/>
  <c r="AM18" i="3" s="1"/>
  <c r="AN87" i="3" a="1"/>
  <c r="AN87" i="3" s="1"/>
  <c r="AN79" i="3" a="1"/>
  <c r="AN79" i="3" s="1"/>
  <c r="AN71" i="3" a="1"/>
  <c r="AN71" i="3" s="1"/>
  <c r="AN63" i="3" a="1"/>
  <c r="AN63" i="3" s="1"/>
  <c r="AN55" i="3" a="1"/>
  <c r="AN55" i="3" s="1"/>
  <c r="AN47" i="3" a="1"/>
  <c r="AN47" i="3" s="1"/>
  <c r="AN39" i="3" a="1"/>
  <c r="AN39" i="3" s="1"/>
  <c r="AN31" i="3" a="1"/>
  <c r="AN31" i="3" s="1"/>
  <c r="AN23" i="3" a="1"/>
  <c r="AN23" i="3" s="1"/>
  <c r="AN15" i="3" a="1"/>
  <c r="AN15" i="3" s="1"/>
  <c r="AM83" i="3" a="1"/>
  <c r="AM83" i="3" s="1"/>
  <c r="AM75" i="3" a="1"/>
  <c r="AM75" i="3" s="1"/>
  <c r="AM67" i="3" a="1"/>
  <c r="AM67" i="3" s="1"/>
  <c r="AM59" i="3" a="1"/>
  <c r="AM59" i="3" s="1"/>
  <c r="AM51" i="3" a="1"/>
  <c r="AM51" i="3" s="1"/>
  <c r="AM43" i="3" a="1"/>
  <c r="AM43" i="3" s="1"/>
  <c r="AM35" i="3" a="1"/>
  <c r="AM35" i="3" s="1"/>
  <c r="AM27" i="3" a="1"/>
  <c r="AM27" i="3" s="1"/>
  <c r="AM19" i="3" a="1"/>
  <c r="AM19" i="3" s="1"/>
  <c r="AN82" i="3" a="1"/>
  <c r="AN82" i="3" s="1"/>
  <c r="AN74" i="3" a="1"/>
  <c r="AN74" i="3" s="1"/>
  <c r="AN66" i="3" a="1"/>
  <c r="AN66" i="3" s="1"/>
  <c r="AN58" i="3" a="1"/>
  <c r="AN58" i="3" s="1"/>
  <c r="AN50" i="3" a="1"/>
  <c r="AN50" i="3" s="1"/>
  <c r="AN42" i="3" a="1"/>
  <c r="AN42" i="3" s="1"/>
  <c r="AN34" i="3" a="1"/>
  <c r="AN34" i="3" s="1"/>
  <c r="AN26" i="3" a="1"/>
  <c r="AN26" i="3" s="1"/>
  <c r="AN18" i="3" a="1"/>
  <c r="AN18" i="3" s="1"/>
  <c r="AM88" i="3" a="1"/>
  <c r="AM88" i="3" s="1"/>
  <c r="AM80" i="3" a="1"/>
  <c r="AM80" i="3" s="1"/>
  <c r="AM72" i="3" a="1"/>
  <c r="AM72" i="3" s="1"/>
  <c r="AM64" i="3" a="1"/>
  <c r="AM64" i="3" s="1"/>
  <c r="AM56" i="3" a="1"/>
  <c r="AM56" i="3" s="1"/>
  <c r="AM48" i="3" a="1"/>
  <c r="AM48" i="3" s="1"/>
  <c r="AM40" i="3" a="1"/>
  <c r="AM40" i="3" s="1"/>
  <c r="AM32" i="3" a="1"/>
  <c r="AM32" i="3" s="1"/>
  <c r="AM24" i="3" a="1"/>
  <c r="AM24" i="3" s="1"/>
  <c r="AM16" i="3" a="1"/>
  <c r="AM16" i="3" s="1"/>
  <c r="AN88" i="3" a="1"/>
  <c r="AN88" i="3" s="1"/>
  <c r="AN80" i="3" a="1"/>
  <c r="AN80" i="3" s="1"/>
  <c r="AN72" i="3" a="1"/>
  <c r="AN72" i="3" s="1"/>
  <c r="AN64" i="3" a="1"/>
  <c r="AN64" i="3" s="1"/>
  <c r="AN56" i="3" a="1"/>
  <c r="AN56" i="3" s="1"/>
  <c r="AN48" i="3" a="1"/>
  <c r="AN48" i="3" s="1"/>
  <c r="AN40" i="3" a="1"/>
  <c r="AN40" i="3" s="1"/>
  <c r="AN32" i="3" a="1"/>
  <c r="AN32" i="3" s="1"/>
  <c r="AN24" i="3" a="1"/>
  <c r="AN24" i="3" s="1"/>
  <c r="AN16" i="3" a="1"/>
  <c r="AN16" i="3" s="1"/>
  <c r="AM86" i="3" a="1"/>
  <c r="AM86" i="3" s="1"/>
  <c r="AM78" i="3" a="1"/>
  <c r="AM78" i="3" s="1"/>
  <c r="AM70" i="3" a="1"/>
  <c r="AM70" i="3" s="1"/>
  <c r="AM62" i="3" a="1"/>
  <c r="AM62" i="3" s="1"/>
  <c r="AM54" i="3" a="1"/>
  <c r="AM54" i="3" s="1"/>
  <c r="AM46" i="3" a="1"/>
  <c r="AM46" i="3" s="1"/>
  <c r="AM38" i="3" a="1"/>
  <c r="AM38" i="3" s="1"/>
  <c r="AM30" i="3" a="1"/>
  <c r="AM30" i="3" s="1"/>
  <c r="AM22" i="3" a="1"/>
  <c r="AM22" i="3" s="1"/>
  <c r="AM14" i="3" a="1"/>
  <c r="AM14" i="3" s="1"/>
  <c r="AN83" i="3" a="1"/>
  <c r="AN83" i="3" s="1"/>
  <c r="AN75" i="3" a="1"/>
  <c r="AN75" i="3" s="1"/>
  <c r="AN67" i="3" a="1"/>
  <c r="AN67" i="3" s="1"/>
  <c r="AN59" i="3" a="1"/>
  <c r="AN59" i="3" s="1"/>
  <c r="AN51" i="3" a="1"/>
  <c r="AN51" i="3" s="1"/>
  <c r="AN43" i="3" a="1"/>
  <c r="AN43" i="3" s="1"/>
  <c r="AN35" i="3" a="1"/>
  <c r="AN35" i="3" s="1"/>
  <c r="AN27" i="3" a="1"/>
  <c r="AN27" i="3" s="1"/>
  <c r="AN19" i="3" a="1"/>
  <c r="AN19" i="3" s="1"/>
  <c r="AM87" i="3" a="1"/>
  <c r="AM87" i="3" s="1"/>
  <c r="AM79" i="3" a="1"/>
  <c r="AM79" i="3" s="1"/>
  <c r="AM71" i="3" a="1"/>
  <c r="AM71" i="3" s="1"/>
  <c r="AM63" i="3" a="1"/>
  <c r="AM63" i="3" s="1"/>
  <c r="AM55" i="3" a="1"/>
  <c r="AM55" i="3" s="1"/>
  <c r="AM47" i="3" a="1"/>
  <c r="AM47" i="3" s="1"/>
  <c r="AM39" i="3" a="1"/>
  <c r="AM39" i="3" s="1"/>
  <c r="AM31" i="3" a="1"/>
  <c r="AM31" i="3" s="1"/>
  <c r="AM23" i="3" a="1"/>
  <c r="AM23" i="3" s="1"/>
  <c r="AM15" i="3" a="1"/>
  <c r="AM15" i="3" s="1"/>
  <c r="AN77" i="3" a="1"/>
  <c r="AN77" i="3" s="1"/>
  <c r="AN45" i="3" a="1"/>
  <c r="AN45" i="3" s="1"/>
  <c r="AN13" i="3" a="1"/>
  <c r="AN13" i="3" s="1"/>
  <c r="AM57" i="3" a="1"/>
  <c r="AM57" i="3" s="1"/>
  <c r="AM25" i="3" a="1"/>
  <c r="AM25" i="3" s="1"/>
  <c r="AN69" i="3" a="1"/>
  <c r="AN69" i="3" s="1"/>
  <c r="AN37" i="3" a="1"/>
  <c r="AN37" i="3" s="1"/>
  <c r="AM81" i="3" a="1"/>
  <c r="AM81" i="3" s="1"/>
  <c r="AM49" i="3" a="1"/>
  <c r="AM49" i="3" s="1"/>
  <c r="AM17" i="3" a="1"/>
  <c r="AM17" i="3" s="1"/>
  <c r="AN61" i="3" a="1"/>
  <c r="AN61" i="3" s="1"/>
  <c r="AN29" i="3" a="1"/>
  <c r="AN29" i="3" s="1"/>
  <c r="AM73" i="3" a="1"/>
  <c r="AM73" i="3" s="1"/>
  <c r="AM41" i="3" a="1"/>
  <c r="AM41" i="3" s="1"/>
  <c r="AN85" i="3" a="1"/>
  <c r="AN85" i="3" s="1"/>
  <c r="AN53" i="3" a="1"/>
  <c r="AN53" i="3" s="1"/>
  <c r="AN21" i="3" a="1"/>
  <c r="AN21" i="3" s="1"/>
  <c r="AM65" i="3" a="1"/>
  <c r="AM65" i="3" s="1"/>
  <c r="AM33" i="3" a="1"/>
  <c r="AM33" i="3" s="1"/>
  <c r="BO81" i="3" a="1"/>
  <c r="BO81" i="3" s="1"/>
  <c r="BO73" i="3" a="1"/>
  <c r="BO73" i="3" s="1"/>
  <c r="BO65" i="3" a="1"/>
  <c r="BO65" i="3" s="1"/>
  <c r="BO57" i="3" a="1"/>
  <c r="BO57" i="3" s="1"/>
  <c r="BO51" i="3" a="1"/>
  <c r="BO51" i="3" s="1"/>
  <c r="BO37" i="3" a="1"/>
  <c r="BO37" i="3" s="1"/>
  <c r="BP29" i="3" a="1"/>
  <c r="BP29" i="3" s="1"/>
  <c r="BP23" i="3" a="1"/>
  <c r="BP23" i="3" s="1"/>
  <c r="BO15" i="3" a="1"/>
  <c r="BO15" i="3" s="1"/>
  <c r="BO84" i="3" a="1"/>
  <c r="BO84" i="3" s="1"/>
  <c r="BO76" i="3" a="1"/>
  <c r="BO76" i="3" s="1"/>
  <c r="BO68" i="3" a="1"/>
  <c r="BO68" i="3" s="1"/>
  <c r="BO60" i="3" a="1"/>
  <c r="BO60" i="3" s="1"/>
  <c r="BP52" i="3" a="1"/>
  <c r="BP52" i="3" s="1"/>
  <c r="BP44" i="3" a="1"/>
  <c r="BP44" i="3" s="1"/>
  <c r="BP38" i="3" a="1"/>
  <c r="BP38" i="3" s="1"/>
  <c r="BP25" i="3" a="1"/>
  <c r="BP25" i="3" s="1"/>
  <c r="BO14" i="3" a="1"/>
  <c r="BO14" i="3" s="1"/>
  <c r="BO83" i="3" a="1"/>
  <c r="BO83" i="3" s="1"/>
  <c r="BO75" i="3" a="1"/>
  <c r="BO75" i="3" s="1"/>
  <c r="BO67" i="3" a="1"/>
  <c r="BO67" i="3" s="1"/>
  <c r="BO59" i="3" a="1"/>
  <c r="BO59" i="3" s="1"/>
  <c r="BO52" i="3" a="1"/>
  <c r="BO52" i="3" s="1"/>
  <c r="BP45" i="3" a="1"/>
  <c r="BP45" i="3" s="1"/>
  <c r="BP39" i="3" a="1"/>
  <c r="BP39" i="3" s="1"/>
  <c r="BP34" i="3" a="1"/>
  <c r="BP34" i="3" s="1"/>
  <c r="BO27" i="3" a="1"/>
  <c r="BO27" i="3" s="1"/>
  <c r="BO21" i="3" a="1"/>
  <c r="BO21" i="3" s="1"/>
  <c r="BO13" i="3" a="1"/>
  <c r="BO13" i="3" s="1"/>
  <c r="BO82" i="3" a="1"/>
  <c r="BO82" i="3" s="1"/>
  <c r="BO74" i="3" a="1"/>
  <c r="BO74" i="3" s="1"/>
  <c r="BO66" i="3" a="1"/>
  <c r="BO66" i="3" s="1"/>
  <c r="BO58" i="3" a="1"/>
  <c r="BO58" i="3" s="1"/>
  <c r="BP49" i="3" a="1"/>
  <c r="BP49" i="3" s="1"/>
  <c r="BP41" i="3" a="1"/>
  <c r="BP41" i="3" s="1"/>
  <c r="BO32" i="3" a="1"/>
  <c r="BO32" i="3" s="1"/>
  <c r="BO24" i="3" a="1"/>
  <c r="BO24" i="3" s="1"/>
  <c r="BO16" i="3" a="1"/>
  <c r="BO16" i="3" s="1"/>
  <c r="BP88" i="3" a="1"/>
  <c r="BP88" i="3" s="1"/>
  <c r="BP80" i="3" a="1"/>
  <c r="BP80" i="3" s="1"/>
  <c r="BP72" i="3" a="1"/>
  <c r="BP72" i="3" s="1"/>
  <c r="BP64" i="3" a="1"/>
  <c r="BP64" i="3" s="1"/>
  <c r="BP56" i="3" a="1"/>
  <c r="BP56" i="3" s="1"/>
  <c r="BO47" i="3" a="1"/>
  <c r="BO47" i="3" s="1"/>
  <c r="BP33" i="3" a="1"/>
  <c r="BP33" i="3" s="1"/>
  <c r="BO28" i="3" a="1"/>
  <c r="BO28" i="3" s="1"/>
  <c r="BO22" i="3" a="1"/>
  <c r="BO22" i="3" s="1"/>
  <c r="BP14" i="3" a="1"/>
  <c r="BP14" i="3" s="1"/>
  <c r="BP83" i="3" a="1"/>
  <c r="BP83" i="3" s="1"/>
  <c r="BP75" i="3" a="1"/>
  <c r="BP75" i="3" s="1"/>
  <c r="BP67" i="3" a="1"/>
  <c r="BP67" i="3" s="1"/>
  <c r="BP59" i="3" a="1"/>
  <c r="BP59" i="3" s="1"/>
  <c r="BP50" i="3" a="1"/>
  <c r="BP50" i="3" s="1"/>
  <c r="BO43" i="3" a="1"/>
  <c r="BO43" i="3" s="1"/>
  <c r="BP36" i="3" a="1"/>
  <c r="BP36" i="3" s="1"/>
  <c r="BP21" i="3" a="1"/>
  <c r="BP21" i="3" s="1"/>
  <c r="BP13" i="3" a="1"/>
  <c r="BP13" i="3" s="1"/>
  <c r="BP82" i="3" a="1"/>
  <c r="BP82" i="3" s="1"/>
  <c r="BP74" i="3" a="1"/>
  <c r="BP74" i="3" s="1"/>
  <c r="BP66" i="3" a="1"/>
  <c r="BP66" i="3" s="1"/>
  <c r="BP58" i="3" a="1"/>
  <c r="BP58" i="3" s="1"/>
  <c r="BO50" i="3" a="1"/>
  <c r="BO50" i="3" s="1"/>
  <c r="BO44" i="3" a="1"/>
  <c r="BO44" i="3" s="1"/>
  <c r="BO38" i="3" a="1"/>
  <c r="BO38" i="3" s="1"/>
  <c r="BP32" i="3" a="1"/>
  <c r="BP32" i="3" s="1"/>
  <c r="BO25" i="3" a="1"/>
  <c r="BO25" i="3" s="1"/>
  <c r="BP20" i="3" a="1"/>
  <c r="BP20" i="3" s="1"/>
  <c r="BP12" i="3" a="1"/>
  <c r="BP12" i="3" s="1"/>
  <c r="BP81" i="3" a="1"/>
  <c r="BP81" i="3" s="1"/>
  <c r="BP73" i="3" a="1"/>
  <c r="BP73" i="3" s="1"/>
  <c r="BP65" i="3" a="1"/>
  <c r="BP65" i="3" s="1"/>
  <c r="BP57" i="3" a="1"/>
  <c r="BP57" i="3" s="1"/>
  <c r="BO48" i="3" a="1"/>
  <c r="BO48" i="3" s="1"/>
  <c r="BO39" i="3" a="1"/>
  <c r="BO39" i="3" s="1"/>
  <c r="BP30" i="3" a="1"/>
  <c r="BP30" i="3" s="1"/>
  <c r="BP22" i="3" a="1"/>
  <c r="BP22" i="3" s="1"/>
  <c r="BP15" i="3" a="1"/>
  <c r="BP15" i="3" s="1"/>
  <c r="BP84" i="3" a="1"/>
  <c r="BP84" i="3" s="1"/>
  <c r="BP76" i="3" a="1"/>
  <c r="BP76" i="3" s="1"/>
  <c r="BP68" i="3" a="1"/>
  <c r="BP68" i="3" s="1"/>
  <c r="BP60" i="3" a="1"/>
  <c r="BP60" i="3" s="1"/>
  <c r="BO53" i="3" a="1"/>
  <c r="BO53" i="3" s="1"/>
  <c r="BO41" i="3" a="1"/>
  <c r="BO41" i="3" s="1"/>
  <c r="BO30" i="3" a="1"/>
  <c r="BO30" i="3" s="1"/>
  <c r="BO26" i="3" a="1"/>
  <c r="BO26" i="3" s="1"/>
  <c r="BP18" i="3" a="1"/>
  <c r="BP18" i="3" s="1"/>
  <c r="BP87" i="3" a="1"/>
  <c r="BP87" i="3" s="1"/>
  <c r="BP79" i="3" a="1"/>
  <c r="BP79" i="3" s="1"/>
  <c r="BP71" i="3" a="1"/>
  <c r="BP71" i="3" s="1"/>
  <c r="BP63" i="3" a="1"/>
  <c r="BP63" i="3" s="1"/>
  <c r="BO54" i="3" a="1"/>
  <c r="BO54" i="3" s="1"/>
  <c r="BP46" i="3" a="1"/>
  <c r="BP46" i="3" s="1"/>
  <c r="BP40" i="3" a="1"/>
  <c r="BP40" i="3" s="1"/>
  <c r="BO33" i="3" a="1"/>
  <c r="BO33" i="3" s="1"/>
  <c r="BP17" i="3" a="1"/>
  <c r="BP17" i="3" s="1"/>
  <c r="BP86" i="3" a="1"/>
  <c r="BP86" i="3" s="1"/>
  <c r="BP78" i="3" a="1"/>
  <c r="BP78" i="3" s="1"/>
  <c r="BP70" i="3" a="1"/>
  <c r="BP70" i="3" s="1"/>
  <c r="BP62" i="3" a="1"/>
  <c r="BP62" i="3" s="1"/>
  <c r="BP53" i="3" a="1"/>
  <c r="BP53" i="3" s="1"/>
  <c r="BO46" i="3" a="1"/>
  <c r="BO46" i="3" s="1"/>
  <c r="BO40" i="3" a="1"/>
  <c r="BO40" i="3" s="1"/>
  <c r="BO36" i="3" a="1"/>
  <c r="BO36" i="3" s="1"/>
  <c r="BO29" i="3" a="1"/>
  <c r="BO29" i="3" s="1"/>
  <c r="BO23" i="3" a="1"/>
  <c r="BO23" i="3" s="1"/>
  <c r="BP16" i="3" a="1"/>
  <c r="BP16" i="3" s="1"/>
  <c r="BP85" i="3" a="1"/>
  <c r="BP85" i="3" s="1"/>
  <c r="BP77" i="3" a="1"/>
  <c r="BP77" i="3" s="1"/>
  <c r="BP69" i="3" a="1"/>
  <c r="BP69" i="3" s="1"/>
  <c r="BP61" i="3" a="1"/>
  <c r="BP61" i="3" s="1"/>
  <c r="BP51" i="3" a="1"/>
  <c r="BP51" i="3" s="1"/>
  <c r="BP43" i="3" a="1"/>
  <c r="BP43" i="3" s="1"/>
  <c r="BO34" i="3" a="1"/>
  <c r="BO34" i="3" s="1"/>
  <c r="BP26" i="3" a="1"/>
  <c r="BP26" i="3" s="1"/>
  <c r="BP19" i="3" a="1"/>
  <c r="BP19" i="3" s="1"/>
  <c r="BO69" i="3" a="1"/>
  <c r="BO69" i="3" s="1"/>
  <c r="BP31" i="3" a="1"/>
  <c r="BP31" i="3" s="1"/>
  <c r="BO80" i="3" a="1"/>
  <c r="BO80" i="3" s="1"/>
  <c r="BO49" i="3" a="1"/>
  <c r="BO49" i="3" s="1"/>
  <c r="BO87" i="3" a="1"/>
  <c r="BO87" i="3" s="1"/>
  <c r="BP55" i="3" a="1"/>
  <c r="BP55" i="3" s="1"/>
  <c r="BO31" i="3" a="1"/>
  <c r="BO31" i="3" s="1"/>
  <c r="BO78" i="3" a="1"/>
  <c r="BO78" i="3" s="1"/>
  <c r="BP47" i="3" a="1"/>
  <c r="BP47" i="3" s="1"/>
  <c r="BO12" i="3" a="1"/>
  <c r="BO12" i="3" s="1"/>
  <c r="BO61" i="3" a="1"/>
  <c r="BO61" i="3" s="1"/>
  <c r="BP27" i="3" a="1"/>
  <c r="BP27" i="3" s="1"/>
  <c r="BO72" i="3" a="1"/>
  <c r="BO72" i="3" s="1"/>
  <c r="BP42" i="3" a="1"/>
  <c r="BP42" i="3" s="1"/>
  <c r="BO79" i="3" a="1"/>
  <c r="BO79" i="3" s="1"/>
  <c r="BP48" i="3" a="1"/>
  <c r="BP48" i="3" s="1"/>
  <c r="BP24" i="3" a="1"/>
  <c r="BP24" i="3" s="1"/>
  <c r="BO70" i="3" a="1"/>
  <c r="BO70" i="3" s="1"/>
  <c r="BP35" i="3" a="1"/>
  <c r="BP35" i="3" s="1"/>
  <c r="BO85" i="3" a="1"/>
  <c r="BO85" i="3" s="1"/>
  <c r="BP54" i="3" a="1"/>
  <c r="BP54" i="3" s="1"/>
  <c r="BO19" i="3" a="1"/>
  <c r="BO19" i="3" s="1"/>
  <c r="BO64" i="3" a="1"/>
  <c r="BO64" i="3" s="1"/>
  <c r="BO35" i="3" a="1"/>
  <c r="BO35" i="3" s="1"/>
  <c r="BO71" i="3" a="1"/>
  <c r="BO71" i="3" s="1"/>
  <c r="BO42" i="3" a="1"/>
  <c r="BO42" i="3" s="1"/>
  <c r="BO17" i="3" a="1"/>
  <c r="BO17" i="3" s="1"/>
  <c r="BO62" i="3" a="1"/>
  <c r="BO62" i="3" s="1"/>
  <c r="BP28" i="3" a="1"/>
  <c r="BP28" i="3" s="1"/>
  <c r="BO77" i="3" a="1"/>
  <c r="BO77" i="3" s="1"/>
  <c r="BO45" i="3" a="1"/>
  <c r="BO45" i="3" s="1"/>
  <c r="BO88" i="3" a="1"/>
  <c r="BO88" i="3" s="1"/>
  <c r="BO56" i="3" a="1"/>
  <c r="BO56" i="3" s="1"/>
  <c r="BO18" i="3" a="1"/>
  <c r="BO18" i="3" s="1"/>
  <c r="BO63" i="3" a="1"/>
  <c r="BO63" i="3" s="1"/>
  <c r="BP37" i="3" a="1"/>
  <c r="BP37" i="3" s="1"/>
  <c r="BO86" i="3" a="1"/>
  <c r="BO86" i="3" s="1"/>
  <c r="BO55" i="3" a="1"/>
  <c r="BO55" i="3" s="1"/>
  <c r="BO20" i="3" a="1"/>
  <c r="BO20" i="3" s="1"/>
  <c r="BE87" i="3" a="1"/>
  <c r="BE87" i="3" s="1"/>
  <c r="BF86" i="3" a="1"/>
  <c r="BF86" i="3" s="1"/>
  <c r="BG85" i="3" a="1"/>
  <c r="BG85" i="3" s="1"/>
  <c r="BE83" i="3" a="1"/>
  <c r="BE83" i="3" s="1"/>
  <c r="BF82" i="3" a="1"/>
  <c r="BF82" i="3" s="1"/>
  <c r="BG81" i="3" a="1"/>
  <c r="BG81" i="3" s="1"/>
  <c r="BE79" i="3" a="1"/>
  <c r="BE79" i="3" s="1"/>
  <c r="BF78" i="3" a="1"/>
  <c r="BF78" i="3" s="1"/>
  <c r="BG77" i="3" a="1"/>
  <c r="BG77" i="3" s="1"/>
  <c r="BE75" i="3" a="1"/>
  <c r="BE75" i="3" s="1"/>
  <c r="BF74" i="3" a="1"/>
  <c r="BF74" i="3" s="1"/>
  <c r="BG73" i="3" a="1"/>
  <c r="BG73" i="3" s="1"/>
  <c r="BE71" i="3" a="1"/>
  <c r="BE71" i="3" s="1"/>
  <c r="BF70" i="3" a="1"/>
  <c r="BF70" i="3" s="1"/>
  <c r="BG69" i="3" a="1"/>
  <c r="BG69" i="3" s="1"/>
  <c r="BE67" i="3" a="1"/>
  <c r="BE67" i="3" s="1"/>
  <c r="BF66" i="3" a="1"/>
  <c r="BF66" i="3" s="1"/>
  <c r="BG65" i="3" a="1"/>
  <c r="BG65" i="3" s="1"/>
  <c r="BE63" i="3" a="1"/>
  <c r="BE63" i="3" s="1"/>
  <c r="BF62" i="3" a="1"/>
  <c r="BF62" i="3" s="1"/>
  <c r="BG61" i="3" a="1"/>
  <c r="BG61" i="3" s="1"/>
  <c r="BE59" i="3" a="1"/>
  <c r="BE59" i="3" s="1"/>
  <c r="BG58" i="3" a="1"/>
  <c r="BG58" i="3" s="1"/>
  <c r="BE57" i="3" a="1"/>
  <c r="BE57" i="3" s="1"/>
  <c r="BF56" i="3" a="1"/>
  <c r="BF56" i="3" s="1"/>
  <c r="BE55" i="3" a="1"/>
  <c r="BE55" i="3" s="1"/>
  <c r="BG54" i="3" a="1"/>
  <c r="BG54" i="3" s="1"/>
  <c r="BG88" i="3" a="1"/>
  <c r="BG88" i="3" s="1"/>
  <c r="BE86" i="3" a="1"/>
  <c r="BE86" i="3" s="1"/>
  <c r="BF85" i="3" a="1"/>
  <c r="BF85" i="3" s="1"/>
  <c r="BG84" i="3" a="1"/>
  <c r="BG84" i="3" s="1"/>
  <c r="BE82" i="3" a="1"/>
  <c r="BE82" i="3" s="1"/>
  <c r="BF81" i="3" a="1"/>
  <c r="BF81" i="3" s="1"/>
  <c r="BG80" i="3" a="1"/>
  <c r="BG80" i="3" s="1"/>
  <c r="BE78" i="3" a="1"/>
  <c r="BE78" i="3" s="1"/>
  <c r="BF77" i="3" a="1"/>
  <c r="BF77" i="3" s="1"/>
  <c r="BG76" i="3" a="1"/>
  <c r="BG76" i="3" s="1"/>
  <c r="BE74" i="3" a="1"/>
  <c r="BE74" i="3" s="1"/>
  <c r="BF73" i="3" a="1"/>
  <c r="BF73" i="3" s="1"/>
  <c r="BG72" i="3" a="1"/>
  <c r="BG72" i="3" s="1"/>
  <c r="BE70" i="3" a="1"/>
  <c r="BE70" i="3" s="1"/>
  <c r="BF69" i="3" a="1"/>
  <c r="BF69" i="3" s="1"/>
  <c r="BG68" i="3" a="1"/>
  <c r="BG68" i="3" s="1"/>
  <c r="BE66" i="3" a="1"/>
  <c r="BE66" i="3" s="1"/>
  <c r="BF65" i="3" a="1"/>
  <c r="BF65" i="3" s="1"/>
  <c r="BG64" i="3" a="1"/>
  <c r="BG64" i="3" s="1"/>
  <c r="BE62" i="3" a="1"/>
  <c r="BE62" i="3" s="1"/>
  <c r="BF61" i="3" a="1"/>
  <c r="BF61" i="3" s="1"/>
  <c r="BG60" i="3" a="1"/>
  <c r="BG60" i="3" s="1"/>
  <c r="BF58" i="3" a="1"/>
  <c r="BF58" i="3" s="1"/>
  <c r="BG57" i="3" a="1"/>
  <c r="BG57" i="3" s="1"/>
  <c r="BE56" i="3" a="1"/>
  <c r="BE56" i="3" s="1"/>
  <c r="BF54" i="3" a="1"/>
  <c r="BF54" i="3" s="1"/>
  <c r="BF88" i="3" a="1"/>
  <c r="BF88" i="3" s="1"/>
  <c r="BG87" i="3" a="1"/>
  <c r="BG87" i="3" s="1"/>
  <c r="BE85" i="3" a="1"/>
  <c r="BE85" i="3" s="1"/>
  <c r="BF84" i="3" a="1"/>
  <c r="BF84" i="3" s="1"/>
  <c r="BG83" i="3" a="1"/>
  <c r="BG83" i="3" s="1"/>
  <c r="BE81" i="3" a="1"/>
  <c r="BE81" i="3" s="1"/>
  <c r="BF80" i="3" a="1"/>
  <c r="BF80" i="3" s="1"/>
  <c r="BG79" i="3" a="1"/>
  <c r="BG79" i="3" s="1"/>
  <c r="BE77" i="3" a="1"/>
  <c r="BE77" i="3" s="1"/>
  <c r="BF76" i="3" a="1"/>
  <c r="BF76" i="3" s="1"/>
  <c r="BG75" i="3" a="1"/>
  <c r="BG75" i="3" s="1"/>
  <c r="BE73" i="3" a="1"/>
  <c r="BE73" i="3" s="1"/>
  <c r="BF72" i="3" a="1"/>
  <c r="BF72" i="3" s="1"/>
  <c r="BG71" i="3" a="1"/>
  <c r="BG71" i="3" s="1"/>
  <c r="BE69" i="3" a="1"/>
  <c r="BE69" i="3" s="1"/>
  <c r="BF68" i="3" a="1"/>
  <c r="BF68" i="3" s="1"/>
  <c r="BG67" i="3" a="1"/>
  <c r="BG67" i="3" s="1"/>
  <c r="BE65" i="3" a="1"/>
  <c r="BE65" i="3" s="1"/>
  <c r="BF64" i="3" a="1"/>
  <c r="BF64" i="3" s="1"/>
  <c r="BG63" i="3" a="1"/>
  <c r="BG63" i="3" s="1"/>
  <c r="BE61" i="3" a="1"/>
  <c r="BE61" i="3" s="1"/>
  <c r="BF60" i="3" a="1"/>
  <c r="BF60" i="3" s="1"/>
  <c r="BG59" i="3" a="1"/>
  <c r="BG59" i="3" s="1"/>
  <c r="BE58" i="3" a="1"/>
  <c r="BE58" i="3" s="1"/>
  <c r="BE88" i="3" a="1"/>
  <c r="BE88" i="3" s="1"/>
  <c r="BF87" i="3" a="1"/>
  <c r="BF87" i="3" s="1"/>
  <c r="BG86" i="3" a="1"/>
  <c r="BG86" i="3" s="1"/>
  <c r="BE84" i="3" a="1"/>
  <c r="BE84" i="3" s="1"/>
  <c r="BF83" i="3" a="1"/>
  <c r="BF83" i="3" s="1"/>
  <c r="BG82" i="3" a="1"/>
  <c r="BG82" i="3" s="1"/>
  <c r="BE80" i="3" a="1"/>
  <c r="BE80" i="3" s="1"/>
  <c r="BF79" i="3" a="1"/>
  <c r="BF79" i="3" s="1"/>
  <c r="BG78" i="3" a="1"/>
  <c r="BG78" i="3" s="1"/>
  <c r="BE76" i="3" a="1"/>
  <c r="BE76" i="3" s="1"/>
  <c r="BF75" i="3" a="1"/>
  <c r="BF75" i="3" s="1"/>
  <c r="BG74" i="3" a="1"/>
  <c r="BG74" i="3" s="1"/>
  <c r="BE72" i="3" a="1"/>
  <c r="BE72" i="3" s="1"/>
  <c r="BF71" i="3" a="1"/>
  <c r="BF71" i="3" s="1"/>
  <c r="BG70" i="3" a="1"/>
  <c r="BG70" i="3" s="1"/>
  <c r="BE68" i="3" a="1"/>
  <c r="BE68" i="3" s="1"/>
  <c r="BF67" i="3" a="1"/>
  <c r="BF67" i="3" s="1"/>
  <c r="BG66" i="3" a="1"/>
  <c r="BG66" i="3" s="1"/>
  <c r="BE64" i="3" a="1"/>
  <c r="BE64" i="3" s="1"/>
  <c r="BF63" i="3" a="1"/>
  <c r="BF63" i="3" s="1"/>
  <c r="BG62" i="3" a="1"/>
  <c r="BG62" i="3" s="1"/>
  <c r="BE60" i="3" a="1"/>
  <c r="BE60" i="3" s="1"/>
  <c r="BF59" i="3" a="1"/>
  <c r="BF59" i="3" s="1"/>
  <c r="BG56" i="3" a="1"/>
  <c r="BG56" i="3" s="1"/>
  <c r="BE52" i="3" a="1"/>
  <c r="BE52" i="3" s="1"/>
  <c r="BG51" i="3" a="1"/>
  <c r="BG51" i="3" s="1"/>
  <c r="BF50" i="3" a="1"/>
  <c r="BF50" i="3" s="1"/>
  <c r="BG49" i="3" a="1"/>
  <c r="BG49" i="3" s="1"/>
  <c r="BE48" i="3" a="1"/>
  <c r="BE48" i="3" s="1"/>
  <c r="BF47" i="3" a="1"/>
  <c r="BF47" i="3" s="1"/>
  <c r="BF45" i="3" a="1"/>
  <c r="BF45" i="3" s="1"/>
  <c r="BG44" i="3" a="1"/>
  <c r="BG44" i="3" s="1"/>
  <c r="BE43" i="3" a="1"/>
  <c r="BE43" i="3" s="1"/>
  <c r="BF40" i="3" a="1"/>
  <c r="BF40" i="3" s="1"/>
  <c r="BG39" i="3" a="1"/>
  <c r="BG39" i="3" s="1"/>
  <c r="BE38" i="3" a="1"/>
  <c r="BE38" i="3" s="1"/>
  <c r="BG37" i="3" a="1"/>
  <c r="BG37" i="3" s="1"/>
  <c r="BF35" i="3" a="1"/>
  <c r="BF35" i="3" s="1"/>
  <c r="BG34" i="3" a="1"/>
  <c r="BG34" i="3" s="1"/>
  <c r="BE33" i="3" a="1"/>
  <c r="BE33" i="3" s="1"/>
  <c r="BG32" i="3" a="1"/>
  <c r="BG32" i="3" s="1"/>
  <c r="BE31" i="3" a="1"/>
  <c r="BE31" i="3" s="1"/>
  <c r="BF30" i="3" a="1"/>
  <c r="BF30" i="3" s="1"/>
  <c r="BE28" i="3" a="1"/>
  <c r="BE28" i="3" s="1"/>
  <c r="BG27" i="3" a="1"/>
  <c r="BG27" i="3" s="1"/>
  <c r="BE26" i="3" a="1"/>
  <c r="BE26" i="3" s="1"/>
  <c r="BF25" i="3" a="1"/>
  <c r="BF25" i="3" s="1"/>
  <c r="BG22" i="3" a="1"/>
  <c r="BG22" i="3" s="1"/>
  <c r="BE20" i="3" a="1"/>
  <c r="BE20" i="3" s="1"/>
  <c r="BE18" i="3" a="1"/>
  <c r="BE18" i="3" s="1"/>
  <c r="BF17" i="3" a="1"/>
  <c r="BF17" i="3" s="1"/>
  <c r="BG16" i="3" a="1"/>
  <c r="BG16" i="3" s="1"/>
  <c r="BE14" i="3" a="1"/>
  <c r="BE14" i="3" s="1"/>
  <c r="BF13" i="3" a="1"/>
  <c r="BF13" i="3" s="1"/>
  <c r="BG12" i="3" a="1"/>
  <c r="BG12" i="3" s="1"/>
  <c r="BG53" i="3" a="1"/>
  <c r="BG53" i="3" s="1"/>
  <c r="BF51" i="3" a="1"/>
  <c r="BF51" i="3" s="1"/>
  <c r="BE50" i="3" a="1"/>
  <c r="BE50" i="3" s="1"/>
  <c r="BF49" i="3" a="1"/>
  <c r="BF49" i="3" s="1"/>
  <c r="BG46" i="3" a="1"/>
  <c r="BG46" i="3" s="1"/>
  <c r="BE45" i="3" a="1"/>
  <c r="BE45" i="3" s="1"/>
  <c r="BF44" i="3" a="1"/>
  <c r="BF44" i="3" s="1"/>
  <c r="BF42" i="3" a="1"/>
  <c r="BF42" i="3" s="1"/>
  <c r="BG41" i="3" a="1"/>
  <c r="BG41" i="3" s="1"/>
  <c r="BE40" i="3" a="1"/>
  <c r="BE40" i="3" s="1"/>
  <c r="BF39" i="3" a="1"/>
  <c r="BF39" i="3" s="1"/>
  <c r="BF37" i="3" a="1"/>
  <c r="BF37" i="3" s="1"/>
  <c r="BG36" i="3" a="1"/>
  <c r="BG36" i="3" s="1"/>
  <c r="BE35" i="3" a="1"/>
  <c r="BE35" i="3" s="1"/>
  <c r="BF32" i="3" a="1"/>
  <c r="BF32" i="3" s="1"/>
  <c r="BG31" i="3" a="1"/>
  <c r="BG31" i="3" s="1"/>
  <c r="BE30" i="3" a="1"/>
  <c r="BE30" i="3" s="1"/>
  <c r="BG29" i="3" a="1"/>
  <c r="BG29" i="3" s="1"/>
  <c r="BF27" i="3" a="1"/>
  <c r="BF27" i="3" s="1"/>
  <c r="BG26" i="3" a="1"/>
  <c r="BG26" i="3" s="1"/>
  <c r="BE25" i="3" a="1"/>
  <c r="BE25" i="3" s="1"/>
  <c r="BG24" i="3" a="1"/>
  <c r="BG24" i="3" s="1"/>
  <c r="BE23" i="3" a="1"/>
  <c r="BE23" i="3" s="1"/>
  <c r="BF22" i="3" a="1"/>
  <c r="BF22" i="3" s="1"/>
  <c r="BE21" i="3" a="1"/>
  <c r="BE21" i="3" s="1"/>
  <c r="BG20" i="3" a="1"/>
  <c r="BG20" i="3" s="1"/>
  <c r="BG19" i="3" a="1"/>
  <c r="BG19" i="3" s="1"/>
  <c r="BE17" i="3" a="1"/>
  <c r="BE17" i="3" s="1"/>
  <c r="BF16" i="3" a="1"/>
  <c r="BF16" i="3" s="1"/>
  <c r="BG15" i="3" a="1"/>
  <c r="BG15" i="3" s="1"/>
  <c r="BE13" i="3" a="1"/>
  <c r="BE13" i="3" s="1"/>
  <c r="BF12" i="3" a="1"/>
  <c r="BF12" i="3" s="1"/>
  <c r="BF57" i="3" a="1"/>
  <c r="BF57" i="3" s="1"/>
  <c r="BG55" i="3" a="1"/>
  <c r="BG55" i="3" s="1"/>
  <c r="BE54" i="3" a="1"/>
  <c r="BE54" i="3" s="1"/>
  <c r="BF53" i="3" a="1"/>
  <c r="BF53" i="3" s="1"/>
  <c r="BG52" i="3" a="1"/>
  <c r="BG52" i="3" s="1"/>
  <c r="BE51" i="3" a="1"/>
  <c r="BE51" i="3" s="1"/>
  <c r="BG50" i="3" a="1"/>
  <c r="BG50" i="3" s="1"/>
  <c r="BE49" i="3" a="1"/>
  <c r="BE49" i="3" s="1"/>
  <c r="BG48" i="3" a="1"/>
  <c r="BG48" i="3" s="1"/>
  <c r="BE47" i="3" a="1"/>
  <c r="BE47" i="3" s="1"/>
  <c r="BF46" i="3" a="1"/>
  <c r="BF46" i="3" s="1"/>
  <c r="BE44" i="3" a="1"/>
  <c r="BE44" i="3" s="1"/>
  <c r="BG43" i="3" a="1"/>
  <c r="BG43" i="3" s="1"/>
  <c r="BE42" i="3" a="1"/>
  <c r="BE42" i="3" s="1"/>
  <c r="BF41" i="3" a="1"/>
  <c r="BF41" i="3" s="1"/>
  <c r="BG38" i="3" a="1"/>
  <c r="BG38" i="3" s="1"/>
  <c r="BE37" i="3" a="1"/>
  <c r="BE37" i="3" s="1"/>
  <c r="BF36" i="3" a="1"/>
  <c r="BF36" i="3" s="1"/>
  <c r="BF34" i="3" a="1"/>
  <c r="BF34" i="3" s="1"/>
  <c r="BG33" i="3" a="1"/>
  <c r="BG33" i="3" s="1"/>
  <c r="BE32" i="3" a="1"/>
  <c r="BE32" i="3" s="1"/>
  <c r="BF31" i="3" a="1"/>
  <c r="BF31" i="3" s="1"/>
  <c r="BF29" i="3" a="1"/>
  <c r="BF29" i="3" s="1"/>
  <c r="BG28" i="3" a="1"/>
  <c r="BG28" i="3" s="1"/>
  <c r="BE27" i="3" a="1"/>
  <c r="BE27" i="3" s="1"/>
  <c r="BF24" i="3" a="1"/>
  <c r="BF24" i="3" s="1"/>
  <c r="BG23" i="3" a="1"/>
  <c r="BG23" i="3" s="1"/>
  <c r="BE22" i="3" a="1"/>
  <c r="BE22" i="3" s="1"/>
  <c r="BG21" i="3" a="1"/>
  <c r="BG21" i="3" s="1"/>
  <c r="BF19" i="3" a="1"/>
  <c r="BF19" i="3" s="1"/>
  <c r="BG18" i="3" a="1"/>
  <c r="BG18" i="3" s="1"/>
  <c r="BE16" i="3" a="1"/>
  <c r="BE16" i="3" s="1"/>
  <c r="BF15" i="3" a="1"/>
  <c r="BF15" i="3" s="1"/>
  <c r="BG14" i="3" a="1"/>
  <c r="BG14" i="3" s="1"/>
  <c r="BE12" i="3" a="1"/>
  <c r="BE12" i="3" s="1"/>
  <c r="BF55" i="3" a="1"/>
  <c r="BF55" i="3" s="1"/>
  <c r="BE53" i="3" a="1"/>
  <c r="BE53" i="3" s="1"/>
  <c r="BF52" i="3" a="1"/>
  <c r="BF52" i="3" s="1"/>
  <c r="BF48" i="3" a="1"/>
  <c r="BF48" i="3" s="1"/>
  <c r="BG47" i="3" a="1"/>
  <c r="BG47" i="3" s="1"/>
  <c r="BE46" i="3" a="1"/>
  <c r="BE46" i="3" s="1"/>
  <c r="BG45" i="3" a="1"/>
  <c r="BG45" i="3" s="1"/>
  <c r="BF43" i="3" a="1"/>
  <c r="BF43" i="3" s="1"/>
  <c r="BG42" i="3" a="1"/>
  <c r="BG42" i="3" s="1"/>
  <c r="BE41" i="3" a="1"/>
  <c r="BE41" i="3" s="1"/>
  <c r="BG40" i="3" a="1"/>
  <c r="BG40" i="3" s="1"/>
  <c r="BE39" i="3" a="1"/>
  <c r="BE39" i="3" s="1"/>
  <c r="BF38" i="3" a="1"/>
  <c r="BF38" i="3" s="1"/>
  <c r="BE36" i="3" a="1"/>
  <c r="BE36" i="3" s="1"/>
  <c r="BG35" i="3" a="1"/>
  <c r="BG35" i="3" s="1"/>
  <c r="BE34" i="3" a="1"/>
  <c r="BE34" i="3" s="1"/>
  <c r="BF33" i="3" a="1"/>
  <c r="BF33" i="3" s="1"/>
  <c r="BG30" i="3" a="1"/>
  <c r="BG30" i="3" s="1"/>
  <c r="BE29" i="3" a="1"/>
  <c r="BE29" i="3" s="1"/>
  <c r="BF28" i="3" a="1"/>
  <c r="BF28" i="3" s="1"/>
  <c r="BF26" i="3" a="1"/>
  <c r="BF26" i="3" s="1"/>
  <c r="BG25" i="3" a="1"/>
  <c r="BG25" i="3" s="1"/>
  <c r="BE24" i="3" a="1"/>
  <c r="BE24" i="3" s="1"/>
  <c r="BF23" i="3" a="1"/>
  <c r="BF23" i="3" s="1"/>
  <c r="BF21" i="3" a="1"/>
  <c r="BF21" i="3" s="1"/>
  <c r="BF20" i="3" a="1"/>
  <c r="BF20" i="3" s="1"/>
  <c r="BE19" i="3" a="1"/>
  <c r="BE19" i="3" s="1"/>
  <c r="BF18" i="3" a="1"/>
  <c r="BF18" i="3" s="1"/>
  <c r="BG17" i="3" a="1"/>
  <c r="BG17" i="3" s="1"/>
  <c r="BE15" i="3" a="1"/>
  <c r="BE15" i="3" s="1"/>
  <c r="BF14" i="3" a="1"/>
  <c r="BF14" i="3" s="1"/>
  <c r="BG13" i="3" a="1"/>
  <c r="BG13" i="3" s="1"/>
  <c r="CU88" i="3" a="1"/>
  <c r="CU88" i="3" s="1"/>
  <c r="CV87" i="3" a="1"/>
  <c r="CV87" i="3" s="1"/>
  <c r="CW86" i="3" a="1"/>
  <c r="CW86" i="3" s="1"/>
  <c r="CU84" i="3" a="1"/>
  <c r="CU84" i="3" s="1"/>
  <c r="CV83" i="3" a="1"/>
  <c r="CV83" i="3" s="1"/>
  <c r="CW82" i="3" a="1"/>
  <c r="CW82" i="3" s="1"/>
  <c r="CU80" i="3" a="1"/>
  <c r="CU80" i="3" s="1"/>
  <c r="CV79" i="3" a="1"/>
  <c r="CV79" i="3" s="1"/>
  <c r="CW78" i="3" a="1"/>
  <c r="CW78" i="3" s="1"/>
  <c r="CU76" i="3" a="1"/>
  <c r="CU76" i="3" s="1"/>
  <c r="CV75" i="3" a="1"/>
  <c r="CV75" i="3" s="1"/>
  <c r="CW74" i="3" a="1"/>
  <c r="CW74" i="3" s="1"/>
  <c r="CU72" i="3" a="1"/>
  <c r="CU72" i="3" s="1"/>
  <c r="CV71" i="3" a="1"/>
  <c r="CV71" i="3" s="1"/>
  <c r="CW70" i="3" a="1"/>
  <c r="CW70" i="3" s="1"/>
  <c r="CU68" i="3" a="1"/>
  <c r="CU68" i="3" s="1"/>
  <c r="CV67" i="3" a="1"/>
  <c r="CV67" i="3" s="1"/>
  <c r="CW66" i="3" a="1"/>
  <c r="CW66" i="3" s="1"/>
  <c r="CU65" i="3" a="1"/>
  <c r="CU65" i="3" s="1"/>
  <c r="CW64" i="3" a="1"/>
  <c r="CW64" i="3" s="1"/>
  <c r="CW62" i="3" a="1"/>
  <c r="CW62" i="3" s="1"/>
  <c r="CV61" i="3" a="1"/>
  <c r="CV61" i="3" s="1"/>
  <c r="CV59" i="3" a="1"/>
  <c r="CV59" i="3" s="1"/>
  <c r="CU58" i="3" a="1"/>
  <c r="CU58" i="3" s="1"/>
  <c r="CV57" i="3" a="1"/>
  <c r="CV57" i="3" s="1"/>
  <c r="CV55" i="3" a="1"/>
  <c r="CV55" i="3" s="1"/>
  <c r="CV54" i="3" a="1"/>
  <c r="CV54" i="3" s="1"/>
  <c r="CU52" i="3" a="1"/>
  <c r="CU52" i="3" s="1"/>
  <c r="CW51" i="3" a="1"/>
  <c r="CW51" i="3" s="1"/>
  <c r="CU50" i="3" a="1"/>
  <c r="CU50" i="3" s="1"/>
  <c r="CV49" i="3" a="1"/>
  <c r="CV49" i="3" s="1"/>
  <c r="CW46" i="3" a="1"/>
  <c r="CW46" i="3" s="1"/>
  <c r="CU45" i="3" a="1"/>
  <c r="CU45" i="3" s="1"/>
  <c r="CV44" i="3" a="1"/>
  <c r="CV44" i="3" s="1"/>
  <c r="CV42" i="3" a="1"/>
  <c r="CV42" i="3" s="1"/>
  <c r="CW41" i="3" a="1"/>
  <c r="CW41" i="3" s="1"/>
  <c r="CU40" i="3" a="1"/>
  <c r="CU40" i="3" s="1"/>
  <c r="CV39" i="3" a="1"/>
  <c r="CV39" i="3" s="1"/>
  <c r="CV37" i="3" a="1"/>
  <c r="CV37" i="3" s="1"/>
  <c r="CW36" i="3" a="1"/>
  <c r="CW36" i="3" s="1"/>
  <c r="CU35" i="3" a="1"/>
  <c r="CU35" i="3" s="1"/>
  <c r="CU87" i="3" a="1"/>
  <c r="CU87" i="3" s="1"/>
  <c r="CV86" i="3" a="1"/>
  <c r="CV86" i="3" s="1"/>
  <c r="CW85" i="3" a="1"/>
  <c r="CW85" i="3" s="1"/>
  <c r="CU83" i="3" a="1"/>
  <c r="CU83" i="3" s="1"/>
  <c r="CV82" i="3" a="1"/>
  <c r="CV82" i="3" s="1"/>
  <c r="CW81" i="3" a="1"/>
  <c r="CW81" i="3" s="1"/>
  <c r="CU79" i="3" a="1"/>
  <c r="CU79" i="3" s="1"/>
  <c r="CV78" i="3" a="1"/>
  <c r="CV78" i="3" s="1"/>
  <c r="CW77" i="3" a="1"/>
  <c r="CW77" i="3" s="1"/>
  <c r="CU75" i="3" a="1"/>
  <c r="CU75" i="3" s="1"/>
  <c r="CV74" i="3" a="1"/>
  <c r="CV74" i="3" s="1"/>
  <c r="CW73" i="3" a="1"/>
  <c r="CW73" i="3" s="1"/>
  <c r="CU71" i="3" a="1"/>
  <c r="CU71" i="3" s="1"/>
  <c r="CV70" i="3" a="1"/>
  <c r="CV70" i="3" s="1"/>
  <c r="CW69" i="3" a="1"/>
  <c r="CW69" i="3" s="1"/>
  <c r="CU67" i="3" a="1"/>
  <c r="CU67" i="3" s="1"/>
  <c r="CV66" i="3" a="1"/>
  <c r="CV66" i="3" s="1"/>
  <c r="CW65" i="3" a="1"/>
  <c r="CW65" i="3" s="1"/>
  <c r="CV64" i="3" a="1"/>
  <c r="CV64" i="3" s="1"/>
  <c r="CU63" i="3" a="1"/>
  <c r="CU63" i="3" s="1"/>
  <c r="CV62" i="3" a="1"/>
  <c r="CV62" i="3" s="1"/>
  <c r="CU61" i="3" a="1"/>
  <c r="CU61" i="3" s="1"/>
  <c r="CW60" i="3" a="1"/>
  <c r="CW60" i="3" s="1"/>
  <c r="CU59" i="3" a="1"/>
  <c r="CU59" i="3" s="1"/>
  <c r="CW58" i="3" a="1"/>
  <c r="CW58" i="3" s="1"/>
  <c r="CU57" i="3" a="1"/>
  <c r="CU57" i="3" s="1"/>
  <c r="CW56" i="3" a="1"/>
  <c r="CW56" i="3" s="1"/>
  <c r="CU54" i="3" a="1"/>
  <c r="CU54" i="3" s="1"/>
  <c r="CW53" i="3" a="1"/>
  <c r="CW53" i="3" s="1"/>
  <c r="CV51" i="3" a="1"/>
  <c r="CV51" i="3" s="1"/>
  <c r="CW50" i="3" a="1"/>
  <c r="CW50" i="3" s="1"/>
  <c r="CU49" i="3" a="1"/>
  <c r="CU49" i="3" s="1"/>
  <c r="CW48" i="3" a="1"/>
  <c r="CW48" i="3" s="1"/>
  <c r="CU47" i="3" a="1"/>
  <c r="CU47" i="3" s="1"/>
  <c r="CV46" i="3" a="1"/>
  <c r="CV46" i="3" s="1"/>
  <c r="CU44" i="3" a="1"/>
  <c r="CU44" i="3" s="1"/>
  <c r="CW43" i="3" a="1"/>
  <c r="CW43" i="3" s="1"/>
  <c r="CU42" i="3" a="1"/>
  <c r="CU42" i="3" s="1"/>
  <c r="CV41" i="3" a="1"/>
  <c r="CV41" i="3" s="1"/>
  <c r="CW38" i="3" a="1"/>
  <c r="CW38" i="3" s="1"/>
  <c r="CU37" i="3" a="1"/>
  <c r="CU37" i="3" s="1"/>
  <c r="CV36" i="3" a="1"/>
  <c r="CV36" i="3" s="1"/>
  <c r="CW88" i="3" a="1"/>
  <c r="CW88" i="3" s="1"/>
  <c r="CU86" i="3" a="1"/>
  <c r="CU86" i="3" s="1"/>
  <c r="CV85" i="3" a="1"/>
  <c r="CV85" i="3" s="1"/>
  <c r="CW84" i="3" a="1"/>
  <c r="CW84" i="3" s="1"/>
  <c r="CU82" i="3" a="1"/>
  <c r="CU82" i="3" s="1"/>
  <c r="CV81" i="3" a="1"/>
  <c r="CV81" i="3" s="1"/>
  <c r="CW80" i="3" a="1"/>
  <c r="CW80" i="3" s="1"/>
  <c r="CU78" i="3" a="1"/>
  <c r="CU78" i="3" s="1"/>
  <c r="CV77" i="3" a="1"/>
  <c r="CV77" i="3" s="1"/>
  <c r="CW76" i="3" a="1"/>
  <c r="CW76" i="3" s="1"/>
  <c r="CU74" i="3" a="1"/>
  <c r="CU74" i="3" s="1"/>
  <c r="CV73" i="3" a="1"/>
  <c r="CV73" i="3" s="1"/>
  <c r="CW72" i="3" a="1"/>
  <c r="CW72" i="3" s="1"/>
  <c r="CU70" i="3" a="1"/>
  <c r="CU70" i="3" s="1"/>
  <c r="CV69" i="3" a="1"/>
  <c r="CV69" i="3" s="1"/>
  <c r="CW68" i="3" a="1"/>
  <c r="CW68" i="3" s="1"/>
  <c r="CU66" i="3" a="1"/>
  <c r="CU66" i="3" s="1"/>
  <c r="CV65" i="3" a="1"/>
  <c r="CV65" i="3" s="1"/>
  <c r="CU64" i="3" a="1"/>
  <c r="CU64" i="3" s="1"/>
  <c r="CW63" i="3" a="1"/>
  <c r="CW63" i="3" s="1"/>
  <c r="CU62" i="3" a="1"/>
  <c r="CU62" i="3" s="1"/>
  <c r="CV60" i="3" a="1"/>
  <c r="CV60" i="3" s="1"/>
  <c r="CV56" i="3" a="1"/>
  <c r="CV56" i="3" s="1"/>
  <c r="CU55" i="3" a="1"/>
  <c r="CU55" i="3" s="1"/>
  <c r="CV53" i="3" a="1"/>
  <c r="CV53" i="3" s="1"/>
  <c r="CW52" i="3" a="1"/>
  <c r="CW52" i="3" s="1"/>
  <c r="CU51" i="3" a="1"/>
  <c r="CU51" i="3" s="1"/>
  <c r="CV48" i="3" a="1"/>
  <c r="CV48" i="3" s="1"/>
  <c r="CW47" i="3" a="1"/>
  <c r="CW47" i="3" s="1"/>
  <c r="CU46" i="3" a="1"/>
  <c r="CU46" i="3" s="1"/>
  <c r="CW45" i="3" a="1"/>
  <c r="CW45" i="3" s="1"/>
  <c r="CV43" i="3" a="1"/>
  <c r="CV43" i="3" s="1"/>
  <c r="CW42" i="3" a="1"/>
  <c r="CW42" i="3" s="1"/>
  <c r="CU41" i="3" a="1"/>
  <c r="CU41" i="3" s="1"/>
  <c r="CW40" i="3" a="1"/>
  <c r="CW40" i="3" s="1"/>
  <c r="CU39" i="3" a="1"/>
  <c r="CU39" i="3" s="1"/>
  <c r="CV38" i="3" a="1"/>
  <c r="CV38" i="3" s="1"/>
  <c r="CU36" i="3" a="1"/>
  <c r="CU36" i="3" s="1"/>
  <c r="CW35" i="3" a="1"/>
  <c r="CW35" i="3" s="1"/>
  <c r="CV88" i="3" a="1"/>
  <c r="CV88" i="3" s="1"/>
  <c r="CW87" i="3" a="1"/>
  <c r="CW87" i="3" s="1"/>
  <c r="CU85" i="3" a="1"/>
  <c r="CU85" i="3" s="1"/>
  <c r="CV84" i="3" a="1"/>
  <c r="CV84" i="3" s="1"/>
  <c r="CW83" i="3" a="1"/>
  <c r="CW83" i="3" s="1"/>
  <c r="CU81" i="3" a="1"/>
  <c r="CU81" i="3" s="1"/>
  <c r="CV80" i="3" a="1"/>
  <c r="CV80" i="3" s="1"/>
  <c r="CW79" i="3" a="1"/>
  <c r="CW79" i="3" s="1"/>
  <c r="CU77" i="3" a="1"/>
  <c r="CU77" i="3" s="1"/>
  <c r="CV76" i="3" a="1"/>
  <c r="CV76" i="3" s="1"/>
  <c r="CW75" i="3" a="1"/>
  <c r="CW75" i="3" s="1"/>
  <c r="CU73" i="3" a="1"/>
  <c r="CU73" i="3" s="1"/>
  <c r="CV72" i="3" a="1"/>
  <c r="CV72" i="3" s="1"/>
  <c r="CW71" i="3" a="1"/>
  <c r="CW71" i="3" s="1"/>
  <c r="CU69" i="3" a="1"/>
  <c r="CU69" i="3" s="1"/>
  <c r="CV68" i="3" a="1"/>
  <c r="CV68" i="3" s="1"/>
  <c r="CW67" i="3" a="1"/>
  <c r="CW67" i="3" s="1"/>
  <c r="CV63" i="3" a="1"/>
  <c r="CV63" i="3" s="1"/>
  <c r="CW61" i="3" a="1"/>
  <c r="CW61" i="3" s="1"/>
  <c r="CU60" i="3" a="1"/>
  <c r="CU60" i="3" s="1"/>
  <c r="CW59" i="3" a="1"/>
  <c r="CW59" i="3" s="1"/>
  <c r="CV58" i="3" a="1"/>
  <c r="CV58" i="3" s="1"/>
  <c r="CW57" i="3" a="1"/>
  <c r="CW57" i="3" s="1"/>
  <c r="CU56" i="3" a="1"/>
  <c r="CU56" i="3" s="1"/>
  <c r="CW55" i="3" a="1"/>
  <c r="CW55" i="3" s="1"/>
  <c r="CW54" i="3" a="1"/>
  <c r="CW54" i="3" s="1"/>
  <c r="CU53" i="3" a="1"/>
  <c r="CU53" i="3" s="1"/>
  <c r="CV52" i="3" a="1"/>
  <c r="CV52" i="3" s="1"/>
  <c r="CV50" i="3" a="1"/>
  <c r="CV50" i="3" s="1"/>
  <c r="CW49" i="3" a="1"/>
  <c r="CW49" i="3" s="1"/>
  <c r="CU48" i="3" a="1"/>
  <c r="CU48" i="3" s="1"/>
  <c r="CV47" i="3" a="1"/>
  <c r="CV47" i="3" s="1"/>
  <c r="CV45" i="3" a="1"/>
  <c r="CV45" i="3" s="1"/>
  <c r="CW44" i="3" a="1"/>
  <c r="CW44" i="3" s="1"/>
  <c r="CU43" i="3" a="1"/>
  <c r="CU43" i="3" s="1"/>
  <c r="CV40" i="3" a="1"/>
  <c r="CV40" i="3" s="1"/>
  <c r="CW39" i="3" a="1"/>
  <c r="CW39" i="3" s="1"/>
  <c r="CU38" i="3" a="1"/>
  <c r="CU38" i="3" s="1"/>
  <c r="CW37" i="3" a="1"/>
  <c r="CW37" i="3" s="1"/>
  <c r="CV35" i="3" a="1"/>
  <c r="CV35" i="3" s="1"/>
  <c r="CW34" i="3" a="1"/>
  <c r="CW34" i="3" s="1"/>
  <c r="CU33" i="3" a="1"/>
  <c r="CU33" i="3" s="1"/>
  <c r="CW32" i="3" a="1"/>
  <c r="CW32" i="3" s="1"/>
  <c r="CU34" i="3" a="1"/>
  <c r="CU34" i="3" s="1"/>
  <c r="CW30" i="3" a="1"/>
  <c r="CW30" i="3" s="1"/>
  <c r="CU29" i="3" a="1"/>
  <c r="CU29" i="3" s="1"/>
  <c r="CV28" i="3" a="1"/>
  <c r="CV28" i="3" s="1"/>
  <c r="CV26" i="3" a="1"/>
  <c r="CV26" i="3" s="1"/>
  <c r="CW25" i="3" a="1"/>
  <c r="CW25" i="3" s="1"/>
  <c r="CU24" i="3" a="1"/>
  <c r="CU24" i="3" s="1"/>
  <c r="CV23" i="3" a="1"/>
  <c r="CV23" i="3" s="1"/>
  <c r="CU22" i="3" a="1"/>
  <c r="CU22" i="3" s="1"/>
  <c r="CW21" i="3" a="1"/>
  <c r="CW21" i="3" s="1"/>
  <c r="CV20" i="3" a="1"/>
  <c r="CV20" i="3" s="1"/>
  <c r="CW19" i="3" a="1"/>
  <c r="CW19" i="3" s="1"/>
  <c r="CU17" i="3" a="1"/>
  <c r="CU17" i="3" s="1"/>
  <c r="CV16" i="3" a="1"/>
  <c r="CV16" i="3" s="1"/>
  <c r="CW15" i="3" a="1"/>
  <c r="CW15" i="3" s="1"/>
  <c r="CU13" i="3" a="1"/>
  <c r="CU13" i="3" s="1"/>
  <c r="CV12" i="3" a="1"/>
  <c r="CV12" i="3" s="1"/>
  <c r="CW33" i="3" a="1"/>
  <c r="CW33" i="3" s="1"/>
  <c r="CU31" i="3" a="1"/>
  <c r="CU31" i="3" s="1"/>
  <c r="CV30" i="3" a="1"/>
  <c r="CV30" i="3" s="1"/>
  <c r="CU28" i="3" a="1"/>
  <c r="CU28" i="3" s="1"/>
  <c r="CW27" i="3" a="1"/>
  <c r="CW27" i="3" s="1"/>
  <c r="CU26" i="3" a="1"/>
  <c r="CU26" i="3" s="1"/>
  <c r="CV25" i="3" a="1"/>
  <c r="CV25" i="3" s="1"/>
  <c r="CW22" i="3" a="1"/>
  <c r="CW22" i="3" s="1"/>
  <c r="CU20" i="3" a="1"/>
  <c r="CU20" i="3" s="1"/>
  <c r="CV19" i="3" a="1"/>
  <c r="CV19" i="3" s="1"/>
  <c r="CW18" i="3" a="1"/>
  <c r="CW18" i="3" s="1"/>
  <c r="CU16" i="3" a="1"/>
  <c r="CU16" i="3" s="1"/>
  <c r="CV15" i="3" a="1"/>
  <c r="CV15" i="3" s="1"/>
  <c r="CW14" i="3" a="1"/>
  <c r="CW14" i="3" s="1"/>
  <c r="CU12" i="3" a="1"/>
  <c r="CU12" i="3" s="1"/>
  <c r="CV33" i="3" a="1"/>
  <c r="CV33" i="3" s="1"/>
  <c r="CV32" i="3" a="1"/>
  <c r="CV32" i="3" s="1"/>
  <c r="CW31" i="3" a="1"/>
  <c r="CW31" i="3" s="1"/>
  <c r="CU30" i="3" a="1"/>
  <c r="CU30" i="3" s="1"/>
  <c r="CW29" i="3" a="1"/>
  <c r="CW29" i="3" s="1"/>
  <c r="CV27" i="3" a="1"/>
  <c r="CV27" i="3" s="1"/>
  <c r="CW26" i="3" a="1"/>
  <c r="CW26" i="3" s="1"/>
  <c r="CU25" i="3" a="1"/>
  <c r="CU25" i="3" s="1"/>
  <c r="CW24" i="3" a="1"/>
  <c r="CW24" i="3" s="1"/>
  <c r="CU23" i="3" a="1"/>
  <c r="CU23" i="3" s="1"/>
  <c r="CV22" i="3" a="1"/>
  <c r="CV22" i="3" s="1"/>
  <c r="CV21" i="3" a="1"/>
  <c r="CV21" i="3" s="1"/>
  <c r="CU19" i="3" a="1"/>
  <c r="CU19" i="3" s="1"/>
  <c r="CV18" i="3" a="1"/>
  <c r="CV18" i="3" s="1"/>
  <c r="CW17" i="3" a="1"/>
  <c r="CW17" i="3" s="1"/>
  <c r="CU15" i="3" a="1"/>
  <c r="CU15" i="3" s="1"/>
  <c r="CV14" i="3" a="1"/>
  <c r="CV14" i="3" s="1"/>
  <c r="CW13" i="3" a="1"/>
  <c r="CW13" i="3" s="1"/>
  <c r="CV34" i="3" a="1"/>
  <c r="CV34" i="3" s="1"/>
  <c r="CU32" i="3" a="1"/>
  <c r="CU32" i="3" s="1"/>
  <c r="CV31" i="3" a="1"/>
  <c r="CV31" i="3" s="1"/>
  <c r="CV29" i="3" a="1"/>
  <c r="CV29" i="3" s="1"/>
  <c r="CW28" i="3" a="1"/>
  <c r="CW28" i="3" s="1"/>
  <c r="CU27" i="3" a="1"/>
  <c r="CU27" i="3" s="1"/>
  <c r="CV24" i="3" a="1"/>
  <c r="CV24" i="3" s="1"/>
  <c r="CW23" i="3" a="1"/>
  <c r="CW23" i="3" s="1"/>
  <c r="CU21" i="3" a="1"/>
  <c r="CU21" i="3" s="1"/>
  <c r="CW20" i="3" a="1"/>
  <c r="CW20" i="3" s="1"/>
  <c r="CU18" i="3" a="1"/>
  <c r="CU18" i="3" s="1"/>
  <c r="CV17" i="3" a="1"/>
  <c r="CV17" i="3" s="1"/>
  <c r="CW16" i="3" a="1"/>
  <c r="CW16" i="3" s="1"/>
  <c r="CU14" i="3" a="1"/>
  <c r="CU14" i="3" s="1"/>
  <c r="CV13" i="3" a="1"/>
  <c r="CV13" i="3" s="1"/>
  <c r="CW12" i="3" a="1"/>
  <c r="CW12" i="3" s="1"/>
  <c r="AJ88" i="3" a="1"/>
  <c r="AJ88" i="3" s="1"/>
  <c r="AJ87" i="3" a="1"/>
  <c r="AJ87" i="3" s="1"/>
  <c r="AJ83" i="3" a="1"/>
  <c r="AJ83" i="3" s="1"/>
  <c r="AK82" i="3" a="1"/>
  <c r="AK82" i="3" s="1"/>
  <c r="AL81" i="3" a="1"/>
  <c r="AL81" i="3" s="1"/>
  <c r="AJ81" i="3" a="1"/>
  <c r="AJ81" i="3" s="1"/>
  <c r="AL86" i="3" a="1"/>
  <c r="AL86" i="3" s="1"/>
  <c r="AL85" i="3" a="1"/>
  <c r="AL85" i="3" s="1"/>
  <c r="AL84" i="3" a="1"/>
  <c r="AL84" i="3" s="1"/>
  <c r="AJ82" i="3" a="1"/>
  <c r="AJ82" i="3" s="1"/>
  <c r="AK81" i="3" a="1"/>
  <c r="AK81" i="3" s="1"/>
  <c r="AL88" i="3" a="1"/>
  <c r="AL88" i="3" s="1"/>
  <c r="AL87" i="3" a="1"/>
  <c r="AL87" i="3" s="1"/>
  <c r="AK86" i="3" a="1"/>
  <c r="AK86" i="3" s="1"/>
  <c r="AK85" i="3" a="1"/>
  <c r="AK85" i="3" s="1"/>
  <c r="AK84" i="3" a="1"/>
  <c r="AK84" i="3" s="1"/>
  <c r="AL83" i="3" a="1"/>
  <c r="AL83" i="3" s="1"/>
  <c r="AK88" i="3" a="1"/>
  <c r="AK88" i="3" s="1"/>
  <c r="AK87" i="3" a="1"/>
  <c r="AK87" i="3" s="1"/>
  <c r="AJ86" i="3" a="1"/>
  <c r="AJ86" i="3" s="1"/>
  <c r="AJ85" i="3" a="1"/>
  <c r="AJ85" i="3" s="1"/>
  <c r="AJ84" i="3" a="1"/>
  <c r="AJ84" i="3" s="1"/>
  <c r="AK83" i="3" a="1"/>
  <c r="AK83" i="3" s="1"/>
  <c r="AL82" i="3" a="1"/>
  <c r="AL82" i="3" s="1"/>
  <c r="DI88" i="3" a="1"/>
  <c r="DI88" i="3" s="1"/>
  <c r="DJ87" i="3" a="1"/>
  <c r="DJ87" i="3" s="1"/>
  <c r="DK86" i="3" a="1"/>
  <c r="DK86" i="3" s="1"/>
  <c r="DI84" i="3" a="1"/>
  <c r="DI84" i="3" s="1"/>
  <c r="DJ83" i="3" a="1"/>
  <c r="DJ83" i="3" s="1"/>
  <c r="DK82" i="3" a="1"/>
  <c r="DK82" i="3" s="1"/>
  <c r="DI80" i="3" a="1"/>
  <c r="DI80" i="3" s="1"/>
  <c r="DJ79" i="3" a="1"/>
  <c r="DJ79" i="3" s="1"/>
  <c r="DK78" i="3" a="1"/>
  <c r="DK78" i="3" s="1"/>
  <c r="DI76" i="3" a="1"/>
  <c r="DI76" i="3" s="1"/>
  <c r="DJ75" i="3" a="1"/>
  <c r="DJ75" i="3" s="1"/>
  <c r="DK74" i="3" a="1"/>
  <c r="DK74" i="3" s="1"/>
  <c r="DI72" i="3" a="1"/>
  <c r="DI72" i="3" s="1"/>
  <c r="DJ71" i="3" a="1"/>
  <c r="DJ71" i="3" s="1"/>
  <c r="DK70" i="3" a="1"/>
  <c r="DK70" i="3" s="1"/>
  <c r="DI68" i="3" a="1"/>
  <c r="DI68" i="3" s="1"/>
  <c r="DJ67" i="3" a="1"/>
  <c r="DJ67" i="3" s="1"/>
  <c r="DK66" i="3" a="1"/>
  <c r="DK66" i="3" s="1"/>
  <c r="DI64" i="3" a="1"/>
  <c r="DI64" i="3" s="1"/>
  <c r="DJ63" i="3" a="1"/>
  <c r="DJ63" i="3" s="1"/>
  <c r="DK62" i="3" a="1"/>
  <c r="DK62" i="3" s="1"/>
  <c r="DI87" i="3" a="1"/>
  <c r="DI87" i="3" s="1"/>
  <c r="DJ86" i="3" a="1"/>
  <c r="DJ86" i="3" s="1"/>
  <c r="DK85" i="3" a="1"/>
  <c r="DK85" i="3" s="1"/>
  <c r="DI83" i="3" a="1"/>
  <c r="DI83" i="3" s="1"/>
  <c r="DJ82" i="3" a="1"/>
  <c r="DJ82" i="3" s="1"/>
  <c r="DK81" i="3" a="1"/>
  <c r="DK81" i="3" s="1"/>
  <c r="DI79" i="3" a="1"/>
  <c r="DI79" i="3" s="1"/>
  <c r="DJ78" i="3" a="1"/>
  <c r="DJ78" i="3" s="1"/>
  <c r="DK77" i="3" a="1"/>
  <c r="DK77" i="3" s="1"/>
  <c r="DI75" i="3" a="1"/>
  <c r="DI75" i="3" s="1"/>
  <c r="DJ74" i="3" a="1"/>
  <c r="DJ74" i="3" s="1"/>
  <c r="DK73" i="3" a="1"/>
  <c r="DK73" i="3" s="1"/>
  <c r="DI71" i="3" a="1"/>
  <c r="DI71" i="3" s="1"/>
  <c r="DJ70" i="3" a="1"/>
  <c r="DJ70" i="3" s="1"/>
  <c r="DK69" i="3" a="1"/>
  <c r="DK69" i="3" s="1"/>
  <c r="DI67" i="3" a="1"/>
  <c r="DI67" i="3" s="1"/>
  <c r="DJ66" i="3" a="1"/>
  <c r="DJ66" i="3" s="1"/>
  <c r="DK65" i="3" a="1"/>
  <c r="DK65" i="3" s="1"/>
  <c r="DI63" i="3" a="1"/>
  <c r="DI63" i="3" s="1"/>
  <c r="DJ62" i="3" a="1"/>
  <c r="DJ62" i="3" s="1"/>
  <c r="DI61" i="3" a="1"/>
  <c r="DI61" i="3" s="1"/>
  <c r="DK60" i="3" a="1"/>
  <c r="DK60" i="3" s="1"/>
  <c r="DJ59" i="3" a="1"/>
  <c r="DJ59" i="3" s="1"/>
  <c r="DK88" i="3" a="1"/>
  <c r="DK88" i="3" s="1"/>
  <c r="DI86" i="3" a="1"/>
  <c r="DI86" i="3" s="1"/>
  <c r="DJ85" i="3" a="1"/>
  <c r="DJ85" i="3" s="1"/>
  <c r="DK84" i="3" a="1"/>
  <c r="DK84" i="3" s="1"/>
  <c r="DI82" i="3" a="1"/>
  <c r="DI82" i="3" s="1"/>
  <c r="DJ81" i="3" a="1"/>
  <c r="DJ81" i="3" s="1"/>
  <c r="DK80" i="3" a="1"/>
  <c r="DK80" i="3" s="1"/>
  <c r="DI78" i="3" a="1"/>
  <c r="DI78" i="3" s="1"/>
  <c r="DJ77" i="3" a="1"/>
  <c r="DJ77" i="3" s="1"/>
  <c r="DK76" i="3" a="1"/>
  <c r="DK76" i="3" s="1"/>
  <c r="DI74" i="3" a="1"/>
  <c r="DI74" i="3" s="1"/>
  <c r="DJ73" i="3" a="1"/>
  <c r="DJ73" i="3" s="1"/>
  <c r="DK72" i="3" a="1"/>
  <c r="DK72" i="3" s="1"/>
  <c r="DI70" i="3" a="1"/>
  <c r="DI70" i="3" s="1"/>
  <c r="DJ69" i="3" a="1"/>
  <c r="DJ69" i="3" s="1"/>
  <c r="DK68" i="3" a="1"/>
  <c r="DK68" i="3" s="1"/>
  <c r="DI66" i="3" a="1"/>
  <c r="DI66" i="3" s="1"/>
  <c r="DJ65" i="3" a="1"/>
  <c r="DJ65" i="3" s="1"/>
  <c r="DK64" i="3" a="1"/>
  <c r="DK64" i="3" s="1"/>
  <c r="DI62" i="3" a="1"/>
  <c r="DI62" i="3" s="1"/>
  <c r="DJ88" i="3" a="1"/>
  <c r="DJ88" i="3" s="1"/>
  <c r="DK87" i="3" a="1"/>
  <c r="DK87" i="3" s="1"/>
  <c r="DI85" i="3" a="1"/>
  <c r="DI85" i="3" s="1"/>
  <c r="DJ84" i="3" a="1"/>
  <c r="DJ84" i="3" s="1"/>
  <c r="DK83" i="3" a="1"/>
  <c r="DK83" i="3" s="1"/>
  <c r="DI81" i="3" a="1"/>
  <c r="DI81" i="3" s="1"/>
  <c r="DJ80" i="3" a="1"/>
  <c r="DJ80" i="3" s="1"/>
  <c r="DK79" i="3" a="1"/>
  <c r="DK79" i="3" s="1"/>
  <c r="DI77" i="3" a="1"/>
  <c r="DI77" i="3" s="1"/>
  <c r="DJ76" i="3" a="1"/>
  <c r="DJ76" i="3" s="1"/>
  <c r="DK75" i="3" a="1"/>
  <c r="DK75" i="3" s="1"/>
  <c r="DI73" i="3" a="1"/>
  <c r="DI73" i="3" s="1"/>
  <c r="DJ72" i="3" a="1"/>
  <c r="DJ72" i="3" s="1"/>
  <c r="DK71" i="3" a="1"/>
  <c r="DK71" i="3" s="1"/>
  <c r="DI69" i="3" a="1"/>
  <c r="DI69" i="3" s="1"/>
  <c r="DJ68" i="3" a="1"/>
  <c r="DJ68" i="3" s="1"/>
  <c r="DK67" i="3" a="1"/>
  <c r="DK67" i="3" s="1"/>
  <c r="DI65" i="3" a="1"/>
  <c r="DI65" i="3" s="1"/>
  <c r="DJ64" i="3" a="1"/>
  <c r="DJ64" i="3" s="1"/>
  <c r="DK63" i="3" a="1"/>
  <c r="DK63" i="3" s="1"/>
  <c r="DK61" i="3" a="1"/>
  <c r="DK61" i="3" s="1"/>
  <c r="DI57" i="3" a="1"/>
  <c r="DI57" i="3" s="1"/>
  <c r="DK56" i="3" a="1"/>
  <c r="DK56" i="3" s="1"/>
  <c r="DJ55" i="3" a="1"/>
  <c r="DJ55" i="3" s="1"/>
  <c r="DI54" i="3" a="1"/>
  <c r="DI54" i="3" s="1"/>
  <c r="DK53" i="3" a="1"/>
  <c r="DK53" i="3" s="1"/>
  <c r="DJ51" i="3" a="1"/>
  <c r="DJ51" i="3" s="1"/>
  <c r="DK50" i="3" a="1"/>
  <c r="DK50" i="3" s="1"/>
  <c r="DI49" i="3" a="1"/>
  <c r="DI49" i="3" s="1"/>
  <c r="DK48" i="3" a="1"/>
  <c r="DK48" i="3" s="1"/>
  <c r="DI47" i="3" a="1"/>
  <c r="DI47" i="3" s="1"/>
  <c r="DJ46" i="3" a="1"/>
  <c r="DJ46" i="3" s="1"/>
  <c r="DI44" i="3" a="1"/>
  <c r="DI44" i="3" s="1"/>
  <c r="DK43" i="3" a="1"/>
  <c r="DK43" i="3" s="1"/>
  <c r="DI42" i="3" a="1"/>
  <c r="DI42" i="3" s="1"/>
  <c r="DJ41" i="3" a="1"/>
  <c r="DJ41" i="3" s="1"/>
  <c r="DK38" i="3" a="1"/>
  <c r="DK38" i="3" s="1"/>
  <c r="DI37" i="3" a="1"/>
  <c r="DI37" i="3" s="1"/>
  <c r="DJ36" i="3" a="1"/>
  <c r="DJ36" i="3" s="1"/>
  <c r="DJ34" i="3" a="1"/>
  <c r="DJ34" i="3" s="1"/>
  <c r="DK33" i="3" a="1"/>
  <c r="DK33" i="3" s="1"/>
  <c r="DI32" i="3" a="1"/>
  <c r="DI32" i="3" s="1"/>
  <c r="DJ31" i="3" a="1"/>
  <c r="DJ31" i="3" s="1"/>
  <c r="DJ29" i="3" a="1"/>
  <c r="DJ29" i="3" s="1"/>
  <c r="DK28" i="3" a="1"/>
  <c r="DK28" i="3" s="1"/>
  <c r="DI27" i="3" a="1"/>
  <c r="DI27" i="3" s="1"/>
  <c r="DJ24" i="3" a="1"/>
  <c r="DJ24" i="3" s="1"/>
  <c r="DK23" i="3" a="1"/>
  <c r="DK23" i="3" s="1"/>
  <c r="DI22" i="3" a="1"/>
  <c r="DI22" i="3" s="1"/>
  <c r="DK21" i="3" a="1"/>
  <c r="DK21" i="3" s="1"/>
  <c r="DI19" i="3" a="1"/>
  <c r="DI19" i="3" s="1"/>
  <c r="DJ18" i="3" a="1"/>
  <c r="DJ18" i="3" s="1"/>
  <c r="DK17" i="3" a="1"/>
  <c r="DK17" i="3" s="1"/>
  <c r="DI15" i="3" a="1"/>
  <c r="DI15" i="3" s="1"/>
  <c r="DJ14" i="3" a="1"/>
  <c r="DJ14" i="3" s="1"/>
  <c r="DK13" i="3" a="1"/>
  <c r="DK13" i="3" s="1"/>
  <c r="DJ60" i="3" a="1"/>
  <c r="DJ60" i="3" s="1"/>
  <c r="DK59" i="3" a="1"/>
  <c r="DK59" i="3" s="1"/>
  <c r="DJ58" i="3" a="1"/>
  <c r="DJ58" i="3" s="1"/>
  <c r="DK57" i="3" a="1"/>
  <c r="DK57" i="3" s="1"/>
  <c r="DJ56" i="3" a="1"/>
  <c r="DJ56" i="3" s="1"/>
  <c r="DJ53" i="3" a="1"/>
  <c r="DJ53" i="3" s="1"/>
  <c r="DK52" i="3" a="1"/>
  <c r="DK52" i="3" s="1"/>
  <c r="DI51" i="3" a="1"/>
  <c r="DI51" i="3" s="1"/>
  <c r="DJ48" i="3" a="1"/>
  <c r="DJ48" i="3" s="1"/>
  <c r="DK47" i="3" a="1"/>
  <c r="DK47" i="3" s="1"/>
  <c r="DI46" i="3" a="1"/>
  <c r="DI46" i="3" s="1"/>
  <c r="DK45" i="3" a="1"/>
  <c r="DK45" i="3" s="1"/>
  <c r="DJ43" i="3" a="1"/>
  <c r="DJ43" i="3" s="1"/>
  <c r="DK42" i="3" a="1"/>
  <c r="DK42" i="3" s="1"/>
  <c r="DI41" i="3" a="1"/>
  <c r="DI41" i="3" s="1"/>
  <c r="DK40" i="3" a="1"/>
  <c r="DK40" i="3" s="1"/>
  <c r="DI39" i="3" a="1"/>
  <c r="DI39" i="3" s="1"/>
  <c r="DJ38" i="3" a="1"/>
  <c r="DJ38" i="3" s="1"/>
  <c r="DI36" i="3" a="1"/>
  <c r="DI36" i="3" s="1"/>
  <c r="DK35" i="3" a="1"/>
  <c r="DK35" i="3" s="1"/>
  <c r="DI34" i="3" a="1"/>
  <c r="DI34" i="3" s="1"/>
  <c r="DJ33" i="3" a="1"/>
  <c r="DJ33" i="3" s="1"/>
  <c r="DK30" i="3" a="1"/>
  <c r="DK30" i="3" s="1"/>
  <c r="DI29" i="3" a="1"/>
  <c r="DI29" i="3" s="1"/>
  <c r="DJ28" i="3" a="1"/>
  <c r="DJ28" i="3" s="1"/>
  <c r="DJ26" i="3" a="1"/>
  <c r="DJ26" i="3" s="1"/>
  <c r="DK25" i="3" a="1"/>
  <c r="DK25" i="3" s="1"/>
  <c r="DI24" i="3" a="1"/>
  <c r="DI24" i="3" s="1"/>
  <c r="DJ23" i="3" a="1"/>
  <c r="DJ23" i="3" s="1"/>
  <c r="DJ21" i="3" a="1"/>
  <c r="DJ21" i="3" s="1"/>
  <c r="DJ20" i="3" a="1"/>
  <c r="DJ20" i="3" s="1"/>
  <c r="DI18" i="3" a="1"/>
  <c r="DI18" i="3" s="1"/>
  <c r="DJ17" i="3" a="1"/>
  <c r="DJ17" i="3" s="1"/>
  <c r="DK16" i="3" a="1"/>
  <c r="DK16" i="3" s="1"/>
  <c r="DI14" i="3" a="1"/>
  <c r="DI14" i="3" s="1"/>
  <c r="DJ13" i="3" a="1"/>
  <c r="DJ13" i="3" s="1"/>
  <c r="DK12" i="3" a="1"/>
  <c r="DK12" i="3" s="1"/>
  <c r="DJ61" i="3" a="1"/>
  <c r="DJ61" i="3" s="1"/>
  <c r="DI60" i="3" a="1"/>
  <c r="DI60" i="3" s="1"/>
  <c r="DI58" i="3" a="1"/>
  <c r="DI58" i="3" s="1"/>
  <c r="DJ57" i="3" a="1"/>
  <c r="DJ57" i="3" s="1"/>
  <c r="DI56" i="3" a="1"/>
  <c r="DI56" i="3" s="1"/>
  <c r="DI55" i="3" a="1"/>
  <c r="DI55" i="3" s="1"/>
  <c r="DK54" i="3" a="1"/>
  <c r="DK54" i="3" s="1"/>
  <c r="DI53" i="3" a="1"/>
  <c r="DI53" i="3" s="1"/>
  <c r="DJ52" i="3" a="1"/>
  <c r="DJ52" i="3" s="1"/>
  <c r="DJ50" i="3" a="1"/>
  <c r="DJ50" i="3" s="1"/>
  <c r="DK49" i="3" a="1"/>
  <c r="DK49" i="3" s="1"/>
  <c r="DI48" i="3" a="1"/>
  <c r="DI48" i="3" s="1"/>
  <c r="DJ47" i="3" a="1"/>
  <c r="DJ47" i="3" s="1"/>
  <c r="DJ45" i="3" a="1"/>
  <c r="DJ45" i="3" s="1"/>
  <c r="DK44" i="3" a="1"/>
  <c r="DK44" i="3" s="1"/>
  <c r="DI43" i="3" a="1"/>
  <c r="DI43" i="3" s="1"/>
  <c r="DJ40" i="3" a="1"/>
  <c r="DJ40" i="3" s="1"/>
  <c r="DK39" i="3" a="1"/>
  <c r="DK39" i="3" s="1"/>
  <c r="DI38" i="3" a="1"/>
  <c r="DI38" i="3" s="1"/>
  <c r="DK37" i="3" a="1"/>
  <c r="DK37" i="3" s="1"/>
  <c r="DJ35" i="3" a="1"/>
  <c r="DJ35" i="3" s="1"/>
  <c r="DK34" i="3" a="1"/>
  <c r="DK34" i="3" s="1"/>
  <c r="DI33" i="3" a="1"/>
  <c r="DI33" i="3" s="1"/>
  <c r="DK32" i="3" a="1"/>
  <c r="DK32" i="3" s="1"/>
  <c r="DI31" i="3" a="1"/>
  <c r="DI31" i="3" s="1"/>
  <c r="DJ30" i="3" a="1"/>
  <c r="DJ30" i="3" s="1"/>
  <c r="DI28" i="3" a="1"/>
  <c r="DI28" i="3" s="1"/>
  <c r="DK27" i="3" a="1"/>
  <c r="DK27" i="3" s="1"/>
  <c r="DI26" i="3" a="1"/>
  <c r="DI26" i="3" s="1"/>
  <c r="DJ25" i="3" a="1"/>
  <c r="DJ25" i="3" s="1"/>
  <c r="DK22" i="3" a="1"/>
  <c r="DK22" i="3" s="1"/>
  <c r="DI20" i="3" a="1"/>
  <c r="DI20" i="3" s="1"/>
  <c r="DK19" i="3" a="1"/>
  <c r="DK19" i="3" s="1"/>
  <c r="DI17" i="3" a="1"/>
  <c r="DI17" i="3" s="1"/>
  <c r="DJ16" i="3" a="1"/>
  <c r="DJ16" i="3" s="1"/>
  <c r="DK15" i="3" a="1"/>
  <c r="DK15" i="3" s="1"/>
  <c r="DI13" i="3" a="1"/>
  <c r="DI13" i="3" s="1"/>
  <c r="DJ12" i="3" a="1"/>
  <c r="DJ12" i="3" s="1"/>
  <c r="DI59" i="3" a="1"/>
  <c r="DI59" i="3" s="1"/>
  <c r="DK58" i="3" a="1"/>
  <c r="DK58" i="3" s="1"/>
  <c r="DK55" i="3" a="1"/>
  <c r="DK55" i="3" s="1"/>
  <c r="DJ54" i="3" a="1"/>
  <c r="DJ54" i="3" s="1"/>
  <c r="DI52" i="3" a="1"/>
  <c r="DI52" i="3" s="1"/>
  <c r="DK51" i="3" a="1"/>
  <c r="DK51" i="3" s="1"/>
  <c r="DI50" i="3" a="1"/>
  <c r="DI50" i="3" s="1"/>
  <c r="DJ49" i="3" a="1"/>
  <c r="DJ49" i="3" s="1"/>
  <c r="DK46" i="3" a="1"/>
  <c r="DK46" i="3" s="1"/>
  <c r="DI45" i="3" a="1"/>
  <c r="DI45" i="3" s="1"/>
  <c r="DJ44" i="3" a="1"/>
  <c r="DJ44" i="3" s="1"/>
  <c r="DJ42" i="3" a="1"/>
  <c r="DJ42" i="3" s="1"/>
  <c r="DK41" i="3" a="1"/>
  <c r="DK41" i="3" s="1"/>
  <c r="DI40" i="3" a="1"/>
  <c r="DI40" i="3" s="1"/>
  <c r="DJ39" i="3" a="1"/>
  <c r="DJ39" i="3" s="1"/>
  <c r="DJ37" i="3" a="1"/>
  <c r="DJ37" i="3" s="1"/>
  <c r="DK36" i="3" a="1"/>
  <c r="DK36" i="3" s="1"/>
  <c r="DI35" i="3" a="1"/>
  <c r="DI35" i="3" s="1"/>
  <c r="DJ32" i="3" a="1"/>
  <c r="DJ32" i="3" s="1"/>
  <c r="DK31" i="3" a="1"/>
  <c r="DK31" i="3" s="1"/>
  <c r="DI30" i="3" a="1"/>
  <c r="DI30" i="3" s="1"/>
  <c r="DK29" i="3" a="1"/>
  <c r="DK29" i="3" s="1"/>
  <c r="DJ27" i="3" a="1"/>
  <c r="DJ27" i="3" s="1"/>
  <c r="DK26" i="3" a="1"/>
  <c r="DK26" i="3" s="1"/>
  <c r="DI25" i="3" a="1"/>
  <c r="DI25" i="3" s="1"/>
  <c r="DK24" i="3" a="1"/>
  <c r="DK24" i="3" s="1"/>
  <c r="DI23" i="3" a="1"/>
  <c r="DI23" i="3" s="1"/>
  <c r="DJ22" i="3" a="1"/>
  <c r="DJ22" i="3" s="1"/>
  <c r="DI21" i="3" a="1"/>
  <c r="DI21" i="3" s="1"/>
  <c r="DK20" i="3" a="1"/>
  <c r="DK20" i="3" s="1"/>
  <c r="DJ19" i="3" a="1"/>
  <c r="DJ19" i="3" s="1"/>
  <c r="DK18" i="3" a="1"/>
  <c r="DK18" i="3" s="1"/>
  <c r="DI16" i="3" a="1"/>
  <c r="DI16" i="3" s="1"/>
  <c r="DJ15" i="3" a="1"/>
  <c r="DJ15" i="3" s="1"/>
  <c r="DK14" i="3" a="1"/>
  <c r="DK14" i="3" s="1"/>
  <c r="DI12" i="3" a="1"/>
  <c r="DI12" i="3" s="1"/>
  <c r="BB87" i="3" a="1"/>
  <c r="BB87" i="3" s="1"/>
  <c r="BB79" i="3" a="1"/>
  <c r="BB79" i="3" s="1"/>
  <c r="BB71" i="3" a="1"/>
  <c r="BB71" i="3" s="1"/>
  <c r="BB63" i="3" a="1"/>
  <c r="BB63" i="3" s="1"/>
  <c r="BA56" i="3" a="1"/>
  <c r="BA56" i="3" s="1"/>
  <c r="BB50" i="3" a="1"/>
  <c r="BB50" i="3" s="1"/>
  <c r="BB42" i="3" a="1"/>
  <c r="BB42" i="3" s="1"/>
  <c r="BA34" i="3" a="1"/>
  <c r="BA34" i="3" s="1"/>
  <c r="BA23" i="3" a="1"/>
  <c r="BA23" i="3" s="1"/>
  <c r="BA14" i="3" a="1"/>
  <c r="BA14" i="3" s="1"/>
  <c r="BA83" i="3" a="1"/>
  <c r="BA83" i="3" s="1"/>
  <c r="BA75" i="3" a="1"/>
  <c r="BA75" i="3" s="1"/>
  <c r="BA67" i="3" a="1"/>
  <c r="BA67" i="3" s="1"/>
  <c r="BA61" i="3" a="1"/>
  <c r="BA61" i="3" s="1"/>
  <c r="BB51" i="3" a="1"/>
  <c r="BB51" i="3" s="1"/>
  <c r="BB44" i="3" a="1"/>
  <c r="BB44" i="3" s="1"/>
  <c r="BB39" i="3" a="1"/>
  <c r="BB39" i="3" s="1"/>
  <c r="BA33" i="3" a="1"/>
  <c r="BA33" i="3" s="1"/>
  <c r="BB28" i="3" a="1"/>
  <c r="BB28" i="3" s="1"/>
  <c r="BB20" i="3" a="1"/>
  <c r="BB20" i="3" s="1"/>
  <c r="BB12" i="3" a="1"/>
  <c r="BB12" i="3" s="1"/>
  <c r="BB81" i="3" a="1"/>
  <c r="BB81" i="3" s="1"/>
  <c r="BB73" i="3" a="1"/>
  <c r="BB73" i="3" s="1"/>
  <c r="BB65" i="3" a="1"/>
  <c r="BB65" i="3" s="1"/>
  <c r="BA55" i="3" a="1"/>
  <c r="BA55" i="3" s="1"/>
  <c r="BA48" i="3" a="1"/>
  <c r="BA48" i="3" s="1"/>
  <c r="BA44" i="3" a="1"/>
  <c r="BA44" i="3" s="1"/>
  <c r="BA30" i="3" a="1"/>
  <c r="BA30" i="3" s="1"/>
  <c r="BA24" i="3" a="1"/>
  <c r="BA24" i="3" s="1"/>
  <c r="BB19" i="3" a="1"/>
  <c r="BB19" i="3" s="1"/>
  <c r="BB88" i="3" a="1"/>
  <c r="BB88" i="3" s="1"/>
  <c r="BB80" i="3" a="1"/>
  <c r="BB80" i="3" s="1"/>
  <c r="BB72" i="3" a="1"/>
  <c r="BB72" i="3" s="1"/>
  <c r="BB64" i="3" a="1"/>
  <c r="BB64" i="3" s="1"/>
  <c r="BB54" i="3" a="1"/>
  <c r="BB54" i="3" s="1"/>
  <c r="BA39" i="3" a="1"/>
  <c r="BA39" i="3" s="1"/>
  <c r="BA32" i="3" a="1"/>
  <c r="BA32" i="3" s="1"/>
  <c r="BA22" i="3" a="1"/>
  <c r="BA22" i="3" s="1"/>
  <c r="BB14" i="3" a="1"/>
  <c r="BB14" i="3" s="1"/>
  <c r="BA84" i="3" a="1"/>
  <c r="BA84" i="3" s="1"/>
  <c r="BA76" i="3" a="1"/>
  <c r="BA76" i="3" s="1"/>
  <c r="BA68" i="3" a="1"/>
  <c r="BA68" i="3" s="1"/>
  <c r="BB61" i="3" a="1"/>
  <c r="BB61" i="3" s="1"/>
  <c r="BA54" i="3" a="1"/>
  <c r="BA54" i="3" s="1"/>
  <c r="BA49" i="3" a="1"/>
  <c r="BA49" i="3" s="1"/>
  <c r="BB40" i="3" a="1"/>
  <c r="BB40" i="3" s="1"/>
  <c r="BB33" i="3" a="1"/>
  <c r="BB33" i="3" s="1"/>
  <c r="BB21" i="3" a="1"/>
  <c r="BB21" i="3" s="1"/>
  <c r="BB13" i="3" a="1"/>
  <c r="BB13" i="3" s="1"/>
  <c r="BB82" i="3" a="1"/>
  <c r="BB82" i="3" s="1"/>
  <c r="BB74" i="3" a="1"/>
  <c r="BB74" i="3" s="1"/>
  <c r="BB66" i="3" a="1"/>
  <c r="BB66" i="3" s="1"/>
  <c r="BA59" i="3" a="1"/>
  <c r="BA59" i="3" s="1"/>
  <c r="BA50" i="3" a="1"/>
  <c r="BA50" i="3" s="1"/>
  <c r="BA42" i="3" a="1"/>
  <c r="BA42" i="3" s="1"/>
  <c r="BB37" i="3" a="1"/>
  <c r="BB37" i="3" s="1"/>
  <c r="BA31" i="3" a="1"/>
  <c r="BA31" i="3" s="1"/>
  <c r="BB26" i="3" a="1"/>
  <c r="BB26" i="3" s="1"/>
  <c r="BA17" i="3" a="1"/>
  <c r="BA17" i="3" s="1"/>
  <c r="BA86" i="3" a="1"/>
  <c r="BA86" i="3" s="1"/>
  <c r="BA78" i="3" a="1"/>
  <c r="BA78" i="3" s="1"/>
  <c r="BA70" i="3" a="1"/>
  <c r="BA70" i="3" s="1"/>
  <c r="BB60" i="3" a="1"/>
  <c r="BB60" i="3" s="1"/>
  <c r="BA53" i="3" a="1"/>
  <c r="BA53" i="3" s="1"/>
  <c r="BB47" i="3" a="1"/>
  <c r="BB47" i="3" s="1"/>
  <c r="BB43" i="3" a="1"/>
  <c r="BB43" i="3" s="1"/>
  <c r="BA28" i="3" a="1"/>
  <c r="BA28" i="3" s="1"/>
  <c r="BB23" i="3" a="1"/>
  <c r="BB23" i="3" s="1"/>
  <c r="BA16" i="3" a="1"/>
  <c r="BA16" i="3" s="1"/>
  <c r="BA85" i="3" a="1"/>
  <c r="BA85" i="3" s="1"/>
  <c r="BA77" i="3" a="1"/>
  <c r="BA77" i="3" s="1"/>
  <c r="BA69" i="3" a="1"/>
  <c r="BA69" i="3" s="1"/>
  <c r="BA62" i="3" a="1"/>
  <c r="BA62" i="3" s="1"/>
  <c r="BB52" i="3" a="1"/>
  <c r="BB52" i="3" s="1"/>
  <c r="BB38" i="3" a="1"/>
  <c r="BB38" i="3" s="1"/>
  <c r="BB31" i="3" a="1"/>
  <c r="BB31" i="3" s="1"/>
  <c r="BA19" i="3" a="1"/>
  <c r="BA19" i="3" s="1"/>
  <c r="BB83" i="3" a="1"/>
  <c r="BB83" i="3" s="1"/>
  <c r="BB75" i="3" a="1"/>
  <c r="BB75" i="3" s="1"/>
  <c r="BB67" i="3" a="1"/>
  <c r="BB67" i="3" s="1"/>
  <c r="BB59" i="3" a="1"/>
  <c r="BB59" i="3" s="1"/>
  <c r="BB53" i="3" a="1"/>
  <c r="BB53" i="3" s="1"/>
  <c r="BA47" i="3" a="1"/>
  <c r="BA47" i="3" s="1"/>
  <c r="BA38" i="3" a="1"/>
  <c r="BA38" i="3" s="1"/>
  <c r="BA27" i="3" a="1"/>
  <c r="BA27" i="3" s="1"/>
  <c r="BA18" i="3" a="1"/>
  <c r="BA18" i="3" s="1"/>
  <c r="BA87" i="3" a="1"/>
  <c r="BA87" i="3" s="1"/>
  <c r="BA79" i="3" a="1"/>
  <c r="BA79" i="3" s="1"/>
  <c r="BA71" i="3" a="1"/>
  <c r="BA71" i="3" s="1"/>
  <c r="BA63" i="3" a="1"/>
  <c r="BA63" i="3" s="1"/>
  <c r="BB57" i="3" a="1"/>
  <c r="BB57" i="3" s="1"/>
  <c r="BB48" i="3" a="1"/>
  <c r="BB48" i="3" s="1"/>
  <c r="BB41" i="3" a="1"/>
  <c r="BB41" i="3" s="1"/>
  <c r="BA36" i="3" a="1"/>
  <c r="BA36" i="3" s="1"/>
  <c r="BB30" i="3" a="1"/>
  <c r="BB30" i="3" s="1"/>
  <c r="BB24" i="3" a="1"/>
  <c r="BB24" i="3" s="1"/>
  <c r="BB16" i="3" a="1"/>
  <c r="BB16" i="3" s="1"/>
  <c r="BB85" i="3" a="1"/>
  <c r="BB85" i="3" s="1"/>
  <c r="BB77" i="3" a="1"/>
  <c r="BB77" i="3" s="1"/>
  <c r="BB69" i="3" a="1"/>
  <c r="BB69" i="3" s="1"/>
  <c r="BB58" i="3" a="1"/>
  <c r="BB58" i="3" s="1"/>
  <c r="BA51" i="3" a="1"/>
  <c r="BA51" i="3" s="1"/>
  <c r="BA46" i="3" a="1"/>
  <c r="BA46" i="3" s="1"/>
  <c r="BA35" i="3" a="1"/>
  <c r="BA35" i="3" s="1"/>
  <c r="BA26" i="3" a="1"/>
  <c r="BA26" i="3" s="1"/>
  <c r="BB22" i="3" a="1"/>
  <c r="BB22" i="3" s="1"/>
  <c r="BB15" i="3" a="1"/>
  <c r="BB15" i="3" s="1"/>
  <c r="BB84" i="3" a="1"/>
  <c r="BB84" i="3" s="1"/>
  <c r="BB76" i="3" a="1"/>
  <c r="BB76" i="3" s="1"/>
  <c r="BB68" i="3" a="1"/>
  <c r="BB68" i="3" s="1"/>
  <c r="BA60" i="3" a="1"/>
  <c r="BA60" i="3" s="1"/>
  <c r="BA43" i="3" a="1"/>
  <c r="BA43" i="3" s="1"/>
  <c r="BA37" i="3" a="1"/>
  <c r="BA37" i="3" s="1"/>
  <c r="BB29" i="3" a="1"/>
  <c r="BB29" i="3" s="1"/>
  <c r="BB18" i="3" a="1"/>
  <c r="BB18" i="3" s="1"/>
  <c r="BA88" i="3" a="1"/>
  <c r="BA88" i="3" s="1"/>
  <c r="BA80" i="3" a="1"/>
  <c r="BA80" i="3" s="1"/>
  <c r="BA72" i="3" a="1"/>
  <c r="BA72" i="3" s="1"/>
  <c r="BA64" i="3" a="1"/>
  <c r="BA64" i="3" s="1"/>
  <c r="BA58" i="3" a="1"/>
  <c r="BA58" i="3" s="1"/>
  <c r="BA52" i="3" a="1"/>
  <c r="BA52" i="3" s="1"/>
  <c r="BA45" i="3" a="1"/>
  <c r="BA45" i="3" s="1"/>
  <c r="BB36" i="3" a="1"/>
  <c r="BB36" i="3" s="1"/>
  <c r="BA25" i="3" a="1"/>
  <c r="BA25" i="3" s="1"/>
  <c r="BB17" i="3" a="1"/>
  <c r="BB17" i="3" s="1"/>
  <c r="BB86" i="3" a="1"/>
  <c r="BB86" i="3" s="1"/>
  <c r="BB78" i="3" a="1"/>
  <c r="BB78" i="3" s="1"/>
  <c r="BB70" i="3" a="1"/>
  <c r="BB70" i="3" s="1"/>
  <c r="BB62" i="3" a="1"/>
  <c r="BB62" i="3" s="1"/>
  <c r="BB55" i="3" a="1"/>
  <c r="BB55" i="3" s="1"/>
  <c r="BB46" i="3" a="1"/>
  <c r="BB46" i="3" s="1"/>
  <c r="BA40" i="3" a="1"/>
  <c r="BA40" i="3" s="1"/>
  <c r="BB35" i="3" a="1"/>
  <c r="BB35" i="3" s="1"/>
  <c r="BA29" i="3" a="1"/>
  <c r="BA29" i="3" s="1"/>
  <c r="BA21" i="3" a="1"/>
  <c r="BA21" i="3" s="1"/>
  <c r="BA13" i="3" a="1"/>
  <c r="BA13" i="3" s="1"/>
  <c r="BA82" i="3" a="1"/>
  <c r="BA82" i="3" s="1"/>
  <c r="BA74" i="3" a="1"/>
  <c r="BA74" i="3" s="1"/>
  <c r="BA66" i="3" a="1"/>
  <c r="BA66" i="3" s="1"/>
  <c r="BA57" i="3" a="1"/>
  <c r="BA57" i="3" s="1"/>
  <c r="BB49" i="3" a="1"/>
  <c r="BB49" i="3" s="1"/>
  <c r="BB45" i="3" a="1"/>
  <c r="BB45" i="3" s="1"/>
  <c r="BB32" i="3" a="1"/>
  <c r="BB32" i="3" s="1"/>
  <c r="BB25" i="3" a="1"/>
  <c r="BB25" i="3" s="1"/>
  <c r="BA20" i="3" a="1"/>
  <c r="BA20" i="3" s="1"/>
  <c r="BA12" i="3" a="1"/>
  <c r="BA12" i="3" s="1"/>
  <c r="BA81" i="3" a="1"/>
  <c r="BA81" i="3" s="1"/>
  <c r="BA73" i="3" a="1"/>
  <c r="BA73" i="3" s="1"/>
  <c r="BA65" i="3" a="1"/>
  <c r="BA65" i="3" s="1"/>
  <c r="BB56" i="3" a="1"/>
  <c r="BB56" i="3" s="1"/>
  <c r="BA41" i="3" a="1"/>
  <c r="BA41" i="3" s="1"/>
  <c r="BB34" i="3" a="1"/>
  <c r="BB34" i="3" s="1"/>
  <c r="BB27" i="3" a="1"/>
  <c r="BB27" i="3" s="1"/>
  <c r="BA15" i="3" a="1"/>
  <c r="BA15" i="3" s="1"/>
  <c r="BV88" i="3" a="1"/>
  <c r="BV88" i="3" s="1"/>
  <c r="BW81" i="3" a="1"/>
  <c r="BW81" i="3" s="1"/>
  <c r="BV74" i="3" a="1"/>
  <c r="BV74" i="3" s="1"/>
  <c r="BV64" i="3" a="1"/>
  <c r="BV64" i="3" s="1"/>
  <c r="BW57" i="3" a="1"/>
  <c r="BW57" i="3" s="1"/>
  <c r="BW51" i="3" a="1"/>
  <c r="BW51" i="3" s="1"/>
  <c r="BV45" i="3" a="1"/>
  <c r="BV45" i="3" s="1"/>
  <c r="BV39" i="3" a="1"/>
  <c r="BV39" i="3" s="1"/>
  <c r="BV33" i="3" a="1"/>
  <c r="BV33" i="3" s="1"/>
  <c r="BV26" i="3" a="1"/>
  <c r="BV26" i="3" s="1"/>
  <c r="BW83" i="3" a="1"/>
  <c r="BW83" i="3" s="1"/>
  <c r="BW75" i="3" a="1"/>
  <c r="BW75" i="3" s="1"/>
  <c r="BW67" i="3" a="1"/>
  <c r="BW67" i="3" s="1"/>
  <c r="BV59" i="3" a="1"/>
  <c r="BV59" i="3" s="1"/>
  <c r="BV53" i="3" a="1"/>
  <c r="BV53" i="3" s="1"/>
  <c r="BW46" i="3" a="1"/>
  <c r="BW46" i="3" s="1"/>
  <c r="BW38" i="3" a="1"/>
  <c r="BW38" i="3" s="1"/>
  <c r="BW88" i="3" a="1"/>
  <c r="BW88" i="3" s="1"/>
  <c r="BV83" i="3" a="1"/>
  <c r="BV83" i="3" s="1"/>
  <c r="BV77" i="3" a="1"/>
  <c r="BV77" i="3" s="1"/>
  <c r="BV71" i="3" a="1"/>
  <c r="BV71" i="3" s="1"/>
  <c r="BV65" i="3" a="1"/>
  <c r="BV65" i="3" s="1"/>
  <c r="BW56" i="3" a="1"/>
  <c r="BW56" i="3" s="1"/>
  <c r="BV42" i="3" a="1"/>
  <c r="BV42" i="3" s="1"/>
  <c r="BV36" i="3" a="1"/>
  <c r="BV36" i="3" s="1"/>
  <c r="BW29" i="3" a="1"/>
  <c r="BW29" i="3" s="1"/>
  <c r="BW72" i="3" a="1"/>
  <c r="BW72" i="3" s="1"/>
  <c r="BW64" i="3" a="1"/>
  <c r="BW64" i="3" s="1"/>
  <c r="BW54" i="3" a="1"/>
  <c r="BW54" i="3" s="1"/>
  <c r="BW45" i="3" a="1"/>
  <c r="BW45" i="3" s="1"/>
  <c r="BV37" i="3" a="1"/>
  <c r="BV37" i="3" s="1"/>
  <c r="BV29" i="3" a="1"/>
  <c r="BV29" i="3" s="1"/>
  <c r="BV20" i="3" a="1"/>
  <c r="BV20" i="3" s="1"/>
  <c r="BV12" i="3" a="1"/>
  <c r="BV12" i="3" s="1"/>
  <c r="BV19" i="3" a="1"/>
  <c r="BV19" i="3" s="1"/>
  <c r="BV22" i="3" a="1"/>
  <c r="BV22" i="3" s="1"/>
  <c r="BV14" i="3" a="1"/>
  <c r="BV14" i="3" s="1"/>
  <c r="BV21" i="3" a="1"/>
  <c r="BV21" i="3" s="1"/>
  <c r="BV13" i="3" a="1"/>
  <c r="BV13" i="3" s="1"/>
  <c r="BV86" i="3" a="1"/>
  <c r="BV86" i="3" s="1"/>
  <c r="BW79" i="3" a="1"/>
  <c r="BW79" i="3" s="1"/>
  <c r="BV72" i="3" a="1"/>
  <c r="BV72" i="3" s="1"/>
  <c r="BW63" i="3" a="1"/>
  <c r="BW63" i="3" s="1"/>
  <c r="BW55" i="3" a="1"/>
  <c r="BW55" i="3" s="1"/>
  <c r="BV49" i="3" a="1"/>
  <c r="BV49" i="3" s="1"/>
  <c r="BW43" i="3" a="1"/>
  <c r="BW43" i="3" s="1"/>
  <c r="BW36" i="3" a="1"/>
  <c r="BW36" i="3" s="1"/>
  <c r="BW32" i="3" a="1"/>
  <c r="BW32" i="3" s="1"/>
  <c r="BW25" i="3" a="1"/>
  <c r="BW25" i="3" s="1"/>
  <c r="BV81" i="3" a="1"/>
  <c r="BV81" i="3" s="1"/>
  <c r="BW73" i="3" a="1"/>
  <c r="BW73" i="3" s="1"/>
  <c r="BW65" i="3" a="1"/>
  <c r="BW65" i="3" s="1"/>
  <c r="BW58" i="3" a="1"/>
  <c r="BW58" i="3" s="1"/>
  <c r="BW52" i="3" a="1"/>
  <c r="BW52" i="3" s="1"/>
  <c r="BW44" i="3" a="1"/>
  <c r="BW44" i="3" s="1"/>
  <c r="BV30" i="3" a="1"/>
  <c r="BV30" i="3" s="1"/>
  <c r="BV87" i="3" a="1"/>
  <c r="BV87" i="3" s="1"/>
  <c r="BW82" i="3" a="1"/>
  <c r="BW82" i="3" s="1"/>
  <c r="BV75" i="3" a="1"/>
  <c r="BV75" i="3" s="1"/>
  <c r="BW69" i="3" a="1"/>
  <c r="BW69" i="3" s="1"/>
  <c r="BW62" i="3" a="1"/>
  <c r="BW62" i="3" s="1"/>
  <c r="BV50" i="3" a="1"/>
  <c r="BV50" i="3" s="1"/>
  <c r="BV40" i="3" a="1"/>
  <c r="BV40" i="3" s="1"/>
  <c r="BV34" i="3" a="1"/>
  <c r="BV34" i="3" s="1"/>
  <c r="BW86" i="3" a="1"/>
  <c r="BW86" i="3" s="1"/>
  <c r="BW70" i="3" a="1"/>
  <c r="BW70" i="3" s="1"/>
  <c r="BV60" i="3" a="1"/>
  <c r="BV60" i="3" s="1"/>
  <c r="BV52" i="3" a="1"/>
  <c r="BV52" i="3" s="1"/>
  <c r="BV44" i="3" a="1"/>
  <c r="BV44" i="3" s="1"/>
  <c r="BW35" i="3" a="1"/>
  <c r="BW35" i="3" s="1"/>
  <c r="BV25" i="3" a="1"/>
  <c r="BV25" i="3" s="1"/>
  <c r="BW19" i="3" a="1"/>
  <c r="BW19" i="3" s="1"/>
  <c r="BW26" i="3" a="1"/>
  <c r="BW26" i="3" s="1"/>
  <c r="BW18" i="3" a="1"/>
  <c r="BW18" i="3" s="1"/>
  <c r="BW21" i="3" a="1"/>
  <c r="BW21" i="3" s="1"/>
  <c r="BW13" i="3" a="1"/>
  <c r="BW13" i="3" s="1"/>
  <c r="BW20" i="3" a="1"/>
  <c r="BW20" i="3" s="1"/>
  <c r="BW12" i="3" a="1"/>
  <c r="BW12" i="3" s="1"/>
  <c r="BV84" i="3" a="1"/>
  <c r="BV84" i="3" s="1"/>
  <c r="BV78" i="3" a="1"/>
  <c r="BV78" i="3" s="1"/>
  <c r="BV68" i="3" a="1"/>
  <c r="BV68" i="3" s="1"/>
  <c r="BV62" i="3" a="1"/>
  <c r="BV62" i="3" s="1"/>
  <c r="BV54" i="3" a="1"/>
  <c r="BV54" i="3" s="1"/>
  <c r="BW48" i="3" a="1"/>
  <c r="BW48" i="3" s="1"/>
  <c r="BV41" i="3" a="1"/>
  <c r="BV41" i="3" s="1"/>
  <c r="BV35" i="3" a="1"/>
  <c r="BV35" i="3" s="1"/>
  <c r="BW30" i="3" a="1"/>
  <c r="BW30" i="3" s="1"/>
  <c r="BW87" i="3" a="1"/>
  <c r="BW87" i="3" s="1"/>
  <c r="BV79" i="3" a="1"/>
  <c r="BV79" i="3" s="1"/>
  <c r="BW71" i="3" a="1"/>
  <c r="BW71" i="3" s="1"/>
  <c r="BV63" i="3" a="1"/>
  <c r="BV63" i="3" s="1"/>
  <c r="BV57" i="3" a="1"/>
  <c r="BV57" i="3" s="1"/>
  <c r="BV51" i="3" a="1"/>
  <c r="BV51" i="3" s="1"/>
  <c r="BV43" i="3" a="1"/>
  <c r="BV43" i="3" s="1"/>
  <c r="BV28" i="3" a="1"/>
  <c r="BV28" i="3" s="1"/>
  <c r="BV85" i="3" a="1"/>
  <c r="BV85" i="3" s="1"/>
  <c r="BW80" i="3" a="1"/>
  <c r="BW80" i="3" s="1"/>
  <c r="BW74" i="3" a="1"/>
  <c r="BW74" i="3" s="1"/>
  <c r="BV67" i="3" a="1"/>
  <c r="BV67" i="3" s="1"/>
  <c r="BV61" i="3" a="1"/>
  <c r="BV61" i="3" s="1"/>
  <c r="BV48" i="3" a="1"/>
  <c r="BV48" i="3" s="1"/>
  <c r="BV38" i="3" a="1"/>
  <c r="BV38" i="3" s="1"/>
  <c r="BV32" i="3" a="1"/>
  <c r="BV32" i="3" s="1"/>
  <c r="BV80" i="3" a="1"/>
  <c r="BV80" i="3" s="1"/>
  <c r="BV69" i="3" a="1"/>
  <c r="BV69" i="3" s="1"/>
  <c r="BV58" i="3" a="1"/>
  <c r="BV58" i="3" s="1"/>
  <c r="BW49" i="3" a="1"/>
  <c r="BW49" i="3" s="1"/>
  <c r="BW41" i="3" a="1"/>
  <c r="BW41" i="3" s="1"/>
  <c r="BW33" i="3" a="1"/>
  <c r="BW33" i="3" s="1"/>
  <c r="BV24" i="3" a="1"/>
  <c r="BV24" i="3" s="1"/>
  <c r="BV16" i="3" a="1"/>
  <c r="BV16" i="3" s="1"/>
  <c r="BV23" i="3" a="1"/>
  <c r="BV23" i="3" s="1"/>
  <c r="BV15" i="3" a="1"/>
  <c r="BV15" i="3" s="1"/>
  <c r="BV18" i="3" a="1"/>
  <c r="BV18" i="3" s="1"/>
  <c r="BW27" i="3" a="1"/>
  <c r="BW27" i="3" s="1"/>
  <c r="BV17" i="3" a="1"/>
  <c r="BV17" i="3" s="1"/>
  <c r="BV82" i="3" a="1"/>
  <c r="BV82" i="3" s="1"/>
  <c r="BV76" i="3" a="1"/>
  <c r="BV76" i="3" s="1"/>
  <c r="BV66" i="3" a="1"/>
  <c r="BV66" i="3" s="1"/>
  <c r="BW59" i="3" a="1"/>
  <c r="BW59" i="3" s="1"/>
  <c r="BW53" i="3" a="1"/>
  <c r="BW53" i="3" s="1"/>
  <c r="BV47" i="3" a="1"/>
  <c r="BV47" i="3" s="1"/>
  <c r="BW40" i="3" a="1"/>
  <c r="BW40" i="3" s="1"/>
  <c r="BW34" i="3" a="1"/>
  <c r="BW34" i="3" s="1"/>
  <c r="BW28" i="3" a="1"/>
  <c r="BW28" i="3" s="1"/>
  <c r="BW85" i="3" a="1"/>
  <c r="BW85" i="3" s="1"/>
  <c r="BW77" i="3" a="1"/>
  <c r="BW77" i="3" s="1"/>
  <c r="BV70" i="3" a="1"/>
  <c r="BV70" i="3" s="1"/>
  <c r="BW61" i="3" a="1"/>
  <c r="BW61" i="3" s="1"/>
  <c r="BV55" i="3" a="1"/>
  <c r="BV55" i="3" s="1"/>
  <c r="BW50" i="3" a="1"/>
  <c r="BW50" i="3" s="1"/>
  <c r="BW42" i="3" a="1"/>
  <c r="BW42" i="3" s="1"/>
  <c r="BV27" i="3" a="1"/>
  <c r="BV27" i="3" s="1"/>
  <c r="BW84" i="3" a="1"/>
  <c r="BW84" i="3" s="1"/>
  <c r="BW78" i="3" a="1"/>
  <c r="BW78" i="3" s="1"/>
  <c r="BV73" i="3" a="1"/>
  <c r="BV73" i="3" s="1"/>
  <c r="BW66" i="3" a="1"/>
  <c r="BW66" i="3" s="1"/>
  <c r="BW60" i="3" a="1"/>
  <c r="BW60" i="3" s="1"/>
  <c r="BV46" i="3" a="1"/>
  <c r="BV46" i="3" s="1"/>
  <c r="BW37" i="3" a="1"/>
  <c r="BW37" i="3" s="1"/>
  <c r="BW31" i="3" a="1"/>
  <c r="BW31" i="3" s="1"/>
  <c r="BW76" i="3" a="1"/>
  <c r="BW76" i="3" s="1"/>
  <c r="BW68" i="3" a="1"/>
  <c r="BW68" i="3" s="1"/>
  <c r="BV56" i="3" a="1"/>
  <c r="BV56" i="3" s="1"/>
  <c r="BW47" i="3" a="1"/>
  <c r="BW47" i="3" s="1"/>
  <c r="BW39" i="3" a="1"/>
  <c r="BW39" i="3" s="1"/>
  <c r="BV31" i="3" a="1"/>
  <c r="BV31" i="3" s="1"/>
  <c r="BW23" i="3" a="1"/>
  <c r="BW23" i="3" s="1"/>
  <c r="BW15" i="3" a="1"/>
  <c r="BW15" i="3" s="1"/>
  <c r="BW22" i="3" a="1"/>
  <c r="BW22" i="3" s="1"/>
  <c r="BW14" i="3" a="1"/>
  <c r="BW14" i="3" s="1"/>
  <c r="BW17" i="3" a="1"/>
  <c r="BW17" i="3" s="1"/>
  <c r="BW24" i="3" a="1"/>
  <c r="BW24" i="3" s="1"/>
  <c r="BW16" i="3" a="1"/>
  <c r="BW16" i="3" s="1"/>
  <c r="DS86" i="3" a="1"/>
  <c r="DS86" i="3" s="1"/>
  <c r="DS78" i="3" a="1"/>
  <c r="DS78" i="3" s="1"/>
  <c r="DS70" i="3" a="1"/>
  <c r="DS70" i="3" s="1"/>
  <c r="DS62" i="3" a="1"/>
  <c r="DS62" i="3" s="1"/>
  <c r="DT55" i="3" a="1"/>
  <c r="DT55" i="3" s="1"/>
  <c r="DT49" i="3" a="1"/>
  <c r="DT49" i="3" s="1"/>
  <c r="DS85" i="3" a="1"/>
  <c r="DS85" i="3" s="1"/>
  <c r="DS77" i="3" a="1"/>
  <c r="DS77" i="3" s="1"/>
  <c r="DS69" i="3" a="1"/>
  <c r="DS69" i="3" s="1"/>
  <c r="DS61" i="3" a="1"/>
  <c r="DS61" i="3" s="1"/>
  <c r="DS55" i="3" a="1"/>
  <c r="DS55" i="3" s="1"/>
  <c r="DS44" i="3" a="1"/>
  <c r="DS44" i="3" s="1"/>
  <c r="DT83" i="3" a="1"/>
  <c r="DT83" i="3" s="1"/>
  <c r="DT75" i="3" a="1"/>
  <c r="DT75" i="3" s="1"/>
  <c r="DT67" i="3" a="1"/>
  <c r="DT67" i="3" s="1"/>
  <c r="DT54" i="3" a="1"/>
  <c r="DT54" i="3" s="1"/>
  <c r="DS47" i="3" a="1"/>
  <c r="DS47" i="3" s="1"/>
  <c r="DT82" i="3" a="1"/>
  <c r="DT82" i="3" s="1"/>
  <c r="DT74" i="3" a="1"/>
  <c r="DT74" i="3" s="1"/>
  <c r="DT66" i="3" a="1"/>
  <c r="DT66" i="3" s="1"/>
  <c r="DS58" i="3" a="1"/>
  <c r="DS58" i="3" s="1"/>
  <c r="DT52" i="3" a="1"/>
  <c r="DT52" i="3" s="1"/>
  <c r="DS45" i="3" a="1"/>
  <c r="DS45" i="3" s="1"/>
  <c r="DS35" i="3" a="1"/>
  <c r="DS35" i="3" s="1"/>
  <c r="DT23" i="3" a="1"/>
  <c r="DT23" i="3" s="1"/>
  <c r="DT15" i="3" a="1"/>
  <c r="DT15" i="3" s="1"/>
  <c r="DT38" i="3" a="1"/>
  <c r="DT38" i="3" s="1"/>
  <c r="DS25" i="3" a="1"/>
  <c r="DS25" i="3" s="1"/>
  <c r="DS15" i="3" a="1"/>
  <c r="DS15" i="3" s="1"/>
  <c r="DS40" i="3" a="1"/>
  <c r="DS40" i="3" s="1"/>
  <c r="DS31" i="3" a="1"/>
  <c r="DS31" i="3" s="1"/>
  <c r="DT24" i="3" a="1"/>
  <c r="DT24" i="3" s="1"/>
  <c r="DT17" i="3" a="1"/>
  <c r="DT17" i="3" s="1"/>
  <c r="DT43" i="3" a="1"/>
  <c r="DT43" i="3" s="1"/>
  <c r="DT35" i="3" a="1"/>
  <c r="DT35" i="3" s="1"/>
  <c r="DS30" i="3" a="1"/>
  <c r="DS30" i="3" s="1"/>
  <c r="DS26" i="3" a="1"/>
  <c r="DS26" i="3" s="1"/>
  <c r="DS21" i="3" a="1"/>
  <c r="DS21" i="3" s="1"/>
  <c r="DS13" i="3" a="1"/>
  <c r="DS13" i="3" s="1"/>
  <c r="DT85" i="3" a="1"/>
  <c r="DT85" i="3" s="1"/>
  <c r="DT77" i="3" a="1"/>
  <c r="DT77" i="3" s="1"/>
  <c r="DT69" i="3" a="1"/>
  <c r="DT69" i="3" s="1"/>
  <c r="DT61" i="3" a="1"/>
  <c r="DT61" i="3" s="1"/>
  <c r="DT53" i="3" a="1"/>
  <c r="DT53" i="3" s="1"/>
  <c r="DS48" i="3" a="1"/>
  <c r="DS48" i="3" s="1"/>
  <c r="DT84" i="3" a="1"/>
  <c r="DT84" i="3" s="1"/>
  <c r="DT76" i="3" a="1"/>
  <c r="DT76" i="3" s="1"/>
  <c r="DT68" i="3" a="1"/>
  <c r="DT68" i="3" s="1"/>
  <c r="DT60" i="3" a="1"/>
  <c r="DT60" i="3" s="1"/>
  <c r="DT51" i="3" a="1"/>
  <c r="DT51" i="3" s="1"/>
  <c r="DS88" i="3" a="1"/>
  <c r="DS88" i="3" s="1"/>
  <c r="DS80" i="3" a="1"/>
  <c r="DS80" i="3" s="1"/>
  <c r="DS72" i="3" a="1"/>
  <c r="DS72" i="3" s="1"/>
  <c r="DS64" i="3" a="1"/>
  <c r="DS64" i="3" s="1"/>
  <c r="DS53" i="3" a="1"/>
  <c r="DS53" i="3" s="1"/>
  <c r="DS87" i="3" a="1"/>
  <c r="DS87" i="3" s="1"/>
  <c r="DS79" i="3" a="1"/>
  <c r="DS79" i="3" s="1"/>
  <c r="DS71" i="3" a="1"/>
  <c r="DS71" i="3" s="1"/>
  <c r="DS63" i="3" a="1"/>
  <c r="DS63" i="3" s="1"/>
  <c r="DT57" i="3" a="1"/>
  <c r="DT57" i="3" s="1"/>
  <c r="DT50" i="3" a="1"/>
  <c r="DT50" i="3" s="1"/>
  <c r="DS43" i="3" a="1"/>
  <c r="DS43" i="3" s="1"/>
  <c r="DS32" i="3" a="1"/>
  <c r="DS32" i="3" s="1"/>
  <c r="DS20" i="3" a="1"/>
  <c r="DS20" i="3" s="1"/>
  <c r="DS12" i="3" a="1"/>
  <c r="DS12" i="3" s="1"/>
  <c r="DS37" i="3" a="1"/>
  <c r="DS37" i="3" s="1"/>
  <c r="DT21" i="3" a="1"/>
  <c r="DT21" i="3" s="1"/>
  <c r="DT14" i="3" a="1"/>
  <c r="DT14" i="3" s="1"/>
  <c r="DS38" i="3" a="1"/>
  <c r="DS38" i="3" s="1"/>
  <c r="DT30" i="3" a="1"/>
  <c r="DT30" i="3" s="1"/>
  <c r="DS23" i="3" a="1"/>
  <c r="DS23" i="3" s="1"/>
  <c r="DS14" i="3" a="1"/>
  <c r="DS14" i="3" s="1"/>
  <c r="DT39" i="3" a="1"/>
  <c r="DT39" i="3" s="1"/>
  <c r="DS34" i="3" a="1"/>
  <c r="DS34" i="3" s="1"/>
  <c r="DT29" i="3" a="1"/>
  <c r="DT29" i="3" s="1"/>
  <c r="DT25" i="3" a="1"/>
  <c r="DT25" i="3" s="1"/>
  <c r="DT20" i="3" a="1"/>
  <c r="DT20" i="3" s="1"/>
  <c r="DT12" i="3" a="1"/>
  <c r="DT12" i="3" s="1"/>
  <c r="DS82" i="3" a="1"/>
  <c r="DS82" i="3" s="1"/>
  <c r="DS74" i="3" a="1"/>
  <c r="DS74" i="3" s="1"/>
  <c r="DS66" i="3" a="1"/>
  <c r="DS66" i="3" s="1"/>
  <c r="DT59" i="3" a="1"/>
  <c r="DT59" i="3" s="1"/>
  <c r="DS52" i="3" a="1"/>
  <c r="DS52" i="3" s="1"/>
  <c r="DS46" i="3" a="1"/>
  <c r="DS46" i="3" s="1"/>
  <c r="DS81" i="3" a="1"/>
  <c r="DS81" i="3" s="1"/>
  <c r="DS73" i="3" a="1"/>
  <c r="DS73" i="3" s="1"/>
  <c r="DS65" i="3" a="1"/>
  <c r="DS65" i="3" s="1"/>
  <c r="DS59" i="3" a="1"/>
  <c r="DS59" i="3" s="1"/>
  <c r="DT47" i="3" a="1"/>
  <c r="DT47" i="3" s="1"/>
  <c r="DT87" i="3" a="1"/>
  <c r="DT87" i="3" s="1"/>
  <c r="DT79" i="3" a="1"/>
  <c r="DT79" i="3" s="1"/>
  <c r="DT71" i="3" a="1"/>
  <c r="DT71" i="3" s="1"/>
  <c r="DT63" i="3" a="1"/>
  <c r="DT63" i="3" s="1"/>
  <c r="DS51" i="3" a="1"/>
  <c r="DS51" i="3" s="1"/>
  <c r="DT86" i="3" a="1"/>
  <c r="DT86" i="3" s="1"/>
  <c r="DT78" i="3" a="1"/>
  <c r="DT78" i="3" s="1"/>
  <c r="DT70" i="3" a="1"/>
  <c r="DT70" i="3" s="1"/>
  <c r="DT62" i="3" a="1"/>
  <c r="DT62" i="3" s="1"/>
  <c r="DS56" i="3" a="1"/>
  <c r="DS56" i="3" s="1"/>
  <c r="DT48" i="3" a="1"/>
  <c r="DT48" i="3" s="1"/>
  <c r="DS41" i="3" a="1"/>
  <c r="DS41" i="3" s="1"/>
  <c r="DT31" i="3" a="1"/>
  <c r="DT31" i="3" s="1"/>
  <c r="DT19" i="3" a="1"/>
  <c r="DT19" i="3" s="1"/>
  <c r="DT42" i="3" a="1"/>
  <c r="DT42" i="3" s="1"/>
  <c r="DS33" i="3" a="1"/>
  <c r="DS33" i="3" s="1"/>
  <c r="DS19" i="3" a="1"/>
  <c r="DS19" i="3" s="1"/>
  <c r="DS42" i="3" a="1"/>
  <c r="DS42" i="3" s="1"/>
  <c r="DT36" i="3" a="1"/>
  <c r="DT36" i="3" s="1"/>
  <c r="DT28" i="3" a="1"/>
  <c r="DT28" i="3" s="1"/>
  <c r="DT22" i="3" a="1"/>
  <c r="DT22" i="3" s="1"/>
  <c r="DT13" i="3" a="1"/>
  <c r="DT13" i="3" s="1"/>
  <c r="DT37" i="3" a="1"/>
  <c r="DT37" i="3" s="1"/>
  <c r="DT33" i="3" a="1"/>
  <c r="DT33" i="3" s="1"/>
  <c r="DS28" i="3" a="1"/>
  <c r="DS28" i="3" s="1"/>
  <c r="DS24" i="3" a="1"/>
  <c r="DS24" i="3" s="1"/>
  <c r="DS17" i="3" a="1"/>
  <c r="DS17" i="3" s="1"/>
  <c r="DT81" i="3" a="1"/>
  <c r="DT81" i="3" s="1"/>
  <c r="DT73" i="3" a="1"/>
  <c r="DT73" i="3" s="1"/>
  <c r="DT65" i="3" a="1"/>
  <c r="DT65" i="3" s="1"/>
  <c r="DS57" i="3" a="1"/>
  <c r="DS57" i="3" s="1"/>
  <c r="DS50" i="3" a="1"/>
  <c r="DS50" i="3" s="1"/>
  <c r="DT88" i="3" a="1"/>
  <c r="DT88" i="3" s="1"/>
  <c r="DT80" i="3" a="1"/>
  <c r="DT80" i="3" s="1"/>
  <c r="DT72" i="3" a="1"/>
  <c r="DT72" i="3" s="1"/>
  <c r="DT64" i="3" a="1"/>
  <c r="DT64" i="3" s="1"/>
  <c r="DT56" i="3" a="1"/>
  <c r="DT56" i="3" s="1"/>
  <c r="DT45" i="3" a="1"/>
  <c r="DT45" i="3" s="1"/>
  <c r="DS84" i="3" a="1"/>
  <c r="DS84" i="3" s="1"/>
  <c r="DS76" i="3" a="1"/>
  <c r="DS76" i="3" s="1"/>
  <c r="DS68" i="3" a="1"/>
  <c r="DS68" i="3" s="1"/>
  <c r="DT58" i="3" a="1"/>
  <c r="DT58" i="3" s="1"/>
  <c r="DS49" i="3" a="1"/>
  <c r="DS49" i="3" s="1"/>
  <c r="DS83" i="3" a="1"/>
  <c r="DS83" i="3" s="1"/>
  <c r="DS75" i="3" a="1"/>
  <c r="DS75" i="3" s="1"/>
  <c r="DS67" i="3" a="1"/>
  <c r="DS67" i="3" s="1"/>
  <c r="DS60" i="3" a="1"/>
  <c r="DS60" i="3" s="1"/>
  <c r="DS54" i="3" a="1"/>
  <c r="DS54" i="3" s="1"/>
  <c r="DT46" i="3" a="1"/>
  <c r="DT46" i="3" s="1"/>
  <c r="DS39" i="3" a="1"/>
  <c r="DS39" i="3" s="1"/>
  <c r="DS27" i="3" a="1"/>
  <c r="DS27" i="3" s="1"/>
  <c r="DS16" i="3" a="1"/>
  <c r="DS16" i="3" s="1"/>
  <c r="DT40" i="3" a="1"/>
  <c r="DT40" i="3" s="1"/>
  <c r="DS29" i="3" a="1"/>
  <c r="DS29" i="3" s="1"/>
  <c r="DT18" i="3" a="1"/>
  <c r="DT18" i="3" s="1"/>
  <c r="DT41" i="3" a="1"/>
  <c r="DT41" i="3" s="1"/>
  <c r="DT34" i="3" a="1"/>
  <c r="DT34" i="3" s="1"/>
  <c r="DT26" i="3" a="1"/>
  <c r="DT26" i="3" s="1"/>
  <c r="DS18" i="3" a="1"/>
  <c r="DS18" i="3" s="1"/>
  <c r="DT44" i="3" a="1"/>
  <c r="DT44" i="3" s="1"/>
  <c r="DS36" i="3" a="1"/>
  <c r="DS36" i="3" s="1"/>
  <c r="DT32" i="3" a="1"/>
  <c r="DT32" i="3" s="1"/>
  <c r="DT27" i="3" a="1"/>
  <c r="DT27" i="3" s="1"/>
  <c r="DS22" i="3" a="1"/>
  <c r="DS22" i="3" s="1"/>
  <c r="DT16" i="3" a="1"/>
  <c r="DT16" i="3" s="1"/>
  <c r="CJ86" i="3" a="1"/>
  <c r="CJ86" i="3" s="1"/>
  <c r="CJ78" i="3" a="1"/>
  <c r="CJ78" i="3" s="1"/>
  <c r="CJ70" i="3" a="1"/>
  <c r="CJ70" i="3" s="1"/>
  <c r="CJ62" i="3" a="1"/>
  <c r="CJ62" i="3" s="1"/>
  <c r="CK54" i="3" a="1"/>
  <c r="CK54" i="3" s="1"/>
  <c r="CJ46" i="3" a="1"/>
  <c r="CJ46" i="3" s="1"/>
  <c r="CJ35" i="3" a="1"/>
  <c r="CJ35" i="3" s="1"/>
  <c r="CK83" i="3" a="1"/>
  <c r="CK83" i="3" s="1"/>
  <c r="CK75" i="3" a="1"/>
  <c r="CK75" i="3" s="1"/>
  <c r="CK67" i="3" a="1"/>
  <c r="CK67" i="3" s="1"/>
  <c r="CK59" i="3" a="1"/>
  <c r="CK59" i="3" s="1"/>
  <c r="CJ52" i="3" a="1"/>
  <c r="CJ52" i="3" s="1"/>
  <c r="CJ45" i="3" a="1"/>
  <c r="CJ45" i="3" s="1"/>
  <c r="CK37" i="3" a="1"/>
  <c r="CK37" i="3" s="1"/>
  <c r="CK78" i="3" a="1"/>
  <c r="CK78" i="3" s="1"/>
  <c r="CK62" i="3" a="1"/>
  <c r="CK62" i="3" s="1"/>
  <c r="CK46" i="3" a="1"/>
  <c r="CK46" i="3" s="1"/>
  <c r="CK32" i="3" a="1"/>
  <c r="CK32" i="3" s="1"/>
  <c r="CK25" i="3" a="1"/>
  <c r="CK25" i="3" s="1"/>
  <c r="CJ15" i="3" a="1"/>
  <c r="CJ15" i="3" s="1"/>
  <c r="CK76" i="3" a="1"/>
  <c r="CK76" i="3" s="1"/>
  <c r="CK60" i="3" a="1"/>
  <c r="CK60" i="3" s="1"/>
  <c r="CJ38" i="3" a="1"/>
  <c r="CJ38" i="3" s="1"/>
  <c r="CJ27" i="3" a="1"/>
  <c r="CJ27" i="3" s="1"/>
  <c r="CJ21" i="3" a="1"/>
  <c r="CJ21" i="3" s="1"/>
  <c r="CJ14" i="3" a="1"/>
  <c r="CJ14" i="3" s="1"/>
  <c r="CK64" i="3" a="1"/>
  <c r="CK64" i="3" s="1"/>
  <c r="CJ26" i="3" a="1"/>
  <c r="CJ26" i="3" s="1"/>
  <c r="CJ48" i="3" a="1"/>
  <c r="CJ48" i="3" s="1"/>
  <c r="CK29" i="3" a="1"/>
  <c r="CK29" i="3" s="1"/>
  <c r="CK58" i="3" a="1"/>
  <c r="CK58" i="3" s="1"/>
  <c r="CK26" i="3" a="1"/>
  <c r="CK26" i="3" s="1"/>
  <c r="CK66" i="3" a="1"/>
  <c r="CK66" i="3" s="1"/>
  <c r="CJ43" i="3" a="1"/>
  <c r="CJ43" i="3" s="1"/>
  <c r="CK18" i="3" a="1"/>
  <c r="CK18" i="3" s="1"/>
  <c r="CJ69" i="3" a="1"/>
  <c r="CJ69" i="3" s="1"/>
  <c r="CJ18" i="3" a="1"/>
  <c r="CJ18" i="3" s="1"/>
  <c r="CJ55" i="3" a="1"/>
  <c r="CJ55" i="3" s="1"/>
  <c r="CJ16" i="3" a="1"/>
  <c r="CJ16" i="3" s="1"/>
  <c r="CJ32" i="3" a="1"/>
  <c r="CJ32" i="3" s="1"/>
  <c r="CK22" i="3" a="1"/>
  <c r="CK22" i="3" s="1"/>
  <c r="CK85" i="3" a="1"/>
  <c r="CK85" i="3" s="1"/>
  <c r="CK77" i="3" a="1"/>
  <c r="CK77" i="3" s="1"/>
  <c r="CK69" i="3" a="1"/>
  <c r="CK69" i="3" s="1"/>
  <c r="CK61" i="3" a="1"/>
  <c r="CK61" i="3" s="1"/>
  <c r="CJ53" i="3" a="1"/>
  <c r="CJ53" i="3" s="1"/>
  <c r="CK42" i="3" a="1"/>
  <c r="CK42" i="3" s="1"/>
  <c r="CJ88" i="3" a="1"/>
  <c r="CJ88" i="3" s="1"/>
  <c r="CJ80" i="3" a="1"/>
  <c r="CJ80" i="3" s="1"/>
  <c r="CJ72" i="3" a="1"/>
  <c r="CJ72" i="3" s="1"/>
  <c r="CJ64" i="3" a="1"/>
  <c r="CJ64" i="3" s="1"/>
  <c r="CJ56" i="3" a="1"/>
  <c r="CJ56" i="3" s="1"/>
  <c r="CK51" i="3" a="1"/>
  <c r="CK51" i="3" s="1"/>
  <c r="CK43" i="3" a="1"/>
  <c r="CK43" i="3" s="1"/>
  <c r="CJ36" i="3" a="1"/>
  <c r="CJ36" i="3" s="1"/>
  <c r="CJ75" i="3" a="1"/>
  <c r="CJ75" i="3" s="1"/>
  <c r="CJ59" i="3" a="1"/>
  <c r="CJ59" i="3" s="1"/>
  <c r="CJ41" i="3" a="1"/>
  <c r="CJ41" i="3" s="1"/>
  <c r="CJ31" i="3" a="1"/>
  <c r="CJ31" i="3" s="1"/>
  <c r="CK23" i="3" a="1"/>
  <c r="CK23" i="3" s="1"/>
  <c r="CK14" i="3" a="1"/>
  <c r="CK14" i="3" s="1"/>
  <c r="CJ73" i="3" a="1"/>
  <c r="CJ73" i="3" s="1"/>
  <c r="CJ57" i="3" a="1"/>
  <c r="CJ57" i="3" s="1"/>
  <c r="CK34" i="3" a="1"/>
  <c r="CK34" i="3" s="1"/>
  <c r="CJ25" i="3" a="1"/>
  <c r="CJ25" i="3" s="1"/>
  <c r="CK20" i="3" a="1"/>
  <c r="CK20" i="3" s="1"/>
  <c r="CK13" i="3" a="1"/>
  <c r="CK13" i="3" s="1"/>
  <c r="CJ61" i="3" a="1"/>
  <c r="CJ61" i="3" s="1"/>
  <c r="CJ22" i="3" a="1"/>
  <c r="CJ22" i="3" s="1"/>
  <c r="CK45" i="3" a="1"/>
  <c r="CK45" i="3" s="1"/>
  <c r="CJ28" i="3" a="1"/>
  <c r="CJ28" i="3" s="1"/>
  <c r="CJ47" i="3" a="1"/>
  <c r="CJ47" i="3" s="1"/>
  <c r="CJ13" i="3" a="1"/>
  <c r="CJ13" i="3" s="1"/>
  <c r="CJ63" i="3" a="1"/>
  <c r="CJ63" i="3" s="1"/>
  <c r="CK40" i="3" a="1"/>
  <c r="CK40" i="3" s="1"/>
  <c r="CK88" i="3" a="1"/>
  <c r="CK88" i="3" s="1"/>
  <c r="CK56" i="3" a="1"/>
  <c r="CK56" i="3" s="1"/>
  <c r="CK15" i="3" a="1"/>
  <c r="CK15" i="3" s="1"/>
  <c r="CK44" i="3" a="1"/>
  <c r="CK44" i="3" s="1"/>
  <c r="CJ12" i="3" a="1"/>
  <c r="CJ12" i="3" s="1"/>
  <c r="CJ20" i="3" a="1"/>
  <c r="CJ20" i="3" s="1"/>
  <c r="CK12" i="3" a="1"/>
  <c r="CK12" i="3" s="1"/>
  <c r="CJ39" i="3" a="1"/>
  <c r="CJ39" i="3" s="1"/>
  <c r="CJ51" i="3" a="1"/>
  <c r="CJ51" i="3" s="1"/>
  <c r="CK35" i="3" a="1"/>
  <c r="CK35" i="3" s="1"/>
  <c r="CJ24" i="3" a="1"/>
  <c r="CJ24" i="3" s="1"/>
  <c r="CJ87" i="3" a="1"/>
  <c r="CJ87" i="3" s="1"/>
  <c r="CK81" i="3" a="1"/>
  <c r="CK81" i="3" s="1"/>
  <c r="CK65" i="3" a="1"/>
  <c r="CK65" i="3" s="1"/>
  <c r="CK50" i="3" a="1"/>
  <c r="CK50" i="3" s="1"/>
  <c r="CK36" i="3" a="1"/>
  <c r="CK36" i="3" s="1"/>
  <c r="CJ76" i="3" a="1"/>
  <c r="CJ76" i="3" s="1"/>
  <c r="CJ68" i="3" a="1"/>
  <c r="CJ68" i="3" s="1"/>
  <c r="CJ54" i="3" a="1"/>
  <c r="CJ54" i="3" s="1"/>
  <c r="CK39" i="3" a="1"/>
  <c r="CK39" i="3" s="1"/>
  <c r="CJ83" i="3" a="1"/>
  <c r="CJ83" i="3" s="1"/>
  <c r="CJ49" i="3" a="1"/>
  <c r="CJ49" i="3" s="1"/>
  <c r="CJ33" i="3" a="1"/>
  <c r="CJ33" i="3" s="1"/>
  <c r="CJ65" i="3" a="1"/>
  <c r="CJ65" i="3" s="1"/>
  <c r="CK28" i="3" a="1"/>
  <c r="CK28" i="3" s="1"/>
  <c r="CK16" i="3" a="1"/>
  <c r="CK16" i="3" s="1"/>
  <c r="CJ77" i="3" a="1"/>
  <c r="CJ77" i="3" s="1"/>
  <c r="CK17" i="3" a="1"/>
  <c r="CK17" i="3" s="1"/>
  <c r="CJ71" i="3" a="1"/>
  <c r="CJ71" i="3" s="1"/>
  <c r="CJ34" i="3" a="1"/>
  <c r="CJ34" i="3" s="1"/>
  <c r="CK48" i="3" a="1"/>
  <c r="CK48" i="3" s="1"/>
  <c r="CK72" i="3" a="1"/>
  <c r="CK72" i="3" s="1"/>
  <c r="CK74" i="3" a="1"/>
  <c r="CK74" i="3" s="1"/>
  <c r="CJ82" i="3" a="1"/>
  <c r="CJ82" i="3" s="1"/>
  <c r="CJ74" i="3" a="1"/>
  <c r="CJ74" i="3" s="1"/>
  <c r="CJ66" i="3" a="1"/>
  <c r="CJ66" i="3" s="1"/>
  <c r="CJ58" i="3" a="1"/>
  <c r="CJ58" i="3" s="1"/>
  <c r="CK52" i="3" a="1"/>
  <c r="CK52" i="3" s="1"/>
  <c r="CK38" i="3" a="1"/>
  <c r="CK38" i="3" s="1"/>
  <c r="CK87" i="3" a="1"/>
  <c r="CK87" i="3" s="1"/>
  <c r="CK79" i="3" a="1"/>
  <c r="CK79" i="3" s="1"/>
  <c r="CK71" i="3" a="1"/>
  <c r="CK71" i="3" s="1"/>
  <c r="CK63" i="3" a="1"/>
  <c r="CK63" i="3" s="1"/>
  <c r="CK55" i="3" a="1"/>
  <c r="CK55" i="3" s="1"/>
  <c r="CK49" i="3" a="1"/>
  <c r="CK49" i="3" s="1"/>
  <c r="CK41" i="3" a="1"/>
  <c r="CK41" i="3" s="1"/>
  <c r="CK86" i="3" a="1"/>
  <c r="CK86" i="3" s="1"/>
  <c r="CK70" i="3" a="1"/>
  <c r="CK70" i="3" s="1"/>
  <c r="CK53" i="3" a="1"/>
  <c r="CK53" i="3" s="1"/>
  <c r="CJ37" i="3" a="1"/>
  <c r="CJ37" i="3" s="1"/>
  <c r="CJ29" i="3" a="1"/>
  <c r="CJ29" i="3" s="1"/>
  <c r="CK21" i="3" a="1"/>
  <c r="CK21" i="3" s="1"/>
  <c r="CK84" i="3" a="1"/>
  <c r="CK84" i="3" s="1"/>
  <c r="CK68" i="3" a="1"/>
  <c r="CK68" i="3" s="1"/>
  <c r="CJ50" i="3" a="1"/>
  <c r="CJ50" i="3" s="1"/>
  <c r="CK30" i="3" a="1"/>
  <c r="CK30" i="3" s="1"/>
  <c r="CK24" i="3" a="1"/>
  <c r="CK24" i="3" s="1"/>
  <c r="CJ17" i="3" a="1"/>
  <c r="CJ17" i="3" s="1"/>
  <c r="CK80" i="3" a="1"/>
  <c r="CK80" i="3" s="1"/>
  <c r="CJ44" i="3" a="1"/>
  <c r="CJ44" i="3" s="1"/>
  <c r="CJ40" i="3" a="1"/>
  <c r="CJ40" i="3" s="1"/>
  <c r="CK82" i="3" a="1"/>
  <c r="CK82" i="3" s="1"/>
  <c r="CJ85" i="3" a="1"/>
  <c r="CJ85" i="3" s="1"/>
  <c r="CJ30" i="3" a="1"/>
  <c r="CJ30" i="3" s="1"/>
  <c r="CK73" i="3" a="1"/>
  <c r="CK73" i="3" s="1"/>
  <c r="CK57" i="3" a="1"/>
  <c r="CK57" i="3" s="1"/>
  <c r="CJ84" i="3" a="1"/>
  <c r="CJ84" i="3" s="1"/>
  <c r="CJ60" i="3" a="1"/>
  <c r="CJ60" i="3" s="1"/>
  <c r="CK47" i="3" a="1"/>
  <c r="CK47" i="3" s="1"/>
  <c r="CJ67" i="3" a="1"/>
  <c r="CJ67" i="3" s="1"/>
  <c r="CK27" i="3" a="1"/>
  <c r="CK27" i="3" s="1"/>
  <c r="CJ19" i="3" a="1"/>
  <c r="CJ19" i="3" s="1"/>
  <c r="CJ81" i="3" a="1"/>
  <c r="CJ81" i="3" s="1"/>
  <c r="CJ42" i="3" a="1"/>
  <c r="CJ42" i="3" s="1"/>
  <c r="CJ23" i="3" a="1"/>
  <c r="CJ23" i="3" s="1"/>
  <c r="CK31" i="3" a="1"/>
  <c r="CK31" i="3" s="1"/>
  <c r="CK33" i="3" a="1"/>
  <c r="CK33" i="3" s="1"/>
  <c r="CJ79" i="3" a="1"/>
  <c r="CJ79" i="3" s="1"/>
  <c r="CK19" i="3" a="1"/>
  <c r="CK19" i="3" s="1"/>
  <c r="CH88" i="3" a="1"/>
  <c r="CH88" i="3" s="1"/>
  <c r="CI87" i="3" a="1"/>
  <c r="CI87" i="3" s="1"/>
  <c r="CG85" i="3" a="1"/>
  <c r="CG85" i="3" s="1"/>
  <c r="CH84" i="3" a="1"/>
  <c r="CH84" i="3" s="1"/>
  <c r="CI83" i="3" a="1"/>
  <c r="CI83" i="3" s="1"/>
  <c r="CG81" i="3" a="1"/>
  <c r="CG81" i="3" s="1"/>
  <c r="CH80" i="3" a="1"/>
  <c r="CH80" i="3" s="1"/>
  <c r="CI79" i="3" a="1"/>
  <c r="CI79" i="3" s="1"/>
  <c r="CG77" i="3" a="1"/>
  <c r="CG77" i="3" s="1"/>
  <c r="CH76" i="3" a="1"/>
  <c r="CH76" i="3" s="1"/>
  <c r="CI75" i="3" a="1"/>
  <c r="CI75" i="3" s="1"/>
  <c r="CG73" i="3" a="1"/>
  <c r="CG73" i="3" s="1"/>
  <c r="CH72" i="3" a="1"/>
  <c r="CH72" i="3" s="1"/>
  <c r="CI71" i="3" a="1"/>
  <c r="CI71" i="3" s="1"/>
  <c r="CG69" i="3" a="1"/>
  <c r="CG69" i="3" s="1"/>
  <c r="CH68" i="3" a="1"/>
  <c r="CH68" i="3" s="1"/>
  <c r="CI67" i="3" a="1"/>
  <c r="CI67" i="3" s="1"/>
  <c r="CG65" i="3" a="1"/>
  <c r="CG65" i="3" s="1"/>
  <c r="CH64" i="3" a="1"/>
  <c r="CH64" i="3" s="1"/>
  <c r="CI63" i="3" a="1"/>
  <c r="CI63" i="3" s="1"/>
  <c r="CG61" i="3" a="1"/>
  <c r="CG61" i="3" s="1"/>
  <c r="CH60" i="3" a="1"/>
  <c r="CH60" i="3" s="1"/>
  <c r="CI59" i="3" a="1"/>
  <c r="CI59" i="3" s="1"/>
  <c r="CG57" i="3" a="1"/>
  <c r="CG57" i="3" s="1"/>
  <c r="CH56" i="3" a="1"/>
  <c r="CH56" i="3" s="1"/>
  <c r="CH52" i="3" a="1"/>
  <c r="CH52" i="3" s="1"/>
  <c r="CI51" i="3" a="1"/>
  <c r="CI51" i="3" s="1"/>
  <c r="CG50" i="3" a="1"/>
  <c r="CG50" i="3" s="1"/>
  <c r="CI49" i="3" a="1"/>
  <c r="CI49" i="3" s="1"/>
  <c r="CG48" i="3" a="1"/>
  <c r="CG48" i="3" s="1"/>
  <c r="CI47" i="3" a="1"/>
  <c r="CI47" i="3" s="1"/>
  <c r="CG46" i="3" a="1"/>
  <c r="CG46" i="3" s="1"/>
  <c r="CI45" i="3" a="1"/>
  <c r="CI45" i="3" s="1"/>
  <c r="CG44" i="3" a="1"/>
  <c r="CG44" i="3" s="1"/>
  <c r="CI43" i="3" a="1"/>
  <c r="CI43" i="3" s="1"/>
  <c r="CH42" i="3" a="1"/>
  <c r="CH42" i="3" s="1"/>
  <c r="CI41" i="3" a="1"/>
  <c r="CI41" i="3" s="1"/>
  <c r="CG40" i="3" a="1"/>
  <c r="CG40" i="3" s="1"/>
  <c r="CI39" i="3" a="1"/>
  <c r="CI39" i="3" s="1"/>
  <c r="CH38" i="3" a="1"/>
  <c r="CH38" i="3" s="1"/>
  <c r="CH36" i="3" a="1"/>
  <c r="CH36" i="3" s="1"/>
  <c r="CG35" i="3" a="1"/>
  <c r="CG35" i="3" s="1"/>
  <c r="CG87" i="3" a="1"/>
  <c r="CG87" i="3" s="1"/>
  <c r="CH86" i="3" a="1"/>
  <c r="CH86" i="3" s="1"/>
  <c r="CI85" i="3" a="1"/>
  <c r="CI85" i="3" s="1"/>
  <c r="CG83" i="3" a="1"/>
  <c r="CG83" i="3" s="1"/>
  <c r="CH82" i="3" a="1"/>
  <c r="CH82" i="3" s="1"/>
  <c r="CI81" i="3" a="1"/>
  <c r="CI81" i="3" s="1"/>
  <c r="CG79" i="3" a="1"/>
  <c r="CG79" i="3" s="1"/>
  <c r="CH78" i="3" a="1"/>
  <c r="CH78" i="3" s="1"/>
  <c r="CI77" i="3" a="1"/>
  <c r="CI77" i="3" s="1"/>
  <c r="CG75" i="3" a="1"/>
  <c r="CG75" i="3" s="1"/>
  <c r="CH74" i="3" a="1"/>
  <c r="CH74" i="3" s="1"/>
  <c r="CI73" i="3" a="1"/>
  <c r="CI73" i="3" s="1"/>
  <c r="CG71" i="3" a="1"/>
  <c r="CG71" i="3" s="1"/>
  <c r="CH70" i="3" a="1"/>
  <c r="CH70" i="3" s="1"/>
  <c r="CI69" i="3" a="1"/>
  <c r="CI69" i="3" s="1"/>
  <c r="CG67" i="3" a="1"/>
  <c r="CG67" i="3" s="1"/>
  <c r="CH66" i="3" a="1"/>
  <c r="CH66" i="3" s="1"/>
  <c r="CI65" i="3" a="1"/>
  <c r="CI65" i="3" s="1"/>
  <c r="CG63" i="3" a="1"/>
  <c r="CG63" i="3" s="1"/>
  <c r="CH62" i="3" a="1"/>
  <c r="CH62" i="3" s="1"/>
  <c r="CI61" i="3" a="1"/>
  <c r="CI61" i="3" s="1"/>
  <c r="CG59" i="3" a="1"/>
  <c r="CG59" i="3" s="1"/>
  <c r="CH58" i="3" a="1"/>
  <c r="CH58" i="3" s="1"/>
  <c r="CI57" i="3" a="1"/>
  <c r="CI57" i="3" s="1"/>
  <c r="CH55" i="3" a="1"/>
  <c r="CH55" i="3" s="1"/>
  <c r="CG54" i="3" a="1"/>
  <c r="CG54" i="3" s="1"/>
  <c r="CH53" i="3" a="1"/>
  <c r="CH53" i="3" s="1"/>
  <c r="CI50" i="3" a="1"/>
  <c r="CI50" i="3" s="1"/>
  <c r="CG49" i="3" a="1"/>
  <c r="CG49" i="3" s="1"/>
  <c r="CI48" i="3" a="1"/>
  <c r="CI48" i="3" s="1"/>
  <c r="CG47" i="3" a="1"/>
  <c r="CG47" i="3" s="1"/>
  <c r="CG45" i="3" a="1"/>
  <c r="CG45" i="3" s="1"/>
  <c r="CI44" i="3" a="1"/>
  <c r="CI44" i="3" s="1"/>
  <c r="CI42" i="3" a="1"/>
  <c r="CI42" i="3" s="1"/>
  <c r="CG41" i="3" a="1"/>
  <c r="CG41" i="3" s="1"/>
  <c r="CI40" i="3" a="1"/>
  <c r="CI40" i="3" s="1"/>
  <c r="CI38" i="3" a="1"/>
  <c r="CI38" i="3" s="1"/>
  <c r="CH37" i="3" a="1"/>
  <c r="CH37" i="3" s="1"/>
  <c r="CH35" i="3" a="1"/>
  <c r="CH35" i="3" s="1"/>
  <c r="CI88" i="3" a="1"/>
  <c r="CI88" i="3" s="1"/>
  <c r="CH85" i="3" a="1"/>
  <c r="CH85" i="3" s="1"/>
  <c r="CG82" i="3" a="1"/>
  <c r="CG82" i="3" s="1"/>
  <c r="CI80" i="3" a="1"/>
  <c r="CI80" i="3" s="1"/>
  <c r="CH77" i="3" a="1"/>
  <c r="CH77" i="3" s="1"/>
  <c r="CG74" i="3" a="1"/>
  <c r="CG74" i="3" s="1"/>
  <c r="CI72" i="3" a="1"/>
  <c r="CI72" i="3" s="1"/>
  <c r="CH69" i="3" a="1"/>
  <c r="CH69" i="3" s="1"/>
  <c r="CG66" i="3" a="1"/>
  <c r="CG66" i="3" s="1"/>
  <c r="CI64" i="3" a="1"/>
  <c r="CI64" i="3" s="1"/>
  <c r="CH61" i="3" a="1"/>
  <c r="CH61" i="3" s="1"/>
  <c r="CG58" i="3" a="1"/>
  <c r="CG58" i="3" s="1"/>
  <c r="CI56" i="3" a="1"/>
  <c r="CI56" i="3" s="1"/>
  <c r="CG55" i="3" a="1"/>
  <c r="CG55" i="3" s="1"/>
  <c r="CI52" i="3" a="1"/>
  <c r="CI52" i="3" s="1"/>
  <c r="CG51" i="3" a="1"/>
  <c r="CG51" i="3" s="1"/>
  <c r="CH48" i="3" a="1"/>
  <c r="CH48" i="3" s="1"/>
  <c r="CH44" i="3" a="1"/>
  <c r="CH44" i="3" s="1"/>
  <c r="CG43" i="3" a="1"/>
  <c r="CG43" i="3" s="1"/>
  <c r="CH40" i="3" a="1"/>
  <c r="CH40" i="3" s="1"/>
  <c r="CG39" i="3" a="1"/>
  <c r="CG39" i="3" s="1"/>
  <c r="CI36" i="3" a="1"/>
  <c r="CI36" i="3" s="1"/>
  <c r="CH34" i="3" a="1"/>
  <c r="CH34" i="3" s="1"/>
  <c r="CH32" i="3" a="1"/>
  <c r="CH32" i="3" s="1"/>
  <c r="CG31" i="3" a="1"/>
  <c r="CG31" i="3" s="1"/>
  <c r="CG29" i="3" a="1"/>
  <c r="CG29" i="3" s="1"/>
  <c r="CI28" i="3" a="1"/>
  <c r="CI28" i="3" s="1"/>
  <c r="CI26" i="3" a="1"/>
  <c r="CI26" i="3" s="1"/>
  <c r="CG25" i="3" a="1"/>
  <c r="CG25" i="3" s="1"/>
  <c r="CI24" i="3" a="1"/>
  <c r="CI24" i="3" s="1"/>
  <c r="CI22" i="3" a="1"/>
  <c r="CI22" i="3" s="1"/>
  <c r="CI20" i="3" a="1"/>
  <c r="CI20" i="3" s="1"/>
  <c r="CG19" i="3" a="1"/>
  <c r="CG19" i="3" s="1"/>
  <c r="CI18" i="3" a="1"/>
  <c r="CI18" i="3" s="1"/>
  <c r="CG17" i="3" a="1"/>
  <c r="CG17" i="3" s="1"/>
  <c r="CH16" i="3" a="1"/>
  <c r="CH16" i="3" s="1"/>
  <c r="CG14" i="3" a="1"/>
  <c r="CG14" i="3" s="1"/>
  <c r="CH13" i="3" a="1"/>
  <c r="CH13" i="3" s="1"/>
  <c r="CG88" i="3" a="1"/>
  <c r="CG88" i="3" s="1"/>
  <c r="CI86" i="3" a="1"/>
  <c r="CI86" i="3" s="1"/>
  <c r="CH83" i="3" a="1"/>
  <c r="CH83" i="3" s="1"/>
  <c r="CG80" i="3" a="1"/>
  <c r="CG80" i="3" s="1"/>
  <c r="CI78" i="3" a="1"/>
  <c r="CI78" i="3" s="1"/>
  <c r="CH75" i="3" a="1"/>
  <c r="CH75" i="3" s="1"/>
  <c r="CG72" i="3" a="1"/>
  <c r="CG72" i="3" s="1"/>
  <c r="CI70" i="3" a="1"/>
  <c r="CI70" i="3" s="1"/>
  <c r="CH67" i="3" a="1"/>
  <c r="CH67" i="3" s="1"/>
  <c r="CG64" i="3" a="1"/>
  <c r="CG64" i="3" s="1"/>
  <c r="CI62" i="3" a="1"/>
  <c r="CI62" i="3" s="1"/>
  <c r="CH59" i="3" a="1"/>
  <c r="CH59" i="3" s="1"/>
  <c r="CG56" i="3" a="1"/>
  <c r="CG56" i="3" s="1"/>
  <c r="CI53" i="3" a="1"/>
  <c r="CI53" i="3" s="1"/>
  <c r="CG52" i="3" a="1"/>
  <c r="CG52" i="3" s="1"/>
  <c r="CH49" i="3" a="1"/>
  <c r="CH49" i="3" s="1"/>
  <c r="CI46" i="3" a="1"/>
  <c r="CI46" i="3" s="1"/>
  <c r="CH45" i="3" a="1"/>
  <c r="CH45" i="3" s="1"/>
  <c r="CH41" i="3" a="1"/>
  <c r="CH41" i="3" s="1"/>
  <c r="CI37" i="3" a="1"/>
  <c r="CI37" i="3" s="1"/>
  <c r="CG36" i="3" a="1"/>
  <c r="CG36" i="3" s="1"/>
  <c r="CG34" i="3" a="1"/>
  <c r="CG34" i="3" s="1"/>
  <c r="CI33" i="3" a="1"/>
  <c r="CI33" i="3" s="1"/>
  <c r="CG32" i="3" a="1"/>
  <c r="CG32" i="3" s="1"/>
  <c r="CI31" i="3" a="1"/>
  <c r="CI31" i="3" s="1"/>
  <c r="CH30" i="3" a="1"/>
  <c r="CH30" i="3" s="1"/>
  <c r="CH28" i="3" a="1"/>
  <c r="CH28" i="3" s="1"/>
  <c r="CG27" i="3" a="1"/>
  <c r="CG27" i="3" s="1"/>
  <c r="CH24" i="3" a="1"/>
  <c r="CH24" i="3" s="1"/>
  <c r="CG23" i="3" a="1"/>
  <c r="CG23" i="3" s="1"/>
  <c r="CH21" i="3" a="1"/>
  <c r="CH21" i="3" s="1"/>
  <c r="CH20" i="3" a="1"/>
  <c r="CH20" i="3" s="1"/>
  <c r="CI19" i="3" a="1"/>
  <c r="CI19" i="3" s="1"/>
  <c r="CH18" i="3" a="1"/>
  <c r="CH18" i="3" s="1"/>
  <c r="CI15" i="3" a="1"/>
  <c r="CI15" i="3" s="1"/>
  <c r="CG13" i="3" a="1"/>
  <c r="CG13" i="3" s="1"/>
  <c r="CI12" i="3" a="1"/>
  <c r="CI12" i="3" s="1"/>
  <c r="CH87" i="3" a="1"/>
  <c r="CH87" i="3" s="1"/>
  <c r="CG84" i="3" a="1"/>
  <c r="CG84" i="3" s="1"/>
  <c r="CI74" i="3" a="1"/>
  <c r="CI74" i="3" s="1"/>
  <c r="CH71" i="3" a="1"/>
  <c r="CH71" i="3" s="1"/>
  <c r="CG68" i="3" a="1"/>
  <c r="CG68" i="3" s="1"/>
  <c r="CI58" i="3" a="1"/>
  <c r="CI58" i="3" s="1"/>
  <c r="CI55" i="3" a="1"/>
  <c r="CI55" i="3" s="1"/>
  <c r="CH47" i="3" a="1"/>
  <c r="CH47" i="3" s="1"/>
  <c r="CG42" i="3" a="1"/>
  <c r="CG42" i="3" s="1"/>
  <c r="CH39" i="3" a="1"/>
  <c r="CH39" i="3" s="1"/>
  <c r="CI34" i="3" a="1"/>
  <c r="CI34" i="3" s="1"/>
  <c r="CG33" i="3" a="1"/>
  <c r="CG33" i="3" s="1"/>
  <c r="CI30" i="3" a="1"/>
  <c r="CI30" i="3" s="1"/>
  <c r="CH29" i="3" a="1"/>
  <c r="CH29" i="3" s="1"/>
  <c r="CH25" i="3" a="1"/>
  <c r="CH25" i="3" s="1"/>
  <c r="CI21" i="3" a="1"/>
  <c r="CI21" i="3" s="1"/>
  <c r="CH19" i="3" a="1"/>
  <c r="CH19" i="3" s="1"/>
  <c r="CI16" i="3" a="1"/>
  <c r="CI16" i="3" s="1"/>
  <c r="CG15" i="3" a="1"/>
  <c r="CG15" i="3" s="1"/>
  <c r="CI13" i="3" a="1"/>
  <c r="CI13" i="3" s="1"/>
  <c r="CH12" i="3" a="1"/>
  <c r="CH12" i="3" s="1"/>
  <c r="CI82" i="3" a="1"/>
  <c r="CI82" i="3" s="1"/>
  <c r="CG76" i="3" a="1"/>
  <c r="CG76" i="3" s="1"/>
  <c r="CI66" i="3" a="1"/>
  <c r="CI66" i="3" s="1"/>
  <c r="CG60" i="3" a="1"/>
  <c r="CG60" i="3" s="1"/>
  <c r="CH51" i="3" a="1"/>
  <c r="CH51" i="3" s="1"/>
  <c r="CH43" i="3" a="1"/>
  <c r="CH43" i="3" s="1"/>
  <c r="CG38" i="3" a="1"/>
  <c r="CG38" i="3" s="1"/>
  <c r="CG26" i="3" a="1"/>
  <c r="CG26" i="3" s="1"/>
  <c r="CH23" i="3" a="1"/>
  <c r="CH23" i="3" s="1"/>
  <c r="CG21" i="3" a="1"/>
  <c r="CG21" i="3" s="1"/>
  <c r="CH17" i="3" a="1"/>
  <c r="CH17" i="3" s="1"/>
  <c r="CI84" i="3" a="1"/>
  <c r="CI84" i="3" s="1"/>
  <c r="CG78" i="3" a="1"/>
  <c r="CG78" i="3" s="1"/>
  <c r="CH65" i="3" a="1"/>
  <c r="CH65" i="3" s="1"/>
  <c r="CG53" i="3" a="1"/>
  <c r="CG53" i="3" s="1"/>
  <c r="CH33" i="3" a="1"/>
  <c r="CH33" i="3" s="1"/>
  <c r="CG28" i="3" a="1"/>
  <c r="CG28" i="3" s="1"/>
  <c r="CG24" i="3" a="1"/>
  <c r="CG24" i="3" s="1"/>
  <c r="CG18" i="3" a="1"/>
  <c r="CG18" i="3" s="1"/>
  <c r="CG86" i="3" a="1"/>
  <c r="CG86" i="3" s="1"/>
  <c r="CI76" i="3" a="1"/>
  <c r="CI76" i="3" s="1"/>
  <c r="CH73" i="3" a="1"/>
  <c r="CH73" i="3" s="1"/>
  <c r="CG70" i="3" a="1"/>
  <c r="CG70" i="3" s="1"/>
  <c r="CI60" i="3" a="1"/>
  <c r="CI60" i="3" s="1"/>
  <c r="CH57" i="3" a="1"/>
  <c r="CH57" i="3" s="1"/>
  <c r="CI54" i="3" a="1"/>
  <c r="CI54" i="3" s="1"/>
  <c r="CH46" i="3" a="1"/>
  <c r="CH46" i="3" s="1"/>
  <c r="CH31" i="3" a="1"/>
  <c r="CH31" i="3" s="1"/>
  <c r="CG30" i="3" a="1"/>
  <c r="CG30" i="3" s="1"/>
  <c r="CI27" i="3" a="1"/>
  <c r="CI27" i="3" s="1"/>
  <c r="CH26" i="3" a="1"/>
  <c r="CH26" i="3" s="1"/>
  <c r="CI23" i="3" a="1"/>
  <c r="CI23" i="3" s="1"/>
  <c r="CH22" i="3" a="1"/>
  <c r="CH22" i="3" s="1"/>
  <c r="CG20" i="3" a="1"/>
  <c r="CG20" i="3" s="1"/>
  <c r="CI17" i="3" a="1"/>
  <c r="CI17" i="3" s="1"/>
  <c r="CG16" i="3" a="1"/>
  <c r="CG16" i="3" s="1"/>
  <c r="CI14" i="3" a="1"/>
  <c r="CI14" i="3" s="1"/>
  <c r="CG12" i="3" a="1"/>
  <c r="CG12" i="3" s="1"/>
  <c r="CH79" i="3" a="1"/>
  <c r="CH79" i="3" s="1"/>
  <c r="CH63" i="3" a="1"/>
  <c r="CH63" i="3" s="1"/>
  <c r="CH54" i="3" a="1"/>
  <c r="CH54" i="3" s="1"/>
  <c r="CI35" i="3" a="1"/>
  <c r="CI35" i="3" s="1"/>
  <c r="CI32" i="3" a="1"/>
  <c r="CI32" i="3" s="1"/>
  <c r="CH27" i="3" a="1"/>
  <c r="CH27" i="3" s="1"/>
  <c r="CG22" i="3" a="1"/>
  <c r="CG22" i="3" s="1"/>
  <c r="CH14" i="3" a="1"/>
  <c r="CH14" i="3" s="1"/>
  <c r="CH81" i="3" a="1"/>
  <c r="CH81" i="3" s="1"/>
  <c r="CI68" i="3" a="1"/>
  <c r="CI68" i="3" s="1"/>
  <c r="CG62" i="3" a="1"/>
  <c r="CG62" i="3" s="1"/>
  <c r="CL62" i="3" s="1"/>
  <c r="I55" i="32" s="1"/>
  <c r="CH50" i="3" a="1"/>
  <c r="CH50" i="3" s="1"/>
  <c r="CG37" i="3" a="1"/>
  <c r="CG37" i="3" s="1"/>
  <c r="CI29" i="3" a="1"/>
  <c r="CI29" i="3" s="1"/>
  <c r="CI25" i="3" a="1"/>
  <c r="CI25" i="3" s="1"/>
  <c r="CH15" i="3" a="1"/>
  <c r="CH15" i="3" s="1"/>
  <c r="AK79" i="3" a="1"/>
  <c r="AK79" i="3" s="1"/>
  <c r="AK77" i="3" a="1"/>
  <c r="AK77" i="3" s="1"/>
  <c r="AK75" i="3" a="1"/>
  <c r="AK75" i="3" s="1"/>
  <c r="AK73" i="3" a="1"/>
  <c r="AK73" i="3" s="1"/>
  <c r="AK71" i="3" a="1"/>
  <c r="AK71" i="3" s="1"/>
  <c r="AK69" i="3" a="1"/>
  <c r="AK69" i="3" s="1"/>
  <c r="AL67" i="3" a="1"/>
  <c r="AL67" i="3" s="1"/>
  <c r="AK66" i="3" a="1"/>
  <c r="AK66" i="3" s="1"/>
  <c r="AK65" i="3" a="1"/>
  <c r="AK65" i="3" s="1"/>
  <c r="AK64" i="3" a="1"/>
  <c r="AK64" i="3" s="1"/>
  <c r="AK63" i="3" a="1"/>
  <c r="AK63" i="3" s="1"/>
  <c r="AJ62" i="3" a="1"/>
  <c r="AJ62" i="3" s="1"/>
  <c r="AJ61" i="3" a="1"/>
  <c r="AJ61" i="3" s="1"/>
  <c r="AJ58" i="3" a="1"/>
  <c r="AJ58" i="3" s="1"/>
  <c r="AJ57" i="3" a="1"/>
  <c r="AJ57" i="3" s="1"/>
  <c r="AJ54" i="3" a="1"/>
  <c r="AJ54" i="3" s="1"/>
  <c r="AL80" i="3" a="1"/>
  <c r="AL80" i="3" s="1"/>
  <c r="AJ79" i="3" a="1"/>
  <c r="AJ79" i="3" s="1"/>
  <c r="AL78" i="3" a="1"/>
  <c r="AL78" i="3" s="1"/>
  <c r="AJ77" i="3" a="1"/>
  <c r="AJ77" i="3" s="1"/>
  <c r="AL76" i="3" a="1"/>
  <c r="AL76" i="3" s="1"/>
  <c r="AJ75" i="3" a="1"/>
  <c r="AJ75" i="3" s="1"/>
  <c r="AL74" i="3" a="1"/>
  <c r="AL74" i="3" s="1"/>
  <c r="AJ73" i="3" a="1"/>
  <c r="AJ73" i="3" s="1"/>
  <c r="AL72" i="3" a="1"/>
  <c r="AL72" i="3" s="1"/>
  <c r="AJ71" i="3" a="1"/>
  <c r="AJ71" i="3" s="1"/>
  <c r="AL70" i="3" a="1"/>
  <c r="AL70" i="3" s="1"/>
  <c r="AJ69" i="3" a="1"/>
  <c r="AJ69" i="3" s="1"/>
  <c r="AL68" i="3" a="1"/>
  <c r="AL68" i="3" s="1"/>
  <c r="AK67" i="3" a="1"/>
  <c r="AK67" i="3" s="1"/>
  <c r="AJ66" i="3" a="1"/>
  <c r="AJ66" i="3" s="1"/>
  <c r="AJ64" i="3" a="1"/>
  <c r="AJ64" i="3" s="1"/>
  <c r="AJ63" i="3" a="1"/>
  <c r="AJ63" i="3" s="1"/>
  <c r="AL60" i="3" a="1"/>
  <c r="AL60" i="3" s="1"/>
  <c r="AL59" i="3" a="1"/>
  <c r="AL59" i="3" s="1"/>
  <c r="AL58" i="3" a="1"/>
  <c r="AL58" i="3" s="1"/>
  <c r="AL56" i="3" a="1"/>
  <c r="AL56" i="3" s="1"/>
  <c r="AL55" i="3" a="1"/>
  <c r="AL55" i="3" s="1"/>
  <c r="AL54" i="3" a="1"/>
  <c r="AL54" i="3" s="1"/>
  <c r="AK80" i="3" a="1"/>
  <c r="AK80" i="3" s="1"/>
  <c r="AK78" i="3" a="1"/>
  <c r="AK78" i="3" s="1"/>
  <c r="AK76" i="3" a="1"/>
  <c r="AK76" i="3" s="1"/>
  <c r="AK74" i="3" a="1"/>
  <c r="AK74" i="3" s="1"/>
  <c r="AK72" i="3" a="1"/>
  <c r="AK72" i="3" s="1"/>
  <c r="AK70" i="3" a="1"/>
  <c r="AK70" i="3" s="1"/>
  <c r="AK68" i="3" a="1"/>
  <c r="AK68" i="3" s="1"/>
  <c r="AJ67" i="3" a="1"/>
  <c r="AJ67" i="3" s="1"/>
  <c r="AJ65" i="3" a="1"/>
  <c r="AJ65" i="3" s="1"/>
  <c r="AL62" i="3" a="1"/>
  <c r="AL62" i="3" s="1"/>
  <c r="AL61" i="3" a="1"/>
  <c r="AL61" i="3" s="1"/>
  <c r="AK60" i="3" a="1"/>
  <c r="AK60" i="3" s="1"/>
  <c r="AK59" i="3" a="1"/>
  <c r="AK59" i="3" s="1"/>
  <c r="AK58" i="3" a="1"/>
  <c r="AK58" i="3" s="1"/>
  <c r="AL57" i="3" a="1"/>
  <c r="AL57" i="3" s="1"/>
  <c r="AK56" i="3" a="1"/>
  <c r="AK56" i="3" s="1"/>
  <c r="AK55" i="3" a="1"/>
  <c r="AK55" i="3" s="1"/>
  <c r="AK54" i="3" a="1"/>
  <c r="AK54" i="3" s="1"/>
  <c r="AL53" i="3" a="1"/>
  <c r="AL53" i="3" s="1"/>
  <c r="AK52" i="3" a="1"/>
  <c r="AK52" i="3" s="1"/>
  <c r="AJ51" i="3" a="1"/>
  <c r="AJ51" i="3" s="1"/>
  <c r="AJ80" i="3" a="1"/>
  <c r="AJ80" i="3" s="1"/>
  <c r="AL79" i="3" a="1"/>
  <c r="AL79" i="3" s="1"/>
  <c r="AJ78" i="3" a="1"/>
  <c r="AJ78" i="3" s="1"/>
  <c r="AL77" i="3" a="1"/>
  <c r="AL77" i="3" s="1"/>
  <c r="AJ76" i="3" a="1"/>
  <c r="AJ76" i="3" s="1"/>
  <c r="AL75" i="3" a="1"/>
  <c r="AL75" i="3" s="1"/>
  <c r="AJ74" i="3" a="1"/>
  <c r="AJ74" i="3" s="1"/>
  <c r="AL73" i="3" a="1"/>
  <c r="AL73" i="3" s="1"/>
  <c r="AJ72" i="3" a="1"/>
  <c r="AJ72" i="3" s="1"/>
  <c r="AL71" i="3" a="1"/>
  <c r="AL71" i="3" s="1"/>
  <c r="AJ70" i="3" a="1"/>
  <c r="AJ70" i="3" s="1"/>
  <c r="AL69" i="3" a="1"/>
  <c r="AL69" i="3" s="1"/>
  <c r="AJ68" i="3" a="1"/>
  <c r="AJ68" i="3" s="1"/>
  <c r="AL66" i="3" a="1"/>
  <c r="AL66" i="3" s="1"/>
  <c r="AL65" i="3" a="1"/>
  <c r="AL65" i="3" s="1"/>
  <c r="AL64" i="3" a="1"/>
  <c r="AL64" i="3" s="1"/>
  <c r="AL63" i="3" a="1"/>
  <c r="AL63" i="3" s="1"/>
  <c r="AK62" i="3" a="1"/>
  <c r="AK62" i="3" s="1"/>
  <c r="AK61" i="3" a="1"/>
  <c r="AK61" i="3" s="1"/>
  <c r="AJ60" i="3" a="1"/>
  <c r="AJ60" i="3" s="1"/>
  <c r="AJ59" i="3" a="1"/>
  <c r="AJ59" i="3" s="1"/>
  <c r="AK57" i="3" a="1"/>
  <c r="AK57" i="3" s="1"/>
  <c r="AJ56" i="3" a="1"/>
  <c r="AJ56" i="3" s="1"/>
  <c r="AJ55" i="3" a="1"/>
  <c r="AJ55" i="3" s="1"/>
  <c r="AK53" i="3" a="1"/>
  <c r="AK53" i="3" s="1"/>
  <c r="AJ52" i="3" a="1"/>
  <c r="AJ52" i="3" s="1"/>
  <c r="AK51" i="3" a="1"/>
  <c r="AK51" i="3" s="1"/>
  <c r="AL50" i="3" a="1"/>
  <c r="AL50" i="3" s="1"/>
  <c r="AL49" i="3" a="1"/>
  <c r="AL49" i="3" s="1"/>
  <c r="AK48" i="3" a="1"/>
  <c r="AK48" i="3" s="1"/>
  <c r="AJ47" i="3" a="1"/>
  <c r="AJ47" i="3" s="1"/>
  <c r="AK45" i="3" a="1"/>
  <c r="AK45" i="3" s="1"/>
  <c r="AK44" i="3" a="1"/>
  <c r="AK44" i="3" s="1"/>
  <c r="AK43" i="3" a="1"/>
  <c r="AK43" i="3" s="1"/>
  <c r="AL42" i="3" a="1"/>
  <c r="AL42" i="3" s="1"/>
  <c r="AJ39" i="3" a="1"/>
  <c r="AJ39" i="3" s="1"/>
  <c r="AK37" i="3" a="1"/>
  <c r="AK37" i="3" s="1"/>
  <c r="AK36" i="3" a="1"/>
  <c r="AK36" i="3" s="1"/>
  <c r="AL35" i="3" a="1"/>
  <c r="AL35" i="3" s="1"/>
  <c r="AJ34" i="3" a="1"/>
  <c r="AJ34" i="3" s="1"/>
  <c r="AJ33" i="3" a="1"/>
  <c r="AJ33" i="3" s="1"/>
  <c r="AL31" i="3" a="1"/>
  <c r="AL31" i="3" s="1"/>
  <c r="AL30" i="3" a="1"/>
  <c r="AL30" i="3" s="1"/>
  <c r="AJ29" i="3" a="1"/>
  <c r="AJ29" i="3" s="1"/>
  <c r="AJ27" i="3" a="1"/>
  <c r="AJ27" i="3" s="1"/>
  <c r="AK50" i="3" a="1"/>
  <c r="AK50" i="3" s="1"/>
  <c r="AK49" i="3" a="1"/>
  <c r="AK49" i="3" s="1"/>
  <c r="AJ48" i="3" a="1"/>
  <c r="AJ48" i="3" s="1"/>
  <c r="AJ46" i="3" a="1"/>
  <c r="AJ46" i="3" s="1"/>
  <c r="AJ45" i="3" a="1"/>
  <c r="AJ45" i="3" s="1"/>
  <c r="AJ44" i="3" a="1"/>
  <c r="AJ44" i="3" s="1"/>
  <c r="AK42" i="3" a="1"/>
  <c r="AK42" i="3" s="1"/>
  <c r="AL41" i="3" a="1"/>
  <c r="AL41" i="3" s="1"/>
  <c r="AL40" i="3" a="1"/>
  <c r="AL40" i="3" s="1"/>
  <c r="AL39" i="3" a="1"/>
  <c r="AL39" i="3" s="1"/>
  <c r="AJ38" i="3" a="1"/>
  <c r="AJ38" i="3" s="1"/>
  <c r="AJ37" i="3" a="1"/>
  <c r="AJ37" i="3" s="1"/>
  <c r="AJ36" i="3" a="1"/>
  <c r="AJ36" i="3" s="1"/>
  <c r="AK35" i="3" a="1"/>
  <c r="AK35" i="3" s="1"/>
  <c r="AL34" i="3" a="1"/>
  <c r="AL34" i="3" s="1"/>
  <c r="AL32" i="3" a="1"/>
  <c r="AL32" i="3" s="1"/>
  <c r="AK31" i="3" a="1"/>
  <c r="AK31" i="3" s="1"/>
  <c r="AK30" i="3" a="1"/>
  <c r="AK30" i="3" s="1"/>
  <c r="AJ28" i="3" a="1"/>
  <c r="AJ28" i="3" s="1"/>
  <c r="AJ26" i="3" a="1"/>
  <c r="AJ26" i="3" s="1"/>
  <c r="AK25" i="3" a="1"/>
  <c r="AK25" i="3" s="1"/>
  <c r="AJ53" i="3" a="1"/>
  <c r="AJ53" i="3" s="1"/>
  <c r="AL52" i="3" a="1"/>
  <c r="AL52" i="3" s="1"/>
  <c r="AJ49" i="3" a="1"/>
  <c r="AJ49" i="3" s="1"/>
  <c r="AL47" i="3" a="1"/>
  <c r="AL47" i="3" s="1"/>
  <c r="AL46" i="3" a="1"/>
  <c r="AL46" i="3" s="1"/>
  <c r="AJ43" i="3" a="1"/>
  <c r="AJ43" i="3" s="1"/>
  <c r="AK41" i="3" a="1"/>
  <c r="AK41" i="3" s="1"/>
  <c r="AK40" i="3" a="1"/>
  <c r="AK40" i="3" s="1"/>
  <c r="AK39" i="3" a="1"/>
  <c r="AK39" i="3" s="1"/>
  <c r="AL38" i="3" a="1"/>
  <c r="AL38" i="3" s="1"/>
  <c r="AK34" i="3" a="1"/>
  <c r="AK34" i="3" s="1"/>
  <c r="AL33" i="3" a="1"/>
  <c r="AL33" i="3" s="1"/>
  <c r="AK32" i="3" a="1"/>
  <c r="AK32" i="3" s="1"/>
  <c r="AJ31" i="3" a="1"/>
  <c r="AJ31" i="3" s="1"/>
  <c r="AL29" i="3" a="1"/>
  <c r="AL29" i="3" s="1"/>
  <c r="AL28" i="3" a="1"/>
  <c r="AL28" i="3" s="1"/>
  <c r="AL27" i="3" a="1"/>
  <c r="AL27" i="3" s="1"/>
  <c r="AL26" i="3" a="1"/>
  <c r="AL26" i="3" s="1"/>
  <c r="AJ25" i="3" a="1"/>
  <c r="AJ25" i="3" s="1"/>
  <c r="AL51" i="3" a="1"/>
  <c r="AL51" i="3" s="1"/>
  <c r="AJ50" i="3" a="1"/>
  <c r="AJ50" i="3" s="1"/>
  <c r="AL48" i="3" a="1"/>
  <c r="AL48" i="3" s="1"/>
  <c r="AK47" i="3" a="1"/>
  <c r="AK47" i="3" s="1"/>
  <c r="AK46" i="3" a="1"/>
  <c r="AK46" i="3" s="1"/>
  <c r="AL45" i="3" a="1"/>
  <c r="AL45" i="3" s="1"/>
  <c r="AL44" i="3" a="1"/>
  <c r="AL44" i="3" s="1"/>
  <c r="AL43" i="3" a="1"/>
  <c r="AL43" i="3" s="1"/>
  <c r="AJ42" i="3" a="1"/>
  <c r="AJ42" i="3" s="1"/>
  <c r="AJ41" i="3" a="1"/>
  <c r="AJ41" i="3" s="1"/>
  <c r="AJ40" i="3" a="1"/>
  <c r="AJ40" i="3" s="1"/>
  <c r="AK38" i="3" a="1"/>
  <c r="AK38" i="3" s="1"/>
  <c r="AL37" i="3" a="1"/>
  <c r="AL37" i="3" s="1"/>
  <c r="AL36" i="3" a="1"/>
  <c r="AL36" i="3" s="1"/>
  <c r="AJ35" i="3" a="1"/>
  <c r="AJ35" i="3" s="1"/>
  <c r="AK33" i="3" a="1"/>
  <c r="AK33" i="3" s="1"/>
  <c r="AJ32" i="3" a="1"/>
  <c r="AJ32" i="3" s="1"/>
  <c r="AJ30" i="3" a="1"/>
  <c r="AJ30" i="3" s="1"/>
  <c r="AK29" i="3" a="1"/>
  <c r="AK29" i="3" s="1"/>
  <c r="AK28" i="3" a="1"/>
  <c r="AK28" i="3" s="1"/>
  <c r="AJ24" i="3" a="1"/>
  <c r="AJ24" i="3" s="1"/>
  <c r="AJ23" i="3" a="1"/>
  <c r="AJ23" i="3" s="1"/>
  <c r="AK21" i="3" a="1"/>
  <c r="AK21" i="3" s="1"/>
  <c r="AK20" i="3" a="1"/>
  <c r="AK20" i="3" s="1"/>
  <c r="AL19" i="3" a="1"/>
  <c r="AL19" i="3" s="1"/>
  <c r="AK18" i="3" a="1"/>
  <c r="AK18" i="3" s="1"/>
  <c r="AK17" i="3" a="1"/>
  <c r="AK17" i="3" s="1"/>
  <c r="AK16" i="3" a="1"/>
  <c r="AK16" i="3" s="1"/>
  <c r="AL14" i="3" a="1"/>
  <c r="AL14" i="3" s="1"/>
  <c r="AK13" i="3" a="1"/>
  <c r="AK13" i="3" s="1"/>
  <c r="AK12" i="3" a="1"/>
  <c r="AK12" i="3" s="1"/>
  <c r="AJ13" i="3" a="1"/>
  <c r="AJ13" i="3" s="1"/>
  <c r="AJ19" i="3" a="1"/>
  <c r="AJ19" i="3" s="1"/>
  <c r="AJ14" i="3" a="1"/>
  <c r="AJ14" i="3" s="1"/>
  <c r="AL12" i="3" a="1"/>
  <c r="AL12" i="3" s="1"/>
  <c r="AK27" i="3" a="1"/>
  <c r="AK27" i="3" s="1"/>
  <c r="AL25" i="3" a="1"/>
  <c r="AL25" i="3" s="1"/>
  <c r="AL24" i="3" a="1"/>
  <c r="AL24" i="3" s="1"/>
  <c r="AJ22" i="3" a="1"/>
  <c r="AJ22" i="3" s="1"/>
  <c r="AJ21" i="3" a="1"/>
  <c r="AJ21" i="3" s="1"/>
  <c r="AK19" i="3" a="1"/>
  <c r="AK19" i="3" s="1"/>
  <c r="AJ18" i="3" a="1"/>
  <c r="AJ18" i="3" s="1"/>
  <c r="AJ17" i="3" a="1"/>
  <c r="AJ17" i="3" s="1"/>
  <c r="AJ16" i="3" a="1"/>
  <c r="AJ16" i="3" s="1"/>
  <c r="AK15" i="3" a="1"/>
  <c r="AK15" i="3" s="1"/>
  <c r="AK14" i="3" a="1"/>
  <c r="AK14" i="3" s="1"/>
  <c r="AJ20" i="3" a="1"/>
  <c r="AJ20" i="3" s="1"/>
  <c r="AJ15" i="3" a="1"/>
  <c r="AJ15" i="3" s="1"/>
  <c r="AK26" i="3" a="1"/>
  <c r="AK26" i="3" s="1"/>
  <c r="AK24" i="3" a="1"/>
  <c r="AK24" i="3" s="1"/>
  <c r="AL23" i="3" a="1"/>
  <c r="AL23" i="3" s="1"/>
  <c r="AL22" i="3" a="1"/>
  <c r="AL22" i="3" s="1"/>
  <c r="AL16" i="3" a="1"/>
  <c r="AL16" i="3" s="1"/>
  <c r="AK23" i="3" a="1"/>
  <c r="AK23" i="3" s="1"/>
  <c r="AK22" i="3" a="1"/>
  <c r="AK22" i="3" s="1"/>
  <c r="AL21" i="3" a="1"/>
  <c r="AL21" i="3" s="1"/>
  <c r="AL20" i="3" a="1"/>
  <c r="AL20" i="3" s="1"/>
  <c r="AL18" i="3" a="1"/>
  <c r="AL18" i="3" s="1"/>
  <c r="AL17" i="3" a="1"/>
  <c r="AL17" i="3" s="1"/>
  <c r="AL15" i="3" a="1"/>
  <c r="AL15" i="3" s="1"/>
  <c r="AL13" i="3" a="1"/>
  <c r="AL13" i="3" s="1"/>
  <c r="AJ12" i="3" a="1"/>
  <c r="AJ12" i="3" s="1"/>
  <c r="AD1380" i="3"/>
  <c r="Y2378" i="3"/>
  <c r="AA2378" i="3" s="1"/>
  <c r="AC2378" i="3"/>
  <c r="AB2378" i="3"/>
  <c r="J1358" i="3"/>
  <c r="M1358" i="3"/>
  <c r="BL68" i="3" s="1" a="1"/>
  <c r="BL68" i="3" s="1"/>
  <c r="N1426" i="3"/>
  <c r="V1440" i="3"/>
  <c r="AD1440" i="3" s="1"/>
  <c r="V1450" i="3"/>
  <c r="AE1450" i="3" s="1"/>
  <c r="R1359" i="3"/>
  <c r="J1359" i="3"/>
  <c r="AC1359" i="3" s="1"/>
  <c r="V1359" i="3"/>
  <c r="AE1376" i="3"/>
  <c r="Z1376" i="3"/>
  <c r="AA1376" i="3" s="1"/>
  <c r="AD1376" i="3"/>
  <c r="AE1386" i="3"/>
  <c r="Z1386" i="3"/>
  <c r="AA1386" i="3" s="1"/>
  <c r="AD1386" i="3"/>
  <c r="AD1378" i="3"/>
  <c r="AE1378" i="3"/>
  <c r="Z1378" i="3"/>
  <c r="AA1378" i="3" s="1"/>
  <c r="AE1393" i="3"/>
  <c r="AD1393" i="3"/>
  <c r="Z1393" i="3"/>
  <c r="AA1393" i="3" s="1"/>
  <c r="AD1394" i="3"/>
  <c r="AE1394" i="3"/>
  <c r="Z1394" i="3"/>
  <c r="AA1394" i="3" s="1"/>
  <c r="AE2172" i="3"/>
  <c r="Z2172" i="3"/>
  <c r="AA2172" i="3" s="1"/>
  <c r="AD2172" i="3"/>
  <c r="AE822" i="3"/>
  <c r="Z822" i="3"/>
  <c r="AA822" i="3" s="1"/>
  <c r="AD822" i="3"/>
  <c r="AE1352" i="3"/>
  <c r="Z1352" i="3"/>
  <c r="AA1352" i="3" s="1"/>
  <c r="AD1352" i="3"/>
  <c r="AB1435" i="3"/>
  <c r="Y1435" i="3"/>
  <c r="AA1435" i="3" s="1"/>
  <c r="AC1435" i="3"/>
  <c r="AE825" i="3"/>
  <c r="AD825" i="3"/>
  <c r="Z825" i="3"/>
  <c r="AA825" i="3" s="1"/>
  <c r="AC1468" i="3"/>
  <c r="AB1468" i="3"/>
  <c r="Y1468" i="3"/>
  <c r="AA1468" i="3" s="1"/>
  <c r="AC2185" i="3"/>
  <c r="AB2185" i="3"/>
  <c r="Y2185" i="3"/>
  <c r="AA2185" i="3" s="1"/>
  <c r="AC1402" i="3"/>
  <c r="AB1402" i="3"/>
  <c r="Y1402" i="3"/>
  <c r="AB1357" i="3"/>
  <c r="AC1357" i="3"/>
  <c r="Y1357" i="3"/>
  <c r="AB1374" i="3"/>
  <c r="AC1374" i="3"/>
  <c r="Y1374" i="3"/>
  <c r="AC1407" i="3"/>
  <c r="AB1407" i="3"/>
  <c r="Y1407" i="3"/>
  <c r="AC1445" i="3"/>
  <c r="Y1445" i="3"/>
  <c r="AB1445" i="3"/>
  <c r="AB1417" i="3"/>
  <c r="AC1417" i="3"/>
  <c r="Y1417" i="3"/>
  <c r="AB1361" i="3"/>
  <c r="AC1361" i="3"/>
  <c r="Y1361" i="3"/>
  <c r="AA1361" i="3" s="1"/>
  <c r="AC1456" i="3"/>
  <c r="AB1456" i="3"/>
  <c r="Y1456" i="3"/>
  <c r="AA1456" i="3" s="1"/>
  <c r="AB2192" i="3"/>
  <c r="AC2192" i="3"/>
  <c r="Y2192" i="3"/>
  <c r="AA2192" i="3" s="1"/>
  <c r="AC1424" i="3"/>
  <c r="Y1424" i="3"/>
  <c r="AA1424" i="3" s="1"/>
  <c r="AB1424" i="3"/>
  <c r="Y2355" i="3"/>
  <c r="AA2355" i="3" s="1"/>
  <c r="AB2355" i="3"/>
  <c r="AC2355" i="3"/>
  <c r="L2356" i="3"/>
  <c r="Y2357" i="3"/>
  <c r="AA2357" i="3" s="1"/>
  <c r="AC2357" i="3"/>
  <c r="AB2357" i="3"/>
  <c r="AB2180" i="3"/>
  <c r="AC2180" i="3"/>
  <c r="Y2180" i="3"/>
  <c r="AC2360" i="3"/>
  <c r="AB2360" i="3"/>
  <c r="Y2360" i="3"/>
  <c r="AA2360" i="3" s="1"/>
  <c r="AC2362" i="3"/>
  <c r="AB2362" i="3"/>
  <c r="Y2362" i="3"/>
  <c r="AA2362" i="3" s="1"/>
  <c r="AC2364" i="3"/>
  <c r="AB2364" i="3"/>
  <c r="Y2364" i="3"/>
  <c r="AA2364" i="3" s="1"/>
  <c r="AC1471" i="3"/>
  <c r="Y1471" i="3"/>
  <c r="AA1471" i="3" s="1"/>
  <c r="AB1471" i="3"/>
  <c r="AC1982" i="3"/>
  <c r="AB1982" i="3"/>
  <c r="Y1982" i="3"/>
  <c r="AA1982" i="3" s="1"/>
  <c r="AC2368" i="3"/>
  <c r="Y2368" i="3"/>
  <c r="AA2368" i="3" s="1"/>
  <c r="AB2368" i="3"/>
  <c r="AC2369" i="3"/>
  <c r="AB2369" i="3"/>
  <c r="Y2369" i="3"/>
  <c r="AA2369" i="3" s="1"/>
  <c r="AB1422" i="3"/>
  <c r="AC1422" i="3"/>
  <c r="Y1422" i="3"/>
  <c r="AA1422" i="3" s="1"/>
  <c r="AC1428" i="3"/>
  <c r="Y1428" i="3"/>
  <c r="AA1428" i="3" s="1"/>
  <c r="AB1428" i="3"/>
  <c r="AC1431" i="3"/>
  <c r="AB1431" i="3"/>
  <c r="Y1431" i="3"/>
  <c r="AA1431" i="3" s="1"/>
  <c r="AB1432" i="3"/>
  <c r="AC1432" i="3"/>
  <c r="Y1432" i="3"/>
  <c r="AA1432" i="3" s="1"/>
  <c r="AB2183" i="3"/>
  <c r="AC2183" i="3"/>
  <c r="Y2183" i="3"/>
  <c r="AA2183" i="3" s="1"/>
  <c r="AE2186" i="3"/>
  <c r="Z2186" i="3"/>
  <c r="AA2186" i="3" s="1"/>
  <c r="AD2186" i="3"/>
  <c r="AD1446" i="3"/>
  <c r="AE1446" i="3"/>
  <c r="Z1446" i="3"/>
  <c r="AE1448" i="3"/>
  <c r="AD1448" i="3"/>
  <c r="Z1448" i="3"/>
  <c r="AA1448" i="3" s="1"/>
  <c r="AD1454" i="3"/>
  <c r="Z1454" i="3"/>
  <c r="AA1454" i="3" s="1"/>
  <c r="AE1454" i="3"/>
  <c r="AE2189" i="3"/>
  <c r="Z2189" i="3"/>
  <c r="AA2189" i="3" s="1"/>
  <c r="AD2189" i="3"/>
  <c r="AE1455" i="3"/>
  <c r="AD1455" i="3"/>
  <c r="Z1455" i="3"/>
  <c r="AA1455" i="3" s="1"/>
  <c r="AE1353" i="3"/>
  <c r="Z1353" i="3"/>
  <c r="AA1353" i="3" s="1"/>
  <c r="AD1353" i="3"/>
  <c r="AE820" i="3"/>
  <c r="Z820" i="3"/>
  <c r="AA820" i="3" s="1"/>
  <c r="AD820" i="3"/>
  <c r="AD1381" i="3"/>
  <c r="AE1381" i="3"/>
  <c r="Z1381" i="3"/>
  <c r="AA1381" i="3" s="1"/>
  <c r="AE1408" i="3"/>
  <c r="Z1408" i="3"/>
  <c r="AD1408" i="3"/>
  <c r="AE1406" i="3"/>
  <c r="AD1406" i="3"/>
  <c r="Z1406" i="3"/>
  <c r="AA1406" i="3" s="1"/>
  <c r="AE1414" i="3"/>
  <c r="Z1414" i="3"/>
  <c r="AA1414" i="3" s="1"/>
  <c r="AD1414" i="3"/>
  <c r="AE1418" i="3"/>
  <c r="AD1418" i="3"/>
  <c r="Z1418" i="3"/>
  <c r="AA1418" i="3" s="1"/>
  <c r="AE1415" i="3"/>
  <c r="Z1415" i="3"/>
  <c r="AD1415" i="3"/>
  <c r="AE1411" i="3"/>
  <c r="AD1411" i="3"/>
  <c r="Z1411" i="3"/>
  <c r="AA1411" i="3" s="1"/>
  <c r="AE1403" i="3"/>
  <c r="Z1403" i="3"/>
  <c r="AD1403" i="3"/>
  <c r="AE1417" i="3"/>
  <c r="Z1417" i="3"/>
  <c r="AD1417" i="3"/>
  <c r="AE2179" i="3"/>
  <c r="Z2179" i="3"/>
  <c r="AA2179" i="3" s="1"/>
  <c r="AD2179" i="3"/>
  <c r="AE1399" i="3"/>
  <c r="AD1399" i="3"/>
  <c r="Z1399" i="3"/>
  <c r="AA1399" i="3" s="1"/>
  <c r="AE1400" i="3"/>
  <c r="AD1400" i="3"/>
  <c r="Z1400" i="3"/>
  <c r="AA1400" i="3" s="1"/>
  <c r="AE2171" i="3"/>
  <c r="AD2171" i="3"/>
  <c r="Z2171" i="3"/>
  <c r="AA2171" i="3" s="1"/>
  <c r="AE1390" i="3"/>
  <c r="Z1390" i="3"/>
  <c r="AA1390" i="3" s="1"/>
  <c r="AD1390" i="3"/>
  <c r="AE1379" i="3"/>
  <c r="Z1379" i="3"/>
  <c r="AA1379" i="3" s="1"/>
  <c r="AD1379" i="3"/>
  <c r="AE1372" i="3"/>
  <c r="Z1372" i="3"/>
  <c r="AA1372" i="3" s="1"/>
  <c r="AD1372" i="3"/>
  <c r="AD1375" i="3"/>
  <c r="AE1375" i="3"/>
  <c r="Z1375" i="3"/>
  <c r="AA1375" i="3" s="1"/>
  <c r="AE2173" i="3"/>
  <c r="Z2173" i="3"/>
  <c r="AA2173" i="3" s="1"/>
  <c r="AD2173" i="3"/>
  <c r="AE1388" i="3"/>
  <c r="AD1388" i="3"/>
  <c r="Z1388" i="3"/>
  <c r="AA1388" i="3" s="1"/>
  <c r="AE1383" i="3"/>
  <c r="AD1383" i="3"/>
  <c r="Z1383" i="3"/>
  <c r="AA1383" i="3" s="1"/>
  <c r="AD1377" i="3"/>
  <c r="AE1377" i="3"/>
  <c r="Z1377" i="3"/>
  <c r="AA1377" i="3" s="1"/>
  <c r="AD1396" i="3"/>
  <c r="Z1396" i="3"/>
  <c r="AA1396" i="3" s="1"/>
  <c r="AE1396" i="3"/>
  <c r="AE1397" i="3"/>
  <c r="AD1397" i="3"/>
  <c r="Z1397" i="3"/>
  <c r="AA1397" i="3" s="1"/>
  <c r="AD6" i="3"/>
  <c r="Z6" i="3"/>
  <c r="AA6" i="3" s="1"/>
  <c r="AE6" i="3"/>
  <c r="AE819" i="3"/>
  <c r="Z819" i="3"/>
  <c r="AA819" i="3" s="1"/>
  <c r="AD819" i="3"/>
  <c r="AC1467" i="3"/>
  <c r="AB1467" i="3"/>
  <c r="Y1467" i="3"/>
  <c r="AA1467" i="3" s="1"/>
  <c r="AE821" i="3"/>
  <c r="Z821" i="3"/>
  <c r="AA821" i="3" s="1"/>
  <c r="AD821" i="3"/>
  <c r="AC1978" i="3"/>
  <c r="AB1978" i="3"/>
  <c r="Y1978" i="3"/>
  <c r="AA1978" i="3" s="1"/>
  <c r="AB1362" i="3"/>
  <c r="AC1362" i="3"/>
  <c r="Y1362" i="3"/>
  <c r="AA1362" i="3" s="1"/>
  <c r="AB1365" i="3"/>
  <c r="AC1365" i="3"/>
  <c r="Y1365" i="3"/>
  <c r="AA1365" i="3" s="1"/>
  <c r="AB1367" i="3"/>
  <c r="AC1367" i="3"/>
  <c r="Y1367" i="3"/>
  <c r="AA1367" i="3" s="1"/>
  <c r="AC1988" i="3"/>
  <c r="Y1988" i="3"/>
  <c r="AB1988" i="3"/>
  <c r="AB1368" i="3"/>
  <c r="AC1368" i="3"/>
  <c r="Y1368" i="3"/>
  <c r="AA1368" i="3" s="1"/>
  <c r="AB1370" i="3"/>
  <c r="AC1370" i="3"/>
  <c r="Y1370" i="3"/>
  <c r="AA1370" i="3" s="1"/>
  <c r="AB1371" i="3"/>
  <c r="AC1371" i="3"/>
  <c r="Y1371" i="3"/>
  <c r="AA1371" i="3" s="1"/>
  <c r="AC1458" i="3"/>
  <c r="AB1458" i="3"/>
  <c r="Y1458" i="3"/>
  <c r="AA1458" i="3" s="1"/>
  <c r="AB1460" i="3"/>
  <c r="AC1460" i="3"/>
  <c r="Y1460" i="3"/>
  <c r="AA1460" i="3" s="1"/>
  <c r="AC1462" i="3"/>
  <c r="AB1462" i="3"/>
  <c r="Y1462" i="3"/>
  <c r="AA1462" i="3" s="1"/>
  <c r="AC1975" i="3"/>
  <c r="AB1975" i="3"/>
  <c r="Y1975" i="3"/>
  <c r="AA1975" i="3" s="1"/>
  <c r="AC1466" i="3"/>
  <c r="AB1466" i="3"/>
  <c r="Y1466" i="3"/>
  <c r="AA1466" i="3" s="1"/>
  <c r="AB1979" i="3"/>
  <c r="AC1979" i="3"/>
  <c r="Y1979" i="3"/>
  <c r="AA1979" i="3" s="1"/>
  <c r="AC2365" i="3"/>
  <c r="AB2365" i="3"/>
  <c r="Y2365" i="3"/>
  <c r="AA2365" i="3" s="1"/>
  <c r="AC1980" i="3"/>
  <c r="Y1980" i="3"/>
  <c r="AA1980" i="3" s="1"/>
  <c r="AB1980" i="3"/>
  <c r="AB1469" i="3"/>
  <c r="AC1469" i="3"/>
  <c r="Y1469" i="3"/>
  <c r="AA1469" i="3" s="1"/>
  <c r="AC1472" i="3"/>
  <c r="AB1472" i="3"/>
  <c r="Y1472" i="3"/>
  <c r="AA1472" i="3" s="1"/>
  <c r="AB1474" i="3"/>
  <c r="AC1474" i="3"/>
  <c r="Y1474" i="3"/>
  <c r="AA1474" i="3" s="1"/>
  <c r="AC1475" i="3"/>
  <c r="AB1475" i="3"/>
  <c r="Y1475" i="3"/>
  <c r="AA1475" i="3" s="1"/>
  <c r="AC1477" i="3"/>
  <c r="AB1477" i="3"/>
  <c r="Y1477" i="3"/>
  <c r="AA1477" i="3" s="1"/>
  <c r="AC2373" i="3"/>
  <c r="AB2373" i="3"/>
  <c r="Y2373" i="3"/>
  <c r="AA2373" i="3" s="1"/>
  <c r="AB1419" i="3"/>
  <c r="AC1419" i="3"/>
  <c r="Y1419" i="3"/>
  <c r="AA1419" i="3" s="1"/>
  <c r="AE1436" i="3"/>
  <c r="AD1436" i="3"/>
  <c r="Z1436" i="3"/>
  <c r="AE2187" i="3"/>
  <c r="Z2187" i="3"/>
  <c r="AA2187" i="3" s="1"/>
  <c r="AD2187" i="3"/>
  <c r="AE1443" i="3"/>
  <c r="AD1443" i="3"/>
  <c r="Z1443" i="3"/>
  <c r="AA1443" i="3" s="1"/>
  <c r="AD1974" i="3"/>
  <c r="AE1974" i="3"/>
  <c r="Z1974" i="3"/>
  <c r="AA1974" i="3" s="1"/>
  <c r="AE2168" i="3"/>
  <c r="AD2168" i="3"/>
  <c r="Z2168" i="3"/>
  <c r="AE2191" i="3"/>
  <c r="AD2191" i="3"/>
  <c r="Z2191" i="3"/>
  <c r="AA2191" i="3" s="1"/>
  <c r="AE2174" i="3"/>
  <c r="AD2174" i="3"/>
  <c r="Z2174" i="3"/>
  <c r="AA2174" i="3" s="1"/>
  <c r="AE826" i="3"/>
  <c r="Z826" i="3"/>
  <c r="AA826" i="3" s="1"/>
  <c r="AD826" i="3"/>
  <c r="AB1356" i="3"/>
  <c r="AC1356" i="3"/>
  <c r="Y1356" i="3"/>
  <c r="AA1356" i="3" s="1"/>
  <c r="AC1373" i="3"/>
  <c r="AB1373" i="3"/>
  <c r="Y1373" i="3"/>
  <c r="AB1360" i="3"/>
  <c r="AC1360" i="3"/>
  <c r="Y1360" i="3"/>
  <c r="AA1360" i="3" s="1"/>
  <c r="AC1349" i="3"/>
  <c r="AB1349" i="3"/>
  <c r="Y1349" i="3"/>
  <c r="AB1415" i="3"/>
  <c r="AC1415" i="3"/>
  <c r="Y1415" i="3"/>
  <c r="AC1457" i="3"/>
  <c r="AB1457" i="3"/>
  <c r="Y1457" i="3"/>
  <c r="AA1457" i="3" s="1"/>
  <c r="AC1420" i="3"/>
  <c r="Y1420" i="3"/>
  <c r="AA1420" i="3" s="1"/>
  <c r="AB1420" i="3"/>
  <c r="AC1429" i="3"/>
  <c r="Y1429" i="3"/>
  <c r="AA1429" i="3" s="1"/>
  <c r="AB1429" i="3"/>
  <c r="AB1355" i="3"/>
  <c r="AC1355" i="3"/>
  <c r="Y1355" i="3"/>
  <c r="AA1355" i="3" s="1"/>
  <c r="AC1535" i="3"/>
  <c r="Y1535" i="3"/>
  <c r="AA1535" i="3" s="1"/>
  <c r="AB1535" i="3"/>
  <c r="AC1363" i="3"/>
  <c r="AB1363" i="3"/>
  <c r="Y1363" i="3"/>
  <c r="AA1363" i="3" s="1"/>
  <c r="AB1364" i="3"/>
  <c r="AC1364" i="3"/>
  <c r="Y1364" i="3"/>
  <c r="AA1364" i="3" s="1"/>
  <c r="AC1425" i="3"/>
  <c r="AB1425" i="3"/>
  <c r="Y1425" i="3"/>
  <c r="AA1425" i="3" s="1"/>
  <c r="AC1463" i="3"/>
  <c r="AB1463" i="3"/>
  <c r="Y1463" i="3"/>
  <c r="AA1463" i="3" s="1"/>
  <c r="AB1464" i="3"/>
  <c r="AC1464" i="3"/>
  <c r="Y1464" i="3"/>
  <c r="AA1464" i="3" s="1"/>
  <c r="AC1465" i="3"/>
  <c r="AB1465" i="3"/>
  <c r="Y1465" i="3"/>
  <c r="AA1465" i="3" s="1"/>
  <c r="AB2359" i="3"/>
  <c r="AC2359" i="3"/>
  <c r="Y2359" i="3"/>
  <c r="AA2359" i="3" s="1"/>
  <c r="AB2176" i="3"/>
  <c r="AC2176" i="3"/>
  <c r="Y2176" i="3"/>
  <c r="AB1412" i="3"/>
  <c r="AC1412" i="3"/>
  <c r="Y1412" i="3"/>
  <c r="AB1977" i="3"/>
  <c r="AC1977" i="3"/>
  <c r="Y1977" i="3"/>
  <c r="AA1977" i="3" s="1"/>
  <c r="AC1473" i="3"/>
  <c r="AB1473" i="3"/>
  <c r="Y1473" i="3"/>
  <c r="AA1473" i="3" s="1"/>
  <c r="AC1476" i="3"/>
  <c r="Y1476" i="3"/>
  <c r="AA1476" i="3" s="1"/>
  <c r="AB1476" i="3"/>
  <c r="AC2372" i="3"/>
  <c r="Y2372" i="3"/>
  <c r="AA2372" i="3" s="1"/>
  <c r="AB2372" i="3"/>
  <c r="AC1421" i="3"/>
  <c r="AB1421" i="3"/>
  <c r="Y1421" i="3"/>
  <c r="AA1421" i="3" s="1"/>
  <c r="AC1423" i="3"/>
  <c r="AB1423" i="3"/>
  <c r="Y1423" i="3"/>
  <c r="AA1423" i="3" s="1"/>
  <c r="AB1427" i="3"/>
  <c r="AC1427" i="3"/>
  <c r="Y1427" i="3"/>
  <c r="AA1427" i="3" s="1"/>
  <c r="AC1430" i="3"/>
  <c r="AB1430" i="3"/>
  <c r="Y1430" i="3"/>
  <c r="AA1430" i="3" s="1"/>
  <c r="AC2182" i="3"/>
  <c r="AB2182" i="3"/>
  <c r="Y2182" i="3"/>
  <c r="AA2182" i="3" s="1"/>
  <c r="Y1433" i="3"/>
  <c r="AA1433" i="3" s="1"/>
  <c r="AB1433" i="3"/>
  <c r="AC1433" i="3"/>
  <c r="AB1434" i="3"/>
  <c r="AC1434" i="3"/>
  <c r="Y1434" i="3"/>
  <c r="AA1434" i="3" s="1"/>
  <c r="AC2184" i="3"/>
  <c r="AB2184" i="3"/>
  <c r="Y2184" i="3"/>
  <c r="AA2184" i="3" s="1"/>
  <c r="AE1438" i="3"/>
  <c r="Z1438" i="3"/>
  <c r="AA1438" i="3" s="1"/>
  <c r="AD1438" i="3"/>
  <c r="Z1439" i="3"/>
  <c r="AA1439" i="3" s="1"/>
  <c r="AE1439" i="3"/>
  <c r="AD1439" i="3"/>
  <c r="AD1441" i="3"/>
  <c r="AE1441" i="3"/>
  <c r="Z1441" i="3"/>
  <c r="AA1441" i="3" s="1"/>
  <c r="Z1444" i="3"/>
  <c r="AA1444" i="3" s="1"/>
  <c r="AE1444" i="3"/>
  <c r="AD1444" i="3"/>
  <c r="AD1451" i="3"/>
  <c r="AE1451" i="3"/>
  <c r="Z1451" i="3"/>
  <c r="AA1451" i="3" s="1"/>
  <c r="AE1453" i="3"/>
  <c r="AD1453" i="3"/>
  <c r="Z1453" i="3"/>
  <c r="AA1453" i="3" s="1"/>
  <c r="AE2188" i="3"/>
  <c r="AD2188" i="3"/>
  <c r="Z2188" i="3"/>
  <c r="AA2188" i="3" s="1"/>
  <c r="AE1380" i="3"/>
  <c r="Z1380" i="3"/>
  <c r="AA1380" i="3" s="1"/>
  <c r="AE2180" i="3"/>
  <c r="Z2180" i="3"/>
  <c r="AD2180" i="3"/>
  <c r="AD1398" i="3"/>
  <c r="AE1398" i="3"/>
  <c r="Z1398" i="3"/>
  <c r="AA1398" i="3" s="1"/>
  <c r="AE1402" i="3"/>
  <c r="AD1402" i="3"/>
  <c r="Z1402" i="3"/>
  <c r="AE1373" i="3"/>
  <c r="Z1373" i="3"/>
  <c r="AD1373" i="3"/>
  <c r="AE1413" i="3"/>
  <c r="AD1413" i="3"/>
  <c r="Z1413" i="3"/>
  <c r="AA1413" i="3" s="1"/>
  <c r="AE1407" i="3"/>
  <c r="Z1407" i="3"/>
  <c r="AD1407" i="3"/>
  <c r="AE1404" i="3"/>
  <c r="Z1404" i="3"/>
  <c r="AA1404" i="3" s="1"/>
  <c r="AD1404" i="3"/>
  <c r="R2178" i="3"/>
  <c r="AE1416" i="3"/>
  <c r="AD1416" i="3"/>
  <c r="Z1416" i="3"/>
  <c r="AA1416" i="3" s="1"/>
  <c r="AE1988" i="3"/>
  <c r="AD1988" i="3"/>
  <c r="Z1988" i="3"/>
  <c r="AE1410" i="3"/>
  <c r="AD1410" i="3"/>
  <c r="Z1410" i="3"/>
  <c r="AA1410" i="3" s="1"/>
  <c r="AE1405" i="3"/>
  <c r="AD1405" i="3"/>
  <c r="Z1405" i="3"/>
  <c r="AA1405" i="3" s="1"/>
  <c r="AE1412" i="3"/>
  <c r="Z1412" i="3"/>
  <c r="AD1412" i="3"/>
  <c r="AE1409" i="3"/>
  <c r="AD1409" i="3"/>
  <c r="Z1409" i="3"/>
  <c r="AA1409" i="3" s="1"/>
  <c r="AE1392" i="3"/>
  <c r="Z1392" i="3"/>
  <c r="AA1392" i="3" s="1"/>
  <c r="AD1392" i="3"/>
  <c r="AE1382" i="3"/>
  <c r="Z1382" i="3"/>
  <c r="AA1382" i="3" s="1"/>
  <c r="AD1382" i="3"/>
  <c r="AE1385" i="3"/>
  <c r="Z1385" i="3"/>
  <c r="AA1385" i="3" s="1"/>
  <c r="AD1385" i="3"/>
  <c r="AE1387" i="3"/>
  <c r="AD1387" i="3"/>
  <c r="Z1387" i="3"/>
  <c r="AA1387" i="3" s="1"/>
  <c r="AB2363" i="3"/>
  <c r="AC2363" i="3"/>
  <c r="Y2363" i="3"/>
  <c r="AA2363" i="3" s="1"/>
  <c r="AE1389" i="3"/>
  <c r="Z1389" i="3"/>
  <c r="AA1389" i="3" s="1"/>
  <c r="AD1389" i="3"/>
  <c r="AE1391" i="3"/>
  <c r="AD1391" i="3"/>
  <c r="Z1391" i="3"/>
  <c r="AA1391" i="3" s="1"/>
  <c r="AE1384" i="3"/>
  <c r="AD1384" i="3"/>
  <c r="Z1384" i="3"/>
  <c r="AA1384" i="3" s="1"/>
  <c r="AE2175" i="3"/>
  <c r="AD2175" i="3"/>
  <c r="Z2175" i="3"/>
  <c r="AA2175" i="3" s="1"/>
  <c r="AE2176" i="3"/>
  <c r="Z2176" i="3"/>
  <c r="AD2176" i="3"/>
  <c r="S2170" i="3"/>
  <c r="AD1395" i="3"/>
  <c r="AE1395" i="3"/>
  <c r="Z1395" i="3"/>
  <c r="AA1395" i="3" s="1"/>
  <c r="AE2177" i="3"/>
  <c r="Z2177" i="3"/>
  <c r="AA2177" i="3" s="1"/>
  <c r="AD2177" i="3"/>
  <c r="AE1351" i="3"/>
  <c r="Z1351" i="3"/>
  <c r="AA1351" i="3" s="1"/>
  <c r="AD1351" i="3"/>
  <c r="AE824" i="3"/>
  <c r="Z824" i="3"/>
  <c r="AA824" i="3" s="1"/>
  <c r="AD824" i="3"/>
  <c r="AE5" i="3"/>
  <c r="Z5" i="3"/>
  <c r="AA5" i="3" s="1"/>
  <c r="AD5" i="3"/>
  <c r="AE1350" i="3"/>
  <c r="AD1350" i="3"/>
  <c r="Z1350" i="3"/>
  <c r="AA1350" i="3" s="1"/>
  <c r="AB2361" i="3"/>
  <c r="AC2361" i="3"/>
  <c r="Y2361" i="3"/>
  <c r="AA2361" i="3" s="1"/>
  <c r="AB1354" i="3"/>
  <c r="AC1354" i="3"/>
  <c r="Y1354" i="3"/>
  <c r="AA1354" i="3" s="1"/>
  <c r="AB1366" i="3"/>
  <c r="AC1366" i="3"/>
  <c r="Y1366" i="3"/>
  <c r="AA1366" i="3" s="1"/>
  <c r="AB1369" i="3"/>
  <c r="AC1369" i="3"/>
  <c r="Y1369" i="3"/>
  <c r="AA1369" i="3" s="1"/>
  <c r="AC2168" i="3"/>
  <c r="AB2168" i="3"/>
  <c r="Y2168" i="3"/>
  <c r="AB1436" i="3"/>
  <c r="AC1436" i="3"/>
  <c r="Y1436" i="3"/>
  <c r="AC1459" i="3"/>
  <c r="AB1459" i="3"/>
  <c r="Y1459" i="3"/>
  <c r="AA1459" i="3" s="1"/>
  <c r="AC2193" i="3"/>
  <c r="Y2193" i="3"/>
  <c r="AA2193" i="3" s="1"/>
  <c r="AB2193" i="3"/>
  <c r="AC1446" i="3"/>
  <c r="AB1446" i="3"/>
  <c r="Y1446" i="3"/>
  <c r="AC1461" i="3"/>
  <c r="AB1461" i="3"/>
  <c r="Y1461" i="3"/>
  <c r="AA1461" i="3" s="1"/>
  <c r="AB2358" i="3"/>
  <c r="AC2358" i="3"/>
  <c r="Y2358" i="3"/>
  <c r="AA2358" i="3" s="1"/>
  <c r="AC1403" i="3"/>
  <c r="AB1403" i="3"/>
  <c r="Y1403" i="3"/>
  <c r="AC1976" i="3"/>
  <c r="AB1976" i="3"/>
  <c r="Y1976" i="3"/>
  <c r="AA1976" i="3" s="1"/>
  <c r="L2366" i="3"/>
  <c r="AC1470" i="3"/>
  <c r="AB1470" i="3"/>
  <c r="Y1470" i="3"/>
  <c r="AA1470" i="3" s="1"/>
  <c r="AB1981" i="3"/>
  <c r="AC1981" i="3"/>
  <c r="Y1981" i="3"/>
  <c r="AA1981" i="3" s="1"/>
  <c r="AC2370" i="3"/>
  <c r="AB2370" i="3"/>
  <c r="Y2370" i="3"/>
  <c r="AA2370" i="3" s="1"/>
  <c r="AB2371" i="3"/>
  <c r="AC2371" i="3"/>
  <c r="Y2371" i="3"/>
  <c r="AA2371" i="3" s="1"/>
  <c r="AC2181" i="3"/>
  <c r="AB2181" i="3"/>
  <c r="Y2181" i="3"/>
  <c r="AA2181" i="3" s="1"/>
  <c r="AB1408" i="3"/>
  <c r="AC1408" i="3"/>
  <c r="Y1408" i="3"/>
  <c r="AE1437" i="3"/>
  <c r="AD1437" i="3"/>
  <c r="Z1437" i="3"/>
  <c r="AA1437" i="3" s="1"/>
  <c r="AD1442" i="3"/>
  <c r="AE1442" i="3"/>
  <c r="Z1442" i="3"/>
  <c r="AA1442" i="3" s="1"/>
  <c r="AD1445" i="3"/>
  <c r="Z1445" i="3"/>
  <c r="AE1445" i="3"/>
  <c r="AE1447" i="3"/>
  <c r="Z1447" i="3"/>
  <c r="AA1447" i="3" s="1"/>
  <c r="AD1447" i="3"/>
  <c r="AE1449" i="3"/>
  <c r="AD1449" i="3"/>
  <c r="Z1449" i="3"/>
  <c r="AA1449" i="3" s="1"/>
  <c r="AD1452" i="3"/>
  <c r="AE1452" i="3"/>
  <c r="Z1452" i="3"/>
  <c r="AA1452" i="3" s="1"/>
  <c r="AE2190" i="3"/>
  <c r="Z2190" i="3"/>
  <c r="AA2190" i="3" s="1"/>
  <c r="AD2190" i="3"/>
  <c r="AE1357" i="3"/>
  <c r="Z1357" i="3"/>
  <c r="AD1357" i="3"/>
  <c r="AE1374" i="3"/>
  <c r="Z1374" i="3"/>
  <c r="AD1374" i="3"/>
  <c r="AE1401" i="3"/>
  <c r="AD1401" i="3"/>
  <c r="Z1401" i="3"/>
  <c r="AA1401" i="3" s="1"/>
  <c r="AE2169" i="3"/>
  <c r="Z2169" i="3"/>
  <c r="AA2169" i="3" s="1"/>
  <c r="AD2169" i="3"/>
  <c r="G2403" i="3"/>
  <c r="G2408" i="3"/>
  <c r="G2392" i="3"/>
  <c r="G2382" i="3"/>
  <c r="G2384" i="3"/>
  <c r="G2379" i="3"/>
  <c r="G2404" i="3"/>
  <c r="G2407" i="3"/>
  <c r="G2389" i="3"/>
  <c r="G2405" i="3"/>
  <c r="G2375" i="3"/>
  <c r="G2386" i="3"/>
  <c r="G2390" i="3"/>
  <c r="G2394" i="3"/>
  <c r="G2393" i="3"/>
  <c r="G2409" i="3"/>
  <c r="G2377" i="3"/>
  <c r="G2391" i="3"/>
  <c r="G2402" i="3"/>
  <c r="G2383" i="3"/>
  <c r="G2406" i="3"/>
  <c r="G2410" i="3"/>
  <c r="G2397" i="3"/>
  <c r="G2381" i="3"/>
  <c r="G2398" i="3"/>
  <c r="G2376" i="3"/>
  <c r="G2399" i="3"/>
  <c r="G2387" i="3"/>
  <c r="G2385" i="3"/>
  <c r="G2401" i="3"/>
  <c r="G2374" i="3"/>
  <c r="G2395" i="3"/>
  <c r="G2411" i="3"/>
  <c r="T4" i="3"/>
  <c r="T1987" i="3"/>
  <c r="T1986" i="3"/>
  <c r="T823" i="3"/>
  <c r="T1349" i="3"/>
  <c r="CL86" i="3" l="1"/>
  <c r="I79" i="32" s="1"/>
  <c r="CL20" i="3"/>
  <c r="I13" i="32" s="1"/>
  <c r="DN23" i="3"/>
  <c r="M16" i="32" s="1"/>
  <c r="DN13" i="3"/>
  <c r="M6" i="32" s="1"/>
  <c r="DN81" i="3"/>
  <c r="M74" i="32" s="1"/>
  <c r="DN86" i="3"/>
  <c r="M79" i="32" s="1"/>
  <c r="DN60" i="3"/>
  <c r="M53" i="32" s="1"/>
  <c r="DN65" i="3"/>
  <c r="M58" i="32" s="1"/>
  <c r="DN70" i="3"/>
  <c r="M63" i="32" s="1"/>
  <c r="DN12" i="3"/>
  <c r="M5" i="32" s="1"/>
  <c r="DN17" i="3"/>
  <c r="M10" i="32" s="1"/>
  <c r="DN85" i="3"/>
  <c r="M78" i="32" s="1"/>
  <c r="DN50" i="3"/>
  <c r="M43" i="32" s="1"/>
  <c r="DN56" i="3"/>
  <c r="M49" i="32" s="1"/>
  <c r="DN28" i="3"/>
  <c r="M21" i="32" s="1"/>
  <c r="DN73" i="3"/>
  <c r="M66" i="32" s="1"/>
  <c r="DN62" i="3"/>
  <c r="M55" i="32" s="1"/>
  <c r="DN78" i="3"/>
  <c r="M71" i="32" s="1"/>
  <c r="CL22" i="3"/>
  <c r="I15" i="32" s="1"/>
  <c r="DN69" i="3"/>
  <c r="M62" i="32" s="1"/>
  <c r="DN74" i="3"/>
  <c r="M67" i="32" s="1"/>
  <c r="AQ79" i="3" a="1"/>
  <c r="AQ79" i="3" s="1"/>
  <c r="AO81" i="3"/>
  <c r="B74" i="32" s="1"/>
  <c r="AO87" i="3"/>
  <c r="B80" i="32" s="1"/>
  <c r="CL30" i="3"/>
  <c r="I23" i="32" s="1"/>
  <c r="CL28" i="3"/>
  <c r="I21" i="32" s="1"/>
  <c r="CL78" i="3"/>
  <c r="I71" i="32" s="1"/>
  <c r="CL52" i="3"/>
  <c r="I45" i="32" s="1"/>
  <c r="CL72" i="3"/>
  <c r="I65" i="32" s="1"/>
  <c r="DN35" i="3"/>
  <c r="M28" i="32" s="1"/>
  <c r="DN45" i="3"/>
  <c r="M38" i="32" s="1"/>
  <c r="DN43" i="3"/>
  <c r="M36" i="32" s="1"/>
  <c r="DN48" i="3"/>
  <c r="M41" i="32" s="1"/>
  <c r="DN53" i="3"/>
  <c r="M46" i="32" s="1"/>
  <c r="DN77" i="3"/>
  <c r="M70" i="32" s="1"/>
  <c r="DN66" i="3"/>
  <c r="M59" i="32" s="1"/>
  <c r="DN82" i="3"/>
  <c r="M75" i="32" s="1"/>
  <c r="AS23" i="3" a="1"/>
  <c r="AS23" i="3" s="1"/>
  <c r="DN16" i="3"/>
  <c r="M9" i="32" s="1"/>
  <c r="DN21" i="3"/>
  <c r="M14" i="32" s="1"/>
  <c r="DN25" i="3"/>
  <c r="M18" i="32" s="1"/>
  <c r="DN30" i="3"/>
  <c r="M23" i="32" s="1"/>
  <c r="DN52" i="3"/>
  <c r="M45" i="32" s="1"/>
  <c r="DN59" i="3"/>
  <c r="M52" i="32" s="1"/>
  <c r="DN33" i="3"/>
  <c r="M26" i="32" s="1"/>
  <c r="DN38" i="3"/>
  <c r="M31" i="32" s="1"/>
  <c r="AO86" i="3"/>
  <c r="B79" i="32" s="1"/>
  <c r="DP77" i="3" a="1"/>
  <c r="DP77" i="3" s="1"/>
  <c r="Z1986" i="3"/>
  <c r="AA1986" i="3" s="1"/>
  <c r="DE85" i="3" a="1"/>
  <c r="DE85" i="3" s="1"/>
  <c r="DE77" i="3" a="1"/>
  <c r="DE77" i="3" s="1"/>
  <c r="DE84" i="3" a="1"/>
  <c r="DE84" i="3" s="1"/>
  <c r="DE76" i="3" a="1"/>
  <c r="DE76" i="3" s="1"/>
  <c r="DF82" i="3" a="1"/>
  <c r="DF82" i="3" s="1"/>
  <c r="DE86" i="3" a="1"/>
  <c r="DE86" i="3" s="1"/>
  <c r="DE74" i="3" a="1"/>
  <c r="DE74" i="3" s="1"/>
  <c r="DE66" i="3" a="1"/>
  <c r="DE66" i="3" s="1"/>
  <c r="DE59" i="3" a="1"/>
  <c r="DE59" i="3" s="1"/>
  <c r="DE47" i="3" a="1"/>
  <c r="DE47" i="3" s="1"/>
  <c r="DF39" i="3" a="1"/>
  <c r="DF39" i="3" s="1"/>
  <c r="DE32" i="3" a="1"/>
  <c r="DE32" i="3" s="1"/>
  <c r="DE25" i="3" a="1"/>
  <c r="DE25" i="3" s="1"/>
  <c r="DF19" i="3" a="1"/>
  <c r="DF19" i="3" s="1"/>
  <c r="DE73" i="3" a="1"/>
  <c r="DE73" i="3" s="1"/>
  <c r="DE65" i="3" a="1"/>
  <c r="DE65" i="3" s="1"/>
  <c r="DE58" i="3" a="1"/>
  <c r="DE58" i="3" s="1"/>
  <c r="DE52" i="3" a="1"/>
  <c r="DE52" i="3" s="1"/>
  <c r="DE43" i="3" a="1"/>
  <c r="DE43" i="3" s="1"/>
  <c r="DE37" i="3" a="1"/>
  <c r="DE37" i="3" s="1"/>
  <c r="DF29" i="3" a="1"/>
  <c r="DF29" i="3" s="1"/>
  <c r="DF18" i="3" a="1"/>
  <c r="DF18" i="3" s="1"/>
  <c r="DE72" i="3" a="1"/>
  <c r="DE72" i="3" s="1"/>
  <c r="DE64" i="3" a="1"/>
  <c r="DE64" i="3" s="1"/>
  <c r="DE55" i="3" a="1"/>
  <c r="DE55" i="3" s="1"/>
  <c r="DE48" i="3" a="1"/>
  <c r="DE48" i="3" s="1"/>
  <c r="DF36" i="3" a="1"/>
  <c r="DF36" i="3" s="1"/>
  <c r="DF32" i="3" a="1"/>
  <c r="DF32" i="3" s="1"/>
  <c r="DE24" i="3" a="1"/>
  <c r="DE24" i="3" s="1"/>
  <c r="DF17" i="3" a="1"/>
  <c r="DF17" i="3" s="1"/>
  <c r="DF75" i="3" a="1"/>
  <c r="DF75" i="3" s="1"/>
  <c r="DE67" i="3" a="1"/>
  <c r="DE67" i="3" s="1"/>
  <c r="DF59" i="3" a="1"/>
  <c r="DF59" i="3" s="1"/>
  <c r="DE53" i="3" a="1"/>
  <c r="DE53" i="3" s="1"/>
  <c r="DF47" i="3" a="1"/>
  <c r="DF47" i="3" s="1"/>
  <c r="DE40" i="3" a="1"/>
  <c r="DE40" i="3" s="1"/>
  <c r="DF27" i="3" a="1"/>
  <c r="DF27" i="3" s="1"/>
  <c r="DF20" i="3" a="1"/>
  <c r="DF20" i="3" s="1"/>
  <c r="DF12" i="3" a="1"/>
  <c r="DF12" i="3" s="1"/>
  <c r="DF84" i="3" a="1"/>
  <c r="DF84" i="3" s="1"/>
  <c r="DF76" i="3" a="1"/>
  <c r="DF76" i="3" s="1"/>
  <c r="DF83" i="3" a="1"/>
  <c r="DF83" i="3" s="1"/>
  <c r="DE87" i="3" a="1"/>
  <c r="DE87" i="3" s="1"/>
  <c r="DE79" i="3" a="1"/>
  <c r="DE79" i="3" s="1"/>
  <c r="DF85" i="3" a="1"/>
  <c r="DF85" i="3" s="1"/>
  <c r="DF73" i="3" a="1"/>
  <c r="DF73" i="3" s="1"/>
  <c r="DF65" i="3" a="1"/>
  <c r="DF65" i="3" s="1"/>
  <c r="DF58" i="3" a="1"/>
  <c r="DF58" i="3" s="1"/>
  <c r="DE45" i="3" a="1"/>
  <c r="DE45" i="3" s="1"/>
  <c r="DF37" i="3" a="1"/>
  <c r="DF37" i="3" s="1"/>
  <c r="DE30" i="3" a="1"/>
  <c r="DE30" i="3" s="1"/>
  <c r="DF24" i="3" a="1"/>
  <c r="DF24" i="3" s="1"/>
  <c r="DE16" i="3" a="1"/>
  <c r="DE16" i="3" s="1"/>
  <c r="DF72" i="3" a="1"/>
  <c r="DF72" i="3" s="1"/>
  <c r="DF64" i="3" a="1"/>
  <c r="DF64" i="3" s="1"/>
  <c r="DE56" i="3" a="1"/>
  <c r="DE56" i="3" s="1"/>
  <c r="DE50" i="3" a="1"/>
  <c r="DE50" i="3" s="1"/>
  <c r="DE41" i="3" a="1"/>
  <c r="DE41" i="3" s="1"/>
  <c r="DF35" i="3" a="1"/>
  <c r="DF35" i="3" s="1"/>
  <c r="DE28" i="3" a="1"/>
  <c r="DE28" i="3" s="1"/>
  <c r="DE15" i="3" a="1"/>
  <c r="DE15" i="3" s="1"/>
  <c r="DF71" i="3" a="1"/>
  <c r="DF71" i="3" s="1"/>
  <c r="DF63" i="3" a="1"/>
  <c r="DF63" i="3" s="1"/>
  <c r="DF53" i="3" a="1"/>
  <c r="DF53" i="3" s="1"/>
  <c r="DE46" i="3" a="1"/>
  <c r="DE46" i="3" s="1"/>
  <c r="DE35" i="3" a="1"/>
  <c r="DE35" i="3" s="1"/>
  <c r="DE31" i="3" a="1"/>
  <c r="DE31" i="3" s="1"/>
  <c r="DE22" i="3" a="1"/>
  <c r="DE22" i="3" s="1"/>
  <c r="DE14" i="3" a="1"/>
  <c r="DE14" i="3" s="1"/>
  <c r="DF74" i="3" a="1"/>
  <c r="DF74" i="3" s="1"/>
  <c r="DF66" i="3" a="1"/>
  <c r="DF66" i="3" s="1"/>
  <c r="DE57" i="3" a="1"/>
  <c r="DE57" i="3" s="1"/>
  <c r="DF52" i="3" a="1"/>
  <c r="DF52" i="3" s="1"/>
  <c r="DF45" i="3" a="1"/>
  <c r="DF45" i="3" s="1"/>
  <c r="DE38" i="3" a="1"/>
  <c r="DE38" i="3" s="1"/>
  <c r="DF25" i="3" a="1"/>
  <c r="DF25" i="3" s="1"/>
  <c r="DE17" i="3" a="1"/>
  <c r="DE17" i="3" s="1"/>
  <c r="DE81" i="3" a="1"/>
  <c r="DE81" i="3" s="1"/>
  <c r="DE88" i="3" a="1"/>
  <c r="DE88" i="3" s="1"/>
  <c r="DE80" i="3" a="1"/>
  <c r="DE80" i="3" s="1"/>
  <c r="DF86" i="3" a="1"/>
  <c r="DF86" i="3" s="1"/>
  <c r="DF78" i="3" a="1"/>
  <c r="DF78" i="3" s="1"/>
  <c r="DE82" i="3" a="1"/>
  <c r="DE82" i="3" s="1"/>
  <c r="DE70" i="3" a="1"/>
  <c r="DE70" i="3" s="1"/>
  <c r="DE62" i="3" a="1"/>
  <c r="DE62" i="3" s="1"/>
  <c r="DF50" i="3" a="1"/>
  <c r="DF50" i="3" s="1"/>
  <c r="DF43" i="3" a="1"/>
  <c r="DF43" i="3" s="1"/>
  <c r="DE36" i="3" a="1"/>
  <c r="DE36" i="3" s="1"/>
  <c r="DE27" i="3" a="1"/>
  <c r="DE27" i="3" s="1"/>
  <c r="DE23" i="3" a="1"/>
  <c r="DE23" i="3" s="1"/>
  <c r="DF15" i="3" a="1"/>
  <c r="DF15" i="3" s="1"/>
  <c r="DE69" i="3" a="1"/>
  <c r="DE69" i="3" s="1"/>
  <c r="DE61" i="3" a="1"/>
  <c r="DE61" i="3" s="1"/>
  <c r="DF55" i="3" a="1"/>
  <c r="DF55" i="3" s="1"/>
  <c r="DF46" i="3" a="1"/>
  <c r="DF46" i="3" s="1"/>
  <c r="DF40" i="3" a="1"/>
  <c r="DF40" i="3" s="1"/>
  <c r="DF33" i="3" a="1"/>
  <c r="DF33" i="3" s="1"/>
  <c r="DF22" i="3" a="1"/>
  <c r="DF22" i="3" s="1"/>
  <c r="DF14" i="3" a="1"/>
  <c r="DF14" i="3" s="1"/>
  <c r="DE68" i="3" a="1"/>
  <c r="DE68" i="3" s="1"/>
  <c r="DE60" i="3" a="1"/>
  <c r="DE60" i="3" s="1"/>
  <c r="DF51" i="3" a="1"/>
  <c r="DF51" i="3" s="1"/>
  <c r="DF42" i="3" a="1"/>
  <c r="DF42" i="3" s="1"/>
  <c r="DF34" i="3" a="1"/>
  <c r="DF34" i="3" s="1"/>
  <c r="DE29" i="3" a="1"/>
  <c r="DE29" i="3" s="1"/>
  <c r="DF21" i="3" a="1"/>
  <c r="DF21" i="3" s="1"/>
  <c r="DF13" i="3" a="1"/>
  <c r="DF13" i="3" s="1"/>
  <c r="DE71" i="3" a="1"/>
  <c r="DE71" i="3" s="1"/>
  <c r="DE63" i="3" a="1"/>
  <c r="DE63" i="3" s="1"/>
  <c r="DF56" i="3" a="1"/>
  <c r="DF56" i="3" s="1"/>
  <c r="DE51" i="3" a="1"/>
  <c r="DE51" i="3" s="1"/>
  <c r="DE44" i="3" a="1"/>
  <c r="DE44" i="3" s="1"/>
  <c r="DF30" i="3" a="1"/>
  <c r="DF30" i="3" s="1"/>
  <c r="DF23" i="3" a="1"/>
  <c r="DF23" i="3" s="1"/>
  <c r="DF16" i="3" a="1"/>
  <c r="DF16" i="3" s="1"/>
  <c r="DF88" i="3" a="1"/>
  <c r="DF88" i="3" s="1"/>
  <c r="DF80" i="3" a="1"/>
  <c r="DF80" i="3" s="1"/>
  <c r="DF87" i="3" a="1"/>
  <c r="DF87" i="3" s="1"/>
  <c r="DF79" i="3" a="1"/>
  <c r="DF79" i="3" s="1"/>
  <c r="DE83" i="3" a="1"/>
  <c r="DE83" i="3" s="1"/>
  <c r="DE75" i="3" a="1"/>
  <c r="DE75" i="3" s="1"/>
  <c r="DF81" i="3" a="1"/>
  <c r="DF81" i="3" s="1"/>
  <c r="DF69" i="3" a="1"/>
  <c r="DF69" i="3" s="1"/>
  <c r="DF61" i="3" a="1"/>
  <c r="DF61" i="3" s="1"/>
  <c r="DF48" i="3" a="1"/>
  <c r="DF48" i="3" s="1"/>
  <c r="DF41" i="3" a="1"/>
  <c r="DF41" i="3" s="1"/>
  <c r="DE34" i="3" a="1"/>
  <c r="DE34" i="3" s="1"/>
  <c r="DF26" i="3" a="1"/>
  <c r="DF26" i="3" s="1"/>
  <c r="DE20" i="3" a="1"/>
  <c r="DE20" i="3" s="1"/>
  <c r="DE12" i="3" a="1"/>
  <c r="DE12" i="3" s="1"/>
  <c r="DF68" i="3" a="1"/>
  <c r="DF68" i="3" s="1"/>
  <c r="DF60" i="3" a="1"/>
  <c r="DF60" i="3" s="1"/>
  <c r="DE54" i="3" a="1"/>
  <c r="DE54" i="3" s="1"/>
  <c r="DF44" i="3" a="1"/>
  <c r="DF44" i="3" s="1"/>
  <c r="DE39" i="3" a="1"/>
  <c r="DE39" i="3" s="1"/>
  <c r="DF31" i="3" a="1"/>
  <c r="DF31" i="3" s="1"/>
  <c r="DE19" i="3" a="1"/>
  <c r="DE19" i="3" s="1"/>
  <c r="DE78" i="3" a="1"/>
  <c r="DE78" i="3" s="1"/>
  <c r="DF67" i="3" a="1"/>
  <c r="DF67" i="3" s="1"/>
  <c r="DF57" i="3" a="1"/>
  <c r="DF57" i="3" s="1"/>
  <c r="DF49" i="3" a="1"/>
  <c r="DF49" i="3" s="1"/>
  <c r="DF38" i="3" a="1"/>
  <c r="DF38" i="3" s="1"/>
  <c r="DE33" i="3" a="1"/>
  <c r="DE33" i="3" s="1"/>
  <c r="DE26" i="3" a="1"/>
  <c r="DE26" i="3" s="1"/>
  <c r="DE18" i="3" a="1"/>
  <c r="DE18" i="3" s="1"/>
  <c r="DF77" i="3" a="1"/>
  <c r="DF77" i="3" s="1"/>
  <c r="DF70" i="3" a="1"/>
  <c r="DF70" i="3" s="1"/>
  <c r="DF62" i="3" a="1"/>
  <c r="DF62" i="3" s="1"/>
  <c r="DF54" i="3" a="1"/>
  <c r="DF54" i="3" s="1"/>
  <c r="DE49" i="3" a="1"/>
  <c r="DE49" i="3" s="1"/>
  <c r="DE42" i="3" a="1"/>
  <c r="DE42" i="3" s="1"/>
  <c r="DF28" i="3" a="1"/>
  <c r="DF28" i="3" s="1"/>
  <c r="DE21" i="3" a="1"/>
  <c r="DE21" i="3" s="1"/>
  <c r="DE13" i="3" a="1"/>
  <c r="DE13" i="3" s="1"/>
  <c r="CP84" i="3" a="1"/>
  <c r="CP84" i="3" s="1"/>
  <c r="CN78" i="3" a="1"/>
  <c r="CN78" i="3" s="1"/>
  <c r="CO73" i="3" a="1"/>
  <c r="CO73" i="3" s="1"/>
  <c r="CP68" i="3" a="1"/>
  <c r="CP68" i="3" s="1"/>
  <c r="CN62" i="3" a="1"/>
  <c r="CN62" i="3" s="1"/>
  <c r="CO57" i="3" a="1"/>
  <c r="CO57" i="3" s="1"/>
  <c r="CN53" i="3" a="1"/>
  <c r="CN53" i="3" s="1"/>
  <c r="CN47" i="3" a="1"/>
  <c r="CN47" i="3" s="1"/>
  <c r="CN42" i="3" a="1"/>
  <c r="CN42" i="3" s="1"/>
  <c r="CO36" i="3" a="1"/>
  <c r="CO36" i="3" s="1"/>
  <c r="CN28" i="3" a="1"/>
  <c r="CN28" i="3" s="1"/>
  <c r="CN24" i="3" a="1"/>
  <c r="CN24" i="3" s="1"/>
  <c r="CN18" i="3" a="1"/>
  <c r="CN18" i="3" s="1"/>
  <c r="CP12" i="3" a="1"/>
  <c r="CP12" i="3" s="1"/>
  <c r="CO84" i="3" a="1"/>
  <c r="CO84" i="3" s="1"/>
  <c r="CP79" i="3" a="1"/>
  <c r="CP79" i="3" s="1"/>
  <c r="CN73" i="3" a="1"/>
  <c r="CN73" i="3" s="1"/>
  <c r="CO68" i="3" a="1"/>
  <c r="CO68" i="3" s="1"/>
  <c r="CP63" i="3" a="1"/>
  <c r="CP63" i="3" s="1"/>
  <c r="CN57" i="3" a="1"/>
  <c r="CN57" i="3" s="1"/>
  <c r="CP53" i="3" a="1"/>
  <c r="CP53" i="3" s="1"/>
  <c r="CP49" i="3" a="1"/>
  <c r="CP49" i="3" s="1"/>
  <c r="CP45" i="3" a="1"/>
  <c r="CP45" i="3" s="1"/>
  <c r="CP40" i="3" a="1"/>
  <c r="CP40" i="3" s="1"/>
  <c r="CP35" i="3" a="1"/>
  <c r="CP35" i="3" s="1"/>
  <c r="CO31" i="3" a="1"/>
  <c r="CO31" i="3" s="1"/>
  <c r="CO25" i="3" a="1"/>
  <c r="CO25" i="3" s="1"/>
  <c r="CP18" i="3" a="1"/>
  <c r="CP18" i="3" s="1"/>
  <c r="CN13" i="3" a="1"/>
  <c r="CN13" i="3" s="1"/>
  <c r="CP86" i="3" a="1"/>
  <c r="CP86" i="3" s="1"/>
  <c r="CN80" i="3" a="1"/>
  <c r="CN80" i="3" s="1"/>
  <c r="CO75" i="3" a="1"/>
  <c r="CO75" i="3" s="1"/>
  <c r="CP70" i="3" a="1"/>
  <c r="CP70" i="3" s="1"/>
  <c r="CN64" i="3" a="1"/>
  <c r="CN64" i="3" s="1"/>
  <c r="CO59" i="3" a="1"/>
  <c r="CO59" i="3" s="1"/>
  <c r="CN54" i="3" a="1"/>
  <c r="CN54" i="3" s="1"/>
  <c r="CO49" i="3" a="1"/>
  <c r="CO49" i="3" s="1"/>
  <c r="CN43" i="3" a="1"/>
  <c r="CN43" i="3" s="1"/>
  <c r="CP37" i="3" a="1"/>
  <c r="CP37" i="3" s="1"/>
  <c r="CP30" i="3" a="1"/>
  <c r="CP30" i="3" s="1"/>
  <c r="CP26" i="3" a="1"/>
  <c r="CP26" i="3" s="1"/>
  <c r="CO22" i="3" a="1"/>
  <c r="CO22" i="3" s="1"/>
  <c r="CN15" i="3" a="1"/>
  <c r="CN15" i="3" s="1"/>
  <c r="CO86" i="3" a="1"/>
  <c r="CO86" i="3" s="1"/>
  <c r="CP81" i="3" a="1"/>
  <c r="CP81" i="3" s="1"/>
  <c r="CN75" i="3" a="1"/>
  <c r="CN75" i="3" s="1"/>
  <c r="CO70" i="3" a="1"/>
  <c r="CO70" i="3" s="1"/>
  <c r="CP65" i="3" a="1"/>
  <c r="CP65" i="3" s="1"/>
  <c r="CN59" i="3" a="1"/>
  <c r="CN59" i="3" s="1"/>
  <c r="CN51" i="3" a="1"/>
  <c r="CN51" i="3" s="1"/>
  <c r="CN45" i="3" a="1"/>
  <c r="CN45" i="3" s="1"/>
  <c r="CN40" i="3" a="1"/>
  <c r="CN40" i="3" s="1"/>
  <c r="CN35" i="3" a="1"/>
  <c r="CN35" i="3" s="1"/>
  <c r="CN31" i="3" a="1"/>
  <c r="CN31" i="3" s="1"/>
  <c r="CO24" i="3" a="1"/>
  <c r="CO24" i="3" s="1"/>
  <c r="CN20" i="3" a="1"/>
  <c r="CN20" i="3" s="1"/>
  <c r="CN16" i="3" a="1"/>
  <c r="CN16" i="3" s="1"/>
  <c r="CP88" i="3" a="1"/>
  <c r="CP88" i="3" s="1"/>
  <c r="CN82" i="3" a="1"/>
  <c r="CN82" i="3" s="1"/>
  <c r="CO77" i="3" a="1"/>
  <c r="CO77" i="3" s="1"/>
  <c r="CP72" i="3" a="1"/>
  <c r="CP72" i="3" s="1"/>
  <c r="CN66" i="3" a="1"/>
  <c r="CN66" i="3" s="1"/>
  <c r="CO61" i="3" a="1"/>
  <c r="CO61" i="3" s="1"/>
  <c r="CP56" i="3" a="1"/>
  <c r="CP56" i="3" s="1"/>
  <c r="CO52" i="3" a="1"/>
  <c r="CO52" i="3" s="1"/>
  <c r="CO46" i="3" a="1"/>
  <c r="CO46" i="3" s="1"/>
  <c r="CO41" i="3" a="1"/>
  <c r="CO41" i="3" s="1"/>
  <c r="CO32" i="3" a="1"/>
  <c r="CO32" i="3" s="1"/>
  <c r="CP27" i="3" a="1"/>
  <c r="CP27" i="3" s="1"/>
  <c r="CO23" i="3" a="1"/>
  <c r="CO23" i="3" s="1"/>
  <c r="CO17" i="3" a="1"/>
  <c r="CO17" i="3" s="1"/>
  <c r="CO88" i="3" a="1"/>
  <c r="CO88" i="3" s="1"/>
  <c r="CP83" i="3" a="1"/>
  <c r="CP83" i="3" s="1"/>
  <c r="CN77" i="3" a="1"/>
  <c r="CN77" i="3" s="1"/>
  <c r="CO72" i="3" a="1"/>
  <c r="CO72" i="3" s="1"/>
  <c r="CP67" i="3" a="1"/>
  <c r="CP67" i="3" s="1"/>
  <c r="CN61" i="3" a="1"/>
  <c r="CN61" i="3" s="1"/>
  <c r="CO56" i="3" a="1"/>
  <c r="CO56" i="3" s="1"/>
  <c r="CN52" i="3" a="1"/>
  <c r="CN52" i="3" s="1"/>
  <c r="CN48" i="3" a="1"/>
  <c r="CN48" i="3" s="1"/>
  <c r="CO43" i="3" a="1"/>
  <c r="CO43" i="3" s="1"/>
  <c r="CN39" i="3" a="1"/>
  <c r="CN39" i="3" s="1"/>
  <c r="CO34" i="3" a="1"/>
  <c r="CO34" i="3" s="1"/>
  <c r="CP29" i="3" a="1"/>
  <c r="CP29" i="3" s="1"/>
  <c r="CP22" i="3" a="1"/>
  <c r="CP22" i="3" s="1"/>
  <c r="CN17" i="3" a="1"/>
  <c r="CN17" i="3" s="1"/>
  <c r="CO12" i="3" a="1"/>
  <c r="CO12" i="3" s="1"/>
  <c r="CN84" i="3" a="1"/>
  <c r="CN84" i="3" s="1"/>
  <c r="CO79" i="3" a="1"/>
  <c r="CO79" i="3" s="1"/>
  <c r="CP74" i="3" a="1"/>
  <c r="CP74" i="3" s="1"/>
  <c r="CN68" i="3" a="1"/>
  <c r="CN68" i="3" s="1"/>
  <c r="CO63" i="3" a="1"/>
  <c r="CO63" i="3" s="1"/>
  <c r="CP58" i="3" a="1"/>
  <c r="CP58" i="3" s="1"/>
  <c r="CO53" i="3" a="1"/>
  <c r="CO53" i="3" s="1"/>
  <c r="CO47" i="3" a="1"/>
  <c r="CO47" i="3" s="1"/>
  <c r="CO40" i="3" a="1"/>
  <c r="CO40" i="3" s="1"/>
  <c r="CO35" i="3" a="1"/>
  <c r="CO35" i="3" s="1"/>
  <c r="CO29" i="3" a="1"/>
  <c r="CO29" i="3" s="1"/>
  <c r="CN25" i="3" a="1"/>
  <c r="CN25" i="3" s="1"/>
  <c r="CO20" i="3" a="1"/>
  <c r="CO20" i="3" s="1"/>
  <c r="CO14" i="3" a="1"/>
  <c r="CO14" i="3" s="1"/>
  <c r="CP85" i="3" a="1"/>
  <c r="CP85" i="3" s="1"/>
  <c r="CN79" i="3" a="1"/>
  <c r="CN79" i="3" s="1"/>
  <c r="CO74" i="3" a="1"/>
  <c r="CO74" i="3" s="1"/>
  <c r="CP69" i="3" a="1"/>
  <c r="CP69" i="3" s="1"/>
  <c r="CN63" i="3" a="1"/>
  <c r="CN63" i="3" s="1"/>
  <c r="CO58" i="3" a="1"/>
  <c r="CO58" i="3" s="1"/>
  <c r="CN49" i="3" a="1"/>
  <c r="CN49" i="3" s="1"/>
  <c r="CO44" i="3" a="1"/>
  <c r="CO44" i="3" s="1"/>
  <c r="CO39" i="3" a="1"/>
  <c r="CO39" i="3" s="1"/>
  <c r="CP34" i="3" a="1"/>
  <c r="CP34" i="3" s="1"/>
  <c r="CO30" i="3" a="1"/>
  <c r="CO30" i="3" s="1"/>
  <c r="CP23" i="3" a="1"/>
  <c r="CP23" i="3" s="1"/>
  <c r="CP19" i="3" a="1"/>
  <c r="CP19" i="3" s="1"/>
  <c r="CP15" i="3" a="1"/>
  <c r="CP15" i="3" s="1"/>
  <c r="CN86" i="3" a="1"/>
  <c r="CN86" i="3" s="1"/>
  <c r="CO81" i="3" a="1"/>
  <c r="CO81" i="3" s="1"/>
  <c r="CP76" i="3" a="1"/>
  <c r="CP76" i="3" s="1"/>
  <c r="CN70" i="3" a="1"/>
  <c r="CN70" i="3" s="1"/>
  <c r="CO65" i="3" a="1"/>
  <c r="CO65" i="3" s="1"/>
  <c r="CP60" i="3" a="1"/>
  <c r="CP60" i="3" s="1"/>
  <c r="CN55" i="3" a="1"/>
  <c r="CN55" i="3" s="1"/>
  <c r="CO50" i="3" a="1"/>
  <c r="CO50" i="3" s="1"/>
  <c r="CN44" i="3" a="1"/>
  <c r="CN44" i="3" s="1"/>
  <c r="CP38" i="3" a="1"/>
  <c r="CP38" i="3" s="1"/>
  <c r="CP31" i="3" a="1"/>
  <c r="CP31" i="3" s="1"/>
  <c r="CO26" i="3" a="1"/>
  <c r="CO26" i="3" s="1"/>
  <c r="CO21" i="3" a="1"/>
  <c r="CO21" i="3" s="1"/>
  <c r="CO15" i="3" a="1"/>
  <c r="CO15" i="3" s="1"/>
  <c r="CP87" i="3" a="1"/>
  <c r="CP87" i="3" s="1"/>
  <c r="CN81" i="3" a="1"/>
  <c r="CN81" i="3" s="1"/>
  <c r="CO76" i="3" a="1"/>
  <c r="CO76" i="3" s="1"/>
  <c r="CP71" i="3" a="1"/>
  <c r="CP71" i="3" s="1"/>
  <c r="CN65" i="3" a="1"/>
  <c r="CN65" i="3" s="1"/>
  <c r="CO60" i="3" a="1"/>
  <c r="CO60" i="3" s="1"/>
  <c r="CP55" i="3" a="1"/>
  <c r="CP55" i="3" s="1"/>
  <c r="CP51" i="3" a="1"/>
  <c r="CP51" i="3" s="1"/>
  <c r="CP47" i="3" a="1"/>
  <c r="CP47" i="3" s="1"/>
  <c r="CP42" i="3" a="1"/>
  <c r="CP42" i="3" s="1"/>
  <c r="CO38" i="3" a="1"/>
  <c r="CO38" i="3" s="1"/>
  <c r="CP33" i="3" a="1"/>
  <c r="CP33" i="3" s="1"/>
  <c r="CO27" i="3" a="1"/>
  <c r="CO27" i="3" s="1"/>
  <c r="CN21" i="3" a="1"/>
  <c r="CN21" i="3" s="1"/>
  <c r="CP16" i="3" a="1"/>
  <c r="CP16" i="3" s="1"/>
  <c r="CN88" i="3" a="1"/>
  <c r="CN88" i="3" s="1"/>
  <c r="CO83" i="3" a="1"/>
  <c r="CO83" i="3" s="1"/>
  <c r="CP78" i="3" a="1"/>
  <c r="CP78" i="3" s="1"/>
  <c r="CN72" i="3" a="1"/>
  <c r="CN72" i="3" s="1"/>
  <c r="CO67" i="3" a="1"/>
  <c r="CO67" i="3" s="1"/>
  <c r="CP62" i="3" a="1"/>
  <c r="CP62" i="3" s="1"/>
  <c r="CN56" i="3" a="1"/>
  <c r="CN56" i="3" s="1"/>
  <c r="CO51" i="3" a="1"/>
  <c r="CO51" i="3" s="1"/>
  <c r="CO45" i="3" a="1"/>
  <c r="CO45" i="3" s="1"/>
  <c r="CP39" i="3" a="1"/>
  <c r="CP39" i="3" s="1"/>
  <c r="CN34" i="3" a="1"/>
  <c r="CN34" i="3" s="1"/>
  <c r="CP28" i="3" a="1"/>
  <c r="CP28" i="3" s="1"/>
  <c r="CP24" i="3" a="1"/>
  <c r="CP24" i="3" s="1"/>
  <c r="CN19" i="3" a="1"/>
  <c r="CN19" i="3" s="1"/>
  <c r="CN12" i="3" a="1"/>
  <c r="CN12" i="3" s="1"/>
  <c r="CN83" i="3" a="1"/>
  <c r="CN83" i="3" s="1"/>
  <c r="CO78" i="3" a="1"/>
  <c r="CO78" i="3" s="1"/>
  <c r="CP73" i="3" a="1"/>
  <c r="CP73" i="3" s="1"/>
  <c r="CN67" i="3" a="1"/>
  <c r="CN67" i="3" s="1"/>
  <c r="CO62" i="3" a="1"/>
  <c r="CO62" i="3" s="1"/>
  <c r="CP57" i="3" a="1"/>
  <c r="CP57" i="3" s="1"/>
  <c r="CP48" i="3" a="1"/>
  <c r="CP48" i="3" s="1"/>
  <c r="CO42" i="3" a="1"/>
  <c r="CO42" i="3" s="1"/>
  <c r="CO37" i="3" a="1"/>
  <c r="CO37" i="3" s="1"/>
  <c r="CN33" i="3" a="1"/>
  <c r="CN33" i="3" s="1"/>
  <c r="CN29" i="3" a="1"/>
  <c r="CN29" i="3" s="1"/>
  <c r="CN22" i="3" a="1"/>
  <c r="CN22" i="3" s="1"/>
  <c r="CO18" i="3" a="1"/>
  <c r="CO18" i="3" s="1"/>
  <c r="CN14" i="3" a="1"/>
  <c r="CN14" i="3" s="1"/>
  <c r="CO85" i="3" a="1"/>
  <c r="CO85" i="3" s="1"/>
  <c r="CP80" i="3" a="1"/>
  <c r="CP80" i="3" s="1"/>
  <c r="CN74" i="3" a="1"/>
  <c r="CN74" i="3" s="1"/>
  <c r="CO69" i="3" a="1"/>
  <c r="CO69" i="3" s="1"/>
  <c r="CP64" i="3" a="1"/>
  <c r="CP64" i="3" s="1"/>
  <c r="CN58" i="3" a="1"/>
  <c r="CN58" i="3" s="1"/>
  <c r="CP54" i="3" a="1"/>
  <c r="CP54" i="3" s="1"/>
  <c r="CO48" i="3" a="1"/>
  <c r="CO48" i="3" s="1"/>
  <c r="CP43" i="3" a="1"/>
  <c r="CP43" i="3" s="1"/>
  <c r="CN37" i="3" a="1"/>
  <c r="CN37" i="3" s="1"/>
  <c r="CN30" i="3" a="1"/>
  <c r="CN30" i="3" s="1"/>
  <c r="CP25" i="3" a="1"/>
  <c r="CP25" i="3" s="1"/>
  <c r="CO19" i="3" a="1"/>
  <c r="CO19" i="3" s="1"/>
  <c r="CO13" i="3" a="1"/>
  <c r="CO13" i="3" s="1"/>
  <c r="CN85" i="3" a="1"/>
  <c r="CN85" i="3" s="1"/>
  <c r="CO80" i="3" a="1"/>
  <c r="CO80" i="3" s="1"/>
  <c r="CP75" i="3" a="1"/>
  <c r="CP75" i="3" s="1"/>
  <c r="CN69" i="3" a="1"/>
  <c r="CN69" i="3" s="1"/>
  <c r="CO64" i="3" a="1"/>
  <c r="CO64" i="3" s="1"/>
  <c r="CP59" i="3" a="1"/>
  <c r="CP59" i="3" s="1"/>
  <c r="CO54" i="3" a="1"/>
  <c r="CO54" i="3" s="1"/>
  <c r="CN50" i="3" a="1"/>
  <c r="CN50" i="3" s="1"/>
  <c r="CN46" i="3" a="1"/>
  <c r="CN46" i="3" s="1"/>
  <c r="CN41" i="3" a="1"/>
  <c r="CN41" i="3" s="1"/>
  <c r="CN36" i="3" a="1"/>
  <c r="CN36" i="3" s="1"/>
  <c r="CN32" i="3" a="1"/>
  <c r="CN32" i="3" s="1"/>
  <c r="CN26" i="3" a="1"/>
  <c r="CN26" i="3" s="1"/>
  <c r="CP20" i="3" a="1"/>
  <c r="CP20" i="3" s="1"/>
  <c r="CP14" i="3" a="1"/>
  <c r="CP14" i="3" s="1"/>
  <c r="CO87" i="3" a="1"/>
  <c r="CO87" i="3" s="1"/>
  <c r="CP82" i="3" a="1"/>
  <c r="CP82" i="3" s="1"/>
  <c r="CN76" i="3" a="1"/>
  <c r="CN76" i="3" s="1"/>
  <c r="CO71" i="3" a="1"/>
  <c r="CO71" i="3" s="1"/>
  <c r="CP66" i="3" a="1"/>
  <c r="CP66" i="3" s="1"/>
  <c r="CN60" i="3" a="1"/>
  <c r="CN60" i="3" s="1"/>
  <c r="CO55" i="3" a="1"/>
  <c r="CO55" i="3" s="1"/>
  <c r="CP50" i="3" a="1"/>
  <c r="CP50" i="3" s="1"/>
  <c r="CP44" i="3" a="1"/>
  <c r="CP44" i="3" s="1"/>
  <c r="CN38" i="3" a="1"/>
  <c r="CN38" i="3" s="1"/>
  <c r="CO33" i="3" a="1"/>
  <c r="CO33" i="3" s="1"/>
  <c r="CN27" i="3" a="1"/>
  <c r="CN27" i="3" s="1"/>
  <c r="CN23" i="3" a="1"/>
  <c r="CN23" i="3" s="1"/>
  <c r="CO16" i="3" a="1"/>
  <c r="CO16" i="3" s="1"/>
  <c r="CN87" i="3" a="1"/>
  <c r="CN87" i="3" s="1"/>
  <c r="CO82" i="3" a="1"/>
  <c r="CO82" i="3" s="1"/>
  <c r="CP77" i="3" a="1"/>
  <c r="CP77" i="3" s="1"/>
  <c r="CN71" i="3" a="1"/>
  <c r="CN71" i="3" s="1"/>
  <c r="CO66" i="3" a="1"/>
  <c r="CO66" i="3" s="1"/>
  <c r="CP61" i="3" a="1"/>
  <c r="CP61" i="3" s="1"/>
  <c r="CP52" i="3" a="1"/>
  <c r="CP52" i="3" s="1"/>
  <c r="CP46" i="3" a="1"/>
  <c r="CP46" i="3" s="1"/>
  <c r="CP41" i="3" a="1"/>
  <c r="CP41" i="3" s="1"/>
  <c r="CP36" i="3" a="1"/>
  <c r="CP36" i="3" s="1"/>
  <c r="CP32" i="3" a="1"/>
  <c r="CP32" i="3" s="1"/>
  <c r="CO28" i="3" a="1"/>
  <c r="CO28" i="3" s="1"/>
  <c r="CP21" i="3" a="1"/>
  <c r="CP21" i="3" s="1"/>
  <c r="CP17" i="3" a="1"/>
  <c r="CP17" i="3" s="1"/>
  <c r="CP13" i="3" a="1"/>
  <c r="CP13" i="3" s="1"/>
  <c r="AR87" i="3" a="1"/>
  <c r="AR87" i="3" s="1"/>
  <c r="AR85" i="3" a="1"/>
  <c r="AR85" i="3" s="1"/>
  <c r="AQ83" i="3" a="1"/>
  <c r="AQ83" i="3" s="1"/>
  <c r="AS86" i="3" a="1"/>
  <c r="AS86" i="3" s="1"/>
  <c r="AR82" i="3" a="1"/>
  <c r="AR82" i="3" s="1"/>
  <c r="AR88" i="3" a="1"/>
  <c r="AR88" i="3" s="1"/>
  <c r="DR23" i="3" a="1"/>
  <c r="DR23" i="3" s="1"/>
  <c r="DR15" i="3" a="1"/>
  <c r="DR15" i="3" s="1"/>
  <c r="DR37" i="3" a="1"/>
  <c r="DR37" i="3" s="1"/>
  <c r="DQ24" i="3" a="1"/>
  <c r="DQ24" i="3" s="1"/>
  <c r="DR43" i="3" a="1"/>
  <c r="DR43" i="3" s="1"/>
  <c r="DP29" i="3" a="1"/>
  <c r="DP29" i="3" s="1"/>
  <c r="DP50" i="3" a="1"/>
  <c r="DP50" i="3" s="1"/>
  <c r="DQ73" i="3" a="1"/>
  <c r="DQ73" i="3" s="1"/>
  <c r="DQ48" i="3" a="1"/>
  <c r="DQ48" i="3" s="1"/>
  <c r="DP67" i="3" a="1"/>
  <c r="DP67" i="3" s="1"/>
  <c r="DQ45" i="3" a="1"/>
  <c r="DQ45" i="3" s="1"/>
  <c r="DR66" i="3" a="1"/>
  <c r="DR66" i="3" s="1"/>
  <c r="DQ87" i="3" a="1"/>
  <c r="DQ87" i="3" s="1"/>
  <c r="DQ68" i="3" a="1"/>
  <c r="DQ68" i="3" s="1"/>
  <c r="DP12" i="3" a="1"/>
  <c r="DP12" i="3" s="1"/>
  <c r="DR40" i="3" a="1"/>
  <c r="DR40" i="3" s="1"/>
  <c r="DP28" i="3" a="1"/>
  <c r="DP28" i="3" s="1"/>
  <c r="DR16" i="3" a="1"/>
  <c r="DR16" i="3" s="1"/>
  <c r="DQ34" i="3" a="1"/>
  <c r="DQ34" i="3" s="1"/>
  <c r="DP22" i="3" a="1"/>
  <c r="DP22" i="3" s="1"/>
  <c r="DP39" i="3" a="1"/>
  <c r="DP39" i="3" s="1"/>
  <c r="DR64" i="3" a="1"/>
  <c r="DR64" i="3" s="1"/>
  <c r="DQ85" i="3" a="1"/>
  <c r="DQ85" i="3" s="1"/>
  <c r="DR59" i="3" a="1"/>
  <c r="DR59" i="3" s="1"/>
  <c r="DP79" i="3" a="1"/>
  <c r="DP79" i="3" s="1"/>
  <c r="DQ56" i="3" a="1"/>
  <c r="DQ56" i="3" s="1"/>
  <c r="DR78" i="3" a="1"/>
  <c r="DR78" i="3" s="1"/>
  <c r="DR58" i="3" a="1"/>
  <c r="DR58" i="3" s="1"/>
  <c r="DQ80" i="3" a="1"/>
  <c r="DQ80" i="3" s="1"/>
  <c r="DQ27" i="3" a="1"/>
  <c r="DQ27" i="3" s="1"/>
  <c r="DP17" i="3" a="1"/>
  <c r="DP17" i="3" s="1"/>
  <c r="DP40" i="3" a="1"/>
  <c r="DP40" i="3" s="1"/>
  <c r="DQ26" i="3" a="1"/>
  <c r="DQ26" i="3" s="1"/>
  <c r="DR13" i="3" a="1"/>
  <c r="DR13" i="3" s="1"/>
  <c r="DQ31" i="3" a="1"/>
  <c r="DQ31" i="3" s="1"/>
  <c r="DR53" i="3" a="1"/>
  <c r="DR53" i="3" s="1"/>
  <c r="DR76" i="3" a="1"/>
  <c r="DR76" i="3" s="1"/>
  <c r="DP51" i="3" a="1"/>
  <c r="DP51" i="3" s="1"/>
  <c r="DQ70" i="3" a="1"/>
  <c r="DQ70" i="3" s="1"/>
  <c r="DR48" i="3" a="1"/>
  <c r="DR48" i="3" s="1"/>
  <c r="DP68" i="3" a="1"/>
  <c r="DP68" i="3" s="1"/>
  <c r="DP48" i="3" a="1"/>
  <c r="DP48" i="3" s="1"/>
  <c r="DR71" i="3" a="1"/>
  <c r="DR71" i="3" s="1"/>
  <c r="DQ15" i="3" a="1"/>
  <c r="DQ15" i="3" s="1"/>
  <c r="DR42" i="3" a="1"/>
  <c r="DR42" i="3" s="1"/>
  <c r="DP30" i="3" a="1"/>
  <c r="DP30" i="3" s="1"/>
  <c r="DP18" i="3" a="1"/>
  <c r="DP18" i="3" s="1"/>
  <c r="DQ36" i="3" a="1"/>
  <c r="DQ36" i="3" s="1"/>
  <c r="DR24" i="3" a="1"/>
  <c r="DR24" i="3" s="1"/>
  <c r="DQ42" i="3" a="1"/>
  <c r="DQ42" i="3" s="1"/>
  <c r="DP66" i="3" a="1"/>
  <c r="DP66" i="3" s="1"/>
  <c r="DR88" i="3" a="1"/>
  <c r="DR88" i="3" s="1"/>
  <c r="DR61" i="3" a="1"/>
  <c r="DR61" i="3" s="1"/>
  <c r="DQ82" i="3" a="1"/>
  <c r="DQ82" i="3" s="1"/>
  <c r="DP59" i="3" a="1"/>
  <c r="DP59" i="3" s="1"/>
  <c r="DP80" i="3" a="1"/>
  <c r="DP80" i="3" s="1"/>
  <c r="DP61" i="3" a="1"/>
  <c r="DP61" i="3" s="1"/>
  <c r="DR83" i="3" a="1"/>
  <c r="DR83" i="3" s="1"/>
  <c r="DN20" i="3"/>
  <c r="M13" i="32" s="1"/>
  <c r="DN34" i="3"/>
  <c r="M27" i="32" s="1"/>
  <c r="DN22" i="3"/>
  <c r="M15" i="32" s="1"/>
  <c r="DN44" i="3"/>
  <c r="M37" i="32" s="1"/>
  <c r="DN49" i="3"/>
  <c r="M42" i="32" s="1"/>
  <c r="DN54" i="3"/>
  <c r="M47" i="32" s="1"/>
  <c r="DN67" i="3"/>
  <c r="M60" i="32" s="1"/>
  <c r="DN83" i="3"/>
  <c r="M76" i="32" s="1"/>
  <c r="DN72" i="3"/>
  <c r="M65" i="32" s="1"/>
  <c r="DN88" i="3"/>
  <c r="M81" i="32" s="1"/>
  <c r="BN17" i="3" a="1"/>
  <c r="BN17" i="3" s="1"/>
  <c r="BN23" i="3" a="1"/>
  <c r="BN23" i="3" s="1"/>
  <c r="BL28" i="3" a="1"/>
  <c r="BL28" i="3" s="1"/>
  <c r="BL32" i="3" a="1"/>
  <c r="BL32" i="3" s="1"/>
  <c r="BN36" i="3" a="1"/>
  <c r="BN36" i="3" s="1"/>
  <c r="BL41" i="3" a="1"/>
  <c r="BL41" i="3" s="1"/>
  <c r="BN46" i="3" a="1"/>
  <c r="BN46" i="3" s="1"/>
  <c r="BN54" i="3" a="1"/>
  <c r="BN54" i="3" s="1"/>
  <c r="BL61" i="3" a="1"/>
  <c r="BL61" i="3" s="1"/>
  <c r="BM68" i="3" a="1"/>
  <c r="BM68" i="3" s="1"/>
  <c r="BM76" i="3" a="1"/>
  <c r="BM76" i="3" s="1"/>
  <c r="BN87" i="3" a="1"/>
  <c r="BN87" i="3" s="1"/>
  <c r="BL20" i="3" a="1"/>
  <c r="BL20" i="3" s="1"/>
  <c r="BN33" i="3" a="1"/>
  <c r="BN33" i="3" s="1"/>
  <c r="BL52" i="3" a="1"/>
  <c r="BL52" i="3" s="1"/>
  <c r="BM73" i="3" a="1"/>
  <c r="BM73" i="3" s="1"/>
  <c r="BL17" i="3" a="1"/>
  <c r="BL17" i="3" s="1"/>
  <c r="BN37" i="3" a="1"/>
  <c r="BN37" i="3" s="1"/>
  <c r="BN61" i="3" a="1"/>
  <c r="BN61" i="3" s="1"/>
  <c r="BM82" i="3" a="1"/>
  <c r="BM82" i="3" s="1"/>
  <c r="BL26" i="3" a="1"/>
  <c r="BL26" i="3" s="1"/>
  <c r="BN48" i="3" a="1"/>
  <c r="BN48" i="3" s="1"/>
  <c r="BI71" i="3" a="1"/>
  <c r="BI71" i="3" s="1"/>
  <c r="BI74" i="3" a="1"/>
  <c r="BI74" i="3" s="1"/>
  <c r="BH74" i="3" a="1"/>
  <c r="BH74" i="3" s="1"/>
  <c r="BI72" i="3" a="1"/>
  <c r="BI72" i="3" s="1"/>
  <c r="BI40" i="3" a="1"/>
  <c r="BI40" i="3" s="1"/>
  <c r="BH52" i="3" a="1"/>
  <c r="BH52" i="3" s="1"/>
  <c r="BH18" i="3" a="1"/>
  <c r="BH18" i="3" s="1"/>
  <c r="BI27" i="3" a="1"/>
  <c r="BI27" i="3" s="1"/>
  <c r="BI46" i="3" a="1"/>
  <c r="BI46" i="3" s="1"/>
  <c r="BH12" i="3" a="1"/>
  <c r="BH12" i="3" s="1"/>
  <c r="BH60" i="3" a="1"/>
  <c r="BH60" i="3" s="1"/>
  <c r="BH63" i="3" a="1"/>
  <c r="BH63" i="3" s="1"/>
  <c r="BI65" i="3" a="1"/>
  <c r="BI65" i="3" s="1"/>
  <c r="BH61" i="3" a="1"/>
  <c r="BH61" i="3" s="1"/>
  <c r="BI28" i="3" a="1"/>
  <c r="BI28" i="3" s="1"/>
  <c r="BH43" i="3" a="1"/>
  <c r="BH43" i="3" s="1"/>
  <c r="BI49" i="3" a="1"/>
  <c r="BI49" i="3" s="1"/>
  <c r="BI19" i="3" a="1"/>
  <c r="BI19" i="3" s="1"/>
  <c r="BH34" i="3" a="1"/>
  <c r="BH34" i="3" s="1"/>
  <c r="BI75" i="3" a="1"/>
  <c r="BI75" i="3" s="1"/>
  <c r="BI78" i="3" a="1"/>
  <c r="BI78" i="3" s="1"/>
  <c r="BH78" i="3" a="1"/>
  <c r="BH78" i="3" s="1"/>
  <c r="BI76" i="3" a="1"/>
  <c r="BI76" i="3" s="1"/>
  <c r="BI43" i="3" a="1"/>
  <c r="BI43" i="3" s="1"/>
  <c r="BI55" i="3" a="1"/>
  <c r="BI55" i="3" s="1"/>
  <c r="BI25" i="3" a="1"/>
  <c r="BI25" i="3" s="1"/>
  <c r="BH30" i="3" a="1"/>
  <c r="BH30" i="3" s="1"/>
  <c r="BH49" i="3" a="1"/>
  <c r="BH49" i="3" s="1"/>
  <c r="BH16" i="3" a="1"/>
  <c r="BH16" i="3" s="1"/>
  <c r="BH64" i="3" a="1"/>
  <c r="BH64" i="3" s="1"/>
  <c r="BH67" i="3" a="1"/>
  <c r="BH67" i="3" s="1"/>
  <c r="BI69" i="3" a="1"/>
  <c r="BI69" i="3" s="1"/>
  <c r="BH65" i="3" a="1"/>
  <c r="BH65" i="3" s="1"/>
  <c r="BI33" i="3" a="1"/>
  <c r="BI33" i="3" s="1"/>
  <c r="BI47" i="3" a="1"/>
  <c r="BI47" i="3" s="1"/>
  <c r="BI13" i="3" a="1"/>
  <c r="BI13" i="3" s="1"/>
  <c r="BI22" i="3" a="1"/>
  <c r="BI22" i="3" s="1"/>
  <c r="BH39" i="3" a="1"/>
  <c r="BH39" i="3" s="1"/>
  <c r="BI63" i="3" a="1"/>
  <c r="BI63" i="3" s="1"/>
  <c r="BI66" i="3" a="1"/>
  <c r="BI66" i="3" s="1"/>
  <c r="BH66" i="3" a="1"/>
  <c r="BH66" i="3" s="1"/>
  <c r="BI64" i="3" a="1"/>
  <c r="BI64" i="3" s="1"/>
  <c r="BH31" i="3" a="1"/>
  <c r="BH31" i="3" s="1"/>
  <c r="BH45" i="3" a="1"/>
  <c r="BH45" i="3" s="1"/>
  <c r="BI51" i="3" a="1"/>
  <c r="BI51" i="3" s="1"/>
  <c r="BI20" i="3" a="1"/>
  <c r="BI20" i="3" s="1"/>
  <c r="BI36" i="3" a="1"/>
  <c r="BI36" i="3" s="1"/>
  <c r="BH84" i="3" a="1"/>
  <c r="BH84" i="3" s="1"/>
  <c r="BH87" i="3" a="1"/>
  <c r="BH87" i="3" s="1"/>
  <c r="BI56" i="3" a="1"/>
  <c r="BI56" i="3" s="1"/>
  <c r="BH85" i="3" a="1"/>
  <c r="BH85" i="3" s="1"/>
  <c r="BI54" i="3" a="1"/>
  <c r="BI54" i="3" s="1"/>
  <c r="BH21" i="3" a="1"/>
  <c r="BH21" i="3" s="1"/>
  <c r="BI35" i="3" a="1"/>
  <c r="BI35" i="3" s="1"/>
  <c r="BH40" i="3" a="1"/>
  <c r="BH40" i="3" s="1"/>
  <c r="BI12" i="3" a="1"/>
  <c r="BI12" i="3" s="1"/>
  <c r="BH27" i="3" a="1"/>
  <c r="BH27" i="3" s="1"/>
  <c r="BI67" i="3" a="1"/>
  <c r="BI67" i="3" s="1"/>
  <c r="BI70" i="3" a="1"/>
  <c r="BI70" i="3" s="1"/>
  <c r="BH70" i="3" a="1"/>
  <c r="BH70" i="3" s="1"/>
  <c r="BI68" i="3" a="1"/>
  <c r="BI68" i="3" s="1"/>
  <c r="BH36" i="3" a="1"/>
  <c r="BH36" i="3" s="1"/>
  <c r="BH48" i="3" a="1"/>
  <c r="BH48" i="3" s="1"/>
  <c r="BH14" i="3" a="1"/>
  <c r="BH14" i="3" s="1"/>
  <c r="BI24" i="3" a="1"/>
  <c r="BI24" i="3" s="1"/>
  <c r="BI41" i="3" a="1"/>
  <c r="BI41" i="3" s="1"/>
  <c r="BH88" i="3" a="1"/>
  <c r="BH88" i="3" s="1"/>
  <c r="BH57" i="3" a="1"/>
  <c r="BH57" i="3" s="1"/>
  <c r="BH59" i="3" a="1"/>
  <c r="BH59" i="3" s="1"/>
  <c r="BI61" i="3" a="1"/>
  <c r="BI61" i="3" s="1"/>
  <c r="BH58" i="3" a="1"/>
  <c r="BH58" i="3" s="1"/>
  <c r="BH24" i="3" a="1"/>
  <c r="BH24" i="3" s="1"/>
  <c r="BH38" i="3" a="1"/>
  <c r="BH38" i="3" s="1"/>
  <c r="BI44" i="3" a="1"/>
  <c r="BI44" i="3" s="1"/>
  <c r="BI16" i="3" a="1"/>
  <c r="BI16" i="3" s="1"/>
  <c r="BI31" i="3" a="1"/>
  <c r="BI31" i="3" s="1"/>
  <c r="BI87" i="3" a="1"/>
  <c r="BI87" i="3" s="1"/>
  <c r="BH55" i="3" a="1"/>
  <c r="BH55" i="3" s="1"/>
  <c r="BI58" i="3" a="1"/>
  <c r="BI58" i="3" s="1"/>
  <c r="BI88" i="3" a="1"/>
  <c r="BI88" i="3" s="1"/>
  <c r="BI57" i="3" a="1"/>
  <c r="BI57" i="3" s="1"/>
  <c r="BI23" i="3" a="1"/>
  <c r="BI23" i="3" s="1"/>
  <c r="BI37" i="3" a="1"/>
  <c r="BI37" i="3" s="1"/>
  <c r="BH42" i="3" a="1"/>
  <c r="BH42" i="3" s="1"/>
  <c r="BH13" i="3" a="1"/>
  <c r="BH13" i="3" s="1"/>
  <c r="BH29" i="3" a="1"/>
  <c r="BH29" i="3" s="1"/>
  <c r="BH76" i="3" a="1"/>
  <c r="BH76" i="3" s="1"/>
  <c r="BH79" i="3" a="1"/>
  <c r="BH79" i="3" s="1"/>
  <c r="BI81" i="3" a="1"/>
  <c r="BI81" i="3" s="1"/>
  <c r="BH77" i="3" a="1"/>
  <c r="BH77" i="3" s="1"/>
  <c r="BI45" i="3" a="1"/>
  <c r="BI45" i="3" s="1"/>
  <c r="BI14" i="3" a="1"/>
  <c r="BI14" i="3" s="1"/>
  <c r="BH28" i="3" a="1"/>
  <c r="BH28" i="3" s="1"/>
  <c r="BI34" i="3" a="1"/>
  <c r="BI34" i="3" s="1"/>
  <c r="BI50" i="3" a="1"/>
  <c r="BI50" i="3" s="1"/>
  <c r="BH19" i="3" a="1"/>
  <c r="BH19" i="3" s="1"/>
  <c r="BI59" i="3" a="1"/>
  <c r="BI59" i="3" s="1"/>
  <c r="BJ59" i="3" s="1"/>
  <c r="E52" i="32" s="1"/>
  <c r="BI62" i="3" a="1"/>
  <c r="BI62" i="3" s="1"/>
  <c r="BH62" i="3" a="1"/>
  <c r="BH62" i="3" s="1"/>
  <c r="BI60" i="3" a="1"/>
  <c r="BI60" i="3" s="1"/>
  <c r="BH26" i="3" a="1"/>
  <c r="BH26" i="3" s="1"/>
  <c r="BI42" i="3" a="1"/>
  <c r="BI42" i="3" s="1"/>
  <c r="BH47" i="3" a="1"/>
  <c r="BH47" i="3" s="1"/>
  <c r="BH17" i="3" a="1"/>
  <c r="BH17" i="3" s="1"/>
  <c r="BH32" i="3" a="1"/>
  <c r="BH32" i="3" s="1"/>
  <c r="BH80" i="3" a="1"/>
  <c r="BH80" i="3" s="1"/>
  <c r="BH83" i="3" a="1"/>
  <c r="BH83" i="3" s="1"/>
  <c r="BI85" i="3" a="1"/>
  <c r="BI85" i="3" s="1"/>
  <c r="BH81" i="3" a="1"/>
  <c r="BH81" i="3" s="1"/>
  <c r="BI52" i="3" a="1"/>
  <c r="BI52" i="3" s="1"/>
  <c r="BI18" i="3" a="1"/>
  <c r="BI18" i="3" s="1"/>
  <c r="BI32" i="3" a="1"/>
  <c r="BI32" i="3" s="1"/>
  <c r="BH37" i="3" a="1"/>
  <c r="BH37" i="3" s="1"/>
  <c r="BI53" i="3" a="1"/>
  <c r="BI53" i="3" s="1"/>
  <c r="BH22" i="3" a="1"/>
  <c r="BH22" i="3" s="1"/>
  <c r="BI79" i="3" a="1"/>
  <c r="BI79" i="3" s="1"/>
  <c r="BI82" i="3" a="1"/>
  <c r="BI82" i="3" s="1"/>
  <c r="BH82" i="3" a="1"/>
  <c r="BH82" i="3" s="1"/>
  <c r="BI80" i="3" a="1"/>
  <c r="BI80" i="3" s="1"/>
  <c r="BH46" i="3" a="1"/>
  <c r="BH46" i="3" s="1"/>
  <c r="BH15" i="3" a="1"/>
  <c r="BH15" i="3" s="1"/>
  <c r="BI30" i="3" a="1"/>
  <c r="BI30" i="3" s="1"/>
  <c r="BH35" i="3" a="1"/>
  <c r="BH35" i="3" s="1"/>
  <c r="BH51" i="3" a="1"/>
  <c r="BH51" i="3" s="1"/>
  <c r="BI21" i="3" a="1"/>
  <c r="BI21" i="3" s="1"/>
  <c r="BJ21" i="3" s="1"/>
  <c r="E14" i="32" s="1"/>
  <c r="BH68" i="3" a="1"/>
  <c r="BH68" i="3" s="1"/>
  <c r="BH71" i="3" a="1"/>
  <c r="BH71" i="3" s="1"/>
  <c r="BI73" i="3" a="1"/>
  <c r="BI73" i="3" s="1"/>
  <c r="BH69" i="3" a="1"/>
  <c r="BH69" i="3" s="1"/>
  <c r="BI38" i="3" a="1"/>
  <c r="BI38" i="3" s="1"/>
  <c r="BH50" i="3" a="1"/>
  <c r="BH50" i="3" s="1"/>
  <c r="BJ50" i="3" s="1"/>
  <c r="E43" i="32" s="1"/>
  <c r="BI17" i="3" a="1"/>
  <c r="BI17" i="3" s="1"/>
  <c r="BH25" i="3" a="1"/>
  <c r="BH25" i="3" s="1"/>
  <c r="BH44" i="3" a="1"/>
  <c r="BH44" i="3" s="1"/>
  <c r="BJ44" i="3" s="1"/>
  <c r="E37" i="32" s="1"/>
  <c r="BI83" i="3" a="1"/>
  <c r="BI83" i="3" s="1"/>
  <c r="BI86" i="3" a="1"/>
  <c r="BI86" i="3" s="1"/>
  <c r="BH86" i="3" a="1"/>
  <c r="BH86" i="3" s="1"/>
  <c r="BI84" i="3" a="1"/>
  <c r="BI84" i="3" s="1"/>
  <c r="BH53" i="3" a="1"/>
  <c r="BH53" i="3" s="1"/>
  <c r="BH20" i="3" a="1"/>
  <c r="BH20" i="3" s="1"/>
  <c r="BH33" i="3" a="1"/>
  <c r="BH33" i="3" s="1"/>
  <c r="BI39" i="3" a="1"/>
  <c r="BI39" i="3" s="1"/>
  <c r="BH56" i="3" a="1"/>
  <c r="BH56" i="3" s="1"/>
  <c r="BI26" i="3" a="1"/>
  <c r="BI26" i="3" s="1"/>
  <c r="BH72" i="3" a="1"/>
  <c r="BH72" i="3" s="1"/>
  <c r="BJ72" i="3" s="1"/>
  <c r="E65" i="32" s="1"/>
  <c r="BH75" i="3" a="1"/>
  <c r="BH75" i="3" s="1"/>
  <c r="BI77" i="3" a="1"/>
  <c r="BI77" i="3" s="1"/>
  <c r="BH73" i="3" a="1"/>
  <c r="BH73" i="3" s="1"/>
  <c r="BH41" i="3" a="1"/>
  <c r="BH41" i="3" s="1"/>
  <c r="BH54" i="3" a="1"/>
  <c r="BH54" i="3" s="1"/>
  <c r="BH23" i="3" a="1"/>
  <c r="BH23" i="3" s="1"/>
  <c r="BI29" i="3" a="1"/>
  <c r="BI29" i="3" s="1"/>
  <c r="BI48" i="3" a="1"/>
  <c r="BI48" i="3" s="1"/>
  <c r="BI15" i="3" a="1"/>
  <c r="BI15" i="3" s="1"/>
  <c r="BM87" i="3" a="1"/>
  <c r="BM87" i="3" s="1"/>
  <c r="BN82" i="3" a="1"/>
  <c r="BN82" i="3" s="1"/>
  <c r="BL76" i="3" a="1"/>
  <c r="BL76" i="3" s="1"/>
  <c r="BM71" i="3" a="1"/>
  <c r="BM71" i="3" s="1"/>
  <c r="BN66" i="3" a="1"/>
  <c r="BN66" i="3" s="1"/>
  <c r="BL60" i="3" a="1"/>
  <c r="BL60" i="3" s="1"/>
  <c r="BN55" i="3" a="1"/>
  <c r="BN55" i="3" s="1"/>
  <c r="BN50" i="3" a="1"/>
  <c r="BN50" i="3" s="1"/>
  <c r="BM46" i="3" a="1"/>
  <c r="BM46" i="3" s="1"/>
  <c r="BM40" i="3" a="1"/>
  <c r="BM40" i="3" s="1"/>
  <c r="BM36" i="3" a="1"/>
  <c r="BM36" i="3" s="1"/>
  <c r="BM31" i="3" a="1"/>
  <c r="BM31" i="3" s="1"/>
  <c r="BM23" i="3" a="1"/>
  <c r="BM23" i="3" s="1"/>
  <c r="BL18" i="3" a="1"/>
  <c r="BL18" i="3" s="1"/>
  <c r="BM13" i="3" a="1"/>
  <c r="BM13" i="3" s="1"/>
  <c r="BN85" i="3" a="1"/>
  <c r="BN85" i="3" s="1"/>
  <c r="BL79" i="3" a="1"/>
  <c r="BL79" i="3" s="1"/>
  <c r="BM74" i="3" a="1"/>
  <c r="BM74" i="3" s="1"/>
  <c r="BN69" i="3" a="1"/>
  <c r="BN69" i="3" s="1"/>
  <c r="BL63" i="3" a="1"/>
  <c r="BL63" i="3" s="1"/>
  <c r="BM58" i="3" a="1"/>
  <c r="BM58" i="3" s="1"/>
  <c r="BN53" i="3" a="1"/>
  <c r="BN53" i="3" s="1"/>
  <c r="BN47" i="3" a="1"/>
  <c r="BN47" i="3" s="1"/>
  <c r="BL40" i="3" a="1"/>
  <c r="BL40" i="3" s="1"/>
  <c r="BN32" i="3" a="1"/>
  <c r="BN32" i="3" s="1"/>
  <c r="BN28" i="3" a="1"/>
  <c r="BN28" i="3" s="1"/>
  <c r="BN24" i="3" a="1"/>
  <c r="BN24" i="3" s="1"/>
  <c r="BM20" i="3" a="1"/>
  <c r="BM20" i="3" s="1"/>
  <c r="BN15" i="3" a="1"/>
  <c r="BN15" i="3" s="1"/>
  <c r="BL86" i="3" a="1"/>
  <c r="BL86" i="3" s="1"/>
  <c r="BM81" i="3" a="1"/>
  <c r="BM81" i="3" s="1"/>
  <c r="BN76" i="3" a="1"/>
  <c r="BN76" i="3" s="1"/>
  <c r="BL70" i="3" a="1"/>
  <c r="BL70" i="3" s="1"/>
  <c r="BM65" i="3" a="1"/>
  <c r="BM65" i="3" s="1"/>
  <c r="BN60" i="3" a="1"/>
  <c r="BN60" i="3" s="1"/>
  <c r="BL55" i="3" a="1"/>
  <c r="BL55" i="3" s="1"/>
  <c r="BN49" i="3" a="1"/>
  <c r="BN49" i="3" s="1"/>
  <c r="BN43" i="3" a="1"/>
  <c r="BN43" i="3" s="1"/>
  <c r="BN86" i="3" a="1"/>
  <c r="BN86" i="3" s="1"/>
  <c r="BL80" i="3" a="1"/>
  <c r="BL80" i="3" s="1"/>
  <c r="BM75" i="3" a="1"/>
  <c r="BM75" i="3" s="1"/>
  <c r="BN70" i="3" a="1"/>
  <c r="BN70" i="3" s="1"/>
  <c r="BL64" i="3" a="1"/>
  <c r="BL64" i="3" s="1"/>
  <c r="BM59" i="3" a="1"/>
  <c r="BM59" i="3" s="1"/>
  <c r="BM54" i="3" a="1"/>
  <c r="BM54" i="3" s="1"/>
  <c r="BL49" i="3" a="1"/>
  <c r="BL49" i="3" s="1"/>
  <c r="BM44" i="3" a="1"/>
  <c r="BM44" i="3" s="1"/>
  <c r="BN39" i="3" a="1"/>
  <c r="BN39" i="3" s="1"/>
  <c r="BL35" i="3" a="1"/>
  <c r="BL35" i="3" s="1"/>
  <c r="BM27" i="3" a="1"/>
  <c r="BM27" i="3" s="1"/>
  <c r="BL22" i="3" a="1"/>
  <c r="BL22" i="3" s="1"/>
  <c r="BM17" i="3" a="1"/>
  <c r="BM17" i="3" s="1"/>
  <c r="BN12" i="3" a="1"/>
  <c r="BN12" i="3" s="1"/>
  <c r="BL83" i="3" a="1"/>
  <c r="BL83" i="3" s="1"/>
  <c r="BM78" i="3" a="1"/>
  <c r="BM78" i="3" s="1"/>
  <c r="BN73" i="3" a="1"/>
  <c r="BN73" i="3" s="1"/>
  <c r="BL67" i="3" a="1"/>
  <c r="BL67" i="3" s="1"/>
  <c r="BM62" i="3" a="1"/>
  <c r="BM62" i="3" s="1"/>
  <c r="BN57" i="3" a="1"/>
  <c r="BN57" i="3" s="1"/>
  <c r="BN51" i="3" a="1"/>
  <c r="BN51" i="3" s="1"/>
  <c r="BL46" i="3" a="1"/>
  <c r="BL46" i="3" s="1"/>
  <c r="BL38" i="3" a="1"/>
  <c r="BL38" i="3" s="1"/>
  <c r="BL31" i="3" a="1"/>
  <c r="BL31" i="3" s="1"/>
  <c r="BL27" i="3" a="1"/>
  <c r="BL27" i="3" s="1"/>
  <c r="BL23" i="3" a="1"/>
  <c r="BL23" i="3" s="1"/>
  <c r="BN19" i="3" a="1"/>
  <c r="BN19" i="3" s="1"/>
  <c r="BL13" i="3" a="1"/>
  <c r="BL13" i="3" s="1"/>
  <c r="BM85" i="3" a="1"/>
  <c r="BM85" i="3" s="1"/>
  <c r="BN80" i="3" a="1"/>
  <c r="BN80" i="3" s="1"/>
  <c r="BL74" i="3" a="1"/>
  <c r="BL74" i="3" s="1"/>
  <c r="BM69" i="3" a="1"/>
  <c r="BM69" i="3" s="1"/>
  <c r="BN64" i="3" a="1"/>
  <c r="BN64" i="3" s="1"/>
  <c r="BL58" i="3" a="1"/>
  <c r="BL58" i="3" s="1"/>
  <c r="BM53" i="3" a="1"/>
  <c r="BM53" i="3" s="1"/>
  <c r="BL48" i="3" a="1"/>
  <c r="BL48" i="3" s="1"/>
  <c r="BL42" i="3" a="1"/>
  <c r="BL42" i="3" s="1"/>
  <c r="BN35" i="3" a="1"/>
  <c r="BN35" i="3" s="1"/>
  <c r="BL29" i="3" a="1"/>
  <c r="BL29" i="3" s="1"/>
  <c r="BM22" i="3" a="1"/>
  <c r="BM22" i="3" s="1"/>
  <c r="BL16" i="3" a="1"/>
  <c r="BL16" i="3" s="1"/>
  <c r="BM88" i="3" a="1"/>
  <c r="BM88" i="3" s="1"/>
  <c r="BN83" i="3" a="1"/>
  <c r="BN83" i="3" s="1"/>
  <c r="BL77" i="3" a="1"/>
  <c r="BL77" i="3" s="1"/>
  <c r="BL84" i="3" a="1"/>
  <c r="BL84" i="3" s="1"/>
  <c r="BM79" i="3" a="1"/>
  <c r="BM79" i="3" s="1"/>
  <c r="BN74" i="3" a="1"/>
  <c r="BN74" i="3" s="1"/>
  <c r="BL88" i="3" a="1"/>
  <c r="BL88" i="3" s="1"/>
  <c r="BM83" i="3" a="1"/>
  <c r="BM83" i="3" s="1"/>
  <c r="BN78" i="3" a="1"/>
  <c r="BN78" i="3" s="1"/>
  <c r="BL72" i="3" a="1"/>
  <c r="BL72" i="3" s="1"/>
  <c r="BM67" i="3" a="1"/>
  <c r="BM67" i="3" s="1"/>
  <c r="BN62" i="3" a="1"/>
  <c r="BN62" i="3" s="1"/>
  <c r="BL56" i="3" a="1"/>
  <c r="BL56" i="3" s="1"/>
  <c r="BL51" i="3" a="1"/>
  <c r="BL51" i="3" s="1"/>
  <c r="BL47" i="3" a="1"/>
  <c r="BL47" i="3" s="1"/>
  <c r="BM42" i="3" a="1"/>
  <c r="BM42" i="3" s="1"/>
  <c r="BL37" i="3" a="1"/>
  <c r="BL37" i="3" s="1"/>
  <c r="BL33" i="3" a="1"/>
  <c r="BL33" i="3" s="1"/>
  <c r="BM25" i="3" a="1"/>
  <c r="BM25" i="3" s="1"/>
  <c r="BN20" i="3" a="1"/>
  <c r="BN20" i="3" s="1"/>
  <c r="BL14" i="3" a="1"/>
  <c r="BL14" i="3" s="1"/>
  <c r="BM86" i="3" a="1"/>
  <c r="BM86" i="3" s="1"/>
  <c r="BN81" i="3" a="1"/>
  <c r="BN81" i="3" s="1"/>
  <c r="BL75" i="3" a="1"/>
  <c r="BL75" i="3" s="1"/>
  <c r="BM70" i="3" a="1"/>
  <c r="BM70" i="3" s="1"/>
  <c r="BN65" i="3" a="1"/>
  <c r="BN65" i="3" s="1"/>
  <c r="BL59" i="3" a="1"/>
  <c r="BL59" i="3" s="1"/>
  <c r="BL54" i="3" a="1"/>
  <c r="BL54" i="3" s="1"/>
  <c r="BM48" i="3" a="1"/>
  <c r="BM48" i="3" s="1"/>
  <c r="BN41" i="3" a="1"/>
  <c r="BN41" i="3" s="1"/>
  <c r="BM34" i="3" a="1"/>
  <c r="BM34" i="3" s="1"/>
  <c r="BM29" i="3" a="1"/>
  <c r="BM29" i="3" s="1"/>
  <c r="BL25" i="3" a="1"/>
  <c r="BL25" i="3" s="1"/>
  <c r="BL21" i="3" a="1"/>
  <c r="BL21" i="3" s="1"/>
  <c r="BM16" i="3" a="1"/>
  <c r="BM16" i="3" s="1"/>
  <c r="BN88" i="3" a="1"/>
  <c r="BN88" i="3" s="1"/>
  <c r="BL82" i="3" a="1"/>
  <c r="BL82" i="3" s="1"/>
  <c r="BM77" i="3" a="1"/>
  <c r="BM77" i="3" s="1"/>
  <c r="BN72" i="3" a="1"/>
  <c r="BN72" i="3" s="1"/>
  <c r="BL66" i="3" a="1"/>
  <c r="BL66" i="3" s="1"/>
  <c r="BM61" i="3" a="1"/>
  <c r="BM61" i="3" s="1"/>
  <c r="BN56" i="3" a="1"/>
  <c r="BN56" i="3" s="1"/>
  <c r="BL50" i="3" a="1"/>
  <c r="BL50" i="3" s="1"/>
  <c r="BL44" i="3" a="1"/>
  <c r="BL44" i="3" s="1"/>
  <c r="BM39" i="3" a="1"/>
  <c r="BM39" i="3" s="1"/>
  <c r="BM32" i="3" a="1"/>
  <c r="BM32" i="3" s="1"/>
  <c r="BM26" i="3" a="1"/>
  <c r="BM26" i="3" s="1"/>
  <c r="BM19" i="3" a="1"/>
  <c r="BM19" i="3" s="1"/>
  <c r="BN14" i="3" a="1"/>
  <c r="BN14" i="3" s="1"/>
  <c r="BL85" i="3" a="1"/>
  <c r="BL85" i="3" s="1"/>
  <c r="BM80" i="3" a="1"/>
  <c r="BM80" i="3" s="1"/>
  <c r="BN75" i="3" a="1"/>
  <c r="BN75" i="3" s="1"/>
  <c r="BL69" i="3" a="1"/>
  <c r="BL69" i="3" s="1"/>
  <c r="BM64" i="3" a="1"/>
  <c r="BM64" i="3" s="1"/>
  <c r="BN59" i="3" a="1"/>
  <c r="BN59" i="3" s="1"/>
  <c r="BL53" i="3" a="1"/>
  <c r="BL53" i="3" s="1"/>
  <c r="BM47" i="3" a="1"/>
  <c r="BM47" i="3" s="1"/>
  <c r="BM43" i="3" a="1"/>
  <c r="BM43" i="3" s="1"/>
  <c r="BL39" i="3" a="1"/>
  <c r="BL39" i="3" s="1"/>
  <c r="AR83" i="3" a="1"/>
  <c r="AR83" i="3" s="1"/>
  <c r="AS81" i="3" a="1"/>
  <c r="AS81" i="3" s="1"/>
  <c r="AS87" i="3" a="1"/>
  <c r="AS87" i="3" s="1"/>
  <c r="AS83" i="3" a="1"/>
  <c r="AS83" i="3" s="1"/>
  <c r="AQ87" i="3" a="1"/>
  <c r="AQ87" i="3" s="1"/>
  <c r="AQ84" i="3" a="1"/>
  <c r="AQ84" i="3" s="1"/>
  <c r="DR31" i="3" a="1"/>
  <c r="DR31" i="3" s="1"/>
  <c r="DQ20" i="3" a="1"/>
  <c r="DQ20" i="3" s="1"/>
  <c r="DP44" i="3" a="1"/>
  <c r="DP44" i="3" s="1"/>
  <c r="DQ28" i="3" a="1"/>
  <c r="DQ28" i="3" s="1"/>
  <c r="DP15" i="3" a="1"/>
  <c r="DP15" i="3" s="1"/>
  <c r="DR34" i="3" a="1"/>
  <c r="DR34" i="3" s="1"/>
  <c r="DQ55" i="3" a="1"/>
  <c r="DQ55" i="3" s="1"/>
  <c r="DP78" i="3" a="1"/>
  <c r="DP78" i="3" s="1"/>
  <c r="DQ54" i="3" a="1"/>
  <c r="DQ54" i="3" s="1"/>
  <c r="DR73" i="3" a="1"/>
  <c r="DR73" i="3" s="1"/>
  <c r="DR50" i="3" a="1"/>
  <c r="DR50" i="3" s="1"/>
  <c r="DQ71" i="3" a="1"/>
  <c r="DQ71" i="3" s="1"/>
  <c r="DP52" i="3" a="1"/>
  <c r="DP52" i="3" s="1"/>
  <c r="DP73" i="3" a="1"/>
  <c r="DP73" i="3" s="1"/>
  <c r="DR18" i="3" a="1"/>
  <c r="DR18" i="3" s="1"/>
  <c r="DP46" i="3" a="1"/>
  <c r="DP46" i="3" s="1"/>
  <c r="DR33" i="3" a="1"/>
  <c r="DR33" i="3" s="1"/>
  <c r="DQ21" i="3" a="1"/>
  <c r="DQ21" i="3" s="1"/>
  <c r="DR39" i="3" a="1"/>
  <c r="DR39" i="3" s="1"/>
  <c r="DR26" i="3" a="1"/>
  <c r="DR26" i="3" s="1"/>
  <c r="DQ44" i="3" a="1"/>
  <c r="DQ44" i="3" s="1"/>
  <c r="DQ69" i="3" a="1"/>
  <c r="DQ69" i="3" s="1"/>
  <c r="DP45" i="3" a="1"/>
  <c r="DP45" i="3" s="1"/>
  <c r="DP63" i="3" a="1"/>
  <c r="DP63" i="3" s="1"/>
  <c r="DR85" i="3" a="1"/>
  <c r="DR85" i="3" s="1"/>
  <c r="DR62" i="3" a="1"/>
  <c r="DR62" i="3" s="1"/>
  <c r="DQ83" i="3" a="1"/>
  <c r="DQ83" i="3" s="1"/>
  <c r="DQ64" i="3" a="1"/>
  <c r="DQ64" i="3" s="1"/>
  <c r="DP85" i="3" a="1"/>
  <c r="DP85" i="3" s="1"/>
  <c r="DU85" i="3" s="1"/>
  <c r="N78" i="32" s="1"/>
  <c r="DQ35" i="3" a="1"/>
  <c r="DQ35" i="3" s="1"/>
  <c r="DQ22" i="3" a="1"/>
  <c r="DQ22" i="3" s="1"/>
  <c r="DR12" i="3" a="1"/>
  <c r="DR12" i="3" s="1"/>
  <c r="DP31" i="3" a="1"/>
  <c r="DP31" i="3" s="1"/>
  <c r="DQ18" i="3" a="1"/>
  <c r="DQ18" i="3" s="1"/>
  <c r="DR36" i="3" a="1"/>
  <c r="DR36" i="3" s="1"/>
  <c r="DQ59" i="3" a="1"/>
  <c r="DQ59" i="3" s="1"/>
  <c r="DQ81" i="3" a="1"/>
  <c r="DQ81" i="3" s="1"/>
  <c r="DP56" i="3" a="1"/>
  <c r="DP56" i="3" s="1"/>
  <c r="DP75" i="3" a="1"/>
  <c r="DP75" i="3" s="1"/>
  <c r="DR52" i="3" a="1"/>
  <c r="DR52" i="3" s="1"/>
  <c r="DR74" i="3" a="1"/>
  <c r="DR74" i="3" s="1"/>
  <c r="DP55" i="3" a="1"/>
  <c r="DP55" i="3" s="1"/>
  <c r="DQ76" i="3" a="1"/>
  <c r="DQ76" i="3" s="1"/>
  <c r="DP20" i="3" a="1"/>
  <c r="DP20" i="3" s="1"/>
  <c r="DP13" i="3" a="1"/>
  <c r="DP13" i="3" s="1"/>
  <c r="DP36" i="3" a="1"/>
  <c r="DP36" i="3" s="1"/>
  <c r="DP23" i="3" a="1"/>
  <c r="DP23" i="3" s="1"/>
  <c r="DP42" i="3" a="1"/>
  <c r="DP42" i="3" s="1"/>
  <c r="DU42" i="3" s="1"/>
  <c r="N35" i="32" s="1"/>
  <c r="DR28" i="3" a="1"/>
  <c r="DR28" i="3" s="1"/>
  <c r="DR49" i="3" a="1"/>
  <c r="DR49" i="3" s="1"/>
  <c r="DR72" i="3" a="1"/>
  <c r="DR72" i="3" s="1"/>
  <c r="DP47" i="3" a="1"/>
  <c r="DP47" i="3" s="1"/>
  <c r="DQ66" i="3" a="1"/>
  <c r="DQ66" i="3" s="1"/>
  <c r="DP87" i="3" a="1"/>
  <c r="DP87" i="3" s="1"/>
  <c r="DP64" i="3" a="1"/>
  <c r="DP64" i="3" s="1"/>
  <c r="DR86" i="3" a="1"/>
  <c r="DR86" i="3" s="1"/>
  <c r="DR67" i="3" a="1"/>
  <c r="DR67" i="3" s="1"/>
  <c r="DQ88" i="3" a="1"/>
  <c r="DQ88" i="3" s="1"/>
  <c r="DN58" i="3"/>
  <c r="M51" i="32" s="1"/>
  <c r="DN18" i="3"/>
  <c r="M11" i="32" s="1"/>
  <c r="DN24" i="3"/>
  <c r="M17" i="32" s="1"/>
  <c r="DN29" i="3"/>
  <c r="M22" i="32" s="1"/>
  <c r="DN51" i="3"/>
  <c r="M44" i="32" s="1"/>
  <c r="DN63" i="3"/>
  <c r="M56" i="32" s="1"/>
  <c r="DN79" i="3"/>
  <c r="M72" i="32" s="1"/>
  <c r="DN68" i="3"/>
  <c r="M61" i="32" s="1"/>
  <c r="DN84" i="3"/>
  <c r="M77" i="32" s="1"/>
  <c r="BN13" i="3" a="1"/>
  <c r="BN13" i="3" s="1"/>
  <c r="BM18" i="3" a="1"/>
  <c r="BM18" i="3" s="1"/>
  <c r="BL24" i="3" a="1"/>
  <c r="BL24" i="3" s="1"/>
  <c r="BN29" i="3" a="1"/>
  <c r="BN29" i="3" s="1"/>
  <c r="BM33" i="3" a="1"/>
  <c r="BM33" i="3" s="1"/>
  <c r="BM37" i="3" a="1"/>
  <c r="BM37" i="3" s="1"/>
  <c r="BN42" i="3" a="1"/>
  <c r="BN42" i="3" s="1"/>
  <c r="BM49" i="3" a="1"/>
  <c r="BM49" i="3" s="1"/>
  <c r="BQ49" i="3" s="1"/>
  <c r="F42" i="32" s="1"/>
  <c r="BM56" i="3" a="1"/>
  <c r="BM56" i="3" s="1"/>
  <c r="BN63" i="3" a="1"/>
  <c r="BN63" i="3" s="1"/>
  <c r="BN71" i="3" a="1"/>
  <c r="BN71" i="3" s="1"/>
  <c r="BN79" i="3" a="1"/>
  <c r="BN79" i="3" s="1"/>
  <c r="BL12" i="3" a="1"/>
  <c r="BL12" i="3" s="1"/>
  <c r="BM24" i="3" a="1"/>
  <c r="BM24" i="3" s="1"/>
  <c r="BL36" i="3" a="1"/>
  <c r="BL36" i="3" s="1"/>
  <c r="BM57" i="3" a="1"/>
  <c r="BM57" i="3" s="1"/>
  <c r="BL78" i="3" a="1"/>
  <c r="BL78" i="3" s="1"/>
  <c r="BN22" i="3" a="1"/>
  <c r="BN22" i="3" s="1"/>
  <c r="BN45" i="3" a="1"/>
  <c r="BN45" i="3" s="1"/>
  <c r="BM66" i="3" a="1"/>
  <c r="BM66" i="3" s="1"/>
  <c r="BL87" i="3" a="1"/>
  <c r="BL87" i="3" s="1"/>
  <c r="BN34" i="3" a="1"/>
  <c r="BN34" i="3" s="1"/>
  <c r="BM52" i="3" a="1"/>
  <c r="BM52" i="3" s="1"/>
  <c r="AR84" i="3" a="1"/>
  <c r="AR84" i="3" s="1"/>
  <c r="AQ82" i="3" a="1"/>
  <c r="AQ82" i="3" s="1"/>
  <c r="AS88" i="3" a="1"/>
  <c r="AS88" i="3" s="1"/>
  <c r="AS84" i="3" a="1"/>
  <c r="AS84" i="3" s="1"/>
  <c r="AQ88" i="3" a="1"/>
  <c r="AQ88" i="3" s="1"/>
  <c r="AQ85" i="3" a="1"/>
  <c r="AQ85" i="3" s="1"/>
  <c r="DQ39" i="3" a="1"/>
  <c r="DQ39" i="3" s="1"/>
  <c r="DP26" i="3" a="1"/>
  <c r="DP26" i="3" s="1"/>
  <c r="DP14" i="3" a="1"/>
  <c r="DP14" i="3" s="1"/>
  <c r="DP33" i="3" a="1"/>
  <c r="DP33" i="3" s="1"/>
  <c r="DR21" i="3" a="1"/>
  <c r="DR21" i="3" s="1"/>
  <c r="DR38" i="3" a="1"/>
  <c r="DR38" i="3" s="1"/>
  <c r="DP62" i="3" a="1"/>
  <c r="DP62" i="3" s="1"/>
  <c r="DR84" i="3" a="1"/>
  <c r="DR84" i="3" s="1"/>
  <c r="DP58" i="3" a="1"/>
  <c r="DP58" i="3" s="1"/>
  <c r="DQ78" i="3" a="1"/>
  <c r="DQ78" i="3" s="1"/>
  <c r="DR54" i="3" a="1"/>
  <c r="DR54" i="3" s="1"/>
  <c r="DP76" i="3" a="1"/>
  <c r="DP76" i="3" s="1"/>
  <c r="DP57" i="3" a="1"/>
  <c r="DP57" i="3" s="1"/>
  <c r="DR79" i="3" a="1"/>
  <c r="DR79" i="3" s="1"/>
  <c r="DP24" i="3" a="1"/>
  <c r="DP24" i="3" s="1"/>
  <c r="DU24" i="3" s="1"/>
  <c r="N17" i="32" s="1"/>
  <c r="DQ16" i="3" a="1"/>
  <c r="DQ16" i="3" s="1"/>
  <c r="DP38" i="3" a="1"/>
  <c r="DP38" i="3" s="1"/>
  <c r="DP25" i="3" a="1"/>
  <c r="DP25" i="3" s="1"/>
  <c r="DR45" i="3" a="1"/>
  <c r="DR45" i="3" s="1"/>
  <c r="DR30" i="3" a="1"/>
  <c r="DR30" i="3" s="1"/>
  <c r="DR51" i="3" a="1"/>
  <c r="DR51" i="3" s="1"/>
  <c r="DP74" i="3" a="1"/>
  <c r="DP74" i="3" s="1"/>
  <c r="DQ50" i="3" a="1"/>
  <c r="DQ50" i="3" s="1"/>
  <c r="DR69" i="3" a="1"/>
  <c r="DR69" i="3" s="1"/>
  <c r="DQ47" i="3" a="1"/>
  <c r="DQ47" i="3" s="1"/>
  <c r="DQ67" i="3" a="1"/>
  <c r="DQ67" i="3" s="1"/>
  <c r="DP88" i="3" a="1"/>
  <c r="DP88" i="3" s="1"/>
  <c r="DP69" i="3" a="1"/>
  <c r="DP69" i="3" s="1"/>
  <c r="DR14" i="3" a="1"/>
  <c r="DR14" i="3" s="1"/>
  <c r="DP41" i="3" a="1"/>
  <c r="DP41" i="3" s="1"/>
  <c r="DR29" i="3" a="1"/>
  <c r="DR29" i="3" s="1"/>
  <c r="DQ17" i="3" a="1"/>
  <c r="DQ17" i="3" s="1"/>
  <c r="DR35" i="3" a="1"/>
  <c r="DR35" i="3" s="1"/>
  <c r="DQ23" i="3" a="1"/>
  <c r="DQ23" i="3" s="1"/>
  <c r="DQ40" i="3" a="1"/>
  <c r="DQ40" i="3" s="1"/>
  <c r="DQ65" i="3" a="1"/>
  <c r="DQ65" i="3" s="1"/>
  <c r="DP86" i="3" a="1"/>
  <c r="DP86" i="3" s="1"/>
  <c r="DP60" i="3" a="1"/>
  <c r="DP60" i="3" s="1"/>
  <c r="DR81" i="3" a="1"/>
  <c r="DR81" i="3" s="1"/>
  <c r="DQ58" i="3" a="1"/>
  <c r="DQ58" i="3" s="1"/>
  <c r="DQ79" i="3" a="1"/>
  <c r="DQ79" i="3" s="1"/>
  <c r="DR60" i="3" a="1"/>
  <c r="DR60" i="3" s="1"/>
  <c r="DP81" i="3" a="1"/>
  <c r="DP81" i="3" s="1"/>
  <c r="DQ29" i="3" a="1"/>
  <c r="DQ29" i="3" s="1"/>
  <c r="DR19" i="3" a="1"/>
  <c r="DR19" i="3" s="1"/>
  <c r="DQ41" i="3" a="1"/>
  <c r="DQ41" i="3" s="1"/>
  <c r="DR27" i="3" a="1"/>
  <c r="DR27" i="3" s="1"/>
  <c r="DQ14" i="3" a="1"/>
  <c r="DQ14" i="3" s="1"/>
  <c r="DQ33" i="3" a="1"/>
  <c r="DQ33" i="3" s="1"/>
  <c r="DP54" i="3" a="1"/>
  <c r="DP54" i="3" s="1"/>
  <c r="DQ77" i="3" a="1"/>
  <c r="DQ77" i="3" s="1"/>
  <c r="DQ52" i="3" a="1"/>
  <c r="DQ52" i="3" s="1"/>
  <c r="DP71" i="3" a="1"/>
  <c r="DP71" i="3" s="1"/>
  <c r="DP49" i="3" a="1"/>
  <c r="DP49" i="3" s="1"/>
  <c r="DR70" i="3" a="1"/>
  <c r="DR70" i="3" s="1"/>
  <c r="DQ49" i="3" a="1"/>
  <c r="DQ49" i="3" s="1"/>
  <c r="DQ72" i="3" a="1"/>
  <c r="DQ72" i="3" s="1"/>
  <c r="DN39" i="3"/>
  <c r="M32" i="32" s="1"/>
  <c r="DN55" i="3"/>
  <c r="M48" i="32" s="1"/>
  <c r="DN14" i="3"/>
  <c r="M7" i="32" s="1"/>
  <c r="DN36" i="3"/>
  <c r="M29" i="32" s="1"/>
  <c r="DN41" i="3"/>
  <c r="M34" i="32" s="1"/>
  <c r="DN46" i="3"/>
  <c r="M39" i="32" s="1"/>
  <c r="DN19" i="3"/>
  <c r="M12" i="32" s="1"/>
  <c r="DN42" i="3"/>
  <c r="M35" i="32" s="1"/>
  <c r="DN47" i="3"/>
  <c r="M40" i="32" s="1"/>
  <c r="DN75" i="3"/>
  <c r="M68" i="32" s="1"/>
  <c r="DN64" i="3"/>
  <c r="M57" i="32" s="1"/>
  <c r="DN80" i="3"/>
  <c r="M73" i="32" s="1"/>
  <c r="BM14" i="3" a="1"/>
  <c r="BM14" i="3" s="1"/>
  <c r="BL19" i="3" a="1"/>
  <c r="BL19" i="3" s="1"/>
  <c r="BQ19" i="3" s="1"/>
  <c r="F12" i="32" s="1"/>
  <c r="BN25" i="3" a="1"/>
  <c r="BN25" i="3" s="1"/>
  <c r="BL30" i="3" a="1"/>
  <c r="BL30" i="3" s="1"/>
  <c r="BL34" i="3" a="1"/>
  <c r="BL34" i="3" s="1"/>
  <c r="BN38" i="3" a="1"/>
  <c r="BN38" i="3" s="1"/>
  <c r="BN44" i="3" a="1"/>
  <c r="BN44" i="3" s="1"/>
  <c r="BM51" i="3" a="1"/>
  <c r="BM51" i="3" s="1"/>
  <c r="BL57" i="3" a="1"/>
  <c r="BL57" i="3" s="1"/>
  <c r="BL65" i="3" a="1"/>
  <c r="BL65" i="3" s="1"/>
  <c r="BQ65" i="3" s="1"/>
  <c r="F58" i="32" s="1"/>
  <c r="BM72" i="3" a="1"/>
  <c r="BM72" i="3" s="1"/>
  <c r="BL81" i="3" a="1"/>
  <c r="BL81" i="3" s="1"/>
  <c r="BM15" i="3" a="1"/>
  <c r="BM15" i="3" s="1"/>
  <c r="BM28" i="3" a="1"/>
  <c r="BM28" i="3" s="1"/>
  <c r="BM41" i="3" a="1"/>
  <c r="BM41" i="3" s="1"/>
  <c r="BL62" i="3" a="1"/>
  <c r="BL62" i="3" s="1"/>
  <c r="BN84" i="3" a="1"/>
  <c r="BN84" i="3" s="1"/>
  <c r="BN26" i="3" a="1"/>
  <c r="BN26" i="3" s="1"/>
  <c r="BM50" i="3" a="1"/>
  <c r="BM50" i="3" s="1"/>
  <c r="BL71" i="3" a="1"/>
  <c r="BL71" i="3" s="1"/>
  <c r="BN16" i="3" a="1"/>
  <c r="BN16" i="3" s="1"/>
  <c r="BM38" i="3" a="1"/>
  <c r="BM38" i="3" s="1"/>
  <c r="BN58" i="3" a="1"/>
  <c r="BN58" i="3" s="1"/>
  <c r="CY76" i="3" a="1"/>
  <c r="CY76" i="3" s="1"/>
  <c r="CX45" i="3" a="1"/>
  <c r="CX45" i="3" s="1"/>
  <c r="CY71" i="3" a="1"/>
  <c r="CY71" i="3" s="1"/>
  <c r="CX37" i="3" a="1"/>
  <c r="CX37" i="3" s="1"/>
  <c r="CX59" i="3" a="1"/>
  <c r="CX59" i="3" s="1"/>
  <c r="CX86" i="3" a="1"/>
  <c r="CX86" i="3" s="1"/>
  <c r="CY50" i="3" a="1"/>
  <c r="CY50" i="3" s="1"/>
  <c r="CX14" i="3" a="1"/>
  <c r="CX14" i="3" s="1"/>
  <c r="CX28" i="3" a="1"/>
  <c r="CX28" i="3" s="1"/>
  <c r="CX19" i="3" a="1"/>
  <c r="CX19" i="3" s="1"/>
  <c r="CX58" i="3" a="1"/>
  <c r="CX58" i="3" s="1"/>
  <c r="CX84" i="3" a="1"/>
  <c r="CX84" i="3" s="1"/>
  <c r="CX52" i="3" a="1"/>
  <c r="CX52" i="3" s="1"/>
  <c r="CY74" i="3" a="1"/>
  <c r="CY74" i="3" s="1"/>
  <c r="CY48" i="3" a="1"/>
  <c r="CY48" i="3" s="1"/>
  <c r="CY69" i="3" a="1"/>
  <c r="CY69" i="3" s="1"/>
  <c r="CY31" i="3" a="1"/>
  <c r="CY31" i="3" s="1"/>
  <c r="CY20" i="3" a="1"/>
  <c r="CY20" i="3" s="1"/>
  <c r="CX30" i="3" a="1"/>
  <c r="CX30" i="3" s="1"/>
  <c r="CY80" i="3" a="1"/>
  <c r="CY80" i="3" s="1"/>
  <c r="CX48" i="3" a="1"/>
  <c r="CX48" i="3" s="1"/>
  <c r="CY75" i="3" a="1"/>
  <c r="CY75" i="3" s="1"/>
  <c r="CX40" i="3" a="1"/>
  <c r="CX40" i="3" s="1"/>
  <c r="CY62" i="3" a="1"/>
  <c r="CY62" i="3" s="1"/>
  <c r="CY36" i="3" a="1"/>
  <c r="CY36" i="3" s="1"/>
  <c r="CX53" i="3" a="1"/>
  <c r="CX53" i="3" s="1"/>
  <c r="CX18" i="3" a="1"/>
  <c r="CX18" i="3" s="1"/>
  <c r="CY34" i="3" a="1"/>
  <c r="CY34" i="3" s="1"/>
  <c r="CY22" i="3" a="1"/>
  <c r="CY22" i="3" s="1"/>
  <c r="CX69" i="3" a="1"/>
  <c r="CX69" i="3" s="1"/>
  <c r="CX38" i="3" a="1"/>
  <c r="CX38" i="3" s="1"/>
  <c r="CY64" i="3" a="1"/>
  <c r="CY64" i="3" s="1"/>
  <c r="CY86" i="3" a="1"/>
  <c r="CY86" i="3" s="1"/>
  <c r="CY56" i="3" a="1"/>
  <c r="CY56" i="3" s="1"/>
  <c r="CY81" i="3" a="1"/>
  <c r="CY81" i="3" s="1"/>
  <c r="CY43" i="3" a="1"/>
  <c r="CY43" i="3" s="1"/>
  <c r="CX31" i="3" a="1"/>
  <c r="CX31" i="3" s="1"/>
  <c r="CX20" i="3" a="1"/>
  <c r="CX20" i="3" s="1"/>
  <c r="CY14" i="3" a="1"/>
  <c r="CY14" i="3" s="1"/>
  <c r="CY68" i="3" a="1"/>
  <c r="CY68" i="3" s="1"/>
  <c r="CY37" i="3" a="1"/>
  <c r="CY37" i="3" s="1"/>
  <c r="CX63" i="3" a="1"/>
  <c r="CX63" i="3" s="1"/>
  <c r="CX83" i="3" a="1"/>
  <c r="CX83" i="3" s="1"/>
  <c r="CX55" i="3" a="1"/>
  <c r="CX55" i="3" s="1"/>
  <c r="CX78" i="3" a="1"/>
  <c r="CX78" i="3" s="1"/>
  <c r="CX41" i="3" a="1"/>
  <c r="CX41" i="3" s="1"/>
  <c r="CY28" i="3" a="1"/>
  <c r="CY28" i="3" s="1"/>
  <c r="CY19" i="3" a="1"/>
  <c r="CY19" i="3" s="1"/>
  <c r="CX81" i="3" a="1"/>
  <c r="CX81" i="3" s="1"/>
  <c r="CX50" i="3" a="1"/>
  <c r="CX50" i="3" s="1"/>
  <c r="CX76" i="3" a="1"/>
  <c r="CX76" i="3" s="1"/>
  <c r="CX42" i="3" a="1"/>
  <c r="CX42" i="3" s="1"/>
  <c r="CY66" i="3" a="1"/>
  <c r="CY66" i="3" s="1"/>
  <c r="CX39" i="3" a="1"/>
  <c r="CX39" i="3" s="1"/>
  <c r="CX62" i="3" a="1"/>
  <c r="CX62" i="3" s="1"/>
  <c r="CX22" i="3" a="1"/>
  <c r="CX22" i="3" s="1"/>
  <c r="CY12" i="3" a="1"/>
  <c r="CY12" i="3" s="1"/>
  <c r="CY24" i="3" a="1"/>
  <c r="CY24" i="3" s="1"/>
  <c r="CY72" i="3" a="1"/>
  <c r="CY72" i="3" s="1"/>
  <c r="CY42" i="3" a="1"/>
  <c r="CY42" i="3" s="1"/>
  <c r="CY67" i="3" a="1"/>
  <c r="CY67" i="3" s="1"/>
  <c r="CX87" i="3" a="1"/>
  <c r="CX87" i="3" s="1"/>
  <c r="CX57" i="3" a="1"/>
  <c r="CX57" i="3" s="1"/>
  <c r="CX82" i="3" a="1"/>
  <c r="CX82" i="3" s="1"/>
  <c r="CY45" i="3" a="1"/>
  <c r="CY45" i="3" s="1"/>
  <c r="CX32" i="3" a="1"/>
  <c r="CX32" i="3" s="1"/>
  <c r="CX23" i="3" a="1"/>
  <c r="CX23" i="3" s="1"/>
  <c r="CX15" i="3" a="1"/>
  <c r="CX15" i="3" s="1"/>
  <c r="CY61" i="3" a="1"/>
  <c r="CY61" i="3" s="1"/>
  <c r="CX88" i="3" a="1"/>
  <c r="CX88" i="3" s="1"/>
  <c r="CY57" i="3" a="1"/>
  <c r="CY57" i="3" s="1"/>
  <c r="CY78" i="3" a="1"/>
  <c r="CY78" i="3" s="1"/>
  <c r="CY51" i="3" a="1"/>
  <c r="CY51" i="3" s="1"/>
  <c r="CY73" i="3" a="1"/>
  <c r="CY73" i="3" s="1"/>
  <c r="CX36" i="3" a="1"/>
  <c r="CX36" i="3" s="1"/>
  <c r="CY23" i="3" a="1"/>
  <c r="CY23" i="3" s="1"/>
  <c r="CX12" i="3" a="1"/>
  <c r="CX12" i="3" s="1"/>
  <c r="CX60" i="3" a="1"/>
  <c r="CX60" i="3" s="1"/>
  <c r="CY87" i="3" a="1"/>
  <c r="CY87" i="3" s="1"/>
  <c r="CY55" i="3" a="1"/>
  <c r="CY55" i="3" s="1"/>
  <c r="CZ55" i="3" s="1"/>
  <c r="K48" i="32" s="1"/>
  <c r="CX75" i="3" a="1"/>
  <c r="CX75" i="3" s="1"/>
  <c r="CX49" i="3" a="1"/>
  <c r="CX49" i="3" s="1"/>
  <c r="CX70" i="3" a="1"/>
  <c r="CX70" i="3" s="1"/>
  <c r="CY33" i="3" a="1"/>
  <c r="CY33" i="3" s="1"/>
  <c r="CY21" i="3" a="1"/>
  <c r="CY21" i="3" s="1"/>
  <c r="CY32" i="3" a="1"/>
  <c r="CY32" i="3" s="1"/>
  <c r="CX73" i="3" a="1"/>
  <c r="CX73" i="3" s="1"/>
  <c r="CX43" i="3" a="1"/>
  <c r="CX43" i="3" s="1"/>
  <c r="CZ43" i="3" s="1"/>
  <c r="K36" i="32" s="1"/>
  <c r="CX68" i="3" a="1"/>
  <c r="CX68" i="3" s="1"/>
  <c r="CX35" i="3" a="1"/>
  <c r="CX35" i="3" s="1"/>
  <c r="CY58" i="3" a="1"/>
  <c r="CY58" i="3" s="1"/>
  <c r="CY85" i="3" a="1"/>
  <c r="CY85" i="3" s="1"/>
  <c r="CX46" i="3" a="1"/>
  <c r="CX46" i="3" s="1"/>
  <c r="CY13" i="3" a="1"/>
  <c r="CY13" i="3" s="1"/>
  <c r="CY25" i="3" a="1"/>
  <c r="CY25" i="3" s="1"/>
  <c r="CY18" i="3" a="1"/>
  <c r="CY18" i="3" s="1"/>
  <c r="CY63" i="3" a="1"/>
  <c r="CY63" i="3" s="1"/>
  <c r="CX33" i="3" a="1"/>
  <c r="CX33" i="3" s="1"/>
  <c r="CY59" i="3" a="1"/>
  <c r="CY59" i="3" s="1"/>
  <c r="CX79" i="3" a="1"/>
  <c r="CX79" i="3" s="1"/>
  <c r="CY53" i="3" a="1"/>
  <c r="CY53" i="3" s="1"/>
  <c r="CX74" i="3" a="1"/>
  <c r="CX74" i="3" s="1"/>
  <c r="CZ74" i="3" s="1"/>
  <c r="K67" i="32" s="1"/>
  <c r="CY38" i="3" a="1"/>
  <c r="CY38" i="3" s="1"/>
  <c r="CX24" i="3" a="1"/>
  <c r="CX24" i="3" s="1"/>
  <c r="CY15" i="3" a="1"/>
  <c r="CY15" i="3" s="1"/>
  <c r="CX85" i="3" a="1"/>
  <c r="CX85" i="3" s="1"/>
  <c r="CY54" i="3" a="1"/>
  <c r="CY54" i="3" s="1"/>
  <c r="CX80" i="3" a="1"/>
  <c r="CX80" i="3" s="1"/>
  <c r="CZ80" i="3" s="1"/>
  <c r="K73" i="32" s="1"/>
  <c r="CX47" i="3" a="1"/>
  <c r="CX47" i="3" s="1"/>
  <c r="CY70" i="3" a="1"/>
  <c r="CY70" i="3" s="1"/>
  <c r="CX44" i="3" a="1"/>
  <c r="CX44" i="3" s="1"/>
  <c r="CY65" i="3" a="1"/>
  <c r="CY65" i="3" s="1"/>
  <c r="CX27" i="3" a="1"/>
  <c r="CX27" i="3" s="1"/>
  <c r="CY16" i="3" a="1"/>
  <c r="CY16" i="3" s="1"/>
  <c r="CY27" i="3" a="1"/>
  <c r="CY27" i="3" s="1"/>
  <c r="CY84" i="3" a="1"/>
  <c r="CY84" i="3" s="1"/>
  <c r="CZ84" i="3" s="1"/>
  <c r="K77" i="32" s="1"/>
  <c r="CY52" i="3" a="1"/>
  <c r="CY52" i="3" s="1"/>
  <c r="CY79" i="3" a="1"/>
  <c r="CY79" i="3" s="1"/>
  <c r="CY44" i="3" a="1"/>
  <c r="CY44" i="3" s="1"/>
  <c r="CZ44" i="3" s="1"/>
  <c r="K37" i="32" s="1"/>
  <c r="CX67" i="3" a="1"/>
  <c r="CX67" i="3" s="1"/>
  <c r="CY41" i="3" a="1"/>
  <c r="CY41" i="3" s="1"/>
  <c r="CX64" i="3" a="1"/>
  <c r="CX64" i="3" s="1"/>
  <c r="CY26" i="3" a="1"/>
  <c r="CY26" i="3" s="1"/>
  <c r="CX13" i="3" a="1"/>
  <c r="CX13" i="3" s="1"/>
  <c r="CX25" i="3" a="1"/>
  <c r="CX25" i="3" s="1"/>
  <c r="CX65" i="3" a="1"/>
  <c r="CX65" i="3" s="1"/>
  <c r="CY35" i="3" a="1"/>
  <c r="CY35" i="3" s="1"/>
  <c r="CX61" i="3" a="1"/>
  <c r="CX61" i="3" s="1"/>
  <c r="CY82" i="3" a="1"/>
  <c r="CY82" i="3" s="1"/>
  <c r="CX54" i="3" a="1"/>
  <c r="CX54" i="3" s="1"/>
  <c r="CY77" i="3" a="1"/>
  <c r="CY77" i="3" s="1"/>
  <c r="CY40" i="3" a="1"/>
  <c r="CY40" i="3" s="1"/>
  <c r="CX26" i="3" a="1"/>
  <c r="CX26" i="3" s="1"/>
  <c r="CX16" i="3" a="1"/>
  <c r="CX16" i="3" s="1"/>
  <c r="CZ16" i="3" s="1"/>
  <c r="K9" i="32" s="1"/>
  <c r="CY88" i="3" a="1"/>
  <c r="CY88" i="3" s="1"/>
  <c r="CX56" i="3" a="1"/>
  <c r="CX56" i="3" s="1"/>
  <c r="CY83" i="3" a="1"/>
  <c r="CY83" i="3" s="1"/>
  <c r="CY49" i="3" a="1"/>
  <c r="CY49" i="3" s="1"/>
  <c r="CZ49" i="3" s="1"/>
  <c r="K42" i="32" s="1"/>
  <c r="CX71" i="3" a="1"/>
  <c r="CX71" i="3" s="1"/>
  <c r="CZ71" i="3" s="1"/>
  <c r="K64" i="32" s="1"/>
  <c r="CY46" i="3" a="1"/>
  <c r="CY46" i="3" s="1"/>
  <c r="CX66" i="3" a="1"/>
  <c r="CX66" i="3" s="1"/>
  <c r="CZ66" i="3" s="1"/>
  <c r="K59" i="32" s="1"/>
  <c r="CX29" i="3" a="1"/>
  <c r="CX29" i="3" s="1"/>
  <c r="CX17" i="3" a="1"/>
  <c r="CX17" i="3" s="1"/>
  <c r="CY29" i="3" a="1"/>
  <c r="CY29" i="3" s="1"/>
  <c r="CX77" i="3" a="1"/>
  <c r="CX77" i="3" s="1"/>
  <c r="CY47" i="3" a="1"/>
  <c r="CY47" i="3" s="1"/>
  <c r="CX72" i="3" a="1"/>
  <c r="CX72" i="3" s="1"/>
  <c r="CZ72" i="3" s="1"/>
  <c r="K65" i="32" s="1"/>
  <c r="CY39" i="3" a="1"/>
  <c r="CY39" i="3" s="1"/>
  <c r="CY60" i="3" a="1"/>
  <c r="CY60" i="3" s="1"/>
  <c r="CX34" i="3" a="1"/>
  <c r="CX34" i="3" s="1"/>
  <c r="CX51" i="3" a="1"/>
  <c r="CX51" i="3" s="1"/>
  <c r="CY17" i="3" a="1"/>
  <c r="CY17" i="3" s="1"/>
  <c r="CY30" i="3" a="1"/>
  <c r="CY30" i="3" s="1"/>
  <c r="CX21" i="3" a="1"/>
  <c r="CX21" i="3" s="1"/>
  <c r="AE4" i="3"/>
  <c r="DB88" i="3" a="1"/>
  <c r="DB88" i="3" s="1"/>
  <c r="DC87" i="3" a="1"/>
  <c r="DC87" i="3" s="1"/>
  <c r="DD86" i="3" a="1"/>
  <c r="DD86" i="3" s="1"/>
  <c r="DB84" i="3" a="1"/>
  <c r="DB84" i="3" s="1"/>
  <c r="DC83" i="3" a="1"/>
  <c r="DC83" i="3" s="1"/>
  <c r="DD82" i="3" a="1"/>
  <c r="DD82" i="3" s="1"/>
  <c r="DB80" i="3" a="1"/>
  <c r="DB80" i="3" s="1"/>
  <c r="DC79" i="3" a="1"/>
  <c r="DC79" i="3" s="1"/>
  <c r="DD78" i="3" a="1"/>
  <c r="DD78" i="3" s="1"/>
  <c r="DB87" i="3" a="1"/>
  <c r="DB87" i="3" s="1"/>
  <c r="DC86" i="3" a="1"/>
  <c r="DC86" i="3" s="1"/>
  <c r="DD85" i="3" a="1"/>
  <c r="DD85" i="3" s="1"/>
  <c r="DB83" i="3" a="1"/>
  <c r="DB83" i="3" s="1"/>
  <c r="DC82" i="3" a="1"/>
  <c r="DC82" i="3" s="1"/>
  <c r="DD81" i="3" a="1"/>
  <c r="DD81" i="3" s="1"/>
  <c r="DB79" i="3" a="1"/>
  <c r="DB79" i="3" s="1"/>
  <c r="DC78" i="3" a="1"/>
  <c r="DC78" i="3" s="1"/>
  <c r="DD77" i="3" a="1"/>
  <c r="DD77" i="3" s="1"/>
  <c r="DD88" i="3" a="1"/>
  <c r="DD88" i="3" s="1"/>
  <c r="DB86" i="3" a="1"/>
  <c r="DB86" i="3" s="1"/>
  <c r="DC85" i="3" a="1"/>
  <c r="DC85" i="3" s="1"/>
  <c r="DD84" i="3" a="1"/>
  <c r="DD84" i="3" s="1"/>
  <c r="DB82" i="3" a="1"/>
  <c r="DB82" i="3" s="1"/>
  <c r="DC81" i="3" a="1"/>
  <c r="DC81" i="3" s="1"/>
  <c r="DD80" i="3" a="1"/>
  <c r="DD80" i="3" s="1"/>
  <c r="DB78" i="3" a="1"/>
  <c r="DB78" i="3" s="1"/>
  <c r="DC77" i="3" a="1"/>
  <c r="DC77" i="3" s="1"/>
  <c r="DD76" i="3" a="1"/>
  <c r="DD76" i="3" s="1"/>
  <c r="DC88" i="3" a="1"/>
  <c r="DC88" i="3" s="1"/>
  <c r="DD87" i="3" a="1"/>
  <c r="DD87" i="3" s="1"/>
  <c r="DB85" i="3" a="1"/>
  <c r="DB85" i="3" s="1"/>
  <c r="DC84" i="3" a="1"/>
  <c r="DC84" i="3" s="1"/>
  <c r="DD83" i="3" a="1"/>
  <c r="DD83" i="3" s="1"/>
  <c r="DB81" i="3" a="1"/>
  <c r="DB81" i="3" s="1"/>
  <c r="DC80" i="3" a="1"/>
  <c r="DC80" i="3" s="1"/>
  <c r="DD79" i="3" a="1"/>
  <c r="DD79" i="3" s="1"/>
  <c r="DB77" i="3" a="1"/>
  <c r="DB77" i="3" s="1"/>
  <c r="DD75" i="3" a="1"/>
  <c r="DD75" i="3" s="1"/>
  <c r="DB73" i="3" a="1"/>
  <c r="DB73" i="3" s="1"/>
  <c r="DC72" i="3" a="1"/>
  <c r="DC72" i="3" s="1"/>
  <c r="DD71" i="3" a="1"/>
  <c r="DD71" i="3" s="1"/>
  <c r="DB69" i="3" a="1"/>
  <c r="DB69" i="3" s="1"/>
  <c r="DC68" i="3" a="1"/>
  <c r="DC68" i="3" s="1"/>
  <c r="DD67" i="3" a="1"/>
  <c r="DD67" i="3" s="1"/>
  <c r="DB65" i="3" a="1"/>
  <c r="DB65" i="3" s="1"/>
  <c r="DC64" i="3" a="1"/>
  <c r="DC64" i="3" s="1"/>
  <c r="DD63" i="3" a="1"/>
  <c r="DD63" i="3" s="1"/>
  <c r="DB61" i="3" a="1"/>
  <c r="DB61" i="3" s="1"/>
  <c r="DC60" i="3" a="1"/>
  <c r="DC60" i="3" s="1"/>
  <c r="DC58" i="3" a="1"/>
  <c r="DC58" i="3" s="1"/>
  <c r="DD57" i="3" a="1"/>
  <c r="DD57" i="3" s="1"/>
  <c r="DB56" i="3" a="1"/>
  <c r="DB56" i="3" s="1"/>
  <c r="DC55" i="3" a="1"/>
  <c r="DC55" i="3" s="1"/>
  <c r="DC54" i="3" a="1"/>
  <c r="DC54" i="3" s="1"/>
  <c r="DD53" i="3" a="1"/>
  <c r="DD53" i="3" s="1"/>
  <c r="DB52" i="3" a="1"/>
  <c r="DB52" i="3" s="1"/>
  <c r="DD51" i="3" a="1"/>
  <c r="DD51" i="3" s="1"/>
  <c r="DC50" i="3" a="1"/>
  <c r="DC50" i="3" s="1"/>
  <c r="DC48" i="3" a="1"/>
  <c r="DC48" i="3" s="1"/>
  <c r="DB47" i="3" a="1"/>
  <c r="DB47" i="3" s="1"/>
  <c r="DB45" i="3" a="1"/>
  <c r="DB45" i="3" s="1"/>
  <c r="DD44" i="3" a="1"/>
  <c r="DD44" i="3" s="1"/>
  <c r="DD42" i="3" a="1"/>
  <c r="DD42" i="3" s="1"/>
  <c r="DB41" i="3" a="1"/>
  <c r="DB41" i="3" s="1"/>
  <c r="DD40" i="3" a="1"/>
  <c r="DD40" i="3" s="1"/>
  <c r="DD38" i="3" a="1"/>
  <c r="DD38" i="3" s="1"/>
  <c r="DC37" i="3" a="1"/>
  <c r="DC37" i="3" s="1"/>
  <c r="DC35" i="3" a="1"/>
  <c r="DC35" i="3" s="1"/>
  <c r="DB34" i="3" a="1"/>
  <c r="DB34" i="3" s="1"/>
  <c r="DC33" i="3" a="1"/>
  <c r="DC33" i="3" s="1"/>
  <c r="DC31" i="3" a="1"/>
  <c r="DC31" i="3" s="1"/>
  <c r="DD29" i="3" a="1"/>
  <c r="DD29" i="3" s="1"/>
  <c r="DC28" i="3" a="1"/>
  <c r="DC28" i="3" s="1"/>
  <c r="DC24" i="3" a="1"/>
  <c r="DC24" i="3" s="1"/>
  <c r="DB23" i="3" a="1"/>
  <c r="DB23" i="3" s="1"/>
  <c r="DC22" i="3" a="1"/>
  <c r="DC22" i="3" s="1"/>
  <c r="DD21" i="3" a="1"/>
  <c r="DD21" i="3" s="1"/>
  <c r="DB19" i="3" a="1"/>
  <c r="DB19" i="3" s="1"/>
  <c r="DC18" i="3" a="1"/>
  <c r="DC18" i="3" s="1"/>
  <c r="DD17" i="3" a="1"/>
  <c r="DD17" i="3" s="1"/>
  <c r="DB15" i="3" a="1"/>
  <c r="DB15" i="3" s="1"/>
  <c r="DC14" i="3" a="1"/>
  <c r="DC14" i="3" s="1"/>
  <c r="DD13" i="3" a="1"/>
  <c r="DD13" i="3" s="1"/>
  <c r="DC76" i="3" a="1"/>
  <c r="DC76" i="3" s="1"/>
  <c r="DC75" i="3" a="1"/>
  <c r="DC75" i="3" s="1"/>
  <c r="DD74" i="3" a="1"/>
  <c r="DD74" i="3" s="1"/>
  <c r="DB72" i="3" a="1"/>
  <c r="DB72" i="3" s="1"/>
  <c r="DC71" i="3" a="1"/>
  <c r="DC71" i="3" s="1"/>
  <c r="DD70" i="3" a="1"/>
  <c r="DD70" i="3" s="1"/>
  <c r="DB68" i="3" a="1"/>
  <c r="DB68" i="3" s="1"/>
  <c r="DC67" i="3" a="1"/>
  <c r="DC67" i="3" s="1"/>
  <c r="DD66" i="3" a="1"/>
  <c r="DD66" i="3" s="1"/>
  <c r="DB64" i="3" a="1"/>
  <c r="DB64" i="3" s="1"/>
  <c r="DC63" i="3" a="1"/>
  <c r="DC63" i="3" s="1"/>
  <c r="DD62" i="3" a="1"/>
  <c r="DD62" i="3" s="1"/>
  <c r="DB60" i="3" a="1"/>
  <c r="DB60" i="3" s="1"/>
  <c r="DD59" i="3" a="1"/>
  <c r="DD59" i="3" s="1"/>
  <c r="DB58" i="3" a="1"/>
  <c r="DB58" i="3" s="1"/>
  <c r="DC57" i="3" a="1"/>
  <c r="DC57" i="3" s="1"/>
  <c r="DB54" i="3" a="1"/>
  <c r="DB54" i="3" s="1"/>
  <c r="DC53" i="3" a="1"/>
  <c r="DC53" i="3" s="1"/>
  <c r="DC51" i="3" a="1"/>
  <c r="DC51" i="3" s="1"/>
  <c r="DB50" i="3" a="1"/>
  <c r="DB50" i="3" s="1"/>
  <c r="DD49" i="3" a="1"/>
  <c r="DD49" i="3" s="1"/>
  <c r="DB48" i="3" a="1"/>
  <c r="DB48" i="3" s="1"/>
  <c r="DD47" i="3" a="1"/>
  <c r="DD47" i="3" s="1"/>
  <c r="DC46" i="3" a="1"/>
  <c r="DC46" i="3" s="1"/>
  <c r="DC44" i="3" a="1"/>
  <c r="DC44" i="3" s="1"/>
  <c r="DB43" i="3" a="1"/>
  <c r="DB43" i="3" s="1"/>
  <c r="DC40" i="3" a="1"/>
  <c r="DC40" i="3" s="1"/>
  <c r="DB39" i="3" a="1"/>
  <c r="DB39" i="3" s="1"/>
  <c r="DB37" i="3" a="1"/>
  <c r="DB37" i="3" s="1"/>
  <c r="DD36" i="3" a="1"/>
  <c r="DD36" i="3" s="1"/>
  <c r="DB35" i="3" a="1"/>
  <c r="DB35" i="3" s="1"/>
  <c r="DD34" i="3" a="1"/>
  <c r="DD34" i="3" s="1"/>
  <c r="DB33" i="3" a="1"/>
  <c r="DB33" i="3" s="1"/>
  <c r="DD32" i="3" a="1"/>
  <c r="DD32" i="3" s="1"/>
  <c r="DD30" i="3" a="1"/>
  <c r="DD30" i="3" s="1"/>
  <c r="DC29" i="3" a="1"/>
  <c r="DC29" i="3" s="1"/>
  <c r="DB28" i="3" a="1"/>
  <c r="DB28" i="3" s="1"/>
  <c r="DD27" i="3" a="1"/>
  <c r="DD27" i="3" s="1"/>
  <c r="DC26" i="3" a="1"/>
  <c r="DC26" i="3" s="1"/>
  <c r="DD25" i="3" a="1"/>
  <c r="DD25" i="3" s="1"/>
  <c r="DB24" i="3" a="1"/>
  <c r="DB24" i="3" s="1"/>
  <c r="DD23" i="3" a="1"/>
  <c r="DD23" i="3" s="1"/>
  <c r="DB22" i="3" a="1"/>
  <c r="DB22" i="3" s="1"/>
  <c r="DC21" i="3" a="1"/>
  <c r="DC21" i="3" s="1"/>
  <c r="DD20" i="3" a="1"/>
  <c r="DD20" i="3" s="1"/>
  <c r="DB18" i="3" a="1"/>
  <c r="DB18" i="3" s="1"/>
  <c r="DC17" i="3" a="1"/>
  <c r="DC17" i="3" s="1"/>
  <c r="DD16" i="3" a="1"/>
  <c r="DD16" i="3" s="1"/>
  <c r="DB14" i="3" a="1"/>
  <c r="DB14" i="3" s="1"/>
  <c r="DC13" i="3" a="1"/>
  <c r="DC13" i="3" s="1"/>
  <c r="DD12" i="3" a="1"/>
  <c r="DD12" i="3" s="1"/>
  <c r="DB76" i="3" a="1"/>
  <c r="DB76" i="3" s="1"/>
  <c r="DB75" i="3" a="1"/>
  <c r="DB75" i="3" s="1"/>
  <c r="DC74" i="3" a="1"/>
  <c r="DC74" i="3" s="1"/>
  <c r="DD73" i="3" a="1"/>
  <c r="DD73" i="3" s="1"/>
  <c r="DB71" i="3" a="1"/>
  <c r="DB71" i="3" s="1"/>
  <c r="DC70" i="3" a="1"/>
  <c r="DC70" i="3" s="1"/>
  <c r="DD69" i="3" a="1"/>
  <c r="DD69" i="3" s="1"/>
  <c r="DB67" i="3" a="1"/>
  <c r="DB67" i="3" s="1"/>
  <c r="DC66" i="3" a="1"/>
  <c r="DC66" i="3" s="1"/>
  <c r="DD65" i="3" a="1"/>
  <c r="DD65" i="3" s="1"/>
  <c r="DB63" i="3" a="1"/>
  <c r="DB63" i="3" s="1"/>
  <c r="DC62" i="3" a="1"/>
  <c r="DC62" i="3" s="1"/>
  <c r="DD61" i="3" a="1"/>
  <c r="DD61" i="3" s="1"/>
  <c r="DC59" i="3" a="1"/>
  <c r="DC59" i="3" s="1"/>
  <c r="DD58" i="3" a="1"/>
  <c r="DD58" i="3" s="1"/>
  <c r="DB57" i="3" a="1"/>
  <c r="DB57" i="3" s="1"/>
  <c r="DD56" i="3" a="1"/>
  <c r="DD56" i="3" s="1"/>
  <c r="DB55" i="3" a="1"/>
  <c r="DB55" i="3" s="1"/>
  <c r="DD54" i="3" a="1"/>
  <c r="DD54" i="3" s="1"/>
  <c r="DB53" i="3" a="1"/>
  <c r="DB53" i="3" s="1"/>
  <c r="DD52" i="3" a="1"/>
  <c r="DD52" i="3" s="1"/>
  <c r="DD50" i="3" a="1"/>
  <c r="DD50" i="3" s="1"/>
  <c r="DC49" i="3" a="1"/>
  <c r="DC49" i="3" s="1"/>
  <c r="DC47" i="3" a="1"/>
  <c r="DC47" i="3" s="1"/>
  <c r="DB46" i="3" a="1"/>
  <c r="DB46" i="3" s="1"/>
  <c r="DD45" i="3" a="1"/>
  <c r="DD45" i="3" s="1"/>
  <c r="DB44" i="3" a="1"/>
  <c r="DB44" i="3" s="1"/>
  <c r="DD43" i="3" a="1"/>
  <c r="DD43" i="3" s="1"/>
  <c r="DC42" i="3" a="1"/>
  <c r="DC42" i="3" s="1"/>
  <c r="DD41" i="3" a="1"/>
  <c r="DD41" i="3" s="1"/>
  <c r="DB40" i="3" a="1"/>
  <c r="DB40" i="3" s="1"/>
  <c r="DD39" i="3" a="1"/>
  <c r="DD39" i="3" s="1"/>
  <c r="DC38" i="3" a="1"/>
  <c r="DC38" i="3" s="1"/>
  <c r="DC36" i="3" a="1"/>
  <c r="DC36" i="3" s="1"/>
  <c r="DC32" i="3" a="1"/>
  <c r="DC32" i="3" s="1"/>
  <c r="DB31" i="3" a="1"/>
  <c r="DB31" i="3" s="1"/>
  <c r="DC30" i="3" a="1"/>
  <c r="DC30" i="3" s="1"/>
  <c r="DB29" i="3" a="1"/>
  <c r="DB29" i="3" s="1"/>
  <c r="DD28" i="3" a="1"/>
  <c r="DD28" i="3" s="1"/>
  <c r="DC27" i="3" a="1"/>
  <c r="DC27" i="3" s="1"/>
  <c r="DB26" i="3" a="1"/>
  <c r="DB26" i="3" s="1"/>
  <c r="DC25" i="3" a="1"/>
  <c r="DC25" i="3" s="1"/>
  <c r="DC23" i="3" a="1"/>
  <c r="DC23" i="3" s="1"/>
  <c r="DB21" i="3" a="1"/>
  <c r="DB21" i="3" s="1"/>
  <c r="DC20" i="3" a="1"/>
  <c r="DC20" i="3" s="1"/>
  <c r="DD19" i="3" a="1"/>
  <c r="DD19" i="3" s="1"/>
  <c r="DB17" i="3" a="1"/>
  <c r="DB17" i="3" s="1"/>
  <c r="DC16" i="3" a="1"/>
  <c r="DC16" i="3" s="1"/>
  <c r="DD15" i="3" a="1"/>
  <c r="DD15" i="3" s="1"/>
  <c r="DB13" i="3" a="1"/>
  <c r="DB13" i="3" s="1"/>
  <c r="DC12" i="3" a="1"/>
  <c r="DC12" i="3" s="1"/>
  <c r="DB74" i="3" a="1"/>
  <c r="DB74" i="3" s="1"/>
  <c r="DC73" i="3" a="1"/>
  <c r="DC73" i="3" s="1"/>
  <c r="DD72" i="3" a="1"/>
  <c r="DD72" i="3" s="1"/>
  <c r="DB70" i="3" a="1"/>
  <c r="DB70" i="3" s="1"/>
  <c r="DC69" i="3" a="1"/>
  <c r="DC69" i="3" s="1"/>
  <c r="DD68" i="3" a="1"/>
  <c r="DD68" i="3" s="1"/>
  <c r="DB66" i="3" a="1"/>
  <c r="DB66" i="3" s="1"/>
  <c r="DC65" i="3" a="1"/>
  <c r="DC65" i="3" s="1"/>
  <c r="DD64" i="3" a="1"/>
  <c r="DD64" i="3" s="1"/>
  <c r="DB62" i="3" a="1"/>
  <c r="DB62" i="3" s="1"/>
  <c r="DC61" i="3" a="1"/>
  <c r="DC61" i="3" s="1"/>
  <c r="DD60" i="3" a="1"/>
  <c r="DD60" i="3" s="1"/>
  <c r="DB59" i="3" a="1"/>
  <c r="DB59" i="3" s="1"/>
  <c r="DC56" i="3" a="1"/>
  <c r="DC56" i="3" s="1"/>
  <c r="DD55" i="3" a="1"/>
  <c r="DD55" i="3" s="1"/>
  <c r="DC52" i="3" a="1"/>
  <c r="DC52" i="3" s="1"/>
  <c r="DB51" i="3" a="1"/>
  <c r="DB51" i="3" s="1"/>
  <c r="DB49" i="3" a="1"/>
  <c r="DB49" i="3" s="1"/>
  <c r="DD48" i="3" a="1"/>
  <c r="DD48" i="3" s="1"/>
  <c r="DD46" i="3" a="1"/>
  <c r="DD46" i="3" s="1"/>
  <c r="DC45" i="3" a="1"/>
  <c r="DC45" i="3" s="1"/>
  <c r="DC43" i="3" a="1"/>
  <c r="DC43" i="3" s="1"/>
  <c r="DB42" i="3" a="1"/>
  <c r="DB42" i="3" s="1"/>
  <c r="DC41" i="3" a="1"/>
  <c r="DC41" i="3" s="1"/>
  <c r="DC39" i="3" a="1"/>
  <c r="DC39" i="3" s="1"/>
  <c r="DB38" i="3" a="1"/>
  <c r="DB38" i="3" s="1"/>
  <c r="DD37" i="3" a="1"/>
  <c r="DD37" i="3" s="1"/>
  <c r="DB36" i="3" a="1"/>
  <c r="DB36" i="3" s="1"/>
  <c r="DD35" i="3" a="1"/>
  <c r="DD35" i="3" s="1"/>
  <c r="DC34" i="3" a="1"/>
  <c r="DC34" i="3" s="1"/>
  <c r="DD33" i="3" a="1"/>
  <c r="DD33" i="3" s="1"/>
  <c r="DB32" i="3" a="1"/>
  <c r="DB32" i="3" s="1"/>
  <c r="DG32" i="3" s="1"/>
  <c r="L25" i="32" s="1"/>
  <c r="DD31" i="3" a="1"/>
  <c r="DD31" i="3" s="1"/>
  <c r="DG31" i="3" s="1"/>
  <c r="L24" i="32" s="1"/>
  <c r="DB30" i="3" a="1"/>
  <c r="DB30" i="3" s="1"/>
  <c r="DB27" i="3" a="1"/>
  <c r="DB27" i="3" s="1"/>
  <c r="DD26" i="3" a="1"/>
  <c r="DD26" i="3" s="1"/>
  <c r="DB25" i="3" a="1"/>
  <c r="DB25" i="3" s="1"/>
  <c r="DD24" i="3" a="1"/>
  <c r="DD24" i="3" s="1"/>
  <c r="DD22" i="3" a="1"/>
  <c r="DD22" i="3" s="1"/>
  <c r="DB20" i="3" a="1"/>
  <c r="DB20" i="3" s="1"/>
  <c r="DC19" i="3" a="1"/>
  <c r="DC19" i="3" s="1"/>
  <c r="DD18" i="3" a="1"/>
  <c r="DD18" i="3" s="1"/>
  <c r="DB16" i="3" a="1"/>
  <c r="DB16" i="3" s="1"/>
  <c r="DC15" i="3" a="1"/>
  <c r="DC15" i="3" s="1"/>
  <c r="DD14" i="3" a="1"/>
  <c r="DD14" i="3" s="1"/>
  <c r="DB12" i="3" a="1"/>
  <c r="DB12" i="3" s="1"/>
  <c r="CR86" i="3" a="1"/>
  <c r="CR86" i="3" s="1"/>
  <c r="CQ53" i="3" a="1"/>
  <c r="CQ53" i="3" s="1"/>
  <c r="CQ87" i="3" a="1"/>
  <c r="CQ87" i="3" s="1"/>
  <c r="CQ55" i="3" a="1"/>
  <c r="CQ55" i="3" s="1"/>
  <c r="CQ22" i="3" a="1"/>
  <c r="CQ22" i="3" s="1"/>
  <c r="CR69" i="3" a="1"/>
  <c r="CR69" i="3" s="1"/>
  <c r="CQ28" i="3" a="1"/>
  <c r="CQ28" i="3" s="1"/>
  <c r="CQ73" i="3" a="1"/>
  <c r="CQ73" i="3" s="1"/>
  <c r="CR40" i="3" a="1"/>
  <c r="CR40" i="3" s="1"/>
  <c r="CQ88" i="3" a="1"/>
  <c r="CQ88" i="3" s="1"/>
  <c r="CQ56" i="3" a="1"/>
  <c r="CQ56" i="3" s="1"/>
  <c r="CQ27" i="3" a="1"/>
  <c r="CQ27" i="3" s="1"/>
  <c r="CQ51" i="3" a="1"/>
  <c r="CQ51" i="3" s="1"/>
  <c r="CR21" i="3" a="1"/>
  <c r="CR21" i="3" s="1"/>
  <c r="CQ66" i="3" a="1"/>
  <c r="CQ66" i="3" s="1"/>
  <c r="CQ26" i="3" a="1"/>
  <c r="CQ26" i="3" s="1"/>
  <c r="CR72" i="3" a="1"/>
  <c r="CR72" i="3" s="1"/>
  <c r="CR38" i="3" a="1"/>
  <c r="CR38" i="3" s="1"/>
  <c r="CR87" i="3" a="1"/>
  <c r="CR87" i="3" s="1"/>
  <c r="CR55" i="3" a="1"/>
  <c r="CR55" i="3" s="1"/>
  <c r="CR26" i="3" a="1"/>
  <c r="CR26" i="3" s="1"/>
  <c r="CR50" i="3" a="1"/>
  <c r="CR50" i="3" s="1"/>
  <c r="CQ20" i="3" a="1"/>
  <c r="CQ20" i="3" s="1"/>
  <c r="CR65" i="3" a="1"/>
  <c r="CR65" i="3" s="1"/>
  <c r="CQ24" i="3" a="1"/>
  <c r="CQ24" i="3" s="1"/>
  <c r="CQ69" i="3" a="1"/>
  <c r="CQ69" i="3" s="1"/>
  <c r="CQ36" i="3" a="1"/>
  <c r="CQ36" i="3" s="1"/>
  <c r="CQ84" i="3" a="1"/>
  <c r="CQ84" i="3" s="1"/>
  <c r="CQ54" i="3" a="1"/>
  <c r="CQ54" i="3" s="1"/>
  <c r="CQ25" i="3" a="1"/>
  <c r="CQ25" i="3" s="1"/>
  <c r="CQ49" i="3" a="1"/>
  <c r="CQ49" i="3" s="1"/>
  <c r="CQ18" i="3" a="1"/>
  <c r="CQ18" i="3" s="1"/>
  <c r="CQ62" i="3" a="1"/>
  <c r="CQ62" i="3" s="1"/>
  <c r="CR23" i="3" a="1"/>
  <c r="CR23" i="3" s="1"/>
  <c r="CR68" i="3" a="1"/>
  <c r="CR68" i="3" s="1"/>
  <c r="CQ34" i="3" a="1"/>
  <c r="CQ34" i="3" s="1"/>
  <c r="CR83" i="3" a="1"/>
  <c r="CR83" i="3" s="1"/>
  <c r="CR53" i="3" a="1"/>
  <c r="CR53" i="3" s="1"/>
  <c r="CR24" i="3" a="1"/>
  <c r="CR24" i="3" s="1"/>
  <c r="CR78" i="3" a="1"/>
  <c r="CR78" i="3" s="1"/>
  <c r="CR48" i="3" a="1"/>
  <c r="CR48" i="3" s="1"/>
  <c r="CQ79" i="3" a="1"/>
  <c r="CQ79" i="3" s="1"/>
  <c r="CQ47" i="3" a="1"/>
  <c r="CQ47" i="3" s="1"/>
  <c r="CQ16" i="3" a="1"/>
  <c r="CQ16" i="3" s="1"/>
  <c r="CR61" i="3" a="1"/>
  <c r="CR61" i="3" s="1"/>
  <c r="CQ21" i="3" a="1"/>
  <c r="CQ21" i="3" s="1"/>
  <c r="CQ65" i="3" a="1"/>
  <c r="CQ65" i="3" s="1"/>
  <c r="CQ32" i="3" a="1"/>
  <c r="CQ32" i="3" s="1"/>
  <c r="CQ80" i="3" a="1"/>
  <c r="CQ80" i="3" s="1"/>
  <c r="CR51" i="3" a="1"/>
  <c r="CR51" i="3" s="1"/>
  <c r="CR22" i="3" a="1"/>
  <c r="CR22" i="3" s="1"/>
  <c r="CR44" i="3" a="1"/>
  <c r="CR44" i="3" s="1"/>
  <c r="CQ14" i="3" a="1"/>
  <c r="CQ14" i="3" s="1"/>
  <c r="CQ58" i="3" a="1"/>
  <c r="CQ58" i="3" s="1"/>
  <c r="CR19" i="3" a="1"/>
  <c r="CR19" i="3" s="1"/>
  <c r="CR64" i="3" a="1"/>
  <c r="CR64" i="3" s="1"/>
  <c r="CR31" i="3" a="1"/>
  <c r="CR31" i="3" s="1"/>
  <c r="CR79" i="3" a="1"/>
  <c r="CR79" i="3" s="1"/>
  <c r="CR49" i="3" a="1"/>
  <c r="CR49" i="3" s="1"/>
  <c r="CR18" i="3" a="1"/>
  <c r="CR18" i="3" s="1"/>
  <c r="CQ42" i="3" a="1"/>
  <c r="CQ42" i="3" s="1"/>
  <c r="CR13" i="3" a="1"/>
  <c r="CR13" i="3" s="1"/>
  <c r="CR57" i="3" a="1"/>
  <c r="CR57" i="3" s="1"/>
  <c r="CR17" i="3" a="1"/>
  <c r="CR17" i="3" s="1"/>
  <c r="CQ61" i="3" a="1"/>
  <c r="CQ61" i="3" s="1"/>
  <c r="CR29" i="3" a="1"/>
  <c r="CR29" i="3" s="1"/>
  <c r="CQ76" i="3" a="1"/>
  <c r="CQ76" i="3" s="1"/>
  <c r="CR47" i="3" a="1"/>
  <c r="CR47" i="3" s="1"/>
  <c r="CR14" i="3" a="1"/>
  <c r="CR14" i="3" s="1"/>
  <c r="CQ40" i="3" a="1"/>
  <c r="CQ40" i="3" s="1"/>
  <c r="CQ86" i="3" a="1"/>
  <c r="CQ86" i="3" s="1"/>
  <c r="CR54" i="3" a="1"/>
  <c r="CR54" i="3" s="1"/>
  <c r="CR15" i="3" a="1"/>
  <c r="CR15" i="3" s="1"/>
  <c r="CR60" i="3" a="1"/>
  <c r="CR60" i="3" s="1"/>
  <c r="CR27" i="3" a="1"/>
  <c r="CR27" i="3" s="1"/>
  <c r="CR75" i="3" a="1"/>
  <c r="CR75" i="3" s="1"/>
  <c r="CQ45" i="3" a="1"/>
  <c r="CQ45" i="3" s="1"/>
  <c r="CQ12" i="3" a="1"/>
  <c r="CQ12" i="3" s="1"/>
  <c r="CR70" i="3" a="1"/>
  <c r="CR70" i="3" s="1"/>
  <c r="CQ83" i="3" a="1"/>
  <c r="CQ83" i="3" s="1"/>
  <c r="CQ71" i="3" a="1"/>
  <c r="CQ71" i="3" s="1"/>
  <c r="CR39" i="3" a="1"/>
  <c r="CR39" i="3" s="1"/>
  <c r="CR85" i="3" a="1"/>
  <c r="CR85" i="3" s="1"/>
  <c r="CR52" i="3" a="1"/>
  <c r="CR52" i="3" s="1"/>
  <c r="CQ13" i="3" a="1"/>
  <c r="CQ13" i="3" s="1"/>
  <c r="CQ57" i="3" a="1"/>
  <c r="CQ57" i="3" s="1"/>
  <c r="CR25" i="3" a="1"/>
  <c r="CR25" i="3" s="1"/>
  <c r="CQ72" i="3" a="1"/>
  <c r="CQ72" i="3" s="1"/>
  <c r="CQ43" i="3" a="1"/>
  <c r="CQ43" i="3" s="1"/>
  <c r="CR82" i="3" a="1"/>
  <c r="CR82" i="3" s="1"/>
  <c r="CQ37" i="3" a="1"/>
  <c r="CQ37" i="3" s="1"/>
  <c r="CQ82" i="3" a="1"/>
  <c r="CQ82" i="3" s="1"/>
  <c r="CQ50" i="3" a="1"/>
  <c r="CQ50" i="3" s="1"/>
  <c r="CR88" i="3" a="1"/>
  <c r="CR88" i="3" s="1"/>
  <c r="CR56" i="3" a="1"/>
  <c r="CR56" i="3" s="1"/>
  <c r="CQ23" i="3" a="1"/>
  <c r="CQ23" i="3" s="1"/>
  <c r="CR71" i="3" a="1"/>
  <c r="CR71" i="3" s="1"/>
  <c r="CR42" i="3" a="1"/>
  <c r="CR42" i="3" s="1"/>
  <c r="CR74" i="3" a="1"/>
  <c r="CR74" i="3" s="1"/>
  <c r="CQ35" i="3" a="1"/>
  <c r="CQ35" i="3" s="1"/>
  <c r="CR81" i="3" a="1"/>
  <c r="CR81" i="3" s="1"/>
  <c r="CR46" i="3" a="1"/>
  <c r="CR46" i="3" s="1"/>
  <c r="CQ85" i="3" a="1"/>
  <c r="CQ85" i="3" s="1"/>
  <c r="CQ52" i="3" a="1"/>
  <c r="CQ52" i="3" s="1"/>
  <c r="CR20" i="3" a="1"/>
  <c r="CR20" i="3" s="1"/>
  <c r="CQ68" i="3" a="1"/>
  <c r="CQ68" i="3" s="1"/>
  <c r="CQ38" i="3" a="1"/>
  <c r="CQ38" i="3" s="1"/>
  <c r="CQ67" i="3" a="1"/>
  <c r="CQ67" i="3" s="1"/>
  <c r="CR34" i="3" a="1"/>
  <c r="CR34" i="3" s="1"/>
  <c r="CQ78" i="3" a="1"/>
  <c r="CQ78" i="3" s="1"/>
  <c r="CQ44" i="3" a="1"/>
  <c r="CQ44" i="3" s="1"/>
  <c r="CR84" i="3" a="1"/>
  <c r="CR84" i="3" s="1"/>
  <c r="CQ48" i="3" a="1"/>
  <c r="CQ48" i="3" s="1"/>
  <c r="CQ19" i="3" a="1"/>
  <c r="CQ19" i="3" s="1"/>
  <c r="CR67" i="3" a="1"/>
  <c r="CR67" i="3" s="1"/>
  <c r="CR37" i="3" a="1"/>
  <c r="CR37" i="3" s="1"/>
  <c r="CR62" i="3" a="1"/>
  <c r="CR62" i="3" s="1"/>
  <c r="CQ75" i="3" a="1"/>
  <c r="CQ75" i="3" s="1"/>
  <c r="CR66" i="3" a="1"/>
  <c r="CR66" i="3" s="1"/>
  <c r="CQ33" i="3" a="1"/>
  <c r="CQ33" i="3" s="1"/>
  <c r="CR77" i="3" a="1"/>
  <c r="CR77" i="3" s="1"/>
  <c r="CR41" i="3" a="1"/>
  <c r="CR41" i="3" s="1"/>
  <c r="CQ81" i="3" a="1"/>
  <c r="CQ81" i="3" s="1"/>
  <c r="CQ46" i="3" a="1"/>
  <c r="CQ46" i="3" s="1"/>
  <c r="CQ17" i="3" a="1"/>
  <c r="CQ17" i="3" s="1"/>
  <c r="CQ64" i="3" a="1"/>
  <c r="CQ64" i="3" s="1"/>
  <c r="CR35" i="3" a="1"/>
  <c r="CR35" i="3" s="1"/>
  <c r="CQ63" i="3" a="1"/>
  <c r="CQ63" i="3" s="1"/>
  <c r="CR32" i="3" a="1"/>
  <c r="CR32" i="3" s="1"/>
  <c r="CQ74" i="3" a="1"/>
  <c r="CQ74" i="3" s="1"/>
  <c r="CQ39" i="3" a="1"/>
  <c r="CQ39" i="3" s="1"/>
  <c r="CR80" i="3" a="1"/>
  <c r="CR80" i="3" s="1"/>
  <c r="CR45" i="3" a="1"/>
  <c r="CR45" i="3" s="1"/>
  <c r="CR16" i="3" a="1"/>
  <c r="CR16" i="3" s="1"/>
  <c r="CR63" i="3" a="1"/>
  <c r="CR63" i="3" s="1"/>
  <c r="CR33" i="3" a="1"/>
  <c r="CR33" i="3" s="1"/>
  <c r="CQ59" i="3" a="1"/>
  <c r="CQ59" i="3" s="1"/>
  <c r="CR30" i="3" a="1"/>
  <c r="CR30" i="3" s="1"/>
  <c r="CR73" i="3" a="1"/>
  <c r="CR73" i="3" s="1"/>
  <c r="CR36" i="3" a="1"/>
  <c r="CR36" i="3" s="1"/>
  <c r="CQ77" i="3" a="1"/>
  <c r="CQ77" i="3" s="1"/>
  <c r="CR43" i="3" a="1"/>
  <c r="CR43" i="3" s="1"/>
  <c r="CQ15" i="3" a="1"/>
  <c r="CQ15" i="3" s="1"/>
  <c r="CQ60" i="3" a="1"/>
  <c r="CQ60" i="3" s="1"/>
  <c r="CQ31" i="3" a="1"/>
  <c r="CQ31" i="3" s="1"/>
  <c r="CR58" i="3" a="1"/>
  <c r="CR58" i="3" s="1"/>
  <c r="CR28" i="3" a="1"/>
  <c r="CR28" i="3" s="1"/>
  <c r="CQ70" i="3" a="1"/>
  <c r="CQ70" i="3" s="1"/>
  <c r="CQ30" i="3" a="1"/>
  <c r="CQ30" i="3" s="1"/>
  <c r="CR76" i="3" a="1"/>
  <c r="CR76" i="3" s="1"/>
  <c r="CQ41" i="3" a="1"/>
  <c r="CQ41" i="3" s="1"/>
  <c r="CR12" i="3" a="1"/>
  <c r="CR12" i="3" s="1"/>
  <c r="CR59" i="3" a="1"/>
  <c r="CR59" i="3" s="1"/>
  <c r="CQ29" i="3" a="1"/>
  <c r="CQ29" i="3" s="1"/>
  <c r="AQ12" i="3" a="1"/>
  <c r="AQ12" i="3" s="1"/>
  <c r="AC1426" i="3"/>
  <c r="BU87" i="3" a="1"/>
  <c r="BU87" i="3" s="1"/>
  <c r="BT65" i="3" a="1"/>
  <c r="BT65" i="3" s="1"/>
  <c r="BT40" i="3" a="1"/>
  <c r="BT40" i="3" s="1"/>
  <c r="BU82" i="3" a="1"/>
  <c r="BU82" i="3" s="1"/>
  <c r="BS61" i="3" a="1"/>
  <c r="BS61" i="3" s="1"/>
  <c r="BU37" i="3" a="1"/>
  <c r="BU37" i="3" s="1"/>
  <c r="BT78" i="3" a="1"/>
  <c r="BT78" i="3" s="1"/>
  <c r="BS55" i="3" a="1"/>
  <c r="BS55" i="3" s="1"/>
  <c r="BT35" i="3" a="1"/>
  <c r="BT35" i="3" s="1"/>
  <c r="BS78" i="3" a="1"/>
  <c r="BS78" i="3" s="1"/>
  <c r="BS60" i="3" a="1"/>
  <c r="BS60" i="3" s="1"/>
  <c r="BU40" i="3" a="1"/>
  <c r="BU40" i="3" s="1"/>
  <c r="BU17" i="3" a="1"/>
  <c r="BU17" i="3" s="1"/>
  <c r="BT26" i="3" a="1"/>
  <c r="BT26" i="3" s="1"/>
  <c r="BS20" i="3" a="1"/>
  <c r="BS20" i="3" s="1"/>
  <c r="BT73" i="3" a="1"/>
  <c r="BT73" i="3" s="1"/>
  <c r="BU52" i="3" a="1"/>
  <c r="BU52" i="3" s="1"/>
  <c r="BS25" i="3" a="1"/>
  <c r="BS25" i="3" s="1"/>
  <c r="BT69" i="3" a="1"/>
  <c r="BT69" i="3" s="1"/>
  <c r="BT46" i="3" a="1"/>
  <c r="BT46" i="3" s="1"/>
  <c r="BU26" i="3" a="1"/>
  <c r="BU26" i="3" s="1"/>
  <c r="BT64" i="3" a="1"/>
  <c r="BT64" i="3" s="1"/>
  <c r="BU45" i="3" a="1"/>
  <c r="BU45" i="3" s="1"/>
  <c r="BU85" i="3" a="1"/>
  <c r="BU85" i="3" s="1"/>
  <c r="BU67" i="3" a="1"/>
  <c r="BU67" i="3" s="1"/>
  <c r="BS49" i="3" a="1"/>
  <c r="BS49" i="3" s="1"/>
  <c r="BT30" i="3" a="1"/>
  <c r="BT30" i="3" s="1"/>
  <c r="BS18" i="3" a="1"/>
  <c r="BS18" i="3" s="1"/>
  <c r="BU15" i="3" a="1"/>
  <c r="BU15" i="3" s="1"/>
  <c r="BS84" i="3" a="1"/>
  <c r="BS84" i="3" s="1"/>
  <c r="BT61" i="3" a="1"/>
  <c r="BT61" i="3" s="1"/>
  <c r="BT38" i="3" a="1"/>
  <c r="BT38" i="3" s="1"/>
  <c r="BS79" i="3" a="1"/>
  <c r="BS79" i="3" s="1"/>
  <c r="BS57" i="3" a="1"/>
  <c r="BS57" i="3" s="1"/>
  <c r="BU35" i="3" a="1"/>
  <c r="BU35" i="3" s="1"/>
  <c r="BT74" i="3" a="1"/>
  <c r="BT74" i="3" s="1"/>
  <c r="BU53" i="3" a="1"/>
  <c r="BU53" i="3" s="1"/>
  <c r="BT33" i="3" a="1"/>
  <c r="BT33" i="3" s="1"/>
  <c r="BT76" i="3" a="1"/>
  <c r="BT76" i="3" s="1"/>
  <c r="BT57" i="3" a="1"/>
  <c r="BT57" i="3" s="1"/>
  <c r="BS37" i="3" a="1"/>
  <c r="BS37" i="3" s="1"/>
  <c r="BT14" i="3" a="1"/>
  <c r="BT14" i="3" s="1"/>
  <c r="BT24" i="3" a="1"/>
  <c r="BT24" i="3" s="1"/>
  <c r="BU18" i="3" a="1"/>
  <c r="BU18" i="3" s="1"/>
  <c r="BU71" i="3" a="1"/>
  <c r="BU71" i="3" s="1"/>
  <c r="BT48" i="3" a="1"/>
  <c r="BT48" i="3" s="1"/>
  <c r="BT87" i="3" a="1"/>
  <c r="BT87" i="3" s="1"/>
  <c r="BS67" i="3" a="1"/>
  <c r="BS67" i="3" s="1"/>
  <c r="BT42" i="3" a="1"/>
  <c r="BT42" i="3" s="1"/>
  <c r="BS87" i="3" a="1"/>
  <c r="BS87" i="3" s="1"/>
  <c r="BT60" i="3" a="1"/>
  <c r="BT60" i="3" s="1"/>
  <c r="BU43" i="3" a="1"/>
  <c r="BU43" i="3" s="1"/>
  <c r="BU83" i="3" a="1"/>
  <c r="BU83" i="3" s="1"/>
  <c r="BU65" i="3" a="1"/>
  <c r="BU65" i="3" s="1"/>
  <c r="BU46" i="3" a="1"/>
  <c r="BU46" i="3" s="1"/>
  <c r="BS23" i="3" a="1"/>
  <c r="BS23" i="3" s="1"/>
  <c r="BU16" i="3" a="1"/>
  <c r="BU16" i="3" s="1"/>
  <c r="BT12" i="3" a="1"/>
  <c r="BT12" i="3" s="1"/>
  <c r="BU80" i="3" a="1"/>
  <c r="BU80" i="3" s="1"/>
  <c r="BS59" i="3" a="1"/>
  <c r="BS59" i="3" s="1"/>
  <c r="BT32" i="3" a="1"/>
  <c r="BT32" i="3" s="1"/>
  <c r="BU76" i="3" a="1"/>
  <c r="BU76" i="3" s="1"/>
  <c r="BT52" i="3" a="1"/>
  <c r="BT52" i="3" s="1"/>
  <c r="BU33" i="3" a="1"/>
  <c r="BU33" i="3" s="1"/>
  <c r="BS71" i="3" a="1"/>
  <c r="BS71" i="3" s="1"/>
  <c r="BU51" i="3" a="1"/>
  <c r="BU51" i="3" s="1"/>
  <c r="BT29" i="3" a="1"/>
  <c r="BT29" i="3" s="1"/>
  <c r="BS74" i="3" a="1"/>
  <c r="BS74" i="3" s="1"/>
  <c r="BU55" i="3" a="1"/>
  <c r="BU55" i="3" s="1"/>
  <c r="BS35" i="3" a="1"/>
  <c r="BS35" i="3" s="1"/>
  <c r="BU25" i="3" a="1"/>
  <c r="BU25" i="3" s="1"/>
  <c r="BS21" i="3" a="1"/>
  <c r="BS21" i="3" s="1"/>
  <c r="BT15" i="3" a="1"/>
  <c r="BT15" i="3" s="1"/>
  <c r="BU69" i="3" a="1"/>
  <c r="BU69" i="3" s="1"/>
  <c r="BS45" i="3" a="1"/>
  <c r="BS45" i="3" s="1"/>
  <c r="BS85" i="3" a="1"/>
  <c r="BS85" i="3" s="1"/>
  <c r="BU64" i="3" a="1"/>
  <c r="BU64" i="3" s="1"/>
  <c r="BS40" i="3" a="1"/>
  <c r="BS40" i="3" s="1"/>
  <c r="BT82" i="3" a="1"/>
  <c r="BT82" i="3" s="1"/>
  <c r="BS58" i="3" a="1"/>
  <c r="BS58" i="3" s="1"/>
  <c r="BT41" i="3" a="1"/>
  <c r="BT41" i="3" s="1"/>
  <c r="BT81" i="3" a="1"/>
  <c r="BT81" i="3" s="1"/>
  <c r="BU63" i="3" a="1"/>
  <c r="BU63" i="3" s="1"/>
  <c r="BT43" i="3" a="1"/>
  <c r="BT43" i="3" s="1"/>
  <c r="BU21" i="3" a="1"/>
  <c r="BU21" i="3" s="1"/>
  <c r="BT13" i="3" a="1"/>
  <c r="BT13" i="3" s="1"/>
  <c r="BS24" i="3" a="1"/>
  <c r="BS24" i="3" s="1"/>
  <c r="BT77" i="3" a="1"/>
  <c r="BT77" i="3" s="1"/>
  <c r="BU56" i="3" a="1"/>
  <c r="BU56" i="3" s="1"/>
  <c r="BS30" i="3" a="1"/>
  <c r="BS30" i="3" s="1"/>
  <c r="BU74" i="3" a="1"/>
  <c r="BU74" i="3" s="1"/>
  <c r="BU49" i="3" a="1"/>
  <c r="BU49" i="3" s="1"/>
  <c r="BT31" i="3" a="1"/>
  <c r="BT31" i="3" s="1"/>
  <c r="BS69" i="3" a="1"/>
  <c r="BS69" i="3" s="1"/>
  <c r="BT49" i="3" a="1"/>
  <c r="BT49" i="3" s="1"/>
  <c r="BU27" i="3" a="1"/>
  <c r="BU27" i="3" s="1"/>
  <c r="BT72" i="3" a="1"/>
  <c r="BT72" i="3" s="1"/>
  <c r="BT53" i="3" a="1"/>
  <c r="BT53" i="3" s="1"/>
  <c r="BS33" i="3" a="1"/>
  <c r="BS33" i="3" s="1"/>
  <c r="BS22" i="3" a="1"/>
  <c r="BS22" i="3" s="1"/>
  <c r="BU19" i="3" a="1"/>
  <c r="BU19" i="3" s="1"/>
  <c r="BS12" i="3" a="1"/>
  <c r="BS12" i="3" s="1"/>
  <c r="BT67" i="3" a="1"/>
  <c r="BT67" i="3" s="1"/>
  <c r="BS43" i="3" a="1"/>
  <c r="BS43" i="3" s="1"/>
  <c r="BX43" i="3" s="1"/>
  <c r="G36" i="32" s="1"/>
  <c r="BS83" i="3" a="1"/>
  <c r="BS83" i="3" s="1"/>
  <c r="BU62" i="3" a="1"/>
  <c r="BU62" i="3" s="1"/>
  <c r="BS38" i="3" a="1"/>
  <c r="BS38" i="3" s="1"/>
  <c r="BT80" i="3" a="1"/>
  <c r="BT80" i="3" s="1"/>
  <c r="BT56" i="3" a="1"/>
  <c r="BT56" i="3" s="1"/>
  <c r="BT37" i="3" a="1"/>
  <c r="BT37" i="3" s="1"/>
  <c r="BU79" i="3" a="1"/>
  <c r="BU79" i="3" s="1"/>
  <c r="BU61" i="3" a="1"/>
  <c r="BU61" i="3" s="1"/>
  <c r="BS41" i="3" a="1"/>
  <c r="BS41" i="3" s="1"/>
  <c r="BT18" i="3" a="1"/>
  <c r="BT18" i="3" s="1"/>
  <c r="BU28" i="3" a="1"/>
  <c r="BU28" i="3" s="1"/>
  <c r="BU22" i="3" a="1"/>
  <c r="BU22" i="3" s="1"/>
  <c r="BT75" i="3" a="1"/>
  <c r="BT75" i="3" s="1"/>
  <c r="BS53" i="3" a="1"/>
  <c r="BS53" i="3" s="1"/>
  <c r="BT27" i="3" a="1"/>
  <c r="BT27" i="3" s="1"/>
  <c r="BT71" i="3" a="1"/>
  <c r="BT71" i="3" s="1"/>
  <c r="BU47" i="3" a="1"/>
  <c r="BU47" i="3" s="1"/>
  <c r="BS27" i="3" a="1"/>
  <c r="BS27" i="3" s="1"/>
  <c r="BS65" i="3" a="1"/>
  <c r="BS65" i="3" s="1"/>
  <c r="BS46" i="3" a="1"/>
  <c r="BS46" i="3" s="1"/>
  <c r="BS86" i="3" a="1"/>
  <c r="BS86" i="3" s="1"/>
  <c r="BT68" i="3" a="1"/>
  <c r="BT68" i="3" s="1"/>
  <c r="BU50" i="3" a="1"/>
  <c r="BU50" i="3" s="1"/>
  <c r="BS31" i="3" a="1"/>
  <c r="BS31" i="3" s="1"/>
  <c r="BU20" i="3" a="1"/>
  <c r="BU20" i="3" s="1"/>
  <c r="BT16" i="3" a="1"/>
  <c r="BT16" i="3" s="1"/>
  <c r="BT85" i="3" a="1"/>
  <c r="BT85" i="3" s="1"/>
  <c r="BT63" i="3" a="1"/>
  <c r="BT63" i="3" s="1"/>
  <c r="BS39" i="3" a="1"/>
  <c r="BS39" i="3" s="1"/>
  <c r="BS81" i="3" a="1"/>
  <c r="BS81" i="3" s="1"/>
  <c r="BT58" i="3" a="1"/>
  <c r="BT58" i="3" s="1"/>
  <c r="BS36" i="3" a="1"/>
  <c r="BS36" i="3" s="1"/>
  <c r="BS77" i="3" a="1"/>
  <c r="BS77" i="3" s="1"/>
  <c r="BT54" i="3" a="1"/>
  <c r="BT54" i="3" s="1"/>
  <c r="BS34" i="3" a="1"/>
  <c r="BS34" i="3" s="1"/>
  <c r="BU77" i="3" a="1"/>
  <c r="BU77" i="3" s="1"/>
  <c r="BT59" i="3" a="1"/>
  <c r="BT59" i="3" s="1"/>
  <c r="BU38" i="3" a="1"/>
  <c r="BU38" i="3" s="1"/>
  <c r="BS15" i="3" a="1"/>
  <c r="BS15" i="3" s="1"/>
  <c r="BT25" i="3" a="1"/>
  <c r="BT25" i="3" s="1"/>
  <c r="BT19" i="3" a="1"/>
  <c r="BT19" i="3" s="1"/>
  <c r="BS72" i="3" a="1"/>
  <c r="BS72" i="3" s="1"/>
  <c r="BS51" i="3" a="1"/>
  <c r="BS51" i="3" s="1"/>
  <c r="BU88" i="3" a="1"/>
  <c r="BU88" i="3" s="1"/>
  <c r="BU68" i="3" a="1"/>
  <c r="BU68" i="3" s="1"/>
  <c r="BT44" i="3" a="1"/>
  <c r="BT44" i="3" s="1"/>
  <c r="BT88" i="3" a="1"/>
  <c r="BT88" i="3" s="1"/>
  <c r="BT62" i="3" a="1"/>
  <c r="BT62" i="3" s="1"/>
  <c r="BS44" i="3" a="1"/>
  <c r="BS44" i="3" s="1"/>
  <c r="BT84" i="3" a="1"/>
  <c r="BT84" i="3" s="1"/>
  <c r="BS66" i="3" a="1"/>
  <c r="BS66" i="3" s="1"/>
  <c r="BU48" i="3" a="1"/>
  <c r="BU48" i="3" s="1"/>
  <c r="BS29" i="3" a="1"/>
  <c r="BS29" i="3" s="1"/>
  <c r="BT17" i="3" a="1"/>
  <c r="BT17" i="3" s="1"/>
  <c r="BS13" i="3" a="1"/>
  <c r="BS13" i="3" s="1"/>
  <c r="BT83" i="3" a="1"/>
  <c r="BT83" i="3" s="1"/>
  <c r="BU60" i="3" a="1"/>
  <c r="BU60" i="3" s="1"/>
  <c r="BT36" i="3" a="1"/>
  <c r="BT36" i="3" s="1"/>
  <c r="BU78" i="3" a="1"/>
  <c r="BU78" i="3" s="1"/>
  <c r="BU54" i="3" a="1"/>
  <c r="BU54" i="3" s="1"/>
  <c r="BT34" i="3" a="1"/>
  <c r="BT34" i="3" s="1"/>
  <c r="BS73" i="3" a="1"/>
  <c r="BS73" i="3" s="1"/>
  <c r="BS52" i="3" a="1"/>
  <c r="BS52" i="3" s="1"/>
  <c r="BU30" i="3" a="1"/>
  <c r="BU30" i="3" s="1"/>
  <c r="BU75" i="3" a="1"/>
  <c r="BU75" i="3" s="1"/>
  <c r="BS56" i="3" a="1"/>
  <c r="BS56" i="3" s="1"/>
  <c r="BU36" i="3" a="1"/>
  <c r="BU36" i="3" s="1"/>
  <c r="BU13" i="3" a="1"/>
  <c r="BU13" i="3" s="1"/>
  <c r="BU23" i="3" a="1"/>
  <c r="BU23" i="3" s="1"/>
  <c r="BS16" i="3" a="1"/>
  <c r="BS16" i="3" s="1"/>
  <c r="BS70" i="3" a="1"/>
  <c r="BS70" i="3" s="1"/>
  <c r="BS47" i="3" a="1"/>
  <c r="BS47" i="3" s="1"/>
  <c r="BU86" i="3" a="1"/>
  <c r="BU86" i="3" s="1"/>
  <c r="BU66" i="3" a="1"/>
  <c r="BU66" i="3" s="1"/>
  <c r="BU41" i="3" a="1"/>
  <c r="BU41" i="3" s="1"/>
  <c r="BT86" i="3" a="1"/>
  <c r="BT86" i="3" s="1"/>
  <c r="BU59" i="3" a="1"/>
  <c r="BU59" i="3" s="1"/>
  <c r="BS42" i="3" a="1"/>
  <c r="BS42" i="3" s="1"/>
  <c r="BS82" i="3" a="1"/>
  <c r="BS82" i="3" s="1"/>
  <c r="BS64" i="3" a="1"/>
  <c r="BS64" i="3" s="1"/>
  <c r="BT45" i="3" a="1"/>
  <c r="BT45" i="3" s="1"/>
  <c r="BT22" i="3" a="1"/>
  <c r="BT22" i="3" s="1"/>
  <c r="BS14" i="3" a="1"/>
  <c r="BS14" i="3" s="1"/>
  <c r="BS26" i="3" a="1"/>
  <c r="BS26" i="3" s="1"/>
  <c r="BT79" i="3" a="1"/>
  <c r="BT79" i="3" s="1"/>
  <c r="BU58" i="3" a="1"/>
  <c r="BU58" i="3" s="1"/>
  <c r="BU31" i="3" a="1"/>
  <c r="BU31" i="3" s="1"/>
  <c r="BS75" i="3" a="1"/>
  <c r="BS75" i="3" s="1"/>
  <c r="BT50" i="3" a="1"/>
  <c r="BT50" i="3" s="1"/>
  <c r="BS32" i="3" a="1"/>
  <c r="BS32" i="3" s="1"/>
  <c r="BU70" i="3" a="1"/>
  <c r="BU70" i="3" s="1"/>
  <c r="BS50" i="3" a="1"/>
  <c r="BS50" i="3" s="1"/>
  <c r="BS28" i="3" a="1"/>
  <c r="BS28" i="3" s="1"/>
  <c r="BU73" i="3" a="1"/>
  <c r="BU73" i="3" s="1"/>
  <c r="BS54" i="3" a="1"/>
  <c r="BS54" i="3" s="1"/>
  <c r="BU34" i="3" a="1"/>
  <c r="BU34" i="3" s="1"/>
  <c r="BU24" i="3" a="1"/>
  <c r="BU24" i="3" s="1"/>
  <c r="BT20" i="3" a="1"/>
  <c r="BT20" i="3" s="1"/>
  <c r="BU14" i="3" a="1"/>
  <c r="BU14" i="3" s="1"/>
  <c r="BS68" i="3" a="1"/>
  <c r="BS68" i="3" s="1"/>
  <c r="BU44" i="3" a="1"/>
  <c r="BU44" i="3" s="1"/>
  <c r="BU84" i="3" a="1"/>
  <c r="BU84" i="3" s="1"/>
  <c r="BS63" i="3" a="1"/>
  <c r="BS63" i="3" s="1"/>
  <c r="BU39" i="3" a="1"/>
  <c r="BU39" i="3" s="1"/>
  <c r="BU81" i="3" a="1"/>
  <c r="BU81" i="3" s="1"/>
  <c r="BU57" i="3" a="1"/>
  <c r="BU57" i="3" s="1"/>
  <c r="BT39" i="3" a="1"/>
  <c r="BT39" i="3" s="1"/>
  <c r="BS80" i="3" a="1"/>
  <c r="BS80" i="3" s="1"/>
  <c r="BS62" i="3" a="1"/>
  <c r="BS62" i="3" s="1"/>
  <c r="BU42" i="3" a="1"/>
  <c r="BU42" i="3" s="1"/>
  <c r="BS19" i="3" a="1"/>
  <c r="BS19" i="3" s="1"/>
  <c r="BU12" i="3" a="1"/>
  <c r="BU12" i="3" s="1"/>
  <c r="BT23" i="3" a="1"/>
  <c r="BT23" i="3" s="1"/>
  <c r="BS76" i="3" a="1"/>
  <c r="BS76" i="3" s="1"/>
  <c r="BT55" i="3" a="1"/>
  <c r="BT55" i="3" s="1"/>
  <c r="BT28" i="3" a="1"/>
  <c r="BT28" i="3" s="1"/>
  <c r="BU72" i="3" a="1"/>
  <c r="BU72" i="3" s="1"/>
  <c r="BS48" i="3" a="1"/>
  <c r="BS48" i="3" s="1"/>
  <c r="BU29" i="3" a="1"/>
  <c r="BU29" i="3" s="1"/>
  <c r="BT66" i="3" a="1"/>
  <c r="BT66" i="3" s="1"/>
  <c r="BT47" i="3" a="1"/>
  <c r="BT47" i="3" s="1"/>
  <c r="BS88" i="3" a="1"/>
  <c r="BS88" i="3" s="1"/>
  <c r="BT70" i="3" a="1"/>
  <c r="BT70" i="3" s="1"/>
  <c r="BT51" i="3" a="1"/>
  <c r="BT51" i="3" s="1"/>
  <c r="BU32" i="3" a="1"/>
  <c r="BU32" i="3" s="1"/>
  <c r="BT21" i="3" a="1"/>
  <c r="BT21" i="3" s="1"/>
  <c r="BS17" i="3" a="1"/>
  <c r="BS17" i="3" s="1"/>
  <c r="AQ18" i="3" a="1"/>
  <c r="AQ18" i="3" s="1"/>
  <c r="AR86" i="3" a="1"/>
  <c r="AR86" i="3" s="1"/>
  <c r="AS82" i="3" a="1"/>
  <c r="AS82" i="3" s="1"/>
  <c r="AQ81" i="3" a="1"/>
  <c r="AQ81" i="3" s="1"/>
  <c r="AS85" i="3" a="1"/>
  <c r="AS85" i="3" s="1"/>
  <c r="AR81" i="3" a="1"/>
  <c r="AR81" i="3" s="1"/>
  <c r="AQ86" i="3" a="1"/>
  <c r="AQ86" i="3" s="1"/>
  <c r="DP16" i="3" a="1"/>
  <c r="DP16" i="3" s="1"/>
  <c r="DQ43" i="3" a="1"/>
  <c r="DQ43" i="3" s="1"/>
  <c r="DQ32" i="3" a="1"/>
  <c r="DQ32" i="3" s="1"/>
  <c r="DR20" i="3" a="1"/>
  <c r="DR20" i="3" s="1"/>
  <c r="DQ38" i="3" a="1"/>
  <c r="DQ38" i="3" s="1"/>
  <c r="DQ25" i="3" a="1"/>
  <c r="DQ25" i="3" s="1"/>
  <c r="DP43" i="3" a="1"/>
  <c r="DP43" i="3" s="1"/>
  <c r="DR68" i="3" a="1"/>
  <c r="DR68" i="3" s="1"/>
  <c r="DR44" i="3" a="1"/>
  <c r="DR44" i="3" s="1"/>
  <c r="DU44" i="3" s="1"/>
  <c r="N37" i="32" s="1"/>
  <c r="DQ62" i="3" a="1"/>
  <c r="DQ62" i="3" s="1"/>
  <c r="DP83" i="3" a="1"/>
  <c r="DP83" i="3" s="1"/>
  <c r="DU83" i="3" s="1"/>
  <c r="N76" i="32" s="1"/>
  <c r="DQ60" i="3" a="1"/>
  <c r="DQ60" i="3" s="1"/>
  <c r="DR82" i="3" a="1"/>
  <c r="DR82" i="3" s="1"/>
  <c r="DR63" i="3" a="1"/>
  <c r="DR63" i="3" s="1"/>
  <c r="DQ84" i="3" a="1"/>
  <c r="DQ84" i="3" s="1"/>
  <c r="DP32" i="3" a="1"/>
  <c r="DP32" i="3" s="1"/>
  <c r="DP21" i="3" a="1"/>
  <c r="DP21" i="3" s="1"/>
  <c r="DU21" i="3" s="1"/>
  <c r="N14" i="32" s="1"/>
  <c r="DQ46" i="3" a="1"/>
  <c r="DQ46" i="3" s="1"/>
  <c r="DQ30" i="3" a="1"/>
  <c r="DQ30" i="3" s="1"/>
  <c r="DR17" i="3" a="1"/>
  <c r="DR17" i="3" s="1"/>
  <c r="DP35" i="3" a="1"/>
  <c r="DP35" i="3" s="1"/>
  <c r="DU35" i="3" s="1"/>
  <c r="N28" i="32" s="1"/>
  <c r="DQ57" i="3" a="1"/>
  <c r="DQ57" i="3" s="1"/>
  <c r="DR80" i="3" a="1"/>
  <c r="DR80" i="3" s="1"/>
  <c r="DR55" i="3" a="1"/>
  <c r="DR55" i="3" s="1"/>
  <c r="DQ74" i="3" a="1"/>
  <c r="DQ74" i="3" s="1"/>
  <c r="DQ51" i="3" a="1"/>
  <c r="DQ51" i="3" s="1"/>
  <c r="DU51" i="3" s="1"/>
  <c r="N44" i="32" s="1"/>
  <c r="DP72" i="3" a="1"/>
  <c r="DP72" i="3" s="1"/>
  <c r="DU72" i="3" s="1"/>
  <c r="N65" i="32" s="1"/>
  <c r="DQ53" i="3" a="1"/>
  <c r="DQ53" i="3" s="1"/>
  <c r="DR75" i="3" a="1"/>
  <c r="DR75" i="3" s="1"/>
  <c r="DQ19" i="3" a="1"/>
  <c r="DQ19" i="3" s="1"/>
  <c r="DQ12" i="3" a="1"/>
  <c r="DQ12" i="3" s="1"/>
  <c r="DP34" i="3" a="1"/>
  <c r="DP34" i="3" s="1"/>
  <c r="DU34" i="3" s="1"/>
  <c r="N27" i="32" s="1"/>
  <c r="DR22" i="3" a="1"/>
  <c r="DR22" i="3" s="1"/>
  <c r="DR41" i="3" a="1"/>
  <c r="DR41" i="3" s="1"/>
  <c r="DP27" i="3" a="1"/>
  <c r="DP27" i="3" s="1"/>
  <c r="DU27" i="3" s="1"/>
  <c r="N20" i="32" s="1"/>
  <c r="DR47" i="3" a="1"/>
  <c r="DR47" i="3" s="1"/>
  <c r="DP70" i="3" a="1"/>
  <c r="DP70" i="3" s="1"/>
  <c r="DU70" i="3" s="1"/>
  <c r="N63" i="32" s="1"/>
  <c r="DR46" i="3" a="1"/>
  <c r="DR46" i="3" s="1"/>
  <c r="DR65" i="3" a="1"/>
  <c r="DR65" i="3" s="1"/>
  <c r="DQ86" i="3" a="1"/>
  <c r="DQ86" i="3" s="1"/>
  <c r="DQ63" i="3" a="1"/>
  <c r="DQ63" i="3" s="1"/>
  <c r="DP84" i="3" a="1"/>
  <c r="DP84" i="3" s="1"/>
  <c r="DP65" i="3" a="1"/>
  <c r="DP65" i="3" s="1"/>
  <c r="DR87" i="3" a="1"/>
  <c r="DR87" i="3" s="1"/>
  <c r="DQ37" i="3" a="1"/>
  <c r="DQ37" i="3" s="1"/>
  <c r="DR25" i="3" a="1"/>
  <c r="DR25" i="3" s="1"/>
  <c r="DQ13" i="3" a="1"/>
  <c r="DQ13" i="3" s="1"/>
  <c r="DR32" i="3" a="1"/>
  <c r="DR32" i="3" s="1"/>
  <c r="DP19" i="3" a="1"/>
  <c r="DP19" i="3" s="1"/>
  <c r="DP37" i="3" a="1"/>
  <c r="DP37" i="3" s="1"/>
  <c r="DQ61" i="3" a="1"/>
  <c r="DQ61" i="3" s="1"/>
  <c r="DP82" i="3" a="1"/>
  <c r="DP82" i="3" s="1"/>
  <c r="DR57" i="3" a="1"/>
  <c r="DR57" i="3" s="1"/>
  <c r="DR77" i="3" a="1"/>
  <c r="DR77" i="3" s="1"/>
  <c r="DP53" i="3" a="1"/>
  <c r="DP53" i="3" s="1"/>
  <c r="DQ75" i="3" a="1"/>
  <c r="DQ75" i="3" s="1"/>
  <c r="DR56" i="3" a="1"/>
  <c r="DR56" i="3" s="1"/>
  <c r="DN26" i="3"/>
  <c r="M19" i="32" s="1"/>
  <c r="DN31" i="3"/>
  <c r="M24" i="32" s="1"/>
  <c r="DN40" i="3"/>
  <c r="M33" i="32" s="1"/>
  <c r="DN15" i="3"/>
  <c r="M8" i="32" s="1"/>
  <c r="DN27" i="3"/>
  <c r="M20" i="32" s="1"/>
  <c r="DN32" i="3"/>
  <c r="M25" i="32" s="1"/>
  <c r="DN37" i="3"/>
  <c r="M30" i="32" s="1"/>
  <c r="DN57" i="3"/>
  <c r="M50" i="32" s="1"/>
  <c r="DN61" i="3"/>
  <c r="M54" i="32" s="1"/>
  <c r="DN71" i="3"/>
  <c r="M64" i="32" s="1"/>
  <c r="DN87" i="3"/>
  <c r="M80" i="32" s="1"/>
  <c r="DN76" i="3"/>
  <c r="M69" i="32" s="1"/>
  <c r="BL15" i="3" a="1"/>
  <c r="BL15" i="3" s="1"/>
  <c r="BQ15" i="3" s="1"/>
  <c r="F8" i="32" s="1"/>
  <c r="BN21" i="3" a="1"/>
  <c r="BN21" i="3" s="1"/>
  <c r="BN27" i="3" a="1"/>
  <c r="BN27" i="3" s="1"/>
  <c r="BN31" i="3" a="1"/>
  <c r="BN31" i="3" s="1"/>
  <c r="BM35" i="3" a="1"/>
  <c r="BM35" i="3" s="1"/>
  <c r="BN40" i="3" a="1"/>
  <c r="BN40" i="3" s="1"/>
  <c r="BL45" i="3" a="1"/>
  <c r="BL45" i="3" s="1"/>
  <c r="BN52" i="3" a="1"/>
  <c r="BN52" i="3" s="1"/>
  <c r="BM60" i="3" a="1"/>
  <c r="BM60" i="3" s="1"/>
  <c r="BN67" i="3" a="1"/>
  <c r="BN67" i="3" s="1"/>
  <c r="BL73" i="3" a="1"/>
  <c r="BL73" i="3" s="1"/>
  <c r="BQ73" i="3" s="1"/>
  <c r="F66" i="32" s="1"/>
  <c r="BM84" i="3" a="1"/>
  <c r="BM84" i="3" s="1"/>
  <c r="BN18" i="3" a="1"/>
  <c r="BN18" i="3" s="1"/>
  <c r="BM30" i="3" a="1"/>
  <c r="BM30" i="3" s="1"/>
  <c r="BM45" i="3" a="1"/>
  <c r="BM45" i="3" s="1"/>
  <c r="BN68" i="3" a="1"/>
  <c r="BN68" i="3" s="1"/>
  <c r="BM12" i="3" a="1"/>
  <c r="BM12" i="3" s="1"/>
  <c r="BN30" i="3" a="1"/>
  <c r="BN30" i="3" s="1"/>
  <c r="BM55" i="3" a="1"/>
  <c r="BM55" i="3" s="1"/>
  <c r="BN77" i="3" a="1"/>
  <c r="BN77" i="3" s="1"/>
  <c r="BM21" i="3" a="1"/>
  <c r="BM21" i="3" s="1"/>
  <c r="BL43" i="3" a="1"/>
  <c r="BL43" i="3" s="1"/>
  <c r="BM63" i="3" a="1"/>
  <c r="BM63" i="3" s="1"/>
  <c r="AO85" i="3"/>
  <c r="B78" i="32" s="1"/>
  <c r="AO88" i="3"/>
  <c r="B81" i="32" s="1"/>
  <c r="CZ31" i="3"/>
  <c r="K24" i="32" s="1"/>
  <c r="CZ38" i="3"/>
  <c r="K31" i="32" s="1"/>
  <c r="CZ62" i="3"/>
  <c r="K55" i="32" s="1"/>
  <c r="CZ52" i="3"/>
  <c r="K45" i="32" s="1"/>
  <c r="CZ58" i="3"/>
  <c r="K51" i="32" s="1"/>
  <c r="CZ68" i="3"/>
  <c r="K61" i="32" s="1"/>
  <c r="BJ39" i="3"/>
  <c r="E32" i="32" s="1"/>
  <c r="BJ12" i="3"/>
  <c r="E5" i="32" s="1"/>
  <c r="BJ13" i="3"/>
  <c r="E6" i="32" s="1"/>
  <c r="BJ18" i="3"/>
  <c r="E11" i="32" s="1"/>
  <c r="BJ31" i="3"/>
  <c r="E24" i="32" s="1"/>
  <c r="BJ60" i="3"/>
  <c r="E53" i="32" s="1"/>
  <c r="BJ76" i="3"/>
  <c r="E69" i="32" s="1"/>
  <c r="BJ65" i="3"/>
  <c r="E58" i="32" s="1"/>
  <c r="BJ81" i="3"/>
  <c r="E74" i="32" s="1"/>
  <c r="BJ63" i="3"/>
  <c r="E56" i="32" s="1"/>
  <c r="BJ79" i="3"/>
  <c r="E72" i="32" s="1"/>
  <c r="BQ39" i="3"/>
  <c r="F32" i="32" s="1"/>
  <c r="BC18" i="3"/>
  <c r="D11" i="32" s="1"/>
  <c r="BC27" i="3"/>
  <c r="D20" i="32" s="1"/>
  <c r="BC34" i="3"/>
  <c r="D27" i="32" s="1"/>
  <c r="BC72" i="3"/>
  <c r="D65" i="32" s="1"/>
  <c r="BC88" i="3"/>
  <c r="D81" i="32" s="1"/>
  <c r="BC30" i="3"/>
  <c r="D23" i="32" s="1"/>
  <c r="BC73" i="3"/>
  <c r="D66" i="32" s="1"/>
  <c r="BC12" i="3"/>
  <c r="D5" i="32" s="1"/>
  <c r="BC23" i="3"/>
  <c r="D16" i="32" s="1"/>
  <c r="BC39" i="3"/>
  <c r="D32" i="32" s="1"/>
  <c r="BC74" i="3"/>
  <c r="D67" i="32" s="1"/>
  <c r="BC13" i="3"/>
  <c r="D6" i="32" s="1"/>
  <c r="BC29" i="3"/>
  <c r="D22" i="32" s="1"/>
  <c r="BC42" i="3"/>
  <c r="D35" i="32" s="1"/>
  <c r="BC47" i="3"/>
  <c r="D40" i="32" s="1"/>
  <c r="BC53" i="3"/>
  <c r="D46" i="32" s="1"/>
  <c r="BC75" i="3"/>
  <c r="D68" i="32" s="1"/>
  <c r="CZ32" i="3"/>
  <c r="K25" i="32" s="1"/>
  <c r="CZ20" i="3"/>
  <c r="K13" i="32" s="1"/>
  <c r="CZ48" i="3"/>
  <c r="K41" i="32" s="1"/>
  <c r="CZ36" i="3"/>
  <c r="K29" i="32" s="1"/>
  <c r="CZ57" i="3"/>
  <c r="K50" i="32" s="1"/>
  <c r="CZ75" i="3"/>
  <c r="K68" i="32" s="1"/>
  <c r="BJ19" i="3"/>
  <c r="E12" i="32" s="1"/>
  <c r="BJ29" i="3"/>
  <c r="E22" i="32" s="1"/>
  <c r="BJ24" i="3"/>
  <c r="E17" i="32" s="1"/>
  <c r="BJ36" i="3"/>
  <c r="E29" i="32" s="1"/>
  <c r="BJ51" i="3"/>
  <c r="E44" i="32" s="1"/>
  <c r="BJ35" i="3"/>
  <c r="E28" i="32" s="1"/>
  <c r="BJ40" i="3"/>
  <c r="E33" i="32" s="1"/>
  <c r="BJ45" i="3"/>
  <c r="E38" i="32" s="1"/>
  <c r="BJ14" i="3"/>
  <c r="E7" i="32" s="1"/>
  <c r="BJ20" i="3"/>
  <c r="E13" i="32" s="1"/>
  <c r="BJ43" i="3"/>
  <c r="E36" i="32" s="1"/>
  <c r="BJ52" i="3"/>
  <c r="E45" i="32" s="1"/>
  <c r="BJ88" i="3"/>
  <c r="E81" i="32" s="1"/>
  <c r="BJ61" i="3"/>
  <c r="E54" i="32" s="1"/>
  <c r="BJ74" i="3"/>
  <c r="E67" i="32" s="1"/>
  <c r="BJ55" i="3"/>
  <c r="E48" i="32" s="1"/>
  <c r="BQ51" i="3"/>
  <c r="F44" i="32" s="1"/>
  <c r="BC14" i="3"/>
  <c r="D7" i="32" s="1"/>
  <c r="BC58" i="3"/>
  <c r="D51" i="32" s="1"/>
  <c r="BC68" i="3"/>
  <c r="D61" i="32" s="1"/>
  <c r="BC84" i="3"/>
  <c r="D77" i="32" s="1"/>
  <c r="BC69" i="3"/>
  <c r="D62" i="32" s="1"/>
  <c r="BC85" i="3"/>
  <c r="D78" i="32" s="1"/>
  <c r="BC19" i="3"/>
  <c r="D12" i="32" s="1"/>
  <c r="BC24" i="3"/>
  <c r="D17" i="32" s="1"/>
  <c r="BC35" i="3"/>
  <c r="D28" i="32" s="1"/>
  <c r="BC41" i="3"/>
  <c r="D34" i="32" s="1"/>
  <c r="BC46" i="3"/>
  <c r="D39" i="32" s="1"/>
  <c r="BC50" i="3"/>
  <c r="D43" i="32" s="1"/>
  <c r="BC59" i="3"/>
  <c r="D52" i="32" s="1"/>
  <c r="BC70" i="3"/>
  <c r="D63" i="32" s="1"/>
  <c r="BC86" i="3"/>
  <c r="D79" i="32" s="1"/>
  <c r="BC25" i="3"/>
  <c r="D18" i="32" s="1"/>
  <c r="BC71" i="3"/>
  <c r="D64" i="32" s="1"/>
  <c r="BC87" i="3"/>
  <c r="D80" i="32" s="1"/>
  <c r="AO83" i="3"/>
  <c r="B76" i="32" s="1"/>
  <c r="CZ28" i="3"/>
  <c r="K21" i="32" s="1"/>
  <c r="CZ73" i="3"/>
  <c r="K66" i="32" s="1"/>
  <c r="CZ37" i="3"/>
  <c r="K30" i="32" s="1"/>
  <c r="CZ50" i="3"/>
  <c r="K43" i="32" s="1"/>
  <c r="BJ27" i="3"/>
  <c r="E20" i="32" s="1"/>
  <c r="BJ32" i="3"/>
  <c r="E25" i="32" s="1"/>
  <c r="BJ25" i="3"/>
  <c r="E18" i="32" s="1"/>
  <c r="BJ30" i="3"/>
  <c r="E23" i="32" s="1"/>
  <c r="BJ28" i="3"/>
  <c r="E21" i="32" s="1"/>
  <c r="BJ38" i="3"/>
  <c r="E31" i="32" s="1"/>
  <c r="BJ68" i="3"/>
  <c r="E61" i="32" s="1"/>
  <c r="BJ84" i="3"/>
  <c r="E77" i="32" s="1"/>
  <c r="BJ58" i="3"/>
  <c r="E51" i="32" s="1"/>
  <c r="BJ73" i="3"/>
  <c r="E66" i="32" s="1"/>
  <c r="BJ70" i="3"/>
  <c r="E63" i="32" s="1"/>
  <c r="BJ71" i="3"/>
  <c r="E64" i="32" s="1"/>
  <c r="BJ87" i="3"/>
  <c r="E80" i="32" s="1"/>
  <c r="BQ47" i="3"/>
  <c r="F40" i="32" s="1"/>
  <c r="BC45" i="3"/>
  <c r="D38" i="32" s="1"/>
  <c r="BC54" i="3"/>
  <c r="D47" i="32" s="1"/>
  <c r="BC64" i="3"/>
  <c r="D57" i="32" s="1"/>
  <c r="BC80" i="3"/>
  <c r="D73" i="32" s="1"/>
  <c r="BC28" i="3"/>
  <c r="D21" i="32" s="1"/>
  <c r="BC32" i="3"/>
  <c r="D25" i="32" s="1"/>
  <c r="BC37" i="3"/>
  <c r="D30" i="32" s="1"/>
  <c r="BC49" i="3"/>
  <c r="D42" i="32" s="1"/>
  <c r="BC55" i="3"/>
  <c r="D48" i="32" s="1"/>
  <c r="BC65" i="3"/>
  <c r="D58" i="32" s="1"/>
  <c r="BC81" i="3"/>
  <c r="D74" i="32" s="1"/>
  <c r="BC15" i="3"/>
  <c r="D8" i="32" s="1"/>
  <c r="BC20" i="3"/>
  <c r="D13" i="32" s="1"/>
  <c r="BC43" i="3"/>
  <c r="D36" i="32" s="1"/>
  <c r="BC61" i="3"/>
  <c r="D54" i="32" s="1"/>
  <c r="BC66" i="3"/>
  <c r="D59" i="32" s="1"/>
  <c r="BC82" i="3"/>
  <c r="D75" i="32" s="1"/>
  <c r="BC21" i="3"/>
  <c r="D14" i="32" s="1"/>
  <c r="BC31" i="3"/>
  <c r="D24" i="32" s="1"/>
  <c r="BC36" i="3"/>
  <c r="D29" i="32" s="1"/>
  <c r="BC40" i="3"/>
  <c r="D33" i="32" s="1"/>
  <c r="BC56" i="3"/>
  <c r="D49" i="32" s="1"/>
  <c r="BC67" i="3"/>
  <c r="D60" i="32" s="1"/>
  <c r="BC83" i="3"/>
  <c r="D76" i="32" s="1"/>
  <c r="AO84" i="3"/>
  <c r="B77" i="32" s="1"/>
  <c r="AO82" i="3"/>
  <c r="B75" i="32" s="1"/>
  <c r="CZ14" i="3"/>
  <c r="K7" i="32" s="1"/>
  <c r="CZ27" i="3"/>
  <c r="K20" i="32" s="1"/>
  <c r="CZ12" i="3"/>
  <c r="K5" i="32" s="1"/>
  <c r="CZ53" i="3"/>
  <c r="K46" i="32" s="1"/>
  <c r="CZ69" i="3"/>
  <c r="K62" i="32" s="1"/>
  <c r="CZ41" i="3"/>
  <c r="K34" i="32" s="1"/>
  <c r="CZ86" i="3"/>
  <c r="K79" i="32" s="1"/>
  <c r="CZ59" i="3"/>
  <c r="K52" i="32" s="1"/>
  <c r="CZ63" i="3"/>
  <c r="K56" i="32" s="1"/>
  <c r="BJ47" i="3"/>
  <c r="E40" i="32" s="1"/>
  <c r="BJ16" i="3"/>
  <c r="E9" i="32" s="1"/>
  <c r="BJ22" i="3"/>
  <c r="E15" i="32" s="1"/>
  <c r="BJ49" i="3"/>
  <c r="E42" i="32" s="1"/>
  <c r="BJ17" i="3"/>
  <c r="E10" i="32" s="1"/>
  <c r="BJ64" i="3"/>
  <c r="E57" i="32" s="1"/>
  <c r="BJ80" i="3"/>
  <c r="E73" i="32" s="1"/>
  <c r="BJ85" i="3"/>
  <c r="E78" i="32" s="1"/>
  <c r="BJ66" i="3"/>
  <c r="E59" i="32" s="1"/>
  <c r="BJ57" i="3"/>
  <c r="E50" i="32" s="1"/>
  <c r="BJ67" i="3"/>
  <c r="E60" i="32" s="1"/>
  <c r="BJ83" i="3"/>
  <c r="E76" i="32" s="1"/>
  <c r="BC22" i="3"/>
  <c r="D15" i="32" s="1"/>
  <c r="BC60" i="3"/>
  <c r="D53" i="32" s="1"/>
  <c r="BC76" i="3"/>
  <c r="D69" i="32" s="1"/>
  <c r="BC51" i="3"/>
  <c r="D44" i="32" s="1"/>
  <c r="BC57" i="3"/>
  <c r="D50" i="32" s="1"/>
  <c r="BC62" i="3"/>
  <c r="D55" i="32" s="1"/>
  <c r="BC77" i="3"/>
  <c r="D70" i="32" s="1"/>
  <c r="BC16" i="3"/>
  <c r="D9" i="32" s="1"/>
  <c r="BC26" i="3"/>
  <c r="D19" i="32" s="1"/>
  <c r="BC33" i="3"/>
  <c r="D26" i="32" s="1"/>
  <c r="BC38" i="3"/>
  <c r="D31" i="32" s="1"/>
  <c r="BC44" i="3"/>
  <c r="D37" i="32" s="1"/>
  <c r="BC48" i="3"/>
  <c r="D41" i="32" s="1"/>
  <c r="BC78" i="3"/>
  <c r="D71" i="32" s="1"/>
  <c r="BC17" i="3"/>
  <c r="D10" i="32" s="1"/>
  <c r="BC52" i="3"/>
  <c r="D45" i="32" s="1"/>
  <c r="BC63" i="3"/>
  <c r="D56" i="32" s="1"/>
  <c r="BC79" i="3"/>
  <c r="D72" i="32" s="1"/>
  <c r="CL84" i="3"/>
  <c r="I77" i="32" s="1"/>
  <c r="CL42" i="3"/>
  <c r="I35" i="32" s="1"/>
  <c r="CL15" i="3"/>
  <c r="I8" i="32" s="1"/>
  <c r="CL12" i="3"/>
  <c r="I5" i="32" s="1"/>
  <c r="CL24" i="3"/>
  <c r="I17" i="32" s="1"/>
  <c r="CL80" i="3"/>
  <c r="I73" i="32" s="1"/>
  <c r="CL64" i="3"/>
  <c r="I57" i="32" s="1"/>
  <c r="CL38" i="3"/>
  <c r="I31" i="32" s="1"/>
  <c r="CL19" i="3"/>
  <c r="I12" i="32" s="1"/>
  <c r="CL31" i="3"/>
  <c r="I24" i="32" s="1"/>
  <c r="CL66" i="3"/>
  <c r="I59" i="32" s="1"/>
  <c r="CL45" i="3"/>
  <c r="I38" i="32" s="1"/>
  <c r="CL67" i="3"/>
  <c r="I60" i="32" s="1"/>
  <c r="CL44" i="3"/>
  <c r="I37" i="32" s="1"/>
  <c r="CL65" i="3"/>
  <c r="I58" i="32" s="1"/>
  <c r="CL81" i="3"/>
  <c r="I74" i="32" s="1"/>
  <c r="CL13" i="3"/>
  <c r="I6" i="32" s="1"/>
  <c r="CL14" i="3"/>
  <c r="I7" i="32" s="1"/>
  <c r="CL35" i="3"/>
  <c r="I28" i="32" s="1"/>
  <c r="CL48" i="3"/>
  <c r="I41" i="32" s="1"/>
  <c r="CL26" i="3"/>
  <c r="I19" i="32" s="1"/>
  <c r="CL23" i="3"/>
  <c r="I16" i="32" s="1"/>
  <c r="CL34" i="3"/>
  <c r="I27" i="32" s="1"/>
  <c r="CL51" i="3"/>
  <c r="I44" i="32" s="1"/>
  <c r="CL58" i="3"/>
  <c r="I51" i="32" s="1"/>
  <c r="CL41" i="3"/>
  <c r="I34" i="32" s="1"/>
  <c r="CL47" i="3"/>
  <c r="I40" i="32" s="1"/>
  <c r="CL63" i="3"/>
  <c r="I56" i="32" s="1"/>
  <c r="CL79" i="3"/>
  <c r="I72" i="32" s="1"/>
  <c r="CL61" i="3"/>
  <c r="I54" i="32" s="1"/>
  <c r="CL77" i="3"/>
  <c r="I70" i="32" s="1"/>
  <c r="CL25" i="3"/>
  <c r="I18" i="32" s="1"/>
  <c r="CL39" i="3"/>
  <c r="I32" i="32" s="1"/>
  <c r="CL83" i="3"/>
  <c r="I76" i="32" s="1"/>
  <c r="CL40" i="3"/>
  <c r="I33" i="32" s="1"/>
  <c r="CL16" i="3"/>
  <c r="I9" i="32" s="1"/>
  <c r="CL60" i="3"/>
  <c r="I53" i="32" s="1"/>
  <c r="CL68" i="3"/>
  <c r="I61" i="32" s="1"/>
  <c r="CL37" i="3"/>
  <c r="I30" i="32" s="1"/>
  <c r="CL70" i="3"/>
  <c r="I63" i="32" s="1"/>
  <c r="CL18" i="3"/>
  <c r="I11" i="32" s="1"/>
  <c r="CL53" i="3"/>
  <c r="I46" i="32" s="1"/>
  <c r="CL33" i="3"/>
  <c r="I26" i="32" s="1"/>
  <c r="CL36" i="3"/>
  <c r="I29" i="32" s="1"/>
  <c r="CL56" i="3"/>
  <c r="I49" i="32" s="1"/>
  <c r="CL88" i="3"/>
  <c r="I81" i="32" s="1"/>
  <c r="CL17" i="3"/>
  <c r="I10" i="32" s="1"/>
  <c r="CL82" i="3"/>
  <c r="I75" i="32" s="1"/>
  <c r="CL54" i="3"/>
  <c r="I47" i="32" s="1"/>
  <c r="CL59" i="3"/>
  <c r="I52" i="32" s="1"/>
  <c r="CL75" i="3"/>
  <c r="I68" i="32" s="1"/>
  <c r="CL46" i="3"/>
  <c r="I39" i="32" s="1"/>
  <c r="CL50" i="3"/>
  <c r="I43" i="32" s="1"/>
  <c r="CL57" i="3"/>
  <c r="I50" i="32" s="1"/>
  <c r="CL73" i="3"/>
  <c r="I66" i="32" s="1"/>
  <c r="CL21" i="3"/>
  <c r="I14" i="32" s="1"/>
  <c r="CL76" i="3"/>
  <c r="I69" i="32" s="1"/>
  <c r="CL27" i="3"/>
  <c r="I20" i="32" s="1"/>
  <c r="CL32" i="3"/>
  <c r="I25" i="32" s="1"/>
  <c r="CL29" i="3"/>
  <c r="I22" i="32" s="1"/>
  <c r="CL55" i="3"/>
  <c r="I48" i="32" s="1"/>
  <c r="CL74" i="3"/>
  <c r="I67" i="32" s="1"/>
  <c r="CL49" i="3"/>
  <c r="I42" i="32" s="1"/>
  <c r="CL71" i="3"/>
  <c r="I64" i="32" s="1"/>
  <c r="CL87" i="3"/>
  <c r="I80" i="32" s="1"/>
  <c r="CL43" i="3"/>
  <c r="I36" i="32" s="1"/>
  <c r="CL69" i="3"/>
  <c r="I62" i="32" s="1"/>
  <c r="CL85" i="3"/>
  <c r="I78" i="32" s="1"/>
  <c r="AR14" i="3" a="1"/>
  <c r="AR14" i="3" s="1"/>
  <c r="AS13" i="3" a="1"/>
  <c r="AS13" i="3" s="1"/>
  <c r="AR13" i="3" a="1"/>
  <c r="AR13" i="3" s="1"/>
  <c r="AR19" i="3" a="1"/>
  <c r="AR19" i="3" s="1"/>
  <c r="AQ25" i="3" a="1"/>
  <c r="AQ25" i="3" s="1"/>
  <c r="AR20" i="3" a="1"/>
  <c r="AR20" i="3" s="1"/>
  <c r="AR25" i="3" a="1"/>
  <c r="AR25" i="3" s="1"/>
  <c r="AS15" i="3" a="1"/>
  <c r="AS15" i="3" s="1"/>
  <c r="AS19" i="3" a="1"/>
  <c r="AS19" i="3" s="1"/>
  <c r="AQ24" i="3" a="1"/>
  <c r="AQ24" i="3" s="1"/>
  <c r="AQ17" i="3" a="1"/>
  <c r="AQ17" i="3" s="1"/>
  <c r="AR24" i="3" a="1"/>
  <c r="AR24" i="3" s="1"/>
  <c r="AS31" i="3" a="1"/>
  <c r="AS31" i="3" s="1"/>
  <c r="AR35" i="3" a="1"/>
  <c r="AR35" i="3" s="1"/>
  <c r="AR42" i="3" a="1"/>
  <c r="AR42" i="3" s="1"/>
  <c r="AQ48" i="3" a="1"/>
  <c r="AQ48" i="3" s="1"/>
  <c r="AS24" i="3" a="1"/>
  <c r="AS24" i="3" s="1"/>
  <c r="AQ29" i="3" a="1"/>
  <c r="AQ29" i="3" s="1"/>
  <c r="AQ37" i="3" a="1"/>
  <c r="AQ37" i="3" s="1"/>
  <c r="AS41" i="3" a="1"/>
  <c r="AS41" i="3" s="1"/>
  <c r="AQ46" i="3" a="1"/>
  <c r="AQ46" i="3" s="1"/>
  <c r="AQ51" i="3" a="1"/>
  <c r="AQ51" i="3" s="1"/>
  <c r="AR29" i="3" a="1"/>
  <c r="AR29" i="3" s="1"/>
  <c r="AQ34" i="3" a="1"/>
  <c r="AQ34" i="3" s="1"/>
  <c r="AR39" i="3" a="1"/>
  <c r="AR39" i="3" s="1"/>
  <c r="AR46" i="3" a="1"/>
  <c r="AR46" i="3" s="1"/>
  <c r="AS27" i="3" a="1"/>
  <c r="AS27" i="3" s="1"/>
  <c r="AR33" i="3" a="1"/>
  <c r="AR33" i="3" s="1"/>
  <c r="AS37" i="3" a="1"/>
  <c r="AS37" i="3" s="1"/>
  <c r="AQ42" i="3" a="1"/>
  <c r="AQ42" i="3" s="1"/>
  <c r="AS46" i="3" a="1"/>
  <c r="AS46" i="3" s="1"/>
  <c r="AQ52" i="3" a="1"/>
  <c r="AQ52" i="3" s="1"/>
  <c r="AS56" i="3" a="1"/>
  <c r="AS56" i="3" s="1"/>
  <c r="AQ63" i="3" a="1"/>
  <c r="AQ63" i="3" s="1"/>
  <c r="AR67" i="3" a="1"/>
  <c r="AR67" i="3" s="1"/>
  <c r="AR75" i="3" a="1"/>
  <c r="AR75" i="3" s="1"/>
  <c r="AS51" i="3" a="1"/>
  <c r="AS51" i="3" s="1"/>
  <c r="AQ57" i="3" a="1"/>
  <c r="AQ57" i="3" s="1"/>
  <c r="AR62" i="3" a="1"/>
  <c r="AR62" i="3" s="1"/>
  <c r="AS67" i="3" a="1"/>
  <c r="AS67" i="3" s="1"/>
  <c r="AS71" i="3" a="1"/>
  <c r="AS71" i="3" s="1"/>
  <c r="AS75" i="3" a="1"/>
  <c r="AS75" i="3" s="1"/>
  <c r="AS79" i="3" a="1"/>
  <c r="AS79" i="3" s="1"/>
  <c r="AR54" i="3" a="1"/>
  <c r="AR54" i="3" s="1"/>
  <c r="AR58" i="3" a="1"/>
  <c r="AR58" i="3" s="1"/>
  <c r="AS62" i="3" a="1"/>
  <c r="AS62" i="3" s="1"/>
  <c r="AR68" i="3" a="1"/>
  <c r="AR68" i="3" s="1"/>
  <c r="AR76" i="3" a="1"/>
  <c r="AR76" i="3" s="1"/>
  <c r="AR56" i="3" a="1"/>
  <c r="AR56" i="3" s="1"/>
  <c r="AS61" i="3" a="1"/>
  <c r="AS61" i="3" s="1"/>
  <c r="AS68" i="3" a="1"/>
  <c r="AS68" i="3" s="1"/>
  <c r="AS72" i="3" a="1"/>
  <c r="AS72" i="3" s="1"/>
  <c r="AS76" i="3" a="1"/>
  <c r="AS76" i="3" s="1"/>
  <c r="AS80" i="3" a="1"/>
  <c r="AS80" i="3" s="1"/>
  <c r="AO80" i="3"/>
  <c r="B73" i="32" s="1"/>
  <c r="AO79" i="3"/>
  <c r="B72" i="32" s="1"/>
  <c r="AR16" i="3" a="1"/>
  <c r="AR16" i="3" s="1"/>
  <c r="AQ20" i="3" a="1"/>
  <c r="AQ20" i="3" s="1"/>
  <c r="AR21" i="3" a="1"/>
  <c r="AR21" i="3" s="1"/>
  <c r="AS16" i="3" a="1"/>
  <c r="AS16" i="3" s="1"/>
  <c r="AR15" i="3" a="1"/>
  <c r="AR15" i="3" s="1"/>
  <c r="AQ27" i="3" a="1"/>
  <c r="AQ27" i="3" s="1"/>
  <c r="AS32" i="3" a="1"/>
  <c r="AS32" i="3" s="1"/>
  <c r="AR43" i="3" a="1"/>
  <c r="AR43" i="3" s="1"/>
  <c r="AR49" i="3" a="1"/>
  <c r="AR49" i="3" s="1"/>
  <c r="AQ26" i="3" a="1"/>
  <c r="AQ26" i="3" s="1"/>
  <c r="AS30" i="3" a="1"/>
  <c r="AS30" i="3" s="1"/>
  <c r="AQ38" i="3" a="1"/>
  <c r="AQ38" i="3" s="1"/>
  <c r="AS42" i="3" a="1"/>
  <c r="AS42" i="3" s="1"/>
  <c r="AR47" i="3" a="1"/>
  <c r="AR47" i="3" s="1"/>
  <c r="AS25" i="3" a="1"/>
  <c r="AS25" i="3" s="1"/>
  <c r="AR31" i="3" a="1"/>
  <c r="AR31" i="3" s="1"/>
  <c r="AS35" i="3" a="1"/>
  <c r="AS35" i="3" s="1"/>
  <c r="AQ40" i="3" a="1"/>
  <c r="AQ40" i="3" s="1"/>
  <c r="AS48" i="3" a="1"/>
  <c r="AS48" i="3" s="1"/>
  <c r="AS28" i="3" a="1"/>
  <c r="AS28" i="3" s="1"/>
  <c r="AR34" i="3" a="1"/>
  <c r="AR34" i="3" s="1"/>
  <c r="AS38" i="3" a="1"/>
  <c r="AS38" i="3" s="1"/>
  <c r="AQ43" i="3" a="1"/>
  <c r="AQ43" i="3" s="1"/>
  <c r="AS47" i="3" a="1"/>
  <c r="AS47" i="3" s="1"/>
  <c r="AS53" i="3" a="1"/>
  <c r="AS53" i="3" s="1"/>
  <c r="AS58" i="3" a="1"/>
  <c r="AS58" i="3" s="1"/>
  <c r="AQ64" i="3" a="1"/>
  <c r="AQ64" i="3" s="1"/>
  <c r="AR69" i="3" a="1"/>
  <c r="AR69" i="3" s="1"/>
  <c r="AR77" i="3" a="1"/>
  <c r="AR77" i="3" s="1"/>
  <c r="AQ53" i="3" a="1"/>
  <c r="AQ53" i="3" s="1"/>
  <c r="AQ58" i="3" a="1"/>
  <c r="AQ58" i="3" s="1"/>
  <c r="AR63" i="3" a="1"/>
  <c r="AR63" i="3" s="1"/>
  <c r="AQ68" i="3" a="1"/>
  <c r="AQ68" i="3" s="1"/>
  <c r="AQ72" i="3" a="1"/>
  <c r="AQ72" i="3" s="1"/>
  <c r="AQ76" i="3" a="1"/>
  <c r="AQ76" i="3" s="1"/>
  <c r="AQ80" i="3" a="1"/>
  <c r="AQ80" i="3" s="1"/>
  <c r="AQ55" i="3" a="1"/>
  <c r="AQ55" i="3" s="1"/>
  <c r="AQ59" i="3" a="1"/>
  <c r="AQ59" i="3" s="1"/>
  <c r="AS64" i="3" a="1"/>
  <c r="AS64" i="3" s="1"/>
  <c r="AR70" i="3" a="1"/>
  <c r="AR70" i="3" s="1"/>
  <c r="AR78" i="3" a="1"/>
  <c r="AR78" i="3" s="1"/>
  <c r="AS57" i="3" a="1"/>
  <c r="AS57" i="3" s="1"/>
  <c r="AS63" i="3" a="1"/>
  <c r="AS63" i="3" s="1"/>
  <c r="AQ69" i="3" a="1"/>
  <c r="AQ69" i="3" s="1"/>
  <c r="AQ73" i="3" a="1"/>
  <c r="AQ73" i="3" s="1"/>
  <c r="AQ77" i="3" a="1"/>
  <c r="AQ77" i="3" s="1"/>
  <c r="AQ15" i="3" a="1"/>
  <c r="AQ15" i="3" s="1"/>
  <c r="AS26" i="3" a="1"/>
  <c r="AS26" i="3" s="1"/>
  <c r="AR17" i="3" a="1"/>
  <c r="AR17" i="3" s="1"/>
  <c r="AS20" i="3" a="1"/>
  <c r="AS20" i="3" s="1"/>
  <c r="AQ19" i="3" a="1"/>
  <c r="AQ19" i="3" s="1"/>
  <c r="AQ36" i="3" a="1"/>
  <c r="AQ36" i="3" s="1"/>
  <c r="AR18" i="3" a="1"/>
  <c r="AR18" i="3" s="1"/>
  <c r="AQ16" i="3" a="1"/>
  <c r="AQ16" i="3" s="1"/>
  <c r="AQ21" i="3" a="1"/>
  <c r="AQ21" i="3" s="1"/>
  <c r="AR12" i="3" a="1"/>
  <c r="AR12" i="3" s="1"/>
  <c r="AQ22" i="3" a="1"/>
  <c r="AQ22" i="3" s="1"/>
  <c r="AS12" i="3" a="1"/>
  <c r="AS12" i="3" s="1"/>
  <c r="AS17" i="3" a="1"/>
  <c r="AS17" i="3" s="1"/>
  <c r="AR22" i="3" a="1"/>
  <c r="AR22" i="3" s="1"/>
  <c r="AQ13" i="3" a="1"/>
  <c r="AQ13" i="3" s="1"/>
  <c r="AS21" i="3" a="1"/>
  <c r="AS21" i="3" s="1"/>
  <c r="AS29" i="3" a="1"/>
  <c r="AS29" i="3" s="1"/>
  <c r="AS33" i="3" a="1"/>
  <c r="AS33" i="3" s="1"/>
  <c r="AS39" i="3" a="1"/>
  <c r="AS39" i="3" s="1"/>
  <c r="AQ44" i="3" a="1"/>
  <c r="AQ44" i="3" s="1"/>
  <c r="AS50" i="3" a="1"/>
  <c r="AS50" i="3" s="1"/>
  <c r="AR27" i="3" a="1"/>
  <c r="AR27" i="3" s="1"/>
  <c r="AQ31" i="3" a="1"/>
  <c r="AQ31" i="3" s="1"/>
  <c r="AQ39" i="3" a="1"/>
  <c r="AQ39" i="3" s="1"/>
  <c r="AR44" i="3" a="1"/>
  <c r="AR44" i="3" s="1"/>
  <c r="AR48" i="3" a="1"/>
  <c r="AR48" i="3" s="1"/>
  <c r="AR26" i="3" a="1"/>
  <c r="AR26" i="3" s="1"/>
  <c r="AQ32" i="3" a="1"/>
  <c r="AQ32" i="3" s="1"/>
  <c r="AR37" i="3" a="1"/>
  <c r="AR37" i="3" s="1"/>
  <c r="AS43" i="3" a="1"/>
  <c r="AS43" i="3" s="1"/>
  <c r="AQ50" i="3" a="1"/>
  <c r="AQ50" i="3" s="1"/>
  <c r="AQ30" i="3" a="1"/>
  <c r="AQ30" i="3" s="1"/>
  <c r="AQ35" i="3" a="1"/>
  <c r="AQ35" i="3" s="1"/>
  <c r="AR40" i="3" a="1"/>
  <c r="AR40" i="3" s="1"/>
  <c r="AS44" i="3" a="1"/>
  <c r="AS44" i="3" s="1"/>
  <c r="AQ49" i="3" a="1"/>
  <c r="AQ49" i="3" s="1"/>
  <c r="AS52" i="3" a="1"/>
  <c r="AS52" i="3" s="1"/>
  <c r="AS60" i="3" a="1"/>
  <c r="AS60" i="3" s="1"/>
  <c r="AQ65" i="3" a="1"/>
  <c r="AQ65" i="3" s="1"/>
  <c r="AR71" i="3" a="1"/>
  <c r="AR71" i="3" s="1"/>
  <c r="AR79" i="3" a="1"/>
  <c r="AR79" i="3" s="1"/>
  <c r="AV79" i="3" s="1"/>
  <c r="C72" i="32" s="1"/>
  <c r="AQ54" i="3" a="1"/>
  <c r="AQ54" i="3" s="1"/>
  <c r="AS59" i="3" a="1"/>
  <c r="AS59" i="3" s="1"/>
  <c r="AR64" i="3" a="1"/>
  <c r="AR64" i="3" s="1"/>
  <c r="AS69" i="3" a="1"/>
  <c r="AS69" i="3" s="1"/>
  <c r="AS73" i="3" a="1"/>
  <c r="AS73" i="3" s="1"/>
  <c r="AS77" i="3" a="1"/>
  <c r="AS77" i="3" s="1"/>
  <c r="AQ56" i="3" a="1"/>
  <c r="AQ56" i="3" s="1"/>
  <c r="AQ60" i="3" a="1"/>
  <c r="AQ60" i="3" s="1"/>
  <c r="AS65" i="3" a="1"/>
  <c r="AS65" i="3" s="1"/>
  <c r="AR72" i="3" a="1"/>
  <c r="AR72" i="3" s="1"/>
  <c r="AR80" i="3" a="1"/>
  <c r="AR80" i="3" s="1"/>
  <c r="AR59" i="3" a="1"/>
  <c r="AR59" i="3" s="1"/>
  <c r="AQ66" i="3" a="1"/>
  <c r="AQ66" i="3" s="1"/>
  <c r="AS70" i="3" a="1"/>
  <c r="AS70" i="3" s="1"/>
  <c r="AS74" i="3" a="1"/>
  <c r="AS74" i="3" s="1"/>
  <c r="AS78" i="3" a="1"/>
  <c r="AS78" i="3" s="1"/>
  <c r="AQ23" i="3" a="1"/>
  <c r="AQ23" i="3" s="1"/>
  <c r="AS14" i="3" a="1"/>
  <c r="AS14" i="3" s="1"/>
  <c r="AS18" i="3" a="1"/>
  <c r="AS18" i="3" s="1"/>
  <c r="AR23" i="3" a="1"/>
  <c r="AR23" i="3" s="1"/>
  <c r="AQ14" i="3" a="1"/>
  <c r="AQ14" i="3" s="1"/>
  <c r="AS22" i="3" a="1"/>
  <c r="AS22" i="3" s="1"/>
  <c r="AR30" i="3" a="1"/>
  <c r="AR30" i="3" s="1"/>
  <c r="AS34" i="3" a="1"/>
  <c r="AS34" i="3" s="1"/>
  <c r="AR41" i="3" a="1"/>
  <c r="AR41" i="3" s="1"/>
  <c r="AQ47" i="3" a="1"/>
  <c r="AQ47" i="3" s="1"/>
  <c r="AR52" i="3" a="1"/>
  <c r="AR52" i="3" s="1"/>
  <c r="AQ28" i="3" a="1"/>
  <c r="AQ28" i="3" s="1"/>
  <c r="AR36" i="3" a="1"/>
  <c r="AR36" i="3" s="1"/>
  <c r="AS40" i="3" a="1"/>
  <c r="AS40" i="3" s="1"/>
  <c r="AQ45" i="3" a="1"/>
  <c r="AQ45" i="3" s="1"/>
  <c r="AS49" i="3" a="1"/>
  <c r="AS49" i="3" s="1"/>
  <c r="AR28" i="3" a="1"/>
  <c r="AR28" i="3" s="1"/>
  <c r="AQ33" i="3" a="1"/>
  <c r="AQ33" i="3" s="1"/>
  <c r="AR38" i="3" a="1"/>
  <c r="AR38" i="3" s="1"/>
  <c r="AR45" i="3" a="1"/>
  <c r="AR45" i="3" s="1"/>
  <c r="AR51" i="3" a="1"/>
  <c r="AR51" i="3" s="1"/>
  <c r="AR32" i="3" a="1"/>
  <c r="AR32" i="3" s="1"/>
  <c r="AS36" i="3" a="1"/>
  <c r="AS36" i="3" s="1"/>
  <c r="AQ41" i="3" a="1"/>
  <c r="AQ41" i="3" s="1"/>
  <c r="AS45" i="3" a="1"/>
  <c r="AS45" i="3" s="1"/>
  <c r="AR50" i="3" a="1"/>
  <c r="AR50" i="3" s="1"/>
  <c r="AS54" i="3" a="1"/>
  <c r="AS54" i="3" s="1"/>
  <c r="AQ62" i="3" a="1"/>
  <c r="AQ62" i="3" s="1"/>
  <c r="AR66" i="3" a="1"/>
  <c r="AR66" i="3" s="1"/>
  <c r="AR73" i="3" a="1"/>
  <c r="AR73" i="3" s="1"/>
  <c r="AS55" i="3" a="1"/>
  <c r="AS55" i="3" s="1"/>
  <c r="AQ61" i="3" a="1"/>
  <c r="AQ61" i="3" s="1"/>
  <c r="AR65" i="3" a="1"/>
  <c r="AR65" i="3" s="1"/>
  <c r="AQ70" i="3" a="1"/>
  <c r="AQ70" i="3" s="1"/>
  <c r="AQ74" i="3" a="1"/>
  <c r="AQ74" i="3" s="1"/>
  <c r="AQ78" i="3" a="1"/>
  <c r="AQ78" i="3" s="1"/>
  <c r="AR53" i="3" a="1"/>
  <c r="AR53" i="3" s="1"/>
  <c r="AR57" i="3" a="1"/>
  <c r="AR57" i="3" s="1"/>
  <c r="AR61" i="3" a="1"/>
  <c r="AR61" i="3" s="1"/>
  <c r="AS66" i="3" a="1"/>
  <c r="AS66" i="3" s="1"/>
  <c r="AR74" i="3" a="1"/>
  <c r="AR74" i="3" s="1"/>
  <c r="AR55" i="3" a="1"/>
  <c r="AR55" i="3" s="1"/>
  <c r="AR60" i="3" a="1"/>
  <c r="AR60" i="3" s="1"/>
  <c r="AQ67" i="3" a="1"/>
  <c r="AQ67" i="3" s="1"/>
  <c r="AQ71" i="3" a="1"/>
  <c r="AQ71" i="3" s="1"/>
  <c r="AQ75" i="3" a="1"/>
  <c r="AQ75" i="3" s="1"/>
  <c r="AO16" i="3"/>
  <c r="B9" i="32" s="1"/>
  <c r="AO27" i="3"/>
  <c r="B20" i="32" s="1"/>
  <c r="AO31" i="3"/>
  <c r="B24" i="32" s="1"/>
  <c r="AO36" i="3"/>
  <c r="B29" i="32" s="1"/>
  <c r="AO46" i="3"/>
  <c r="B39" i="32" s="1"/>
  <c r="AO41" i="3"/>
  <c r="B34" i="32" s="1"/>
  <c r="AO67" i="3"/>
  <c r="B60" i="32" s="1"/>
  <c r="AO30" i="3"/>
  <c r="B23" i="32" s="1"/>
  <c r="AO35" i="3"/>
  <c r="B28" i="32" s="1"/>
  <c r="AO44" i="3"/>
  <c r="B37" i="32" s="1"/>
  <c r="AO53" i="3"/>
  <c r="B46" i="32" s="1"/>
  <c r="AO77" i="3"/>
  <c r="B70" i="32" s="1"/>
  <c r="AO75" i="3"/>
  <c r="B68" i="32" s="1"/>
  <c r="AO78" i="3"/>
  <c r="B71" i="32" s="1"/>
  <c r="AO73" i="3"/>
  <c r="B66" i="32" s="1"/>
  <c r="AO20" i="3"/>
  <c r="B13" i="32" s="1"/>
  <c r="AO18" i="3"/>
  <c r="B11" i="32" s="1"/>
  <c r="AO50" i="3"/>
  <c r="B43" i="32" s="1"/>
  <c r="AO54" i="3"/>
  <c r="B47" i="32" s="1"/>
  <c r="AO37" i="3"/>
  <c r="B30" i="32" s="1"/>
  <c r="AO47" i="3"/>
  <c r="B40" i="32" s="1"/>
  <c r="AO59" i="3"/>
  <c r="B52" i="32" s="1"/>
  <c r="AO66" i="3"/>
  <c r="B59" i="32" s="1"/>
  <c r="AO32" i="3"/>
  <c r="B25" i="32" s="1"/>
  <c r="AO42" i="3"/>
  <c r="B35" i="32" s="1"/>
  <c r="AO57" i="3"/>
  <c r="B50" i="32" s="1"/>
  <c r="AO63" i="3"/>
  <c r="B56" i="32" s="1"/>
  <c r="AO45" i="3"/>
  <c r="B38" i="32" s="1"/>
  <c r="AO49" i="3"/>
  <c r="B42" i="32" s="1"/>
  <c r="AO55" i="3"/>
  <c r="B48" i="32" s="1"/>
  <c r="AO62" i="3"/>
  <c r="B55" i="32" s="1"/>
  <c r="AO21" i="3"/>
  <c r="B14" i="32" s="1"/>
  <c r="AO22" i="3"/>
  <c r="B15" i="32" s="1"/>
  <c r="AO13" i="3"/>
  <c r="B6" i="32" s="1"/>
  <c r="AO24" i="3"/>
  <c r="B17" i="32" s="1"/>
  <c r="AO23" i="3"/>
  <c r="B16" i="32" s="1"/>
  <c r="AO28" i="3"/>
  <c r="B21" i="32" s="1"/>
  <c r="AO34" i="3"/>
  <c r="B27" i="32" s="1"/>
  <c r="AO43" i="3"/>
  <c r="B36" i="32" s="1"/>
  <c r="AO71" i="3"/>
  <c r="B64" i="32" s="1"/>
  <c r="AO64" i="3"/>
  <c r="B57" i="32" s="1"/>
  <c r="AO26" i="3"/>
  <c r="B19" i="32" s="1"/>
  <c r="AO38" i="3"/>
  <c r="B31" i="32" s="1"/>
  <c r="AO51" i="3"/>
  <c r="B44" i="32" s="1"/>
  <c r="AO68" i="3"/>
  <c r="B61" i="32" s="1"/>
  <c r="AO76" i="3"/>
  <c r="B69" i="32" s="1"/>
  <c r="AO69" i="3"/>
  <c r="B62" i="32" s="1"/>
  <c r="AO74" i="3"/>
  <c r="B67" i="32" s="1"/>
  <c r="AO72" i="3"/>
  <c r="B65" i="32" s="1"/>
  <c r="AO70" i="3"/>
  <c r="B63" i="32" s="1"/>
  <c r="AO12" i="3"/>
  <c r="B5" i="32" s="1"/>
  <c r="AO17" i="3"/>
  <c r="B10" i="32" s="1"/>
  <c r="AO15" i="3"/>
  <c r="B8" i="32" s="1"/>
  <c r="AO14" i="3"/>
  <c r="B7" i="32" s="1"/>
  <c r="AO19" i="3"/>
  <c r="B12" i="32" s="1"/>
  <c r="AO33" i="3"/>
  <c r="B26" i="32" s="1"/>
  <c r="AO48" i="3"/>
  <c r="B41" i="32" s="1"/>
  <c r="AO52" i="3"/>
  <c r="B45" i="32" s="1"/>
  <c r="AO56" i="3"/>
  <c r="B49" i="32" s="1"/>
  <c r="AO61" i="3"/>
  <c r="B54" i="32" s="1"/>
  <c r="AO65" i="3"/>
  <c r="B58" i="32" s="1"/>
  <c r="AO25" i="3"/>
  <c r="B18" i="32" s="1"/>
  <c r="AO29" i="3"/>
  <c r="B22" i="32" s="1"/>
  <c r="AO40" i="3"/>
  <c r="B33" i="32" s="1"/>
  <c r="AO60" i="3"/>
  <c r="B53" i="32" s="1"/>
  <c r="AO39" i="3"/>
  <c r="B32" i="32" s="1"/>
  <c r="AO58" i="3"/>
  <c r="B51" i="32" s="1"/>
  <c r="AB1426" i="3"/>
  <c r="AB1358" i="3"/>
  <c r="Y1358" i="3"/>
  <c r="AA1358" i="3" s="1"/>
  <c r="AC1358" i="3"/>
  <c r="Z1450" i="3"/>
  <c r="AA1450" i="3" s="1"/>
  <c r="G2378" i="3"/>
  <c r="AD1450" i="3"/>
  <c r="Y1426" i="3"/>
  <c r="AA1426" i="3" s="1"/>
  <c r="AA1408" i="3"/>
  <c r="AA2168" i="3"/>
  <c r="AD1359" i="3"/>
  <c r="AA1436" i="3"/>
  <c r="AA1403" i="3"/>
  <c r="Y1359" i="3"/>
  <c r="AE1359" i="3"/>
  <c r="AB1359" i="3"/>
  <c r="Z1359" i="3"/>
  <c r="Z1440" i="3"/>
  <c r="AA1440" i="3" s="1"/>
  <c r="AA1446" i="3"/>
  <c r="AE1440" i="3"/>
  <c r="AA1415" i="3"/>
  <c r="AC2366" i="3"/>
  <c r="AB2366" i="3"/>
  <c r="Y2366" i="3"/>
  <c r="AA2366" i="3" s="1"/>
  <c r="AE2178" i="3"/>
  <c r="AD2178" i="3"/>
  <c r="Z2178" i="3"/>
  <c r="AA2178" i="3" s="1"/>
  <c r="AE1986" i="3"/>
  <c r="Y2356" i="3"/>
  <c r="AA2356" i="3" s="1"/>
  <c r="AB2356" i="3"/>
  <c r="AC2356" i="3"/>
  <c r="AA1407" i="3"/>
  <c r="AA1374" i="3"/>
  <c r="AE1349" i="3"/>
  <c r="Z1349" i="3"/>
  <c r="AA1349" i="3" s="1"/>
  <c r="AD1349" i="3"/>
  <c r="AE823" i="3"/>
  <c r="Z823" i="3"/>
  <c r="AA823" i="3" s="1"/>
  <c r="AD823" i="3"/>
  <c r="AA1373" i="3"/>
  <c r="AA1988" i="3"/>
  <c r="AA1417" i="3"/>
  <c r="AA1402" i="3"/>
  <c r="AE2170" i="3"/>
  <c r="Z2170" i="3"/>
  <c r="AA2170" i="3" s="1"/>
  <c r="AD2170" i="3"/>
  <c r="AA2176" i="3"/>
  <c r="AD1986" i="3"/>
  <c r="AA1357" i="3"/>
  <c r="AE1987" i="3"/>
  <c r="Z1987" i="3"/>
  <c r="AA1987" i="3" s="1"/>
  <c r="AD1987" i="3"/>
  <c r="AA1412" i="3"/>
  <c r="AA2180" i="3"/>
  <c r="AA1445" i="3"/>
  <c r="G2372" i="3"/>
  <c r="G2370" i="3"/>
  <c r="G2371" i="3"/>
  <c r="G2373" i="3"/>
  <c r="Z4" i="3"/>
  <c r="AD4" i="3"/>
  <c r="G1405" i="3"/>
  <c r="G1454" i="3"/>
  <c r="G1530" i="3"/>
  <c r="G1526" i="3"/>
  <c r="G1510" i="3"/>
  <c r="G1503" i="3"/>
  <c r="G1505" i="3"/>
  <c r="G1504" i="3"/>
  <c r="G1443" i="3"/>
  <c r="G1434" i="3"/>
  <c r="G1433" i="3"/>
  <c r="G1429" i="3"/>
  <c r="G1428" i="3"/>
  <c r="G1424" i="3"/>
  <c r="G1421" i="3"/>
  <c r="G1419" i="3"/>
  <c r="G1416" i="3"/>
  <c r="G1413" i="3"/>
  <c r="G1395" i="3"/>
  <c r="G1391" i="3"/>
  <c r="G1370" i="3"/>
  <c r="G1355" i="3"/>
  <c r="G1401" i="3"/>
  <c r="G2429" i="3"/>
  <c r="G2413" i="3"/>
  <c r="G2367" i="3"/>
  <c r="G2363" i="3"/>
  <c r="G2187" i="3"/>
  <c r="G1982" i="3"/>
  <c r="G1535" i="3"/>
  <c r="G1531" i="3"/>
  <c r="G1380" i="3"/>
  <c r="G1501" i="3"/>
  <c r="G1427" i="3"/>
  <c r="G1423" i="3"/>
  <c r="G1422" i="3"/>
  <c r="G1420" i="3"/>
  <c r="G1410" i="3"/>
  <c r="G1532" i="3"/>
  <c r="G1514" i="3"/>
  <c r="G1451" i="3"/>
  <c r="G1447" i="3"/>
  <c r="G1444" i="3"/>
  <c r="G1438" i="3"/>
  <c r="G1432" i="3"/>
  <c r="G1499" i="3"/>
  <c r="G1404" i="3"/>
  <c r="G1365" i="3"/>
  <c r="G1360" i="3"/>
  <c r="G1354" i="3"/>
  <c r="G1399" i="3"/>
  <c r="G1974" i="3"/>
  <c r="G1400" i="3"/>
  <c r="G5" i="3"/>
  <c r="CZ76" i="3" l="1"/>
  <c r="K69" i="32" s="1"/>
  <c r="BJ69" i="3"/>
  <c r="E62" i="32" s="1"/>
  <c r="BJ78" i="3"/>
  <c r="E71" i="32" s="1"/>
  <c r="BJ62" i="3"/>
  <c r="E55" i="32" s="1"/>
  <c r="CZ25" i="3"/>
  <c r="K18" i="32" s="1"/>
  <c r="CZ81" i="3"/>
  <c r="K74" i="32" s="1"/>
  <c r="BQ81" i="3"/>
  <c r="F74" i="32" s="1"/>
  <c r="BQ78" i="3"/>
  <c r="F71" i="32" s="1"/>
  <c r="BJ86" i="3"/>
  <c r="E79" i="32" s="1"/>
  <c r="BJ37" i="3"/>
  <c r="E30" i="32" s="1"/>
  <c r="BJ26" i="3"/>
  <c r="E19" i="32" s="1"/>
  <c r="CZ26" i="3"/>
  <c r="K19" i="32" s="1"/>
  <c r="CZ54" i="3"/>
  <c r="K47" i="32" s="1"/>
  <c r="CZ64" i="3"/>
  <c r="K57" i="32" s="1"/>
  <c r="CZ70" i="3"/>
  <c r="K63" i="32" s="1"/>
  <c r="DU65" i="3"/>
  <c r="N58" i="32" s="1"/>
  <c r="DU16" i="3"/>
  <c r="N9" i="32" s="1"/>
  <c r="CZ87" i="3"/>
  <c r="K80" i="32" s="1"/>
  <c r="BX82" i="3"/>
  <c r="G75" i="32" s="1"/>
  <c r="CZ45" i="3"/>
  <c r="K38" i="32" s="1"/>
  <c r="CZ19" i="3"/>
  <c r="K12" i="32" s="1"/>
  <c r="BJ46" i="3"/>
  <c r="E39" i="32" s="1"/>
  <c r="AV58" i="3"/>
  <c r="C51" i="32" s="1"/>
  <c r="AV25" i="3"/>
  <c r="C18" i="32" s="1"/>
  <c r="BX63" i="3"/>
  <c r="G56" i="32" s="1"/>
  <c r="CZ60" i="3"/>
  <c r="K53" i="32" s="1"/>
  <c r="CZ83" i="3"/>
  <c r="K76" i="32" s="1"/>
  <c r="BQ71" i="3"/>
  <c r="F64" i="32" s="1"/>
  <c r="BQ45" i="3"/>
  <c r="F38" i="32" s="1"/>
  <c r="BJ48" i="3"/>
  <c r="E41" i="32" s="1"/>
  <c r="BJ41" i="3"/>
  <c r="E34" i="32" s="1"/>
  <c r="BJ33" i="3"/>
  <c r="E26" i="32" s="1"/>
  <c r="DG57" i="3"/>
  <c r="L50" i="32" s="1"/>
  <c r="BJ56" i="3"/>
  <c r="E49" i="32" s="1"/>
  <c r="BJ23" i="3"/>
  <c r="E16" i="32" s="1"/>
  <c r="BJ77" i="3"/>
  <c r="E70" i="32" s="1"/>
  <c r="BJ53" i="3"/>
  <c r="E46" i="32" s="1"/>
  <c r="BJ15" i="3"/>
  <c r="E8" i="32" s="1"/>
  <c r="BJ75" i="3"/>
  <c r="E68" i="32" s="1"/>
  <c r="AV37" i="3"/>
  <c r="C30" i="32" s="1"/>
  <c r="AV56" i="3"/>
  <c r="C49" i="32" s="1"/>
  <c r="BX17" i="3"/>
  <c r="G10" i="32" s="1"/>
  <c r="BX54" i="3"/>
  <c r="G47" i="32" s="1"/>
  <c r="BX65" i="3"/>
  <c r="G58" i="32" s="1"/>
  <c r="BX33" i="3"/>
  <c r="G26" i="32" s="1"/>
  <c r="DG74" i="3"/>
  <c r="L67" i="32" s="1"/>
  <c r="DG21" i="3"/>
  <c r="L14" i="32" s="1"/>
  <c r="DG53" i="3"/>
  <c r="L46" i="32" s="1"/>
  <c r="DU71" i="3"/>
  <c r="N64" i="32" s="1"/>
  <c r="CZ34" i="3"/>
  <c r="K27" i="32" s="1"/>
  <c r="BX26" i="3"/>
  <c r="G19" i="32" s="1"/>
  <c r="BX64" i="3"/>
  <c r="G57" i="32" s="1"/>
  <c r="BQ57" i="3"/>
  <c r="F50" i="32" s="1"/>
  <c r="BQ42" i="3"/>
  <c r="F35" i="32" s="1"/>
  <c r="DU73" i="3"/>
  <c r="N66" i="32" s="1"/>
  <c r="AV24" i="3"/>
  <c r="C17" i="32" s="1"/>
  <c r="BX19" i="3"/>
  <c r="G12" i="32" s="1"/>
  <c r="BX15" i="3"/>
  <c r="G8" i="32" s="1"/>
  <c r="DG25" i="3"/>
  <c r="L18" i="32" s="1"/>
  <c r="DG59" i="3"/>
  <c r="L52" i="32" s="1"/>
  <c r="DG67" i="3"/>
  <c r="L60" i="32" s="1"/>
  <c r="CZ30" i="3"/>
  <c r="K23" i="32" s="1"/>
  <c r="BQ62" i="3"/>
  <c r="F55" i="32" s="1"/>
  <c r="DU15" i="3"/>
  <c r="N8" i="32" s="1"/>
  <c r="BQ85" i="3"/>
  <c r="F78" i="32" s="1"/>
  <c r="BX16" i="3"/>
  <c r="G9" i="32" s="1"/>
  <c r="BQ87" i="3"/>
  <c r="F80" i="32" s="1"/>
  <c r="AV62" i="3"/>
  <c r="C55" i="32" s="1"/>
  <c r="AV51" i="3"/>
  <c r="C44" i="32" s="1"/>
  <c r="BQ54" i="3"/>
  <c r="F47" i="32" s="1"/>
  <c r="AV29" i="3"/>
  <c r="C22" i="32" s="1"/>
  <c r="AV65" i="3"/>
  <c r="C58" i="32" s="1"/>
  <c r="AV17" i="3"/>
  <c r="C10" i="32" s="1"/>
  <c r="BX48" i="3"/>
  <c r="G41" i="32" s="1"/>
  <c r="BX76" i="3"/>
  <c r="G69" i="32" s="1"/>
  <c r="BX53" i="3"/>
  <c r="G46" i="32" s="1"/>
  <c r="DG20" i="3"/>
  <c r="L13" i="32" s="1"/>
  <c r="DG17" i="3"/>
  <c r="L10" i="32" s="1"/>
  <c r="CZ39" i="3"/>
  <c r="K32" i="32" s="1"/>
  <c r="CZ56" i="3"/>
  <c r="K49" i="32" s="1"/>
  <c r="CZ40" i="3"/>
  <c r="K33" i="32" s="1"/>
  <c r="CZ13" i="3"/>
  <c r="K6" i="32" s="1"/>
  <c r="CZ67" i="3"/>
  <c r="K60" i="32" s="1"/>
  <c r="CZ24" i="3"/>
  <c r="K17" i="32" s="1"/>
  <c r="CZ18" i="3"/>
  <c r="K11" i="32" s="1"/>
  <c r="CZ78" i="3"/>
  <c r="K71" i="32" s="1"/>
  <c r="CZ22" i="3"/>
  <c r="K15" i="32" s="1"/>
  <c r="BQ41" i="3"/>
  <c r="F34" i="32" s="1"/>
  <c r="DU69" i="3"/>
  <c r="N62" i="32" s="1"/>
  <c r="DU76" i="3"/>
  <c r="N69" i="32" s="1"/>
  <c r="BQ33" i="3"/>
  <c r="F26" i="32" s="1"/>
  <c r="BQ69" i="3"/>
  <c r="F62" i="32" s="1"/>
  <c r="BQ82" i="3"/>
  <c r="F75" i="32" s="1"/>
  <c r="BQ46" i="3"/>
  <c r="F39" i="32" s="1"/>
  <c r="AV43" i="3"/>
  <c r="C36" i="32" s="1"/>
  <c r="AV27" i="3"/>
  <c r="C20" i="32" s="1"/>
  <c r="AV63" i="3"/>
  <c r="C56" i="32" s="1"/>
  <c r="BX62" i="3"/>
  <c r="G55" i="32" s="1"/>
  <c r="DG66" i="3"/>
  <c r="L59" i="32" s="1"/>
  <c r="DG29" i="3"/>
  <c r="L22" i="32" s="1"/>
  <c r="CZ88" i="3"/>
  <c r="K81" i="32" s="1"/>
  <c r="CZ35" i="3"/>
  <c r="K28" i="32" s="1"/>
  <c r="DU81" i="3"/>
  <c r="N74" i="32" s="1"/>
  <c r="DU88" i="3"/>
  <c r="N81" i="32" s="1"/>
  <c r="CZ21" i="3"/>
  <c r="K14" i="32" s="1"/>
  <c r="CZ47" i="3"/>
  <c r="K40" i="32" s="1"/>
  <c r="CZ17" i="3"/>
  <c r="K10" i="32" s="1"/>
  <c r="CZ23" i="3"/>
  <c r="K16" i="32" s="1"/>
  <c r="CZ29" i="3"/>
  <c r="K22" i="32" s="1"/>
  <c r="CZ77" i="3"/>
  <c r="K70" i="32" s="1"/>
  <c r="CZ65" i="3"/>
  <c r="K58" i="32" s="1"/>
  <c r="CZ79" i="3"/>
  <c r="K72" i="32" s="1"/>
  <c r="CZ85" i="3"/>
  <c r="K78" i="32" s="1"/>
  <c r="CZ33" i="3"/>
  <c r="K26" i="32" s="1"/>
  <c r="CZ15" i="3"/>
  <c r="K8" i="32" s="1"/>
  <c r="CZ82" i="3"/>
  <c r="K75" i="32" s="1"/>
  <c r="AV38" i="3"/>
  <c r="C31" i="32" s="1"/>
  <c r="DG13" i="3"/>
  <c r="L6" i="32" s="1"/>
  <c r="DG75" i="3"/>
  <c r="L68" i="32" s="1"/>
  <c r="CZ51" i="3"/>
  <c r="K44" i="32" s="1"/>
  <c r="DU64" i="3"/>
  <c r="N57" i="32" s="1"/>
  <c r="BJ54" i="3"/>
  <c r="E47" i="32" s="1"/>
  <c r="AV33" i="3"/>
  <c r="C26" i="32" s="1"/>
  <c r="BX80" i="3"/>
  <c r="G73" i="32" s="1"/>
  <c r="BX46" i="3"/>
  <c r="G39" i="32" s="1"/>
  <c r="DG12" i="3"/>
  <c r="L5" i="32" s="1"/>
  <c r="DG30" i="3"/>
  <c r="L23" i="32" s="1"/>
  <c r="DG38" i="3"/>
  <c r="L31" i="32" s="1"/>
  <c r="DG49" i="3"/>
  <c r="L42" i="32" s="1"/>
  <c r="DG62" i="3"/>
  <c r="L55" i="32" s="1"/>
  <c r="DU26" i="3"/>
  <c r="N19" i="32" s="1"/>
  <c r="BJ82" i="3"/>
  <c r="E75" i="32" s="1"/>
  <c r="DU82" i="3"/>
  <c r="N75" i="32" s="1"/>
  <c r="BX88" i="3"/>
  <c r="G81" i="32" s="1"/>
  <c r="BX69" i="3"/>
  <c r="G62" i="32" s="1"/>
  <c r="BX40" i="3"/>
  <c r="G33" i="32" s="1"/>
  <c r="DG40" i="3"/>
  <c r="L33" i="32" s="1"/>
  <c r="DG63" i="3"/>
  <c r="L56" i="32" s="1"/>
  <c r="CZ46" i="3"/>
  <c r="K39" i="32" s="1"/>
  <c r="CZ61" i="3"/>
  <c r="K54" i="32" s="1"/>
  <c r="DG78" i="3"/>
  <c r="L71" i="32" s="1"/>
  <c r="AV49" i="3"/>
  <c r="C42" i="32" s="1"/>
  <c r="AV44" i="3"/>
  <c r="C37" i="32" s="1"/>
  <c r="DU43" i="3"/>
  <c r="N36" i="32" s="1"/>
  <c r="AV32" i="3"/>
  <c r="C25" i="32" s="1"/>
  <c r="DU53" i="3"/>
  <c r="N46" i="32" s="1"/>
  <c r="AV81" i="3"/>
  <c r="C74" i="32" s="1"/>
  <c r="BX13" i="3"/>
  <c r="G6" i="32" s="1"/>
  <c r="BJ42" i="3"/>
  <c r="E35" i="32" s="1"/>
  <c r="DU48" i="3"/>
  <c r="N41" i="32" s="1"/>
  <c r="DU37" i="3"/>
  <c r="N30" i="32" s="1"/>
  <c r="DU84" i="3"/>
  <c r="N77" i="32" s="1"/>
  <c r="BX28" i="3"/>
  <c r="G21" i="32" s="1"/>
  <c r="BX77" i="3"/>
  <c r="G70" i="32" s="1"/>
  <c r="BX83" i="3"/>
  <c r="G76" i="32" s="1"/>
  <c r="BX71" i="3"/>
  <c r="G64" i="32" s="1"/>
  <c r="DG16" i="3"/>
  <c r="L9" i="32" s="1"/>
  <c r="DG27" i="3"/>
  <c r="L20" i="32" s="1"/>
  <c r="DG36" i="3"/>
  <c r="L29" i="32" s="1"/>
  <c r="DG28" i="3"/>
  <c r="L21" i="32" s="1"/>
  <c r="DG54" i="3"/>
  <c r="L47" i="32" s="1"/>
  <c r="DG86" i="3"/>
  <c r="L79" i="32" s="1"/>
  <c r="DU77" i="3"/>
  <c r="N70" i="32" s="1"/>
  <c r="AV22" i="3"/>
  <c r="C15" i="32" s="1"/>
  <c r="AV18" i="3"/>
  <c r="C11" i="32" s="1"/>
  <c r="BQ24" i="3"/>
  <c r="F17" i="32" s="1"/>
  <c r="DU47" i="3"/>
  <c r="N40" i="32" s="1"/>
  <c r="DU58" i="3"/>
  <c r="N51" i="32" s="1"/>
  <c r="BQ68" i="3"/>
  <c r="F61" i="32" s="1"/>
  <c r="DU39" i="3"/>
  <c r="N32" i="32" s="1"/>
  <c r="AV74" i="3"/>
  <c r="C67" i="32" s="1"/>
  <c r="AV86" i="3"/>
  <c r="C79" i="32" s="1"/>
  <c r="BX32" i="3"/>
  <c r="G25" i="32" s="1"/>
  <c r="BX42" i="3"/>
  <c r="G35" i="32" s="1"/>
  <c r="BX56" i="3"/>
  <c r="G49" i="32" s="1"/>
  <c r="BX73" i="3"/>
  <c r="G66" i="32" s="1"/>
  <c r="BX72" i="3"/>
  <c r="G65" i="32" s="1"/>
  <c r="BX81" i="3"/>
  <c r="G74" i="32" s="1"/>
  <c r="BX27" i="3"/>
  <c r="G20" i="32" s="1"/>
  <c r="BX12" i="3"/>
  <c r="G5" i="32" s="1"/>
  <c r="BX30" i="3"/>
  <c r="G23" i="32" s="1"/>
  <c r="BX35" i="3"/>
  <c r="G28" i="32" s="1"/>
  <c r="BX87" i="3"/>
  <c r="G80" i="32" s="1"/>
  <c r="BX57" i="3"/>
  <c r="G50" i="32" s="1"/>
  <c r="BX84" i="3"/>
  <c r="G77" i="32" s="1"/>
  <c r="BX49" i="3"/>
  <c r="G42" i="32" s="1"/>
  <c r="BX25" i="3"/>
  <c r="G18" i="32" s="1"/>
  <c r="BX78" i="3"/>
  <c r="G71" i="32" s="1"/>
  <c r="DG70" i="3"/>
  <c r="L63" i="32" s="1"/>
  <c r="DG44" i="3"/>
  <c r="L37" i="32" s="1"/>
  <c r="DG18" i="3"/>
  <c r="L11" i="32" s="1"/>
  <c r="DG48" i="3"/>
  <c r="L41" i="32" s="1"/>
  <c r="DG64" i="3"/>
  <c r="L57" i="32" s="1"/>
  <c r="DG15" i="3"/>
  <c r="L8" i="32" s="1"/>
  <c r="DG34" i="3"/>
  <c r="L27" i="32" s="1"/>
  <c r="DG45" i="3"/>
  <c r="L38" i="32" s="1"/>
  <c r="DG51" i="3"/>
  <c r="L44" i="32" s="1"/>
  <c r="DG65" i="3"/>
  <c r="L58" i="32" s="1"/>
  <c r="DG77" i="3"/>
  <c r="L70" i="32" s="1"/>
  <c r="DG83" i="3"/>
  <c r="L76" i="32" s="1"/>
  <c r="DG88" i="3"/>
  <c r="L81" i="32" s="1"/>
  <c r="CZ42" i="3"/>
  <c r="K35" i="32" s="1"/>
  <c r="DU49" i="3"/>
  <c r="N42" i="32" s="1"/>
  <c r="DU29" i="3"/>
  <c r="N22" i="32" s="1"/>
  <c r="DU33" i="3"/>
  <c r="N26" i="32" s="1"/>
  <c r="BQ34" i="3"/>
  <c r="F27" i="32" s="1"/>
  <c r="DU87" i="3"/>
  <c r="N80" i="32" s="1"/>
  <c r="DU36" i="3"/>
  <c r="N29" i="32" s="1"/>
  <c r="DU55" i="3"/>
  <c r="N48" i="32" s="1"/>
  <c r="DU56" i="3"/>
  <c r="N49" i="32" s="1"/>
  <c r="AV84" i="3"/>
  <c r="C77" i="32" s="1"/>
  <c r="BQ14" i="3"/>
  <c r="F7" i="32" s="1"/>
  <c r="BQ37" i="3"/>
  <c r="F30" i="32" s="1"/>
  <c r="BQ56" i="3"/>
  <c r="F49" i="32" s="1"/>
  <c r="BQ58" i="3"/>
  <c r="F51" i="32" s="1"/>
  <c r="BQ67" i="3"/>
  <c r="F60" i="32" s="1"/>
  <c r="BQ35" i="3"/>
  <c r="F28" i="32" s="1"/>
  <c r="BQ70" i="3"/>
  <c r="F63" i="32" s="1"/>
  <c r="BQ79" i="3"/>
  <c r="F72" i="32" s="1"/>
  <c r="BQ23" i="3"/>
  <c r="F16" i="32" s="1"/>
  <c r="BJ34" i="3"/>
  <c r="E27" i="32" s="1"/>
  <c r="BQ26" i="3"/>
  <c r="F19" i="32" s="1"/>
  <c r="BQ17" i="3"/>
  <c r="F10" i="32" s="1"/>
  <c r="BQ20" i="3"/>
  <c r="F13" i="32" s="1"/>
  <c r="BQ61" i="3"/>
  <c r="F54" i="32" s="1"/>
  <c r="BQ36" i="3"/>
  <c r="F29" i="32" s="1"/>
  <c r="DU61" i="3"/>
  <c r="N54" i="32" s="1"/>
  <c r="DU68" i="3"/>
  <c r="N61" i="32" s="1"/>
  <c r="DU79" i="3"/>
  <c r="N72" i="32" s="1"/>
  <c r="DU28" i="3"/>
  <c r="N21" i="32" s="1"/>
  <c r="CS23" i="3"/>
  <c r="J16" i="32" s="1"/>
  <c r="CS32" i="3"/>
  <c r="J25" i="32" s="1"/>
  <c r="CS50" i="3"/>
  <c r="J43" i="32" s="1"/>
  <c r="CS69" i="3"/>
  <c r="J62" i="32" s="1"/>
  <c r="CS37" i="3"/>
  <c r="J30" i="32" s="1"/>
  <c r="CS58" i="3"/>
  <c r="J51" i="32" s="1"/>
  <c r="CS22" i="3"/>
  <c r="J15" i="32" s="1"/>
  <c r="CS67" i="3"/>
  <c r="J60" i="32" s="1"/>
  <c r="CS12" i="3"/>
  <c r="J5" i="32" s="1"/>
  <c r="CS34" i="3"/>
  <c r="J27" i="32" s="1"/>
  <c r="CS56" i="3"/>
  <c r="J49" i="32" s="1"/>
  <c r="CS21" i="3"/>
  <c r="J14" i="32" s="1"/>
  <c r="CS81" i="3"/>
  <c r="J74" i="32" s="1"/>
  <c r="CS70" i="3"/>
  <c r="J63" i="32" s="1"/>
  <c r="CS15" i="3"/>
  <c r="J8" i="32" s="1"/>
  <c r="CS79" i="3"/>
  <c r="J72" i="32" s="1"/>
  <c r="CS25" i="3"/>
  <c r="J18" i="32" s="1"/>
  <c r="CS68" i="3"/>
  <c r="J61" i="32" s="1"/>
  <c r="CS52" i="3"/>
  <c r="J45" i="32" s="1"/>
  <c r="CS82" i="3"/>
  <c r="J75" i="32" s="1"/>
  <c r="CS45" i="3"/>
  <c r="J38" i="32" s="1"/>
  <c r="CS80" i="3"/>
  <c r="J73" i="32" s="1"/>
  <c r="CS28" i="3"/>
  <c r="J21" i="32" s="1"/>
  <c r="CS53" i="3"/>
  <c r="J46" i="32" s="1"/>
  <c r="BX29" i="3"/>
  <c r="G22" i="32" s="1"/>
  <c r="BX44" i="3"/>
  <c r="G37" i="32" s="1"/>
  <c r="BX86" i="3"/>
  <c r="G79" i="32" s="1"/>
  <c r="BX41" i="3"/>
  <c r="G34" i="32" s="1"/>
  <c r="BX37" i="3"/>
  <c r="G30" i="32" s="1"/>
  <c r="BX79" i="3"/>
  <c r="G72" i="32" s="1"/>
  <c r="BX61" i="3"/>
  <c r="G54" i="32" s="1"/>
  <c r="DG55" i="3"/>
  <c r="L48" i="32" s="1"/>
  <c r="DG14" i="3"/>
  <c r="L7" i="32" s="1"/>
  <c r="DG33" i="3"/>
  <c r="L26" i="32" s="1"/>
  <c r="DG37" i="3"/>
  <c r="L30" i="32" s="1"/>
  <c r="DG60" i="3"/>
  <c r="L53" i="32" s="1"/>
  <c r="DG41" i="3"/>
  <c r="L34" i="32" s="1"/>
  <c r="DG52" i="3"/>
  <c r="L45" i="32" s="1"/>
  <c r="DG56" i="3"/>
  <c r="L49" i="32" s="1"/>
  <c r="DG61" i="3"/>
  <c r="L54" i="32" s="1"/>
  <c r="DG79" i="3"/>
  <c r="L72" i="32" s="1"/>
  <c r="DG84" i="3"/>
  <c r="L77" i="32" s="1"/>
  <c r="DU62" i="3"/>
  <c r="N55" i="32" s="1"/>
  <c r="DU14" i="3"/>
  <c r="N7" i="32" s="1"/>
  <c r="AV85" i="3"/>
  <c r="C78" i="32" s="1"/>
  <c r="AV82" i="3"/>
  <c r="C75" i="32" s="1"/>
  <c r="BQ12" i="3"/>
  <c r="F5" i="32" s="1"/>
  <c r="DU13" i="3"/>
  <c r="N6" i="32" s="1"/>
  <c r="AV87" i="3"/>
  <c r="C80" i="32" s="1"/>
  <c r="BQ44" i="3"/>
  <c r="F37" i="32" s="1"/>
  <c r="BQ66" i="3"/>
  <c r="F59" i="32" s="1"/>
  <c r="BQ75" i="3"/>
  <c r="F68" i="32" s="1"/>
  <c r="BQ84" i="3"/>
  <c r="F77" i="32" s="1"/>
  <c r="BQ16" i="3"/>
  <c r="F9" i="32" s="1"/>
  <c r="BQ80" i="3"/>
  <c r="F73" i="32" s="1"/>
  <c r="BQ55" i="3"/>
  <c r="F48" i="32" s="1"/>
  <c r="BQ40" i="3"/>
  <c r="F33" i="32" s="1"/>
  <c r="BQ63" i="3"/>
  <c r="F56" i="32" s="1"/>
  <c r="BQ31" i="3"/>
  <c r="F24" i="32" s="1"/>
  <c r="BQ32" i="3"/>
  <c r="F25" i="32" s="1"/>
  <c r="DU80" i="3"/>
  <c r="N73" i="32" s="1"/>
  <c r="DU40" i="3"/>
  <c r="N33" i="32" s="1"/>
  <c r="DU22" i="3"/>
  <c r="N15" i="32" s="1"/>
  <c r="AV83" i="3"/>
  <c r="C76" i="32" s="1"/>
  <c r="CS27" i="3"/>
  <c r="J20" i="32" s="1"/>
  <c r="CS36" i="3"/>
  <c r="J29" i="32" s="1"/>
  <c r="CS29" i="3"/>
  <c r="J22" i="32" s="1"/>
  <c r="CS19" i="3"/>
  <c r="J12" i="32" s="1"/>
  <c r="CS65" i="3"/>
  <c r="J58" i="32" s="1"/>
  <c r="CS55" i="3"/>
  <c r="J48" i="32" s="1"/>
  <c r="CS63" i="3"/>
  <c r="J56" i="32" s="1"/>
  <c r="CS17" i="3"/>
  <c r="J10" i="32" s="1"/>
  <c r="CS39" i="3"/>
  <c r="J32" i="32" s="1"/>
  <c r="CS77" i="3"/>
  <c r="J70" i="32" s="1"/>
  <c r="CS66" i="3"/>
  <c r="J59" i="32" s="1"/>
  <c r="CS31" i="3"/>
  <c r="J24" i="32" s="1"/>
  <c r="CS51" i="3"/>
  <c r="J44" i="32" s="1"/>
  <c r="CS75" i="3"/>
  <c r="J68" i="32" s="1"/>
  <c r="CS43" i="3"/>
  <c r="J36" i="32" s="1"/>
  <c r="CS64" i="3"/>
  <c r="J57" i="32" s="1"/>
  <c r="CS78" i="3"/>
  <c r="J71" i="32" s="1"/>
  <c r="DU19" i="3"/>
  <c r="N12" i="32" s="1"/>
  <c r="BX39" i="3"/>
  <c r="G32" i="32" s="1"/>
  <c r="BX68" i="3"/>
  <c r="G61" i="32" s="1"/>
  <c r="BX50" i="3"/>
  <c r="G43" i="32" s="1"/>
  <c r="BX75" i="3"/>
  <c r="G68" i="32" s="1"/>
  <c r="BX47" i="3"/>
  <c r="G40" i="32" s="1"/>
  <c r="BX36" i="3"/>
  <c r="G29" i="32" s="1"/>
  <c r="BX31" i="3"/>
  <c r="G24" i="32" s="1"/>
  <c r="BX22" i="3"/>
  <c r="G15" i="32" s="1"/>
  <c r="BX58" i="3"/>
  <c r="G51" i="32" s="1"/>
  <c r="BX85" i="3"/>
  <c r="G78" i="32" s="1"/>
  <c r="BX21" i="3"/>
  <c r="G14" i="32" s="1"/>
  <c r="BX74" i="3"/>
  <c r="G67" i="32" s="1"/>
  <c r="BX59" i="3"/>
  <c r="G52" i="32" s="1"/>
  <c r="BX23" i="3"/>
  <c r="G16" i="32" s="1"/>
  <c r="BX67" i="3"/>
  <c r="G60" i="32" s="1"/>
  <c r="BX18" i="3"/>
  <c r="G11" i="32" s="1"/>
  <c r="BX55" i="3"/>
  <c r="G48" i="32" s="1"/>
  <c r="DG26" i="3"/>
  <c r="L19" i="32" s="1"/>
  <c r="DG46" i="3"/>
  <c r="L39" i="32" s="1"/>
  <c r="DG71" i="3"/>
  <c r="L64" i="32" s="1"/>
  <c r="DG76" i="3"/>
  <c r="L69" i="32" s="1"/>
  <c r="DG50" i="3"/>
  <c r="L43" i="32" s="1"/>
  <c r="DG72" i="3"/>
  <c r="L65" i="32" s="1"/>
  <c r="DG23" i="3"/>
  <c r="L16" i="32" s="1"/>
  <c r="DG73" i="3"/>
  <c r="L66" i="32" s="1"/>
  <c r="DG85" i="3"/>
  <c r="L78" i="32" s="1"/>
  <c r="DG82" i="3"/>
  <c r="L75" i="32" s="1"/>
  <c r="DG80" i="3"/>
  <c r="L73" i="32" s="1"/>
  <c r="DU54" i="3"/>
  <c r="N47" i="32" s="1"/>
  <c r="DU41" i="3"/>
  <c r="N34" i="32" s="1"/>
  <c r="DU60" i="3"/>
  <c r="N53" i="32" s="1"/>
  <c r="DU74" i="3"/>
  <c r="N67" i="32" s="1"/>
  <c r="DU25" i="3"/>
  <c r="N18" i="32" s="1"/>
  <c r="AV88" i="3"/>
  <c r="C81" i="32" s="1"/>
  <c r="DU20" i="3"/>
  <c r="N13" i="32" s="1"/>
  <c r="DU52" i="3"/>
  <c r="N45" i="32" s="1"/>
  <c r="DU63" i="3"/>
  <c r="N56" i="32" s="1"/>
  <c r="DU46" i="3"/>
  <c r="N39" i="32" s="1"/>
  <c r="DU78" i="3"/>
  <c r="N71" i="32" s="1"/>
  <c r="BQ50" i="3"/>
  <c r="F43" i="32" s="1"/>
  <c r="BQ59" i="3"/>
  <c r="F52" i="32" s="1"/>
  <c r="BQ25" i="3"/>
  <c r="F18" i="32" s="1"/>
  <c r="BQ88" i="3"/>
  <c r="F81" i="32" s="1"/>
  <c r="BQ77" i="3"/>
  <c r="F70" i="32" s="1"/>
  <c r="BQ48" i="3"/>
  <c r="F41" i="32" s="1"/>
  <c r="BQ13" i="3"/>
  <c r="F6" i="32" s="1"/>
  <c r="BQ22" i="3"/>
  <c r="F15" i="32" s="1"/>
  <c r="BQ64" i="3"/>
  <c r="F57" i="32" s="1"/>
  <c r="BQ76" i="3"/>
  <c r="F69" i="32" s="1"/>
  <c r="BQ52" i="3"/>
  <c r="F45" i="32" s="1"/>
  <c r="BQ28" i="3"/>
  <c r="F21" i="32" s="1"/>
  <c r="DU59" i="3"/>
  <c r="N52" i="32" s="1"/>
  <c r="DU66" i="3"/>
  <c r="N59" i="32" s="1"/>
  <c r="DU18" i="3"/>
  <c r="N11" i="32" s="1"/>
  <c r="DU31" i="3"/>
  <c r="N24" i="32" s="1"/>
  <c r="DU17" i="3"/>
  <c r="N10" i="32" s="1"/>
  <c r="DU12" i="3"/>
  <c r="N5" i="32" s="1"/>
  <c r="DU45" i="3"/>
  <c r="N38" i="32" s="1"/>
  <c r="DU50" i="3"/>
  <c r="N43" i="32" s="1"/>
  <c r="CS87" i="3"/>
  <c r="J80" i="32" s="1"/>
  <c r="CS76" i="3"/>
  <c r="J69" i="32" s="1"/>
  <c r="CS41" i="3"/>
  <c r="J34" i="32" s="1"/>
  <c r="CS14" i="3"/>
  <c r="J7" i="32" s="1"/>
  <c r="CS33" i="3"/>
  <c r="J26" i="32" s="1"/>
  <c r="CS88" i="3"/>
  <c r="J81" i="32" s="1"/>
  <c r="CS61" i="3"/>
  <c r="J54" i="32" s="1"/>
  <c r="CS16" i="3"/>
  <c r="J9" i="32" s="1"/>
  <c r="T9" i="32" s="1"/>
  <c r="CS35" i="3"/>
  <c r="J28" i="32" s="1"/>
  <c r="CS59" i="3"/>
  <c r="J52" i="32" s="1"/>
  <c r="CS13" i="3"/>
  <c r="J6" i="32" s="1"/>
  <c r="W6" i="32" s="1"/>
  <c r="CS73" i="3"/>
  <c r="J66" i="32" s="1"/>
  <c r="CS18" i="3"/>
  <c r="J11" i="32" s="1"/>
  <c r="CS42" i="3"/>
  <c r="J35" i="32" s="1"/>
  <c r="CS62" i="3"/>
  <c r="J55" i="32" s="1"/>
  <c r="DG42" i="3"/>
  <c r="L35" i="32" s="1"/>
  <c r="DU32" i="3"/>
  <c r="N25" i="32" s="1"/>
  <c r="BX14" i="3"/>
  <c r="G7" i="32" s="1"/>
  <c r="BX70" i="3"/>
  <c r="G63" i="32" s="1"/>
  <c r="BX66" i="3"/>
  <c r="G59" i="32" s="1"/>
  <c r="BX51" i="3"/>
  <c r="G44" i="32" s="1"/>
  <c r="BX34" i="3"/>
  <c r="G27" i="32" s="1"/>
  <c r="BX38" i="3"/>
  <c r="G31" i="32" s="1"/>
  <c r="BX24" i="3"/>
  <c r="G17" i="32" s="1"/>
  <c r="BX45" i="3"/>
  <c r="G38" i="32" s="1"/>
  <c r="BX52" i="3"/>
  <c r="G45" i="32" s="1"/>
  <c r="BX20" i="3"/>
  <c r="G13" i="32" s="1"/>
  <c r="BX60" i="3"/>
  <c r="G53" i="32" s="1"/>
  <c r="DG39" i="3"/>
  <c r="L32" i="32" s="1"/>
  <c r="DG43" i="3"/>
  <c r="L36" i="32" s="1"/>
  <c r="DG22" i="3"/>
  <c r="L15" i="32" s="1"/>
  <c r="DG35" i="3"/>
  <c r="L28" i="32" s="1"/>
  <c r="DG47" i="3"/>
  <c r="L40" i="32" s="1"/>
  <c r="DG58" i="3"/>
  <c r="L51" i="32" s="1"/>
  <c r="DG68" i="3"/>
  <c r="L61" i="32" s="1"/>
  <c r="DG19" i="3"/>
  <c r="L12" i="32" s="1"/>
  <c r="DG24" i="3"/>
  <c r="L17" i="32" s="1"/>
  <c r="DG69" i="3"/>
  <c r="L62" i="32" s="1"/>
  <c r="DG81" i="3"/>
  <c r="L74" i="32" s="1"/>
  <c r="DG87" i="3"/>
  <c r="L80" i="32" s="1"/>
  <c r="BQ30" i="3"/>
  <c r="F23" i="32" s="1"/>
  <c r="DU86" i="3"/>
  <c r="N79" i="32" s="1"/>
  <c r="DU38" i="3"/>
  <c r="N31" i="32" s="1"/>
  <c r="DU57" i="3"/>
  <c r="N50" i="32" s="1"/>
  <c r="DU23" i="3"/>
  <c r="N16" i="32" s="1"/>
  <c r="DU75" i="3"/>
  <c r="N68" i="32" s="1"/>
  <c r="BQ43" i="3"/>
  <c r="F36" i="32" s="1"/>
  <c r="BQ21" i="3"/>
  <c r="F14" i="32" s="1"/>
  <c r="BQ72" i="3"/>
  <c r="F65" i="32" s="1"/>
  <c r="BQ29" i="3"/>
  <c r="F22" i="32" s="1"/>
  <c r="BQ53" i="3"/>
  <c r="F46" i="32" s="1"/>
  <c r="BQ74" i="3"/>
  <c r="F67" i="32" s="1"/>
  <c r="BQ38" i="3"/>
  <c r="F31" i="32" s="1"/>
  <c r="BQ83" i="3"/>
  <c r="F76" i="32" s="1"/>
  <c r="BQ27" i="3"/>
  <c r="F20" i="32" s="1"/>
  <c r="BQ86" i="3"/>
  <c r="F79" i="32" s="1"/>
  <c r="BQ18" i="3"/>
  <c r="F11" i="32" s="1"/>
  <c r="BQ60" i="3"/>
  <c r="F53" i="32" s="1"/>
  <c r="DU30" i="3"/>
  <c r="N23" i="32" s="1"/>
  <c r="DU67" i="3"/>
  <c r="N60" i="32" s="1"/>
  <c r="CS71" i="3"/>
  <c r="J64" i="32" s="1"/>
  <c r="CS38" i="3"/>
  <c r="J31" i="32" s="1"/>
  <c r="CS60" i="3"/>
  <c r="J53" i="32" s="1"/>
  <c r="CS26" i="3"/>
  <c r="J19" i="32" s="1"/>
  <c r="CS46" i="3"/>
  <c r="J39" i="32" s="1"/>
  <c r="CS85" i="3"/>
  <c r="J78" i="32" s="1"/>
  <c r="CS30" i="3"/>
  <c r="J23" i="32" s="1"/>
  <c r="CS74" i="3"/>
  <c r="J67" i="32" s="1"/>
  <c r="CS83" i="3"/>
  <c r="J76" i="32" s="1"/>
  <c r="CS72" i="3"/>
  <c r="J65" i="32" s="1"/>
  <c r="CS44" i="3"/>
  <c r="J37" i="32" s="1"/>
  <c r="T37" i="32" s="1"/>
  <c r="CS86" i="3"/>
  <c r="J79" i="32" s="1"/>
  <c r="CS49" i="3"/>
  <c r="J42" i="32" s="1"/>
  <c r="CS20" i="3"/>
  <c r="J13" i="32" s="1"/>
  <c r="CS84" i="3"/>
  <c r="J77" i="32" s="1"/>
  <c r="CS48" i="3"/>
  <c r="J41" i="32" s="1"/>
  <c r="CS40" i="3"/>
  <c r="J33" i="32" s="1"/>
  <c r="CS54" i="3"/>
  <c r="J47" i="32" s="1"/>
  <c r="T47" i="32" s="1"/>
  <c r="CS57" i="3"/>
  <c r="J50" i="32" s="1"/>
  <c r="CS24" i="3"/>
  <c r="J17" i="32" s="1"/>
  <c r="CS47" i="3"/>
  <c r="J40" i="32" s="1"/>
  <c r="AV80" i="3"/>
  <c r="C73" i="32" s="1"/>
  <c r="AV47" i="3"/>
  <c r="C40" i="32" s="1"/>
  <c r="AV20" i="3"/>
  <c r="C13" i="32" s="1"/>
  <c r="AV40" i="3"/>
  <c r="C33" i="32" s="1"/>
  <c r="AV54" i="3"/>
  <c r="C47" i="32" s="1"/>
  <c r="AV45" i="3"/>
  <c r="C38" i="32" s="1"/>
  <c r="AV41" i="3"/>
  <c r="C34" i="32" s="1"/>
  <c r="AV23" i="3"/>
  <c r="C16" i="32" s="1"/>
  <c r="AV34" i="3"/>
  <c r="C27" i="32" s="1"/>
  <c r="AV42" i="3"/>
  <c r="C35" i="32" s="1"/>
  <c r="AV64" i="3"/>
  <c r="C57" i="32" s="1"/>
  <c r="AV15" i="3"/>
  <c r="C8" i="32" s="1"/>
  <c r="AV31" i="3"/>
  <c r="C24" i="32" s="1"/>
  <c r="AV53" i="3"/>
  <c r="C46" i="32" s="1"/>
  <c r="AV26" i="3"/>
  <c r="C19" i="32" s="1"/>
  <c r="AV68" i="3"/>
  <c r="C61" i="32" s="1"/>
  <c r="AV28" i="3"/>
  <c r="C21" i="32" s="1"/>
  <c r="AV71" i="3"/>
  <c r="C64" i="32" s="1"/>
  <c r="AV19" i="3"/>
  <c r="C12" i="32" s="1"/>
  <c r="AV30" i="3"/>
  <c r="C23" i="32" s="1"/>
  <c r="AV73" i="3"/>
  <c r="C66" i="32" s="1"/>
  <c r="AV48" i="3"/>
  <c r="C41" i="32" s="1"/>
  <c r="AV76" i="3"/>
  <c r="C69" i="32" s="1"/>
  <c r="AV21" i="3"/>
  <c r="C14" i="32" s="1"/>
  <c r="AV72" i="3"/>
  <c r="C65" i="32" s="1"/>
  <c r="AV75" i="3"/>
  <c r="C68" i="32" s="1"/>
  <c r="AV77" i="3"/>
  <c r="C70" i="32" s="1"/>
  <c r="AV52" i="3"/>
  <c r="C45" i="32" s="1"/>
  <c r="AV12" i="3"/>
  <c r="C5" i="32" s="1"/>
  <c r="AV55" i="3"/>
  <c r="C48" i="32" s="1"/>
  <c r="AV66" i="3"/>
  <c r="C59" i="32" s="1"/>
  <c r="AV14" i="3"/>
  <c r="C7" i="32" s="1"/>
  <c r="AV57" i="3"/>
  <c r="C50" i="32" s="1"/>
  <c r="AV67" i="3"/>
  <c r="C60" i="32" s="1"/>
  <c r="AV36" i="3"/>
  <c r="C29" i="32" s="1"/>
  <c r="AV60" i="3"/>
  <c r="C53" i="32" s="1"/>
  <c r="AV13" i="3"/>
  <c r="C6" i="32" s="1"/>
  <c r="AV16" i="3"/>
  <c r="C9" i="32" s="1"/>
  <c r="AV59" i="3"/>
  <c r="C52" i="32" s="1"/>
  <c r="AV70" i="3"/>
  <c r="C63" i="32" s="1"/>
  <c r="AV61" i="3"/>
  <c r="C54" i="32" s="1"/>
  <c r="AV39" i="3"/>
  <c r="C32" i="32" s="1"/>
  <c r="AV50" i="3"/>
  <c r="C43" i="32" s="1"/>
  <c r="AV35" i="3"/>
  <c r="C28" i="32" s="1"/>
  <c r="AV46" i="3"/>
  <c r="C39" i="32" s="1"/>
  <c r="AV78" i="3"/>
  <c r="C71" i="32" s="1"/>
  <c r="AV69" i="3"/>
  <c r="C62" i="32" s="1"/>
  <c r="G1415" i="3"/>
  <c r="G1358" i="3"/>
  <c r="G1426" i="3"/>
  <c r="G1407" i="3"/>
  <c r="AA1359" i="3"/>
  <c r="G1440" i="3"/>
  <c r="G1417" i="3"/>
  <c r="G1412" i="3"/>
  <c r="G1397" i="3"/>
  <c r="G819" i="3"/>
  <c r="G6" i="3"/>
  <c r="G1452" i="3"/>
  <c r="G1408" i="3"/>
  <c r="G1455" i="3"/>
  <c r="G1403" i="3"/>
  <c r="G824" i="3"/>
  <c r="G826" i="3"/>
  <c r="G1512" i="3"/>
  <c r="G823" i="3"/>
  <c r="G820" i="3"/>
  <c r="G1436" i="3"/>
  <c r="G1377" i="3"/>
  <c r="G1411" i="3"/>
  <c r="G1449" i="3"/>
  <c r="G1406" i="3"/>
  <c r="G1437" i="3"/>
  <c r="G2425" i="3"/>
  <c r="G1511" i="3"/>
  <c r="G1500" i="3"/>
  <c r="G1442" i="3"/>
  <c r="G1364" i="3"/>
  <c r="G2417" i="3"/>
  <c r="G1396" i="3"/>
  <c r="G1374" i="3"/>
  <c r="G1984" i="3"/>
  <c r="G1383" i="3"/>
  <c r="G1445" i="3"/>
  <c r="G1979" i="3"/>
  <c r="G1349" i="3"/>
  <c r="G1431" i="3"/>
  <c r="G822" i="3"/>
  <c r="G1389" i="3"/>
  <c r="G1425" i="3"/>
  <c r="G1507" i="3"/>
  <c r="G1398" i="3"/>
  <c r="G1353" i="3"/>
  <c r="G1387" i="3"/>
  <c r="G2366" i="3"/>
  <c r="G2357" i="3"/>
  <c r="G1978" i="3"/>
  <c r="G1527" i="3"/>
  <c r="G1363" i="3"/>
  <c r="G2192" i="3"/>
  <c r="G1980" i="3"/>
  <c r="G1362" i="3"/>
  <c r="G1490" i="3"/>
  <c r="G1369" i="3"/>
  <c r="G1430" i="3"/>
  <c r="G1351" i="3"/>
  <c r="G1487" i="3"/>
  <c r="G1448" i="3"/>
  <c r="G1385" i="3"/>
  <c r="G1439" i="3"/>
  <c r="G1976" i="3"/>
  <c r="G2360" i="3"/>
  <c r="G1489" i="3"/>
  <c r="G1446" i="3"/>
  <c r="G1435" i="3"/>
  <c r="G1367" i="3"/>
  <c r="G1356" i="3"/>
  <c r="G1441" i="3"/>
  <c r="G2171" i="3"/>
  <c r="G1388" i="3"/>
  <c r="G1528" i="3"/>
  <c r="G1418" i="3"/>
  <c r="G1366" i="3"/>
  <c r="G1373" i="3"/>
  <c r="G2189" i="3"/>
  <c r="G2426" i="3"/>
  <c r="G1466" i="3"/>
  <c r="G1376" i="3"/>
  <c r="G1357" i="3"/>
  <c r="G2421" i="3"/>
  <c r="G1525" i="3"/>
  <c r="G2170" i="3"/>
  <c r="G2369" i="3"/>
  <c r="G1533" i="3"/>
  <c r="G1494" i="3"/>
  <c r="G2185" i="3"/>
  <c r="G2418" i="3"/>
  <c r="G2175" i="3"/>
  <c r="G1409" i="3"/>
  <c r="G1977" i="3"/>
  <c r="G1414" i="3"/>
  <c r="G1458" i="3"/>
  <c r="G2184" i="3"/>
  <c r="G1393" i="3"/>
  <c r="G1350" i="3"/>
  <c r="G2355" i="3"/>
  <c r="G1378" i="3"/>
  <c r="G2169" i="3"/>
  <c r="G2181" i="3"/>
  <c r="G1486" i="3"/>
  <c r="G1497" i="3"/>
  <c r="G2191" i="3"/>
  <c r="G1372" i="3"/>
  <c r="G1470" i="3"/>
  <c r="G2420" i="3"/>
  <c r="G1515" i="3"/>
  <c r="G817" i="3"/>
  <c r="G1361" i="3"/>
  <c r="G1371" i="3"/>
  <c r="G1381" i="3"/>
  <c r="G2176" i="3"/>
  <c r="G1386" i="3"/>
  <c r="G1453" i="3"/>
  <c r="G1368" i="3"/>
  <c r="G1392" i="3"/>
  <c r="G2358" i="3"/>
  <c r="G2414" i="3"/>
  <c r="G2430" i="3"/>
  <c r="G2172" i="3"/>
  <c r="G1382" i="3"/>
  <c r="G825" i="3"/>
  <c r="G1375" i="3"/>
  <c r="G2193" i="3"/>
  <c r="G2368" i="3"/>
  <c r="G1379" i="3"/>
  <c r="G1394" i="3"/>
  <c r="G1988" i="3"/>
  <c r="G821" i="3"/>
  <c r="G1352" i="3"/>
  <c r="G1384" i="3"/>
  <c r="G2190" i="3"/>
  <c r="G2364" i="3"/>
  <c r="G2422" i="3"/>
  <c r="G1390" i="3"/>
  <c r="G1478" i="3"/>
  <c r="G2186" i="3"/>
  <c r="G2424" i="3"/>
  <c r="G2173" i="3"/>
  <c r="G2182" i="3"/>
  <c r="G1450" i="3"/>
  <c r="G2362" i="3"/>
  <c r="G1986" i="3"/>
  <c r="G2179" i="3"/>
  <c r="G2359" i="3"/>
  <c r="G2416" i="3"/>
  <c r="G2168" i="3"/>
  <c r="G2178" i="3"/>
  <c r="G2356" i="3"/>
  <c r="G2412" i="3"/>
  <c r="G2428" i="3"/>
  <c r="G2177" i="3"/>
  <c r="G1471" i="3"/>
  <c r="G1492" i="3"/>
  <c r="G2361" i="3"/>
  <c r="G1485" i="3"/>
  <c r="G1496" i="3"/>
  <c r="G1529" i="3"/>
  <c r="G1467" i="3"/>
  <c r="G1465" i="3"/>
  <c r="G1474" i="3"/>
  <c r="G1482" i="3"/>
  <c r="G1461" i="3"/>
  <c r="G1468" i="3"/>
  <c r="G1459" i="3"/>
  <c r="G1473" i="3"/>
  <c r="G1480" i="3"/>
  <c r="G1493" i="3"/>
  <c r="G1402" i="3"/>
  <c r="G1483" i="3"/>
  <c r="G1502" i="3"/>
  <c r="G1975" i="3"/>
  <c r="G2415" i="3"/>
  <c r="G2431" i="3"/>
  <c r="G1457" i="3"/>
  <c r="G1464" i="3"/>
  <c r="G1472" i="3"/>
  <c r="G1488" i="3"/>
  <c r="G1476" i="3"/>
  <c r="G1456" i="3"/>
  <c r="G1498" i="3"/>
  <c r="G1479" i="3"/>
  <c r="G1509" i="3"/>
  <c r="G2174" i="3"/>
  <c r="G2183" i="3"/>
  <c r="G2427" i="3"/>
  <c r="G1462" i="3"/>
  <c r="G1469" i="3"/>
  <c r="G1481" i="3"/>
  <c r="G1463" i="3"/>
  <c r="G1477" i="3"/>
  <c r="G1508" i="3"/>
  <c r="G1981" i="3"/>
  <c r="G1987" i="3"/>
  <c r="G2180" i="3"/>
  <c r="G2365" i="3"/>
  <c r="G2423" i="3"/>
  <c r="G1491" i="3"/>
  <c r="G1495" i="3"/>
  <c r="G1460" i="3"/>
  <c r="G1475" i="3"/>
  <c r="G1506" i="3"/>
  <c r="G1513" i="3"/>
  <c r="G1983" i="3"/>
  <c r="G2188" i="3"/>
  <c r="G2419" i="3"/>
  <c r="G1484" i="3"/>
  <c r="T13" i="32" l="1"/>
  <c r="T65" i="32"/>
  <c r="T78" i="32"/>
  <c r="T69" i="32"/>
  <c r="T19" i="32"/>
  <c r="T7" i="32"/>
  <c r="S20" i="32"/>
  <c r="T17" i="32"/>
  <c r="T41" i="32"/>
  <c r="T67" i="32"/>
  <c r="S44" i="32"/>
  <c r="S32" i="32"/>
  <c r="T58" i="32"/>
  <c r="T38" i="32"/>
  <c r="T74" i="32"/>
  <c r="S16" i="32"/>
  <c r="T77" i="32"/>
  <c r="T46" i="32"/>
  <c r="T31" i="32"/>
  <c r="T35" i="32"/>
  <c r="S52" i="32"/>
  <c r="T81" i="32"/>
  <c r="T22" i="32"/>
  <c r="T21" i="32"/>
  <c r="T45" i="32"/>
  <c r="T8" i="32"/>
  <c r="T18" i="32"/>
  <c r="T66" i="32"/>
  <c r="T71" i="32"/>
  <c r="S5" i="32"/>
  <c r="T30" i="32"/>
  <c r="T50" i="32"/>
  <c r="T23" i="32"/>
  <c r="T53" i="32"/>
  <c r="T54" i="32"/>
  <c r="T34" i="32"/>
  <c r="T57" i="32"/>
  <c r="T24" i="32"/>
  <c r="T10" i="32"/>
  <c r="S12" i="32"/>
  <c r="T75" i="32"/>
  <c r="T72" i="32"/>
  <c r="T14" i="32"/>
  <c r="S60" i="32"/>
  <c r="T62" i="32"/>
  <c r="S36" i="32"/>
  <c r="T59" i="32"/>
  <c r="T56" i="32"/>
  <c r="T49" i="32"/>
  <c r="T15" i="32"/>
  <c r="T43" i="32"/>
  <c r="T40" i="32"/>
  <c r="T33" i="32"/>
  <c r="T42" i="32"/>
  <c r="S76" i="32"/>
  <c r="T39" i="32"/>
  <c r="S64" i="32"/>
  <c r="T11" i="32"/>
  <c r="S28" i="32"/>
  <c r="T26" i="32"/>
  <c r="S80" i="32"/>
  <c r="S68" i="32"/>
  <c r="T70" i="32"/>
  <c r="S48" i="32"/>
  <c r="T29" i="32"/>
  <c r="T73" i="32"/>
  <c r="T61" i="32"/>
  <c r="T63" i="32"/>
  <c r="T27" i="32"/>
  <c r="T51" i="32"/>
  <c r="T25" i="32"/>
  <c r="S21" i="32"/>
  <c r="S31" i="32"/>
  <c r="S74" i="32"/>
  <c r="T44" i="32"/>
  <c r="S18" i="32"/>
  <c r="S63" i="32"/>
  <c r="S75" i="32"/>
  <c r="S14" i="32"/>
  <c r="T64" i="32"/>
  <c r="S15" i="32"/>
  <c r="S77" i="32"/>
  <c r="T12" i="32"/>
  <c r="S6" i="32"/>
  <c r="S51" i="32"/>
  <c r="T32" i="32"/>
  <c r="S11" i="32"/>
  <c r="S47" i="32"/>
  <c r="S69" i="32"/>
  <c r="T80" i="32"/>
  <c r="S35" i="32"/>
  <c r="S24" i="32"/>
  <c r="S7" i="32"/>
  <c r="S34" i="32"/>
  <c r="T76" i="32"/>
  <c r="S46" i="32"/>
  <c r="T52" i="32"/>
  <c r="T20" i="32"/>
  <c r="T36" i="32"/>
  <c r="S65" i="32"/>
  <c r="S57" i="32"/>
  <c r="S58" i="32"/>
  <c r="S27" i="32"/>
  <c r="S70" i="32"/>
  <c r="S30" i="32"/>
  <c r="S10" i="32"/>
  <c r="S66" i="32"/>
  <c r="S42" i="32"/>
  <c r="T6" i="32"/>
  <c r="T79" i="32"/>
  <c r="S79" i="32"/>
  <c r="S13" i="32"/>
  <c r="T5" i="32"/>
  <c r="S38" i="32"/>
  <c r="S41" i="32"/>
  <c r="S56" i="32"/>
  <c r="S9" i="32"/>
  <c r="S29" i="32"/>
  <c r="S39" i="32"/>
  <c r="S22" i="32"/>
  <c r="S78" i="32"/>
  <c r="S71" i="32"/>
  <c r="S17" i="32"/>
  <c r="T60" i="32"/>
  <c r="S19" i="32"/>
  <c r="S72" i="32"/>
  <c r="S53" i="32"/>
  <c r="S49" i="32"/>
  <c r="S43" i="32"/>
  <c r="T48" i="32"/>
  <c r="S45" i="32"/>
  <c r="S73" i="32"/>
  <c r="S37" i="32"/>
  <c r="T16" i="32"/>
  <c r="S54" i="32"/>
  <c r="S61" i="32"/>
  <c r="S81" i="32"/>
  <c r="S50" i="32"/>
  <c r="S67" i="32"/>
  <c r="S23" i="32"/>
  <c r="S8" i="32"/>
  <c r="S59" i="32"/>
  <c r="T28" i="32"/>
  <c r="S40" i="32"/>
  <c r="S33" i="32"/>
  <c r="S26" i="32"/>
  <c r="T68" i="32"/>
  <c r="S25" i="32"/>
  <c r="S62" i="32"/>
  <c r="T55" i="32"/>
  <c r="S55" i="32"/>
  <c r="W76" i="32"/>
  <c r="W47" i="32"/>
  <c r="W7" i="32"/>
  <c r="W59" i="32"/>
  <c r="W49" i="32"/>
  <c r="W17" i="32"/>
  <c r="W67" i="32"/>
  <c r="W81" i="32"/>
  <c r="W56" i="32"/>
  <c r="W69" i="32"/>
  <c r="W78" i="32"/>
  <c r="W32" i="32"/>
  <c r="W10" i="32"/>
  <c r="W44" i="32"/>
  <c r="W46" i="32"/>
  <c r="W14" i="32"/>
  <c r="W57" i="32"/>
  <c r="W80" i="32"/>
  <c r="W27" i="32"/>
  <c r="W20" i="32"/>
  <c r="W58" i="32"/>
  <c r="W19" i="32"/>
  <c r="W9" i="32"/>
  <c r="W72" i="32"/>
  <c r="W34" i="32"/>
  <c r="W50" i="32"/>
  <c r="W61" i="32"/>
  <c r="W51" i="32"/>
  <c r="W25" i="32"/>
  <c r="W60" i="32"/>
  <c r="W52" i="32"/>
  <c r="W22" i="32"/>
  <c r="W63" i="32"/>
  <c r="W41" i="32"/>
  <c r="W70" i="32"/>
  <c r="W28" i="32"/>
  <c r="W53" i="32"/>
  <c r="W68" i="32"/>
  <c r="W29" i="32"/>
  <c r="W26" i="32"/>
  <c r="W73" i="32"/>
  <c r="W37" i="32"/>
  <c r="W35" i="32"/>
  <c r="W24" i="32"/>
  <c r="W38" i="32"/>
  <c r="W18" i="32"/>
  <c r="W30" i="32"/>
  <c r="W54" i="32"/>
  <c r="W11" i="32"/>
  <c r="W33" i="32"/>
  <c r="W43" i="32"/>
  <c r="W66" i="32"/>
  <c r="W48" i="32"/>
  <c r="W40" i="32"/>
  <c r="W16" i="32"/>
  <c r="W39" i="32"/>
  <c r="W62" i="32"/>
  <c r="W74" i="32"/>
  <c r="W79" i="32"/>
  <c r="W55" i="32"/>
  <c r="W71" i="32"/>
  <c r="W5" i="32"/>
  <c r="W31" i="32"/>
  <c r="W64" i="32"/>
  <c r="W42" i="32"/>
  <c r="W75" i="32"/>
  <c r="W36" i="32"/>
  <c r="W77" i="32"/>
  <c r="W23" i="32"/>
  <c r="W12" i="32"/>
  <c r="W21" i="32"/>
  <c r="W45" i="32"/>
  <c r="W8" i="32"/>
  <c r="W15" i="32"/>
  <c r="W13" i="32"/>
  <c r="W65" i="32"/>
  <c r="G1359" i="3"/>
  <c r="O4" i="3" l="1"/>
  <c r="Y4" i="3" l="1"/>
  <c r="AA4" i="3" s="1"/>
  <c r="BZ87" i="3" a="1"/>
  <c r="BZ87" i="3" s="1"/>
  <c r="CA86" i="3" a="1"/>
  <c r="CA86" i="3" s="1"/>
  <c r="CB85" i="3" a="1"/>
  <c r="CB85" i="3" s="1"/>
  <c r="BZ83" i="3" a="1"/>
  <c r="BZ83" i="3" s="1"/>
  <c r="CA82" i="3" a="1"/>
  <c r="CA82" i="3" s="1"/>
  <c r="CB81" i="3" a="1"/>
  <c r="CB81" i="3" s="1"/>
  <c r="BZ79" i="3" a="1"/>
  <c r="BZ79" i="3" s="1"/>
  <c r="CA78" i="3" a="1"/>
  <c r="CA78" i="3" s="1"/>
  <c r="CB77" i="3" a="1"/>
  <c r="CB77" i="3" s="1"/>
  <c r="BZ75" i="3" a="1"/>
  <c r="BZ75" i="3" s="1"/>
  <c r="CA74" i="3" a="1"/>
  <c r="CA74" i="3" s="1"/>
  <c r="CB73" i="3" a="1"/>
  <c r="CB73" i="3" s="1"/>
  <c r="BZ71" i="3" a="1"/>
  <c r="BZ71" i="3" s="1"/>
  <c r="CA70" i="3" a="1"/>
  <c r="CA70" i="3" s="1"/>
  <c r="CB69" i="3" a="1"/>
  <c r="CB69" i="3" s="1"/>
  <c r="BZ67" i="3" a="1"/>
  <c r="BZ67" i="3" s="1"/>
  <c r="CA66" i="3" a="1"/>
  <c r="CA66" i="3" s="1"/>
  <c r="CB65" i="3" a="1"/>
  <c r="CB65" i="3" s="1"/>
  <c r="BZ63" i="3" a="1"/>
  <c r="BZ63" i="3" s="1"/>
  <c r="CA62" i="3" a="1"/>
  <c r="CA62" i="3" s="1"/>
  <c r="CB61" i="3" a="1"/>
  <c r="CB61" i="3" s="1"/>
  <c r="CB88" i="3" a="1"/>
  <c r="CB88" i="3" s="1"/>
  <c r="BZ86" i="3" a="1"/>
  <c r="BZ86" i="3" s="1"/>
  <c r="CA85" i="3" a="1"/>
  <c r="CA85" i="3" s="1"/>
  <c r="CB84" i="3" a="1"/>
  <c r="CB84" i="3" s="1"/>
  <c r="BZ82" i="3" a="1"/>
  <c r="BZ82" i="3" s="1"/>
  <c r="CA81" i="3" a="1"/>
  <c r="CA81" i="3" s="1"/>
  <c r="CB80" i="3" a="1"/>
  <c r="CB80" i="3" s="1"/>
  <c r="BZ78" i="3" a="1"/>
  <c r="BZ78" i="3" s="1"/>
  <c r="CA77" i="3" a="1"/>
  <c r="CA77" i="3" s="1"/>
  <c r="CB76" i="3" a="1"/>
  <c r="CB76" i="3" s="1"/>
  <c r="BZ74" i="3" a="1"/>
  <c r="BZ74" i="3" s="1"/>
  <c r="CA73" i="3" a="1"/>
  <c r="CA73" i="3" s="1"/>
  <c r="CB72" i="3" a="1"/>
  <c r="CB72" i="3" s="1"/>
  <c r="BZ70" i="3" a="1"/>
  <c r="BZ70" i="3" s="1"/>
  <c r="CA69" i="3" a="1"/>
  <c r="CA69" i="3" s="1"/>
  <c r="CB68" i="3" a="1"/>
  <c r="CB68" i="3" s="1"/>
  <c r="BZ66" i="3" a="1"/>
  <c r="BZ66" i="3" s="1"/>
  <c r="CA65" i="3" a="1"/>
  <c r="CA65" i="3" s="1"/>
  <c r="CB64" i="3" a="1"/>
  <c r="CB64" i="3" s="1"/>
  <c r="CA88" i="3" a="1"/>
  <c r="CA88" i="3" s="1"/>
  <c r="CB87" i="3" a="1"/>
  <c r="CB87" i="3" s="1"/>
  <c r="BZ85" i="3" a="1"/>
  <c r="BZ85" i="3" s="1"/>
  <c r="CA84" i="3" a="1"/>
  <c r="CA84" i="3" s="1"/>
  <c r="CB83" i="3" a="1"/>
  <c r="CB83" i="3" s="1"/>
  <c r="BZ81" i="3" a="1"/>
  <c r="BZ81" i="3" s="1"/>
  <c r="CA80" i="3" a="1"/>
  <c r="CA80" i="3" s="1"/>
  <c r="CB79" i="3" a="1"/>
  <c r="CB79" i="3" s="1"/>
  <c r="BZ77" i="3" a="1"/>
  <c r="BZ77" i="3" s="1"/>
  <c r="CA76" i="3" a="1"/>
  <c r="CA76" i="3" s="1"/>
  <c r="CB75" i="3" a="1"/>
  <c r="CB75" i="3" s="1"/>
  <c r="BZ73" i="3" a="1"/>
  <c r="BZ73" i="3" s="1"/>
  <c r="CA72" i="3" a="1"/>
  <c r="CA72" i="3" s="1"/>
  <c r="CB71" i="3" a="1"/>
  <c r="CB71" i="3" s="1"/>
  <c r="BZ69" i="3" a="1"/>
  <c r="BZ69" i="3" s="1"/>
  <c r="CA68" i="3" a="1"/>
  <c r="CA68" i="3" s="1"/>
  <c r="CB67" i="3" a="1"/>
  <c r="CB67" i="3" s="1"/>
  <c r="BZ65" i="3" a="1"/>
  <c r="BZ65" i="3" s="1"/>
  <c r="CA64" i="3" a="1"/>
  <c r="CA64" i="3" s="1"/>
  <c r="BZ88" i="3" a="1"/>
  <c r="BZ88" i="3" s="1"/>
  <c r="CA87" i="3" a="1"/>
  <c r="CA87" i="3" s="1"/>
  <c r="CB86" i="3" a="1"/>
  <c r="CB86" i="3" s="1"/>
  <c r="BZ84" i="3" a="1"/>
  <c r="BZ84" i="3" s="1"/>
  <c r="CA83" i="3" a="1"/>
  <c r="CA83" i="3" s="1"/>
  <c r="CB82" i="3" a="1"/>
  <c r="CB82" i="3" s="1"/>
  <c r="BZ80" i="3" a="1"/>
  <c r="BZ80" i="3" s="1"/>
  <c r="CA79" i="3" a="1"/>
  <c r="CA79" i="3" s="1"/>
  <c r="CB78" i="3" a="1"/>
  <c r="CB78" i="3" s="1"/>
  <c r="BZ76" i="3" a="1"/>
  <c r="BZ76" i="3" s="1"/>
  <c r="CA75" i="3" a="1"/>
  <c r="CA75" i="3" s="1"/>
  <c r="CB74" i="3" a="1"/>
  <c r="CB74" i="3" s="1"/>
  <c r="BZ72" i="3" a="1"/>
  <c r="BZ72" i="3" s="1"/>
  <c r="CA71" i="3" a="1"/>
  <c r="CA71" i="3" s="1"/>
  <c r="CB70" i="3" a="1"/>
  <c r="CB70" i="3" s="1"/>
  <c r="BZ68" i="3" a="1"/>
  <c r="BZ68" i="3" s="1"/>
  <c r="CB63" i="3" a="1"/>
  <c r="CB63" i="3" s="1"/>
  <c r="CB62" i="3" a="1"/>
  <c r="CB62" i="3" s="1"/>
  <c r="CA61" i="3" a="1"/>
  <c r="CA61" i="3" s="1"/>
  <c r="CB59" i="3" a="1"/>
  <c r="CB59" i="3" s="1"/>
  <c r="BZ58" i="3" a="1"/>
  <c r="BZ58" i="3" s="1"/>
  <c r="CB57" i="3" a="1"/>
  <c r="CB57" i="3" s="1"/>
  <c r="CA56" i="3" a="1"/>
  <c r="CA56" i="3" s="1"/>
  <c r="CB55" i="3" a="1"/>
  <c r="CB55" i="3" s="1"/>
  <c r="CA54" i="3" a="1"/>
  <c r="CA54" i="3" s="1"/>
  <c r="CB53" i="3" a="1"/>
  <c r="CB53" i="3" s="1"/>
  <c r="BZ52" i="3" a="1"/>
  <c r="BZ52" i="3" s="1"/>
  <c r="CB51" i="3" a="1"/>
  <c r="CB51" i="3" s="1"/>
  <c r="CB49" i="3" a="1"/>
  <c r="CB49" i="3" s="1"/>
  <c r="BZ48" i="3" a="1"/>
  <c r="BZ48" i="3" s="1"/>
  <c r="CB47" i="3" a="1"/>
  <c r="CB47" i="3" s="1"/>
  <c r="BZ46" i="3" a="1"/>
  <c r="BZ46" i="3" s="1"/>
  <c r="CA43" i="3" a="1"/>
  <c r="CA43" i="3" s="1"/>
  <c r="BZ42" i="3" a="1"/>
  <c r="BZ42" i="3" s="1"/>
  <c r="CA41" i="3" a="1"/>
  <c r="CA41" i="3" s="1"/>
  <c r="CA39" i="3" a="1"/>
  <c r="CA39" i="3" s="1"/>
  <c r="CA37" i="3" a="1"/>
  <c r="CA37" i="3" s="1"/>
  <c r="CB36" i="3" a="1"/>
  <c r="CB36" i="3" s="1"/>
  <c r="BZ35" i="3" a="1"/>
  <c r="BZ35" i="3" s="1"/>
  <c r="CB34" i="3" a="1"/>
  <c r="CB34" i="3" s="1"/>
  <c r="CA33" i="3" a="1"/>
  <c r="CA33" i="3" s="1"/>
  <c r="CA31" i="3" a="1"/>
  <c r="CA31" i="3" s="1"/>
  <c r="BZ30" i="3" a="1"/>
  <c r="BZ30" i="3" s="1"/>
  <c r="BZ28" i="3" a="1"/>
  <c r="BZ28" i="3" s="1"/>
  <c r="CB27" i="3" a="1"/>
  <c r="CB27" i="3" s="1"/>
  <c r="CB25" i="3" a="1"/>
  <c r="CB25" i="3" s="1"/>
  <c r="CA24" i="3" a="1"/>
  <c r="CA24" i="3" s="1"/>
  <c r="CA22" i="3" a="1"/>
  <c r="CA22" i="3" s="1"/>
  <c r="BZ21" i="3" a="1"/>
  <c r="BZ21" i="3" s="1"/>
  <c r="CA20" i="3" a="1"/>
  <c r="CA20" i="3" s="1"/>
  <c r="CB19" i="3" a="1"/>
  <c r="CB19" i="3" s="1"/>
  <c r="BZ17" i="3" a="1"/>
  <c r="BZ17" i="3" s="1"/>
  <c r="CA16" i="3" a="1"/>
  <c r="CA16" i="3" s="1"/>
  <c r="CB15" i="3" a="1"/>
  <c r="CB15" i="3" s="1"/>
  <c r="BZ13" i="3" a="1"/>
  <c r="BZ13" i="3" s="1"/>
  <c r="CA12" i="3" a="1"/>
  <c r="CA12" i="3" s="1"/>
  <c r="CA63" i="3" a="1"/>
  <c r="CA63" i="3" s="1"/>
  <c r="BZ62" i="3" a="1"/>
  <c r="BZ62" i="3" s="1"/>
  <c r="CE62" i="3" s="1"/>
  <c r="H55" i="32" s="1"/>
  <c r="CB60" i="3" a="1"/>
  <c r="CB60" i="3" s="1"/>
  <c r="CA59" i="3" a="1"/>
  <c r="CA59" i="3" s="1"/>
  <c r="CB58" i="3" a="1"/>
  <c r="CB58" i="3" s="1"/>
  <c r="CA57" i="3" a="1"/>
  <c r="CA57" i="3" s="1"/>
  <c r="BZ56" i="3" a="1"/>
  <c r="BZ56" i="3" s="1"/>
  <c r="CA55" i="3" a="1"/>
  <c r="CA55" i="3" s="1"/>
  <c r="BZ54" i="3" a="1"/>
  <c r="BZ54" i="3" s="1"/>
  <c r="CA51" i="3" a="1"/>
  <c r="CA51" i="3" s="1"/>
  <c r="BZ50" i="3" a="1"/>
  <c r="BZ50" i="3" s="1"/>
  <c r="CA49" i="3" a="1"/>
  <c r="CA49" i="3" s="1"/>
  <c r="CA47" i="3" a="1"/>
  <c r="CA47" i="3" s="1"/>
  <c r="CA45" i="3" a="1"/>
  <c r="CA45" i="3" s="1"/>
  <c r="CB44" i="3" a="1"/>
  <c r="CB44" i="3" s="1"/>
  <c r="BZ43" i="3" a="1"/>
  <c r="BZ43" i="3" s="1"/>
  <c r="CB42" i="3" a="1"/>
  <c r="CB42" i="3" s="1"/>
  <c r="BZ41" i="3" a="1"/>
  <c r="BZ41" i="3" s="1"/>
  <c r="CB40" i="3" a="1"/>
  <c r="CB40" i="3" s="1"/>
  <c r="BZ39" i="3" a="1"/>
  <c r="BZ39" i="3" s="1"/>
  <c r="CB38" i="3" a="1"/>
  <c r="CB38" i="3" s="1"/>
  <c r="BZ37" i="3" a="1"/>
  <c r="BZ37" i="3" s="1"/>
  <c r="CA36" i="3" a="1"/>
  <c r="CA36" i="3" s="1"/>
  <c r="CA34" i="3" a="1"/>
  <c r="CA34" i="3" s="1"/>
  <c r="BZ33" i="3" a="1"/>
  <c r="BZ33" i="3" s="1"/>
  <c r="CB32" i="3" a="1"/>
  <c r="CB32" i="3" s="1"/>
  <c r="BZ31" i="3" a="1"/>
  <c r="BZ31" i="3" s="1"/>
  <c r="CB30" i="3" a="1"/>
  <c r="CB30" i="3" s="1"/>
  <c r="CA29" i="3" a="1"/>
  <c r="CA29" i="3" s="1"/>
  <c r="CA27" i="3" a="1"/>
  <c r="CA27" i="3" s="1"/>
  <c r="BZ26" i="3" a="1"/>
  <c r="BZ26" i="3" s="1"/>
  <c r="BZ24" i="3" a="1"/>
  <c r="BZ24" i="3" s="1"/>
  <c r="CB23" i="3" a="1"/>
  <c r="CB23" i="3" s="1"/>
  <c r="CB21" i="3" a="1"/>
  <c r="CB21" i="3" s="1"/>
  <c r="BZ20" i="3" a="1"/>
  <c r="BZ20" i="3" s="1"/>
  <c r="CA19" i="3" a="1"/>
  <c r="CA19" i="3" s="1"/>
  <c r="CB18" i="3" a="1"/>
  <c r="CB18" i="3" s="1"/>
  <c r="BZ16" i="3" a="1"/>
  <c r="BZ16" i="3" s="1"/>
  <c r="CA15" i="3" a="1"/>
  <c r="CA15" i="3" s="1"/>
  <c r="CB14" i="3" a="1"/>
  <c r="CB14" i="3" s="1"/>
  <c r="BZ12" i="3" a="1"/>
  <c r="BZ12" i="3" s="1"/>
  <c r="CA67" i="3" a="1"/>
  <c r="CA67" i="3" s="1"/>
  <c r="BZ64" i="3" a="1"/>
  <c r="BZ64" i="3" s="1"/>
  <c r="BZ61" i="3" a="1"/>
  <c r="BZ61" i="3" s="1"/>
  <c r="CE61" i="3" s="1"/>
  <c r="H54" i="32" s="1"/>
  <c r="CA60" i="3" a="1"/>
  <c r="CA60" i="3" s="1"/>
  <c r="BZ59" i="3" a="1"/>
  <c r="BZ59" i="3" s="1"/>
  <c r="BZ57" i="3" a="1"/>
  <c r="BZ57" i="3" s="1"/>
  <c r="CB56" i="3" a="1"/>
  <c r="CB56" i="3" s="1"/>
  <c r="CA53" i="3" a="1"/>
  <c r="CA53" i="3" s="1"/>
  <c r="CB52" i="3" a="1"/>
  <c r="CB52" i="3" s="1"/>
  <c r="BZ51" i="3" a="1"/>
  <c r="BZ51" i="3" s="1"/>
  <c r="CB50" i="3" a="1"/>
  <c r="CB50" i="3" s="1"/>
  <c r="BZ49" i="3" a="1"/>
  <c r="BZ49" i="3" s="1"/>
  <c r="CB48" i="3" a="1"/>
  <c r="CB48" i="3" s="1"/>
  <c r="BZ47" i="3" a="1"/>
  <c r="BZ47" i="3" s="1"/>
  <c r="CB46" i="3" a="1"/>
  <c r="CB46" i="3" s="1"/>
  <c r="BZ45" i="3" a="1"/>
  <c r="BZ45" i="3" s="1"/>
  <c r="CA44" i="3" a="1"/>
  <c r="CA44" i="3" s="1"/>
  <c r="CA42" i="3" a="1"/>
  <c r="CA42" i="3" s="1"/>
  <c r="CA40" i="3" a="1"/>
  <c r="CA40" i="3" s="1"/>
  <c r="CA38" i="3" a="1"/>
  <c r="CA38" i="3" s="1"/>
  <c r="CB37" i="3" a="1"/>
  <c r="CB37" i="3" s="1"/>
  <c r="BZ36" i="3" a="1"/>
  <c r="BZ36" i="3" s="1"/>
  <c r="CB35" i="3" a="1"/>
  <c r="CB35" i="3" s="1"/>
  <c r="CB33" i="3" a="1"/>
  <c r="CB33" i="3" s="1"/>
  <c r="CA32" i="3" a="1"/>
  <c r="CA32" i="3" s="1"/>
  <c r="CA30" i="3" a="1"/>
  <c r="CA30" i="3" s="1"/>
  <c r="BZ29" i="3" a="1"/>
  <c r="BZ29" i="3" s="1"/>
  <c r="CB28" i="3" a="1"/>
  <c r="CB28" i="3" s="1"/>
  <c r="BZ27" i="3" a="1"/>
  <c r="BZ27" i="3" s="1"/>
  <c r="CB26" i="3" a="1"/>
  <c r="CB26" i="3" s="1"/>
  <c r="CA25" i="3" a="1"/>
  <c r="CA25" i="3" s="1"/>
  <c r="CA23" i="3" a="1"/>
  <c r="CA23" i="3" s="1"/>
  <c r="BZ22" i="3" a="1"/>
  <c r="BZ22" i="3" s="1"/>
  <c r="BZ19" i="3" a="1"/>
  <c r="BZ19" i="3" s="1"/>
  <c r="CA18" i="3" a="1"/>
  <c r="CA18" i="3" s="1"/>
  <c r="CB17" i="3" a="1"/>
  <c r="CB17" i="3" s="1"/>
  <c r="BZ15" i="3" a="1"/>
  <c r="BZ15" i="3" s="1"/>
  <c r="CA14" i="3" a="1"/>
  <c r="CA14" i="3" s="1"/>
  <c r="CB13" i="3" a="1"/>
  <c r="CB13" i="3" s="1"/>
  <c r="CB66" i="3" a="1"/>
  <c r="CB66" i="3" s="1"/>
  <c r="BZ60" i="3" a="1"/>
  <c r="BZ60" i="3" s="1"/>
  <c r="CA58" i="3" a="1"/>
  <c r="CA58" i="3" s="1"/>
  <c r="BZ55" i="3" a="1"/>
  <c r="BZ55" i="3" s="1"/>
  <c r="CE55" i="3" s="1"/>
  <c r="H48" i="32" s="1"/>
  <c r="CB54" i="3" a="1"/>
  <c r="CB54" i="3" s="1"/>
  <c r="BZ53" i="3" a="1"/>
  <c r="BZ53" i="3" s="1"/>
  <c r="CA52" i="3" a="1"/>
  <c r="CA52" i="3" s="1"/>
  <c r="CA50" i="3" a="1"/>
  <c r="CA50" i="3" s="1"/>
  <c r="CA48" i="3" a="1"/>
  <c r="CA48" i="3" s="1"/>
  <c r="CA46" i="3" a="1"/>
  <c r="CA46" i="3" s="1"/>
  <c r="CB45" i="3" a="1"/>
  <c r="CB45" i="3" s="1"/>
  <c r="BZ44" i="3" a="1"/>
  <c r="BZ44" i="3" s="1"/>
  <c r="CB43" i="3" a="1"/>
  <c r="CB43" i="3" s="1"/>
  <c r="CB41" i="3" a="1"/>
  <c r="CB41" i="3" s="1"/>
  <c r="BZ40" i="3" a="1"/>
  <c r="BZ40" i="3" s="1"/>
  <c r="CB39" i="3" a="1"/>
  <c r="CB39" i="3" s="1"/>
  <c r="BZ38" i="3" a="1"/>
  <c r="BZ38" i="3" s="1"/>
  <c r="CE38" i="3" s="1"/>
  <c r="H31" i="32" s="1"/>
  <c r="CA35" i="3" a="1"/>
  <c r="CA35" i="3" s="1"/>
  <c r="BZ34" i="3" a="1"/>
  <c r="BZ34" i="3" s="1"/>
  <c r="BZ32" i="3" a="1"/>
  <c r="BZ32" i="3" s="1"/>
  <c r="CB31" i="3" a="1"/>
  <c r="CB31" i="3" s="1"/>
  <c r="CB29" i="3" a="1"/>
  <c r="CB29" i="3" s="1"/>
  <c r="CA28" i="3" a="1"/>
  <c r="CA28" i="3" s="1"/>
  <c r="CA26" i="3" a="1"/>
  <c r="CA26" i="3" s="1"/>
  <c r="BZ25" i="3" a="1"/>
  <c r="BZ25" i="3" s="1"/>
  <c r="CB24" i="3" a="1"/>
  <c r="CB24" i="3" s="1"/>
  <c r="BZ23" i="3" a="1"/>
  <c r="BZ23" i="3" s="1"/>
  <c r="CB22" i="3" a="1"/>
  <c r="CB22" i="3" s="1"/>
  <c r="CA21" i="3" a="1"/>
  <c r="CA21" i="3" s="1"/>
  <c r="CB20" i="3" a="1"/>
  <c r="CB20" i="3" s="1"/>
  <c r="BZ18" i="3" a="1"/>
  <c r="BZ18" i="3" s="1"/>
  <c r="CA17" i="3" a="1"/>
  <c r="CA17" i="3" s="1"/>
  <c r="CB16" i="3" a="1"/>
  <c r="CB16" i="3" s="1"/>
  <c r="BZ14" i="3" a="1"/>
  <c r="BZ14" i="3" s="1"/>
  <c r="CA13" i="3" a="1"/>
  <c r="CA13" i="3" s="1"/>
  <c r="CB12" i="3" a="1"/>
  <c r="CB12" i="3" s="1"/>
  <c r="AC4" i="3"/>
  <c r="AB4" i="3"/>
  <c r="CE85" i="3" l="1"/>
  <c r="H78" i="32" s="1"/>
  <c r="Q78" i="32" s="1"/>
  <c r="CE36" i="3"/>
  <c r="H29" i="32" s="1"/>
  <c r="V29" i="32" s="1"/>
  <c r="U29" i="32" s="1"/>
  <c r="CE68" i="3"/>
  <c r="H61" i="32" s="1"/>
  <c r="R61" i="32" s="1"/>
  <c r="CE84" i="3"/>
  <c r="H77" i="32" s="1"/>
  <c r="R77" i="32" s="1"/>
  <c r="CE69" i="3"/>
  <c r="H62" i="32" s="1"/>
  <c r="Q62" i="32" s="1"/>
  <c r="CE53" i="3"/>
  <c r="H46" i="32" s="1"/>
  <c r="V46" i="32" s="1"/>
  <c r="U46" i="32" s="1"/>
  <c r="CE77" i="3"/>
  <c r="H70" i="32" s="1"/>
  <c r="V70" i="32" s="1"/>
  <c r="U70" i="32" s="1"/>
  <c r="CE60" i="3"/>
  <c r="H53" i="32" s="1"/>
  <c r="Q53" i="32" s="1"/>
  <c r="CE72" i="3"/>
  <c r="H65" i="32" s="1"/>
  <c r="V65" i="32" s="1"/>
  <c r="U65" i="32" s="1"/>
  <c r="CE88" i="3"/>
  <c r="H81" i="32" s="1"/>
  <c r="R81" i="32" s="1"/>
  <c r="CE73" i="3"/>
  <c r="H66" i="32" s="1"/>
  <c r="Q66" i="32" s="1"/>
  <c r="CE32" i="3"/>
  <c r="H25" i="32" s="1"/>
  <c r="Q25" i="32" s="1"/>
  <c r="CE44" i="3"/>
  <c r="H37" i="32" s="1"/>
  <c r="R37" i="32" s="1"/>
  <c r="CE57" i="3"/>
  <c r="H50" i="32" s="1"/>
  <c r="V50" i="32" s="1"/>
  <c r="U50" i="32" s="1"/>
  <c r="CE15" i="3"/>
  <c r="H8" i="32" s="1"/>
  <c r="Q8" i="32" s="1"/>
  <c r="CE29" i="3"/>
  <c r="H22" i="32" s="1"/>
  <c r="R22" i="32" s="1"/>
  <c r="CE24" i="3"/>
  <c r="H17" i="32" s="1"/>
  <c r="V17" i="32" s="1"/>
  <c r="U17" i="32" s="1"/>
  <c r="CE30" i="3"/>
  <c r="H23" i="32" s="1"/>
  <c r="V23" i="32" s="1"/>
  <c r="U23" i="32" s="1"/>
  <c r="CE28" i="3"/>
  <c r="H21" i="32" s="1"/>
  <c r="R21" i="32" s="1"/>
  <c r="CE70" i="3"/>
  <c r="H63" i="32" s="1"/>
  <c r="R63" i="32" s="1"/>
  <c r="CE86" i="3"/>
  <c r="H79" i="32" s="1"/>
  <c r="V79" i="32" s="1"/>
  <c r="U79" i="32" s="1"/>
  <c r="CE63" i="3"/>
  <c r="H56" i="32" s="1"/>
  <c r="R56" i="32" s="1"/>
  <c r="Q54" i="32"/>
  <c r="V54" i="32"/>
  <c r="U54" i="32" s="1"/>
  <c r="R54" i="32"/>
  <c r="CE39" i="3"/>
  <c r="H32" i="32" s="1"/>
  <c r="CE79" i="3"/>
  <c r="H72" i="32" s="1"/>
  <c r="R48" i="32"/>
  <c r="Q48" i="32"/>
  <c r="V48" i="32"/>
  <c r="U48" i="32" s="1"/>
  <c r="CE46" i="3"/>
  <c r="H39" i="32" s="1"/>
  <c r="CE18" i="3"/>
  <c r="H11" i="32" s="1"/>
  <c r="CE40" i="3"/>
  <c r="H33" i="32" s="1"/>
  <c r="CE19" i="3"/>
  <c r="H12" i="32" s="1"/>
  <c r="CE64" i="3"/>
  <c r="H57" i="32" s="1"/>
  <c r="CE20" i="3"/>
  <c r="H13" i="32" s="1"/>
  <c r="CE26" i="3"/>
  <c r="H19" i="32" s="1"/>
  <c r="CE50" i="3"/>
  <c r="H43" i="32" s="1"/>
  <c r="CE56" i="3"/>
  <c r="H49" i="32" s="1"/>
  <c r="CE13" i="3"/>
  <c r="H6" i="32" s="1"/>
  <c r="CE35" i="3"/>
  <c r="H28" i="32" s="1"/>
  <c r="CE41" i="3"/>
  <c r="H34" i="32" s="1"/>
  <c r="CE52" i="3"/>
  <c r="H45" i="32" s="1"/>
  <c r="CE80" i="3"/>
  <c r="H73" i="32" s="1"/>
  <c r="CE65" i="3"/>
  <c r="H58" i="32" s="1"/>
  <c r="CE81" i="3"/>
  <c r="H74" i="32" s="1"/>
  <c r="CE66" i="3"/>
  <c r="H59" i="32" s="1"/>
  <c r="CE82" i="3"/>
  <c r="H75" i="32" s="1"/>
  <c r="CE75" i="3"/>
  <c r="H68" i="32" s="1"/>
  <c r="CE14" i="3"/>
  <c r="H7" i="32" s="1"/>
  <c r="R46" i="32"/>
  <c r="CE22" i="3"/>
  <c r="H15" i="32" s="1"/>
  <c r="CE59" i="3"/>
  <c r="H52" i="32" s="1"/>
  <c r="CE16" i="3"/>
  <c r="H9" i="32" s="1"/>
  <c r="CE27" i="3"/>
  <c r="H20" i="32" s="1"/>
  <c r="CE37" i="3"/>
  <c r="H30" i="32" s="1"/>
  <c r="CE51" i="3"/>
  <c r="H44" i="32" s="1"/>
  <c r="Q55" i="32"/>
  <c r="R55" i="32"/>
  <c r="V55" i="32"/>
  <c r="U55" i="32" s="1"/>
  <c r="CE31" i="3"/>
  <c r="H24" i="32" s="1"/>
  <c r="CE48" i="3"/>
  <c r="H41" i="32" s="1"/>
  <c r="CE76" i="3"/>
  <c r="H69" i="32" s="1"/>
  <c r="R70" i="32"/>
  <c r="Q70" i="32"/>
  <c r="CE78" i="3"/>
  <c r="H71" i="32" s="1"/>
  <c r="CE71" i="3"/>
  <c r="H64" i="32" s="1"/>
  <c r="CE87" i="3"/>
  <c r="H80" i="32" s="1"/>
  <c r="CE17" i="3"/>
  <c r="H10" i="32" s="1"/>
  <c r="CE34" i="3"/>
  <c r="H27" i="32" s="1"/>
  <c r="CE25" i="3"/>
  <c r="H18" i="32" s="1"/>
  <c r="R31" i="32"/>
  <c r="Q31" i="32"/>
  <c r="V31" i="32"/>
  <c r="U31" i="32" s="1"/>
  <c r="CE23" i="3"/>
  <c r="H16" i="32" s="1"/>
  <c r="CE45" i="3"/>
  <c r="H38" i="32" s="1"/>
  <c r="CE49" i="3"/>
  <c r="H42" i="32" s="1"/>
  <c r="CE12" i="3"/>
  <c r="H5" i="32" s="1"/>
  <c r="CE33" i="3"/>
  <c r="H26" i="32" s="1"/>
  <c r="CE42" i="3"/>
  <c r="H35" i="32" s="1"/>
  <c r="CE47" i="3"/>
  <c r="H40" i="32" s="1"/>
  <c r="CE54" i="3"/>
  <c r="H47" i="32" s="1"/>
  <c r="CE21" i="3"/>
  <c r="H14" i="32" s="1"/>
  <c r="CE43" i="3"/>
  <c r="H36" i="32" s="1"/>
  <c r="CE58" i="3"/>
  <c r="H51" i="32" s="1"/>
  <c r="CE74" i="3"/>
  <c r="H67" i="32" s="1"/>
  <c r="CE67" i="3"/>
  <c r="H60" i="32" s="1"/>
  <c r="CE83" i="3"/>
  <c r="H76" i="32" s="1"/>
  <c r="G4" i="3"/>
  <c r="Q61" i="32" l="1"/>
  <c r="V78" i="32"/>
  <c r="U78" i="32" s="1"/>
  <c r="R78" i="32"/>
  <c r="X48" i="32"/>
  <c r="X54" i="32"/>
  <c r="X55" i="32"/>
  <c r="X31" i="32"/>
  <c r="X70" i="32"/>
  <c r="Q29" i="32"/>
  <c r="R29" i="32"/>
  <c r="V37" i="32"/>
  <c r="U37" i="32" s="1"/>
  <c r="Q65" i="32"/>
  <c r="R62" i="32"/>
  <c r="R65" i="32"/>
  <c r="R79" i="32"/>
  <c r="V62" i="32"/>
  <c r="U62" i="32" s="1"/>
  <c r="Q37" i="32"/>
  <c r="X37" i="32" s="1"/>
  <c r="Q17" i="32"/>
  <c r="Q79" i="32"/>
  <c r="X79" i="32" s="1"/>
  <c r="V77" i="32"/>
  <c r="U77" i="32" s="1"/>
  <c r="R17" i="32"/>
  <c r="R25" i="32"/>
  <c r="V53" i="32"/>
  <c r="U53" i="32" s="1"/>
  <c r="V25" i="32"/>
  <c r="U25" i="32" s="1"/>
  <c r="R53" i="32"/>
  <c r="V63" i="32"/>
  <c r="U63" i="32" s="1"/>
  <c r="V22" i="32"/>
  <c r="U22" i="32" s="1"/>
  <c r="V61" i="32"/>
  <c r="U61" i="32" s="1"/>
  <c r="X61" i="32" s="1"/>
  <c r="Q63" i="32"/>
  <c r="Q77" i="32"/>
  <c r="Q46" i="32"/>
  <c r="X46" i="32" s="1"/>
  <c r="R23" i="32"/>
  <c r="Q22" i="32"/>
  <c r="V81" i="32"/>
  <c r="U81" i="32" s="1"/>
  <c r="Q81" i="32"/>
  <c r="V66" i="32"/>
  <c r="U66" i="32" s="1"/>
  <c r="R66" i="32"/>
  <c r="Q23" i="32"/>
  <c r="Q50" i="32"/>
  <c r="Q56" i="32"/>
  <c r="V8" i="32"/>
  <c r="U8" i="32" s="1"/>
  <c r="R8" i="32"/>
  <c r="Q21" i="32"/>
  <c r="R50" i="32"/>
  <c r="V56" i="32"/>
  <c r="U56" i="32" s="1"/>
  <c r="V21" i="32"/>
  <c r="U21" i="32" s="1"/>
  <c r="R5" i="32"/>
  <c r="V5" i="32"/>
  <c r="U5" i="32" s="1"/>
  <c r="Q5" i="32"/>
  <c r="R51" i="32"/>
  <c r="V51" i="32"/>
  <c r="U51" i="32" s="1"/>
  <c r="Q51" i="32"/>
  <c r="Q40" i="32"/>
  <c r="R40" i="32"/>
  <c r="V40" i="32"/>
  <c r="U40" i="32" s="1"/>
  <c r="R10" i="32"/>
  <c r="V10" i="32"/>
  <c r="U10" i="32" s="1"/>
  <c r="Q10" i="32"/>
  <c r="Q60" i="32"/>
  <c r="V60" i="32"/>
  <c r="U60" i="32" s="1"/>
  <c r="R60" i="32"/>
  <c r="Q36" i="32"/>
  <c r="V36" i="32"/>
  <c r="U36" i="32" s="1"/>
  <c r="R36" i="32"/>
  <c r="R35" i="32"/>
  <c r="V35" i="32"/>
  <c r="U35" i="32" s="1"/>
  <c r="Q35" i="32"/>
  <c r="R38" i="32"/>
  <c r="V38" i="32"/>
  <c r="U38" i="32" s="1"/>
  <c r="Q38" i="32"/>
  <c r="Q71" i="32"/>
  <c r="R71" i="32"/>
  <c r="V71" i="32"/>
  <c r="U71" i="32" s="1"/>
  <c r="V69" i="32"/>
  <c r="U69" i="32" s="1"/>
  <c r="R69" i="32"/>
  <c r="Q69" i="32"/>
  <c r="Q20" i="32"/>
  <c r="R20" i="32"/>
  <c r="V20" i="32"/>
  <c r="U20" i="32" s="1"/>
  <c r="R74" i="32"/>
  <c r="V74" i="32"/>
  <c r="U74" i="32" s="1"/>
  <c r="Q74" i="32"/>
  <c r="Q34" i="32"/>
  <c r="R34" i="32"/>
  <c r="V34" i="32"/>
  <c r="U34" i="32" s="1"/>
  <c r="V43" i="32"/>
  <c r="U43" i="32" s="1"/>
  <c r="Q43" i="32"/>
  <c r="R43" i="32"/>
  <c r="R11" i="32"/>
  <c r="V11" i="32"/>
  <c r="U11" i="32" s="1"/>
  <c r="Q11" i="32"/>
  <c r="V39" i="32"/>
  <c r="U39" i="32" s="1"/>
  <c r="Q39" i="32"/>
  <c r="R39" i="32"/>
  <c r="R67" i="32"/>
  <c r="Q67" i="32"/>
  <c r="V67" i="32"/>
  <c r="U67" i="32" s="1"/>
  <c r="V14" i="32"/>
  <c r="U14" i="32" s="1"/>
  <c r="Q14" i="32"/>
  <c r="R14" i="32"/>
  <c r="Q26" i="32"/>
  <c r="R26" i="32"/>
  <c r="V26" i="32"/>
  <c r="U26" i="32" s="1"/>
  <c r="R16" i="32"/>
  <c r="V16" i="32"/>
  <c r="U16" i="32" s="1"/>
  <c r="Q16" i="32"/>
  <c r="R18" i="32"/>
  <c r="V18" i="32"/>
  <c r="U18" i="32" s="1"/>
  <c r="Q18" i="32"/>
  <c r="Q41" i="32"/>
  <c r="R41" i="32"/>
  <c r="V41" i="32"/>
  <c r="U41" i="32" s="1"/>
  <c r="V9" i="32"/>
  <c r="U9" i="32" s="1"/>
  <c r="Q9" i="32"/>
  <c r="R9" i="32"/>
  <c r="V7" i="32"/>
  <c r="U7" i="32" s="1"/>
  <c r="Q7" i="32"/>
  <c r="R7" i="32"/>
  <c r="V68" i="32"/>
  <c r="U68" i="32" s="1"/>
  <c r="R68" i="32"/>
  <c r="Q68" i="32"/>
  <c r="R58" i="32"/>
  <c r="Q58" i="32"/>
  <c r="V58" i="32"/>
  <c r="U58" i="32" s="1"/>
  <c r="R28" i="32"/>
  <c r="V28" i="32"/>
  <c r="U28" i="32" s="1"/>
  <c r="Q28" i="32"/>
  <c r="Q19" i="32"/>
  <c r="R19" i="32"/>
  <c r="V19" i="32"/>
  <c r="U19" i="32" s="1"/>
  <c r="V32" i="32"/>
  <c r="U32" i="32" s="1"/>
  <c r="R32" i="32"/>
  <c r="Q32" i="32"/>
  <c r="R47" i="32"/>
  <c r="V47" i="32"/>
  <c r="U47" i="32" s="1"/>
  <c r="Q47" i="32"/>
  <c r="Q27" i="32"/>
  <c r="V27" i="32"/>
  <c r="U27" i="32" s="1"/>
  <c r="R27" i="32"/>
  <c r="R80" i="32"/>
  <c r="V80" i="32"/>
  <c r="U80" i="32" s="1"/>
  <c r="Q80" i="32"/>
  <c r="V24" i="32"/>
  <c r="U24" i="32" s="1"/>
  <c r="R24" i="32"/>
  <c r="Q24" i="32"/>
  <c r="V44" i="32"/>
  <c r="U44" i="32" s="1"/>
  <c r="R44" i="32"/>
  <c r="Q44" i="32"/>
  <c r="Q52" i="32"/>
  <c r="R52" i="32"/>
  <c r="V52" i="32"/>
  <c r="U52" i="32" s="1"/>
  <c r="V75" i="32"/>
  <c r="U75" i="32" s="1"/>
  <c r="R75" i="32"/>
  <c r="Q75" i="32"/>
  <c r="R73" i="32"/>
  <c r="Q73" i="32"/>
  <c r="V73" i="32"/>
  <c r="U73" i="32" s="1"/>
  <c r="Q6" i="32"/>
  <c r="V6" i="32"/>
  <c r="U6" i="32" s="1"/>
  <c r="R6" i="32"/>
  <c r="V13" i="32"/>
  <c r="U13" i="32" s="1"/>
  <c r="Q13" i="32"/>
  <c r="R13" i="32"/>
  <c r="Q12" i="32"/>
  <c r="V12" i="32"/>
  <c r="U12" i="32" s="1"/>
  <c r="R12" i="32"/>
  <c r="R72" i="32"/>
  <c r="Q72" i="32"/>
  <c r="V72" i="32"/>
  <c r="U72" i="32" s="1"/>
  <c r="R76" i="32"/>
  <c r="V76" i="32"/>
  <c r="U76" i="32" s="1"/>
  <c r="Q76" i="32"/>
  <c r="R42" i="32"/>
  <c r="V42" i="32"/>
  <c r="U42" i="32" s="1"/>
  <c r="Q42" i="32"/>
  <c r="R64" i="32"/>
  <c r="V64" i="32"/>
  <c r="U64" i="32" s="1"/>
  <c r="Q64" i="32"/>
  <c r="R30" i="32"/>
  <c r="Q30" i="32"/>
  <c r="V30" i="32"/>
  <c r="U30" i="32" s="1"/>
  <c r="R15" i="32"/>
  <c r="V15" i="32"/>
  <c r="U15" i="32" s="1"/>
  <c r="Q15" i="32"/>
  <c r="V59" i="32"/>
  <c r="U59" i="32" s="1"/>
  <c r="Q59" i="32"/>
  <c r="R59" i="32"/>
  <c r="V45" i="32"/>
  <c r="U45" i="32" s="1"/>
  <c r="R45" i="32"/>
  <c r="Q45" i="32"/>
  <c r="Q49" i="32"/>
  <c r="V49" i="32"/>
  <c r="U49" i="32" s="1"/>
  <c r="R49" i="32"/>
  <c r="Q57" i="32"/>
  <c r="V57" i="32"/>
  <c r="U57" i="32" s="1"/>
  <c r="R57" i="32"/>
  <c r="R33" i="32"/>
  <c r="V33" i="32"/>
  <c r="U33" i="32" s="1"/>
  <c r="Q33" i="32"/>
  <c r="H2432" i="3"/>
  <c r="AF2432" i="3" s="1"/>
  <c r="H2428" i="3"/>
  <c r="AF2428" i="3" s="1"/>
  <c r="H2424" i="3"/>
  <c r="AF2424" i="3" s="1"/>
  <c r="H2420" i="3"/>
  <c r="AF2420" i="3" s="1"/>
  <c r="H2416" i="3"/>
  <c r="AF2416" i="3" s="1"/>
  <c r="H2412" i="3"/>
  <c r="AF2412" i="3" s="1"/>
  <c r="H2408" i="3"/>
  <c r="AF2408" i="3" s="1"/>
  <c r="H2404" i="3"/>
  <c r="AF2404" i="3" s="1"/>
  <c r="H2400" i="3"/>
  <c r="AF2400" i="3" s="1"/>
  <c r="H2396" i="3"/>
  <c r="AF2396" i="3" s="1"/>
  <c r="H2392" i="3"/>
  <c r="AF2392" i="3" s="1"/>
  <c r="H2388" i="3"/>
  <c r="AF2388" i="3" s="1"/>
  <c r="H2384" i="3"/>
  <c r="AF2384" i="3" s="1"/>
  <c r="H2380" i="3"/>
  <c r="AF2380" i="3" s="1"/>
  <c r="H2376" i="3"/>
  <c r="AF2376" i="3" s="1"/>
  <c r="H2372" i="3"/>
  <c r="AF2372" i="3" s="1"/>
  <c r="H2368" i="3"/>
  <c r="AF2368" i="3" s="1"/>
  <c r="H2364" i="3"/>
  <c r="AF2364" i="3" s="1"/>
  <c r="H2360" i="3"/>
  <c r="AF2360" i="3" s="1"/>
  <c r="H2356" i="3"/>
  <c r="AF2356" i="3" s="1"/>
  <c r="H2352" i="3"/>
  <c r="AF2352" i="3" s="1"/>
  <c r="H2348" i="3"/>
  <c r="AF2348" i="3" s="1"/>
  <c r="H2344" i="3"/>
  <c r="AF2344" i="3" s="1"/>
  <c r="H2340" i="3"/>
  <c r="AF2340" i="3" s="1"/>
  <c r="H2336" i="3"/>
  <c r="AF2336" i="3" s="1"/>
  <c r="H2332" i="3"/>
  <c r="AF2332" i="3" s="1"/>
  <c r="H2328" i="3"/>
  <c r="AF2328" i="3" s="1"/>
  <c r="H2324" i="3"/>
  <c r="AF2324" i="3" s="1"/>
  <c r="H2320" i="3"/>
  <c r="AF2320" i="3" s="1"/>
  <c r="H2316" i="3"/>
  <c r="AF2316" i="3" s="1"/>
  <c r="H2312" i="3"/>
  <c r="AF2312" i="3" s="1"/>
  <c r="H2308" i="3"/>
  <c r="AF2308" i="3" s="1"/>
  <c r="H2304" i="3"/>
  <c r="AF2304" i="3" s="1"/>
  <c r="H2300" i="3"/>
  <c r="AF2300" i="3" s="1"/>
  <c r="H2296" i="3"/>
  <c r="AF2296" i="3" s="1"/>
  <c r="H2292" i="3"/>
  <c r="AF2292" i="3" s="1"/>
  <c r="H2288" i="3"/>
  <c r="AF2288" i="3" s="1"/>
  <c r="H2284" i="3"/>
  <c r="AF2284" i="3" s="1"/>
  <c r="H2280" i="3"/>
  <c r="AF2280" i="3" s="1"/>
  <c r="H2276" i="3"/>
  <c r="AF2276" i="3" s="1"/>
  <c r="H2272" i="3"/>
  <c r="AF2272" i="3" s="1"/>
  <c r="H2268" i="3"/>
  <c r="AF2268" i="3" s="1"/>
  <c r="H2264" i="3"/>
  <c r="AF2264" i="3" s="1"/>
  <c r="H2260" i="3"/>
  <c r="AF2260" i="3" s="1"/>
  <c r="H2256" i="3"/>
  <c r="AF2256" i="3" s="1"/>
  <c r="H2252" i="3"/>
  <c r="AF2252" i="3" s="1"/>
  <c r="H2248" i="3"/>
  <c r="AF2248" i="3" s="1"/>
  <c r="H2244" i="3"/>
  <c r="AF2244" i="3" s="1"/>
  <c r="H2240" i="3"/>
  <c r="AF2240" i="3" s="1"/>
  <c r="H2236" i="3"/>
  <c r="AF2236" i="3" s="1"/>
  <c r="H2232" i="3"/>
  <c r="AF2232" i="3" s="1"/>
  <c r="H2228" i="3"/>
  <c r="AF2228" i="3" s="1"/>
  <c r="H2224" i="3"/>
  <c r="AF2224" i="3" s="1"/>
  <c r="H2220" i="3"/>
  <c r="AF2220" i="3" s="1"/>
  <c r="H2216" i="3"/>
  <c r="AF2216" i="3" s="1"/>
  <c r="H2212" i="3"/>
  <c r="AF2212" i="3" s="1"/>
  <c r="H2208" i="3"/>
  <c r="AF2208" i="3" s="1"/>
  <c r="H2204" i="3"/>
  <c r="AF2204" i="3" s="1"/>
  <c r="H2200" i="3"/>
  <c r="AF2200" i="3" s="1"/>
  <c r="H2196" i="3"/>
  <c r="AF2196" i="3" s="1"/>
  <c r="H2192" i="3"/>
  <c r="AF2192" i="3" s="1"/>
  <c r="H2188" i="3"/>
  <c r="AF2188" i="3" s="1"/>
  <c r="H2185" i="3"/>
  <c r="AF2185" i="3" s="1"/>
  <c r="H2181" i="3"/>
  <c r="AF2181" i="3" s="1"/>
  <c r="H2177" i="3"/>
  <c r="AF2177" i="3" s="1"/>
  <c r="H2431" i="3"/>
  <c r="AF2431" i="3" s="1"/>
  <c r="H2427" i="3"/>
  <c r="AF2427" i="3" s="1"/>
  <c r="H2423" i="3"/>
  <c r="AF2423" i="3" s="1"/>
  <c r="H2419" i="3"/>
  <c r="AF2419" i="3" s="1"/>
  <c r="H2415" i="3"/>
  <c r="AF2415" i="3" s="1"/>
  <c r="H2411" i="3"/>
  <c r="AF2411" i="3" s="1"/>
  <c r="H2407" i="3"/>
  <c r="AF2407" i="3" s="1"/>
  <c r="H2403" i="3"/>
  <c r="AF2403" i="3" s="1"/>
  <c r="H2399" i="3"/>
  <c r="AF2399" i="3" s="1"/>
  <c r="H2395" i="3"/>
  <c r="AF2395" i="3" s="1"/>
  <c r="H2391" i="3"/>
  <c r="AF2391" i="3" s="1"/>
  <c r="H2387" i="3"/>
  <c r="AF2387" i="3" s="1"/>
  <c r="H2383" i="3"/>
  <c r="AF2383" i="3" s="1"/>
  <c r="H2379" i="3"/>
  <c r="AF2379" i="3" s="1"/>
  <c r="H2375" i="3"/>
  <c r="AF2375" i="3" s="1"/>
  <c r="H2371" i="3"/>
  <c r="AF2371" i="3" s="1"/>
  <c r="H2367" i="3"/>
  <c r="AF2367" i="3" s="1"/>
  <c r="H2363" i="3"/>
  <c r="AF2363" i="3" s="1"/>
  <c r="H2359" i="3"/>
  <c r="AF2359" i="3" s="1"/>
  <c r="H2355" i="3"/>
  <c r="AF2355" i="3" s="1"/>
  <c r="H2351" i="3"/>
  <c r="AF2351" i="3" s="1"/>
  <c r="H2347" i="3"/>
  <c r="AF2347" i="3" s="1"/>
  <c r="H2343" i="3"/>
  <c r="AF2343" i="3" s="1"/>
  <c r="H2339" i="3"/>
  <c r="AF2339" i="3" s="1"/>
  <c r="H2335" i="3"/>
  <c r="AF2335" i="3" s="1"/>
  <c r="H2331" i="3"/>
  <c r="AF2331" i="3" s="1"/>
  <c r="H2327" i="3"/>
  <c r="AF2327" i="3" s="1"/>
  <c r="H2323" i="3"/>
  <c r="AF2323" i="3" s="1"/>
  <c r="H2319" i="3"/>
  <c r="AF2319" i="3" s="1"/>
  <c r="H2315" i="3"/>
  <c r="AF2315" i="3" s="1"/>
  <c r="H2311" i="3"/>
  <c r="AF2311" i="3" s="1"/>
  <c r="H2307" i="3"/>
  <c r="AF2307" i="3" s="1"/>
  <c r="H2303" i="3"/>
  <c r="AF2303" i="3" s="1"/>
  <c r="H2299" i="3"/>
  <c r="AF2299" i="3" s="1"/>
  <c r="H2295" i="3"/>
  <c r="AF2295" i="3" s="1"/>
  <c r="H2291" i="3"/>
  <c r="AF2291" i="3" s="1"/>
  <c r="H2287" i="3"/>
  <c r="AF2287" i="3" s="1"/>
  <c r="H2283" i="3"/>
  <c r="AF2283" i="3" s="1"/>
  <c r="H2279" i="3"/>
  <c r="AF2279" i="3" s="1"/>
  <c r="H2275" i="3"/>
  <c r="AF2275" i="3" s="1"/>
  <c r="H2271" i="3"/>
  <c r="AF2271" i="3" s="1"/>
  <c r="H2267" i="3"/>
  <c r="AF2267" i="3" s="1"/>
  <c r="H2263" i="3"/>
  <c r="AF2263" i="3" s="1"/>
  <c r="H2259" i="3"/>
  <c r="AF2259" i="3" s="1"/>
  <c r="H2255" i="3"/>
  <c r="AF2255" i="3" s="1"/>
  <c r="H2251" i="3"/>
  <c r="AF2251" i="3" s="1"/>
  <c r="H2247" i="3"/>
  <c r="AF2247" i="3" s="1"/>
  <c r="H2243" i="3"/>
  <c r="AF2243" i="3" s="1"/>
  <c r="H2239" i="3"/>
  <c r="AF2239" i="3" s="1"/>
  <c r="H2235" i="3"/>
  <c r="AF2235" i="3" s="1"/>
  <c r="H2231" i="3"/>
  <c r="AF2231" i="3" s="1"/>
  <c r="H2227" i="3"/>
  <c r="AF2227" i="3" s="1"/>
  <c r="H2223" i="3"/>
  <c r="AF2223" i="3" s="1"/>
  <c r="H2219" i="3"/>
  <c r="AF2219" i="3" s="1"/>
  <c r="H2215" i="3"/>
  <c r="AF2215" i="3" s="1"/>
  <c r="H2211" i="3"/>
  <c r="AF2211" i="3" s="1"/>
  <c r="H2207" i="3"/>
  <c r="AF2207" i="3" s="1"/>
  <c r="H2203" i="3"/>
  <c r="AF2203" i="3" s="1"/>
  <c r="H2199" i="3"/>
  <c r="AF2199" i="3" s="1"/>
  <c r="H2195" i="3"/>
  <c r="AF2195" i="3" s="1"/>
  <c r="H2191" i="3"/>
  <c r="AF2191" i="3" s="1"/>
  <c r="H2187" i="3"/>
  <c r="AF2187" i="3" s="1"/>
  <c r="H2184" i="3"/>
  <c r="AF2184" i="3" s="1"/>
  <c r="H2429" i="3"/>
  <c r="AF2429" i="3" s="1"/>
  <c r="H2425" i="3"/>
  <c r="AF2425" i="3" s="1"/>
  <c r="H2421" i="3"/>
  <c r="AF2421" i="3" s="1"/>
  <c r="H2417" i="3"/>
  <c r="AF2417" i="3" s="1"/>
  <c r="H2413" i="3"/>
  <c r="AF2413" i="3" s="1"/>
  <c r="H2409" i="3"/>
  <c r="AF2409" i="3" s="1"/>
  <c r="H2405" i="3"/>
  <c r="AF2405" i="3" s="1"/>
  <c r="H2401" i="3"/>
  <c r="AF2401" i="3" s="1"/>
  <c r="H2397" i="3"/>
  <c r="AF2397" i="3" s="1"/>
  <c r="H2393" i="3"/>
  <c r="AF2393" i="3" s="1"/>
  <c r="H2389" i="3"/>
  <c r="AF2389" i="3" s="1"/>
  <c r="H2385" i="3"/>
  <c r="AF2385" i="3" s="1"/>
  <c r="H2381" i="3"/>
  <c r="AF2381" i="3" s="1"/>
  <c r="H2377" i="3"/>
  <c r="AF2377" i="3" s="1"/>
  <c r="H2373" i="3"/>
  <c r="AF2373" i="3" s="1"/>
  <c r="H2369" i="3"/>
  <c r="AF2369" i="3" s="1"/>
  <c r="H2365" i="3"/>
  <c r="AF2365" i="3" s="1"/>
  <c r="H2361" i="3"/>
  <c r="AF2361" i="3" s="1"/>
  <c r="H2357" i="3"/>
  <c r="AF2357" i="3" s="1"/>
  <c r="H2353" i="3"/>
  <c r="AF2353" i="3" s="1"/>
  <c r="H2349" i="3"/>
  <c r="AF2349" i="3" s="1"/>
  <c r="H2345" i="3"/>
  <c r="AF2345" i="3" s="1"/>
  <c r="H2341" i="3"/>
  <c r="AF2341" i="3" s="1"/>
  <c r="H2337" i="3"/>
  <c r="AF2337" i="3" s="1"/>
  <c r="H2333" i="3"/>
  <c r="AF2333" i="3" s="1"/>
  <c r="H2329" i="3"/>
  <c r="AF2329" i="3" s="1"/>
  <c r="H2325" i="3"/>
  <c r="AF2325" i="3" s="1"/>
  <c r="H2321" i="3"/>
  <c r="AF2321" i="3" s="1"/>
  <c r="H2317" i="3"/>
  <c r="AF2317" i="3" s="1"/>
  <c r="H2313" i="3"/>
  <c r="AF2313" i="3" s="1"/>
  <c r="H2309" i="3"/>
  <c r="AF2309" i="3" s="1"/>
  <c r="H2305" i="3"/>
  <c r="AF2305" i="3" s="1"/>
  <c r="H2301" i="3"/>
  <c r="AF2301" i="3" s="1"/>
  <c r="H2297" i="3"/>
  <c r="AF2297" i="3" s="1"/>
  <c r="H2293" i="3"/>
  <c r="AF2293" i="3" s="1"/>
  <c r="H2289" i="3"/>
  <c r="AF2289" i="3" s="1"/>
  <c r="H2285" i="3"/>
  <c r="AF2285" i="3" s="1"/>
  <c r="H2281" i="3"/>
  <c r="AF2281" i="3" s="1"/>
  <c r="H2277" i="3"/>
  <c r="AF2277" i="3" s="1"/>
  <c r="H2273" i="3"/>
  <c r="AF2273" i="3" s="1"/>
  <c r="H2269" i="3"/>
  <c r="AF2269" i="3" s="1"/>
  <c r="H2265" i="3"/>
  <c r="AF2265" i="3" s="1"/>
  <c r="H2261" i="3"/>
  <c r="AF2261" i="3" s="1"/>
  <c r="H2257" i="3"/>
  <c r="AF2257" i="3" s="1"/>
  <c r="H2253" i="3"/>
  <c r="AF2253" i="3" s="1"/>
  <c r="H2249" i="3"/>
  <c r="AF2249" i="3" s="1"/>
  <c r="H2245" i="3"/>
  <c r="AF2245" i="3" s="1"/>
  <c r="H2241" i="3"/>
  <c r="AF2241" i="3" s="1"/>
  <c r="H2237" i="3"/>
  <c r="AF2237" i="3" s="1"/>
  <c r="H2233" i="3"/>
  <c r="AF2233" i="3" s="1"/>
  <c r="H2229" i="3"/>
  <c r="AF2229" i="3" s="1"/>
  <c r="H2225" i="3"/>
  <c r="AF2225" i="3" s="1"/>
  <c r="H2221" i="3"/>
  <c r="AF2221" i="3" s="1"/>
  <c r="H2217" i="3"/>
  <c r="AF2217" i="3" s="1"/>
  <c r="H2213" i="3"/>
  <c r="AF2213" i="3" s="1"/>
  <c r="H2209" i="3"/>
  <c r="AF2209" i="3" s="1"/>
  <c r="H2205" i="3"/>
  <c r="AF2205" i="3" s="1"/>
  <c r="H2201" i="3"/>
  <c r="AF2201" i="3" s="1"/>
  <c r="H2197" i="3"/>
  <c r="AF2197" i="3" s="1"/>
  <c r="H2193" i="3"/>
  <c r="AF2193" i="3" s="1"/>
  <c r="H2189" i="3"/>
  <c r="AF2189" i="3" s="1"/>
  <c r="H2182" i="3"/>
  <c r="AF2182" i="3" s="1"/>
  <c r="H2178" i="3"/>
  <c r="AF2178" i="3" s="1"/>
  <c r="H2174" i="3"/>
  <c r="AF2174" i="3" s="1"/>
  <c r="H2170" i="3"/>
  <c r="AF2170" i="3" s="1"/>
  <c r="H2166" i="3"/>
  <c r="AF2166" i="3" s="1"/>
  <c r="H2162" i="3"/>
  <c r="AF2162" i="3" s="1"/>
  <c r="H2158" i="3"/>
  <c r="AF2158" i="3" s="1"/>
  <c r="H2154" i="3"/>
  <c r="AF2154" i="3" s="1"/>
  <c r="H2150" i="3"/>
  <c r="AF2150" i="3" s="1"/>
  <c r="H2146" i="3"/>
  <c r="AF2146" i="3" s="1"/>
  <c r="H2142" i="3"/>
  <c r="AF2142" i="3" s="1"/>
  <c r="H2138" i="3"/>
  <c r="AF2138" i="3" s="1"/>
  <c r="H2134" i="3"/>
  <c r="AF2134" i="3" s="1"/>
  <c r="H2130" i="3"/>
  <c r="AF2130" i="3" s="1"/>
  <c r="H2126" i="3"/>
  <c r="AF2126" i="3" s="1"/>
  <c r="H2122" i="3"/>
  <c r="AF2122" i="3" s="1"/>
  <c r="H2118" i="3"/>
  <c r="AF2118" i="3" s="1"/>
  <c r="H2114" i="3"/>
  <c r="AF2114" i="3" s="1"/>
  <c r="H2110" i="3"/>
  <c r="AF2110" i="3" s="1"/>
  <c r="H2106" i="3"/>
  <c r="AF2106" i="3" s="1"/>
  <c r="H2102" i="3"/>
  <c r="AF2102" i="3" s="1"/>
  <c r="H2098" i="3"/>
  <c r="AF2098" i="3" s="1"/>
  <c r="H2094" i="3"/>
  <c r="AF2094" i="3" s="1"/>
  <c r="H2430" i="3"/>
  <c r="AF2430" i="3" s="1"/>
  <c r="H2414" i="3"/>
  <c r="AF2414" i="3" s="1"/>
  <c r="H2398" i="3"/>
  <c r="AF2398" i="3" s="1"/>
  <c r="H2382" i="3"/>
  <c r="AF2382" i="3" s="1"/>
  <c r="H2366" i="3"/>
  <c r="AF2366" i="3" s="1"/>
  <c r="H2350" i="3"/>
  <c r="AF2350" i="3" s="1"/>
  <c r="H2334" i="3"/>
  <c r="AF2334" i="3" s="1"/>
  <c r="H2318" i="3"/>
  <c r="AF2318" i="3" s="1"/>
  <c r="H2302" i="3"/>
  <c r="AF2302" i="3" s="1"/>
  <c r="H2286" i="3"/>
  <c r="AF2286" i="3" s="1"/>
  <c r="H2270" i="3"/>
  <c r="AF2270" i="3" s="1"/>
  <c r="H2254" i="3"/>
  <c r="AF2254" i="3" s="1"/>
  <c r="H2238" i="3"/>
  <c r="AF2238" i="3" s="1"/>
  <c r="H2222" i="3"/>
  <c r="AF2222" i="3" s="1"/>
  <c r="H2206" i="3"/>
  <c r="AF2206" i="3" s="1"/>
  <c r="H2190" i="3"/>
  <c r="AF2190" i="3" s="1"/>
  <c r="H2179" i="3"/>
  <c r="AF2179" i="3" s="1"/>
  <c r="H2172" i="3"/>
  <c r="AF2172" i="3" s="1"/>
  <c r="H2167" i="3"/>
  <c r="AF2167" i="3" s="1"/>
  <c r="H2161" i="3"/>
  <c r="AF2161" i="3" s="1"/>
  <c r="H2156" i="3"/>
  <c r="AF2156" i="3" s="1"/>
  <c r="H2151" i="3"/>
  <c r="AF2151" i="3" s="1"/>
  <c r="H2145" i="3"/>
  <c r="AF2145" i="3" s="1"/>
  <c r="H2140" i="3"/>
  <c r="AF2140" i="3" s="1"/>
  <c r="H2135" i="3"/>
  <c r="AF2135" i="3" s="1"/>
  <c r="H2129" i="3"/>
  <c r="AF2129" i="3" s="1"/>
  <c r="H2124" i="3"/>
  <c r="AF2124" i="3" s="1"/>
  <c r="H2119" i="3"/>
  <c r="AF2119" i="3" s="1"/>
  <c r="H2113" i="3"/>
  <c r="AF2113" i="3" s="1"/>
  <c r="H2108" i="3"/>
  <c r="AF2108" i="3" s="1"/>
  <c r="H2103" i="3"/>
  <c r="AF2103" i="3" s="1"/>
  <c r="H2097" i="3"/>
  <c r="AF2097" i="3" s="1"/>
  <c r="H2092" i="3"/>
  <c r="AF2092" i="3" s="1"/>
  <c r="H2088" i="3"/>
  <c r="AF2088" i="3" s="1"/>
  <c r="H2084" i="3"/>
  <c r="AF2084" i="3" s="1"/>
  <c r="H2080" i="3"/>
  <c r="AF2080" i="3" s="1"/>
  <c r="H2076" i="3"/>
  <c r="AF2076" i="3" s="1"/>
  <c r="H2072" i="3"/>
  <c r="AF2072" i="3" s="1"/>
  <c r="H2068" i="3"/>
  <c r="AF2068" i="3" s="1"/>
  <c r="H2064" i="3"/>
  <c r="AF2064" i="3" s="1"/>
  <c r="H2060" i="3"/>
  <c r="AF2060" i="3" s="1"/>
  <c r="H2056" i="3"/>
  <c r="AF2056" i="3" s="1"/>
  <c r="H2052" i="3"/>
  <c r="AF2052" i="3" s="1"/>
  <c r="H2048" i="3"/>
  <c r="AF2048" i="3" s="1"/>
  <c r="H2044" i="3"/>
  <c r="AF2044" i="3" s="1"/>
  <c r="H2040" i="3"/>
  <c r="AF2040" i="3" s="1"/>
  <c r="H2036" i="3"/>
  <c r="AF2036" i="3" s="1"/>
  <c r="H2032" i="3"/>
  <c r="AF2032" i="3" s="1"/>
  <c r="H2028" i="3"/>
  <c r="AF2028" i="3" s="1"/>
  <c r="H2024" i="3"/>
  <c r="AF2024" i="3" s="1"/>
  <c r="H2020" i="3"/>
  <c r="AF2020" i="3" s="1"/>
  <c r="H2016" i="3"/>
  <c r="AF2016" i="3" s="1"/>
  <c r="H2012" i="3"/>
  <c r="AF2012" i="3" s="1"/>
  <c r="H2008" i="3"/>
  <c r="AF2008" i="3" s="1"/>
  <c r="H2004" i="3"/>
  <c r="AF2004" i="3" s="1"/>
  <c r="H2000" i="3"/>
  <c r="AF2000" i="3" s="1"/>
  <c r="H1996" i="3"/>
  <c r="AF1996" i="3" s="1"/>
  <c r="H1992" i="3"/>
  <c r="AF1992" i="3" s="1"/>
  <c r="H1988" i="3"/>
  <c r="AF1988" i="3" s="1"/>
  <c r="H1984" i="3"/>
  <c r="AF1984" i="3" s="1"/>
  <c r="H1980" i="3"/>
  <c r="AF1980" i="3" s="1"/>
  <c r="H1976" i="3"/>
  <c r="AF1976" i="3" s="1"/>
  <c r="H1972" i="3"/>
  <c r="AF1972" i="3" s="1"/>
  <c r="H1968" i="3"/>
  <c r="AF1968" i="3" s="1"/>
  <c r="H1964" i="3"/>
  <c r="AF1964" i="3" s="1"/>
  <c r="H1960" i="3"/>
  <c r="AF1960" i="3" s="1"/>
  <c r="H1956" i="3"/>
  <c r="AF1956" i="3" s="1"/>
  <c r="H1952" i="3"/>
  <c r="AF1952" i="3" s="1"/>
  <c r="H1948" i="3"/>
  <c r="AF1948" i="3" s="1"/>
  <c r="H1944" i="3"/>
  <c r="AF1944" i="3" s="1"/>
  <c r="H1940" i="3"/>
  <c r="AF1940" i="3" s="1"/>
  <c r="H1936" i="3"/>
  <c r="AF1936" i="3" s="1"/>
  <c r="H1932" i="3"/>
  <c r="AF1932" i="3" s="1"/>
  <c r="H1928" i="3"/>
  <c r="AF1928" i="3" s="1"/>
  <c r="H1924" i="3"/>
  <c r="AF1924" i="3" s="1"/>
  <c r="H1920" i="3"/>
  <c r="AF1920" i="3" s="1"/>
  <c r="H1916" i="3"/>
  <c r="AF1916" i="3" s="1"/>
  <c r="H1912" i="3"/>
  <c r="AF1912" i="3" s="1"/>
  <c r="H1908" i="3"/>
  <c r="AF1908" i="3" s="1"/>
  <c r="H1904" i="3"/>
  <c r="AF1904" i="3" s="1"/>
  <c r="H1900" i="3"/>
  <c r="AF1900" i="3" s="1"/>
  <c r="H1896" i="3"/>
  <c r="AF1896" i="3" s="1"/>
  <c r="H1892" i="3"/>
  <c r="AF1892" i="3" s="1"/>
  <c r="H1888" i="3"/>
  <c r="AF1888" i="3" s="1"/>
  <c r="H1884" i="3"/>
  <c r="AF1884" i="3" s="1"/>
  <c r="H2426" i="3"/>
  <c r="AF2426" i="3" s="1"/>
  <c r="H2410" i="3"/>
  <c r="AF2410" i="3" s="1"/>
  <c r="H2394" i="3"/>
  <c r="AF2394" i="3" s="1"/>
  <c r="H2378" i="3"/>
  <c r="AF2378" i="3" s="1"/>
  <c r="H2362" i="3"/>
  <c r="AF2362" i="3" s="1"/>
  <c r="H2346" i="3"/>
  <c r="AF2346" i="3" s="1"/>
  <c r="H2330" i="3"/>
  <c r="AF2330" i="3" s="1"/>
  <c r="H2314" i="3"/>
  <c r="AF2314" i="3" s="1"/>
  <c r="H2298" i="3"/>
  <c r="AF2298" i="3" s="1"/>
  <c r="H2282" i="3"/>
  <c r="AF2282" i="3" s="1"/>
  <c r="H2266" i="3"/>
  <c r="AF2266" i="3" s="1"/>
  <c r="H2250" i="3"/>
  <c r="AF2250" i="3" s="1"/>
  <c r="H2234" i="3"/>
  <c r="AF2234" i="3" s="1"/>
  <c r="H2218" i="3"/>
  <c r="AF2218" i="3" s="1"/>
  <c r="H2202" i="3"/>
  <c r="AF2202" i="3" s="1"/>
  <c r="H2186" i="3"/>
  <c r="AF2186" i="3" s="1"/>
  <c r="H2176" i="3"/>
  <c r="AF2176" i="3" s="1"/>
  <c r="H2171" i="3"/>
  <c r="AF2171" i="3" s="1"/>
  <c r="H2165" i="3"/>
  <c r="AF2165" i="3" s="1"/>
  <c r="H2160" i="3"/>
  <c r="AF2160" i="3" s="1"/>
  <c r="H2155" i="3"/>
  <c r="AF2155" i="3" s="1"/>
  <c r="H2149" i="3"/>
  <c r="AF2149" i="3" s="1"/>
  <c r="H2144" i="3"/>
  <c r="AF2144" i="3" s="1"/>
  <c r="H2139" i="3"/>
  <c r="AF2139" i="3" s="1"/>
  <c r="H2133" i="3"/>
  <c r="AF2133" i="3" s="1"/>
  <c r="H2128" i="3"/>
  <c r="AF2128" i="3" s="1"/>
  <c r="H2123" i="3"/>
  <c r="AF2123" i="3" s="1"/>
  <c r="H2117" i="3"/>
  <c r="AF2117" i="3" s="1"/>
  <c r="H2112" i="3"/>
  <c r="AF2112" i="3" s="1"/>
  <c r="H2107" i="3"/>
  <c r="AF2107" i="3" s="1"/>
  <c r="H2101" i="3"/>
  <c r="AF2101" i="3" s="1"/>
  <c r="H2096" i="3"/>
  <c r="AF2096" i="3" s="1"/>
  <c r="H2091" i="3"/>
  <c r="AF2091" i="3" s="1"/>
  <c r="H2087" i="3"/>
  <c r="AF2087" i="3" s="1"/>
  <c r="H2083" i="3"/>
  <c r="AF2083" i="3" s="1"/>
  <c r="H2079" i="3"/>
  <c r="AF2079" i="3" s="1"/>
  <c r="H2075" i="3"/>
  <c r="AF2075" i="3" s="1"/>
  <c r="H2071" i="3"/>
  <c r="AF2071" i="3" s="1"/>
  <c r="H2067" i="3"/>
  <c r="AF2067" i="3" s="1"/>
  <c r="H2063" i="3"/>
  <c r="AF2063" i="3" s="1"/>
  <c r="H2059" i="3"/>
  <c r="AF2059" i="3" s="1"/>
  <c r="H2055" i="3"/>
  <c r="AF2055" i="3" s="1"/>
  <c r="H2051" i="3"/>
  <c r="AF2051" i="3" s="1"/>
  <c r="H2047" i="3"/>
  <c r="AF2047" i="3" s="1"/>
  <c r="H2043" i="3"/>
  <c r="AF2043" i="3" s="1"/>
  <c r="H2039" i="3"/>
  <c r="AF2039" i="3" s="1"/>
  <c r="H2035" i="3"/>
  <c r="AF2035" i="3" s="1"/>
  <c r="H2031" i="3"/>
  <c r="AF2031" i="3" s="1"/>
  <c r="H2027" i="3"/>
  <c r="AF2027" i="3" s="1"/>
  <c r="H2023" i="3"/>
  <c r="AF2023" i="3" s="1"/>
  <c r="H2019" i="3"/>
  <c r="AF2019" i="3" s="1"/>
  <c r="H2015" i="3"/>
  <c r="AF2015" i="3" s="1"/>
  <c r="H2011" i="3"/>
  <c r="AF2011" i="3" s="1"/>
  <c r="H2007" i="3"/>
  <c r="AF2007" i="3" s="1"/>
  <c r="H2003" i="3"/>
  <c r="AF2003" i="3" s="1"/>
  <c r="H1999" i="3"/>
  <c r="AF1999" i="3" s="1"/>
  <c r="H1995" i="3"/>
  <c r="AF1995" i="3" s="1"/>
  <c r="H1991" i="3"/>
  <c r="AF1991" i="3" s="1"/>
  <c r="H1987" i="3"/>
  <c r="AF1987" i="3" s="1"/>
  <c r="H1983" i="3"/>
  <c r="AF1983" i="3" s="1"/>
  <c r="H1979" i="3"/>
  <c r="AF1979" i="3" s="1"/>
  <c r="H1975" i="3"/>
  <c r="AF1975" i="3" s="1"/>
  <c r="H1971" i="3"/>
  <c r="AF1971" i="3" s="1"/>
  <c r="H1967" i="3"/>
  <c r="AF1967" i="3" s="1"/>
  <c r="H1963" i="3"/>
  <c r="AF1963" i="3" s="1"/>
  <c r="H1959" i="3"/>
  <c r="AF1959" i="3" s="1"/>
  <c r="H1955" i="3"/>
  <c r="AF1955" i="3" s="1"/>
  <c r="H1951" i="3"/>
  <c r="AF1951" i="3" s="1"/>
  <c r="H1947" i="3"/>
  <c r="AF1947" i="3" s="1"/>
  <c r="H1943" i="3"/>
  <c r="AF1943" i="3" s="1"/>
  <c r="H1939" i="3"/>
  <c r="AF1939" i="3" s="1"/>
  <c r="H1935" i="3"/>
  <c r="AF1935" i="3" s="1"/>
  <c r="H2418" i="3"/>
  <c r="AF2418" i="3" s="1"/>
  <c r="H2402" i="3"/>
  <c r="AF2402" i="3" s="1"/>
  <c r="H2386" i="3"/>
  <c r="AF2386" i="3" s="1"/>
  <c r="H2370" i="3"/>
  <c r="AF2370" i="3" s="1"/>
  <c r="H2354" i="3"/>
  <c r="AF2354" i="3" s="1"/>
  <c r="H2338" i="3"/>
  <c r="AF2338" i="3" s="1"/>
  <c r="H2322" i="3"/>
  <c r="AF2322" i="3" s="1"/>
  <c r="H2306" i="3"/>
  <c r="AF2306" i="3" s="1"/>
  <c r="H2290" i="3"/>
  <c r="AF2290" i="3" s="1"/>
  <c r="H2274" i="3"/>
  <c r="AF2274" i="3" s="1"/>
  <c r="H2258" i="3"/>
  <c r="AF2258" i="3" s="1"/>
  <c r="H2242" i="3"/>
  <c r="AF2242" i="3" s="1"/>
  <c r="H2226" i="3"/>
  <c r="AF2226" i="3" s="1"/>
  <c r="H2210" i="3"/>
  <c r="AF2210" i="3" s="1"/>
  <c r="H2194" i="3"/>
  <c r="AF2194" i="3" s="1"/>
  <c r="H2180" i="3"/>
  <c r="AF2180" i="3" s="1"/>
  <c r="H2173" i="3"/>
  <c r="AF2173" i="3" s="1"/>
  <c r="H2168" i="3"/>
  <c r="AF2168" i="3" s="1"/>
  <c r="H2163" i="3"/>
  <c r="AF2163" i="3" s="1"/>
  <c r="H2157" i="3"/>
  <c r="AF2157" i="3" s="1"/>
  <c r="H2152" i="3"/>
  <c r="AF2152" i="3" s="1"/>
  <c r="H2147" i="3"/>
  <c r="AF2147" i="3" s="1"/>
  <c r="H2141" i="3"/>
  <c r="AF2141" i="3" s="1"/>
  <c r="H2136" i="3"/>
  <c r="AF2136" i="3" s="1"/>
  <c r="H2131" i="3"/>
  <c r="AF2131" i="3" s="1"/>
  <c r="H2125" i="3"/>
  <c r="AF2125" i="3" s="1"/>
  <c r="H2120" i="3"/>
  <c r="AF2120" i="3" s="1"/>
  <c r="H2115" i="3"/>
  <c r="AF2115" i="3" s="1"/>
  <c r="H2109" i="3"/>
  <c r="AF2109" i="3" s="1"/>
  <c r="H2104" i="3"/>
  <c r="AF2104" i="3" s="1"/>
  <c r="H2099" i="3"/>
  <c r="AF2099" i="3" s="1"/>
  <c r="H2093" i="3"/>
  <c r="AF2093" i="3" s="1"/>
  <c r="H2089" i="3"/>
  <c r="AF2089" i="3" s="1"/>
  <c r="H2085" i="3"/>
  <c r="AF2085" i="3" s="1"/>
  <c r="H2081" i="3"/>
  <c r="AF2081" i="3" s="1"/>
  <c r="H2077" i="3"/>
  <c r="AF2077" i="3" s="1"/>
  <c r="H2073" i="3"/>
  <c r="AF2073" i="3" s="1"/>
  <c r="H2069" i="3"/>
  <c r="AF2069" i="3" s="1"/>
  <c r="H2065" i="3"/>
  <c r="AF2065" i="3" s="1"/>
  <c r="H2061" i="3"/>
  <c r="AF2061" i="3" s="1"/>
  <c r="H2057" i="3"/>
  <c r="AF2057" i="3" s="1"/>
  <c r="H2053" i="3"/>
  <c r="AF2053" i="3" s="1"/>
  <c r="H2049" i="3"/>
  <c r="AF2049" i="3" s="1"/>
  <c r="H2045" i="3"/>
  <c r="AF2045" i="3" s="1"/>
  <c r="H2041" i="3"/>
  <c r="AF2041" i="3" s="1"/>
  <c r="H2037" i="3"/>
  <c r="AF2037" i="3" s="1"/>
  <c r="H2033" i="3"/>
  <c r="AF2033" i="3" s="1"/>
  <c r="H2029" i="3"/>
  <c r="AF2029" i="3" s="1"/>
  <c r="H2025" i="3"/>
  <c r="AF2025" i="3" s="1"/>
  <c r="H2021" i="3"/>
  <c r="AF2021" i="3" s="1"/>
  <c r="H2017" i="3"/>
  <c r="AF2017" i="3" s="1"/>
  <c r="H2013" i="3"/>
  <c r="AF2013" i="3" s="1"/>
  <c r="H2009" i="3"/>
  <c r="AF2009" i="3" s="1"/>
  <c r="H2005" i="3"/>
  <c r="AF2005" i="3" s="1"/>
  <c r="H2001" i="3"/>
  <c r="AF2001" i="3" s="1"/>
  <c r="H1997" i="3"/>
  <c r="AF1997" i="3" s="1"/>
  <c r="H1993" i="3"/>
  <c r="AF1993" i="3" s="1"/>
  <c r="H1989" i="3"/>
  <c r="AF1989" i="3" s="1"/>
  <c r="H1985" i="3"/>
  <c r="AF1985" i="3" s="1"/>
  <c r="H1981" i="3"/>
  <c r="AF1981" i="3" s="1"/>
  <c r="H1977" i="3"/>
  <c r="AF1977" i="3" s="1"/>
  <c r="H1973" i="3"/>
  <c r="AF1973" i="3" s="1"/>
  <c r="H1969" i="3"/>
  <c r="AF1969" i="3" s="1"/>
  <c r="H1965" i="3"/>
  <c r="AF1965" i="3" s="1"/>
  <c r="H1961" i="3"/>
  <c r="AF1961" i="3" s="1"/>
  <c r="H1957" i="3"/>
  <c r="AF1957" i="3" s="1"/>
  <c r="H1953" i="3"/>
  <c r="AF1953" i="3" s="1"/>
  <c r="H1949" i="3"/>
  <c r="AF1949" i="3" s="1"/>
  <c r="H1945" i="3"/>
  <c r="AF1945" i="3" s="1"/>
  <c r="H1941" i="3"/>
  <c r="AF1941" i="3" s="1"/>
  <c r="H1937" i="3"/>
  <c r="AF1937" i="3" s="1"/>
  <c r="H1933" i="3"/>
  <c r="AF1933" i="3" s="1"/>
  <c r="H1929" i="3"/>
  <c r="AF1929" i="3" s="1"/>
  <c r="H1925" i="3"/>
  <c r="AF1925" i="3" s="1"/>
  <c r="H1921" i="3"/>
  <c r="AF1921" i="3" s="1"/>
  <c r="H1917" i="3"/>
  <c r="AF1917" i="3" s="1"/>
  <c r="H1913" i="3"/>
  <c r="AF1913" i="3" s="1"/>
  <c r="H1909" i="3"/>
  <c r="AF1909" i="3" s="1"/>
  <c r="H1905" i="3"/>
  <c r="AF1905" i="3" s="1"/>
  <c r="H1901" i="3"/>
  <c r="AF1901" i="3" s="1"/>
  <c r="H1897" i="3"/>
  <c r="AF1897" i="3" s="1"/>
  <c r="H1893" i="3"/>
  <c r="AF1893" i="3" s="1"/>
  <c r="H1889" i="3"/>
  <c r="AF1889" i="3" s="1"/>
  <c r="H1885" i="3"/>
  <c r="AF1885" i="3" s="1"/>
  <c r="H1881" i="3"/>
  <c r="AF1881" i="3" s="1"/>
  <c r="H1877" i="3"/>
  <c r="AF1877" i="3" s="1"/>
  <c r="H1873" i="3"/>
  <c r="AF1873" i="3" s="1"/>
  <c r="H1869" i="3"/>
  <c r="AF1869" i="3" s="1"/>
  <c r="H1865" i="3"/>
  <c r="AF1865" i="3" s="1"/>
  <c r="H1861" i="3"/>
  <c r="AF1861" i="3" s="1"/>
  <c r="H1857" i="3"/>
  <c r="AF1857" i="3" s="1"/>
  <c r="H1853" i="3"/>
  <c r="AF1853" i="3" s="1"/>
  <c r="H1849" i="3"/>
  <c r="AF1849" i="3" s="1"/>
  <c r="H1845" i="3"/>
  <c r="AF1845" i="3" s="1"/>
  <c r="H1841" i="3"/>
  <c r="AF1841" i="3" s="1"/>
  <c r="H1837" i="3"/>
  <c r="AF1837" i="3" s="1"/>
  <c r="H1833" i="3"/>
  <c r="AF1833" i="3" s="1"/>
  <c r="H1829" i="3"/>
  <c r="AF1829" i="3" s="1"/>
  <c r="H1825" i="3"/>
  <c r="AF1825" i="3" s="1"/>
  <c r="H1821" i="3"/>
  <c r="AF1821" i="3" s="1"/>
  <c r="H2422" i="3"/>
  <c r="AF2422" i="3" s="1"/>
  <c r="H2358" i="3"/>
  <c r="AF2358" i="3" s="1"/>
  <c r="H2294" i="3"/>
  <c r="AF2294" i="3" s="1"/>
  <c r="H2230" i="3"/>
  <c r="AF2230" i="3" s="1"/>
  <c r="H2175" i="3"/>
  <c r="AF2175" i="3" s="1"/>
  <c r="H2153" i="3"/>
  <c r="AF2153" i="3" s="1"/>
  <c r="H2132" i="3"/>
  <c r="AF2132" i="3" s="1"/>
  <c r="H2111" i="3"/>
  <c r="AF2111" i="3" s="1"/>
  <c r="H2090" i="3"/>
  <c r="AF2090" i="3" s="1"/>
  <c r="H2074" i="3"/>
  <c r="AF2074" i="3" s="1"/>
  <c r="H2058" i="3"/>
  <c r="AF2058" i="3" s="1"/>
  <c r="H2042" i="3"/>
  <c r="AF2042" i="3" s="1"/>
  <c r="H2026" i="3"/>
  <c r="AF2026" i="3" s="1"/>
  <c r="H2010" i="3"/>
  <c r="AF2010" i="3" s="1"/>
  <c r="H1994" i="3"/>
  <c r="AF1994" i="3" s="1"/>
  <c r="H1978" i="3"/>
  <c r="AF1978" i="3" s="1"/>
  <c r="H1962" i="3"/>
  <c r="AF1962" i="3" s="1"/>
  <c r="H1946" i="3"/>
  <c r="AF1946" i="3" s="1"/>
  <c r="H1931" i="3"/>
  <c r="AF1931" i="3" s="1"/>
  <c r="H1923" i="3"/>
  <c r="AF1923" i="3" s="1"/>
  <c r="H1915" i="3"/>
  <c r="AF1915" i="3" s="1"/>
  <c r="H1907" i="3"/>
  <c r="AF1907" i="3" s="1"/>
  <c r="H1899" i="3"/>
  <c r="AF1899" i="3" s="1"/>
  <c r="H1891" i="3"/>
  <c r="AF1891" i="3" s="1"/>
  <c r="H1883" i="3"/>
  <c r="AF1883" i="3" s="1"/>
  <c r="H1878" i="3"/>
  <c r="AF1878" i="3" s="1"/>
  <c r="H1872" i="3"/>
  <c r="AF1872" i="3" s="1"/>
  <c r="H1867" i="3"/>
  <c r="AF1867" i="3" s="1"/>
  <c r="H1862" i="3"/>
  <c r="AF1862" i="3" s="1"/>
  <c r="H1856" i="3"/>
  <c r="AF1856" i="3" s="1"/>
  <c r="H1851" i="3"/>
  <c r="AF1851" i="3" s="1"/>
  <c r="H1846" i="3"/>
  <c r="AF1846" i="3" s="1"/>
  <c r="H1840" i="3"/>
  <c r="AF1840" i="3" s="1"/>
  <c r="H1835" i="3"/>
  <c r="AF1835" i="3" s="1"/>
  <c r="H1830" i="3"/>
  <c r="AF1830" i="3" s="1"/>
  <c r="H1824" i="3"/>
  <c r="AF1824" i="3" s="1"/>
  <c r="H1819" i="3"/>
  <c r="AF1819" i="3" s="1"/>
  <c r="H1815" i="3"/>
  <c r="AF1815" i="3" s="1"/>
  <c r="H1811" i="3"/>
  <c r="AF1811" i="3" s="1"/>
  <c r="H1807" i="3"/>
  <c r="AF1807" i="3" s="1"/>
  <c r="H1803" i="3"/>
  <c r="AF1803" i="3" s="1"/>
  <c r="H1799" i="3"/>
  <c r="AF1799" i="3" s="1"/>
  <c r="H1795" i="3"/>
  <c r="AF1795" i="3" s="1"/>
  <c r="H1791" i="3"/>
  <c r="AF1791" i="3" s="1"/>
  <c r="H1787" i="3"/>
  <c r="AF1787" i="3" s="1"/>
  <c r="H1783" i="3"/>
  <c r="AF1783" i="3" s="1"/>
  <c r="H1779" i="3"/>
  <c r="AF1779" i="3" s="1"/>
  <c r="H1775" i="3"/>
  <c r="AF1775" i="3" s="1"/>
  <c r="H1771" i="3"/>
  <c r="AF1771" i="3" s="1"/>
  <c r="H1767" i="3"/>
  <c r="AF1767" i="3" s="1"/>
  <c r="H1763" i="3"/>
  <c r="AF1763" i="3" s="1"/>
  <c r="H1759" i="3"/>
  <c r="AF1759" i="3" s="1"/>
  <c r="H1755" i="3"/>
  <c r="AF1755" i="3" s="1"/>
  <c r="H1751" i="3"/>
  <c r="AF1751" i="3" s="1"/>
  <c r="H1747" i="3"/>
  <c r="AF1747" i="3" s="1"/>
  <c r="H1743" i="3"/>
  <c r="AF1743" i="3" s="1"/>
  <c r="H1739" i="3"/>
  <c r="AF1739" i="3" s="1"/>
  <c r="H1735" i="3"/>
  <c r="AF1735" i="3" s="1"/>
  <c r="H1731" i="3"/>
  <c r="AF1731" i="3" s="1"/>
  <c r="H1728" i="3"/>
  <c r="AF1728" i="3" s="1"/>
  <c r="H1724" i="3"/>
  <c r="AF1724" i="3" s="1"/>
  <c r="H1720" i="3"/>
  <c r="AF1720" i="3" s="1"/>
  <c r="H1716" i="3"/>
  <c r="AF1716" i="3" s="1"/>
  <c r="H1712" i="3"/>
  <c r="AF1712" i="3" s="1"/>
  <c r="H1708" i="3"/>
  <c r="AF1708" i="3" s="1"/>
  <c r="H1704" i="3"/>
  <c r="AF1704" i="3" s="1"/>
  <c r="H1700" i="3"/>
  <c r="AF1700" i="3" s="1"/>
  <c r="H1696" i="3"/>
  <c r="AF1696" i="3" s="1"/>
  <c r="H1692" i="3"/>
  <c r="AF1692" i="3" s="1"/>
  <c r="H1688" i="3"/>
  <c r="AF1688" i="3" s="1"/>
  <c r="H1684" i="3"/>
  <c r="AF1684" i="3" s="1"/>
  <c r="H1680" i="3"/>
  <c r="AF1680" i="3" s="1"/>
  <c r="H1676" i="3"/>
  <c r="AF1676" i="3" s="1"/>
  <c r="H1672" i="3"/>
  <c r="AF1672" i="3" s="1"/>
  <c r="H1668" i="3"/>
  <c r="AF1668" i="3" s="1"/>
  <c r="H1664" i="3"/>
  <c r="AF1664" i="3" s="1"/>
  <c r="H1660" i="3"/>
  <c r="AF1660" i="3" s="1"/>
  <c r="H1656" i="3"/>
  <c r="AF1656" i="3" s="1"/>
  <c r="H1652" i="3"/>
  <c r="AF1652" i="3" s="1"/>
  <c r="H1648" i="3"/>
  <c r="AF1648" i="3" s="1"/>
  <c r="H1644" i="3"/>
  <c r="AF1644" i="3" s="1"/>
  <c r="H1640" i="3"/>
  <c r="AF1640" i="3" s="1"/>
  <c r="H1636" i="3"/>
  <c r="AF1636" i="3" s="1"/>
  <c r="H1632" i="3"/>
  <c r="AF1632" i="3" s="1"/>
  <c r="H1628" i="3"/>
  <c r="AF1628" i="3" s="1"/>
  <c r="H1624" i="3"/>
  <c r="AF1624" i="3" s="1"/>
  <c r="H1620" i="3"/>
  <c r="AF1620" i="3" s="1"/>
  <c r="H1616" i="3"/>
  <c r="AF1616" i="3" s="1"/>
  <c r="H1612" i="3"/>
  <c r="AF1612" i="3" s="1"/>
  <c r="H1608" i="3"/>
  <c r="AF1608" i="3" s="1"/>
  <c r="H1604" i="3"/>
  <c r="AF1604" i="3" s="1"/>
  <c r="H1600" i="3"/>
  <c r="AF1600" i="3" s="1"/>
  <c r="H2406" i="3"/>
  <c r="AF2406" i="3" s="1"/>
  <c r="H2342" i="3"/>
  <c r="AF2342" i="3" s="1"/>
  <c r="H2278" i="3"/>
  <c r="AF2278" i="3" s="1"/>
  <c r="H2214" i="3"/>
  <c r="AF2214" i="3" s="1"/>
  <c r="H2169" i="3"/>
  <c r="AF2169" i="3" s="1"/>
  <c r="H2148" i="3"/>
  <c r="AF2148" i="3" s="1"/>
  <c r="H2127" i="3"/>
  <c r="AF2127" i="3" s="1"/>
  <c r="H2105" i="3"/>
  <c r="AF2105" i="3" s="1"/>
  <c r="H2086" i="3"/>
  <c r="AF2086" i="3" s="1"/>
  <c r="H2070" i="3"/>
  <c r="AF2070" i="3" s="1"/>
  <c r="H2054" i="3"/>
  <c r="AF2054" i="3" s="1"/>
  <c r="H2038" i="3"/>
  <c r="AF2038" i="3" s="1"/>
  <c r="H2022" i="3"/>
  <c r="AF2022" i="3" s="1"/>
  <c r="H2006" i="3"/>
  <c r="AF2006" i="3" s="1"/>
  <c r="H1990" i="3"/>
  <c r="AF1990" i="3" s="1"/>
  <c r="H1974" i="3"/>
  <c r="AF1974" i="3" s="1"/>
  <c r="H1958" i="3"/>
  <c r="AF1958" i="3" s="1"/>
  <c r="H1942" i="3"/>
  <c r="AF1942" i="3" s="1"/>
  <c r="H1930" i="3"/>
  <c r="AF1930" i="3" s="1"/>
  <c r="H1922" i="3"/>
  <c r="AF1922" i="3" s="1"/>
  <c r="H1914" i="3"/>
  <c r="AF1914" i="3" s="1"/>
  <c r="H1906" i="3"/>
  <c r="AF1906" i="3" s="1"/>
  <c r="H1898" i="3"/>
  <c r="AF1898" i="3" s="1"/>
  <c r="H1890" i="3"/>
  <c r="AF1890" i="3" s="1"/>
  <c r="H1882" i="3"/>
  <c r="AF1882" i="3" s="1"/>
  <c r="H1876" i="3"/>
  <c r="AF1876" i="3" s="1"/>
  <c r="H1871" i="3"/>
  <c r="AF1871" i="3" s="1"/>
  <c r="H1866" i="3"/>
  <c r="AF1866" i="3" s="1"/>
  <c r="H1860" i="3"/>
  <c r="AF1860" i="3" s="1"/>
  <c r="H1855" i="3"/>
  <c r="AF1855" i="3" s="1"/>
  <c r="H1850" i="3"/>
  <c r="AF1850" i="3" s="1"/>
  <c r="H1844" i="3"/>
  <c r="AF1844" i="3" s="1"/>
  <c r="H1839" i="3"/>
  <c r="AF1839" i="3" s="1"/>
  <c r="H1834" i="3"/>
  <c r="AF1834" i="3" s="1"/>
  <c r="H1828" i="3"/>
  <c r="AF1828" i="3" s="1"/>
  <c r="H1823" i="3"/>
  <c r="AF1823" i="3" s="1"/>
  <c r="H1818" i="3"/>
  <c r="AF1818" i="3" s="1"/>
  <c r="H1814" i="3"/>
  <c r="AF1814" i="3" s="1"/>
  <c r="H1810" i="3"/>
  <c r="AF1810" i="3" s="1"/>
  <c r="H1806" i="3"/>
  <c r="AF1806" i="3" s="1"/>
  <c r="H1802" i="3"/>
  <c r="AF1802" i="3" s="1"/>
  <c r="H1798" i="3"/>
  <c r="AF1798" i="3" s="1"/>
  <c r="H1794" i="3"/>
  <c r="AF1794" i="3" s="1"/>
  <c r="H1790" i="3"/>
  <c r="AF1790" i="3" s="1"/>
  <c r="H1786" i="3"/>
  <c r="AF1786" i="3" s="1"/>
  <c r="H1782" i="3"/>
  <c r="AF1782" i="3" s="1"/>
  <c r="H1778" i="3"/>
  <c r="AF1778" i="3" s="1"/>
  <c r="H1774" i="3"/>
  <c r="AF1774" i="3" s="1"/>
  <c r="H1770" i="3"/>
  <c r="AF1770" i="3" s="1"/>
  <c r="H1766" i="3"/>
  <c r="AF1766" i="3" s="1"/>
  <c r="H1762" i="3"/>
  <c r="AF1762" i="3" s="1"/>
  <c r="H1758" i="3"/>
  <c r="AF1758" i="3" s="1"/>
  <c r="H1754" i="3"/>
  <c r="AF1754" i="3" s="1"/>
  <c r="H1750" i="3"/>
  <c r="AF1750" i="3" s="1"/>
  <c r="H1746" i="3"/>
  <c r="AF1746" i="3" s="1"/>
  <c r="H1742" i="3"/>
  <c r="AF1742" i="3" s="1"/>
  <c r="H1738" i="3"/>
  <c r="AF1738" i="3" s="1"/>
  <c r="H1734" i="3"/>
  <c r="AF1734" i="3" s="1"/>
  <c r="H1730" i="3"/>
  <c r="AF1730" i="3" s="1"/>
  <c r="H1727" i="3"/>
  <c r="AF1727" i="3" s="1"/>
  <c r="H1723" i="3"/>
  <c r="AF1723" i="3" s="1"/>
  <c r="H1719" i="3"/>
  <c r="AF1719" i="3" s="1"/>
  <c r="H1715" i="3"/>
  <c r="AF1715" i="3" s="1"/>
  <c r="H1711" i="3"/>
  <c r="AF1711" i="3" s="1"/>
  <c r="H1707" i="3"/>
  <c r="AF1707" i="3" s="1"/>
  <c r="H1703" i="3"/>
  <c r="AF1703" i="3" s="1"/>
  <c r="H1699" i="3"/>
  <c r="AF1699" i="3" s="1"/>
  <c r="H1695" i="3"/>
  <c r="AF1695" i="3" s="1"/>
  <c r="H1691" i="3"/>
  <c r="AF1691" i="3" s="1"/>
  <c r="H1687" i="3"/>
  <c r="AF1687" i="3" s="1"/>
  <c r="H1683" i="3"/>
  <c r="AF1683" i="3" s="1"/>
  <c r="H2390" i="3"/>
  <c r="AF2390" i="3" s="1"/>
  <c r="H2326" i="3"/>
  <c r="AF2326" i="3" s="1"/>
  <c r="H2262" i="3"/>
  <c r="AF2262" i="3" s="1"/>
  <c r="H2198" i="3"/>
  <c r="AF2198" i="3" s="1"/>
  <c r="H2164" i="3"/>
  <c r="AF2164" i="3" s="1"/>
  <c r="H2143" i="3"/>
  <c r="AF2143" i="3" s="1"/>
  <c r="H2121" i="3"/>
  <c r="AF2121" i="3" s="1"/>
  <c r="H2100" i="3"/>
  <c r="AF2100" i="3" s="1"/>
  <c r="H2082" i="3"/>
  <c r="AF2082" i="3" s="1"/>
  <c r="H2066" i="3"/>
  <c r="AF2066" i="3" s="1"/>
  <c r="H2050" i="3"/>
  <c r="AF2050" i="3" s="1"/>
  <c r="H2034" i="3"/>
  <c r="AF2034" i="3" s="1"/>
  <c r="H2018" i="3"/>
  <c r="AF2018" i="3" s="1"/>
  <c r="H2002" i="3"/>
  <c r="AF2002" i="3" s="1"/>
  <c r="H1986" i="3"/>
  <c r="AF1986" i="3" s="1"/>
  <c r="H1970" i="3"/>
  <c r="AF1970" i="3" s="1"/>
  <c r="H1954" i="3"/>
  <c r="AF1954" i="3" s="1"/>
  <c r="H1938" i="3"/>
  <c r="AF1938" i="3" s="1"/>
  <c r="H1927" i="3"/>
  <c r="AF1927" i="3" s="1"/>
  <c r="H1919" i="3"/>
  <c r="AF1919" i="3" s="1"/>
  <c r="H1911" i="3"/>
  <c r="AF1911" i="3" s="1"/>
  <c r="H1903" i="3"/>
  <c r="AF1903" i="3" s="1"/>
  <c r="H1895" i="3"/>
  <c r="AF1895" i="3" s="1"/>
  <c r="H1887" i="3"/>
  <c r="AF1887" i="3" s="1"/>
  <c r="H1880" i="3"/>
  <c r="AF1880" i="3" s="1"/>
  <c r="H1875" i="3"/>
  <c r="AF1875" i="3" s="1"/>
  <c r="H1870" i="3"/>
  <c r="AF1870" i="3" s="1"/>
  <c r="H1864" i="3"/>
  <c r="AF1864" i="3" s="1"/>
  <c r="H1859" i="3"/>
  <c r="AF1859" i="3" s="1"/>
  <c r="H1854" i="3"/>
  <c r="AF1854" i="3" s="1"/>
  <c r="H1848" i="3"/>
  <c r="AF1848" i="3" s="1"/>
  <c r="H1843" i="3"/>
  <c r="AF1843" i="3" s="1"/>
  <c r="H1838" i="3"/>
  <c r="AF1838" i="3" s="1"/>
  <c r="H1832" i="3"/>
  <c r="AF1832" i="3" s="1"/>
  <c r="H1827" i="3"/>
  <c r="AF1827" i="3" s="1"/>
  <c r="H1822" i="3"/>
  <c r="AF1822" i="3" s="1"/>
  <c r="H1817" i="3"/>
  <c r="AF1817" i="3" s="1"/>
  <c r="H1813" i="3"/>
  <c r="AF1813" i="3" s="1"/>
  <c r="H1809" i="3"/>
  <c r="AF1809" i="3" s="1"/>
  <c r="H1805" i="3"/>
  <c r="AF1805" i="3" s="1"/>
  <c r="H1801" i="3"/>
  <c r="AF1801" i="3" s="1"/>
  <c r="H1797" i="3"/>
  <c r="AF1797" i="3" s="1"/>
  <c r="H1793" i="3"/>
  <c r="AF1793" i="3" s="1"/>
  <c r="H1789" i="3"/>
  <c r="AF1789" i="3" s="1"/>
  <c r="H1785" i="3"/>
  <c r="AF1785" i="3" s="1"/>
  <c r="H1781" i="3"/>
  <c r="AF1781" i="3" s="1"/>
  <c r="H1777" i="3"/>
  <c r="AF1777" i="3" s="1"/>
  <c r="H1773" i="3"/>
  <c r="AF1773" i="3" s="1"/>
  <c r="H1769" i="3"/>
  <c r="AF1769" i="3" s="1"/>
  <c r="H1765" i="3"/>
  <c r="AF1765" i="3" s="1"/>
  <c r="H1761" i="3"/>
  <c r="AF1761" i="3" s="1"/>
  <c r="H1757" i="3"/>
  <c r="AF1757" i="3" s="1"/>
  <c r="H1753" i="3"/>
  <c r="AF1753" i="3" s="1"/>
  <c r="H1749" i="3"/>
  <c r="AF1749" i="3" s="1"/>
  <c r="H1745" i="3"/>
  <c r="AF1745" i="3" s="1"/>
  <c r="H1741" i="3"/>
  <c r="AF1741" i="3" s="1"/>
  <c r="H1737" i="3"/>
  <c r="AF1737" i="3" s="1"/>
  <c r="H1733" i="3"/>
  <c r="AF1733" i="3" s="1"/>
  <c r="H1729" i="3"/>
  <c r="AF1729" i="3" s="1"/>
  <c r="H1726" i="3"/>
  <c r="AF1726" i="3" s="1"/>
  <c r="H1722" i="3"/>
  <c r="AF1722" i="3" s="1"/>
  <c r="H1718" i="3"/>
  <c r="AF1718" i="3" s="1"/>
  <c r="H1714" i="3"/>
  <c r="AF1714" i="3" s="1"/>
  <c r="H1710" i="3"/>
  <c r="AF1710" i="3" s="1"/>
  <c r="H1706" i="3"/>
  <c r="AF1706" i="3" s="1"/>
  <c r="H1702" i="3"/>
  <c r="AF1702" i="3" s="1"/>
  <c r="H1698" i="3"/>
  <c r="AF1698" i="3" s="1"/>
  <c r="H1694" i="3"/>
  <c r="AF1694" i="3" s="1"/>
  <c r="H1690" i="3"/>
  <c r="AF1690" i="3" s="1"/>
  <c r="H1686" i="3"/>
  <c r="AF1686" i="3" s="1"/>
  <c r="H1682" i="3"/>
  <c r="AF1682" i="3" s="1"/>
  <c r="H1678" i="3"/>
  <c r="AF1678" i="3" s="1"/>
  <c r="H1674" i="3"/>
  <c r="AF1674" i="3" s="1"/>
  <c r="H1670" i="3"/>
  <c r="AF1670" i="3" s="1"/>
  <c r="H1666" i="3"/>
  <c r="AF1666" i="3" s="1"/>
  <c r="H1662" i="3"/>
  <c r="AF1662" i="3" s="1"/>
  <c r="H1658" i="3"/>
  <c r="AF1658" i="3" s="1"/>
  <c r="H1654" i="3"/>
  <c r="AF1654" i="3" s="1"/>
  <c r="H1650" i="3"/>
  <c r="AF1650" i="3" s="1"/>
  <c r="H1646" i="3"/>
  <c r="AF1646" i="3" s="1"/>
  <c r="H1642" i="3"/>
  <c r="AF1642" i="3" s="1"/>
  <c r="H1638" i="3"/>
  <c r="AF1638" i="3" s="1"/>
  <c r="H1634" i="3"/>
  <c r="AF1634" i="3" s="1"/>
  <c r="H1630" i="3"/>
  <c r="AF1630" i="3" s="1"/>
  <c r="H1626" i="3"/>
  <c r="AF1626" i="3" s="1"/>
  <c r="H2374" i="3"/>
  <c r="AF2374" i="3" s="1"/>
  <c r="H2310" i="3"/>
  <c r="AF2310" i="3" s="1"/>
  <c r="H2246" i="3"/>
  <c r="AF2246" i="3" s="1"/>
  <c r="H2183" i="3"/>
  <c r="AF2183" i="3" s="1"/>
  <c r="H2159" i="3"/>
  <c r="AF2159" i="3" s="1"/>
  <c r="H2137" i="3"/>
  <c r="AF2137" i="3" s="1"/>
  <c r="H2116" i="3"/>
  <c r="AF2116" i="3" s="1"/>
  <c r="H2095" i="3"/>
  <c r="AF2095" i="3" s="1"/>
  <c r="H2078" i="3"/>
  <c r="AF2078" i="3" s="1"/>
  <c r="H2062" i="3"/>
  <c r="AF2062" i="3" s="1"/>
  <c r="H2046" i="3"/>
  <c r="AF2046" i="3" s="1"/>
  <c r="H2030" i="3"/>
  <c r="AF2030" i="3" s="1"/>
  <c r="H2014" i="3"/>
  <c r="AF2014" i="3" s="1"/>
  <c r="H1998" i="3"/>
  <c r="AF1998" i="3" s="1"/>
  <c r="H1982" i="3"/>
  <c r="AF1982" i="3" s="1"/>
  <c r="H1966" i="3"/>
  <c r="AF1966" i="3" s="1"/>
  <c r="H1950" i="3"/>
  <c r="AF1950" i="3" s="1"/>
  <c r="H1934" i="3"/>
  <c r="AF1934" i="3" s="1"/>
  <c r="H1926" i="3"/>
  <c r="AF1926" i="3" s="1"/>
  <c r="H1918" i="3"/>
  <c r="AF1918" i="3" s="1"/>
  <c r="H1910" i="3"/>
  <c r="AF1910" i="3" s="1"/>
  <c r="H1902" i="3"/>
  <c r="AF1902" i="3" s="1"/>
  <c r="H1894" i="3"/>
  <c r="AF1894" i="3" s="1"/>
  <c r="H1886" i="3"/>
  <c r="AF1886" i="3" s="1"/>
  <c r="H1879" i="3"/>
  <c r="AF1879" i="3" s="1"/>
  <c r="H1874" i="3"/>
  <c r="AF1874" i="3" s="1"/>
  <c r="H1868" i="3"/>
  <c r="AF1868" i="3" s="1"/>
  <c r="H1863" i="3"/>
  <c r="AF1863" i="3" s="1"/>
  <c r="H1858" i="3"/>
  <c r="AF1858" i="3" s="1"/>
  <c r="H1852" i="3"/>
  <c r="AF1852" i="3" s="1"/>
  <c r="H1847" i="3"/>
  <c r="AF1847" i="3" s="1"/>
  <c r="H1842" i="3"/>
  <c r="AF1842" i="3" s="1"/>
  <c r="H1836" i="3"/>
  <c r="AF1836" i="3" s="1"/>
  <c r="H1831" i="3"/>
  <c r="AF1831" i="3" s="1"/>
  <c r="H1826" i="3"/>
  <c r="AF1826" i="3" s="1"/>
  <c r="H1820" i="3"/>
  <c r="AF1820" i="3" s="1"/>
  <c r="H1816" i="3"/>
  <c r="AF1816" i="3" s="1"/>
  <c r="H1812" i="3"/>
  <c r="AF1812" i="3" s="1"/>
  <c r="H1808" i="3"/>
  <c r="AF1808" i="3" s="1"/>
  <c r="H1804" i="3"/>
  <c r="AF1804" i="3" s="1"/>
  <c r="H1800" i="3"/>
  <c r="AF1800" i="3" s="1"/>
  <c r="H1796" i="3"/>
  <c r="AF1796" i="3" s="1"/>
  <c r="H1792" i="3"/>
  <c r="AF1792" i="3" s="1"/>
  <c r="H1788" i="3"/>
  <c r="AF1788" i="3" s="1"/>
  <c r="H1784" i="3"/>
  <c r="AF1784" i="3" s="1"/>
  <c r="H1780" i="3"/>
  <c r="AF1780" i="3" s="1"/>
  <c r="H1776" i="3"/>
  <c r="AF1776" i="3" s="1"/>
  <c r="H1772" i="3"/>
  <c r="AF1772" i="3" s="1"/>
  <c r="H1768" i="3"/>
  <c r="AF1768" i="3" s="1"/>
  <c r="H1764" i="3"/>
  <c r="AF1764" i="3" s="1"/>
  <c r="H1760" i="3"/>
  <c r="AF1760" i="3" s="1"/>
  <c r="H1756" i="3"/>
  <c r="AF1756" i="3" s="1"/>
  <c r="H1752" i="3"/>
  <c r="AF1752" i="3" s="1"/>
  <c r="H1748" i="3"/>
  <c r="AF1748" i="3" s="1"/>
  <c r="H1744" i="3"/>
  <c r="AF1744" i="3" s="1"/>
  <c r="H1740" i="3"/>
  <c r="AF1740" i="3" s="1"/>
  <c r="H1736" i="3"/>
  <c r="AF1736" i="3" s="1"/>
  <c r="H1732" i="3"/>
  <c r="AF1732" i="3" s="1"/>
  <c r="H1725" i="3"/>
  <c r="AF1725" i="3" s="1"/>
  <c r="H1721" i="3"/>
  <c r="AF1721" i="3" s="1"/>
  <c r="H1717" i="3"/>
  <c r="AF1717" i="3" s="1"/>
  <c r="H1713" i="3"/>
  <c r="AF1713" i="3" s="1"/>
  <c r="H1709" i="3"/>
  <c r="AF1709" i="3" s="1"/>
  <c r="H1705" i="3"/>
  <c r="AF1705" i="3" s="1"/>
  <c r="H1701" i="3"/>
  <c r="AF1701" i="3" s="1"/>
  <c r="H1697" i="3"/>
  <c r="AF1697" i="3" s="1"/>
  <c r="H1693" i="3"/>
  <c r="AF1693" i="3" s="1"/>
  <c r="H1689" i="3"/>
  <c r="AF1689" i="3" s="1"/>
  <c r="H1685" i="3"/>
  <c r="AF1685" i="3" s="1"/>
  <c r="H1681" i="3"/>
  <c r="AF1681" i="3" s="1"/>
  <c r="H1677" i="3"/>
  <c r="AF1677" i="3" s="1"/>
  <c r="H1673" i="3"/>
  <c r="AF1673" i="3" s="1"/>
  <c r="H1669" i="3"/>
  <c r="AF1669" i="3" s="1"/>
  <c r="H1665" i="3"/>
  <c r="AF1665" i="3" s="1"/>
  <c r="H1661" i="3"/>
  <c r="AF1661" i="3" s="1"/>
  <c r="H1657" i="3"/>
  <c r="AF1657" i="3" s="1"/>
  <c r="H1653" i="3"/>
  <c r="AF1653" i="3" s="1"/>
  <c r="H1649" i="3"/>
  <c r="AF1649" i="3" s="1"/>
  <c r="H1645" i="3"/>
  <c r="AF1645" i="3" s="1"/>
  <c r="H1641" i="3"/>
  <c r="AF1641" i="3" s="1"/>
  <c r="H1637" i="3"/>
  <c r="AF1637" i="3" s="1"/>
  <c r="H1633" i="3"/>
  <c r="AF1633" i="3" s="1"/>
  <c r="H1629" i="3"/>
  <c r="AF1629" i="3" s="1"/>
  <c r="H1625" i="3"/>
  <c r="AF1625" i="3" s="1"/>
  <c r="H1621" i="3"/>
  <c r="AF1621" i="3" s="1"/>
  <c r="H1617" i="3"/>
  <c r="AF1617" i="3" s="1"/>
  <c r="H1613" i="3"/>
  <c r="AF1613" i="3" s="1"/>
  <c r="H1609" i="3"/>
  <c r="AF1609" i="3" s="1"/>
  <c r="H1605" i="3"/>
  <c r="AF1605" i="3" s="1"/>
  <c r="H1601" i="3"/>
  <c r="AF1601" i="3" s="1"/>
  <c r="H1597" i="3"/>
  <c r="AF1597" i="3" s="1"/>
  <c r="H1593" i="3"/>
  <c r="AF1593" i="3" s="1"/>
  <c r="H1589" i="3"/>
  <c r="AF1589" i="3" s="1"/>
  <c r="H1585" i="3"/>
  <c r="AF1585" i="3" s="1"/>
  <c r="H1679" i="3"/>
  <c r="AF1679" i="3" s="1"/>
  <c r="H1663" i="3"/>
  <c r="AF1663" i="3" s="1"/>
  <c r="H1647" i="3"/>
  <c r="AF1647" i="3" s="1"/>
  <c r="H1631" i="3"/>
  <c r="AF1631" i="3" s="1"/>
  <c r="H1619" i="3"/>
  <c r="AF1619" i="3" s="1"/>
  <c r="H1611" i="3"/>
  <c r="AF1611" i="3" s="1"/>
  <c r="H1603" i="3"/>
  <c r="AF1603" i="3" s="1"/>
  <c r="H1596" i="3"/>
  <c r="AF1596" i="3" s="1"/>
  <c r="H1591" i="3"/>
  <c r="AF1591" i="3" s="1"/>
  <c r="H1586" i="3"/>
  <c r="AF1586" i="3" s="1"/>
  <c r="H1581" i="3"/>
  <c r="AF1581" i="3" s="1"/>
  <c r="H1577" i="3"/>
  <c r="AF1577" i="3" s="1"/>
  <c r="H1573" i="3"/>
  <c r="AF1573" i="3" s="1"/>
  <c r="H1569" i="3"/>
  <c r="AF1569" i="3" s="1"/>
  <c r="H1565" i="3"/>
  <c r="AF1565" i="3" s="1"/>
  <c r="H1561" i="3"/>
  <c r="AF1561" i="3" s="1"/>
  <c r="H1557" i="3"/>
  <c r="AF1557" i="3" s="1"/>
  <c r="H1553" i="3"/>
  <c r="AF1553" i="3" s="1"/>
  <c r="H1549" i="3"/>
  <c r="AF1549" i="3" s="1"/>
  <c r="H1545" i="3"/>
  <c r="AF1545" i="3" s="1"/>
  <c r="H1541" i="3"/>
  <c r="AF1541" i="3" s="1"/>
  <c r="H1537" i="3"/>
  <c r="AF1537" i="3" s="1"/>
  <c r="H1533" i="3"/>
  <c r="AF1533" i="3" s="1"/>
  <c r="H1529" i="3"/>
  <c r="AF1529" i="3" s="1"/>
  <c r="H1525" i="3"/>
  <c r="AF1525" i="3" s="1"/>
  <c r="H1521" i="3"/>
  <c r="AF1521" i="3" s="1"/>
  <c r="H1517" i="3"/>
  <c r="AF1517" i="3" s="1"/>
  <c r="H1513" i="3"/>
  <c r="AF1513" i="3" s="1"/>
  <c r="H1509" i="3"/>
  <c r="AF1509" i="3" s="1"/>
  <c r="H1505" i="3"/>
  <c r="AF1505" i="3" s="1"/>
  <c r="H1501" i="3"/>
  <c r="AF1501" i="3" s="1"/>
  <c r="H1497" i="3"/>
  <c r="AF1497" i="3" s="1"/>
  <c r="H1493" i="3"/>
  <c r="AF1493" i="3" s="1"/>
  <c r="H1489" i="3"/>
  <c r="AF1489" i="3" s="1"/>
  <c r="H1485" i="3"/>
  <c r="AF1485" i="3" s="1"/>
  <c r="H1481" i="3"/>
  <c r="AF1481" i="3" s="1"/>
  <c r="H1473" i="3"/>
  <c r="AF1473" i="3" s="1"/>
  <c r="H1469" i="3"/>
  <c r="AF1469" i="3" s="1"/>
  <c r="H1463" i="3"/>
  <c r="AF1463" i="3" s="1"/>
  <c r="H1460" i="3"/>
  <c r="AF1460" i="3" s="1"/>
  <c r="H1457" i="3"/>
  <c r="AF1457" i="3" s="1"/>
  <c r="H1448" i="3"/>
  <c r="AF1448" i="3" s="1"/>
  <c r="H1444" i="3"/>
  <c r="AF1444" i="3" s="1"/>
  <c r="H1439" i="3"/>
  <c r="AF1439" i="3" s="1"/>
  <c r="H1433" i="3"/>
  <c r="AF1433" i="3" s="1"/>
  <c r="H1429" i="3"/>
  <c r="AF1429" i="3" s="1"/>
  <c r="H1426" i="3"/>
  <c r="AF1426" i="3" s="1"/>
  <c r="H1423" i="3"/>
  <c r="AF1423" i="3" s="1"/>
  <c r="H1419" i="3"/>
  <c r="AF1419" i="3" s="1"/>
  <c r="H1415" i="3"/>
  <c r="AF1415" i="3" s="1"/>
  <c r="H1411" i="3"/>
  <c r="AF1411" i="3" s="1"/>
  <c r="H1407" i="3"/>
  <c r="AF1407" i="3" s="1"/>
  <c r="H1403" i="3"/>
  <c r="AF1403" i="3" s="1"/>
  <c r="H1399" i="3"/>
  <c r="AF1399" i="3" s="1"/>
  <c r="H1395" i="3"/>
  <c r="AF1395" i="3" s="1"/>
  <c r="H1391" i="3"/>
  <c r="AF1391" i="3" s="1"/>
  <c r="H1387" i="3"/>
  <c r="AF1387" i="3" s="1"/>
  <c r="H1383" i="3"/>
  <c r="AF1383" i="3" s="1"/>
  <c r="H1379" i="3"/>
  <c r="AF1379" i="3" s="1"/>
  <c r="H1375" i="3"/>
  <c r="AF1375" i="3" s="1"/>
  <c r="H1371" i="3"/>
  <c r="AF1371" i="3" s="1"/>
  <c r="H1367" i="3"/>
  <c r="AF1367" i="3" s="1"/>
  <c r="H1363" i="3"/>
  <c r="AF1363" i="3" s="1"/>
  <c r="H1359" i="3"/>
  <c r="AF1359" i="3" s="1"/>
  <c r="H1355" i="3"/>
  <c r="AF1355" i="3" s="1"/>
  <c r="H1351" i="3"/>
  <c r="AF1351" i="3" s="1"/>
  <c r="H1347" i="3"/>
  <c r="AF1347" i="3" s="1"/>
  <c r="H1343" i="3"/>
  <c r="AF1343" i="3" s="1"/>
  <c r="H1339" i="3"/>
  <c r="AF1339" i="3" s="1"/>
  <c r="H1335" i="3"/>
  <c r="AF1335" i="3" s="1"/>
  <c r="H1331" i="3"/>
  <c r="AF1331" i="3" s="1"/>
  <c r="H1327" i="3"/>
  <c r="AF1327" i="3" s="1"/>
  <c r="H1323" i="3"/>
  <c r="AF1323" i="3" s="1"/>
  <c r="H1319" i="3"/>
  <c r="AF1319" i="3" s="1"/>
  <c r="H1315" i="3"/>
  <c r="AF1315" i="3" s="1"/>
  <c r="H1311" i="3"/>
  <c r="AF1311" i="3" s="1"/>
  <c r="H1307" i="3"/>
  <c r="AF1307" i="3" s="1"/>
  <c r="H1303" i="3"/>
  <c r="AF1303" i="3" s="1"/>
  <c r="H1299" i="3"/>
  <c r="AF1299" i="3" s="1"/>
  <c r="H1295" i="3"/>
  <c r="AF1295" i="3" s="1"/>
  <c r="H1291" i="3"/>
  <c r="AF1291" i="3" s="1"/>
  <c r="H1287" i="3"/>
  <c r="AF1287" i="3" s="1"/>
  <c r="H1283" i="3"/>
  <c r="AF1283" i="3" s="1"/>
  <c r="H1279" i="3"/>
  <c r="AF1279" i="3" s="1"/>
  <c r="H1275" i="3"/>
  <c r="AF1275" i="3" s="1"/>
  <c r="H1271" i="3"/>
  <c r="AF1271" i="3" s="1"/>
  <c r="H1675" i="3"/>
  <c r="AF1675" i="3" s="1"/>
  <c r="H1659" i="3"/>
  <c r="AF1659" i="3" s="1"/>
  <c r="H1643" i="3"/>
  <c r="AF1643" i="3" s="1"/>
  <c r="H1627" i="3"/>
  <c r="AF1627" i="3" s="1"/>
  <c r="H1618" i="3"/>
  <c r="AF1618" i="3" s="1"/>
  <c r="H1610" i="3"/>
  <c r="AF1610" i="3" s="1"/>
  <c r="H1602" i="3"/>
  <c r="AF1602" i="3" s="1"/>
  <c r="H1595" i="3"/>
  <c r="AF1595" i="3" s="1"/>
  <c r="H1590" i="3"/>
  <c r="AF1590" i="3" s="1"/>
  <c r="H1584" i="3"/>
  <c r="AF1584" i="3" s="1"/>
  <c r="H1580" i="3"/>
  <c r="AF1580" i="3" s="1"/>
  <c r="H1576" i="3"/>
  <c r="AF1576" i="3" s="1"/>
  <c r="H1572" i="3"/>
  <c r="AF1572" i="3" s="1"/>
  <c r="H1568" i="3"/>
  <c r="AF1568" i="3" s="1"/>
  <c r="H1564" i="3"/>
  <c r="AF1564" i="3" s="1"/>
  <c r="H1560" i="3"/>
  <c r="AF1560" i="3" s="1"/>
  <c r="H1556" i="3"/>
  <c r="AF1556" i="3" s="1"/>
  <c r="H1552" i="3"/>
  <c r="AF1552" i="3" s="1"/>
  <c r="H1548" i="3"/>
  <c r="AF1548" i="3" s="1"/>
  <c r="H1544" i="3"/>
  <c r="AF1544" i="3" s="1"/>
  <c r="H1540" i="3"/>
  <c r="AF1540" i="3" s="1"/>
  <c r="H1536" i="3"/>
  <c r="AF1536" i="3" s="1"/>
  <c r="H1532" i="3"/>
  <c r="AF1532" i="3" s="1"/>
  <c r="H1528" i="3"/>
  <c r="AF1528" i="3" s="1"/>
  <c r="H1524" i="3"/>
  <c r="AF1524" i="3" s="1"/>
  <c r="H1520" i="3"/>
  <c r="AF1520" i="3" s="1"/>
  <c r="H1516" i="3"/>
  <c r="AF1516" i="3" s="1"/>
  <c r="H1512" i="3"/>
  <c r="AF1512" i="3" s="1"/>
  <c r="H1508" i="3"/>
  <c r="AF1508" i="3" s="1"/>
  <c r="H1504" i="3"/>
  <c r="AF1504" i="3" s="1"/>
  <c r="H1500" i="3"/>
  <c r="AF1500" i="3" s="1"/>
  <c r="H1496" i="3"/>
  <c r="AF1496" i="3" s="1"/>
  <c r="H1492" i="3"/>
  <c r="AF1492" i="3" s="1"/>
  <c r="H1488" i="3"/>
  <c r="AF1488" i="3" s="1"/>
  <c r="H1484" i="3"/>
  <c r="AF1484" i="3" s="1"/>
  <c r="H1480" i="3"/>
  <c r="AF1480" i="3" s="1"/>
  <c r="H1476" i="3"/>
  <c r="AF1476" i="3" s="1"/>
  <c r="H1472" i="3"/>
  <c r="AF1472" i="3" s="1"/>
  <c r="H1468" i="3"/>
  <c r="AF1468" i="3" s="1"/>
  <c r="H1465" i="3"/>
  <c r="AF1465" i="3" s="1"/>
  <c r="H1462" i="3"/>
  <c r="AF1462" i="3" s="1"/>
  <c r="H1456" i="3"/>
  <c r="AF1456" i="3" s="1"/>
  <c r="H1453" i="3"/>
  <c r="AF1453" i="3" s="1"/>
  <c r="H1450" i="3"/>
  <c r="AF1450" i="3" s="1"/>
  <c r="H1447" i="3"/>
  <c r="AF1447" i="3" s="1"/>
  <c r="H1443" i="3"/>
  <c r="AF1443" i="3" s="1"/>
  <c r="H1441" i="3"/>
  <c r="AF1441" i="3" s="1"/>
  <c r="H1438" i="3"/>
  <c r="AF1438" i="3" s="1"/>
  <c r="H1435" i="3"/>
  <c r="AF1435" i="3" s="1"/>
  <c r="H1432" i="3"/>
  <c r="AF1432" i="3" s="1"/>
  <c r="H1422" i="3"/>
  <c r="AF1422" i="3" s="1"/>
  <c r="H1418" i="3"/>
  <c r="AF1418" i="3" s="1"/>
  <c r="H1414" i="3"/>
  <c r="AF1414" i="3" s="1"/>
  <c r="H1410" i="3"/>
  <c r="AF1410" i="3" s="1"/>
  <c r="H1406" i="3"/>
  <c r="AF1406" i="3" s="1"/>
  <c r="H1402" i="3"/>
  <c r="AF1402" i="3" s="1"/>
  <c r="H1398" i="3"/>
  <c r="AF1398" i="3" s="1"/>
  <c r="H1394" i="3"/>
  <c r="AF1394" i="3" s="1"/>
  <c r="H1390" i="3"/>
  <c r="AF1390" i="3" s="1"/>
  <c r="H1386" i="3"/>
  <c r="AF1386" i="3" s="1"/>
  <c r="H1382" i="3"/>
  <c r="AF1382" i="3" s="1"/>
  <c r="H1378" i="3"/>
  <c r="AF1378" i="3" s="1"/>
  <c r="H1374" i="3"/>
  <c r="AF1374" i="3" s="1"/>
  <c r="H1370" i="3"/>
  <c r="AF1370" i="3" s="1"/>
  <c r="H1366" i="3"/>
  <c r="AF1366" i="3" s="1"/>
  <c r="H1362" i="3"/>
  <c r="AF1362" i="3" s="1"/>
  <c r="H1358" i="3"/>
  <c r="AF1358" i="3" s="1"/>
  <c r="H1354" i="3"/>
  <c r="AF1354" i="3" s="1"/>
  <c r="H1350" i="3"/>
  <c r="AF1350" i="3" s="1"/>
  <c r="H1346" i="3"/>
  <c r="AF1346" i="3" s="1"/>
  <c r="H1342" i="3"/>
  <c r="AF1342" i="3" s="1"/>
  <c r="H1338" i="3"/>
  <c r="AF1338" i="3" s="1"/>
  <c r="H1334" i="3"/>
  <c r="AF1334" i="3" s="1"/>
  <c r="H1330" i="3"/>
  <c r="AF1330" i="3" s="1"/>
  <c r="H1326" i="3"/>
  <c r="AF1326" i="3" s="1"/>
  <c r="H1322" i="3"/>
  <c r="AF1322" i="3" s="1"/>
  <c r="H1318" i="3"/>
  <c r="AF1318" i="3" s="1"/>
  <c r="H1314" i="3"/>
  <c r="AF1314" i="3" s="1"/>
  <c r="H1310" i="3"/>
  <c r="AF1310" i="3" s="1"/>
  <c r="H1306" i="3"/>
  <c r="AF1306" i="3" s="1"/>
  <c r="H1302" i="3"/>
  <c r="AF1302" i="3" s="1"/>
  <c r="H1671" i="3"/>
  <c r="AF1671" i="3" s="1"/>
  <c r="H1655" i="3"/>
  <c r="AF1655" i="3" s="1"/>
  <c r="H1639" i="3"/>
  <c r="AF1639" i="3" s="1"/>
  <c r="H1623" i="3"/>
  <c r="AF1623" i="3" s="1"/>
  <c r="H1615" i="3"/>
  <c r="AF1615" i="3" s="1"/>
  <c r="H1607" i="3"/>
  <c r="AF1607" i="3" s="1"/>
  <c r="H1599" i="3"/>
  <c r="AF1599" i="3" s="1"/>
  <c r="H1594" i="3"/>
  <c r="AF1594" i="3" s="1"/>
  <c r="H1588" i="3"/>
  <c r="AF1588" i="3" s="1"/>
  <c r="H1583" i="3"/>
  <c r="AF1583" i="3" s="1"/>
  <c r="H1579" i="3"/>
  <c r="AF1579" i="3" s="1"/>
  <c r="H1575" i="3"/>
  <c r="AF1575" i="3" s="1"/>
  <c r="H1571" i="3"/>
  <c r="AF1571" i="3" s="1"/>
  <c r="H1567" i="3"/>
  <c r="AF1567" i="3" s="1"/>
  <c r="H1563" i="3"/>
  <c r="AF1563" i="3" s="1"/>
  <c r="H1559" i="3"/>
  <c r="AF1559" i="3" s="1"/>
  <c r="H1555" i="3"/>
  <c r="AF1555" i="3" s="1"/>
  <c r="H1551" i="3"/>
  <c r="AF1551" i="3" s="1"/>
  <c r="H1547" i="3"/>
  <c r="AF1547" i="3" s="1"/>
  <c r="H1543" i="3"/>
  <c r="AF1543" i="3" s="1"/>
  <c r="H1539" i="3"/>
  <c r="AF1539" i="3" s="1"/>
  <c r="H1535" i="3"/>
  <c r="AF1535" i="3" s="1"/>
  <c r="H1531" i="3"/>
  <c r="AF1531" i="3" s="1"/>
  <c r="H1527" i="3"/>
  <c r="AF1527" i="3" s="1"/>
  <c r="H1523" i="3"/>
  <c r="AF1523" i="3" s="1"/>
  <c r="H1519" i="3"/>
  <c r="AF1519" i="3" s="1"/>
  <c r="H1515" i="3"/>
  <c r="AF1515" i="3" s="1"/>
  <c r="H1511" i="3"/>
  <c r="AF1511" i="3" s="1"/>
  <c r="H1507" i="3"/>
  <c r="AF1507" i="3" s="1"/>
  <c r="H1503" i="3"/>
  <c r="AF1503" i="3" s="1"/>
  <c r="H1499" i="3"/>
  <c r="AF1499" i="3" s="1"/>
  <c r="H1495" i="3"/>
  <c r="AF1495" i="3" s="1"/>
  <c r="H1491" i="3"/>
  <c r="AF1491" i="3" s="1"/>
  <c r="H1487" i="3"/>
  <c r="AF1487" i="3" s="1"/>
  <c r="H1483" i="3"/>
  <c r="AF1483" i="3" s="1"/>
  <c r="H1479" i="3"/>
  <c r="AF1479" i="3" s="1"/>
  <c r="H1477" i="3"/>
  <c r="AF1477" i="3" s="1"/>
  <c r="H1475" i="3"/>
  <c r="AF1475" i="3" s="1"/>
  <c r="H1471" i="3"/>
  <c r="AF1471" i="3" s="1"/>
  <c r="H1467" i="3"/>
  <c r="AF1467" i="3" s="1"/>
  <c r="H1464" i="3"/>
  <c r="AF1464" i="3" s="1"/>
  <c r="H1461" i="3"/>
  <c r="AF1461" i="3" s="1"/>
  <c r="H1459" i="3"/>
  <c r="AF1459" i="3" s="1"/>
  <c r="H1455" i="3"/>
  <c r="AF1455" i="3" s="1"/>
  <c r="H1452" i="3"/>
  <c r="AF1452" i="3" s="1"/>
  <c r="H1449" i="3"/>
  <c r="AF1449" i="3" s="1"/>
  <c r="H1446" i="3"/>
  <c r="AF1446" i="3" s="1"/>
  <c r="H1437" i="3"/>
  <c r="AF1437" i="3" s="1"/>
  <c r="H1434" i="3"/>
  <c r="AF1434" i="3" s="1"/>
  <c r="H1431" i="3"/>
  <c r="AF1431" i="3" s="1"/>
  <c r="H1428" i="3"/>
  <c r="AF1428" i="3" s="1"/>
  <c r="H1425" i="3"/>
  <c r="AF1425" i="3" s="1"/>
  <c r="H1421" i="3"/>
  <c r="AF1421" i="3" s="1"/>
  <c r="H1417" i="3"/>
  <c r="AF1417" i="3" s="1"/>
  <c r="H1413" i="3"/>
  <c r="AF1413" i="3" s="1"/>
  <c r="H1409" i="3"/>
  <c r="AF1409" i="3" s="1"/>
  <c r="H1405" i="3"/>
  <c r="AF1405" i="3" s="1"/>
  <c r="H1401" i="3"/>
  <c r="AF1401" i="3" s="1"/>
  <c r="H1397" i="3"/>
  <c r="AF1397" i="3" s="1"/>
  <c r="H1393" i="3"/>
  <c r="AF1393" i="3" s="1"/>
  <c r="H1389" i="3"/>
  <c r="AF1389" i="3" s="1"/>
  <c r="H1385" i="3"/>
  <c r="AF1385" i="3" s="1"/>
  <c r="H1381" i="3"/>
  <c r="AF1381" i="3" s="1"/>
  <c r="H1377" i="3"/>
  <c r="AF1377" i="3" s="1"/>
  <c r="H1373" i="3"/>
  <c r="AF1373" i="3" s="1"/>
  <c r="H1369" i="3"/>
  <c r="AF1369" i="3" s="1"/>
  <c r="H1365" i="3"/>
  <c r="AF1365" i="3" s="1"/>
  <c r="H1361" i="3"/>
  <c r="AF1361" i="3" s="1"/>
  <c r="H1357" i="3"/>
  <c r="AF1357" i="3" s="1"/>
  <c r="H1353" i="3"/>
  <c r="AF1353" i="3" s="1"/>
  <c r="H1349" i="3"/>
  <c r="AF1349" i="3" s="1"/>
  <c r="H1345" i="3"/>
  <c r="AF1345" i="3" s="1"/>
  <c r="H1341" i="3"/>
  <c r="AF1341" i="3" s="1"/>
  <c r="H1337" i="3"/>
  <c r="AF1337" i="3" s="1"/>
  <c r="H1333" i="3"/>
  <c r="AF1333" i="3" s="1"/>
  <c r="H1329" i="3"/>
  <c r="AF1329" i="3" s="1"/>
  <c r="H1325" i="3"/>
  <c r="AF1325" i="3" s="1"/>
  <c r="H1667" i="3"/>
  <c r="AF1667" i="3" s="1"/>
  <c r="H1651" i="3"/>
  <c r="AF1651" i="3" s="1"/>
  <c r="H1635" i="3"/>
  <c r="AF1635" i="3" s="1"/>
  <c r="H1622" i="3"/>
  <c r="AF1622" i="3" s="1"/>
  <c r="H1614" i="3"/>
  <c r="AF1614" i="3" s="1"/>
  <c r="H1606" i="3"/>
  <c r="AF1606" i="3" s="1"/>
  <c r="H1598" i="3"/>
  <c r="AF1598" i="3" s="1"/>
  <c r="H1592" i="3"/>
  <c r="AF1592" i="3" s="1"/>
  <c r="H1587" i="3"/>
  <c r="AF1587" i="3" s="1"/>
  <c r="H1582" i="3"/>
  <c r="AF1582" i="3" s="1"/>
  <c r="H1578" i="3"/>
  <c r="AF1578" i="3" s="1"/>
  <c r="H1574" i="3"/>
  <c r="AF1574" i="3" s="1"/>
  <c r="H1570" i="3"/>
  <c r="AF1570" i="3" s="1"/>
  <c r="H1566" i="3"/>
  <c r="AF1566" i="3" s="1"/>
  <c r="H1562" i="3"/>
  <c r="AF1562" i="3" s="1"/>
  <c r="H1558" i="3"/>
  <c r="AF1558" i="3" s="1"/>
  <c r="H1554" i="3"/>
  <c r="AF1554" i="3" s="1"/>
  <c r="H1550" i="3"/>
  <c r="AF1550" i="3" s="1"/>
  <c r="H1546" i="3"/>
  <c r="AF1546" i="3" s="1"/>
  <c r="H1542" i="3"/>
  <c r="AF1542" i="3" s="1"/>
  <c r="H1538" i="3"/>
  <c r="AF1538" i="3" s="1"/>
  <c r="H1534" i="3"/>
  <c r="AF1534" i="3" s="1"/>
  <c r="H1530" i="3"/>
  <c r="AF1530" i="3" s="1"/>
  <c r="H1526" i="3"/>
  <c r="AF1526" i="3" s="1"/>
  <c r="H1522" i="3"/>
  <c r="AF1522" i="3" s="1"/>
  <c r="H1518" i="3"/>
  <c r="AF1518" i="3" s="1"/>
  <c r="H1514" i="3"/>
  <c r="AF1514" i="3" s="1"/>
  <c r="H1510" i="3"/>
  <c r="AF1510" i="3" s="1"/>
  <c r="H1506" i="3"/>
  <c r="AF1506" i="3" s="1"/>
  <c r="H1502" i="3"/>
  <c r="AF1502" i="3" s="1"/>
  <c r="H1498" i="3"/>
  <c r="AF1498" i="3" s="1"/>
  <c r="H1494" i="3"/>
  <c r="AF1494" i="3" s="1"/>
  <c r="H1490" i="3"/>
  <c r="AF1490" i="3" s="1"/>
  <c r="H1486" i="3"/>
  <c r="AF1486" i="3" s="1"/>
  <c r="H1482" i="3"/>
  <c r="AF1482" i="3" s="1"/>
  <c r="H1478" i="3"/>
  <c r="AF1478" i="3" s="1"/>
  <c r="H1474" i="3"/>
  <c r="AF1474" i="3" s="1"/>
  <c r="H1470" i="3"/>
  <c r="AF1470" i="3" s="1"/>
  <c r="H1466" i="3"/>
  <c r="AF1466" i="3" s="1"/>
  <c r="H1458" i="3"/>
  <c r="AF1458" i="3" s="1"/>
  <c r="H1454" i="3"/>
  <c r="AF1454" i="3" s="1"/>
  <c r="H1451" i="3"/>
  <c r="AF1451" i="3" s="1"/>
  <c r="H1445" i="3"/>
  <c r="AF1445" i="3" s="1"/>
  <c r="H1442" i="3"/>
  <c r="AF1442" i="3" s="1"/>
  <c r="H1440" i="3"/>
  <c r="AF1440" i="3" s="1"/>
  <c r="H1436" i="3"/>
  <c r="AF1436" i="3" s="1"/>
  <c r="H1430" i="3"/>
  <c r="AF1430" i="3" s="1"/>
  <c r="H1427" i="3"/>
  <c r="AF1427" i="3" s="1"/>
  <c r="H1424" i="3"/>
  <c r="AF1424" i="3" s="1"/>
  <c r="H1420" i="3"/>
  <c r="AF1420" i="3" s="1"/>
  <c r="H1416" i="3"/>
  <c r="AF1416" i="3" s="1"/>
  <c r="H1412" i="3"/>
  <c r="AF1412" i="3" s="1"/>
  <c r="H1408" i="3"/>
  <c r="AF1408" i="3" s="1"/>
  <c r="H1404" i="3"/>
  <c r="AF1404" i="3" s="1"/>
  <c r="H1400" i="3"/>
  <c r="AF1400" i="3" s="1"/>
  <c r="H1396" i="3"/>
  <c r="AF1396" i="3" s="1"/>
  <c r="H1392" i="3"/>
  <c r="AF1392" i="3" s="1"/>
  <c r="H1388" i="3"/>
  <c r="AF1388" i="3" s="1"/>
  <c r="H1384" i="3"/>
  <c r="AF1384" i="3" s="1"/>
  <c r="H1380" i="3"/>
  <c r="AF1380" i="3" s="1"/>
  <c r="H1376" i="3"/>
  <c r="AF1376" i="3" s="1"/>
  <c r="H1372" i="3"/>
  <c r="AF1372" i="3" s="1"/>
  <c r="H1368" i="3"/>
  <c r="AF1368" i="3" s="1"/>
  <c r="H1364" i="3"/>
  <c r="AF1364" i="3" s="1"/>
  <c r="H1360" i="3"/>
  <c r="AF1360" i="3" s="1"/>
  <c r="H1356" i="3"/>
  <c r="AF1356" i="3" s="1"/>
  <c r="H1352" i="3"/>
  <c r="AF1352" i="3" s="1"/>
  <c r="H1348" i="3"/>
  <c r="AF1348" i="3" s="1"/>
  <c r="H1344" i="3"/>
  <c r="AF1344" i="3" s="1"/>
  <c r="H1340" i="3"/>
  <c r="AF1340" i="3" s="1"/>
  <c r="H1336" i="3"/>
  <c r="AF1336" i="3" s="1"/>
  <c r="H1332" i="3"/>
  <c r="AF1332" i="3" s="1"/>
  <c r="H1328" i="3"/>
  <c r="AF1328" i="3" s="1"/>
  <c r="H1324" i="3"/>
  <c r="AF1324" i="3" s="1"/>
  <c r="H1320" i="3"/>
  <c r="AF1320" i="3" s="1"/>
  <c r="H1316" i="3"/>
  <c r="AF1316" i="3" s="1"/>
  <c r="H1312" i="3"/>
  <c r="AF1312" i="3" s="1"/>
  <c r="H1308" i="3"/>
  <c r="AF1308" i="3" s="1"/>
  <c r="H1304" i="3"/>
  <c r="AF1304" i="3" s="1"/>
  <c r="H1300" i="3"/>
  <c r="AF1300" i="3" s="1"/>
  <c r="H1296" i="3"/>
  <c r="AF1296" i="3" s="1"/>
  <c r="H1292" i="3"/>
  <c r="AF1292" i="3" s="1"/>
  <c r="H1288" i="3"/>
  <c r="AF1288" i="3" s="1"/>
  <c r="H1284" i="3"/>
  <c r="AF1284" i="3" s="1"/>
  <c r="H1280" i="3"/>
  <c r="AF1280" i="3" s="1"/>
  <c r="H1276" i="3"/>
  <c r="AF1276" i="3" s="1"/>
  <c r="H1272" i="3"/>
  <c r="AF1272" i="3" s="1"/>
  <c r="H1268" i="3"/>
  <c r="AF1268" i="3" s="1"/>
  <c r="H1264" i="3"/>
  <c r="AF1264" i="3" s="1"/>
  <c r="H1260" i="3"/>
  <c r="AF1260" i="3" s="1"/>
  <c r="H1256" i="3"/>
  <c r="AF1256" i="3" s="1"/>
  <c r="H1321" i="3"/>
  <c r="AF1321" i="3" s="1"/>
  <c r="H1305" i="3"/>
  <c r="AF1305" i="3" s="1"/>
  <c r="H1294" i="3"/>
  <c r="AF1294" i="3" s="1"/>
  <c r="H1286" i="3"/>
  <c r="AF1286" i="3" s="1"/>
  <c r="H1278" i="3"/>
  <c r="AF1278" i="3" s="1"/>
  <c r="H1270" i="3"/>
  <c r="AF1270" i="3" s="1"/>
  <c r="H1265" i="3"/>
  <c r="AF1265" i="3" s="1"/>
  <c r="H1259" i="3"/>
  <c r="AF1259" i="3" s="1"/>
  <c r="H1254" i="3"/>
  <c r="AF1254" i="3" s="1"/>
  <c r="H1250" i="3"/>
  <c r="AF1250" i="3" s="1"/>
  <c r="H1246" i="3"/>
  <c r="AF1246" i="3" s="1"/>
  <c r="H1242" i="3"/>
  <c r="AF1242" i="3" s="1"/>
  <c r="H1238" i="3"/>
  <c r="AF1238" i="3" s="1"/>
  <c r="H1234" i="3"/>
  <c r="AF1234" i="3" s="1"/>
  <c r="H1230" i="3"/>
  <c r="AF1230" i="3" s="1"/>
  <c r="H1226" i="3"/>
  <c r="AF1226" i="3" s="1"/>
  <c r="H1222" i="3"/>
  <c r="AF1222" i="3" s="1"/>
  <c r="H1218" i="3"/>
  <c r="AF1218" i="3" s="1"/>
  <c r="H1214" i="3"/>
  <c r="AF1214" i="3" s="1"/>
  <c r="H1210" i="3"/>
  <c r="AF1210" i="3" s="1"/>
  <c r="H1206" i="3"/>
  <c r="AF1206" i="3" s="1"/>
  <c r="H1202" i="3"/>
  <c r="AF1202" i="3" s="1"/>
  <c r="H1198" i="3"/>
  <c r="AF1198" i="3" s="1"/>
  <c r="H1194" i="3"/>
  <c r="AF1194" i="3" s="1"/>
  <c r="H1190" i="3"/>
  <c r="AF1190" i="3" s="1"/>
  <c r="H1186" i="3"/>
  <c r="AF1186" i="3" s="1"/>
  <c r="H1182" i="3"/>
  <c r="AF1182" i="3" s="1"/>
  <c r="H1178" i="3"/>
  <c r="AF1178" i="3" s="1"/>
  <c r="H1174" i="3"/>
  <c r="AF1174" i="3" s="1"/>
  <c r="H1170" i="3"/>
  <c r="AF1170" i="3" s="1"/>
  <c r="H1166" i="3"/>
  <c r="AF1166" i="3" s="1"/>
  <c r="H1162" i="3"/>
  <c r="AF1162" i="3" s="1"/>
  <c r="H1158" i="3"/>
  <c r="AF1158" i="3" s="1"/>
  <c r="H1154" i="3"/>
  <c r="AF1154" i="3" s="1"/>
  <c r="H1150" i="3"/>
  <c r="AF1150" i="3" s="1"/>
  <c r="H1146" i="3"/>
  <c r="AF1146" i="3" s="1"/>
  <c r="H1142" i="3"/>
  <c r="AF1142" i="3" s="1"/>
  <c r="H1138" i="3"/>
  <c r="AF1138" i="3" s="1"/>
  <c r="H1134" i="3"/>
  <c r="AF1134" i="3" s="1"/>
  <c r="H1130" i="3"/>
  <c r="AF1130" i="3" s="1"/>
  <c r="H1126" i="3"/>
  <c r="AF1126" i="3" s="1"/>
  <c r="H1122" i="3"/>
  <c r="AF1122" i="3" s="1"/>
  <c r="H1118" i="3"/>
  <c r="AF1118" i="3" s="1"/>
  <c r="H1114" i="3"/>
  <c r="AF1114" i="3" s="1"/>
  <c r="H1110" i="3"/>
  <c r="AF1110" i="3" s="1"/>
  <c r="H1106" i="3"/>
  <c r="AF1106" i="3" s="1"/>
  <c r="H1102" i="3"/>
  <c r="AF1102" i="3" s="1"/>
  <c r="H1098" i="3"/>
  <c r="AF1098" i="3" s="1"/>
  <c r="H1094" i="3"/>
  <c r="AF1094" i="3" s="1"/>
  <c r="H1090" i="3"/>
  <c r="AF1090" i="3" s="1"/>
  <c r="H1086" i="3"/>
  <c r="AF1086" i="3" s="1"/>
  <c r="H1082" i="3"/>
  <c r="AF1082" i="3" s="1"/>
  <c r="H1078" i="3"/>
  <c r="AF1078" i="3" s="1"/>
  <c r="H1074" i="3"/>
  <c r="AF1074" i="3" s="1"/>
  <c r="H1070" i="3"/>
  <c r="AF1070" i="3" s="1"/>
  <c r="H1066" i="3"/>
  <c r="AF1066" i="3" s="1"/>
  <c r="H1062" i="3"/>
  <c r="AF1062" i="3" s="1"/>
  <c r="H1058" i="3"/>
  <c r="AF1058" i="3" s="1"/>
  <c r="H1054" i="3"/>
  <c r="AF1054" i="3" s="1"/>
  <c r="H1050" i="3"/>
  <c r="AF1050" i="3" s="1"/>
  <c r="H1046" i="3"/>
  <c r="AF1046" i="3" s="1"/>
  <c r="H1042" i="3"/>
  <c r="AF1042" i="3" s="1"/>
  <c r="H1038" i="3"/>
  <c r="AF1038" i="3" s="1"/>
  <c r="H1034" i="3"/>
  <c r="AF1034" i="3" s="1"/>
  <c r="H1030" i="3"/>
  <c r="AF1030" i="3" s="1"/>
  <c r="H1026" i="3"/>
  <c r="AF1026" i="3" s="1"/>
  <c r="H1022" i="3"/>
  <c r="AF1022" i="3" s="1"/>
  <c r="H1018" i="3"/>
  <c r="AF1018" i="3" s="1"/>
  <c r="H1014" i="3"/>
  <c r="AF1014" i="3" s="1"/>
  <c r="H1010" i="3"/>
  <c r="AF1010" i="3" s="1"/>
  <c r="H1006" i="3"/>
  <c r="AF1006" i="3" s="1"/>
  <c r="H1002" i="3"/>
  <c r="AF1002" i="3" s="1"/>
  <c r="H998" i="3"/>
  <c r="AF998" i="3" s="1"/>
  <c r="H994" i="3"/>
  <c r="AF994" i="3" s="1"/>
  <c r="H990" i="3"/>
  <c r="AF990" i="3" s="1"/>
  <c r="H986" i="3"/>
  <c r="AF986" i="3" s="1"/>
  <c r="H982" i="3"/>
  <c r="AF982" i="3" s="1"/>
  <c r="H978" i="3"/>
  <c r="AF978" i="3" s="1"/>
  <c r="H974" i="3"/>
  <c r="AF974" i="3" s="1"/>
  <c r="H970" i="3"/>
  <c r="AF970" i="3" s="1"/>
  <c r="H966" i="3"/>
  <c r="AF966" i="3" s="1"/>
  <c r="H962" i="3"/>
  <c r="AF962" i="3" s="1"/>
  <c r="H958" i="3"/>
  <c r="AF958" i="3" s="1"/>
  <c r="H954" i="3"/>
  <c r="AF954" i="3" s="1"/>
  <c r="H950" i="3"/>
  <c r="AF950" i="3" s="1"/>
  <c r="H946" i="3"/>
  <c r="AF946" i="3" s="1"/>
  <c r="H942" i="3"/>
  <c r="AF942" i="3" s="1"/>
  <c r="H938" i="3"/>
  <c r="AF938" i="3" s="1"/>
  <c r="H934" i="3"/>
  <c r="AF934" i="3" s="1"/>
  <c r="H930" i="3"/>
  <c r="AF930" i="3" s="1"/>
  <c r="H926" i="3"/>
  <c r="AF926" i="3" s="1"/>
  <c r="H922" i="3"/>
  <c r="AF922" i="3" s="1"/>
  <c r="H918" i="3"/>
  <c r="AF918" i="3" s="1"/>
  <c r="H914" i="3"/>
  <c r="AF914" i="3" s="1"/>
  <c r="H910" i="3"/>
  <c r="AF910" i="3" s="1"/>
  <c r="H906" i="3"/>
  <c r="AF906" i="3" s="1"/>
  <c r="H902" i="3"/>
  <c r="AF902" i="3" s="1"/>
  <c r="H898" i="3"/>
  <c r="AF898" i="3" s="1"/>
  <c r="H894" i="3"/>
  <c r="AF894" i="3" s="1"/>
  <c r="H890" i="3"/>
  <c r="AF890" i="3" s="1"/>
  <c r="H886" i="3"/>
  <c r="AF886" i="3" s="1"/>
  <c r="H882" i="3"/>
  <c r="AF882" i="3" s="1"/>
  <c r="H878" i="3"/>
  <c r="AF878" i="3" s="1"/>
  <c r="H874" i="3"/>
  <c r="AF874" i="3" s="1"/>
  <c r="H870" i="3"/>
  <c r="AF870" i="3" s="1"/>
  <c r="H866" i="3"/>
  <c r="AF866" i="3" s="1"/>
  <c r="H862" i="3"/>
  <c r="AF862" i="3" s="1"/>
  <c r="H858" i="3"/>
  <c r="AF858" i="3" s="1"/>
  <c r="H854" i="3"/>
  <c r="AF854" i="3" s="1"/>
  <c r="H850" i="3"/>
  <c r="AF850" i="3" s="1"/>
  <c r="H846" i="3"/>
  <c r="AF846" i="3" s="1"/>
  <c r="H842" i="3"/>
  <c r="AF842" i="3" s="1"/>
  <c r="H838" i="3"/>
  <c r="AF838" i="3" s="1"/>
  <c r="H834" i="3"/>
  <c r="AF834" i="3" s="1"/>
  <c r="H830" i="3"/>
  <c r="AF830" i="3" s="1"/>
  <c r="H826" i="3"/>
  <c r="AF826" i="3" s="1"/>
  <c r="H822" i="3"/>
  <c r="AF822" i="3" s="1"/>
  <c r="H818" i="3"/>
  <c r="AF818" i="3" s="1"/>
  <c r="H814" i="3"/>
  <c r="AF814" i="3" s="1"/>
  <c r="H810" i="3"/>
  <c r="AF810" i="3" s="1"/>
  <c r="H806" i="3"/>
  <c r="AF806" i="3" s="1"/>
  <c r="H802" i="3"/>
  <c r="AF802" i="3" s="1"/>
  <c r="H798" i="3"/>
  <c r="AF798" i="3" s="1"/>
  <c r="H794" i="3"/>
  <c r="AF794" i="3" s="1"/>
  <c r="H790" i="3"/>
  <c r="AF790" i="3" s="1"/>
  <c r="H786" i="3"/>
  <c r="AF786" i="3" s="1"/>
  <c r="H782" i="3"/>
  <c r="AF782" i="3" s="1"/>
  <c r="H778" i="3"/>
  <c r="AF778" i="3" s="1"/>
  <c r="H774" i="3"/>
  <c r="AF774" i="3" s="1"/>
  <c r="H770" i="3"/>
  <c r="AF770" i="3" s="1"/>
  <c r="H766" i="3"/>
  <c r="AF766" i="3" s="1"/>
  <c r="H762" i="3"/>
  <c r="AF762" i="3" s="1"/>
  <c r="H758" i="3"/>
  <c r="AF758" i="3" s="1"/>
  <c r="H754" i="3"/>
  <c r="AF754" i="3" s="1"/>
  <c r="H750" i="3"/>
  <c r="AF750" i="3" s="1"/>
  <c r="H746" i="3"/>
  <c r="AF746" i="3" s="1"/>
  <c r="H742" i="3"/>
  <c r="AF742" i="3" s="1"/>
  <c r="H738" i="3"/>
  <c r="AF738" i="3" s="1"/>
  <c r="H734" i="3"/>
  <c r="AF734" i="3" s="1"/>
  <c r="H730" i="3"/>
  <c r="AF730" i="3" s="1"/>
  <c r="H726" i="3"/>
  <c r="AF726" i="3" s="1"/>
  <c r="H722" i="3"/>
  <c r="AF722" i="3" s="1"/>
  <c r="H718" i="3"/>
  <c r="AF718" i="3" s="1"/>
  <c r="H714" i="3"/>
  <c r="AF714" i="3" s="1"/>
  <c r="H710" i="3"/>
  <c r="AF710" i="3" s="1"/>
  <c r="H706" i="3"/>
  <c r="AF706" i="3" s="1"/>
  <c r="H702" i="3"/>
  <c r="AF702" i="3" s="1"/>
  <c r="H698" i="3"/>
  <c r="AF698" i="3" s="1"/>
  <c r="H694" i="3"/>
  <c r="AF694" i="3" s="1"/>
  <c r="H690" i="3"/>
  <c r="AF690" i="3" s="1"/>
  <c r="H686" i="3"/>
  <c r="AF686" i="3" s="1"/>
  <c r="H682" i="3"/>
  <c r="AF682" i="3" s="1"/>
  <c r="H678" i="3"/>
  <c r="AF678" i="3" s="1"/>
  <c r="H674" i="3"/>
  <c r="AF674" i="3" s="1"/>
  <c r="H670" i="3"/>
  <c r="AF670" i="3" s="1"/>
  <c r="H666" i="3"/>
  <c r="AF666" i="3" s="1"/>
  <c r="H662" i="3"/>
  <c r="AF662" i="3" s="1"/>
  <c r="H658" i="3"/>
  <c r="AF658" i="3" s="1"/>
  <c r="H654" i="3"/>
  <c r="AF654" i="3" s="1"/>
  <c r="H650" i="3"/>
  <c r="AF650" i="3" s="1"/>
  <c r="H646" i="3"/>
  <c r="AF646" i="3" s="1"/>
  <c r="H642" i="3"/>
  <c r="AF642" i="3" s="1"/>
  <c r="H638" i="3"/>
  <c r="AF638" i="3" s="1"/>
  <c r="H634" i="3"/>
  <c r="AF634" i="3" s="1"/>
  <c r="H630" i="3"/>
  <c r="AF630" i="3" s="1"/>
  <c r="H626" i="3"/>
  <c r="AF626" i="3" s="1"/>
  <c r="H1317" i="3"/>
  <c r="AF1317" i="3" s="1"/>
  <c r="H1301" i="3"/>
  <c r="AF1301" i="3" s="1"/>
  <c r="H1293" i="3"/>
  <c r="AF1293" i="3" s="1"/>
  <c r="H1285" i="3"/>
  <c r="AF1285" i="3" s="1"/>
  <c r="H1277" i="3"/>
  <c r="AF1277" i="3" s="1"/>
  <c r="H1269" i="3"/>
  <c r="AF1269" i="3" s="1"/>
  <c r="H1263" i="3"/>
  <c r="AF1263" i="3" s="1"/>
  <c r="H1258" i="3"/>
  <c r="AF1258" i="3" s="1"/>
  <c r="H1253" i="3"/>
  <c r="AF1253" i="3" s="1"/>
  <c r="H1249" i="3"/>
  <c r="AF1249" i="3" s="1"/>
  <c r="H1245" i="3"/>
  <c r="AF1245" i="3" s="1"/>
  <c r="H1241" i="3"/>
  <c r="AF1241" i="3" s="1"/>
  <c r="H1237" i="3"/>
  <c r="AF1237" i="3" s="1"/>
  <c r="H1233" i="3"/>
  <c r="AF1233" i="3" s="1"/>
  <c r="H1229" i="3"/>
  <c r="AF1229" i="3" s="1"/>
  <c r="H1225" i="3"/>
  <c r="AF1225" i="3" s="1"/>
  <c r="H1221" i="3"/>
  <c r="AF1221" i="3" s="1"/>
  <c r="H1217" i="3"/>
  <c r="AF1217" i="3" s="1"/>
  <c r="H1213" i="3"/>
  <c r="AF1213" i="3" s="1"/>
  <c r="H1209" i="3"/>
  <c r="AF1209" i="3" s="1"/>
  <c r="H1205" i="3"/>
  <c r="AF1205" i="3" s="1"/>
  <c r="H1201" i="3"/>
  <c r="AF1201" i="3" s="1"/>
  <c r="H1197" i="3"/>
  <c r="AF1197" i="3" s="1"/>
  <c r="H1193" i="3"/>
  <c r="AF1193" i="3" s="1"/>
  <c r="H1189" i="3"/>
  <c r="AF1189" i="3" s="1"/>
  <c r="H1185" i="3"/>
  <c r="AF1185" i="3" s="1"/>
  <c r="H1181" i="3"/>
  <c r="AF1181" i="3" s="1"/>
  <c r="H1177" i="3"/>
  <c r="AF1177" i="3" s="1"/>
  <c r="H1173" i="3"/>
  <c r="AF1173" i="3" s="1"/>
  <c r="H1169" i="3"/>
  <c r="AF1169" i="3" s="1"/>
  <c r="H1165" i="3"/>
  <c r="AF1165" i="3" s="1"/>
  <c r="H1161" i="3"/>
  <c r="AF1161" i="3" s="1"/>
  <c r="H1157" i="3"/>
  <c r="AF1157" i="3" s="1"/>
  <c r="H1153" i="3"/>
  <c r="AF1153" i="3" s="1"/>
  <c r="H1149" i="3"/>
  <c r="AF1149" i="3" s="1"/>
  <c r="H1145" i="3"/>
  <c r="AF1145" i="3" s="1"/>
  <c r="H1141" i="3"/>
  <c r="AF1141" i="3" s="1"/>
  <c r="H1137" i="3"/>
  <c r="AF1137" i="3" s="1"/>
  <c r="H1133" i="3"/>
  <c r="AF1133" i="3" s="1"/>
  <c r="H1129" i="3"/>
  <c r="AF1129" i="3" s="1"/>
  <c r="H1125" i="3"/>
  <c r="AF1125" i="3" s="1"/>
  <c r="H1121" i="3"/>
  <c r="AF1121" i="3" s="1"/>
  <c r="H1117" i="3"/>
  <c r="AF1117" i="3" s="1"/>
  <c r="H1113" i="3"/>
  <c r="AF1113" i="3" s="1"/>
  <c r="H1109" i="3"/>
  <c r="AF1109" i="3" s="1"/>
  <c r="H1105" i="3"/>
  <c r="AF1105" i="3" s="1"/>
  <c r="H1101" i="3"/>
  <c r="AF1101" i="3" s="1"/>
  <c r="H1097" i="3"/>
  <c r="AF1097" i="3" s="1"/>
  <c r="H1093" i="3"/>
  <c r="AF1093" i="3" s="1"/>
  <c r="H1089" i="3"/>
  <c r="AF1089" i="3" s="1"/>
  <c r="H1085" i="3"/>
  <c r="AF1085" i="3" s="1"/>
  <c r="H1081" i="3"/>
  <c r="AF1081" i="3" s="1"/>
  <c r="H1077" i="3"/>
  <c r="AF1077" i="3" s="1"/>
  <c r="H1073" i="3"/>
  <c r="AF1073" i="3" s="1"/>
  <c r="H1069" i="3"/>
  <c r="AF1069" i="3" s="1"/>
  <c r="H1065" i="3"/>
  <c r="AF1065" i="3" s="1"/>
  <c r="H1061" i="3"/>
  <c r="AF1061" i="3" s="1"/>
  <c r="H1057" i="3"/>
  <c r="AF1057" i="3" s="1"/>
  <c r="H1053" i="3"/>
  <c r="AF1053" i="3" s="1"/>
  <c r="H1049" i="3"/>
  <c r="AF1049" i="3" s="1"/>
  <c r="H1045" i="3"/>
  <c r="AF1045" i="3" s="1"/>
  <c r="H1041" i="3"/>
  <c r="AF1041" i="3" s="1"/>
  <c r="H1037" i="3"/>
  <c r="AF1037" i="3" s="1"/>
  <c r="H1033" i="3"/>
  <c r="AF1033" i="3" s="1"/>
  <c r="H1029" i="3"/>
  <c r="AF1029" i="3" s="1"/>
  <c r="H1025" i="3"/>
  <c r="AF1025" i="3" s="1"/>
  <c r="H1021" i="3"/>
  <c r="AF1021" i="3" s="1"/>
  <c r="H1017" i="3"/>
  <c r="AF1017" i="3" s="1"/>
  <c r="H1013" i="3"/>
  <c r="AF1013" i="3" s="1"/>
  <c r="H1009" i="3"/>
  <c r="AF1009" i="3" s="1"/>
  <c r="H1005" i="3"/>
  <c r="AF1005" i="3" s="1"/>
  <c r="H1001" i="3"/>
  <c r="AF1001" i="3" s="1"/>
  <c r="H997" i="3"/>
  <c r="AF997" i="3" s="1"/>
  <c r="H993" i="3"/>
  <c r="AF993" i="3" s="1"/>
  <c r="H989" i="3"/>
  <c r="AF989" i="3" s="1"/>
  <c r="H985" i="3"/>
  <c r="AF985" i="3" s="1"/>
  <c r="H981" i="3"/>
  <c r="AF981" i="3" s="1"/>
  <c r="H977" i="3"/>
  <c r="AF977" i="3" s="1"/>
  <c r="H973" i="3"/>
  <c r="AF973" i="3" s="1"/>
  <c r="H969" i="3"/>
  <c r="AF969" i="3" s="1"/>
  <c r="H965" i="3"/>
  <c r="AF965" i="3" s="1"/>
  <c r="H961" i="3"/>
  <c r="AF961" i="3" s="1"/>
  <c r="H957" i="3"/>
  <c r="AF957" i="3" s="1"/>
  <c r="H953" i="3"/>
  <c r="AF953" i="3" s="1"/>
  <c r="H949" i="3"/>
  <c r="AF949" i="3" s="1"/>
  <c r="H945" i="3"/>
  <c r="AF945" i="3" s="1"/>
  <c r="H941" i="3"/>
  <c r="AF941" i="3" s="1"/>
  <c r="H937" i="3"/>
  <c r="AF937" i="3" s="1"/>
  <c r="H933" i="3"/>
  <c r="AF933" i="3" s="1"/>
  <c r="H929" i="3"/>
  <c r="AF929" i="3" s="1"/>
  <c r="H925" i="3"/>
  <c r="AF925" i="3" s="1"/>
  <c r="H921" i="3"/>
  <c r="AF921" i="3" s="1"/>
  <c r="H917" i="3"/>
  <c r="AF917" i="3" s="1"/>
  <c r="H913" i="3"/>
  <c r="AF913" i="3" s="1"/>
  <c r="H909" i="3"/>
  <c r="AF909" i="3" s="1"/>
  <c r="H905" i="3"/>
  <c r="AF905" i="3" s="1"/>
  <c r="H901" i="3"/>
  <c r="AF901" i="3" s="1"/>
  <c r="H897" i="3"/>
  <c r="AF897" i="3" s="1"/>
  <c r="H893" i="3"/>
  <c r="AF893" i="3" s="1"/>
  <c r="H889" i="3"/>
  <c r="AF889" i="3" s="1"/>
  <c r="H885" i="3"/>
  <c r="AF885" i="3" s="1"/>
  <c r="H881" i="3"/>
  <c r="AF881" i="3" s="1"/>
  <c r="H877" i="3"/>
  <c r="AF877" i="3" s="1"/>
  <c r="H873" i="3"/>
  <c r="AF873" i="3" s="1"/>
  <c r="H869" i="3"/>
  <c r="AF869" i="3" s="1"/>
  <c r="H865" i="3"/>
  <c r="AF865" i="3" s="1"/>
  <c r="H861" i="3"/>
  <c r="AF861" i="3" s="1"/>
  <c r="H857" i="3"/>
  <c r="AF857" i="3" s="1"/>
  <c r="H853" i="3"/>
  <c r="AF853" i="3" s="1"/>
  <c r="H849" i="3"/>
  <c r="AF849" i="3" s="1"/>
  <c r="H845" i="3"/>
  <c r="AF845" i="3" s="1"/>
  <c r="H841" i="3"/>
  <c r="AF841" i="3" s="1"/>
  <c r="H837" i="3"/>
  <c r="AF837" i="3" s="1"/>
  <c r="H833" i="3"/>
  <c r="AF833" i="3" s="1"/>
  <c r="H829" i="3"/>
  <c r="AF829" i="3" s="1"/>
  <c r="H825" i="3"/>
  <c r="AF825" i="3" s="1"/>
  <c r="H821" i="3"/>
  <c r="AF821" i="3" s="1"/>
  <c r="H817" i="3"/>
  <c r="AF817" i="3" s="1"/>
  <c r="H813" i="3"/>
  <c r="AF813" i="3" s="1"/>
  <c r="H809" i="3"/>
  <c r="AF809" i="3" s="1"/>
  <c r="H805" i="3"/>
  <c r="AF805" i="3" s="1"/>
  <c r="H801" i="3"/>
  <c r="AF801" i="3" s="1"/>
  <c r="H797" i="3"/>
  <c r="AF797" i="3" s="1"/>
  <c r="H793" i="3"/>
  <c r="AF793" i="3" s="1"/>
  <c r="H789" i="3"/>
  <c r="AF789" i="3" s="1"/>
  <c r="H785" i="3"/>
  <c r="AF785" i="3" s="1"/>
  <c r="H781" i="3"/>
  <c r="AF781" i="3" s="1"/>
  <c r="H777" i="3"/>
  <c r="AF777" i="3" s="1"/>
  <c r="H773" i="3"/>
  <c r="AF773" i="3" s="1"/>
  <c r="H769" i="3"/>
  <c r="AF769" i="3" s="1"/>
  <c r="H765" i="3"/>
  <c r="AF765" i="3" s="1"/>
  <c r="H761" i="3"/>
  <c r="AF761" i="3" s="1"/>
  <c r="H757" i="3"/>
  <c r="AF757" i="3" s="1"/>
  <c r="H753" i="3"/>
  <c r="AF753" i="3" s="1"/>
  <c r="H749" i="3"/>
  <c r="AF749" i="3" s="1"/>
  <c r="H745" i="3"/>
  <c r="AF745" i="3" s="1"/>
  <c r="H741" i="3"/>
  <c r="AF741" i="3" s="1"/>
  <c r="H737" i="3"/>
  <c r="AF737" i="3" s="1"/>
  <c r="H733" i="3"/>
  <c r="AF733" i="3" s="1"/>
  <c r="H729" i="3"/>
  <c r="AF729" i="3" s="1"/>
  <c r="H725" i="3"/>
  <c r="AF725" i="3" s="1"/>
  <c r="H721" i="3"/>
  <c r="AF721" i="3" s="1"/>
  <c r="H717" i="3"/>
  <c r="AF717" i="3" s="1"/>
  <c r="H713" i="3"/>
  <c r="AF713" i="3" s="1"/>
  <c r="H709" i="3"/>
  <c r="AF709" i="3" s="1"/>
  <c r="H705" i="3"/>
  <c r="AF705" i="3" s="1"/>
  <c r="H701" i="3"/>
  <c r="AF701" i="3" s="1"/>
  <c r="H697" i="3"/>
  <c r="AF697" i="3" s="1"/>
  <c r="H693" i="3"/>
  <c r="AF693" i="3" s="1"/>
  <c r="H689" i="3"/>
  <c r="AF689" i="3" s="1"/>
  <c r="H685" i="3"/>
  <c r="AF685" i="3" s="1"/>
  <c r="H681" i="3"/>
  <c r="AF681" i="3" s="1"/>
  <c r="H677" i="3"/>
  <c r="AF677" i="3" s="1"/>
  <c r="H673" i="3"/>
  <c r="AF673" i="3" s="1"/>
  <c r="H669" i="3"/>
  <c r="AF669" i="3" s="1"/>
  <c r="H665" i="3"/>
  <c r="AF665" i="3" s="1"/>
  <c r="H661" i="3"/>
  <c r="AF661" i="3" s="1"/>
  <c r="H1313" i="3"/>
  <c r="AF1313" i="3" s="1"/>
  <c r="H1298" i="3"/>
  <c r="AF1298" i="3" s="1"/>
  <c r="H1290" i="3"/>
  <c r="AF1290" i="3" s="1"/>
  <c r="H1282" i="3"/>
  <c r="AF1282" i="3" s="1"/>
  <c r="H1274" i="3"/>
  <c r="AF1274" i="3" s="1"/>
  <c r="H1267" i="3"/>
  <c r="AF1267" i="3" s="1"/>
  <c r="H1262" i="3"/>
  <c r="AF1262" i="3" s="1"/>
  <c r="H1257" i="3"/>
  <c r="AF1257" i="3" s="1"/>
  <c r="H1252" i="3"/>
  <c r="AF1252" i="3" s="1"/>
  <c r="H1248" i="3"/>
  <c r="AF1248" i="3" s="1"/>
  <c r="H1244" i="3"/>
  <c r="AF1244" i="3" s="1"/>
  <c r="H1240" i="3"/>
  <c r="AF1240" i="3" s="1"/>
  <c r="H1236" i="3"/>
  <c r="AF1236" i="3" s="1"/>
  <c r="H1232" i="3"/>
  <c r="AF1232" i="3" s="1"/>
  <c r="H1228" i="3"/>
  <c r="AF1228" i="3" s="1"/>
  <c r="H1224" i="3"/>
  <c r="AF1224" i="3" s="1"/>
  <c r="H1220" i="3"/>
  <c r="AF1220" i="3" s="1"/>
  <c r="H1216" i="3"/>
  <c r="AF1216" i="3" s="1"/>
  <c r="H1212" i="3"/>
  <c r="AF1212" i="3" s="1"/>
  <c r="H1208" i="3"/>
  <c r="AF1208" i="3" s="1"/>
  <c r="H1204" i="3"/>
  <c r="AF1204" i="3" s="1"/>
  <c r="H1200" i="3"/>
  <c r="AF1200" i="3" s="1"/>
  <c r="H1196" i="3"/>
  <c r="AF1196" i="3" s="1"/>
  <c r="H1192" i="3"/>
  <c r="AF1192" i="3" s="1"/>
  <c r="H1188" i="3"/>
  <c r="AF1188" i="3" s="1"/>
  <c r="H1184" i="3"/>
  <c r="AF1184" i="3" s="1"/>
  <c r="H1180" i="3"/>
  <c r="AF1180" i="3" s="1"/>
  <c r="H1176" i="3"/>
  <c r="AF1176" i="3" s="1"/>
  <c r="H1172" i="3"/>
  <c r="AF1172" i="3" s="1"/>
  <c r="H1168" i="3"/>
  <c r="AF1168" i="3" s="1"/>
  <c r="H1164" i="3"/>
  <c r="AF1164" i="3" s="1"/>
  <c r="H1160" i="3"/>
  <c r="AF1160" i="3" s="1"/>
  <c r="H1156" i="3"/>
  <c r="AF1156" i="3" s="1"/>
  <c r="H1152" i="3"/>
  <c r="AF1152" i="3" s="1"/>
  <c r="H1148" i="3"/>
  <c r="AF1148" i="3" s="1"/>
  <c r="H1144" i="3"/>
  <c r="AF1144" i="3" s="1"/>
  <c r="H1140" i="3"/>
  <c r="AF1140" i="3" s="1"/>
  <c r="H1136" i="3"/>
  <c r="AF1136" i="3" s="1"/>
  <c r="H1132" i="3"/>
  <c r="AF1132" i="3" s="1"/>
  <c r="H1128" i="3"/>
  <c r="AF1128" i="3" s="1"/>
  <c r="H1124" i="3"/>
  <c r="AF1124" i="3" s="1"/>
  <c r="H1120" i="3"/>
  <c r="AF1120" i="3" s="1"/>
  <c r="H1116" i="3"/>
  <c r="AF1116" i="3" s="1"/>
  <c r="H1112" i="3"/>
  <c r="AF1112" i="3" s="1"/>
  <c r="H1108" i="3"/>
  <c r="AF1108" i="3" s="1"/>
  <c r="H1104" i="3"/>
  <c r="AF1104" i="3" s="1"/>
  <c r="H1100" i="3"/>
  <c r="AF1100" i="3" s="1"/>
  <c r="H1096" i="3"/>
  <c r="AF1096" i="3" s="1"/>
  <c r="H1092" i="3"/>
  <c r="AF1092" i="3" s="1"/>
  <c r="H1088" i="3"/>
  <c r="AF1088" i="3" s="1"/>
  <c r="H1084" i="3"/>
  <c r="AF1084" i="3" s="1"/>
  <c r="H1080" i="3"/>
  <c r="AF1080" i="3" s="1"/>
  <c r="H1076" i="3"/>
  <c r="AF1076" i="3" s="1"/>
  <c r="H1072" i="3"/>
  <c r="AF1072" i="3" s="1"/>
  <c r="H1068" i="3"/>
  <c r="AF1068" i="3" s="1"/>
  <c r="H1064" i="3"/>
  <c r="AF1064" i="3" s="1"/>
  <c r="H1060" i="3"/>
  <c r="AF1060" i="3" s="1"/>
  <c r="H1056" i="3"/>
  <c r="AF1056" i="3" s="1"/>
  <c r="H1052" i="3"/>
  <c r="AF1052" i="3" s="1"/>
  <c r="H1048" i="3"/>
  <c r="AF1048" i="3" s="1"/>
  <c r="H1044" i="3"/>
  <c r="AF1044" i="3" s="1"/>
  <c r="H1040" i="3"/>
  <c r="AF1040" i="3" s="1"/>
  <c r="H1036" i="3"/>
  <c r="AF1036" i="3" s="1"/>
  <c r="H1032" i="3"/>
  <c r="AF1032" i="3" s="1"/>
  <c r="H1028" i="3"/>
  <c r="AF1028" i="3" s="1"/>
  <c r="H1024" i="3"/>
  <c r="AF1024" i="3" s="1"/>
  <c r="H1020" i="3"/>
  <c r="AF1020" i="3" s="1"/>
  <c r="H1016" i="3"/>
  <c r="AF1016" i="3" s="1"/>
  <c r="H1012" i="3"/>
  <c r="AF1012" i="3" s="1"/>
  <c r="H1008" i="3"/>
  <c r="AF1008" i="3" s="1"/>
  <c r="H1004" i="3"/>
  <c r="AF1004" i="3" s="1"/>
  <c r="H1000" i="3"/>
  <c r="AF1000" i="3" s="1"/>
  <c r="H996" i="3"/>
  <c r="AF996" i="3" s="1"/>
  <c r="H992" i="3"/>
  <c r="AF992" i="3" s="1"/>
  <c r="H988" i="3"/>
  <c r="AF988" i="3" s="1"/>
  <c r="H984" i="3"/>
  <c r="AF984" i="3" s="1"/>
  <c r="H980" i="3"/>
  <c r="AF980" i="3" s="1"/>
  <c r="H976" i="3"/>
  <c r="AF976" i="3" s="1"/>
  <c r="H972" i="3"/>
  <c r="AF972" i="3" s="1"/>
  <c r="H968" i="3"/>
  <c r="AF968" i="3" s="1"/>
  <c r="H964" i="3"/>
  <c r="AF964" i="3" s="1"/>
  <c r="H960" i="3"/>
  <c r="AF960" i="3" s="1"/>
  <c r="H956" i="3"/>
  <c r="AF956" i="3" s="1"/>
  <c r="H952" i="3"/>
  <c r="AF952" i="3" s="1"/>
  <c r="H948" i="3"/>
  <c r="AF948" i="3" s="1"/>
  <c r="H944" i="3"/>
  <c r="AF944" i="3" s="1"/>
  <c r="H940" i="3"/>
  <c r="AF940" i="3" s="1"/>
  <c r="H936" i="3"/>
  <c r="AF936" i="3" s="1"/>
  <c r="H932" i="3"/>
  <c r="AF932" i="3" s="1"/>
  <c r="H928" i="3"/>
  <c r="AF928" i="3" s="1"/>
  <c r="H924" i="3"/>
  <c r="AF924" i="3" s="1"/>
  <c r="H920" i="3"/>
  <c r="AF920" i="3" s="1"/>
  <c r="H916" i="3"/>
  <c r="AF916" i="3" s="1"/>
  <c r="H912" i="3"/>
  <c r="AF912" i="3" s="1"/>
  <c r="H908" i="3"/>
  <c r="AF908" i="3" s="1"/>
  <c r="H904" i="3"/>
  <c r="AF904" i="3" s="1"/>
  <c r="H900" i="3"/>
  <c r="AF900" i="3" s="1"/>
  <c r="H896" i="3"/>
  <c r="AF896" i="3" s="1"/>
  <c r="H892" i="3"/>
  <c r="AF892" i="3" s="1"/>
  <c r="H888" i="3"/>
  <c r="AF888" i="3" s="1"/>
  <c r="H884" i="3"/>
  <c r="AF884" i="3" s="1"/>
  <c r="H880" i="3"/>
  <c r="AF880" i="3" s="1"/>
  <c r="H876" i="3"/>
  <c r="AF876" i="3" s="1"/>
  <c r="H872" i="3"/>
  <c r="AF872" i="3" s="1"/>
  <c r="H868" i="3"/>
  <c r="AF868" i="3" s="1"/>
  <c r="H864" i="3"/>
  <c r="AF864" i="3" s="1"/>
  <c r="H860" i="3"/>
  <c r="AF860" i="3" s="1"/>
  <c r="H856" i="3"/>
  <c r="AF856" i="3" s="1"/>
  <c r="H852" i="3"/>
  <c r="AF852" i="3" s="1"/>
  <c r="H848" i="3"/>
  <c r="AF848" i="3" s="1"/>
  <c r="H844" i="3"/>
  <c r="AF844" i="3" s="1"/>
  <c r="H840" i="3"/>
  <c r="AF840" i="3" s="1"/>
  <c r="H836" i="3"/>
  <c r="AF836" i="3" s="1"/>
  <c r="H832" i="3"/>
  <c r="AF832" i="3" s="1"/>
  <c r="H828" i="3"/>
  <c r="AF828" i="3" s="1"/>
  <c r="H824" i="3"/>
  <c r="AF824" i="3" s="1"/>
  <c r="H820" i="3"/>
  <c r="AF820" i="3" s="1"/>
  <c r="H816" i="3"/>
  <c r="AF816" i="3" s="1"/>
  <c r="H812" i="3"/>
  <c r="AF812" i="3" s="1"/>
  <c r="H808" i="3"/>
  <c r="AF808" i="3" s="1"/>
  <c r="H804" i="3"/>
  <c r="AF804" i="3" s="1"/>
  <c r="H800" i="3"/>
  <c r="AF800" i="3" s="1"/>
  <c r="H796" i="3"/>
  <c r="AF796" i="3" s="1"/>
  <c r="H792" i="3"/>
  <c r="AF792" i="3" s="1"/>
  <c r="H788" i="3"/>
  <c r="AF788" i="3" s="1"/>
  <c r="H784" i="3"/>
  <c r="AF784" i="3" s="1"/>
  <c r="H780" i="3"/>
  <c r="AF780" i="3" s="1"/>
  <c r="H776" i="3"/>
  <c r="AF776" i="3" s="1"/>
  <c r="H772" i="3"/>
  <c r="AF772" i="3" s="1"/>
  <c r="H768" i="3"/>
  <c r="AF768" i="3" s="1"/>
  <c r="H764" i="3"/>
  <c r="AF764" i="3" s="1"/>
  <c r="H760" i="3"/>
  <c r="AF760" i="3" s="1"/>
  <c r="H756" i="3"/>
  <c r="AF756" i="3" s="1"/>
  <c r="H752" i="3"/>
  <c r="AF752" i="3" s="1"/>
  <c r="H748" i="3"/>
  <c r="AF748" i="3" s="1"/>
  <c r="H744" i="3"/>
  <c r="AF744" i="3" s="1"/>
  <c r="H740" i="3"/>
  <c r="AF740" i="3" s="1"/>
  <c r="H736" i="3"/>
  <c r="AF736" i="3" s="1"/>
  <c r="H732" i="3"/>
  <c r="AF732" i="3" s="1"/>
  <c r="H728" i="3"/>
  <c r="AF728" i="3" s="1"/>
  <c r="H724" i="3"/>
  <c r="AF724" i="3" s="1"/>
  <c r="H720" i="3"/>
  <c r="AF720" i="3" s="1"/>
  <c r="H716" i="3"/>
  <c r="AF716" i="3" s="1"/>
  <c r="H712" i="3"/>
  <c r="AF712" i="3" s="1"/>
  <c r="H708" i="3"/>
  <c r="AF708" i="3" s="1"/>
  <c r="H704" i="3"/>
  <c r="AF704" i="3" s="1"/>
  <c r="H700" i="3"/>
  <c r="AF700" i="3" s="1"/>
  <c r="H696" i="3"/>
  <c r="AF696" i="3" s="1"/>
  <c r="H692" i="3"/>
  <c r="AF692" i="3" s="1"/>
  <c r="H688" i="3"/>
  <c r="AF688" i="3" s="1"/>
  <c r="H684" i="3"/>
  <c r="AF684" i="3" s="1"/>
  <c r="H680" i="3"/>
  <c r="AF680" i="3" s="1"/>
  <c r="H676" i="3"/>
  <c r="AF676" i="3" s="1"/>
  <c r="H672" i="3"/>
  <c r="AF672" i="3" s="1"/>
  <c r="H668" i="3"/>
  <c r="AF668" i="3" s="1"/>
  <c r="H664" i="3"/>
  <c r="AF664" i="3" s="1"/>
  <c r="H660" i="3"/>
  <c r="AF660" i="3" s="1"/>
  <c r="H656" i="3"/>
  <c r="AF656" i="3" s="1"/>
  <c r="H652" i="3"/>
  <c r="AF652" i="3" s="1"/>
  <c r="H1309" i="3"/>
  <c r="AF1309" i="3" s="1"/>
  <c r="H1297" i="3"/>
  <c r="AF1297" i="3" s="1"/>
  <c r="H1289" i="3"/>
  <c r="AF1289" i="3" s="1"/>
  <c r="H1281" i="3"/>
  <c r="AF1281" i="3" s="1"/>
  <c r="H1273" i="3"/>
  <c r="AF1273" i="3" s="1"/>
  <c r="H1266" i="3"/>
  <c r="AF1266" i="3" s="1"/>
  <c r="H1261" i="3"/>
  <c r="AF1261" i="3" s="1"/>
  <c r="H1255" i="3"/>
  <c r="AF1255" i="3" s="1"/>
  <c r="H1251" i="3"/>
  <c r="AF1251" i="3" s="1"/>
  <c r="H1247" i="3"/>
  <c r="AF1247" i="3" s="1"/>
  <c r="H1243" i="3"/>
  <c r="AF1243" i="3" s="1"/>
  <c r="H1239" i="3"/>
  <c r="AF1239" i="3" s="1"/>
  <c r="H1235" i="3"/>
  <c r="AF1235" i="3" s="1"/>
  <c r="H1231" i="3"/>
  <c r="AF1231" i="3" s="1"/>
  <c r="H1227" i="3"/>
  <c r="AF1227" i="3" s="1"/>
  <c r="H1223" i="3"/>
  <c r="AF1223" i="3" s="1"/>
  <c r="H1219" i="3"/>
  <c r="AF1219" i="3" s="1"/>
  <c r="H1215" i="3"/>
  <c r="AF1215" i="3" s="1"/>
  <c r="H1211" i="3"/>
  <c r="AF1211" i="3" s="1"/>
  <c r="H1207" i="3"/>
  <c r="AF1207" i="3" s="1"/>
  <c r="H1203" i="3"/>
  <c r="AF1203" i="3" s="1"/>
  <c r="H1199" i="3"/>
  <c r="AF1199" i="3" s="1"/>
  <c r="H1195" i="3"/>
  <c r="AF1195" i="3" s="1"/>
  <c r="H1191" i="3"/>
  <c r="AF1191" i="3" s="1"/>
  <c r="H1187" i="3"/>
  <c r="AF1187" i="3" s="1"/>
  <c r="H1183" i="3"/>
  <c r="AF1183" i="3" s="1"/>
  <c r="H1179" i="3"/>
  <c r="AF1179" i="3" s="1"/>
  <c r="H1175" i="3"/>
  <c r="AF1175" i="3" s="1"/>
  <c r="H1171" i="3"/>
  <c r="AF1171" i="3" s="1"/>
  <c r="H1167" i="3"/>
  <c r="AF1167" i="3" s="1"/>
  <c r="H1163" i="3"/>
  <c r="AF1163" i="3" s="1"/>
  <c r="H1159" i="3"/>
  <c r="AF1159" i="3" s="1"/>
  <c r="H1155" i="3"/>
  <c r="AF1155" i="3" s="1"/>
  <c r="H1151" i="3"/>
  <c r="AF1151" i="3" s="1"/>
  <c r="H1147" i="3"/>
  <c r="AF1147" i="3" s="1"/>
  <c r="H1143" i="3"/>
  <c r="AF1143" i="3" s="1"/>
  <c r="H1139" i="3"/>
  <c r="AF1139" i="3" s="1"/>
  <c r="H1135" i="3"/>
  <c r="AF1135" i="3" s="1"/>
  <c r="H1131" i="3"/>
  <c r="AF1131" i="3" s="1"/>
  <c r="H1127" i="3"/>
  <c r="AF1127" i="3" s="1"/>
  <c r="H1123" i="3"/>
  <c r="AF1123" i="3" s="1"/>
  <c r="H1119" i="3"/>
  <c r="AF1119" i="3" s="1"/>
  <c r="H1115" i="3"/>
  <c r="AF1115" i="3" s="1"/>
  <c r="H1111" i="3"/>
  <c r="AF1111" i="3" s="1"/>
  <c r="H1107" i="3"/>
  <c r="AF1107" i="3" s="1"/>
  <c r="H1103" i="3"/>
  <c r="AF1103" i="3" s="1"/>
  <c r="H1099" i="3"/>
  <c r="AF1099" i="3" s="1"/>
  <c r="H1095" i="3"/>
  <c r="AF1095" i="3" s="1"/>
  <c r="H1091" i="3"/>
  <c r="AF1091" i="3" s="1"/>
  <c r="H1087" i="3"/>
  <c r="AF1087" i="3" s="1"/>
  <c r="H1083" i="3"/>
  <c r="AF1083" i="3" s="1"/>
  <c r="H1079" i="3"/>
  <c r="AF1079" i="3" s="1"/>
  <c r="H1075" i="3"/>
  <c r="AF1075" i="3" s="1"/>
  <c r="H1071" i="3"/>
  <c r="AF1071" i="3" s="1"/>
  <c r="H1067" i="3"/>
  <c r="AF1067" i="3" s="1"/>
  <c r="H1063" i="3"/>
  <c r="AF1063" i="3" s="1"/>
  <c r="H1059" i="3"/>
  <c r="AF1059" i="3" s="1"/>
  <c r="H1055" i="3"/>
  <c r="AF1055" i="3" s="1"/>
  <c r="H1051" i="3"/>
  <c r="AF1051" i="3" s="1"/>
  <c r="H1047" i="3"/>
  <c r="AF1047" i="3" s="1"/>
  <c r="H1043" i="3"/>
  <c r="AF1043" i="3" s="1"/>
  <c r="H1039" i="3"/>
  <c r="AF1039" i="3" s="1"/>
  <c r="H1035" i="3"/>
  <c r="AF1035" i="3" s="1"/>
  <c r="H1031" i="3"/>
  <c r="AF1031" i="3" s="1"/>
  <c r="H1027" i="3"/>
  <c r="AF1027" i="3" s="1"/>
  <c r="H1023" i="3"/>
  <c r="AF1023" i="3" s="1"/>
  <c r="H1019" i="3"/>
  <c r="AF1019" i="3" s="1"/>
  <c r="H1015" i="3"/>
  <c r="AF1015" i="3" s="1"/>
  <c r="H1011" i="3"/>
  <c r="AF1011" i="3" s="1"/>
  <c r="H1007" i="3"/>
  <c r="AF1007" i="3" s="1"/>
  <c r="H1003" i="3"/>
  <c r="AF1003" i="3" s="1"/>
  <c r="H999" i="3"/>
  <c r="AF999" i="3" s="1"/>
  <c r="H995" i="3"/>
  <c r="AF995" i="3" s="1"/>
  <c r="H991" i="3"/>
  <c r="AF991" i="3" s="1"/>
  <c r="H987" i="3"/>
  <c r="AF987" i="3" s="1"/>
  <c r="H983" i="3"/>
  <c r="AF983" i="3" s="1"/>
  <c r="H979" i="3"/>
  <c r="AF979" i="3" s="1"/>
  <c r="H975" i="3"/>
  <c r="AF975" i="3" s="1"/>
  <c r="H971" i="3"/>
  <c r="AF971" i="3" s="1"/>
  <c r="H967" i="3"/>
  <c r="AF967" i="3" s="1"/>
  <c r="H963" i="3"/>
  <c r="AF963" i="3" s="1"/>
  <c r="H959" i="3"/>
  <c r="AF959" i="3" s="1"/>
  <c r="H955" i="3"/>
  <c r="AF955" i="3" s="1"/>
  <c r="H951" i="3"/>
  <c r="AF951" i="3" s="1"/>
  <c r="H947" i="3"/>
  <c r="AF947" i="3" s="1"/>
  <c r="H943" i="3"/>
  <c r="AF943" i="3" s="1"/>
  <c r="H939" i="3"/>
  <c r="AF939" i="3" s="1"/>
  <c r="H935" i="3"/>
  <c r="AF935" i="3" s="1"/>
  <c r="H931" i="3"/>
  <c r="AF931" i="3" s="1"/>
  <c r="H927" i="3"/>
  <c r="AF927" i="3" s="1"/>
  <c r="H923" i="3"/>
  <c r="AF923" i="3" s="1"/>
  <c r="H919" i="3"/>
  <c r="AF919" i="3" s="1"/>
  <c r="H915" i="3"/>
  <c r="AF915" i="3" s="1"/>
  <c r="H911" i="3"/>
  <c r="AF911" i="3" s="1"/>
  <c r="H907" i="3"/>
  <c r="AF907" i="3" s="1"/>
  <c r="H903" i="3"/>
  <c r="AF903" i="3" s="1"/>
  <c r="H899" i="3"/>
  <c r="AF899" i="3" s="1"/>
  <c r="H895" i="3"/>
  <c r="AF895" i="3" s="1"/>
  <c r="H891" i="3"/>
  <c r="AF891" i="3" s="1"/>
  <c r="H887" i="3"/>
  <c r="AF887" i="3" s="1"/>
  <c r="H883" i="3"/>
  <c r="AF883" i="3" s="1"/>
  <c r="H879" i="3"/>
  <c r="AF879" i="3" s="1"/>
  <c r="H875" i="3"/>
  <c r="AF875" i="3" s="1"/>
  <c r="H871" i="3"/>
  <c r="AF871" i="3" s="1"/>
  <c r="H867" i="3"/>
  <c r="AF867" i="3" s="1"/>
  <c r="H863" i="3"/>
  <c r="AF863" i="3" s="1"/>
  <c r="H859" i="3"/>
  <c r="AF859" i="3" s="1"/>
  <c r="H855" i="3"/>
  <c r="AF855" i="3" s="1"/>
  <c r="H851" i="3"/>
  <c r="AF851" i="3" s="1"/>
  <c r="H847" i="3"/>
  <c r="AF847" i="3" s="1"/>
  <c r="H843" i="3"/>
  <c r="AF843" i="3" s="1"/>
  <c r="H839" i="3"/>
  <c r="AF839" i="3" s="1"/>
  <c r="H835" i="3"/>
  <c r="AF835" i="3" s="1"/>
  <c r="H831" i="3"/>
  <c r="AF831" i="3" s="1"/>
  <c r="H827" i="3"/>
  <c r="AF827" i="3" s="1"/>
  <c r="H823" i="3"/>
  <c r="AF823" i="3" s="1"/>
  <c r="H819" i="3"/>
  <c r="AF819" i="3" s="1"/>
  <c r="H815" i="3"/>
  <c r="AF815" i="3" s="1"/>
  <c r="H811" i="3"/>
  <c r="AF811" i="3" s="1"/>
  <c r="H807" i="3"/>
  <c r="AF807" i="3" s="1"/>
  <c r="H803" i="3"/>
  <c r="AF803" i="3" s="1"/>
  <c r="H799" i="3"/>
  <c r="AF799" i="3" s="1"/>
  <c r="H795" i="3"/>
  <c r="AF795" i="3" s="1"/>
  <c r="H791" i="3"/>
  <c r="AF791" i="3" s="1"/>
  <c r="H787" i="3"/>
  <c r="AF787" i="3" s="1"/>
  <c r="H783" i="3"/>
  <c r="AF783" i="3" s="1"/>
  <c r="H779" i="3"/>
  <c r="AF779" i="3" s="1"/>
  <c r="H775" i="3"/>
  <c r="AF775" i="3" s="1"/>
  <c r="H771" i="3"/>
  <c r="AF771" i="3" s="1"/>
  <c r="H767" i="3"/>
  <c r="AF767" i="3" s="1"/>
  <c r="H763" i="3"/>
  <c r="AF763" i="3" s="1"/>
  <c r="H759" i="3"/>
  <c r="AF759" i="3" s="1"/>
  <c r="H755" i="3"/>
  <c r="AF755" i="3" s="1"/>
  <c r="H751" i="3"/>
  <c r="AF751" i="3" s="1"/>
  <c r="H747" i="3"/>
  <c r="AF747" i="3" s="1"/>
  <c r="H743" i="3"/>
  <c r="AF743" i="3" s="1"/>
  <c r="H739" i="3"/>
  <c r="AF739" i="3" s="1"/>
  <c r="H735" i="3"/>
  <c r="AF735" i="3" s="1"/>
  <c r="H731" i="3"/>
  <c r="AF731" i="3" s="1"/>
  <c r="H727" i="3"/>
  <c r="AF727" i="3" s="1"/>
  <c r="H723" i="3"/>
  <c r="AF723" i="3" s="1"/>
  <c r="H719" i="3"/>
  <c r="AF719" i="3" s="1"/>
  <c r="H715" i="3"/>
  <c r="AF715" i="3" s="1"/>
  <c r="H711" i="3"/>
  <c r="AF711" i="3" s="1"/>
  <c r="H707" i="3"/>
  <c r="AF707" i="3" s="1"/>
  <c r="H703" i="3"/>
  <c r="AF703" i="3" s="1"/>
  <c r="H699" i="3"/>
  <c r="AF699" i="3" s="1"/>
  <c r="H695" i="3"/>
  <c r="AF695" i="3" s="1"/>
  <c r="H691" i="3"/>
  <c r="AF691" i="3" s="1"/>
  <c r="H687" i="3"/>
  <c r="AF687" i="3" s="1"/>
  <c r="H683" i="3"/>
  <c r="AF683" i="3" s="1"/>
  <c r="H679" i="3"/>
  <c r="AF679" i="3" s="1"/>
  <c r="H675" i="3"/>
  <c r="AF675" i="3" s="1"/>
  <c r="H671" i="3"/>
  <c r="AF671" i="3" s="1"/>
  <c r="H667" i="3"/>
  <c r="AF667" i="3" s="1"/>
  <c r="H663" i="3"/>
  <c r="AF663" i="3" s="1"/>
  <c r="H659" i="3"/>
  <c r="AF659" i="3" s="1"/>
  <c r="H655" i="3"/>
  <c r="AF655" i="3" s="1"/>
  <c r="H651" i="3"/>
  <c r="AF651" i="3" s="1"/>
  <c r="H647" i="3"/>
  <c r="AF647" i="3" s="1"/>
  <c r="H643" i="3"/>
  <c r="AF643" i="3" s="1"/>
  <c r="H639" i="3"/>
  <c r="AF639" i="3" s="1"/>
  <c r="H635" i="3"/>
  <c r="AF635" i="3" s="1"/>
  <c r="H631" i="3"/>
  <c r="AF631" i="3" s="1"/>
  <c r="H627" i="3"/>
  <c r="AF627" i="3" s="1"/>
  <c r="H623" i="3"/>
  <c r="AF623" i="3" s="1"/>
  <c r="H619" i="3"/>
  <c r="AF619" i="3" s="1"/>
  <c r="H615" i="3"/>
  <c r="AF615" i="3" s="1"/>
  <c r="H611" i="3"/>
  <c r="AF611" i="3" s="1"/>
  <c r="H607" i="3"/>
  <c r="AF607" i="3" s="1"/>
  <c r="H657" i="3"/>
  <c r="AF657" i="3" s="1"/>
  <c r="H645" i="3"/>
  <c r="AF645" i="3" s="1"/>
  <c r="H637" i="3"/>
  <c r="AF637" i="3" s="1"/>
  <c r="H629" i="3"/>
  <c r="AF629" i="3" s="1"/>
  <c r="H622" i="3"/>
  <c r="AF622" i="3" s="1"/>
  <c r="H617" i="3"/>
  <c r="AF617" i="3" s="1"/>
  <c r="H612" i="3"/>
  <c r="AF612" i="3" s="1"/>
  <c r="H606" i="3"/>
  <c r="AF606" i="3" s="1"/>
  <c r="H602" i="3"/>
  <c r="AF602" i="3" s="1"/>
  <c r="H598" i="3"/>
  <c r="AF598" i="3" s="1"/>
  <c r="H594" i="3"/>
  <c r="AF594" i="3" s="1"/>
  <c r="H590" i="3"/>
  <c r="AF590" i="3" s="1"/>
  <c r="H586" i="3"/>
  <c r="AF586" i="3" s="1"/>
  <c r="H582" i="3"/>
  <c r="AF582" i="3" s="1"/>
  <c r="H578" i="3"/>
  <c r="AF578" i="3" s="1"/>
  <c r="H574" i="3"/>
  <c r="AF574" i="3" s="1"/>
  <c r="H570" i="3"/>
  <c r="AF570" i="3" s="1"/>
  <c r="H566" i="3"/>
  <c r="AF566" i="3" s="1"/>
  <c r="H562" i="3"/>
  <c r="AF562" i="3" s="1"/>
  <c r="H558" i="3"/>
  <c r="AF558" i="3" s="1"/>
  <c r="H554" i="3"/>
  <c r="AF554" i="3" s="1"/>
  <c r="H550" i="3"/>
  <c r="AF550" i="3" s="1"/>
  <c r="H546" i="3"/>
  <c r="AF546" i="3" s="1"/>
  <c r="H542" i="3"/>
  <c r="AF542" i="3" s="1"/>
  <c r="H538" i="3"/>
  <c r="AF538" i="3" s="1"/>
  <c r="H535" i="3"/>
  <c r="AF535" i="3" s="1"/>
  <c r="H531" i="3"/>
  <c r="AF531" i="3" s="1"/>
  <c r="H527" i="3"/>
  <c r="AF527" i="3" s="1"/>
  <c r="H523" i="3"/>
  <c r="AF523" i="3" s="1"/>
  <c r="H519" i="3"/>
  <c r="AF519" i="3" s="1"/>
  <c r="H515" i="3"/>
  <c r="AF515" i="3" s="1"/>
  <c r="H511" i="3"/>
  <c r="AF511" i="3" s="1"/>
  <c r="H507" i="3"/>
  <c r="AF507" i="3" s="1"/>
  <c r="H505" i="3"/>
  <c r="AF505" i="3" s="1"/>
  <c r="H501" i="3"/>
  <c r="AF501" i="3" s="1"/>
  <c r="H497" i="3"/>
  <c r="AF497" i="3" s="1"/>
  <c r="H493" i="3"/>
  <c r="AF493" i="3" s="1"/>
  <c r="H489" i="3"/>
  <c r="AF489" i="3" s="1"/>
  <c r="H485" i="3"/>
  <c r="AF485" i="3" s="1"/>
  <c r="H481" i="3"/>
  <c r="AF481" i="3" s="1"/>
  <c r="H477" i="3"/>
  <c r="AF477" i="3" s="1"/>
  <c r="H473" i="3"/>
  <c r="AF473" i="3" s="1"/>
  <c r="H469" i="3"/>
  <c r="AF469" i="3" s="1"/>
  <c r="H465" i="3"/>
  <c r="AF465" i="3" s="1"/>
  <c r="H461" i="3"/>
  <c r="AF461" i="3" s="1"/>
  <c r="H457" i="3"/>
  <c r="AF457" i="3" s="1"/>
  <c r="H453" i="3"/>
  <c r="AF453" i="3" s="1"/>
  <c r="H449" i="3"/>
  <c r="AF449" i="3" s="1"/>
  <c r="H445" i="3"/>
  <c r="AF445" i="3" s="1"/>
  <c r="H441" i="3"/>
  <c r="AF441" i="3" s="1"/>
  <c r="H437" i="3"/>
  <c r="AF437" i="3" s="1"/>
  <c r="H433" i="3"/>
  <c r="AF433" i="3" s="1"/>
  <c r="H429" i="3"/>
  <c r="AF429" i="3" s="1"/>
  <c r="H425" i="3"/>
  <c r="AF425" i="3" s="1"/>
  <c r="H421" i="3"/>
  <c r="AF421" i="3" s="1"/>
  <c r="H417" i="3"/>
  <c r="AF417" i="3" s="1"/>
  <c r="H413" i="3"/>
  <c r="AF413" i="3" s="1"/>
  <c r="H409" i="3"/>
  <c r="AF409" i="3" s="1"/>
  <c r="H405" i="3"/>
  <c r="AF405" i="3" s="1"/>
  <c r="H401" i="3"/>
  <c r="AF401" i="3" s="1"/>
  <c r="H397" i="3"/>
  <c r="AF397" i="3" s="1"/>
  <c r="H393" i="3"/>
  <c r="AF393" i="3" s="1"/>
  <c r="H389" i="3"/>
  <c r="AF389" i="3" s="1"/>
  <c r="H385" i="3"/>
  <c r="AF385" i="3" s="1"/>
  <c r="H381" i="3"/>
  <c r="AF381" i="3" s="1"/>
  <c r="H377" i="3"/>
  <c r="AF377" i="3" s="1"/>
  <c r="H373" i="3"/>
  <c r="AF373" i="3" s="1"/>
  <c r="H369" i="3"/>
  <c r="AF369" i="3" s="1"/>
  <c r="H365" i="3"/>
  <c r="AF365" i="3" s="1"/>
  <c r="H361" i="3"/>
  <c r="AF361" i="3" s="1"/>
  <c r="H357" i="3"/>
  <c r="AF357" i="3" s="1"/>
  <c r="H353" i="3"/>
  <c r="AF353" i="3" s="1"/>
  <c r="H349" i="3"/>
  <c r="AF349" i="3" s="1"/>
  <c r="H345" i="3"/>
  <c r="AF345" i="3" s="1"/>
  <c r="H341" i="3"/>
  <c r="AF341" i="3" s="1"/>
  <c r="H337" i="3"/>
  <c r="AF337" i="3" s="1"/>
  <c r="H333" i="3"/>
  <c r="AF333" i="3" s="1"/>
  <c r="H329" i="3"/>
  <c r="AF329" i="3" s="1"/>
  <c r="H325" i="3"/>
  <c r="AF325" i="3" s="1"/>
  <c r="H321" i="3"/>
  <c r="AF321" i="3" s="1"/>
  <c r="H317" i="3"/>
  <c r="AF317" i="3" s="1"/>
  <c r="H313" i="3"/>
  <c r="AF313" i="3" s="1"/>
  <c r="H309" i="3"/>
  <c r="AF309" i="3" s="1"/>
  <c r="H305" i="3"/>
  <c r="AF305" i="3" s="1"/>
  <c r="H301" i="3"/>
  <c r="AF301" i="3" s="1"/>
  <c r="H297" i="3"/>
  <c r="AF297" i="3" s="1"/>
  <c r="H293" i="3"/>
  <c r="AF293" i="3" s="1"/>
  <c r="H289" i="3"/>
  <c r="AF289" i="3" s="1"/>
  <c r="H285" i="3"/>
  <c r="AF285" i="3" s="1"/>
  <c r="H281" i="3"/>
  <c r="AF281" i="3" s="1"/>
  <c r="H277" i="3"/>
  <c r="AF277" i="3" s="1"/>
  <c r="H273" i="3"/>
  <c r="AF273" i="3" s="1"/>
  <c r="H269" i="3"/>
  <c r="AF269" i="3" s="1"/>
  <c r="H265" i="3"/>
  <c r="AF265" i="3" s="1"/>
  <c r="H261" i="3"/>
  <c r="AF261" i="3" s="1"/>
  <c r="H257" i="3"/>
  <c r="AF257" i="3" s="1"/>
  <c r="H253" i="3"/>
  <c r="AF253" i="3" s="1"/>
  <c r="H249" i="3"/>
  <c r="AF249" i="3" s="1"/>
  <c r="H245" i="3"/>
  <c r="AF245" i="3" s="1"/>
  <c r="H241" i="3"/>
  <c r="AF241" i="3" s="1"/>
  <c r="H237" i="3"/>
  <c r="AF237" i="3" s="1"/>
  <c r="H233" i="3"/>
  <c r="AF233" i="3" s="1"/>
  <c r="H229" i="3"/>
  <c r="AF229" i="3" s="1"/>
  <c r="H225" i="3"/>
  <c r="AF225" i="3" s="1"/>
  <c r="H221" i="3"/>
  <c r="AF221" i="3" s="1"/>
  <c r="H217" i="3"/>
  <c r="AF217" i="3" s="1"/>
  <c r="H213" i="3"/>
  <c r="AF213" i="3" s="1"/>
  <c r="H209" i="3"/>
  <c r="AF209" i="3" s="1"/>
  <c r="H205" i="3"/>
  <c r="AF205" i="3" s="1"/>
  <c r="H201" i="3"/>
  <c r="AF201" i="3" s="1"/>
  <c r="H197" i="3"/>
  <c r="AF197" i="3" s="1"/>
  <c r="H193" i="3"/>
  <c r="AF193" i="3" s="1"/>
  <c r="H189" i="3"/>
  <c r="AF189" i="3" s="1"/>
  <c r="H185" i="3"/>
  <c r="AF185" i="3" s="1"/>
  <c r="H181" i="3"/>
  <c r="AF181" i="3" s="1"/>
  <c r="H177" i="3"/>
  <c r="AF177" i="3" s="1"/>
  <c r="H173" i="3"/>
  <c r="AF173" i="3" s="1"/>
  <c r="H169" i="3"/>
  <c r="AF169" i="3" s="1"/>
  <c r="H165" i="3"/>
  <c r="AF165" i="3" s="1"/>
  <c r="H161" i="3"/>
  <c r="AF161" i="3" s="1"/>
  <c r="H157" i="3"/>
  <c r="AF157" i="3" s="1"/>
  <c r="H153" i="3"/>
  <c r="AF153" i="3" s="1"/>
  <c r="H149" i="3"/>
  <c r="AF149" i="3" s="1"/>
  <c r="H145" i="3"/>
  <c r="AF145" i="3" s="1"/>
  <c r="H141" i="3"/>
  <c r="AF141" i="3" s="1"/>
  <c r="H137" i="3"/>
  <c r="AF137" i="3" s="1"/>
  <c r="H133" i="3"/>
  <c r="AF133" i="3" s="1"/>
  <c r="H129" i="3"/>
  <c r="AF129" i="3" s="1"/>
  <c r="H125" i="3"/>
  <c r="AF125" i="3" s="1"/>
  <c r="H121" i="3"/>
  <c r="AF121" i="3" s="1"/>
  <c r="H117" i="3"/>
  <c r="AF117" i="3" s="1"/>
  <c r="H113" i="3"/>
  <c r="AF113" i="3" s="1"/>
  <c r="H109" i="3"/>
  <c r="AF109" i="3" s="1"/>
  <c r="H105" i="3"/>
  <c r="AF105" i="3" s="1"/>
  <c r="H101" i="3"/>
  <c r="AF101" i="3" s="1"/>
  <c r="H97" i="3"/>
  <c r="AF97" i="3" s="1"/>
  <c r="H93" i="3"/>
  <c r="AF93" i="3" s="1"/>
  <c r="H89" i="3"/>
  <c r="AF89" i="3" s="1"/>
  <c r="H85" i="3"/>
  <c r="AF85" i="3" s="1"/>
  <c r="H81" i="3"/>
  <c r="AF81" i="3" s="1"/>
  <c r="H77" i="3"/>
  <c r="AF77" i="3" s="1"/>
  <c r="H69" i="3"/>
  <c r="AF69" i="3" s="1"/>
  <c r="H61" i="3"/>
  <c r="AF61" i="3" s="1"/>
  <c r="H49" i="3"/>
  <c r="AF49" i="3" s="1"/>
  <c r="H33" i="3"/>
  <c r="AF33" i="3" s="1"/>
  <c r="H17" i="3"/>
  <c r="AF17" i="3" s="1"/>
  <c r="H56" i="3"/>
  <c r="AF56" i="3" s="1"/>
  <c r="H44" i="3"/>
  <c r="AF44" i="3" s="1"/>
  <c r="H36" i="3"/>
  <c r="AF36" i="3" s="1"/>
  <c r="H24" i="3"/>
  <c r="AF24" i="3" s="1"/>
  <c r="H16" i="3"/>
  <c r="AF16" i="3" s="1"/>
  <c r="H8" i="3"/>
  <c r="AF8" i="3" s="1"/>
  <c r="H19" i="3"/>
  <c r="AF19" i="3" s="1"/>
  <c r="H7" i="3"/>
  <c r="AF7" i="3" s="1"/>
  <c r="H653" i="3"/>
  <c r="AF653" i="3" s="1"/>
  <c r="H644" i="3"/>
  <c r="AF644" i="3" s="1"/>
  <c r="H636" i="3"/>
  <c r="AF636" i="3" s="1"/>
  <c r="H628" i="3"/>
  <c r="AF628" i="3" s="1"/>
  <c r="H621" i="3"/>
  <c r="AF621" i="3" s="1"/>
  <c r="H616" i="3"/>
  <c r="AF616" i="3" s="1"/>
  <c r="H610" i="3"/>
  <c r="AF610" i="3" s="1"/>
  <c r="H605" i="3"/>
  <c r="AF605" i="3" s="1"/>
  <c r="H601" i="3"/>
  <c r="AF601" i="3" s="1"/>
  <c r="H597" i="3"/>
  <c r="AF597" i="3" s="1"/>
  <c r="H593" i="3"/>
  <c r="AF593" i="3" s="1"/>
  <c r="H589" i="3"/>
  <c r="AF589" i="3" s="1"/>
  <c r="H585" i="3"/>
  <c r="AF585" i="3" s="1"/>
  <c r="H581" i="3"/>
  <c r="AF581" i="3" s="1"/>
  <c r="H577" i="3"/>
  <c r="AF577" i="3" s="1"/>
  <c r="H573" i="3"/>
  <c r="AF573" i="3" s="1"/>
  <c r="H569" i="3"/>
  <c r="AF569" i="3" s="1"/>
  <c r="H565" i="3"/>
  <c r="AF565" i="3" s="1"/>
  <c r="H561" i="3"/>
  <c r="AF561" i="3" s="1"/>
  <c r="H557" i="3"/>
  <c r="AF557" i="3" s="1"/>
  <c r="H553" i="3"/>
  <c r="AF553" i="3" s="1"/>
  <c r="H549" i="3"/>
  <c r="AF549" i="3" s="1"/>
  <c r="H545" i="3"/>
  <c r="AF545" i="3" s="1"/>
  <c r="H541" i="3"/>
  <c r="AF541" i="3" s="1"/>
  <c r="H537" i="3"/>
  <c r="AF537" i="3" s="1"/>
  <c r="H534" i="3"/>
  <c r="AF534" i="3" s="1"/>
  <c r="H530" i="3"/>
  <c r="AF530" i="3" s="1"/>
  <c r="H526" i="3"/>
  <c r="AF526" i="3" s="1"/>
  <c r="H522" i="3"/>
  <c r="AF522" i="3" s="1"/>
  <c r="H518" i="3"/>
  <c r="AF518" i="3" s="1"/>
  <c r="H514" i="3"/>
  <c r="AF514" i="3" s="1"/>
  <c r="H510" i="3"/>
  <c r="AF510" i="3" s="1"/>
  <c r="H504" i="3"/>
  <c r="AF504" i="3" s="1"/>
  <c r="H500" i="3"/>
  <c r="AF500" i="3" s="1"/>
  <c r="H496" i="3"/>
  <c r="AF496" i="3" s="1"/>
  <c r="H492" i="3"/>
  <c r="AF492" i="3" s="1"/>
  <c r="H488" i="3"/>
  <c r="AF488" i="3" s="1"/>
  <c r="H484" i="3"/>
  <c r="AF484" i="3" s="1"/>
  <c r="H480" i="3"/>
  <c r="AF480" i="3" s="1"/>
  <c r="H476" i="3"/>
  <c r="AF476" i="3" s="1"/>
  <c r="H472" i="3"/>
  <c r="AF472" i="3" s="1"/>
  <c r="H468" i="3"/>
  <c r="AF468" i="3" s="1"/>
  <c r="H464" i="3"/>
  <c r="AF464" i="3" s="1"/>
  <c r="H460" i="3"/>
  <c r="AF460" i="3" s="1"/>
  <c r="H456" i="3"/>
  <c r="AF456" i="3" s="1"/>
  <c r="H452" i="3"/>
  <c r="AF452" i="3" s="1"/>
  <c r="H448" i="3"/>
  <c r="AF448" i="3" s="1"/>
  <c r="H444" i="3"/>
  <c r="AF444" i="3" s="1"/>
  <c r="H440" i="3"/>
  <c r="AF440" i="3" s="1"/>
  <c r="H436" i="3"/>
  <c r="AF436" i="3" s="1"/>
  <c r="H432" i="3"/>
  <c r="AF432" i="3" s="1"/>
  <c r="H428" i="3"/>
  <c r="AF428" i="3" s="1"/>
  <c r="H424" i="3"/>
  <c r="AF424" i="3" s="1"/>
  <c r="H420" i="3"/>
  <c r="AF420" i="3" s="1"/>
  <c r="H416" i="3"/>
  <c r="AF416" i="3" s="1"/>
  <c r="H412" i="3"/>
  <c r="AF412" i="3" s="1"/>
  <c r="H408" i="3"/>
  <c r="AF408" i="3" s="1"/>
  <c r="H404" i="3"/>
  <c r="AF404" i="3" s="1"/>
  <c r="H400" i="3"/>
  <c r="AF400" i="3" s="1"/>
  <c r="H396" i="3"/>
  <c r="AF396" i="3" s="1"/>
  <c r="H392" i="3"/>
  <c r="AF392" i="3" s="1"/>
  <c r="H388" i="3"/>
  <c r="AF388" i="3" s="1"/>
  <c r="H384" i="3"/>
  <c r="AF384" i="3" s="1"/>
  <c r="H380" i="3"/>
  <c r="AF380" i="3" s="1"/>
  <c r="H376" i="3"/>
  <c r="AF376" i="3" s="1"/>
  <c r="H372" i="3"/>
  <c r="AF372" i="3" s="1"/>
  <c r="H368" i="3"/>
  <c r="AF368" i="3" s="1"/>
  <c r="H364" i="3"/>
  <c r="AF364" i="3" s="1"/>
  <c r="H360" i="3"/>
  <c r="AF360" i="3" s="1"/>
  <c r="H356" i="3"/>
  <c r="AF356" i="3" s="1"/>
  <c r="H352" i="3"/>
  <c r="AF352" i="3" s="1"/>
  <c r="H348" i="3"/>
  <c r="AF348" i="3" s="1"/>
  <c r="H344" i="3"/>
  <c r="AF344" i="3" s="1"/>
  <c r="H340" i="3"/>
  <c r="AF340" i="3" s="1"/>
  <c r="H336" i="3"/>
  <c r="AF336" i="3" s="1"/>
  <c r="H332" i="3"/>
  <c r="AF332" i="3" s="1"/>
  <c r="H328" i="3"/>
  <c r="AF328" i="3" s="1"/>
  <c r="H324" i="3"/>
  <c r="AF324" i="3" s="1"/>
  <c r="H320" i="3"/>
  <c r="AF320" i="3" s="1"/>
  <c r="H316" i="3"/>
  <c r="AF316" i="3" s="1"/>
  <c r="H312" i="3"/>
  <c r="AF312" i="3" s="1"/>
  <c r="H308" i="3"/>
  <c r="AF308" i="3" s="1"/>
  <c r="H304" i="3"/>
  <c r="AF304" i="3" s="1"/>
  <c r="H300" i="3"/>
  <c r="AF300" i="3" s="1"/>
  <c r="H296" i="3"/>
  <c r="AF296" i="3" s="1"/>
  <c r="H292" i="3"/>
  <c r="AF292" i="3" s="1"/>
  <c r="H288" i="3"/>
  <c r="AF288" i="3" s="1"/>
  <c r="H284" i="3"/>
  <c r="AF284" i="3" s="1"/>
  <c r="H280" i="3"/>
  <c r="AF280" i="3" s="1"/>
  <c r="H276" i="3"/>
  <c r="AF276" i="3" s="1"/>
  <c r="H272" i="3"/>
  <c r="AF272" i="3" s="1"/>
  <c r="H268" i="3"/>
  <c r="AF268" i="3" s="1"/>
  <c r="H264" i="3"/>
  <c r="AF264" i="3" s="1"/>
  <c r="H260" i="3"/>
  <c r="AF260" i="3" s="1"/>
  <c r="H256" i="3"/>
  <c r="AF256" i="3" s="1"/>
  <c r="H252" i="3"/>
  <c r="AF252" i="3" s="1"/>
  <c r="H248" i="3"/>
  <c r="AF248" i="3" s="1"/>
  <c r="H244" i="3"/>
  <c r="AF244" i="3" s="1"/>
  <c r="H240" i="3"/>
  <c r="AF240" i="3" s="1"/>
  <c r="H236" i="3"/>
  <c r="AF236" i="3" s="1"/>
  <c r="H232" i="3"/>
  <c r="AF232" i="3" s="1"/>
  <c r="H228" i="3"/>
  <c r="AF228" i="3" s="1"/>
  <c r="H224" i="3"/>
  <c r="AF224" i="3" s="1"/>
  <c r="H220" i="3"/>
  <c r="AF220" i="3" s="1"/>
  <c r="H216" i="3"/>
  <c r="AF216" i="3" s="1"/>
  <c r="H212" i="3"/>
  <c r="AF212" i="3" s="1"/>
  <c r="H208" i="3"/>
  <c r="AF208" i="3" s="1"/>
  <c r="H204" i="3"/>
  <c r="AF204" i="3" s="1"/>
  <c r="H200" i="3"/>
  <c r="AF200" i="3" s="1"/>
  <c r="H196" i="3"/>
  <c r="AF196" i="3" s="1"/>
  <c r="H192" i="3"/>
  <c r="AF192" i="3" s="1"/>
  <c r="H188" i="3"/>
  <c r="AF188" i="3" s="1"/>
  <c r="H184" i="3"/>
  <c r="AF184" i="3" s="1"/>
  <c r="H180" i="3"/>
  <c r="AF180" i="3" s="1"/>
  <c r="H176" i="3"/>
  <c r="AF176" i="3" s="1"/>
  <c r="H172" i="3"/>
  <c r="AF172" i="3" s="1"/>
  <c r="H168" i="3"/>
  <c r="AF168" i="3" s="1"/>
  <c r="H164" i="3"/>
  <c r="AF164" i="3" s="1"/>
  <c r="H160" i="3"/>
  <c r="AF160" i="3" s="1"/>
  <c r="H156" i="3"/>
  <c r="AF156" i="3" s="1"/>
  <c r="H152" i="3"/>
  <c r="AF152" i="3" s="1"/>
  <c r="H148" i="3"/>
  <c r="AF148" i="3" s="1"/>
  <c r="H144" i="3"/>
  <c r="AF144" i="3" s="1"/>
  <c r="H140" i="3"/>
  <c r="AF140" i="3" s="1"/>
  <c r="H136" i="3"/>
  <c r="AF136" i="3" s="1"/>
  <c r="H132" i="3"/>
  <c r="AF132" i="3" s="1"/>
  <c r="H128" i="3"/>
  <c r="AF128" i="3" s="1"/>
  <c r="H124" i="3"/>
  <c r="AF124" i="3" s="1"/>
  <c r="H120" i="3"/>
  <c r="AF120" i="3" s="1"/>
  <c r="H116" i="3"/>
  <c r="AF116" i="3" s="1"/>
  <c r="H112" i="3"/>
  <c r="AF112" i="3" s="1"/>
  <c r="H108" i="3"/>
  <c r="AF108" i="3" s="1"/>
  <c r="H104" i="3"/>
  <c r="AF104" i="3" s="1"/>
  <c r="H100" i="3"/>
  <c r="AF100" i="3" s="1"/>
  <c r="H96" i="3"/>
  <c r="AF96" i="3" s="1"/>
  <c r="H92" i="3"/>
  <c r="AF92" i="3" s="1"/>
  <c r="H88" i="3"/>
  <c r="AF88" i="3" s="1"/>
  <c r="H84" i="3"/>
  <c r="AF84" i="3" s="1"/>
  <c r="H80" i="3"/>
  <c r="AF80" i="3" s="1"/>
  <c r="H76" i="3"/>
  <c r="AF76" i="3" s="1"/>
  <c r="H72" i="3"/>
  <c r="AF72" i="3" s="1"/>
  <c r="H68" i="3"/>
  <c r="AF68" i="3" s="1"/>
  <c r="H64" i="3"/>
  <c r="AF64" i="3" s="1"/>
  <c r="H52" i="3"/>
  <c r="AF52" i="3" s="1"/>
  <c r="H28" i="3"/>
  <c r="AF28" i="3" s="1"/>
  <c r="H649" i="3"/>
  <c r="AF649" i="3" s="1"/>
  <c r="H641" i="3"/>
  <c r="AF641" i="3" s="1"/>
  <c r="H633" i="3"/>
  <c r="AF633" i="3" s="1"/>
  <c r="H625" i="3"/>
  <c r="AF625" i="3" s="1"/>
  <c r="H620" i="3"/>
  <c r="AF620" i="3" s="1"/>
  <c r="H614" i="3"/>
  <c r="AF614" i="3" s="1"/>
  <c r="H609" i="3"/>
  <c r="AF609" i="3" s="1"/>
  <c r="H604" i="3"/>
  <c r="AF604" i="3" s="1"/>
  <c r="H600" i="3"/>
  <c r="AF600" i="3" s="1"/>
  <c r="H596" i="3"/>
  <c r="AF596" i="3" s="1"/>
  <c r="H592" i="3"/>
  <c r="AF592" i="3" s="1"/>
  <c r="H588" i="3"/>
  <c r="AF588" i="3" s="1"/>
  <c r="H584" i="3"/>
  <c r="AF584" i="3" s="1"/>
  <c r="H580" i="3"/>
  <c r="AF580" i="3" s="1"/>
  <c r="H576" i="3"/>
  <c r="AF576" i="3" s="1"/>
  <c r="H572" i="3"/>
  <c r="AF572" i="3" s="1"/>
  <c r="H568" i="3"/>
  <c r="AF568" i="3" s="1"/>
  <c r="H564" i="3"/>
  <c r="AF564" i="3" s="1"/>
  <c r="H560" i="3"/>
  <c r="AF560" i="3" s="1"/>
  <c r="H556" i="3"/>
  <c r="AF556" i="3" s="1"/>
  <c r="H552" i="3"/>
  <c r="AF552" i="3" s="1"/>
  <c r="H548" i="3"/>
  <c r="AF548" i="3" s="1"/>
  <c r="H544" i="3"/>
  <c r="AF544" i="3" s="1"/>
  <c r="H540" i="3"/>
  <c r="AF540" i="3" s="1"/>
  <c r="H536" i="3"/>
  <c r="AF536" i="3" s="1"/>
  <c r="H533" i="3"/>
  <c r="AF533" i="3" s="1"/>
  <c r="H529" i="3"/>
  <c r="AF529" i="3" s="1"/>
  <c r="H525" i="3"/>
  <c r="AF525" i="3" s="1"/>
  <c r="H521" i="3"/>
  <c r="AF521" i="3" s="1"/>
  <c r="H517" i="3"/>
  <c r="AF517" i="3" s="1"/>
  <c r="H513" i="3"/>
  <c r="AF513" i="3" s="1"/>
  <c r="H509" i="3"/>
  <c r="AF509" i="3" s="1"/>
  <c r="H503" i="3"/>
  <c r="AF503" i="3" s="1"/>
  <c r="H499" i="3"/>
  <c r="AF499" i="3" s="1"/>
  <c r="H495" i="3"/>
  <c r="AF495" i="3" s="1"/>
  <c r="H491" i="3"/>
  <c r="AF491" i="3" s="1"/>
  <c r="H487" i="3"/>
  <c r="AF487" i="3" s="1"/>
  <c r="H483" i="3"/>
  <c r="AF483" i="3" s="1"/>
  <c r="H479" i="3"/>
  <c r="AF479" i="3" s="1"/>
  <c r="H475" i="3"/>
  <c r="AF475" i="3" s="1"/>
  <c r="H471" i="3"/>
  <c r="AF471" i="3" s="1"/>
  <c r="H467" i="3"/>
  <c r="AF467" i="3" s="1"/>
  <c r="H463" i="3"/>
  <c r="AF463" i="3" s="1"/>
  <c r="H459" i="3"/>
  <c r="AF459" i="3" s="1"/>
  <c r="H455" i="3"/>
  <c r="AF455" i="3" s="1"/>
  <c r="H451" i="3"/>
  <c r="AF451" i="3" s="1"/>
  <c r="H447" i="3"/>
  <c r="AF447" i="3" s="1"/>
  <c r="H443" i="3"/>
  <c r="AF443" i="3" s="1"/>
  <c r="H439" i="3"/>
  <c r="AF439" i="3" s="1"/>
  <c r="H435" i="3"/>
  <c r="AF435" i="3" s="1"/>
  <c r="H431" i="3"/>
  <c r="AF431" i="3" s="1"/>
  <c r="H427" i="3"/>
  <c r="AF427" i="3" s="1"/>
  <c r="H423" i="3"/>
  <c r="AF423" i="3" s="1"/>
  <c r="H419" i="3"/>
  <c r="AF419" i="3" s="1"/>
  <c r="H415" i="3"/>
  <c r="AF415" i="3" s="1"/>
  <c r="H411" i="3"/>
  <c r="AF411" i="3" s="1"/>
  <c r="H407" i="3"/>
  <c r="AF407" i="3" s="1"/>
  <c r="H403" i="3"/>
  <c r="AF403" i="3" s="1"/>
  <c r="H399" i="3"/>
  <c r="AF399" i="3" s="1"/>
  <c r="H395" i="3"/>
  <c r="AF395" i="3" s="1"/>
  <c r="H391" i="3"/>
  <c r="AF391" i="3" s="1"/>
  <c r="H387" i="3"/>
  <c r="AF387" i="3" s="1"/>
  <c r="H383" i="3"/>
  <c r="AF383" i="3" s="1"/>
  <c r="H379" i="3"/>
  <c r="AF379" i="3" s="1"/>
  <c r="H375" i="3"/>
  <c r="AF375" i="3" s="1"/>
  <c r="H371" i="3"/>
  <c r="AF371" i="3" s="1"/>
  <c r="H367" i="3"/>
  <c r="AF367" i="3" s="1"/>
  <c r="H363" i="3"/>
  <c r="AF363" i="3" s="1"/>
  <c r="H359" i="3"/>
  <c r="AF359" i="3" s="1"/>
  <c r="H355" i="3"/>
  <c r="AF355" i="3" s="1"/>
  <c r="H351" i="3"/>
  <c r="AF351" i="3" s="1"/>
  <c r="H347" i="3"/>
  <c r="AF347" i="3" s="1"/>
  <c r="H343" i="3"/>
  <c r="AF343" i="3" s="1"/>
  <c r="H339" i="3"/>
  <c r="AF339" i="3" s="1"/>
  <c r="H335" i="3"/>
  <c r="AF335" i="3" s="1"/>
  <c r="H331" i="3"/>
  <c r="AF331" i="3" s="1"/>
  <c r="H327" i="3"/>
  <c r="AF327" i="3" s="1"/>
  <c r="H323" i="3"/>
  <c r="AF323" i="3" s="1"/>
  <c r="H319" i="3"/>
  <c r="AF319" i="3" s="1"/>
  <c r="H315" i="3"/>
  <c r="AF315" i="3" s="1"/>
  <c r="H311" i="3"/>
  <c r="AF311" i="3" s="1"/>
  <c r="H307" i="3"/>
  <c r="AF307" i="3" s="1"/>
  <c r="H303" i="3"/>
  <c r="AF303" i="3" s="1"/>
  <c r="H299" i="3"/>
  <c r="AF299" i="3" s="1"/>
  <c r="H295" i="3"/>
  <c r="AF295" i="3" s="1"/>
  <c r="H291" i="3"/>
  <c r="AF291" i="3" s="1"/>
  <c r="H287" i="3"/>
  <c r="AF287" i="3" s="1"/>
  <c r="H283" i="3"/>
  <c r="AF283" i="3" s="1"/>
  <c r="H279" i="3"/>
  <c r="AF279" i="3" s="1"/>
  <c r="H275" i="3"/>
  <c r="AF275" i="3" s="1"/>
  <c r="H271" i="3"/>
  <c r="AF271" i="3" s="1"/>
  <c r="H267" i="3"/>
  <c r="AF267" i="3" s="1"/>
  <c r="H263" i="3"/>
  <c r="AF263" i="3" s="1"/>
  <c r="H259" i="3"/>
  <c r="AF259" i="3" s="1"/>
  <c r="H255" i="3"/>
  <c r="AF255" i="3" s="1"/>
  <c r="H251" i="3"/>
  <c r="AF251" i="3" s="1"/>
  <c r="H247" i="3"/>
  <c r="AF247" i="3" s="1"/>
  <c r="H243" i="3"/>
  <c r="AF243" i="3" s="1"/>
  <c r="H239" i="3"/>
  <c r="AF239" i="3" s="1"/>
  <c r="H235" i="3"/>
  <c r="AF235" i="3" s="1"/>
  <c r="H231" i="3"/>
  <c r="AF231" i="3" s="1"/>
  <c r="H227" i="3"/>
  <c r="AF227" i="3" s="1"/>
  <c r="H223" i="3"/>
  <c r="AF223" i="3" s="1"/>
  <c r="H219" i="3"/>
  <c r="AF219" i="3" s="1"/>
  <c r="H215" i="3"/>
  <c r="AF215" i="3" s="1"/>
  <c r="H211" i="3"/>
  <c r="AF211" i="3" s="1"/>
  <c r="H207" i="3"/>
  <c r="AF207" i="3" s="1"/>
  <c r="H203" i="3"/>
  <c r="AF203" i="3" s="1"/>
  <c r="H199" i="3"/>
  <c r="AF199" i="3" s="1"/>
  <c r="H195" i="3"/>
  <c r="AF195" i="3" s="1"/>
  <c r="H191" i="3"/>
  <c r="AF191" i="3" s="1"/>
  <c r="H187" i="3"/>
  <c r="AF187" i="3" s="1"/>
  <c r="H183" i="3"/>
  <c r="AF183" i="3" s="1"/>
  <c r="H179" i="3"/>
  <c r="AF179" i="3" s="1"/>
  <c r="H175" i="3"/>
  <c r="AF175" i="3" s="1"/>
  <c r="H171" i="3"/>
  <c r="AF171" i="3" s="1"/>
  <c r="H167" i="3"/>
  <c r="AF167" i="3" s="1"/>
  <c r="H163" i="3"/>
  <c r="AF163" i="3" s="1"/>
  <c r="H159" i="3"/>
  <c r="AF159" i="3" s="1"/>
  <c r="H155" i="3"/>
  <c r="AF155" i="3" s="1"/>
  <c r="H151" i="3"/>
  <c r="AF151" i="3" s="1"/>
  <c r="H147" i="3"/>
  <c r="AF147" i="3" s="1"/>
  <c r="H143" i="3"/>
  <c r="AF143" i="3" s="1"/>
  <c r="H139" i="3"/>
  <c r="AF139" i="3" s="1"/>
  <c r="H135" i="3"/>
  <c r="AF135" i="3" s="1"/>
  <c r="H131" i="3"/>
  <c r="AF131" i="3" s="1"/>
  <c r="H127" i="3"/>
  <c r="AF127" i="3" s="1"/>
  <c r="H123" i="3"/>
  <c r="AF123" i="3" s="1"/>
  <c r="H119" i="3"/>
  <c r="AF119" i="3" s="1"/>
  <c r="H115" i="3"/>
  <c r="AF115" i="3" s="1"/>
  <c r="H111" i="3"/>
  <c r="AF111" i="3" s="1"/>
  <c r="H107" i="3"/>
  <c r="AF107" i="3" s="1"/>
  <c r="H103" i="3"/>
  <c r="AF103" i="3" s="1"/>
  <c r="H99" i="3"/>
  <c r="AF99" i="3" s="1"/>
  <c r="H95" i="3"/>
  <c r="AF95" i="3" s="1"/>
  <c r="H91" i="3"/>
  <c r="AF91" i="3" s="1"/>
  <c r="H87" i="3"/>
  <c r="AF87" i="3" s="1"/>
  <c r="H83" i="3"/>
  <c r="AF83" i="3" s="1"/>
  <c r="H79" i="3"/>
  <c r="AF79" i="3" s="1"/>
  <c r="H75" i="3"/>
  <c r="AF75" i="3" s="1"/>
  <c r="H71" i="3"/>
  <c r="AF71" i="3" s="1"/>
  <c r="H67" i="3"/>
  <c r="AF67" i="3" s="1"/>
  <c r="H63" i="3"/>
  <c r="AF63" i="3" s="1"/>
  <c r="H59" i="3"/>
  <c r="AF59" i="3" s="1"/>
  <c r="H55" i="3"/>
  <c r="AF55" i="3" s="1"/>
  <c r="H51" i="3"/>
  <c r="AF51" i="3" s="1"/>
  <c r="H47" i="3"/>
  <c r="AF47" i="3" s="1"/>
  <c r="H43" i="3"/>
  <c r="AF43" i="3" s="1"/>
  <c r="H39" i="3"/>
  <c r="AF39" i="3" s="1"/>
  <c r="H35" i="3"/>
  <c r="AF35" i="3" s="1"/>
  <c r="H31" i="3"/>
  <c r="AF31" i="3" s="1"/>
  <c r="H27" i="3"/>
  <c r="AF27" i="3" s="1"/>
  <c r="H23" i="3"/>
  <c r="AF23" i="3" s="1"/>
  <c r="H11" i="3"/>
  <c r="AF11" i="3" s="1"/>
  <c r="H648" i="3"/>
  <c r="AF648" i="3" s="1"/>
  <c r="H640" i="3"/>
  <c r="AF640" i="3" s="1"/>
  <c r="H632" i="3"/>
  <c r="AF632" i="3" s="1"/>
  <c r="H624" i="3"/>
  <c r="AF624" i="3" s="1"/>
  <c r="H618" i="3"/>
  <c r="AF618" i="3" s="1"/>
  <c r="H613" i="3"/>
  <c r="AF613" i="3" s="1"/>
  <c r="H608" i="3"/>
  <c r="AF608" i="3" s="1"/>
  <c r="H603" i="3"/>
  <c r="AF603" i="3" s="1"/>
  <c r="H599" i="3"/>
  <c r="AF599" i="3" s="1"/>
  <c r="H595" i="3"/>
  <c r="AF595" i="3" s="1"/>
  <c r="H591" i="3"/>
  <c r="AF591" i="3" s="1"/>
  <c r="H587" i="3"/>
  <c r="AF587" i="3" s="1"/>
  <c r="H583" i="3"/>
  <c r="AF583" i="3" s="1"/>
  <c r="H579" i="3"/>
  <c r="AF579" i="3" s="1"/>
  <c r="H575" i="3"/>
  <c r="AF575" i="3" s="1"/>
  <c r="H571" i="3"/>
  <c r="AF571" i="3" s="1"/>
  <c r="H567" i="3"/>
  <c r="AF567" i="3" s="1"/>
  <c r="H563" i="3"/>
  <c r="AF563" i="3" s="1"/>
  <c r="H559" i="3"/>
  <c r="AF559" i="3" s="1"/>
  <c r="H555" i="3"/>
  <c r="AF555" i="3" s="1"/>
  <c r="H551" i="3"/>
  <c r="AF551" i="3" s="1"/>
  <c r="H547" i="3"/>
  <c r="AF547" i="3" s="1"/>
  <c r="H543" i="3"/>
  <c r="AF543" i="3" s="1"/>
  <c r="H539" i="3"/>
  <c r="AF539" i="3" s="1"/>
  <c r="H532" i="3"/>
  <c r="AF532" i="3" s="1"/>
  <c r="H528" i="3"/>
  <c r="AF528" i="3" s="1"/>
  <c r="H524" i="3"/>
  <c r="AF524" i="3" s="1"/>
  <c r="H520" i="3"/>
  <c r="AF520" i="3" s="1"/>
  <c r="H516" i="3"/>
  <c r="AF516" i="3" s="1"/>
  <c r="H512" i="3"/>
  <c r="AF512" i="3" s="1"/>
  <c r="H508" i="3"/>
  <c r="AF508" i="3" s="1"/>
  <c r="H506" i="3"/>
  <c r="AF506" i="3" s="1"/>
  <c r="H502" i="3"/>
  <c r="AF502" i="3" s="1"/>
  <c r="H498" i="3"/>
  <c r="AF498" i="3" s="1"/>
  <c r="H494" i="3"/>
  <c r="AF494" i="3" s="1"/>
  <c r="H490" i="3"/>
  <c r="AF490" i="3" s="1"/>
  <c r="H486" i="3"/>
  <c r="AF486" i="3" s="1"/>
  <c r="H482" i="3"/>
  <c r="AF482" i="3" s="1"/>
  <c r="H478" i="3"/>
  <c r="AF478" i="3" s="1"/>
  <c r="H474" i="3"/>
  <c r="AF474" i="3" s="1"/>
  <c r="H470" i="3"/>
  <c r="AF470" i="3" s="1"/>
  <c r="H466" i="3"/>
  <c r="AF466" i="3" s="1"/>
  <c r="H462" i="3"/>
  <c r="AF462" i="3" s="1"/>
  <c r="H458" i="3"/>
  <c r="AF458" i="3" s="1"/>
  <c r="H454" i="3"/>
  <c r="AF454" i="3" s="1"/>
  <c r="H450" i="3"/>
  <c r="AF450" i="3" s="1"/>
  <c r="H446" i="3"/>
  <c r="AF446" i="3" s="1"/>
  <c r="H442" i="3"/>
  <c r="AF442" i="3" s="1"/>
  <c r="H438" i="3"/>
  <c r="AF438" i="3" s="1"/>
  <c r="H434" i="3"/>
  <c r="AF434" i="3" s="1"/>
  <c r="H430" i="3"/>
  <c r="AF430" i="3" s="1"/>
  <c r="H426" i="3"/>
  <c r="AF426" i="3" s="1"/>
  <c r="H422" i="3"/>
  <c r="AF422" i="3" s="1"/>
  <c r="H418" i="3"/>
  <c r="AF418" i="3" s="1"/>
  <c r="H414" i="3"/>
  <c r="AF414" i="3" s="1"/>
  <c r="H410" i="3"/>
  <c r="AF410" i="3" s="1"/>
  <c r="H406" i="3"/>
  <c r="AF406" i="3" s="1"/>
  <c r="H402" i="3"/>
  <c r="AF402" i="3" s="1"/>
  <c r="H398" i="3"/>
  <c r="AF398" i="3" s="1"/>
  <c r="H394" i="3"/>
  <c r="AF394" i="3" s="1"/>
  <c r="H390" i="3"/>
  <c r="AF390" i="3" s="1"/>
  <c r="H386" i="3"/>
  <c r="AF386" i="3" s="1"/>
  <c r="H382" i="3"/>
  <c r="AF382" i="3" s="1"/>
  <c r="H378" i="3"/>
  <c r="AF378" i="3" s="1"/>
  <c r="H374" i="3"/>
  <c r="AF374" i="3" s="1"/>
  <c r="H370" i="3"/>
  <c r="AF370" i="3" s="1"/>
  <c r="H366" i="3"/>
  <c r="AF366" i="3" s="1"/>
  <c r="H362" i="3"/>
  <c r="AF362" i="3" s="1"/>
  <c r="H358" i="3"/>
  <c r="AF358" i="3" s="1"/>
  <c r="H354" i="3"/>
  <c r="AF354" i="3" s="1"/>
  <c r="H350" i="3"/>
  <c r="AF350" i="3" s="1"/>
  <c r="H346" i="3"/>
  <c r="AF346" i="3" s="1"/>
  <c r="H342" i="3"/>
  <c r="AF342" i="3" s="1"/>
  <c r="H338" i="3"/>
  <c r="AF338" i="3" s="1"/>
  <c r="H334" i="3"/>
  <c r="AF334" i="3" s="1"/>
  <c r="H330" i="3"/>
  <c r="AF330" i="3" s="1"/>
  <c r="H326" i="3"/>
  <c r="AF326" i="3" s="1"/>
  <c r="H322" i="3"/>
  <c r="AF322" i="3" s="1"/>
  <c r="H318" i="3"/>
  <c r="AF318" i="3" s="1"/>
  <c r="H314" i="3"/>
  <c r="AF314" i="3" s="1"/>
  <c r="H310" i="3"/>
  <c r="AF310" i="3" s="1"/>
  <c r="H306" i="3"/>
  <c r="AF306" i="3" s="1"/>
  <c r="H302" i="3"/>
  <c r="AF302" i="3" s="1"/>
  <c r="H298" i="3"/>
  <c r="AF298" i="3" s="1"/>
  <c r="H294" i="3"/>
  <c r="AF294" i="3" s="1"/>
  <c r="H290" i="3"/>
  <c r="AF290" i="3" s="1"/>
  <c r="H286" i="3"/>
  <c r="AF286" i="3" s="1"/>
  <c r="H282" i="3"/>
  <c r="AF282" i="3" s="1"/>
  <c r="H278" i="3"/>
  <c r="AF278" i="3" s="1"/>
  <c r="H274" i="3"/>
  <c r="AF274" i="3" s="1"/>
  <c r="H270" i="3"/>
  <c r="AF270" i="3" s="1"/>
  <c r="H266" i="3"/>
  <c r="AF266" i="3" s="1"/>
  <c r="H262" i="3"/>
  <c r="AF262" i="3" s="1"/>
  <c r="H258" i="3"/>
  <c r="AF258" i="3" s="1"/>
  <c r="H254" i="3"/>
  <c r="AF254" i="3" s="1"/>
  <c r="H250" i="3"/>
  <c r="AF250" i="3" s="1"/>
  <c r="H246" i="3"/>
  <c r="AF246" i="3" s="1"/>
  <c r="H242" i="3"/>
  <c r="AF242" i="3" s="1"/>
  <c r="H238" i="3"/>
  <c r="AF238" i="3" s="1"/>
  <c r="H234" i="3"/>
  <c r="AF234" i="3" s="1"/>
  <c r="H230" i="3"/>
  <c r="AF230" i="3" s="1"/>
  <c r="H226" i="3"/>
  <c r="AF226" i="3" s="1"/>
  <c r="H222" i="3"/>
  <c r="AF222" i="3" s="1"/>
  <c r="H218" i="3"/>
  <c r="AF218" i="3" s="1"/>
  <c r="H214" i="3"/>
  <c r="AF214" i="3" s="1"/>
  <c r="H210" i="3"/>
  <c r="AF210" i="3" s="1"/>
  <c r="H206" i="3"/>
  <c r="AF206" i="3" s="1"/>
  <c r="H202" i="3"/>
  <c r="AF202" i="3" s="1"/>
  <c r="H198" i="3"/>
  <c r="AF198" i="3" s="1"/>
  <c r="H194" i="3"/>
  <c r="AF194" i="3" s="1"/>
  <c r="H190" i="3"/>
  <c r="AF190" i="3" s="1"/>
  <c r="H186" i="3"/>
  <c r="AF186" i="3" s="1"/>
  <c r="H182" i="3"/>
  <c r="AF182" i="3" s="1"/>
  <c r="H178" i="3"/>
  <c r="AF178" i="3" s="1"/>
  <c r="H174" i="3"/>
  <c r="AF174" i="3" s="1"/>
  <c r="H170" i="3"/>
  <c r="AF170" i="3" s="1"/>
  <c r="H166" i="3"/>
  <c r="AF166" i="3" s="1"/>
  <c r="H162" i="3"/>
  <c r="AF162" i="3" s="1"/>
  <c r="H158" i="3"/>
  <c r="AF158" i="3" s="1"/>
  <c r="H154" i="3"/>
  <c r="AF154" i="3" s="1"/>
  <c r="H150" i="3"/>
  <c r="AF150" i="3" s="1"/>
  <c r="H146" i="3"/>
  <c r="AF146" i="3" s="1"/>
  <c r="H142" i="3"/>
  <c r="AF142" i="3" s="1"/>
  <c r="H138" i="3"/>
  <c r="AF138" i="3" s="1"/>
  <c r="H134" i="3"/>
  <c r="AF134" i="3" s="1"/>
  <c r="H130" i="3"/>
  <c r="AF130" i="3" s="1"/>
  <c r="H126" i="3"/>
  <c r="AF126" i="3" s="1"/>
  <c r="H122" i="3"/>
  <c r="AF122" i="3" s="1"/>
  <c r="H118" i="3"/>
  <c r="AF118" i="3" s="1"/>
  <c r="H114" i="3"/>
  <c r="AF114" i="3" s="1"/>
  <c r="H110" i="3"/>
  <c r="AF110" i="3" s="1"/>
  <c r="H106" i="3"/>
  <c r="AF106" i="3" s="1"/>
  <c r="H102" i="3"/>
  <c r="AF102" i="3" s="1"/>
  <c r="H98" i="3"/>
  <c r="AF98" i="3" s="1"/>
  <c r="H94" i="3"/>
  <c r="AF94" i="3" s="1"/>
  <c r="H90" i="3"/>
  <c r="AF90" i="3" s="1"/>
  <c r="H86" i="3"/>
  <c r="AF86" i="3" s="1"/>
  <c r="H82" i="3"/>
  <c r="AF82" i="3" s="1"/>
  <c r="H78" i="3"/>
  <c r="AF78" i="3" s="1"/>
  <c r="H74" i="3"/>
  <c r="AF74" i="3" s="1"/>
  <c r="H70" i="3"/>
  <c r="AF70" i="3" s="1"/>
  <c r="H66" i="3"/>
  <c r="AF66" i="3" s="1"/>
  <c r="H62" i="3"/>
  <c r="AF62" i="3" s="1"/>
  <c r="H58" i="3"/>
  <c r="AF58" i="3" s="1"/>
  <c r="H54" i="3"/>
  <c r="AF54" i="3" s="1"/>
  <c r="H50" i="3"/>
  <c r="AF50" i="3" s="1"/>
  <c r="H46" i="3"/>
  <c r="AF46" i="3" s="1"/>
  <c r="H42" i="3"/>
  <c r="AF42" i="3" s="1"/>
  <c r="H38" i="3"/>
  <c r="AF38" i="3" s="1"/>
  <c r="H34" i="3"/>
  <c r="AF34" i="3" s="1"/>
  <c r="H30" i="3"/>
  <c r="AF30" i="3" s="1"/>
  <c r="H26" i="3"/>
  <c r="AF26" i="3" s="1"/>
  <c r="H22" i="3"/>
  <c r="AF22" i="3" s="1"/>
  <c r="H18" i="3"/>
  <c r="AF18" i="3" s="1"/>
  <c r="H14" i="3"/>
  <c r="AF14" i="3" s="1"/>
  <c r="H10" i="3"/>
  <c r="AF10" i="3" s="1"/>
  <c r="H6" i="3"/>
  <c r="AF6" i="3" s="1"/>
  <c r="H73" i="3"/>
  <c r="AF73" i="3" s="1"/>
  <c r="H65" i="3"/>
  <c r="AF65" i="3" s="1"/>
  <c r="H57" i="3"/>
  <c r="AF57" i="3" s="1"/>
  <c r="H53" i="3"/>
  <c r="AF53" i="3" s="1"/>
  <c r="H45" i="3"/>
  <c r="AF45" i="3" s="1"/>
  <c r="H41" i="3"/>
  <c r="AF41" i="3" s="1"/>
  <c r="H37" i="3"/>
  <c r="AF37" i="3" s="1"/>
  <c r="H29" i="3"/>
  <c r="AF29" i="3" s="1"/>
  <c r="H25" i="3"/>
  <c r="AF25" i="3" s="1"/>
  <c r="H21" i="3"/>
  <c r="AF21" i="3" s="1"/>
  <c r="H13" i="3"/>
  <c r="AF13" i="3" s="1"/>
  <c r="H9" i="3"/>
  <c r="AF9" i="3" s="1"/>
  <c r="H5" i="3"/>
  <c r="AF5" i="3" s="1"/>
  <c r="H60" i="3"/>
  <c r="AF60" i="3" s="1"/>
  <c r="H48" i="3"/>
  <c r="AF48" i="3" s="1"/>
  <c r="H40" i="3"/>
  <c r="AF40" i="3" s="1"/>
  <c r="H32" i="3"/>
  <c r="AF32" i="3" s="1"/>
  <c r="H20" i="3"/>
  <c r="AF20" i="3" s="1"/>
  <c r="H12" i="3"/>
  <c r="AF12" i="3" s="1"/>
  <c r="H4" i="3"/>
  <c r="AF4" i="3" s="1"/>
  <c r="H15" i="3"/>
  <c r="AF15" i="3" s="1"/>
  <c r="X63" i="32" l="1"/>
  <c r="X22" i="32"/>
  <c r="X51" i="32"/>
  <c r="X78" i="32"/>
  <c r="X23" i="32"/>
  <c r="X77" i="32"/>
  <c r="X53" i="32"/>
  <c r="X24" i="32"/>
  <c r="X32" i="32"/>
  <c r="X68" i="32"/>
  <c r="X7" i="32"/>
  <c r="X18" i="32"/>
  <c r="X5" i="32"/>
  <c r="X35" i="32"/>
  <c r="X75" i="32"/>
  <c r="X80" i="32"/>
  <c r="X66" i="32"/>
  <c r="X13" i="32"/>
  <c r="X6" i="32"/>
  <c r="X41" i="32"/>
  <c r="X38" i="32"/>
  <c r="X10" i="32"/>
  <c r="X8" i="32"/>
  <c r="X25" i="32"/>
  <c r="X62" i="32"/>
  <c r="X15" i="32"/>
  <c r="X30" i="32"/>
  <c r="X76" i="32"/>
  <c r="X72" i="32"/>
  <c r="X12" i="32"/>
  <c r="X73" i="32"/>
  <c r="X44" i="32"/>
  <c r="X47" i="32"/>
  <c r="X19" i="32"/>
  <c r="X67" i="32"/>
  <c r="X69" i="32"/>
  <c r="X56" i="32"/>
  <c r="X65" i="32"/>
  <c r="X33" i="32"/>
  <c r="X49" i="32"/>
  <c r="X42" i="32"/>
  <c r="X28" i="32"/>
  <c r="X58" i="32"/>
  <c r="X14" i="32"/>
  <c r="X11" i="32"/>
  <c r="X43" i="32"/>
  <c r="X34" i="32"/>
  <c r="X71" i="32"/>
  <c r="X60" i="32"/>
  <c r="X21" i="32"/>
  <c r="X50" i="32"/>
  <c r="X81" i="32"/>
  <c r="X57" i="32"/>
  <c r="X45" i="32"/>
  <c r="X59" i="32"/>
  <c r="X64" i="32"/>
  <c r="X9" i="32"/>
  <c r="X16" i="32"/>
  <c r="X74" i="32"/>
  <c r="X36" i="32"/>
  <c r="X17" i="32"/>
  <c r="X52" i="32"/>
  <c r="X27" i="32"/>
  <c r="X26" i="32"/>
  <c r="X39" i="32"/>
  <c r="X20" i="32"/>
  <c r="X40" i="32"/>
  <c r="X29" i="32"/>
  <c r="F20" i="3"/>
  <c r="B20" i="3"/>
  <c r="F21" i="3"/>
  <c r="B21" i="3"/>
  <c r="F65" i="3"/>
  <c r="B65" i="3"/>
  <c r="F15" i="3"/>
  <c r="B15" i="3"/>
  <c r="F32" i="3"/>
  <c r="B32" i="3"/>
  <c r="AG5" i="3"/>
  <c r="B5" i="3" s="1"/>
  <c r="F5" i="3"/>
  <c r="F25" i="3"/>
  <c r="B25" i="3"/>
  <c r="F45" i="3"/>
  <c r="B45" i="3"/>
  <c r="F73" i="3"/>
  <c r="B73" i="3"/>
  <c r="F18" i="3"/>
  <c r="B18" i="3"/>
  <c r="F34" i="3"/>
  <c r="B34" i="3"/>
  <c r="F50" i="3"/>
  <c r="B50" i="3"/>
  <c r="F66" i="3"/>
  <c r="B66" i="3"/>
  <c r="F82" i="3"/>
  <c r="B82" i="3"/>
  <c r="F98" i="3"/>
  <c r="B98" i="3"/>
  <c r="F114" i="3"/>
  <c r="B114" i="3"/>
  <c r="F130" i="3"/>
  <c r="B130" i="3"/>
  <c r="F146" i="3"/>
  <c r="B146" i="3"/>
  <c r="F162" i="3"/>
  <c r="B162" i="3"/>
  <c r="F178" i="3"/>
  <c r="B178" i="3"/>
  <c r="F194" i="3"/>
  <c r="B194" i="3"/>
  <c r="F210" i="3"/>
  <c r="B210" i="3"/>
  <c r="F226" i="3"/>
  <c r="B226" i="3"/>
  <c r="F242" i="3"/>
  <c r="B242" i="3"/>
  <c r="F258" i="3"/>
  <c r="B258" i="3"/>
  <c r="F274" i="3"/>
  <c r="B274" i="3"/>
  <c r="F290" i="3"/>
  <c r="B290" i="3"/>
  <c r="F306" i="3"/>
  <c r="B306" i="3"/>
  <c r="F322" i="3"/>
  <c r="B322" i="3"/>
  <c r="F338" i="3"/>
  <c r="B338" i="3"/>
  <c r="F354" i="3"/>
  <c r="B354" i="3"/>
  <c r="F370" i="3"/>
  <c r="B370" i="3"/>
  <c r="F386" i="3"/>
  <c r="B386" i="3"/>
  <c r="F402" i="3"/>
  <c r="B402" i="3"/>
  <c r="F418" i="3"/>
  <c r="B418" i="3"/>
  <c r="F434" i="3"/>
  <c r="B434" i="3"/>
  <c r="F450" i="3"/>
  <c r="B450" i="3"/>
  <c r="F466" i="3"/>
  <c r="B466" i="3"/>
  <c r="F482" i="3"/>
  <c r="B482" i="3"/>
  <c r="F498" i="3"/>
  <c r="B498" i="3"/>
  <c r="F512" i="3"/>
  <c r="B512" i="3"/>
  <c r="F528" i="3"/>
  <c r="B528" i="3"/>
  <c r="F543" i="3"/>
  <c r="B543" i="3"/>
  <c r="F559" i="3"/>
  <c r="B559" i="3"/>
  <c r="F575" i="3"/>
  <c r="B575" i="3"/>
  <c r="F591" i="3"/>
  <c r="B591" i="3"/>
  <c r="F608" i="3"/>
  <c r="B608" i="3"/>
  <c r="F632" i="3"/>
  <c r="B632" i="3"/>
  <c r="F23" i="3"/>
  <c r="B23" i="3"/>
  <c r="F39" i="3"/>
  <c r="B39" i="3"/>
  <c r="F55" i="3"/>
  <c r="B55" i="3"/>
  <c r="F71" i="3"/>
  <c r="B71" i="3"/>
  <c r="F87" i="3"/>
  <c r="B87" i="3"/>
  <c r="F103" i="3"/>
  <c r="B103" i="3"/>
  <c r="F119" i="3"/>
  <c r="B119" i="3"/>
  <c r="F135" i="3"/>
  <c r="B135" i="3"/>
  <c r="F151" i="3"/>
  <c r="B151" i="3"/>
  <c r="F167" i="3"/>
  <c r="B167" i="3"/>
  <c r="F183" i="3"/>
  <c r="B183" i="3"/>
  <c r="F199" i="3"/>
  <c r="B199" i="3"/>
  <c r="F215" i="3"/>
  <c r="B215" i="3"/>
  <c r="F231" i="3"/>
  <c r="B231" i="3"/>
  <c r="F247" i="3"/>
  <c r="B247" i="3"/>
  <c r="F263" i="3"/>
  <c r="B263" i="3"/>
  <c r="F279" i="3"/>
  <c r="B279" i="3"/>
  <c r="F295" i="3"/>
  <c r="B295" i="3"/>
  <c r="F311" i="3"/>
  <c r="B311" i="3"/>
  <c r="F327" i="3"/>
  <c r="B327" i="3"/>
  <c r="F343" i="3"/>
  <c r="B343" i="3"/>
  <c r="F359" i="3"/>
  <c r="B359" i="3"/>
  <c r="F375" i="3"/>
  <c r="B375" i="3"/>
  <c r="F391" i="3"/>
  <c r="B391" i="3"/>
  <c r="F407" i="3"/>
  <c r="B407" i="3"/>
  <c r="F423" i="3"/>
  <c r="B423" i="3"/>
  <c r="F439" i="3"/>
  <c r="B439" i="3"/>
  <c r="F455" i="3"/>
  <c r="B455" i="3"/>
  <c r="F471" i="3"/>
  <c r="B471" i="3"/>
  <c r="F487" i="3"/>
  <c r="B487" i="3"/>
  <c r="F503" i="3"/>
  <c r="B503" i="3"/>
  <c r="F517" i="3"/>
  <c r="B517" i="3"/>
  <c r="F533" i="3"/>
  <c r="B533" i="3"/>
  <c r="F548" i="3"/>
  <c r="B548" i="3"/>
  <c r="F564" i="3"/>
  <c r="B564" i="3"/>
  <c r="F580" i="3"/>
  <c r="B580" i="3"/>
  <c r="F596" i="3"/>
  <c r="B596" i="3"/>
  <c r="F614" i="3"/>
  <c r="B614" i="3"/>
  <c r="F641" i="3"/>
  <c r="B641" i="3"/>
  <c r="F64" i="3"/>
  <c r="B64" i="3"/>
  <c r="F80" i="3"/>
  <c r="B80" i="3"/>
  <c r="F96" i="3"/>
  <c r="B96" i="3"/>
  <c r="F112" i="3"/>
  <c r="B112" i="3"/>
  <c r="F128" i="3"/>
  <c r="B128" i="3"/>
  <c r="F144" i="3"/>
  <c r="B144" i="3"/>
  <c r="F160" i="3"/>
  <c r="B160" i="3"/>
  <c r="F176" i="3"/>
  <c r="B176" i="3"/>
  <c r="F192" i="3"/>
  <c r="B192" i="3"/>
  <c r="F208" i="3"/>
  <c r="B208" i="3"/>
  <c r="F224" i="3"/>
  <c r="B224" i="3"/>
  <c r="F240" i="3"/>
  <c r="B240" i="3"/>
  <c r="F256" i="3"/>
  <c r="B256" i="3"/>
  <c r="F272" i="3"/>
  <c r="B272" i="3"/>
  <c r="F288" i="3"/>
  <c r="B288" i="3"/>
  <c r="F304" i="3"/>
  <c r="B304" i="3"/>
  <c r="F320" i="3"/>
  <c r="B320" i="3"/>
  <c r="F336" i="3"/>
  <c r="B336" i="3"/>
  <c r="F352" i="3"/>
  <c r="B352" i="3"/>
  <c r="F368" i="3"/>
  <c r="B368" i="3"/>
  <c r="F384" i="3"/>
  <c r="B384" i="3"/>
  <c r="F400" i="3"/>
  <c r="B400" i="3"/>
  <c r="F416" i="3"/>
  <c r="B416" i="3"/>
  <c r="F432" i="3"/>
  <c r="B432" i="3"/>
  <c r="F448" i="3"/>
  <c r="B448" i="3"/>
  <c r="F464" i="3"/>
  <c r="B464" i="3"/>
  <c r="F480" i="3"/>
  <c r="B480" i="3"/>
  <c r="F496" i="3"/>
  <c r="B496" i="3"/>
  <c r="F510" i="3"/>
  <c r="B510" i="3"/>
  <c r="F526" i="3"/>
  <c r="B526" i="3"/>
  <c r="F541" i="3"/>
  <c r="B541" i="3"/>
  <c r="F557" i="3"/>
  <c r="B557" i="3"/>
  <c r="F573" i="3"/>
  <c r="B573" i="3"/>
  <c r="F589" i="3"/>
  <c r="B589" i="3"/>
  <c r="F605" i="3"/>
  <c r="B605" i="3"/>
  <c r="F628" i="3"/>
  <c r="B628" i="3"/>
  <c r="F7" i="3"/>
  <c r="B7" i="3"/>
  <c r="F24" i="3"/>
  <c r="B24" i="3"/>
  <c r="F17" i="3"/>
  <c r="B17" i="3"/>
  <c r="F69" i="3"/>
  <c r="B69" i="3"/>
  <c r="F89" i="3"/>
  <c r="B89" i="3"/>
  <c r="F105" i="3"/>
  <c r="B105" i="3"/>
  <c r="F121" i="3"/>
  <c r="B121" i="3"/>
  <c r="F137" i="3"/>
  <c r="B137" i="3"/>
  <c r="F153" i="3"/>
  <c r="B153" i="3"/>
  <c r="F169" i="3"/>
  <c r="B169" i="3"/>
  <c r="F185" i="3"/>
  <c r="B185" i="3"/>
  <c r="F201" i="3"/>
  <c r="B201" i="3"/>
  <c r="F217" i="3"/>
  <c r="B217" i="3"/>
  <c r="F233" i="3"/>
  <c r="B233" i="3"/>
  <c r="F249" i="3"/>
  <c r="B249" i="3"/>
  <c r="F265" i="3"/>
  <c r="B265" i="3"/>
  <c r="F281" i="3"/>
  <c r="B281" i="3"/>
  <c r="F297" i="3"/>
  <c r="B297" i="3"/>
  <c r="F313" i="3"/>
  <c r="B313" i="3"/>
  <c r="F329" i="3"/>
  <c r="B329" i="3"/>
  <c r="F345" i="3"/>
  <c r="B345" i="3"/>
  <c r="F361" i="3"/>
  <c r="B361" i="3"/>
  <c r="F377" i="3"/>
  <c r="B377" i="3"/>
  <c r="F393" i="3"/>
  <c r="B393" i="3"/>
  <c r="F409" i="3"/>
  <c r="B409" i="3"/>
  <c r="F425" i="3"/>
  <c r="B425" i="3"/>
  <c r="F441" i="3"/>
  <c r="B441" i="3"/>
  <c r="F457" i="3"/>
  <c r="B457" i="3"/>
  <c r="F473" i="3"/>
  <c r="B473" i="3"/>
  <c r="F489" i="3"/>
  <c r="B489" i="3"/>
  <c r="F505" i="3"/>
  <c r="B505" i="3"/>
  <c r="F519" i="3"/>
  <c r="B519" i="3"/>
  <c r="F535" i="3"/>
  <c r="B535" i="3"/>
  <c r="F550" i="3"/>
  <c r="B550" i="3"/>
  <c r="F566" i="3"/>
  <c r="B566" i="3"/>
  <c r="F582" i="3"/>
  <c r="B582" i="3"/>
  <c r="F598" i="3"/>
  <c r="B598" i="3"/>
  <c r="F617" i="3"/>
  <c r="B617" i="3"/>
  <c r="F645" i="3"/>
  <c r="B645" i="3"/>
  <c r="F615" i="3"/>
  <c r="B615" i="3"/>
  <c r="F631" i="3"/>
  <c r="B631" i="3"/>
  <c r="F647" i="3"/>
  <c r="B647" i="3"/>
  <c r="F663" i="3"/>
  <c r="B663" i="3"/>
  <c r="F679" i="3"/>
  <c r="B679" i="3"/>
  <c r="F695" i="3"/>
  <c r="B695" i="3"/>
  <c r="F711" i="3"/>
  <c r="B711" i="3"/>
  <c r="F727" i="3"/>
  <c r="B727" i="3"/>
  <c r="F743" i="3"/>
  <c r="B743" i="3"/>
  <c r="F759" i="3"/>
  <c r="B759" i="3"/>
  <c r="F775" i="3"/>
  <c r="B775" i="3"/>
  <c r="F791" i="3"/>
  <c r="B791" i="3"/>
  <c r="F807" i="3"/>
  <c r="B807" i="3"/>
  <c r="F823" i="3"/>
  <c r="B823" i="3"/>
  <c r="F839" i="3"/>
  <c r="B839" i="3"/>
  <c r="F855" i="3"/>
  <c r="B855" i="3"/>
  <c r="F871" i="3"/>
  <c r="B871" i="3"/>
  <c r="F887" i="3"/>
  <c r="B887" i="3"/>
  <c r="F903" i="3"/>
  <c r="B903" i="3"/>
  <c r="F919" i="3"/>
  <c r="B919" i="3"/>
  <c r="F935" i="3"/>
  <c r="B935" i="3"/>
  <c r="F951" i="3"/>
  <c r="B951" i="3"/>
  <c r="F967" i="3"/>
  <c r="B967" i="3"/>
  <c r="F983" i="3"/>
  <c r="B983" i="3"/>
  <c r="F999" i="3"/>
  <c r="B999" i="3"/>
  <c r="F1015" i="3"/>
  <c r="B1015" i="3"/>
  <c r="F1031" i="3"/>
  <c r="B1031" i="3"/>
  <c r="F1047" i="3"/>
  <c r="B1047" i="3"/>
  <c r="F1063" i="3"/>
  <c r="B1063" i="3"/>
  <c r="F1079" i="3"/>
  <c r="B1079" i="3"/>
  <c r="F1095" i="3"/>
  <c r="B1095" i="3"/>
  <c r="F1111" i="3"/>
  <c r="B1111" i="3"/>
  <c r="F1127" i="3"/>
  <c r="B1127" i="3"/>
  <c r="F1143" i="3"/>
  <c r="B1143" i="3"/>
  <c r="F1159" i="3"/>
  <c r="B1159" i="3"/>
  <c r="F1175" i="3"/>
  <c r="B1175" i="3"/>
  <c r="F1191" i="3"/>
  <c r="B1191" i="3"/>
  <c r="F1207" i="3"/>
  <c r="B1207" i="3"/>
  <c r="F1223" i="3"/>
  <c r="B1223" i="3"/>
  <c r="F1239" i="3"/>
  <c r="B1239" i="3"/>
  <c r="F1255" i="3"/>
  <c r="B1255" i="3"/>
  <c r="F1281" i="3"/>
  <c r="B1281" i="3"/>
  <c r="F652" i="3"/>
  <c r="B652" i="3"/>
  <c r="F668" i="3"/>
  <c r="B668" i="3"/>
  <c r="F684" i="3"/>
  <c r="B684" i="3"/>
  <c r="F700" i="3"/>
  <c r="B700" i="3"/>
  <c r="F716" i="3"/>
  <c r="B716" i="3"/>
  <c r="F732" i="3"/>
  <c r="B732" i="3"/>
  <c r="F748" i="3"/>
  <c r="B748" i="3"/>
  <c r="F764" i="3"/>
  <c r="B764" i="3"/>
  <c r="F780" i="3"/>
  <c r="B780" i="3"/>
  <c r="F796" i="3"/>
  <c r="B796" i="3"/>
  <c r="F812" i="3"/>
  <c r="B812" i="3"/>
  <c r="F828" i="3"/>
  <c r="B828" i="3"/>
  <c r="F844" i="3"/>
  <c r="B844" i="3"/>
  <c r="F860" i="3"/>
  <c r="B860" i="3"/>
  <c r="F876" i="3"/>
  <c r="B876" i="3"/>
  <c r="F892" i="3"/>
  <c r="B892" i="3"/>
  <c r="F908" i="3"/>
  <c r="B908" i="3"/>
  <c r="F924" i="3"/>
  <c r="B924" i="3"/>
  <c r="F940" i="3"/>
  <c r="B940" i="3"/>
  <c r="F956" i="3"/>
  <c r="B956" i="3"/>
  <c r="F972" i="3"/>
  <c r="B972" i="3"/>
  <c r="F988" i="3"/>
  <c r="B988" i="3"/>
  <c r="F1004" i="3"/>
  <c r="B1004" i="3"/>
  <c r="F1020" i="3"/>
  <c r="B1020" i="3"/>
  <c r="F1036" i="3"/>
  <c r="B1036" i="3"/>
  <c r="F1052" i="3"/>
  <c r="B1052" i="3"/>
  <c r="F1068" i="3"/>
  <c r="B1068" i="3"/>
  <c r="F1084" i="3"/>
  <c r="B1084" i="3"/>
  <c r="F1100" i="3"/>
  <c r="B1100" i="3"/>
  <c r="F1116" i="3"/>
  <c r="B1116" i="3"/>
  <c r="F1132" i="3"/>
  <c r="B1132" i="3"/>
  <c r="F1148" i="3"/>
  <c r="B1148" i="3"/>
  <c r="F1164" i="3"/>
  <c r="B1164" i="3"/>
  <c r="F1180" i="3"/>
  <c r="B1180" i="3"/>
  <c r="F1196" i="3"/>
  <c r="B1196" i="3"/>
  <c r="F1212" i="3"/>
  <c r="B1212" i="3"/>
  <c r="F1228" i="3"/>
  <c r="B1228" i="3"/>
  <c r="F1244" i="3"/>
  <c r="B1244" i="3"/>
  <c r="F1262" i="3"/>
  <c r="B1262" i="3"/>
  <c r="F1290" i="3"/>
  <c r="B1290" i="3"/>
  <c r="F665" i="3"/>
  <c r="B665" i="3"/>
  <c r="F681" i="3"/>
  <c r="B681" i="3"/>
  <c r="F697" i="3"/>
  <c r="B697" i="3"/>
  <c r="F713" i="3"/>
  <c r="B713" i="3"/>
  <c r="F729" i="3"/>
  <c r="B729" i="3"/>
  <c r="F745" i="3"/>
  <c r="B745" i="3"/>
  <c r="F761" i="3"/>
  <c r="B761" i="3"/>
  <c r="F777" i="3"/>
  <c r="B777" i="3"/>
  <c r="F793" i="3"/>
  <c r="B793" i="3"/>
  <c r="F809" i="3"/>
  <c r="B809" i="3"/>
  <c r="B825" i="3"/>
  <c r="F825" i="3"/>
  <c r="F841" i="3"/>
  <c r="B841" i="3"/>
  <c r="F857" i="3"/>
  <c r="B857" i="3"/>
  <c r="F873" i="3"/>
  <c r="B873" i="3"/>
  <c r="F889" i="3"/>
  <c r="B889" i="3"/>
  <c r="F905" i="3"/>
  <c r="B905" i="3"/>
  <c r="F921" i="3"/>
  <c r="B921" i="3"/>
  <c r="F937" i="3"/>
  <c r="B937" i="3"/>
  <c r="F953" i="3"/>
  <c r="B953" i="3"/>
  <c r="F969" i="3"/>
  <c r="B969" i="3"/>
  <c r="F985" i="3"/>
  <c r="B985" i="3"/>
  <c r="F1001" i="3"/>
  <c r="B1001" i="3"/>
  <c r="F1017" i="3"/>
  <c r="B1017" i="3"/>
  <c r="F1033" i="3"/>
  <c r="B1033" i="3"/>
  <c r="F1049" i="3"/>
  <c r="B1049" i="3"/>
  <c r="F1065" i="3"/>
  <c r="B1065" i="3"/>
  <c r="F1081" i="3"/>
  <c r="B1081" i="3"/>
  <c r="F1097" i="3"/>
  <c r="B1097" i="3"/>
  <c r="F1113" i="3"/>
  <c r="B1113" i="3"/>
  <c r="F1129" i="3"/>
  <c r="B1129" i="3"/>
  <c r="F1145" i="3"/>
  <c r="B1145" i="3"/>
  <c r="F1161" i="3"/>
  <c r="B1161" i="3"/>
  <c r="F1177" i="3"/>
  <c r="B1177" i="3"/>
  <c r="F1193" i="3"/>
  <c r="B1193" i="3"/>
  <c r="F1209" i="3"/>
  <c r="B1209" i="3"/>
  <c r="F1225" i="3"/>
  <c r="B1225" i="3"/>
  <c r="F1241" i="3"/>
  <c r="B1241" i="3"/>
  <c r="F1258" i="3"/>
  <c r="B1258" i="3"/>
  <c r="F1285" i="3"/>
  <c r="B1285" i="3"/>
  <c r="F626" i="3"/>
  <c r="B626" i="3"/>
  <c r="F642" i="3"/>
  <c r="B642" i="3"/>
  <c r="F658" i="3"/>
  <c r="B658" i="3"/>
  <c r="F674" i="3"/>
  <c r="B674" i="3"/>
  <c r="F690" i="3"/>
  <c r="B690" i="3"/>
  <c r="F706" i="3"/>
  <c r="B706" i="3"/>
  <c r="F722" i="3"/>
  <c r="B722" i="3"/>
  <c r="F738" i="3"/>
  <c r="B738" i="3"/>
  <c r="F754" i="3"/>
  <c r="B754" i="3"/>
  <c r="F770" i="3"/>
  <c r="B770" i="3"/>
  <c r="F786" i="3"/>
  <c r="B786" i="3"/>
  <c r="F802" i="3"/>
  <c r="B802" i="3"/>
  <c r="F834" i="3"/>
  <c r="B834" i="3"/>
  <c r="F850" i="3"/>
  <c r="B850" i="3"/>
  <c r="F866" i="3"/>
  <c r="B866" i="3"/>
  <c r="F882" i="3"/>
  <c r="B882" i="3"/>
  <c r="F898" i="3"/>
  <c r="B898" i="3"/>
  <c r="F914" i="3"/>
  <c r="B914" i="3"/>
  <c r="F930" i="3"/>
  <c r="B930" i="3"/>
  <c r="F946" i="3"/>
  <c r="B946" i="3"/>
  <c r="F962" i="3"/>
  <c r="B962" i="3"/>
  <c r="F978" i="3"/>
  <c r="B978" i="3"/>
  <c r="F994" i="3"/>
  <c r="B994" i="3"/>
  <c r="F1010" i="3"/>
  <c r="B1010" i="3"/>
  <c r="F1026" i="3"/>
  <c r="B1026" i="3"/>
  <c r="F1042" i="3"/>
  <c r="B1042" i="3"/>
  <c r="F1058" i="3"/>
  <c r="B1058" i="3"/>
  <c r="F1074" i="3"/>
  <c r="B1074" i="3"/>
  <c r="F1090" i="3"/>
  <c r="B1090" i="3"/>
  <c r="F1106" i="3"/>
  <c r="B1106" i="3"/>
  <c r="F1122" i="3"/>
  <c r="B1122" i="3"/>
  <c r="F1138" i="3"/>
  <c r="B1138" i="3"/>
  <c r="F1154" i="3"/>
  <c r="B1154" i="3"/>
  <c r="F1170" i="3"/>
  <c r="B1170" i="3"/>
  <c r="F1186" i="3"/>
  <c r="B1186" i="3"/>
  <c r="F1202" i="3"/>
  <c r="B1202" i="3"/>
  <c r="F1218" i="3"/>
  <c r="B1218" i="3"/>
  <c r="F1234" i="3"/>
  <c r="B1234" i="3"/>
  <c r="F1250" i="3"/>
  <c r="B1250" i="3"/>
  <c r="F1270" i="3"/>
  <c r="B1270" i="3"/>
  <c r="F1305" i="3"/>
  <c r="B1305" i="3"/>
  <c r="F1264" i="3"/>
  <c r="B1264" i="3"/>
  <c r="F1280" i="3"/>
  <c r="B1280" i="3"/>
  <c r="F1296" i="3"/>
  <c r="B1296" i="3"/>
  <c r="F1312" i="3"/>
  <c r="B1312" i="3"/>
  <c r="F1328" i="3"/>
  <c r="B1328" i="3"/>
  <c r="F1344" i="3"/>
  <c r="B1344" i="3"/>
  <c r="F1360" i="3"/>
  <c r="B1360" i="3"/>
  <c r="F1376" i="3"/>
  <c r="B1376" i="3"/>
  <c r="F1392" i="3"/>
  <c r="B1392" i="3"/>
  <c r="F1408" i="3"/>
  <c r="B1408" i="3"/>
  <c r="F1424" i="3"/>
  <c r="B1424" i="3"/>
  <c r="F1436" i="3"/>
  <c r="B1436" i="3"/>
  <c r="F1474" i="3"/>
  <c r="B1474" i="3"/>
  <c r="B1486" i="3"/>
  <c r="F1486" i="3"/>
  <c r="B1502" i="3"/>
  <c r="F1502" i="3"/>
  <c r="F1518" i="3"/>
  <c r="B1518" i="3"/>
  <c r="F1550" i="3"/>
  <c r="B1550" i="3"/>
  <c r="F1566" i="3"/>
  <c r="B1566" i="3"/>
  <c r="F1582" i="3"/>
  <c r="B1582" i="3"/>
  <c r="F1606" i="3"/>
  <c r="B1606" i="3"/>
  <c r="F1651" i="3"/>
  <c r="B1651" i="3"/>
  <c r="F1333" i="3"/>
  <c r="B1333" i="3"/>
  <c r="F1349" i="3"/>
  <c r="B1349" i="3"/>
  <c r="F1365" i="3"/>
  <c r="B1365" i="3"/>
  <c r="F1381" i="3"/>
  <c r="B1381" i="3"/>
  <c r="F1397" i="3"/>
  <c r="B1397" i="3"/>
  <c r="F1413" i="3"/>
  <c r="B1413" i="3"/>
  <c r="F1428" i="3"/>
  <c r="B1428" i="3"/>
  <c r="F1452" i="3"/>
  <c r="B1452" i="3"/>
  <c r="F1464" i="3"/>
  <c r="B1464" i="3"/>
  <c r="F1477" i="3"/>
  <c r="B1477" i="3"/>
  <c r="B1491" i="3"/>
  <c r="F1491" i="3"/>
  <c r="B1507" i="3"/>
  <c r="F1507" i="3"/>
  <c r="F1523" i="3"/>
  <c r="B1523" i="3"/>
  <c r="F1539" i="3"/>
  <c r="B1539" i="3"/>
  <c r="F1555" i="3"/>
  <c r="B1555" i="3"/>
  <c r="F1571" i="3"/>
  <c r="B1571" i="3"/>
  <c r="F1588" i="3"/>
  <c r="B1588" i="3"/>
  <c r="F1615" i="3"/>
  <c r="B1615" i="3"/>
  <c r="F1671" i="3"/>
  <c r="B1671" i="3"/>
  <c r="F1314" i="3"/>
  <c r="B1314" i="3"/>
  <c r="F1330" i="3"/>
  <c r="B1330" i="3"/>
  <c r="F1346" i="3"/>
  <c r="B1346" i="3"/>
  <c r="F1362" i="3"/>
  <c r="B1362" i="3"/>
  <c r="F1378" i="3"/>
  <c r="B1378" i="3"/>
  <c r="F1394" i="3"/>
  <c r="B1394" i="3"/>
  <c r="F1410" i="3"/>
  <c r="B1410" i="3"/>
  <c r="F1438" i="3"/>
  <c r="B1438" i="3"/>
  <c r="F1450" i="3"/>
  <c r="B1450" i="3"/>
  <c r="F1462" i="3"/>
  <c r="B1462" i="3"/>
  <c r="F1476" i="3"/>
  <c r="B1476" i="3"/>
  <c r="B1488" i="3"/>
  <c r="F1488" i="3"/>
  <c r="B1504" i="3"/>
  <c r="F1504" i="3"/>
  <c r="F1520" i="3"/>
  <c r="B1520" i="3"/>
  <c r="F1536" i="3"/>
  <c r="B1536" i="3"/>
  <c r="F1552" i="3"/>
  <c r="B1552" i="3"/>
  <c r="F1568" i="3"/>
  <c r="B1568" i="3"/>
  <c r="F1584" i="3"/>
  <c r="B1584" i="3"/>
  <c r="F1610" i="3"/>
  <c r="B1610" i="3"/>
  <c r="F1659" i="3"/>
  <c r="B1659" i="3"/>
  <c r="F1279" i="3"/>
  <c r="B1279" i="3"/>
  <c r="F1295" i="3"/>
  <c r="B1295" i="3"/>
  <c r="F1311" i="3"/>
  <c r="B1311" i="3"/>
  <c r="F1327" i="3"/>
  <c r="B1327" i="3"/>
  <c r="F1343" i="3"/>
  <c r="B1343" i="3"/>
  <c r="F1359" i="3"/>
  <c r="B1359" i="3"/>
  <c r="F1375" i="3"/>
  <c r="B1375" i="3"/>
  <c r="F1391" i="3"/>
  <c r="B1391" i="3"/>
  <c r="F1407" i="3"/>
  <c r="B1407" i="3"/>
  <c r="F1423" i="3"/>
  <c r="B1423" i="3"/>
  <c r="F1448" i="3"/>
  <c r="B1448" i="3"/>
  <c r="F1460" i="3"/>
  <c r="B1460" i="3"/>
  <c r="F1473" i="3"/>
  <c r="B1473" i="3"/>
  <c r="B1485" i="3"/>
  <c r="F1485" i="3"/>
  <c r="B1501" i="3"/>
  <c r="F1501" i="3"/>
  <c r="F1517" i="3"/>
  <c r="B1517" i="3"/>
  <c r="B1533" i="3"/>
  <c r="F1533" i="3"/>
  <c r="F1549" i="3"/>
  <c r="B1549" i="3"/>
  <c r="F1565" i="3"/>
  <c r="B1565" i="3"/>
  <c r="F1581" i="3"/>
  <c r="B1581" i="3"/>
  <c r="F1603" i="3"/>
  <c r="B1603" i="3"/>
  <c r="F1647" i="3"/>
  <c r="B1647" i="3"/>
  <c r="F1589" i="3"/>
  <c r="B1589" i="3"/>
  <c r="F1605" i="3"/>
  <c r="B1605" i="3"/>
  <c r="F1621" i="3"/>
  <c r="B1621" i="3"/>
  <c r="F1637" i="3"/>
  <c r="B1637" i="3"/>
  <c r="F1653" i="3"/>
  <c r="B1653" i="3"/>
  <c r="F1669" i="3"/>
  <c r="B1669" i="3"/>
  <c r="F1685" i="3"/>
  <c r="B1685" i="3"/>
  <c r="F1701" i="3"/>
  <c r="B1701" i="3"/>
  <c r="F1717" i="3"/>
  <c r="B1717" i="3"/>
  <c r="F1732" i="3"/>
  <c r="B1732" i="3"/>
  <c r="F1748" i="3"/>
  <c r="B1748" i="3"/>
  <c r="F1764" i="3"/>
  <c r="B1764" i="3"/>
  <c r="F1780" i="3"/>
  <c r="B1780" i="3"/>
  <c r="F1796" i="3"/>
  <c r="B1796" i="3"/>
  <c r="F1812" i="3"/>
  <c r="B1812" i="3"/>
  <c r="F1831" i="3"/>
  <c r="B1831" i="3"/>
  <c r="F1852" i="3"/>
  <c r="B1852" i="3"/>
  <c r="F1874" i="3"/>
  <c r="B1874" i="3"/>
  <c r="F1902" i="3"/>
  <c r="B1902" i="3"/>
  <c r="F1934" i="3"/>
  <c r="B1934" i="3"/>
  <c r="F1998" i="3"/>
  <c r="B1998" i="3"/>
  <c r="F2062" i="3"/>
  <c r="B2062" i="3"/>
  <c r="F2137" i="3"/>
  <c r="B2137" i="3"/>
  <c r="F2310" i="3"/>
  <c r="B2310" i="3"/>
  <c r="F1634" i="3"/>
  <c r="B1634" i="3"/>
  <c r="F1650" i="3"/>
  <c r="B1650" i="3"/>
  <c r="F1666" i="3"/>
  <c r="B1666" i="3"/>
  <c r="F1682" i="3"/>
  <c r="B1682" i="3"/>
  <c r="F1698" i="3"/>
  <c r="B1698" i="3"/>
  <c r="F1714" i="3"/>
  <c r="B1714" i="3"/>
  <c r="F1729" i="3"/>
  <c r="B1729" i="3"/>
  <c r="F1745" i="3"/>
  <c r="B1745" i="3"/>
  <c r="F1761" i="3"/>
  <c r="B1761" i="3"/>
  <c r="F1777" i="3"/>
  <c r="B1777" i="3"/>
  <c r="F1793" i="3"/>
  <c r="B1793" i="3"/>
  <c r="F1809" i="3"/>
  <c r="B1809" i="3"/>
  <c r="F1827" i="3"/>
  <c r="B1827" i="3"/>
  <c r="F1848" i="3"/>
  <c r="B1848" i="3"/>
  <c r="F1870" i="3"/>
  <c r="B1870" i="3"/>
  <c r="F1895" i="3"/>
  <c r="B1895" i="3"/>
  <c r="F1927" i="3"/>
  <c r="B1927" i="3"/>
  <c r="F1986" i="3"/>
  <c r="B1986" i="3"/>
  <c r="F2050" i="3"/>
  <c r="B2050" i="3"/>
  <c r="F2121" i="3"/>
  <c r="B2121" i="3"/>
  <c r="F2262" i="3"/>
  <c r="B2262" i="3"/>
  <c r="F1687" i="3"/>
  <c r="B1687" i="3"/>
  <c r="F1703" i="3"/>
  <c r="B1703" i="3"/>
  <c r="F1719" i="3"/>
  <c r="B1719" i="3"/>
  <c r="F1734" i="3"/>
  <c r="B1734" i="3"/>
  <c r="F1750" i="3"/>
  <c r="B1750" i="3"/>
  <c r="F1766" i="3"/>
  <c r="B1766" i="3"/>
  <c r="F1782" i="3"/>
  <c r="B1782" i="3"/>
  <c r="F1798" i="3"/>
  <c r="B1798" i="3"/>
  <c r="F1814" i="3"/>
  <c r="B1814" i="3"/>
  <c r="F1834" i="3"/>
  <c r="B1834" i="3"/>
  <c r="F1855" i="3"/>
  <c r="B1855" i="3"/>
  <c r="F1876" i="3"/>
  <c r="B1876" i="3"/>
  <c r="F1906" i="3"/>
  <c r="B1906" i="3"/>
  <c r="F1942" i="3"/>
  <c r="B1942" i="3"/>
  <c r="F2006" i="3"/>
  <c r="B2006" i="3"/>
  <c r="F2070" i="3"/>
  <c r="B2070" i="3"/>
  <c r="F2148" i="3"/>
  <c r="B2148" i="3"/>
  <c r="F2342" i="3"/>
  <c r="B2342" i="3"/>
  <c r="F1608" i="3"/>
  <c r="B1608" i="3"/>
  <c r="F1624" i="3"/>
  <c r="B1624" i="3"/>
  <c r="F1640" i="3"/>
  <c r="B1640" i="3"/>
  <c r="F1656" i="3"/>
  <c r="B1656" i="3"/>
  <c r="F1672" i="3"/>
  <c r="B1672" i="3"/>
  <c r="F1688" i="3"/>
  <c r="B1688" i="3"/>
  <c r="F1704" i="3"/>
  <c r="B1704" i="3"/>
  <c r="F1720" i="3"/>
  <c r="B1720" i="3"/>
  <c r="F1735" i="3"/>
  <c r="B1735" i="3"/>
  <c r="F1751" i="3"/>
  <c r="B1751" i="3"/>
  <c r="F1767" i="3"/>
  <c r="B1767" i="3"/>
  <c r="F1783" i="3"/>
  <c r="B1783" i="3"/>
  <c r="F1799" i="3"/>
  <c r="B1799" i="3"/>
  <c r="F1815" i="3"/>
  <c r="B1815" i="3"/>
  <c r="F1835" i="3"/>
  <c r="B1835" i="3"/>
  <c r="F1856" i="3"/>
  <c r="B1856" i="3"/>
  <c r="F1878" i="3"/>
  <c r="B1878" i="3"/>
  <c r="F1907" i="3"/>
  <c r="B1907" i="3"/>
  <c r="F1946" i="3"/>
  <c r="B1946" i="3"/>
  <c r="F2010" i="3"/>
  <c r="B2010" i="3"/>
  <c r="F2074" i="3"/>
  <c r="B2074" i="3"/>
  <c r="F2153" i="3"/>
  <c r="B2153" i="3"/>
  <c r="F2358" i="3"/>
  <c r="B2358" i="3"/>
  <c r="F1829" i="3"/>
  <c r="B1829" i="3"/>
  <c r="F1845" i="3"/>
  <c r="B1845" i="3"/>
  <c r="F1861" i="3"/>
  <c r="B1861" i="3"/>
  <c r="F1877" i="3"/>
  <c r="B1877" i="3"/>
  <c r="F1893" i="3"/>
  <c r="B1893" i="3"/>
  <c r="F1909" i="3"/>
  <c r="B1909" i="3"/>
  <c r="F1925" i="3"/>
  <c r="B1925" i="3"/>
  <c r="F1941" i="3"/>
  <c r="B1941" i="3"/>
  <c r="F1957" i="3"/>
  <c r="B1957" i="3"/>
  <c r="F1973" i="3"/>
  <c r="B1973" i="3"/>
  <c r="F1989" i="3"/>
  <c r="B1989" i="3"/>
  <c r="F2005" i="3"/>
  <c r="B2005" i="3"/>
  <c r="F2021" i="3"/>
  <c r="B2021" i="3"/>
  <c r="F2037" i="3"/>
  <c r="B2037" i="3"/>
  <c r="F2053" i="3"/>
  <c r="B2053" i="3"/>
  <c r="F2069" i="3"/>
  <c r="B2069" i="3"/>
  <c r="F2085" i="3"/>
  <c r="B2085" i="3"/>
  <c r="F2104" i="3"/>
  <c r="B2104" i="3"/>
  <c r="F2125" i="3"/>
  <c r="B2125" i="3"/>
  <c r="F2147" i="3"/>
  <c r="B2147" i="3"/>
  <c r="F2168" i="3"/>
  <c r="B2168" i="3"/>
  <c r="F2210" i="3"/>
  <c r="B2210" i="3"/>
  <c r="F2274" i="3"/>
  <c r="B2274" i="3"/>
  <c r="F2338" i="3"/>
  <c r="B2338" i="3"/>
  <c r="B2402" i="3"/>
  <c r="F2402" i="3"/>
  <c r="F1943" i="3"/>
  <c r="B1943" i="3"/>
  <c r="F1959" i="3"/>
  <c r="B1959" i="3"/>
  <c r="F1975" i="3"/>
  <c r="B1975" i="3"/>
  <c r="F1991" i="3"/>
  <c r="B1991" i="3"/>
  <c r="F2007" i="3"/>
  <c r="B2007" i="3"/>
  <c r="F2023" i="3"/>
  <c r="B2023" i="3"/>
  <c r="F2039" i="3"/>
  <c r="B2039" i="3"/>
  <c r="F2055" i="3"/>
  <c r="B2055" i="3"/>
  <c r="F2071" i="3"/>
  <c r="B2071" i="3"/>
  <c r="F2087" i="3"/>
  <c r="B2087" i="3"/>
  <c r="F2107" i="3"/>
  <c r="B2107" i="3"/>
  <c r="F2128" i="3"/>
  <c r="B2128" i="3"/>
  <c r="F2149" i="3"/>
  <c r="B2149" i="3"/>
  <c r="F2171" i="3"/>
  <c r="B2171" i="3"/>
  <c r="F2218" i="3"/>
  <c r="B2218" i="3"/>
  <c r="F2282" i="3"/>
  <c r="B2282" i="3"/>
  <c r="F2346" i="3"/>
  <c r="B2346" i="3"/>
  <c r="B2410" i="3"/>
  <c r="F2410" i="3"/>
  <c r="F1892" i="3"/>
  <c r="B1892" i="3"/>
  <c r="F1908" i="3"/>
  <c r="B1908" i="3"/>
  <c r="F1924" i="3"/>
  <c r="B1924" i="3"/>
  <c r="F1940" i="3"/>
  <c r="B1940" i="3"/>
  <c r="F1956" i="3"/>
  <c r="B1956" i="3"/>
  <c r="F1972" i="3"/>
  <c r="B1972" i="3"/>
  <c r="F1988" i="3"/>
  <c r="B1988" i="3"/>
  <c r="F2004" i="3"/>
  <c r="B2004" i="3"/>
  <c r="F2020" i="3"/>
  <c r="B2020" i="3"/>
  <c r="F2036" i="3"/>
  <c r="B2036" i="3"/>
  <c r="F2052" i="3"/>
  <c r="B2052" i="3"/>
  <c r="F2068" i="3"/>
  <c r="B2068" i="3"/>
  <c r="F2084" i="3"/>
  <c r="B2084" i="3"/>
  <c r="F2103" i="3"/>
  <c r="B2103" i="3"/>
  <c r="F2124" i="3"/>
  <c r="B2124" i="3"/>
  <c r="F2145" i="3"/>
  <c r="B2145" i="3"/>
  <c r="F2167" i="3"/>
  <c r="B2167" i="3"/>
  <c r="F2206" i="3"/>
  <c r="B2206" i="3"/>
  <c r="F2270" i="3"/>
  <c r="B2270" i="3"/>
  <c r="F2334" i="3"/>
  <c r="B2334" i="3"/>
  <c r="B2398" i="3"/>
  <c r="F2398" i="3"/>
  <c r="F2098" i="3"/>
  <c r="B2098" i="3"/>
  <c r="F2114" i="3"/>
  <c r="B2114" i="3"/>
  <c r="F2130" i="3"/>
  <c r="B2130" i="3"/>
  <c r="F2146" i="3"/>
  <c r="B2146" i="3"/>
  <c r="F2162" i="3"/>
  <c r="B2162" i="3"/>
  <c r="F2178" i="3"/>
  <c r="B2178" i="3"/>
  <c r="F2193" i="3"/>
  <c r="B2193" i="3"/>
  <c r="F2209" i="3"/>
  <c r="B2209" i="3"/>
  <c r="F2225" i="3"/>
  <c r="B2225" i="3"/>
  <c r="F2241" i="3"/>
  <c r="B2241" i="3"/>
  <c r="F2257" i="3"/>
  <c r="B2257" i="3"/>
  <c r="F2273" i="3"/>
  <c r="B2273" i="3"/>
  <c r="F2289" i="3"/>
  <c r="B2289" i="3"/>
  <c r="F2305" i="3"/>
  <c r="B2305" i="3"/>
  <c r="F2321" i="3"/>
  <c r="B2321" i="3"/>
  <c r="F2337" i="3"/>
  <c r="B2337" i="3"/>
  <c r="F2353" i="3"/>
  <c r="B2353" i="3"/>
  <c r="F2369" i="3"/>
  <c r="B2369" i="3"/>
  <c r="F2385" i="3"/>
  <c r="B2385" i="3"/>
  <c r="F2401" i="3"/>
  <c r="B2401" i="3"/>
  <c r="B2417" i="3"/>
  <c r="F2417" i="3"/>
  <c r="F2184" i="3"/>
  <c r="B2184" i="3"/>
  <c r="F2199" i="3"/>
  <c r="B2199" i="3"/>
  <c r="F2215" i="3"/>
  <c r="B2215" i="3"/>
  <c r="F2231" i="3"/>
  <c r="B2231" i="3"/>
  <c r="F2247" i="3"/>
  <c r="B2247" i="3"/>
  <c r="F2263" i="3"/>
  <c r="B2263" i="3"/>
  <c r="F2279" i="3"/>
  <c r="B2279" i="3"/>
  <c r="F2295" i="3"/>
  <c r="B2295" i="3"/>
  <c r="F2311" i="3"/>
  <c r="B2311" i="3"/>
  <c r="F2327" i="3"/>
  <c r="B2327" i="3"/>
  <c r="F2343" i="3"/>
  <c r="B2343" i="3"/>
  <c r="F2359" i="3"/>
  <c r="B2359" i="3"/>
  <c r="B2375" i="3"/>
  <c r="F2375" i="3"/>
  <c r="B2391" i="3"/>
  <c r="F2391" i="3"/>
  <c r="B2407" i="3"/>
  <c r="F2407" i="3"/>
  <c r="B2423" i="3"/>
  <c r="F2423" i="3"/>
  <c r="F2181" i="3"/>
  <c r="B2181" i="3"/>
  <c r="F2196" i="3"/>
  <c r="B2196" i="3"/>
  <c r="F2212" i="3"/>
  <c r="B2212" i="3"/>
  <c r="F2228" i="3"/>
  <c r="B2228" i="3"/>
  <c r="F2244" i="3"/>
  <c r="B2244" i="3"/>
  <c r="F2260" i="3"/>
  <c r="B2260" i="3"/>
  <c r="F2276" i="3"/>
  <c r="B2276" i="3"/>
  <c r="F2292" i="3"/>
  <c r="B2292" i="3"/>
  <c r="F2308" i="3"/>
  <c r="B2308" i="3"/>
  <c r="F2324" i="3"/>
  <c r="B2324" i="3"/>
  <c r="F2340" i="3"/>
  <c r="B2340" i="3"/>
  <c r="F2356" i="3"/>
  <c r="B2356" i="3"/>
  <c r="F2372" i="3"/>
  <c r="B2372" i="3"/>
  <c r="B2388" i="3"/>
  <c r="F2388" i="3"/>
  <c r="B2404" i="3"/>
  <c r="F2404" i="3"/>
  <c r="B2420" i="3"/>
  <c r="F2420" i="3"/>
  <c r="F9" i="3"/>
  <c r="B9" i="3"/>
  <c r="F53" i="3"/>
  <c r="B53" i="3"/>
  <c r="F22" i="3"/>
  <c r="B22" i="3"/>
  <c r="F54" i="3"/>
  <c r="B54" i="3"/>
  <c r="F86" i="3"/>
  <c r="B86" i="3"/>
  <c r="F118" i="3"/>
  <c r="B118" i="3"/>
  <c r="F150" i="3"/>
  <c r="B150" i="3"/>
  <c r="F166" i="3"/>
  <c r="B166" i="3"/>
  <c r="F182" i="3"/>
  <c r="B182" i="3"/>
  <c r="F198" i="3"/>
  <c r="B198" i="3"/>
  <c r="F214" i="3"/>
  <c r="B214" i="3"/>
  <c r="F230" i="3"/>
  <c r="B230" i="3"/>
  <c r="F246" i="3"/>
  <c r="B246" i="3"/>
  <c r="F262" i="3"/>
  <c r="B262" i="3"/>
  <c r="F278" i="3"/>
  <c r="B278" i="3"/>
  <c r="F294" i="3"/>
  <c r="B294" i="3"/>
  <c r="F310" i="3"/>
  <c r="B310" i="3"/>
  <c r="F326" i="3"/>
  <c r="B326" i="3"/>
  <c r="F342" i="3"/>
  <c r="B342" i="3"/>
  <c r="F358" i="3"/>
  <c r="B358" i="3"/>
  <c r="F374" i="3"/>
  <c r="B374" i="3"/>
  <c r="F390" i="3"/>
  <c r="B390" i="3"/>
  <c r="F406" i="3"/>
  <c r="B406" i="3"/>
  <c r="F422" i="3"/>
  <c r="B422" i="3"/>
  <c r="F438" i="3"/>
  <c r="B438" i="3"/>
  <c r="F454" i="3"/>
  <c r="B454" i="3"/>
  <c r="F470" i="3"/>
  <c r="B470" i="3"/>
  <c r="F486" i="3"/>
  <c r="B486" i="3"/>
  <c r="F502" i="3"/>
  <c r="B502" i="3"/>
  <c r="F516" i="3"/>
  <c r="B516" i="3"/>
  <c r="F532" i="3"/>
  <c r="B532" i="3"/>
  <c r="F547" i="3"/>
  <c r="B547" i="3"/>
  <c r="F563" i="3"/>
  <c r="B563" i="3"/>
  <c r="F579" i="3"/>
  <c r="B579" i="3"/>
  <c r="F595" i="3"/>
  <c r="B595" i="3"/>
  <c r="F613" i="3"/>
  <c r="B613" i="3"/>
  <c r="F640" i="3"/>
  <c r="B640" i="3"/>
  <c r="F27" i="3"/>
  <c r="B27" i="3"/>
  <c r="F43" i="3"/>
  <c r="B43" i="3"/>
  <c r="F59" i="3"/>
  <c r="B59" i="3"/>
  <c r="F75" i="3"/>
  <c r="B75" i="3"/>
  <c r="F91" i="3"/>
  <c r="B91" i="3"/>
  <c r="F107" i="3"/>
  <c r="B107" i="3"/>
  <c r="F123" i="3"/>
  <c r="B123" i="3"/>
  <c r="F139" i="3"/>
  <c r="B139" i="3"/>
  <c r="F155" i="3"/>
  <c r="B155" i="3"/>
  <c r="F171" i="3"/>
  <c r="B171" i="3"/>
  <c r="F187" i="3"/>
  <c r="B187" i="3"/>
  <c r="F203" i="3"/>
  <c r="B203" i="3"/>
  <c r="F219" i="3"/>
  <c r="B219" i="3"/>
  <c r="F235" i="3"/>
  <c r="B235" i="3"/>
  <c r="F251" i="3"/>
  <c r="B251" i="3"/>
  <c r="F267" i="3"/>
  <c r="B267" i="3"/>
  <c r="F283" i="3"/>
  <c r="B283" i="3"/>
  <c r="F299" i="3"/>
  <c r="B299" i="3"/>
  <c r="F315" i="3"/>
  <c r="B315" i="3"/>
  <c r="F331" i="3"/>
  <c r="B331" i="3"/>
  <c r="F347" i="3"/>
  <c r="B347" i="3"/>
  <c r="F363" i="3"/>
  <c r="B363" i="3"/>
  <c r="F379" i="3"/>
  <c r="B379" i="3"/>
  <c r="F395" i="3"/>
  <c r="B395" i="3"/>
  <c r="F411" i="3"/>
  <c r="B411" i="3"/>
  <c r="F427" i="3"/>
  <c r="B427" i="3"/>
  <c r="F443" i="3"/>
  <c r="B443" i="3"/>
  <c r="F459" i="3"/>
  <c r="B459" i="3"/>
  <c r="F475" i="3"/>
  <c r="B475" i="3"/>
  <c r="F491" i="3"/>
  <c r="B491" i="3"/>
  <c r="F521" i="3"/>
  <c r="B521" i="3"/>
  <c r="F536" i="3"/>
  <c r="B536" i="3"/>
  <c r="F552" i="3"/>
  <c r="B552" i="3"/>
  <c r="F568" i="3"/>
  <c r="B568" i="3"/>
  <c r="F584" i="3"/>
  <c r="B584" i="3"/>
  <c r="F600" i="3"/>
  <c r="B600" i="3"/>
  <c r="F620" i="3"/>
  <c r="B620" i="3"/>
  <c r="F649" i="3"/>
  <c r="B649" i="3"/>
  <c r="F68" i="3"/>
  <c r="B68" i="3"/>
  <c r="F84" i="3"/>
  <c r="B84" i="3"/>
  <c r="F100" i="3"/>
  <c r="B100" i="3"/>
  <c r="F116" i="3"/>
  <c r="B116" i="3"/>
  <c r="F132" i="3"/>
  <c r="B132" i="3"/>
  <c r="F148" i="3"/>
  <c r="B148" i="3"/>
  <c r="F164" i="3"/>
  <c r="B164" i="3"/>
  <c r="F180" i="3"/>
  <c r="B180" i="3"/>
  <c r="F196" i="3"/>
  <c r="B196" i="3"/>
  <c r="F212" i="3"/>
  <c r="B212" i="3"/>
  <c r="F228" i="3"/>
  <c r="B228" i="3"/>
  <c r="F244" i="3"/>
  <c r="B244" i="3"/>
  <c r="F260" i="3"/>
  <c r="B260" i="3"/>
  <c r="F276" i="3"/>
  <c r="B276" i="3"/>
  <c r="F292" i="3"/>
  <c r="B292" i="3"/>
  <c r="F308" i="3"/>
  <c r="B308" i="3"/>
  <c r="F324" i="3"/>
  <c r="B324" i="3"/>
  <c r="F340" i="3"/>
  <c r="B340" i="3"/>
  <c r="F356" i="3"/>
  <c r="B356" i="3"/>
  <c r="F372" i="3"/>
  <c r="B372" i="3"/>
  <c r="F388" i="3"/>
  <c r="B388" i="3"/>
  <c r="F404" i="3"/>
  <c r="B404" i="3"/>
  <c r="F420" i="3"/>
  <c r="B420" i="3"/>
  <c r="F436" i="3"/>
  <c r="B436" i="3"/>
  <c r="F452" i="3"/>
  <c r="B452" i="3"/>
  <c r="F468" i="3"/>
  <c r="B468" i="3"/>
  <c r="F484" i="3"/>
  <c r="B484" i="3"/>
  <c r="F500" i="3"/>
  <c r="B500" i="3"/>
  <c r="F514" i="3"/>
  <c r="B514" i="3"/>
  <c r="F530" i="3"/>
  <c r="B530" i="3"/>
  <c r="F545" i="3"/>
  <c r="B545" i="3"/>
  <c r="F561" i="3"/>
  <c r="B561" i="3"/>
  <c r="F577" i="3"/>
  <c r="B577" i="3"/>
  <c r="F593" i="3"/>
  <c r="B593" i="3"/>
  <c r="F610" i="3"/>
  <c r="B610" i="3"/>
  <c r="F636" i="3"/>
  <c r="B636" i="3"/>
  <c r="F19" i="3"/>
  <c r="B19" i="3"/>
  <c r="F36" i="3"/>
  <c r="B36" i="3"/>
  <c r="F33" i="3"/>
  <c r="B33" i="3"/>
  <c r="F77" i="3"/>
  <c r="B77" i="3"/>
  <c r="F93" i="3"/>
  <c r="B93" i="3"/>
  <c r="F109" i="3"/>
  <c r="B109" i="3"/>
  <c r="F125" i="3"/>
  <c r="B125" i="3"/>
  <c r="F141" i="3"/>
  <c r="B141" i="3"/>
  <c r="F157" i="3"/>
  <c r="B157" i="3"/>
  <c r="F173" i="3"/>
  <c r="B173" i="3"/>
  <c r="F189" i="3"/>
  <c r="B189" i="3"/>
  <c r="F205" i="3"/>
  <c r="B205" i="3"/>
  <c r="F221" i="3"/>
  <c r="B221" i="3"/>
  <c r="F237" i="3"/>
  <c r="B237" i="3"/>
  <c r="F253" i="3"/>
  <c r="B253" i="3"/>
  <c r="F269" i="3"/>
  <c r="B269" i="3"/>
  <c r="F285" i="3"/>
  <c r="B285" i="3"/>
  <c r="F301" i="3"/>
  <c r="B301" i="3"/>
  <c r="F317" i="3"/>
  <c r="B317" i="3"/>
  <c r="F333" i="3"/>
  <c r="B333" i="3"/>
  <c r="F349" i="3"/>
  <c r="B349" i="3"/>
  <c r="F365" i="3"/>
  <c r="B365" i="3"/>
  <c r="F381" i="3"/>
  <c r="B381" i="3"/>
  <c r="F397" i="3"/>
  <c r="B397" i="3"/>
  <c r="F413" i="3"/>
  <c r="B413" i="3"/>
  <c r="F429" i="3"/>
  <c r="B429" i="3"/>
  <c r="F445" i="3"/>
  <c r="B445" i="3"/>
  <c r="F461" i="3"/>
  <c r="B461" i="3"/>
  <c r="F477" i="3"/>
  <c r="B477" i="3"/>
  <c r="F493" i="3"/>
  <c r="B493" i="3"/>
  <c r="F507" i="3"/>
  <c r="B507" i="3"/>
  <c r="F523" i="3"/>
  <c r="B523" i="3"/>
  <c r="F538" i="3"/>
  <c r="B538" i="3"/>
  <c r="F554" i="3"/>
  <c r="B554" i="3"/>
  <c r="F570" i="3"/>
  <c r="B570" i="3"/>
  <c r="F586" i="3"/>
  <c r="B586" i="3"/>
  <c r="F602" i="3"/>
  <c r="B602" i="3"/>
  <c r="F622" i="3"/>
  <c r="B622" i="3"/>
  <c r="F657" i="3"/>
  <c r="B657" i="3"/>
  <c r="F619" i="3"/>
  <c r="B619" i="3"/>
  <c r="F635" i="3"/>
  <c r="B635" i="3"/>
  <c r="F651" i="3"/>
  <c r="B651" i="3"/>
  <c r="F667" i="3"/>
  <c r="B667" i="3"/>
  <c r="F683" i="3"/>
  <c r="B683" i="3"/>
  <c r="F699" i="3"/>
  <c r="B699" i="3"/>
  <c r="F715" i="3"/>
  <c r="B715" i="3"/>
  <c r="F731" i="3"/>
  <c r="B731" i="3"/>
  <c r="F747" i="3"/>
  <c r="B747" i="3"/>
  <c r="F763" i="3"/>
  <c r="B763" i="3"/>
  <c r="F779" i="3"/>
  <c r="B779" i="3"/>
  <c r="F795" i="3"/>
  <c r="B795" i="3"/>
  <c r="F811" i="3"/>
  <c r="B811" i="3"/>
  <c r="F827" i="3"/>
  <c r="B827" i="3"/>
  <c r="F843" i="3"/>
  <c r="B843" i="3"/>
  <c r="F859" i="3"/>
  <c r="B859" i="3"/>
  <c r="F875" i="3"/>
  <c r="B875" i="3"/>
  <c r="F891" i="3"/>
  <c r="B891" i="3"/>
  <c r="F907" i="3"/>
  <c r="B907" i="3"/>
  <c r="F923" i="3"/>
  <c r="B923" i="3"/>
  <c r="F939" i="3"/>
  <c r="B939" i="3"/>
  <c r="F955" i="3"/>
  <c r="B955" i="3"/>
  <c r="F971" i="3"/>
  <c r="B971" i="3"/>
  <c r="F987" i="3"/>
  <c r="B987" i="3"/>
  <c r="F1003" i="3"/>
  <c r="B1003" i="3"/>
  <c r="F1019" i="3"/>
  <c r="B1019" i="3"/>
  <c r="F1035" i="3"/>
  <c r="B1035" i="3"/>
  <c r="F1051" i="3"/>
  <c r="B1051" i="3"/>
  <c r="F1067" i="3"/>
  <c r="B1067" i="3"/>
  <c r="F1083" i="3"/>
  <c r="B1083" i="3"/>
  <c r="F1099" i="3"/>
  <c r="B1099" i="3"/>
  <c r="F1115" i="3"/>
  <c r="B1115" i="3"/>
  <c r="F1131" i="3"/>
  <c r="B1131" i="3"/>
  <c r="F1147" i="3"/>
  <c r="B1147" i="3"/>
  <c r="F1163" i="3"/>
  <c r="B1163" i="3"/>
  <c r="F1179" i="3"/>
  <c r="B1179" i="3"/>
  <c r="F1195" i="3"/>
  <c r="B1195" i="3"/>
  <c r="F1211" i="3"/>
  <c r="B1211" i="3"/>
  <c r="F1227" i="3"/>
  <c r="B1227" i="3"/>
  <c r="F1243" i="3"/>
  <c r="B1243" i="3"/>
  <c r="F1261" i="3"/>
  <c r="B1261" i="3"/>
  <c r="F1289" i="3"/>
  <c r="B1289" i="3"/>
  <c r="F656" i="3"/>
  <c r="B656" i="3"/>
  <c r="F672" i="3"/>
  <c r="B672" i="3"/>
  <c r="F688" i="3"/>
  <c r="B688" i="3"/>
  <c r="F704" i="3"/>
  <c r="B704" i="3"/>
  <c r="F720" i="3"/>
  <c r="B720" i="3"/>
  <c r="F736" i="3"/>
  <c r="B736" i="3"/>
  <c r="F752" i="3"/>
  <c r="B752" i="3"/>
  <c r="F768" i="3"/>
  <c r="B768" i="3"/>
  <c r="F784" i="3"/>
  <c r="B784" i="3"/>
  <c r="F800" i="3"/>
  <c r="B800" i="3"/>
  <c r="F816" i="3"/>
  <c r="B816" i="3"/>
  <c r="F832" i="3"/>
  <c r="B832" i="3"/>
  <c r="F848" i="3"/>
  <c r="B848" i="3"/>
  <c r="F864" i="3"/>
  <c r="B864" i="3"/>
  <c r="F880" i="3"/>
  <c r="B880" i="3"/>
  <c r="F896" i="3"/>
  <c r="B896" i="3"/>
  <c r="F912" i="3"/>
  <c r="B912" i="3"/>
  <c r="F928" i="3"/>
  <c r="B928" i="3"/>
  <c r="F944" i="3"/>
  <c r="B944" i="3"/>
  <c r="F960" i="3"/>
  <c r="B960" i="3"/>
  <c r="F976" i="3"/>
  <c r="B976" i="3"/>
  <c r="F992" i="3"/>
  <c r="B992" i="3"/>
  <c r="F1008" i="3"/>
  <c r="B1008" i="3"/>
  <c r="F1024" i="3"/>
  <c r="B1024" i="3"/>
  <c r="F1040" i="3"/>
  <c r="B1040" i="3"/>
  <c r="F1056" i="3"/>
  <c r="B1056" i="3"/>
  <c r="F1072" i="3"/>
  <c r="B1072" i="3"/>
  <c r="F1088" i="3"/>
  <c r="B1088" i="3"/>
  <c r="F1104" i="3"/>
  <c r="B1104" i="3"/>
  <c r="F1120" i="3"/>
  <c r="B1120" i="3"/>
  <c r="F1136" i="3"/>
  <c r="B1136" i="3"/>
  <c r="F1152" i="3"/>
  <c r="B1152" i="3"/>
  <c r="F1168" i="3"/>
  <c r="B1168" i="3"/>
  <c r="F1184" i="3"/>
  <c r="B1184" i="3"/>
  <c r="F1200" i="3"/>
  <c r="B1200" i="3"/>
  <c r="F1216" i="3"/>
  <c r="B1216" i="3"/>
  <c r="F1232" i="3"/>
  <c r="B1232" i="3"/>
  <c r="F1248" i="3"/>
  <c r="B1248" i="3"/>
  <c r="F1267" i="3"/>
  <c r="B1267" i="3"/>
  <c r="F1298" i="3"/>
  <c r="B1298" i="3"/>
  <c r="F669" i="3"/>
  <c r="B669" i="3"/>
  <c r="F685" i="3"/>
  <c r="B685" i="3"/>
  <c r="F701" i="3"/>
  <c r="B701" i="3"/>
  <c r="F717" i="3"/>
  <c r="B717" i="3"/>
  <c r="F733" i="3"/>
  <c r="B733" i="3"/>
  <c r="F749" i="3"/>
  <c r="B749" i="3"/>
  <c r="F765" i="3"/>
  <c r="B765" i="3"/>
  <c r="F781" i="3"/>
  <c r="B781" i="3"/>
  <c r="F797" i="3"/>
  <c r="B797" i="3"/>
  <c r="F813" i="3"/>
  <c r="B813" i="3"/>
  <c r="F829" i="3"/>
  <c r="B829" i="3"/>
  <c r="F845" i="3"/>
  <c r="B845" i="3"/>
  <c r="F861" i="3"/>
  <c r="B861" i="3"/>
  <c r="F877" i="3"/>
  <c r="B877" i="3"/>
  <c r="F893" i="3"/>
  <c r="B893" i="3"/>
  <c r="F909" i="3"/>
  <c r="B909" i="3"/>
  <c r="F925" i="3"/>
  <c r="B925" i="3"/>
  <c r="F941" i="3"/>
  <c r="B941" i="3"/>
  <c r="F957" i="3"/>
  <c r="B957" i="3"/>
  <c r="F973" i="3"/>
  <c r="B973" i="3"/>
  <c r="F989" i="3"/>
  <c r="B989" i="3"/>
  <c r="F1005" i="3"/>
  <c r="B1005" i="3"/>
  <c r="F1021" i="3"/>
  <c r="B1021" i="3"/>
  <c r="F1037" i="3"/>
  <c r="B1037" i="3"/>
  <c r="F1053" i="3"/>
  <c r="B1053" i="3"/>
  <c r="F1069" i="3"/>
  <c r="B1069" i="3"/>
  <c r="F1085" i="3"/>
  <c r="B1085" i="3"/>
  <c r="F1101" i="3"/>
  <c r="B1101" i="3"/>
  <c r="F1117" i="3"/>
  <c r="B1117" i="3"/>
  <c r="F1133" i="3"/>
  <c r="B1133" i="3"/>
  <c r="F1149" i="3"/>
  <c r="B1149" i="3"/>
  <c r="F1165" i="3"/>
  <c r="B1165" i="3"/>
  <c r="F1181" i="3"/>
  <c r="B1181" i="3"/>
  <c r="F1197" i="3"/>
  <c r="B1197" i="3"/>
  <c r="F1213" i="3"/>
  <c r="B1213" i="3"/>
  <c r="F1229" i="3"/>
  <c r="B1229" i="3"/>
  <c r="F1245" i="3"/>
  <c r="B1245" i="3"/>
  <c r="F1263" i="3"/>
  <c r="B1263" i="3"/>
  <c r="F1293" i="3"/>
  <c r="B1293" i="3"/>
  <c r="F630" i="3"/>
  <c r="B630" i="3"/>
  <c r="F646" i="3"/>
  <c r="B646" i="3"/>
  <c r="F662" i="3"/>
  <c r="B662" i="3"/>
  <c r="F678" i="3"/>
  <c r="B678" i="3"/>
  <c r="F694" i="3"/>
  <c r="B694" i="3"/>
  <c r="F710" i="3"/>
  <c r="B710" i="3"/>
  <c r="F726" i="3"/>
  <c r="B726" i="3"/>
  <c r="F742" i="3"/>
  <c r="B742" i="3"/>
  <c r="F758" i="3"/>
  <c r="B758" i="3"/>
  <c r="F774" i="3"/>
  <c r="B774" i="3"/>
  <c r="F790" i="3"/>
  <c r="B790" i="3"/>
  <c r="F806" i="3"/>
  <c r="B806" i="3"/>
  <c r="F822" i="3"/>
  <c r="B822" i="3"/>
  <c r="F838" i="3"/>
  <c r="B838" i="3"/>
  <c r="F854" i="3"/>
  <c r="B854" i="3"/>
  <c r="F870" i="3"/>
  <c r="B870" i="3"/>
  <c r="F886" i="3"/>
  <c r="B886" i="3"/>
  <c r="F902" i="3"/>
  <c r="B902" i="3"/>
  <c r="F918" i="3"/>
  <c r="B918" i="3"/>
  <c r="F934" i="3"/>
  <c r="B934" i="3"/>
  <c r="F950" i="3"/>
  <c r="B950" i="3"/>
  <c r="F966" i="3"/>
  <c r="B966" i="3"/>
  <c r="F982" i="3"/>
  <c r="B982" i="3"/>
  <c r="F998" i="3"/>
  <c r="B998" i="3"/>
  <c r="F1014" i="3"/>
  <c r="B1014" i="3"/>
  <c r="F1030" i="3"/>
  <c r="B1030" i="3"/>
  <c r="F1046" i="3"/>
  <c r="B1046" i="3"/>
  <c r="F1062" i="3"/>
  <c r="B1062" i="3"/>
  <c r="F1078" i="3"/>
  <c r="B1078" i="3"/>
  <c r="F1094" i="3"/>
  <c r="B1094" i="3"/>
  <c r="F1110" i="3"/>
  <c r="B1110" i="3"/>
  <c r="F1126" i="3"/>
  <c r="B1126" i="3"/>
  <c r="F1142" i="3"/>
  <c r="B1142" i="3"/>
  <c r="F1158" i="3"/>
  <c r="B1158" i="3"/>
  <c r="F1174" i="3"/>
  <c r="B1174" i="3"/>
  <c r="F1190" i="3"/>
  <c r="B1190" i="3"/>
  <c r="F1206" i="3"/>
  <c r="B1206" i="3"/>
  <c r="F1222" i="3"/>
  <c r="B1222" i="3"/>
  <c r="F1238" i="3"/>
  <c r="B1238" i="3"/>
  <c r="F1254" i="3"/>
  <c r="B1254" i="3"/>
  <c r="F1278" i="3"/>
  <c r="B1278" i="3"/>
  <c r="F1321" i="3"/>
  <c r="B1321" i="3"/>
  <c r="F1268" i="3"/>
  <c r="B1268" i="3"/>
  <c r="F1284" i="3"/>
  <c r="B1284" i="3"/>
  <c r="F1300" i="3"/>
  <c r="B1300" i="3"/>
  <c r="F1316" i="3"/>
  <c r="B1316" i="3"/>
  <c r="F1332" i="3"/>
  <c r="B1332" i="3"/>
  <c r="F1348" i="3"/>
  <c r="B1348" i="3"/>
  <c r="F1364" i="3"/>
  <c r="B1364" i="3"/>
  <c r="F1380" i="3"/>
  <c r="B1380" i="3"/>
  <c r="F1396" i="3"/>
  <c r="B1396" i="3"/>
  <c r="F1412" i="3"/>
  <c r="B1412" i="3"/>
  <c r="F1427" i="3"/>
  <c r="B1427" i="3"/>
  <c r="F1440" i="3"/>
  <c r="B1440" i="3"/>
  <c r="F1451" i="3"/>
  <c r="B1451" i="3"/>
  <c r="B1490" i="3"/>
  <c r="F1490" i="3"/>
  <c r="B1506" i="3"/>
  <c r="F1506" i="3"/>
  <c r="F1522" i="3"/>
  <c r="B1522" i="3"/>
  <c r="F1538" i="3"/>
  <c r="B1538" i="3"/>
  <c r="F1554" i="3"/>
  <c r="B1554" i="3"/>
  <c r="F1570" i="3"/>
  <c r="B1570" i="3"/>
  <c r="F1587" i="3"/>
  <c r="B1587" i="3"/>
  <c r="F1614" i="3"/>
  <c r="B1614" i="3"/>
  <c r="F1667" i="3"/>
  <c r="B1667" i="3"/>
  <c r="F1337" i="3"/>
  <c r="B1337" i="3"/>
  <c r="B1353" i="3"/>
  <c r="F1353" i="3"/>
  <c r="F1369" i="3"/>
  <c r="B1369" i="3"/>
  <c r="F1385" i="3"/>
  <c r="B1385" i="3"/>
  <c r="F1401" i="3"/>
  <c r="B1401" i="3"/>
  <c r="F1417" i="3"/>
  <c r="B1417" i="3"/>
  <c r="F1431" i="3"/>
  <c r="B1431" i="3"/>
  <c r="F1455" i="3"/>
  <c r="B1455" i="3"/>
  <c r="F1467" i="3"/>
  <c r="B1467" i="3"/>
  <c r="B1479" i="3"/>
  <c r="F1479" i="3"/>
  <c r="B1495" i="3"/>
  <c r="F1495" i="3"/>
  <c r="B1511" i="3"/>
  <c r="F1511" i="3"/>
  <c r="B1527" i="3"/>
  <c r="F1527" i="3"/>
  <c r="F1543" i="3"/>
  <c r="B1543" i="3"/>
  <c r="F1559" i="3"/>
  <c r="B1559" i="3"/>
  <c r="F1575" i="3"/>
  <c r="B1575" i="3"/>
  <c r="F1594" i="3"/>
  <c r="B1594" i="3"/>
  <c r="F1623" i="3"/>
  <c r="B1623" i="3"/>
  <c r="F1302" i="3"/>
  <c r="B1302" i="3"/>
  <c r="F1318" i="3"/>
  <c r="B1318" i="3"/>
  <c r="F1334" i="3"/>
  <c r="B1334" i="3"/>
  <c r="B1350" i="3"/>
  <c r="F1350" i="3"/>
  <c r="F1366" i="3"/>
  <c r="B1366" i="3"/>
  <c r="F1382" i="3"/>
  <c r="B1382" i="3"/>
  <c r="F1398" i="3"/>
  <c r="B1398" i="3"/>
  <c r="F1414" i="3"/>
  <c r="B1414" i="3"/>
  <c r="F1441" i="3"/>
  <c r="B1441" i="3"/>
  <c r="F1453" i="3"/>
  <c r="B1453" i="3"/>
  <c r="F1465" i="3"/>
  <c r="B1465" i="3"/>
  <c r="B1492" i="3"/>
  <c r="F1492" i="3"/>
  <c r="B1508" i="3"/>
  <c r="F1508" i="3"/>
  <c r="F1524" i="3"/>
  <c r="B1524" i="3"/>
  <c r="F1540" i="3"/>
  <c r="B1540" i="3"/>
  <c r="F1556" i="3"/>
  <c r="B1556" i="3"/>
  <c r="F1572" i="3"/>
  <c r="B1572" i="3"/>
  <c r="F1590" i="3"/>
  <c r="B1590" i="3"/>
  <c r="F1618" i="3"/>
  <c r="B1618" i="3"/>
  <c r="F1675" i="3"/>
  <c r="B1675" i="3"/>
  <c r="F1283" i="3"/>
  <c r="B1283" i="3"/>
  <c r="F1299" i="3"/>
  <c r="B1299" i="3"/>
  <c r="F1315" i="3"/>
  <c r="B1315" i="3"/>
  <c r="F1331" i="3"/>
  <c r="B1331" i="3"/>
  <c r="F1347" i="3"/>
  <c r="B1347" i="3"/>
  <c r="F1363" i="3"/>
  <c r="B1363" i="3"/>
  <c r="F1379" i="3"/>
  <c r="B1379" i="3"/>
  <c r="F1395" i="3"/>
  <c r="B1395" i="3"/>
  <c r="F1411" i="3"/>
  <c r="B1411" i="3"/>
  <c r="F1426" i="3"/>
  <c r="B1426" i="3"/>
  <c r="F1439" i="3"/>
  <c r="B1439" i="3"/>
  <c r="F1463" i="3"/>
  <c r="B1463" i="3"/>
  <c r="B1489" i="3"/>
  <c r="F1489" i="3"/>
  <c r="B1505" i="3"/>
  <c r="F1505" i="3"/>
  <c r="F1521" i="3"/>
  <c r="B1521" i="3"/>
  <c r="F1537" i="3"/>
  <c r="B1537" i="3"/>
  <c r="F1553" i="3"/>
  <c r="B1553" i="3"/>
  <c r="F1569" i="3"/>
  <c r="B1569" i="3"/>
  <c r="F1586" i="3"/>
  <c r="B1586" i="3"/>
  <c r="F1611" i="3"/>
  <c r="B1611" i="3"/>
  <c r="F1663" i="3"/>
  <c r="B1663" i="3"/>
  <c r="F1593" i="3"/>
  <c r="B1593" i="3"/>
  <c r="F1609" i="3"/>
  <c r="B1609" i="3"/>
  <c r="F1625" i="3"/>
  <c r="B1625" i="3"/>
  <c r="F1641" i="3"/>
  <c r="B1641" i="3"/>
  <c r="F1657" i="3"/>
  <c r="B1657" i="3"/>
  <c r="F1673" i="3"/>
  <c r="B1673" i="3"/>
  <c r="F1689" i="3"/>
  <c r="B1689" i="3"/>
  <c r="F1705" i="3"/>
  <c r="B1705" i="3"/>
  <c r="F1721" i="3"/>
  <c r="B1721" i="3"/>
  <c r="F1736" i="3"/>
  <c r="B1736" i="3"/>
  <c r="F1752" i="3"/>
  <c r="B1752" i="3"/>
  <c r="F1768" i="3"/>
  <c r="B1768" i="3"/>
  <c r="F1784" i="3"/>
  <c r="B1784" i="3"/>
  <c r="F1800" i="3"/>
  <c r="B1800" i="3"/>
  <c r="F1816" i="3"/>
  <c r="B1816" i="3"/>
  <c r="F1836" i="3"/>
  <c r="B1836" i="3"/>
  <c r="F1858" i="3"/>
  <c r="B1858" i="3"/>
  <c r="F1879" i="3"/>
  <c r="B1879" i="3"/>
  <c r="F1910" i="3"/>
  <c r="B1910" i="3"/>
  <c r="F1950" i="3"/>
  <c r="B1950" i="3"/>
  <c r="F2014" i="3"/>
  <c r="B2014" i="3"/>
  <c r="F2078" i="3"/>
  <c r="B2078" i="3"/>
  <c r="F2159" i="3"/>
  <c r="B2159" i="3"/>
  <c r="B2374" i="3"/>
  <c r="F2374" i="3"/>
  <c r="F1638" i="3"/>
  <c r="B1638" i="3"/>
  <c r="F1654" i="3"/>
  <c r="B1654" i="3"/>
  <c r="F1670" i="3"/>
  <c r="B1670" i="3"/>
  <c r="F1686" i="3"/>
  <c r="B1686" i="3"/>
  <c r="F1702" i="3"/>
  <c r="B1702" i="3"/>
  <c r="F1718" i="3"/>
  <c r="B1718" i="3"/>
  <c r="F1733" i="3"/>
  <c r="B1733" i="3"/>
  <c r="F1749" i="3"/>
  <c r="B1749" i="3"/>
  <c r="F1765" i="3"/>
  <c r="B1765" i="3"/>
  <c r="F1781" i="3"/>
  <c r="B1781" i="3"/>
  <c r="F1797" i="3"/>
  <c r="B1797" i="3"/>
  <c r="F1813" i="3"/>
  <c r="B1813" i="3"/>
  <c r="F1832" i="3"/>
  <c r="B1832" i="3"/>
  <c r="F1854" i="3"/>
  <c r="B1854" i="3"/>
  <c r="F1875" i="3"/>
  <c r="B1875" i="3"/>
  <c r="F1903" i="3"/>
  <c r="B1903" i="3"/>
  <c r="F1938" i="3"/>
  <c r="B1938" i="3"/>
  <c r="F2002" i="3"/>
  <c r="B2002" i="3"/>
  <c r="F2066" i="3"/>
  <c r="B2066" i="3"/>
  <c r="F2143" i="3"/>
  <c r="B2143" i="3"/>
  <c r="F2326" i="3"/>
  <c r="B2326" i="3"/>
  <c r="F1691" i="3"/>
  <c r="B1691" i="3"/>
  <c r="F1707" i="3"/>
  <c r="B1707" i="3"/>
  <c r="F1723" i="3"/>
  <c r="B1723" i="3"/>
  <c r="F1738" i="3"/>
  <c r="B1738" i="3"/>
  <c r="F1754" i="3"/>
  <c r="B1754" i="3"/>
  <c r="F1770" i="3"/>
  <c r="B1770" i="3"/>
  <c r="F1786" i="3"/>
  <c r="B1786" i="3"/>
  <c r="F1802" i="3"/>
  <c r="B1802" i="3"/>
  <c r="F1818" i="3"/>
  <c r="B1818" i="3"/>
  <c r="F1839" i="3"/>
  <c r="B1839" i="3"/>
  <c r="F1860" i="3"/>
  <c r="B1860" i="3"/>
  <c r="F1882" i="3"/>
  <c r="B1882" i="3"/>
  <c r="F1914" i="3"/>
  <c r="B1914" i="3"/>
  <c r="F1958" i="3"/>
  <c r="B1958" i="3"/>
  <c r="F2022" i="3"/>
  <c r="B2022" i="3"/>
  <c r="F2086" i="3"/>
  <c r="B2086" i="3"/>
  <c r="F2169" i="3"/>
  <c r="B2169" i="3"/>
  <c r="B2406" i="3"/>
  <c r="F2406" i="3"/>
  <c r="F1612" i="3"/>
  <c r="B1612" i="3"/>
  <c r="F1628" i="3"/>
  <c r="B1628" i="3"/>
  <c r="F1644" i="3"/>
  <c r="B1644" i="3"/>
  <c r="F1660" i="3"/>
  <c r="B1660" i="3"/>
  <c r="F1676" i="3"/>
  <c r="B1676" i="3"/>
  <c r="F1692" i="3"/>
  <c r="B1692" i="3"/>
  <c r="F1708" i="3"/>
  <c r="B1708" i="3"/>
  <c r="F1724" i="3"/>
  <c r="B1724" i="3"/>
  <c r="F1739" i="3"/>
  <c r="B1739" i="3"/>
  <c r="F1755" i="3"/>
  <c r="B1755" i="3"/>
  <c r="F1771" i="3"/>
  <c r="B1771" i="3"/>
  <c r="F1787" i="3"/>
  <c r="B1787" i="3"/>
  <c r="F1803" i="3"/>
  <c r="B1803" i="3"/>
  <c r="F1819" i="3"/>
  <c r="B1819" i="3"/>
  <c r="F1840" i="3"/>
  <c r="B1840" i="3"/>
  <c r="F1862" i="3"/>
  <c r="B1862" i="3"/>
  <c r="F1883" i="3"/>
  <c r="B1883" i="3"/>
  <c r="F1915" i="3"/>
  <c r="B1915" i="3"/>
  <c r="F1962" i="3"/>
  <c r="B1962" i="3"/>
  <c r="F2026" i="3"/>
  <c r="B2026" i="3"/>
  <c r="F2090" i="3"/>
  <c r="B2090" i="3"/>
  <c r="F2175" i="3"/>
  <c r="B2175" i="3"/>
  <c r="B2422" i="3"/>
  <c r="F2422" i="3"/>
  <c r="F1833" i="3"/>
  <c r="B1833" i="3"/>
  <c r="F1849" i="3"/>
  <c r="B1849" i="3"/>
  <c r="F1865" i="3"/>
  <c r="B1865" i="3"/>
  <c r="F1881" i="3"/>
  <c r="B1881" i="3"/>
  <c r="F1897" i="3"/>
  <c r="B1897" i="3"/>
  <c r="F1913" i="3"/>
  <c r="B1913" i="3"/>
  <c r="F1929" i="3"/>
  <c r="B1929" i="3"/>
  <c r="F1945" i="3"/>
  <c r="B1945" i="3"/>
  <c r="F1961" i="3"/>
  <c r="B1961" i="3"/>
  <c r="F1977" i="3"/>
  <c r="B1977" i="3"/>
  <c r="F1993" i="3"/>
  <c r="B1993" i="3"/>
  <c r="F2009" i="3"/>
  <c r="B2009" i="3"/>
  <c r="F2025" i="3"/>
  <c r="B2025" i="3"/>
  <c r="F2041" i="3"/>
  <c r="B2041" i="3"/>
  <c r="F2057" i="3"/>
  <c r="B2057" i="3"/>
  <c r="F2073" i="3"/>
  <c r="B2073" i="3"/>
  <c r="F2089" i="3"/>
  <c r="B2089" i="3"/>
  <c r="F2109" i="3"/>
  <c r="B2109" i="3"/>
  <c r="F2131" i="3"/>
  <c r="B2131" i="3"/>
  <c r="F2152" i="3"/>
  <c r="B2152" i="3"/>
  <c r="F2173" i="3"/>
  <c r="B2173" i="3"/>
  <c r="F2226" i="3"/>
  <c r="B2226" i="3"/>
  <c r="F2290" i="3"/>
  <c r="B2290" i="3"/>
  <c r="F2354" i="3"/>
  <c r="B2354" i="3"/>
  <c r="B2418" i="3"/>
  <c r="F2418" i="3"/>
  <c r="F1947" i="3"/>
  <c r="B1947" i="3"/>
  <c r="F1963" i="3"/>
  <c r="B1963" i="3"/>
  <c r="F1979" i="3"/>
  <c r="B1979" i="3"/>
  <c r="F1995" i="3"/>
  <c r="B1995" i="3"/>
  <c r="F2011" i="3"/>
  <c r="B2011" i="3"/>
  <c r="F2027" i="3"/>
  <c r="B2027" i="3"/>
  <c r="F2043" i="3"/>
  <c r="B2043" i="3"/>
  <c r="F2059" i="3"/>
  <c r="B2059" i="3"/>
  <c r="F2075" i="3"/>
  <c r="B2075" i="3"/>
  <c r="F2091" i="3"/>
  <c r="B2091" i="3"/>
  <c r="F2112" i="3"/>
  <c r="B2112" i="3"/>
  <c r="F2133" i="3"/>
  <c r="B2133" i="3"/>
  <c r="F2155" i="3"/>
  <c r="B2155" i="3"/>
  <c r="F2176" i="3"/>
  <c r="B2176" i="3"/>
  <c r="F2234" i="3"/>
  <c r="B2234" i="3"/>
  <c r="F2298" i="3"/>
  <c r="B2298" i="3"/>
  <c r="F2362" i="3"/>
  <c r="B2362" i="3"/>
  <c r="B2426" i="3"/>
  <c r="F2426" i="3"/>
  <c r="F1896" i="3"/>
  <c r="B1896" i="3"/>
  <c r="F1912" i="3"/>
  <c r="B1912" i="3"/>
  <c r="F1928" i="3"/>
  <c r="B1928" i="3"/>
  <c r="F1944" i="3"/>
  <c r="B1944" i="3"/>
  <c r="F1960" i="3"/>
  <c r="B1960" i="3"/>
  <c r="F1976" i="3"/>
  <c r="B1976" i="3"/>
  <c r="F1992" i="3"/>
  <c r="B1992" i="3"/>
  <c r="F2008" i="3"/>
  <c r="B2008" i="3"/>
  <c r="F2024" i="3"/>
  <c r="B2024" i="3"/>
  <c r="F2040" i="3"/>
  <c r="B2040" i="3"/>
  <c r="F2056" i="3"/>
  <c r="B2056" i="3"/>
  <c r="F2072" i="3"/>
  <c r="B2072" i="3"/>
  <c r="F2088" i="3"/>
  <c r="B2088" i="3"/>
  <c r="F2108" i="3"/>
  <c r="B2108" i="3"/>
  <c r="F2129" i="3"/>
  <c r="B2129" i="3"/>
  <c r="F2151" i="3"/>
  <c r="B2151" i="3"/>
  <c r="F2172" i="3"/>
  <c r="B2172" i="3"/>
  <c r="F2222" i="3"/>
  <c r="B2222" i="3"/>
  <c r="F2286" i="3"/>
  <c r="B2286" i="3"/>
  <c r="F2350" i="3"/>
  <c r="B2350" i="3"/>
  <c r="B2414" i="3"/>
  <c r="F2414" i="3"/>
  <c r="F2102" i="3"/>
  <c r="B2102" i="3"/>
  <c r="F2118" i="3"/>
  <c r="B2118" i="3"/>
  <c r="F2134" i="3"/>
  <c r="B2134" i="3"/>
  <c r="F2150" i="3"/>
  <c r="B2150" i="3"/>
  <c r="F2166" i="3"/>
  <c r="B2166" i="3"/>
  <c r="F2182" i="3"/>
  <c r="B2182" i="3"/>
  <c r="F2197" i="3"/>
  <c r="B2197" i="3"/>
  <c r="F2213" i="3"/>
  <c r="B2213" i="3"/>
  <c r="F2229" i="3"/>
  <c r="B2229" i="3"/>
  <c r="F2245" i="3"/>
  <c r="B2245" i="3"/>
  <c r="F2261" i="3"/>
  <c r="B2261" i="3"/>
  <c r="F2277" i="3"/>
  <c r="B2277" i="3"/>
  <c r="F2293" i="3"/>
  <c r="B2293" i="3"/>
  <c r="F2309" i="3"/>
  <c r="B2309" i="3"/>
  <c r="F2325" i="3"/>
  <c r="B2325" i="3"/>
  <c r="F2341" i="3"/>
  <c r="B2341" i="3"/>
  <c r="F2357" i="3"/>
  <c r="B2357" i="3"/>
  <c r="F2373" i="3"/>
  <c r="B2373" i="3"/>
  <c r="B2389" i="3"/>
  <c r="F2389" i="3"/>
  <c r="B2405" i="3"/>
  <c r="F2405" i="3"/>
  <c r="B2421" i="3"/>
  <c r="F2421" i="3"/>
  <c r="F2187" i="3"/>
  <c r="B2187" i="3"/>
  <c r="F2203" i="3"/>
  <c r="B2203" i="3"/>
  <c r="F2219" i="3"/>
  <c r="B2219" i="3"/>
  <c r="F2235" i="3"/>
  <c r="B2235" i="3"/>
  <c r="F2251" i="3"/>
  <c r="B2251" i="3"/>
  <c r="F2267" i="3"/>
  <c r="B2267" i="3"/>
  <c r="F2283" i="3"/>
  <c r="B2283" i="3"/>
  <c r="F2299" i="3"/>
  <c r="B2299" i="3"/>
  <c r="F2315" i="3"/>
  <c r="B2315" i="3"/>
  <c r="F2331" i="3"/>
  <c r="B2331" i="3"/>
  <c r="F2347" i="3"/>
  <c r="B2347" i="3"/>
  <c r="F2363" i="3"/>
  <c r="B2363" i="3"/>
  <c r="B2379" i="3"/>
  <c r="F2379" i="3"/>
  <c r="B2395" i="3"/>
  <c r="F2395" i="3"/>
  <c r="B2411" i="3"/>
  <c r="F2411" i="3"/>
  <c r="B2427" i="3"/>
  <c r="F2427" i="3"/>
  <c r="F2185" i="3"/>
  <c r="B2185" i="3"/>
  <c r="F2200" i="3"/>
  <c r="B2200" i="3"/>
  <c r="F2216" i="3"/>
  <c r="B2216" i="3"/>
  <c r="F2232" i="3"/>
  <c r="B2232" i="3"/>
  <c r="F2248" i="3"/>
  <c r="B2248" i="3"/>
  <c r="F2264" i="3"/>
  <c r="B2264" i="3"/>
  <c r="F2280" i="3"/>
  <c r="B2280" i="3"/>
  <c r="F2296" i="3"/>
  <c r="B2296" i="3"/>
  <c r="F2312" i="3"/>
  <c r="B2312" i="3"/>
  <c r="F2328" i="3"/>
  <c r="B2328" i="3"/>
  <c r="F2344" i="3"/>
  <c r="B2344" i="3"/>
  <c r="F2360" i="3"/>
  <c r="B2360" i="3"/>
  <c r="B2376" i="3"/>
  <c r="F2376" i="3"/>
  <c r="B2392" i="3"/>
  <c r="F2392" i="3"/>
  <c r="B2408" i="3"/>
  <c r="F2408" i="3"/>
  <c r="B2424" i="3"/>
  <c r="F2424" i="3"/>
  <c r="F4" i="3"/>
  <c r="F29" i="3"/>
  <c r="B29" i="3"/>
  <c r="F6" i="3"/>
  <c r="B6" i="3"/>
  <c r="F38" i="3"/>
  <c r="B38" i="3"/>
  <c r="F70" i="3"/>
  <c r="B70" i="3"/>
  <c r="F102" i="3"/>
  <c r="B102" i="3"/>
  <c r="F134" i="3"/>
  <c r="B134" i="3"/>
  <c r="F12" i="3"/>
  <c r="B12" i="3"/>
  <c r="F48" i="3"/>
  <c r="B48" i="3"/>
  <c r="F13" i="3"/>
  <c r="B13" i="3"/>
  <c r="F37" i="3"/>
  <c r="B37" i="3"/>
  <c r="F57" i="3"/>
  <c r="B57" i="3"/>
  <c r="F10" i="3"/>
  <c r="B10" i="3"/>
  <c r="F26" i="3"/>
  <c r="B26" i="3"/>
  <c r="F42" i="3"/>
  <c r="B42" i="3"/>
  <c r="F58" i="3"/>
  <c r="B58" i="3"/>
  <c r="F74" i="3"/>
  <c r="B74" i="3"/>
  <c r="F90" i="3"/>
  <c r="B90" i="3"/>
  <c r="F106" i="3"/>
  <c r="B106" i="3"/>
  <c r="F122" i="3"/>
  <c r="B122" i="3"/>
  <c r="F138" i="3"/>
  <c r="B138" i="3"/>
  <c r="F154" i="3"/>
  <c r="B154" i="3"/>
  <c r="F170" i="3"/>
  <c r="B170" i="3"/>
  <c r="F186" i="3"/>
  <c r="B186" i="3"/>
  <c r="F202" i="3"/>
  <c r="B202" i="3"/>
  <c r="F218" i="3"/>
  <c r="B218" i="3"/>
  <c r="F234" i="3"/>
  <c r="B234" i="3"/>
  <c r="F250" i="3"/>
  <c r="B250" i="3"/>
  <c r="F266" i="3"/>
  <c r="B266" i="3"/>
  <c r="F282" i="3"/>
  <c r="B282" i="3"/>
  <c r="F298" i="3"/>
  <c r="B298" i="3"/>
  <c r="F314" i="3"/>
  <c r="B314" i="3"/>
  <c r="F330" i="3"/>
  <c r="B330" i="3"/>
  <c r="F346" i="3"/>
  <c r="B346" i="3"/>
  <c r="F362" i="3"/>
  <c r="B362" i="3"/>
  <c r="F378" i="3"/>
  <c r="B378" i="3"/>
  <c r="F394" i="3"/>
  <c r="B394" i="3"/>
  <c r="F410" i="3"/>
  <c r="B410" i="3"/>
  <c r="F426" i="3"/>
  <c r="B426" i="3"/>
  <c r="F442" i="3"/>
  <c r="B442" i="3"/>
  <c r="F458" i="3"/>
  <c r="B458" i="3"/>
  <c r="F474" i="3"/>
  <c r="B474" i="3"/>
  <c r="F490" i="3"/>
  <c r="B490" i="3"/>
  <c r="F506" i="3"/>
  <c r="B506" i="3"/>
  <c r="F520" i="3"/>
  <c r="B520" i="3"/>
  <c r="F551" i="3"/>
  <c r="B551" i="3"/>
  <c r="F567" i="3"/>
  <c r="B567" i="3"/>
  <c r="F583" i="3"/>
  <c r="B583" i="3"/>
  <c r="F599" i="3"/>
  <c r="B599" i="3"/>
  <c r="F618" i="3"/>
  <c r="B618" i="3"/>
  <c r="F648" i="3"/>
  <c r="B648" i="3"/>
  <c r="F31" i="3"/>
  <c r="B31" i="3"/>
  <c r="F47" i="3"/>
  <c r="B47" i="3"/>
  <c r="F63" i="3"/>
  <c r="B63" i="3"/>
  <c r="F79" i="3"/>
  <c r="B79" i="3"/>
  <c r="F95" i="3"/>
  <c r="B95" i="3"/>
  <c r="F111" i="3"/>
  <c r="B111" i="3"/>
  <c r="F127" i="3"/>
  <c r="B127" i="3"/>
  <c r="F143" i="3"/>
  <c r="B143" i="3"/>
  <c r="F159" i="3"/>
  <c r="B159" i="3"/>
  <c r="F175" i="3"/>
  <c r="B175" i="3"/>
  <c r="F191" i="3"/>
  <c r="B191" i="3"/>
  <c r="F207" i="3"/>
  <c r="B207" i="3"/>
  <c r="F223" i="3"/>
  <c r="B223" i="3"/>
  <c r="F239" i="3"/>
  <c r="B239" i="3"/>
  <c r="F255" i="3"/>
  <c r="B255" i="3"/>
  <c r="F271" i="3"/>
  <c r="B271" i="3"/>
  <c r="F287" i="3"/>
  <c r="B287" i="3"/>
  <c r="F303" i="3"/>
  <c r="B303" i="3"/>
  <c r="F319" i="3"/>
  <c r="B319" i="3"/>
  <c r="F335" i="3"/>
  <c r="B335" i="3"/>
  <c r="F351" i="3"/>
  <c r="B351" i="3"/>
  <c r="F367" i="3"/>
  <c r="B367" i="3"/>
  <c r="F383" i="3"/>
  <c r="B383" i="3"/>
  <c r="F399" i="3"/>
  <c r="B399" i="3"/>
  <c r="F415" i="3"/>
  <c r="B415" i="3"/>
  <c r="F431" i="3"/>
  <c r="B431" i="3"/>
  <c r="F447" i="3"/>
  <c r="B447" i="3"/>
  <c r="F463" i="3"/>
  <c r="B463" i="3"/>
  <c r="F479" i="3"/>
  <c r="B479" i="3"/>
  <c r="F495" i="3"/>
  <c r="B495" i="3"/>
  <c r="F509" i="3"/>
  <c r="B509" i="3"/>
  <c r="F525" i="3"/>
  <c r="B525" i="3"/>
  <c r="F540" i="3"/>
  <c r="B540" i="3"/>
  <c r="F556" i="3"/>
  <c r="B556" i="3"/>
  <c r="F572" i="3"/>
  <c r="B572" i="3"/>
  <c r="F588" i="3"/>
  <c r="B588" i="3"/>
  <c r="F604" i="3"/>
  <c r="B604" i="3"/>
  <c r="F625" i="3"/>
  <c r="B625" i="3"/>
  <c r="F28" i="3"/>
  <c r="B28" i="3"/>
  <c r="F72" i="3"/>
  <c r="B72" i="3"/>
  <c r="F88" i="3"/>
  <c r="B88" i="3"/>
  <c r="F104" i="3"/>
  <c r="B104" i="3"/>
  <c r="F120" i="3"/>
  <c r="B120" i="3"/>
  <c r="F136" i="3"/>
  <c r="B136" i="3"/>
  <c r="F152" i="3"/>
  <c r="B152" i="3"/>
  <c r="F168" i="3"/>
  <c r="B168" i="3"/>
  <c r="F184" i="3"/>
  <c r="B184" i="3"/>
  <c r="F200" i="3"/>
  <c r="B200" i="3"/>
  <c r="F216" i="3"/>
  <c r="B216" i="3"/>
  <c r="F232" i="3"/>
  <c r="B232" i="3"/>
  <c r="F248" i="3"/>
  <c r="B248" i="3"/>
  <c r="F264" i="3"/>
  <c r="B264" i="3"/>
  <c r="F280" i="3"/>
  <c r="B280" i="3"/>
  <c r="F296" i="3"/>
  <c r="B296" i="3"/>
  <c r="F312" i="3"/>
  <c r="B312" i="3"/>
  <c r="F328" i="3"/>
  <c r="B328" i="3"/>
  <c r="F344" i="3"/>
  <c r="B344" i="3"/>
  <c r="F360" i="3"/>
  <c r="B360" i="3"/>
  <c r="F376" i="3"/>
  <c r="B376" i="3"/>
  <c r="F392" i="3"/>
  <c r="B392" i="3"/>
  <c r="F408" i="3"/>
  <c r="B408" i="3"/>
  <c r="F424" i="3"/>
  <c r="B424" i="3"/>
  <c r="F440" i="3"/>
  <c r="B440" i="3"/>
  <c r="F456" i="3"/>
  <c r="B456" i="3"/>
  <c r="F472" i="3"/>
  <c r="B472" i="3"/>
  <c r="F488" i="3"/>
  <c r="B488" i="3"/>
  <c r="F504" i="3"/>
  <c r="B504" i="3"/>
  <c r="F518" i="3"/>
  <c r="B518" i="3"/>
  <c r="F534" i="3"/>
  <c r="B534" i="3"/>
  <c r="F549" i="3"/>
  <c r="B549" i="3"/>
  <c r="F565" i="3"/>
  <c r="B565" i="3"/>
  <c r="F581" i="3"/>
  <c r="B581" i="3"/>
  <c r="F597" i="3"/>
  <c r="B597" i="3"/>
  <c r="F616" i="3"/>
  <c r="B616" i="3"/>
  <c r="F644" i="3"/>
  <c r="B644" i="3"/>
  <c r="F8" i="3"/>
  <c r="B8" i="3"/>
  <c r="F44" i="3"/>
  <c r="B44" i="3"/>
  <c r="F49" i="3"/>
  <c r="B49" i="3"/>
  <c r="F81" i="3"/>
  <c r="B81" i="3"/>
  <c r="F97" i="3"/>
  <c r="B97" i="3"/>
  <c r="F113" i="3"/>
  <c r="B113" i="3"/>
  <c r="F129" i="3"/>
  <c r="B129" i="3"/>
  <c r="F145" i="3"/>
  <c r="B145" i="3"/>
  <c r="F161" i="3"/>
  <c r="B161" i="3"/>
  <c r="F177" i="3"/>
  <c r="B177" i="3"/>
  <c r="F193" i="3"/>
  <c r="B193" i="3"/>
  <c r="F209" i="3"/>
  <c r="B209" i="3"/>
  <c r="F225" i="3"/>
  <c r="B225" i="3"/>
  <c r="F241" i="3"/>
  <c r="B241" i="3"/>
  <c r="F257" i="3"/>
  <c r="B257" i="3"/>
  <c r="F273" i="3"/>
  <c r="B273" i="3"/>
  <c r="F289" i="3"/>
  <c r="B289" i="3"/>
  <c r="F305" i="3"/>
  <c r="B305" i="3"/>
  <c r="F321" i="3"/>
  <c r="B321" i="3"/>
  <c r="F337" i="3"/>
  <c r="B337" i="3"/>
  <c r="F353" i="3"/>
  <c r="B353" i="3"/>
  <c r="F369" i="3"/>
  <c r="B369" i="3"/>
  <c r="F385" i="3"/>
  <c r="B385" i="3"/>
  <c r="F401" i="3"/>
  <c r="B401" i="3"/>
  <c r="F417" i="3"/>
  <c r="B417" i="3"/>
  <c r="F433" i="3"/>
  <c r="B433" i="3"/>
  <c r="F449" i="3"/>
  <c r="B449" i="3"/>
  <c r="F465" i="3"/>
  <c r="B465" i="3"/>
  <c r="F481" i="3"/>
  <c r="B481" i="3"/>
  <c r="F497" i="3"/>
  <c r="B497" i="3"/>
  <c r="F511" i="3"/>
  <c r="B511" i="3"/>
  <c r="F527" i="3"/>
  <c r="B527" i="3"/>
  <c r="F542" i="3"/>
  <c r="B542" i="3"/>
  <c r="F558" i="3"/>
  <c r="B558" i="3"/>
  <c r="F574" i="3"/>
  <c r="B574" i="3"/>
  <c r="F590" i="3"/>
  <c r="B590" i="3"/>
  <c r="F606" i="3"/>
  <c r="B606" i="3"/>
  <c r="F629" i="3"/>
  <c r="B629" i="3"/>
  <c r="F607" i="3"/>
  <c r="B607" i="3"/>
  <c r="F623" i="3"/>
  <c r="B623" i="3"/>
  <c r="F639" i="3"/>
  <c r="B639" i="3"/>
  <c r="F655" i="3"/>
  <c r="B655" i="3"/>
  <c r="F671" i="3"/>
  <c r="B671" i="3"/>
  <c r="F687" i="3"/>
  <c r="B687" i="3"/>
  <c r="F703" i="3"/>
  <c r="B703" i="3"/>
  <c r="F719" i="3"/>
  <c r="B719" i="3"/>
  <c r="F735" i="3"/>
  <c r="B735" i="3"/>
  <c r="F751" i="3"/>
  <c r="B751" i="3"/>
  <c r="F767" i="3"/>
  <c r="B767" i="3"/>
  <c r="F783" i="3"/>
  <c r="B783" i="3"/>
  <c r="F799" i="3"/>
  <c r="B799" i="3"/>
  <c r="F815" i="3"/>
  <c r="B815" i="3"/>
  <c r="F831" i="3"/>
  <c r="B831" i="3"/>
  <c r="F847" i="3"/>
  <c r="B847" i="3"/>
  <c r="F863" i="3"/>
  <c r="B863" i="3"/>
  <c r="F879" i="3"/>
  <c r="B879" i="3"/>
  <c r="F895" i="3"/>
  <c r="B895" i="3"/>
  <c r="F911" i="3"/>
  <c r="B911" i="3"/>
  <c r="F927" i="3"/>
  <c r="B927" i="3"/>
  <c r="F943" i="3"/>
  <c r="B943" i="3"/>
  <c r="F959" i="3"/>
  <c r="B959" i="3"/>
  <c r="F975" i="3"/>
  <c r="B975" i="3"/>
  <c r="F991" i="3"/>
  <c r="B991" i="3"/>
  <c r="F1007" i="3"/>
  <c r="B1007" i="3"/>
  <c r="F1023" i="3"/>
  <c r="B1023" i="3"/>
  <c r="F1039" i="3"/>
  <c r="B1039" i="3"/>
  <c r="F1055" i="3"/>
  <c r="B1055" i="3"/>
  <c r="F1071" i="3"/>
  <c r="B1071" i="3"/>
  <c r="F1087" i="3"/>
  <c r="B1087" i="3"/>
  <c r="F1103" i="3"/>
  <c r="B1103" i="3"/>
  <c r="F1119" i="3"/>
  <c r="B1119" i="3"/>
  <c r="F1135" i="3"/>
  <c r="B1135" i="3"/>
  <c r="F1151" i="3"/>
  <c r="B1151" i="3"/>
  <c r="F1167" i="3"/>
  <c r="B1167" i="3"/>
  <c r="F1183" i="3"/>
  <c r="B1183" i="3"/>
  <c r="F1199" i="3"/>
  <c r="B1199" i="3"/>
  <c r="F1215" i="3"/>
  <c r="B1215" i="3"/>
  <c r="F1231" i="3"/>
  <c r="B1231" i="3"/>
  <c r="F1247" i="3"/>
  <c r="B1247" i="3"/>
  <c r="F1266" i="3"/>
  <c r="B1266" i="3"/>
  <c r="F1297" i="3"/>
  <c r="B1297" i="3"/>
  <c r="F660" i="3"/>
  <c r="B660" i="3"/>
  <c r="F676" i="3"/>
  <c r="B676" i="3"/>
  <c r="F692" i="3"/>
  <c r="B692" i="3"/>
  <c r="F708" i="3"/>
  <c r="B708" i="3"/>
  <c r="F724" i="3"/>
  <c r="B724" i="3"/>
  <c r="F740" i="3"/>
  <c r="B740" i="3"/>
  <c r="F756" i="3"/>
  <c r="B756" i="3"/>
  <c r="F772" i="3"/>
  <c r="B772" i="3"/>
  <c r="F788" i="3"/>
  <c r="B788" i="3"/>
  <c r="F804" i="3"/>
  <c r="B804" i="3"/>
  <c r="B820" i="3"/>
  <c r="F820" i="3"/>
  <c r="F836" i="3"/>
  <c r="B836" i="3"/>
  <c r="F852" i="3"/>
  <c r="B852" i="3"/>
  <c r="F868" i="3"/>
  <c r="B868" i="3"/>
  <c r="F884" i="3"/>
  <c r="B884" i="3"/>
  <c r="F900" i="3"/>
  <c r="B900" i="3"/>
  <c r="F916" i="3"/>
  <c r="B916" i="3"/>
  <c r="F932" i="3"/>
  <c r="B932" i="3"/>
  <c r="F948" i="3"/>
  <c r="B948" i="3"/>
  <c r="F964" i="3"/>
  <c r="B964" i="3"/>
  <c r="F980" i="3"/>
  <c r="B980" i="3"/>
  <c r="F996" i="3"/>
  <c r="B996" i="3"/>
  <c r="F1012" i="3"/>
  <c r="B1012" i="3"/>
  <c r="F1028" i="3"/>
  <c r="B1028" i="3"/>
  <c r="F1044" i="3"/>
  <c r="B1044" i="3"/>
  <c r="F1060" i="3"/>
  <c r="B1060" i="3"/>
  <c r="F1076" i="3"/>
  <c r="B1076" i="3"/>
  <c r="F1092" i="3"/>
  <c r="B1092" i="3"/>
  <c r="F1108" i="3"/>
  <c r="B1108" i="3"/>
  <c r="F1124" i="3"/>
  <c r="B1124" i="3"/>
  <c r="F1140" i="3"/>
  <c r="B1140" i="3"/>
  <c r="F1156" i="3"/>
  <c r="B1156" i="3"/>
  <c r="F1172" i="3"/>
  <c r="B1172" i="3"/>
  <c r="F1188" i="3"/>
  <c r="B1188" i="3"/>
  <c r="F1204" i="3"/>
  <c r="B1204" i="3"/>
  <c r="F1220" i="3"/>
  <c r="B1220" i="3"/>
  <c r="F1236" i="3"/>
  <c r="B1236" i="3"/>
  <c r="F1252" i="3"/>
  <c r="B1252" i="3"/>
  <c r="F1274" i="3"/>
  <c r="B1274" i="3"/>
  <c r="F1313" i="3"/>
  <c r="B1313" i="3"/>
  <c r="F673" i="3"/>
  <c r="B673" i="3"/>
  <c r="F689" i="3"/>
  <c r="B689" i="3"/>
  <c r="F705" i="3"/>
  <c r="B705" i="3"/>
  <c r="F721" i="3"/>
  <c r="B721" i="3"/>
  <c r="F737" i="3"/>
  <c r="B737" i="3"/>
  <c r="F753" i="3"/>
  <c r="B753" i="3"/>
  <c r="F769" i="3"/>
  <c r="B769" i="3"/>
  <c r="F785" i="3"/>
  <c r="B785" i="3"/>
  <c r="F801" i="3"/>
  <c r="B801" i="3"/>
  <c r="B817" i="3"/>
  <c r="F817" i="3"/>
  <c r="F833" i="3"/>
  <c r="B833" i="3"/>
  <c r="F849" i="3"/>
  <c r="B849" i="3"/>
  <c r="F865" i="3"/>
  <c r="B865" i="3"/>
  <c r="F881" i="3"/>
  <c r="B881" i="3"/>
  <c r="F897" i="3"/>
  <c r="B897" i="3"/>
  <c r="F913" i="3"/>
  <c r="B913" i="3"/>
  <c r="F929" i="3"/>
  <c r="B929" i="3"/>
  <c r="F945" i="3"/>
  <c r="B945" i="3"/>
  <c r="F961" i="3"/>
  <c r="B961" i="3"/>
  <c r="F977" i="3"/>
  <c r="B977" i="3"/>
  <c r="F993" i="3"/>
  <c r="B993" i="3"/>
  <c r="F1009" i="3"/>
  <c r="B1009" i="3"/>
  <c r="F1025" i="3"/>
  <c r="B1025" i="3"/>
  <c r="F1041" i="3"/>
  <c r="B1041" i="3"/>
  <c r="F1057" i="3"/>
  <c r="B1057" i="3"/>
  <c r="F1073" i="3"/>
  <c r="B1073" i="3"/>
  <c r="F1089" i="3"/>
  <c r="B1089" i="3"/>
  <c r="F1105" i="3"/>
  <c r="B1105" i="3"/>
  <c r="F1121" i="3"/>
  <c r="B1121" i="3"/>
  <c r="F1137" i="3"/>
  <c r="B1137" i="3"/>
  <c r="F1153" i="3"/>
  <c r="B1153" i="3"/>
  <c r="F1169" i="3"/>
  <c r="B1169" i="3"/>
  <c r="F1185" i="3"/>
  <c r="B1185" i="3"/>
  <c r="F1201" i="3"/>
  <c r="B1201" i="3"/>
  <c r="F1217" i="3"/>
  <c r="B1217" i="3"/>
  <c r="F1233" i="3"/>
  <c r="B1233" i="3"/>
  <c r="F1249" i="3"/>
  <c r="B1249" i="3"/>
  <c r="F1269" i="3"/>
  <c r="B1269" i="3"/>
  <c r="F1301" i="3"/>
  <c r="B1301" i="3"/>
  <c r="F634" i="3"/>
  <c r="B634" i="3"/>
  <c r="F650" i="3"/>
  <c r="B650" i="3"/>
  <c r="F666" i="3"/>
  <c r="B666" i="3"/>
  <c r="F682" i="3"/>
  <c r="B682" i="3"/>
  <c r="F698" i="3"/>
  <c r="B698" i="3"/>
  <c r="F714" i="3"/>
  <c r="B714" i="3"/>
  <c r="F730" i="3"/>
  <c r="B730" i="3"/>
  <c r="F746" i="3"/>
  <c r="B746" i="3"/>
  <c r="F762" i="3"/>
  <c r="B762" i="3"/>
  <c r="F778" i="3"/>
  <c r="B778" i="3"/>
  <c r="F794" i="3"/>
  <c r="B794" i="3"/>
  <c r="F810" i="3"/>
  <c r="B810" i="3"/>
  <c r="F826" i="3"/>
  <c r="B826" i="3"/>
  <c r="F842" i="3"/>
  <c r="B842" i="3"/>
  <c r="F858" i="3"/>
  <c r="B858" i="3"/>
  <c r="F874" i="3"/>
  <c r="B874" i="3"/>
  <c r="F890" i="3"/>
  <c r="B890" i="3"/>
  <c r="F906" i="3"/>
  <c r="B906" i="3"/>
  <c r="F922" i="3"/>
  <c r="B922" i="3"/>
  <c r="F938" i="3"/>
  <c r="B938" i="3"/>
  <c r="F954" i="3"/>
  <c r="B954" i="3"/>
  <c r="F970" i="3"/>
  <c r="B970" i="3"/>
  <c r="F986" i="3"/>
  <c r="B986" i="3"/>
  <c r="F1002" i="3"/>
  <c r="B1002" i="3"/>
  <c r="F1018" i="3"/>
  <c r="B1018" i="3"/>
  <c r="F1034" i="3"/>
  <c r="B1034" i="3"/>
  <c r="F1050" i="3"/>
  <c r="B1050" i="3"/>
  <c r="F1066" i="3"/>
  <c r="B1066" i="3"/>
  <c r="F1082" i="3"/>
  <c r="B1082" i="3"/>
  <c r="F1098" i="3"/>
  <c r="B1098" i="3"/>
  <c r="F1114" i="3"/>
  <c r="B1114" i="3"/>
  <c r="F1130" i="3"/>
  <c r="B1130" i="3"/>
  <c r="F1146" i="3"/>
  <c r="B1146" i="3"/>
  <c r="F1162" i="3"/>
  <c r="B1162" i="3"/>
  <c r="F1178" i="3"/>
  <c r="B1178" i="3"/>
  <c r="F1194" i="3"/>
  <c r="B1194" i="3"/>
  <c r="F1210" i="3"/>
  <c r="B1210" i="3"/>
  <c r="F1226" i="3"/>
  <c r="B1226" i="3"/>
  <c r="F1242" i="3"/>
  <c r="B1242" i="3"/>
  <c r="F1259" i="3"/>
  <c r="B1259" i="3"/>
  <c r="F1286" i="3"/>
  <c r="B1286" i="3"/>
  <c r="F1256" i="3"/>
  <c r="B1256" i="3"/>
  <c r="F1272" i="3"/>
  <c r="B1272" i="3"/>
  <c r="F1288" i="3"/>
  <c r="B1288" i="3"/>
  <c r="F1304" i="3"/>
  <c r="B1304" i="3"/>
  <c r="F1320" i="3"/>
  <c r="B1320" i="3"/>
  <c r="F1336" i="3"/>
  <c r="B1336" i="3"/>
  <c r="B1352" i="3"/>
  <c r="F1352" i="3"/>
  <c r="F1368" i="3"/>
  <c r="B1368" i="3"/>
  <c r="F1384" i="3"/>
  <c r="B1384" i="3"/>
  <c r="F1400" i="3"/>
  <c r="B1400" i="3"/>
  <c r="F1416" i="3"/>
  <c r="B1416" i="3"/>
  <c r="F1430" i="3"/>
  <c r="B1430" i="3"/>
  <c r="F1442" i="3"/>
  <c r="B1442" i="3"/>
  <c r="F1454" i="3"/>
  <c r="B1454" i="3"/>
  <c r="F1466" i="3"/>
  <c r="B1466" i="3"/>
  <c r="B1478" i="3"/>
  <c r="F1478" i="3"/>
  <c r="B1494" i="3"/>
  <c r="F1494" i="3"/>
  <c r="B1510" i="3"/>
  <c r="F1510" i="3"/>
  <c r="B1526" i="3"/>
  <c r="F1526" i="3"/>
  <c r="F1542" i="3"/>
  <c r="B1542" i="3"/>
  <c r="F1558" i="3"/>
  <c r="B1558" i="3"/>
  <c r="F1574" i="3"/>
  <c r="B1574" i="3"/>
  <c r="F1592" i="3"/>
  <c r="B1592" i="3"/>
  <c r="F1622" i="3"/>
  <c r="B1622" i="3"/>
  <c r="F1325" i="3"/>
  <c r="B1325" i="3"/>
  <c r="F1341" i="3"/>
  <c r="B1341" i="3"/>
  <c r="F1357" i="3"/>
  <c r="B1357" i="3"/>
  <c r="F1373" i="3"/>
  <c r="B1373" i="3"/>
  <c r="F1389" i="3"/>
  <c r="B1389" i="3"/>
  <c r="F1405" i="3"/>
  <c r="B1405" i="3"/>
  <c r="F1421" i="3"/>
  <c r="B1421" i="3"/>
  <c r="F1434" i="3"/>
  <c r="B1434" i="3"/>
  <c r="F1446" i="3"/>
  <c r="B1446" i="3"/>
  <c r="F1459" i="3"/>
  <c r="B1459" i="3"/>
  <c r="F1471" i="3"/>
  <c r="B1471" i="3"/>
  <c r="B1483" i="3"/>
  <c r="F1483" i="3"/>
  <c r="B1499" i="3"/>
  <c r="F1499" i="3"/>
  <c r="B1515" i="3"/>
  <c r="F1515" i="3"/>
  <c r="B1531" i="3"/>
  <c r="F1531" i="3"/>
  <c r="F1547" i="3"/>
  <c r="B1547" i="3"/>
  <c r="F1563" i="3"/>
  <c r="B1563" i="3"/>
  <c r="F1579" i="3"/>
  <c r="B1579" i="3"/>
  <c r="F1599" i="3"/>
  <c r="B1599" i="3"/>
  <c r="F1639" i="3"/>
  <c r="B1639" i="3"/>
  <c r="F1306" i="3"/>
  <c r="B1306" i="3"/>
  <c r="F1322" i="3"/>
  <c r="B1322" i="3"/>
  <c r="F1338" i="3"/>
  <c r="B1338" i="3"/>
  <c r="F1354" i="3"/>
  <c r="B1354" i="3"/>
  <c r="F1370" i="3"/>
  <c r="B1370" i="3"/>
  <c r="F1386" i="3"/>
  <c r="B1386" i="3"/>
  <c r="F1402" i="3"/>
  <c r="B1402" i="3"/>
  <c r="F1418" i="3"/>
  <c r="B1418" i="3"/>
  <c r="F1432" i="3"/>
  <c r="B1432" i="3"/>
  <c r="F1443" i="3"/>
  <c r="B1443" i="3"/>
  <c r="F1456" i="3"/>
  <c r="B1456" i="3"/>
  <c r="F1468" i="3"/>
  <c r="B1468" i="3"/>
  <c r="B1480" i="3"/>
  <c r="F1480" i="3"/>
  <c r="B1496" i="3"/>
  <c r="F1496" i="3"/>
  <c r="B1512" i="3"/>
  <c r="F1512" i="3"/>
  <c r="B1528" i="3"/>
  <c r="F1528" i="3"/>
  <c r="F1544" i="3"/>
  <c r="B1544" i="3"/>
  <c r="F1560" i="3"/>
  <c r="B1560" i="3"/>
  <c r="F1576" i="3"/>
  <c r="B1576" i="3"/>
  <c r="F1595" i="3"/>
  <c r="B1595" i="3"/>
  <c r="F1627" i="3"/>
  <c r="B1627" i="3"/>
  <c r="F1271" i="3"/>
  <c r="B1271" i="3"/>
  <c r="F1287" i="3"/>
  <c r="B1287" i="3"/>
  <c r="F1303" i="3"/>
  <c r="B1303" i="3"/>
  <c r="F1319" i="3"/>
  <c r="B1319" i="3"/>
  <c r="F1335" i="3"/>
  <c r="B1335" i="3"/>
  <c r="F1351" i="3"/>
  <c r="B1351" i="3"/>
  <c r="F1367" i="3"/>
  <c r="B1367" i="3"/>
  <c r="F1383" i="3"/>
  <c r="B1383" i="3"/>
  <c r="F1399" i="3"/>
  <c r="B1399" i="3"/>
  <c r="F1415" i="3"/>
  <c r="B1415" i="3"/>
  <c r="F1429" i="3"/>
  <c r="B1429" i="3"/>
  <c r="B1493" i="3"/>
  <c r="F1493" i="3"/>
  <c r="B1509" i="3"/>
  <c r="F1509" i="3"/>
  <c r="B1525" i="3"/>
  <c r="F1525" i="3"/>
  <c r="F1541" i="3"/>
  <c r="B1541" i="3"/>
  <c r="F1557" i="3"/>
  <c r="B1557" i="3"/>
  <c r="F1573" i="3"/>
  <c r="B1573" i="3"/>
  <c r="F1591" i="3"/>
  <c r="B1591" i="3"/>
  <c r="F1619" i="3"/>
  <c r="B1619" i="3"/>
  <c r="F1679" i="3"/>
  <c r="B1679" i="3"/>
  <c r="F1597" i="3"/>
  <c r="B1597" i="3"/>
  <c r="F1613" i="3"/>
  <c r="B1613" i="3"/>
  <c r="F1629" i="3"/>
  <c r="B1629" i="3"/>
  <c r="F1645" i="3"/>
  <c r="B1645" i="3"/>
  <c r="F1661" i="3"/>
  <c r="B1661" i="3"/>
  <c r="F1677" i="3"/>
  <c r="B1677" i="3"/>
  <c r="F1693" i="3"/>
  <c r="B1693" i="3"/>
  <c r="F1709" i="3"/>
  <c r="B1709" i="3"/>
  <c r="F1725" i="3"/>
  <c r="B1725" i="3"/>
  <c r="F1740" i="3"/>
  <c r="B1740" i="3"/>
  <c r="F1756" i="3"/>
  <c r="B1756" i="3"/>
  <c r="F1772" i="3"/>
  <c r="B1772" i="3"/>
  <c r="F1788" i="3"/>
  <c r="B1788" i="3"/>
  <c r="F1804" i="3"/>
  <c r="B1804" i="3"/>
  <c r="F1820" i="3"/>
  <c r="B1820" i="3"/>
  <c r="F1842" i="3"/>
  <c r="B1842" i="3"/>
  <c r="F1863" i="3"/>
  <c r="B1863" i="3"/>
  <c r="F1886" i="3"/>
  <c r="B1886" i="3"/>
  <c r="F1918" i="3"/>
  <c r="B1918" i="3"/>
  <c r="F1966" i="3"/>
  <c r="B1966" i="3"/>
  <c r="F2030" i="3"/>
  <c r="B2030" i="3"/>
  <c r="F2095" i="3"/>
  <c r="B2095" i="3"/>
  <c r="F2183" i="3"/>
  <c r="B2183" i="3"/>
  <c r="F1626" i="3"/>
  <c r="B1626" i="3"/>
  <c r="F1642" i="3"/>
  <c r="B1642" i="3"/>
  <c r="F1658" i="3"/>
  <c r="B1658" i="3"/>
  <c r="F1674" i="3"/>
  <c r="B1674" i="3"/>
  <c r="F1690" i="3"/>
  <c r="B1690" i="3"/>
  <c r="F1706" i="3"/>
  <c r="B1706" i="3"/>
  <c r="F1722" i="3"/>
  <c r="B1722" i="3"/>
  <c r="F1737" i="3"/>
  <c r="B1737" i="3"/>
  <c r="F1753" i="3"/>
  <c r="B1753" i="3"/>
  <c r="F1769" i="3"/>
  <c r="B1769" i="3"/>
  <c r="F1785" i="3"/>
  <c r="B1785" i="3"/>
  <c r="F1801" i="3"/>
  <c r="B1801" i="3"/>
  <c r="F1817" i="3"/>
  <c r="B1817" i="3"/>
  <c r="F1838" i="3"/>
  <c r="B1838" i="3"/>
  <c r="F1859" i="3"/>
  <c r="B1859" i="3"/>
  <c r="F1880" i="3"/>
  <c r="B1880" i="3"/>
  <c r="F1911" i="3"/>
  <c r="B1911" i="3"/>
  <c r="F1954" i="3"/>
  <c r="B1954" i="3"/>
  <c r="F2018" i="3"/>
  <c r="B2018" i="3"/>
  <c r="F2082" i="3"/>
  <c r="B2082" i="3"/>
  <c r="F2164" i="3"/>
  <c r="B2164" i="3"/>
  <c r="B2390" i="3"/>
  <c r="F2390" i="3"/>
  <c r="F1695" i="3"/>
  <c r="B1695" i="3"/>
  <c r="F1711" i="3"/>
  <c r="B1711" i="3"/>
  <c r="F1727" i="3"/>
  <c r="B1727" i="3"/>
  <c r="F1742" i="3"/>
  <c r="B1742" i="3"/>
  <c r="F1758" i="3"/>
  <c r="B1758" i="3"/>
  <c r="F1774" i="3"/>
  <c r="B1774" i="3"/>
  <c r="F1790" i="3"/>
  <c r="B1790" i="3"/>
  <c r="F1806" i="3"/>
  <c r="B1806" i="3"/>
  <c r="F1823" i="3"/>
  <c r="B1823" i="3"/>
  <c r="F1844" i="3"/>
  <c r="B1844" i="3"/>
  <c r="F1866" i="3"/>
  <c r="B1866" i="3"/>
  <c r="F1890" i="3"/>
  <c r="B1890" i="3"/>
  <c r="F1922" i="3"/>
  <c r="B1922" i="3"/>
  <c r="F1974" i="3"/>
  <c r="B1974" i="3"/>
  <c r="F2038" i="3"/>
  <c r="B2038" i="3"/>
  <c r="F2105" i="3"/>
  <c r="B2105" i="3"/>
  <c r="F2214" i="3"/>
  <c r="B2214" i="3"/>
  <c r="F1600" i="3"/>
  <c r="B1600" i="3"/>
  <c r="F1616" i="3"/>
  <c r="B1616" i="3"/>
  <c r="F1632" i="3"/>
  <c r="B1632" i="3"/>
  <c r="F1648" i="3"/>
  <c r="B1648" i="3"/>
  <c r="F1664" i="3"/>
  <c r="B1664" i="3"/>
  <c r="F1680" i="3"/>
  <c r="B1680" i="3"/>
  <c r="F1696" i="3"/>
  <c r="B1696" i="3"/>
  <c r="F1712" i="3"/>
  <c r="B1712" i="3"/>
  <c r="F1728" i="3"/>
  <c r="B1728" i="3"/>
  <c r="F1743" i="3"/>
  <c r="B1743" i="3"/>
  <c r="F1759" i="3"/>
  <c r="B1759" i="3"/>
  <c r="F1775" i="3"/>
  <c r="B1775" i="3"/>
  <c r="F1791" i="3"/>
  <c r="B1791" i="3"/>
  <c r="F1807" i="3"/>
  <c r="B1807" i="3"/>
  <c r="F1824" i="3"/>
  <c r="B1824" i="3"/>
  <c r="F1846" i="3"/>
  <c r="B1846" i="3"/>
  <c r="F1867" i="3"/>
  <c r="B1867" i="3"/>
  <c r="F1891" i="3"/>
  <c r="B1891" i="3"/>
  <c r="F1923" i="3"/>
  <c r="B1923" i="3"/>
  <c r="F1978" i="3"/>
  <c r="B1978" i="3"/>
  <c r="F2042" i="3"/>
  <c r="B2042" i="3"/>
  <c r="F2111" i="3"/>
  <c r="B2111" i="3"/>
  <c r="F2230" i="3"/>
  <c r="B2230" i="3"/>
  <c r="F1821" i="3"/>
  <c r="B1821" i="3"/>
  <c r="F1837" i="3"/>
  <c r="B1837" i="3"/>
  <c r="F1853" i="3"/>
  <c r="B1853" i="3"/>
  <c r="F1869" i="3"/>
  <c r="B1869" i="3"/>
  <c r="F1885" i="3"/>
  <c r="B1885" i="3"/>
  <c r="F1901" i="3"/>
  <c r="B1901" i="3"/>
  <c r="F1917" i="3"/>
  <c r="B1917" i="3"/>
  <c r="F1933" i="3"/>
  <c r="B1933" i="3"/>
  <c r="F1949" i="3"/>
  <c r="B1949" i="3"/>
  <c r="F1965" i="3"/>
  <c r="B1965" i="3"/>
  <c r="F1981" i="3"/>
  <c r="B1981" i="3"/>
  <c r="F1997" i="3"/>
  <c r="B1997" i="3"/>
  <c r="F2013" i="3"/>
  <c r="B2013" i="3"/>
  <c r="F2029" i="3"/>
  <c r="B2029" i="3"/>
  <c r="F2045" i="3"/>
  <c r="B2045" i="3"/>
  <c r="F2061" i="3"/>
  <c r="B2061" i="3"/>
  <c r="F2077" i="3"/>
  <c r="B2077" i="3"/>
  <c r="F2093" i="3"/>
  <c r="B2093" i="3"/>
  <c r="F2115" i="3"/>
  <c r="B2115" i="3"/>
  <c r="F2136" i="3"/>
  <c r="B2136" i="3"/>
  <c r="F2157" i="3"/>
  <c r="B2157" i="3"/>
  <c r="F2180" i="3"/>
  <c r="B2180" i="3"/>
  <c r="F2242" i="3"/>
  <c r="B2242" i="3"/>
  <c r="F2306" i="3"/>
  <c r="B2306" i="3"/>
  <c r="F2370" i="3"/>
  <c r="B2370" i="3"/>
  <c r="F1935" i="3"/>
  <c r="B1935" i="3"/>
  <c r="F1951" i="3"/>
  <c r="B1951" i="3"/>
  <c r="F1967" i="3"/>
  <c r="B1967" i="3"/>
  <c r="B1983" i="3"/>
  <c r="F1983" i="3"/>
  <c r="F1999" i="3"/>
  <c r="B1999" i="3"/>
  <c r="F2015" i="3"/>
  <c r="B2015" i="3"/>
  <c r="F2031" i="3"/>
  <c r="B2031" i="3"/>
  <c r="F2047" i="3"/>
  <c r="B2047" i="3"/>
  <c r="F2063" i="3"/>
  <c r="B2063" i="3"/>
  <c r="F2079" i="3"/>
  <c r="B2079" i="3"/>
  <c r="F2096" i="3"/>
  <c r="B2096" i="3"/>
  <c r="F2117" i="3"/>
  <c r="B2117" i="3"/>
  <c r="F2139" i="3"/>
  <c r="B2139" i="3"/>
  <c r="F2160" i="3"/>
  <c r="B2160" i="3"/>
  <c r="F2186" i="3"/>
  <c r="B2186" i="3"/>
  <c r="F2250" i="3"/>
  <c r="B2250" i="3"/>
  <c r="F2314" i="3"/>
  <c r="B2314" i="3"/>
  <c r="F2378" i="3"/>
  <c r="B2378" i="3"/>
  <c r="F1884" i="3"/>
  <c r="B1884" i="3"/>
  <c r="F1900" i="3"/>
  <c r="B1900" i="3"/>
  <c r="F1916" i="3"/>
  <c r="B1916" i="3"/>
  <c r="F1932" i="3"/>
  <c r="B1932" i="3"/>
  <c r="F1948" i="3"/>
  <c r="B1948" i="3"/>
  <c r="F1964" i="3"/>
  <c r="B1964" i="3"/>
  <c r="F1980" i="3"/>
  <c r="B1980" i="3"/>
  <c r="F1996" i="3"/>
  <c r="B1996" i="3"/>
  <c r="F2012" i="3"/>
  <c r="B2012" i="3"/>
  <c r="F2028" i="3"/>
  <c r="B2028" i="3"/>
  <c r="F2044" i="3"/>
  <c r="B2044" i="3"/>
  <c r="F2060" i="3"/>
  <c r="B2060" i="3"/>
  <c r="F2076" i="3"/>
  <c r="B2076" i="3"/>
  <c r="F2092" i="3"/>
  <c r="B2092" i="3"/>
  <c r="F2113" i="3"/>
  <c r="B2113" i="3"/>
  <c r="F2135" i="3"/>
  <c r="B2135" i="3"/>
  <c r="F2156" i="3"/>
  <c r="B2156" i="3"/>
  <c r="F2179" i="3"/>
  <c r="B2179" i="3"/>
  <c r="F2238" i="3"/>
  <c r="B2238" i="3"/>
  <c r="F2302" i="3"/>
  <c r="B2302" i="3"/>
  <c r="F2366" i="3"/>
  <c r="B2366" i="3"/>
  <c r="B2430" i="3"/>
  <c r="F2430" i="3"/>
  <c r="F2106" i="3"/>
  <c r="B2106" i="3"/>
  <c r="F2122" i="3"/>
  <c r="B2122" i="3"/>
  <c r="F2138" i="3"/>
  <c r="B2138" i="3"/>
  <c r="F2154" i="3"/>
  <c r="B2154" i="3"/>
  <c r="F2170" i="3"/>
  <c r="B2170" i="3"/>
  <c r="F2201" i="3"/>
  <c r="B2201" i="3"/>
  <c r="F2217" i="3"/>
  <c r="B2217" i="3"/>
  <c r="F2233" i="3"/>
  <c r="B2233" i="3"/>
  <c r="F2249" i="3"/>
  <c r="B2249" i="3"/>
  <c r="F2265" i="3"/>
  <c r="B2265" i="3"/>
  <c r="F2281" i="3"/>
  <c r="B2281" i="3"/>
  <c r="F2297" i="3"/>
  <c r="B2297" i="3"/>
  <c r="F2313" i="3"/>
  <c r="B2313" i="3"/>
  <c r="F2329" i="3"/>
  <c r="B2329" i="3"/>
  <c r="F2345" i="3"/>
  <c r="B2345" i="3"/>
  <c r="F2361" i="3"/>
  <c r="B2361" i="3"/>
  <c r="F2377" i="3"/>
  <c r="B2377" i="3"/>
  <c r="B2393" i="3"/>
  <c r="F2393" i="3"/>
  <c r="B2409" i="3"/>
  <c r="F2409" i="3"/>
  <c r="B2425" i="3"/>
  <c r="F2425" i="3"/>
  <c r="F2191" i="3"/>
  <c r="B2191" i="3"/>
  <c r="F2207" i="3"/>
  <c r="B2207" i="3"/>
  <c r="F2223" i="3"/>
  <c r="B2223" i="3"/>
  <c r="F2239" i="3"/>
  <c r="B2239" i="3"/>
  <c r="F2255" i="3"/>
  <c r="B2255" i="3"/>
  <c r="F2271" i="3"/>
  <c r="B2271" i="3"/>
  <c r="F2287" i="3"/>
  <c r="B2287" i="3"/>
  <c r="F2303" i="3"/>
  <c r="B2303" i="3"/>
  <c r="F2319" i="3"/>
  <c r="B2319" i="3"/>
  <c r="F2335" i="3"/>
  <c r="B2335" i="3"/>
  <c r="F2351" i="3"/>
  <c r="B2351" i="3"/>
  <c r="B2367" i="3"/>
  <c r="F2367" i="3"/>
  <c r="F2383" i="3"/>
  <c r="B2383" i="3"/>
  <c r="B2399" i="3"/>
  <c r="F2399" i="3"/>
  <c r="B2415" i="3"/>
  <c r="F2415" i="3"/>
  <c r="B2431" i="3"/>
  <c r="F2431" i="3"/>
  <c r="F2188" i="3"/>
  <c r="B2188" i="3"/>
  <c r="F2204" i="3"/>
  <c r="B2204" i="3"/>
  <c r="F2220" i="3"/>
  <c r="B2220" i="3"/>
  <c r="F2236" i="3"/>
  <c r="B2236" i="3"/>
  <c r="F2252" i="3"/>
  <c r="B2252" i="3"/>
  <c r="F2268" i="3"/>
  <c r="B2268" i="3"/>
  <c r="F2284" i="3"/>
  <c r="B2284" i="3"/>
  <c r="F2300" i="3"/>
  <c r="B2300" i="3"/>
  <c r="F2316" i="3"/>
  <c r="B2316" i="3"/>
  <c r="F2332" i="3"/>
  <c r="B2332" i="3"/>
  <c r="F2348" i="3"/>
  <c r="B2348" i="3"/>
  <c r="F2364" i="3"/>
  <c r="B2364" i="3"/>
  <c r="B2380" i="3"/>
  <c r="F2380" i="3"/>
  <c r="B2396" i="3"/>
  <c r="F2396" i="3"/>
  <c r="B2412" i="3"/>
  <c r="F2412" i="3"/>
  <c r="B2428" i="3"/>
  <c r="F2428" i="3"/>
  <c r="F40" i="3"/>
  <c r="B40" i="3"/>
  <c r="F60" i="3"/>
  <c r="B60" i="3"/>
  <c r="F41" i="3"/>
  <c r="B41" i="3"/>
  <c r="F14" i="3"/>
  <c r="B14" i="3"/>
  <c r="F30" i="3"/>
  <c r="B30" i="3"/>
  <c r="F46" i="3"/>
  <c r="B46" i="3"/>
  <c r="F62" i="3"/>
  <c r="B62" i="3"/>
  <c r="F78" i="3"/>
  <c r="B78" i="3"/>
  <c r="F94" i="3"/>
  <c r="B94" i="3"/>
  <c r="F110" i="3"/>
  <c r="B110" i="3"/>
  <c r="F126" i="3"/>
  <c r="B126" i="3"/>
  <c r="F142" i="3"/>
  <c r="B142" i="3"/>
  <c r="F158" i="3"/>
  <c r="B158" i="3"/>
  <c r="F174" i="3"/>
  <c r="B174" i="3"/>
  <c r="F190" i="3"/>
  <c r="B190" i="3"/>
  <c r="F206" i="3"/>
  <c r="B206" i="3"/>
  <c r="F222" i="3"/>
  <c r="B222" i="3"/>
  <c r="F238" i="3"/>
  <c r="B238" i="3"/>
  <c r="F254" i="3"/>
  <c r="B254" i="3"/>
  <c r="F270" i="3"/>
  <c r="B270" i="3"/>
  <c r="F286" i="3"/>
  <c r="B286" i="3"/>
  <c r="F302" i="3"/>
  <c r="B302" i="3"/>
  <c r="F318" i="3"/>
  <c r="B318" i="3"/>
  <c r="F334" i="3"/>
  <c r="B334" i="3"/>
  <c r="F350" i="3"/>
  <c r="B350" i="3"/>
  <c r="F366" i="3"/>
  <c r="B366" i="3"/>
  <c r="F382" i="3"/>
  <c r="B382" i="3"/>
  <c r="F398" i="3"/>
  <c r="B398" i="3"/>
  <c r="F414" i="3"/>
  <c r="B414" i="3"/>
  <c r="F430" i="3"/>
  <c r="B430" i="3"/>
  <c r="F446" i="3"/>
  <c r="B446" i="3"/>
  <c r="F462" i="3"/>
  <c r="B462" i="3"/>
  <c r="F478" i="3"/>
  <c r="B478" i="3"/>
  <c r="F494" i="3"/>
  <c r="B494" i="3"/>
  <c r="F508" i="3"/>
  <c r="B508" i="3"/>
  <c r="F524" i="3"/>
  <c r="B524" i="3"/>
  <c r="F539" i="3"/>
  <c r="B539" i="3"/>
  <c r="F555" i="3"/>
  <c r="B555" i="3"/>
  <c r="F571" i="3"/>
  <c r="B571" i="3"/>
  <c r="F587" i="3"/>
  <c r="B587" i="3"/>
  <c r="F603" i="3"/>
  <c r="B603" i="3"/>
  <c r="F624" i="3"/>
  <c r="B624" i="3"/>
  <c r="F11" i="3"/>
  <c r="B11" i="3"/>
  <c r="F35" i="3"/>
  <c r="B35" i="3"/>
  <c r="F51" i="3"/>
  <c r="B51" i="3"/>
  <c r="F67" i="3"/>
  <c r="B67" i="3"/>
  <c r="F83" i="3"/>
  <c r="B83" i="3"/>
  <c r="F99" i="3"/>
  <c r="B99" i="3"/>
  <c r="F115" i="3"/>
  <c r="B115" i="3"/>
  <c r="F131" i="3"/>
  <c r="B131" i="3"/>
  <c r="F147" i="3"/>
  <c r="B147" i="3"/>
  <c r="F163" i="3"/>
  <c r="B163" i="3"/>
  <c r="F179" i="3"/>
  <c r="B179" i="3"/>
  <c r="F195" i="3"/>
  <c r="B195" i="3"/>
  <c r="F211" i="3"/>
  <c r="B211" i="3"/>
  <c r="F227" i="3"/>
  <c r="B227" i="3"/>
  <c r="F243" i="3"/>
  <c r="B243" i="3"/>
  <c r="F259" i="3"/>
  <c r="B259" i="3"/>
  <c r="F275" i="3"/>
  <c r="B275" i="3"/>
  <c r="F291" i="3"/>
  <c r="B291" i="3"/>
  <c r="F307" i="3"/>
  <c r="B307" i="3"/>
  <c r="F323" i="3"/>
  <c r="B323" i="3"/>
  <c r="F339" i="3"/>
  <c r="B339" i="3"/>
  <c r="F355" i="3"/>
  <c r="B355" i="3"/>
  <c r="F371" i="3"/>
  <c r="B371" i="3"/>
  <c r="F387" i="3"/>
  <c r="B387" i="3"/>
  <c r="F403" i="3"/>
  <c r="B403" i="3"/>
  <c r="F419" i="3"/>
  <c r="B419" i="3"/>
  <c r="F435" i="3"/>
  <c r="B435" i="3"/>
  <c r="F451" i="3"/>
  <c r="B451" i="3"/>
  <c r="F467" i="3"/>
  <c r="B467" i="3"/>
  <c r="F483" i="3"/>
  <c r="B483" i="3"/>
  <c r="F499" i="3"/>
  <c r="B499" i="3"/>
  <c r="F513" i="3"/>
  <c r="B513" i="3"/>
  <c r="F529" i="3"/>
  <c r="B529" i="3"/>
  <c r="F544" i="3"/>
  <c r="B544" i="3"/>
  <c r="F560" i="3"/>
  <c r="B560" i="3"/>
  <c r="F576" i="3"/>
  <c r="B576" i="3"/>
  <c r="F592" i="3"/>
  <c r="B592" i="3"/>
  <c r="F609" i="3"/>
  <c r="B609" i="3"/>
  <c r="F633" i="3"/>
  <c r="B633" i="3"/>
  <c r="F52" i="3"/>
  <c r="B52" i="3"/>
  <c r="F76" i="3"/>
  <c r="B76" i="3"/>
  <c r="F92" i="3"/>
  <c r="B92" i="3"/>
  <c r="F108" i="3"/>
  <c r="B108" i="3"/>
  <c r="F124" i="3"/>
  <c r="B124" i="3"/>
  <c r="F140" i="3"/>
  <c r="B140" i="3"/>
  <c r="F156" i="3"/>
  <c r="B156" i="3"/>
  <c r="F172" i="3"/>
  <c r="B172" i="3"/>
  <c r="F188" i="3"/>
  <c r="B188" i="3"/>
  <c r="F204" i="3"/>
  <c r="B204" i="3"/>
  <c r="F220" i="3"/>
  <c r="B220" i="3"/>
  <c r="F236" i="3"/>
  <c r="B236" i="3"/>
  <c r="F252" i="3"/>
  <c r="B252" i="3"/>
  <c r="F268" i="3"/>
  <c r="B268" i="3"/>
  <c r="F284" i="3"/>
  <c r="B284" i="3"/>
  <c r="F300" i="3"/>
  <c r="B300" i="3"/>
  <c r="F316" i="3"/>
  <c r="B316" i="3"/>
  <c r="F332" i="3"/>
  <c r="B332" i="3"/>
  <c r="F348" i="3"/>
  <c r="B348" i="3"/>
  <c r="F364" i="3"/>
  <c r="B364" i="3"/>
  <c r="F380" i="3"/>
  <c r="B380" i="3"/>
  <c r="F396" i="3"/>
  <c r="B396" i="3"/>
  <c r="F412" i="3"/>
  <c r="B412" i="3"/>
  <c r="F428" i="3"/>
  <c r="B428" i="3"/>
  <c r="F444" i="3"/>
  <c r="B444" i="3"/>
  <c r="F460" i="3"/>
  <c r="B460" i="3"/>
  <c r="F476" i="3"/>
  <c r="B476" i="3"/>
  <c r="F492" i="3"/>
  <c r="B492" i="3"/>
  <c r="F522" i="3"/>
  <c r="B522" i="3"/>
  <c r="F537" i="3"/>
  <c r="B537" i="3"/>
  <c r="F553" i="3"/>
  <c r="B553" i="3"/>
  <c r="F569" i="3"/>
  <c r="B569" i="3"/>
  <c r="F585" i="3"/>
  <c r="B585" i="3"/>
  <c r="F601" i="3"/>
  <c r="B601" i="3"/>
  <c r="F621" i="3"/>
  <c r="B621" i="3"/>
  <c r="F653" i="3"/>
  <c r="B653" i="3"/>
  <c r="F16" i="3"/>
  <c r="B16" i="3"/>
  <c r="F56" i="3"/>
  <c r="B56" i="3"/>
  <c r="F61" i="3"/>
  <c r="B61" i="3"/>
  <c r="F85" i="3"/>
  <c r="B85" i="3"/>
  <c r="F101" i="3"/>
  <c r="B101" i="3"/>
  <c r="F117" i="3"/>
  <c r="B117" i="3"/>
  <c r="F133" i="3"/>
  <c r="B133" i="3"/>
  <c r="F149" i="3"/>
  <c r="B149" i="3"/>
  <c r="F165" i="3"/>
  <c r="B165" i="3"/>
  <c r="F181" i="3"/>
  <c r="B181" i="3"/>
  <c r="F197" i="3"/>
  <c r="B197" i="3"/>
  <c r="F213" i="3"/>
  <c r="B213" i="3"/>
  <c r="F229" i="3"/>
  <c r="B229" i="3"/>
  <c r="F245" i="3"/>
  <c r="B245" i="3"/>
  <c r="F261" i="3"/>
  <c r="B261" i="3"/>
  <c r="F277" i="3"/>
  <c r="B277" i="3"/>
  <c r="F293" i="3"/>
  <c r="B293" i="3"/>
  <c r="F309" i="3"/>
  <c r="B309" i="3"/>
  <c r="F325" i="3"/>
  <c r="B325" i="3"/>
  <c r="F341" i="3"/>
  <c r="B341" i="3"/>
  <c r="F357" i="3"/>
  <c r="B357" i="3"/>
  <c r="F373" i="3"/>
  <c r="B373" i="3"/>
  <c r="F389" i="3"/>
  <c r="B389" i="3"/>
  <c r="F405" i="3"/>
  <c r="B405" i="3"/>
  <c r="F421" i="3"/>
  <c r="B421" i="3"/>
  <c r="F437" i="3"/>
  <c r="B437" i="3"/>
  <c r="F453" i="3"/>
  <c r="B453" i="3"/>
  <c r="F469" i="3"/>
  <c r="B469" i="3"/>
  <c r="F485" i="3"/>
  <c r="B485" i="3"/>
  <c r="F501" i="3"/>
  <c r="B501" i="3"/>
  <c r="F515" i="3"/>
  <c r="B515" i="3"/>
  <c r="F531" i="3"/>
  <c r="B531" i="3"/>
  <c r="F546" i="3"/>
  <c r="B546" i="3"/>
  <c r="F562" i="3"/>
  <c r="B562" i="3"/>
  <c r="F578" i="3"/>
  <c r="B578" i="3"/>
  <c r="F594" i="3"/>
  <c r="B594" i="3"/>
  <c r="F612" i="3"/>
  <c r="B612" i="3"/>
  <c r="F637" i="3"/>
  <c r="B637" i="3"/>
  <c r="F611" i="3"/>
  <c r="B611" i="3"/>
  <c r="F627" i="3"/>
  <c r="B627" i="3"/>
  <c r="F643" i="3"/>
  <c r="B643" i="3"/>
  <c r="F659" i="3"/>
  <c r="B659" i="3"/>
  <c r="F675" i="3"/>
  <c r="B675" i="3"/>
  <c r="F691" i="3"/>
  <c r="B691" i="3"/>
  <c r="F707" i="3"/>
  <c r="B707" i="3"/>
  <c r="F723" i="3"/>
  <c r="B723" i="3"/>
  <c r="F739" i="3"/>
  <c r="B739" i="3"/>
  <c r="F755" i="3"/>
  <c r="B755" i="3"/>
  <c r="F771" i="3"/>
  <c r="B771" i="3"/>
  <c r="F787" i="3"/>
  <c r="B787" i="3"/>
  <c r="F803" i="3"/>
  <c r="B803" i="3"/>
  <c r="F819" i="3"/>
  <c r="F835" i="3"/>
  <c r="B835" i="3"/>
  <c r="F851" i="3"/>
  <c r="B851" i="3"/>
  <c r="F867" i="3"/>
  <c r="B867" i="3"/>
  <c r="F883" i="3"/>
  <c r="B883" i="3"/>
  <c r="F899" i="3"/>
  <c r="B899" i="3"/>
  <c r="F915" i="3"/>
  <c r="B915" i="3"/>
  <c r="F931" i="3"/>
  <c r="B931" i="3"/>
  <c r="F947" i="3"/>
  <c r="B947" i="3"/>
  <c r="F963" i="3"/>
  <c r="B963" i="3"/>
  <c r="F979" i="3"/>
  <c r="B979" i="3"/>
  <c r="F995" i="3"/>
  <c r="B995" i="3"/>
  <c r="F1011" i="3"/>
  <c r="B1011" i="3"/>
  <c r="F1027" i="3"/>
  <c r="B1027" i="3"/>
  <c r="F1043" i="3"/>
  <c r="B1043" i="3"/>
  <c r="F1059" i="3"/>
  <c r="B1059" i="3"/>
  <c r="F1075" i="3"/>
  <c r="B1075" i="3"/>
  <c r="F1091" i="3"/>
  <c r="B1091" i="3"/>
  <c r="F1107" i="3"/>
  <c r="B1107" i="3"/>
  <c r="F1123" i="3"/>
  <c r="B1123" i="3"/>
  <c r="F1139" i="3"/>
  <c r="B1139" i="3"/>
  <c r="F1155" i="3"/>
  <c r="B1155" i="3"/>
  <c r="F1171" i="3"/>
  <c r="B1171" i="3"/>
  <c r="F1187" i="3"/>
  <c r="B1187" i="3"/>
  <c r="F1203" i="3"/>
  <c r="B1203" i="3"/>
  <c r="F1219" i="3"/>
  <c r="B1219" i="3"/>
  <c r="F1235" i="3"/>
  <c r="B1235" i="3"/>
  <c r="F1251" i="3"/>
  <c r="B1251" i="3"/>
  <c r="F1273" i="3"/>
  <c r="B1273" i="3"/>
  <c r="F1309" i="3"/>
  <c r="B1309" i="3"/>
  <c r="F664" i="3"/>
  <c r="B664" i="3"/>
  <c r="F680" i="3"/>
  <c r="B680" i="3"/>
  <c r="F696" i="3"/>
  <c r="B696" i="3"/>
  <c r="F712" i="3"/>
  <c r="B712" i="3"/>
  <c r="F728" i="3"/>
  <c r="B728" i="3"/>
  <c r="F744" i="3"/>
  <c r="B744" i="3"/>
  <c r="F760" i="3"/>
  <c r="B760" i="3"/>
  <c r="F776" i="3"/>
  <c r="B776" i="3"/>
  <c r="F792" i="3"/>
  <c r="B792" i="3"/>
  <c r="F808" i="3"/>
  <c r="B808" i="3"/>
  <c r="B824" i="3"/>
  <c r="F824" i="3"/>
  <c r="F840" i="3"/>
  <c r="B840" i="3"/>
  <c r="F856" i="3"/>
  <c r="B856" i="3"/>
  <c r="F872" i="3"/>
  <c r="B872" i="3"/>
  <c r="F888" i="3"/>
  <c r="B888" i="3"/>
  <c r="F904" i="3"/>
  <c r="B904" i="3"/>
  <c r="F920" i="3"/>
  <c r="B920" i="3"/>
  <c r="F936" i="3"/>
  <c r="B936" i="3"/>
  <c r="F952" i="3"/>
  <c r="B952" i="3"/>
  <c r="F968" i="3"/>
  <c r="B968" i="3"/>
  <c r="F984" i="3"/>
  <c r="B984" i="3"/>
  <c r="F1000" i="3"/>
  <c r="B1000" i="3"/>
  <c r="F1016" i="3"/>
  <c r="B1016" i="3"/>
  <c r="B1032" i="3"/>
  <c r="F1032" i="3"/>
  <c r="F1048" i="3"/>
  <c r="B1048" i="3"/>
  <c r="F1064" i="3"/>
  <c r="B1064" i="3"/>
  <c r="F1080" i="3"/>
  <c r="B1080" i="3"/>
  <c r="F1096" i="3"/>
  <c r="B1096" i="3"/>
  <c r="F1112" i="3"/>
  <c r="B1112" i="3"/>
  <c r="F1128" i="3"/>
  <c r="B1128" i="3"/>
  <c r="F1144" i="3"/>
  <c r="B1144" i="3"/>
  <c r="F1160" i="3"/>
  <c r="B1160" i="3"/>
  <c r="F1176" i="3"/>
  <c r="B1176" i="3"/>
  <c r="F1192" i="3"/>
  <c r="B1192" i="3"/>
  <c r="F1208" i="3"/>
  <c r="B1208" i="3"/>
  <c r="F1224" i="3"/>
  <c r="B1224" i="3"/>
  <c r="F1240" i="3"/>
  <c r="B1240" i="3"/>
  <c r="F1257" i="3"/>
  <c r="B1257" i="3"/>
  <c r="F1282" i="3"/>
  <c r="B1282" i="3"/>
  <c r="F661" i="3"/>
  <c r="B661" i="3"/>
  <c r="F677" i="3"/>
  <c r="B677" i="3"/>
  <c r="F693" i="3"/>
  <c r="B693" i="3"/>
  <c r="F709" i="3"/>
  <c r="B709" i="3"/>
  <c r="F725" i="3"/>
  <c r="B725" i="3"/>
  <c r="F741" i="3"/>
  <c r="B741" i="3"/>
  <c r="F757" i="3"/>
  <c r="B757" i="3"/>
  <c r="F773" i="3"/>
  <c r="B773" i="3"/>
  <c r="F789" i="3"/>
  <c r="B789" i="3"/>
  <c r="F805" i="3"/>
  <c r="B805" i="3"/>
  <c r="B821" i="3"/>
  <c r="F821" i="3"/>
  <c r="F837" i="3"/>
  <c r="B837" i="3"/>
  <c r="F853" i="3"/>
  <c r="B853" i="3"/>
  <c r="F869" i="3"/>
  <c r="B869" i="3"/>
  <c r="F885" i="3"/>
  <c r="B885" i="3"/>
  <c r="F901" i="3"/>
  <c r="B901" i="3"/>
  <c r="F917" i="3"/>
  <c r="B917" i="3"/>
  <c r="F933" i="3"/>
  <c r="B933" i="3"/>
  <c r="F949" i="3"/>
  <c r="B949" i="3"/>
  <c r="F965" i="3"/>
  <c r="B965" i="3"/>
  <c r="F981" i="3"/>
  <c r="B981" i="3"/>
  <c r="F997" i="3"/>
  <c r="B997" i="3"/>
  <c r="F1013" i="3"/>
  <c r="B1013" i="3"/>
  <c r="F1029" i="3"/>
  <c r="B1029" i="3"/>
  <c r="F1045" i="3"/>
  <c r="B1045" i="3"/>
  <c r="F1061" i="3"/>
  <c r="B1061" i="3"/>
  <c r="F1077" i="3"/>
  <c r="B1077" i="3"/>
  <c r="F1093" i="3"/>
  <c r="B1093" i="3"/>
  <c r="F1109" i="3"/>
  <c r="B1109" i="3"/>
  <c r="F1125" i="3"/>
  <c r="B1125" i="3"/>
  <c r="F1141" i="3"/>
  <c r="B1141" i="3"/>
  <c r="F1157" i="3"/>
  <c r="B1157" i="3"/>
  <c r="F1173" i="3"/>
  <c r="B1173" i="3"/>
  <c r="F1189" i="3"/>
  <c r="B1189" i="3"/>
  <c r="F1205" i="3"/>
  <c r="B1205" i="3"/>
  <c r="F1221" i="3"/>
  <c r="B1221" i="3"/>
  <c r="F1237" i="3"/>
  <c r="B1237" i="3"/>
  <c r="F1253" i="3"/>
  <c r="B1253" i="3"/>
  <c r="F1277" i="3"/>
  <c r="B1277" i="3"/>
  <c r="F1317" i="3"/>
  <c r="B1317" i="3"/>
  <c r="F638" i="3"/>
  <c r="B638" i="3"/>
  <c r="F654" i="3"/>
  <c r="B654" i="3"/>
  <c r="F670" i="3"/>
  <c r="B670" i="3"/>
  <c r="F686" i="3"/>
  <c r="B686" i="3"/>
  <c r="F702" i="3"/>
  <c r="B702" i="3"/>
  <c r="F718" i="3"/>
  <c r="B718" i="3"/>
  <c r="F734" i="3"/>
  <c r="B734" i="3"/>
  <c r="F750" i="3"/>
  <c r="B750" i="3"/>
  <c r="F766" i="3"/>
  <c r="B766" i="3"/>
  <c r="F782" i="3"/>
  <c r="B782" i="3"/>
  <c r="F798" i="3"/>
  <c r="B798" i="3"/>
  <c r="F814" i="3"/>
  <c r="B814" i="3"/>
  <c r="F830" i="3"/>
  <c r="B830" i="3"/>
  <c r="F846" i="3"/>
  <c r="B846" i="3"/>
  <c r="F862" i="3"/>
  <c r="B862" i="3"/>
  <c r="F878" i="3"/>
  <c r="B878" i="3"/>
  <c r="F894" i="3"/>
  <c r="B894" i="3"/>
  <c r="F910" i="3"/>
  <c r="B910" i="3"/>
  <c r="F926" i="3"/>
  <c r="B926" i="3"/>
  <c r="F942" i="3"/>
  <c r="B942" i="3"/>
  <c r="F958" i="3"/>
  <c r="B958" i="3"/>
  <c r="F974" i="3"/>
  <c r="B974" i="3"/>
  <c r="F990" i="3"/>
  <c r="B990" i="3"/>
  <c r="F1006" i="3"/>
  <c r="B1006" i="3"/>
  <c r="F1022" i="3"/>
  <c r="B1022" i="3"/>
  <c r="F1038" i="3"/>
  <c r="B1038" i="3"/>
  <c r="F1054" i="3"/>
  <c r="B1054" i="3"/>
  <c r="F1070" i="3"/>
  <c r="B1070" i="3"/>
  <c r="F1086" i="3"/>
  <c r="B1086" i="3"/>
  <c r="F1102" i="3"/>
  <c r="B1102" i="3"/>
  <c r="F1118" i="3"/>
  <c r="B1118" i="3"/>
  <c r="F1134" i="3"/>
  <c r="B1134" i="3"/>
  <c r="F1150" i="3"/>
  <c r="B1150" i="3"/>
  <c r="F1166" i="3"/>
  <c r="B1166" i="3"/>
  <c r="F1182" i="3"/>
  <c r="B1182" i="3"/>
  <c r="F1198" i="3"/>
  <c r="B1198" i="3"/>
  <c r="F1214" i="3"/>
  <c r="B1214" i="3"/>
  <c r="F1230" i="3"/>
  <c r="B1230" i="3"/>
  <c r="F1246" i="3"/>
  <c r="B1246" i="3"/>
  <c r="F1265" i="3"/>
  <c r="B1265" i="3"/>
  <c r="F1294" i="3"/>
  <c r="B1294" i="3"/>
  <c r="F1260" i="3"/>
  <c r="B1260" i="3"/>
  <c r="F1276" i="3"/>
  <c r="B1276" i="3"/>
  <c r="F1292" i="3"/>
  <c r="B1292" i="3"/>
  <c r="F1308" i="3"/>
  <c r="B1308" i="3"/>
  <c r="F1324" i="3"/>
  <c r="B1324" i="3"/>
  <c r="F1340" i="3"/>
  <c r="B1340" i="3"/>
  <c r="F1356" i="3"/>
  <c r="B1356" i="3"/>
  <c r="F1372" i="3"/>
  <c r="B1372" i="3"/>
  <c r="F1388" i="3"/>
  <c r="B1388" i="3"/>
  <c r="F1404" i="3"/>
  <c r="B1404" i="3"/>
  <c r="F1420" i="3"/>
  <c r="B1420" i="3"/>
  <c r="F1445" i="3"/>
  <c r="B1445" i="3"/>
  <c r="F1458" i="3"/>
  <c r="B1458" i="3"/>
  <c r="F1470" i="3"/>
  <c r="B1470" i="3"/>
  <c r="B1482" i="3"/>
  <c r="F1482" i="3"/>
  <c r="B1498" i="3"/>
  <c r="F1498" i="3"/>
  <c r="B1514" i="3"/>
  <c r="F1514" i="3"/>
  <c r="B1530" i="3"/>
  <c r="F1530" i="3"/>
  <c r="F1546" i="3"/>
  <c r="B1546" i="3"/>
  <c r="F1562" i="3"/>
  <c r="B1562" i="3"/>
  <c r="F1578" i="3"/>
  <c r="B1578" i="3"/>
  <c r="F1598" i="3"/>
  <c r="B1598" i="3"/>
  <c r="F1635" i="3"/>
  <c r="B1635" i="3"/>
  <c r="F1329" i="3"/>
  <c r="B1329" i="3"/>
  <c r="F1345" i="3"/>
  <c r="B1345" i="3"/>
  <c r="F1361" i="3"/>
  <c r="B1361" i="3"/>
  <c r="F1377" i="3"/>
  <c r="B1377" i="3"/>
  <c r="F1393" i="3"/>
  <c r="B1393" i="3"/>
  <c r="F1409" i="3"/>
  <c r="B1409" i="3"/>
  <c r="F1425" i="3"/>
  <c r="B1425" i="3"/>
  <c r="F1437" i="3"/>
  <c r="B1437" i="3"/>
  <c r="F1449" i="3"/>
  <c r="B1449" i="3"/>
  <c r="F1461" i="3"/>
  <c r="B1461" i="3"/>
  <c r="F1475" i="3"/>
  <c r="B1475" i="3"/>
  <c r="B1487" i="3"/>
  <c r="F1487" i="3"/>
  <c r="B1503" i="3"/>
  <c r="F1503" i="3"/>
  <c r="F1519" i="3"/>
  <c r="B1519" i="3"/>
  <c r="F1535" i="3"/>
  <c r="B1535" i="3"/>
  <c r="F1551" i="3"/>
  <c r="B1551" i="3"/>
  <c r="F1567" i="3"/>
  <c r="B1567" i="3"/>
  <c r="F1583" i="3"/>
  <c r="B1583" i="3"/>
  <c r="F1607" i="3"/>
  <c r="B1607" i="3"/>
  <c r="F1655" i="3"/>
  <c r="B1655" i="3"/>
  <c r="F1310" i="3"/>
  <c r="B1310" i="3"/>
  <c r="F1326" i="3"/>
  <c r="B1326" i="3"/>
  <c r="F1342" i="3"/>
  <c r="B1342" i="3"/>
  <c r="F1358" i="3"/>
  <c r="B1358" i="3"/>
  <c r="F1374" i="3"/>
  <c r="B1374" i="3"/>
  <c r="F1390" i="3"/>
  <c r="B1390" i="3"/>
  <c r="F1406" i="3"/>
  <c r="B1406" i="3"/>
  <c r="F1422" i="3"/>
  <c r="B1422" i="3"/>
  <c r="F1435" i="3"/>
  <c r="B1435" i="3"/>
  <c r="F1447" i="3"/>
  <c r="B1447" i="3"/>
  <c r="F1472" i="3"/>
  <c r="B1472" i="3"/>
  <c r="B1484" i="3"/>
  <c r="F1484" i="3"/>
  <c r="B1500" i="3"/>
  <c r="F1500" i="3"/>
  <c r="F1516" i="3"/>
  <c r="B1516" i="3"/>
  <c r="B1532" i="3"/>
  <c r="F1532" i="3"/>
  <c r="F1548" i="3"/>
  <c r="B1548" i="3"/>
  <c r="F1564" i="3"/>
  <c r="B1564" i="3"/>
  <c r="F1580" i="3"/>
  <c r="B1580" i="3"/>
  <c r="F1602" i="3"/>
  <c r="B1602" i="3"/>
  <c r="F1643" i="3"/>
  <c r="B1643" i="3"/>
  <c r="F1275" i="3"/>
  <c r="B1275" i="3"/>
  <c r="F1291" i="3"/>
  <c r="B1291" i="3"/>
  <c r="F1307" i="3"/>
  <c r="B1307" i="3"/>
  <c r="F1323" i="3"/>
  <c r="B1323" i="3"/>
  <c r="F1339" i="3"/>
  <c r="B1339" i="3"/>
  <c r="F1355" i="3"/>
  <c r="B1355" i="3"/>
  <c r="F1371" i="3"/>
  <c r="B1371" i="3"/>
  <c r="F1387" i="3"/>
  <c r="B1387" i="3"/>
  <c r="F1403" i="3"/>
  <c r="B1403" i="3"/>
  <c r="F1419" i="3"/>
  <c r="B1419" i="3"/>
  <c r="F1433" i="3"/>
  <c r="B1433" i="3"/>
  <c r="F1444" i="3"/>
  <c r="B1444" i="3"/>
  <c r="F1457" i="3"/>
  <c r="B1457" i="3"/>
  <c r="F1469" i="3"/>
  <c r="B1469" i="3"/>
  <c r="B1481" i="3"/>
  <c r="F1481" i="3"/>
  <c r="B1497" i="3"/>
  <c r="F1497" i="3"/>
  <c r="B1513" i="3"/>
  <c r="F1513" i="3"/>
  <c r="B1529" i="3"/>
  <c r="F1529" i="3"/>
  <c r="F1545" i="3"/>
  <c r="B1545" i="3"/>
  <c r="F1561" i="3"/>
  <c r="B1561" i="3"/>
  <c r="F1577" i="3"/>
  <c r="B1577" i="3"/>
  <c r="F1596" i="3"/>
  <c r="B1596" i="3"/>
  <c r="F1631" i="3"/>
  <c r="B1631" i="3"/>
  <c r="F1585" i="3"/>
  <c r="B1585" i="3"/>
  <c r="F1601" i="3"/>
  <c r="B1601" i="3"/>
  <c r="F1617" i="3"/>
  <c r="B1617" i="3"/>
  <c r="F1633" i="3"/>
  <c r="B1633" i="3"/>
  <c r="F1649" i="3"/>
  <c r="B1649" i="3"/>
  <c r="F1665" i="3"/>
  <c r="B1665" i="3"/>
  <c r="F1681" i="3"/>
  <c r="B1681" i="3"/>
  <c r="F1697" i="3"/>
  <c r="B1697" i="3"/>
  <c r="F1713" i="3"/>
  <c r="B1713" i="3"/>
  <c r="F1744" i="3"/>
  <c r="B1744" i="3"/>
  <c r="F1760" i="3"/>
  <c r="B1760" i="3"/>
  <c r="F1776" i="3"/>
  <c r="B1776" i="3"/>
  <c r="F1792" i="3"/>
  <c r="B1792" i="3"/>
  <c r="F1808" i="3"/>
  <c r="B1808" i="3"/>
  <c r="F1826" i="3"/>
  <c r="B1826" i="3"/>
  <c r="F1847" i="3"/>
  <c r="B1847" i="3"/>
  <c r="F1868" i="3"/>
  <c r="B1868" i="3"/>
  <c r="F1894" i="3"/>
  <c r="B1894" i="3"/>
  <c r="F1926" i="3"/>
  <c r="B1926" i="3"/>
  <c r="F1982" i="3"/>
  <c r="B1982" i="3"/>
  <c r="F2046" i="3"/>
  <c r="B2046" i="3"/>
  <c r="F2116" i="3"/>
  <c r="B2116" i="3"/>
  <c r="F2246" i="3"/>
  <c r="B2246" i="3"/>
  <c r="F1630" i="3"/>
  <c r="B1630" i="3"/>
  <c r="F1646" i="3"/>
  <c r="B1646" i="3"/>
  <c r="F1662" i="3"/>
  <c r="B1662" i="3"/>
  <c r="F1678" i="3"/>
  <c r="B1678" i="3"/>
  <c r="F1694" i="3"/>
  <c r="B1694" i="3"/>
  <c r="F1710" i="3"/>
  <c r="B1710" i="3"/>
  <c r="F1726" i="3"/>
  <c r="B1726" i="3"/>
  <c r="F1741" i="3"/>
  <c r="B1741" i="3"/>
  <c r="F1757" i="3"/>
  <c r="B1757" i="3"/>
  <c r="F1773" i="3"/>
  <c r="B1773" i="3"/>
  <c r="F1789" i="3"/>
  <c r="B1789" i="3"/>
  <c r="F1805" i="3"/>
  <c r="B1805" i="3"/>
  <c r="F1822" i="3"/>
  <c r="B1822" i="3"/>
  <c r="F1843" i="3"/>
  <c r="B1843" i="3"/>
  <c r="F1864" i="3"/>
  <c r="B1864" i="3"/>
  <c r="F1887" i="3"/>
  <c r="B1887" i="3"/>
  <c r="F1919" i="3"/>
  <c r="B1919" i="3"/>
  <c r="F1970" i="3"/>
  <c r="B1970" i="3"/>
  <c r="F2034" i="3"/>
  <c r="B2034" i="3"/>
  <c r="F2100" i="3"/>
  <c r="B2100" i="3"/>
  <c r="F2198" i="3"/>
  <c r="B2198" i="3"/>
  <c r="F1683" i="3"/>
  <c r="B1683" i="3"/>
  <c r="F1699" i="3"/>
  <c r="B1699" i="3"/>
  <c r="F1715" i="3"/>
  <c r="B1715" i="3"/>
  <c r="F1730" i="3"/>
  <c r="B1730" i="3"/>
  <c r="F1746" i="3"/>
  <c r="B1746" i="3"/>
  <c r="F1762" i="3"/>
  <c r="B1762" i="3"/>
  <c r="F1778" i="3"/>
  <c r="B1778" i="3"/>
  <c r="F1794" i="3"/>
  <c r="B1794" i="3"/>
  <c r="F1810" i="3"/>
  <c r="B1810" i="3"/>
  <c r="F1828" i="3"/>
  <c r="B1828" i="3"/>
  <c r="F1850" i="3"/>
  <c r="B1850" i="3"/>
  <c r="F1871" i="3"/>
  <c r="B1871" i="3"/>
  <c r="F1898" i="3"/>
  <c r="B1898" i="3"/>
  <c r="F1930" i="3"/>
  <c r="B1930" i="3"/>
  <c r="F1990" i="3"/>
  <c r="B1990" i="3"/>
  <c r="F2054" i="3"/>
  <c r="B2054" i="3"/>
  <c r="F2127" i="3"/>
  <c r="B2127" i="3"/>
  <c r="F2278" i="3"/>
  <c r="B2278" i="3"/>
  <c r="F1604" i="3"/>
  <c r="B1604" i="3"/>
  <c r="F1620" i="3"/>
  <c r="B1620" i="3"/>
  <c r="F1636" i="3"/>
  <c r="B1636" i="3"/>
  <c r="F1652" i="3"/>
  <c r="B1652" i="3"/>
  <c r="F1668" i="3"/>
  <c r="B1668" i="3"/>
  <c r="F1684" i="3"/>
  <c r="B1684" i="3"/>
  <c r="F1700" i="3"/>
  <c r="B1700" i="3"/>
  <c r="F1716" i="3"/>
  <c r="B1716" i="3"/>
  <c r="F1731" i="3"/>
  <c r="B1731" i="3"/>
  <c r="F1747" i="3"/>
  <c r="B1747" i="3"/>
  <c r="F1763" i="3"/>
  <c r="B1763" i="3"/>
  <c r="F1779" i="3"/>
  <c r="B1779" i="3"/>
  <c r="F1795" i="3"/>
  <c r="B1795" i="3"/>
  <c r="F1811" i="3"/>
  <c r="B1811" i="3"/>
  <c r="F1830" i="3"/>
  <c r="B1830" i="3"/>
  <c r="F1851" i="3"/>
  <c r="B1851" i="3"/>
  <c r="F1872" i="3"/>
  <c r="B1872" i="3"/>
  <c r="F1899" i="3"/>
  <c r="B1899" i="3"/>
  <c r="F1931" i="3"/>
  <c r="B1931" i="3"/>
  <c r="F1994" i="3"/>
  <c r="B1994" i="3"/>
  <c r="F2058" i="3"/>
  <c r="B2058" i="3"/>
  <c r="F2132" i="3"/>
  <c r="B2132" i="3"/>
  <c r="F2294" i="3"/>
  <c r="B2294" i="3"/>
  <c r="F1825" i="3"/>
  <c r="B1825" i="3"/>
  <c r="F1841" i="3"/>
  <c r="B1841" i="3"/>
  <c r="F1857" i="3"/>
  <c r="B1857" i="3"/>
  <c r="F1873" i="3"/>
  <c r="B1873" i="3"/>
  <c r="F1889" i="3"/>
  <c r="B1889" i="3"/>
  <c r="F1905" i="3"/>
  <c r="B1905" i="3"/>
  <c r="F1921" i="3"/>
  <c r="B1921" i="3"/>
  <c r="F1937" i="3"/>
  <c r="B1937" i="3"/>
  <c r="F1953" i="3"/>
  <c r="B1953" i="3"/>
  <c r="F1969" i="3"/>
  <c r="B1969" i="3"/>
  <c r="F2001" i="3"/>
  <c r="B2001" i="3"/>
  <c r="F2017" i="3"/>
  <c r="B2017" i="3"/>
  <c r="F2033" i="3"/>
  <c r="B2033" i="3"/>
  <c r="F2049" i="3"/>
  <c r="B2049" i="3"/>
  <c r="F2065" i="3"/>
  <c r="B2065" i="3"/>
  <c r="F2081" i="3"/>
  <c r="B2081" i="3"/>
  <c r="F2099" i="3"/>
  <c r="B2099" i="3"/>
  <c r="F2120" i="3"/>
  <c r="B2120" i="3"/>
  <c r="F2141" i="3"/>
  <c r="B2141" i="3"/>
  <c r="F2163" i="3"/>
  <c r="B2163" i="3"/>
  <c r="F2194" i="3"/>
  <c r="B2194" i="3"/>
  <c r="F2258" i="3"/>
  <c r="B2258" i="3"/>
  <c r="F2322" i="3"/>
  <c r="B2322" i="3"/>
  <c r="B2386" i="3"/>
  <c r="F2386" i="3"/>
  <c r="F1939" i="3"/>
  <c r="B1939" i="3"/>
  <c r="F1955" i="3"/>
  <c r="B1955" i="3"/>
  <c r="F1971" i="3"/>
  <c r="B1971" i="3"/>
  <c r="F1987" i="3"/>
  <c r="B1987" i="3"/>
  <c r="F2003" i="3"/>
  <c r="B2003" i="3"/>
  <c r="F2019" i="3"/>
  <c r="B2019" i="3"/>
  <c r="F2035" i="3"/>
  <c r="B2035" i="3"/>
  <c r="F2051" i="3"/>
  <c r="B2051" i="3"/>
  <c r="F2067" i="3"/>
  <c r="B2067" i="3"/>
  <c r="F2083" i="3"/>
  <c r="B2083" i="3"/>
  <c r="F2101" i="3"/>
  <c r="B2101" i="3"/>
  <c r="F2123" i="3"/>
  <c r="B2123" i="3"/>
  <c r="F2144" i="3"/>
  <c r="B2144" i="3"/>
  <c r="F2165" i="3"/>
  <c r="B2165" i="3"/>
  <c r="F2202" i="3"/>
  <c r="B2202" i="3"/>
  <c r="F2266" i="3"/>
  <c r="B2266" i="3"/>
  <c r="F2330" i="3"/>
  <c r="B2330" i="3"/>
  <c r="B2394" i="3"/>
  <c r="F2394" i="3"/>
  <c r="F1888" i="3"/>
  <c r="B1888" i="3"/>
  <c r="F1904" i="3"/>
  <c r="B1904" i="3"/>
  <c r="F1920" i="3"/>
  <c r="B1920" i="3"/>
  <c r="F1936" i="3"/>
  <c r="B1936" i="3"/>
  <c r="F1952" i="3"/>
  <c r="B1952" i="3"/>
  <c r="F1968" i="3"/>
  <c r="B1968" i="3"/>
  <c r="B1984" i="3"/>
  <c r="F1984" i="3"/>
  <c r="F2000" i="3"/>
  <c r="B2000" i="3"/>
  <c r="F2016" i="3"/>
  <c r="B2016" i="3"/>
  <c r="F2032" i="3"/>
  <c r="B2032" i="3"/>
  <c r="F2048" i="3"/>
  <c r="B2048" i="3"/>
  <c r="F2064" i="3"/>
  <c r="B2064" i="3"/>
  <c r="F2080" i="3"/>
  <c r="B2080" i="3"/>
  <c r="F2097" i="3"/>
  <c r="B2097" i="3"/>
  <c r="F2119" i="3"/>
  <c r="B2119" i="3"/>
  <c r="F2140" i="3"/>
  <c r="B2140" i="3"/>
  <c r="F2161" i="3"/>
  <c r="B2161" i="3"/>
  <c r="F2190" i="3"/>
  <c r="B2190" i="3"/>
  <c r="F2254" i="3"/>
  <c r="B2254" i="3"/>
  <c r="F2318" i="3"/>
  <c r="B2318" i="3"/>
  <c r="B2382" i="3"/>
  <c r="F2382" i="3"/>
  <c r="F2094" i="3"/>
  <c r="B2094" i="3"/>
  <c r="F2110" i="3"/>
  <c r="B2110" i="3"/>
  <c r="F2126" i="3"/>
  <c r="B2126" i="3"/>
  <c r="F2142" i="3"/>
  <c r="B2142" i="3"/>
  <c r="F2158" i="3"/>
  <c r="B2158" i="3"/>
  <c r="F2174" i="3"/>
  <c r="B2174" i="3"/>
  <c r="F2189" i="3"/>
  <c r="B2189" i="3"/>
  <c r="F2205" i="3"/>
  <c r="B2205" i="3"/>
  <c r="F2221" i="3"/>
  <c r="B2221" i="3"/>
  <c r="F2237" i="3"/>
  <c r="B2237" i="3"/>
  <c r="F2253" i="3"/>
  <c r="B2253" i="3"/>
  <c r="F2269" i="3"/>
  <c r="B2269" i="3"/>
  <c r="F2285" i="3"/>
  <c r="B2285" i="3"/>
  <c r="F2301" i="3"/>
  <c r="B2301" i="3"/>
  <c r="F2317" i="3"/>
  <c r="B2317" i="3"/>
  <c r="F2333" i="3"/>
  <c r="B2333" i="3"/>
  <c r="F2349" i="3"/>
  <c r="B2349" i="3"/>
  <c r="F2365" i="3"/>
  <c r="B2365" i="3"/>
  <c r="B2381" i="3"/>
  <c r="F2381" i="3"/>
  <c r="B2397" i="3"/>
  <c r="F2397" i="3"/>
  <c r="B2413" i="3"/>
  <c r="F2413" i="3"/>
  <c r="B2429" i="3"/>
  <c r="F2429" i="3"/>
  <c r="F2195" i="3"/>
  <c r="B2195" i="3"/>
  <c r="F2211" i="3"/>
  <c r="B2211" i="3"/>
  <c r="F2227" i="3"/>
  <c r="B2227" i="3"/>
  <c r="F2243" i="3"/>
  <c r="B2243" i="3"/>
  <c r="F2259" i="3"/>
  <c r="B2259" i="3"/>
  <c r="F2275" i="3"/>
  <c r="B2275" i="3"/>
  <c r="F2291" i="3"/>
  <c r="B2291" i="3"/>
  <c r="F2307" i="3"/>
  <c r="B2307" i="3"/>
  <c r="F2323" i="3"/>
  <c r="B2323" i="3"/>
  <c r="F2339" i="3"/>
  <c r="B2339" i="3"/>
  <c r="F2355" i="3"/>
  <c r="B2355" i="3"/>
  <c r="F2371" i="3"/>
  <c r="B2371" i="3"/>
  <c r="B2387" i="3"/>
  <c r="F2387" i="3"/>
  <c r="B2403" i="3"/>
  <c r="F2403" i="3"/>
  <c r="B2419" i="3"/>
  <c r="F2419" i="3"/>
  <c r="F2177" i="3"/>
  <c r="B2177" i="3"/>
  <c r="F2192" i="3"/>
  <c r="B2192" i="3"/>
  <c r="F2208" i="3"/>
  <c r="B2208" i="3"/>
  <c r="F2224" i="3"/>
  <c r="B2224" i="3"/>
  <c r="F2240" i="3"/>
  <c r="B2240" i="3"/>
  <c r="F2256" i="3"/>
  <c r="B2256" i="3"/>
  <c r="F2272" i="3"/>
  <c r="B2272" i="3"/>
  <c r="F2288" i="3"/>
  <c r="B2288" i="3"/>
  <c r="F2304" i="3"/>
  <c r="B2304" i="3"/>
  <c r="F2320" i="3"/>
  <c r="B2320" i="3"/>
  <c r="F2336" i="3"/>
  <c r="B2336" i="3"/>
  <c r="F2352" i="3"/>
  <c r="B2352" i="3"/>
  <c r="F2368" i="3"/>
  <c r="B2368" i="3"/>
  <c r="B2384" i="3"/>
  <c r="F2384" i="3"/>
  <c r="B2400" i="3"/>
  <c r="F2400" i="3"/>
  <c r="B2416" i="3"/>
  <c r="F2416" i="3"/>
  <c r="D26" i="26" l="1"/>
  <c r="C26" i="26" s="1"/>
  <c r="D12" i="26"/>
  <c r="C12" i="26" s="1"/>
  <c r="D11" i="26"/>
  <c r="C11" i="26" s="1"/>
  <c r="D27" i="26"/>
  <c r="C27" i="26" s="1"/>
  <c r="D21" i="26"/>
  <c r="C21" i="26" s="1"/>
  <c r="D14" i="26"/>
  <c r="C14" i="26" s="1"/>
  <c r="D30" i="26"/>
  <c r="C30" i="26" s="1"/>
  <c r="D28" i="26"/>
  <c r="C28" i="26" s="1"/>
  <c r="D15" i="26"/>
  <c r="C15" i="26" s="1"/>
  <c r="D32" i="26"/>
  <c r="C32" i="26" s="1"/>
  <c r="D25" i="26"/>
  <c r="C25" i="26" s="1"/>
  <c r="D18" i="26"/>
  <c r="C18" i="26" s="1"/>
  <c r="D31" i="26"/>
  <c r="C31" i="26" s="1"/>
  <c r="D20" i="26"/>
  <c r="C20" i="26" s="1"/>
  <c r="D16" i="26"/>
  <c r="C16" i="26" s="1"/>
  <c r="D19" i="26"/>
  <c r="C19" i="26" s="1"/>
  <c r="D13" i="26"/>
  <c r="C13" i="26" s="1"/>
  <c r="D29" i="26"/>
  <c r="C29" i="26" s="1"/>
  <c r="D22" i="26"/>
  <c r="C22" i="26" s="1"/>
  <c r="D24" i="26"/>
  <c r="C24" i="26" s="1"/>
  <c r="D33" i="26"/>
  <c r="C33" i="26" s="1"/>
  <c r="D23" i="26"/>
  <c r="C23" i="26" s="1"/>
  <c r="D17" i="26"/>
  <c r="C17" i="26" s="1"/>
  <c r="D10" i="26"/>
  <c r="C10" i="26" s="1"/>
  <c r="O180" i="26"/>
  <c r="O166" i="26"/>
  <c r="O150" i="26"/>
  <c r="O134" i="26"/>
  <c r="O121" i="26"/>
  <c r="O108" i="26"/>
  <c r="O94" i="26"/>
  <c r="O81" i="26"/>
  <c r="O183" i="26"/>
  <c r="O169" i="26"/>
  <c r="O153" i="26"/>
  <c r="O137" i="26"/>
  <c r="O123" i="26"/>
  <c r="O104" i="26"/>
  <c r="O89" i="26"/>
  <c r="O73" i="26"/>
  <c r="O178" i="26"/>
  <c r="O160" i="26"/>
  <c r="O144" i="26"/>
  <c r="O125" i="26"/>
  <c r="O113" i="26"/>
  <c r="O92" i="26"/>
  <c r="O76" i="26"/>
  <c r="O167" i="26"/>
  <c r="O95" i="26"/>
  <c r="O163" i="26"/>
  <c r="O91" i="26"/>
  <c r="O128" i="26"/>
  <c r="O75" i="26"/>
  <c r="O139" i="26"/>
  <c r="O106" i="26"/>
  <c r="O51" i="26"/>
  <c r="O48" i="26"/>
  <c r="O69" i="26"/>
  <c r="O70" i="26"/>
  <c r="O62" i="26"/>
  <c r="O64" i="26"/>
  <c r="O66" i="26"/>
  <c r="O65" i="26"/>
  <c r="O193" i="26"/>
  <c r="O176" i="26"/>
  <c r="O162" i="26"/>
  <c r="O146" i="26"/>
  <c r="O130" i="26"/>
  <c r="O118" i="26"/>
  <c r="O105" i="26"/>
  <c r="O90" i="26"/>
  <c r="O74" i="26"/>
  <c r="O179" i="26"/>
  <c r="O165" i="26"/>
  <c r="O149" i="26"/>
  <c r="O133" i="26"/>
  <c r="O114" i="26"/>
  <c r="O100" i="26"/>
  <c r="O82" i="26"/>
  <c r="O190" i="26"/>
  <c r="O172" i="26"/>
  <c r="O156" i="26"/>
  <c r="O140" i="26"/>
  <c r="O122" i="26"/>
  <c r="O103" i="26"/>
  <c r="O88" i="26"/>
  <c r="O72" i="26"/>
  <c r="O151" i="26"/>
  <c r="O78" i="26"/>
  <c r="O147" i="26"/>
  <c r="O189" i="26"/>
  <c r="O116" i="26"/>
  <c r="O185" i="26"/>
  <c r="O112" i="26"/>
  <c r="O54" i="26"/>
  <c r="O55" i="26"/>
  <c r="O47" i="26"/>
  <c r="K47" i="26" s="1"/>
  <c r="O188" i="26"/>
  <c r="O174" i="26"/>
  <c r="O158" i="26"/>
  <c r="O142" i="26"/>
  <c r="O127" i="26"/>
  <c r="O115" i="26"/>
  <c r="O101" i="26"/>
  <c r="O86" i="26"/>
  <c r="O192" i="26"/>
  <c r="O175" i="26"/>
  <c r="O161" i="26"/>
  <c r="O145" i="26"/>
  <c r="O129" i="26"/>
  <c r="O110" i="26"/>
  <c r="O97" i="26"/>
  <c r="O80" i="26"/>
  <c r="O186" i="26"/>
  <c r="O168" i="26"/>
  <c r="O152" i="26"/>
  <c r="O136" i="26"/>
  <c r="O120" i="26"/>
  <c r="O99" i="26"/>
  <c r="O85" i="26"/>
  <c r="O194" i="26"/>
  <c r="O135" i="26"/>
  <c r="O191" i="26"/>
  <c r="O131" i="26"/>
  <c r="O159" i="26"/>
  <c r="O102" i="26"/>
  <c r="O171" i="26"/>
  <c r="O84" i="26"/>
  <c r="O68" i="26"/>
  <c r="O63" i="26"/>
  <c r="O56" i="26"/>
  <c r="O53" i="26"/>
  <c r="O61" i="26"/>
  <c r="O184" i="26"/>
  <c r="O170" i="26"/>
  <c r="O154" i="26"/>
  <c r="O138" i="26"/>
  <c r="O124" i="26"/>
  <c r="O111" i="26"/>
  <c r="O98" i="26"/>
  <c r="O83" i="26"/>
  <c r="O187" i="26"/>
  <c r="O173" i="26"/>
  <c r="O157" i="26"/>
  <c r="O141" i="26"/>
  <c r="O126" i="26"/>
  <c r="O107" i="26"/>
  <c r="O93" i="26"/>
  <c r="O77" i="26"/>
  <c r="O182" i="26"/>
  <c r="O164" i="26"/>
  <c r="O148" i="26"/>
  <c r="O132" i="26"/>
  <c r="O117" i="26"/>
  <c r="O96" i="26"/>
  <c r="O79" i="26"/>
  <c r="O181" i="26"/>
  <c r="O109" i="26"/>
  <c r="O177" i="26"/>
  <c r="O119" i="26"/>
  <c r="O143" i="26"/>
  <c r="O87" i="26"/>
  <c r="O155" i="26"/>
  <c r="O71" i="26"/>
  <c r="O50" i="26"/>
  <c r="K50" i="26" s="1"/>
  <c r="O67" i="26"/>
  <c r="O52" i="26"/>
  <c r="O59" i="26"/>
  <c r="O58" i="26"/>
  <c r="O60" i="26"/>
  <c r="O57" i="26"/>
  <c r="O49" i="26"/>
  <c r="B819" i="3"/>
  <c r="AG1383" i="3"/>
  <c r="O342" i="26"/>
  <c r="O326" i="26"/>
  <c r="O310" i="26"/>
  <c r="O282" i="26"/>
  <c r="O269" i="26"/>
  <c r="O350" i="26"/>
  <c r="O333" i="26"/>
  <c r="O317" i="26"/>
  <c r="O302" i="26"/>
  <c r="O290" i="26"/>
  <c r="O281" i="26"/>
  <c r="O263" i="26"/>
  <c r="O344" i="26"/>
  <c r="O328" i="26"/>
  <c r="O312" i="26"/>
  <c r="O293" i="26"/>
  <c r="O275" i="26"/>
  <c r="O335" i="26"/>
  <c r="O277" i="26"/>
  <c r="O315" i="26"/>
  <c r="O327" i="26"/>
  <c r="O339" i="26"/>
  <c r="O289" i="26"/>
  <c r="O242" i="26"/>
  <c r="O228" i="26"/>
  <c r="O257" i="26"/>
  <c r="O241" i="26"/>
  <c r="O218" i="26"/>
  <c r="O254" i="26"/>
  <c r="O240" i="26"/>
  <c r="O226" i="26"/>
  <c r="O213" i="26"/>
  <c r="O250" i="26"/>
  <c r="O236" i="26"/>
  <c r="O223" i="26"/>
  <c r="O208" i="26"/>
  <c r="O352" i="26"/>
  <c r="O338" i="26"/>
  <c r="O322" i="26"/>
  <c r="O306" i="26"/>
  <c r="O279" i="26"/>
  <c r="O264" i="26"/>
  <c r="O348" i="26"/>
  <c r="O329" i="26"/>
  <c r="O313" i="26"/>
  <c r="O299" i="26"/>
  <c r="O288" i="26"/>
  <c r="O276" i="26"/>
  <c r="O261" i="26"/>
  <c r="O340" i="26"/>
  <c r="O324" i="26"/>
  <c r="O308" i="26"/>
  <c r="O291" i="26"/>
  <c r="O268" i="26"/>
  <c r="O319" i="26"/>
  <c r="O267" i="26"/>
  <c r="O300" i="26"/>
  <c r="O311" i="26"/>
  <c r="O323" i="26"/>
  <c r="O280" i="26"/>
  <c r="O256" i="26"/>
  <c r="O238" i="26"/>
  <c r="O219" i="26"/>
  <c r="O255" i="26"/>
  <c r="O234" i="26"/>
  <c r="O214" i="26"/>
  <c r="O251" i="26"/>
  <c r="O237" i="26"/>
  <c r="O224" i="26"/>
  <c r="O209" i="26"/>
  <c r="O247" i="26"/>
  <c r="O232" i="26"/>
  <c r="O220" i="26"/>
  <c r="O204" i="26"/>
  <c r="O351" i="26"/>
  <c r="O334" i="26"/>
  <c r="O318" i="26"/>
  <c r="O294" i="26"/>
  <c r="O274" i="26"/>
  <c r="O262" i="26"/>
  <c r="O341" i="26"/>
  <c r="O325" i="26"/>
  <c r="O309" i="26"/>
  <c r="O297" i="26"/>
  <c r="O286" i="26"/>
  <c r="O273" i="26"/>
  <c r="O349" i="26"/>
  <c r="O336" i="26"/>
  <c r="O320" i="26"/>
  <c r="O304" i="26"/>
  <c r="O283" i="26"/>
  <c r="O265" i="26"/>
  <c r="O303" i="26"/>
  <c r="O346" i="26"/>
  <c r="O285" i="26"/>
  <c r="O298" i="26"/>
  <c r="O307" i="26"/>
  <c r="O270" i="26"/>
  <c r="O249" i="26"/>
  <c r="O235" i="26"/>
  <c r="O215" i="26"/>
  <c r="O252" i="26"/>
  <c r="O227" i="26"/>
  <c r="O210" i="26"/>
  <c r="O248" i="26"/>
  <c r="O233" i="26"/>
  <c r="O221" i="26"/>
  <c r="O205" i="26"/>
  <c r="O243" i="26"/>
  <c r="O229" i="26"/>
  <c r="O216" i="26"/>
  <c r="O211" i="26"/>
  <c r="O203" i="26"/>
  <c r="O345" i="26"/>
  <c r="O330" i="26"/>
  <c r="O314" i="26"/>
  <c r="O292" i="26"/>
  <c r="O271" i="26"/>
  <c r="O259" i="26"/>
  <c r="O337" i="26"/>
  <c r="O321" i="26"/>
  <c r="O305" i="26"/>
  <c r="O295" i="26"/>
  <c r="O284" i="26"/>
  <c r="O266" i="26"/>
  <c r="O347" i="26"/>
  <c r="O332" i="26"/>
  <c r="O316" i="26"/>
  <c r="O301" i="26"/>
  <c r="O278" i="26"/>
  <c r="O258" i="26"/>
  <c r="O287" i="26"/>
  <c r="O331" i="26"/>
  <c r="O343" i="26"/>
  <c r="O272" i="26"/>
  <c r="O296" i="26"/>
  <c r="O260" i="26"/>
  <c r="O246" i="26"/>
  <c r="O231" i="26"/>
  <c r="O207" i="26"/>
  <c r="O245" i="26"/>
  <c r="O222" i="26"/>
  <c r="O206" i="26"/>
  <c r="O244" i="26"/>
  <c r="O230" i="26"/>
  <c r="O217" i="26"/>
  <c r="O253" i="26"/>
  <c r="O239" i="26"/>
  <c r="O225" i="26"/>
  <c r="O212" i="26"/>
  <c r="AG4" i="3"/>
  <c r="B4" i="3"/>
  <c r="M212" i="26" l="1"/>
  <c r="N212" i="26"/>
  <c r="J212" i="26"/>
  <c r="L212" i="26" s="1"/>
  <c r="K212" i="26"/>
  <c r="M217" i="26"/>
  <c r="N217" i="26"/>
  <c r="J217" i="26"/>
  <c r="L217" i="26" s="1"/>
  <c r="K217" i="26"/>
  <c r="K222" i="26"/>
  <c r="M222" i="26"/>
  <c r="J222" i="26"/>
  <c r="L222" i="26" s="1"/>
  <c r="N222" i="26"/>
  <c r="J246" i="26"/>
  <c r="L246" i="26" s="1"/>
  <c r="K246" i="26"/>
  <c r="M246" i="26"/>
  <c r="N246" i="26"/>
  <c r="N343" i="26"/>
  <c r="M343" i="26"/>
  <c r="J343" i="26"/>
  <c r="L343" i="26" s="1"/>
  <c r="K343" i="26"/>
  <c r="M278" i="26"/>
  <c r="N278" i="26"/>
  <c r="K278" i="26"/>
  <c r="J278" i="26"/>
  <c r="L278" i="26" s="1"/>
  <c r="N347" i="26"/>
  <c r="J347" i="26"/>
  <c r="L347" i="26" s="1"/>
  <c r="K347" i="26"/>
  <c r="M347" i="26"/>
  <c r="N305" i="26"/>
  <c r="J305" i="26"/>
  <c r="L305" i="26" s="1"/>
  <c r="K305" i="26"/>
  <c r="M305" i="26"/>
  <c r="N271" i="26"/>
  <c r="M271" i="26"/>
  <c r="K271" i="26"/>
  <c r="J271" i="26"/>
  <c r="L271" i="26" s="1"/>
  <c r="N345" i="26"/>
  <c r="K345" i="26"/>
  <c r="J345" i="26"/>
  <c r="L345" i="26" s="1"/>
  <c r="M345" i="26"/>
  <c r="K229" i="26"/>
  <c r="N229" i="26"/>
  <c r="M229" i="26"/>
  <c r="J229" i="26"/>
  <c r="L229" i="26" s="1"/>
  <c r="N233" i="26"/>
  <c r="J233" i="26"/>
  <c r="L233" i="26" s="1"/>
  <c r="M233" i="26"/>
  <c r="K233" i="26"/>
  <c r="K252" i="26"/>
  <c r="M252" i="26"/>
  <c r="N252" i="26"/>
  <c r="J252" i="26"/>
  <c r="L252" i="26" s="1"/>
  <c r="M270" i="26"/>
  <c r="K270" i="26"/>
  <c r="N270" i="26"/>
  <c r="J270" i="26"/>
  <c r="L270" i="26" s="1"/>
  <c r="M346" i="26"/>
  <c r="K346" i="26"/>
  <c r="N346" i="26"/>
  <c r="J346" i="26"/>
  <c r="L346" i="26" s="1"/>
  <c r="M304" i="26"/>
  <c r="J304" i="26"/>
  <c r="L304" i="26" s="1"/>
  <c r="K304" i="26"/>
  <c r="N304" i="26"/>
  <c r="N273" i="26"/>
  <c r="M273" i="26"/>
  <c r="J273" i="26"/>
  <c r="L273" i="26" s="1"/>
  <c r="K273" i="26"/>
  <c r="N325" i="26"/>
  <c r="M325" i="26"/>
  <c r="K325" i="26"/>
  <c r="J325" i="26"/>
  <c r="L325" i="26" s="1"/>
  <c r="M294" i="26"/>
  <c r="K294" i="26"/>
  <c r="N294" i="26"/>
  <c r="J294" i="26"/>
  <c r="L294" i="26" s="1"/>
  <c r="M204" i="26"/>
  <c r="N204" i="26"/>
  <c r="K204" i="26"/>
  <c r="J204" i="26"/>
  <c r="L204" i="26" s="1"/>
  <c r="M209" i="26"/>
  <c r="N209" i="26"/>
  <c r="K209" i="26"/>
  <c r="J209" i="26"/>
  <c r="L209" i="26" s="1"/>
  <c r="M214" i="26"/>
  <c r="N214" i="26"/>
  <c r="J214" i="26"/>
  <c r="L214" i="26" s="1"/>
  <c r="K214" i="26"/>
  <c r="N238" i="26"/>
  <c r="K238" i="26"/>
  <c r="M238" i="26"/>
  <c r="J238" i="26"/>
  <c r="L238" i="26" s="1"/>
  <c r="N311" i="26"/>
  <c r="M311" i="26"/>
  <c r="J311" i="26"/>
  <c r="L311" i="26" s="1"/>
  <c r="K311" i="26"/>
  <c r="M268" i="26"/>
  <c r="J268" i="26"/>
  <c r="L268" i="26" s="1"/>
  <c r="N268" i="26"/>
  <c r="K268" i="26"/>
  <c r="M340" i="26"/>
  <c r="J340" i="26"/>
  <c r="L340" i="26" s="1"/>
  <c r="N340" i="26"/>
  <c r="K340" i="26"/>
  <c r="N299" i="26"/>
  <c r="M299" i="26"/>
  <c r="J299" i="26"/>
  <c r="L299" i="26" s="1"/>
  <c r="K299" i="26"/>
  <c r="K264" i="26"/>
  <c r="J264" i="26"/>
  <c r="L264" i="26" s="1"/>
  <c r="N264" i="26"/>
  <c r="M264" i="26"/>
  <c r="M338" i="26"/>
  <c r="K338" i="26"/>
  <c r="N338" i="26"/>
  <c r="J338" i="26"/>
  <c r="L338" i="26" s="1"/>
  <c r="K236" i="26"/>
  <c r="N236" i="26"/>
  <c r="J236" i="26"/>
  <c r="L236" i="26" s="1"/>
  <c r="M236" i="26"/>
  <c r="K240" i="26"/>
  <c r="M240" i="26"/>
  <c r="N240" i="26"/>
  <c r="J240" i="26"/>
  <c r="L240" i="26" s="1"/>
  <c r="J257" i="26"/>
  <c r="L257" i="26" s="1"/>
  <c r="K257" i="26"/>
  <c r="M257" i="26"/>
  <c r="N257" i="26"/>
  <c r="N339" i="26"/>
  <c r="K339" i="26"/>
  <c r="J339" i="26"/>
  <c r="L339" i="26" s="1"/>
  <c r="M339" i="26"/>
  <c r="N335" i="26"/>
  <c r="M335" i="26"/>
  <c r="K335" i="26"/>
  <c r="J335" i="26"/>
  <c r="L335" i="26" s="1"/>
  <c r="M328" i="26"/>
  <c r="J328" i="26"/>
  <c r="L328" i="26" s="1"/>
  <c r="K328" i="26"/>
  <c r="N328" i="26"/>
  <c r="M290" i="26"/>
  <c r="K290" i="26"/>
  <c r="N290" i="26"/>
  <c r="J290" i="26"/>
  <c r="L290" i="26" s="1"/>
  <c r="M350" i="26"/>
  <c r="K350" i="26"/>
  <c r="N350" i="26"/>
  <c r="J350" i="26"/>
  <c r="L350" i="26" s="1"/>
  <c r="M326" i="26"/>
  <c r="K326" i="26"/>
  <c r="N326" i="26"/>
  <c r="J326" i="26"/>
  <c r="L326" i="26" s="1"/>
  <c r="N49" i="26"/>
  <c r="K49" i="26"/>
  <c r="J49" i="26"/>
  <c r="L49" i="26" s="1"/>
  <c r="M49" i="26"/>
  <c r="K59" i="26"/>
  <c r="M59" i="26"/>
  <c r="N59" i="26"/>
  <c r="J59" i="26"/>
  <c r="L59" i="26" s="1"/>
  <c r="N71" i="26"/>
  <c r="M71" i="26"/>
  <c r="K71" i="26"/>
  <c r="J71" i="26"/>
  <c r="L71" i="26" s="1"/>
  <c r="N119" i="26"/>
  <c r="M119" i="26"/>
  <c r="K119" i="26"/>
  <c r="J119" i="26"/>
  <c r="L119" i="26" s="1"/>
  <c r="N79" i="26"/>
  <c r="M79" i="26"/>
  <c r="J79" i="26"/>
  <c r="L79" i="26" s="1"/>
  <c r="K79" i="26"/>
  <c r="M148" i="26"/>
  <c r="J148" i="26"/>
  <c r="L148" i="26" s="1"/>
  <c r="K148" i="26"/>
  <c r="N148" i="26"/>
  <c r="N93" i="26"/>
  <c r="M93" i="26"/>
  <c r="K93" i="26"/>
  <c r="J93" i="26"/>
  <c r="L93" i="26" s="1"/>
  <c r="N157" i="26"/>
  <c r="M157" i="26"/>
  <c r="J157" i="26"/>
  <c r="L157" i="26" s="1"/>
  <c r="K157" i="26"/>
  <c r="M98" i="26"/>
  <c r="K98" i="26"/>
  <c r="J98" i="26"/>
  <c r="L98" i="26" s="1"/>
  <c r="N98" i="26"/>
  <c r="M154" i="26"/>
  <c r="K154" i="26"/>
  <c r="J154" i="26"/>
  <c r="L154" i="26" s="1"/>
  <c r="N154" i="26"/>
  <c r="J53" i="26"/>
  <c r="L53" i="26" s="1"/>
  <c r="K53" i="26"/>
  <c r="N53" i="26"/>
  <c r="M53" i="26"/>
  <c r="M84" i="26"/>
  <c r="N84" i="26"/>
  <c r="K84" i="26"/>
  <c r="J84" i="26"/>
  <c r="L84" i="26" s="1"/>
  <c r="N131" i="26"/>
  <c r="M131" i="26"/>
  <c r="J131" i="26"/>
  <c r="L131" i="26" s="1"/>
  <c r="K131" i="26"/>
  <c r="N85" i="26"/>
  <c r="M85" i="26"/>
  <c r="K85" i="26"/>
  <c r="J85" i="26"/>
  <c r="L85" i="26" s="1"/>
  <c r="M152" i="26"/>
  <c r="K152" i="26"/>
  <c r="J152" i="26"/>
  <c r="L152" i="26" s="1"/>
  <c r="N152" i="26"/>
  <c r="N97" i="26"/>
  <c r="M97" i="26"/>
  <c r="K97" i="26"/>
  <c r="J97" i="26"/>
  <c r="L97" i="26" s="1"/>
  <c r="N161" i="26"/>
  <c r="M161" i="26"/>
  <c r="K161" i="26"/>
  <c r="J161" i="26"/>
  <c r="L161" i="26" s="1"/>
  <c r="N101" i="26"/>
  <c r="M101" i="26"/>
  <c r="K101" i="26"/>
  <c r="J101" i="26"/>
  <c r="L101" i="26" s="1"/>
  <c r="M158" i="26"/>
  <c r="K158" i="26"/>
  <c r="J158" i="26"/>
  <c r="L158" i="26" s="1"/>
  <c r="N158" i="26"/>
  <c r="M55" i="26"/>
  <c r="N55" i="26"/>
  <c r="K55" i="26"/>
  <c r="J55" i="26"/>
  <c r="L55" i="26" s="1"/>
  <c r="M116" i="26"/>
  <c r="K116" i="26"/>
  <c r="J116" i="26"/>
  <c r="L116" i="26" s="1"/>
  <c r="N116" i="26"/>
  <c r="N151" i="26"/>
  <c r="M151" i="26"/>
  <c r="K151" i="26"/>
  <c r="J151" i="26"/>
  <c r="L151" i="26" s="1"/>
  <c r="M122" i="26"/>
  <c r="K122" i="26"/>
  <c r="J122" i="26"/>
  <c r="L122" i="26" s="1"/>
  <c r="N122" i="26"/>
  <c r="M190" i="26"/>
  <c r="K190" i="26"/>
  <c r="J190" i="26"/>
  <c r="L190" i="26" s="1"/>
  <c r="N190" i="26"/>
  <c r="N133" i="26"/>
  <c r="M133" i="26"/>
  <c r="K133" i="26"/>
  <c r="J133" i="26"/>
  <c r="L133" i="26" s="1"/>
  <c r="M74" i="26"/>
  <c r="K74" i="26"/>
  <c r="J74" i="26"/>
  <c r="L74" i="26" s="1"/>
  <c r="N74" i="26"/>
  <c r="M130" i="26"/>
  <c r="K130" i="26"/>
  <c r="J130" i="26"/>
  <c r="L130" i="26" s="1"/>
  <c r="N130" i="26"/>
  <c r="N193" i="26"/>
  <c r="K193" i="26"/>
  <c r="M193" i="26"/>
  <c r="J193" i="26"/>
  <c r="L193" i="26" s="1"/>
  <c r="N62" i="26"/>
  <c r="K62" i="26"/>
  <c r="M62" i="26"/>
  <c r="J62" i="26"/>
  <c r="L62" i="26" s="1"/>
  <c r="J51" i="26"/>
  <c r="L51" i="26" s="1"/>
  <c r="K51" i="26"/>
  <c r="N51" i="26"/>
  <c r="M51" i="26"/>
  <c r="M128" i="26"/>
  <c r="J128" i="26"/>
  <c r="L128" i="26" s="1"/>
  <c r="N128" i="26"/>
  <c r="K128" i="26"/>
  <c r="N167" i="26"/>
  <c r="M167" i="26"/>
  <c r="K167" i="26"/>
  <c r="J167" i="26"/>
  <c r="L167" i="26" s="1"/>
  <c r="N125" i="26"/>
  <c r="K125" i="26"/>
  <c r="M125" i="26"/>
  <c r="J125" i="26"/>
  <c r="L125" i="26" s="1"/>
  <c r="N73" i="26"/>
  <c r="M73" i="26"/>
  <c r="K73" i="26"/>
  <c r="J73" i="26"/>
  <c r="L73" i="26" s="1"/>
  <c r="N137" i="26"/>
  <c r="M137" i="26"/>
  <c r="K137" i="26"/>
  <c r="J137" i="26"/>
  <c r="L137" i="26" s="1"/>
  <c r="N81" i="26"/>
  <c r="M81" i="26"/>
  <c r="J81" i="26"/>
  <c r="L81" i="26" s="1"/>
  <c r="K81" i="26"/>
  <c r="M134" i="26"/>
  <c r="K134" i="26"/>
  <c r="J134" i="26"/>
  <c r="L134" i="26" s="1"/>
  <c r="N134" i="26"/>
  <c r="J225" i="26"/>
  <c r="L225" i="26" s="1"/>
  <c r="K225" i="26"/>
  <c r="M225" i="26"/>
  <c r="N225" i="26"/>
  <c r="N230" i="26"/>
  <c r="J230" i="26"/>
  <c r="L230" i="26" s="1"/>
  <c r="K230" i="26"/>
  <c r="M230" i="26"/>
  <c r="J245" i="26"/>
  <c r="L245" i="26" s="1"/>
  <c r="K245" i="26"/>
  <c r="N245" i="26"/>
  <c r="M245" i="26"/>
  <c r="M260" i="26"/>
  <c r="K260" i="26"/>
  <c r="J260" i="26"/>
  <c r="L260" i="26" s="1"/>
  <c r="N260" i="26"/>
  <c r="N331" i="26"/>
  <c r="J331" i="26"/>
  <c r="L331" i="26" s="1"/>
  <c r="K331" i="26"/>
  <c r="M331" i="26"/>
  <c r="N301" i="26"/>
  <c r="M301" i="26"/>
  <c r="K301" i="26"/>
  <c r="J301" i="26"/>
  <c r="L301" i="26" s="1"/>
  <c r="M266" i="26"/>
  <c r="N266" i="26"/>
  <c r="K266" i="26"/>
  <c r="J266" i="26"/>
  <c r="L266" i="26" s="1"/>
  <c r="N321" i="26"/>
  <c r="J321" i="26"/>
  <c r="L321" i="26" s="1"/>
  <c r="K321" i="26"/>
  <c r="M321" i="26"/>
  <c r="M292" i="26"/>
  <c r="K292" i="26"/>
  <c r="J292" i="26"/>
  <c r="L292" i="26" s="1"/>
  <c r="N292" i="26"/>
  <c r="M203" i="26"/>
  <c r="K203" i="26"/>
  <c r="N203" i="26"/>
  <c r="J203" i="26"/>
  <c r="L203" i="26" s="1"/>
  <c r="K243" i="26"/>
  <c r="J243" i="26"/>
  <c r="L243" i="26" s="1"/>
  <c r="N243" i="26"/>
  <c r="M243" i="26"/>
  <c r="J248" i="26"/>
  <c r="L248" i="26" s="1"/>
  <c r="M248" i="26"/>
  <c r="N248" i="26"/>
  <c r="K248" i="26"/>
  <c r="J215" i="26"/>
  <c r="L215" i="26" s="1"/>
  <c r="N215" i="26"/>
  <c r="M215" i="26"/>
  <c r="K215" i="26"/>
  <c r="N307" i="26"/>
  <c r="K307" i="26"/>
  <c r="J307" i="26"/>
  <c r="L307" i="26" s="1"/>
  <c r="M307" i="26"/>
  <c r="N303" i="26"/>
  <c r="M303" i="26"/>
  <c r="K303" i="26"/>
  <c r="J303" i="26"/>
  <c r="L303" i="26" s="1"/>
  <c r="M320" i="26"/>
  <c r="J320" i="26"/>
  <c r="L320" i="26" s="1"/>
  <c r="K320" i="26"/>
  <c r="N320" i="26"/>
  <c r="M286" i="26"/>
  <c r="K286" i="26"/>
  <c r="N286" i="26"/>
  <c r="J286" i="26"/>
  <c r="L286" i="26" s="1"/>
  <c r="N341" i="26"/>
  <c r="M341" i="26"/>
  <c r="J341" i="26"/>
  <c r="L341" i="26" s="1"/>
  <c r="K341" i="26"/>
  <c r="M318" i="26"/>
  <c r="K318" i="26"/>
  <c r="N318" i="26"/>
  <c r="J318" i="26"/>
  <c r="L318" i="26" s="1"/>
  <c r="K220" i="26"/>
  <c r="M220" i="26"/>
  <c r="N220" i="26"/>
  <c r="J220" i="26"/>
  <c r="L220" i="26" s="1"/>
  <c r="J224" i="26"/>
  <c r="L224" i="26" s="1"/>
  <c r="M224" i="26"/>
  <c r="N224" i="26"/>
  <c r="K224" i="26"/>
  <c r="N234" i="26"/>
  <c r="M234" i="26"/>
  <c r="K234" i="26"/>
  <c r="J234" i="26"/>
  <c r="L234" i="26" s="1"/>
  <c r="J256" i="26"/>
  <c r="L256" i="26" s="1"/>
  <c r="M256" i="26"/>
  <c r="K256" i="26"/>
  <c r="N256" i="26"/>
  <c r="M300" i="26"/>
  <c r="K300" i="26"/>
  <c r="J300" i="26"/>
  <c r="L300" i="26" s="1"/>
  <c r="N300" i="26"/>
  <c r="N291" i="26"/>
  <c r="K291" i="26"/>
  <c r="M291" i="26"/>
  <c r="J291" i="26"/>
  <c r="L291" i="26" s="1"/>
  <c r="N261" i="26"/>
  <c r="M261" i="26"/>
  <c r="K261" i="26"/>
  <c r="J261" i="26"/>
  <c r="L261" i="26" s="1"/>
  <c r="N313" i="26"/>
  <c r="J313" i="26"/>
  <c r="L313" i="26" s="1"/>
  <c r="K313" i="26"/>
  <c r="M313" i="26"/>
  <c r="N279" i="26"/>
  <c r="M279" i="26"/>
  <c r="K279" i="26"/>
  <c r="J279" i="26"/>
  <c r="L279" i="26" s="1"/>
  <c r="M352" i="26"/>
  <c r="J352" i="26"/>
  <c r="L352" i="26" s="1"/>
  <c r="K352" i="26"/>
  <c r="N352" i="26"/>
  <c r="N250" i="26"/>
  <c r="K250" i="26"/>
  <c r="M250" i="26"/>
  <c r="J250" i="26"/>
  <c r="L250" i="26" s="1"/>
  <c r="J254" i="26"/>
  <c r="L254" i="26" s="1"/>
  <c r="M254" i="26"/>
  <c r="N254" i="26"/>
  <c r="K254" i="26"/>
  <c r="N228" i="26"/>
  <c r="K228" i="26"/>
  <c r="M228" i="26"/>
  <c r="J228" i="26"/>
  <c r="L228" i="26" s="1"/>
  <c r="N327" i="26"/>
  <c r="M327" i="26"/>
  <c r="J327" i="26"/>
  <c r="L327" i="26" s="1"/>
  <c r="K327" i="26"/>
  <c r="N275" i="26"/>
  <c r="M275" i="26"/>
  <c r="J275" i="26"/>
  <c r="L275" i="26" s="1"/>
  <c r="K275" i="26"/>
  <c r="M344" i="26"/>
  <c r="J344" i="26"/>
  <c r="L344" i="26" s="1"/>
  <c r="K344" i="26"/>
  <c r="N344" i="26"/>
  <c r="M302" i="26"/>
  <c r="K302" i="26"/>
  <c r="N302" i="26"/>
  <c r="J302" i="26"/>
  <c r="L302" i="26" s="1"/>
  <c r="N269" i="26"/>
  <c r="M269" i="26"/>
  <c r="K269" i="26"/>
  <c r="J269" i="26"/>
  <c r="L269" i="26" s="1"/>
  <c r="M342" i="26"/>
  <c r="K342" i="26"/>
  <c r="N342" i="26"/>
  <c r="J342" i="26"/>
  <c r="L342" i="26" s="1"/>
  <c r="N57" i="26"/>
  <c r="J57" i="26"/>
  <c r="L57" i="26" s="1"/>
  <c r="K57" i="26"/>
  <c r="M57" i="26"/>
  <c r="N52" i="26"/>
  <c r="M52" i="26"/>
  <c r="K52" i="26"/>
  <c r="J52" i="26"/>
  <c r="L52" i="26" s="1"/>
  <c r="N155" i="26"/>
  <c r="M155" i="26"/>
  <c r="K155" i="26"/>
  <c r="J155" i="26"/>
  <c r="L155" i="26" s="1"/>
  <c r="N177" i="26"/>
  <c r="M177" i="26"/>
  <c r="K177" i="26"/>
  <c r="J177" i="26"/>
  <c r="L177" i="26" s="1"/>
  <c r="M96" i="26"/>
  <c r="K96" i="26"/>
  <c r="J96" i="26"/>
  <c r="L96" i="26" s="1"/>
  <c r="N96" i="26"/>
  <c r="M164" i="26"/>
  <c r="J164" i="26"/>
  <c r="L164" i="26" s="1"/>
  <c r="N164" i="26"/>
  <c r="K164" i="26"/>
  <c r="N107" i="26"/>
  <c r="K107" i="26"/>
  <c r="M107" i="26"/>
  <c r="J107" i="26"/>
  <c r="L107" i="26" s="1"/>
  <c r="N173" i="26"/>
  <c r="M173" i="26"/>
  <c r="K173" i="26"/>
  <c r="J173" i="26"/>
  <c r="L173" i="26" s="1"/>
  <c r="N111" i="26"/>
  <c r="M111" i="26"/>
  <c r="K111" i="26"/>
  <c r="J111" i="26"/>
  <c r="L111" i="26" s="1"/>
  <c r="M170" i="26"/>
  <c r="K170" i="26"/>
  <c r="N170" i="26"/>
  <c r="J170" i="26"/>
  <c r="L170" i="26" s="1"/>
  <c r="N56" i="26"/>
  <c r="J56" i="26"/>
  <c r="L56" i="26" s="1"/>
  <c r="K56" i="26"/>
  <c r="M56" i="26"/>
  <c r="N171" i="26"/>
  <c r="M171" i="26"/>
  <c r="K171" i="26"/>
  <c r="J171" i="26"/>
  <c r="L171" i="26" s="1"/>
  <c r="N191" i="26"/>
  <c r="M191" i="26"/>
  <c r="K191" i="26"/>
  <c r="J191" i="26"/>
  <c r="L191" i="26" s="1"/>
  <c r="N99" i="26"/>
  <c r="K99" i="26"/>
  <c r="M99" i="26"/>
  <c r="J99" i="26"/>
  <c r="L99" i="26" s="1"/>
  <c r="M168" i="26"/>
  <c r="K168" i="26"/>
  <c r="J168" i="26"/>
  <c r="L168" i="26" s="1"/>
  <c r="N168" i="26"/>
  <c r="M110" i="26"/>
  <c r="K110" i="26"/>
  <c r="J110" i="26"/>
  <c r="L110" i="26" s="1"/>
  <c r="N110" i="26"/>
  <c r="N175" i="26"/>
  <c r="M175" i="26"/>
  <c r="K175" i="26"/>
  <c r="J175" i="26"/>
  <c r="L175" i="26" s="1"/>
  <c r="N115" i="26"/>
  <c r="M115" i="26"/>
  <c r="J115" i="26"/>
  <c r="L115" i="26" s="1"/>
  <c r="K115" i="26"/>
  <c r="M174" i="26"/>
  <c r="K174" i="26"/>
  <c r="N174" i="26"/>
  <c r="J174" i="26"/>
  <c r="L174" i="26" s="1"/>
  <c r="J54" i="26"/>
  <c r="L54" i="26" s="1"/>
  <c r="N54" i="26"/>
  <c r="K54" i="26"/>
  <c r="M54" i="26"/>
  <c r="N189" i="26"/>
  <c r="M189" i="26"/>
  <c r="K189" i="26"/>
  <c r="J189" i="26"/>
  <c r="L189" i="26" s="1"/>
  <c r="N72" i="26"/>
  <c r="M72" i="26"/>
  <c r="J72" i="26"/>
  <c r="L72" i="26" s="1"/>
  <c r="K72" i="26"/>
  <c r="M140" i="26"/>
  <c r="J140" i="26"/>
  <c r="L140" i="26" s="1"/>
  <c r="K140" i="26"/>
  <c r="N140" i="26"/>
  <c r="N82" i="26"/>
  <c r="M82" i="26"/>
  <c r="K82" i="26"/>
  <c r="J82" i="26"/>
  <c r="L82" i="26" s="1"/>
  <c r="N149" i="26"/>
  <c r="M149" i="26"/>
  <c r="K149" i="26"/>
  <c r="J149" i="26"/>
  <c r="L149" i="26" s="1"/>
  <c r="M90" i="26"/>
  <c r="K90" i="26"/>
  <c r="J90" i="26"/>
  <c r="L90" i="26" s="1"/>
  <c r="N90" i="26"/>
  <c r="M146" i="26"/>
  <c r="K146" i="26"/>
  <c r="J146" i="26"/>
  <c r="L146" i="26" s="1"/>
  <c r="N146" i="26"/>
  <c r="K65" i="26"/>
  <c r="N65" i="26"/>
  <c r="J65" i="26"/>
  <c r="L65" i="26" s="1"/>
  <c r="M65" i="26"/>
  <c r="J70" i="26"/>
  <c r="L70" i="26" s="1"/>
  <c r="N70" i="26"/>
  <c r="K70" i="26"/>
  <c r="M70" i="26"/>
  <c r="M106" i="26"/>
  <c r="K106" i="26"/>
  <c r="J106" i="26"/>
  <c r="L106" i="26" s="1"/>
  <c r="N106" i="26"/>
  <c r="N91" i="26"/>
  <c r="M91" i="26"/>
  <c r="J91" i="26"/>
  <c r="L91" i="26" s="1"/>
  <c r="K91" i="26"/>
  <c r="M76" i="26"/>
  <c r="K76" i="26"/>
  <c r="J76" i="26"/>
  <c r="L76" i="26" s="1"/>
  <c r="N76" i="26"/>
  <c r="M144" i="26"/>
  <c r="K144" i="26"/>
  <c r="J144" i="26"/>
  <c r="L144" i="26" s="1"/>
  <c r="N144" i="26"/>
  <c r="N89" i="26"/>
  <c r="M89" i="26"/>
  <c r="K89" i="26"/>
  <c r="J89" i="26"/>
  <c r="L89" i="26" s="1"/>
  <c r="N153" i="26"/>
  <c r="J153" i="26"/>
  <c r="L153" i="26" s="1"/>
  <c r="M153" i="26"/>
  <c r="K153" i="26"/>
  <c r="M94" i="26"/>
  <c r="K94" i="26"/>
  <c r="J94" i="26"/>
  <c r="L94" i="26" s="1"/>
  <c r="N94" i="26"/>
  <c r="M150" i="26"/>
  <c r="K150" i="26"/>
  <c r="J150" i="26"/>
  <c r="L150" i="26" s="1"/>
  <c r="N150" i="26"/>
  <c r="K239" i="26"/>
  <c r="M239" i="26"/>
  <c r="N239" i="26"/>
  <c r="J239" i="26"/>
  <c r="L239" i="26" s="1"/>
  <c r="K244" i="26"/>
  <c r="M244" i="26"/>
  <c r="J244" i="26"/>
  <c r="L244" i="26" s="1"/>
  <c r="N244" i="26"/>
  <c r="K207" i="26"/>
  <c r="N207" i="26"/>
  <c r="J207" i="26"/>
  <c r="L207" i="26" s="1"/>
  <c r="M207" i="26"/>
  <c r="M296" i="26"/>
  <c r="K296" i="26"/>
  <c r="J296" i="26"/>
  <c r="L296" i="26" s="1"/>
  <c r="N296" i="26"/>
  <c r="N287" i="26"/>
  <c r="M287" i="26"/>
  <c r="K287" i="26"/>
  <c r="J287" i="26"/>
  <c r="L287" i="26" s="1"/>
  <c r="M316" i="26"/>
  <c r="J316" i="26"/>
  <c r="L316" i="26" s="1"/>
  <c r="N316" i="26"/>
  <c r="K316" i="26"/>
  <c r="M284" i="26"/>
  <c r="K284" i="26"/>
  <c r="J284" i="26"/>
  <c r="L284" i="26" s="1"/>
  <c r="N284" i="26"/>
  <c r="N337" i="26"/>
  <c r="J337" i="26"/>
  <c r="L337" i="26" s="1"/>
  <c r="K337" i="26"/>
  <c r="M337" i="26"/>
  <c r="M314" i="26"/>
  <c r="K314" i="26"/>
  <c r="N314" i="26"/>
  <c r="J314" i="26"/>
  <c r="L314" i="26" s="1"/>
  <c r="M211" i="26"/>
  <c r="J211" i="26"/>
  <c r="L211" i="26" s="1"/>
  <c r="N211" i="26"/>
  <c r="K211" i="26"/>
  <c r="K205" i="26"/>
  <c r="N205" i="26"/>
  <c r="J205" i="26"/>
  <c r="L205" i="26" s="1"/>
  <c r="M205" i="26"/>
  <c r="K210" i="26"/>
  <c r="N210" i="26"/>
  <c r="M210" i="26"/>
  <c r="J210" i="26"/>
  <c r="L210" i="26" s="1"/>
  <c r="K235" i="26"/>
  <c r="J235" i="26"/>
  <c r="L235" i="26" s="1"/>
  <c r="N235" i="26"/>
  <c r="M235" i="26"/>
  <c r="M298" i="26"/>
  <c r="K298" i="26"/>
  <c r="N298" i="26"/>
  <c r="J298" i="26"/>
  <c r="L298" i="26" s="1"/>
  <c r="N265" i="26"/>
  <c r="M265" i="26"/>
  <c r="K265" i="26"/>
  <c r="J265" i="26"/>
  <c r="L265" i="26" s="1"/>
  <c r="M336" i="26"/>
  <c r="J336" i="26"/>
  <c r="L336" i="26" s="1"/>
  <c r="K336" i="26"/>
  <c r="N336" i="26"/>
  <c r="N297" i="26"/>
  <c r="M297" i="26"/>
  <c r="J297" i="26"/>
  <c r="L297" i="26" s="1"/>
  <c r="K297" i="26"/>
  <c r="M262" i="26"/>
  <c r="K262" i="26"/>
  <c r="N262" i="26"/>
  <c r="J262" i="26"/>
  <c r="L262" i="26" s="1"/>
  <c r="M334" i="26"/>
  <c r="K334" i="26"/>
  <c r="N334" i="26"/>
  <c r="J334" i="26"/>
  <c r="L334" i="26" s="1"/>
  <c r="K232" i="26"/>
  <c r="J232" i="26"/>
  <c r="L232" i="26" s="1"/>
  <c r="M232" i="26"/>
  <c r="N232" i="26"/>
  <c r="K237" i="26"/>
  <c r="N237" i="26"/>
  <c r="M237" i="26"/>
  <c r="J237" i="26"/>
  <c r="L237" i="26" s="1"/>
  <c r="K255" i="26"/>
  <c r="N255" i="26"/>
  <c r="M255" i="26"/>
  <c r="J255" i="26"/>
  <c r="L255" i="26" s="1"/>
  <c r="M280" i="26"/>
  <c r="J280" i="26"/>
  <c r="L280" i="26" s="1"/>
  <c r="N280" i="26"/>
  <c r="K280" i="26"/>
  <c r="N267" i="26"/>
  <c r="M267" i="26"/>
  <c r="K267" i="26"/>
  <c r="J267" i="26"/>
  <c r="L267" i="26" s="1"/>
  <c r="M308" i="26"/>
  <c r="J308" i="26"/>
  <c r="L308" i="26" s="1"/>
  <c r="N308" i="26"/>
  <c r="K308" i="26"/>
  <c r="M276" i="26"/>
  <c r="J276" i="26"/>
  <c r="L276" i="26" s="1"/>
  <c r="N276" i="26"/>
  <c r="K276" i="26"/>
  <c r="N329" i="26"/>
  <c r="J329" i="26"/>
  <c r="L329" i="26" s="1"/>
  <c r="K329" i="26"/>
  <c r="M329" i="26"/>
  <c r="M306" i="26"/>
  <c r="K306" i="26"/>
  <c r="N306" i="26"/>
  <c r="J306" i="26"/>
  <c r="L306" i="26" s="1"/>
  <c r="K208" i="26"/>
  <c r="J208" i="26"/>
  <c r="L208" i="26" s="1"/>
  <c r="N208" i="26"/>
  <c r="M208" i="26"/>
  <c r="J213" i="26"/>
  <c r="L213" i="26" s="1"/>
  <c r="N213" i="26"/>
  <c r="K213" i="26"/>
  <c r="M213" i="26"/>
  <c r="M218" i="26"/>
  <c r="N218" i="26"/>
  <c r="K218" i="26"/>
  <c r="J218" i="26"/>
  <c r="L218" i="26" s="1"/>
  <c r="N242" i="26"/>
  <c r="K242" i="26"/>
  <c r="M242" i="26"/>
  <c r="J242" i="26"/>
  <c r="L242" i="26" s="1"/>
  <c r="N315" i="26"/>
  <c r="J315" i="26"/>
  <c r="L315" i="26" s="1"/>
  <c r="K315" i="26"/>
  <c r="M315" i="26"/>
  <c r="N293" i="26"/>
  <c r="M293" i="26"/>
  <c r="K293" i="26"/>
  <c r="J293" i="26"/>
  <c r="L293" i="26" s="1"/>
  <c r="N263" i="26"/>
  <c r="M263" i="26"/>
  <c r="K263" i="26"/>
  <c r="J263" i="26"/>
  <c r="L263" i="26" s="1"/>
  <c r="N317" i="26"/>
  <c r="M317" i="26"/>
  <c r="K317" i="26"/>
  <c r="J317" i="26"/>
  <c r="L317" i="26" s="1"/>
  <c r="M282" i="26"/>
  <c r="K282" i="26"/>
  <c r="N282" i="26"/>
  <c r="J282" i="26"/>
  <c r="L282" i="26" s="1"/>
  <c r="K60" i="26"/>
  <c r="J60" i="26"/>
  <c r="L60" i="26" s="1"/>
  <c r="M60" i="26"/>
  <c r="N60" i="26"/>
  <c r="N67" i="26"/>
  <c r="M67" i="26"/>
  <c r="K67" i="26"/>
  <c r="J67" i="26"/>
  <c r="L67" i="26" s="1"/>
  <c r="N87" i="26"/>
  <c r="M87" i="26"/>
  <c r="J87" i="26"/>
  <c r="L87" i="26" s="1"/>
  <c r="K87" i="26"/>
  <c r="N109" i="26"/>
  <c r="M109" i="26"/>
  <c r="J109" i="26"/>
  <c r="L109" i="26" s="1"/>
  <c r="K109" i="26"/>
  <c r="N117" i="26"/>
  <c r="M117" i="26"/>
  <c r="K117" i="26"/>
  <c r="J117" i="26"/>
  <c r="L117" i="26" s="1"/>
  <c r="M182" i="26"/>
  <c r="K182" i="26"/>
  <c r="N182" i="26"/>
  <c r="J182" i="26"/>
  <c r="L182" i="26" s="1"/>
  <c r="M126" i="26"/>
  <c r="K126" i="26"/>
  <c r="J126" i="26"/>
  <c r="L126" i="26" s="1"/>
  <c r="N126" i="26"/>
  <c r="N187" i="26"/>
  <c r="M187" i="26"/>
  <c r="J187" i="26"/>
  <c r="L187" i="26" s="1"/>
  <c r="K187" i="26"/>
  <c r="M124" i="26"/>
  <c r="K124" i="26"/>
  <c r="J124" i="26"/>
  <c r="L124" i="26" s="1"/>
  <c r="N124" i="26"/>
  <c r="M184" i="26"/>
  <c r="K184" i="26"/>
  <c r="J184" i="26"/>
  <c r="L184" i="26" s="1"/>
  <c r="N184" i="26"/>
  <c r="M63" i="26"/>
  <c r="N63" i="26"/>
  <c r="J63" i="26"/>
  <c r="L63" i="26" s="1"/>
  <c r="K63" i="26"/>
  <c r="M102" i="26"/>
  <c r="J102" i="26"/>
  <c r="L102" i="26" s="1"/>
  <c r="K102" i="26"/>
  <c r="N102" i="26"/>
  <c r="N135" i="26"/>
  <c r="M135" i="26"/>
  <c r="J135" i="26"/>
  <c r="L135" i="26" s="1"/>
  <c r="K135" i="26"/>
  <c r="M120" i="26"/>
  <c r="K120" i="26"/>
  <c r="J120" i="26"/>
  <c r="L120" i="26" s="1"/>
  <c r="N120" i="26"/>
  <c r="M186" i="26"/>
  <c r="K186" i="26"/>
  <c r="J186" i="26"/>
  <c r="L186" i="26" s="1"/>
  <c r="N186" i="26"/>
  <c r="N129" i="26"/>
  <c r="K129" i="26"/>
  <c r="M129" i="26"/>
  <c r="J129" i="26"/>
  <c r="L129" i="26" s="1"/>
  <c r="M192" i="26"/>
  <c r="K192" i="26"/>
  <c r="J192" i="26"/>
  <c r="L192" i="26" s="1"/>
  <c r="N192" i="26"/>
  <c r="N127" i="26"/>
  <c r="M127" i="26"/>
  <c r="K127" i="26"/>
  <c r="J127" i="26"/>
  <c r="L127" i="26" s="1"/>
  <c r="M188" i="26"/>
  <c r="K188" i="26"/>
  <c r="J188" i="26"/>
  <c r="L188" i="26" s="1"/>
  <c r="N188" i="26"/>
  <c r="M112" i="26"/>
  <c r="K112" i="26"/>
  <c r="J112" i="26"/>
  <c r="L112" i="26" s="1"/>
  <c r="N112" i="26"/>
  <c r="N147" i="26"/>
  <c r="M147" i="26"/>
  <c r="J147" i="26"/>
  <c r="L147" i="26" s="1"/>
  <c r="K147" i="26"/>
  <c r="M88" i="26"/>
  <c r="K88" i="26"/>
  <c r="J88" i="26"/>
  <c r="L88" i="26" s="1"/>
  <c r="N88" i="26"/>
  <c r="M156" i="26"/>
  <c r="J156" i="26"/>
  <c r="L156" i="26" s="1"/>
  <c r="K156" i="26"/>
  <c r="N156" i="26"/>
  <c r="M100" i="26"/>
  <c r="K100" i="26"/>
  <c r="J100" i="26"/>
  <c r="L100" i="26" s="1"/>
  <c r="N100" i="26"/>
  <c r="N165" i="26"/>
  <c r="M165" i="26"/>
  <c r="K165" i="26"/>
  <c r="J165" i="26"/>
  <c r="L165" i="26" s="1"/>
  <c r="N105" i="26"/>
  <c r="M105" i="26"/>
  <c r="K105" i="26"/>
  <c r="J105" i="26"/>
  <c r="L105" i="26" s="1"/>
  <c r="M162" i="26"/>
  <c r="K162" i="26"/>
  <c r="N162" i="26"/>
  <c r="J162" i="26"/>
  <c r="L162" i="26" s="1"/>
  <c r="N66" i="26"/>
  <c r="M66" i="26"/>
  <c r="J66" i="26"/>
  <c r="L66" i="26" s="1"/>
  <c r="K66" i="26"/>
  <c r="K69" i="26"/>
  <c r="M69" i="26"/>
  <c r="J69" i="26"/>
  <c r="L69" i="26" s="1"/>
  <c r="N69" i="26"/>
  <c r="N139" i="26"/>
  <c r="M139" i="26"/>
  <c r="K139" i="26"/>
  <c r="J139" i="26"/>
  <c r="L139" i="26" s="1"/>
  <c r="N163" i="26"/>
  <c r="M163" i="26"/>
  <c r="J163" i="26"/>
  <c r="L163" i="26" s="1"/>
  <c r="K163" i="26"/>
  <c r="M92" i="26"/>
  <c r="J92" i="26"/>
  <c r="L92" i="26" s="1"/>
  <c r="K92" i="26"/>
  <c r="N92" i="26"/>
  <c r="M160" i="26"/>
  <c r="K160" i="26"/>
  <c r="J160" i="26"/>
  <c r="L160" i="26" s="1"/>
  <c r="N160" i="26"/>
  <c r="M104" i="26"/>
  <c r="K104" i="26"/>
  <c r="J104" i="26"/>
  <c r="L104" i="26" s="1"/>
  <c r="N104" i="26"/>
  <c r="N169" i="26"/>
  <c r="M169" i="26"/>
  <c r="K169" i="26"/>
  <c r="J169" i="26"/>
  <c r="L169" i="26" s="1"/>
  <c r="M108" i="26"/>
  <c r="J108" i="26"/>
  <c r="L108" i="26" s="1"/>
  <c r="K108" i="26"/>
  <c r="N108" i="26"/>
  <c r="M166" i="26"/>
  <c r="K166" i="26"/>
  <c r="N166" i="26"/>
  <c r="J166" i="26"/>
  <c r="L166" i="26" s="1"/>
  <c r="G131" i="26"/>
  <c r="G124" i="26"/>
  <c r="G130" i="26"/>
  <c r="G86" i="26"/>
  <c r="G60" i="26"/>
  <c r="G190" i="26"/>
  <c r="G174" i="26"/>
  <c r="G158" i="26"/>
  <c r="G142" i="26"/>
  <c r="G193" i="26"/>
  <c r="G188" i="26"/>
  <c r="G172" i="26"/>
  <c r="G156" i="26"/>
  <c r="G177" i="26"/>
  <c r="G144" i="26"/>
  <c r="G173" i="26"/>
  <c r="G143" i="26"/>
  <c r="G163" i="26"/>
  <c r="G136" i="26"/>
  <c r="G135" i="26"/>
  <c r="G139" i="26"/>
  <c r="G68" i="26"/>
  <c r="G71" i="26"/>
  <c r="G70" i="26"/>
  <c r="G52" i="26"/>
  <c r="G55" i="26"/>
  <c r="G58" i="26"/>
  <c r="G115" i="26"/>
  <c r="G99" i="26"/>
  <c r="G108" i="26"/>
  <c r="G126" i="26"/>
  <c r="G100" i="26"/>
  <c r="G87" i="26"/>
  <c r="G57" i="26"/>
  <c r="G83" i="26"/>
  <c r="G101" i="26"/>
  <c r="G113" i="26"/>
  <c r="G81" i="26"/>
  <c r="G47" i="26"/>
  <c r="G88" i="26"/>
  <c r="G65" i="26"/>
  <c r="G186" i="26"/>
  <c r="G170" i="26"/>
  <c r="G154" i="26"/>
  <c r="G138" i="26"/>
  <c r="G189" i="26"/>
  <c r="G184" i="26"/>
  <c r="G168" i="26"/>
  <c r="G152" i="26"/>
  <c r="G161" i="26"/>
  <c r="G133" i="26"/>
  <c r="G165" i="26"/>
  <c r="G137" i="26"/>
  <c r="G155" i="26"/>
  <c r="G169" i="26"/>
  <c r="G187" i="26"/>
  <c r="G84" i="26"/>
  <c r="G129" i="26"/>
  <c r="G51" i="26"/>
  <c r="G54" i="26"/>
  <c r="G114" i="26"/>
  <c r="G121" i="26"/>
  <c r="G110" i="26"/>
  <c r="G80" i="26"/>
  <c r="G85" i="26"/>
  <c r="G82" i="26"/>
  <c r="G118" i="26"/>
  <c r="G103" i="26"/>
  <c r="G75" i="26"/>
  <c r="G53" i="26"/>
  <c r="G66" i="26"/>
  <c r="G91" i="26"/>
  <c r="G98" i="26"/>
  <c r="G120" i="26"/>
  <c r="G69" i="26"/>
  <c r="G104" i="26"/>
  <c r="G67" i="26"/>
  <c r="G49" i="26"/>
  <c r="G182" i="26"/>
  <c r="G166" i="26"/>
  <c r="G150" i="26"/>
  <c r="G134" i="26"/>
  <c r="G185" i="26"/>
  <c r="G180" i="26"/>
  <c r="G164" i="26"/>
  <c r="G148" i="26"/>
  <c r="G140" i="26"/>
  <c r="G159" i="26"/>
  <c r="G157" i="26"/>
  <c r="G179" i="26"/>
  <c r="G147" i="26"/>
  <c r="G153" i="26"/>
  <c r="G167" i="26"/>
  <c r="G123" i="26"/>
  <c r="G107" i="26"/>
  <c r="G119" i="26"/>
  <c r="G79" i="26"/>
  <c r="G96" i="26"/>
  <c r="G106" i="26"/>
  <c r="G102" i="26"/>
  <c r="G56" i="26"/>
  <c r="G63" i="26"/>
  <c r="G62" i="26"/>
  <c r="G112" i="26"/>
  <c r="G89" i="26"/>
  <c r="G72" i="26"/>
  <c r="G125" i="26"/>
  <c r="G48" i="26"/>
  <c r="G74" i="26"/>
  <c r="G76" i="26"/>
  <c r="G105" i="26"/>
  <c r="G111" i="26"/>
  <c r="G117" i="26"/>
  <c r="G194" i="26"/>
  <c r="G178" i="26"/>
  <c r="G162" i="26"/>
  <c r="G146" i="26"/>
  <c r="G181" i="26"/>
  <c r="G192" i="26"/>
  <c r="G176" i="26"/>
  <c r="G160" i="26"/>
  <c r="G191" i="26"/>
  <c r="G175" i="26"/>
  <c r="G183" i="26"/>
  <c r="G149" i="26"/>
  <c r="G171" i="26"/>
  <c r="G141" i="26"/>
  <c r="G145" i="26"/>
  <c r="G151" i="26"/>
  <c r="G94" i="26"/>
  <c r="G93" i="26"/>
  <c r="G90" i="26"/>
  <c r="G78" i="26"/>
  <c r="G77" i="26"/>
  <c r="G73" i="26"/>
  <c r="G132" i="26"/>
  <c r="G122" i="26"/>
  <c r="G127" i="26"/>
  <c r="G128" i="26"/>
  <c r="G97" i="26"/>
  <c r="G92" i="26"/>
  <c r="G61" i="26"/>
  <c r="G109" i="26"/>
  <c r="G116" i="26"/>
  <c r="G59" i="26"/>
  <c r="G64" i="26"/>
  <c r="G95" i="26"/>
  <c r="G50" i="26"/>
  <c r="K253" i="26"/>
  <c r="N253" i="26"/>
  <c r="M253" i="26"/>
  <c r="J253" i="26"/>
  <c r="L253" i="26" s="1"/>
  <c r="N206" i="26"/>
  <c r="K206" i="26"/>
  <c r="J206" i="26"/>
  <c r="L206" i="26" s="1"/>
  <c r="M206" i="26"/>
  <c r="J231" i="26"/>
  <c r="L231" i="26" s="1"/>
  <c r="N231" i="26"/>
  <c r="M231" i="26"/>
  <c r="K231" i="26"/>
  <c r="M272" i="26"/>
  <c r="J272" i="26"/>
  <c r="L272" i="26" s="1"/>
  <c r="K272" i="26"/>
  <c r="N272" i="26"/>
  <c r="M258" i="26"/>
  <c r="N258" i="26"/>
  <c r="J258" i="26"/>
  <c r="L258" i="26" s="1"/>
  <c r="K258" i="26"/>
  <c r="M332" i="26"/>
  <c r="J332" i="26"/>
  <c r="L332" i="26" s="1"/>
  <c r="N332" i="26"/>
  <c r="K332" i="26"/>
  <c r="N295" i="26"/>
  <c r="M295" i="26"/>
  <c r="K295" i="26"/>
  <c r="J295" i="26"/>
  <c r="L295" i="26" s="1"/>
  <c r="N259" i="26"/>
  <c r="M259" i="26"/>
  <c r="J259" i="26"/>
  <c r="L259" i="26" s="1"/>
  <c r="K259" i="26"/>
  <c r="M330" i="26"/>
  <c r="K330" i="26"/>
  <c r="N330" i="26"/>
  <c r="J330" i="26"/>
  <c r="L330" i="26" s="1"/>
  <c r="K216" i="26"/>
  <c r="J216" i="26"/>
  <c r="L216" i="26" s="1"/>
  <c r="M216" i="26"/>
  <c r="N216" i="26"/>
  <c r="M221" i="26"/>
  <c r="K221" i="26"/>
  <c r="N221" i="26"/>
  <c r="J221" i="26"/>
  <c r="L221" i="26" s="1"/>
  <c r="K227" i="26"/>
  <c r="N227" i="26"/>
  <c r="M227" i="26"/>
  <c r="J227" i="26"/>
  <c r="L227" i="26" s="1"/>
  <c r="K249" i="26"/>
  <c r="M249" i="26"/>
  <c r="J249" i="26"/>
  <c r="L249" i="26" s="1"/>
  <c r="N249" i="26"/>
  <c r="N285" i="26"/>
  <c r="M285" i="26"/>
  <c r="K285" i="26"/>
  <c r="J285" i="26"/>
  <c r="L285" i="26" s="1"/>
  <c r="N283" i="26"/>
  <c r="M283" i="26"/>
  <c r="K283" i="26"/>
  <c r="J283" i="26"/>
  <c r="L283" i="26" s="1"/>
  <c r="N349" i="26"/>
  <c r="K349" i="26"/>
  <c r="M349" i="26"/>
  <c r="J349" i="26"/>
  <c r="L349" i="26" s="1"/>
  <c r="N309" i="26"/>
  <c r="M309" i="26"/>
  <c r="J309" i="26"/>
  <c r="L309" i="26" s="1"/>
  <c r="K309" i="26"/>
  <c r="M274" i="26"/>
  <c r="K274" i="26"/>
  <c r="N274" i="26"/>
  <c r="J274" i="26"/>
  <c r="L274" i="26" s="1"/>
  <c r="N351" i="26"/>
  <c r="M351" i="26"/>
  <c r="K351" i="26"/>
  <c r="J351" i="26"/>
  <c r="L351" i="26" s="1"/>
  <c r="N247" i="26"/>
  <c r="K247" i="26"/>
  <c r="M247" i="26"/>
  <c r="J247" i="26"/>
  <c r="L247" i="26" s="1"/>
  <c r="N251" i="26"/>
  <c r="J251" i="26"/>
  <c r="L251" i="26" s="1"/>
  <c r="M251" i="26"/>
  <c r="K251" i="26"/>
  <c r="J219" i="26"/>
  <c r="L219" i="26" s="1"/>
  <c r="N219" i="26"/>
  <c r="M219" i="26"/>
  <c r="K219" i="26"/>
  <c r="N323" i="26"/>
  <c r="K323" i="26"/>
  <c r="J323" i="26"/>
  <c r="L323" i="26" s="1"/>
  <c r="M323" i="26"/>
  <c r="N319" i="26"/>
  <c r="M319" i="26"/>
  <c r="K319" i="26"/>
  <c r="J319" i="26"/>
  <c r="L319" i="26" s="1"/>
  <c r="M324" i="26"/>
  <c r="J324" i="26"/>
  <c r="L324" i="26" s="1"/>
  <c r="N324" i="26"/>
  <c r="K324" i="26"/>
  <c r="M288" i="26"/>
  <c r="K288" i="26"/>
  <c r="J288" i="26"/>
  <c r="L288" i="26" s="1"/>
  <c r="N288" i="26"/>
  <c r="M348" i="26"/>
  <c r="J348" i="26"/>
  <c r="L348" i="26" s="1"/>
  <c r="N348" i="26"/>
  <c r="K348" i="26"/>
  <c r="M322" i="26"/>
  <c r="K322" i="26"/>
  <c r="N322" i="26"/>
  <c r="J322" i="26"/>
  <c r="L322" i="26" s="1"/>
  <c r="K223" i="26"/>
  <c r="J223" i="26"/>
  <c r="L223" i="26" s="1"/>
  <c r="N223" i="26"/>
  <c r="M223" i="26"/>
  <c r="K226" i="26"/>
  <c r="M226" i="26"/>
  <c r="N226" i="26"/>
  <c r="J226" i="26"/>
  <c r="L226" i="26" s="1"/>
  <c r="M241" i="26"/>
  <c r="K241" i="26"/>
  <c r="J241" i="26"/>
  <c r="L241" i="26" s="1"/>
  <c r="N241" i="26"/>
  <c r="N289" i="26"/>
  <c r="M289" i="26"/>
  <c r="J289" i="26"/>
  <c r="L289" i="26" s="1"/>
  <c r="K289" i="26"/>
  <c r="N277" i="26"/>
  <c r="M277" i="26"/>
  <c r="K277" i="26"/>
  <c r="J277" i="26"/>
  <c r="L277" i="26" s="1"/>
  <c r="M312" i="26"/>
  <c r="J312" i="26"/>
  <c r="L312" i="26" s="1"/>
  <c r="K312" i="26"/>
  <c r="N312" i="26"/>
  <c r="N281" i="26"/>
  <c r="M281" i="26"/>
  <c r="K281" i="26"/>
  <c r="J281" i="26"/>
  <c r="L281" i="26" s="1"/>
  <c r="N333" i="26"/>
  <c r="M333" i="26"/>
  <c r="K333" i="26"/>
  <c r="J333" i="26"/>
  <c r="L333" i="26" s="1"/>
  <c r="M310" i="26"/>
  <c r="K310" i="26"/>
  <c r="N310" i="26"/>
  <c r="J310" i="26"/>
  <c r="L310" i="26" s="1"/>
  <c r="G211" i="26"/>
  <c r="G229" i="26"/>
  <c r="G300" i="26"/>
  <c r="G242" i="26"/>
  <c r="G293" i="26"/>
  <c r="G243" i="26"/>
  <c r="G306" i="26"/>
  <c r="G328" i="26"/>
  <c r="G302" i="26"/>
  <c r="G338" i="26"/>
  <c r="G215" i="26"/>
  <c r="G284" i="26"/>
  <c r="G230" i="26"/>
  <c r="G285" i="26"/>
  <c r="G227" i="26"/>
  <c r="G296" i="26"/>
  <c r="G307" i="26"/>
  <c r="G340" i="26"/>
  <c r="G327" i="26"/>
  <c r="G233" i="26"/>
  <c r="G247" i="26"/>
  <c r="G203" i="26"/>
  <c r="G263" i="26"/>
  <c r="G318" i="26"/>
  <c r="G266" i="26"/>
  <c r="G332" i="26"/>
  <c r="G352" i="26"/>
  <c r="G345" i="26"/>
  <c r="G208" i="26"/>
  <c r="G225" i="26"/>
  <c r="G297" i="26"/>
  <c r="G239" i="26"/>
  <c r="G290" i="26"/>
  <c r="G240" i="26"/>
  <c r="G304" i="26"/>
  <c r="G325" i="26"/>
  <c r="G292" i="26"/>
  <c r="G334" i="26"/>
  <c r="G228" i="26"/>
  <c r="G241" i="26"/>
  <c r="G320" i="26"/>
  <c r="G257" i="26"/>
  <c r="G305" i="26"/>
  <c r="G258" i="26"/>
  <c r="G316" i="26"/>
  <c r="G343" i="26"/>
  <c r="G329" i="26"/>
  <c r="G214" i="26"/>
  <c r="G232" i="26"/>
  <c r="G308" i="26"/>
  <c r="G248" i="26"/>
  <c r="G295" i="26"/>
  <c r="G246" i="26"/>
  <c r="G309" i="26"/>
  <c r="G331" i="26"/>
  <c r="G312" i="26"/>
  <c r="G342" i="26"/>
  <c r="G256" i="26"/>
  <c r="G268" i="26"/>
  <c r="G219" i="26"/>
  <c r="G277" i="26"/>
  <c r="G217" i="26"/>
  <c r="G282" i="26"/>
  <c r="G350" i="26"/>
  <c r="G319" i="26"/>
  <c r="G283" i="26"/>
  <c r="G221" i="26"/>
  <c r="G237" i="26"/>
  <c r="G314" i="26"/>
  <c r="G253" i="26"/>
  <c r="G303" i="26"/>
  <c r="G255" i="26"/>
  <c r="G313" i="26"/>
  <c r="G339" i="26"/>
  <c r="G326" i="26"/>
  <c r="G351" i="26"/>
  <c r="G244" i="26"/>
  <c r="G254" i="26"/>
  <c r="G212" i="26"/>
  <c r="G269" i="26"/>
  <c r="G207" i="26"/>
  <c r="G274" i="26"/>
  <c r="G344" i="26"/>
  <c r="G278" i="26"/>
  <c r="G262" i="26"/>
  <c r="G231" i="26"/>
  <c r="G245" i="26"/>
  <c r="G323" i="26"/>
  <c r="G261" i="26"/>
  <c r="G315" i="26"/>
  <c r="G264" i="26"/>
  <c r="G321" i="26"/>
  <c r="G348" i="26"/>
  <c r="G341" i="26"/>
  <c r="G205" i="26"/>
  <c r="G222" i="26"/>
  <c r="G289" i="26"/>
  <c r="G235" i="26"/>
  <c r="G287" i="26"/>
  <c r="G236" i="26"/>
  <c r="G298" i="26"/>
  <c r="G317" i="26"/>
  <c r="G259" i="26"/>
  <c r="G330" i="26"/>
  <c r="G238" i="26"/>
  <c r="G249" i="26"/>
  <c r="G210" i="26"/>
  <c r="G265" i="26"/>
  <c r="G204" i="26"/>
  <c r="G271" i="26"/>
  <c r="G337" i="26"/>
  <c r="G267" i="26"/>
  <c r="G349" i="26"/>
  <c r="G209" i="26"/>
  <c r="G276" i="26"/>
  <c r="G226" i="26"/>
  <c r="G281" i="26"/>
  <c r="G224" i="26"/>
  <c r="G291" i="26"/>
  <c r="G286" i="26"/>
  <c r="G336" i="26"/>
  <c r="G324" i="26"/>
  <c r="G252" i="26"/>
  <c r="G260" i="26"/>
  <c r="G216" i="26"/>
  <c r="G273" i="26"/>
  <c r="G213" i="26"/>
  <c r="G280" i="26"/>
  <c r="G347" i="26"/>
  <c r="G299" i="26"/>
  <c r="G272" i="26"/>
  <c r="G218" i="26"/>
  <c r="G234" i="26"/>
  <c r="G310" i="26"/>
  <c r="G250" i="26"/>
  <c r="G301" i="26"/>
  <c r="G251" i="26"/>
  <c r="G311" i="26"/>
  <c r="G335" i="26"/>
  <c r="G322" i="26"/>
  <c r="G346" i="26"/>
  <c r="G206" i="26"/>
  <c r="G270" i="26"/>
  <c r="G223" i="26"/>
  <c r="G279" i="26"/>
  <c r="G220" i="26"/>
  <c r="G288" i="26"/>
  <c r="G275" i="26"/>
  <c r="G333" i="26"/>
  <c r="G294" i="26"/>
  <c r="J58" i="26"/>
  <c r="L58" i="26" s="1"/>
  <c r="M58" i="26"/>
  <c r="K58" i="26"/>
  <c r="N58" i="26"/>
  <c r="M50" i="26"/>
  <c r="J50" i="26"/>
  <c r="L50" i="26" s="1"/>
  <c r="N50" i="26"/>
  <c r="N143" i="26"/>
  <c r="M143" i="26"/>
  <c r="J143" i="26"/>
  <c r="L143" i="26" s="1"/>
  <c r="K143" i="26"/>
  <c r="N181" i="26"/>
  <c r="M181" i="26"/>
  <c r="J181" i="26"/>
  <c r="L181" i="26" s="1"/>
  <c r="K181" i="26"/>
  <c r="M132" i="26"/>
  <c r="K132" i="26"/>
  <c r="J132" i="26"/>
  <c r="L132" i="26" s="1"/>
  <c r="N132" i="26"/>
  <c r="N77" i="26"/>
  <c r="M77" i="26"/>
  <c r="K77" i="26"/>
  <c r="J77" i="26"/>
  <c r="L77" i="26" s="1"/>
  <c r="N141" i="26"/>
  <c r="M141" i="26"/>
  <c r="K141" i="26"/>
  <c r="J141" i="26"/>
  <c r="L141" i="26" s="1"/>
  <c r="N83" i="26"/>
  <c r="M83" i="26"/>
  <c r="K83" i="26"/>
  <c r="J83" i="26"/>
  <c r="L83" i="26" s="1"/>
  <c r="M138" i="26"/>
  <c r="K138" i="26"/>
  <c r="J138" i="26"/>
  <c r="L138" i="26" s="1"/>
  <c r="N138" i="26"/>
  <c r="J61" i="26"/>
  <c r="L61" i="26" s="1"/>
  <c r="M61" i="26"/>
  <c r="N61" i="26"/>
  <c r="K61" i="26"/>
  <c r="N68" i="26"/>
  <c r="K68" i="26"/>
  <c r="M68" i="26"/>
  <c r="J68" i="26"/>
  <c r="L68" i="26" s="1"/>
  <c r="N159" i="26"/>
  <c r="M159" i="26"/>
  <c r="J159" i="26"/>
  <c r="L159" i="26" s="1"/>
  <c r="K159" i="26"/>
  <c r="M194" i="26"/>
  <c r="K194" i="26"/>
  <c r="N194" i="26"/>
  <c r="J194" i="26"/>
  <c r="L194" i="26" s="1"/>
  <c r="M136" i="26"/>
  <c r="K136" i="26"/>
  <c r="J136" i="26"/>
  <c r="L136" i="26" s="1"/>
  <c r="N136" i="26"/>
  <c r="M80" i="26"/>
  <c r="K80" i="26"/>
  <c r="J80" i="26"/>
  <c r="L80" i="26" s="1"/>
  <c r="N80" i="26"/>
  <c r="N145" i="26"/>
  <c r="M145" i="26"/>
  <c r="K145" i="26"/>
  <c r="J145" i="26"/>
  <c r="L145" i="26" s="1"/>
  <c r="N86" i="26"/>
  <c r="M86" i="26"/>
  <c r="J86" i="26"/>
  <c r="L86" i="26" s="1"/>
  <c r="K86" i="26"/>
  <c r="M142" i="26"/>
  <c r="K142" i="26"/>
  <c r="J142" i="26"/>
  <c r="L142" i="26" s="1"/>
  <c r="N142" i="26"/>
  <c r="J47" i="26"/>
  <c r="L47" i="26" s="1"/>
  <c r="M47" i="26"/>
  <c r="N47" i="26"/>
  <c r="N185" i="26"/>
  <c r="K185" i="26"/>
  <c r="J185" i="26"/>
  <c r="L185" i="26" s="1"/>
  <c r="M185" i="26"/>
  <c r="M78" i="26"/>
  <c r="K78" i="26"/>
  <c r="J78" i="26"/>
  <c r="L78" i="26" s="1"/>
  <c r="N78" i="26"/>
  <c r="N103" i="26"/>
  <c r="M103" i="26"/>
  <c r="J103" i="26"/>
  <c r="L103" i="26" s="1"/>
  <c r="K103" i="26"/>
  <c r="M172" i="26"/>
  <c r="J172" i="26"/>
  <c r="L172" i="26" s="1"/>
  <c r="N172" i="26"/>
  <c r="K172" i="26"/>
  <c r="M114" i="26"/>
  <c r="K114" i="26"/>
  <c r="J114" i="26"/>
  <c r="L114" i="26" s="1"/>
  <c r="N114" i="26"/>
  <c r="N179" i="26"/>
  <c r="M179" i="26"/>
  <c r="J179" i="26"/>
  <c r="L179" i="26" s="1"/>
  <c r="K179" i="26"/>
  <c r="M118" i="26"/>
  <c r="K118" i="26"/>
  <c r="J118" i="26"/>
  <c r="L118" i="26" s="1"/>
  <c r="N118" i="26"/>
  <c r="M176" i="26"/>
  <c r="K176" i="26"/>
  <c r="J176" i="26"/>
  <c r="L176" i="26" s="1"/>
  <c r="N176" i="26"/>
  <c r="J64" i="26"/>
  <c r="L64" i="26" s="1"/>
  <c r="M64" i="26"/>
  <c r="N64" i="26"/>
  <c r="K64" i="26"/>
  <c r="M48" i="26"/>
  <c r="N48" i="26"/>
  <c r="J48" i="26"/>
  <c r="L48" i="26" s="1"/>
  <c r="K48" i="26"/>
  <c r="N75" i="26"/>
  <c r="J75" i="26"/>
  <c r="L75" i="26" s="1"/>
  <c r="K75" i="26"/>
  <c r="M75" i="26"/>
  <c r="N95" i="26"/>
  <c r="M95" i="26"/>
  <c r="K95" i="26"/>
  <c r="J95" i="26"/>
  <c r="L95" i="26" s="1"/>
  <c r="N113" i="26"/>
  <c r="M113" i="26"/>
  <c r="J113" i="26"/>
  <c r="L113" i="26" s="1"/>
  <c r="K113" i="26"/>
  <c r="M178" i="26"/>
  <c r="K178" i="26"/>
  <c r="N178" i="26"/>
  <c r="J178" i="26"/>
  <c r="L178" i="26" s="1"/>
  <c r="N123" i="26"/>
  <c r="M123" i="26"/>
  <c r="J123" i="26"/>
  <c r="L123" i="26" s="1"/>
  <c r="K123" i="26"/>
  <c r="N183" i="26"/>
  <c r="K183" i="26"/>
  <c r="M183" i="26"/>
  <c r="J183" i="26"/>
  <c r="L183" i="26" s="1"/>
  <c r="N121" i="26"/>
  <c r="K121" i="26"/>
  <c r="M121" i="26"/>
  <c r="J121" i="26"/>
  <c r="L121" i="26" s="1"/>
  <c r="M180" i="26"/>
  <c r="K180" i="26"/>
  <c r="J180" i="26"/>
  <c r="L180" i="26" s="1"/>
  <c r="N180" i="26"/>
  <c r="V82" i="26" l="1" a="1"/>
  <c r="V82" i="26" s="1"/>
  <c r="U79" i="26" a="1"/>
  <c r="U79" i="26" s="1"/>
  <c r="V78" i="26" a="1"/>
  <c r="V78" i="26" s="1"/>
  <c r="U75" i="26" a="1"/>
  <c r="U75" i="26" s="1"/>
  <c r="V74" i="26" a="1"/>
  <c r="V74" i="26" s="1"/>
  <c r="U71" i="26" a="1"/>
  <c r="U71" i="26" s="1"/>
  <c r="V70" i="26" a="1"/>
  <c r="V70" i="26" s="1"/>
  <c r="U67" i="26" a="1"/>
  <c r="U67" i="26" s="1"/>
  <c r="V66" i="26" a="1"/>
  <c r="V66" i="26" s="1"/>
  <c r="U63" i="26" a="1"/>
  <c r="U63" i="26" s="1"/>
  <c r="V62" i="26" a="1"/>
  <c r="V62" i="26" s="1"/>
  <c r="U59" i="26" a="1"/>
  <c r="U59" i="26" s="1"/>
  <c r="V58" i="26" a="1"/>
  <c r="V58" i="26" s="1"/>
  <c r="U55" i="26" a="1"/>
  <c r="U55" i="26" s="1"/>
  <c r="V53" i="26" a="1"/>
  <c r="V53" i="26" s="1"/>
  <c r="V51" i="26" a="1"/>
  <c r="V51" i="26" s="1"/>
  <c r="U50" i="26" a="1"/>
  <c r="U50" i="26" s="1"/>
  <c r="V48" i="26" a="1"/>
  <c r="V48" i="26" s="1"/>
  <c r="V47" i="26" a="1"/>
  <c r="V47" i="26" s="1"/>
  <c r="U46" i="26" a="1"/>
  <c r="U46" i="26" s="1"/>
  <c r="U44" i="26" a="1"/>
  <c r="U44" i="26" s="1"/>
  <c r="V42" i="26" a="1"/>
  <c r="V42" i="26" s="1"/>
  <c r="V40" i="26" a="1"/>
  <c r="V40" i="26" s="1"/>
  <c r="U39" i="26" a="1"/>
  <c r="U39" i="26" s="1"/>
  <c r="U37" i="26" a="1"/>
  <c r="U37" i="26" s="1"/>
  <c r="V36" i="26" a="1"/>
  <c r="V36" i="26" s="1"/>
  <c r="V34" i="26" a="1"/>
  <c r="V34" i="26" s="1"/>
  <c r="U32" i="26" a="1"/>
  <c r="U32" i="26" s="1"/>
  <c r="V30" i="26" a="1"/>
  <c r="V30" i="26" s="1"/>
  <c r="V28" i="26" a="1"/>
  <c r="V28" i="26" s="1"/>
  <c r="U26" i="26" a="1"/>
  <c r="U26" i="26" s="1"/>
  <c r="U82" i="26" a="1"/>
  <c r="U82" i="26" s="1"/>
  <c r="V81" i="26" a="1"/>
  <c r="V81" i="26" s="1"/>
  <c r="U78" i="26" a="1"/>
  <c r="U78" i="26" s="1"/>
  <c r="V77" i="26" a="1"/>
  <c r="V77" i="26" s="1"/>
  <c r="U74" i="26" a="1"/>
  <c r="U74" i="26" s="1"/>
  <c r="V73" i="26" a="1"/>
  <c r="V73" i="26" s="1"/>
  <c r="U70" i="26" a="1"/>
  <c r="U70" i="26" s="1"/>
  <c r="V69" i="26" a="1"/>
  <c r="V69" i="26" s="1"/>
  <c r="U66" i="26" a="1"/>
  <c r="U66" i="26" s="1"/>
  <c r="V65" i="26" a="1"/>
  <c r="V65" i="26" s="1"/>
  <c r="U62" i="26" a="1"/>
  <c r="U62" i="26" s="1"/>
  <c r="V61" i="26" a="1"/>
  <c r="V61" i="26" s="1"/>
  <c r="U58" i="26" a="1"/>
  <c r="U58" i="26" s="1"/>
  <c r="V57" i="26" a="1"/>
  <c r="V57" i="26" s="1"/>
  <c r="V54" i="26" a="1"/>
  <c r="V54" i="26" s="1"/>
  <c r="U53" i="26" a="1"/>
  <c r="U53" i="26" s="1"/>
  <c r="U51" i="26" a="1"/>
  <c r="U51" i="26" s="1"/>
  <c r="V49" i="26" a="1"/>
  <c r="V49" i="26" s="1"/>
  <c r="V45" i="26" a="1"/>
  <c r="V45" i="26" s="1"/>
  <c r="V43" i="26" a="1"/>
  <c r="V43" i="26" s="1"/>
  <c r="U42" i="26" a="1"/>
  <c r="U42" i="26" s="1"/>
  <c r="U40" i="26" a="1"/>
  <c r="U40" i="26" s="1"/>
  <c r="V38" i="26" a="1"/>
  <c r="V38" i="26" s="1"/>
  <c r="U36" i="26" a="1"/>
  <c r="U36" i="26" s="1"/>
  <c r="U34" i="26" a="1"/>
  <c r="U34" i="26" s="1"/>
  <c r="V33" i="26" a="1"/>
  <c r="V33" i="26" s="1"/>
  <c r="U28" i="26" a="1"/>
  <c r="U28" i="26" s="1"/>
  <c r="V27" i="26" a="1"/>
  <c r="V27" i="26" s="1"/>
  <c r="V25" i="26" a="1"/>
  <c r="V25" i="26" s="1"/>
  <c r="V23" i="26" a="1"/>
  <c r="V23" i="26" s="1"/>
  <c r="V21" i="26" a="1"/>
  <c r="V21" i="26" s="1"/>
  <c r="U81" i="26" a="1"/>
  <c r="U81" i="26" s="1"/>
  <c r="V80" i="26" a="1"/>
  <c r="V80" i="26" s="1"/>
  <c r="U77" i="26" a="1"/>
  <c r="U77" i="26" s="1"/>
  <c r="V76" i="26" a="1"/>
  <c r="V76" i="26" s="1"/>
  <c r="U73" i="26" a="1"/>
  <c r="U73" i="26" s="1"/>
  <c r="V72" i="26" a="1"/>
  <c r="V72" i="26" s="1"/>
  <c r="U69" i="26" a="1"/>
  <c r="U69" i="26" s="1"/>
  <c r="V68" i="26" a="1"/>
  <c r="V68" i="26" s="1"/>
  <c r="U65" i="26" a="1"/>
  <c r="U65" i="26" s="1"/>
  <c r="V64" i="26" a="1"/>
  <c r="V64" i="26" s="1"/>
  <c r="U61" i="26" a="1"/>
  <c r="U61" i="26" s="1"/>
  <c r="V60" i="26" a="1"/>
  <c r="V60" i="26" s="1"/>
  <c r="U57" i="26" a="1"/>
  <c r="U57" i="26" s="1"/>
  <c r="V56" i="26" a="1"/>
  <c r="V56" i="26" s="1"/>
  <c r="V52" i="26" a="1"/>
  <c r="V52" i="26" s="1"/>
  <c r="V50" i="26" a="1"/>
  <c r="V50" i="26" s="1"/>
  <c r="U49" i="26" a="1"/>
  <c r="U49" i="26" s="1"/>
  <c r="U48" i="26" a="1"/>
  <c r="U48" i="26" s="1"/>
  <c r="U47" i="26" a="1"/>
  <c r="U47" i="26" s="1"/>
  <c r="U45" i="26" a="1"/>
  <c r="U45" i="26" s="1"/>
  <c r="V41" i="26" a="1"/>
  <c r="V41" i="26" s="1"/>
  <c r="V39" i="26" a="1"/>
  <c r="V39" i="26" s="1"/>
  <c r="U38" i="26" a="1"/>
  <c r="U38" i="26" s="1"/>
  <c r="V35" i="26" a="1"/>
  <c r="V35" i="26" s="1"/>
  <c r="U33" i="26" a="1"/>
  <c r="U33" i="26" s="1"/>
  <c r="U30" i="26" a="1"/>
  <c r="U30" i="26" s="1"/>
  <c r="V29" i="26" a="1"/>
  <c r="V29" i="26" s="1"/>
  <c r="U27" i="26" a="1"/>
  <c r="U27" i="26" s="1"/>
  <c r="U25" i="26" a="1"/>
  <c r="U25" i="26" s="1"/>
  <c r="V24" i="26" a="1"/>
  <c r="V24" i="26" s="1"/>
  <c r="U23" i="26" a="1"/>
  <c r="U23" i="26" s="1"/>
  <c r="V22" i="26" a="1"/>
  <c r="V22" i="26" s="1"/>
  <c r="U80" i="26" a="1"/>
  <c r="U80" i="26" s="1"/>
  <c r="V79" i="26" a="1"/>
  <c r="V79" i="26" s="1"/>
  <c r="U76" i="26" a="1"/>
  <c r="U76" i="26" s="1"/>
  <c r="V75" i="26" a="1"/>
  <c r="V75" i="26" s="1"/>
  <c r="U72" i="26" a="1"/>
  <c r="U72" i="26" s="1"/>
  <c r="V71" i="26" a="1"/>
  <c r="V71" i="26" s="1"/>
  <c r="U68" i="26" a="1"/>
  <c r="U68" i="26" s="1"/>
  <c r="V67" i="26" a="1"/>
  <c r="V67" i="26" s="1"/>
  <c r="U64" i="26" a="1"/>
  <c r="U64" i="26" s="1"/>
  <c r="V63" i="26" a="1"/>
  <c r="V63" i="26" s="1"/>
  <c r="U60" i="26" a="1"/>
  <c r="U60" i="26" s="1"/>
  <c r="V59" i="26" a="1"/>
  <c r="V59" i="26" s="1"/>
  <c r="U56" i="26" a="1"/>
  <c r="U56" i="26" s="1"/>
  <c r="V55" i="26" a="1"/>
  <c r="V55" i="26" s="1"/>
  <c r="U54" i="26" a="1"/>
  <c r="U54" i="26" s="1"/>
  <c r="U52" i="26" a="1"/>
  <c r="U52" i="26" s="1"/>
  <c r="V46" i="26" a="1"/>
  <c r="V46" i="26" s="1"/>
  <c r="V44" i="26" a="1"/>
  <c r="V44" i="26" s="1"/>
  <c r="U43" i="26" a="1"/>
  <c r="U43" i="26" s="1"/>
  <c r="U41" i="26" a="1"/>
  <c r="U41" i="26" s="1"/>
  <c r="V37" i="26" a="1"/>
  <c r="V37" i="26" s="1"/>
  <c r="U35" i="26" a="1"/>
  <c r="U35" i="26" s="1"/>
  <c r="V32" i="26" a="1"/>
  <c r="V32" i="26" s="1"/>
  <c r="U29" i="26" a="1"/>
  <c r="U29" i="26" s="1"/>
  <c r="V26" i="26" a="1"/>
  <c r="V26" i="26" s="1"/>
  <c r="U24" i="26" a="1"/>
  <c r="U24" i="26" s="1"/>
  <c r="U21" i="26" a="1"/>
  <c r="U21" i="26" s="1"/>
  <c r="U19" i="26" a="1"/>
  <c r="U19" i="26" s="1"/>
  <c r="U17" i="26" a="1"/>
  <c r="U17" i="26" s="1"/>
  <c r="V16" i="26" a="1"/>
  <c r="V16" i="26" s="1"/>
  <c r="U15" i="26" a="1"/>
  <c r="U15" i="26" s="1"/>
  <c r="U13" i="26" a="1"/>
  <c r="U13" i="26" s="1"/>
  <c r="V12" i="26" a="1"/>
  <c r="V12" i="26" s="1"/>
  <c r="U9" i="26" a="1"/>
  <c r="U9" i="26" s="1"/>
  <c r="V8" i="26" a="1"/>
  <c r="V8" i="26" s="1"/>
  <c r="U16" i="26" a="1"/>
  <c r="U16" i="26" s="1"/>
  <c r="U11" i="26" a="1"/>
  <c r="U11" i="26" s="1"/>
  <c r="V6" i="26" a="1"/>
  <c r="V6" i="26" s="1"/>
  <c r="U22" i="26" a="1"/>
  <c r="U22" i="26" s="1"/>
  <c r="V20" i="26" a="1"/>
  <c r="V20" i="26" s="1"/>
  <c r="V18" i="26" a="1"/>
  <c r="V18" i="26" s="1"/>
  <c r="V14" i="26" a="1"/>
  <c r="V14" i="26" s="1"/>
  <c r="U12" i="26" a="1"/>
  <c r="U12" i="26" s="1"/>
  <c r="V11" i="26" a="1"/>
  <c r="V11" i="26" s="1"/>
  <c r="U8" i="26" a="1"/>
  <c r="U8" i="26" s="1"/>
  <c r="V7" i="26" a="1"/>
  <c r="V7" i="26" s="1"/>
  <c r="U18" i="26" a="1"/>
  <c r="U18" i="26" s="1"/>
  <c r="V10" i="26" a="1"/>
  <c r="V10" i="26" s="1"/>
  <c r="U20" i="26" a="1"/>
  <c r="U20" i="26" s="1"/>
  <c r="V19" i="26" a="1"/>
  <c r="V19" i="26" s="1"/>
  <c r="V17" i="26" a="1"/>
  <c r="V17" i="26" s="1"/>
  <c r="V15" i="26" a="1"/>
  <c r="V15" i="26" s="1"/>
  <c r="U14" i="26" a="1"/>
  <c r="U14" i="26" s="1"/>
  <c r="V13" i="26" a="1"/>
  <c r="V13" i="26" s="1"/>
  <c r="U10" i="26" a="1"/>
  <c r="U10" i="26" s="1"/>
  <c r="V9" i="26" a="1"/>
  <c r="V9" i="26" s="1"/>
  <c r="U6" i="26" a="1"/>
  <c r="U6" i="26" s="1"/>
  <c r="V5" i="26" a="1"/>
  <c r="V5" i="26" s="1"/>
  <c r="U5" i="26" a="1"/>
  <c r="U5" i="26" s="1"/>
  <c r="U7" i="26" a="1"/>
  <c r="U7" i="26" s="1"/>
  <c r="B301" i="26"/>
  <c r="D301" i="26" s="1"/>
  <c r="E301" i="26"/>
  <c r="C301" i="26"/>
  <c r="F301" i="26"/>
  <c r="E226" i="26"/>
  <c r="C226" i="26"/>
  <c r="F226" i="26"/>
  <c r="B226" i="26"/>
  <c r="D226" i="26" s="1"/>
  <c r="E330" i="26"/>
  <c r="C330" i="26"/>
  <c r="B330" i="26"/>
  <c r="D330" i="26" s="1"/>
  <c r="F330" i="26"/>
  <c r="C323" i="26"/>
  <c r="B323" i="26"/>
  <c r="D323" i="26" s="1"/>
  <c r="E323" i="26"/>
  <c r="F323" i="26"/>
  <c r="C278" i="26"/>
  <c r="E278" i="26"/>
  <c r="B278" i="26"/>
  <c r="D278" i="26" s="1"/>
  <c r="F278" i="26"/>
  <c r="B269" i="26"/>
  <c r="D269" i="26" s="1"/>
  <c r="E269" i="26"/>
  <c r="F269" i="26"/>
  <c r="C269" i="26"/>
  <c r="E351" i="26"/>
  <c r="C351" i="26"/>
  <c r="F351" i="26"/>
  <c r="B351" i="26"/>
  <c r="D351" i="26" s="1"/>
  <c r="F255" i="26"/>
  <c r="E255" i="26"/>
  <c r="C255" i="26"/>
  <c r="B255" i="26"/>
  <c r="D255" i="26" s="1"/>
  <c r="C237" i="26"/>
  <c r="F237" i="26"/>
  <c r="B237" i="26"/>
  <c r="D237" i="26" s="1"/>
  <c r="E237" i="26"/>
  <c r="B350" i="26"/>
  <c r="D350" i="26" s="1"/>
  <c r="E350" i="26"/>
  <c r="F350" i="26"/>
  <c r="C350" i="26"/>
  <c r="C219" i="26"/>
  <c r="B219" i="26"/>
  <c r="D219" i="26" s="1"/>
  <c r="F219" i="26"/>
  <c r="E219" i="26"/>
  <c r="E312" i="26"/>
  <c r="C312" i="26"/>
  <c r="B312" i="26"/>
  <c r="D312" i="26" s="1"/>
  <c r="F312" i="26"/>
  <c r="E295" i="26"/>
  <c r="B295" i="26"/>
  <c r="D295" i="26" s="1"/>
  <c r="C295" i="26"/>
  <c r="F295" i="26"/>
  <c r="B214" i="26"/>
  <c r="D214" i="26" s="1"/>
  <c r="F214" i="26"/>
  <c r="E214" i="26"/>
  <c r="C214" i="26"/>
  <c r="E258" i="26"/>
  <c r="F258" i="26"/>
  <c r="C258" i="26"/>
  <c r="B258" i="26"/>
  <c r="D258" i="26" s="1"/>
  <c r="F241" i="26"/>
  <c r="B241" i="26"/>
  <c r="D241" i="26" s="1"/>
  <c r="C241" i="26"/>
  <c r="E241" i="26"/>
  <c r="F325" i="26"/>
  <c r="B325" i="26"/>
  <c r="D325" i="26" s="1"/>
  <c r="E325" i="26"/>
  <c r="C325" i="26"/>
  <c r="F239" i="26"/>
  <c r="B239" i="26"/>
  <c r="D239" i="26" s="1"/>
  <c r="E239" i="26"/>
  <c r="C239" i="26"/>
  <c r="E345" i="26"/>
  <c r="F345" i="26"/>
  <c r="C345" i="26"/>
  <c r="B345" i="26"/>
  <c r="D345" i="26" s="1"/>
  <c r="C318" i="26"/>
  <c r="B318" i="26"/>
  <c r="D318" i="26" s="1"/>
  <c r="E318" i="26"/>
  <c r="F318" i="26"/>
  <c r="F233" i="26"/>
  <c r="B233" i="26"/>
  <c r="D233" i="26" s="1"/>
  <c r="E233" i="26"/>
  <c r="C233" i="26"/>
  <c r="C296" i="26"/>
  <c r="F296" i="26"/>
  <c r="E296" i="26"/>
  <c r="B296" i="26"/>
  <c r="D296" i="26" s="1"/>
  <c r="F284" i="26"/>
  <c r="C284" i="26"/>
  <c r="E284" i="26"/>
  <c r="B284" i="26"/>
  <c r="D284" i="26" s="1"/>
  <c r="C328" i="26"/>
  <c r="B328" i="26"/>
  <c r="D328" i="26" s="1"/>
  <c r="E328" i="26"/>
  <c r="F328" i="26"/>
  <c r="C242" i="26"/>
  <c r="B242" i="26"/>
  <c r="D242" i="26" s="1"/>
  <c r="E242" i="26"/>
  <c r="F242" i="26"/>
  <c r="E50" i="26"/>
  <c r="C50" i="26"/>
  <c r="B50" i="26"/>
  <c r="D50" i="26" s="1"/>
  <c r="F50" i="26"/>
  <c r="B116" i="26"/>
  <c r="D116" i="26" s="1"/>
  <c r="E116" i="26"/>
  <c r="C116" i="26"/>
  <c r="F116" i="26"/>
  <c r="F97" i="26"/>
  <c r="E97" i="26"/>
  <c r="C97" i="26"/>
  <c r="B97" i="26"/>
  <c r="D97" i="26" s="1"/>
  <c r="B132" i="26"/>
  <c r="D132" i="26" s="1"/>
  <c r="C132" i="26"/>
  <c r="F132" i="26"/>
  <c r="E132" i="26"/>
  <c r="B90" i="26"/>
  <c r="D90" i="26" s="1"/>
  <c r="C90" i="26"/>
  <c r="F90" i="26"/>
  <c r="E90" i="26"/>
  <c r="C145" i="26"/>
  <c r="B145" i="26"/>
  <c r="D145" i="26" s="1"/>
  <c r="F145" i="26"/>
  <c r="E145" i="26"/>
  <c r="C183" i="26"/>
  <c r="F183" i="26"/>
  <c r="B183" i="26"/>
  <c r="D183" i="26" s="1"/>
  <c r="E183" i="26"/>
  <c r="B176" i="26"/>
  <c r="D176" i="26" s="1"/>
  <c r="E176" i="26"/>
  <c r="F176" i="26"/>
  <c r="C176" i="26"/>
  <c r="F162" i="26"/>
  <c r="E162" i="26"/>
  <c r="C162" i="26"/>
  <c r="B162" i="26"/>
  <c r="D162" i="26" s="1"/>
  <c r="F111" i="26"/>
  <c r="B111" i="26"/>
  <c r="D111" i="26" s="1"/>
  <c r="C111" i="26"/>
  <c r="E111" i="26"/>
  <c r="F48" i="26"/>
  <c r="B48" i="26"/>
  <c r="D48" i="26" s="1"/>
  <c r="E48" i="26"/>
  <c r="C48" i="26"/>
  <c r="E112" i="26"/>
  <c r="C112" i="26"/>
  <c r="B112" i="26"/>
  <c r="D112" i="26" s="1"/>
  <c r="F112" i="26"/>
  <c r="E102" i="26"/>
  <c r="B102" i="26"/>
  <c r="D102" i="26" s="1"/>
  <c r="F102" i="26"/>
  <c r="C102" i="26"/>
  <c r="C119" i="26"/>
  <c r="F119" i="26"/>
  <c r="B119" i="26"/>
  <c r="D119" i="26" s="1"/>
  <c r="E119" i="26"/>
  <c r="F153" i="26"/>
  <c r="E153" i="26"/>
  <c r="B153" i="26"/>
  <c r="D153" i="26" s="1"/>
  <c r="C153" i="26"/>
  <c r="E159" i="26"/>
  <c r="B159" i="26"/>
  <c r="D159" i="26" s="1"/>
  <c r="F159" i="26"/>
  <c r="C159" i="26"/>
  <c r="B180" i="26"/>
  <c r="D180" i="26" s="1"/>
  <c r="E180" i="26"/>
  <c r="F180" i="26"/>
  <c r="C180" i="26"/>
  <c r="E166" i="26"/>
  <c r="C166" i="26"/>
  <c r="F166" i="26"/>
  <c r="B166" i="26"/>
  <c r="D166" i="26" s="1"/>
  <c r="B104" i="26"/>
  <c r="D104" i="26" s="1"/>
  <c r="F104" i="26"/>
  <c r="C104" i="26"/>
  <c r="E104" i="26"/>
  <c r="E91" i="26"/>
  <c r="C91" i="26"/>
  <c r="F91" i="26"/>
  <c r="B91" i="26"/>
  <c r="D91" i="26" s="1"/>
  <c r="E103" i="26"/>
  <c r="B103" i="26"/>
  <c r="D103" i="26" s="1"/>
  <c r="C103" i="26"/>
  <c r="F103" i="26"/>
  <c r="B80" i="26"/>
  <c r="D80" i="26" s="1"/>
  <c r="F80" i="26"/>
  <c r="C80" i="26"/>
  <c r="E80" i="26"/>
  <c r="B54" i="26"/>
  <c r="D54" i="26" s="1"/>
  <c r="E54" i="26"/>
  <c r="C54" i="26"/>
  <c r="F54" i="26"/>
  <c r="C187" i="26"/>
  <c r="B187" i="26"/>
  <c r="D187" i="26" s="1"/>
  <c r="F187" i="26"/>
  <c r="E187" i="26"/>
  <c r="E165" i="26"/>
  <c r="C165" i="26"/>
  <c r="F165" i="26"/>
  <c r="B165" i="26"/>
  <c r="D165" i="26" s="1"/>
  <c r="C168" i="26"/>
  <c r="B168" i="26"/>
  <c r="D168" i="26" s="1"/>
  <c r="E168" i="26"/>
  <c r="F168" i="26"/>
  <c r="B154" i="26"/>
  <c r="D154" i="26" s="1"/>
  <c r="F154" i="26"/>
  <c r="E154" i="26"/>
  <c r="C154" i="26"/>
  <c r="B88" i="26"/>
  <c r="D88" i="26" s="1"/>
  <c r="F88" i="26"/>
  <c r="C88" i="26"/>
  <c r="E88" i="26"/>
  <c r="C101" i="26"/>
  <c r="E101" i="26"/>
  <c r="F101" i="26"/>
  <c r="B101" i="26"/>
  <c r="D101" i="26" s="1"/>
  <c r="E100" i="26"/>
  <c r="B100" i="26"/>
  <c r="D100" i="26" s="1"/>
  <c r="C100" i="26"/>
  <c r="F100" i="26"/>
  <c r="C115" i="26"/>
  <c r="F115" i="26"/>
  <c r="B115" i="26"/>
  <c r="D115" i="26" s="1"/>
  <c r="E115" i="26"/>
  <c r="E70" i="26"/>
  <c r="B70" i="26"/>
  <c r="D70" i="26" s="1"/>
  <c r="F70" i="26"/>
  <c r="C70" i="26"/>
  <c r="E135" i="26"/>
  <c r="B135" i="26"/>
  <c r="D135" i="26" s="1"/>
  <c r="F135" i="26"/>
  <c r="C135" i="26"/>
  <c r="E173" i="26"/>
  <c r="C173" i="26"/>
  <c r="F173" i="26"/>
  <c r="B173" i="26"/>
  <c r="D173" i="26" s="1"/>
  <c r="C172" i="26"/>
  <c r="B172" i="26"/>
  <c r="D172" i="26" s="1"/>
  <c r="E172" i="26"/>
  <c r="F172" i="26"/>
  <c r="F158" i="26"/>
  <c r="B158" i="26"/>
  <c r="D158" i="26" s="1"/>
  <c r="E158" i="26"/>
  <c r="C158" i="26"/>
  <c r="C86" i="26"/>
  <c r="E86" i="26"/>
  <c r="B86" i="26"/>
  <c r="D86" i="26" s="1"/>
  <c r="F86" i="26"/>
  <c r="E223" i="26"/>
  <c r="F223" i="26"/>
  <c r="B223" i="26"/>
  <c r="D223" i="26" s="1"/>
  <c r="C223" i="26"/>
  <c r="E280" i="26"/>
  <c r="B280" i="26"/>
  <c r="D280" i="26" s="1"/>
  <c r="C280" i="26"/>
  <c r="F280" i="26"/>
  <c r="E265" i="26"/>
  <c r="F265" i="26"/>
  <c r="C265" i="26"/>
  <c r="B265" i="26"/>
  <c r="D265" i="26" s="1"/>
  <c r="C222" i="26"/>
  <c r="B222" i="26"/>
  <c r="D222" i="26" s="1"/>
  <c r="F222" i="26"/>
  <c r="E222" i="26"/>
  <c r="F335" i="26"/>
  <c r="E335" i="26"/>
  <c r="B335" i="26"/>
  <c r="D335" i="26" s="1"/>
  <c r="C335" i="26"/>
  <c r="F213" i="26"/>
  <c r="E213" i="26"/>
  <c r="C213" i="26"/>
  <c r="B213" i="26"/>
  <c r="D213" i="26" s="1"/>
  <c r="E252" i="26"/>
  <c r="B252" i="26"/>
  <c r="D252" i="26" s="1"/>
  <c r="F252" i="26"/>
  <c r="C252" i="26"/>
  <c r="E337" i="26"/>
  <c r="F337" i="26"/>
  <c r="C337" i="26"/>
  <c r="B337" i="26"/>
  <c r="D337" i="26" s="1"/>
  <c r="C259" i="26"/>
  <c r="B259" i="26"/>
  <c r="D259" i="26" s="1"/>
  <c r="E259" i="26"/>
  <c r="F259" i="26"/>
  <c r="E264" i="26"/>
  <c r="B264" i="26"/>
  <c r="D264" i="26" s="1"/>
  <c r="C264" i="26"/>
  <c r="F264" i="26"/>
  <c r="B245" i="26"/>
  <c r="D245" i="26" s="1"/>
  <c r="F245" i="26"/>
  <c r="C245" i="26"/>
  <c r="E245" i="26"/>
  <c r="C344" i="26"/>
  <c r="E344" i="26"/>
  <c r="F344" i="26"/>
  <c r="B344" i="26"/>
  <c r="D344" i="26" s="1"/>
  <c r="C212" i="26"/>
  <c r="B212" i="26"/>
  <c r="D212" i="26" s="1"/>
  <c r="F212" i="26"/>
  <c r="E212" i="26"/>
  <c r="E326" i="26"/>
  <c r="B326" i="26"/>
  <c r="D326" i="26" s="1"/>
  <c r="F326" i="26"/>
  <c r="C326" i="26"/>
  <c r="C303" i="26"/>
  <c r="B303" i="26"/>
  <c r="D303" i="26" s="1"/>
  <c r="F303" i="26"/>
  <c r="E303" i="26"/>
  <c r="C221" i="26"/>
  <c r="E221" i="26"/>
  <c r="B221" i="26"/>
  <c r="D221" i="26" s="1"/>
  <c r="F221" i="26"/>
  <c r="E282" i="26"/>
  <c r="B282" i="26"/>
  <c r="D282" i="26" s="1"/>
  <c r="F282" i="26"/>
  <c r="C282" i="26"/>
  <c r="B268" i="26"/>
  <c r="D268" i="26" s="1"/>
  <c r="F268" i="26"/>
  <c r="C268" i="26"/>
  <c r="E268" i="26"/>
  <c r="B331" i="26"/>
  <c r="D331" i="26" s="1"/>
  <c r="E331" i="26"/>
  <c r="F331" i="26"/>
  <c r="C331" i="26"/>
  <c r="E248" i="26"/>
  <c r="B248" i="26"/>
  <c r="D248" i="26" s="1"/>
  <c r="C248" i="26"/>
  <c r="F248" i="26"/>
  <c r="F329" i="26"/>
  <c r="C329" i="26"/>
  <c r="B329" i="26"/>
  <c r="D329" i="26" s="1"/>
  <c r="E329" i="26"/>
  <c r="F305" i="26"/>
  <c r="C305" i="26"/>
  <c r="B305" i="26"/>
  <c r="D305" i="26" s="1"/>
  <c r="E305" i="26"/>
  <c r="F228" i="26"/>
  <c r="C228" i="26"/>
  <c r="B228" i="26"/>
  <c r="D228" i="26" s="1"/>
  <c r="E228" i="26"/>
  <c r="C304" i="26"/>
  <c r="B304" i="26"/>
  <c r="D304" i="26" s="1"/>
  <c r="E304" i="26"/>
  <c r="F304" i="26"/>
  <c r="B297" i="26"/>
  <c r="D297" i="26" s="1"/>
  <c r="C297" i="26"/>
  <c r="E297" i="26"/>
  <c r="F297" i="26"/>
  <c r="F352" i="26"/>
  <c r="B352" i="26"/>
  <c r="D352" i="26" s="1"/>
  <c r="E352" i="26"/>
  <c r="C352" i="26"/>
  <c r="E263" i="26"/>
  <c r="B263" i="26"/>
  <c r="D263" i="26" s="1"/>
  <c r="C263" i="26"/>
  <c r="F263" i="26"/>
  <c r="E327" i="26"/>
  <c r="C327" i="26"/>
  <c r="F327" i="26"/>
  <c r="B327" i="26"/>
  <c r="D327" i="26" s="1"/>
  <c r="C227" i="26"/>
  <c r="E227" i="26"/>
  <c r="F227" i="26"/>
  <c r="B227" i="26"/>
  <c r="D227" i="26" s="1"/>
  <c r="C215" i="26"/>
  <c r="B215" i="26"/>
  <c r="D215" i="26" s="1"/>
  <c r="F215" i="26"/>
  <c r="E215" i="26"/>
  <c r="F306" i="26"/>
  <c r="C306" i="26"/>
  <c r="B306" i="26"/>
  <c r="D306" i="26" s="1"/>
  <c r="E306" i="26"/>
  <c r="B300" i="26"/>
  <c r="D300" i="26" s="1"/>
  <c r="F300" i="26"/>
  <c r="C300" i="26"/>
  <c r="E300" i="26"/>
  <c r="E95" i="26"/>
  <c r="F95" i="26"/>
  <c r="C95" i="26"/>
  <c r="B95" i="26"/>
  <c r="D95" i="26" s="1"/>
  <c r="E109" i="26"/>
  <c r="F109" i="26"/>
  <c r="B109" i="26"/>
  <c r="D109" i="26" s="1"/>
  <c r="C109" i="26"/>
  <c r="F128" i="26"/>
  <c r="B128" i="26"/>
  <c r="D128" i="26" s="1"/>
  <c r="E128" i="26"/>
  <c r="C128" i="26"/>
  <c r="B73" i="26"/>
  <c r="D73" i="26" s="1"/>
  <c r="C73" i="26"/>
  <c r="F73" i="26"/>
  <c r="E73" i="26"/>
  <c r="B93" i="26"/>
  <c r="D93" i="26" s="1"/>
  <c r="C93" i="26"/>
  <c r="F93" i="26"/>
  <c r="E93" i="26"/>
  <c r="E141" i="26"/>
  <c r="F141" i="26"/>
  <c r="B141" i="26"/>
  <c r="D141" i="26" s="1"/>
  <c r="C141" i="26"/>
  <c r="E175" i="26"/>
  <c r="C175" i="26"/>
  <c r="F175" i="26"/>
  <c r="B175" i="26"/>
  <c r="D175" i="26" s="1"/>
  <c r="B192" i="26"/>
  <c r="D192" i="26" s="1"/>
  <c r="F192" i="26"/>
  <c r="E192" i="26"/>
  <c r="C192" i="26"/>
  <c r="E178" i="26"/>
  <c r="B178" i="26"/>
  <c r="D178" i="26" s="1"/>
  <c r="F178" i="26"/>
  <c r="C178" i="26"/>
  <c r="C105" i="26"/>
  <c r="F105" i="26"/>
  <c r="B105" i="26"/>
  <c r="D105" i="26" s="1"/>
  <c r="E105" i="26"/>
  <c r="C125" i="26"/>
  <c r="F125" i="26"/>
  <c r="B125" i="26"/>
  <c r="D125" i="26" s="1"/>
  <c r="E125" i="26"/>
  <c r="C62" i="26"/>
  <c r="B62" i="26"/>
  <c r="D62" i="26" s="1"/>
  <c r="F62" i="26"/>
  <c r="E62" i="26"/>
  <c r="F106" i="26"/>
  <c r="B106" i="26"/>
  <c r="D106" i="26" s="1"/>
  <c r="C106" i="26"/>
  <c r="E106" i="26"/>
  <c r="F107" i="26"/>
  <c r="E107" i="26"/>
  <c r="C107" i="26"/>
  <c r="B107" i="26"/>
  <c r="D107" i="26" s="1"/>
  <c r="F147" i="26"/>
  <c r="E147" i="26"/>
  <c r="C147" i="26"/>
  <c r="B147" i="26"/>
  <c r="D147" i="26" s="1"/>
  <c r="E140" i="26"/>
  <c r="F140" i="26"/>
  <c r="C140" i="26"/>
  <c r="B140" i="26"/>
  <c r="D140" i="26" s="1"/>
  <c r="E185" i="26"/>
  <c r="C185" i="26"/>
  <c r="B185" i="26"/>
  <c r="D185" i="26" s="1"/>
  <c r="F185" i="26"/>
  <c r="E182" i="26"/>
  <c r="C182" i="26"/>
  <c r="F182" i="26"/>
  <c r="B182" i="26"/>
  <c r="D182" i="26" s="1"/>
  <c r="F69" i="26"/>
  <c r="C69" i="26"/>
  <c r="E69" i="26"/>
  <c r="B69" i="26"/>
  <c r="D69" i="26" s="1"/>
  <c r="E66" i="26"/>
  <c r="B66" i="26"/>
  <c r="D66" i="26" s="1"/>
  <c r="F66" i="26"/>
  <c r="C66" i="26"/>
  <c r="F118" i="26"/>
  <c r="C118" i="26"/>
  <c r="B118" i="26"/>
  <c r="D118" i="26" s="1"/>
  <c r="E118" i="26"/>
  <c r="F110" i="26"/>
  <c r="E110" i="26"/>
  <c r="C110" i="26"/>
  <c r="B110" i="26"/>
  <c r="D110" i="26" s="1"/>
  <c r="C51" i="26"/>
  <c r="B51" i="26"/>
  <c r="D51" i="26" s="1"/>
  <c r="E51" i="26"/>
  <c r="F51" i="26"/>
  <c r="C169" i="26"/>
  <c r="B169" i="26"/>
  <c r="D169" i="26" s="1"/>
  <c r="F169" i="26"/>
  <c r="E169" i="26"/>
  <c r="B133" i="26"/>
  <c r="D133" i="26" s="1"/>
  <c r="E133" i="26"/>
  <c r="F133" i="26"/>
  <c r="C133" i="26"/>
  <c r="C184" i="26"/>
  <c r="B184" i="26"/>
  <c r="D184" i="26" s="1"/>
  <c r="E184" i="26"/>
  <c r="F184" i="26"/>
  <c r="B170" i="26"/>
  <c r="D170" i="26" s="1"/>
  <c r="F170" i="26"/>
  <c r="E170" i="26"/>
  <c r="C170" i="26"/>
  <c r="E47" i="26"/>
  <c r="F47" i="26"/>
  <c r="C47" i="26"/>
  <c r="B47" i="26"/>
  <c r="D47" i="26" s="1"/>
  <c r="F83" i="26"/>
  <c r="B83" i="26"/>
  <c r="D83" i="26" s="1"/>
  <c r="E83" i="26"/>
  <c r="C83" i="26"/>
  <c r="C126" i="26"/>
  <c r="F126" i="26"/>
  <c r="B126" i="26"/>
  <c r="D126" i="26" s="1"/>
  <c r="E126" i="26"/>
  <c r="E58" i="26"/>
  <c r="B58" i="26"/>
  <c r="D58" i="26" s="1"/>
  <c r="F58" i="26"/>
  <c r="C58" i="26"/>
  <c r="E71" i="26"/>
  <c r="B71" i="26"/>
  <c r="D71" i="26" s="1"/>
  <c r="F71" i="26"/>
  <c r="C71" i="26"/>
  <c r="C136" i="26"/>
  <c r="B136" i="26"/>
  <c r="D136" i="26" s="1"/>
  <c r="E136" i="26"/>
  <c r="F136" i="26"/>
  <c r="C144" i="26"/>
  <c r="B144" i="26"/>
  <c r="D144" i="26" s="1"/>
  <c r="E144" i="26"/>
  <c r="F144" i="26"/>
  <c r="B188" i="26"/>
  <c r="D188" i="26" s="1"/>
  <c r="F188" i="26"/>
  <c r="E188" i="26"/>
  <c r="C188" i="26"/>
  <c r="F174" i="26"/>
  <c r="B174" i="26"/>
  <c r="D174" i="26" s="1"/>
  <c r="E174" i="26"/>
  <c r="C174" i="26"/>
  <c r="C130" i="26"/>
  <c r="B130" i="26"/>
  <c r="D130" i="26" s="1"/>
  <c r="F130" i="26"/>
  <c r="E130" i="26"/>
  <c r="C275" i="26"/>
  <c r="E275" i="26"/>
  <c r="B275" i="26"/>
  <c r="D275" i="26" s="1"/>
  <c r="F275" i="26"/>
  <c r="E218" i="26"/>
  <c r="B218" i="26"/>
  <c r="D218" i="26" s="1"/>
  <c r="C218" i="26"/>
  <c r="F218" i="26"/>
  <c r="E260" i="26"/>
  <c r="F260" i="26"/>
  <c r="C260" i="26"/>
  <c r="B260" i="26"/>
  <c r="D260" i="26" s="1"/>
  <c r="E321" i="26"/>
  <c r="F321" i="26"/>
  <c r="C321" i="26"/>
  <c r="B321" i="26"/>
  <c r="D321" i="26" s="1"/>
  <c r="C270" i="26"/>
  <c r="E270" i="26"/>
  <c r="F270" i="26"/>
  <c r="B270" i="26"/>
  <c r="D270" i="26" s="1"/>
  <c r="F272" i="26"/>
  <c r="C272" i="26"/>
  <c r="E272" i="26"/>
  <c r="B272" i="26"/>
  <c r="D272" i="26" s="1"/>
  <c r="E276" i="26"/>
  <c r="F276" i="26"/>
  <c r="C276" i="26"/>
  <c r="B276" i="26"/>
  <c r="D276" i="26" s="1"/>
  <c r="E210" i="26"/>
  <c r="C210" i="26"/>
  <c r="B210" i="26"/>
  <c r="D210" i="26" s="1"/>
  <c r="F210" i="26"/>
  <c r="F205" i="26"/>
  <c r="C205" i="26"/>
  <c r="B205" i="26"/>
  <c r="D205" i="26" s="1"/>
  <c r="E205" i="26"/>
  <c r="C294" i="26"/>
  <c r="E294" i="26"/>
  <c r="B294" i="26"/>
  <c r="D294" i="26" s="1"/>
  <c r="F294" i="26"/>
  <c r="E220" i="26"/>
  <c r="C220" i="26"/>
  <c r="B220" i="26"/>
  <c r="D220" i="26" s="1"/>
  <c r="F220" i="26"/>
  <c r="C206" i="26"/>
  <c r="B206" i="26"/>
  <c r="D206" i="26" s="1"/>
  <c r="F206" i="26"/>
  <c r="E206" i="26"/>
  <c r="F311" i="26"/>
  <c r="E311" i="26"/>
  <c r="B311" i="26"/>
  <c r="D311" i="26" s="1"/>
  <c r="C311" i="26"/>
  <c r="C310" i="26"/>
  <c r="E310" i="26"/>
  <c r="B310" i="26"/>
  <c r="D310" i="26" s="1"/>
  <c r="F310" i="26"/>
  <c r="C299" i="26"/>
  <c r="E299" i="26"/>
  <c r="F299" i="26"/>
  <c r="B299" i="26"/>
  <c r="D299" i="26" s="1"/>
  <c r="E273" i="26"/>
  <c r="F273" i="26"/>
  <c r="C273" i="26"/>
  <c r="B273" i="26"/>
  <c r="D273" i="26" s="1"/>
  <c r="E324" i="26"/>
  <c r="F324" i="26"/>
  <c r="C324" i="26"/>
  <c r="B324" i="26"/>
  <c r="D324" i="26" s="1"/>
  <c r="E224" i="26"/>
  <c r="B224" i="26"/>
  <c r="D224" i="26" s="1"/>
  <c r="F224" i="26"/>
  <c r="C224" i="26"/>
  <c r="E209" i="26"/>
  <c r="C209" i="26"/>
  <c r="B209" i="26"/>
  <c r="D209" i="26" s="1"/>
  <c r="F209" i="26"/>
  <c r="F271" i="26"/>
  <c r="E271" i="26"/>
  <c r="C271" i="26"/>
  <c r="B271" i="26"/>
  <c r="D271" i="26" s="1"/>
  <c r="E249" i="26"/>
  <c r="F249" i="26"/>
  <c r="C249" i="26"/>
  <c r="B249" i="26"/>
  <c r="D249" i="26" s="1"/>
  <c r="B317" i="26"/>
  <c r="D317" i="26" s="1"/>
  <c r="C317" i="26"/>
  <c r="E317" i="26"/>
  <c r="F317" i="26"/>
  <c r="C235" i="26"/>
  <c r="E235" i="26"/>
  <c r="F235" i="26"/>
  <c r="B235" i="26"/>
  <c r="D235" i="26" s="1"/>
  <c r="B341" i="26"/>
  <c r="D341" i="26" s="1"/>
  <c r="E341" i="26"/>
  <c r="F341" i="26"/>
  <c r="C341" i="26"/>
  <c r="C315" i="26"/>
  <c r="E315" i="26"/>
  <c r="B315" i="26"/>
  <c r="D315" i="26" s="1"/>
  <c r="F315" i="26"/>
  <c r="F231" i="26"/>
  <c r="E231" i="26"/>
  <c r="B231" i="26"/>
  <c r="D231" i="26" s="1"/>
  <c r="C231" i="26"/>
  <c r="E274" i="26"/>
  <c r="F274" i="26"/>
  <c r="C274" i="26"/>
  <c r="B274" i="26"/>
  <c r="D274" i="26" s="1"/>
  <c r="E254" i="26"/>
  <c r="C254" i="26"/>
  <c r="F254" i="26"/>
  <c r="B254" i="26"/>
  <c r="D254" i="26" s="1"/>
  <c r="B339" i="26"/>
  <c r="D339" i="26" s="1"/>
  <c r="E339" i="26"/>
  <c r="F339" i="26"/>
  <c r="C339" i="26"/>
  <c r="E253" i="26"/>
  <c r="F253" i="26"/>
  <c r="C253" i="26"/>
  <c r="B253" i="26"/>
  <c r="D253" i="26" s="1"/>
  <c r="E283" i="26"/>
  <c r="B283" i="26"/>
  <c r="D283" i="26" s="1"/>
  <c r="F283" i="26"/>
  <c r="C283" i="26"/>
  <c r="C217" i="26"/>
  <c r="B217" i="26"/>
  <c r="D217" i="26" s="1"/>
  <c r="F217" i="26"/>
  <c r="E217" i="26"/>
  <c r="C256" i="26"/>
  <c r="E256" i="26"/>
  <c r="B256" i="26"/>
  <c r="D256" i="26" s="1"/>
  <c r="F256" i="26"/>
  <c r="E309" i="26"/>
  <c r="F309" i="26"/>
  <c r="C309" i="26"/>
  <c r="B309" i="26"/>
  <c r="D309" i="26" s="1"/>
  <c r="B308" i="26"/>
  <c r="D308" i="26" s="1"/>
  <c r="C308" i="26"/>
  <c r="F308" i="26"/>
  <c r="E308" i="26"/>
  <c r="E343" i="26"/>
  <c r="C343" i="26"/>
  <c r="F343" i="26"/>
  <c r="B343" i="26"/>
  <c r="D343" i="26" s="1"/>
  <c r="F257" i="26"/>
  <c r="B257" i="26"/>
  <c r="D257" i="26" s="1"/>
  <c r="C257" i="26"/>
  <c r="E257" i="26"/>
  <c r="F334" i="26"/>
  <c r="B334" i="26"/>
  <c r="D334" i="26" s="1"/>
  <c r="C334" i="26"/>
  <c r="E334" i="26"/>
  <c r="C240" i="26"/>
  <c r="B240" i="26"/>
  <c r="D240" i="26" s="1"/>
  <c r="F240" i="26"/>
  <c r="E240" i="26"/>
  <c r="F225" i="26"/>
  <c r="B225" i="26"/>
  <c r="D225" i="26" s="1"/>
  <c r="E225" i="26"/>
  <c r="C225" i="26"/>
  <c r="B332" i="26"/>
  <c r="D332" i="26" s="1"/>
  <c r="C332" i="26"/>
  <c r="E332" i="26"/>
  <c r="F332" i="26"/>
  <c r="B203" i="26"/>
  <c r="D203" i="26" s="1"/>
  <c r="F203" i="26"/>
  <c r="E203" i="26"/>
  <c r="C203" i="26"/>
  <c r="F340" i="26"/>
  <c r="B340" i="26"/>
  <c r="D340" i="26" s="1"/>
  <c r="C340" i="26"/>
  <c r="E340" i="26"/>
  <c r="C285" i="26"/>
  <c r="F285" i="26"/>
  <c r="B285" i="26"/>
  <c r="D285" i="26" s="1"/>
  <c r="E285" i="26"/>
  <c r="C338" i="26"/>
  <c r="B338" i="26"/>
  <c r="D338" i="26" s="1"/>
  <c r="E338" i="26"/>
  <c r="F338" i="26"/>
  <c r="C243" i="26"/>
  <c r="B243" i="26"/>
  <c r="D243" i="26" s="1"/>
  <c r="F243" i="26"/>
  <c r="E243" i="26"/>
  <c r="C229" i="26"/>
  <c r="E229" i="26"/>
  <c r="B229" i="26"/>
  <c r="D229" i="26" s="1"/>
  <c r="F229" i="26"/>
  <c r="B64" i="26"/>
  <c r="D64" i="26" s="1"/>
  <c r="C64" i="26"/>
  <c r="E64" i="26"/>
  <c r="F64" i="26"/>
  <c r="F61" i="26"/>
  <c r="E61" i="26"/>
  <c r="B61" i="26"/>
  <c r="D61" i="26" s="1"/>
  <c r="C61" i="26"/>
  <c r="F127" i="26"/>
  <c r="B127" i="26"/>
  <c r="D127" i="26" s="1"/>
  <c r="C127" i="26"/>
  <c r="E127" i="26"/>
  <c r="F77" i="26"/>
  <c r="B77" i="26"/>
  <c r="D77" i="26" s="1"/>
  <c r="E77" i="26"/>
  <c r="C77" i="26"/>
  <c r="B94" i="26"/>
  <c r="D94" i="26" s="1"/>
  <c r="C94" i="26"/>
  <c r="E94" i="26"/>
  <c r="F94" i="26"/>
  <c r="B171" i="26"/>
  <c r="D171" i="26" s="1"/>
  <c r="C171" i="26"/>
  <c r="F171" i="26"/>
  <c r="E171" i="26"/>
  <c r="C191" i="26"/>
  <c r="F191" i="26"/>
  <c r="E191" i="26"/>
  <c r="B191" i="26"/>
  <c r="D191" i="26" s="1"/>
  <c r="C181" i="26"/>
  <c r="F181" i="26"/>
  <c r="E181" i="26"/>
  <c r="B181" i="26"/>
  <c r="D181" i="26" s="1"/>
  <c r="C194" i="26"/>
  <c r="E194" i="26"/>
  <c r="F194" i="26"/>
  <c r="B194" i="26"/>
  <c r="D194" i="26" s="1"/>
  <c r="C76" i="26"/>
  <c r="B76" i="26"/>
  <c r="D76" i="26" s="1"/>
  <c r="E76" i="26"/>
  <c r="F76" i="26"/>
  <c r="C72" i="26"/>
  <c r="E72" i="26"/>
  <c r="B72" i="26"/>
  <c r="D72" i="26" s="1"/>
  <c r="F72" i="26"/>
  <c r="C63" i="26"/>
  <c r="F63" i="26"/>
  <c r="E63" i="26"/>
  <c r="B63" i="26"/>
  <c r="D63" i="26" s="1"/>
  <c r="B96" i="26"/>
  <c r="D96" i="26" s="1"/>
  <c r="C96" i="26"/>
  <c r="F96" i="26"/>
  <c r="E96" i="26"/>
  <c r="E123" i="26"/>
  <c r="B123" i="26"/>
  <c r="D123" i="26" s="1"/>
  <c r="C123" i="26"/>
  <c r="F123" i="26"/>
  <c r="B179" i="26"/>
  <c r="D179" i="26" s="1"/>
  <c r="F179" i="26"/>
  <c r="E179" i="26"/>
  <c r="C179" i="26"/>
  <c r="B148" i="26"/>
  <c r="D148" i="26" s="1"/>
  <c r="F148" i="26"/>
  <c r="C148" i="26"/>
  <c r="E148" i="26"/>
  <c r="C134" i="26"/>
  <c r="F134" i="26"/>
  <c r="B134" i="26"/>
  <c r="D134" i="26" s="1"/>
  <c r="E134" i="26"/>
  <c r="E49" i="26"/>
  <c r="B49" i="26"/>
  <c r="D49" i="26" s="1"/>
  <c r="C49" i="26"/>
  <c r="F49" i="26"/>
  <c r="C120" i="26"/>
  <c r="F120" i="26"/>
  <c r="B120" i="26"/>
  <c r="D120" i="26" s="1"/>
  <c r="E120" i="26"/>
  <c r="E53" i="26"/>
  <c r="B53" i="26"/>
  <c r="D53" i="26" s="1"/>
  <c r="C53" i="26"/>
  <c r="F53" i="26"/>
  <c r="F82" i="26"/>
  <c r="B82" i="26"/>
  <c r="D82" i="26" s="1"/>
  <c r="C82" i="26"/>
  <c r="E82" i="26"/>
  <c r="C121" i="26"/>
  <c r="E121" i="26"/>
  <c r="B121" i="26"/>
  <c r="D121" i="26" s="1"/>
  <c r="F121" i="26"/>
  <c r="B129" i="26"/>
  <c r="D129" i="26" s="1"/>
  <c r="C129" i="26"/>
  <c r="E129" i="26"/>
  <c r="F129" i="26"/>
  <c r="C155" i="26"/>
  <c r="B155" i="26"/>
  <c r="D155" i="26" s="1"/>
  <c r="F155" i="26"/>
  <c r="E155" i="26"/>
  <c r="B161" i="26"/>
  <c r="D161" i="26" s="1"/>
  <c r="C161" i="26"/>
  <c r="F161" i="26"/>
  <c r="E161" i="26"/>
  <c r="B189" i="26"/>
  <c r="D189" i="26" s="1"/>
  <c r="E189" i="26"/>
  <c r="F189" i="26"/>
  <c r="C189" i="26"/>
  <c r="B186" i="26"/>
  <c r="D186" i="26" s="1"/>
  <c r="F186" i="26"/>
  <c r="E186" i="26"/>
  <c r="C186" i="26"/>
  <c r="C81" i="26"/>
  <c r="E81" i="26"/>
  <c r="F81" i="26"/>
  <c r="B81" i="26"/>
  <c r="D81" i="26" s="1"/>
  <c r="E57" i="26"/>
  <c r="B57" i="26"/>
  <c r="D57" i="26" s="1"/>
  <c r="C57" i="26"/>
  <c r="F57" i="26"/>
  <c r="E108" i="26"/>
  <c r="B108" i="26"/>
  <c r="D108" i="26" s="1"/>
  <c r="F108" i="26"/>
  <c r="C108" i="26"/>
  <c r="E55" i="26"/>
  <c r="B55" i="26"/>
  <c r="D55" i="26" s="1"/>
  <c r="F55" i="26"/>
  <c r="C55" i="26"/>
  <c r="C68" i="26"/>
  <c r="B68" i="26"/>
  <c r="D68" i="26" s="1"/>
  <c r="F68" i="26"/>
  <c r="E68" i="26"/>
  <c r="C163" i="26"/>
  <c r="B163" i="26"/>
  <c r="D163" i="26" s="1"/>
  <c r="F163" i="26"/>
  <c r="E163" i="26"/>
  <c r="C177" i="26"/>
  <c r="B177" i="26"/>
  <c r="D177" i="26" s="1"/>
  <c r="F177" i="26"/>
  <c r="E177" i="26"/>
  <c r="C193" i="26"/>
  <c r="B193" i="26"/>
  <c r="D193" i="26" s="1"/>
  <c r="F193" i="26"/>
  <c r="E193" i="26"/>
  <c r="B190" i="26"/>
  <c r="D190" i="26" s="1"/>
  <c r="F190" i="26"/>
  <c r="E190" i="26"/>
  <c r="C190" i="26"/>
  <c r="B124" i="26"/>
  <c r="D124" i="26" s="1"/>
  <c r="E124" i="26"/>
  <c r="F124" i="26"/>
  <c r="C124" i="26"/>
  <c r="E322" i="26"/>
  <c r="C322" i="26"/>
  <c r="F322" i="26"/>
  <c r="B322" i="26"/>
  <c r="D322" i="26" s="1"/>
  <c r="C286" i="26"/>
  <c r="E286" i="26"/>
  <c r="F286" i="26"/>
  <c r="B286" i="26"/>
  <c r="D286" i="26" s="1"/>
  <c r="C267" i="26"/>
  <c r="E267" i="26"/>
  <c r="F267" i="26"/>
  <c r="B267" i="26"/>
  <c r="D267" i="26" s="1"/>
  <c r="E236" i="26"/>
  <c r="B236" i="26"/>
  <c r="D236" i="26" s="1"/>
  <c r="F236" i="26"/>
  <c r="C236" i="26"/>
  <c r="F288" i="26"/>
  <c r="B288" i="26"/>
  <c r="D288" i="26" s="1"/>
  <c r="C288" i="26"/>
  <c r="E288" i="26"/>
  <c r="C250" i="26"/>
  <c r="E250" i="26"/>
  <c r="B250" i="26"/>
  <c r="D250" i="26" s="1"/>
  <c r="F250" i="26"/>
  <c r="C291" i="26"/>
  <c r="B291" i="26"/>
  <c r="D291" i="26" s="1"/>
  <c r="E291" i="26"/>
  <c r="F291" i="26"/>
  <c r="F287" i="26"/>
  <c r="E287" i="26"/>
  <c r="C287" i="26"/>
  <c r="B287" i="26"/>
  <c r="D287" i="26" s="1"/>
  <c r="B333" i="26"/>
  <c r="D333" i="26" s="1"/>
  <c r="F333" i="26"/>
  <c r="C333" i="26"/>
  <c r="E333" i="26"/>
  <c r="F279" i="26"/>
  <c r="E279" i="26"/>
  <c r="B279" i="26"/>
  <c r="D279" i="26" s="1"/>
  <c r="C279" i="26"/>
  <c r="C346" i="26"/>
  <c r="B346" i="26"/>
  <c r="D346" i="26" s="1"/>
  <c r="E346" i="26"/>
  <c r="F346" i="26"/>
  <c r="C251" i="26"/>
  <c r="E251" i="26"/>
  <c r="B251" i="26"/>
  <c r="D251" i="26" s="1"/>
  <c r="F251" i="26"/>
  <c r="C234" i="26"/>
  <c r="B234" i="26"/>
  <c r="D234" i="26" s="1"/>
  <c r="F234" i="26"/>
  <c r="E234" i="26"/>
  <c r="B347" i="26"/>
  <c r="D347" i="26" s="1"/>
  <c r="C347" i="26"/>
  <c r="F347" i="26"/>
  <c r="E347" i="26"/>
  <c r="B216" i="26"/>
  <c r="D216" i="26" s="1"/>
  <c r="C216" i="26"/>
  <c r="F216" i="26"/>
  <c r="E216" i="26"/>
  <c r="F336" i="26"/>
  <c r="C336" i="26"/>
  <c r="E336" i="26"/>
  <c r="B336" i="26"/>
  <c r="D336" i="26" s="1"/>
  <c r="E281" i="26"/>
  <c r="F281" i="26"/>
  <c r="C281" i="26"/>
  <c r="B281" i="26"/>
  <c r="D281" i="26" s="1"/>
  <c r="B349" i="26"/>
  <c r="D349" i="26" s="1"/>
  <c r="E349" i="26"/>
  <c r="F349" i="26"/>
  <c r="C349" i="26"/>
  <c r="E204" i="26"/>
  <c r="C204" i="26"/>
  <c r="B204" i="26"/>
  <c r="D204" i="26" s="1"/>
  <c r="F204" i="26"/>
  <c r="C238" i="26"/>
  <c r="E238" i="26"/>
  <c r="F238" i="26"/>
  <c r="B238" i="26"/>
  <c r="D238" i="26" s="1"/>
  <c r="E298" i="26"/>
  <c r="C298" i="26"/>
  <c r="B298" i="26"/>
  <c r="D298" i="26" s="1"/>
  <c r="F298" i="26"/>
  <c r="E289" i="26"/>
  <c r="F289" i="26"/>
  <c r="B289" i="26"/>
  <c r="D289" i="26" s="1"/>
  <c r="C289" i="26"/>
  <c r="C348" i="26"/>
  <c r="F348" i="26"/>
  <c r="E348" i="26"/>
  <c r="B348" i="26"/>
  <c r="D348" i="26" s="1"/>
  <c r="B261" i="26"/>
  <c r="D261" i="26" s="1"/>
  <c r="E261" i="26"/>
  <c r="C261" i="26"/>
  <c r="F261" i="26"/>
  <c r="C262" i="26"/>
  <c r="E262" i="26"/>
  <c r="B262" i="26"/>
  <c r="D262" i="26" s="1"/>
  <c r="F262" i="26"/>
  <c r="E207" i="26"/>
  <c r="B207" i="26"/>
  <c r="D207" i="26" s="1"/>
  <c r="F207" i="26"/>
  <c r="C207" i="26"/>
  <c r="F244" i="26"/>
  <c r="C244" i="26"/>
  <c r="B244" i="26"/>
  <c r="D244" i="26" s="1"/>
  <c r="E244" i="26"/>
  <c r="E313" i="26"/>
  <c r="C313" i="26"/>
  <c r="F313" i="26"/>
  <c r="B313" i="26"/>
  <c r="D313" i="26" s="1"/>
  <c r="E314" i="26"/>
  <c r="C314" i="26"/>
  <c r="B314" i="26"/>
  <c r="D314" i="26" s="1"/>
  <c r="F314" i="26"/>
  <c r="E319" i="26"/>
  <c r="C319" i="26"/>
  <c r="B319" i="26"/>
  <c r="D319" i="26" s="1"/>
  <c r="F319" i="26"/>
  <c r="C277" i="26"/>
  <c r="F277" i="26"/>
  <c r="E277" i="26"/>
  <c r="B277" i="26"/>
  <c r="D277" i="26" s="1"/>
  <c r="C342" i="26"/>
  <c r="B342" i="26"/>
  <c r="D342" i="26" s="1"/>
  <c r="E342" i="26"/>
  <c r="F342" i="26"/>
  <c r="E246" i="26"/>
  <c r="B246" i="26"/>
  <c r="D246" i="26" s="1"/>
  <c r="F246" i="26"/>
  <c r="C246" i="26"/>
  <c r="B232" i="26"/>
  <c r="D232" i="26" s="1"/>
  <c r="C232" i="26"/>
  <c r="F232" i="26"/>
  <c r="E232" i="26"/>
  <c r="F316" i="26"/>
  <c r="B316" i="26"/>
  <c r="D316" i="26" s="1"/>
  <c r="C316" i="26"/>
  <c r="E316" i="26"/>
  <c r="C320" i="26"/>
  <c r="B320" i="26"/>
  <c r="D320" i="26" s="1"/>
  <c r="E320" i="26"/>
  <c r="F320" i="26"/>
  <c r="C292" i="26"/>
  <c r="B292" i="26"/>
  <c r="D292" i="26" s="1"/>
  <c r="E292" i="26"/>
  <c r="F292" i="26"/>
  <c r="C290" i="26"/>
  <c r="B290" i="26"/>
  <c r="D290" i="26" s="1"/>
  <c r="E290" i="26"/>
  <c r="F290" i="26"/>
  <c r="E208" i="26"/>
  <c r="B208" i="26"/>
  <c r="D208" i="26" s="1"/>
  <c r="F208" i="26"/>
  <c r="C208" i="26"/>
  <c r="E266" i="26"/>
  <c r="B266" i="26"/>
  <c r="D266" i="26" s="1"/>
  <c r="F266" i="26"/>
  <c r="C266" i="26"/>
  <c r="E247" i="26"/>
  <c r="C247" i="26"/>
  <c r="F247" i="26"/>
  <c r="B247" i="26"/>
  <c r="D247" i="26" s="1"/>
  <c r="B307" i="26"/>
  <c r="D307" i="26" s="1"/>
  <c r="F307" i="26"/>
  <c r="C307" i="26"/>
  <c r="E307" i="26"/>
  <c r="C230" i="26"/>
  <c r="F230" i="26"/>
  <c r="E230" i="26"/>
  <c r="B230" i="26"/>
  <c r="D230" i="26" s="1"/>
  <c r="E302" i="26"/>
  <c r="F302" i="26"/>
  <c r="B302" i="26"/>
  <c r="D302" i="26" s="1"/>
  <c r="C302" i="26"/>
  <c r="E293" i="26"/>
  <c r="F293" i="26"/>
  <c r="B293" i="26"/>
  <c r="D293" i="26" s="1"/>
  <c r="C293" i="26"/>
  <c r="F211" i="26"/>
  <c r="C211" i="26"/>
  <c r="E211" i="26"/>
  <c r="B211" i="26"/>
  <c r="D211" i="26" s="1"/>
  <c r="F59" i="26"/>
  <c r="B59" i="26"/>
  <c r="D59" i="26" s="1"/>
  <c r="C59" i="26"/>
  <c r="E59" i="26"/>
  <c r="F92" i="26"/>
  <c r="B92" i="26"/>
  <c r="D92" i="26" s="1"/>
  <c r="E92" i="26"/>
  <c r="C92" i="26"/>
  <c r="F122" i="26"/>
  <c r="C122" i="26"/>
  <c r="E122" i="26"/>
  <c r="B122" i="26"/>
  <c r="D122" i="26" s="1"/>
  <c r="C78" i="26"/>
  <c r="F78" i="26"/>
  <c r="E78" i="26"/>
  <c r="B78" i="26"/>
  <c r="D78" i="26" s="1"/>
  <c r="E151" i="26"/>
  <c r="F151" i="26"/>
  <c r="C151" i="26"/>
  <c r="B151" i="26"/>
  <c r="D151" i="26" s="1"/>
  <c r="E149" i="26"/>
  <c r="F149" i="26"/>
  <c r="B149" i="26"/>
  <c r="D149" i="26" s="1"/>
  <c r="C149" i="26"/>
  <c r="B160" i="26"/>
  <c r="D160" i="26" s="1"/>
  <c r="E160" i="26"/>
  <c r="F160" i="26"/>
  <c r="C160" i="26"/>
  <c r="E146" i="26"/>
  <c r="C146" i="26"/>
  <c r="B146" i="26"/>
  <c r="D146" i="26" s="1"/>
  <c r="F146" i="26"/>
  <c r="E117" i="26"/>
  <c r="C117" i="26"/>
  <c r="B117" i="26"/>
  <c r="D117" i="26" s="1"/>
  <c r="F117" i="26"/>
  <c r="E74" i="26"/>
  <c r="B74" i="26"/>
  <c r="D74" i="26" s="1"/>
  <c r="F74" i="26"/>
  <c r="C74" i="26"/>
  <c r="F89" i="26"/>
  <c r="B89" i="26"/>
  <c r="D89" i="26" s="1"/>
  <c r="E89" i="26"/>
  <c r="C89" i="26"/>
  <c r="E56" i="26"/>
  <c r="B56" i="26"/>
  <c r="D56" i="26" s="1"/>
  <c r="F56" i="26"/>
  <c r="C56" i="26"/>
  <c r="B79" i="26"/>
  <c r="D79" i="26" s="1"/>
  <c r="E79" i="26"/>
  <c r="F79" i="26"/>
  <c r="C79" i="26"/>
  <c r="B167" i="26"/>
  <c r="D167" i="26" s="1"/>
  <c r="F167" i="26"/>
  <c r="C167" i="26"/>
  <c r="E167" i="26"/>
  <c r="F157" i="26"/>
  <c r="B157" i="26"/>
  <c r="D157" i="26" s="1"/>
  <c r="E157" i="26"/>
  <c r="C157" i="26"/>
  <c r="E164" i="26"/>
  <c r="F164" i="26"/>
  <c r="C164" i="26"/>
  <c r="B164" i="26"/>
  <c r="D164" i="26" s="1"/>
  <c r="B150" i="26"/>
  <c r="D150" i="26" s="1"/>
  <c r="C150" i="26"/>
  <c r="F150" i="26"/>
  <c r="E150" i="26"/>
  <c r="F67" i="26"/>
  <c r="E67" i="26"/>
  <c r="C67" i="26"/>
  <c r="B67" i="26"/>
  <c r="D67" i="26" s="1"/>
  <c r="C98" i="26"/>
  <c r="B98" i="26"/>
  <c r="D98" i="26" s="1"/>
  <c r="E98" i="26"/>
  <c r="F98" i="26"/>
  <c r="B75" i="26"/>
  <c r="D75" i="26" s="1"/>
  <c r="F75" i="26"/>
  <c r="E75" i="26"/>
  <c r="C75" i="26"/>
  <c r="F85" i="26"/>
  <c r="B85" i="26"/>
  <c r="D85" i="26" s="1"/>
  <c r="E85" i="26"/>
  <c r="C85" i="26"/>
  <c r="F114" i="26"/>
  <c r="E114" i="26"/>
  <c r="C114" i="26"/>
  <c r="B114" i="26"/>
  <c r="D114" i="26" s="1"/>
  <c r="E84" i="26"/>
  <c r="C84" i="26"/>
  <c r="B84" i="26"/>
  <c r="D84" i="26" s="1"/>
  <c r="F84" i="26"/>
  <c r="C137" i="26"/>
  <c r="B137" i="26"/>
  <c r="D137" i="26" s="1"/>
  <c r="F137" i="26"/>
  <c r="E137" i="26"/>
  <c r="C152" i="26"/>
  <c r="B152" i="26"/>
  <c r="D152" i="26" s="1"/>
  <c r="E152" i="26"/>
  <c r="F152" i="26"/>
  <c r="B138" i="26"/>
  <c r="D138" i="26" s="1"/>
  <c r="F138" i="26"/>
  <c r="E138" i="26"/>
  <c r="C138" i="26"/>
  <c r="C65" i="26"/>
  <c r="F65" i="26"/>
  <c r="E65" i="26"/>
  <c r="B65" i="26"/>
  <c r="D65" i="26" s="1"/>
  <c r="C113" i="26"/>
  <c r="B113" i="26"/>
  <c r="D113" i="26" s="1"/>
  <c r="E113" i="26"/>
  <c r="F113" i="26"/>
  <c r="C87" i="26"/>
  <c r="F87" i="26"/>
  <c r="E87" i="26"/>
  <c r="B87" i="26"/>
  <c r="D87" i="26" s="1"/>
  <c r="E99" i="26"/>
  <c r="B99" i="26"/>
  <c r="D99" i="26" s="1"/>
  <c r="F99" i="26"/>
  <c r="C99" i="26"/>
  <c r="F52" i="26"/>
  <c r="B52" i="26"/>
  <c r="D52" i="26" s="1"/>
  <c r="E52" i="26"/>
  <c r="C52" i="26"/>
  <c r="B139" i="26"/>
  <c r="D139" i="26" s="1"/>
  <c r="C139" i="26"/>
  <c r="F139" i="26"/>
  <c r="E139" i="26"/>
  <c r="E143" i="26"/>
  <c r="C143" i="26"/>
  <c r="F143" i="26"/>
  <c r="B143" i="26"/>
  <c r="D143" i="26" s="1"/>
  <c r="C156" i="26"/>
  <c r="B156" i="26"/>
  <c r="D156" i="26" s="1"/>
  <c r="E156" i="26"/>
  <c r="F156" i="26"/>
  <c r="F142" i="26"/>
  <c r="B142" i="26"/>
  <c r="D142" i="26" s="1"/>
  <c r="E142" i="26"/>
  <c r="C142" i="26"/>
  <c r="B60" i="26"/>
  <c r="D60" i="26" s="1"/>
  <c r="E60" i="26"/>
  <c r="F60" i="26"/>
  <c r="C60" i="26"/>
  <c r="C131" i="26"/>
  <c r="E131" i="26"/>
  <c r="F131" i="26"/>
  <c r="B131" i="26"/>
  <c r="D131" i="26" s="1"/>
  <c r="R82" i="26" l="1" a="1"/>
  <c r="R82" i="26" s="1"/>
  <c r="S81" i="26" a="1"/>
  <c r="S81" i="26" s="1"/>
  <c r="T80" i="26" a="1"/>
  <c r="T80" i="26" s="1"/>
  <c r="R78" i="26" a="1"/>
  <c r="R78" i="26" s="1"/>
  <c r="S77" i="26" a="1"/>
  <c r="S77" i="26" s="1"/>
  <c r="T76" i="26" a="1"/>
  <c r="T76" i="26" s="1"/>
  <c r="R74" i="26" a="1"/>
  <c r="R74" i="26" s="1"/>
  <c r="S73" i="26" a="1"/>
  <c r="S73" i="26" s="1"/>
  <c r="T72" i="26" a="1"/>
  <c r="T72" i="26" s="1"/>
  <c r="R70" i="26" a="1"/>
  <c r="R70" i="26" s="1"/>
  <c r="S69" i="26" a="1"/>
  <c r="S69" i="26" s="1"/>
  <c r="T68" i="26" a="1"/>
  <c r="T68" i="26" s="1"/>
  <c r="R66" i="26" a="1"/>
  <c r="R66" i="26" s="1"/>
  <c r="S65" i="26" a="1"/>
  <c r="S65" i="26" s="1"/>
  <c r="T64" i="26" a="1"/>
  <c r="T64" i="26" s="1"/>
  <c r="R62" i="26" a="1"/>
  <c r="R62" i="26" s="1"/>
  <c r="S61" i="26" a="1"/>
  <c r="S61" i="26" s="1"/>
  <c r="T60" i="26" a="1"/>
  <c r="T60" i="26" s="1"/>
  <c r="R58" i="26" a="1"/>
  <c r="R58" i="26" s="1"/>
  <c r="S57" i="26" a="1"/>
  <c r="S57" i="26" s="1"/>
  <c r="T56" i="26" a="1"/>
  <c r="T56" i="26" s="1"/>
  <c r="R55" i="26" a="1"/>
  <c r="R55" i="26" s="1"/>
  <c r="T54" i="26" a="1"/>
  <c r="T54" i="26" s="1"/>
  <c r="T52" i="26" a="1"/>
  <c r="T52" i="26" s="1"/>
  <c r="S51" i="26" a="1"/>
  <c r="S51" i="26" s="1"/>
  <c r="S49" i="26" a="1"/>
  <c r="S49" i="26" s="1"/>
  <c r="T48" i="26" a="1"/>
  <c r="T48" i="26" s="1"/>
  <c r="S47" i="26" a="1"/>
  <c r="S47" i="26" s="1"/>
  <c r="R46" i="26" a="1"/>
  <c r="R46" i="26" s="1"/>
  <c r="R44" i="26" a="1"/>
  <c r="R44" i="26" s="1"/>
  <c r="T43" i="26" a="1"/>
  <c r="T43" i="26" s="1"/>
  <c r="T41" i="26" a="1"/>
  <c r="T41" i="26" s="1"/>
  <c r="S40" i="26" a="1"/>
  <c r="S40" i="26" s="1"/>
  <c r="S38" i="26" a="1"/>
  <c r="S38" i="26" s="1"/>
  <c r="S36" i="26" a="1"/>
  <c r="S36" i="26" s="1"/>
  <c r="T35" i="26" a="1"/>
  <c r="T35" i="26" s="1"/>
  <c r="R34" i="26" a="1"/>
  <c r="R34" i="26" s="1"/>
  <c r="S30" i="26" a="1"/>
  <c r="S30" i="26" s="1"/>
  <c r="T29" i="26" a="1"/>
  <c r="T29" i="26" s="1"/>
  <c r="R28" i="26" a="1"/>
  <c r="R28" i="26" s="1"/>
  <c r="T27" i="26" a="1"/>
  <c r="T27" i="26" s="1"/>
  <c r="R81" i="26" a="1"/>
  <c r="R81" i="26" s="1"/>
  <c r="S80" i="26" a="1"/>
  <c r="S80" i="26" s="1"/>
  <c r="T79" i="26" a="1"/>
  <c r="T79" i="26" s="1"/>
  <c r="R77" i="26" a="1"/>
  <c r="R77" i="26" s="1"/>
  <c r="S76" i="26" a="1"/>
  <c r="S76" i="26" s="1"/>
  <c r="T75" i="26" a="1"/>
  <c r="T75" i="26" s="1"/>
  <c r="R73" i="26" a="1"/>
  <c r="R73" i="26" s="1"/>
  <c r="S72" i="26" a="1"/>
  <c r="S72" i="26" s="1"/>
  <c r="T71" i="26" a="1"/>
  <c r="T71" i="26" s="1"/>
  <c r="R69" i="26" a="1"/>
  <c r="R69" i="26" s="1"/>
  <c r="S68" i="26" a="1"/>
  <c r="S68" i="26" s="1"/>
  <c r="T67" i="26" a="1"/>
  <c r="T67" i="26" s="1"/>
  <c r="R65" i="26" a="1"/>
  <c r="R65" i="26" s="1"/>
  <c r="S64" i="26" a="1"/>
  <c r="S64" i="26" s="1"/>
  <c r="T63" i="26" a="1"/>
  <c r="T63" i="26" s="1"/>
  <c r="R61" i="26" a="1"/>
  <c r="R61" i="26" s="1"/>
  <c r="S60" i="26" a="1"/>
  <c r="S60" i="26" s="1"/>
  <c r="T59" i="26" a="1"/>
  <c r="T59" i="26" s="1"/>
  <c r="R57" i="26" a="1"/>
  <c r="R57" i="26" s="1"/>
  <c r="S56" i="26" a="1"/>
  <c r="S56" i="26" s="1"/>
  <c r="S54" i="26" a="1"/>
  <c r="S54" i="26" s="1"/>
  <c r="R53" i="26" a="1"/>
  <c r="R53" i="26" s="1"/>
  <c r="R51" i="26" a="1"/>
  <c r="R51" i="26" s="1"/>
  <c r="T50" i="26" a="1"/>
  <c r="T50" i="26" s="1"/>
  <c r="S48" i="26" a="1"/>
  <c r="S48" i="26" s="1"/>
  <c r="R47" i="26" a="1"/>
  <c r="R47" i="26" s="1"/>
  <c r="T46" i="26" a="1"/>
  <c r="T46" i="26" s="1"/>
  <c r="S45" i="26" a="1"/>
  <c r="S45" i="26" s="1"/>
  <c r="S43" i="26" a="1"/>
  <c r="S43" i="26" s="1"/>
  <c r="R42" i="26" a="1"/>
  <c r="R42" i="26" s="1"/>
  <c r="R40" i="26" a="1"/>
  <c r="R40" i="26" s="1"/>
  <c r="T39" i="26" a="1"/>
  <c r="T39" i="26" s="1"/>
  <c r="T37" i="26" a="1"/>
  <c r="T37" i="26" s="1"/>
  <c r="R36" i="26" a="1"/>
  <c r="R36" i="26" s="1"/>
  <c r="S35" i="26" a="1"/>
  <c r="S35" i="26" s="1"/>
  <c r="S33" i="26" a="1"/>
  <c r="S33" i="26" s="1"/>
  <c r="T32" i="26" a="1"/>
  <c r="T32" i="26" s="1"/>
  <c r="R30" i="26" a="1"/>
  <c r="R30" i="26" s="1"/>
  <c r="S29" i="26" a="1"/>
  <c r="S29" i="26" s="1"/>
  <c r="S27" i="26" a="1"/>
  <c r="S27" i="26" s="1"/>
  <c r="T26" i="26" a="1"/>
  <c r="T26" i="26" s="1"/>
  <c r="R25" i="26" a="1"/>
  <c r="R25" i="26" s="1"/>
  <c r="R23" i="26" a="1"/>
  <c r="R23" i="26" s="1"/>
  <c r="T22" i="26" a="1"/>
  <c r="T22" i="26" s="1"/>
  <c r="T82" i="26" a="1"/>
  <c r="T82" i="26" s="1"/>
  <c r="R80" i="26" a="1"/>
  <c r="R80" i="26" s="1"/>
  <c r="W80" i="26" s="1"/>
  <c r="S79" i="26" a="1"/>
  <c r="S79" i="26" s="1"/>
  <c r="T78" i="26" a="1"/>
  <c r="T78" i="26" s="1"/>
  <c r="R76" i="26" a="1"/>
  <c r="R76" i="26" s="1"/>
  <c r="W76" i="26" s="1"/>
  <c r="S75" i="26" a="1"/>
  <c r="S75" i="26" s="1"/>
  <c r="T74" i="26" a="1"/>
  <c r="T74" i="26" s="1"/>
  <c r="R72" i="26" a="1"/>
  <c r="R72" i="26" s="1"/>
  <c r="S71" i="26" a="1"/>
  <c r="S71" i="26" s="1"/>
  <c r="T70" i="26" a="1"/>
  <c r="T70" i="26" s="1"/>
  <c r="R68" i="26" a="1"/>
  <c r="R68" i="26" s="1"/>
  <c r="S67" i="26" a="1"/>
  <c r="S67" i="26" s="1"/>
  <c r="T66" i="26" a="1"/>
  <c r="T66" i="26" s="1"/>
  <c r="R64" i="26" a="1"/>
  <c r="R64" i="26" s="1"/>
  <c r="W64" i="26" s="1"/>
  <c r="S63" i="26" a="1"/>
  <c r="S63" i="26" s="1"/>
  <c r="T62" i="26" a="1"/>
  <c r="T62" i="26" s="1"/>
  <c r="R60" i="26" a="1"/>
  <c r="R60" i="26" s="1"/>
  <c r="S59" i="26" a="1"/>
  <c r="S59" i="26" s="1"/>
  <c r="T58" i="26" a="1"/>
  <c r="T58" i="26" s="1"/>
  <c r="R56" i="26" a="1"/>
  <c r="R56" i="26" s="1"/>
  <c r="W56" i="26" s="1"/>
  <c r="T55" i="26" a="1"/>
  <c r="T55" i="26" s="1"/>
  <c r="R54" i="26" a="1"/>
  <c r="R54" i="26" s="1"/>
  <c r="T53" i="26" a="1"/>
  <c r="T53" i="26" s="1"/>
  <c r="S52" i="26" a="1"/>
  <c r="S52" i="26" s="1"/>
  <c r="S50" i="26" a="1"/>
  <c r="S50" i="26" s="1"/>
  <c r="R49" i="26" a="1"/>
  <c r="R49" i="26" s="1"/>
  <c r="S46" i="26" a="1"/>
  <c r="S46" i="26" s="1"/>
  <c r="R45" i="26" a="1"/>
  <c r="R45" i="26" s="1"/>
  <c r="T44" i="26" a="1"/>
  <c r="T44" i="26" s="1"/>
  <c r="R43" i="26" a="1"/>
  <c r="R43" i="26" s="1"/>
  <c r="T42" i="26" a="1"/>
  <c r="T42" i="26" s="1"/>
  <c r="S41" i="26" a="1"/>
  <c r="S41" i="26" s="1"/>
  <c r="S39" i="26" a="1"/>
  <c r="S39" i="26" s="1"/>
  <c r="R38" i="26" a="1"/>
  <c r="R38" i="26" s="1"/>
  <c r="S37" i="26" a="1"/>
  <c r="S37" i="26" s="1"/>
  <c r="R35" i="26" a="1"/>
  <c r="R35" i="26" s="1"/>
  <c r="T34" i="26" a="1"/>
  <c r="T34" i="26" s="1"/>
  <c r="R33" i="26" a="1"/>
  <c r="R33" i="26" s="1"/>
  <c r="S32" i="26" a="1"/>
  <c r="S32" i="26" s="1"/>
  <c r="T28" i="26" a="1"/>
  <c r="T28" i="26" s="1"/>
  <c r="R27" i="26" a="1"/>
  <c r="R27" i="26" s="1"/>
  <c r="S26" i="26" a="1"/>
  <c r="S26" i="26" s="1"/>
  <c r="S24" i="26" a="1"/>
  <c r="S24" i="26" s="1"/>
  <c r="S82" i="26" a="1"/>
  <c r="S82" i="26" s="1"/>
  <c r="T81" i="26" a="1"/>
  <c r="T81" i="26" s="1"/>
  <c r="R79" i="26" a="1"/>
  <c r="R79" i="26" s="1"/>
  <c r="S78" i="26" a="1"/>
  <c r="S78" i="26" s="1"/>
  <c r="T77" i="26" a="1"/>
  <c r="T77" i="26" s="1"/>
  <c r="R75" i="26" a="1"/>
  <c r="R75" i="26" s="1"/>
  <c r="S74" i="26" a="1"/>
  <c r="S74" i="26" s="1"/>
  <c r="T73" i="26" a="1"/>
  <c r="T73" i="26" s="1"/>
  <c r="R71" i="26" a="1"/>
  <c r="R71" i="26" s="1"/>
  <c r="S70" i="26" a="1"/>
  <c r="S70" i="26" s="1"/>
  <c r="T69" i="26" a="1"/>
  <c r="T69" i="26" s="1"/>
  <c r="W69" i="26" s="1"/>
  <c r="R67" i="26" a="1"/>
  <c r="R67" i="26" s="1"/>
  <c r="S66" i="26" a="1"/>
  <c r="S66" i="26" s="1"/>
  <c r="T65" i="26" a="1"/>
  <c r="T65" i="26" s="1"/>
  <c r="W65" i="26" s="1"/>
  <c r="R63" i="26" a="1"/>
  <c r="R63" i="26" s="1"/>
  <c r="S62" i="26" a="1"/>
  <c r="S62" i="26" s="1"/>
  <c r="T61" i="26" a="1"/>
  <c r="T61" i="26" s="1"/>
  <c r="W61" i="26" s="1"/>
  <c r="R59" i="26" a="1"/>
  <c r="R59" i="26" s="1"/>
  <c r="S58" i="26" a="1"/>
  <c r="S58" i="26" s="1"/>
  <c r="T57" i="26" a="1"/>
  <c r="T57" i="26" s="1"/>
  <c r="W57" i="26" s="1"/>
  <c r="S55" i="26" a="1"/>
  <c r="S55" i="26" s="1"/>
  <c r="S53" i="26" a="1"/>
  <c r="S53" i="26" s="1"/>
  <c r="R52" i="26" a="1"/>
  <c r="R52" i="26" s="1"/>
  <c r="T51" i="26" a="1"/>
  <c r="T51" i="26" s="1"/>
  <c r="R50" i="26" a="1"/>
  <c r="R50" i="26" s="1"/>
  <c r="T49" i="26" a="1"/>
  <c r="T49" i="26" s="1"/>
  <c r="R48" i="26" a="1"/>
  <c r="R48" i="26" s="1"/>
  <c r="T47" i="26" a="1"/>
  <c r="T47" i="26" s="1"/>
  <c r="T45" i="26" a="1"/>
  <c r="T45" i="26" s="1"/>
  <c r="W45" i="26" s="1"/>
  <c r="S44" i="26" a="1"/>
  <c r="S44" i="26" s="1"/>
  <c r="W44" i="26" s="1"/>
  <c r="S42" i="26" a="1"/>
  <c r="S42" i="26" s="1"/>
  <c r="R41" i="26" a="1"/>
  <c r="R41" i="26" s="1"/>
  <c r="T40" i="26" a="1"/>
  <c r="T40" i="26" s="1"/>
  <c r="R39" i="26" a="1"/>
  <c r="R39" i="26" s="1"/>
  <c r="T38" i="26" a="1"/>
  <c r="T38" i="26" s="1"/>
  <c r="R37" i="26" a="1"/>
  <c r="R37" i="26" s="1"/>
  <c r="T36" i="26" a="1"/>
  <c r="T36" i="26" s="1"/>
  <c r="S34" i="26" a="1"/>
  <c r="S34" i="26" s="1"/>
  <c r="T33" i="26" a="1"/>
  <c r="T33" i="26" s="1"/>
  <c r="R32" i="26" a="1"/>
  <c r="R32" i="26" s="1"/>
  <c r="T30" i="26" a="1"/>
  <c r="T30" i="26" s="1"/>
  <c r="R29" i="26" a="1"/>
  <c r="R29" i="26" s="1"/>
  <c r="S28" i="26" a="1"/>
  <c r="S28" i="26" s="1"/>
  <c r="R26" i="26" a="1"/>
  <c r="R26" i="26" s="1"/>
  <c r="T25" i="26" a="1"/>
  <c r="T25" i="26" s="1"/>
  <c r="R24" i="26" a="1"/>
  <c r="R24" i="26" s="1"/>
  <c r="T23" i="26" a="1"/>
  <c r="T23" i="26" s="1"/>
  <c r="S22" i="26" a="1"/>
  <c r="S22" i="26" s="1"/>
  <c r="S23" i="26" a="1"/>
  <c r="S23" i="26" s="1"/>
  <c r="R21" i="26" a="1"/>
  <c r="R21" i="26" s="1"/>
  <c r="T20" i="26" a="1"/>
  <c r="T20" i="26" s="1"/>
  <c r="R19" i="26" a="1"/>
  <c r="R19" i="26" s="1"/>
  <c r="S18" i="26" a="1"/>
  <c r="S18" i="26" s="1"/>
  <c r="R15" i="26" a="1"/>
  <c r="R15" i="26" s="1"/>
  <c r="T14" i="26" a="1"/>
  <c r="T14" i="26" s="1"/>
  <c r="R12" i="26" a="1"/>
  <c r="R12" i="26" s="1"/>
  <c r="S11" i="26" a="1"/>
  <c r="S11" i="26" s="1"/>
  <c r="T10" i="26" a="1"/>
  <c r="T10" i="26" s="1"/>
  <c r="R8" i="26" a="1"/>
  <c r="R8" i="26" s="1"/>
  <c r="S7" i="26" a="1"/>
  <c r="S7" i="26" s="1"/>
  <c r="T6" i="26" a="1"/>
  <c r="T6" i="26" s="1"/>
  <c r="R7" i="26" a="1"/>
  <c r="R7" i="26" s="1"/>
  <c r="T24" i="26" a="1"/>
  <c r="T24" i="26" s="1"/>
  <c r="T19" i="26" a="1"/>
  <c r="T19" i="26" s="1"/>
  <c r="R14" i="26" a="1"/>
  <c r="R14" i="26" s="1"/>
  <c r="S9" i="26" a="1"/>
  <c r="S9" i="26" s="1"/>
  <c r="S25" i="26" a="1"/>
  <c r="S25" i="26" s="1"/>
  <c r="T21" i="26" a="1"/>
  <c r="T21" i="26" s="1"/>
  <c r="S20" i="26" a="1"/>
  <c r="S20" i="26" s="1"/>
  <c r="R18" i="26" a="1"/>
  <c r="R18" i="26" s="1"/>
  <c r="T17" i="26" a="1"/>
  <c r="T17" i="26" s="1"/>
  <c r="S16" i="26" a="1"/>
  <c r="S16" i="26" s="1"/>
  <c r="T15" i="26" a="1"/>
  <c r="T15" i="26" s="1"/>
  <c r="S14" i="26" a="1"/>
  <c r="S14" i="26" s="1"/>
  <c r="T13" i="26" a="1"/>
  <c r="T13" i="26" s="1"/>
  <c r="R11" i="26" a="1"/>
  <c r="R11" i="26" s="1"/>
  <c r="S10" i="26" a="1"/>
  <c r="S10" i="26" s="1"/>
  <c r="T9" i="26" a="1"/>
  <c r="T9" i="26" s="1"/>
  <c r="S6" i="26" a="1"/>
  <c r="S6" i="26" s="1"/>
  <c r="S21" i="26" a="1"/>
  <c r="S21" i="26" s="1"/>
  <c r="R16" i="26" a="1"/>
  <c r="R16" i="26" s="1"/>
  <c r="S13" i="26" a="1"/>
  <c r="S13" i="26" s="1"/>
  <c r="T8" i="26" a="1"/>
  <c r="T8" i="26" s="1"/>
  <c r="R6" i="26" a="1"/>
  <c r="R6" i="26" s="1"/>
  <c r="R22" i="26" a="1"/>
  <c r="R22" i="26" s="1"/>
  <c r="S19" i="26" a="1"/>
  <c r="S19" i="26" s="1"/>
  <c r="T18" i="26" a="1"/>
  <c r="T18" i="26" s="1"/>
  <c r="R17" i="26" a="1"/>
  <c r="R17" i="26" s="1"/>
  <c r="T16" i="26" a="1"/>
  <c r="T16" i="26" s="1"/>
  <c r="R13" i="26" a="1"/>
  <c r="R13" i="26" s="1"/>
  <c r="S12" i="26" a="1"/>
  <c r="S12" i="26" s="1"/>
  <c r="T11" i="26" a="1"/>
  <c r="T11" i="26" s="1"/>
  <c r="R9" i="26" a="1"/>
  <c r="R9" i="26" s="1"/>
  <c r="S8" i="26" a="1"/>
  <c r="S8" i="26" s="1"/>
  <c r="T7" i="26" a="1"/>
  <c r="T7" i="26" s="1"/>
  <c r="R5" i="26" a="1"/>
  <c r="R5" i="26" s="1"/>
  <c r="T5" i="26" a="1"/>
  <c r="T5" i="26" s="1"/>
  <c r="R20" i="26" a="1"/>
  <c r="R20" i="26" s="1"/>
  <c r="S17" i="26" a="1"/>
  <c r="S17" i="26" s="1"/>
  <c r="S15" i="26" a="1"/>
  <c r="S15" i="26" s="1"/>
  <c r="T12" i="26" a="1"/>
  <c r="T12" i="26" s="1"/>
  <c r="R10" i="26" a="1"/>
  <c r="R10" i="26" s="1"/>
  <c r="S5" i="26" a="1"/>
  <c r="S5" i="26" s="1"/>
  <c r="W73" i="26" l="1"/>
  <c r="W72" i="26"/>
  <c r="W68" i="26"/>
  <c r="W81" i="26"/>
  <c r="W60" i="26"/>
  <c r="W32" i="26"/>
  <c r="W38" i="26"/>
  <c r="W48" i="26"/>
  <c r="W50" i="26"/>
  <c r="W55" i="26"/>
  <c r="W66" i="26"/>
  <c r="W71" i="26"/>
  <c r="W82" i="26"/>
  <c r="W43" i="26"/>
  <c r="W54" i="26"/>
  <c r="W27" i="26"/>
  <c r="W62" i="26"/>
  <c r="W77" i="26"/>
  <c r="W51" i="26"/>
  <c r="W46" i="26"/>
  <c r="W34" i="26"/>
  <c r="W30" i="26"/>
  <c r="W41" i="26"/>
  <c r="W67" i="26"/>
  <c r="W78" i="26"/>
  <c r="W33" i="26"/>
  <c r="W39" i="26"/>
  <c r="W52" i="26"/>
  <c r="W59" i="26"/>
  <c r="W70" i="26"/>
  <c r="W75" i="26"/>
  <c r="W36" i="26"/>
  <c r="W47" i="26"/>
  <c r="W37" i="26"/>
  <c r="W49" i="26"/>
  <c r="W40" i="26"/>
  <c r="W26" i="26"/>
  <c r="W53" i="26"/>
  <c r="W58" i="26"/>
  <c r="W63" i="26"/>
  <c r="W74" i="26"/>
  <c r="W79" i="26"/>
  <c r="W35" i="26"/>
  <c r="W28" i="26"/>
  <c r="W23" i="26"/>
  <c r="W42" i="26"/>
  <c r="W29" i="26"/>
  <c r="W11" i="26"/>
  <c r="W18" i="26"/>
  <c r="W14" i="26"/>
  <c r="W9" i="26"/>
  <c r="W15" i="26"/>
  <c r="W21" i="26"/>
  <c r="W25" i="26"/>
  <c r="W19" i="26"/>
  <c r="W24" i="26"/>
  <c r="W7" i="26"/>
  <c r="W22" i="26"/>
  <c r="W6" i="26"/>
  <c r="W17" i="26"/>
  <c r="W16" i="26"/>
  <c r="W5" i="26"/>
  <c r="W10" i="26"/>
  <c r="W20" i="26"/>
  <c r="W8" i="26"/>
  <c r="W13" i="26"/>
  <c r="W12" i="26"/>
</calcChain>
</file>

<file path=xl/comments1.xml><?xml version="1.0" encoding="utf-8"?>
<comments xmlns="http://schemas.openxmlformats.org/spreadsheetml/2006/main">
  <authors>
    <author>Fuller main computer</author>
    <author>Richard Fuller</author>
  </authors>
  <commentList>
    <comment ref="F2" authorId="0" shapeId="0">
      <text>
        <r>
          <rPr>
            <b/>
            <sz val="9"/>
            <color indexed="81"/>
            <rFont val="Tahoma"/>
            <family val="2"/>
          </rPr>
          <t>Fuller main computer:</t>
        </r>
        <r>
          <rPr>
            <sz val="9"/>
            <color indexed="81"/>
            <rFont val="Tahoma"/>
            <family val="2"/>
          </rPr>
          <t xml:space="preserve">
Cell E2 must be set to 50000 at end of season to remove non members
</t>
        </r>
      </text>
    </comment>
    <comment ref="AA3" authorId="1" shapeId="0">
      <text>
        <r>
          <rPr>
            <b/>
            <sz val="8"/>
            <color indexed="81"/>
            <rFont val="Tahoma"/>
            <family val="2"/>
          </rPr>
          <t>Richard Fuller:</t>
        </r>
        <r>
          <rPr>
            <sz val="8"/>
            <color indexed="81"/>
            <rFont val="Tahoma"/>
            <family val="2"/>
          </rPr>
          <t xml:space="preserve">
Column zero but if required use this formula
</t>
        </r>
      </text>
    </comment>
  </commentList>
</comments>
</file>

<file path=xl/sharedStrings.xml><?xml version="1.0" encoding="utf-8"?>
<sst xmlns="http://schemas.openxmlformats.org/spreadsheetml/2006/main" count="16152" uniqueCount="398">
  <si>
    <t>Name</t>
  </si>
  <si>
    <t>Pos'n</t>
  </si>
  <si>
    <t>Points</t>
  </si>
  <si>
    <t>Senior Male</t>
  </si>
  <si>
    <t>Time</t>
  </si>
  <si>
    <t>x</t>
  </si>
  <si>
    <t>Total</t>
  </si>
  <si>
    <t>Events</t>
  </si>
  <si>
    <t>Scoring</t>
  </si>
  <si>
    <t>Club</t>
  </si>
  <si>
    <t>Cat</t>
  </si>
  <si>
    <t>Total Full</t>
  </si>
  <si>
    <t>Main</t>
  </si>
  <si>
    <t>5th event</t>
  </si>
  <si>
    <t>Count</t>
  </si>
  <si>
    <t>Triathlon England - Eastern Region League</t>
  </si>
  <si>
    <t>Tristar Boy Start</t>
  </si>
  <si>
    <t>Winner</t>
  </si>
  <si>
    <t>winner</t>
  </si>
  <si>
    <t xml:space="preserve"> </t>
  </si>
  <si>
    <t>Female</t>
  </si>
  <si>
    <t>Male</t>
  </si>
  <si>
    <t>Male Senior</t>
  </si>
  <si>
    <t xml:space="preserve">Male Vet </t>
  </si>
  <si>
    <t>Female Open</t>
  </si>
  <si>
    <t>Female Vet</t>
  </si>
  <si>
    <t>2nd Sprint</t>
  </si>
  <si>
    <t>1st Sprint</t>
  </si>
  <si>
    <t>3rd Sprint</t>
  </si>
  <si>
    <t>2 Best Sprint Distance</t>
  </si>
  <si>
    <t>Scoring (5 to count):</t>
  </si>
  <si>
    <t>1st Standard</t>
  </si>
  <si>
    <t>2nd Standard</t>
  </si>
  <si>
    <t>Sprint Triathlons</t>
  </si>
  <si>
    <t>Standard Distance / Longer</t>
  </si>
  <si>
    <t>Sprint1</t>
  </si>
  <si>
    <t>Sprint2</t>
  </si>
  <si>
    <t>Sprint3</t>
  </si>
  <si>
    <t>Sprint4</t>
  </si>
  <si>
    <t>Sprint5</t>
  </si>
  <si>
    <t>Sprint6</t>
  </si>
  <si>
    <t>End1</t>
  </si>
  <si>
    <t>End2</t>
  </si>
  <si>
    <t>End3</t>
  </si>
  <si>
    <t>End4</t>
  </si>
  <si>
    <t>End5</t>
  </si>
  <si>
    <t>End6</t>
  </si>
  <si>
    <t>3rd End</t>
  </si>
  <si>
    <t>Sprint 7</t>
  </si>
  <si>
    <t>End7</t>
  </si>
  <si>
    <t>Sprint7</t>
  </si>
  <si>
    <t>League Positions</t>
  </si>
  <si>
    <t>TE</t>
  </si>
  <si>
    <t>Male Open (top 150 only)</t>
  </si>
  <si>
    <t>Female Open (top 150 only)</t>
  </si>
  <si>
    <t>Male Vet (top 150 only)</t>
  </si>
  <si>
    <t>Female Vet (top 150 only)</t>
  </si>
  <si>
    <t>member</t>
  </si>
  <si>
    <t>Veteran League</t>
  </si>
  <si>
    <t>Open League</t>
  </si>
  <si>
    <t>Only Triathlon England members registered to the Eastern Region will be eligible for Prizes at the end of the season</t>
  </si>
  <si>
    <t>Adult Road League</t>
  </si>
  <si>
    <t xml:space="preserve">Click here for Veteran League Positions </t>
  </si>
  <si>
    <t>Click here for Open League Table</t>
  </si>
  <si>
    <t>Stortford Tri</t>
  </si>
  <si>
    <t>Tri-Anglia</t>
  </si>
  <si>
    <t>Tri Sport Epping</t>
  </si>
  <si>
    <t>Harwich Runners</t>
  </si>
  <si>
    <t>Springfield Striders</t>
  </si>
  <si>
    <t>Witham Running Club</t>
  </si>
  <si>
    <t>East Essex Tri Club</t>
  </si>
  <si>
    <t>Ely Tri Club</t>
  </si>
  <si>
    <t>Born 2 Tri</t>
  </si>
  <si>
    <t>Tri Harder</t>
  </si>
  <si>
    <t>Rock Estate</t>
  </si>
  <si>
    <t>Freedom Tri</t>
  </si>
  <si>
    <t>Wilkins Kennedy Grays</t>
  </si>
  <si>
    <t>Sprint 6</t>
  </si>
  <si>
    <t>Copy this cell to column AF at the end of the season to discount non TE members</t>
  </si>
  <si>
    <t>Discovery Tri</t>
  </si>
  <si>
    <t>RG Active Race Team Essex</t>
  </si>
  <si>
    <t>Hadleigh Hares A C</t>
  </si>
  <si>
    <t>Walden Tri</t>
  </si>
  <si>
    <t>Chalkwell Redcaps</t>
  </si>
  <si>
    <t>Tri &amp; Tri Again</t>
  </si>
  <si>
    <t>Benfleet Running Club</t>
  </si>
  <si>
    <t>Hoddesdon Tri Club</t>
  </si>
  <si>
    <t>Bungay Black Dog Running Club</t>
  </si>
  <si>
    <t>Gade Valley Tri</t>
  </si>
  <si>
    <t>Penalty for non members</t>
  </si>
  <si>
    <t>Non Triathlon England members show a 50000 point deduction (only TE members are eligible for prizes)</t>
  </si>
  <si>
    <t>Men</t>
  </si>
  <si>
    <t>unique</t>
  </si>
  <si>
    <t>Member</t>
  </si>
  <si>
    <t>Club Positions</t>
  </si>
  <si>
    <t>Ladies</t>
  </si>
  <si>
    <t>Beccles Tri Club</t>
  </si>
  <si>
    <t>http://chandoo.org/wp/2010/10/08/large-if-array-formula-tutorial/</t>
  </si>
  <si>
    <t>BRJ Run and Tri</t>
  </si>
  <si>
    <t>Bedford Harriers AC</t>
  </si>
  <si>
    <t>Bedford Traktors Tri Club</t>
  </si>
  <si>
    <t>Bedfordshire Road Cycling Club</t>
  </si>
  <si>
    <t>Boxfit</t>
  </si>
  <si>
    <t>Great Bentley Running Club</t>
  </si>
  <si>
    <t>Hemel Hempstead Cycling Club</t>
  </si>
  <si>
    <t>Shires Triers</t>
  </si>
  <si>
    <t>Team Viper</t>
  </si>
  <si>
    <t>Gallery Run &amp; Tri Club</t>
  </si>
  <si>
    <t>Multisport-Management</t>
  </si>
  <si>
    <t>Team Trisports</t>
  </si>
  <si>
    <t>Watford Tri Club</t>
  </si>
  <si>
    <t>Ampthill &amp; Flitwick Flyers</t>
  </si>
  <si>
    <t>Stowmarket Striders Running Club</t>
  </si>
  <si>
    <t>Watford Velo Sport</t>
  </si>
  <si>
    <t>Hadham Hamsters</t>
  </si>
  <si>
    <t>Whizzy Tri Club</t>
  </si>
  <si>
    <t>Dagenham 88 Runners</t>
  </si>
  <si>
    <t>Putteridge Swimming Club</t>
  </si>
  <si>
    <t xml:space="preserve">Performancecoaching.me </t>
  </si>
  <si>
    <t>Place</t>
  </si>
  <si>
    <t>Best 3 men and best 2 ladies</t>
  </si>
  <si>
    <t>Club League</t>
  </si>
  <si>
    <t>Click here for Club League Table</t>
  </si>
  <si>
    <t>Nice tri</t>
  </si>
  <si>
    <t>Sprint 1</t>
  </si>
  <si>
    <t>Sprint 2</t>
  </si>
  <si>
    <t>Sprint 3</t>
  </si>
  <si>
    <t>Sprint 4</t>
  </si>
  <si>
    <t>Sprint 5</t>
  </si>
  <si>
    <t>End 1</t>
  </si>
  <si>
    <t xml:space="preserve">End 2 </t>
  </si>
  <si>
    <t>End 3</t>
  </si>
  <si>
    <t>End 4</t>
  </si>
  <si>
    <t>End 5</t>
  </si>
  <si>
    <t xml:space="preserve">End 6 </t>
  </si>
  <si>
    <t>End 7</t>
  </si>
  <si>
    <t>1st End</t>
  </si>
  <si>
    <t>2nd End</t>
  </si>
  <si>
    <t>Best Other</t>
  </si>
  <si>
    <t>End 2</t>
  </si>
  <si>
    <t>End 6</t>
  </si>
  <si>
    <t>Big East Standard</t>
  </si>
  <si>
    <t>Monster Mojo Middle</t>
  </si>
  <si>
    <t>Fritton Lake Standard</t>
  </si>
  <si>
    <t>St Neots Event 3</t>
  </si>
  <si>
    <t>Clacton Standard</t>
  </si>
  <si>
    <t>Gosfield Sprint</t>
  </si>
  <si>
    <t>Cambridge Sprint</t>
  </si>
  <si>
    <t>W.Suffolk Sprint</t>
  </si>
  <si>
    <t>Maldon Sprint (Championship)</t>
  </si>
  <si>
    <t>Norwich Standard (Championship)</t>
  </si>
  <si>
    <t>Monster Middle (Championship)</t>
  </si>
  <si>
    <t>MARTYN EDWARDS</t>
  </si>
  <si>
    <t>DEAN EDWARDS</t>
  </si>
  <si>
    <t>RICHARD WHITIFELD</t>
  </si>
  <si>
    <t>LUCY GOSSAGE</t>
  </si>
  <si>
    <t>CHRISTIAN TALLENT</t>
  </si>
  <si>
    <t>JENNY LATHAM</t>
  </si>
  <si>
    <t>JOHN JACOBS</t>
  </si>
  <si>
    <t>ADAM NEWNS</t>
  </si>
  <si>
    <t>AMY FORSHAW</t>
  </si>
  <si>
    <t>NIGEL MEEK</t>
  </si>
  <si>
    <t>JAMIE SPARROW</t>
  </si>
  <si>
    <t>DARREN KELLY</t>
  </si>
  <si>
    <t>NEIL REID</t>
  </si>
  <si>
    <t>IAN HALL</t>
  </si>
  <si>
    <t>MURRAY TAYLOR</t>
  </si>
  <si>
    <t>FRANKIE SANJANA</t>
  </si>
  <si>
    <t>JACK COLMAN</t>
  </si>
  <si>
    <t>DAVID JONES</t>
  </si>
  <si>
    <t>ELAINE GARVICAN</t>
  </si>
  <si>
    <t>BRIAN POWELL</t>
  </si>
  <si>
    <t>PHIL JARVIS</t>
  </si>
  <si>
    <t>TOM GARRETT</t>
  </si>
  <si>
    <t>ANDREW WALLIS</t>
  </si>
  <si>
    <t>PAUL WRIGHT</t>
  </si>
  <si>
    <t>NIC HUNTLEY-WELSENAER</t>
  </si>
  <si>
    <t>CARL ALLEN</t>
  </si>
  <si>
    <t>SARA HANNING</t>
  </si>
  <si>
    <t>ANDY GREGG</t>
  </si>
  <si>
    <t>CHARLIE BROOKES</t>
  </si>
  <si>
    <t>AXEL DE JENLIS</t>
  </si>
  <si>
    <t>CHRIS SLATER</t>
  </si>
  <si>
    <t>PETER BUTLER</t>
  </si>
  <si>
    <t>TIM MILES</t>
  </si>
  <si>
    <t>LEE FFRENCH</t>
  </si>
  <si>
    <t>JONATHAN COURTMAN</t>
  </si>
  <si>
    <t>SYTZE VAN STEMPVOORT</t>
  </si>
  <si>
    <t>ALLISON CARTER</t>
  </si>
  <si>
    <t>ROSLYN MCGINTY</t>
  </si>
  <si>
    <t>ALASDAIR HUTT</t>
  </si>
  <si>
    <t>DAVID BURKITT</t>
  </si>
  <si>
    <t>RICHARD MARKHAM</t>
  </si>
  <si>
    <t>LAURENCE FOOTE</t>
  </si>
  <si>
    <t>GEORGE WOTHERSPOON</t>
  </si>
  <si>
    <t>MARIA GREAVES</t>
  </si>
  <si>
    <t>CRAIG BARNEY</t>
  </si>
  <si>
    <t>MARK MUNNICH</t>
  </si>
  <si>
    <t>CRAIG DUKE</t>
  </si>
  <si>
    <t>DOUGY MORTON</t>
  </si>
  <si>
    <t>RUTH CHALMERS</t>
  </si>
  <si>
    <t>RICHARD GUY</t>
  </si>
  <si>
    <t>ADAM WESTROP</t>
  </si>
  <si>
    <t>JAY WOODS</t>
  </si>
  <si>
    <t>LEE LAWRENCE</t>
  </si>
  <si>
    <t>IAN HACON</t>
  </si>
  <si>
    <t>PAUL SCIBILIA</t>
  </si>
  <si>
    <t>GILES MCCATHIE</t>
  </si>
  <si>
    <t>ADRIAN STEWART</t>
  </si>
  <si>
    <t>DAWN RICHARDSON</t>
  </si>
  <si>
    <t>MARK DIXON</t>
  </si>
  <si>
    <t>GARETH NORMAN</t>
  </si>
  <si>
    <t>STUART BROWN</t>
  </si>
  <si>
    <t>DOUGLAS MCCLURE</t>
  </si>
  <si>
    <t>ALEXEI HIGNETT</t>
  </si>
  <si>
    <t>JIM PALMER</t>
  </si>
  <si>
    <t>JAMES ANDREWS</t>
  </si>
  <si>
    <t>KIM HUTT</t>
  </si>
  <si>
    <t>SARA HURST</t>
  </si>
  <si>
    <t>DEREK WOOD</t>
  </si>
  <si>
    <t>LIAM KIDD</t>
  </si>
  <si>
    <t>STEWART BUTTRISS</t>
  </si>
  <si>
    <t>PAUL JEPHCOTT</t>
  </si>
  <si>
    <t>STUART MAITLAND-KNIBB</t>
  </si>
  <si>
    <t>SIMON BAILEY</t>
  </si>
  <si>
    <t>GARY STAINES</t>
  </si>
  <si>
    <t>RUPERT HOWTON</t>
  </si>
  <si>
    <t>RICHARD WELLS</t>
  </si>
  <si>
    <t>CHRIS DAWSON</t>
  </si>
  <si>
    <t>PHILIP MOSS</t>
  </si>
  <si>
    <t>ADAM CHALMERS</t>
  </si>
  <si>
    <t>MAX NEWBERY</t>
  </si>
  <si>
    <t>TONY ORFEO</t>
  </si>
  <si>
    <t>STEPHEN PANKHURST</t>
  </si>
  <si>
    <t>ANDREA HOLT</t>
  </si>
  <si>
    <t>MARTIN MCKENNA</t>
  </si>
  <si>
    <t>JENNA PICKERING</t>
  </si>
  <si>
    <t>CHICKEN COX</t>
  </si>
  <si>
    <t>ALEXANDER HEBDON</t>
  </si>
  <si>
    <t>PAUL ROBINSON</t>
  </si>
  <si>
    <t>NIGEL WHITLOCK-JAMES</t>
  </si>
  <si>
    <t>JEREMY HILL</t>
  </si>
  <si>
    <t>BRIDGTOWN CYCLES</t>
  </si>
  <si>
    <t>YORK</t>
  </si>
  <si>
    <t>STOWMARKET CYCLE CLUB</t>
  </si>
  <si>
    <t>MANCHESTER TRI</t>
  </si>
  <si>
    <t>RACINGTNT</t>
  </si>
  <si>
    <t>JO'S TRI TEAM</t>
  </si>
  <si>
    <t>BOURNE WHEELERS</t>
  </si>
  <si>
    <t>MACCAX</t>
  </si>
  <si>
    <t>WOOTTON ROAD RUNNERS</t>
  </si>
  <si>
    <t>PACTRAC</t>
  </si>
  <si>
    <t>INSPIRE2TRI</t>
  </si>
  <si>
    <t>LEICESTER TRI CLUB</t>
  </si>
  <si>
    <t>LONDON HEATHSIDE</t>
  </si>
  <si>
    <t>STAMFORD TRI CLUB</t>
  </si>
  <si>
    <t>TRI LONDON</t>
  </si>
  <si>
    <t>DARLINGTON TRI CLUB</t>
  </si>
  <si>
    <t>REDVENOM.CO.UK</t>
  </si>
  <si>
    <t>BUCCANEER TRI</t>
  </si>
  <si>
    <t>NEWCASTLE (STAFFS) TRI CLUB</t>
  </si>
  <si>
    <t>Thomas DAVIS</t>
  </si>
  <si>
    <t>MATTHEW LEEMAN</t>
  </si>
  <si>
    <t>TIM HURST</t>
  </si>
  <si>
    <t>Dominic BELL</t>
  </si>
  <si>
    <t>GRAEME BLAIR</t>
  </si>
  <si>
    <t>David PENNINGTON</t>
  </si>
  <si>
    <t>Andrew DARBY</t>
  </si>
  <si>
    <t>Alex Shanahan</t>
  </si>
  <si>
    <t>Christopher PAYNE</t>
  </si>
  <si>
    <t>Neil FEAKINS</t>
  </si>
  <si>
    <t>Paul KING</t>
  </si>
  <si>
    <t>Carl SUCKLING</t>
  </si>
  <si>
    <t>Phil GREWOCK</t>
  </si>
  <si>
    <t>Patrick HANNAH</t>
  </si>
  <si>
    <t>Keith MUGGLETON</t>
  </si>
  <si>
    <t>Lloyd Miles</t>
  </si>
  <si>
    <t>Trevor Back</t>
  </si>
  <si>
    <t>Chris POTTER</t>
  </si>
  <si>
    <t>Russell DUKE</t>
  </si>
  <si>
    <t>Thomas PALEY</t>
  </si>
  <si>
    <t>Richard BRYANT</t>
  </si>
  <si>
    <t>Kaat VAN EYNDE</t>
  </si>
  <si>
    <t>Sean MILLS</t>
  </si>
  <si>
    <t>Jonathan CROSBY</t>
  </si>
  <si>
    <t>Steve Lambert</t>
  </si>
  <si>
    <t>Lucian Weston</t>
  </si>
  <si>
    <t>Glen NELSON</t>
  </si>
  <si>
    <t>Christopher PENNINGTON</t>
  </si>
  <si>
    <t>Stephen PAYNE</t>
  </si>
  <si>
    <t>MICK CAIRNS</t>
  </si>
  <si>
    <t>Robert DEAN</t>
  </si>
  <si>
    <t>William Davies</t>
  </si>
  <si>
    <t>Ben Andrews</t>
  </si>
  <si>
    <t>Robert SIMMONS</t>
  </si>
  <si>
    <t>Sam LYNCH</t>
  </si>
  <si>
    <t>Nicholas PEEL</t>
  </si>
  <si>
    <t>Natalie Shaw</t>
  </si>
  <si>
    <t>joanne sullivan</t>
  </si>
  <si>
    <t>Julia BOURN</t>
  </si>
  <si>
    <t>Kevin GARD</t>
  </si>
  <si>
    <t>Spike JOHNS</t>
  </si>
  <si>
    <t>Alan ASHTON</t>
  </si>
  <si>
    <t>James THOMPSON</t>
  </si>
  <si>
    <t>Charlie MCCARTHY</t>
  </si>
  <si>
    <t>Faith JACKSON-LEE</t>
  </si>
  <si>
    <t>Natasha BARNES</t>
  </si>
  <si>
    <t>David GITTINGS</t>
  </si>
  <si>
    <t>Graeme Campbell</t>
  </si>
  <si>
    <t>Michael LIMMER</t>
  </si>
  <si>
    <t>Tod HARRISON</t>
  </si>
  <si>
    <t>Paul Lee</t>
  </si>
  <si>
    <t>Jon BROWN</t>
  </si>
  <si>
    <t>Darren RICHARDS</t>
  </si>
  <si>
    <t>David BRIGHTON</t>
  </si>
  <si>
    <t>Julie EDGELL</t>
  </si>
  <si>
    <t>John ALLEN</t>
  </si>
  <si>
    <t>Matthew COUGHLIN</t>
  </si>
  <si>
    <t>Bradley Benfield</t>
  </si>
  <si>
    <t>Jamie HARE</t>
  </si>
  <si>
    <t>Peter WILSON</t>
  </si>
  <si>
    <t>Paul HALSEY</t>
  </si>
  <si>
    <t>Luke PARKER</t>
  </si>
  <si>
    <t>Julie PERRIN</t>
  </si>
  <si>
    <t>Samantha CRITCHLEY</t>
  </si>
  <si>
    <t>Joe FRANCIS</t>
  </si>
  <si>
    <t>Martin Breeden</t>
  </si>
  <si>
    <t>Frank MERRIGAN</t>
  </si>
  <si>
    <t>Ray MONAGHAN</t>
  </si>
  <si>
    <t>Jonathan MOON</t>
  </si>
  <si>
    <t>David SEARCH</t>
  </si>
  <si>
    <t>Grant Harrison</t>
  </si>
  <si>
    <t>Christopher MCGLASHAM</t>
  </si>
  <si>
    <t>Julie Dell</t>
  </si>
  <si>
    <t>David Chitty</t>
  </si>
  <si>
    <t>Ben I'Anson</t>
  </si>
  <si>
    <t>Paul LONERGAN</t>
  </si>
  <si>
    <t>Peter EVERETT</t>
  </si>
  <si>
    <t>Debi KNIGHT</t>
  </si>
  <si>
    <t>Michael Mcgowan</t>
  </si>
  <si>
    <t>Southend Athletics &amp; Southend Wheelers</t>
  </si>
  <si>
    <t>Human Performance Unit</t>
  </si>
  <si>
    <t>Team Aero-Win Racing</t>
  </si>
  <si>
    <t>SPRINGFIELD STRIDERS RC</t>
  </si>
  <si>
    <t>ROCHFORD RUNNING CLUB</t>
  </si>
  <si>
    <t>Harwich Rugby Club</t>
  </si>
  <si>
    <t>CRYSTAL PALACE</t>
  </si>
  <si>
    <t>BILLERICAY STRIDERS</t>
  </si>
  <si>
    <t>Commando Runners</t>
  </si>
  <si>
    <t>Victoria Park Harriers &amp; Tower Hamlets AC</t>
  </si>
  <si>
    <t>Wehate Hills</t>
  </si>
  <si>
    <t>Leigh on sea striders</t>
  </si>
  <si>
    <t>Glh</t>
  </si>
  <si>
    <t>RG Active</t>
  </si>
  <si>
    <t>SERPENTINE RC</t>
  </si>
  <si>
    <t>Blackwater Tri Club</t>
  </si>
  <si>
    <t>Blackwater Junior Tri Club</t>
  </si>
  <si>
    <t>Dunmow Tri Club</t>
  </si>
  <si>
    <t>Everyone Active St. Albans Tri Club</t>
  </si>
  <si>
    <t>King's Lynn Tri Club</t>
  </si>
  <si>
    <t>Leighton Buzzard Tri Club</t>
  </si>
  <si>
    <t>Newmarket Cycling &amp; Tri Club</t>
  </si>
  <si>
    <t>Viking Swim and Tri Club</t>
  </si>
  <si>
    <t>West Suffolk Wheelers and Tri Club</t>
  </si>
  <si>
    <t>WiTri</t>
  </si>
  <si>
    <t>Farrow Tri Club</t>
  </si>
  <si>
    <t>Club Name Match</t>
  </si>
  <si>
    <t>ROYAL NAVY Tri</t>
  </si>
  <si>
    <t>DAVID LLOYD SOUTHAMPTON Tri CLUB</t>
  </si>
  <si>
    <t>DONCASTER Tri CLUB</t>
  </si>
  <si>
    <t>4LIFE Tri CLUB</t>
  </si>
  <si>
    <t>DERBY Tri CLUB</t>
  </si>
  <si>
    <t>Loughborough Tri</t>
  </si>
  <si>
    <t>Grimsby Tri Club</t>
  </si>
  <si>
    <t>ONE Tri / NUTRITION X / XTERRA</t>
  </si>
  <si>
    <t>LONDON FIELDS Tri CLUB</t>
  </si>
  <si>
    <t>RACETIME Tri CLUB</t>
  </si>
  <si>
    <t>NICE TRI</t>
  </si>
  <si>
    <t>Cambridge Tri Club</t>
  </si>
  <si>
    <t>Tri-Force</t>
  </si>
  <si>
    <t>Clacton Tri Club</t>
  </si>
  <si>
    <t>Ipswich Tri Club</t>
  </si>
  <si>
    <t>Better of 3rd best Sprint or 3rd Best Endurance</t>
  </si>
  <si>
    <t>2 Best Endurance Distance (Standard/Middle)</t>
  </si>
  <si>
    <t>Registered Club?</t>
  </si>
  <si>
    <t>Transition Tri</t>
  </si>
  <si>
    <t>Cambridge Uni Tri Club</t>
  </si>
  <si>
    <t>Meridian Tri Club</t>
  </si>
  <si>
    <t>S4F Tri Squad</t>
  </si>
  <si>
    <t>Stopsley Striders</t>
  </si>
  <si>
    <t>Suffolk Coastal PFP Leisure</t>
  </si>
  <si>
    <t>TriSquad Ltd</t>
  </si>
  <si>
    <t>Active Training World</t>
  </si>
  <si>
    <t>Berkhampstead Cycling Club</t>
  </si>
  <si>
    <t>Hadleigh Park</t>
  </si>
  <si>
    <t>JBR Run &amp; Tri Club</t>
  </si>
  <si>
    <t>Dig Deep &amp; Tri</t>
  </si>
  <si>
    <t>Joanne Sullivan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</si>
</sst>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hh:mm:ss;@"/>
    <numFmt numFmtId="165" formatCode="[$-F400]h:mm:ss\ AM/PM"/>
    <numFmt numFmtId="166" formatCode="0.000000"/>
  </numFmts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0"/>
      <color indexed="10"/>
      <name val="Arial"/>
      <family val="2"/>
    </font>
    <font>
      <u/>
      <sz val="12"/>
      <color indexed="12"/>
      <name val="Arial"/>
      <family val="2"/>
    </font>
    <font>
      <b/>
      <sz val="10"/>
      <color indexed="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u/>
      <sz val="14"/>
      <color indexed="12"/>
      <name val="Arial"/>
      <family val="2"/>
    </font>
    <font>
      <b/>
      <sz val="12"/>
      <color rgb="FFFF0000"/>
      <name val="Arial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b/>
      <sz val="12"/>
      <color theme="0"/>
      <name val="Arial"/>
      <family val="2"/>
    </font>
    <font>
      <sz val="9"/>
      <color rgb="FF333333"/>
      <name val="Courier New"/>
      <family val="3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34">
    <xf numFmtId="0" fontId="0" fillId="0" borderId="0" xfId="0"/>
    <xf numFmtId="2" fontId="0" fillId="0" borderId="0" xfId="0" applyNumberFormat="1"/>
    <xf numFmtId="164" fontId="0" fillId="0" borderId="0" xfId="0" applyNumberFormat="1"/>
    <xf numFmtId="1" fontId="0" fillId="0" borderId="0" xfId="0" applyNumberFormat="1"/>
    <xf numFmtId="2" fontId="5" fillId="0" borderId="0" xfId="0" applyNumberFormat="1" applyFont="1"/>
    <xf numFmtId="0" fontId="7" fillId="0" borderId="0" xfId="0" applyFont="1"/>
    <xf numFmtId="0" fontId="5" fillId="0" borderId="0" xfId="0" applyFont="1"/>
    <xf numFmtId="0" fontId="7" fillId="0" borderId="6" xfId="0" applyFont="1" applyFill="1" applyBorder="1" applyAlignment="1">
      <alignment horizontal="center"/>
    </xf>
    <xf numFmtId="0" fontId="7" fillId="0" borderId="0" xfId="0" applyFont="1" applyFill="1" applyBorder="1"/>
    <xf numFmtId="2" fontId="7" fillId="0" borderId="7" xfId="0" applyNumberFormat="1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2" fontId="4" fillId="3" borderId="0" xfId="0" applyNumberFormat="1" applyFont="1" applyFill="1"/>
    <xf numFmtId="1" fontId="5" fillId="0" borderId="0" xfId="0" applyNumberFormat="1" applyFont="1"/>
    <xf numFmtId="0" fontId="0" fillId="0" borderId="11" xfId="0" applyBorder="1"/>
    <xf numFmtId="0" fontId="0" fillId="0" borderId="12" xfId="0" applyBorder="1"/>
    <xf numFmtId="2" fontId="0" fillId="0" borderId="13" xfId="0" applyNumberFormat="1" applyBorder="1"/>
    <xf numFmtId="0" fontId="0" fillId="0" borderId="0" xfId="0" applyBorder="1"/>
    <xf numFmtId="2" fontId="0" fillId="0" borderId="0" xfId="0" applyNumberFormat="1" applyBorder="1"/>
    <xf numFmtId="0" fontId="11" fillId="0" borderId="0" xfId="0" applyFont="1"/>
    <xf numFmtId="0" fontId="11" fillId="0" borderId="0" xfId="0" applyFont="1" applyBorder="1"/>
    <xf numFmtId="2" fontId="11" fillId="0" borderId="0" xfId="0" applyNumberFormat="1" applyFont="1" applyBorder="1"/>
    <xf numFmtId="0" fontId="10" fillId="0" borderId="0" xfId="1" applyAlignment="1" applyProtection="1">
      <alignment horizontal="left"/>
    </xf>
    <xf numFmtId="0" fontId="9" fillId="0" borderId="0" xfId="0" applyFont="1"/>
    <xf numFmtId="0" fontId="10" fillId="0" borderId="0" xfId="1" applyFont="1" applyAlignment="1" applyProtection="1">
      <alignment horizontal="left"/>
    </xf>
    <xf numFmtId="0" fontId="9" fillId="0" borderId="11" xfId="0" applyFont="1" applyBorder="1"/>
    <xf numFmtId="0" fontId="4" fillId="0" borderId="11" xfId="0" applyFont="1" applyBorder="1"/>
    <xf numFmtId="0" fontId="4" fillId="0" borderId="12" xfId="0" applyFont="1" applyBorder="1"/>
    <xf numFmtId="2" fontId="4" fillId="0" borderId="13" xfId="0" applyNumberFormat="1" applyFont="1" applyBorder="1"/>
    <xf numFmtId="1" fontId="11" fillId="0" borderId="0" xfId="0" applyNumberFormat="1" applyFont="1"/>
    <xf numFmtId="0" fontId="10" fillId="0" borderId="0" xfId="1" applyAlignment="1" applyProtection="1"/>
    <xf numFmtId="0" fontId="0" fillId="0" borderId="12" xfId="0" applyNumberFormat="1" applyBorder="1"/>
    <xf numFmtId="0" fontId="4" fillId="0" borderId="12" xfId="0" applyNumberFormat="1" applyFont="1" applyBorder="1"/>
    <xf numFmtId="0" fontId="12" fillId="0" borderId="0" xfId="0" applyFont="1"/>
    <xf numFmtId="0" fontId="0" fillId="2" borderId="20" xfId="0" applyNumberFormat="1" applyFill="1" applyBorder="1"/>
    <xf numFmtId="2" fontId="0" fillId="2" borderId="14" xfId="0" applyNumberFormat="1" applyFill="1" applyBorder="1"/>
    <xf numFmtId="0" fontId="0" fillId="2" borderId="15" xfId="0" applyFill="1" applyBorder="1"/>
    <xf numFmtId="0" fontId="0" fillId="2" borderId="12" xfId="0" applyNumberFormat="1" applyFill="1" applyBorder="1"/>
    <xf numFmtId="165" fontId="0" fillId="2" borderId="12" xfId="0" applyNumberFormat="1" applyFill="1" applyBorder="1"/>
    <xf numFmtId="2" fontId="0" fillId="2" borderId="16" xfId="0" applyNumberFormat="1" applyFill="1" applyBorder="1"/>
    <xf numFmtId="0" fontId="0" fillId="2" borderId="18" xfId="0" applyNumberFormat="1" applyFill="1" applyBorder="1"/>
    <xf numFmtId="2" fontId="0" fillId="2" borderId="19" xfId="0" applyNumberFormat="1" applyFill="1" applyBorder="1"/>
    <xf numFmtId="2" fontId="5" fillId="0" borderId="0" xfId="0" applyNumberFormat="1" applyFont="1" applyProtection="1">
      <protection locked="0"/>
    </xf>
    <xf numFmtId="2" fontId="5" fillId="0" borderId="0" xfId="0" applyNumberFormat="1" applyFont="1" applyFill="1" applyBorder="1" applyProtection="1">
      <protection locked="0"/>
    </xf>
    <xf numFmtId="0" fontId="5" fillId="2" borderId="21" xfId="0" applyFont="1" applyFill="1" applyBorder="1"/>
    <xf numFmtId="2" fontId="9" fillId="0" borderId="11" xfId="0" applyNumberFormat="1" applyFont="1" applyBorder="1"/>
    <xf numFmtId="165" fontId="0" fillId="2" borderId="20" xfId="0" applyNumberFormat="1" applyFill="1" applyBorder="1"/>
    <xf numFmtId="1" fontId="10" fillId="0" borderId="0" xfId="1" applyNumberFormat="1" applyAlignment="1" applyProtection="1"/>
    <xf numFmtId="2" fontId="14" fillId="3" borderId="0" xfId="0" applyNumberFormat="1" applyFont="1" applyFill="1" applyAlignment="1"/>
    <xf numFmtId="2" fontId="4" fillId="3" borderId="0" xfId="0" applyNumberFormat="1" applyFont="1" applyFill="1" applyAlignment="1"/>
    <xf numFmtId="2" fontId="5" fillId="0" borderId="0" xfId="0" applyNumberFormat="1" applyFont="1" applyFill="1" applyBorder="1" applyAlignment="1" applyProtection="1">
      <protection locked="0"/>
    </xf>
    <xf numFmtId="2" fontId="5" fillId="0" borderId="0" xfId="0" applyNumberFormat="1" applyFont="1" applyAlignment="1" applyProtection="1">
      <protection locked="0"/>
    </xf>
    <xf numFmtId="2" fontId="2" fillId="0" borderId="0" xfId="0" applyNumberFormat="1" applyFont="1" applyFill="1" applyBorder="1" applyAlignment="1" applyProtection="1">
      <protection locked="0"/>
    </xf>
    <xf numFmtId="0" fontId="2" fillId="2" borderId="15" xfId="0" applyFont="1" applyFill="1" applyBorder="1"/>
    <xf numFmtId="2" fontId="4" fillId="0" borderId="0" xfId="0" applyNumberFormat="1" applyFont="1" applyFill="1"/>
    <xf numFmtId="2" fontId="5" fillId="0" borderId="0" xfId="0" applyNumberFormat="1" applyFont="1" applyFill="1"/>
    <xf numFmtId="2" fontId="4" fillId="4" borderId="0" xfId="0" applyNumberFormat="1" applyFont="1" applyFill="1"/>
    <xf numFmtId="2" fontId="5" fillId="4" borderId="0" xfId="0" applyNumberFormat="1" applyFont="1" applyFill="1"/>
    <xf numFmtId="0" fontId="5" fillId="5" borderId="21" xfId="0" applyFont="1" applyFill="1" applyBorder="1"/>
    <xf numFmtId="0" fontId="0" fillId="5" borderId="20" xfId="0" applyNumberFormat="1" applyFill="1" applyBorder="1"/>
    <xf numFmtId="165" fontId="0" fillId="5" borderId="20" xfId="0" applyNumberFormat="1" applyFill="1" applyBorder="1"/>
    <xf numFmtId="2" fontId="0" fillId="5" borderId="14" xfId="0" applyNumberFormat="1" applyFill="1" applyBorder="1"/>
    <xf numFmtId="0" fontId="0" fillId="5" borderId="15" xfId="0" applyFill="1" applyBorder="1"/>
    <xf numFmtId="0" fontId="0" fillId="5" borderId="12" xfId="0" applyNumberFormat="1" applyFill="1" applyBorder="1"/>
    <xf numFmtId="2" fontId="0" fillId="5" borderId="16" xfId="0" applyNumberFormat="1" applyFill="1" applyBorder="1"/>
    <xf numFmtId="0" fontId="2" fillId="5" borderId="15" xfId="0" applyFont="1" applyFill="1" applyBorder="1"/>
    <xf numFmtId="165" fontId="0" fillId="5" borderId="12" xfId="0" applyNumberFormat="1" applyFill="1" applyBorder="1"/>
    <xf numFmtId="0" fontId="0" fillId="5" borderId="18" xfId="0" applyNumberFormat="1" applyFill="1" applyBorder="1"/>
    <xf numFmtId="2" fontId="0" fillId="5" borderId="19" xfId="0" applyNumberFormat="1" applyFill="1" applyBorder="1"/>
    <xf numFmtId="2" fontId="4" fillId="5" borderId="0" xfId="0" applyNumberFormat="1" applyFont="1" applyFill="1"/>
    <xf numFmtId="2" fontId="4" fillId="6" borderId="0" xfId="0" applyNumberFormat="1" applyFont="1" applyFill="1"/>
    <xf numFmtId="2" fontId="5" fillId="6" borderId="0" xfId="0" applyNumberFormat="1" applyFont="1" applyFill="1"/>
    <xf numFmtId="2" fontId="5" fillId="5" borderId="0" xfId="0" applyNumberFormat="1" applyFont="1" applyFill="1"/>
    <xf numFmtId="2" fontId="4" fillId="0" borderId="0" xfId="0" applyNumberFormat="1" applyFont="1" applyAlignment="1" applyProtection="1">
      <alignment vertical="top" wrapText="1"/>
    </xf>
    <xf numFmtId="2" fontId="4" fillId="0" borderId="0" xfId="0" applyNumberFormat="1" applyFont="1" applyAlignment="1" applyProtection="1">
      <alignment vertical="top"/>
    </xf>
    <xf numFmtId="1" fontId="4" fillId="0" borderId="0" xfId="0" applyNumberFormat="1" applyFont="1" applyAlignment="1" applyProtection="1">
      <alignment vertical="top" wrapText="1"/>
    </xf>
    <xf numFmtId="2" fontId="4" fillId="0" borderId="0" xfId="0" applyNumberFormat="1" applyFont="1" applyFill="1" applyAlignment="1" applyProtection="1">
      <alignment vertical="top" wrapText="1"/>
    </xf>
    <xf numFmtId="2" fontId="4" fillId="6" borderId="0" xfId="0" applyNumberFormat="1" applyFont="1" applyFill="1" applyAlignment="1" applyProtection="1">
      <alignment vertical="top" wrapText="1"/>
    </xf>
    <xf numFmtId="2" fontId="4" fillId="5" borderId="0" xfId="0" applyNumberFormat="1" applyFont="1" applyFill="1" applyAlignment="1" applyProtection="1">
      <alignment vertical="top" wrapText="1"/>
    </xf>
    <xf numFmtId="2" fontId="4" fillId="4" borderId="0" xfId="0" applyNumberFormat="1" applyFont="1" applyFill="1" applyAlignment="1" applyProtection="1">
      <alignment vertical="top" wrapText="1"/>
    </xf>
    <xf numFmtId="0" fontId="2" fillId="2" borderId="17" xfId="0" applyFont="1" applyFill="1" applyBorder="1"/>
    <xf numFmtId="20" fontId="0" fillId="2" borderId="18" xfId="0" applyNumberFormat="1" applyFill="1" applyBorder="1"/>
    <xf numFmtId="0" fontId="2" fillId="0" borderId="0" xfId="0" applyFont="1"/>
    <xf numFmtId="0" fontId="2" fillId="5" borderId="17" xfId="0" applyFont="1" applyFill="1" applyBorder="1"/>
    <xf numFmtId="20" fontId="0" fillId="5" borderId="18" xfId="0" applyNumberFormat="1" applyFill="1" applyBorder="1"/>
    <xf numFmtId="166" fontId="4" fillId="0" borderId="0" xfId="0" applyNumberFormat="1" applyFont="1" applyAlignment="1" applyProtection="1">
      <alignment vertical="top" wrapText="1"/>
    </xf>
    <xf numFmtId="166" fontId="14" fillId="3" borderId="0" xfId="0" applyNumberFormat="1" applyFont="1" applyFill="1"/>
    <xf numFmtId="166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1" applyFont="1" applyAlignment="1" applyProtection="1">
      <alignment horizontal="center"/>
    </xf>
    <xf numFmtId="0" fontId="0" fillId="0" borderId="0" xfId="1" applyFont="1" applyBorder="1" applyAlignment="1" applyProtection="1">
      <alignment horizontal="center"/>
    </xf>
    <xf numFmtId="0" fontId="9" fillId="2" borderId="0" xfId="0" applyFont="1" applyFill="1" applyAlignment="1">
      <alignment horizontal="center"/>
    </xf>
    <xf numFmtId="2" fontId="9" fillId="5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164" fontId="19" fillId="5" borderId="0" xfId="0" applyNumberFormat="1" applyFont="1" applyFill="1" applyAlignment="1">
      <alignment horizontal="center"/>
    </xf>
    <xf numFmtId="0" fontId="13" fillId="2" borderId="0" xfId="1" applyFont="1" applyFill="1" applyAlignment="1" applyProtection="1">
      <alignment horizontal="center"/>
    </xf>
    <xf numFmtId="0" fontId="13" fillId="5" borderId="0" xfId="1" applyFont="1" applyFill="1" applyAlignment="1" applyProtection="1">
      <alignment horizontal="center"/>
    </xf>
    <xf numFmtId="2" fontId="13" fillId="2" borderId="0" xfId="1" applyNumberFormat="1" applyFont="1" applyFill="1" applyAlignment="1" applyProtection="1">
      <alignment horizontal="center"/>
    </xf>
    <xf numFmtId="164" fontId="13" fillId="5" borderId="0" xfId="1" applyNumberFormat="1" applyFont="1" applyFill="1" applyAlignment="1" applyProtection="1">
      <alignment horizontal="center"/>
    </xf>
    <xf numFmtId="0" fontId="3" fillId="0" borderId="0" xfId="0" applyFont="1" applyFill="1" applyBorder="1"/>
    <xf numFmtId="2" fontId="4" fillId="0" borderId="0" xfId="0" applyNumberFormat="1" applyFont="1"/>
    <xf numFmtId="165" fontId="2" fillId="2" borderId="12" xfId="0" applyNumberFormat="1" applyFont="1" applyFill="1" applyBorder="1"/>
    <xf numFmtId="0" fontId="3" fillId="0" borderId="24" xfId="2" applyNumberFormat="1" applyFont="1" applyFill="1" applyBorder="1" applyAlignment="1" applyProtection="1">
      <alignment horizontal="left" vertical="top" wrapText="1"/>
    </xf>
    <xf numFmtId="165" fontId="2" fillId="5" borderId="12" xfId="0" applyNumberFormat="1" applyFont="1" applyFill="1" applyBorder="1"/>
    <xf numFmtId="0" fontId="0" fillId="0" borderId="0" xfId="0" applyNumberFormat="1"/>
    <xf numFmtId="2" fontId="22" fillId="0" borderId="0" xfId="0" applyNumberFormat="1" applyFont="1" applyFill="1" applyAlignment="1"/>
    <xf numFmtId="0" fontId="23" fillId="7" borderId="0" xfId="0" applyNumberFormat="1" applyFont="1" applyFill="1"/>
    <xf numFmtId="1" fontId="2" fillId="0" borderId="0" xfId="0" applyNumberFormat="1" applyFont="1"/>
    <xf numFmtId="0" fontId="24" fillId="8" borderId="6" xfId="0" applyFont="1" applyFill="1" applyBorder="1"/>
    <xf numFmtId="0" fontId="24" fillId="8" borderId="7" xfId="0" applyFont="1" applyFill="1" applyBorder="1"/>
    <xf numFmtId="0" fontId="24" fillId="8" borderId="8" xfId="0" applyFont="1" applyFill="1" applyBorder="1"/>
    <xf numFmtId="0" fontId="24" fillId="8" borderId="10" xfId="0" applyFont="1" applyFill="1" applyBorder="1"/>
    <xf numFmtId="0" fontId="24" fillId="9" borderId="6" xfId="0" applyFont="1" applyFill="1" applyBorder="1"/>
    <xf numFmtId="0" fontId="24" fillId="9" borderId="0" xfId="0" applyFont="1" applyFill="1" applyBorder="1"/>
    <xf numFmtId="0" fontId="24" fillId="9" borderId="7" xfId="0" applyFont="1" applyFill="1" applyBorder="1"/>
    <xf numFmtId="0" fontId="24" fillId="9" borderId="8" xfId="0" applyFont="1" applyFill="1" applyBorder="1"/>
    <xf numFmtId="0" fontId="24" fillId="9" borderId="9" xfId="0" applyFont="1" applyFill="1" applyBorder="1"/>
    <xf numFmtId="0" fontId="24" fillId="9" borderId="10" xfId="0" applyFont="1" applyFill="1" applyBorder="1"/>
    <xf numFmtId="0" fontId="0" fillId="8" borderId="2" xfId="0" applyFill="1" applyBorder="1"/>
    <xf numFmtId="0" fontId="0" fillId="8" borderId="7" xfId="0" applyFill="1" applyBorder="1"/>
    <xf numFmtId="0" fontId="0" fillId="10" borderId="2" xfId="0" applyFill="1" applyBorder="1"/>
    <xf numFmtId="0" fontId="0" fillId="10" borderId="6" xfId="0" applyFill="1" applyBorder="1"/>
    <xf numFmtId="0" fontId="0" fillId="10" borderId="7" xfId="0" applyFill="1" applyBorder="1"/>
    <xf numFmtId="0" fontId="0" fillId="10" borderId="8" xfId="0" applyFill="1" applyBorder="1"/>
    <xf numFmtId="0" fontId="0" fillId="10" borderId="10" xfId="0" applyFill="1" applyBorder="1"/>
    <xf numFmtId="0" fontId="4" fillId="9" borderId="8" xfId="0" applyFont="1" applyFill="1" applyBorder="1"/>
    <xf numFmtId="0" fontId="4" fillId="9" borderId="9" xfId="0" applyFont="1" applyFill="1" applyBorder="1"/>
    <xf numFmtId="0" fontId="4" fillId="9" borderId="10" xfId="0" applyFont="1" applyFill="1" applyBorder="1"/>
    <xf numFmtId="0" fontId="4" fillId="8" borderId="8" xfId="0" applyFont="1" applyFill="1" applyBorder="1"/>
    <xf numFmtId="0" fontId="4" fillId="8" borderId="10" xfId="0" applyFont="1" applyFill="1" applyBorder="1"/>
    <xf numFmtId="0" fontId="0" fillId="8" borderId="0" xfId="0" applyFill="1"/>
    <xf numFmtId="0" fontId="0" fillId="8" borderId="1" xfId="0" applyFill="1" applyBorder="1"/>
    <xf numFmtId="0" fontId="8" fillId="8" borderId="6" xfId="0" applyFont="1" applyFill="1" applyBorder="1" applyAlignment="1">
      <alignment horizontal="center"/>
    </xf>
    <xf numFmtId="0" fontId="8" fillId="8" borderId="0" xfId="0" applyFont="1" applyFill="1" applyBorder="1" applyAlignment="1">
      <alignment horizontal="center"/>
    </xf>
    <xf numFmtId="0" fontId="3" fillId="8" borderId="0" xfId="0" applyFont="1" applyFill="1"/>
    <xf numFmtId="0" fontId="6" fillId="8" borderId="0" xfId="0" applyFont="1" applyFill="1" applyBorder="1" applyAlignment="1">
      <alignment horizontal="center"/>
    </xf>
    <xf numFmtId="0" fontId="6" fillId="8" borderId="0" xfId="0" applyFont="1" applyFill="1" applyBorder="1"/>
    <xf numFmtId="0" fontId="6" fillId="8" borderId="3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center"/>
    </xf>
    <xf numFmtId="0" fontId="6" fillId="8" borderId="5" xfId="0" applyFont="1" applyFill="1" applyBorder="1" applyAlignment="1">
      <alignment horizontal="center"/>
    </xf>
    <xf numFmtId="0" fontId="0" fillId="0" borderId="0" xfId="0" applyFill="1"/>
    <xf numFmtId="0" fontId="5" fillId="0" borderId="0" xfId="0" applyFont="1" applyFill="1"/>
    <xf numFmtId="0" fontId="8" fillId="9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/>
    </xf>
    <xf numFmtId="0" fontId="8" fillId="9" borderId="6" xfId="0" applyFont="1" applyFill="1" applyBorder="1" applyAlignment="1">
      <alignment horizontal="center"/>
    </xf>
    <xf numFmtId="0" fontId="8" fillId="9" borderId="0" xfId="0" applyFont="1" applyFill="1" applyBorder="1" applyAlignment="1">
      <alignment horizontal="center"/>
    </xf>
    <xf numFmtId="0" fontId="0" fillId="9" borderId="0" xfId="0" applyFill="1"/>
    <xf numFmtId="0" fontId="3" fillId="9" borderId="0" xfId="0" applyFont="1" applyFill="1"/>
    <xf numFmtId="0" fontId="6" fillId="9" borderId="0" xfId="0" applyFont="1" applyFill="1" applyBorder="1" applyAlignment="1">
      <alignment horizontal="center"/>
    </xf>
    <xf numFmtId="0" fontId="6" fillId="9" borderId="0" xfId="0" applyFont="1" applyFill="1" applyBorder="1"/>
    <xf numFmtId="0" fontId="9" fillId="9" borderId="7" xfId="0" applyFont="1" applyFill="1" applyBorder="1" applyAlignment="1">
      <alignment horizontal="center"/>
    </xf>
    <xf numFmtId="0" fontId="6" fillId="9" borderId="3" xfId="0" applyFont="1" applyFill="1" applyBorder="1" applyAlignment="1">
      <alignment horizontal="center"/>
    </xf>
    <xf numFmtId="0" fontId="6" fillId="9" borderId="4" xfId="0" applyFont="1" applyFill="1" applyBorder="1" applyAlignment="1">
      <alignment horizontal="center"/>
    </xf>
    <xf numFmtId="0" fontId="6" fillId="9" borderId="5" xfId="0" applyFont="1" applyFill="1" applyBorder="1" applyAlignment="1">
      <alignment horizontal="center"/>
    </xf>
    <xf numFmtId="0" fontId="4" fillId="10" borderId="26" xfId="0" applyFont="1" applyFill="1" applyBorder="1" applyAlignment="1">
      <alignment horizontal="center"/>
    </xf>
    <xf numFmtId="0" fontId="0" fillId="10" borderId="27" xfId="0" applyFill="1" applyBorder="1"/>
    <xf numFmtId="0" fontId="0" fillId="10" borderId="28" xfId="0" applyFill="1" applyBorder="1"/>
    <xf numFmtId="0" fontId="4" fillId="13" borderId="30" xfId="0" applyFont="1" applyFill="1" applyBorder="1"/>
    <xf numFmtId="0" fontId="4" fillId="10" borderId="30" xfId="0" applyFont="1" applyFill="1" applyBorder="1"/>
    <xf numFmtId="0" fontId="4" fillId="9" borderId="30" xfId="0" applyFont="1" applyFill="1" applyBorder="1"/>
    <xf numFmtId="0" fontId="4" fillId="11" borderId="31" xfId="0" applyFont="1" applyFill="1" applyBorder="1"/>
    <xf numFmtId="0" fontId="4" fillId="8" borderId="25" xfId="0" applyFont="1" applyFill="1" applyBorder="1"/>
    <xf numFmtId="0" fontId="0" fillId="8" borderId="28" xfId="0" applyFill="1" applyBorder="1"/>
    <xf numFmtId="0" fontId="2" fillId="8" borderId="28" xfId="0" applyFont="1" applyFill="1" applyBorder="1"/>
    <xf numFmtId="0" fontId="2" fillId="8" borderId="27" xfId="0" applyFont="1" applyFill="1" applyBorder="1"/>
    <xf numFmtId="0" fontId="0" fillId="13" borderId="23" xfId="0" applyFill="1" applyBorder="1"/>
    <xf numFmtId="0" fontId="0" fillId="13" borderId="1" xfId="0" applyFill="1" applyBorder="1"/>
    <xf numFmtId="0" fontId="0" fillId="13" borderId="2" xfId="0" applyFill="1" applyBorder="1"/>
    <xf numFmtId="0" fontId="0" fillId="13" borderId="6" xfId="0" applyFill="1" applyBorder="1"/>
    <xf numFmtId="0" fontId="0" fillId="13" borderId="0" xfId="0" applyFill="1" applyBorder="1"/>
    <xf numFmtId="0" fontId="0" fillId="13" borderId="7" xfId="0" applyFill="1" applyBorder="1"/>
    <xf numFmtId="0" fontId="0" fillId="13" borderId="8" xfId="0" applyFill="1" applyBorder="1"/>
    <xf numFmtId="0" fontId="0" fillId="13" borderId="9" xfId="0" applyFill="1" applyBorder="1"/>
    <xf numFmtId="0" fontId="0" fillId="13" borderId="10" xfId="0" applyFill="1" applyBorder="1"/>
    <xf numFmtId="0" fontId="0" fillId="10" borderId="23" xfId="0" applyFill="1" applyBorder="1"/>
    <xf numFmtId="0" fontId="0" fillId="10" borderId="1" xfId="0" applyFill="1" applyBorder="1"/>
    <xf numFmtId="0" fontId="0" fillId="10" borderId="0" xfId="0" applyFill="1" applyBorder="1"/>
    <xf numFmtId="0" fontId="0" fillId="10" borderId="9" xfId="0" applyFill="1" applyBorder="1"/>
    <xf numFmtId="0" fontId="0" fillId="11" borderId="26" xfId="0" applyFill="1" applyBorder="1"/>
    <xf numFmtId="0" fontId="0" fillId="11" borderId="28" xfId="0" applyFill="1" applyBorder="1"/>
    <xf numFmtId="0" fontId="0" fillId="11" borderId="27" xfId="0" applyFill="1" applyBorder="1"/>
    <xf numFmtId="0" fontId="0" fillId="0" borderId="28" xfId="0" applyFill="1" applyBorder="1"/>
    <xf numFmtId="0" fontId="0" fillId="9" borderId="2" xfId="0" applyFill="1" applyBorder="1"/>
    <xf numFmtId="0" fontId="0" fillId="9" borderId="7" xfId="0" applyFill="1" applyBorder="1"/>
    <xf numFmtId="0" fontId="0" fillId="9" borderId="10" xfId="0" applyFill="1" applyBorder="1"/>
    <xf numFmtId="0" fontId="0" fillId="0" borderId="0" xfId="0" applyFill="1" applyBorder="1"/>
    <xf numFmtId="0" fontId="4" fillId="0" borderId="28" xfId="0" applyFont="1" applyFill="1" applyBorder="1"/>
    <xf numFmtId="0" fontId="4" fillId="12" borderId="8" xfId="0" applyFont="1" applyFill="1" applyBorder="1"/>
    <xf numFmtId="0" fontId="4" fillId="12" borderId="10" xfId="0" applyFont="1" applyFill="1" applyBorder="1"/>
    <xf numFmtId="0" fontId="24" fillId="12" borderId="6" xfId="0" applyFont="1" applyFill="1" applyBorder="1"/>
    <xf numFmtId="0" fontId="24" fillId="12" borderId="7" xfId="0" applyFont="1" applyFill="1" applyBorder="1"/>
    <xf numFmtId="0" fontId="24" fillId="12" borderId="8" xfId="0" applyFont="1" applyFill="1" applyBorder="1"/>
    <xf numFmtId="0" fontId="24" fillId="12" borderId="10" xfId="0" applyFont="1" applyFill="1" applyBorder="1"/>
    <xf numFmtId="0" fontId="4" fillId="8" borderId="29" xfId="0" applyFont="1" applyFill="1" applyBorder="1" applyAlignment="1"/>
    <xf numFmtId="0" fontId="4" fillId="8" borderId="30" xfId="0" applyFont="1" applyFill="1" applyBorder="1" applyAlignment="1"/>
    <xf numFmtId="0" fontId="4" fillId="8" borderId="31" xfId="0" applyFont="1" applyFill="1" applyBorder="1" applyAlignment="1"/>
    <xf numFmtId="0" fontId="0" fillId="8" borderId="6" xfId="0" applyFill="1" applyBorder="1"/>
    <xf numFmtId="0" fontId="4" fillId="13" borderId="1" xfId="0" applyFont="1" applyFill="1" applyBorder="1"/>
    <xf numFmtId="0" fontId="4" fillId="10" borderId="1" xfId="0" applyFont="1" applyFill="1" applyBorder="1"/>
    <xf numFmtId="0" fontId="0" fillId="8" borderId="26" xfId="0" applyFill="1" applyBorder="1"/>
    <xf numFmtId="0" fontId="0" fillId="8" borderId="27" xfId="0" applyFill="1" applyBorder="1"/>
    <xf numFmtId="1" fontId="4" fillId="10" borderId="32" xfId="0" applyNumberFormat="1" applyFont="1" applyFill="1" applyBorder="1"/>
    <xf numFmtId="1" fontId="4" fillId="10" borderId="33" xfId="0" applyNumberFormat="1" applyFont="1" applyFill="1" applyBorder="1"/>
    <xf numFmtId="1" fontId="4" fillId="10" borderId="34" xfId="0" applyNumberFormat="1" applyFont="1" applyFill="1" applyBorder="1"/>
    <xf numFmtId="1" fontId="0" fillId="0" borderId="35" xfId="0" applyNumberFormat="1" applyBorder="1"/>
    <xf numFmtId="0" fontId="0" fillId="0" borderId="36" xfId="0" applyBorder="1"/>
    <xf numFmtId="1" fontId="0" fillId="0" borderId="38" xfId="0" applyNumberFormat="1" applyBorder="1"/>
    <xf numFmtId="0" fontId="0" fillId="0" borderId="39" xfId="0" applyBorder="1"/>
    <xf numFmtId="3" fontId="0" fillId="0" borderId="37" xfId="0" applyNumberFormat="1" applyBorder="1"/>
    <xf numFmtId="3" fontId="0" fillId="0" borderId="40" xfId="0" applyNumberFormat="1" applyBorder="1"/>
    <xf numFmtId="0" fontId="0" fillId="0" borderId="22" xfId="0" applyBorder="1" applyAlignment="1">
      <alignment horizontal="left"/>
    </xf>
    <xf numFmtId="0" fontId="4" fillId="0" borderId="0" xfId="0" applyFont="1" applyFill="1" applyBorder="1"/>
    <xf numFmtId="3" fontId="0" fillId="5" borderId="16" xfId="0" applyNumberFormat="1" applyFill="1" applyBorder="1"/>
    <xf numFmtId="2" fontId="2" fillId="0" borderId="0" xfId="0" applyNumberFormat="1" applyFont="1" applyAlignment="1" applyProtection="1">
      <protection locked="0"/>
    </xf>
    <xf numFmtId="1" fontId="17" fillId="0" borderId="0" xfId="1" applyNumberFormat="1" applyFont="1" applyAlignment="1" applyProtection="1">
      <alignment horizontal="center"/>
    </xf>
    <xf numFmtId="0" fontId="17" fillId="0" borderId="0" xfId="1" applyFont="1" applyAlignment="1" applyProtection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0" fontId="4" fillId="8" borderId="23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9" borderId="23" xfId="0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0" fontId="4" fillId="9" borderId="2" xfId="0" applyFont="1" applyFill="1" applyBorder="1" applyAlignment="1">
      <alignment horizontal="center"/>
    </xf>
    <xf numFmtId="0" fontId="8" fillId="9" borderId="23" xfId="0" applyFont="1" applyFill="1" applyBorder="1" applyAlignment="1">
      <alignment horizontal="center"/>
    </xf>
    <xf numFmtId="0" fontId="8" fillId="9" borderId="1" xfId="0" applyFont="1" applyFill="1" applyBorder="1" applyAlignment="1">
      <alignment horizontal="center"/>
    </xf>
    <xf numFmtId="0" fontId="8" fillId="8" borderId="23" xfId="0" applyFont="1" applyFill="1" applyBorder="1" applyAlignment="1">
      <alignment horizontal="center"/>
    </xf>
    <xf numFmtId="0" fontId="8" fillId="8" borderId="1" xfId="0" applyFont="1" applyFill="1" applyBorder="1" applyAlignment="1">
      <alignment horizontal="center"/>
    </xf>
    <xf numFmtId="1" fontId="18" fillId="0" borderId="0" xfId="0" applyNumberFormat="1" applyFont="1" applyAlignment="1">
      <alignment horizontal="center"/>
    </xf>
    <xf numFmtId="0" fontId="4" fillId="12" borderId="23" xfId="0" applyFont="1" applyFill="1" applyBorder="1" applyAlignment="1">
      <alignment horizontal="center"/>
    </xf>
    <xf numFmtId="0" fontId="4" fillId="12" borderId="2" xfId="0" applyFont="1" applyFill="1" applyBorder="1" applyAlignment="1">
      <alignment horizontal="center"/>
    </xf>
    <xf numFmtId="0" fontId="2" fillId="0" borderId="22" xfId="0" applyFont="1" applyBorder="1" applyAlignment="1">
      <alignment horizontal="left"/>
    </xf>
  </cellXfs>
  <cellStyles count="3">
    <cellStyle name="Hyperlink" xfId="1" builtinId="8"/>
    <cellStyle name="Normal" xfId="0" builtinId="0"/>
    <cellStyle name="Normal 2" xfId="2"/>
  </cellStyles>
  <dxfs count="160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Teer\League\TEER%20League%2014\eastern_region_membe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2">
          <cell r="J2" t="str">
            <v>Debbie Knott</v>
          </cell>
        </row>
        <row r="3">
          <cell r="J3" t="str">
            <v>David Ledward</v>
          </cell>
        </row>
        <row r="4">
          <cell r="J4" t="str">
            <v>Kevin Carley</v>
          </cell>
        </row>
        <row r="5">
          <cell r="J5" t="str">
            <v>Peter Johnson</v>
          </cell>
        </row>
        <row r="6">
          <cell r="J6" t="str">
            <v>Penny Edwards</v>
          </cell>
        </row>
        <row r="7">
          <cell r="J7" t="str">
            <v>Dean Sparrow</v>
          </cell>
        </row>
        <row r="8">
          <cell r="J8" t="str">
            <v>Richard Fuller</v>
          </cell>
        </row>
        <row r="9">
          <cell r="J9" t="str">
            <v>Dave Copland</v>
          </cell>
        </row>
        <row r="10">
          <cell r="J10" t="str">
            <v>Ian Gummery</v>
          </cell>
        </row>
        <row r="11">
          <cell r="J11" t="str">
            <v>Mark Heaney</v>
          </cell>
        </row>
        <row r="12">
          <cell r="J12" t="str">
            <v>Dawn Vaughan</v>
          </cell>
        </row>
        <row r="13">
          <cell r="J13" t="str">
            <v>Mark Shipton</v>
          </cell>
        </row>
        <row r="14">
          <cell r="J14" t="str">
            <v>Kate Stannett</v>
          </cell>
        </row>
        <row r="15">
          <cell r="J15" t="str">
            <v>Graham Hart</v>
          </cell>
        </row>
        <row r="16">
          <cell r="J16" t="str">
            <v>Janette Thomas</v>
          </cell>
        </row>
        <row r="17">
          <cell r="J17" t="str">
            <v>Helen Hutton</v>
          </cell>
        </row>
        <row r="18">
          <cell r="J18" t="str">
            <v>Sue George</v>
          </cell>
        </row>
        <row r="19">
          <cell r="J19" t="str">
            <v>Richard Anderson</v>
          </cell>
        </row>
        <row r="20">
          <cell r="J20" t="str">
            <v>Paul Amey</v>
          </cell>
        </row>
        <row r="21">
          <cell r="J21" t="str">
            <v>Michael Rose</v>
          </cell>
        </row>
        <row r="22">
          <cell r="J22" t="str">
            <v>Derrick Smith</v>
          </cell>
        </row>
        <row r="23">
          <cell r="J23" t="str">
            <v>Mark Brooks</v>
          </cell>
        </row>
        <row r="24">
          <cell r="J24" t="str">
            <v>John Shirley</v>
          </cell>
        </row>
        <row r="25">
          <cell r="J25" t="str">
            <v>Kevin Smart</v>
          </cell>
        </row>
        <row r="26">
          <cell r="J26" t="str">
            <v>Keith Perry</v>
          </cell>
        </row>
        <row r="27">
          <cell r="J27" t="str">
            <v>Jackie Perry</v>
          </cell>
        </row>
        <row r="28">
          <cell r="J28" t="str">
            <v>James Keeble</v>
          </cell>
        </row>
        <row r="29">
          <cell r="J29" t="str">
            <v>Gavin May</v>
          </cell>
        </row>
        <row r="30">
          <cell r="J30" t="str">
            <v>Graeme Biggins</v>
          </cell>
        </row>
        <row r="31">
          <cell r="J31" t="str">
            <v>Phillip Jenkins</v>
          </cell>
        </row>
        <row r="32">
          <cell r="J32" t="str">
            <v>Stuart Hope</v>
          </cell>
        </row>
        <row r="33">
          <cell r="J33" t="str">
            <v>Ian Huntingford</v>
          </cell>
        </row>
        <row r="34">
          <cell r="J34" t="str">
            <v>Charlie Stannett</v>
          </cell>
        </row>
        <row r="35">
          <cell r="J35" t="str">
            <v>Mike Jubb</v>
          </cell>
        </row>
        <row r="36">
          <cell r="J36" t="str">
            <v>Richard Beard</v>
          </cell>
        </row>
        <row r="37">
          <cell r="J37" t="str">
            <v>Simon Edwards</v>
          </cell>
        </row>
        <row r="38">
          <cell r="J38" t="str">
            <v>Karl Sherry</v>
          </cell>
        </row>
        <row r="39">
          <cell r="J39" t="str">
            <v>Ivan Newman</v>
          </cell>
        </row>
        <row r="40">
          <cell r="J40" t="str">
            <v>Gordon Riley</v>
          </cell>
        </row>
        <row r="41">
          <cell r="J41" t="str">
            <v>Jacqueline Riley</v>
          </cell>
        </row>
        <row r="42">
          <cell r="J42" t="str">
            <v>Paul Rawlingson</v>
          </cell>
        </row>
        <row r="43">
          <cell r="J43" t="str">
            <v>Don Hutchinson</v>
          </cell>
        </row>
        <row r="44">
          <cell r="J44" t="str">
            <v>Karl Read</v>
          </cell>
        </row>
        <row r="45">
          <cell r="J45" t="str">
            <v>David Gilbert</v>
          </cell>
        </row>
        <row r="46">
          <cell r="J46" t="str">
            <v>Mustafa Salih</v>
          </cell>
        </row>
        <row r="47">
          <cell r="J47" t="str">
            <v>Chris Jordan</v>
          </cell>
        </row>
        <row r="48">
          <cell r="J48" t="str">
            <v>Heather Williams</v>
          </cell>
        </row>
        <row r="49">
          <cell r="J49" t="str">
            <v>Anthony Bryan</v>
          </cell>
        </row>
        <row r="50">
          <cell r="J50" t="str">
            <v>Simon Proctor</v>
          </cell>
        </row>
        <row r="51">
          <cell r="J51" t="str">
            <v>Simon Palmer</v>
          </cell>
        </row>
        <row r="52">
          <cell r="J52" t="str">
            <v>Paul Stannard</v>
          </cell>
        </row>
        <row r="53">
          <cell r="J53" t="str">
            <v>Matthew Spillman</v>
          </cell>
        </row>
        <row r="54">
          <cell r="J54" t="str">
            <v>Kevin Robinson</v>
          </cell>
        </row>
        <row r="55">
          <cell r="J55" t="str">
            <v>Andy Ward</v>
          </cell>
        </row>
        <row r="56">
          <cell r="J56" t="str">
            <v>Kevin Chesham</v>
          </cell>
        </row>
        <row r="57">
          <cell r="J57" t="str">
            <v>Beverley Mason</v>
          </cell>
        </row>
        <row r="58">
          <cell r="J58" t="str">
            <v>Wayne Owide</v>
          </cell>
        </row>
        <row r="59">
          <cell r="J59" t="str">
            <v>Ryan Bowd</v>
          </cell>
        </row>
        <row r="60">
          <cell r="J60" t="str">
            <v>Nick Ison</v>
          </cell>
        </row>
        <row r="61">
          <cell r="J61" t="str">
            <v>Wendy Read</v>
          </cell>
        </row>
        <row r="62">
          <cell r="J62" t="str">
            <v>Simon Edye</v>
          </cell>
        </row>
        <row r="63">
          <cell r="J63" t="str">
            <v>Rick Kiddle</v>
          </cell>
        </row>
        <row r="64">
          <cell r="J64" t="str">
            <v>Simon Brierley</v>
          </cell>
        </row>
        <row r="65">
          <cell r="J65" t="str">
            <v>Colin Lewin</v>
          </cell>
        </row>
        <row r="66">
          <cell r="J66" t="str">
            <v>David Hamill</v>
          </cell>
        </row>
        <row r="67">
          <cell r="J67" t="str">
            <v>Steve Macdonald</v>
          </cell>
        </row>
        <row r="68">
          <cell r="J68" t="str">
            <v>Sarah Springman</v>
          </cell>
        </row>
        <row r="69">
          <cell r="J69" t="str">
            <v>Joe Hurley</v>
          </cell>
        </row>
        <row r="70">
          <cell r="J70" t="str">
            <v>Keith Walker</v>
          </cell>
        </row>
        <row r="71">
          <cell r="J71" t="str">
            <v>Juliet Vickery</v>
          </cell>
        </row>
        <row r="72">
          <cell r="J72" t="str">
            <v>Howard Davis</v>
          </cell>
        </row>
        <row r="73">
          <cell r="J73" t="str">
            <v>Samantha Tophill</v>
          </cell>
        </row>
        <row r="74">
          <cell r="J74" t="str">
            <v>Alistair Mcveigh</v>
          </cell>
        </row>
        <row r="75">
          <cell r="J75" t="str">
            <v>Gordon Franklin</v>
          </cell>
        </row>
        <row r="76">
          <cell r="J76" t="str">
            <v>Georgina Jennings</v>
          </cell>
        </row>
        <row r="77">
          <cell r="J77" t="str">
            <v>Ian Kitchen</v>
          </cell>
        </row>
        <row r="78">
          <cell r="J78" t="str">
            <v>Michael Collins</v>
          </cell>
        </row>
        <row r="79">
          <cell r="J79" t="str">
            <v>Ron Naman</v>
          </cell>
        </row>
        <row r="80">
          <cell r="J80" t="str">
            <v>Stuart Axon</v>
          </cell>
        </row>
        <row r="81">
          <cell r="J81" t="str">
            <v>Richard Melvern</v>
          </cell>
        </row>
        <row r="82">
          <cell r="J82" t="str">
            <v>Anne Fish</v>
          </cell>
        </row>
        <row r="83">
          <cell r="J83" t="str">
            <v>Brian Longman</v>
          </cell>
        </row>
        <row r="84">
          <cell r="J84" t="str">
            <v>Ian Ellery</v>
          </cell>
        </row>
        <row r="85">
          <cell r="J85" t="str">
            <v>Colin Corby</v>
          </cell>
        </row>
        <row r="86">
          <cell r="J86" t="str">
            <v>Maurice Bond</v>
          </cell>
        </row>
        <row r="87">
          <cell r="J87" t="str">
            <v>Ian Mackerness</v>
          </cell>
        </row>
        <row r="88">
          <cell r="J88" t="str">
            <v>Michael Donovan</v>
          </cell>
        </row>
        <row r="89">
          <cell r="J89" t="str">
            <v>Christopher Scott</v>
          </cell>
        </row>
        <row r="90">
          <cell r="J90" t="str">
            <v>Charmaine sterling</v>
          </cell>
        </row>
        <row r="91">
          <cell r="J91" t="str">
            <v>Kevin Partridge</v>
          </cell>
        </row>
        <row r="92">
          <cell r="J92" t="str">
            <v>Elizabeth Bennett</v>
          </cell>
        </row>
        <row r="93">
          <cell r="J93" t="str">
            <v>Helen Eggar</v>
          </cell>
        </row>
        <row r="94">
          <cell r="J94" t="str">
            <v>Trace Allen</v>
          </cell>
        </row>
        <row r="95">
          <cell r="J95" t="str">
            <v>Ian O\'neill</v>
          </cell>
        </row>
        <row r="96">
          <cell r="J96" t="str">
            <v>Stuart Bennett</v>
          </cell>
        </row>
        <row r="97">
          <cell r="J97" t="str">
            <v>Timothy Butt</v>
          </cell>
        </row>
        <row r="98">
          <cell r="J98" t="str">
            <v>Jonathan Martin</v>
          </cell>
        </row>
        <row r="99">
          <cell r="J99" t="str">
            <v>Ian Gowers</v>
          </cell>
        </row>
        <row r="100">
          <cell r="J100" t="str">
            <v>Andrew Priest</v>
          </cell>
        </row>
        <row r="101">
          <cell r="J101" t="str">
            <v>Brenda Bozwood-davies</v>
          </cell>
        </row>
        <row r="102">
          <cell r="J102" t="str">
            <v>Simon Murray</v>
          </cell>
        </row>
        <row r="103">
          <cell r="J103" t="str">
            <v>Tim Somers</v>
          </cell>
        </row>
        <row r="104">
          <cell r="J104" t="str">
            <v>Luke Partridge</v>
          </cell>
        </row>
        <row r="105">
          <cell r="J105" t="str">
            <v>Neil Galjaard</v>
          </cell>
        </row>
        <row r="106">
          <cell r="J106" t="str">
            <v>Sarah Miller</v>
          </cell>
        </row>
        <row r="107">
          <cell r="J107" t="str">
            <v>Mike Suckling</v>
          </cell>
        </row>
        <row r="108">
          <cell r="J108" t="str">
            <v>Zena Shean</v>
          </cell>
        </row>
        <row r="109">
          <cell r="J109" t="str">
            <v>Paula Adams</v>
          </cell>
        </row>
        <row r="110">
          <cell r="J110" t="str">
            <v>Simon Patenall</v>
          </cell>
        </row>
        <row r="111">
          <cell r="J111" t="str">
            <v>Tony Shortland</v>
          </cell>
        </row>
        <row r="112">
          <cell r="J112" t="str">
            <v>Paul Pester</v>
          </cell>
        </row>
        <row r="113">
          <cell r="J113" t="str">
            <v>Mark Philo</v>
          </cell>
        </row>
        <row r="114">
          <cell r="J114" t="str">
            <v>Esther Hamill</v>
          </cell>
        </row>
        <row r="115">
          <cell r="J115" t="str">
            <v>John Lambert</v>
          </cell>
        </row>
        <row r="116">
          <cell r="J116" t="str">
            <v>Grayhame Fish</v>
          </cell>
        </row>
        <row r="117">
          <cell r="J117" t="str">
            <v>Peter Winfield</v>
          </cell>
        </row>
        <row r="118">
          <cell r="J118" t="str">
            <v>Jared Luke Walbridge</v>
          </cell>
        </row>
        <row r="119">
          <cell r="J119" t="str">
            <v>Michael Kane</v>
          </cell>
        </row>
        <row r="120">
          <cell r="J120" t="str">
            <v>Michael Kane</v>
          </cell>
        </row>
        <row r="121">
          <cell r="J121" t="str">
            <v>Sean Beard</v>
          </cell>
        </row>
        <row r="122">
          <cell r="J122" t="str">
            <v>Patricia Green</v>
          </cell>
        </row>
        <row r="123">
          <cell r="J123" t="str">
            <v>George Park</v>
          </cell>
        </row>
        <row r="124">
          <cell r="J124" t="str">
            <v>Peter Hayward</v>
          </cell>
        </row>
        <row r="125">
          <cell r="J125" t="str">
            <v>Jon Cowell</v>
          </cell>
        </row>
        <row r="126">
          <cell r="J126" t="str">
            <v>Linda Pollard</v>
          </cell>
        </row>
        <row r="127">
          <cell r="J127" t="str">
            <v>Sean Holt</v>
          </cell>
        </row>
        <row r="128">
          <cell r="J128" t="str">
            <v>Chrissie Wellington</v>
          </cell>
        </row>
        <row r="129">
          <cell r="J129" t="str">
            <v>Brian White</v>
          </cell>
        </row>
        <row r="130">
          <cell r="J130" t="str">
            <v>Paul Dutton</v>
          </cell>
        </row>
        <row r="131">
          <cell r="J131" t="str">
            <v>Hannah Edwards</v>
          </cell>
        </row>
        <row r="132">
          <cell r="J132" t="str">
            <v>Scott Edwards</v>
          </cell>
        </row>
        <row r="133">
          <cell r="J133" t="str">
            <v>Scott Edwards</v>
          </cell>
        </row>
        <row r="134">
          <cell r="J134" t="str">
            <v>Barry Marshall</v>
          </cell>
        </row>
        <row r="135">
          <cell r="J135" t="str">
            <v>Graham Lee</v>
          </cell>
        </row>
        <row r="136">
          <cell r="J136" t="str">
            <v>Diane Sandover</v>
          </cell>
        </row>
        <row r="137">
          <cell r="J137" t="str">
            <v>Carys Mai Williams</v>
          </cell>
        </row>
        <row r="138">
          <cell r="J138" t="str">
            <v>Andy Hood</v>
          </cell>
        </row>
        <row r="139">
          <cell r="J139" t="str">
            <v>Hannah Kitchen</v>
          </cell>
        </row>
        <row r="140">
          <cell r="J140" t="str">
            <v>Roland Shaw</v>
          </cell>
        </row>
        <row r="141">
          <cell r="J141" t="str">
            <v>Mat Clarkson</v>
          </cell>
        </row>
        <row r="142">
          <cell r="J142" t="str">
            <v>Sue Fuller</v>
          </cell>
        </row>
        <row r="143">
          <cell r="J143" t="str">
            <v>Colin Simpson</v>
          </cell>
        </row>
        <row r="144">
          <cell r="J144" t="str">
            <v>Panos Kakoullis</v>
          </cell>
        </row>
        <row r="145">
          <cell r="J145" t="str">
            <v>Terence Wright</v>
          </cell>
        </row>
        <row r="146">
          <cell r="J146" t="str">
            <v>Octavia Chambers</v>
          </cell>
        </row>
        <row r="147">
          <cell r="J147" t="str">
            <v>Ken Mathews</v>
          </cell>
        </row>
        <row r="148">
          <cell r="J148" t="str">
            <v>Stuart Jago</v>
          </cell>
        </row>
        <row r="149">
          <cell r="J149" t="str">
            <v>Kevin Dean</v>
          </cell>
        </row>
        <row r="150">
          <cell r="J150" t="str">
            <v>Jim Sinton</v>
          </cell>
        </row>
        <row r="151">
          <cell r="J151" t="str">
            <v>Richard Piron</v>
          </cell>
        </row>
        <row r="152">
          <cell r="J152" t="str">
            <v>Iain Johnson</v>
          </cell>
        </row>
        <row r="153">
          <cell r="J153" t="str">
            <v>Anna Priestley</v>
          </cell>
        </row>
        <row r="154">
          <cell r="J154" t="str">
            <v>Kevin Payne</v>
          </cell>
        </row>
        <row r="155">
          <cell r="J155" t="str">
            <v>James Farmbrough</v>
          </cell>
        </row>
        <row r="156">
          <cell r="J156" t="str">
            <v>John Smith</v>
          </cell>
        </row>
        <row r="157">
          <cell r="J157" t="str">
            <v>Jackie Wren</v>
          </cell>
        </row>
        <row r="158">
          <cell r="J158" t="str">
            <v>Pete Eggleston</v>
          </cell>
        </row>
        <row r="159">
          <cell r="J159" t="str">
            <v>James Montgomery</v>
          </cell>
        </row>
        <row r="160">
          <cell r="J160" t="str">
            <v>Michael Russell</v>
          </cell>
        </row>
        <row r="161">
          <cell r="J161" t="str">
            <v>Mark Grayson</v>
          </cell>
        </row>
        <row r="162">
          <cell r="J162" t="str">
            <v>Derek Jones</v>
          </cell>
        </row>
        <row r="163">
          <cell r="J163" t="str">
            <v>Angela Girgis</v>
          </cell>
        </row>
        <row r="164">
          <cell r="J164" t="str">
            <v>Daniel Jago</v>
          </cell>
        </row>
        <row r="165">
          <cell r="J165" t="str">
            <v>Susan Potter</v>
          </cell>
        </row>
        <row r="166">
          <cell r="J166" t="str">
            <v>Mark McGiddy</v>
          </cell>
        </row>
        <row r="167">
          <cell r="J167" t="str">
            <v>Mark Bowditch</v>
          </cell>
        </row>
        <row r="168">
          <cell r="J168" t="str">
            <v>Wendy Staines</v>
          </cell>
        </row>
        <row r="169">
          <cell r="J169" t="str">
            <v>Caroline Findlay</v>
          </cell>
        </row>
        <row r="170">
          <cell r="J170" t="str">
            <v>Tim Andrews</v>
          </cell>
        </row>
        <row r="171">
          <cell r="J171" t="str">
            <v>Kevin Marriott</v>
          </cell>
        </row>
        <row r="172">
          <cell r="J172" t="str">
            <v>Rafael Villarreal</v>
          </cell>
        </row>
        <row r="173">
          <cell r="J173" t="str">
            <v>Neil Lynch</v>
          </cell>
        </row>
        <row r="174">
          <cell r="J174" t="str">
            <v>Geoff Brewster</v>
          </cell>
        </row>
        <row r="175">
          <cell r="J175" t="str">
            <v>Oliver Milk</v>
          </cell>
        </row>
        <row r="176">
          <cell r="J176" t="str">
            <v>James Kidd</v>
          </cell>
        </row>
        <row r="177">
          <cell r="J177" t="str">
            <v>Elspeth Knott</v>
          </cell>
        </row>
        <row r="178">
          <cell r="J178" t="str">
            <v>Jack Rivers</v>
          </cell>
        </row>
        <row r="179">
          <cell r="J179" t="str">
            <v>Josef Rivers</v>
          </cell>
        </row>
        <row r="180">
          <cell r="J180" t="str">
            <v>Joshua Rivers</v>
          </cell>
        </row>
        <row r="181">
          <cell r="J181" t="str">
            <v>David Sales</v>
          </cell>
        </row>
        <row r="182">
          <cell r="J182" t="str">
            <v>Russell Atkinson</v>
          </cell>
        </row>
        <row r="183">
          <cell r="J183" t="str">
            <v xml:space="preserve">Hannah Esme Shean </v>
          </cell>
        </row>
        <row r="184">
          <cell r="J184" t="str">
            <v>Charles Hammon</v>
          </cell>
        </row>
        <row r="185">
          <cell r="J185" t="str">
            <v>Alice Sharpe</v>
          </cell>
        </row>
        <row r="186">
          <cell r="J186" t="str">
            <v>Samantha Fielding</v>
          </cell>
        </row>
        <row r="187">
          <cell r="J187" t="str">
            <v>Gareth Stuart</v>
          </cell>
        </row>
        <row r="188">
          <cell r="J188" t="str">
            <v>James Sheairs</v>
          </cell>
        </row>
        <row r="189">
          <cell r="J189" t="str">
            <v>Helen Hatcher</v>
          </cell>
        </row>
        <row r="190">
          <cell r="J190" t="str">
            <v>Peter Sawko</v>
          </cell>
        </row>
        <row r="191">
          <cell r="J191" t="str">
            <v>Mark Taplin</v>
          </cell>
        </row>
        <row r="192">
          <cell r="J192" t="str">
            <v>Greg Blount</v>
          </cell>
        </row>
        <row r="193">
          <cell r="J193" t="str">
            <v>Vicky Haywood</v>
          </cell>
        </row>
        <row r="194">
          <cell r="J194" t="str">
            <v>Sarah Nash</v>
          </cell>
        </row>
        <row r="195">
          <cell r="J195" t="str">
            <v>Paul Gardner</v>
          </cell>
        </row>
        <row r="196">
          <cell r="J196" t="str">
            <v>Iain Downie</v>
          </cell>
        </row>
        <row r="197">
          <cell r="J197" t="str">
            <v>Julia Yelloly</v>
          </cell>
        </row>
        <row r="198">
          <cell r="J198" t="str">
            <v>Natalie Longman</v>
          </cell>
        </row>
        <row r="199">
          <cell r="J199" t="str">
            <v>Mark Pryor</v>
          </cell>
        </row>
        <row r="200">
          <cell r="J200" t="str">
            <v>Simon Fisher</v>
          </cell>
        </row>
        <row r="201">
          <cell r="J201" t="str">
            <v>Amanda Mallett</v>
          </cell>
        </row>
        <row r="202">
          <cell r="J202" t="str">
            <v>Mike Orton</v>
          </cell>
        </row>
        <row r="203">
          <cell r="J203" t="str">
            <v>Janice Brown</v>
          </cell>
        </row>
        <row r="204">
          <cell r="J204" t="str">
            <v>Harvey Bennett</v>
          </cell>
        </row>
        <row r="205">
          <cell r="J205" t="str">
            <v>Salvatore (tony) Parello</v>
          </cell>
        </row>
        <row r="206">
          <cell r="J206" t="str">
            <v>Richard Hardy</v>
          </cell>
        </row>
        <row r="207">
          <cell r="J207" t="str">
            <v xml:space="preserve">Lee Dawson </v>
          </cell>
        </row>
        <row r="208">
          <cell r="J208" t="str">
            <v>Steve Harley</v>
          </cell>
        </row>
        <row r="209">
          <cell r="J209" t="str">
            <v>Mike Jordan</v>
          </cell>
        </row>
        <row r="210">
          <cell r="J210" t="str">
            <v>Stuart Mills</v>
          </cell>
        </row>
        <row r="211">
          <cell r="J211" t="str">
            <v>Wendy Martin</v>
          </cell>
        </row>
        <row r="212">
          <cell r="J212" t="str">
            <v>Justin  Howard</v>
          </cell>
        </row>
        <row r="213">
          <cell r="J213" t="str">
            <v>Mark Young</v>
          </cell>
        </row>
        <row r="214">
          <cell r="J214" t="str">
            <v>Rebecca Sore</v>
          </cell>
        </row>
        <row r="215">
          <cell r="J215" t="str">
            <v>Barbara Law</v>
          </cell>
        </row>
        <row r="216">
          <cell r="J216" t="str">
            <v>Dylan Karger</v>
          </cell>
        </row>
        <row r="217">
          <cell r="J217" t="str">
            <v>Anthony Waller</v>
          </cell>
        </row>
        <row r="218">
          <cell r="J218" t="str">
            <v>Martin Alabone</v>
          </cell>
        </row>
        <row r="219">
          <cell r="J219" t="str">
            <v>Graham Mackie</v>
          </cell>
        </row>
        <row r="220">
          <cell r="J220" t="str">
            <v>Bob Arthur</v>
          </cell>
        </row>
        <row r="221">
          <cell r="J221" t="str">
            <v>Karl Purdy</v>
          </cell>
        </row>
        <row r="222">
          <cell r="J222" t="str">
            <v>Andrew Wood</v>
          </cell>
        </row>
        <row r="223">
          <cell r="J223" t="str">
            <v>Neil Coombes</v>
          </cell>
        </row>
        <row r="224">
          <cell r="J224" t="str">
            <v>Stephen Crane</v>
          </cell>
        </row>
        <row r="225">
          <cell r="J225" t="str">
            <v>Jonathan Davies</v>
          </cell>
        </row>
        <row r="226">
          <cell r="J226" t="str">
            <v>Charles Harris</v>
          </cell>
        </row>
        <row r="227">
          <cell r="J227" t="str">
            <v>Kate Hodgkiss</v>
          </cell>
        </row>
        <row r="228">
          <cell r="J228" t="str">
            <v>Geraldine Howard</v>
          </cell>
        </row>
        <row r="229">
          <cell r="J229" t="str">
            <v>Penny Grayson</v>
          </cell>
        </row>
        <row r="230">
          <cell r="J230" t="str">
            <v>Oliver Swallow</v>
          </cell>
        </row>
        <row r="231">
          <cell r="J231" t="str">
            <v>Thomas Vickery</v>
          </cell>
        </row>
        <row r="232">
          <cell r="J232" t="str">
            <v>Graham Honey</v>
          </cell>
        </row>
        <row r="233">
          <cell r="J233" t="str">
            <v>Paula Purtell</v>
          </cell>
        </row>
        <row r="234">
          <cell r="J234" t="str">
            <v>Greg Evans</v>
          </cell>
        </row>
        <row r="235">
          <cell r="J235" t="str">
            <v>Tonia Schofield</v>
          </cell>
        </row>
        <row r="236">
          <cell r="J236" t="str">
            <v>James Foster</v>
          </cell>
        </row>
        <row r="237">
          <cell r="J237" t="str">
            <v>Lesley Dutton</v>
          </cell>
        </row>
        <row r="238">
          <cell r="J238" t="str">
            <v>John  Hope</v>
          </cell>
        </row>
        <row r="239">
          <cell r="J239" t="str">
            <v>Elisabeth Ross</v>
          </cell>
        </row>
        <row r="240">
          <cell r="J240" t="str">
            <v>Ravi Dighe</v>
          </cell>
        </row>
        <row r="241">
          <cell r="J241" t="str">
            <v>Leonard Shapiro</v>
          </cell>
        </row>
        <row r="242">
          <cell r="J242" t="str">
            <v>Tim Boyall</v>
          </cell>
        </row>
        <row r="243">
          <cell r="J243" t="str">
            <v>Mark Harman</v>
          </cell>
        </row>
        <row r="244">
          <cell r="J244" t="str">
            <v>Matthew Pickett</v>
          </cell>
        </row>
        <row r="245">
          <cell r="J245" t="str">
            <v>Ashley Howes</v>
          </cell>
        </row>
        <row r="246">
          <cell r="J246" t="str">
            <v>Andy Matson</v>
          </cell>
        </row>
        <row r="247">
          <cell r="J247" t="str">
            <v>Chris Priestley</v>
          </cell>
        </row>
        <row r="248">
          <cell r="J248" t="str">
            <v>Julia  Fonnereau</v>
          </cell>
        </row>
        <row r="249">
          <cell r="J249" t="str">
            <v>Peter Chapman</v>
          </cell>
        </row>
        <row r="250">
          <cell r="J250" t="str">
            <v>Bjorn Alsos</v>
          </cell>
        </row>
        <row r="251">
          <cell r="J251" t="str">
            <v>Noel Jones</v>
          </cell>
        </row>
        <row r="252">
          <cell r="J252" t="str">
            <v>Tim Smith</v>
          </cell>
        </row>
        <row r="253">
          <cell r="J253" t="str">
            <v>Mark Beaver</v>
          </cell>
        </row>
        <row r="254">
          <cell r="J254" t="str">
            <v>Andy McPherson</v>
          </cell>
        </row>
        <row r="255">
          <cell r="J255" t="str">
            <v>Sophie Lankford</v>
          </cell>
        </row>
        <row r="256">
          <cell r="J256" t="str">
            <v>Simon Shaw</v>
          </cell>
        </row>
        <row r="257">
          <cell r="J257" t="str">
            <v>Andy Dawbarn</v>
          </cell>
        </row>
        <row r="258">
          <cell r="J258" t="str">
            <v>William Lankford</v>
          </cell>
        </row>
        <row r="259">
          <cell r="J259" t="str">
            <v>Teresa Harman</v>
          </cell>
        </row>
        <row r="260">
          <cell r="J260" t="str">
            <v>Madelein Van De Merwe</v>
          </cell>
        </row>
        <row r="261">
          <cell r="J261" t="str">
            <v>Alasdair Sutherland</v>
          </cell>
        </row>
        <row r="262">
          <cell r="J262" t="str">
            <v>Darrel Holt</v>
          </cell>
        </row>
        <row r="263">
          <cell r="J263" t="str">
            <v>Martin Beare</v>
          </cell>
        </row>
        <row r="264">
          <cell r="J264" t="str">
            <v>Edward Chadwick</v>
          </cell>
        </row>
        <row r="265">
          <cell r="J265" t="str">
            <v>Nick Collins</v>
          </cell>
        </row>
        <row r="266">
          <cell r="J266" t="str">
            <v>Greg Potts</v>
          </cell>
        </row>
        <row r="267">
          <cell r="J267" t="str">
            <v>Peter Ryan</v>
          </cell>
        </row>
        <row r="268">
          <cell r="J268" t="str">
            <v>Jason Battle</v>
          </cell>
        </row>
        <row r="269">
          <cell r="J269" t="str">
            <v>Julia Scott</v>
          </cell>
        </row>
        <row r="270">
          <cell r="J270" t="str">
            <v>Daniel Powell</v>
          </cell>
        </row>
        <row r="271">
          <cell r="J271" t="str">
            <v>Steve Bowen</v>
          </cell>
        </row>
        <row r="272">
          <cell r="J272" t="str">
            <v>Carl Barnes</v>
          </cell>
        </row>
        <row r="273">
          <cell r="J273" t="str">
            <v>Kevin Gregory</v>
          </cell>
        </row>
        <row r="274">
          <cell r="J274" t="str">
            <v>Tina Asu</v>
          </cell>
        </row>
        <row r="275">
          <cell r="J275" t="str">
            <v>Julie  Dempsey</v>
          </cell>
        </row>
        <row r="276">
          <cell r="J276" t="str">
            <v>Alan Slade</v>
          </cell>
        </row>
        <row r="277">
          <cell r="J277" t="str">
            <v>Lynn Emmett</v>
          </cell>
        </row>
        <row r="278">
          <cell r="J278" t="str">
            <v>Lee Runciman</v>
          </cell>
        </row>
        <row r="279">
          <cell r="J279" t="str">
            <v>David Towey</v>
          </cell>
        </row>
        <row r="280">
          <cell r="J280" t="str">
            <v>Tim Walters</v>
          </cell>
        </row>
        <row r="281">
          <cell r="J281" t="str">
            <v>Mark Nowell</v>
          </cell>
        </row>
        <row r="282">
          <cell r="J282" t="str">
            <v>Daryl Bendel</v>
          </cell>
        </row>
        <row r="283">
          <cell r="J283" t="str">
            <v>Mark Russell</v>
          </cell>
        </row>
        <row r="284">
          <cell r="J284" t="str">
            <v>Catherina Minnie</v>
          </cell>
        </row>
        <row r="285">
          <cell r="J285" t="str">
            <v>David Brookes</v>
          </cell>
        </row>
        <row r="286">
          <cell r="J286" t="str">
            <v>Matt Ellis</v>
          </cell>
        </row>
        <row r="287">
          <cell r="J287" t="str">
            <v>Daniel Sharrock</v>
          </cell>
        </row>
        <row r="288">
          <cell r="J288" t="str">
            <v>David Southgate</v>
          </cell>
        </row>
        <row r="289">
          <cell r="J289" t="str">
            <v>Peter Binks</v>
          </cell>
        </row>
        <row r="290">
          <cell r="J290" t="str">
            <v>David  Gretton</v>
          </cell>
        </row>
        <row r="291">
          <cell r="J291" t="str">
            <v>Christine Shakespeare</v>
          </cell>
        </row>
        <row r="292">
          <cell r="J292" t="str">
            <v>Matt Shingleton</v>
          </cell>
        </row>
        <row r="293">
          <cell r="J293" t="str">
            <v>William Long</v>
          </cell>
        </row>
        <row r="294">
          <cell r="J294" t="str">
            <v>Lucy Gossage</v>
          </cell>
        </row>
        <row r="295">
          <cell r="J295" t="str">
            <v>Adam Gough</v>
          </cell>
        </row>
        <row r="296">
          <cell r="J296" t="str">
            <v>Steve Daniels</v>
          </cell>
        </row>
        <row r="297">
          <cell r="J297" t="str">
            <v>Dil Wetherill</v>
          </cell>
        </row>
        <row r="298">
          <cell r="J298" t="str">
            <v>Chris Milne</v>
          </cell>
        </row>
        <row r="299">
          <cell r="J299" t="str">
            <v>Kevin Willett</v>
          </cell>
        </row>
        <row r="300">
          <cell r="J300" t="str">
            <v>Steve Bunce</v>
          </cell>
        </row>
        <row r="301">
          <cell r="J301" t="str">
            <v>Elliot Swallow</v>
          </cell>
        </row>
        <row r="302">
          <cell r="J302" t="str">
            <v>Jacalyn Eyres</v>
          </cell>
        </row>
        <row r="303">
          <cell r="J303" t="str">
            <v>Peter Hughes</v>
          </cell>
        </row>
        <row r="304">
          <cell r="J304" t="str">
            <v>Bruno Delacave</v>
          </cell>
        </row>
        <row r="305">
          <cell r="J305" t="str">
            <v>John Sweeney</v>
          </cell>
        </row>
        <row r="306">
          <cell r="J306" t="str">
            <v>Paul Heselwood</v>
          </cell>
        </row>
        <row r="307">
          <cell r="J307" t="str">
            <v>Brendan Moran</v>
          </cell>
        </row>
        <row r="308">
          <cell r="J308" t="str">
            <v>Charlotte Gee</v>
          </cell>
        </row>
        <row r="309">
          <cell r="J309" t="str">
            <v>Simon Strong</v>
          </cell>
        </row>
        <row r="310">
          <cell r="J310" t="str">
            <v>Alison Cooper</v>
          </cell>
        </row>
        <row r="311">
          <cell r="J311" t="str">
            <v>Geoff Cooper</v>
          </cell>
        </row>
        <row r="312">
          <cell r="J312" t="str">
            <v>Stephen Hampshire</v>
          </cell>
        </row>
        <row r="313">
          <cell r="J313" t="str">
            <v>Arlene McLean</v>
          </cell>
        </row>
        <row r="314">
          <cell r="J314" t="str">
            <v>Louise Baker</v>
          </cell>
        </row>
        <row r="315">
          <cell r="J315" t="str">
            <v>Carl  James</v>
          </cell>
        </row>
        <row r="316">
          <cell r="J316" t="str">
            <v>Elaine Garvican</v>
          </cell>
        </row>
        <row r="317">
          <cell r="J317" t="str">
            <v>Oliver Clark</v>
          </cell>
        </row>
        <row r="318">
          <cell r="J318" t="str">
            <v>Stevan Allison</v>
          </cell>
        </row>
        <row r="319">
          <cell r="J319" t="str">
            <v>Robert Oliver Brunton</v>
          </cell>
        </row>
        <row r="320">
          <cell r="J320" t="str">
            <v>Sarah Aneesha Brunton</v>
          </cell>
        </row>
        <row r="321">
          <cell r="J321" t="str">
            <v>Barry Elder</v>
          </cell>
        </row>
        <row r="322">
          <cell r="J322" t="str">
            <v>Georgina Schwiening</v>
          </cell>
        </row>
        <row r="323">
          <cell r="J323" t="str">
            <v>Ross Bailey</v>
          </cell>
        </row>
        <row r="324">
          <cell r="J324" t="str">
            <v>Julie Tapley</v>
          </cell>
        </row>
        <row r="325">
          <cell r="J325" t="str">
            <v>Adam Tapley</v>
          </cell>
        </row>
        <row r="326">
          <cell r="J326" t="str">
            <v>James Tapley</v>
          </cell>
        </row>
        <row r="327">
          <cell r="J327" t="str">
            <v>Andrew Hovell</v>
          </cell>
        </row>
        <row r="328">
          <cell r="J328" t="str">
            <v>Annie Thomas</v>
          </cell>
        </row>
        <row r="329">
          <cell r="J329" t="str">
            <v>Richard Wilkes</v>
          </cell>
        </row>
        <row r="330">
          <cell r="J330" t="str">
            <v>Stuart Webster</v>
          </cell>
        </row>
        <row r="331">
          <cell r="J331" t="str">
            <v>John Moody</v>
          </cell>
        </row>
        <row r="332">
          <cell r="J332" t="str">
            <v>Keith Cockburn</v>
          </cell>
        </row>
        <row r="333">
          <cell r="J333" t="str">
            <v>Christina Lankford</v>
          </cell>
        </row>
        <row r="334">
          <cell r="J334" t="str">
            <v>Vicki Goddard</v>
          </cell>
        </row>
        <row r="335">
          <cell r="J335" t="str">
            <v>Neil Catling</v>
          </cell>
        </row>
        <row r="336">
          <cell r="J336" t="str">
            <v>Richard Pitcairn</v>
          </cell>
        </row>
        <row r="337">
          <cell r="J337" t="str">
            <v>Jonathan Hartsmith</v>
          </cell>
        </row>
        <row r="338">
          <cell r="J338" t="str">
            <v>Karen Parnell</v>
          </cell>
        </row>
        <row r="339">
          <cell r="J339" t="str">
            <v>Elodie Levis</v>
          </cell>
        </row>
        <row r="340">
          <cell r="J340" t="str">
            <v>Steve Moakes</v>
          </cell>
        </row>
        <row r="341">
          <cell r="J341" t="str">
            <v>Darren Smith</v>
          </cell>
        </row>
        <row r="342">
          <cell r="J342" t="str">
            <v>David Mills</v>
          </cell>
        </row>
        <row r="343">
          <cell r="J343" t="str">
            <v>Richard Allen</v>
          </cell>
        </row>
        <row r="344">
          <cell r="J344" t="str">
            <v>Lynn Allen</v>
          </cell>
        </row>
        <row r="345">
          <cell r="J345" t="str">
            <v>Aimee Canham</v>
          </cell>
        </row>
        <row r="346">
          <cell r="J346" t="str">
            <v>Neil Reid</v>
          </cell>
        </row>
        <row r="347">
          <cell r="J347" t="str">
            <v>David Gibson</v>
          </cell>
        </row>
        <row r="348">
          <cell r="J348" t="str">
            <v>Gwyneth Chatten</v>
          </cell>
        </row>
        <row r="349">
          <cell r="J349" t="str">
            <v>Jackie Drew</v>
          </cell>
        </row>
        <row r="350">
          <cell r="J350" t="str">
            <v>Kevin Harber</v>
          </cell>
        </row>
        <row r="351">
          <cell r="J351" t="str">
            <v>James Herbert</v>
          </cell>
        </row>
        <row r="352">
          <cell r="J352" t="str">
            <v>Anna Holden</v>
          </cell>
        </row>
        <row r="353">
          <cell r="J353" t="str">
            <v>Tim Gilbert</v>
          </cell>
        </row>
        <row r="354">
          <cell r="J354" t="str">
            <v>Andy Chatterton</v>
          </cell>
        </row>
        <row r="355">
          <cell r="J355" t="str">
            <v>Philip Cave</v>
          </cell>
        </row>
        <row r="356">
          <cell r="J356" t="str">
            <v>Robert Marek</v>
          </cell>
        </row>
        <row r="357">
          <cell r="J357" t="str">
            <v>Nigel Hodge</v>
          </cell>
        </row>
        <row r="358">
          <cell r="J358" t="str">
            <v>Ian Carrick</v>
          </cell>
        </row>
        <row r="359">
          <cell r="J359" t="str">
            <v>Helen Collins</v>
          </cell>
        </row>
        <row r="360">
          <cell r="J360" t="str">
            <v>Aleck  Hunter</v>
          </cell>
        </row>
        <row r="361">
          <cell r="J361" t="str">
            <v>James Oakes</v>
          </cell>
        </row>
        <row r="362">
          <cell r="J362" t="str">
            <v>Chloe Brown</v>
          </cell>
        </row>
        <row r="363">
          <cell r="J363" t="str">
            <v>Stephen James</v>
          </cell>
        </row>
        <row r="364">
          <cell r="J364" t="str">
            <v>Richard Duane</v>
          </cell>
        </row>
        <row r="365">
          <cell r="J365" t="str">
            <v>Iain Keenan</v>
          </cell>
        </row>
        <row r="366">
          <cell r="J366" t="str">
            <v>James Sullivan</v>
          </cell>
        </row>
        <row r="367">
          <cell r="J367" t="str">
            <v>Stephen Davis</v>
          </cell>
        </row>
        <row r="368">
          <cell r="J368" t="str">
            <v>Beth Timlett</v>
          </cell>
        </row>
        <row r="369">
          <cell r="J369" t="str">
            <v>Richard Nixon</v>
          </cell>
        </row>
        <row r="370">
          <cell r="J370" t="str">
            <v>Mary Skelcher</v>
          </cell>
        </row>
        <row r="371">
          <cell r="J371" t="str">
            <v>Chris Brolly</v>
          </cell>
        </row>
        <row r="372">
          <cell r="J372" t="str">
            <v>Michelle Ashwell</v>
          </cell>
        </row>
        <row r="373">
          <cell r="J373" t="str">
            <v>Vic Rae</v>
          </cell>
        </row>
        <row r="374">
          <cell r="J374" t="str">
            <v>Arran Rae</v>
          </cell>
        </row>
        <row r="375">
          <cell r="J375" t="str">
            <v>Arran Rae</v>
          </cell>
        </row>
        <row r="376">
          <cell r="J376" t="str">
            <v>Alexandra Rae</v>
          </cell>
        </row>
        <row r="377">
          <cell r="J377" t="str">
            <v>Mary Twitchett</v>
          </cell>
        </row>
        <row r="378">
          <cell r="J378" t="str">
            <v>Graham Bainger</v>
          </cell>
        </row>
        <row r="379">
          <cell r="J379" t="str">
            <v>Steve Mckeown</v>
          </cell>
        </row>
        <row r="380">
          <cell r="J380" t="str">
            <v>Richard Marshall-clarke</v>
          </cell>
        </row>
        <row r="381">
          <cell r="J381" t="str">
            <v>Brian Powell</v>
          </cell>
        </row>
        <row r="382">
          <cell r="J382" t="str">
            <v>Rob Lines</v>
          </cell>
        </row>
        <row r="383">
          <cell r="J383" t="str">
            <v>Andrew Atthowe</v>
          </cell>
        </row>
        <row r="384">
          <cell r="J384" t="str">
            <v>Jean Smullen</v>
          </cell>
        </row>
        <row r="385">
          <cell r="J385" t="str">
            <v>Roslyn Mcginty</v>
          </cell>
        </row>
        <row r="386">
          <cell r="J386" t="str">
            <v>Pedro Polson</v>
          </cell>
        </row>
        <row r="387">
          <cell r="J387" t="str">
            <v>Matt Bowmer</v>
          </cell>
        </row>
        <row r="388">
          <cell r="J388" t="str">
            <v>Brian Ewin</v>
          </cell>
        </row>
        <row r="389">
          <cell r="J389" t="str">
            <v>Steve Le Page</v>
          </cell>
        </row>
        <row r="390">
          <cell r="J390" t="str">
            <v>Stephen Gershon</v>
          </cell>
        </row>
        <row r="391">
          <cell r="J391" t="str">
            <v>David Stockwell</v>
          </cell>
        </row>
        <row r="392">
          <cell r="J392" t="str">
            <v>Natalie Scurll</v>
          </cell>
        </row>
        <row r="393">
          <cell r="J393" t="str">
            <v>Michael Stollery</v>
          </cell>
        </row>
        <row r="394">
          <cell r="J394" t="str">
            <v>Jez Baxter</v>
          </cell>
        </row>
        <row r="395">
          <cell r="J395" t="str">
            <v>John Knight</v>
          </cell>
        </row>
        <row r="396">
          <cell r="J396" t="str">
            <v>Paul Halford</v>
          </cell>
        </row>
        <row r="397">
          <cell r="J397" t="str">
            <v>Alan Findlay</v>
          </cell>
        </row>
        <row r="398">
          <cell r="J398" t="str">
            <v>Paul Hudson</v>
          </cell>
        </row>
        <row r="399">
          <cell r="J399" t="str">
            <v>Iain Dawson</v>
          </cell>
        </row>
        <row r="400">
          <cell r="J400" t="str">
            <v>Terry Allen</v>
          </cell>
        </row>
        <row r="401">
          <cell r="J401" t="str">
            <v>Roland Beton</v>
          </cell>
        </row>
        <row r="402">
          <cell r="J402" t="str">
            <v>Kris Pringle</v>
          </cell>
        </row>
        <row r="403">
          <cell r="J403" t="str">
            <v>Jonathan O\'hara</v>
          </cell>
        </row>
        <row r="404">
          <cell r="J404" t="str">
            <v>Robert Sheppard</v>
          </cell>
        </row>
        <row r="405">
          <cell r="J405" t="str">
            <v>David Mcnair</v>
          </cell>
        </row>
        <row r="406">
          <cell r="J406" t="str">
            <v>Adam Ghaboos</v>
          </cell>
        </row>
        <row r="407">
          <cell r="J407" t="str">
            <v>Yvette Johnston</v>
          </cell>
        </row>
        <row r="408">
          <cell r="J408" t="str">
            <v>Greig Avery</v>
          </cell>
        </row>
        <row r="409">
          <cell r="J409" t="str">
            <v>Melinda Duer</v>
          </cell>
        </row>
        <row r="410">
          <cell r="J410" t="str">
            <v>Keith Gray</v>
          </cell>
        </row>
        <row r="411">
          <cell r="J411" t="str">
            <v>Ben Clevenger</v>
          </cell>
        </row>
        <row r="412">
          <cell r="J412" t="str">
            <v>Michael Butler</v>
          </cell>
        </row>
        <row r="413">
          <cell r="J413" t="str">
            <v>Neil Gillespie</v>
          </cell>
        </row>
        <row r="414">
          <cell r="J414" t="str">
            <v>Lorraine Taylor</v>
          </cell>
        </row>
        <row r="415">
          <cell r="J415" t="str">
            <v>Thomas Palmer</v>
          </cell>
        </row>
        <row r="416">
          <cell r="J416" t="str">
            <v>Tracy Kennedy</v>
          </cell>
        </row>
        <row r="417">
          <cell r="J417" t="str">
            <v>Andrew Traube</v>
          </cell>
        </row>
        <row r="418">
          <cell r="J418" t="str">
            <v>Rachel Edwards</v>
          </cell>
        </row>
        <row r="419">
          <cell r="J419" t="str">
            <v>Joseph Wilson</v>
          </cell>
        </row>
        <row r="420">
          <cell r="J420" t="str">
            <v>Richard Sharrock</v>
          </cell>
        </row>
        <row r="421">
          <cell r="J421" t="str">
            <v>Mark Eden</v>
          </cell>
        </row>
        <row r="422">
          <cell r="J422" t="str">
            <v>Steve Rust</v>
          </cell>
        </row>
        <row r="423">
          <cell r="J423" t="str">
            <v>Kate Turner</v>
          </cell>
        </row>
        <row r="424">
          <cell r="J424" t="str">
            <v>Marcus Lankford</v>
          </cell>
        </row>
        <row r="425">
          <cell r="J425" t="str">
            <v>Gill Fullen</v>
          </cell>
        </row>
        <row r="426">
          <cell r="J426" t="str">
            <v>Hannah Cooke</v>
          </cell>
        </row>
        <row r="427">
          <cell r="J427" t="str">
            <v>Hayley Brewis</v>
          </cell>
        </row>
        <row r="428">
          <cell r="J428" t="str">
            <v>William Pryke</v>
          </cell>
        </row>
        <row r="429">
          <cell r="J429" t="str">
            <v>Angela Joiner-handy</v>
          </cell>
        </row>
        <row r="430">
          <cell r="J430" t="str">
            <v>Chris  George</v>
          </cell>
        </row>
        <row r="431">
          <cell r="J431" t="str">
            <v>Nigel Burch</v>
          </cell>
        </row>
        <row r="432">
          <cell r="J432" t="str">
            <v>Jon Yorston</v>
          </cell>
        </row>
        <row r="433">
          <cell r="J433" t="str">
            <v>Perry Agass</v>
          </cell>
        </row>
        <row r="434">
          <cell r="J434" t="str">
            <v>Edward Wetherell</v>
          </cell>
        </row>
        <row r="435">
          <cell r="J435" t="str">
            <v>Sophie Alden</v>
          </cell>
        </row>
        <row r="436">
          <cell r="J436" t="str">
            <v>Graham Morris</v>
          </cell>
        </row>
        <row r="437">
          <cell r="J437" t="str">
            <v>Stefano Toffolo</v>
          </cell>
        </row>
        <row r="438">
          <cell r="J438" t="str">
            <v>Chris Cammidge</v>
          </cell>
        </row>
        <row r="439">
          <cell r="J439" t="str">
            <v>Paul Harrison</v>
          </cell>
        </row>
        <row r="440">
          <cell r="J440" t="str">
            <v>Louise Rolfe</v>
          </cell>
        </row>
        <row r="441">
          <cell r="J441" t="str">
            <v>Jon Wilson</v>
          </cell>
        </row>
        <row r="442">
          <cell r="J442" t="str">
            <v>Shaun Satterthwaite</v>
          </cell>
        </row>
        <row r="443">
          <cell r="J443" t="str">
            <v>Andrew Goodchild</v>
          </cell>
        </row>
        <row r="444">
          <cell r="J444" t="str">
            <v>Chris Knight</v>
          </cell>
        </row>
        <row r="445">
          <cell r="J445" t="str">
            <v>Paul Stuart</v>
          </cell>
        </row>
        <row r="446">
          <cell r="J446" t="str">
            <v>Simon Day</v>
          </cell>
        </row>
        <row r="447">
          <cell r="J447" t="str">
            <v>Michael Lawrence</v>
          </cell>
        </row>
        <row r="448">
          <cell r="J448" t="str">
            <v>Andrew Chalmers</v>
          </cell>
        </row>
        <row r="449">
          <cell r="J449" t="str">
            <v>Nick Sturge</v>
          </cell>
        </row>
        <row r="450">
          <cell r="J450" t="str">
            <v>Samantha Patterson</v>
          </cell>
        </row>
        <row r="451">
          <cell r="J451" t="str">
            <v>mark bailey</v>
          </cell>
        </row>
        <row r="452">
          <cell r="J452" t="str">
            <v>perry bettis</v>
          </cell>
        </row>
        <row r="453">
          <cell r="J453" t="str">
            <v>Lesley Gearing</v>
          </cell>
        </row>
        <row r="454">
          <cell r="J454" t="str">
            <v>ian bartram</v>
          </cell>
        </row>
        <row r="455">
          <cell r="J455" t="str">
            <v>james Macleod</v>
          </cell>
        </row>
        <row r="456">
          <cell r="J456" t="str">
            <v>richard sargeant</v>
          </cell>
        </row>
        <row r="457">
          <cell r="J457" t="str">
            <v>Gary Worsdell</v>
          </cell>
        </row>
        <row r="458">
          <cell r="J458" t="str">
            <v>Wendy O\'brien</v>
          </cell>
        </row>
        <row r="459">
          <cell r="J459" t="str">
            <v>Carl Easton</v>
          </cell>
        </row>
        <row r="460">
          <cell r="J460" t="str">
            <v>Christian Gilmore</v>
          </cell>
        </row>
        <row r="461">
          <cell r="J461" t="str">
            <v>Ian Nolan</v>
          </cell>
        </row>
        <row r="462">
          <cell r="J462" t="str">
            <v>Dermott Hayes</v>
          </cell>
        </row>
        <row r="463">
          <cell r="J463" t="str">
            <v>Jodie Swallow</v>
          </cell>
        </row>
        <row r="464">
          <cell r="J464" t="str">
            <v>Simon Kedge</v>
          </cell>
        </row>
        <row r="465">
          <cell r="J465" t="str">
            <v>Diana Kedge</v>
          </cell>
        </row>
        <row r="466">
          <cell r="J466" t="str">
            <v>Dominic Joscelyne</v>
          </cell>
        </row>
        <row r="467">
          <cell r="J467" t="str">
            <v>Susan Brown</v>
          </cell>
        </row>
        <row r="468">
          <cell r="J468" t="str">
            <v>Thomas Livermore</v>
          </cell>
        </row>
        <row r="469">
          <cell r="J469" t="str">
            <v>Jonathan Davies</v>
          </cell>
        </row>
        <row r="470">
          <cell r="J470" t="str">
            <v>Stuart Eddy</v>
          </cell>
        </row>
        <row r="471">
          <cell r="J471" t="str">
            <v>Rob Cunnane</v>
          </cell>
        </row>
        <row r="472">
          <cell r="J472" t="str">
            <v>Chris Tye</v>
          </cell>
        </row>
        <row r="473">
          <cell r="J473" t="str">
            <v>Philip Smith</v>
          </cell>
        </row>
        <row r="474">
          <cell r="J474" t="str">
            <v>Jason Cox</v>
          </cell>
        </row>
        <row r="475">
          <cell r="J475" t="str">
            <v>Lesley Linden</v>
          </cell>
        </row>
        <row r="476">
          <cell r="J476" t="str">
            <v>Fred Chate</v>
          </cell>
        </row>
        <row r="477">
          <cell r="J477" t="str">
            <v>Mark Nichols</v>
          </cell>
        </row>
        <row r="478">
          <cell r="J478" t="str">
            <v>Paul Lunn</v>
          </cell>
        </row>
        <row r="479">
          <cell r="J479" t="str">
            <v>Richard Hanley</v>
          </cell>
        </row>
        <row r="480">
          <cell r="J480" t="str">
            <v>Joe Richer</v>
          </cell>
        </row>
        <row r="481">
          <cell r="J481" t="str">
            <v>Sharon Perry</v>
          </cell>
        </row>
        <row r="482">
          <cell r="J482" t="str">
            <v>Michael Lowther</v>
          </cell>
        </row>
        <row r="483">
          <cell r="J483" t="str">
            <v>Jacob Marshall Grint</v>
          </cell>
        </row>
        <row r="484">
          <cell r="J484" t="str">
            <v>Simon Brightwell</v>
          </cell>
        </row>
        <row r="485">
          <cell r="J485" t="str">
            <v>Kevin Sheath</v>
          </cell>
        </row>
        <row r="486">
          <cell r="J486" t="str">
            <v>Debbie Evans</v>
          </cell>
        </row>
        <row r="487">
          <cell r="J487" t="str">
            <v>Iain Milligan</v>
          </cell>
        </row>
        <row r="488">
          <cell r="J488" t="str">
            <v>Dylan Magnay</v>
          </cell>
        </row>
        <row r="489">
          <cell r="J489" t="str">
            <v>Jonathan Eyles</v>
          </cell>
        </row>
        <row r="490">
          <cell r="J490" t="str">
            <v>Lee Lawrence</v>
          </cell>
        </row>
        <row r="491">
          <cell r="J491" t="str">
            <v>Andi Woolass</v>
          </cell>
        </row>
        <row r="492">
          <cell r="J492" t="str">
            <v>James Gill</v>
          </cell>
        </row>
        <row r="493">
          <cell r="J493" t="str">
            <v>Mark Rice</v>
          </cell>
        </row>
        <row r="494">
          <cell r="J494" t="str">
            <v>Steve Knights</v>
          </cell>
        </row>
        <row r="495">
          <cell r="J495" t="str">
            <v>Kathy Forrest</v>
          </cell>
        </row>
        <row r="496">
          <cell r="J496" t="str">
            <v>Nicholas Short</v>
          </cell>
        </row>
        <row r="497">
          <cell r="J497" t="str">
            <v>Michael Dowds</v>
          </cell>
        </row>
        <row r="498">
          <cell r="J498" t="str">
            <v>Gerry Frewin</v>
          </cell>
        </row>
        <row r="499">
          <cell r="J499" t="str">
            <v>Matthew  Innocent</v>
          </cell>
        </row>
        <row r="500">
          <cell r="J500" t="str">
            <v>Della Brown</v>
          </cell>
        </row>
        <row r="501">
          <cell r="J501" t="str">
            <v>Jeff Conabere</v>
          </cell>
        </row>
        <row r="502">
          <cell r="J502" t="str">
            <v>Stephen Coe</v>
          </cell>
        </row>
        <row r="503">
          <cell r="J503" t="str">
            <v>Thomas Price</v>
          </cell>
        </row>
        <row r="504">
          <cell r="J504" t="str">
            <v>Alice Maguire</v>
          </cell>
        </row>
        <row r="505">
          <cell r="J505" t="str">
            <v>Richard Hoar</v>
          </cell>
        </row>
        <row r="506">
          <cell r="J506" t="str">
            <v>Adriano Antoniotti</v>
          </cell>
        </row>
        <row r="507">
          <cell r="J507" t="str">
            <v>Alan Cootes</v>
          </cell>
        </row>
        <row r="508">
          <cell r="J508" t="str">
            <v>Leon Popplewell</v>
          </cell>
        </row>
        <row r="509">
          <cell r="J509" t="str">
            <v>Iain Sainsbury</v>
          </cell>
        </row>
        <row r="510">
          <cell r="J510" t="str">
            <v>Neil Packer</v>
          </cell>
        </row>
        <row r="511">
          <cell r="J511" t="str">
            <v>Rob Balchin</v>
          </cell>
        </row>
        <row r="512">
          <cell r="J512" t="str">
            <v>Simon Nathan</v>
          </cell>
        </row>
        <row r="513">
          <cell r="J513" t="str">
            <v>John Nugent</v>
          </cell>
        </row>
        <row r="514">
          <cell r="J514" t="str">
            <v>Phil Curran</v>
          </cell>
        </row>
        <row r="515">
          <cell r="J515" t="str">
            <v>Chris Yuill</v>
          </cell>
        </row>
        <row r="516">
          <cell r="J516" t="str">
            <v>Tim Gardiner</v>
          </cell>
        </row>
        <row r="517">
          <cell r="J517" t="str">
            <v>Michael Walters</v>
          </cell>
        </row>
        <row r="518">
          <cell r="J518" t="str">
            <v>Ian Downey</v>
          </cell>
        </row>
        <row r="519">
          <cell r="J519" t="str">
            <v>Linda Hones</v>
          </cell>
        </row>
        <row r="520">
          <cell r="J520" t="str">
            <v>Zoe Bentley</v>
          </cell>
        </row>
        <row r="521">
          <cell r="J521" t="str">
            <v>Edward Brennan</v>
          </cell>
        </row>
        <row r="522">
          <cell r="J522" t="str">
            <v>John Knight</v>
          </cell>
        </row>
        <row r="523">
          <cell r="J523" t="str">
            <v>Alison LAPPER</v>
          </cell>
        </row>
        <row r="524">
          <cell r="J524" t="str">
            <v>Douglas Bates</v>
          </cell>
        </row>
        <row r="525">
          <cell r="J525" t="str">
            <v>shaun woodley</v>
          </cell>
        </row>
        <row r="526">
          <cell r="J526" t="str">
            <v>Maurice Young</v>
          </cell>
        </row>
        <row r="527">
          <cell r="J527" t="str">
            <v>Jonathan Currell</v>
          </cell>
        </row>
        <row r="528">
          <cell r="J528" t="str">
            <v>Graeme Silcock</v>
          </cell>
        </row>
        <row r="529">
          <cell r="J529" t="str">
            <v>Paul Gammon</v>
          </cell>
        </row>
        <row r="530">
          <cell r="J530" t="str">
            <v>Jack Peasgood</v>
          </cell>
        </row>
        <row r="531">
          <cell r="J531" t="str">
            <v>Elliot Bennett</v>
          </cell>
        </row>
        <row r="532">
          <cell r="J532" t="str">
            <v>Russell de Beer</v>
          </cell>
        </row>
        <row r="533">
          <cell r="J533" t="str">
            <v>James Kane</v>
          </cell>
        </row>
        <row r="534">
          <cell r="J534" t="str">
            <v>Matthew Kane</v>
          </cell>
        </row>
        <row r="535">
          <cell r="J535" t="str">
            <v>Hannah Kane</v>
          </cell>
        </row>
        <row r="536">
          <cell r="J536" t="str">
            <v>James Dalton</v>
          </cell>
        </row>
        <row r="537">
          <cell r="J537" t="str">
            <v>Paul Scibilia</v>
          </cell>
        </row>
        <row r="538">
          <cell r="J538" t="str">
            <v>Neil Paterson</v>
          </cell>
        </row>
        <row r="539">
          <cell r="J539" t="str">
            <v>Geoffrey Russell</v>
          </cell>
        </row>
        <row r="540">
          <cell r="J540" t="str">
            <v>John Flynn</v>
          </cell>
        </row>
        <row r="541">
          <cell r="J541" t="str">
            <v>Paul Knight</v>
          </cell>
        </row>
        <row r="542">
          <cell r="J542" t="str">
            <v>Matthew Rushton</v>
          </cell>
        </row>
        <row r="543">
          <cell r="J543" t="str">
            <v>Paul Feeney</v>
          </cell>
        </row>
        <row r="544">
          <cell r="J544" t="str">
            <v>Bill Matthews</v>
          </cell>
        </row>
        <row r="545">
          <cell r="J545" t="str">
            <v>Daniel Poulter</v>
          </cell>
        </row>
        <row r="546">
          <cell r="J546" t="str">
            <v>Lee Sole</v>
          </cell>
        </row>
        <row r="547">
          <cell r="J547" t="str">
            <v>Greg Davies</v>
          </cell>
        </row>
        <row r="548">
          <cell r="J548" t="str">
            <v>Ben Wilson</v>
          </cell>
        </row>
        <row r="549">
          <cell r="J549" t="str">
            <v>Simon Bottomley</v>
          </cell>
        </row>
        <row r="550">
          <cell r="J550" t="str">
            <v>Karen Cole</v>
          </cell>
        </row>
        <row r="551">
          <cell r="J551" t="str">
            <v>Gary Nichols</v>
          </cell>
        </row>
        <row r="552">
          <cell r="J552" t="str">
            <v>Jemima Walker</v>
          </cell>
        </row>
        <row r="553">
          <cell r="J553" t="str">
            <v>David Andrews</v>
          </cell>
        </row>
        <row r="554">
          <cell r="J554" t="str">
            <v>Keith Muggleton</v>
          </cell>
        </row>
        <row r="555">
          <cell r="J555" t="str">
            <v>Glen Nelson</v>
          </cell>
        </row>
        <row r="556">
          <cell r="J556" t="str">
            <v>Chris Eland</v>
          </cell>
        </row>
        <row r="557">
          <cell r="J557" t="str">
            <v>Tony Shrimpton</v>
          </cell>
        </row>
        <row r="558">
          <cell r="J558" t="str">
            <v>Ashley Nicholson</v>
          </cell>
        </row>
        <row r="559">
          <cell r="J559" t="str">
            <v>Ciara Nicholson</v>
          </cell>
        </row>
        <row r="560">
          <cell r="J560" t="str">
            <v>Liam Nicholson</v>
          </cell>
        </row>
        <row r="561">
          <cell r="J561" t="str">
            <v>Pete Norris</v>
          </cell>
        </row>
        <row r="562">
          <cell r="J562" t="str">
            <v>Edward Moffett</v>
          </cell>
        </row>
        <row r="563">
          <cell r="J563" t="str">
            <v>Clover Murray</v>
          </cell>
        </row>
        <row r="564">
          <cell r="J564" t="str">
            <v>Sean Watson</v>
          </cell>
        </row>
        <row r="565">
          <cell r="J565" t="str">
            <v>Duncan Bensted</v>
          </cell>
        </row>
        <row r="566">
          <cell r="J566" t="str">
            <v>Kirsty Ferris</v>
          </cell>
        </row>
        <row r="567">
          <cell r="J567" t="str">
            <v>Stephen Morales</v>
          </cell>
        </row>
        <row r="568">
          <cell r="J568" t="str">
            <v>James Humphries</v>
          </cell>
        </row>
        <row r="569">
          <cell r="J569" t="str">
            <v>Victoria Ewers</v>
          </cell>
        </row>
        <row r="570">
          <cell r="J570" t="str">
            <v>Jeff Cowling</v>
          </cell>
        </row>
        <row r="571">
          <cell r="J571" t="str">
            <v>Robert Quantrell</v>
          </cell>
        </row>
        <row r="572">
          <cell r="J572" t="str">
            <v>Doug Slater</v>
          </cell>
        </row>
        <row r="573">
          <cell r="J573" t="str">
            <v>Sean Balmford</v>
          </cell>
        </row>
        <row r="574">
          <cell r="J574" t="str">
            <v>Philip Gibsone</v>
          </cell>
        </row>
        <row r="575">
          <cell r="J575" t="str">
            <v>Toby Morrell</v>
          </cell>
        </row>
        <row r="576">
          <cell r="J576" t="str">
            <v>Jennifer Hall</v>
          </cell>
        </row>
        <row r="577">
          <cell r="J577" t="str">
            <v>Irene Peaty</v>
          </cell>
        </row>
        <row r="578">
          <cell r="J578" t="str">
            <v>Peter John Walker</v>
          </cell>
        </row>
        <row r="579">
          <cell r="J579" t="str">
            <v>Andrew Jopson</v>
          </cell>
        </row>
        <row r="580">
          <cell r="J580" t="str">
            <v>Alison How</v>
          </cell>
        </row>
        <row r="581">
          <cell r="J581" t="str">
            <v>Simon Ford</v>
          </cell>
        </row>
        <row r="582">
          <cell r="J582" t="str">
            <v>Jafar Yousef</v>
          </cell>
        </row>
        <row r="583">
          <cell r="J583" t="str">
            <v>Jeanette Walster</v>
          </cell>
        </row>
        <row r="584">
          <cell r="J584" t="str">
            <v>Paul Desforges</v>
          </cell>
        </row>
        <row r="585">
          <cell r="J585" t="str">
            <v>Victoria Connelly</v>
          </cell>
        </row>
        <row r="586">
          <cell r="J586" t="str">
            <v>Richard Green</v>
          </cell>
        </row>
        <row r="587">
          <cell r="J587" t="str">
            <v>Denise Kellett</v>
          </cell>
        </row>
        <row r="588">
          <cell r="J588" t="str">
            <v>Angel Perez-leon</v>
          </cell>
        </row>
        <row r="589">
          <cell r="J589" t="str">
            <v>Michael Weedon</v>
          </cell>
        </row>
        <row r="590">
          <cell r="J590" t="str">
            <v>Dave Coard</v>
          </cell>
        </row>
        <row r="591">
          <cell r="J591" t="str">
            <v>Stuart Sprawson</v>
          </cell>
        </row>
        <row r="592">
          <cell r="J592" t="str">
            <v>Peter Fox-thornton</v>
          </cell>
        </row>
        <row r="593">
          <cell r="J593" t="str">
            <v>Janette Harvey</v>
          </cell>
        </row>
        <row r="594">
          <cell r="J594" t="str">
            <v>Terry Day</v>
          </cell>
        </row>
        <row r="595">
          <cell r="J595" t="str">
            <v>Lynn Whitnall</v>
          </cell>
        </row>
        <row r="596">
          <cell r="J596" t="str">
            <v>Gavin Smith</v>
          </cell>
        </row>
        <row r="597">
          <cell r="J597" t="str">
            <v>Carol Macdonald</v>
          </cell>
        </row>
        <row r="598">
          <cell r="J598" t="str">
            <v>Michael Read</v>
          </cell>
        </row>
        <row r="599">
          <cell r="J599" t="str">
            <v>Stephen Hope</v>
          </cell>
        </row>
        <row r="600">
          <cell r="J600" t="str">
            <v>Katryn Mercer</v>
          </cell>
        </row>
        <row r="601">
          <cell r="J601" t="str">
            <v>Christine Pout</v>
          </cell>
        </row>
        <row r="602">
          <cell r="J602" t="str">
            <v>Nora Haggart</v>
          </cell>
        </row>
        <row r="603">
          <cell r="J603" t="str">
            <v>Christopher Carrott</v>
          </cell>
        </row>
        <row r="604">
          <cell r="J604" t="str">
            <v>Kieron Lewis</v>
          </cell>
        </row>
        <row r="605">
          <cell r="J605" t="str">
            <v>Patrick Carey</v>
          </cell>
        </row>
        <row r="606">
          <cell r="J606" t="str">
            <v>Darren Stratton</v>
          </cell>
        </row>
        <row r="607">
          <cell r="J607" t="str">
            <v>Nigel Burvill</v>
          </cell>
        </row>
        <row r="608">
          <cell r="J608" t="str">
            <v>Rob Kleider</v>
          </cell>
        </row>
        <row r="609">
          <cell r="J609" t="str">
            <v>Darrin Dexter</v>
          </cell>
        </row>
        <row r="610">
          <cell r="J610" t="str">
            <v>Caroline Whittaker</v>
          </cell>
        </row>
        <row r="611">
          <cell r="J611" t="str">
            <v>Martin Cook</v>
          </cell>
        </row>
        <row r="612">
          <cell r="J612" t="str">
            <v>Rachel Dally</v>
          </cell>
        </row>
        <row r="613">
          <cell r="J613" t="str">
            <v>Kevin Kipp</v>
          </cell>
        </row>
        <row r="614">
          <cell r="J614" t="str">
            <v>David Martin</v>
          </cell>
        </row>
        <row r="615">
          <cell r="J615" t="str">
            <v>Darren Hilliard</v>
          </cell>
        </row>
        <row r="616">
          <cell r="J616" t="str">
            <v>Aaron Stone</v>
          </cell>
        </row>
        <row r="617">
          <cell r="J617" t="str">
            <v>Victoria Critchlow</v>
          </cell>
        </row>
        <row r="618">
          <cell r="J618" t="str">
            <v>Scott Kemp</v>
          </cell>
        </row>
        <row r="619">
          <cell r="J619" t="str">
            <v>Matt Papa</v>
          </cell>
        </row>
        <row r="620">
          <cell r="J620" t="str">
            <v>Paul Preen</v>
          </cell>
        </row>
        <row r="621">
          <cell r="J621" t="str">
            <v>George Cook</v>
          </cell>
        </row>
        <row r="622">
          <cell r="J622" t="str">
            <v>Kevin Wright</v>
          </cell>
        </row>
        <row r="623">
          <cell r="J623" t="str">
            <v>Dee Bishop</v>
          </cell>
        </row>
        <row r="624">
          <cell r="J624" t="str">
            <v>Josephine Parker</v>
          </cell>
        </row>
        <row r="625">
          <cell r="J625" t="str">
            <v>Jon Geller</v>
          </cell>
        </row>
        <row r="626">
          <cell r="J626" t="str">
            <v>Max Chadwick</v>
          </cell>
        </row>
        <row r="627">
          <cell r="J627" t="str">
            <v>Jessica Chadwick</v>
          </cell>
        </row>
        <row r="628">
          <cell r="J628" t="str">
            <v>Simon Jackson</v>
          </cell>
        </row>
        <row r="629">
          <cell r="J629" t="str">
            <v>Steven Metcalfe</v>
          </cell>
        </row>
        <row r="630">
          <cell r="J630" t="str">
            <v>Amy Willis</v>
          </cell>
        </row>
        <row r="631">
          <cell r="J631" t="str">
            <v>Nick Burch</v>
          </cell>
        </row>
        <row r="632">
          <cell r="J632" t="str">
            <v>Craig Douglas</v>
          </cell>
        </row>
        <row r="633">
          <cell r="J633" t="str">
            <v>Nick Westlake</v>
          </cell>
        </row>
        <row r="634">
          <cell r="J634" t="str">
            <v>Kevin Sambridge</v>
          </cell>
        </row>
        <row r="635">
          <cell r="J635" t="str">
            <v>Mark Maynard</v>
          </cell>
        </row>
        <row r="636">
          <cell r="J636" t="str">
            <v>Sean Storey</v>
          </cell>
        </row>
        <row r="637">
          <cell r="J637" t="str">
            <v>Andrew Thomson</v>
          </cell>
        </row>
        <row r="638">
          <cell r="J638" t="str">
            <v>Debbie Murphy</v>
          </cell>
        </row>
        <row r="639">
          <cell r="J639" t="str">
            <v>Jonathan Edwards</v>
          </cell>
        </row>
        <row r="640">
          <cell r="J640" t="str">
            <v>Donna Dale</v>
          </cell>
        </row>
        <row r="641">
          <cell r="J641" t="str">
            <v>Elizabeth Ward</v>
          </cell>
        </row>
        <row r="642">
          <cell r="J642" t="str">
            <v>Stuart Compton</v>
          </cell>
        </row>
        <row r="643">
          <cell r="J643" t="str">
            <v>Craig Dyce</v>
          </cell>
        </row>
        <row r="644">
          <cell r="J644" t="str">
            <v>Anthony Ward</v>
          </cell>
        </row>
        <row r="645">
          <cell r="J645" t="str">
            <v>Tim Wright</v>
          </cell>
        </row>
        <row r="646">
          <cell r="J646" t="str">
            <v>Sam Britain</v>
          </cell>
        </row>
        <row r="647">
          <cell r="J647" t="str">
            <v>Chris Pover</v>
          </cell>
        </row>
        <row r="648">
          <cell r="J648" t="str">
            <v>Paul Coombes</v>
          </cell>
        </row>
        <row r="649">
          <cell r="J649" t="str">
            <v>Nathan Wright</v>
          </cell>
        </row>
        <row r="650">
          <cell r="J650" t="str">
            <v>Joely Wright</v>
          </cell>
        </row>
        <row r="651">
          <cell r="J651" t="str">
            <v>Clive Hatch</v>
          </cell>
        </row>
        <row r="652">
          <cell r="J652" t="str">
            <v>Steve Norris</v>
          </cell>
        </row>
        <row r="653">
          <cell r="J653" t="str">
            <v>Steffen Morgan-fisher</v>
          </cell>
        </row>
        <row r="654">
          <cell r="J654" t="str">
            <v>Barry Southcott</v>
          </cell>
        </row>
        <row r="655">
          <cell r="J655" t="str">
            <v>Ase Baldwin</v>
          </cell>
        </row>
        <row r="656">
          <cell r="J656" t="str">
            <v>Simon Peter Rawlings</v>
          </cell>
        </row>
        <row r="657">
          <cell r="J657" t="str">
            <v>Nicky Ester</v>
          </cell>
        </row>
        <row r="658">
          <cell r="J658" t="str">
            <v>Peter Hawtree</v>
          </cell>
        </row>
        <row r="659">
          <cell r="J659" t="str">
            <v>Alannah  Mabbs</v>
          </cell>
        </row>
        <row r="660">
          <cell r="J660" t="str">
            <v>James Mabbs</v>
          </cell>
        </row>
        <row r="661">
          <cell r="J661" t="str">
            <v>Jonathan Howe</v>
          </cell>
        </row>
        <row r="662">
          <cell r="J662" t="str">
            <v>Garry Milner</v>
          </cell>
        </row>
        <row r="663">
          <cell r="J663" t="str">
            <v>Heather Storey</v>
          </cell>
        </row>
        <row r="664">
          <cell r="J664" t="str">
            <v>David Wilson</v>
          </cell>
        </row>
        <row r="665">
          <cell r="J665" t="str">
            <v>Gary Taylor</v>
          </cell>
        </row>
        <row r="666">
          <cell r="J666" t="str">
            <v>Gemma Irvine</v>
          </cell>
        </row>
        <row r="667">
          <cell r="J667" t="str">
            <v>Jan Morse</v>
          </cell>
        </row>
        <row r="668">
          <cell r="J668" t="str">
            <v>Glenn Butler</v>
          </cell>
        </row>
        <row r="669">
          <cell r="J669" t="str">
            <v>Clive Bugeja</v>
          </cell>
        </row>
        <row r="670">
          <cell r="J670" t="str">
            <v>Robert Windus</v>
          </cell>
        </row>
        <row r="671">
          <cell r="J671" t="str">
            <v>David Pearce</v>
          </cell>
        </row>
        <row r="672">
          <cell r="J672" t="str">
            <v>Andrea Robinett</v>
          </cell>
        </row>
        <row r="673">
          <cell r="J673" t="str">
            <v>Martin Wilson</v>
          </cell>
        </row>
        <row r="674">
          <cell r="J674" t="str">
            <v>Philip Nicholson</v>
          </cell>
        </row>
        <row r="675">
          <cell r="J675" t="str">
            <v>James Dunne</v>
          </cell>
        </row>
        <row r="676">
          <cell r="J676" t="str">
            <v>Catherine Johnson</v>
          </cell>
        </row>
        <row r="677">
          <cell r="J677" t="str">
            <v>Ross Fawcett</v>
          </cell>
        </row>
        <row r="678">
          <cell r="J678" t="str">
            <v>Tom Pullinger</v>
          </cell>
        </row>
        <row r="679">
          <cell r="J679" t="str">
            <v>Jim Kirkland</v>
          </cell>
        </row>
        <row r="680">
          <cell r="J680" t="str">
            <v>Nick Beales</v>
          </cell>
        </row>
        <row r="681">
          <cell r="J681" t="str">
            <v>Charles Wilkinson</v>
          </cell>
        </row>
        <row r="682">
          <cell r="J682" t="str">
            <v>Chris Playford</v>
          </cell>
        </row>
        <row r="683">
          <cell r="J683" t="str">
            <v>Fraser Young</v>
          </cell>
        </row>
        <row r="684">
          <cell r="J684" t="str">
            <v>Jane Young</v>
          </cell>
        </row>
        <row r="685">
          <cell r="J685" t="str">
            <v>James Woolley</v>
          </cell>
        </row>
        <row r="686">
          <cell r="J686" t="str">
            <v>Joanna Davies</v>
          </cell>
        </row>
        <row r="687">
          <cell r="J687" t="str">
            <v>Troy Forrest</v>
          </cell>
        </row>
        <row r="688">
          <cell r="J688" t="str">
            <v>Mike Mcdougall</v>
          </cell>
        </row>
        <row r="689">
          <cell r="J689" t="str">
            <v>Chris Sugars</v>
          </cell>
        </row>
        <row r="690">
          <cell r="J690" t="str">
            <v>Phillip Scott</v>
          </cell>
        </row>
        <row r="691">
          <cell r="J691" t="str">
            <v>Sue Thomas-taylor</v>
          </cell>
        </row>
        <row r="692">
          <cell r="J692" t="str">
            <v>Pete Buckingham</v>
          </cell>
        </row>
        <row r="693">
          <cell r="J693" t="str">
            <v>David Cox</v>
          </cell>
        </row>
        <row r="694">
          <cell r="J694" t="str">
            <v>Sean Baker</v>
          </cell>
        </row>
        <row r="695">
          <cell r="J695" t="str">
            <v>Kate Bryson</v>
          </cell>
        </row>
        <row r="696">
          <cell r="J696" t="str">
            <v>Jason Moore</v>
          </cell>
        </row>
        <row r="697">
          <cell r="J697" t="str">
            <v>Mark Lowe</v>
          </cell>
        </row>
        <row r="698">
          <cell r="J698" t="str">
            <v>Michael Taylor</v>
          </cell>
        </row>
        <row r="699">
          <cell r="J699" t="str">
            <v>Kevin Walden</v>
          </cell>
        </row>
        <row r="700">
          <cell r="J700" t="str">
            <v>Paul Cassels</v>
          </cell>
        </row>
        <row r="701">
          <cell r="J701" t="str">
            <v>Louise Barker</v>
          </cell>
        </row>
        <row r="702">
          <cell r="J702" t="str">
            <v>Nicholas Dyer</v>
          </cell>
        </row>
        <row r="703">
          <cell r="J703" t="str">
            <v>Gareth Charles</v>
          </cell>
        </row>
        <row r="704">
          <cell r="J704" t="str">
            <v>Finn Barnes</v>
          </cell>
        </row>
        <row r="705">
          <cell r="J705" t="str">
            <v>Brett Savidge</v>
          </cell>
        </row>
        <row r="706">
          <cell r="J706" t="str">
            <v>John Mc Andrew</v>
          </cell>
        </row>
        <row r="707">
          <cell r="J707" t="str">
            <v>Stephen Allen</v>
          </cell>
        </row>
        <row r="708">
          <cell r="J708" t="str">
            <v>Vincent Carre</v>
          </cell>
        </row>
        <row r="709">
          <cell r="J709" t="str">
            <v>David Sales</v>
          </cell>
        </row>
        <row r="710">
          <cell r="J710" t="str">
            <v>Iain Robertson</v>
          </cell>
        </row>
        <row r="711">
          <cell r="J711" t="str">
            <v>Gareth Bradbury</v>
          </cell>
        </row>
        <row r="712">
          <cell r="J712" t="str">
            <v>Maxine Lane</v>
          </cell>
        </row>
        <row r="713">
          <cell r="J713" t="str">
            <v>Emily Woodfield</v>
          </cell>
        </row>
        <row r="714">
          <cell r="J714" t="str">
            <v>Linda Harrison</v>
          </cell>
        </row>
        <row r="715">
          <cell r="J715" t="str">
            <v>Matthew Lawes</v>
          </cell>
        </row>
        <row r="716">
          <cell r="J716" t="str">
            <v>Clare Murphy</v>
          </cell>
        </row>
        <row r="717">
          <cell r="J717" t="str">
            <v>Noel Keenan</v>
          </cell>
        </row>
        <row r="718">
          <cell r="J718" t="str">
            <v>Anna Meggitt</v>
          </cell>
        </row>
        <row r="719">
          <cell r="J719" t="str">
            <v>Matthew Finch</v>
          </cell>
        </row>
        <row r="720">
          <cell r="J720" t="str">
            <v>Simon Bradford</v>
          </cell>
        </row>
        <row r="721">
          <cell r="J721" t="str">
            <v>Jordan Bradford</v>
          </cell>
        </row>
        <row r="722">
          <cell r="J722" t="str">
            <v>Nicole Bradford</v>
          </cell>
        </row>
        <row r="723">
          <cell r="J723" t="str">
            <v>Charlotte Gowers</v>
          </cell>
        </row>
        <row r="724">
          <cell r="J724" t="str">
            <v>Lauren Gowers</v>
          </cell>
        </row>
        <row r="725">
          <cell r="J725" t="str">
            <v>Nigel Jenkins</v>
          </cell>
        </row>
        <row r="726">
          <cell r="J726" t="str">
            <v>Kirsten Lynch</v>
          </cell>
        </row>
        <row r="727">
          <cell r="J727" t="str">
            <v>Mike Grout</v>
          </cell>
        </row>
        <row r="728">
          <cell r="J728" t="str">
            <v>Greer Kidney</v>
          </cell>
        </row>
        <row r="729">
          <cell r="J729" t="str">
            <v>Phil Olson</v>
          </cell>
        </row>
        <row r="730">
          <cell r="J730" t="str">
            <v>Theresa Jackson</v>
          </cell>
        </row>
        <row r="731">
          <cell r="J731" t="str">
            <v>Ray Tucker</v>
          </cell>
        </row>
        <row r="732">
          <cell r="J732" t="str">
            <v>Samantha Baylis</v>
          </cell>
        </row>
        <row r="733">
          <cell r="J733" t="str">
            <v>Alfred Chapman</v>
          </cell>
        </row>
        <row r="734">
          <cell r="J734" t="str">
            <v>Katherine Chadwick</v>
          </cell>
        </row>
        <row r="735">
          <cell r="J735" t="str">
            <v>Helen Wildin</v>
          </cell>
        </row>
        <row r="736">
          <cell r="J736" t="str">
            <v>Tony Robinson</v>
          </cell>
        </row>
        <row r="737">
          <cell r="J737" t="str">
            <v>Jeremy Church</v>
          </cell>
        </row>
        <row r="738">
          <cell r="J738" t="str">
            <v>Sarah Mackintosh</v>
          </cell>
        </row>
        <row r="739">
          <cell r="J739" t="str">
            <v>Anthony Collier</v>
          </cell>
        </row>
        <row r="740">
          <cell r="J740" t="str">
            <v>Hayley Stringfellow</v>
          </cell>
        </row>
        <row r="741">
          <cell r="J741" t="str">
            <v>Ian Joyce</v>
          </cell>
        </row>
        <row r="742">
          <cell r="J742" t="str">
            <v>Adrian James</v>
          </cell>
        </row>
        <row r="743">
          <cell r="J743" t="str">
            <v>Christian Ward</v>
          </cell>
        </row>
        <row r="744">
          <cell r="J744" t="str">
            <v>Jason Painter</v>
          </cell>
        </row>
        <row r="745">
          <cell r="J745" t="str">
            <v>John Potter</v>
          </cell>
        </row>
        <row r="746">
          <cell r="J746" t="str">
            <v>Graham Chapman</v>
          </cell>
        </row>
        <row r="747">
          <cell r="J747" t="str">
            <v>Lucy Pike</v>
          </cell>
        </row>
        <row r="748">
          <cell r="J748" t="str">
            <v>Andrew Turner</v>
          </cell>
        </row>
        <row r="749">
          <cell r="J749" t="str">
            <v>Anne Lawrence</v>
          </cell>
        </row>
        <row r="750">
          <cell r="J750" t="str">
            <v>Simon Parker</v>
          </cell>
        </row>
        <row r="751">
          <cell r="J751" t="str">
            <v>Tom Stead</v>
          </cell>
        </row>
        <row r="752">
          <cell r="J752" t="str">
            <v>Christian Gray</v>
          </cell>
        </row>
        <row r="753">
          <cell r="J753" t="str">
            <v>John Woollatt</v>
          </cell>
        </row>
        <row r="754">
          <cell r="J754" t="str">
            <v>Angela Basit</v>
          </cell>
        </row>
        <row r="755">
          <cell r="J755" t="str">
            <v>Philip Saxby</v>
          </cell>
        </row>
        <row r="756">
          <cell r="J756" t="str">
            <v>Kirsten Jolly</v>
          </cell>
        </row>
        <row r="757">
          <cell r="J757" t="str">
            <v>Rob Sedgwick</v>
          </cell>
        </row>
        <row r="758">
          <cell r="J758" t="str">
            <v>Robert Willis</v>
          </cell>
        </row>
        <row r="759">
          <cell r="J759" t="str">
            <v>Jackie Livings</v>
          </cell>
        </row>
        <row r="760">
          <cell r="J760" t="str">
            <v>Paul Nicholls</v>
          </cell>
        </row>
        <row r="761">
          <cell r="J761" t="str">
            <v>Kirstie Shapiro</v>
          </cell>
        </row>
        <row r="762">
          <cell r="J762" t="str">
            <v>Peter Watson</v>
          </cell>
        </row>
        <row r="763">
          <cell r="J763" t="str">
            <v>Gary Inglis</v>
          </cell>
        </row>
        <row r="764">
          <cell r="J764" t="str">
            <v>Jason Brown</v>
          </cell>
        </row>
        <row r="765">
          <cell r="J765" t="str">
            <v>Duncan Edwards</v>
          </cell>
        </row>
        <row r="766">
          <cell r="J766" t="str">
            <v>Christopher Taylor</v>
          </cell>
        </row>
        <row r="767">
          <cell r="J767" t="str">
            <v>Gary Malone</v>
          </cell>
        </row>
        <row r="768">
          <cell r="J768" t="str">
            <v>Stuart Edwards</v>
          </cell>
        </row>
        <row r="769">
          <cell r="J769" t="str">
            <v>Peter Thompson</v>
          </cell>
        </row>
        <row r="770">
          <cell r="J770" t="str">
            <v>Peter Thompson</v>
          </cell>
        </row>
        <row r="771">
          <cell r="J771" t="str">
            <v>Peter Thompson</v>
          </cell>
        </row>
        <row r="772">
          <cell r="J772" t="str">
            <v>Tony Daniels</v>
          </cell>
        </row>
        <row r="773">
          <cell r="J773" t="str">
            <v>Debra Tompson</v>
          </cell>
        </row>
        <row r="774">
          <cell r="J774" t="str">
            <v>Katie Hill</v>
          </cell>
        </row>
        <row r="775">
          <cell r="J775" t="str">
            <v>Annemarie Wood</v>
          </cell>
        </row>
        <row r="776">
          <cell r="J776" t="str">
            <v>Philip Watson</v>
          </cell>
        </row>
        <row r="777">
          <cell r="J777" t="str">
            <v>Allister Bell</v>
          </cell>
        </row>
        <row r="778">
          <cell r="J778" t="str">
            <v>Angela Kay</v>
          </cell>
        </row>
        <row r="779">
          <cell r="J779" t="str">
            <v>Marion Mogg</v>
          </cell>
        </row>
        <row r="780">
          <cell r="J780" t="str">
            <v>Stuart Horth</v>
          </cell>
        </row>
        <row r="781">
          <cell r="J781" t="str">
            <v>David Cook</v>
          </cell>
        </row>
        <row r="782">
          <cell r="J782" t="str">
            <v>Daniel Matthews</v>
          </cell>
        </row>
        <row r="783">
          <cell r="J783" t="str">
            <v>John Tollfree</v>
          </cell>
        </row>
        <row r="784">
          <cell r="J784" t="str">
            <v>Katherine Caris-harris</v>
          </cell>
        </row>
        <row r="785">
          <cell r="J785" t="str">
            <v>Dawn Burr</v>
          </cell>
        </row>
        <row r="786">
          <cell r="J786" t="str">
            <v>Neil Griffiths</v>
          </cell>
        </row>
        <row r="787">
          <cell r="J787" t="str">
            <v>Lucy Bowditch</v>
          </cell>
        </row>
        <row r="788">
          <cell r="J788" t="str">
            <v>Stephen Brook</v>
          </cell>
        </row>
        <row r="789">
          <cell r="J789" t="str">
            <v>Christopher Hall</v>
          </cell>
        </row>
        <row r="790">
          <cell r="J790" t="str">
            <v>Matthew Koch</v>
          </cell>
        </row>
        <row r="791">
          <cell r="J791" t="str">
            <v>Nathan Scott</v>
          </cell>
        </row>
        <row r="792">
          <cell r="J792" t="str">
            <v>Donna Thomas</v>
          </cell>
        </row>
        <row r="793">
          <cell r="J793" t="str">
            <v>Rachel Allen</v>
          </cell>
        </row>
        <row r="794">
          <cell r="J794" t="str">
            <v>Sean Mcaree</v>
          </cell>
        </row>
        <row r="795">
          <cell r="J795" t="str">
            <v>Hannah Lewis</v>
          </cell>
        </row>
        <row r="796">
          <cell r="J796" t="str">
            <v>Adam Laycock</v>
          </cell>
        </row>
        <row r="797">
          <cell r="J797" t="str">
            <v>Bernadette Byrne</v>
          </cell>
        </row>
        <row r="798">
          <cell r="J798" t="str">
            <v>Robert Jones</v>
          </cell>
        </row>
        <row r="799">
          <cell r="J799" t="str">
            <v>Sandie Jardine</v>
          </cell>
        </row>
        <row r="800">
          <cell r="J800" t="str">
            <v>Clayton Thomas</v>
          </cell>
        </row>
        <row r="801">
          <cell r="J801" t="str">
            <v>Jonathan Latham</v>
          </cell>
        </row>
        <row r="802">
          <cell r="J802" t="str">
            <v>Philip Jacobs</v>
          </cell>
        </row>
        <row r="803">
          <cell r="J803" t="str">
            <v>Sophie Mabbs</v>
          </cell>
        </row>
        <row r="804">
          <cell r="J804" t="str">
            <v>Catherine Jackson</v>
          </cell>
        </row>
        <row r="805">
          <cell r="J805" t="str">
            <v>Peter Galpin</v>
          </cell>
        </row>
        <row r="806">
          <cell r="J806" t="str">
            <v>Dyfrig Walters</v>
          </cell>
        </row>
        <row r="807">
          <cell r="J807" t="str">
            <v>Darren Hutchinson</v>
          </cell>
        </row>
        <row r="808">
          <cell r="J808" t="str">
            <v>Jeanette Myburgh</v>
          </cell>
        </row>
        <row r="809">
          <cell r="J809" t="str">
            <v>Paul Henderson</v>
          </cell>
        </row>
        <row r="810">
          <cell r="J810" t="str">
            <v>Kieran Feetham</v>
          </cell>
        </row>
        <row r="811">
          <cell r="J811" t="str">
            <v>Paul Mclintic</v>
          </cell>
        </row>
        <row r="812">
          <cell r="J812" t="str">
            <v>Jonathan Gillham</v>
          </cell>
        </row>
        <row r="813">
          <cell r="J813" t="str">
            <v>Chris Ritchie</v>
          </cell>
        </row>
        <row r="814">
          <cell r="J814" t="str">
            <v>Craig Tribe</v>
          </cell>
        </row>
        <row r="815">
          <cell r="J815" t="str">
            <v>Conor Megaw</v>
          </cell>
        </row>
        <row r="816">
          <cell r="J816" t="str">
            <v>Will Phillips</v>
          </cell>
        </row>
        <row r="817">
          <cell r="J817" t="str">
            <v>John Harris</v>
          </cell>
        </row>
        <row r="818">
          <cell r="J818" t="str">
            <v>Richard Turner</v>
          </cell>
        </row>
        <row r="819">
          <cell r="J819" t="str">
            <v>Neil Baldwin</v>
          </cell>
        </row>
        <row r="820">
          <cell r="J820" t="str">
            <v>Michael Dixon</v>
          </cell>
        </row>
        <row r="821">
          <cell r="J821" t="str">
            <v>Clementine Forrester</v>
          </cell>
        </row>
        <row r="822">
          <cell r="J822" t="str">
            <v>Jonathan Wilson</v>
          </cell>
        </row>
        <row r="823">
          <cell r="J823" t="str">
            <v>Paul Quantrill</v>
          </cell>
        </row>
        <row r="824">
          <cell r="J824" t="str">
            <v>Bryan Ellis</v>
          </cell>
        </row>
        <row r="825">
          <cell r="J825" t="str">
            <v>Stephen Murray</v>
          </cell>
        </row>
        <row r="826">
          <cell r="J826" t="str">
            <v>Chris Mitchell</v>
          </cell>
        </row>
        <row r="827">
          <cell r="J827" t="str">
            <v>Cliff Potter</v>
          </cell>
        </row>
        <row r="828">
          <cell r="J828" t="str">
            <v>Peter Mc Dermott</v>
          </cell>
        </row>
        <row r="829">
          <cell r="J829" t="str">
            <v>Tracy Russell</v>
          </cell>
        </row>
        <row r="830">
          <cell r="J830" t="str">
            <v>Gregor Bowie</v>
          </cell>
        </row>
        <row r="831">
          <cell r="J831" t="str">
            <v>Caroline Devine</v>
          </cell>
        </row>
        <row r="832">
          <cell r="J832" t="str">
            <v>Emma Stevens</v>
          </cell>
        </row>
        <row r="833">
          <cell r="J833" t="str">
            <v>Alexander Williamson</v>
          </cell>
        </row>
        <row r="834">
          <cell r="J834" t="str">
            <v>Edward Baring</v>
          </cell>
        </row>
        <row r="835">
          <cell r="J835" t="str">
            <v>Thea Gudgeon</v>
          </cell>
        </row>
        <row r="836">
          <cell r="J836" t="str">
            <v>Emma Templeton</v>
          </cell>
        </row>
        <row r="837">
          <cell r="J837" t="str">
            <v>Will Tysterman</v>
          </cell>
        </row>
        <row r="838">
          <cell r="J838" t="str">
            <v>Rob Hasselder</v>
          </cell>
        </row>
        <row r="839">
          <cell r="J839" t="str">
            <v>Becky Schofield</v>
          </cell>
        </row>
        <row r="840">
          <cell r="J840" t="str">
            <v>Tony Foster</v>
          </cell>
        </row>
        <row r="841">
          <cell r="J841" t="str">
            <v>Raphael Sanelli</v>
          </cell>
        </row>
        <row r="842">
          <cell r="J842" t="str">
            <v>Darren Turner</v>
          </cell>
        </row>
        <row r="843">
          <cell r="J843" t="str">
            <v>Hannah Bates</v>
          </cell>
        </row>
        <row r="844">
          <cell r="J844" t="str">
            <v>Kevin Waddup</v>
          </cell>
        </row>
        <row r="845">
          <cell r="J845" t="str">
            <v>David Green</v>
          </cell>
        </row>
        <row r="846">
          <cell r="J846" t="str">
            <v>Andy Bourne</v>
          </cell>
        </row>
        <row r="847">
          <cell r="J847" t="str">
            <v>Christopher Arnold</v>
          </cell>
        </row>
        <row r="848">
          <cell r="J848" t="str">
            <v>Abigail Kerr</v>
          </cell>
        </row>
        <row r="849">
          <cell r="J849" t="str">
            <v>Gillian Peck</v>
          </cell>
        </row>
        <row r="850">
          <cell r="J850" t="str">
            <v>Lisa Hayward</v>
          </cell>
        </row>
        <row r="851">
          <cell r="J851" t="str">
            <v>Melanie Reis</v>
          </cell>
        </row>
        <row r="852">
          <cell r="J852" t="str">
            <v>Alexander Fry</v>
          </cell>
        </row>
        <row r="853">
          <cell r="J853" t="str">
            <v>Chris Farrimond</v>
          </cell>
        </row>
        <row r="854">
          <cell r="J854" t="str">
            <v>Phil Doel</v>
          </cell>
        </row>
        <row r="855">
          <cell r="J855" t="str">
            <v>Daniel Langton</v>
          </cell>
        </row>
        <row r="856">
          <cell r="J856" t="str">
            <v>Mark Yerby</v>
          </cell>
        </row>
        <row r="857">
          <cell r="J857" t="str">
            <v>Neil Mackenzie</v>
          </cell>
        </row>
        <row r="858">
          <cell r="J858" t="str">
            <v>Jenny Harley</v>
          </cell>
        </row>
        <row r="859">
          <cell r="J859" t="str">
            <v>Peter Harley</v>
          </cell>
        </row>
        <row r="860">
          <cell r="J860" t="str">
            <v>Adam Harley</v>
          </cell>
        </row>
        <row r="861">
          <cell r="J861" t="str">
            <v>Daniel Harley</v>
          </cell>
        </row>
        <row r="862">
          <cell r="J862" t="str">
            <v>Luke Metson</v>
          </cell>
        </row>
        <row r="863">
          <cell r="J863" t="str">
            <v>Stuart Pankhurst</v>
          </cell>
        </row>
        <row r="864">
          <cell r="J864" t="str">
            <v>Marion Walker</v>
          </cell>
        </row>
        <row r="865">
          <cell r="J865" t="str">
            <v>Jonathan Coulson</v>
          </cell>
        </row>
        <row r="866">
          <cell r="J866" t="str">
            <v>Kate Scotter</v>
          </cell>
        </row>
        <row r="867">
          <cell r="J867" t="str">
            <v>Giles Thurston</v>
          </cell>
        </row>
        <row r="868">
          <cell r="J868" t="str">
            <v>Peter Stainer</v>
          </cell>
        </row>
        <row r="869">
          <cell r="J869" t="str">
            <v>Nick Rainbird</v>
          </cell>
        </row>
        <row r="870">
          <cell r="J870" t="str">
            <v>Rebecca Horne</v>
          </cell>
        </row>
        <row r="871">
          <cell r="J871" t="str">
            <v>Chris Brown</v>
          </cell>
        </row>
        <row r="872">
          <cell r="J872" t="str">
            <v>Benvenuto Baldelli</v>
          </cell>
        </row>
        <row r="873">
          <cell r="J873" t="str">
            <v>Renata Garfoot</v>
          </cell>
        </row>
        <row r="874">
          <cell r="J874" t="str">
            <v>Derek Wood</v>
          </cell>
        </row>
        <row r="875">
          <cell r="J875" t="str">
            <v>Graeme Crowston</v>
          </cell>
        </row>
        <row r="876">
          <cell r="J876" t="str">
            <v>Ian Turner</v>
          </cell>
        </row>
        <row r="877">
          <cell r="J877" t="str">
            <v>Annette Herdman</v>
          </cell>
        </row>
        <row r="878">
          <cell r="J878" t="str">
            <v>Bryony Maddams</v>
          </cell>
        </row>
        <row r="879">
          <cell r="J879" t="str">
            <v>Kevin Sexton</v>
          </cell>
        </row>
        <row r="880">
          <cell r="J880" t="str">
            <v>Ross Parnell-turner</v>
          </cell>
        </row>
        <row r="881">
          <cell r="J881" t="str">
            <v>Caroline Goldsworthy</v>
          </cell>
        </row>
        <row r="882">
          <cell r="J882" t="str">
            <v>Colin Kirk</v>
          </cell>
        </row>
        <row r="883">
          <cell r="J883" t="str">
            <v>Christopher Fulford</v>
          </cell>
        </row>
        <row r="884">
          <cell r="J884" t="str">
            <v>Emma Springham</v>
          </cell>
        </row>
        <row r="885">
          <cell r="J885" t="str">
            <v>Colin Weller</v>
          </cell>
        </row>
        <row r="886">
          <cell r="J886" t="str">
            <v>Imogen Johns</v>
          </cell>
        </row>
        <row r="887">
          <cell r="J887" t="str">
            <v>Andrew Belli</v>
          </cell>
        </row>
        <row r="888">
          <cell r="J888" t="str">
            <v>Adele Postle</v>
          </cell>
        </row>
        <row r="889">
          <cell r="J889" t="str">
            <v>Mark Dixon</v>
          </cell>
        </row>
        <row r="890">
          <cell r="J890" t="str">
            <v>martin thorley</v>
          </cell>
        </row>
        <row r="891">
          <cell r="J891" t="str">
            <v>Jack Panesar</v>
          </cell>
        </row>
        <row r="892">
          <cell r="J892" t="str">
            <v>Alex Juggins</v>
          </cell>
        </row>
        <row r="893">
          <cell r="J893" t="str">
            <v>Ray Brooks</v>
          </cell>
        </row>
        <row r="894">
          <cell r="J894" t="str">
            <v>Paul Franklin</v>
          </cell>
        </row>
        <row r="895">
          <cell r="J895" t="str">
            <v>Eve Dewsnap</v>
          </cell>
        </row>
        <row r="896">
          <cell r="J896" t="str">
            <v>Andrew Skiggs</v>
          </cell>
        </row>
        <row r="897">
          <cell r="J897" t="str">
            <v>Paul Williamson</v>
          </cell>
        </row>
        <row r="898">
          <cell r="J898" t="str">
            <v>Tim Tomlins</v>
          </cell>
        </row>
        <row r="899">
          <cell r="J899" t="str">
            <v>Michael Sommerlad</v>
          </cell>
        </row>
        <row r="900">
          <cell r="J900" t="str">
            <v>David Horne</v>
          </cell>
        </row>
        <row r="901">
          <cell r="J901" t="str">
            <v>Philip Clarke</v>
          </cell>
        </row>
        <row r="902">
          <cell r="J902" t="str">
            <v>Steve Keogh</v>
          </cell>
        </row>
        <row r="903">
          <cell r="J903" t="str">
            <v>Alan Clark</v>
          </cell>
        </row>
        <row r="904">
          <cell r="J904" t="str">
            <v>Megan Clark</v>
          </cell>
        </row>
        <row r="905">
          <cell r="J905" t="str">
            <v>Sinead Clark</v>
          </cell>
        </row>
        <row r="906">
          <cell r="J906" t="str">
            <v>Daniel Crowe</v>
          </cell>
        </row>
        <row r="907">
          <cell r="J907" t="str">
            <v>Richard Matthews</v>
          </cell>
        </row>
        <row r="908">
          <cell r="J908" t="str">
            <v>lee scott</v>
          </cell>
        </row>
        <row r="909">
          <cell r="J909" t="str">
            <v>Daniel Clarke</v>
          </cell>
        </row>
        <row r="910">
          <cell r="J910" t="str">
            <v>Jamie Sparrow</v>
          </cell>
        </row>
        <row r="911">
          <cell r="J911" t="str">
            <v>Trevor Coleman</v>
          </cell>
        </row>
        <row r="912">
          <cell r="J912" t="str">
            <v>Adam Lewis</v>
          </cell>
        </row>
        <row r="913">
          <cell r="J913" t="str">
            <v>Anna Blackwell</v>
          </cell>
        </row>
        <row r="914">
          <cell r="J914" t="str">
            <v>antony finnis</v>
          </cell>
        </row>
        <row r="915">
          <cell r="J915" t="str">
            <v>Graham Stock</v>
          </cell>
        </row>
        <row r="916">
          <cell r="J916" t="str">
            <v>Thomas Crouch</v>
          </cell>
        </row>
        <row r="917">
          <cell r="J917" t="str">
            <v>James Millson</v>
          </cell>
        </row>
        <row r="918">
          <cell r="J918" t="str">
            <v>Belinda Dawson</v>
          </cell>
        </row>
        <row r="919">
          <cell r="J919" t="str">
            <v>John Juckes</v>
          </cell>
        </row>
        <row r="920">
          <cell r="J920" t="str">
            <v>Michael Powell</v>
          </cell>
        </row>
        <row r="921">
          <cell r="J921" t="str">
            <v>Daniel Blocksage</v>
          </cell>
        </row>
        <row r="922">
          <cell r="J922" t="str">
            <v>James Fraser</v>
          </cell>
        </row>
        <row r="923">
          <cell r="J923" t="str">
            <v>Trudy Sharam</v>
          </cell>
        </row>
        <row r="924">
          <cell r="J924" t="str">
            <v>STEVE GRAY</v>
          </cell>
        </row>
        <row r="925">
          <cell r="J925" t="str">
            <v>Hannah Traer Clark</v>
          </cell>
        </row>
        <row r="926">
          <cell r="J926" t="str">
            <v>Giles Witheat</v>
          </cell>
        </row>
        <row r="927">
          <cell r="J927" t="str">
            <v>Neil May</v>
          </cell>
        </row>
        <row r="928">
          <cell r="J928" t="str">
            <v>Jill Wilshaw</v>
          </cell>
        </row>
        <row r="929">
          <cell r="J929" t="str">
            <v>Andy Williams</v>
          </cell>
        </row>
        <row r="930">
          <cell r="J930" t="str">
            <v>Anne Marie Tozer</v>
          </cell>
        </row>
        <row r="931">
          <cell r="J931" t="str">
            <v>Ryan Noble</v>
          </cell>
        </row>
        <row r="932">
          <cell r="J932" t="str">
            <v>Tim Chapman</v>
          </cell>
        </row>
        <row r="933">
          <cell r="J933" t="str">
            <v>Bev Hayes</v>
          </cell>
        </row>
        <row r="934">
          <cell r="J934" t="str">
            <v>Teresa Peasgood</v>
          </cell>
        </row>
        <row r="935">
          <cell r="J935" t="str">
            <v>Eddie Lawley</v>
          </cell>
        </row>
        <row r="936">
          <cell r="J936" t="str">
            <v>Natalie Scott</v>
          </cell>
        </row>
        <row r="937">
          <cell r="J937" t="str">
            <v>Philip Denby</v>
          </cell>
        </row>
        <row r="938">
          <cell r="J938" t="str">
            <v>ANNETTE WYLD</v>
          </cell>
        </row>
        <row r="939">
          <cell r="J939" t="str">
            <v>Paul Ridley</v>
          </cell>
        </row>
        <row r="940">
          <cell r="J940" t="str">
            <v>Adrian Robinson</v>
          </cell>
        </row>
        <row r="941">
          <cell r="J941" t="str">
            <v>Mark Smith</v>
          </cell>
        </row>
        <row r="942">
          <cell r="J942" t="str">
            <v>simon jackson</v>
          </cell>
        </row>
        <row r="943">
          <cell r="J943" t="str">
            <v>Chris Hacking</v>
          </cell>
        </row>
        <row r="944">
          <cell r="J944" t="str">
            <v>Franchesca Williamson</v>
          </cell>
        </row>
        <row r="945">
          <cell r="J945" t="str">
            <v>David Killick</v>
          </cell>
        </row>
        <row r="946">
          <cell r="J946" t="str">
            <v>Paul Newell</v>
          </cell>
        </row>
        <row r="947">
          <cell r="J947" t="str">
            <v>George Peasgood</v>
          </cell>
        </row>
        <row r="948">
          <cell r="J948" t="str">
            <v>Trevor SlarkHollis</v>
          </cell>
        </row>
        <row r="949">
          <cell r="J949" t="str">
            <v>Nathan Risbey</v>
          </cell>
        </row>
        <row r="950">
          <cell r="J950" t="str">
            <v>Gina Gordon</v>
          </cell>
        </row>
        <row r="951">
          <cell r="J951" t="str">
            <v>Dan Foster</v>
          </cell>
        </row>
        <row r="952">
          <cell r="J952" t="str">
            <v>michael hill</v>
          </cell>
        </row>
        <row r="953">
          <cell r="J953" t="str">
            <v>Claire van Helfteren</v>
          </cell>
        </row>
        <row r="954">
          <cell r="J954" t="str">
            <v>ryan woolf</v>
          </cell>
        </row>
        <row r="955">
          <cell r="J955" t="str">
            <v>Samuel Tomkinson</v>
          </cell>
        </row>
        <row r="956">
          <cell r="J956" t="str">
            <v>Adam Tomkinson</v>
          </cell>
        </row>
        <row r="957">
          <cell r="J957" t="str">
            <v>Seb Rijpstra</v>
          </cell>
        </row>
        <row r="958">
          <cell r="J958" t="str">
            <v>Gary Kellett</v>
          </cell>
        </row>
        <row r="959">
          <cell r="J959" t="str">
            <v>Richard Sales</v>
          </cell>
        </row>
        <row r="960">
          <cell r="J960" t="str">
            <v>Ben Veitch</v>
          </cell>
        </row>
        <row r="961">
          <cell r="J961" t="str">
            <v>Andy Holt</v>
          </cell>
        </row>
        <row r="962">
          <cell r="J962" t="str">
            <v>Simon Moore</v>
          </cell>
        </row>
        <row r="963">
          <cell r="J963" t="str">
            <v>pauline bowers</v>
          </cell>
        </row>
        <row r="964">
          <cell r="J964" t="str">
            <v>Alyson Sprawson</v>
          </cell>
        </row>
        <row r="965">
          <cell r="J965" t="str">
            <v>Jordan Mackie</v>
          </cell>
        </row>
        <row r="966">
          <cell r="J966" t="str">
            <v>Sophie Lynch</v>
          </cell>
        </row>
        <row r="967">
          <cell r="J967" t="str">
            <v>Christopher Morris</v>
          </cell>
        </row>
        <row r="968">
          <cell r="J968" t="str">
            <v>Vicky Morris</v>
          </cell>
        </row>
        <row r="969">
          <cell r="J969" t="str">
            <v>Emma Ritchie</v>
          </cell>
        </row>
        <row r="970">
          <cell r="J970" t="str">
            <v>David Evans</v>
          </cell>
        </row>
        <row r="971">
          <cell r="J971" t="str">
            <v>Teresa Jane Flannigan</v>
          </cell>
        </row>
        <row r="972">
          <cell r="J972" t="str">
            <v>Brian Wright</v>
          </cell>
        </row>
        <row r="973">
          <cell r="J973" t="str">
            <v>Diana Chalmers</v>
          </cell>
        </row>
        <row r="974">
          <cell r="J974" t="str">
            <v>Amy Chalmers</v>
          </cell>
        </row>
        <row r="975">
          <cell r="J975" t="str">
            <v>Danielle Welter</v>
          </cell>
        </row>
        <row r="976">
          <cell r="J976" t="str">
            <v>Stephen Goodlad</v>
          </cell>
        </row>
        <row r="977">
          <cell r="J977" t="str">
            <v>kerry henderson</v>
          </cell>
        </row>
        <row r="978">
          <cell r="J978" t="str">
            <v>SIMON AGAR</v>
          </cell>
        </row>
        <row r="979">
          <cell r="J979" t="str">
            <v>Richard Thomas</v>
          </cell>
        </row>
        <row r="980">
          <cell r="J980" t="str">
            <v>Robert Earthy</v>
          </cell>
        </row>
        <row r="981">
          <cell r="J981" t="str">
            <v>Thomas Franklyn</v>
          </cell>
        </row>
        <row r="982">
          <cell r="J982" t="str">
            <v>James Poole</v>
          </cell>
        </row>
        <row r="983">
          <cell r="J983" t="str">
            <v>Graham Miller</v>
          </cell>
        </row>
        <row r="984">
          <cell r="J984" t="str">
            <v>Thomas Lazenby</v>
          </cell>
        </row>
        <row r="985">
          <cell r="J985" t="str">
            <v>David Goodey</v>
          </cell>
        </row>
        <row r="986">
          <cell r="J986" t="str">
            <v>James Knight</v>
          </cell>
        </row>
        <row r="987">
          <cell r="J987" t="str">
            <v>Grace Cadzow</v>
          </cell>
        </row>
        <row r="988">
          <cell r="J988" t="str">
            <v>Angela Phillips</v>
          </cell>
        </row>
        <row r="989">
          <cell r="J989" t="str">
            <v xml:space="preserve">Claire Jenkinson </v>
          </cell>
        </row>
        <row r="990">
          <cell r="J990" t="str">
            <v>robert clarke</v>
          </cell>
        </row>
        <row r="991">
          <cell r="J991" t="str">
            <v>Jane Britten</v>
          </cell>
        </row>
        <row r="992">
          <cell r="J992" t="str">
            <v>Murray  MacGregor</v>
          </cell>
        </row>
        <row r="993">
          <cell r="J993" t="str">
            <v>Sasha Vail</v>
          </cell>
        </row>
        <row r="994">
          <cell r="J994" t="str">
            <v>Andrew Greene</v>
          </cell>
        </row>
        <row r="995">
          <cell r="J995" t="str">
            <v>Ali Hollington</v>
          </cell>
        </row>
        <row r="996">
          <cell r="J996" t="str">
            <v>Nick Blake</v>
          </cell>
        </row>
        <row r="997">
          <cell r="J997" t="str">
            <v>Oli Lacigova</v>
          </cell>
        </row>
        <row r="998">
          <cell r="J998" t="str">
            <v>Geoff Parker Naples</v>
          </cell>
        </row>
        <row r="999">
          <cell r="J999" t="str">
            <v>David Kershaw</v>
          </cell>
        </row>
        <row r="1000">
          <cell r="J1000" t="str">
            <v>Duncan Bush</v>
          </cell>
        </row>
        <row r="1001">
          <cell r="J1001" t="str">
            <v>Colin Fisher</v>
          </cell>
        </row>
        <row r="1002">
          <cell r="J1002" t="str">
            <v>Mark Cheadle</v>
          </cell>
        </row>
        <row r="1003">
          <cell r="J1003" t="str">
            <v>Jim Rees</v>
          </cell>
        </row>
        <row r="1004">
          <cell r="J1004" t="str">
            <v>Michael Wise</v>
          </cell>
        </row>
        <row r="1005">
          <cell r="J1005" t="str">
            <v>THOMAS SAUKA</v>
          </cell>
        </row>
        <row r="1006">
          <cell r="J1006" t="str">
            <v>Sonia Davis</v>
          </cell>
        </row>
        <row r="1007">
          <cell r="J1007" t="str">
            <v>Marella Whitfield</v>
          </cell>
        </row>
        <row r="1008">
          <cell r="J1008" t="str">
            <v>Tracy McCartney</v>
          </cell>
        </row>
        <row r="1009">
          <cell r="J1009" t="str">
            <v>Philip Logoreci</v>
          </cell>
        </row>
        <row r="1010">
          <cell r="J1010" t="str">
            <v>John Mitcalf</v>
          </cell>
        </row>
        <row r="1011">
          <cell r="J1011" t="str">
            <v>Simon Lashmar</v>
          </cell>
        </row>
        <row r="1012">
          <cell r="J1012" t="str">
            <v>Kevin Burgess</v>
          </cell>
        </row>
        <row r="1013">
          <cell r="J1013" t="str">
            <v>Brian Skov</v>
          </cell>
        </row>
        <row r="1014">
          <cell r="J1014" t="str">
            <v>Christopher Dunham</v>
          </cell>
        </row>
        <row r="1015">
          <cell r="J1015" t="str">
            <v>David Boulton</v>
          </cell>
        </row>
        <row r="1016">
          <cell r="J1016" t="str">
            <v>richard hancock</v>
          </cell>
        </row>
        <row r="1017">
          <cell r="J1017" t="str">
            <v>Rhys Evans</v>
          </cell>
        </row>
        <row r="1018">
          <cell r="J1018" t="str">
            <v>Stephen  Burgess</v>
          </cell>
        </row>
        <row r="1019">
          <cell r="J1019" t="str">
            <v>Tom oliver</v>
          </cell>
        </row>
        <row r="1020">
          <cell r="J1020" t="str">
            <v>Jan Strachan</v>
          </cell>
        </row>
        <row r="1021">
          <cell r="J1021" t="str">
            <v>Megan Young</v>
          </cell>
        </row>
        <row r="1022">
          <cell r="J1022" t="str">
            <v>Peter Stack</v>
          </cell>
        </row>
        <row r="1023">
          <cell r="J1023" t="str">
            <v>Danielle Nimmock</v>
          </cell>
        </row>
        <row r="1024">
          <cell r="J1024" t="str">
            <v>Paul Johnson</v>
          </cell>
        </row>
        <row r="1025">
          <cell r="J1025" t="str">
            <v>Judith Robinson</v>
          </cell>
        </row>
        <row r="1026">
          <cell r="J1026" t="str">
            <v>Charlotte Wickens</v>
          </cell>
        </row>
        <row r="1027">
          <cell r="J1027" t="str">
            <v>Fergus Anderson</v>
          </cell>
        </row>
        <row r="1028">
          <cell r="J1028" t="str">
            <v>Scott Cadzow</v>
          </cell>
        </row>
        <row r="1029">
          <cell r="J1029" t="str">
            <v>stephen livingstone</v>
          </cell>
        </row>
        <row r="1030">
          <cell r="J1030" t="str">
            <v>Keith Williams</v>
          </cell>
        </row>
        <row r="1031">
          <cell r="J1031" t="str">
            <v>Craig Roberts</v>
          </cell>
        </row>
        <row r="1032">
          <cell r="J1032" t="str">
            <v>larissa clarke</v>
          </cell>
        </row>
        <row r="1033">
          <cell r="J1033" t="str">
            <v>warren hytch</v>
          </cell>
        </row>
        <row r="1034">
          <cell r="J1034" t="str">
            <v>Gary Finch</v>
          </cell>
        </row>
        <row r="1035">
          <cell r="J1035" t="str">
            <v>Sally Cartwright</v>
          </cell>
        </row>
        <row r="1036">
          <cell r="J1036" t="str">
            <v>Justin Polley</v>
          </cell>
        </row>
        <row r="1037">
          <cell r="J1037" t="str">
            <v>Rebecca Layland</v>
          </cell>
        </row>
        <row r="1038">
          <cell r="J1038" t="str">
            <v>Stephen Hughes</v>
          </cell>
        </row>
        <row r="1039">
          <cell r="J1039" t="str">
            <v>Paul Hart</v>
          </cell>
        </row>
        <row r="1040">
          <cell r="J1040" t="str">
            <v>Tracey Apperley</v>
          </cell>
        </row>
        <row r="1041">
          <cell r="J1041" t="str">
            <v>Steven Janes</v>
          </cell>
        </row>
        <row r="1042">
          <cell r="J1042" t="str">
            <v>Elizabeth Cottis</v>
          </cell>
        </row>
        <row r="1043">
          <cell r="J1043" t="str">
            <v>Stephen Cottis</v>
          </cell>
        </row>
        <row r="1044">
          <cell r="J1044" t="str">
            <v>Jo Lockhart</v>
          </cell>
        </row>
        <row r="1045">
          <cell r="J1045" t="str">
            <v>Mandy Bunn</v>
          </cell>
        </row>
        <row r="1046">
          <cell r="J1046" t="str">
            <v>Jonathan Cordle</v>
          </cell>
        </row>
        <row r="1047">
          <cell r="J1047" t="str">
            <v>Catherine Glenister</v>
          </cell>
        </row>
        <row r="1048">
          <cell r="J1048" t="str">
            <v>John Paul Edgington</v>
          </cell>
        </row>
        <row r="1049">
          <cell r="J1049" t="str">
            <v>Stuart Cooke</v>
          </cell>
        </row>
        <row r="1050">
          <cell r="J1050" t="str">
            <v>Honor Rendall</v>
          </cell>
        </row>
        <row r="1051">
          <cell r="J1051" t="str">
            <v>Karen Robertson</v>
          </cell>
        </row>
        <row r="1052">
          <cell r="J1052" t="str">
            <v>vikki webber</v>
          </cell>
        </row>
        <row r="1053">
          <cell r="J1053" t="str">
            <v>Ian Knight</v>
          </cell>
        </row>
        <row r="1054">
          <cell r="J1054" t="str">
            <v>Elliot Davis</v>
          </cell>
        </row>
        <row r="1055">
          <cell r="J1055" t="str">
            <v>Geoffrey Nevett</v>
          </cell>
        </row>
        <row r="1056">
          <cell r="J1056" t="str">
            <v>Susan Clutterbuck</v>
          </cell>
        </row>
        <row r="1057">
          <cell r="J1057" t="str">
            <v>andrew moore</v>
          </cell>
        </row>
        <row r="1058">
          <cell r="J1058" t="str">
            <v>stephen hague</v>
          </cell>
        </row>
        <row r="1059">
          <cell r="J1059" t="str">
            <v>Peter Cooke</v>
          </cell>
        </row>
        <row r="1060">
          <cell r="J1060" t="str">
            <v>Andrew Caines</v>
          </cell>
        </row>
        <row r="1061">
          <cell r="J1061" t="str">
            <v>Kimberley Morrison</v>
          </cell>
        </row>
        <row r="1062">
          <cell r="J1062" t="str">
            <v>Steve Bulman</v>
          </cell>
        </row>
        <row r="1063">
          <cell r="J1063" t="str">
            <v>Graham Hill</v>
          </cell>
        </row>
        <row r="1064">
          <cell r="J1064" t="str">
            <v>Graham Kellen</v>
          </cell>
        </row>
        <row r="1065">
          <cell r="J1065" t="str">
            <v>James McGahern</v>
          </cell>
        </row>
        <row r="1066">
          <cell r="J1066" t="str">
            <v>Jon Durant</v>
          </cell>
        </row>
        <row r="1067">
          <cell r="J1067" t="str">
            <v>John Clarke</v>
          </cell>
        </row>
        <row r="1068">
          <cell r="J1068" t="str">
            <v>Nick Day</v>
          </cell>
        </row>
        <row r="1069">
          <cell r="J1069" t="str">
            <v>Jo Aatkar</v>
          </cell>
        </row>
        <row r="1070">
          <cell r="J1070" t="str">
            <v>Andrew Anastasiou</v>
          </cell>
        </row>
        <row r="1071">
          <cell r="J1071" t="str">
            <v>Scott Mayes</v>
          </cell>
        </row>
        <row r="1072">
          <cell r="J1072" t="str">
            <v>Lee Cook</v>
          </cell>
        </row>
        <row r="1073">
          <cell r="J1073" t="str">
            <v>Theresa Rossi</v>
          </cell>
        </row>
        <row r="1074">
          <cell r="J1074" t="str">
            <v>michael woodruff</v>
          </cell>
        </row>
        <row r="1075">
          <cell r="J1075" t="str">
            <v>Kimberly Rosello</v>
          </cell>
        </row>
        <row r="1076">
          <cell r="J1076" t="str">
            <v>Roland kemp</v>
          </cell>
        </row>
        <row r="1077">
          <cell r="J1077" t="str">
            <v>Gary Fryer</v>
          </cell>
        </row>
        <row r="1078">
          <cell r="J1078" t="str">
            <v>Chris Dawson</v>
          </cell>
        </row>
        <row r="1079">
          <cell r="J1079" t="str">
            <v>Gaby Balls</v>
          </cell>
        </row>
        <row r="1080">
          <cell r="J1080" t="str">
            <v>Cath Harris</v>
          </cell>
        </row>
        <row r="1081">
          <cell r="J1081" t="str">
            <v>Andy Robinson</v>
          </cell>
        </row>
        <row r="1082">
          <cell r="J1082" t="str">
            <v>paul kerison</v>
          </cell>
        </row>
        <row r="1083">
          <cell r="J1083" t="str">
            <v>clare mckenna</v>
          </cell>
        </row>
        <row r="1084">
          <cell r="J1084" t="str">
            <v>Adrian Ball</v>
          </cell>
        </row>
        <row r="1085">
          <cell r="J1085" t="str">
            <v>Andy Dowie</v>
          </cell>
        </row>
        <row r="1086">
          <cell r="J1086" t="str">
            <v>Wesley Absolom</v>
          </cell>
        </row>
        <row r="1087">
          <cell r="J1087" t="str">
            <v>Rory Buisson</v>
          </cell>
        </row>
        <row r="1088">
          <cell r="J1088" t="str">
            <v>Kevin Short</v>
          </cell>
        </row>
        <row r="1089">
          <cell r="J1089" t="str">
            <v>MICHAEL GALLUCCI</v>
          </cell>
        </row>
        <row r="1090">
          <cell r="J1090" t="str">
            <v>Michael Jones</v>
          </cell>
        </row>
        <row r="1091">
          <cell r="J1091" t="str">
            <v>Mary Narey</v>
          </cell>
        </row>
        <row r="1092">
          <cell r="J1092" t="str">
            <v>John Craddock</v>
          </cell>
        </row>
        <row r="1093">
          <cell r="J1093" t="str">
            <v>Gary Wootton</v>
          </cell>
        </row>
        <row r="1094">
          <cell r="J1094" t="str">
            <v>Ron Ames</v>
          </cell>
        </row>
        <row r="1095">
          <cell r="J1095" t="str">
            <v>Steven Gilbert</v>
          </cell>
        </row>
        <row r="1096">
          <cell r="J1096" t="str">
            <v>Samuel Mileham</v>
          </cell>
        </row>
        <row r="1097">
          <cell r="J1097" t="str">
            <v>Fiona Draper</v>
          </cell>
        </row>
        <row r="1098">
          <cell r="J1098" t="str">
            <v>Paul Stevens</v>
          </cell>
        </row>
        <row r="1099">
          <cell r="J1099" t="str">
            <v>Alan Wilton</v>
          </cell>
        </row>
        <row r="1100">
          <cell r="J1100" t="str">
            <v>Mark Tickner</v>
          </cell>
        </row>
        <row r="1101">
          <cell r="J1101" t="str">
            <v>jacqueline quant</v>
          </cell>
        </row>
        <row r="1102">
          <cell r="J1102" t="str">
            <v>Kevin Chalmers</v>
          </cell>
        </row>
        <row r="1103">
          <cell r="J1103" t="str">
            <v>Sam Edgings</v>
          </cell>
        </row>
        <row r="1104">
          <cell r="J1104" t="str">
            <v>Leila Walker</v>
          </cell>
        </row>
        <row r="1105">
          <cell r="J1105" t="str">
            <v>Nicola Balding</v>
          </cell>
        </row>
        <row r="1106">
          <cell r="J1106" t="str">
            <v>Matt Jones</v>
          </cell>
        </row>
        <row r="1107">
          <cell r="J1107" t="str">
            <v>Nick Mansley</v>
          </cell>
        </row>
        <row r="1108">
          <cell r="J1108" t="str">
            <v>Stephen Bumstead</v>
          </cell>
        </row>
        <row r="1109">
          <cell r="J1109" t="str">
            <v>Sam Kendrick</v>
          </cell>
        </row>
        <row r="1110">
          <cell r="J1110" t="str">
            <v>Joseph Kellen</v>
          </cell>
        </row>
        <row r="1111">
          <cell r="J1111" t="str">
            <v>Michael Mullender</v>
          </cell>
        </row>
        <row r="1112">
          <cell r="J1112" t="str">
            <v>Mary Bird</v>
          </cell>
        </row>
        <row r="1113">
          <cell r="J1113" t="str">
            <v>David Neale</v>
          </cell>
        </row>
        <row r="1114">
          <cell r="J1114" t="str">
            <v>Tony Russell</v>
          </cell>
        </row>
        <row r="1115">
          <cell r="J1115" t="str">
            <v>John Cummings</v>
          </cell>
        </row>
        <row r="1116">
          <cell r="J1116" t="str">
            <v>sue smith</v>
          </cell>
        </row>
        <row r="1117">
          <cell r="J1117" t="str">
            <v>Justin Burrell</v>
          </cell>
        </row>
        <row r="1118">
          <cell r="J1118" t="str">
            <v>Daniel Browne</v>
          </cell>
        </row>
        <row r="1119">
          <cell r="J1119" t="str">
            <v xml:space="preserve">Jay Lingwood </v>
          </cell>
        </row>
        <row r="1120">
          <cell r="J1120" t="str">
            <v>simon light</v>
          </cell>
        </row>
        <row r="1121">
          <cell r="J1121" t="str">
            <v>Nicholas Badham</v>
          </cell>
        </row>
        <row r="1122">
          <cell r="J1122" t="str">
            <v>Catherine Lee</v>
          </cell>
        </row>
        <row r="1123">
          <cell r="J1123" t="str">
            <v>Daniel Hippey</v>
          </cell>
        </row>
        <row r="1124">
          <cell r="J1124" t="str">
            <v>Andrew Adeane</v>
          </cell>
        </row>
        <row r="1125">
          <cell r="J1125" t="str">
            <v>Emma Pooley</v>
          </cell>
        </row>
        <row r="1126">
          <cell r="J1126" t="str">
            <v>Michael Stagg</v>
          </cell>
        </row>
        <row r="1127">
          <cell r="J1127" t="str">
            <v>Joanne Johnson</v>
          </cell>
        </row>
        <row r="1128">
          <cell r="J1128" t="str">
            <v>Candido Channell</v>
          </cell>
        </row>
        <row r="1129">
          <cell r="J1129" t="str">
            <v>Andrew Birbeck</v>
          </cell>
        </row>
        <row r="1130">
          <cell r="J1130" t="str">
            <v>julie peacock</v>
          </cell>
        </row>
        <row r="1131">
          <cell r="J1131" t="str">
            <v>Andrew Stewart</v>
          </cell>
        </row>
        <row r="1132">
          <cell r="J1132" t="str">
            <v>Deborah Stewart</v>
          </cell>
        </row>
        <row r="1133">
          <cell r="J1133" t="str">
            <v>Elizabeth Stewart</v>
          </cell>
        </row>
        <row r="1134">
          <cell r="J1134" t="str">
            <v>Matthew Kent</v>
          </cell>
        </row>
        <row r="1135">
          <cell r="J1135" t="str">
            <v>Andrew Sole</v>
          </cell>
        </row>
        <row r="1136">
          <cell r="J1136" t="str">
            <v>Christopher  Potter</v>
          </cell>
        </row>
        <row r="1137">
          <cell r="J1137" t="str">
            <v>Keith Stockdale</v>
          </cell>
        </row>
        <row r="1138">
          <cell r="J1138" t="str">
            <v>Richard Gill</v>
          </cell>
        </row>
        <row r="1139">
          <cell r="J1139" t="str">
            <v>Stuart Juggins</v>
          </cell>
        </row>
        <row r="1140">
          <cell r="J1140" t="str">
            <v>Matthew Pryke</v>
          </cell>
        </row>
        <row r="1141">
          <cell r="J1141" t="str">
            <v>Angus Wilkinson</v>
          </cell>
        </row>
        <row r="1142">
          <cell r="J1142" t="str">
            <v>Tayo Willett</v>
          </cell>
        </row>
        <row r="1143">
          <cell r="J1143" t="str">
            <v>emily kate ottaway</v>
          </cell>
        </row>
        <row r="1144">
          <cell r="J1144" t="str">
            <v>Adrian Ebbs</v>
          </cell>
        </row>
        <row r="1145">
          <cell r="J1145" t="str">
            <v>Gillian Holmes</v>
          </cell>
        </row>
        <row r="1146">
          <cell r="J1146" t="str">
            <v>LESLIE THOMAS</v>
          </cell>
        </row>
        <row r="1147">
          <cell r="J1147" t="str">
            <v>Dale Skoulding</v>
          </cell>
        </row>
        <row r="1148">
          <cell r="J1148" t="str">
            <v>Trudy Avis</v>
          </cell>
        </row>
        <row r="1149">
          <cell r="J1149" t="str">
            <v>Emma Thompson</v>
          </cell>
        </row>
        <row r="1150">
          <cell r="J1150" t="str">
            <v>Nick Cheal</v>
          </cell>
        </row>
        <row r="1151">
          <cell r="J1151" t="str">
            <v>Shaun Jones</v>
          </cell>
        </row>
        <row r="1152">
          <cell r="J1152" t="str">
            <v>mark jackson</v>
          </cell>
        </row>
        <row r="1153">
          <cell r="J1153" t="str">
            <v>Giles Hanglin</v>
          </cell>
        </row>
        <row r="1154">
          <cell r="J1154" t="str">
            <v>Kye Liddle</v>
          </cell>
        </row>
        <row r="1155">
          <cell r="J1155" t="str">
            <v>Adrian Chadwick</v>
          </cell>
        </row>
        <row r="1156">
          <cell r="J1156" t="str">
            <v>Simon Needle</v>
          </cell>
        </row>
        <row r="1157">
          <cell r="J1157" t="str">
            <v>David Watts</v>
          </cell>
        </row>
        <row r="1158">
          <cell r="J1158" t="str">
            <v>Jayne Williams</v>
          </cell>
        </row>
        <row r="1159">
          <cell r="J1159" t="str">
            <v>Cathryn Thomson</v>
          </cell>
        </row>
        <row r="1160">
          <cell r="J1160" t="str">
            <v>Frank Moggan</v>
          </cell>
        </row>
        <row r="1161">
          <cell r="J1161" t="str">
            <v>Lee Hall</v>
          </cell>
        </row>
        <row r="1162">
          <cell r="J1162" t="str">
            <v>Richard Shaw</v>
          </cell>
        </row>
        <row r="1163">
          <cell r="J1163" t="str">
            <v>ADRIAN WADSWORTH</v>
          </cell>
        </row>
        <row r="1164">
          <cell r="J1164" t="str">
            <v>Bill Smith</v>
          </cell>
        </row>
        <row r="1165">
          <cell r="J1165" t="str">
            <v>Rachel Crisp</v>
          </cell>
        </row>
        <row r="1166">
          <cell r="J1166" t="str">
            <v>Julian Ferries</v>
          </cell>
        </row>
        <row r="1167">
          <cell r="J1167" t="str">
            <v>Joshua Vail</v>
          </cell>
        </row>
        <row r="1168">
          <cell r="J1168" t="str">
            <v>Marc Tuffrey</v>
          </cell>
        </row>
        <row r="1169">
          <cell r="J1169" t="str">
            <v>Stanley Swanepoel</v>
          </cell>
        </row>
        <row r="1170">
          <cell r="J1170" t="str">
            <v>Diane Swanepoel</v>
          </cell>
        </row>
        <row r="1171">
          <cell r="J1171" t="str">
            <v>Andrew Truman</v>
          </cell>
        </row>
        <row r="1172">
          <cell r="J1172" t="str">
            <v>Darren Preston</v>
          </cell>
        </row>
        <row r="1173">
          <cell r="J1173" t="str">
            <v>Keith Duncan</v>
          </cell>
        </row>
        <row r="1174">
          <cell r="J1174" t="str">
            <v>Alex Lione</v>
          </cell>
        </row>
        <row r="1175">
          <cell r="J1175" t="str">
            <v>Mark Williams</v>
          </cell>
        </row>
        <row r="1176">
          <cell r="J1176" t="str">
            <v>Tracy Bliss</v>
          </cell>
        </row>
        <row r="1177">
          <cell r="J1177" t="str">
            <v>Hanif Jetha</v>
          </cell>
        </row>
        <row r="1178">
          <cell r="J1178" t="str">
            <v>Michelle Hughes</v>
          </cell>
        </row>
        <row r="1179">
          <cell r="J1179" t="str">
            <v>JULIA PEPPERELL</v>
          </cell>
        </row>
        <row r="1180">
          <cell r="J1180" t="str">
            <v>Jessica Earp</v>
          </cell>
        </row>
        <row r="1181">
          <cell r="J1181" t="str">
            <v>Natalie Shaw</v>
          </cell>
        </row>
        <row r="1182">
          <cell r="J1182" t="str">
            <v>Rowen Grandison</v>
          </cell>
        </row>
        <row r="1183">
          <cell r="J1183" t="str">
            <v>Daniel Thorby</v>
          </cell>
        </row>
        <row r="1184">
          <cell r="J1184" t="str">
            <v>Rachel Willmott</v>
          </cell>
        </row>
        <row r="1185">
          <cell r="J1185" t="str">
            <v>Paul Halsey</v>
          </cell>
        </row>
        <row r="1186">
          <cell r="J1186" t="str">
            <v>Peter Ryles</v>
          </cell>
        </row>
        <row r="1187">
          <cell r="J1187" t="str">
            <v>Mharie Hall</v>
          </cell>
        </row>
        <row r="1188">
          <cell r="J1188" t="str">
            <v>Laura Durn</v>
          </cell>
        </row>
        <row r="1189">
          <cell r="J1189" t="str">
            <v>Ryan Ostler</v>
          </cell>
        </row>
        <row r="1190">
          <cell r="J1190" t="str">
            <v>Nathan Tweedie</v>
          </cell>
        </row>
        <row r="1191">
          <cell r="J1191" t="str">
            <v>Haley Suttle</v>
          </cell>
        </row>
        <row r="1192">
          <cell r="J1192" t="str">
            <v>Toby Mills Bishop</v>
          </cell>
        </row>
        <row r="1193">
          <cell r="J1193" t="str">
            <v>Michael Buchallet</v>
          </cell>
        </row>
        <row r="1194">
          <cell r="J1194" t="str">
            <v>Roger Holliday</v>
          </cell>
        </row>
        <row r="1195">
          <cell r="J1195" t="str">
            <v>Piers Arnold</v>
          </cell>
        </row>
        <row r="1196">
          <cell r="J1196" t="str">
            <v>Bradley  Morris</v>
          </cell>
        </row>
        <row r="1197">
          <cell r="J1197" t="str">
            <v xml:space="preserve">Mark Hadland </v>
          </cell>
        </row>
        <row r="1198">
          <cell r="J1198" t="str">
            <v>James Stanbrook</v>
          </cell>
        </row>
        <row r="1199">
          <cell r="J1199" t="str">
            <v>Emma Yarrow</v>
          </cell>
        </row>
        <row r="1200">
          <cell r="J1200" t="str">
            <v>Catherine McKeag</v>
          </cell>
        </row>
        <row r="1201">
          <cell r="J1201" t="str">
            <v>Leon Hayward</v>
          </cell>
        </row>
        <row r="1202">
          <cell r="J1202" t="str">
            <v>Kevin Baldwin</v>
          </cell>
        </row>
        <row r="1203">
          <cell r="J1203" t="str">
            <v>colin Lanham</v>
          </cell>
        </row>
        <row r="1204">
          <cell r="J1204" t="str">
            <v>mark chaney baxter</v>
          </cell>
        </row>
        <row r="1205">
          <cell r="J1205" t="str">
            <v>Susan Davys</v>
          </cell>
        </row>
        <row r="1206">
          <cell r="J1206" t="str">
            <v>Victoria  Hill</v>
          </cell>
        </row>
        <row r="1207">
          <cell r="J1207" t="str">
            <v>Angela Thorpe</v>
          </cell>
        </row>
        <row r="1208">
          <cell r="J1208" t="str">
            <v>Sorcha Barnes</v>
          </cell>
        </row>
        <row r="1209">
          <cell r="J1209" t="str">
            <v>Yasmin Basit</v>
          </cell>
        </row>
        <row r="1210">
          <cell r="J1210" t="str">
            <v>Helen Juckes</v>
          </cell>
        </row>
        <row r="1211">
          <cell r="J1211" t="str">
            <v>David Juckes</v>
          </cell>
        </row>
        <row r="1212">
          <cell r="J1212" t="str">
            <v>Isabel Juckes</v>
          </cell>
        </row>
        <row r="1213">
          <cell r="J1213" t="str">
            <v>George Juckes</v>
          </cell>
        </row>
        <row r="1214">
          <cell r="J1214" t="str">
            <v>Alastair Henning</v>
          </cell>
        </row>
        <row r="1215">
          <cell r="J1215" t="str">
            <v>Kelly Tripkovic</v>
          </cell>
        </row>
        <row r="1216">
          <cell r="J1216" t="str">
            <v>Matthew Dodd</v>
          </cell>
        </row>
        <row r="1217">
          <cell r="J1217" t="str">
            <v>Nicola Rouse</v>
          </cell>
        </row>
        <row r="1218">
          <cell r="J1218" t="str">
            <v>Sue King</v>
          </cell>
        </row>
        <row r="1219">
          <cell r="J1219" t="str">
            <v>Felix Langley</v>
          </cell>
        </row>
        <row r="1220">
          <cell r="J1220" t="str">
            <v>Catherine Stewart</v>
          </cell>
        </row>
        <row r="1221">
          <cell r="J1221" t="str">
            <v>Esme Stewart</v>
          </cell>
        </row>
        <row r="1222">
          <cell r="J1222" t="str">
            <v>Simone Collins</v>
          </cell>
        </row>
        <row r="1223">
          <cell r="J1223" t="str">
            <v>ROBERT JEEVES</v>
          </cell>
        </row>
        <row r="1224">
          <cell r="J1224" t="str">
            <v>Elizabeth Jeeves</v>
          </cell>
        </row>
        <row r="1225">
          <cell r="J1225" t="str">
            <v>Nicholas Horne</v>
          </cell>
        </row>
        <row r="1226">
          <cell r="J1226" t="str">
            <v>Abigail Horne</v>
          </cell>
        </row>
        <row r="1227">
          <cell r="J1227" t="str">
            <v>Eleanor Horne</v>
          </cell>
        </row>
        <row r="1228">
          <cell r="J1228" t="str">
            <v>Jonathan Horne</v>
          </cell>
        </row>
        <row r="1229">
          <cell r="J1229" t="str">
            <v>Michael Blerkom</v>
          </cell>
        </row>
        <row r="1230">
          <cell r="J1230" t="str">
            <v>Mark Hadley</v>
          </cell>
        </row>
        <row r="1231">
          <cell r="J1231" t="str">
            <v>Robert George Wakefield</v>
          </cell>
        </row>
        <row r="1232">
          <cell r="J1232" t="str">
            <v>Kyle Chesterman</v>
          </cell>
        </row>
        <row r="1233">
          <cell r="J1233" t="str">
            <v>simon king</v>
          </cell>
        </row>
        <row r="1234">
          <cell r="J1234" t="str">
            <v>Samantha Wilkinson</v>
          </cell>
        </row>
        <row r="1235">
          <cell r="J1235" t="str">
            <v>Neil Dobson</v>
          </cell>
        </row>
        <row r="1236">
          <cell r="J1236" t="str">
            <v>Charlotte Hatch</v>
          </cell>
        </row>
        <row r="1237">
          <cell r="J1237" t="str">
            <v>Debra Johnson</v>
          </cell>
        </row>
        <row r="1238">
          <cell r="J1238" t="str">
            <v>Eva Kovacs</v>
          </cell>
        </row>
        <row r="1239">
          <cell r="J1239" t="str">
            <v>Patrick Larke</v>
          </cell>
        </row>
        <row r="1240">
          <cell r="J1240" t="str">
            <v>Freddie Spearman</v>
          </cell>
        </row>
        <row r="1241">
          <cell r="J1241" t="str">
            <v>joanne sullivan</v>
          </cell>
        </row>
        <row r="1242">
          <cell r="J1242" t="str">
            <v>David Leaver</v>
          </cell>
        </row>
        <row r="1243">
          <cell r="J1243" t="str">
            <v>Richard Greatbatch</v>
          </cell>
        </row>
        <row r="1244">
          <cell r="J1244" t="str">
            <v>Jeremy Buss</v>
          </cell>
        </row>
        <row r="1245">
          <cell r="J1245" t="str">
            <v>Graeme Mctait</v>
          </cell>
        </row>
        <row r="1246">
          <cell r="J1246" t="str">
            <v>Christopher Grindal</v>
          </cell>
        </row>
        <row r="1247">
          <cell r="J1247" t="str">
            <v>Helen Whittaker</v>
          </cell>
        </row>
        <row r="1248">
          <cell r="J1248" t="str">
            <v>Sandra Mogan</v>
          </cell>
        </row>
        <row r="1249">
          <cell r="J1249" t="str">
            <v>Mark Miller</v>
          </cell>
        </row>
        <row r="1250">
          <cell r="J1250" t="str">
            <v>Martha  Hall</v>
          </cell>
        </row>
        <row r="1251">
          <cell r="J1251" t="str">
            <v>Melanie Barlow Graham</v>
          </cell>
        </row>
        <row r="1252">
          <cell r="J1252" t="str">
            <v>Richard Ardern</v>
          </cell>
        </row>
        <row r="1253">
          <cell r="J1253" t="str">
            <v>Robert Lightowler</v>
          </cell>
        </row>
        <row r="1254">
          <cell r="J1254" t="str">
            <v>Leon Bozianu</v>
          </cell>
        </row>
        <row r="1255">
          <cell r="J1255" t="str">
            <v>Stuart Hall</v>
          </cell>
        </row>
        <row r="1256">
          <cell r="J1256" t="str">
            <v>Katie Tasker</v>
          </cell>
        </row>
        <row r="1257">
          <cell r="J1257" t="str">
            <v>matthew gardiner</v>
          </cell>
        </row>
        <row r="1258">
          <cell r="J1258" t="str">
            <v>Lee Baynton</v>
          </cell>
        </row>
        <row r="1259">
          <cell r="J1259" t="str">
            <v>Thomas Hales</v>
          </cell>
        </row>
        <row r="1260">
          <cell r="J1260" t="str">
            <v>Claire Danaher</v>
          </cell>
        </row>
        <row r="1261">
          <cell r="J1261" t="str">
            <v>Martin Pettitt</v>
          </cell>
        </row>
        <row r="1262">
          <cell r="J1262" t="str">
            <v>Paresh Aatkar</v>
          </cell>
        </row>
        <row r="1263">
          <cell r="J1263" t="str">
            <v>Keiron Shepherd</v>
          </cell>
        </row>
        <row r="1264">
          <cell r="J1264" t="str">
            <v>Pete Jones</v>
          </cell>
        </row>
        <row r="1265">
          <cell r="J1265" t="str">
            <v>Peter Kemp</v>
          </cell>
        </row>
        <row r="1266">
          <cell r="J1266" t="str">
            <v>Steven Horsley</v>
          </cell>
        </row>
        <row r="1267">
          <cell r="J1267" t="str">
            <v>John James</v>
          </cell>
        </row>
        <row r="1268">
          <cell r="J1268" t="str">
            <v>Simon Page</v>
          </cell>
        </row>
        <row r="1269">
          <cell r="J1269" t="str">
            <v>Christopher Moult</v>
          </cell>
        </row>
        <row r="1270">
          <cell r="J1270" t="str">
            <v>Daren Allen</v>
          </cell>
        </row>
        <row r="1271">
          <cell r="J1271" t="str">
            <v>Oliver Mytton</v>
          </cell>
        </row>
        <row r="1272">
          <cell r="J1272" t="str">
            <v>Sophie Darling</v>
          </cell>
        </row>
        <row r="1273">
          <cell r="J1273" t="str">
            <v>Ben Wetherill</v>
          </cell>
        </row>
        <row r="1274">
          <cell r="J1274" t="str">
            <v>Alex Wetherill</v>
          </cell>
        </row>
        <row r="1275">
          <cell r="J1275" t="str">
            <v>Lewis Hardcastle</v>
          </cell>
        </row>
        <row r="1276">
          <cell r="J1276" t="str">
            <v>Hannah McInroy Naylor</v>
          </cell>
        </row>
        <row r="1277">
          <cell r="J1277" t="str">
            <v>Claire Rye</v>
          </cell>
        </row>
        <row r="1278">
          <cell r="J1278" t="str">
            <v>James Rye</v>
          </cell>
        </row>
        <row r="1279">
          <cell r="J1279" t="str">
            <v>Poppy Gowers</v>
          </cell>
        </row>
        <row r="1280">
          <cell r="J1280" t="str">
            <v>Mary Robinson</v>
          </cell>
        </row>
        <row r="1281">
          <cell r="J1281" t="str">
            <v>David Stephens</v>
          </cell>
        </row>
        <row r="1282">
          <cell r="J1282" t="str">
            <v>SCOTT THOMAS</v>
          </cell>
        </row>
        <row r="1283">
          <cell r="J1283" t="str">
            <v>David Wilkin</v>
          </cell>
        </row>
        <row r="1284">
          <cell r="J1284" t="str">
            <v>Emma Deary</v>
          </cell>
        </row>
        <row r="1285">
          <cell r="J1285" t="str">
            <v>Sarah Jane Court</v>
          </cell>
        </row>
        <row r="1286">
          <cell r="J1286" t="str">
            <v>Paul Bolton</v>
          </cell>
        </row>
        <row r="1287">
          <cell r="J1287" t="str">
            <v>Abi Tiernan</v>
          </cell>
        </row>
        <row r="1288">
          <cell r="J1288" t="str">
            <v>Kevin Frazer</v>
          </cell>
        </row>
        <row r="1289">
          <cell r="J1289" t="str">
            <v>Nicholas Beardow</v>
          </cell>
        </row>
        <row r="1290">
          <cell r="J1290" t="str">
            <v>David Bales</v>
          </cell>
        </row>
        <row r="1291">
          <cell r="J1291" t="str">
            <v>John Phillips</v>
          </cell>
        </row>
        <row r="1292">
          <cell r="J1292" t="str">
            <v>Mael BELY</v>
          </cell>
        </row>
        <row r="1293">
          <cell r="J1293" t="str">
            <v>Stuart Drake</v>
          </cell>
        </row>
        <row r="1294">
          <cell r="J1294" t="str">
            <v>Paul Ayers</v>
          </cell>
        </row>
        <row r="1295">
          <cell r="J1295" t="str">
            <v>Rachel Lynes</v>
          </cell>
        </row>
        <row r="1296">
          <cell r="J1296" t="str">
            <v>Martin Lynch</v>
          </cell>
        </row>
        <row r="1297">
          <cell r="J1297" t="str">
            <v>hayley hawes</v>
          </cell>
        </row>
        <row r="1298">
          <cell r="J1298" t="str">
            <v>Marcus Widdess</v>
          </cell>
        </row>
        <row r="1299">
          <cell r="J1299" t="str">
            <v>Rebecca Reeve</v>
          </cell>
        </row>
        <row r="1300">
          <cell r="J1300" t="str">
            <v>Ed Porteus</v>
          </cell>
        </row>
        <row r="1301">
          <cell r="J1301" t="str">
            <v>Damian Weare</v>
          </cell>
        </row>
        <row r="1302">
          <cell r="J1302" t="str">
            <v>Rohan Van De Merwe</v>
          </cell>
        </row>
        <row r="1303">
          <cell r="J1303" t="str">
            <v>Richard Weltz</v>
          </cell>
        </row>
        <row r="1304">
          <cell r="J1304" t="str">
            <v>Stuart Knight</v>
          </cell>
        </row>
        <row r="1305">
          <cell r="J1305" t="str">
            <v>James Coyle</v>
          </cell>
        </row>
        <row r="1306">
          <cell r="J1306" t="str">
            <v>Howard Smith</v>
          </cell>
        </row>
        <row r="1307">
          <cell r="J1307" t="str">
            <v>Gareth Sharp</v>
          </cell>
        </row>
        <row r="1308">
          <cell r="J1308" t="str">
            <v>Matthieu Dejour</v>
          </cell>
        </row>
        <row r="1309">
          <cell r="J1309" t="str">
            <v>Elissa Penketh</v>
          </cell>
        </row>
        <row r="1310">
          <cell r="J1310" t="str">
            <v>tony cole</v>
          </cell>
        </row>
        <row r="1311">
          <cell r="J1311" t="str">
            <v>Gary Rudd</v>
          </cell>
        </row>
        <row r="1312">
          <cell r="J1312" t="str">
            <v>Sarah Taylor</v>
          </cell>
        </row>
        <row r="1313">
          <cell r="J1313" t="str">
            <v>William Lewis</v>
          </cell>
        </row>
        <row r="1314">
          <cell r="J1314" t="str">
            <v>Daniel Liddard</v>
          </cell>
        </row>
        <row r="1315">
          <cell r="J1315" t="str">
            <v>Kerry Large</v>
          </cell>
        </row>
        <row r="1316">
          <cell r="J1316" t="str">
            <v>adam wardle</v>
          </cell>
        </row>
        <row r="1317">
          <cell r="J1317" t="str">
            <v>Katie Connew</v>
          </cell>
        </row>
        <row r="1318">
          <cell r="J1318" t="str">
            <v>Hannah Fray</v>
          </cell>
        </row>
        <row r="1319">
          <cell r="J1319" t="str">
            <v>mark bradley</v>
          </cell>
        </row>
        <row r="1320">
          <cell r="J1320" t="str">
            <v>Andrew Brockhurst</v>
          </cell>
        </row>
        <row r="1321">
          <cell r="J1321" t="str">
            <v>Tim Brown</v>
          </cell>
        </row>
        <row r="1322">
          <cell r="J1322" t="str">
            <v>Elizabeth Draycott</v>
          </cell>
        </row>
        <row r="1323">
          <cell r="J1323" t="str">
            <v>Nick Clarke</v>
          </cell>
        </row>
        <row r="1324">
          <cell r="J1324" t="str">
            <v>Rob Hunter</v>
          </cell>
        </row>
        <row r="1325">
          <cell r="J1325" t="str">
            <v>Emma Raymen</v>
          </cell>
        </row>
        <row r="1326">
          <cell r="J1326" t="str">
            <v>Chris Brown</v>
          </cell>
        </row>
        <row r="1327">
          <cell r="J1327" t="str">
            <v>Matthew Baker</v>
          </cell>
        </row>
        <row r="1328">
          <cell r="J1328" t="str">
            <v>Lee Pembroke</v>
          </cell>
        </row>
        <row r="1329">
          <cell r="J1329" t="str">
            <v>geoffrey garfoot</v>
          </cell>
        </row>
        <row r="1330">
          <cell r="J1330" t="str">
            <v>Laura Brooks</v>
          </cell>
        </row>
        <row r="1331">
          <cell r="J1331" t="str">
            <v>Ricky Wosahlo</v>
          </cell>
        </row>
        <row r="1332">
          <cell r="J1332" t="str">
            <v>Douglas  Bowen</v>
          </cell>
        </row>
        <row r="1333">
          <cell r="J1333" t="str">
            <v>Andrew Cusick</v>
          </cell>
        </row>
        <row r="1334">
          <cell r="J1334" t="str">
            <v>Cameron Kerr</v>
          </cell>
        </row>
        <row r="1335">
          <cell r="J1335" t="str">
            <v>Matthew Wainwright</v>
          </cell>
        </row>
        <row r="1336">
          <cell r="J1336" t="str">
            <v>Ray Smith</v>
          </cell>
        </row>
        <row r="1337">
          <cell r="J1337" t="str">
            <v>Joe Comyn</v>
          </cell>
        </row>
        <row r="1338">
          <cell r="J1338" t="str">
            <v>Wayne Stainsby</v>
          </cell>
        </row>
        <row r="1339">
          <cell r="J1339" t="str">
            <v>Melissa Burrell</v>
          </cell>
        </row>
        <row r="1340">
          <cell r="J1340" t="str">
            <v>Peter Thomas</v>
          </cell>
        </row>
        <row r="1341">
          <cell r="J1341" t="str">
            <v>Allie  Park</v>
          </cell>
        </row>
        <row r="1342">
          <cell r="J1342" t="str">
            <v>Jane Brockman</v>
          </cell>
        </row>
        <row r="1343">
          <cell r="J1343" t="str">
            <v>Kate Baker</v>
          </cell>
        </row>
        <row r="1344">
          <cell r="J1344" t="str">
            <v>Georgia Thorpe</v>
          </cell>
        </row>
        <row r="1345">
          <cell r="J1345" t="str">
            <v>douglas mcclure</v>
          </cell>
        </row>
        <row r="1346">
          <cell r="J1346" t="str">
            <v>karim ouaddane</v>
          </cell>
        </row>
        <row r="1347">
          <cell r="J1347" t="str">
            <v>Anthony Evans</v>
          </cell>
        </row>
        <row r="1348">
          <cell r="J1348" t="str">
            <v>Katy Rehal</v>
          </cell>
        </row>
        <row r="1349">
          <cell r="J1349" t="str">
            <v>Joshua Borrett</v>
          </cell>
        </row>
        <row r="1350">
          <cell r="J1350" t="str">
            <v>Sean OBrien</v>
          </cell>
        </row>
        <row r="1351">
          <cell r="J1351" t="str">
            <v>Sara Taylor Balls</v>
          </cell>
        </row>
        <row r="1352">
          <cell r="J1352" t="str">
            <v>Paula McCann</v>
          </cell>
        </row>
        <row r="1353">
          <cell r="J1353" t="str">
            <v>Carl Purvey</v>
          </cell>
        </row>
        <row r="1354">
          <cell r="J1354" t="str">
            <v>Alex Newman Smith</v>
          </cell>
        </row>
        <row r="1355">
          <cell r="J1355" t="str">
            <v>Georgina Peters</v>
          </cell>
        </row>
        <row r="1356">
          <cell r="J1356" t="str">
            <v>Alex Dale</v>
          </cell>
        </row>
        <row r="1357">
          <cell r="J1357" t="str">
            <v>Adrian Spender</v>
          </cell>
        </row>
        <row r="1358">
          <cell r="J1358" t="str">
            <v>Darren Bigmore</v>
          </cell>
        </row>
        <row r="1359">
          <cell r="J1359" t="str">
            <v>Lee Bircham</v>
          </cell>
        </row>
        <row r="1360">
          <cell r="J1360" t="str">
            <v>Sue Clarke</v>
          </cell>
        </row>
        <row r="1361">
          <cell r="J1361" t="str">
            <v>David Willer</v>
          </cell>
        </row>
        <row r="1362">
          <cell r="J1362" t="str">
            <v>Simon Telfer</v>
          </cell>
        </row>
        <row r="1363">
          <cell r="J1363" t="str">
            <v>Charlie Knowler</v>
          </cell>
        </row>
        <row r="1364">
          <cell r="J1364" t="str">
            <v>Thomas Hopper</v>
          </cell>
        </row>
        <row r="1365">
          <cell r="J1365" t="str">
            <v>Stuart Burgham</v>
          </cell>
        </row>
        <row r="1366">
          <cell r="J1366" t="str">
            <v>Pedro Catarino</v>
          </cell>
        </row>
        <row r="1367">
          <cell r="J1367" t="str">
            <v>Myron Lipson</v>
          </cell>
        </row>
        <row r="1368">
          <cell r="J1368" t="str">
            <v>Matthew Allsop</v>
          </cell>
        </row>
        <row r="1369">
          <cell r="J1369" t="str">
            <v>Michael Mann</v>
          </cell>
        </row>
        <row r="1370">
          <cell r="J1370" t="str">
            <v>Christopher Wakley</v>
          </cell>
        </row>
        <row r="1371">
          <cell r="J1371" t="str">
            <v>Andrew Mortimer</v>
          </cell>
        </row>
        <row r="1372">
          <cell r="J1372" t="str">
            <v>Laurence Abbott</v>
          </cell>
        </row>
        <row r="1373">
          <cell r="J1373" t="str">
            <v>Amy Kilpin</v>
          </cell>
        </row>
        <row r="1374">
          <cell r="J1374" t="str">
            <v>Didier Nuttall</v>
          </cell>
        </row>
        <row r="1375">
          <cell r="J1375" t="str">
            <v>Simon Theobald</v>
          </cell>
        </row>
        <row r="1376">
          <cell r="J1376" t="str">
            <v>Michael McKinnell</v>
          </cell>
        </row>
        <row r="1377">
          <cell r="J1377" t="str">
            <v>Perry Taylor</v>
          </cell>
        </row>
        <row r="1378">
          <cell r="J1378" t="str">
            <v>Patrick Larbalestier</v>
          </cell>
        </row>
        <row r="1379">
          <cell r="J1379" t="str">
            <v>Simon huntley</v>
          </cell>
        </row>
        <row r="1380">
          <cell r="J1380" t="str">
            <v>Eugene Husband</v>
          </cell>
        </row>
        <row r="1381">
          <cell r="J1381" t="str">
            <v>Phil Grewock</v>
          </cell>
        </row>
        <row r="1382">
          <cell r="J1382" t="str">
            <v>Esther Colman</v>
          </cell>
        </row>
        <row r="1383">
          <cell r="J1383" t="str">
            <v>Stephen Harrison</v>
          </cell>
        </row>
        <row r="1384">
          <cell r="J1384" t="str">
            <v>Jason  Martinez</v>
          </cell>
        </row>
        <row r="1385">
          <cell r="J1385" t="str">
            <v>Nick Watkinson</v>
          </cell>
        </row>
        <row r="1386">
          <cell r="J1386" t="str">
            <v>David Brown</v>
          </cell>
        </row>
        <row r="1387">
          <cell r="J1387" t="str">
            <v>Kate Millward</v>
          </cell>
        </row>
        <row r="1388">
          <cell r="J1388" t="str">
            <v>Susie Hignett</v>
          </cell>
        </row>
        <row r="1389">
          <cell r="J1389" t="str">
            <v>Andrew Fillmore</v>
          </cell>
        </row>
        <row r="1390">
          <cell r="J1390" t="str">
            <v>Maureen Wickson</v>
          </cell>
        </row>
        <row r="1391">
          <cell r="J1391" t="str">
            <v>Fraser Geddes</v>
          </cell>
        </row>
        <row r="1392">
          <cell r="J1392" t="str">
            <v>Natalie Sanchez</v>
          </cell>
        </row>
        <row r="1393">
          <cell r="J1393" t="str">
            <v>Nick Askham</v>
          </cell>
        </row>
        <row r="1394">
          <cell r="J1394" t="str">
            <v>Stuart Riches</v>
          </cell>
        </row>
        <row r="1395">
          <cell r="J1395" t="str">
            <v>Paul Le Riche</v>
          </cell>
        </row>
        <row r="1396">
          <cell r="J1396" t="str">
            <v>Mary Bell</v>
          </cell>
        </row>
        <row r="1397">
          <cell r="J1397" t="str">
            <v>Mark Rawlinson</v>
          </cell>
        </row>
        <row r="1398">
          <cell r="J1398" t="str">
            <v>Simon Parkes</v>
          </cell>
        </row>
        <row r="1399">
          <cell r="J1399" t="str">
            <v>Nicole Beck</v>
          </cell>
        </row>
        <row r="1400">
          <cell r="J1400" t="str">
            <v>Max Kellen</v>
          </cell>
        </row>
        <row r="1401">
          <cell r="J1401" t="str">
            <v>Philip Luce</v>
          </cell>
        </row>
        <row r="1402">
          <cell r="J1402" t="str">
            <v>Christopher  KING</v>
          </cell>
        </row>
        <row r="1403">
          <cell r="J1403" t="str">
            <v>Chris Belcher</v>
          </cell>
        </row>
        <row r="1404">
          <cell r="J1404" t="str">
            <v>Kurt Sanders</v>
          </cell>
        </row>
        <row r="1405">
          <cell r="J1405" t="str">
            <v>Perry Gear</v>
          </cell>
        </row>
        <row r="1406">
          <cell r="J1406" t="str">
            <v>Kevin Walker</v>
          </cell>
        </row>
        <row r="1407">
          <cell r="J1407" t="str">
            <v>Geoffrey Weller</v>
          </cell>
        </row>
        <row r="1408">
          <cell r="J1408" t="str">
            <v>Paul Spowage</v>
          </cell>
        </row>
        <row r="1409">
          <cell r="J1409" t="str">
            <v>Ben Walker</v>
          </cell>
        </row>
        <row r="1410">
          <cell r="J1410" t="str">
            <v>Louise Rawlinson</v>
          </cell>
        </row>
        <row r="1411">
          <cell r="J1411" t="str">
            <v>Sara Ellery</v>
          </cell>
        </row>
        <row r="1412">
          <cell r="J1412" t="str">
            <v xml:space="preserve">Paul hayward </v>
          </cell>
        </row>
        <row r="1413">
          <cell r="J1413" t="str">
            <v xml:space="preserve">Matthew McClure </v>
          </cell>
        </row>
        <row r="1414">
          <cell r="J1414" t="str">
            <v>Gavin Fowler</v>
          </cell>
        </row>
        <row r="1415">
          <cell r="J1415" t="str">
            <v>Keith Ellis</v>
          </cell>
        </row>
        <row r="1416">
          <cell r="J1416" t="str">
            <v>John Field</v>
          </cell>
        </row>
        <row r="1417">
          <cell r="J1417" t="str">
            <v>Sheila Shead</v>
          </cell>
        </row>
        <row r="1418">
          <cell r="J1418" t="str">
            <v>Natacha Lee</v>
          </cell>
        </row>
        <row r="1419">
          <cell r="J1419" t="str">
            <v>Oliver  Jones</v>
          </cell>
        </row>
        <row r="1420">
          <cell r="J1420" t="str">
            <v>Wayne  Hall</v>
          </cell>
        </row>
        <row r="1421">
          <cell r="J1421" t="str">
            <v>George Einchcomb</v>
          </cell>
        </row>
        <row r="1422">
          <cell r="J1422" t="str">
            <v>Scott Williams</v>
          </cell>
        </row>
        <row r="1423">
          <cell r="J1423" t="str">
            <v>Cy Gearing</v>
          </cell>
        </row>
        <row r="1424">
          <cell r="J1424" t="str">
            <v>Chris Gladwell</v>
          </cell>
        </row>
        <row r="1425">
          <cell r="J1425" t="str">
            <v>Nicky Roger</v>
          </cell>
        </row>
        <row r="1426">
          <cell r="J1426" t="str">
            <v>Benjamin Davies</v>
          </cell>
        </row>
        <row r="1427">
          <cell r="J1427" t="str">
            <v>Philip Wilton</v>
          </cell>
        </row>
        <row r="1428">
          <cell r="J1428" t="str">
            <v>Jonathon Hardy</v>
          </cell>
        </row>
        <row r="1429">
          <cell r="J1429" t="str">
            <v>Elliot Brown</v>
          </cell>
        </row>
        <row r="1430">
          <cell r="J1430" t="str">
            <v>simon ashmore</v>
          </cell>
        </row>
        <row r="1431">
          <cell r="J1431" t="str">
            <v>Neil Johnson</v>
          </cell>
        </row>
        <row r="1432">
          <cell r="J1432" t="str">
            <v>Matthew Shutler</v>
          </cell>
        </row>
        <row r="1433">
          <cell r="J1433" t="str">
            <v>Marc Saunders</v>
          </cell>
        </row>
        <row r="1434">
          <cell r="J1434" t="str">
            <v>James Fell</v>
          </cell>
        </row>
        <row r="1435">
          <cell r="J1435" t="str">
            <v>Rebecca  DeMott</v>
          </cell>
        </row>
        <row r="1436">
          <cell r="J1436" t="str">
            <v>stuart knight</v>
          </cell>
        </row>
        <row r="1437">
          <cell r="J1437" t="str">
            <v>Paul Durbin</v>
          </cell>
        </row>
        <row r="1438">
          <cell r="J1438" t="str">
            <v>natalie stone</v>
          </cell>
        </row>
        <row r="1439">
          <cell r="J1439" t="str">
            <v>Luke Stone</v>
          </cell>
        </row>
        <row r="1440">
          <cell r="J1440" t="str">
            <v>Kevin Baumber</v>
          </cell>
        </row>
        <row r="1441">
          <cell r="J1441" t="str">
            <v>Jake Crook</v>
          </cell>
        </row>
        <row r="1442">
          <cell r="J1442" t="str">
            <v>Melinda Atkinson</v>
          </cell>
        </row>
        <row r="1443">
          <cell r="J1443" t="str">
            <v>Chris Shaw</v>
          </cell>
        </row>
        <row r="1444">
          <cell r="J1444" t="str">
            <v>mark lloyd</v>
          </cell>
        </row>
        <row r="1445">
          <cell r="J1445" t="str">
            <v>John Benson</v>
          </cell>
        </row>
        <row r="1446">
          <cell r="J1446" t="str">
            <v>susan holmes</v>
          </cell>
        </row>
        <row r="1447">
          <cell r="J1447" t="str">
            <v>Paul Stephenson</v>
          </cell>
        </row>
        <row r="1448">
          <cell r="J1448" t="str">
            <v>David Carr</v>
          </cell>
        </row>
        <row r="1449">
          <cell r="J1449" t="str">
            <v>Justin Mccormick</v>
          </cell>
        </row>
        <row r="1450">
          <cell r="J1450" t="str">
            <v>Jonathan  Rawson</v>
          </cell>
        </row>
        <row r="1451">
          <cell r="J1451" t="str">
            <v>Abigail Bruce</v>
          </cell>
        </row>
        <row r="1452">
          <cell r="J1452" t="str">
            <v>George Wharam</v>
          </cell>
        </row>
        <row r="1453">
          <cell r="J1453" t="str">
            <v>Chris Hussey</v>
          </cell>
        </row>
        <row r="1454">
          <cell r="J1454" t="str">
            <v>Neil Strenge</v>
          </cell>
        </row>
        <row r="1455">
          <cell r="J1455" t="str">
            <v>Dominic Hattee</v>
          </cell>
        </row>
        <row r="1456">
          <cell r="J1456" t="str">
            <v>Jason Pite</v>
          </cell>
        </row>
        <row r="1457">
          <cell r="J1457" t="str">
            <v>Dominique Ballard</v>
          </cell>
        </row>
        <row r="1458">
          <cell r="J1458" t="str">
            <v>Jane Blackwell</v>
          </cell>
        </row>
        <row r="1459">
          <cell r="J1459" t="str">
            <v>Joanne Annis</v>
          </cell>
        </row>
        <row r="1460">
          <cell r="J1460" t="str">
            <v>Andrew Russell</v>
          </cell>
        </row>
        <row r="1461">
          <cell r="J1461" t="str">
            <v>Simon Allchin</v>
          </cell>
        </row>
        <row r="1462">
          <cell r="J1462" t="str">
            <v>Kirsty Bunting</v>
          </cell>
        </row>
        <row r="1463">
          <cell r="J1463" t="str">
            <v>Clive Sparkes</v>
          </cell>
        </row>
        <row r="1464">
          <cell r="J1464" t="str">
            <v>Kayleigh Adams</v>
          </cell>
        </row>
        <row r="1465">
          <cell r="J1465" t="str">
            <v>Martin Taylor</v>
          </cell>
        </row>
        <row r="1466">
          <cell r="J1466" t="str">
            <v>peter kerry</v>
          </cell>
        </row>
        <row r="1467">
          <cell r="J1467" t="str">
            <v>Thomas Levy</v>
          </cell>
        </row>
        <row r="1468">
          <cell r="J1468" t="str">
            <v>James Springham</v>
          </cell>
        </row>
        <row r="1469">
          <cell r="J1469" t="str">
            <v>Esme Springham</v>
          </cell>
        </row>
        <row r="1470">
          <cell r="J1470" t="str">
            <v>Matilda Springham</v>
          </cell>
        </row>
        <row r="1471">
          <cell r="J1471" t="str">
            <v>Laurence Foote</v>
          </cell>
        </row>
        <row r="1472">
          <cell r="J1472" t="str">
            <v>Kirk Brawn</v>
          </cell>
        </row>
        <row r="1473">
          <cell r="J1473" t="str">
            <v>Grant Bateman</v>
          </cell>
        </row>
        <row r="1474">
          <cell r="J1474" t="str">
            <v>Marcus Nichols</v>
          </cell>
        </row>
        <row r="1475">
          <cell r="J1475" t="str">
            <v>daniel quartly</v>
          </cell>
        </row>
        <row r="1476">
          <cell r="J1476" t="str">
            <v>Paul Walker</v>
          </cell>
        </row>
        <row r="1477">
          <cell r="J1477" t="str">
            <v>zoe hague</v>
          </cell>
        </row>
        <row r="1478">
          <cell r="J1478" t="str">
            <v>Helen Woolley</v>
          </cell>
        </row>
        <row r="1479">
          <cell r="J1479" t="str">
            <v>Paul Dowling</v>
          </cell>
        </row>
        <row r="1480">
          <cell r="J1480" t="str">
            <v>Stephen Norris</v>
          </cell>
        </row>
        <row r="1481">
          <cell r="J1481" t="str">
            <v>Paul Lewis</v>
          </cell>
        </row>
        <row r="1482">
          <cell r="J1482" t="str">
            <v>Finn Nugent</v>
          </cell>
        </row>
        <row r="1483">
          <cell r="J1483" t="str">
            <v>Janine Blasi</v>
          </cell>
        </row>
        <row r="1484">
          <cell r="J1484" t="str">
            <v>Jennifer Bettinson</v>
          </cell>
        </row>
        <row r="1485">
          <cell r="J1485" t="str">
            <v>Lucas Thomas</v>
          </cell>
        </row>
        <row r="1486">
          <cell r="J1486" t="str">
            <v xml:space="preserve">Jane Paterson Todd </v>
          </cell>
        </row>
        <row r="1487">
          <cell r="J1487" t="str">
            <v>Ray Reeves</v>
          </cell>
        </row>
        <row r="1488">
          <cell r="J1488" t="str">
            <v>Hetta Brown</v>
          </cell>
        </row>
        <row r="1489">
          <cell r="J1489" t="str">
            <v>James Brown</v>
          </cell>
        </row>
        <row r="1490">
          <cell r="J1490" t="str">
            <v>Alice Barnes</v>
          </cell>
        </row>
        <row r="1491">
          <cell r="J1491" t="str">
            <v>Andy Bonser</v>
          </cell>
        </row>
        <row r="1492">
          <cell r="J1492" t="str">
            <v>Nigel Whittle</v>
          </cell>
        </row>
        <row r="1493">
          <cell r="J1493" t="str">
            <v>Dave Rogers</v>
          </cell>
        </row>
        <row r="1494">
          <cell r="J1494" t="str">
            <v>martin bell</v>
          </cell>
        </row>
        <row r="1495">
          <cell r="J1495" t="str">
            <v>Hugh Maltby</v>
          </cell>
        </row>
        <row r="1496">
          <cell r="J1496" t="str">
            <v>Chris Hodges</v>
          </cell>
        </row>
        <row r="1497">
          <cell r="J1497" t="str">
            <v>Ben Pickett</v>
          </cell>
        </row>
        <row r="1498">
          <cell r="J1498" t="str">
            <v>Thomas Bruce</v>
          </cell>
        </row>
        <row r="1499">
          <cell r="J1499" t="str">
            <v>Natalie Hall</v>
          </cell>
        </row>
        <row r="1500">
          <cell r="J1500" t="str">
            <v>Adam Knights</v>
          </cell>
        </row>
        <row r="1501">
          <cell r="J1501" t="str">
            <v>Lee Shipp</v>
          </cell>
        </row>
        <row r="1502">
          <cell r="J1502" t="str">
            <v>Susan Brooke</v>
          </cell>
        </row>
        <row r="1503">
          <cell r="J1503" t="str">
            <v>Anna Frostwick</v>
          </cell>
        </row>
        <row r="1504">
          <cell r="J1504" t="str">
            <v>Carly Dollman</v>
          </cell>
        </row>
        <row r="1505">
          <cell r="J1505" t="str">
            <v>martin kidney</v>
          </cell>
        </row>
        <row r="1506">
          <cell r="J1506" t="str">
            <v>Matthew Hamilton</v>
          </cell>
        </row>
        <row r="1507">
          <cell r="J1507" t="str">
            <v>Michael Pritchard</v>
          </cell>
        </row>
        <row r="1508">
          <cell r="J1508" t="str">
            <v>Shaun Crowley</v>
          </cell>
        </row>
        <row r="1509">
          <cell r="J1509" t="str">
            <v>Andrew Cotton</v>
          </cell>
        </row>
        <row r="1510">
          <cell r="J1510" t="str">
            <v>Elaine Bramley</v>
          </cell>
        </row>
        <row r="1511">
          <cell r="J1511" t="str">
            <v>Caroline Smurthwaite</v>
          </cell>
        </row>
        <row r="1512">
          <cell r="J1512" t="str">
            <v>Goran Raven</v>
          </cell>
        </row>
        <row r="1513">
          <cell r="J1513" t="str">
            <v>Jackie Bell</v>
          </cell>
        </row>
        <row r="1514">
          <cell r="J1514" t="str">
            <v>Sophie Bell</v>
          </cell>
        </row>
        <row r="1515">
          <cell r="J1515" t="str">
            <v>David Kirk</v>
          </cell>
        </row>
        <row r="1516">
          <cell r="J1516" t="str">
            <v>Paul Thorby</v>
          </cell>
        </row>
        <row r="1517">
          <cell r="J1517" t="str">
            <v>Jane Hunt</v>
          </cell>
        </row>
        <row r="1518">
          <cell r="J1518" t="str">
            <v>Ben Nicholson</v>
          </cell>
        </row>
        <row r="1519">
          <cell r="J1519" t="str">
            <v>Francis Bell</v>
          </cell>
        </row>
        <row r="1520">
          <cell r="J1520" t="str">
            <v>Oliver Mills</v>
          </cell>
        </row>
        <row r="1521">
          <cell r="J1521" t="str">
            <v>Lee Parnell</v>
          </cell>
        </row>
        <row r="1522">
          <cell r="J1522" t="str">
            <v>Emma Kinsey</v>
          </cell>
        </row>
        <row r="1523">
          <cell r="J1523" t="str">
            <v>Liz ORiordan</v>
          </cell>
        </row>
        <row r="1524">
          <cell r="J1524" t="str">
            <v>Kevin Harris</v>
          </cell>
        </row>
        <row r="1525">
          <cell r="J1525" t="str">
            <v>Steven Lambert</v>
          </cell>
        </row>
        <row r="1526">
          <cell r="J1526" t="str">
            <v>Marcus Hawkins</v>
          </cell>
        </row>
        <row r="1527">
          <cell r="J1527" t="str">
            <v>Christopher Hinitt</v>
          </cell>
        </row>
        <row r="1528">
          <cell r="J1528" t="str">
            <v>Keith Taylor</v>
          </cell>
        </row>
        <row r="1529">
          <cell r="J1529" t="str">
            <v>Eleanor Carter</v>
          </cell>
        </row>
        <row r="1530">
          <cell r="J1530" t="str">
            <v>Matthew Hodge</v>
          </cell>
        </row>
        <row r="1531">
          <cell r="J1531" t="str">
            <v>malcolm macfarlane</v>
          </cell>
        </row>
        <row r="1532">
          <cell r="J1532" t="str">
            <v>Jim West</v>
          </cell>
        </row>
        <row r="1533">
          <cell r="J1533" t="str">
            <v>Imogen Snelling</v>
          </cell>
        </row>
        <row r="1534">
          <cell r="J1534" t="str">
            <v>Grace Longstaff</v>
          </cell>
        </row>
        <row r="1535">
          <cell r="J1535" t="str">
            <v>Ross Finlay</v>
          </cell>
        </row>
        <row r="1536">
          <cell r="J1536" t="str">
            <v>Rachel Newark</v>
          </cell>
        </row>
        <row r="1537">
          <cell r="J1537" t="str">
            <v>Lyndon Moore</v>
          </cell>
        </row>
        <row r="1538">
          <cell r="J1538" t="str">
            <v>Lucy Hurley</v>
          </cell>
        </row>
        <row r="1539">
          <cell r="J1539" t="str">
            <v>Charlotte Allen</v>
          </cell>
        </row>
        <row r="1540">
          <cell r="J1540" t="str">
            <v>Darren Chaplin</v>
          </cell>
        </row>
        <row r="1541">
          <cell r="J1541" t="str">
            <v>Felicity Borrett</v>
          </cell>
        </row>
        <row r="1542">
          <cell r="J1542" t="str">
            <v>Jacob Borrett</v>
          </cell>
        </row>
        <row r="1543">
          <cell r="J1543" t="str">
            <v>George Bayer</v>
          </cell>
        </row>
        <row r="1544">
          <cell r="J1544" t="str">
            <v>Adam Johnson</v>
          </cell>
        </row>
        <row r="1545">
          <cell r="J1545" t="str">
            <v>Lisa Jennings</v>
          </cell>
        </row>
        <row r="1546">
          <cell r="J1546" t="str">
            <v>Rob Payne</v>
          </cell>
        </row>
        <row r="1547">
          <cell r="J1547" t="str">
            <v>Hannah Davis</v>
          </cell>
        </row>
        <row r="1548">
          <cell r="J1548" t="str">
            <v>Alec Davis</v>
          </cell>
        </row>
        <row r="1549">
          <cell r="J1549" t="str">
            <v>Simon Hattan</v>
          </cell>
        </row>
        <row r="1550">
          <cell r="J1550" t="str">
            <v>Liam Bell</v>
          </cell>
        </row>
        <row r="1551">
          <cell r="J1551" t="str">
            <v>Kathryn Bell</v>
          </cell>
        </row>
        <row r="1552">
          <cell r="J1552" t="str">
            <v>Edward Bullock</v>
          </cell>
        </row>
        <row r="1553">
          <cell r="J1553" t="str">
            <v>Alex Blake</v>
          </cell>
        </row>
        <row r="1554">
          <cell r="J1554" t="str">
            <v>Thomas Blake</v>
          </cell>
        </row>
        <row r="1555">
          <cell r="J1555" t="str">
            <v>Dominic Oliver</v>
          </cell>
        </row>
        <row r="1556">
          <cell r="J1556" t="str">
            <v>Finn Lihoreau</v>
          </cell>
        </row>
        <row r="1557">
          <cell r="J1557" t="str">
            <v>Joseph Lane</v>
          </cell>
        </row>
        <row r="1558">
          <cell r="J1558" t="str">
            <v>Daniel Haylett</v>
          </cell>
        </row>
        <row r="1559">
          <cell r="J1559" t="str">
            <v>gary smith</v>
          </cell>
        </row>
        <row r="1560">
          <cell r="J1560" t="str">
            <v>Mark Lloyd</v>
          </cell>
        </row>
        <row r="1561">
          <cell r="J1561" t="str">
            <v>VICTORIA GOODENOUGH</v>
          </cell>
        </row>
        <row r="1562">
          <cell r="J1562" t="str">
            <v>Barney Palmer</v>
          </cell>
        </row>
        <row r="1563">
          <cell r="J1563" t="str">
            <v>scott wilkins</v>
          </cell>
        </row>
        <row r="1564">
          <cell r="J1564" t="str">
            <v>Alex Baker</v>
          </cell>
        </row>
        <row r="1565">
          <cell r="J1565" t="str">
            <v>Stuart Adam</v>
          </cell>
        </row>
        <row r="1566">
          <cell r="J1566" t="str">
            <v>Johan Hasselder</v>
          </cell>
        </row>
        <row r="1567">
          <cell r="J1567" t="str">
            <v>Luke Wharam</v>
          </cell>
        </row>
        <row r="1568">
          <cell r="J1568" t="str">
            <v>Marcus holmes</v>
          </cell>
        </row>
        <row r="1569">
          <cell r="J1569" t="str">
            <v>Emma Lewis</v>
          </cell>
        </row>
        <row r="1570">
          <cell r="J1570" t="str">
            <v>Alice Kindell</v>
          </cell>
        </row>
        <row r="1571">
          <cell r="J1571" t="str">
            <v>Daniel Hague</v>
          </cell>
        </row>
        <row r="1572">
          <cell r="J1572" t="str">
            <v>Ethan  Reilly</v>
          </cell>
        </row>
        <row r="1573">
          <cell r="J1573" t="str">
            <v>Bella Hall</v>
          </cell>
        </row>
        <row r="1574">
          <cell r="J1574" t="str">
            <v>George Morgan</v>
          </cell>
        </row>
        <row r="1575">
          <cell r="J1575" t="str">
            <v>Christina Durbin</v>
          </cell>
        </row>
        <row r="1576">
          <cell r="J1576" t="str">
            <v>Thomas Willis</v>
          </cell>
        </row>
        <row r="1577">
          <cell r="J1577" t="str">
            <v>Samuel Willis</v>
          </cell>
        </row>
        <row r="1578">
          <cell r="J1578" t="str">
            <v>Lewis Buchallet</v>
          </cell>
        </row>
        <row r="1579">
          <cell r="J1579" t="str">
            <v>Harvey Young</v>
          </cell>
        </row>
        <row r="1580">
          <cell r="J1580" t="str">
            <v>Grahame Mckenzie</v>
          </cell>
        </row>
        <row r="1581">
          <cell r="J1581" t="str">
            <v>Matilda Bogle</v>
          </cell>
        </row>
        <row r="1582">
          <cell r="J1582" t="str">
            <v xml:space="preserve">Freddie  Cooke </v>
          </cell>
        </row>
        <row r="1583">
          <cell r="J1583" t="str">
            <v>Jane O Callaghan</v>
          </cell>
        </row>
        <row r="1584">
          <cell r="J1584" t="str">
            <v>Lizzy Johnstone</v>
          </cell>
        </row>
        <row r="1585">
          <cell r="J1585" t="str">
            <v>Natalie Wickings</v>
          </cell>
        </row>
        <row r="1586">
          <cell r="J1586" t="str">
            <v>Matthew Parr Burman</v>
          </cell>
        </row>
        <row r="1587">
          <cell r="J1587" t="str">
            <v>Samuel Robinson</v>
          </cell>
        </row>
        <row r="1588">
          <cell r="J1588" t="str">
            <v>Gillian Childs</v>
          </cell>
        </row>
        <row r="1589">
          <cell r="J1589" t="str">
            <v>Jessica Laitner</v>
          </cell>
        </row>
        <row r="1590">
          <cell r="J1590" t="str">
            <v>Colin Childs</v>
          </cell>
        </row>
        <row r="1591">
          <cell r="J1591" t="str">
            <v>Diana Thomas</v>
          </cell>
        </row>
        <row r="1592">
          <cell r="J1592" t="str">
            <v>Simon Bailey</v>
          </cell>
        </row>
        <row r="1593">
          <cell r="J1593" t="str">
            <v>Antonia Jubb</v>
          </cell>
        </row>
        <row r="1594">
          <cell r="J1594" t="str">
            <v>Caitlin Fowler</v>
          </cell>
        </row>
        <row r="1595">
          <cell r="J1595" t="str">
            <v>Chris Kindon</v>
          </cell>
        </row>
        <row r="1596">
          <cell r="J1596" t="str">
            <v>Peter Biggs</v>
          </cell>
        </row>
        <row r="1597">
          <cell r="J1597" t="str">
            <v>Steven Childs</v>
          </cell>
        </row>
        <row r="1598">
          <cell r="J1598" t="str">
            <v>Thomas Wisbey</v>
          </cell>
        </row>
        <row r="1599">
          <cell r="J1599" t="str">
            <v>Emma Cowley</v>
          </cell>
        </row>
        <row r="1600">
          <cell r="J1600" t="str">
            <v>Simon Cowley</v>
          </cell>
        </row>
        <row r="1601">
          <cell r="J1601" t="str">
            <v>Ethan Cowley</v>
          </cell>
        </row>
        <row r="1602">
          <cell r="J1602" t="str">
            <v>Sam Kellen</v>
          </cell>
        </row>
        <row r="1603">
          <cell r="J1603" t="str">
            <v>charlie passfield</v>
          </cell>
        </row>
        <row r="1604">
          <cell r="J1604" t="str">
            <v>Charlie Marshall</v>
          </cell>
        </row>
        <row r="1605">
          <cell r="J1605" t="str">
            <v>Dawn Collins</v>
          </cell>
        </row>
        <row r="1606">
          <cell r="J1606" t="str">
            <v>Hannah Rayden</v>
          </cell>
        </row>
        <row r="1607">
          <cell r="J1607" t="str">
            <v xml:space="preserve">Hattie Cooke </v>
          </cell>
        </row>
        <row r="1608">
          <cell r="J1608" t="str">
            <v>Richard Dawson</v>
          </cell>
        </row>
        <row r="1609">
          <cell r="J1609" t="str">
            <v>Ian Steward</v>
          </cell>
        </row>
        <row r="1610">
          <cell r="J1610" t="str">
            <v>Lauren Kirchel</v>
          </cell>
        </row>
        <row r="1611">
          <cell r="J1611" t="str">
            <v>Holly Bigmore</v>
          </cell>
        </row>
        <row r="1612">
          <cell r="J1612" t="str">
            <v>Robert James</v>
          </cell>
        </row>
        <row r="1613">
          <cell r="J1613" t="str">
            <v>Helena Mollard</v>
          </cell>
        </row>
        <row r="1614">
          <cell r="J1614" t="str">
            <v>Tim Machin</v>
          </cell>
        </row>
        <row r="1615">
          <cell r="J1615" t="str">
            <v>Zachary Deller</v>
          </cell>
        </row>
        <row r="1616">
          <cell r="J1616" t="str">
            <v>Matthew Woodgate</v>
          </cell>
        </row>
        <row r="1617">
          <cell r="J1617" t="str">
            <v>Steven Rue</v>
          </cell>
        </row>
        <row r="1618">
          <cell r="J1618" t="str">
            <v>James Daffin</v>
          </cell>
        </row>
        <row r="1619">
          <cell r="J1619" t="str">
            <v>Rosie Daffin</v>
          </cell>
        </row>
        <row r="1620">
          <cell r="J1620" t="str">
            <v>connor adams</v>
          </cell>
        </row>
        <row r="1621">
          <cell r="J1621" t="str">
            <v>George Beesley</v>
          </cell>
        </row>
        <row r="1622">
          <cell r="J1622" t="str">
            <v>Cameron Newton</v>
          </cell>
        </row>
        <row r="1623">
          <cell r="J1623" t="str">
            <v>Jason Rendall</v>
          </cell>
        </row>
        <row r="1624">
          <cell r="J1624" t="str">
            <v>Helen  Wing</v>
          </cell>
        </row>
        <row r="1625">
          <cell r="J1625" t="str">
            <v>Chris Brown</v>
          </cell>
        </row>
        <row r="1626">
          <cell r="J1626" t="str">
            <v>Dylan Hubble</v>
          </cell>
        </row>
        <row r="1627">
          <cell r="J1627" t="str">
            <v>Jonathan Wells</v>
          </cell>
        </row>
        <row r="1628">
          <cell r="J1628" t="str">
            <v>Yoshio Katagiri</v>
          </cell>
        </row>
        <row r="1629">
          <cell r="J1629" t="str">
            <v>Thomas Ormsby</v>
          </cell>
        </row>
        <row r="1630">
          <cell r="J1630" t="str">
            <v>Daniel Brousson</v>
          </cell>
        </row>
        <row r="1631">
          <cell r="J1631" t="str">
            <v>Cecily Hannam</v>
          </cell>
        </row>
        <row r="1632">
          <cell r="J1632" t="str">
            <v>Dan Starr</v>
          </cell>
        </row>
        <row r="1633">
          <cell r="J1633" t="str">
            <v>Emre Muzammal</v>
          </cell>
        </row>
        <row r="1634">
          <cell r="J1634" t="str">
            <v>Harry Connor</v>
          </cell>
        </row>
        <row r="1635">
          <cell r="J1635" t="str">
            <v>Robert Gould</v>
          </cell>
        </row>
        <row r="1636">
          <cell r="J1636" t="str">
            <v>genevieve church</v>
          </cell>
        </row>
        <row r="1637">
          <cell r="J1637" t="str">
            <v>Nicholas Penny</v>
          </cell>
        </row>
        <row r="1638">
          <cell r="J1638" t="str">
            <v>Kevin White</v>
          </cell>
        </row>
        <row r="1639">
          <cell r="J1639" t="str">
            <v>Nicholas Dobson</v>
          </cell>
        </row>
        <row r="1640">
          <cell r="J1640" t="str">
            <v>Jeremy Dobson</v>
          </cell>
        </row>
        <row r="1641">
          <cell r="J1641" t="str">
            <v>Gareth Dobson</v>
          </cell>
        </row>
        <row r="1642">
          <cell r="J1642" t="str">
            <v>Thomas  Sole</v>
          </cell>
        </row>
        <row r="1643">
          <cell r="J1643" t="str">
            <v>Deborah Steer</v>
          </cell>
        </row>
        <row r="1644">
          <cell r="J1644" t="str">
            <v>James Wakefield</v>
          </cell>
        </row>
        <row r="1645">
          <cell r="J1645" t="str">
            <v>Phil Trevillion</v>
          </cell>
        </row>
        <row r="1646">
          <cell r="J1646" t="str">
            <v>Pip Moore</v>
          </cell>
        </row>
        <row r="1647">
          <cell r="J1647" t="str">
            <v>Vince Cox</v>
          </cell>
        </row>
        <row r="1648">
          <cell r="J1648" t="str">
            <v>Harrison Smith</v>
          </cell>
        </row>
        <row r="1649">
          <cell r="J1649" t="str">
            <v>Ian Brinkley</v>
          </cell>
        </row>
        <row r="1650">
          <cell r="J1650" t="str">
            <v>Alan Buttner</v>
          </cell>
        </row>
        <row r="1651">
          <cell r="J1651" t="str">
            <v>Scott Thomson</v>
          </cell>
        </row>
        <row r="1652">
          <cell r="J1652" t="str">
            <v>Maria Greaves</v>
          </cell>
        </row>
        <row r="1653">
          <cell r="J1653" t="str">
            <v>ian Wilkinson</v>
          </cell>
        </row>
        <row r="1654">
          <cell r="J1654" t="str">
            <v>Natasha Pack</v>
          </cell>
        </row>
        <row r="1655">
          <cell r="J1655" t="str">
            <v>Andrew Nadin</v>
          </cell>
        </row>
        <row r="1656">
          <cell r="J1656" t="str">
            <v>Sarah McHugh</v>
          </cell>
        </row>
        <row r="1657">
          <cell r="J1657" t="str">
            <v>Gavin McHugh</v>
          </cell>
        </row>
        <row r="1658">
          <cell r="J1658" t="str">
            <v>Ian Hacon</v>
          </cell>
        </row>
        <row r="1659">
          <cell r="J1659" t="str">
            <v>Alex Leeson</v>
          </cell>
        </row>
        <row r="1660">
          <cell r="J1660" t="str">
            <v>David Girling</v>
          </cell>
        </row>
        <row r="1661">
          <cell r="J1661" t="str">
            <v>Reece Barclay</v>
          </cell>
        </row>
        <row r="1662">
          <cell r="J1662" t="str">
            <v>Thomas Dobson</v>
          </cell>
        </row>
        <row r="1663">
          <cell r="J1663" t="str">
            <v>Rob Key</v>
          </cell>
        </row>
        <row r="1664">
          <cell r="J1664" t="str">
            <v>Jay Pennington Benton</v>
          </cell>
        </row>
        <row r="1665">
          <cell r="J1665" t="str">
            <v>Jake Pye</v>
          </cell>
        </row>
        <row r="1666">
          <cell r="J1666" t="str">
            <v>Lucy Charles</v>
          </cell>
        </row>
        <row r="1667">
          <cell r="J1667" t="str">
            <v>Richard Taylor</v>
          </cell>
        </row>
        <row r="1668">
          <cell r="J1668" t="str">
            <v>Abigail Barnes</v>
          </cell>
        </row>
        <row r="1669">
          <cell r="J1669" t="str">
            <v>Thomas Barnes Hooker</v>
          </cell>
        </row>
        <row r="1670">
          <cell r="J1670" t="str">
            <v>Kevin Youngs</v>
          </cell>
        </row>
        <row r="1671">
          <cell r="J1671" t="str">
            <v>Eric Chapman</v>
          </cell>
        </row>
        <row r="1672">
          <cell r="J1672" t="str">
            <v>Imogen Thistlethwaite</v>
          </cell>
        </row>
        <row r="1673">
          <cell r="J1673" t="str">
            <v>David Millward</v>
          </cell>
        </row>
        <row r="1674">
          <cell r="J1674" t="str">
            <v>Gareth Stevens</v>
          </cell>
        </row>
        <row r="1675">
          <cell r="J1675" t="str">
            <v>Rosie Dunbar</v>
          </cell>
        </row>
        <row r="1676">
          <cell r="J1676" t="str">
            <v>Christopher Wright</v>
          </cell>
        </row>
        <row r="1677">
          <cell r="J1677" t="str">
            <v>Ian Mollard</v>
          </cell>
        </row>
        <row r="1678">
          <cell r="J1678" t="str">
            <v>Matthew Donovan</v>
          </cell>
        </row>
        <row r="1679">
          <cell r="J1679" t="str">
            <v>ben grant</v>
          </cell>
        </row>
        <row r="1680">
          <cell r="J1680" t="str">
            <v>Matt Hamilton</v>
          </cell>
        </row>
        <row r="1681">
          <cell r="J1681" t="str">
            <v>Dan Quirke</v>
          </cell>
        </row>
        <row r="1682">
          <cell r="J1682" t="str">
            <v>Sean Lester</v>
          </cell>
        </row>
        <row r="1683">
          <cell r="J1683" t="str">
            <v>Catherine Blacklock</v>
          </cell>
        </row>
        <row r="1684">
          <cell r="J1684" t="str">
            <v>Jonathan Peddle</v>
          </cell>
        </row>
        <row r="1685">
          <cell r="J1685" t="str">
            <v>James Kershaw</v>
          </cell>
        </row>
        <row r="1686">
          <cell r="J1686" t="str">
            <v>Rachel Beckett</v>
          </cell>
        </row>
        <row r="1687">
          <cell r="J1687" t="str">
            <v>Adam Newns</v>
          </cell>
        </row>
        <row r="1688">
          <cell r="J1688" t="str">
            <v>ALison Smith</v>
          </cell>
        </row>
        <row r="1689">
          <cell r="J1689" t="str">
            <v>Toby Richards</v>
          </cell>
        </row>
        <row r="1690">
          <cell r="J1690" t="str">
            <v>steve williamson</v>
          </cell>
        </row>
        <row r="1691">
          <cell r="J1691" t="str">
            <v>Julie Pritchett</v>
          </cell>
        </row>
        <row r="1692">
          <cell r="J1692" t="str">
            <v>Adrian Buckland</v>
          </cell>
        </row>
        <row r="1693">
          <cell r="J1693" t="str">
            <v>Tim Ostler</v>
          </cell>
        </row>
        <row r="1694">
          <cell r="J1694" t="str">
            <v>Gary Reeve</v>
          </cell>
        </row>
        <row r="1695">
          <cell r="J1695" t="str">
            <v>Kit Day</v>
          </cell>
        </row>
        <row r="1696">
          <cell r="J1696" t="str">
            <v>Sarah  Benson</v>
          </cell>
        </row>
        <row r="1697">
          <cell r="J1697" t="str">
            <v>Sophie Doig</v>
          </cell>
        </row>
        <row r="1698">
          <cell r="J1698" t="str">
            <v>simon leach</v>
          </cell>
        </row>
        <row r="1699">
          <cell r="J1699" t="str">
            <v>Alexander Das</v>
          </cell>
        </row>
        <row r="1700">
          <cell r="J1700" t="str">
            <v>Gael Harvey</v>
          </cell>
        </row>
        <row r="1701">
          <cell r="J1701" t="str">
            <v>mark coutts</v>
          </cell>
        </row>
        <row r="1702">
          <cell r="J1702" t="str">
            <v>Janusz Rokicki</v>
          </cell>
        </row>
        <row r="1703">
          <cell r="J1703" t="str">
            <v>Jessica Cunningham</v>
          </cell>
        </row>
        <row r="1704">
          <cell r="J1704" t="str">
            <v>Simon Bower</v>
          </cell>
        </row>
        <row r="1705">
          <cell r="J1705" t="str">
            <v>Caroline Anthony</v>
          </cell>
        </row>
        <row r="1706">
          <cell r="J1706" t="str">
            <v>Michael van der Merwe</v>
          </cell>
        </row>
        <row r="1707">
          <cell r="J1707" t="str">
            <v>Lee McIvor</v>
          </cell>
        </row>
        <row r="1708">
          <cell r="J1708" t="str">
            <v>DAVID ARNOLD</v>
          </cell>
        </row>
        <row r="1709">
          <cell r="J1709" t="str">
            <v>Grant Williams</v>
          </cell>
        </row>
        <row r="1710">
          <cell r="J1710" t="str">
            <v>Rebecca Vears</v>
          </cell>
        </row>
        <row r="1711">
          <cell r="J1711" t="str">
            <v>Luke Collins</v>
          </cell>
        </row>
        <row r="1712">
          <cell r="J1712" t="str">
            <v>Andrew Sharpe</v>
          </cell>
        </row>
        <row r="1713">
          <cell r="J1713" t="str">
            <v>Patrick Hannah</v>
          </cell>
        </row>
        <row r="1714">
          <cell r="J1714" t="str">
            <v>Ben Gill</v>
          </cell>
        </row>
        <row r="1715">
          <cell r="J1715" t="str">
            <v>Jasmine Hayward</v>
          </cell>
        </row>
        <row r="1716">
          <cell r="J1716" t="str">
            <v>Luke Bourdillon</v>
          </cell>
        </row>
        <row r="1717">
          <cell r="J1717" t="str">
            <v>John Kidd</v>
          </cell>
        </row>
        <row r="1718">
          <cell r="J1718" t="str">
            <v>Matt Bement</v>
          </cell>
        </row>
        <row r="1719">
          <cell r="J1719" t="str">
            <v>Peter Kittle</v>
          </cell>
        </row>
        <row r="1720">
          <cell r="J1720" t="str">
            <v>Chris Darling</v>
          </cell>
        </row>
        <row r="1721">
          <cell r="J1721" t="str">
            <v>Georgina Faint</v>
          </cell>
        </row>
        <row r="1722">
          <cell r="J1722" t="str">
            <v>Stephen Payne</v>
          </cell>
        </row>
        <row r="1723">
          <cell r="J1723" t="str">
            <v>Timothy Massey</v>
          </cell>
        </row>
        <row r="1724">
          <cell r="J1724" t="str">
            <v>Kathryn  Loveys</v>
          </cell>
        </row>
        <row r="1725">
          <cell r="J1725" t="str">
            <v>Matthew Harvey</v>
          </cell>
        </row>
        <row r="1726">
          <cell r="J1726" t="str">
            <v>Craig Green</v>
          </cell>
        </row>
        <row r="1727">
          <cell r="J1727" t="str">
            <v>Olivia Corner</v>
          </cell>
        </row>
        <row r="1728">
          <cell r="J1728" t="str">
            <v>Martin Proctor</v>
          </cell>
        </row>
        <row r="1729">
          <cell r="J1729" t="str">
            <v>Doug Hosking</v>
          </cell>
        </row>
        <row r="1730">
          <cell r="J1730" t="str">
            <v>Sarah Watson</v>
          </cell>
        </row>
        <row r="1731">
          <cell r="J1731" t="str">
            <v>Sharn Ponsford</v>
          </cell>
        </row>
        <row r="1732">
          <cell r="J1732" t="str">
            <v>Roger Allen</v>
          </cell>
        </row>
        <row r="1733">
          <cell r="J1733" t="str">
            <v>James Bigley</v>
          </cell>
        </row>
        <row r="1734">
          <cell r="J1734" t="str">
            <v>Colin Heaney</v>
          </cell>
        </row>
        <row r="1735">
          <cell r="J1735" t="str">
            <v>Matthew Switzer</v>
          </cell>
        </row>
        <row r="1736">
          <cell r="J1736" t="str">
            <v>Alexander Stannard</v>
          </cell>
        </row>
        <row r="1737">
          <cell r="J1737" t="str">
            <v>Jake Hayward</v>
          </cell>
        </row>
        <row r="1738">
          <cell r="J1738" t="str">
            <v xml:space="preserve">stacey daniele  owen </v>
          </cell>
        </row>
        <row r="1739">
          <cell r="J1739" t="str">
            <v>Eloise Turner</v>
          </cell>
        </row>
        <row r="1740">
          <cell r="J1740" t="str">
            <v>tim root</v>
          </cell>
        </row>
        <row r="1741">
          <cell r="J1741" t="str">
            <v>Helen Nuttall</v>
          </cell>
        </row>
        <row r="1742">
          <cell r="J1742" t="str">
            <v>David Ball</v>
          </cell>
        </row>
        <row r="1743">
          <cell r="J1743" t="str">
            <v>chris clarke</v>
          </cell>
        </row>
        <row r="1744">
          <cell r="J1744" t="str">
            <v>Robert Wellock</v>
          </cell>
        </row>
        <row r="1745">
          <cell r="J1745" t="str">
            <v>Phil Redden</v>
          </cell>
        </row>
        <row r="1746">
          <cell r="J1746" t="str">
            <v>odette wood</v>
          </cell>
        </row>
        <row r="1747">
          <cell r="J1747" t="str">
            <v>John Loftus</v>
          </cell>
        </row>
        <row r="1748">
          <cell r="J1748" t="str">
            <v>Paul Longstaff</v>
          </cell>
        </row>
        <row r="1749">
          <cell r="J1749" t="str">
            <v>Nick DAlton</v>
          </cell>
        </row>
        <row r="1750">
          <cell r="J1750" t="str">
            <v>Rebecca Drinkwater</v>
          </cell>
        </row>
        <row r="1751">
          <cell r="J1751" t="str">
            <v>hufsah khan</v>
          </cell>
        </row>
        <row r="1752">
          <cell r="J1752" t="str">
            <v>John Scott</v>
          </cell>
        </row>
        <row r="1753">
          <cell r="J1753" t="str">
            <v>Mark Sweeney</v>
          </cell>
        </row>
        <row r="1754">
          <cell r="J1754" t="str">
            <v>Josh Mansfield</v>
          </cell>
        </row>
        <row r="1755">
          <cell r="J1755" t="str">
            <v>Jonathan  Crowley</v>
          </cell>
        </row>
        <row r="1756">
          <cell r="J1756" t="str">
            <v>Lesley Turner</v>
          </cell>
        </row>
        <row r="1757">
          <cell r="J1757" t="str">
            <v>Holly Freegard</v>
          </cell>
        </row>
        <row r="1758">
          <cell r="J1758" t="str">
            <v>JAMES DWIGHT</v>
          </cell>
        </row>
        <row r="1759">
          <cell r="J1759" t="str">
            <v>alan ballard</v>
          </cell>
        </row>
        <row r="1760">
          <cell r="J1760" t="str">
            <v>Oliver Daykin</v>
          </cell>
        </row>
        <row r="1761">
          <cell r="J1761" t="str">
            <v>Donna Bather</v>
          </cell>
        </row>
        <row r="1762">
          <cell r="J1762" t="str">
            <v>Larissa Smith</v>
          </cell>
        </row>
        <row r="1763">
          <cell r="J1763" t="str">
            <v>Glen Reeve</v>
          </cell>
        </row>
        <row r="1764">
          <cell r="J1764" t="str">
            <v>Richard Underwood</v>
          </cell>
        </row>
        <row r="1765">
          <cell r="J1765" t="str">
            <v>Victoria Sylvester</v>
          </cell>
        </row>
        <row r="1766">
          <cell r="J1766" t="str">
            <v>Katie Turner</v>
          </cell>
        </row>
        <row r="1767">
          <cell r="J1767" t="str">
            <v>John Mawby</v>
          </cell>
        </row>
        <row r="1768">
          <cell r="J1768" t="str">
            <v>Mark Gibbs</v>
          </cell>
        </row>
        <row r="1769">
          <cell r="J1769" t="str">
            <v>Dan Savine</v>
          </cell>
        </row>
        <row r="1770">
          <cell r="J1770" t="str">
            <v>Simon  Wade</v>
          </cell>
        </row>
        <row r="1771">
          <cell r="J1771" t="str">
            <v>John Hearn</v>
          </cell>
        </row>
        <row r="1772">
          <cell r="J1772" t="str">
            <v>Christopher Phillips</v>
          </cell>
        </row>
        <row r="1773">
          <cell r="J1773" t="str">
            <v>Nicholas Carey</v>
          </cell>
        </row>
        <row r="1774">
          <cell r="J1774" t="str">
            <v>Charlotte Cooper</v>
          </cell>
        </row>
        <row r="1775">
          <cell r="J1775" t="str">
            <v>Andrew Wallis</v>
          </cell>
        </row>
        <row r="1776">
          <cell r="J1776" t="str">
            <v>David Toombs</v>
          </cell>
        </row>
        <row r="1777">
          <cell r="J1777" t="str">
            <v>Georgina  Pymer</v>
          </cell>
        </row>
        <row r="1778">
          <cell r="J1778" t="str">
            <v>Freddie Chate</v>
          </cell>
        </row>
        <row r="1779">
          <cell r="J1779" t="str">
            <v>Christopher Price</v>
          </cell>
        </row>
        <row r="1780">
          <cell r="J1780" t="str">
            <v>Charlie Parr</v>
          </cell>
        </row>
        <row r="1781">
          <cell r="J1781" t="str">
            <v>Martin Gooderham</v>
          </cell>
        </row>
        <row r="1782">
          <cell r="J1782" t="str">
            <v>Leo Taylor</v>
          </cell>
        </row>
        <row r="1783">
          <cell r="J1783" t="str">
            <v>Gary Reeve</v>
          </cell>
        </row>
        <row r="1784">
          <cell r="J1784" t="str">
            <v>Nigel Powley</v>
          </cell>
        </row>
        <row r="1785">
          <cell r="J1785" t="str">
            <v>Glen Moylans</v>
          </cell>
        </row>
        <row r="1786">
          <cell r="J1786" t="str">
            <v>Daniel Philpott</v>
          </cell>
        </row>
        <row r="1787">
          <cell r="J1787" t="str">
            <v>Giles Leather</v>
          </cell>
        </row>
        <row r="1788">
          <cell r="J1788" t="str">
            <v>emily Bannister</v>
          </cell>
        </row>
        <row r="1789">
          <cell r="J1789" t="str">
            <v>Matthew Killgallon</v>
          </cell>
        </row>
        <row r="1790">
          <cell r="J1790" t="str">
            <v>Mark Edgley</v>
          </cell>
        </row>
        <row r="1791">
          <cell r="J1791" t="str">
            <v>Carl Albone</v>
          </cell>
        </row>
        <row r="1792">
          <cell r="J1792" t="str">
            <v>Yolande Breedt</v>
          </cell>
        </row>
        <row r="1793">
          <cell r="J1793" t="str">
            <v>Nicholas Morley</v>
          </cell>
        </row>
        <row r="1794">
          <cell r="J1794" t="str">
            <v>Jeremy Rackham</v>
          </cell>
        </row>
        <row r="1795">
          <cell r="J1795" t="str">
            <v>John Weinstein</v>
          </cell>
        </row>
        <row r="1796">
          <cell r="J1796" t="str">
            <v>Beverly Jones</v>
          </cell>
        </row>
        <row r="1797">
          <cell r="J1797" t="str">
            <v>Dan Jones</v>
          </cell>
        </row>
        <row r="1798">
          <cell r="J1798" t="str">
            <v>Mary Jones</v>
          </cell>
        </row>
        <row r="1799">
          <cell r="J1799" t="str">
            <v>David Heal</v>
          </cell>
        </row>
        <row r="1800">
          <cell r="J1800" t="str">
            <v>John Hammond</v>
          </cell>
        </row>
        <row r="1801">
          <cell r="J1801" t="str">
            <v>John Beardsworth</v>
          </cell>
        </row>
        <row r="1802">
          <cell r="J1802" t="str">
            <v>Amanda Maylin</v>
          </cell>
        </row>
        <row r="1803">
          <cell r="J1803" t="str">
            <v>Claire Maylin</v>
          </cell>
        </row>
        <row r="1804">
          <cell r="J1804" t="str">
            <v>Elaine Finn</v>
          </cell>
        </row>
        <row r="1805">
          <cell r="J1805" t="str">
            <v>Jessica Thorn</v>
          </cell>
        </row>
        <row r="1806">
          <cell r="J1806" t="str">
            <v>Dennis Dudley</v>
          </cell>
        </row>
        <row r="1807">
          <cell r="J1807" t="str">
            <v>Deborah Rae</v>
          </cell>
        </row>
        <row r="1808">
          <cell r="J1808" t="str">
            <v>Lucy Johnston</v>
          </cell>
        </row>
        <row r="1809">
          <cell r="J1809" t="str">
            <v>Alex Gillott</v>
          </cell>
        </row>
        <row r="1810">
          <cell r="J1810" t="str">
            <v>Jonathan Hoggett</v>
          </cell>
        </row>
        <row r="1811">
          <cell r="J1811" t="str">
            <v>Daniel Reynolds</v>
          </cell>
        </row>
        <row r="1812">
          <cell r="J1812" t="str">
            <v>Barry Dackombe</v>
          </cell>
        </row>
        <row r="1813">
          <cell r="J1813" t="str">
            <v>Emily Greenwood</v>
          </cell>
        </row>
        <row r="1814">
          <cell r="J1814" t="str">
            <v>Lee Gilchrist</v>
          </cell>
        </row>
        <row r="1815">
          <cell r="J1815" t="str">
            <v>Gareth Davies</v>
          </cell>
        </row>
        <row r="1816">
          <cell r="J1816" t="str">
            <v>Adrian Sherwood</v>
          </cell>
        </row>
        <row r="1817">
          <cell r="J1817" t="str">
            <v>Janet Bassett</v>
          </cell>
        </row>
        <row r="1818">
          <cell r="J1818" t="str">
            <v>Ben Morris</v>
          </cell>
        </row>
        <row r="1819">
          <cell r="J1819" t="str">
            <v>Wayne Steel</v>
          </cell>
        </row>
        <row r="1820">
          <cell r="J1820" t="str">
            <v>Matthew Hyland</v>
          </cell>
        </row>
        <row r="1821">
          <cell r="J1821" t="str">
            <v>Bethany Goodlad</v>
          </cell>
        </row>
        <row r="1822">
          <cell r="J1822" t="str">
            <v>Andrew Darby</v>
          </cell>
        </row>
        <row r="1823">
          <cell r="J1823" t="str">
            <v>Andrew  Brown</v>
          </cell>
        </row>
        <row r="1824">
          <cell r="J1824" t="str">
            <v>Belinda  Green</v>
          </cell>
        </row>
        <row r="1825">
          <cell r="J1825" t="str">
            <v>Oliver Stokes</v>
          </cell>
        </row>
        <row r="1826">
          <cell r="J1826" t="str">
            <v>Cheryl Jemson</v>
          </cell>
        </row>
        <row r="1827">
          <cell r="J1827" t="str">
            <v>Christian Kielinger</v>
          </cell>
        </row>
        <row r="1828">
          <cell r="J1828" t="str">
            <v>Matthew Eeles</v>
          </cell>
        </row>
        <row r="1829">
          <cell r="J1829" t="str">
            <v xml:space="preserve">Frances Bradshaw </v>
          </cell>
        </row>
        <row r="1830">
          <cell r="J1830" t="str">
            <v>Jan Bird</v>
          </cell>
        </row>
        <row r="1831">
          <cell r="J1831" t="str">
            <v>Alex Todd</v>
          </cell>
        </row>
        <row r="1832">
          <cell r="J1832" t="str">
            <v>Adrian Warmington</v>
          </cell>
        </row>
        <row r="1833">
          <cell r="J1833" t="str">
            <v>Robert Dyke</v>
          </cell>
        </row>
        <row r="1834">
          <cell r="J1834" t="str">
            <v>alan brown</v>
          </cell>
        </row>
        <row r="1835">
          <cell r="J1835" t="str">
            <v>Marian Bentley</v>
          </cell>
        </row>
        <row r="1836">
          <cell r="J1836" t="str">
            <v>Susan Morris</v>
          </cell>
        </row>
        <row r="1837">
          <cell r="J1837" t="str">
            <v>Jeremy Howell</v>
          </cell>
        </row>
        <row r="1838">
          <cell r="J1838" t="str">
            <v>deborah pedley</v>
          </cell>
        </row>
        <row r="1839">
          <cell r="J1839" t="str">
            <v>Mark Harris</v>
          </cell>
        </row>
        <row r="1840">
          <cell r="J1840" t="str">
            <v>Joanna Wharton</v>
          </cell>
        </row>
        <row r="1841">
          <cell r="J1841" t="str">
            <v>Samuel Huggill</v>
          </cell>
        </row>
        <row r="1842">
          <cell r="J1842" t="str">
            <v>Paul Murray</v>
          </cell>
        </row>
        <row r="1843">
          <cell r="J1843" t="str">
            <v>Michael day</v>
          </cell>
        </row>
        <row r="1844">
          <cell r="J1844" t="str">
            <v>Mark Frost</v>
          </cell>
        </row>
        <row r="1845">
          <cell r="J1845" t="str">
            <v>George Savell</v>
          </cell>
        </row>
        <row r="1846">
          <cell r="J1846" t="str">
            <v>Michael Lupton</v>
          </cell>
        </row>
        <row r="1847">
          <cell r="J1847" t="str">
            <v>Sonia Weston</v>
          </cell>
        </row>
        <row r="1848">
          <cell r="J1848" t="str">
            <v>Jennifer Gosling</v>
          </cell>
        </row>
        <row r="1849">
          <cell r="J1849" t="str">
            <v>Chris Westcott</v>
          </cell>
        </row>
        <row r="1850">
          <cell r="J1850" t="str">
            <v>David Hogg</v>
          </cell>
        </row>
        <row r="1851">
          <cell r="J1851" t="str">
            <v>Lisa Dann</v>
          </cell>
        </row>
        <row r="1852">
          <cell r="J1852" t="str">
            <v>Anthony Jackson</v>
          </cell>
        </row>
        <row r="1853">
          <cell r="J1853" t="str">
            <v>Michaela  Ridley</v>
          </cell>
        </row>
        <row r="1854">
          <cell r="J1854" t="str">
            <v>Martyn Brooks</v>
          </cell>
        </row>
        <row r="1855">
          <cell r="J1855" t="str">
            <v>Jo Black</v>
          </cell>
        </row>
        <row r="1856">
          <cell r="J1856" t="str">
            <v>Mathew Freeman</v>
          </cell>
        </row>
        <row r="1857">
          <cell r="J1857" t="str">
            <v>Samantha Sharp</v>
          </cell>
        </row>
        <row r="1858">
          <cell r="J1858" t="str">
            <v>Monica Corcoran</v>
          </cell>
        </row>
        <row r="1859">
          <cell r="J1859" t="str">
            <v>James A Rhodes</v>
          </cell>
        </row>
        <row r="1860">
          <cell r="J1860" t="str">
            <v>David Wright</v>
          </cell>
        </row>
        <row r="1861">
          <cell r="J1861" t="str">
            <v>Danny Moody</v>
          </cell>
        </row>
        <row r="1862">
          <cell r="J1862" t="str">
            <v>Luhan Bely</v>
          </cell>
        </row>
        <row r="1863">
          <cell r="J1863" t="str">
            <v>Nicholas Garcia</v>
          </cell>
        </row>
        <row r="1864">
          <cell r="J1864" t="str">
            <v>Philip Mather</v>
          </cell>
        </row>
        <row r="1865">
          <cell r="J1865" t="str">
            <v>Mark Hunter</v>
          </cell>
        </row>
        <row r="1866">
          <cell r="J1866" t="str">
            <v>Simon Le Good</v>
          </cell>
        </row>
        <row r="1867">
          <cell r="J1867" t="str">
            <v>Jo Phelps</v>
          </cell>
        </row>
        <row r="1868">
          <cell r="J1868" t="str">
            <v>Tom Bye</v>
          </cell>
        </row>
        <row r="1869">
          <cell r="J1869" t="str">
            <v>Kaylin Van De Merwe</v>
          </cell>
        </row>
        <row r="1870">
          <cell r="J1870" t="str">
            <v>Lorena Henderson</v>
          </cell>
        </row>
        <row r="1871">
          <cell r="J1871" t="str">
            <v>Janice CoglinHibbert</v>
          </cell>
        </row>
        <row r="1872">
          <cell r="J1872" t="str">
            <v>Michael Daniels</v>
          </cell>
        </row>
        <row r="1873">
          <cell r="J1873" t="str">
            <v>Andy Bryant</v>
          </cell>
        </row>
        <row r="1874">
          <cell r="J1874" t="str">
            <v>Sarah Knight</v>
          </cell>
        </row>
        <row r="1875">
          <cell r="J1875" t="str">
            <v>Alexei Zverovitch</v>
          </cell>
        </row>
        <row r="1876">
          <cell r="J1876" t="str">
            <v>Christopher Ward</v>
          </cell>
        </row>
        <row r="1877">
          <cell r="J1877" t="str">
            <v>maxine haiser</v>
          </cell>
        </row>
        <row r="1878">
          <cell r="J1878" t="str">
            <v>Mary Morrison</v>
          </cell>
        </row>
        <row r="1879">
          <cell r="J1879" t="str">
            <v>Frank Ellis</v>
          </cell>
        </row>
        <row r="1880">
          <cell r="J1880" t="str">
            <v>Joe Evans</v>
          </cell>
        </row>
        <row r="1881">
          <cell r="J1881" t="str">
            <v>Maureen Wilson</v>
          </cell>
        </row>
        <row r="1882">
          <cell r="J1882" t="str">
            <v>Andrew Fox</v>
          </cell>
        </row>
        <row r="1883">
          <cell r="J1883" t="str">
            <v>Hannah Snelham</v>
          </cell>
        </row>
        <row r="1884">
          <cell r="J1884" t="str">
            <v>Si Bellamy</v>
          </cell>
        </row>
        <row r="1885">
          <cell r="J1885" t="str">
            <v>Matthew  Benge</v>
          </cell>
        </row>
        <row r="1886">
          <cell r="J1886" t="str">
            <v>Sarah Rippon</v>
          </cell>
        </row>
        <row r="1887">
          <cell r="J1887" t="str">
            <v>Steve Oulds</v>
          </cell>
        </row>
        <row r="1888">
          <cell r="J1888" t="str">
            <v>Alan Bird</v>
          </cell>
        </row>
        <row r="1889">
          <cell r="J1889" t="str">
            <v>Colin Brown</v>
          </cell>
        </row>
        <row r="1890">
          <cell r="J1890" t="str">
            <v>Jasmine Iley</v>
          </cell>
        </row>
        <row r="1891">
          <cell r="J1891" t="str">
            <v>Steven Sayer</v>
          </cell>
        </row>
        <row r="1892">
          <cell r="J1892" t="str">
            <v>Isabel Iley</v>
          </cell>
        </row>
        <row r="1893">
          <cell r="J1893" t="str">
            <v>Emily Iley</v>
          </cell>
        </row>
        <row r="1894">
          <cell r="J1894" t="str">
            <v>chris leigh</v>
          </cell>
        </row>
        <row r="1895">
          <cell r="J1895" t="str">
            <v>Daniel Shellard</v>
          </cell>
        </row>
        <row r="1896">
          <cell r="J1896" t="str">
            <v>Tom Tavener</v>
          </cell>
        </row>
        <row r="1897">
          <cell r="J1897" t="str">
            <v>James Deag</v>
          </cell>
        </row>
        <row r="1898">
          <cell r="J1898" t="str">
            <v>FINLAY WELLS</v>
          </cell>
        </row>
        <row r="1899">
          <cell r="J1899" t="str">
            <v>Luke Davies</v>
          </cell>
        </row>
        <row r="1900">
          <cell r="J1900" t="str">
            <v>Piers Serjeant</v>
          </cell>
        </row>
        <row r="1901">
          <cell r="J1901" t="str">
            <v>Neil Shorten</v>
          </cell>
        </row>
        <row r="1902">
          <cell r="J1902" t="str">
            <v>Berenice Curtis</v>
          </cell>
        </row>
        <row r="1903">
          <cell r="J1903" t="str">
            <v>Bryn Williams</v>
          </cell>
        </row>
        <row r="1904">
          <cell r="J1904" t="str">
            <v>Lloyd Miles</v>
          </cell>
        </row>
        <row r="1905">
          <cell r="J1905" t="str">
            <v>Luke Dolby</v>
          </cell>
        </row>
        <row r="1906">
          <cell r="J1906" t="str">
            <v>Sophie Peters</v>
          </cell>
        </row>
        <row r="1907">
          <cell r="J1907" t="str">
            <v>Sue Allen</v>
          </cell>
        </row>
        <row r="1908">
          <cell r="J1908" t="str">
            <v>Robert Warwicker</v>
          </cell>
        </row>
        <row r="1909">
          <cell r="J1909" t="str">
            <v>Martin Whitworth</v>
          </cell>
        </row>
        <row r="1910">
          <cell r="J1910" t="str">
            <v>Nicolas Pillinger</v>
          </cell>
        </row>
        <row r="1911">
          <cell r="J1911" t="str">
            <v>Ian Gaffney</v>
          </cell>
        </row>
        <row r="1912">
          <cell r="J1912" t="str">
            <v>Amy Lednor</v>
          </cell>
        </row>
        <row r="1913">
          <cell r="J1913" t="str">
            <v>Jonathan Carter</v>
          </cell>
        </row>
        <row r="1914">
          <cell r="J1914" t="str">
            <v>Angie Hornett</v>
          </cell>
        </row>
        <row r="1915">
          <cell r="J1915" t="str">
            <v>Hilary Jones</v>
          </cell>
        </row>
        <row r="1916">
          <cell r="J1916" t="str">
            <v>Bradley Seaforth</v>
          </cell>
        </row>
        <row r="1917">
          <cell r="J1917" t="str">
            <v>Leon Cox</v>
          </cell>
        </row>
        <row r="1918">
          <cell r="J1918" t="str">
            <v>Tom Rogers</v>
          </cell>
        </row>
        <row r="1919">
          <cell r="J1919" t="str">
            <v>Tim Topper</v>
          </cell>
        </row>
        <row r="1920">
          <cell r="J1920" t="str">
            <v>Donald Barber</v>
          </cell>
        </row>
        <row r="1921">
          <cell r="J1921" t="str">
            <v>Lilly ODell</v>
          </cell>
        </row>
        <row r="1922">
          <cell r="J1922" t="str">
            <v>Paul McArdell</v>
          </cell>
        </row>
        <row r="1923">
          <cell r="J1923" t="str">
            <v>Robin Hitch</v>
          </cell>
        </row>
        <row r="1924">
          <cell r="J1924" t="str">
            <v>Marc Etherington</v>
          </cell>
        </row>
        <row r="1925">
          <cell r="J1925" t="str">
            <v>Johnny Broom</v>
          </cell>
        </row>
        <row r="1926">
          <cell r="J1926" t="str">
            <v>Jane Hannah</v>
          </cell>
        </row>
        <row r="1927">
          <cell r="J1927" t="str">
            <v>George Morris</v>
          </cell>
        </row>
        <row r="1928">
          <cell r="J1928" t="str">
            <v>Cam Mackie</v>
          </cell>
        </row>
        <row r="1929">
          <cell r="J1929" t="str">
            <v>Jeremy Hill</v>
          </cell>
        </row>
        <row r="1930">
          <cell r="J1930" t="str">
            <v>graham handley</v>
          </cell>
        </row>
        <row r="1931">
          <cell r="J1931" t="str">
            <v>Chris Gale</v>
          </cell>
        </row>
        <row r="1932">
          <cell r="J1932" t="str">
            <v>Siofra Whyte</v>
          </cell>
        </row>
        <row r="1933">
          <cell r="J1933" t="str">
            <v>Christopher Payne</v>
          </cell>
        </row>
        <row r="1934">
          <cell r="J1934" t="str">
            <v>Andrea Holt</v>
          </cell>
        </row>
        <row r="1935">
          <cell r="J1935" t="str">
            <v>Daniel Lawson</v>
          </cell>
        </row>
        <row r="1936">
          <cell r="J1936" t="str">
            <v>Robert Roche</v>
          </cell>
        </row>
        <row r="1937">
          <cell r="J1937" t="str">
            <v>Neil Stevenson</v>
          </cell>
        </row>
        <row r="1938">
          <cell r="J1938" t="str">
            <v>Thomas Joly de Lotbiniere</v>
          </cell>
        </row>
        <row r="1939">
          <cell r="J1939" t="str">
            <v>Rachel Dunn</v>
          </cell>
        </row>
        <row r="1940">
          <cell r="J1940" t="str">
            <v>Rachael Cubberley</v>
          </cell>
        </row>
        <row r="1941">
          <cell r="J1941" t="str">
            <v>David Weston</v>
          </cell>
        </row>
        <row r="1942">
          <cell r="J1942" t="str">
            <v>Matthew Cox</v>
          </cell>
        </row>
        <row r="1943">
          <cell r="J1943" t="str">
            <v>Lilyella Craw Seaman</v>
          </cell>
        </row>
        <row r="1944">
          <cell r="J1944" t="str">
            <v>David Newton</v>
          </cell>
        </row>
        <row r="1945">
          <cell r="J1945" t="str">
            <v>Jason Moore</v>
          </cell>
        </row>
        <row r="1946">
          <cell r="J1946" t="str">
            <v>Anna Fake</v>
          </cell>
        </row>
        <row r="1947">
          <cell r="J1947" t="str">
            <v>Hannah Green</v>
          </cell>
        </row>
        <row r="1948">
          <cell r="J1948" t="str">
            <v>Stephen Hull</v>
          </cell>
        </row>
        <row r="1949">
          <cell r="J1949" t="str">
            <v xml:space="preserve">Phil de Rouffignac </v>
          </cell>
        </row>
        <row r="1950">
          <cell r="J1950" t="str">
            <v>Jack Callaghan</v>
          </cell>
        </row>
        <row r="1951">
          <cell r="J1951" t="str">
            <v>Joe Rees</v>
          </cell>
        </row>
        <row r="1952">
          <cell r="J1952" t="str">
            <v>Andy Soper</v>
          </cell>
        </row>
        <row r="1953">
          <cell r="J1953" t="str">
            <v>Ursula Adeane</v>
          </cell>
        </row>
        <row r="1954">
          <cell r="J1954" t="str">
            <v>Terry Garrity</v>
          </cell>
        </row>
        <row r="1955">
          <cell r="J1955" t="str">
            <v>Heather Hobbs</v>
          </cell>
        </row>
        <row r="1956">
          <cell r="J1956" t="str">
            <v>Donna Mckeeman</v>
          </cell>
        </row>
        <row r="1957">
          <cell r="J1957" t="str">
            <v>Kate mcpherson</v>
          </cell>
        </row>
        <row r="1958">
          <cell r="J1958" t="str">
            <v>Toby Willson</v>
          </cell>
        </row>
        <row r="1959">
          <cell r="J1959" t="str">
            <v>Samantha Buchanan</v>
          </cell>
        </row>
        <row r="1960">
          <cell r="J1960" t="str">
            <v>Adam Teal</v>
          </cell>
        </row>
        <row r="1961">
          <cell r="J1961" t="str">
            <v>Alfie Markham</v>
          </cell>
        </row>
        <row r="1962">
          <cell r="J1962" t="str">
            <v>Michael Wilson</v>
          </cell>
        </row>
        <row r="1963">
          <cell r="J1963" t="str">
            <v>Chris Capps</v>
          </cell>
        </row>
        <row r="1964">
          <cell r="J1964" t="str">
            <v>Alan Grover</v>
          </cell>
        </row>
        <row r="1965">
          <cell r="J1965" t="str">
            <v>Verna Burgess</v>
          </cell>
        </row>
        <row r="1966">
          <cell r="J1966" t="str">
            <v>Claire Vallance</v>
          </cell>
        </row>
        <row r="1967">
          <cell r="J1967" t="str">
            <v>Issy Wickens</v>
          </cell>
        </row>
        <row r="1968">
          <cell r="J1968" t="str">
            <v>Piers Vallance</v>
          </cell>
        </row>
        <row r="1969">
          <cell r="J1969" t="str">
            <v>Alexander  Little</v>
          </cell>
        </row>
        <row r="1970">
          <cell r="J1970" t="str">
            <v>Eddie Kemp</v>
          </cell>
        </row>
        <row r="1971">
          <cell r="J1971" t="str">
            <v>Dean Tarling</v>
          </cell>
        </row>
        <row r="1972">
          <cell r="J1972" t="str">
            <v>Amy Edwards</v>
          </cell>
        </row>
        <row r="1973">
          <cell r="J1973" t="str">
            <v>Michael Ashton</v>
          </cell>
        </row>
        <row r="1974">
          <cell r="J1974" t="str">
            <v>Paul Johnson</v>
          </cell>
        </row>
        <row r="1975">
          <cell r="J1975" t="str">
            <v>DAVID KAY</v>
          </cell>
        </row>
        <row r="1976">
          <cell r="J1976" t="str">
            <v>Nienke Fishwick</v>
          </cell>
        </row>
        <row r="1977">
          <cell r="J1977" t="str">
            <v>Alison Mead</v>
          </cell>
        </row>
        <row r="1978">
          <cell r="J1978" t="str">
            <v>Steven Pearson</v>
          </cell>
        </row>
        <row r="1979">
          <cell r="J1979" t="str">
            <v>Aurora Kellam Pearson</v>
          </cell>
        </row>
        <row r="1980">
          <cell r="J1980" t="str">
            <v>James Grainger</v>
          </cell>
        </row>
        <row r="1981">
          <cell r="J1981" t="str">
            <v>Francesca Rust</v>
          </cell>
        </row>
        <row r="1982">
          <cell r="J1982" t="str">
            <v>Simon Brown</v>
          </cell>
        </row>
        <row r="1983">
          <cell r="J1983" t="str">
            <v>Kai Boggon</v>
          </cell>
        </row>
        <row r="1984">
          <cell r="J1984" t="str">
            <v>ANTON Haiser</v>
          </cell>
        </row>
        <row r="1985">
          <cell r="J1985" t="str">
            <v>Joseph Price</v>
          </cell>
        </row>
        <row r="1986">
          <cell r="J1986" t="str">
            <v>JENNIFER SMITH</v>
          </cell>
        </row>
        <row r="1987">
          <cell r="J1987" t="str">
            <v>Darren Cartwright</v>
          </cell>
        </row>
        <row r="1988">
          <cell r="J1988" t="str">
            <v>Dean Cherrington</v>
          </cell>
        </row>
        <row r="1989">
          <cell r="J1989" t="str">
            <v>julia dolman</v>
          </cell>
        </row>
        <row r="1990">
          <cell r="J1990" t="str">
            <v>Ellie Bushell</v>
          </cell>
        </row>
        <row r="1991">
          <cell r="J1991" t="str">
            <v>Richard Munro</v>
          </cell>
        </row>
        <row r="1992">
          <cell r="J1992" t="str">
            <v>Mark Arnold</v>
          </cell>
        </row>
        <row r="1993">
          <cell r="J1993" t="str">
            <v>Paul Smiles</v>
          </cell>
        </row>
        <row r="1994">
          <cell r="J1994" t="str">
            <v>Stephen Mullens</v>
          </cell>
        </row>
        <row r="1995">
          <cell r="J1995" t="str">
            <v>Oliver Templeman</v>
          </cell>
        </row>
        <row r="1996">
          <cell r="J1996" t="str">
            <v>Matthew Lambden</v>
          </cell>
        </row>
        <row r="1997">
          <cell r="J1997" t="str">
            <v>Paul King</v>
          </cell>
        </row>
        <row r="1998">
          <cell r="J1998" t="str">
            <v>Ian Munro</v>
          </cell>
        </row>
        <row r="1999">
          <cell r="J1999" t="str">
            <v>Peter Exton</v>
          </cell>
        </row>
        <row r="2000">
          <cell r="J2000" t="str">
            <v>Bethan Gay</v>
          </cell>
        </row>
        <row r="2001">
          <cell r="J2001" t="str">
            <v>Darren Lednor</v>
          </cell>
        </row>
        <row r="2002">
          <cell r="J2002" t="str">
            <v>Matt Plummer</v>
          </cell>
        </row>
        <row r="2003">
          <cell r="J2003" t="str">
            <v>Mandy Livingstone</v>
          </cell>
        </row>
        <row r="2004">
          <cell r="J2004" t="str">
            <v>Kate Liddiard</v>
          </cell>
        </row>
        <row r="2005">
          <cell r="J2005" t="str">
            <v>Kimberley Mangelshot</v>
          </cell>
        </row>
        <row r="2006">
          <cell r="J2006" t="str">
            <v>Andy Smith</v>
          </cell>
        </row>
        <row r="2007">
          <cell r="J2007" t="str">
            <v>DAVID HUDSON</v>
          </cell>
        </row>
        <row r="2008">
          <cell r="J2008" t="str">
            <v>Leigh Pilgrim</v>
          </cell>
        </row>
        <row r="2009">
          <cell r="J2009" t="str">
            <v>William Wright</v>
          </cell>
        </row>
        <row r="2010">
          <cell r="J2010" t="str">
            <v>John Forde</v>
          </cell>
        </row>
        <row r="2011">
          <cell r="J2011" t="str">
            <v>Lucas van Muiswinkel</v>
          </cell>
        </row>
        <row r="2012">
          <cell r="J2012" t="str">
            <v>Helen Clayton</v>
          </cell>
        </row>
        <row r="2013">
          <cell r="J2013" t="str">
            <v>Jonathan  Pybus</v>
          </cell>
        </row>
        <row r="2014">
          <cell r="J2014" t="str">
            <v>Tim Ryder</v>
          </cell>
        </row>
        <row r="2015">
          <cell r="J2015" t="str">
            <v>Marco Wassersleben</v>
          </cell>
        </row>
        <row r="2016">
          <cell r="J2016" t="str">
            <v>Emily Jones</v>
          </cell>
        </row>
        <row r="2017">
          <cell r="J2017" t="str">
            <v xml:space="preserve">Audrey  Morris </v>
          </cell>
        </row>
        <row r="2018">
          <cell r="J2018" t="str">
            <v>Tori Weston</v>
          </cell>
        </row>
        <row r="2019">
          <cell r="J2019" t="str">
            <v>Francesca Durbin</v>
          </cell>
        </row>
        <row r="2020">
          <cell r="J2020" t="str">
            <v>robert scott</v>
          </cell>
        </row>
        <row r="2021">
          <cell r="J2021" t="str">
            <v>Benjamin Wiley</v>
          </cell>
        </row>
        <row r="2022">
          <cell r="J2022" t="str">
            <v>Maisie Ali</v>
          </cell>
        </row>
        <row r="2023">
          <cell r="J2023" t="str">
            <v>Kerry Brown</v>
          </cell>
        </row>
        <row r="2024">
          <cell r="J2024" t="str">
            <v>jon brown</v>
          </cell>
        </row>
        <row r="2025">
          <cell r="J2025" t="str">
            <v>Andrew Wright</v>
          </cell>
        </row>
        <row r="2026">
          <cell r="J2026" t="str">
            <v>Lyndon Harris</v>
          </cell>
        </row>
        <row r="2027">
          <cell r="J2027" t="str">
            <v>Matthew Bainbridge</v>
          </cell>
        </row>
        <row r="2028">
          <cell r="J2028" t="str">
            <v>Amanda Wiley</v>
          </cell>
        </row>
        <row r="2029">
          <cell r="J2029" t="str">
            <v>martyn wiley</v>
          </cell>
        </row>
        <row r="2030">
          <cell r="J2030" t="str">
            <v>Cindy OConnell</v>
          </cell>
        </row>
        <row r="2031">
          <cell r="J2031" t="str">
            <v>David Dunk</v>
          </cell>
        </row>
        <row r="2032">
          <cell r="J2032" t="str">
            <v>Danny  Brown</v>
          </cell>
        </row>
        <row r="2033">
          <cell r="J2033" t="str">
            <v>Jodie Root</v>
          </cell>
        </row>
        <row r="2034">
          <cell r="J2034" t="str">
            <v>Isabelle Pettit</v>
          </cell>
        </row>
        <row r="2035">
          <cell r="J2035" t="str">
            <v>David Dulake</v>
          </cell>
        </row>
        <row r="2036">
          <cell r="J2036" t="str">
            <v>Charlotte Hardy</v>
          </cell>
        </row>
        <row r="2037">
          <cell r="J2037" t="str">
            <v>Andrew Rogan</v>
          </cell>
        </row>
        <row r="2038">
          <cell r="J2038" t="str">
            <v>Shaun French</v>
          </cell>
        </row>
        <row r="2039">
          <cell r="J2039" t="str">
            <v>Dianne French</v>
          </cell>
        </row>
        <row r="2040">
          <cell r="J2040" t="str">
            <v>Ben Shambrook</v>
          </cell>
        </row>
        <row r="2041">
          <cell r="J2041" t="str">
            <v>Daisy Lihoreau</v>
          </cell>
        </row>
        <row r="2042">
          <cell r="J2042" t="str">
            <v>William Haiser</v>
          </cell>
        </row>
        <row r="2043">
          <cell r="J2043" t="str">
            <v>Neil Mercer</v>
          </cell>
        </row>
        <row r="2044">
          <cell r="J2044" t="str">
            <v>mark penson</v>
          </cell>
        </row>
        <row r="2045">
          <cell r="J2045" t="str">
            <v>Ryan Smith</v>
          </cell>
        </row>
        <row r="2046">
          <cell r="J2046" t="str">
            <v>Steven Cathcart</v>
          </cell>
        </row>
        <row r="2047">
          <cell r="J2047" t="str">
            <v>Karl Proctor</v>
          </cell>
        </row>
        <row r="2048">
          <cell r="J2048" t="str">
            <v>Peter Averill</v>
          </cell>
        </row>
        <row r="2049">
          <cell r="J2049" t="str">
            <v>Christopher Clark</v>
          </cell>
        </row>
        <row r="2050">
          <cell r="J2050" t="str">
            <v>Tim Chamberlain</v>
          </cell>
        </row>
        <row r="2051">
          <cell r="J2051" t="str">
            <v>willie wilson</v>
          </cell>
        </row>
        <row r="2052">
          <cell r="J2052" t="str">
            <v>Paul Aylott</v>
          </cell>
        </row>
        <row r="2053">
          <cell r="J2053" t="str">
            <v>Andrew Lawrence</v>
          </cell>
        </row>
        <row r="2054">
          <cell r="J2054" t="str">
            <v>James Schoenberg</v>
          </cell>
        </row>
        <row r="2055">
          <cell r="J2055" t="str">
            <v>Juliette Chambers</v>
          </cell>
        </row>
        <row r="2056">
          <cell r="J2056" t="str">
            <v>Lee Hill</v>
          </cell>
        </row>
        <row r="2057">
          <cell r="J2057" t="str">
            <v>Alex Thompson</v>
          </cell>
        </row>
        <row r="2058">
          <cell r="J2058" t="str">
            <v>sarah james</v>
          </cell>
        </row>
        <row r="2059">
          <cell r="J2059" t="str">
            <v>KENNETH PRICE</v>
          </cell>
        </row>
        <row r="2060">
          <cell r="J2060" t="str">
            <v>James Walsgrove</v>
          </cell>
        </row>
        <row r="2061">
          <cell r="J2061" t="str">
            <v>STEPHEN LINDEN</v>
          </cell>
        </row>
        <row r="2062">
          <cell r="J2062" t="str">
            <v>Graham Livesey</v>
          </cell>
        </row>
        <row r="2063">
          <cell r="J2063" t="str">
            <v>Louise Burns</v>
          </cell>
        </row>
        <row r="2064">
          <cell r="J2064" t="str">
            <v>Christopher Kakoullis</v>
          </cell>
        </row>
        <row r="2065">
          <cell r="J2065" t="str">
            <v>Mark Williams</v>
          </cell>
        </row>
        <row r="2066">
          <cell r="J2066" t="str">
            <v>Stephen Honey</v>
          </cell>
        </row>
        <row r="2067">
          <cell r="J2067" t="str">
            <v>Sarah Thomson</v>
          </cell>
        </row>
        <row r="2068">
          <cell r="J2068" t="str">
            <v>Harry Miller</v>
          </cell>
        </row>
        <row r="2069">
          <cell r="J2069" t="str">
            <v>Lee Dale</v>
          </cell>
        </row>
        <row r="2070">
          <cell r="J2070" t="str">
            <v>Karl Hiner</v>
          </cell>
        </row>
        <row r="2071">
          <cell r="J2071" t="str">
            <v>Corinna Francis</v>
          </cell>
        </row>
        <row r="2072">
          <cell r="J2072" t="str">
            <v>Nigel Morgans</v>
          </cell>
        </row>
        <row r="2073">
          <cell r="J2073" t="str">
            <v>Isaac Hancey</v>
          </cell>
        </row>
        <row r="2074">
          <cell r="J2074" t="str">
            <v>Peter Nussey</v>
          </cell>
        </row>
        <row r="2075">
          <cell r="J2075" t="str">
            <v>Peter Nicholls</v>
          </cell>
        </row>
        <row r="2076">
          <cell r="J2076" t="str">
            <v>Adam Watts</v>
          </cell>
        </row>
        <row r="2077">
          <cell r="J2077" t="str">
            <v>Graeme  Cheshire</v>
          </cell>
        </row>
        <row r="2078">
          <cell r="J2078" t="str">
            <v>Andrew Grabowski</v>
          </cell>
        </row>
        <row r="2079">
          <cell r="J2079" t="str">
            <v>IAN HUNT</v>
          </cell>
        </row>
        <row r="2080">
          <cell r="J2080" t="str">
            <v>mark roe</v>
          </cell>
        </row>
        <row r="2081">
          <cell r="J2081" t="str">
            <v>Patrick Doody</v>
          </cell>
        </row>
        <row r="2082">
          <cell r="J2082" t="str">
            <v>Jeremy Gore</v>
          </cell>
        </row>
        <row r="2083">
          <cell r="J2083" t="str">
            <v>Ian Scanlan</v>
          </cell>
        </row>
        <row r="2084">
          <cell r="J2084" t="str">
            <v>Anthony Wallen</v>
          </cell>
        </row>
        <row r="2085">
          <cell r="J2085" t="str">
            <v>Saul Lintonbon Baker</v>
          </cell>
        </row>
        <row r="2086">
          <cell r="J2086" t="str">
            <v>Daniel Copp</v>
          </cell>
        </row>
        <row r="2087">
          <cell r="J2087" t="str">
            <v>Daniel  Peat</v>
          </cell>
        </row>
        <row r="2088">
          <cell r="J2088" t="str">
            <v>Sarah Scotchmer</v>
          </cell>
        </row>
        <row r="2089">
          <cell r="J2089" t="str">
            <v>Helen Samuel</v>
          </cell>
        </row>
        <row r="2090">
          <cell r="J2090" t="str">
            <v>David Levell</v>
          </cell>
        </row>
        <row r="2091">
          <cell r="J2091" t="str">
            <v>Daniel Kingman</v>
          </cell>
        </row>
        <row r="2092">
          <cell r="J2092" t="str">
            <v>Michael Kazer</v>
          </cell>
        </row>
        <row r="2093">
          <cell r="J2093" t="str">
            <v>Ben Peresson</v>
          </cell>
        </row>
        <row r="2094">
          <cell r="J2094" t="str">
            <v>stefan  zakorchemney</v>
          </cell>
        </row>
        <row r="2095">
          <cell r="J2095" t="str">
            <v xml:space="preserve">Stefan  Baber </v>
          </cell>
        </row>
        <row r="2096">
          <cell r="J2096" t="str">
            <v>Claire Kremer</v>
          </cell>
        </row>
        <row r="2097">
          <cell r="J2097" t="str">
            <v>Eva Wilkes</v>
          </cell>
        </row>
        <row r="2098">
          <cell r="J2098" t="str">
            <v>Tony Heather</v>
          </cell>
        </row>
        <row r="2099">
          <cell r="J2099" t="str">
            <v>Kyle Armstrong</v>
          </cell>
        </row>
        <row r="2100">
          <cell r="J2100" t="str">
            <v>Declan McCabe</v>
          </cell>
        </row>
        <row r="2101">
          <cell r="J2101" t="str">
            <v>Nathan Elliston</v>
          </cell>
        </row>
        <row r="2102">
          <cell r="J2102" t="str">
            <v>dave  watson</v>
          </cell>
        </row>
        <row r="2103">
          <cell r="J2103" t="str">
            <v>Dawn  Collyer</v>
          </cell>
        </row>
        <row r="2104">
          <cell r="J2104" t="str">
            <v>Suzy Knights</v>
          </cell>
        </row>
        <row r="2105">
          <cell r="J2105" t="str">
            <v>Yvonne Freiherr Fenton</v>
          </cell>
        </row>
        <row r="2106">
          <cell r="J2106" t="str">
            <v>Richard Collyer</v>
          </cell>
        </row>
        <row r="2107">
          <cell r="J2107" t="str">
            <v>Ross Laycock</v>
          </cell>
        </row>
        <row r="2108">
          <cell r="J2108" t="str">
            <v>Benjamin Horton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chandoo.org/wp/2010/10/08/large-if-array-formula-tutorial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tabSelected="1" workbookViewId="0">
      <selection activeCell="B8" sqref="B8"/>
    </sheetView>
  </sheetViews>
  <sheetFormatPr defaultRowHeight="12.75" x14ac:dyDescent="0.2"/>
  <cols>
    <col min="1" max="2" width="40.28515625" style="89" customWidth="1"/>
    <col min="3" max="3" width="11.42578125" bestFit="1" customWidth="1"/>
    <col min="4" max="4" width="11.140625" customWidth="1"/>
    <col min="5" max="5" width="11.85546875" bestFit="1" customWidth="1"/>
    <col min="6" max="6" width="14.140625" customWidth="1"/>
  </cols>
  <sheetData>
    <row r="1" spans="1:8" ht="18" x14ac:dyDescent="0.25">
      <c r="A1" s="219" t="s">
        <v>15</v>
      </c>
      <c r="B1" s="219"/>
      <c r="C1" s="219"/>
      <c r="D1" s="18"/>
      <c r="E1" s="18"/>
      <c r="F1" s="19"/>
    </row>
    <row r="2" spans="1:8" ht="18" x14ac:dyDescent="0.25">
      <c r="A2" s="220" t="s">
        <v>61</v>
      </c>
      <c r="B2" s="220"/>
      <c r="C2" s="220"/>
      <c r="D2" s="21"/>
      <c r="E2" s="21"/>
      <c r="F2" s="22"/>
    </row>
    <row r="3" spans="1:8" x14ac:dyDescent="0.2">
      <c r="B3" s="90"/>
      <c r="C3" s="34"/>
      <c r="D3" s="18"/>
      <c r="E3" s="18"/>
      <c r="F3" s="19"/>
    </row>
    <row r="4" spans="1:8" ht="15.75" x14ac:dyDescent="0.25">
      <c r="A4" s="93" t="s">
        <v>33</v>
      </c>
      <c r="B4" s="94" t="s">
        <v>34</v>
      </c>
      <c r="H4" s="31"/>
    </row>
    <row r="5" spans="1:8" ht="15" x14ac:dyDescent="0.2">
      <c r="A5" s="95"/>
      <c r="B5" s="96"/>
    </row>
    <row r="6" spans="1:8" ht="15" x14ac:dyDescent="0.2">
      <c r="A6" s="97" t="s">
        <v>149</v>
      </c>
      <c r="B6" s="98" t="s">
        <v>150</v>
      </c>
      <c r="D6" s="83"/>
    </row>
    <row r="7" spans="1:8" ht="15" x14ac:dyDescent="0.2">
      <c r="A7" s="97" t="s">
        <v>125</v>
      </c>
      <c r="B7" s="98" t="s">
        <v>151</v>
      </c>
      <c r="D7" s="83"/>
    </row>
    <row r="8" spans="1:8" ht="15" x14ac:dyDescent="0.2">
      <c r="A8" s="99" t="s">
        <v>146</v>
      </c>
      <c r="B8" s="98" t="s">
        <v>142</v>
      </c>
    </row>
    <row r="9" spans="1:8" ht="15" x14ac:dyDescent="0.2">
      <c r="A9" s="99" t="s">
        <v>76</v>
      </c>
      <c r="B9" s="100" t="s">
        <v>141</v>
      </c>
    </row>
    <row r="10" spans="1:8" ht="15" x14ac:dyDescent="0.2">
      <c r="A10" s="99" t="s">
        <v>147</v>
      </c>
      <c r="B10" s="100" t="s">
        <v>143</v>
      </c>
    </row>
    <row r="11" spans="1:8" ht="15" x14ac:dyDescent="0.2">
      <c r="A11" s="99" t="s">
        <v>148</v>
      </c>
      <c r="B11" s="100" t="s">
        <v>144</v>
      </c>
    </row>
    <row r="12" spans="1:8" ht="15" x14ac:dyDescent="0.2">
      <c r="A12" s="99" t="s">
        <v>48</v>
      </c>
      <c r="B12" s="100" t="s">
        <v>145</v>
      </c>
    </row>
    <row r="13" spans="1:8" ht="15.75" x14ac:dyDescent="0.25">
      <c r="D13" s="24"/>
    </row>
    <row r="14" spans="1:8" ht="18" x14ac:dyDescent="0.25">
      <c r="A14" s="219" t="s">
        <v>51</v>
      </c>
      <c r="B14" s="219"/>
      <c r="C14" s="2"/>
    </row>
    <row r="15" spans="1:8" ht="18" x14ac:dyDescent="0.25">
      <c r="A15" s="218" t="s">
        <v>121</v>
      </c>
      <c r="B15" s="218"/>
      <c r="C15" s="2"/>
    </row>
    <row r="16" spans="1:8" ht="18" x14ac:dyDescent="0.25">
      <c r="A16" s="217" t="s">
        <v>59</v>
      </c>
      <c r="B16" s="217"/>
    </row>
    <row r="17" spans="1:3" ht="18" x14ac:dyDescent="0.25">
      <c r="A17" s="218" t="s">
        <v>58</v>
      </c>
      <c r="B17" s="218"/>
      <c r="C17" s="25"/>
    </row>
    <row r="18" spans="1:3" x14ac:dyDescent="0.2">
      <c r="B18" s="91"/>
      <c r="C18" s="25"/>
    </row>
    <row r="19" spans="1:3" x14ac:dyDescent="0.2">
      <c r="B19" s="91"/>
      <c r="C19" s="23"/>
    </row>
    <row r="20" spans="1:3" x14ac:dyDescent="0.2">
      <c r="B20" s="91"/>
      <c r="C20" s="23"/>
    </row>
    <row r="21" spans="1:3" x14ac:dyDescent="0.2">
      <c r="B21" s="91"/>
      <c r="C21" s="23"/>
    </row>
    <row r="22" spans="1:3" x14ac:dyDescent="0.2">
      <c r="B22" s="91"/>
      <c r="C22" s="23"/>
    </row>
    <row r="23" spans="1:3" x14ac:dyDescent="0.2">
      <c r="B23" s="92"/>
      <c r="C23" s="23"/>
    </row>
    <row r="24" spans="1:3" x14ac:dyDescent="0.2">
      <c r="B24" s="92"/>
      <c r="C24" s="23"/>
    </row>
    <row r="25" spans="1:3" x14ac:dyDescent="0.2">
      <c r="B25" s="92"/>
      <c r="C25" s="23"/>
    </row>
    <row r="26" spans="1:3" x14ac:dyDescent="0.2">
      <c r="B26" s="92"/>
      <c r="C26" s="23"/>
    </row>
    <row r="27" spans="1:3" x14ac:dyDescent="0.2">
      <c r="B27" s="92"/>
      <c r="C27" s="23"/>
    </row>
    <row r="28" spans="1:3" x14ac:dyDescent="0.2">
      <c r="B28" s="91"/>
    </row>
    <row r="29" spans="1:3" x14ac:dyDescent="0.2">
      <c r="B29" s="91"/>
    </row>
    <row r="30" spans="1:3" x14ac:dyDescent="0.2">
      <c r="B30" s="92"/>
    </row>
    <row r="31" spans="1:3" x14ac:dyDescent="0.2">
      <c r="B31" s="92"/>
    </row>
    <row r="32" spans="1:3" x14ac:dyDescent="0.2">
      <c r="B32" s="92"/>
    </row>
    <row r="33" spans="2:2" x14ac:dyDescent="0.2">
      <c r="B33" s="92"/>
    </row>
    <row r="34" spans="2:2" x14ac:dyDescent="0.2">
      <c r="B34" s="91"/>
    </row>
    <row r="35" spans="2:2" x14ac:dyDescent="0.2">
      <c r="B35" s="91"/>
    </row>
    <row r="36" spans="2:2" x14ac:dyDescent="0.2">
      <c r="B36" s="91"/>
    </row>
    <row r="37" spans="2:2" x14ac:dyDescent="0.2">
      <c r="B37" s="91"/>
    </row>
    <row r="38" spans="2:2" x14ac:dyDescent="0.2">
      <c r="B38" s="91"/>
    </row>
    <row r="39" spans="2:2" x14ac:dyDescent="0.2">
      <c r="B39" s="91"/>
    </row>
    <row r="40" spans="2:2" x14ac:dyDescent="0.2">
      <c r="B40" s="91"/>
    </row>
    <row r="41" spans="2:2" x14ac:dyDescent="0.2">
      <c r="B41" s="91"/>
    </row>
  </sheetData>
  <mergeCells count="6">
    <mergeCell ref="A16:B16"/>
    <mergeCell ref="A17:B17"/>
    <mergeCell ref="A14:B14"/>
    <mergeCell ref="A1:C1"/>
    <mergeCell ref="A2:C2"/>
    <mergeCell ref="A15:B15"/>
  </mergeCells>
  <phoneticPr fontId="3" type="noConversion"/>
  <hyperlinks>
    <hyperlink ref="B7" location="Dua2head" display="Duathlon 2"/>
    <hyperlink ref="B8" location="Dua3head" display="Duathlon 3"/>
    <hyperlink ref="B9" location="Dua4head" display="Duathlon 4"/>
    <hyperlink ref="A6" location="Tri1head" display="Tri 1"/>
    <hyperlink ref="B6" location="Dua1head" display="Duathlon 1"/>
    <hyperlink ref="A7" location="Tri3head" display="Tri 3"/>
    <hyperlink ref="A8" location="Tri4head" display="Tri 4"/>
    <hyperlink ref="A10" location="Tri6head" display="Tri 6"/>
    <hyperlink ref="A9" location="Tri5head" display="Tri 5"/>
    <hyperlink ref="B10" location="End5Head" display="Endurance 5"/>
    <hyperlink ref="A17" location="Male_Vet" display="Male Vet"/>
    <hyperlink ref="A16" location="Male_Open" display="Male Open"/>
    <hyperlink ref="A15:B15" location="Club_Positions" display="Club League"/>
  </hyperlinks>
  <pageMargins left="0.75" right="0.75" top="1" bottom="1" header="0.5" footer="0.5"/>
  <pageSetup paperSize="9" orientation="portrait" horizontalDpi="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06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1" sqref="F1:H1048576"/>
    </sheetView>
  </sheetViews>
  <sheetFormatPr defaultRowHeight="12.75" x14ac:dyDescent="0.2"/>
  <cols>
    <col min="1" max="1" width="2.85546875" customWidth="1"/>
    <col min="2" max="2" width="18.7109375" bestFit="1" customWidth="1"/>
    <col min="3" max="3" width="7.140625" bestFit="1" customWidth="1"/>
    <col min="4" max="4" width="26.28515625" bestFit="1" customWidth="1"/>
    <col min="5" max="5" width="8.140625" bestFit="1" customWidth="1"/>
    <col min="6" max="6" width="8.5703125" bestFit="1" customWidth="1"/>
    <col min="7" max="7" width="10.28515625" bestFit="1" customWidth="1"/>
  </cols>
  <sheetData>
    <row r="1" spans="2:8" x14ac:dyDescent="0.2">
      <c r="B1" s="15"/>
      <c r="C1" s="32"/>
      <c r="D1" s="16"/>
      <c r="E1" s="17"/>
    </row>
    <row r="2" spans="2:8" ht="15.75" x14ac:dyDescent="0.25">
      <c r="B2" s="46" t="str">
        <f>Races!A11</f>
        <v>W.Suffolk Sprint</v>
      </c>
      <c r="C2" s="32"/>
      <c r="D2" s="16"/>
      <c r="E2" s="17"/>
    </row>
    <row r="3" spans="2:8" ht="13.5" thickBot="1" x14ac:dyDescent="0.25">
      <c r="B3" s="27" t="s">
        <v>0</v>
      </c>
      <c r="C3" s="33" t="s">
        <v>10</v>
      </c>
      <c r="D3" s="33" t="s">
        <v>9</v>
      </c>
      <c r="E3" s="28" t="s">
        <v>4</v>
      </c>
      <c r="F3" s="29" t="s">
        <v>2</v>
      </c>
      <c r="H3" s="214" t="s">
        <v>366</v>
      </c>
    </row>
    <row r="4" spans="2:8" x14ac:dyDescent="0.2">
      <c r="B4" s="45" t="s">
        <v>17</v>
      </c>
      <c r="C4" s="35" t="s">
        <v>20</v>
      </c>
      <c r="D4" s="35"/>
      <c r="E4" s="47">
        <v>1.1574074074074073E-5</v>
      </c>
      <c r="F4" s="36"/>
      <c r="G4" t="str">
        <f>IF((ISERROR((VLOOKUP(B4,Calculation!C$3:C$2610,1,FALSE)))),"not entered","")</f>
        <v/>
      </c>
    </row>
    <row r="5" spans="2:8" x14ac:dyDescent="0.2">
      <c r="B5" s="37" t="s">
        <v>17</v>
      </c>
      <c r="C5" s="38" t="s">
        <v>21</v>
      </c>
      <c r="D5" s="38"/>
      <c r="E5" s="39">
        <v>1.1574074074074073E-5</v>
      </c>
      <c r="F5" s="40"/>
      <c r="G5" t="str">
        <f>IF((ISERROR((VLOOKUP(B5,Calculation!C$3:C$2610,1,FALSE)))),"not entered","")</f>
        <v/>
      </c>
    </row>
    <row r="6" spans="2:8" x14ac:dyDescent="0.2">
      <c r="B6" s="54" t="s">
        <v>5</v>
      </c>
      <c r="C6" s="39" t="s">
        <v>19</v>
      </c>
      <c r="D6" s="39" t="s">
        <v>19</v>
      </c>
      <c r="E6" s="39">
        <v>1.1574074074074073E-5</v>
      </c>
      <c r="F6" s="40" t="e">
        <f t="shared" ref="F6:F69" si="0">TRUNC((VLOOKUP(C6,C$4:E$5,3,FALSE))/(E6/10000))</f>
        <v>#N/A</v>
      </c>
      <c r="G6" t="str">
        <f>IF((ISERROR((VLOOKUP(B6,Calculation!C$3:C$2610,1,FALSE)))),"not entered","")</f>
        <v/>
      </c>
      <c r="H6" t="str">
        <f>IF(ISNA(VLOOKUP(D6,Calculation!$AI$12:$AI$88,1,FALSE)),"NO club name match","Club Name Match")</f>
        <v>NO club name match</v>
      </c>
    </row>
    <row r="7" spans="2:8" x14ac:dyDescent="0.2">
      <c r="B7" s="54" t="s">
        <v>5</v>
      </c>
      <c r="C7" s="39" t="s">
        <v>19</v>
      </c>
      <c r="D7" s="39" t="s">
        <v>19</v>
      </c>
      <c r="E7" s="39">
        <v>1.1574074074074073E-5</v>
      </c>
      <c r="F7" s="40" t="e">
        <f t="shared" si="0"/>
        <v>#N/A</v>
      </c>
      <c r="G7" t="str">
        <f>IF((ISERROR((VLOOKUP(B7,Calculation!C$3:C$2610,1,FALSE)))),"not entered","")</f>
        <v/>
      </c>
      <c r="H7" t="str">
        <f>IF(ISNA(VLOOKUP(D7,Calculation!$AI$12:$AI$88,1,FALSE)),"NO club name match","Club Name Match")</f>
        <v>NO club name match</v>
      </c>
    </row>
    <row r="8" spans="2:8" x14ac:dyDescent="0.2">
      <c r="B8" s="54" t="s">
        <v>5</v>
      </c>
      <c r="C8" s="39" t="s">
        <v>19</v>
      </c>
      <c r="D8" s="39" t="s">
        <v>19</v>
      </c>
      <c r="E8" s="39">
        <v>1.1574074074074073E-5</v>
      </c>
      <c r="F8" s="40" t="e">
        <f t="shared" si="0"/>
        <v>#N/A</v>
      </c>
      <c r="G8" t="str">
        <f>IF((ISERROR((VLOOKUP(B8,Calculation!C$3:C$2610,1,FALSE)))),"not entered","")</f>
        <v/>
      </c>
      <c r="H8" t="str">
        <f>IF(ISNA(VLOOKUP(D8,Calculation!$AI$12:$AI$88,1,FALSE)),"NO club name match","Club Name Match")</f>
        <v>NO club name match</v>
      </c>
    </row>
    <row r="9" spans="2:8" x14ac:dyDescent="0.2">
      <c r="B9" s="54" t="s">
        <v>5</v>
      </c>
      <c r="C9" s="39" t="s">
        <v>19</v>
      </c>
      <c r="D9" s="39" t="s">
        <v>19</v>
      </c>
      <c r="E9" s="39">
        <v>1.1574074074074073E-5</v>
      </c>
      <c r="F9" s="40" t="e">
        <f t="shared" si="0"/>
        <v>#N/A</v>
      </c>
      <c r="G9" t="str">
        <f>IF((ISERROR((VLOOKUP(B9,Calculation!C$3:C$2610,1,FALSE)))),"not entered","")</f>
        <v/>
      </c>
      <c r="H9" t="str">
        <f>IF(ISNA(VLOOKUP(D9,Calculation!$AI$12:$AI$88,1,FALSE)),"NO club name match","Club Name Match")</f>
        <v>NO club name match</v>
      </c>
    </row>
    <row r="10" spans="2:8" x14ac:dyDescent="0.2">
      <c r="B10" s="54" t="s">
        <v>5</v>
      </c>
      <c r="C10" s="39" t="s">
        <v>19</v>
      </c>
      <c r="D10" s="39" t="s">
        <v>19</v>
      </c>
      <c r="E10" s="39">
        <v>1.1574074074074073E-5</v>
      </c>
      <c r="F10" s="40" t="e">
        <f t="shared" si="0"/>
        <v>#N/A</v>
      </c>
      <c r="G10" t="str">
        <f>IF((ISERROR((VLOOKUP(B10,Calculation!C$3:C$2610,1,FALSE)))),"not entered","")</f>
        <v/>
      </c>
      <c r="H10" t="str">
        <f>IF(ISNA(VLOOKUP(D10,Calculation!$AI$12:$AI$88,1,FALSE)),"NO club name match","Club Name Match")</f>
        <v>NO club name match</v>
      </c>
    </row>
    <row r="11" spans="2:8" x14ac:dyDescent="0.2">
      <c r="B11" s="54" t="s">
        <v>5</v>
      </c>
      <c r="C11" s="39" t="s">
        <v>19</v>
      </c>
      <c r="D11" s="39" t="s">
        <v>19</v>
      </c>
      <c r="E11" s="39">
        <v>1.1574074074074073E-5</v>
      </c>
      <c r="F11" s="40" t="e">
        <f t="shared" si="0"/>
        <v>#N/A</v>
      </c>
      <c r="G11" t="str">
        <f>IF((ISERROR((VLOOKUP(B11,Calculation!C$3:C$2610,1,FALSE)))),"not entered","")</f>
        <v/>
      </c>
      <c r="H11" t="str">
        <f>IF(ISNA(VLOOKUP(D11,Calculation!$AI$12:$AI$88,1,FALSE)),"NO club name match","Club Name Match")</f>
        <v>NO club name match</v>
      </c>
    </row>
    <row r="12" spans="2:8" x14ac:dyDescent="0.2">
      <c r="B12" s="54" t="s">
        <v>5</v>
      </c>
      <c r="C12" s="39" t="s">
        <v>19</v>
      </c>
      <c r="D12" s="39" t="s">
        <v>19</v>
      </c>
      <c r="E12" s="39">
        <v>1.1574074074074073E-5</v>
      </c>
      <c r="F12" s="40" t="e">
        <f t="shared" si="0"/>
        <v>#N/A</v>
      </c>
      <c r="G12" t="str">
        <f>IF((ISERROR((VLOOKUP(B12,Calculation!C$3:C$2610,1,FALSE)))),"not entered","")</f>
        <v/>
      </c>
      <c r="H12" t="str">
        <f>IF(ISNA(VLOOKUP(D12,Calculation!$AI$12:$AI$88,1,FALSE)),"NO club name match","Club Name Match")</f>
        <v>NO club name match</v>
      </c>
    </row>
    <row r="13" spans="2:8" x14ac:dyDescent="0.2">
      <c r="B13" s="54" t="s">
        <v>5</v>
      </c>
      <c r="C13" s="39" t="s">
        <v>19</v>
      </c>
      <c r="D13" s="39" t="s">
        <v>19</v>
      </c>
      <c r="E13" s="39">
        <v>1.1574074074074073E-5</v>
      </c>
      <c r="F13" s="40" t="e">
        <f t="shared" si="0"/>
        <v>#N/A</v>
      </c>
      <c r="G13" t="str">
        <f>IF((ISERROR((VLOOKUP(B13,Calculation!C$3:C$2610,1,FALSE)))),"not entered","")</f>
        <v/>
      </c>
      <c r="H13" t="str">
        <f>IF(ISNA(VLOOKUP(D13,Calculation!$AI$12:$AI$88,1,FALSE)),"NO club name match","Club Name Match")</f>
        <v>NO club name match</v>
      </c>
    </row>
    <row r="14" spans="2:8" x14ac:dyDescent="0.2">
      <c r="B14" s="54" t="s">
        <v>5</v>
      </c>
      <c r="C14" s="39" t="s">
        <v>19</v>
      </c>
      <c r="D14" s="39" t="s">
        <v>19</v>
      </c>
      <c r="E14" s="39">
        <v>1.1574074074074073E-5</v>
      </c>
      <c r="F14" s="40" t="e">
        <f t="shared" si="0"/>
        <v>#N/A</v>
      </c>
      <c r="G14" t="str">
        <f>IF((ISERROR((VLOOKUP(B14,Calculation!C$3:C$2610,1,FALSE)))),"not entered","")</f>
        <v/>
      </c>
      <c r="H14" t="str">
        <f>IF(ISNA(VLOOKUP(D14,Calculation!$AI$12:$AI$88,1,FALSE)),"NO club name match","Club Name Match")</f>
        <v>NO club name match</v>
      </c>
    </row>
    <row r="15" spans="2:8" x14ac:dyDescent="0.2">
      <c r="B15" s="54" t="s">
        <v>5</v>
      </c>
      <c r="C15" s="39" t="s">
        <v>19</v>
      </c>
      <c r="D15" s="39" t="s">
        <v>19</v>
      </c>
      <c r="E15" s="39">
        <v>1.1574074074074073E-5</v>
      </c>
      <c r="F15" s="40" t="e">
        <f t="shared" si="0"/>
        <v>#N/A</v>
      </c>
      <c r="G15" t="str">
        <f>IF((ISERROR((VLOOKUP(B15,Calculation!C$3:C$2610,1,FALSE)))),"not entered","")</f>
        <v/>
      </c>
      <c r="H15" t="str">
        <f>IF(ISNA(VLOOKUP(D15,Calculation!$AI$12:$AI$88,1,FALSE)),"NO club name match","Club Name Match")</f>
        <v>NO club name match</v>
      </c>
    </row>
    <row r="16" spans="2:8" x14ac:dyDescent="0.2">
      <c r="B16" s="54" t="s">
        <v>5</v>
      </c>
      <c r="C16" s="39" t="s">
        <v>19</v>
      </c>
      <c r="D16" s="39" t="s">
        <v>19</v>
      </c>
      <c r="E16" s="39">
        <v>1.1574074074074073E-5</v>
      </c>
      <c r="F16" s="40" t="e">
        <f t="shared" si="0"/>
        <v>#N/A</v>
      </c>
      <c r="G16" t="str">
        <f>IF((ISERROR((VLOOKUP(B16,Calculation!C$3:C$2610,1,FALSE)))),"not entered","")</f>
        <v/>
      </c>
      <c r="H16" t="str">
        <f>IF(ISNA(VLOOKUP(D16,Calculation!$AI$12:$AI$88,1,FALSE)),"NO club name match","Club Name Match")</f>
        <v>NO club name match</v>
      </c>
    </row>
    <row r="17" spans="2:8" x14ac:dyDescent="0.2">
      <c r="B17" s="54" t="s">
        <v>5</v>
      </c>
      <c r="C17" s="39" t="s">
        <v>19</v>
      </c>
      <c r="D17" s="39" t="s">
        <v>19</v>
      </c>
      <c r="E17" s="39">
        <v>1.1574074074074073E-5</v>
      </c>
      <c r="F17" s="40" t="e">
        <f t="shared" si="0"/>
        <v>#N/A</v>
      </c>
      <c r="G17" t="str">
        <f>IF((ISERROR((VLOOKUP(B17,Calculation!C$3:C$2610,1,FALSE)))),"not entered","")</f>
        <v/>
      </c>
      <c r="H17" t="str">
        <f>IF(ISNA(VLOOKUP(D17,Calculation!$AI$12:$AI$88,1,FALSE)),"NO club name match","Club Name Match")</f>
        <v>NO club name match</v>
      </c>
    </row>
    <row r="18" spans="2:8" x14ac:dyDescent="0.2">
      <c r="B18" s="54" t="s">
        <v>5</v>
      </c>
      <c r="C18" s="39" t="s">
        <v>19</v>
      </c>
      <c r="D18" s="39" t="s">
        <v>19</v>
      </c>
      <c r="E18" s="39">
        <v>1.1574074074074073E-5</v>
      </c>
      <c r="F18" s="40" t="e">
        <f t="shared" si="0"/>
        <v>#N/A</v>
      </c>
      <c r="G18" t="str">
        <f>IF((ISERROR((VLOOKUP(B18,Calculation!C$3:C$2610,1,FALSE)))),"not entered","")</f>
        <v/>
      </c>
      <c r="H18" t="str">
        <f>IF(ISNA(VLOOKUP(D18,Calculation!$AI$12:$AI$88,1,FALSE)),"NO club name match","Club Name Match")</f>
        <v>NO club name match</v>
      </c>
    </row>
    <row r="19" spans="2:8" x14ac:dyDescent="0.2">
      <c r="B19" s="54" t="s">
        <v>5</v>
      </c>
      <c r="C19" s="39" t="s">
        <v>19</v>
      </c>
      <c r="D19" s="39" t="s">
        <v>19</v>
      </c>
      <c r="E19" s="39">
        <v>1.1574074074074073E-5</v>
      </c>
      <c r="F19" s="40" t="e">
        <f t="shared" si="0"/>
        <v>#N/A</v>
      </c>
      <c r="G19" t="str">
        <f>IF((ISERROR((VLOOKUP(B19,Calculation!C$3:C$2610,1,FALSE)))),"not entered","")</f>
        <v/>
      </c>
      <c r="H19" t="str">
        <f>IF(ISNA(VLOOKUP(D19,Calculation!$AI$12:$AI$88,1,FALSE)),"NO club name match","Club Name Match")</f>
        <v>NO club name match</v>
      </c>
    </row>
    <row r="20" spans="2:8" x14ac:dyDescent="0.2">
      <c r="B20" s="54" t="s">
        <v>5</v>
      </c>
      <c r="C20" s="39" t="s">
        <v>19</v>
      </c>
      <c r="D20" s="39" t="s">
        <v>19</v>
      </c>
      <c r="E20" s="39">
        <v>1.1574074074074073E-5</v>
      </c>
      <c r="F20" s="40" t="e">
        <f t="shared" si="0"/>
        <v>#N/A</v>
      </c>
      <c r="G20" t="str">
        <f>IF((ISERROR((VLOOKUP(B20,Calculation!C$3:C$2610,1,FALSE)))),"not entered","")</f>
        <v/>
      </c>
      <c r="H20" t="str">
        <f>IF(ISNA(VLOOKUP(D20,Calculation!$AI$12:$AI$88,1,FALSE)),"NO club name match","Club Name Match")</f>
        <v>NO club name match</v>
      </c>
    </row>
    <row r="21" spans="2:8" x14ac:dyDescent="0.2">
      <c r="B21" s="54" t="s">
        <v>5</v>
      </c>
      <c r="C21" s="39" t="s">
        <v>19</v>
      </c>
      <c r="D21" s="39" t="s">
        <v>19</v>
      </c>
      <c r="E21" s="39">
        <v>1.1574074074074073E-5</v>
      </c>
      <c r="F21" s="40" t="e">
        <f t="shared" si="0"/>
        <v>#N/A</v>
      </c>
      <c r="G21" t="str">
        <f>IF((ISERROR((VLOOKUP(B21,Calculation!C$3:C$2610,1,FALSE)))),"not entered","")</f>
        <v/>
      </c>
      <c r="H21" t="str">
        <f>IF(ISNA(VLOOKUP(D21,Calculation!$AI$12:$AI$88,1,FALSE)),"NO club name match","Club Name Match")</f>
        <v>NO club name match</v>
      </c>
    </row>
    <row r="22" spans="2:8" x14ac:dyDescent="0.2">
      <c r="B22" s="54" t="s">
        <v>5</v>
      </c>
      <c r="C22" s="39" t="s">
        <v>19</v>
      </c>
      <c r="D22" s="39" t="s">
        <v>19</v>
      </c>
      <c r="E22" s="39">
        <v>1.1574074074074073E-5</v>
      </c>
      <c r="F22" s="40" t="e">
        <f t="shared" si="0"/>
        <v>#N/A</v>
      </c>
      <c r="G22" t="str">
        <f>IF((ISERROR((VLOOKUP(B22,Calculation!C$3:C$2610,1,FALSE)))),"not entered","")</f>
        <v/>
      </c>
      <c r="H22" t="str">
        <f>IF(ISNA(VLOOKUP(D22,Calculation!$AI$12:$AI$88,1,FALSE)),"NO club name match","Club Name Match")</f>
        <v>NO club name match</v>
      </c>
    </row>
    <row r="23" spans="2:8" x14ac:dyDescent="0.2">
      <c r="B23" s="54" t="s">
        <v>5</v>
      </c>
      <c r="C23" s="39" t="s">
        <v>19</v>
      </c>
      <c r="D23" s="39" t="s">
        <v>19</v>
      </c>
      <c r="E23" s="39">
        <v>1.1574074074074073E-5</v>
      </c>
      <c r="F23" s="40" t="e">
        <f t="shared" si="0"/>
        <v>#N/A</v>
      </c>
      <c r="G23" t="str">
        <f>IF((ISERROR((VLOOKUP(B23,Calculation!C$3:C$2610,1,FALSE)))),"not entered","")</f>
        <v/>
      </c>
      <c r="H23" t="str">
        <f>IF(ISNA(VLOOKUP(D23,Calculation!$AI$12:$AI$88,1,FALSE)),"NO club name match","Club Name Match")</f>
        <v>NO club name match</v>
      </c>
    </row>
    <row r="24" spans="2:8" x14ac:dyDescent="0.2">
      <c r="B24" s="54" t="s">
        <v>5</v>
      </c>
      <c r="C24" s="39" t="s">
        <v>19</v>
      </c>
      <c r="D24" s="39" t="s">
        <v>19</v>
      </c>
      <c r="E24" s="39">
        <v>1.1574074074074073E-5</v>
      </c>
      <c r="F24" s="40" t="e">
        <f t="shared" si="0"/>
        <v>#N/A</v>
      </c>
      <c r="G24" t="str">
        <f>IF((ISERROR((VLOOKUP(B24,Calculation!C$3:C$2610,1,FALSE)))),"not entered","")</f>
        <v/>
      </c>
      <c r="H24" t="str">
        <f>IF(ISNA(VLOOKUP(D24,Calculation!$AI$12:$AI$88,1,FALSE)),"NO club name match","Club Name Match")</f>
        <v>NO club name match</v>
      </c>
    </row>
    <row r="25" spans="2:8" x14ac:dyDescent="0.2">
      <c r="B25" s="54" t="s">
        <v>5</v>
      </c>
      <c r="C25" s="39" t="s">
        <v>19</v>
      </c>
      <c r="D25" s="39" t="s">
        <v>19</v>
      </c>
      <c r="E25" s="39">
        <v>1.1574074074074073E-5</v>
      </c>
      <c r="F25" s="40" t="e">
        <f t="shared" si="0"/>
        <v>#N/A</v>
      </c>
      <c r="G25" t="str">
        <f>IF((ISERROR((VLOOKUP(B25,Calculation!C$3:C$2610,1,FALSE)))),"not entered","")</f>
        <v/>
      </c>
      <c r="H25" t="str">
        <f>IF(ISNA(VLOOKUP(D25,Calculation!$AI$12:$AI$88,1,FALSE)),"NO club name match","Club Name Match")</f>
        <v>NO club name match</v>
      </c>
    </row>
    <row r="26" spans="2:8" x14ac:dyDescent="0.2">
      <c r="B26" s="54" t="s">
        <v>5</v>
      </c>
      <c r="C26" s="39" t="s">
        <v>19</v>
      </c>
      <c r="D26" s="39" t="s">
        <v>19</v>
      </c>
      <c r="E26" s="39">
        <v>1.1574074074074073E-5</v>
      </c>
      <c r="F26" s="40" t="e">
        <f t="shared" si="0"/>
        <v>#N/A</v>
      </c>
      <c r="G26" t="str">
        <f>IF((ISERROR((VLOOKUP(B26,Calculation!C$3:C$2610,1,FALSE)))),"not entered","")</f>
        <v/>
      </c>
      <c r="H26" t="str">
        <f>IF(ISNA(VLOOKUP(D26,Calculation!$AI$12:$AI$88,1,FALSE)),"NO club name match","Club Name Match")</f>
        <v>NO club name match</v>
      </c>
    </row>
    <row r="27" spans="2:8" x14ac:dyDescent="0.2">
      <c r="B27" s="54" t="s">
        <v>5</v>
      </c>
      <c r="C27" s="39" t="s">
        <v>19</v>
      </c>
      <c r="D27" s="39" t="s">
        <v>19</v>
      </c>
      <c r="E27" s="39">
        <v>1.1574074074074073E-5</v>
      </c>
      <c r="F27" s="40" t="e">
        <f t="shared" si="0"/>
        <v>#N/A</v>
      </c>
      <c r="G27" t="str">
        <f>IF((ISERROR((VLOOKUP(B27,Calculation!C$3:C$2610,1,FALSE)))),"not entered","")</f>
        <v/>
      </c>
      <c r="H27" t="str">
        <f>IF(ISNA(VLOOKUP(D27,Calculation!$AI$12:$AI$88,1,FALSE)),"NO club name match","Club Name Match")</f>
        <v>NO club name match</v>
      </c>
    </row>
    <row r="28" spans="2:8" x14ac:dyDescent="0.2">
      <c r="B28" s="54" t="s">
        <v>5</v>
      </c>
      <c r="C28" s="39" t="s">
        <v>19</v>
      </c>
      <c r="D28" s="39" t="s">
        <v>19</v>
      </c>
      <c r="E28" s="39">
        <v>1.1574074074074073E-5</v>
      </c>
      <c r="F28" s="40" t="e">
        <f t="shared" si="0"/>
        <v>#N/A</v>
      </c>
      <c r="G28" t="str">
        <f>IF((ISERROR((VLOOKUP(B28,Calculation!C$3:C$2610,1,FALSE)))),"not entered","")</f>
        <v/>
      </c>
      <c r="H28" t="str">
        <f>IF(ISNA(VLOOKUP(D28,Calculation!$AI$12:$AI$88,1,FALSE)),"NO club name match","Club Name Match")</f>
        <v>NO club name match</v>
      </c>
    </row>
    <row r="29" spans="2:8" x14ac:dyDescent="0.2">
      <c r="B29" s="54" t="s">
        <v>5</v>
      </c>
      <c r="C29" s="39" t="s">
        <v>19</v>
      </c>
      <c r="D29" s="39" t="s">
        <v>19</v>
      </c>
      <c r="E29" s="39">
        <v>1.1574074074074073E-5</v>
      </c>
      <c r="F29" s="40" t="e">
        <f t="shared" si="0"/>
        <v>#N/A</v>
      </c>
      <c r="G29" t="str">
        <f>IF((ISERROR((VLOOKUP(B29,Calculation!C$3:C$2610,1,FALSE)))),"not entered","")</f>
        <v/>
      </c>
      <c r="H29" t="str">
        <f>IF(ISNA(VLOOKUP(D29,Calculation!$AI$12:$AI$88,1,FALSE)),"NO club name match","Club Name Match")</f>
        <v>NO club name match</v>
      </c>
    </row>
    <row r="30" spans="2:8" x14ac:dyDescent="0.2">
      <c r="B30" s="54" t="s">
        <v>5</v>
      </c>
      <c r="C30" s="39" t="s">
        <v>19</v>
      </c>
      <c r="D30" s="39" t="s">
        <v>19</v>
      </c>
      <c r="E30" s="39">
        <v>1.1574074074074073E-5</v>
      </c>
      <c r="F30" s="40" t="e">
        <f t="shared" si="0"/>
        <v>#N/A</v>
      </c>
      <c r="G30" t="str">
        <f>IF((ISERROR((VLOOKUP(B30,Calculation!C$3:C$2610,1,FALSE)))),"not entered","")</f>
        <v/>
      </c>
      <c r="H30" t="str">
        <f>IF(ISNA(VLOOKUP(D30,Calculation!$AI$12:$AI$88,1,FALSE)),"NO club name match","Club Name Match")</f>
        <v>NO club name match</v>
      </c>
    </row>
    <row r="31" spans="2:8" x14ac:dyDescent="0.2">
      <c r="B31" s="54" t="s">
        <v>5</v>
      </c>
      <c r="C31" s="39" t="s">
        <v>19</v>
      </c>
      <c r="D31" s="39" t="s">
        <v>19</v>
      </c>
      <c r="E31" s="39">
        <v>1.1574074074074073E-5</v>
      </c>
      <c r="F31" s="40" t="e">
        <f t="shared" si="0"/>
        <v>#N/A</v>
      </c>
      <c r="G31" t="str">
        <f>IF((ISERROR((VLOOKUP(B31,Calculation!C$3:C$2610,1,FALSE)))),"not entered","")</f>
        <v/>
      </c>
      <c r="H31" t="str">
        <f>IF(ISNA(VLOOKUP(D31,Calculation!$AI$12:$AI$88,1,FALSE)),"NO club name match","Club Name Match")</f>
        <v>NO club name match</v>
      </c>
    </row>
    <row r="32" spans="2:8" x14ac:dyDescent="0.2">
      <c r="B32" s="54" t="s">
        <v>5</v>
      </c>
      <c r="C32" s="39" t="s">
        <v>19</v>
      </c>
      <c r="D32" s="39" t="s">
        <v>19</v>
      </c>
      <c r="E32" s="39">
        <v>1.1574074074074073E-5</v>
      </c>
      <c r="F32" s="40" t="e">
        <f t="shared" si="0"/>
        <v>#N/A</v>
      </c>
      <c r="G32" t="str">
        <f>IF((ISERROR((VLOOKUP(B32,Calculation!C$3:C$2610,1,FALSE)))),"not entered","")</f>
        <v/>
      </c>
      <c r="H32" t="str">
        <f>IF(ISNA(VLOOKUP(D32,Calculation!$AI$12:$AI$88,1,FALSE)),"NO club name match","Club Name Match")</f>
        <v>NO club name match</v>
      </c>
    </row>
    <row r="33" spans="2:8" x14ac:dyDescent="0.2">
      <c r="B33" s="54" t="s">
        <v>5</v>
      </c>
      <c r="C33" s="39" t="s">
        <v>19</v>
      </c>
      <c r="D33" s="39" t="s">
        <v>19</v>
      </c>
      <c r="E33" s="39">
        <v>1.1574074074074073E-5</v>
      </c>
      <c r="F33" s="40" t="e">
        <f t="shared" si="0"/>
        <v>#N/A</v>
      </c>
      <c r="G33" t="str">
        <f>IF((ISERROR((VLOOKUP(B33,Calculation!C$3:C$2610,1,FALSE)))),"not entered","")</f>
        <v/>
      </c>
      <c r="H33" t="str">
        <f>IF(ISNA(VLOOKUP(D33,Calculation!$AI$12:$AI$88,1,FALSE)),"NO club name match","Club Name Match")</f>
        <v>NO club name match</v>
      </c>
    </row>
    <row r="34" spans="2:8" x14ac:dyDescent="0.2">
      <c r="B34" s="54" t="s">
        <v>5</v>
      </c>
      <c r="C34" s="39" t="s">
        <v>19</v>
      </c>
      <c r="D34" s="39" t="s">
        <v>19</v>
      </c>
      <c r="E34" s="39">
        <v>1.1574074074074073E-5</v>
      </c>
      <c r="F34" s="40" t="e">
        <f t="shared" si="0"/>
        <v>#N/A</v>
      </c>
      <c r="G34" t="str">
        <f>IF((ISERROR((VLOOKUP(B34,Calculation!C$3:C$2610,1,FALSE)))),"not entered","")</f>
        <v/>
      </c>
      <c r="H34" t="str">
        <f>IF(ISNA(VLOOKUP(D34,Calculation!$AI$12:$AI$88,1,FALSE)),"NO club name match","Club Name Match")</f>
        <v>NO club name match</v>
      </c>
    </row>
    <row r="35" spans="2:8" x14ac:dyDescent="0.2">
      <c r="B35" s="54" t="s">
        <v>5</v>
      </c>
      <c r="C35" s="39" t="s">
        <v>19</v>
      </c>
      <c r="D35" s="39" t="s">
        <v>19</v>
      </c>
      <c r="E35" s="39">
        <v>1.1574074074074073E-5</v>
      </c>
      <c r="F35" s="40" t="e">
        <f t="shared" si="0"/>
        <v>#N/A</v>
      </c>
      <c r="G35" t="str">
        <f>IF((ISERROR((VLOOKUP(B35,Calculation!C$3:C$2610,1,FALSE)))),"not entered","")</f>
        <v/>
      </c>
      <c r="H35" t="str">
        <f>IF(ISNA(VLOOKUP(D35,Calculation!$AI$12:$AI$88,1,FALSE)),"NO club name match","Club Name Match")</f>
        <v>NO club name match</v>
      </c>
    </row>
    <row r="36" spans="2:8" x14ac:dyDescent="0.2">
      <c r="B36" s="54" t="s">
        <v>5</v>
      </c>
      <c r="C36" s="39" t="s">
        <v>19</v>
      </c>
      <c r="D36" s="39" t="s">
        <v>19</v>
      </c>
      <c r="E36" s="39">
        <v>1.1574074074074073E-5</v>
      </c>
      <c r="F36" s="40" t="e">
        <f t="shared" si="0"/>
        <v>#N/A</v>
      </c>
      <c r="G36" t="str">
        <f>IF((ISERROR((VLOOKUP(B36,Calculation!C$3:C$2610,1,FALSE)))),"not entered","")</f>
        <v/>
      </c>
      <c r="H36" t="str">
        <f>IF(ISNA(VLOOKUP(D36,Calculation!$AI$12:$AI$88,1,FALSE)),"NO club name match","Club Name Match")</f>
        <v>NO club name match</v>
      </c>
    </row>
    <row r="37" spans="2:8" x14ac:dyDescent="0.2">
      <c r="B37" s="54" t="s">
        <v>5</v>
      </c>
      <c r="C37" s="39" t="s">
        <v>19</v>
      </c>
      <c r="D37" s="39" t="s">
        <v>19</v>
      </c>
      <c r="E37" s="39">
        <v>1.1574074074074073E-5</v>
      </c>
      <c r="F37" s="40" t="e">
        <f t="shared" si="0"/>
        <v>#N/A</v>
      </c>
      <c r="G37" t="str">
        <f>IF((ISERROR((VLOOKUP(B37,Calculation!C$3:C$2610,1,FALSE)))),"not entered","")</f>
        <v/>
      </c>
      <c r="H37" t="str">
        <f>IF(ISNA(VLOOKUP(D37,Calculation!$AI$12:$AI$88,1,FALSE)),"NO club name match","Club Name Match")</f>
        <v>NO club name match</v>
      </c>
    </row>
    <row r="38" spans="2:8" x14ac:dyDescent="0.2">
      <c r="B38" s="54" t="s">
        <v>5</v>
      </c>
      <c r="C38" s="39" t="s">
        <v>19</v>
      </c>
      <c r="D38" s="39" t="s">
        <v>19</v>
      </c>
      <c r="E38" s="39">
        <v>1.1574074074074073E-5</v>
      </c>
      <c r="F38" s="40" t="e">
        <f t="shared" si="0"/>
        <v>#N/A</v>
      </c>
      <c r="G38" t="str">
        <f>IF((ISERROR((VLOOKUP(B38,Calculation!C$3:C$2610,1,FALSE)))),"not entered","")</f>
        <v/>
      </c>
      <c r="H38" t="str">
        <f>IF(ISNA(VLOOKUP(D38,Calculation!$AI$12:$AI$88,1,FALSE)),"NO club name match","Club Name Match")</f>
        <v>NO club name match</v>
      </c>
    </row>
    <row r="39" spans="2:8" x14ac:dyDescent="0.2">
      <c r="B39" s="54" t="s">
        <v>5</v>
      </c>
      <c r="C39" s="39" t="s">
        <v>19</v>
      </c>
      <c r="D39" s="39" t="s">
        <v>19</v>
      </c>
      <c r="E39" s="39">
        <v>1.1574074074074073E-5</v>
      </c>
      <c r="F39" s="40" t="e">
        <f t="shared" si="0"/>
        <v>#N/A</v>
      </c>
      <c r="G39" t="str">
        <f>IF((ISERROR((VLOOKUP(B39,Calculation!C$3:C$2610,1,FALSE)))),"not entered","")</f>
        <v/>
      </c>
      <c r="H39" t="str">
        <f>IF(ISNA(VLOOKUP(D39,Calculation!$AI$12:$AI$88,1,FALSE)),"NO club name match","Club Name Match")</f>
        <v>NO club name match</v>
      </c>
    </row>
    <row r="40" spans="2:8" x14ac:dyDescent="0.2">
      <c r="B40" s="54" t="s">
        <v>5</v>
      </c>
      <c r="C40" s="39" t="s">
        <v>19</v>
      </c>
      <c r="D40" s="39" t="s">
        <v>19</v>
      </c>
      <c r="E40" s="39">
        <v>1.1574074074074073E-5</v>
      </c>
      <c r="F40" s="40" t="e">
        <f t="shared" si="0"/>
        <v>#N/A</v>
      </c>
      <c r="G40" t="str">
        <f>IF((ISERROR((VLOOKUP(B40,Calculation!C$3:C$2610,1,FALSE)))),"not entered","")</f>
        <v/>
      </c>
      <c r="H40" t="str">
        <f>IF(ISNA(VLOOKUP(D40,Calculation!$AI$12:$AI$88,1,FALSE)),"NO club name match","Club Name Match")</f>
        <v>NO club name match</v>
      </c>
    </row>
    <row r="41" spans="2:8" x14ac:dyDescent="0.2">
      <c r="B41" s="54" t="s">
        <v>5</v>
      </c>
      <c r="C41" s="39" t="s">
        <v>19</v>
      </c>
      <c r="D41" s="39" t="s">
        <v>19</v>
      </c>
      <c r="E41" s="39">
        <v>1.1574074074074073E-5</v>
      </c>
      <c r="F41" s="40" t="e">
        <f t="shared" si="0"/>
        <v>#N/A</v>
      </c>
      <c r="G41" t="str">
        <f>IF((ISERROR((VLOOKUP(B41,Calculation!C$3:C$2610,1,FALSE)))),"not entered","")</f>
        <v/>
      </c>
      <c r="H41" t="str">
        <f>IF(ISNA(VLOOKUP(D41,Calculation!$AI$12:$AI$88,1,FALSE)),"NO club name match","Club Name Match")</f>
        <v>NO club name match</v>
      </c>
    </row>
    <row r="42" spans="2:8" x14ac:dyDescent="0.2">
      <c r="B42" s="54" t="s">
        <v>5</v>
      </c>
      <c r="C42" s="39" t="s">
        <v>19</v>
      </c>
      <c r="D42" s="39" t="s">
        <v>19</v>
      </c>
      <c r="E42" s="39">
        <v>1.1574074074074073E-5</v>
      </c>
      <c r="F42" s="40" t="e">
        <f t="shared" si="0"/>
        <v>#N/A</v>
      </c>
      <c r="G42" t="str">
        <f>IF((ISERROR((VLOOKUP(B42,Calculation!C$3:C$2610,1,FALSE)))),"not entered","")</f>
        <v/>
      </c>
      <c r="H42" t="str">
        <f>IF(ISNA(VLOOKUP(D42,Calculation!$AI$12:$AI$88,1,FALSE)),"NO club name match","Club Name Match")</f>
        <v>NO club name match</v>
      </c>
    </row>
    <row r="43" spans="2:8" x14ac:dyDescent="0.2">
      <c r="B43" s="54" t="s">
        <v>5</v>
      </c>
      <c r="C43" s="39" t="s">
        <v>19</v>
      </c>
      <c r="D43" s="39" t="s">
        <v>19</v>
      </c>
      <c r="E43" s="39">
        <v>1.1574074074074073E-5</v>
      </c>
      <c r="F43" s="40" t="e">
        <f t="shared" si="0"/>
        <v>#N/A</v>
      </c>
      <c r="G43" t="str">
        <f>IF((ISERROR((VLOOKUP(B43,Calculation!C$3:C$2610,1,FALSE)))),"not entered","")</f>
        <v/>
      </c>
      <c r="H43" t="str">
        <f>IF(ISNA(VLOOKUP(D43,Calculation!$AI$12:$AI$88,1,FALSE)),"NO club name match","Club Name Match")</f>
        <v>NO club name match</v>
      </c>
    </row>
    <row r="44" spans="2:8" x14ac:dyDescent="0.2">
      <c r="B44" s="54" t="s">
        <v>5</v>
      </c>
      <c r="C44" s="39" t="s">
        <v>19</v>
      </c>
      <c r="D44" s="39" t="s">
        <v>19</v>
      </c>
      <c r="E44" s="39">
        <v>1.1574074074074073E-5</v>
      </c>
      <c r="F44" s="40" t="e">
        <f t="shared" si="0"/>
        <v>#N/A</v>
      </c>
      <c r="G44" t="str">
        <f>IF((ISERROR((VLOOKUP(B44,Calculation!C$3:C$2610,1,FALSE)))),"not entered","")</f>
        <v/>
      </c>
      <c r="H44" t="str">
        <f>IF(ISNA(VLOOKUP(D44,Calculation!$AI$12:$AI$88,1,FALSE)),"NO club name match","Club Name Match")</f>
        <v>NO club name match</v>
      </c>
    </row>
    <row r="45" spans="2:8" x14ac:dyDescent="0.2">
      <c r="B45" s="54" t="s">
        <v>5</v>
      </c>
      <c r="C45" s="39" t="s">
        <v>19</v>
      </c>
      <c r="D45" s="39" t="s">
        <v>19</v>
      </c>
      <c r="E45" s="39">
        <v>1.1574074074074073E-5</v>
      </c>
      <c r="F45" s="40" t="e">
        <f t="shared" si="0"/>
        <v>#N/A</v>
      </c>
      <c r="G45" t="str">
        <f>IF((ISERROR((VLOOKUP(B45,Calculation!C$3:C$2610,1,FALSE)))),"not entered","")</f>
        <v/>
      </c>
      <c r="H45" t="str">
        <f>IF(ISNA(VLOOKUP(D45,Calculation!$AI$12:$AI$88,1,FALSE)),"NO club name match","Club Name Match")</f>
        <v>NO club name match</v>
      </c>
    </row>
    <row r="46" spans="2:8" x14ac:dyDescent="0.2">
      <c r="B46" s="54" t="s">
        <v>5</v>
      </c>
      <c r="C46" s="39" t="s">
        <v>19</v>
      </c>
      <c r="D46" s="39" t="s">
        <v>19</v>
      </c>
      <c r="E46" s="39">
        <v>1.1574074074074073E-5</v>
      </c>
      <c r="F46" s="40" t="e">
        <f t="shared" si="0"/>
        <v>#N/A</v>
      </c>
      <c r="G46" t="str">
        <f>IF((ISERROR((VLOOKUP(B46,Calculation!C$3:C$2610,1,FALSE)))),"not entered","")</f>
        <v/>
      </c>
      <c r="H46" t="str">
        <f>IF(ISNA(VLOOKUP(D46,Calculation!$AI$12:$AI$88,1,FALSE)),"NO club name match","Club Name Match")</f>
        <v>NO club name match</v>
      </c>
    </row>
    <row r="47" spans="2:8" x14ac:dyDescent="0.2">
      <c r="B47" s="54" t="s">
        <v>5</v>
      </c>
      <c r="C47" s="39" t="s">
        <v>19</v>
      </c>
      <c r="D47" s="39" t="s">
        <v>19</v>
      </c>
      <c r="E47" s="39">
        <v>1.1574074074074073E-5</v>
      </c>
      <c r="F47" s="40" t="e">
        <f t="shared" si="0"/>
        <v>#N/A</v>
      </c>
      <c r="G47" t="str">
        <f>IF((ISERROR((VLOOKUP(B47,Calculation!C$3:C$2610,1,FALSE)))),"not entered","")</f>
        <v/>
      </c>
      <c r="H47" t="str">
        <f>IF(ISNA(VLOOKUP(D47,Calculation!$AI$12:$AI$88,1,FALSE)),"NO club name match","Club Name Match")</f>
        <v>NO club name match</v>
      </c>
    </row>
    <row r="48" spans="2:8" x14ac:dyDescent="0.2">
      <c r="B48" s="54" t="s">
        <v>5</v>
      </c>
      <c r="C48" s="39" t="s">
        <v>19</v>
      </c>
      <c r="D48" s="39" t="s">
        <v>19</v>
      </c>
      <c r="E48" s="39">
        <v>1.1574074074074073E-5</v>
      </c>
      <c r="F48" s="40" t="e">
        <f t="shared" si="0"/>
        <v>#N/A</v>
      </c>
      <c r="G48" t="str">
        <f>IF((ISERROR((VLOOKUP(B48,Calculation!C$3:C$2610,1,FALSE)))),"not entered","")</f>
        <v/>
      </c>
      <c r="H48" t="str">
        <f>IF(ISNA(VLOOKUP(D48,Calculation!$AI$12:$AI$88,1,FALSE)),"NO club name match","Club Name Match")</f>
        <v>NO club name match</v>
      </c>
    </row>
    <row r="49" spans="2:8" x14ac:dyDescent="0.2">
      <c r="B49" s="54" t="s">
        <v>5</v>
      </c>
      <c r="C49" s="39" t="s">
        <v>19</v>
      </c>
      <c r="D49" s="39" t="s">
        <v>19</v>
      </c>
      <c r="E49" s="39">
        <v>1.1574074074074073E-5</v>
      </c>
      <c r="F49" s="40" t="e">
        <f t="shared" si="0"/>
        <v>#N/A</v>
      </c>
      <c r="G49" t="str">
        <f>IF((ISERROR((VLOOKUP(B49,Calculation!C$3:C$2610,1,FALSE)))),"not entered","")</f>
        <v/>
      </c>
      <c r="H49" t="str">
        <f>IF(ISNA(VLOOKUP(D49,Calculation!$AI$12:$AI$88,1,FALSE)),"NO club name match","Club Name Match")</f>
        <v>NO club name match</v>
      </c>
    </row>
    <row r="50" spans="2:8" x14ac:dyDescent="0.2">
      <c r="B50" s="54" t="s">
        <v>5</v>
      </c>
      <c r="C50" s="39" t="s">
        <v>19</v>
      </c>
      <c r="D50" s="39" t="s">
        <v>19</v>
      </c>
      <c r="E50" s="39">
        <v>1.1574074074074073E-5</v>
      </c>
      <c r="F50" s="40" t="e">
        <f t="shared" si="0"/>
        <v>#N/A</v>
      </c>
      <c r="G50" t="str">
        <f>IF((ISERROR((VLOOKUP(B50,Calculation!C$3:C$2610,1,FALSE)))),"not entered","")</f>
        <v/>
      </c>
      <c r="H50" t="str">
        <f>IF(ISNA(VLOOKUP(D50,Calculation!$AI$12:$AI$88,1,FALSE)),"NO club name match","Club Name Match")</f>
        <v>NO club name match</v>
      </c>
    </row>
    <row r="51" spans="2:8" x14ac:dyDescent="0.2">
      <c r="B51" s="54" t="s">
        <v>5</v>
      </c>
      <c r="C51" s="39" t="s">
        <v>19</v>
      </c>
      <c r="D51" s="39" t="s">
        <v>19</v>
      </c>
      <c r="E51" s="39">
        <v>1.1574074074074073E-5</v>
      </c>
      <c r="F51" s="40" t="e">
        <f t="shared" si="0"/>
        <v>#N/A</v>
      </c>
      <c r="G51" t="str">
        <f>IF((ISERROR((VLOOKUP(B51,Calculation!C$3:C$2610,1,FALSE)))),"not entered","")</f>
        <v/>
      </c>
      <c r="H51" t="str">
        <f>IF(ISNA(VLOOKUP(D51,Calculation!$AI$12:$AI$88,1,FALSE)),"NO club name match","Club Name Match")</f>
        <v>NO club name match</v>
      </c>
    </row>
    <row r="52" spans="2:8" x14ac:dyDescent="0.2">
      <c r="B52" s="54" t="s">
        <v>5</v>
      </c>
      <c r="C52" s="39" t="s">
        <v>19</v>
      </c>
      <c r="D52" s="39" t="s">
        <v>19</v>
      </c>
      <c r="E52" s="39">
        <v>1.1574074074074073E-5</v>
      </c>
      <c r="F52" s="40" t="e">
        <f t="shared" si="0"/>
        <v>#N/A</v>
      </c>
      <c r="G52" t="str">
        <f>IF((ISERROR((VLOOKUP(B52,Calculation!C$3:C$2610,1,FALSE)))),"not entered","")</f>
        <v/>
      </c>
      <c r="H52" t="str">
        <f>IF(ISNA(VLOOKUP(D52,Calculation!$AI$12:$AI$88,1,FALSE)),"NO club name match","Club Name Match")</f>
        <v>NO club name match</v>
      </c>
    </row>
    <row r="53" spans="2:8" x14ac:dyDescent="0.2">
      <c r="B53" s="54" t="s">
        <v>5</v>
      </c>
      <c r="C53" s="39" t="s">
        <v>19</v>
      </c>
      <c r="D53" s="39" t="s">
        <v>19</v>
      </c>
      <c r="E53" s="39">
        <v>1.1574074074074073E-5</v>
      </c>
      <c r="F53" s="40" t="e">
        <f t="shared" si="0"/>
        <v>#N/A</v>
      </c>
      <c r="G53" t="str">
        <f>IF((ISERROR((VLOOKUP(B53,Calculation!C$3:C$2610,1,FALSE)))),"not entered","")</f>
        <v/>
      </c>
      <c r="H53" t="str">
        <f>IF(ISNA(VLOOKUP(D53,Calculation!$AI$12:$AI$88,1,FALSE)),"NO club name match","Club Name Match")</f>
        <v>NO club name match</v>
      </c>
    </row>
    <row r="54" spans="2:8" x14ac:dyDescent="0.2">
      <c r="B54" s="54" t="s">
        <v>5</v>
      </c>
      <c r="C54" s="39" t="s">
        <v>19</v>
      </c>
      <c r="D54" s="39" t="s">
        <v>19</v>
      </c>
      <c r="E54" s="39">
        <v>1.1574074074074073E-5</v>
      </c>
      <c r="F54" s="40" t="e">
        <f t="shared" si="0"/>
        <v>#N/A</v>
      </c>
      <c r="G54" t="str">
        <f>IF((ISERROR((VLOOKUP(B54,Calculation!C$3:C$2610,1,FALSE)))),"not entered","")</f>
        <v/>
      </c>
      <c r="H54" t="str">
        <f>IF(ISNA(VLOOKUP(D54,Calculation!$AI$12:$AI$88,1,FALSE)),"NO club name match","Club Name Match")</f>
        <v>NO club name match</v>
      </c>
    </row>
    <row r="55" spans="2:8" x14ac:dyDescent="0.2">
      <c r="B55" s="54" t="s">
        <v>5</v>
      </c>
      <c r="C55" s="39" t="s">
        <v>19</v>
      </c>
      <c r="D55" s="39" t="s">
        <v>19</v>
      </c>
      <c r="E55" s="39">
        <v>1.1574074074074073E-5</v>
      </c>
      <c r="F55" s="40" t="e">
        <f t="shared" si="0"/>
        <v>#N/A</v>
      </c>
      <c r="G55" t="str">
        <f>IF((ISERROR((VLOOKUP(B55,Calculation!C$3:C$2610,1,FALSE)))),"not entered","")</f>
        <v/>
      </c>
      <c r="H55" t="str">
        <f>IF(ISNA(VLOOKUP(D55,Calculation!$AI$12:$AI$88,1,FALSE)),"NO club name match","Club Name Match")</f>
        <v>NO club name match</v>
      </c>
    </row>
    <row r="56" spans="2:8" x14ac:dyDescent="0.2">
      <c r="B56" s="54" t="s">
        <v>5</v>
      </c>
      <c r="C56" s="39" t="s">
        <v>19</v>
      </c>
      <c r="D56" s="39" t="s">
        <v>19</v>
      </c>
      <c r="E56" s="39">
        <v>1.1574074074074073E-5</v>
      </c>
      <c r="F56" s="40" t="e">
        <f t="shared" si="0"/>
        <v>#N/A</v>
      </c>
      <c r="G56" t="str">
        <f>IF((ISERROR((VLOOKUP(B56,Calculation!C$3:C$2610,1,FALSE)))),"not entered","")</f>
        <v/>
      </c>
      <c r="H56" t="str">
        <f>IF(ISNA(VLOOKUP(D56,Calculation!$AI$12:$AI$88,1,FALSE)),"NO club name match","Club Name Match")</f>
        <v>NO club name match</v>
      </c>
    </row>
    <row r="57" spans="2:8" x14ac:dyDescent="0.2">
      <c r="B57" s="54" t="s">
        <v>5</v>
      </c>
      <c r="C57" s="39" t="s">
        <v>19</v>
      </c>
      <c r="D57" s="39" t="s">
        <v>19</v>
      </c>
      <c r="E57" s="39">
        <v>1.1574074074074073E-5</v>
      </c>
      <c r="F57" s="40" t="e">
        <f t="shared" si="0"/>
        <v>#N/A</v>
      </c>
      <c r="G57" t="str">
        <f>IF((ISERROR((VLOOKUP(B57,Calculation!C$3:C$2610,1,FALSE)))),"not entered","")</f>
        <v/>
      </c>
      <c r="H57" t="str">
        <f>IF(ISNA(VLOOKUP(D57,Calculation!$AI$12:$AI$88,1,FALSE)),"NO club name match","Club Name Match")</f>
        <v>NO club name match</v>
      </c>
    </row>
    <row r="58" spans="2:8" x14ac:dyDescent="0.2">
      <c r="B58" s="54" t="s">
        <v>5</v>
      </c>
      <c r="C58" s="39" t="s">
        <v>19</v>
      </c>
      <c r="D58" s="39" t="s">
        <v>19</v>
      </c>
      <c r="E58" s="39">
        <v>1.1574074074074073E-5</v>
      </c>
      <c r="F58" s="40" t="e">
        <f t="shared" si="0"/>
        <v>#N/A</v>
      </c>
      <c r="G58" t="str">
        <f>IF((ISERROR((VLOOKUP(B58,Calculation!C$3:C$2610,1,FALSE)))),"not entered","")</f>
        <v/>
      </c>
      <c r="H58" t="str">
        <f>IF(ISNA(VLOOKUP(D58,Calculation!$AI$12:$AI$88,1,FALSE)),"NO club name match","Club Name Match")</f>
        <v>NO club name match</v>
      </c>
    </row>
    <row r="59" spans="2:8" x14ac:dyDescent="0.2">
      <c r="B59" s="54" t="s">
        <v>5</v>
      </c>
      <c r="C59" s="39" t="s">
        <v>19</v>
      </c>
      <c r="D59" s="39" t="s">
        <v>19</v>
      </c>
      <c r="E59" s="39">
        <v>1.1574074074074073E-5</v>
      </c>
      <c r="F59" s="40" t="e">
        <f t="shared" si="0"/>
        <v>#N/A</v>
      </c>
      <c r="G59" t="str">
        <f>IF((ISERROR((VLOOKUP(B59,Calculation!C$3:C$2610,1,FALSE)))),"not entered","")</f>
        <v/>
      </c>
      <c r="H59" t="str">
        <f>IF(ISNA(VLOOKUP(D59,Calculation!$AI$12:$AI$88,1,FALSE)),"NO club name match","Club Name Match")</f>
        <v>NO club name match</v>
      </c>
    </row>
    <row r="60" spans="2:8" x14ac:dyDescent="0.2">
      <c r="B60" s="54" t="s">
        <v>5</v>
      </c>
      <c r="C60" s="39" t="s">
        <v>19</v>
      </c>
      <c r="D60" s="39" t="s">
        <v>19</v>
      </c>
      <c r="E60" s="39">
        <v>1.1574074074074073E-5</v>
      </c>
      <c r="F60" s="40" t="e">
        <f t="shared" si="0"/>
        <v>#N/A</v>
      </c>
      <c r="G60" t="str">
        <f>IF((ISERROR((VLOOKUP(B60,Calculation!C$3:C$2610,1,FALSE)))),"not entered","")</f>
        <v/>
      </c>
      <c r="H60" t="str">
        <f>IF(ISNA(VLOOKUP(D60,Calculation!$AI$12:$AI$88,1,FALSE)),"NO club name match","Club Name Match")</f>
        <v>NO club name match</v>
      </c>
    </row>
    <row r="61" spans="2:8" x14ac:dyDescent="0.2">
      <c r="B61" s="54" t="s">
        <v>5</v>
      </c>
      <c r="C61" s="39" t="s">
        <v>19</v>
      </c>
      <c r="D61" s="39" t="s">
        <v>19</v>
      </c>
      <c r="E61" s="39">
        <v>1.1574074074074073E-5</v>
      </c>
      <c r="F61" s="40" t="e">
        <f t="shared" si="0"/>
        <v>#N/A</v>
      </c>
      <c r="G61" t="str">
        <f>IF((ISERROR((VLOOKUP(B61,Calculation!C$3:C$2610,1,FALSE)))),"not entered","")</f>
        <v/>
      </c>
      <c r="H61" t="str">
        <f>IF(ISNA(VLOOKUP(D61,Calculation!$AI$12:$AI$88,1,FALSE)),"NO club name match","Club Name Match")</f>
        <v>NO club name match</v>
      </c>
    </row>
    <row r="62" spans="2:8" x14ac:dyDescent="0.2">
      <c r="B62" s="54" t="s">
        <v>5</v>
      </c>
      <c r="C62" s="39" t="s">
        <v>19</v>
      </c>
      <c r="D62" s="39" t="s">
        <v>19</v>
      </c>
      <c r="E62" s="39">
        <v>1.1574074074074073E-5</v>
      </c>
      <c r="F62" s="40" t="e">
        <f t="shared" si="0"/>
        <v>#N/A</v>
      </c>
      <c r="G62" t="str">
        <f>IF((ISERROR((VLOOKUP(B62,Calculation!C$3:C$2610,1,FALSE)))),"not entered","")</f>
        <v/>
      </c>
      <c r="H62" t="str">
        <f>IF(ISNA(VLOOKUP(D62,Calculation!$AI$12:$AI$88,1,FALSE)),"NO club name match","Club Name Match")</f>
        <v>NO club name match</v>
      </c>
    </row>
    <row r="63" spans="2:8" x14ac:dyDescent="0.2">
      <c r="B63" s="54" t="s">
        <v>5</v>
      </c>
      <c r="C63" s="39" t="s">
        <v>19</v>
      </c>
      <c r="D63" s="39" t="s">
        <v>19</v>
      </c>
      <c r="E63" s="39">
        <v>1.1574074074074073E-5</v>
      </c>
      <c r="F63" s="40" t="e">
        <f t="shared" si="0"/>
        <v>#N/A</v>
      </c>
      <c r="G63" t="str">
        <f>IF((ISERROR((VLOOKUP(B63,Calculation!C$3:C$2610,1,FALSE)))),"not entered","")</f>
        <v/>
      </c>
      <c r="H63" t="str">
        <f>IF(ISNA(VLOOKUP(D63,Calculation!$AI$12:$AI$88,1,FALSE)),"NO club name match","Club Name Match")</f>
        <v>NO club name match</v>
      </c>
    </row>
    <row r="64" spans="2:8" x14ac:dyDescent="0.2">
      <c r="B64" s="54" t="s">
        <v>5</v>
      </c>
      <c r="C64" s="39" t="s">
        <v>19</v>
      </c>
      <c r="D64" s="39" t="s">
        <v>19</v>
      </c>
      <c r="E64" s="39">
        <v>1.1574074074074073E-5</v>
      </c>
      <c r="F64" s="40" t="e">
        <f t="shared" si="0"/>
        <v>#N/A</v>
      </c>
      <c r="G64" t="str">
        <f>IF((ISERROR((VLOOKUP(B64,Calculation!C$3:C$2610,1,FALSE)))),"not entered","")</f>
        <v/>
      </c>
      <c r="H64" t="str">
        <f>IF(ISNA(VLOOKUP(D64,Calculation!$AI$12:$AI$88,1,FALSE)),"NO club name match","Club Name Match")</f>
        <v>NO club name match</v>
      </c>
    </row>
    <row r="65" spans="2:8" x14ac:dyDescent="0.2">
      <c r="B65" s="54" t="s">
        <v>5</v>
      </c>
      <c r="C65" s="39" t="s">
        <v>19</v>
      </c>
      <c r="D65" s="39" t="s">
        <v>19</v>
      </c>
      <c r="E65" s="39">
        <v>1.1574074074074073E-5</v>
      </c>
      <c r="F65" s="40" t="e">
        <f t="shared" si="0"/>
        <v>#N/A</v>
      </c>
      <c r="G65" t="str">
        <f>IF((ISERROR((VLOOKUP(B65,Calculation!C$3:C$2610,1,FALSE)))),"not entered","")</f>
        <v/>
      </c>
      <c r="H65" t="str">
        <f>IF(ISNA(VLOOKUP(D65,Calculation!$AI$12:$AI$88,1,FALSE)),"NO club name match","Club Name Match")</f>
        <v>NO club name match</v>
      </c>
    </row>
    <row r="66" spans="2:8" x14ac:dyDescent="0.2">
      <c r="B66" s="54" t="s">
        <v>5</v>
      </c>
      <c r="C66" s="39" t="s">
        <v>19</v>
      </c>
      <c r="D66" s="39" t="s">
        <v>19</v>
      </c>
      <c r="E66" s="39">
        <v>1.1574074074074073E-5</v>
      </c>
      <c r="F66" s="40" t="e">
        <f t="shared" si="0"/>
        <v>#N/A</v>
      </c>
      <c r="G66" t="str">
        <f>IF((ISERROR((VLOOKUP(B66,Calculation!C$3:C$2610,1,FALSE)))),"not entered","")</f>
        <v/>
      </c>
      <c r="H66" t="str">
        <f>IF(ISNA(VLOOKUP(D66,Calculation!$AI$12:$AI$88,1,FALSE)),"NO club name match","Club Name Match")</f>
        <v>NO club name match</v>
      </c>
    </row>
    <row r="67" spans="2:8" x14ac:dyDescent="0.2">
      <c r="B67" s="54" t="s">
        <v>5</v>
      </c>
      <c r="C67" s="39" t="s">
        <v>19</v>
      </c>
      <c r="D67" s="39" t="s">
        <v>19</v>
      </c>
      <c r="E67" s="39">
        <v>1.1574074074074073E-5</v>
      </c>
      <c r="F67" s="40" t="e">
        <f t="shared" si="0"/>
        <v>#N/A</v>
      </c>
      <c r="G67" t="str">
        <f>IF((ISERROR((VLOOKUP(B67,Calculation!C$3:C$2610,1,FALSE)))),"not entered","")</f>
        <v/>
      </c>
      <c r="H67" t="str">
        <f>IF(ISNA(VLOOKUP(D67,Calculation!$AI$12:$AI$88,1,FALSE)),"NO club name match","Club Name Match")</f>
        <v>NO club name match</v>
      </c>
    </row>
    <row r="68" spans="2:8" x14ac:dyDescent="0.2">
      <c r="B68" s="54" t="s">
        <v>5</v>
      </c>
      <c r="C68" s="39" t="s">
        <v>19</v>
      </c>
      <c r="D68" s="39" t="s">
        <v>19</v>
      </c>
      <c r="E68" s="39">
        <v>1.1574074074074073E-5</v>
      </c>
      <c r="F68" s="40" t="e">
        <f t="shared" si="0"/>
        <v>#N/A</v>
      </c>
      <c r="G68" t="str">
        <f>IF((ISERROR((VLOOKUP(B68,Calculation!C$3:C$2610,1,FALSE)))),"not entered","")</f>
        <v/>
      </c>
      <c r="H68" t="str">
        <f>IF(ISNA(VLOOKUP(D68,Calculation!$AI$12:$AI$88,1,FALSE)),"NO club name match","Club Name Match")</f>
        <v>NO club name match</v>
      </c>
    </row>
    <row r="69" spans="2:8" x14ac:dyDescent="0.2">
      <c r="B69" s="54" t="s">
        <v>5</v>
      </c>
      <c r="C69" s="39" t="s">
        <v>19</v>
      </c>
      <c r="D69" s="39" t="s">
        <v>19</v>
      </c>
      <c r="E69" s="39">
        <v>1.1574074074074073E-5</v>
      </c>
      <c r="F69" s="40" t="e">
        <f t="shared" si="0"/>
        <v>#N/A</v>
      </c>
      <c r="G69" t="str">
        <f>IF((ISERROR((VLOOKUP(B69,Calculation!C$3:C$2610,1,FALSE)))),"not entered","")</f>
        <v/>
      </c>
      <c r="H69" t="str">
        <f>IF(ISNA(VLOOKUP(D69,Calculation!$AI$12:$AI$88,1,FALSE)),"NO club name match","Club Name Match")</f>
        <v>NO club name match</v>
      </c>
    </row>
    <row r="70" spans="2:8" x14ac:dyDescent="0.2">
      <c r="B70" s="54" t="s">
        <v>5</v>
      </c>
      <c r="C70" s="39" t="s">
        <v>19</v>
      </c>
      <c r="D70" s="39" t="s">
        <v>19</v>
      </c>
      <c r="E70" s="39">
        <v>1.1574074074074073E-5</v>
      </c>
      <c r="F70" s="40" t="e">
        <f t="shared" ref="F70:F133" si="1">TRUNC((VLOOKUP(C70,C$4:E$5,3,FALSE))/(E70/10000))</f>
        <v>#N/A</v>
      </c>
      <c r="G70" t="str">
        <f>IF((ISERROR((VLOOKUP(B70,Calculation!C$3:C$2610,1,FALSE)))),"not entered","")</f>
        <v/>
      </c>
      <c r="H70" t="str">
        <f>IF(ISNA(VLOOKUP(D70,Calculation!$AI$12:$AI$88,1,FALSE)),"NO club name match","Club Name Match")</f>
        <v>NO club name match</v>
      </c>
    </row>
    <row r="71" spans="2:8" x14ac:dyDescent="0.2">
      <c r="B71" s="54" t="s">
        <v>5</v>
      </c>
      <c r="C71" s="39" t="s">
        <v>19</v>
      </c>
      <c r="D71" s="39" t="s">
        <v>19</v>
      </c>
      <c r="E71" s="39">
        <v>1.1574074074074073E-5</v>
      </c>
      <c r="F71" s="40" t="e">
        <f t="shared" si="1"/>
        <v>#N/A</v>
      </c>
      <c r="G71" t="str">
        <f>IF((ISERROR((VLOOKUP(B71,Calculation!C$3:C$2610,1,FALSE)))),"not entered","")</f>
        <v/>
      </c>
      <c r="H71" t="str">
        <f>IF(ISNA(VLOOKUP(D71,Calculation!$AI$12:$AI$88,1,FALSE)),"NO club name match","Club Name Match")</f>
        <v>NO club name match</v>
      </c>
    </row>
    <row r="72" spans="2:8" x14ac:dyDescent="0.2">
      <c r="B72" s="54" t="s">
        <v>5</v>
      </c>
      <c r="C72" s="39" t="s">
        <v>19</v>
      </c>
      <c r="D72" s="39" t="s">
        <v>19</v>
      </c>
      <c r="E72" s="39">
        <v>1.1574074074074073E-5</v>
      </c>
      <c r="F72" s="40" t="e">
        <f t="shared" si="1"/>
        <v>#N/A</v>
      </c>
      <c r="G72" t="str">
        <f>IF((ISERROR((VLOOKUP(B72,Calculation!C$3:C$2610,1,FALSE)))),"not entered","")</f>
        <v/>
      </c>
      <c r="H72" t="str">
        <f>IF(ISNA(VLOOKUP(D72,Calculation!$AI$12:$AI$88,1,FALSE)),"NO club name match","Club Name Match")</f>
        <v>NO club name match</v>
      </c>
    </row>
    <row r="73" spans="2:8" x14ac:dyDescent="0.2">
      <c r="B73" s="54" t="s">
        <v>5</v>
      </c>
      <c r="C73" s="39" t="s">
        <v>19</v>
      </c>
      <c r="D73" s="39" t="s">
        <v>19</v>
      </c>
      <c r="E73" s="39">
        <v>1.1574074074074073E-5</v>
      </c>
      <c r="F73" s="40" t="e">
        <f t="shared" si="1"/>
        <v>#N/A</v>
      </c>
      <c r="G73" t="str">
        <f>IF((ISERROR((VLOOKUP(B73,Calculation!C$3:C$2610,1,FALSE)))),"not entered","")</f>
        <v/>
      </c>
      <c r="H73" t="str">
        <f>IF(ISNA(VLOOKUP(D73,Calculation!$AI$12:$AI$88,1,FALSE)),"NO club name match","Club Name Match")</f>
        <v>NO club name match</v>
      </c>
    </row>
    <row r="74" spans="2:8" x14ac:dyDescent="0.2">
      <c r="B74" s="54" t="s">
        <v>5</v>
      </c>
      <c r="C74" s="39" t="s">
        <v>19</v>
      </c>
      <c r="D74" s="39" t="s">
        <v>19</v>
      </c>
      <c r="E74" s="39">
        <v>1.1574074074074073E-5</v>
      </c>
      <c r="F74" s="40" t="e">
        <f t="shared" si="1"/>
        <v>#N/A</v>
      </c>
      <c r="G74" t="str">
        <f>IF((ISERROR((VLOOKUP(B74,Calculation!C$3:C$2610,1,FALSE)))),"not entered","")</f>
        <v/>
      </c>
      <c r="H74" t="str">
        <f>IF(ISNA(VLOOKUP(D74,Calculation!$AI$12:$AI$88,1,FALSE)),"NO club name match","Club Name Match")</f>
        <v>NO club name match</v>
      </c>
    </row>
    <row r="75" spans="2:8" x14ac:dyDescent="0.2">
      <c r="B75" s="54" t="s">
        <v>5</v>
      </c>
      <c r="C75" s="39" t="s">
        <v>19</v>
      </c>
      <c r="D75" s="39" t="s">
        <v>19</v>
      </c>
      <c r="E75" s="39">
        <v>1.1574074074074073E-5</v>
      </c>
      <c r="F75" s="40" t="e">
        <f t="shared" si="1"/>
        <v>#N/A</v>
      </c>
      <c r="G75" t="str">
        <f>IF((ISERROR((VLOOKUP(B75,Calculation!C$3:C$2610,1,FALSE)))),"not entered","")</f>
        <v/>
      </c>
      <c r="H75" t="str">
        <f>IF(ISNA(VLOOKUP(D75,Calculation!$AI$12:$AI$88,1,FALSE)),"NO club name match","Club Name Match")</f>
        <v>NO club name match</v>
      </c>
    </row>
    <row r="76" spans="2:8" x14ac:dyDescent="0.2">
      <c r="B76" s="54" t="s">
        <v>5</v>
      </c>
      <c r="C76" s="39" t="s">
        <v>19</v>
      </c>
      <c r="D76" s="39" t="s">
        <v>19</v>
      </c>
      <c r="E76" s="39">
        <v>1.1574074074074073E-5</v>
      </c>
      <c r="F76" s="40" t="e">
        <f t="shared" si="1"/>
        <v>#N/A</v>
      </c>
      <c r="G76" t="str">
        <f>IF((ISERROR((VLOOKUP(B76,Calculation!C$3:C$2610,1,FALSE)))),"not entered","")</f>
        <v/>
      </c>
      <c r="H76" t="str">
        <f>IF(ISNA(VLOOKUP(D76,Calculation!$AI$12:$AI$88,1,FALSE)),"NO club name match","Club Name Match")</f>
        <v>NO club name match</v>
      </c>
    </row>
    <row r="77" spans="2:8" x14ac:dyDescent="0.2">
      <c r="B77" s="54" t="s">
        <v>5</v>
      </c>
      <c r="C77" s="39" t="s">
        <v>19</v>
      </c>
      <c r="D77" s="39" t="s">
        <v>19</v>
      </c>
      <c r="E77" s="39">
        <v>1.1574074074074073E-5</v>
      </c>
      <c r="F77" s="40" t="e">
        <f t="shared" si="1"/>
        <v>#N/A</v>
      </c>
      <c r="G77" t="str">
        <f>IF((ISERROR((VLOOKUP(B77,Calculation!C$3:C$2610,1,FALSE)))),"not entered","")</f>
        <v/>
      </c>
      <c r="H77" t="str">
        <f>IF(ISNA(VLOOKUP(D77,Calculation!$AI$12:$AI$88,1,FALSE)),"NO club name match","Club Name Match")</f>
        <v>NO club name match</v>
      </c>
    </row>
    <row r="78" spans="2:8" x14ac:dyDescent="0.2">
      <c r="B78" s="54" t="s">
        <v>5</v>
      </c>
      <c r="C78" s="39" t="s">
        <v>19</v>
      </c>
      <c r="D78" s="39" t="s">
        <v>19</v>
      </c>
      <c r="E78" s="39">
        <v>1.1574074074074073E-5</v>
      </c>
      <c r="F78" s="40" t="e">
        <f t="shared" si="1"/>
        <v>#N/A</v>
      </c>
      <c r="G78" t="str">
        <f>IF((ISERROR((VLOOKUP(B78,Calculation!C$3:C$2610,1,FALSE)))),"not entered","")</f>
        <v/>
      </c>
      <c r="H78" t="str">
        <f>IF(ISNA(VLOOKUP(D78,Calculation!$AI$12:$AI$88,1,FALSE)),"NO club name match","Club Name Match")</f>
        <v>NO club name match</v>
      </c>
    </row>
    <row r="79" spans="2:8" x14ac:dyDescent="0.2">
      <c r="B79" s="54" t="s">
        <v>5</v>
      </c>
      <c r="C79" s="39" t="s">
        <v>19</v>
      </c>
      <c r="D79" s="39" t="s">
        <v>19</v>
      </c>
      <c r="E79" s="39">
        <v>1.1574074074074073E-5</v>
      </c>
      <c r="F79" s="40" t="e">
        <f t="shared" si="1"/>
        <v>#N/A</v>
      </c>
      <c r="G79" t="str">
        <f>IF((ISERROR((VLOOKUP(B79,Calculation!C$3:C$2610,1,FALSE)))),"not entered","")</f>
        <v/>
      </c>
      <c r="H79" t="str">
        <f>IF(ISNA(VLOOKUP(D79,Calculation!$AI$12:$AI$88,1,FALSE)),"NO club name match","Club Name Match")</f>
        <v>NO club name match</v>
      </c>
    </row>
    <row r="80" spans="2:8" x14ac:dyDescent="0.2">
      <c r="B80" s="54" t="s">
        <v>5</v>
      </c>
      <c r="C80" s="39" t="s">
        <v>19</v>
      </c>
      <c r="D80" s="39" t="s">
        <v>19</v>
      </c>
      <c r="E80" s="39">
        <v>1.1574074074074073E-5</v>
      </c>
      <c r="F80" s="40" t="e">
        <f t="shared" si="1"/>
        <v>#N/A</v>
      </c>
      <c r="G80" t="str">
        <f>IF((ISERROR((VLOOKUP(B80,Calculation!C$3:C$2610,1,FALSE)))),"not entered","")</f>
        <v/>
      </c>
      <c r="H80" t="str">
        <f>IF(ISNA(VLOOKUP(D80,Calculation!$AI$12:$AI$88,1,FALSE)),"NO club name match","Club Name Match")</f>
        <v>NO club name match</v>
      </c>
    </row>
    <row r="81" spans="2:8" x14ac:dyDescent="0.2">
      <c r="B81" s="54" t="s">
        <v>5</v>
      </c>
      <c r="C81" s="39" t="s">
        <v>19</v>
      </c>
      <c r="D81" s="39" t="s">
        <v>19</v>
      </c>
      <c r="E81" s="39">
        <v>1.1574074074074073E-5</v>
      </c>
      <c r="F81" s="40" t="e">
        <f t="shared" si="1"/>
        <v>#N/A</v>
      </c>
      <c r="G81" t="str">
        <f>IF((ISERROR((VLOOKUP(B81,Calculation!C$3:C$2610,1,FALSE)))),"not entered","")</f>
        <v/>
      </c>
      <c r="H81" t="str">
        <f>IF(ISNA(VLOOKUP(D81,Calculation!$AI$12:$AI$88,1,FALSE)),"NO club name match","Club Name Match")</f>
        <v>NO club name match</v>
      </c>
    </row>
    <row r="82" spans="2:8" x14ac:dyDescent="0.2">
      <c r="B82" s="54" t="s">
        <v>5</v>
      </c>
      <c r="C82" s="39" t="s">
        <v>19</v>
      </c>
      <c r="D82" s="39" t="s">
        <v>19</v>
      </c>
      <c r="E82" s="39">
        <v>1.1574074074074073E-5</v>
      </c>
      <c r="F82" s="40" t="e">
        <f t="shared" si="1"/>
        <v>#N/A</v>
      </c>
      <c r="G82" t="str">
        <f>IF((ISERROR((VLOOKUP(B82,Calculation!C$3:C$2610,1,FALSE)))),"not entered","")</f>
        <v/>
      </c>
      <c r="H82" t="str">
        <f>IF(ISNA(VLOOKUP(D82,Calculation!$AI$12:$AI$88,1,FALSE)),"NO club name match","Club Name Match")</f>
        <v>NO club name match</v>
      </c>
    </row>
    <row r="83" spans="2:8" x14ac:dyDescent="0.2">
      <c r="B83" s="54" t="s">
        <v>5</v>
      </c>
      <c r="C83" s="39" t="s">
        <v>19</v>
      </c>
      <c r="D83" s="39" t="s">
        <v>19</v>
      </c>
      <c r="E83" s="39">
        <v>1.1574074074074073E-5</v>
      </c>
      <c r="F83" s="40" t="e">
        <f t="shared" si="1"/>
        <v>#N/A</v>
      </c>
      <c r="G83" t="str">
        <f>IF((ISERROR((VLOOKUP(B83,Calculation!C$3:C$2610,1,FALSE)))),"not entered","")</f>
        <v/>
      </c>
      <c r="H83" t="str">
        <f>IF(ISNA(VLOOKUP(D83,Calculation!$AI$12:$AI$88,1,FALSE)),"NO club name match","Club Name Match")</f>
        <v>NO club name match</v>
      </c>
    </row>
    <row r="84" spans="2:8" x14ac:dyDescent="0.2">
      <c r="B84" s="54" t="s">
        <v>5</v>
      </c>
      <c r="C84" s="39" t="s">
        <v>19</v>
      </c>
      <c r="D84" s="39" t="s">
        <v>19</v>
      </c>
      <c r="E84" s="39">
        <v>1.1574074074074073E-5</v>
      </c>
      <c r="F84" s="40" t="e">
        <f t="shared" si="1"/>
        <v>#N/A</v>
      </c>
      <c r="G84" t="str">
        <f>IF((ISERROR((VLOOKUP(B84,Calculation!C$3:C$2610,1,FALSE)))),"not entered","")</f>
        <v/>
      </c>
      <c r="H84" t="str">
        <f>IF(ISNA(VLOOKUP(D84,Calculation!$AI$12:$AI$88,1,FALSE)),"NO club name match","Club Name Match")</f>
        <v>NO club name match</v>
      </c>
    </row>
    <row r="85" spans="2:8" x14ac:dyDescent="0.2">
      <c r="B85" s="54" t="s">
        <v>5</v>
      </c>
      <c r="C85" s="39" t="s">
        <v>19</v>
      </c>
      <c r="D85" s="39" t="s">
        <v>19</v>
      </c>
      <c r="E85" s="39">
        <v>1.1574074074074073E-5</v>
      </c>
      <c r="F85" s="40" t="e">
        <f t="shared" si="1"/>
        <v>#N/A</v>
      </c>
      <c r="G85" t="str">
        <f>IF((ISERROR((VLOOKUP(B85,Calculation!C$3:C$2610,1,FALSE)))),"not entered","")</f>
        <v/>
      </c>
      <c r="H85" t="str">
        <f>IF(ISNA(VLOOKUP(D85,Calculation!$AI$12:$AI$88,1,FALSE)),"NO club name match","Club Name Match")</f>
        <v>NO club name match</v>
      </c>
    </row>
    <row r="86" spans="2:8" x14ac:dyDescent="0.2">
      <c r="B86" s="54" t="s">
        <v>5</v>
      </c>
      <c r="C86" s="39" t="s">
        <v>19</v>
      </c>
      <c r="D86" s="39" t="s">
        <v>19</v>
      </c>
      <c r="E86" s="39">
        <v>1.1574074074074073E-5</v>
      </c>
      <c r="F86" s="40" t="e">
        <f t="shared" si="1"/>
        <v>#N/A</v>
      </c>
      <c r="G86" t="str">
        <f>IF((ISERROR((VLOOKUP(B86,Calculation!C$3:C$2610,1,FALSE)))),"not entered","")</f>
        <v/>
      </c>
      <c r="H86" t="str">
        <f>IF(ISNA(VLOOKUP(D86,Calculation!$AI$12:$AI$88,1,FALSE)),"NO club name match","Club Name Match")</f>
        <v>NO club name match</v>
      </c>
    </row>
    <row r="87" spans="2:8" x14ac:dyDescent="0.2">
      <c r="B87" s="54" t="s">
        <v>5</v>
      </c>
      <c r="C87" s="39" t="s">
        <v>19</v>
      </c>
      <c r="D87" s="39" t="s">
        <v>19</v>
      </c>
      <c r="E87" s="39">
        <v>1.1574074074074073E-5</v>
      </c>
      <c r="F87" s="40" t="e">
        <f t="shared" si="1"/>
        <v>#N/A</v>
      </c>
      <c r="G87" t="str">
        <f>IF((ISERROR((VLOOKUP(B87,Calculation!C$3:C$2610,1,FALSE)))),"not entered","")</f>
        <v/>
      </c>
      <c r="H87" t="str">
        <f>IF(ISNA(VLOOKUP(D87,Calculation!$AI$12:$AI$88,1,FALSE)),"NO club name match","Club Name Match")</f>
        <v>NO club name match</v>
      </c>
    </row>
    <row r="88" spans="2:8" x14ac:dyDescent="0.2">
      <c r="B88" s="54" t="s">
        <v>5</v>
      </c>
      <c r="C88" s="39" t="s">
        <v>19</v>
      </c>
      <c r="D88" s="39" t="s">
        <v>19</v>
      </c>
      <c r="E88" s="39">
        <v>1.1574074074074073E-5</v>
      </c>
      <c r="F88" s="40" t="e">
        <f t="shared" si="1"/>
        <v>#N/A</v>
      </c>
      <c r="G88" t="str">
        <f>IF((ISERROR((VLOOKUP(B88,Calculation!C$3:C$2610,1,FALSE)))),"not entered","")</f>
        <v/>
      </c>
      <c r="H88" t="str">
        <f>IF(ISNA(VLOOKUP(D88,Calculation!$AI$12:$AI$88,1,FALSE)),"NO club name match","Club Name Match")</f>
        <v>NO club name match</v>
      </c>
    </row>
    <row r="89" spans="2:8" x14ac:dyDescent="0.2">
      <c r="B89" s="54" t="s">
        <v>5</v>
      </c>
      <c r="C89" s="39" t="s">
        <v>19</v>
      </c>
      <c r="D89" s="39" t="s">
        <v>19</v>
      </c>
      <c r="E89" s="39">
        <v>1.1574074074074073E-5</v>
      </c>
      <c r="F89" s="40" t="e">
        <f t="shared" si="1"/>
        <v>#N/A</v>
      </c>
      <c r="G89" t="str">
        <f>IF((ISERROR((VLOOKUP(B89,Calculation!C$3:C$2610,1,FALSE)))),"not entered","")</f>
        <v/>
      </c>
      <c r="H89" t="str">
        <f>IF(ISNA(VLOOKUP(D89,Calculation!$AI$12:$AI$88,1,FALSE)),"NO club name match","Club Name Match")</f>
        <v>NO club name match</v>
      </c>
    </row>
    <row r="90" spans="2:8" x14ac:dyDescent="0.2">
      <c r="B90" s="54" t="s">
        <v>5</v>
      </c>
      <c r="C90" s="39" t="s">
        <v>19</v>
      </c>
      <c r="D90" s="39" t="s">
        <v>19</v>
      </c>
      <c r="E90" s="39">
        <v>1.1574074074074073E-5</v>
      </c>
      <c r="F90" s="40" t="e">
        <f t="shared" si="1"/>
        <v>#N/A</v>
      </c>
      <c r="G90" t="str">
        <f>IF((ISERROR((VLOOKUP(B90,Calculation!C$3:C$2610,1,FALSE)))),"not entered","")</f>
        <v/>
      </c>
      <c r="H90" t="str">
        <f>IF(ISNA(VLOOKUP(D90,Calculation!$AI$12:$AI$88,1,FALSE)),"NO club name match","Club Name Match")</f>
        <v>NO club name match</v>
      </c>
    </row>
    <row r="91" spans="2:8" x14ac:dyDescent="0.2">
      <c r="B91" s="54" t="s">
        <v>5</v>
      </c>
      <c r="C91" s="39" t="s">
        <v>19</v>
      </c>
      <c r="D91" s="39" t="s">
        <v>19</v>
      </c>
      <c r="E91" s="39">
        <v>1.1574074074074073E-5</v>
      </c>
      <c r="F91" s="40" t="e">
        <f t="shared" si="1"/>
        <v>#N/A</v>
      </c>
      <c r="G91" t="str">
        <f>IF((ISERROR((VLOOKUP(B91,Calculation!C$3:C$2610,1,FALSE)))),"not entered","")</f>
        <v/>
      </c>
      <c r="H91" t="str">
        <f>IF(ISNA(VLOOKUP(D91,Calculation!$AI$12:$AI$88,1,FALSE)),"NO club name match","Club Name Match")</f>
        <v>NO club name match</v>
      </c>
    </row>
    <row r="92" spans="2:8" x14ac:dyDescent="0.2">
      <c r="B92" s="54" t="s">
        <v>5</v>
      </c>
      <c r="C92" s="39" t="s">
        <v>19</v>
      </c>
      <c r="D92" s="39" t="s">
        <v>19</v>
      </c>
      <c r="E92" s="39">
        <v>1.1574074074074073E-5</v>
      </c>
      <c r="F92" s="40" t="e">
        <f t="shared" si="1"/>
        <v>#N/A</v>
      </c>
      <c r="G92" t="str">
        <f>IF((ISERROR((VLOOKUP(B92,Calculation!C$3:C$2610,1,FALSE)))),"not entered","")</f>
        <v/>
      </c>
      <c r="H92" t="str">
        <f>IF(ISNA(VLOOKUP(D92,Calculation!$AI$12:$AI$88,1,FALSE)),"NO club name match","Club Name Match")</f>
        <v>NO club name match</v>
      </c>
    </row>
    <row r="93" spans="2:8" x14ac:dyDescent="0.2">
      <c r="B93" s="54" t="s">
        <v>5</v>
      </c>
      <c r="C93" s="39" t="s">
        <v>19</v>
      </c>
      <c r="D93" s="39" t="s">
        <v>19</v>
      </c>
      <c r="E93" s="39">
        <v>1.1574074074074073E-5</v>
      </c>
      <c r="F93" s="40" t="e">
        <f t="shared" si="1"/>
        <v>#N/A</v>
      </c>
      <c r="G93" t="str">
        <f>IF((ISERROR((VLOOKUP(B93,Calculation!C$3:C$2610,1,FALSE)))),"not entered","")</f>
        <v/>
      </c>
      <c r="H93" t="str">
        <f>IF(ISNA(VLOOKUP(D93,Calculation!$AI$12:$AI$88,1,FALSE)),"NO club name match","Club Name Match")</f>
        <v>NO club name match</v>
      </c>
    </row>
    <row r="94" spans="2:8" x14ac:dyDescent="0.2">
      <c r="B94" s="54" t="s">
        <v>5</v>
      </c>
      <c r="C94" s="39" t="s">
        <v>19</v>
      </c>
      <c r="D94" s="39" t="s">
        <v>19</v>
      </c>
      <c r="E94" s="39">
        <v>1.1574074074074073E-5</v>
      </c>
      <c r="F94" s="40" t="e">
        <f t="shared" si="1"/>
        <v>#N/A</v>
      </c>
      <c r="G94" t="str">
        <f>IF((ISERROR((VLOOKUP(B94,Calculation!C$3:C$2610,1,FALSE)))),"not entered","")</f>
        <v/>
      </c>
      <c r="H94" t="str">
        <f>IF(ISNA(VLOOKUP(D94,Calculation!$AI$12:$AI$88,1,FALSE)),"NO club name match","Club Name Match")</f>
        <v>NO club name match</v>
      </c>
    </row>
    <row r="95" spans="2:8" x14ac:dyDescent="0.2">
      <c r="B95" s="54" t="s">
        <v>5</v>
      </c>
      <c r="C95" s="39" t="s">
        <v>19</v>
      </c>
      <c r="D95" s="39" t="s">
        <v>19</v>
      </c>
      <c r="E95" s="39">
        <v>1.1574074074074073E-5</v>
      </c>
      <c r="F95" s="40" t="e">
        <f t="shared" si="1"/>
        <v>#N/A</v>
      </c>
      <c r="G95" t="str">
        <f>IF((ISERROR((VLOOKUP(B95,Calculation!C$3:C$2610,1,FALSE)))),"not entered","")</f>
        <v/>
      </c>
      <c r="H95" t="str">
        <f>IF(ISNA(VLOOKUP(D95,Calculation!$AI$12:$AI$88,1,FALSE)),"NO club name match","Club Name Match")</f>
        <v>NO club name match</v>
      </c>
    </row>
    <row r="96" spans="2:8" x14ac:dyDescent="0.2">
      <c r="B96" s="54" t="s">
        <v>5</v>
      </c>
      <c r="C96" s="39" t="s">
        <v>19</v>
      </c>
      <c r="D96" s="39" t="s">
        <v>19</v>
      </c>
      <c r="E96" s="39">
        <v>1.1574074074074073E-5</v>
      </c>
      <c r="F96" s="40" t="e">
        <f t="shared" si="1"/>
        <v>#N/A</v>
      </c>
      <c r="G96" t="str">
        <f>IF((ISERROR((VLOOKUP(B96,Calculation!C$3:C$2610,1,FALSE)))),"not entered","")</f>
        <v/>
      </c>
      <c r="H96" t="str">
        <f>IF(ISNA(VLOOKUP(D96,Calculation!$AI$12:$AI$88,1,FALSE)),"NO club name match","Club Name Match")</f>
        <v>NO club name match</v>
      </c>
    </row>
    <row r="97" spans="2:8" x14ac:dyDescent="0.2">
      <c r="B97" s="54" t="s">
        <v>5</v>
      </c>
      <c r="C97" s="39" t="s">
        <v>19</v>
      </c>
      <c r="D97" s="39" t="s">
        <v>19</v>
      </c>
      <c r="E97" s="39">
        <v>1.1574074074074073E-5</v>
      </c>
      <c r="F97" s="40" t="e">
        <f t="shared" si="1"/>
        <v>#N/A</v>
      </c>
      <c r="G97" t="str">
        <f>IF((ISERROR((VLOOKUP(B97,Calculation!C$3:C$2610,1,FALSE)))),"not entered","")</f>
        <v/>
      </c>
      <c r="H97" t="str">
        <f>IF(ISNA(VLOOKUP(D97,Calculation!$AI$12:$AI$88,1,FALSE)),"NO club name match","Club Name Match")</f>
        <v>NO club name match</v>
      </c>
    </row>
    <row r="98" spans="2:8" x14ac:dyDescent="0.2">
      <c r="B98" s="54" t="s">
        <v>5</v>
      </c>
      <c r="C98" s="39" t="s">
        <v>19</v>
      </c>
      <c r="D98" s="39" t="s">
        <v>19</v>
      </c>
      <c r="E98" s="39">
        <v>1.1574074074074073E-5</v>
      </c>
      <c r="F98" s="40" t="e">
        <f t="shared" si="1"/>
        <v>#N/A</v>
      </c>
      <c r="G98" t="str">
        <f>IF((ISERROR((VLOOKUP(B98,Calculation!C$3:C$2610,1,FALSE)))),"not entered","")</f>
        <v/>
      </c>
      <c r="H98" t="str">
        <f>IF(ISNA(VLOOKUP(D98,Calculation!$AI$12:$AI$88,1,FALSE)),"NO club name match","Club Name Match")</f>
        <v>NO club name match</v>
      </c>
    </row>
    <row r="99" spans="2:8" x14ac:dyDescent="0.2">
      <c r="B99" s="54" t="s">
        <v>5</v>
      </c>
      <c r="C99" s="39" t="s">
        <v>19</v>
      </c>
      <c r="D99" s="39" t="s">
        <v>19</v>
      </c>
      <c r="E99" s="39">
        <v>1.1574074074074073E-5</v>
      </c>
      <c r="F99" s="40" t="e">
        <f t="shared" si="1"/>
        <v>#N/A</v>
      </c>
      <c r="G99" t="str">
        <f>IF((ISERROR((VLOOKUP(B99,Calculation!C$3:C$2610,1,FALSE)))),"not entered","")</f>
        <v/>
      </c>
      <c r="H99" t="str">
        <f>IF(ISNA(VLOOKUP(D99,Calculation!$AI$12:$AI$88,1,FALSE)),"NO club name match","Club Name Match")</f>
        <v>NO club name match</v>
      </c>
    </row>
    <row r="100" spans="2:8" x14ac:dyDescent="0.2">
      <c r="B100" s="54" t="s">
        <v>5</v>
      </c>
      <c r="C100" s="39" t="s">
        <v>19</v>
      </c>
      <c r="D100" s="39" t="s">
        <v>19</v>
      </c>
      <c r="E100" s="39">
        <v>1.1574074074074073E-5</v>
      </c>
      <c r="F100" s="40" t="e">
        <f t="shared" si="1"/>
        <v>#N/A</v>
      </c>
      <c r="G100" t="str">
        <f>IF((ISERROR((VLOOKUP(B100,Calculation!C$3:C$2610,1,FALSE)))),"not entered","")</f>
        <v/>
      </c>
      <c r="H100" t="str">
        <f>IF(ISNA(VLOOKUP(D100,Calculation!$AI$12:$AI$88,1,FALSE)),"NO club name match","Club Name Match")</f>
        <v>NO club name match</v>
      </c>
    </row>
    <row r="101" spans="2:8" x14ac:dyDescent="0.2">
      <c r="B101" s="54" t="s">
        <v>5</v>
      </c>
      <c r="C101" s="39" t="s">
        <v>19</v>
      </c>
      <c r="D101" s="39" t="s">
        <v>19</v>
      </c>
      <c r="E101" s="39">
        <v>1.1574074074074073E-5</v>
      </c>
      <c r="F101" s="40" t="e">
        <f t="shared" si="1"/>
        <v>#N/A</v>
      </c>
      <c r="G101" t="str">
        <f>IF((ISERROR((VLOOKUP(B101,Calculation!C$3:C$2610,1,FALSE)))),"not entered","")</f>
        <v/>
      </c>
      <c r="H101" t="str">
        <f>IF(ISNA(VLOOKUP(D101,Calculation!$AI$12:$AI$88,1,FALSE)),"NO club name match","Club Name Match")</f>
        <v>NO club name match</v>
      </c>
    </row>
    <row r="102" spans="2:8" x14ac:dyDescent="0.2">
      <c r="B102" s="54" t="s">
        <v>5</v>
      </c>
      <c r="C102" s="39" t="s">
        <v>19</v>
      </c>
      <c r="D102" s="39" t="s">
        <v>19</v>
      </c>
      <c r="E102" s="39">
        <v>1.1574074074074073E-5</v>
      </c>
      <c r="F102" s="40" t="e">
        <f t="shared" si="1"/>
        <v>#N/A</v>
      </c>
      <c r="G102" t="str">
        <f>IF((ISERROR((VLOOKUP(B102,Calculation!C$3:C$2610,1,FALSE)))),"not entered","")</f>
        <v/>
      </c>
      <c r="H102" t="str">
        <f>IF(ISNA(VLOOKUP(D102,Calculation!$AI$12:$AI$88,1,FALSE)),"NO club name match","Club Name Match")</f>
        <v>NO club name match</v>
      </c>
    </row>
    <row r="103" spans="2:8" x14ac:dyDescent="0.2">
      <c r="B103" s="54" t="s">
        <v>5</v>
      </c>
      <c r="C103" s="39" t="s">
        <v>19</v>
      </c>
      <c r="D103" s="39" t="s">
        <v>19</v>
      </c>
      <c r="E103" s="39">
        <v>1.1574074074074073E-5</v>
      </c>
      <c r="F103" s="40" t="e">
        <f t="shared" si="1"/>
        <v>#N/A</v>
      </c>
      <c r="G103" t="str">
        <f>IF((ISERROR((VLOOKUP(B103,Calculation!C$3:C$2610,1,FALSE)))),"not entered","")</f>
        <v/>
      </c>
      <c r="H103" t="str">
        <f>IF(ISNA(VLOOKUP(D103,Calculation!$AI$12:$AI$88,1,FALSE)),"NO club name match","Club Name Match")</f>
        <v>NO club name match</v>
      </c>
    </row>
    <row r="104" spans="2:8" x14ac:dyDescent="0.2">
      <c r="B104" s="54" t="s">
        <v>5</v>
      </c>
      <c r="C104" s="39" t="s">
        <v>19</v>
      </c>
      <c r="D104" s="39" t="s">
        <v>19</v>
      </c>
      <c r="E104" s="39">
        <v>1.1574074074074073E-5</v>
      </c>
      <c r="F104" s="40" t="e">
        <f t="shared" si="1"/>
        <v>#N/A</v>
      </c>
      <c r="G104" t="str">
        <f>IF((ISERROR((VLOOKUP(B104,Calculation!C$3:C$2610,1,FALSE)))),"not entered","")</f>
        <v/>
      </c>
      <c r="H104" t="str">
        <f>IF(ISNA(VLOOKUP(D104,Calculation!$AI$12:$AI$88,1,FALSE)),"NO club name match","Club Name Match")</f>
        <v>NO club name match</v>
      </c>
    </row>
    <row r="105" spans="2:8" x14ac:dyDescent="0.2">
      <c r="B105" s="54" t="s">
        <v>5</v>
      </c>
      <c r="C105" s="39" t="s">
        <v>19</v>
      </c>
      <c r="D105" s="39" t="s">
        <v>19</v>
      </c>
      <c r="E105" s="39">
        <v>1.1574074074074073E-5</v>
      </c>
      <c r="F105" s="40" t="e">
        <f t="shared" si="1"/>
        <v>#N/A</v>
      </c>
      <c r="G105" t="str">
        <f>IF((ISERROR((VLOOKUP(B105,Calculation!C$3:C$2610,1,FALSE)))),"not entered","")</f>
        <v/>
      </c>
      <c r="H105" t="str">
        <f>IF(ISNA(VLOOKUP(D105,Calculation!$AI$12:$AI$88,1,FALSE)),"NO club name match","Club Name Match")</f>
        <v>NO club name match</v>
      </c>
    </row>
    <row r="106" spans="2:8" x14ac:dyDescent="0.2">
      <c r="B106" s="54" t="s">
        <v>5</v>
      </c>
      <c r="C106" s="39" t="s">
        <v>19</v>
      </c>
      <c r="D106" s="39" t="s">
        <v>19</v>
      </c>
      <c r="E106" s="39">
        <v>1.1574074074074073E-5</v>
      </c>
      <c r="F106" s="40" t="e">
        <f t="shared" si="1"/>
        <v>#N/A</v>
      </c>
      <c r="G106" t="str">
        <f>IF((ISERROR((VLOOKUP(B106,Calculation!C$3:C$2610,1,FALSE)))),"not entered","")</f>
        <v/>
      </c>
      <c r="H106" t="str">
        <f>IF(ISNA(VLOOKUP(D106,Calculation!$AI$12:$AI$88,1,FALSE)),"NO club name match","Club Name Match")</f>
        <v>NO club name match</v>
      </c>
    </row>
    <row r="107" spans="2:8" x14ac:dyDescent="0.2">
      <c r="B107" s="54" t="s">
        <v>5</v>
      </c>
      <c r="C107" s="39" t="s">
        <v>19</v>
      </c>
      <c r="D107" s="39" t="s">
        <v>19</v>
      </c>
      <c r="E107" s="39">
        <v>1.1574074074074073E-5</v>
      </c>
      <c r="F107" s="40" t="e">
        <f t="shared" si="1"/>
        <v>#N/A</v>
      </c>
      <c r="G107" t="str">
        <f>IF((ISERROR((VLOOKUP(B107,Calculation!C$3:C$2610,1,FALSE)))),"not entered","")</f>
        <v/>
      </c>
      <c r="H107" t="str">
        <f>IF(ISNA(VLOOKUP(D107,Calculation!$AI$12:$AI$88,1,FALSE)),"NO club name match","Club Name Match")</f>
        <v>NO club name match</v>
      </c>
    </row>
    <row r="108" spans="2:8" x14ac:dyDescent="0.2">
      <c r="B108" s="54" t="s">
        <v>5</v>
      </c>
      <c r="C108" s="39" t="s">
        <v>19</v>
      </c>
      <c r="D108" s="39" t="s">
        <v>19</v>
      </c>
      <c r="E108" s="39">
        <v>1.1574074074074073E-5</v>
      </c>
      <c r="F108" s="40" t="e">
        <f t="shared" si="1"/>
        <v>#N/A</v>
      </c>
      <c r="G108" t="str">
        <f>IF((ISERROR((VLOOKUP(B108,Calculation!C$3:C$2610,1,FALSE)))),"not entered","")</f>
        <v/>
      </c>
      <c r="H108" t="str">
        <f>IF(ISNA(VLOOKUP(D108,Calculation!$AI$12:$AI$88,1,FALSE)),"NO club name match","Club Name Match")</f>
        <v>NO club name match</v>
      </c>
    </row>
    <row r="109" spans="2:8" x14ac:dyDescent="0.2">
      <c r="B109" s="54" t="s">
        <v>5</v>
      </c>
      <c r="C109" s="39" t="s">
        <v>19</v>
      </c>
      <c r="D109" s="39" t="s">
        <v>19</v>
      </c>
      <c r="E109" s="39">
        <v>1.1574074074074073E-5</v>
      </c>
      <c r="F109" s="40" t="e">
        <f t="shared" si="1"/>
        <v>#N/A</v>
      </c>
      <c r="G109" t="str">
        <f>IF((ISERROR((VLOOKUP(B109,Calculation!C$3:C$2610,1,FALSE)))),"not entered","")</f>
        <v/>
      </c>
      <c r="H109" t="str">
        <f>IF(ISNA(VLOOKUP(D109,Calculation!$AI$12:$AI$88,1,FALSE)),"NO club name match","Club Name Match")</f>
        <v>NO club name match</v>
      </c>
    </row>
    <row r="110" spans="2:8" x14ac:dyDescent="0.2">
      <c r="B110" s="54" t="s">
        <v>5</v>
      </c>
      <c r="C110" s="39" t="s">
        <v>19</v>
      </c>
      <c r="D110" s="39" t="s">
        <v>19</v>
      </c>
      <c r="E110" s="39">
        <v>1.1574074074074073E-5</v>
      </c>
      <c r="F110" s="40" t="e">
        <f t="shared" si="1"/>
        <v>#N/A</v>
      </c>
      <c r="G110" t="str">
        <f>IF((ISERROR((VLOOKUP(B110,Calculation!C$3:C$2610,1,FALSE)))),"not entered","")</f>
        <v/>
      </c>
      <c r="H110" t="str">
        <f>IF(ISNA(VLOOKUP(D110,Calculation!$AI$12:$AI$88,1,FALSE)),"NO club name match","Club Name Match")</f>
        <v>NO club name match</v>
      </c>
    </row>
    <row r="111" spans="2:8" x14ac:dyDescent="0.2">
      <c r="B111" s="54" t="s">
        <v>5</v>
      </c>
      <c r="C111" s="39" t="s">
        <v>19</v>
      </c>
      <c r="D111" s="39" t="s">
        <v>19</v>
      </c>
      <c r="E111" s="39">
        <v>1.1574074074074073E-5</v>
      </c>
      <c r="F111" s="40" t="e">
        <f t="shared" si="1"/>
        <v>#N/A</v>
      </c>
      <c r="G111" t="str">
        <f>IF((ISERROR((VLOOKUP(B111,Calculation!C$3:C$2610,1,FALSE)))),"not entered","")</f>
        <v/>
      </c>
      <c r="H111" t="str">
        <f>IF(ISNA(VLOOKUP(D111,Calculation!$AI$12:$AI$88,1,FALSE)),"NO club name match","Club Name Match")</f>
        <v>NO club name match</v>
      </c>
    </row>
    <row r="112" spans="2:8" x14ac:dyDescent="0.2">
      <c r="B112" s="54" t="s">
        <v>5</v>
      </c>
      <c r="C112" s="39" t="s">
        <v>19</v>
      </c>
      <c r="D112" s="39" t="s">
        <v>19</v>
      </c>
      <c r="E112" s="39">
        <v>1.1574074074074073E-5</v>
      </c>
      <c r="F112" s="40" t="e">
        <f t="shared" si="1"/>
        <v>#N/A</v>
      </c>
      <c r="G112" t="str">
        <f>IF((ISERROR((VLOOKUP(B112,Calculation!C$3:C$2610,1,FALSE)))),"not entered","")</f>
        <v/>
      </c>
      <c r="H112" t="str">
        <f>IF(ISNA(VLOOKUP(D112,Calculation!$AI$12:$AI$88,1,FALSE)),"NO club name match","Club Name Match")</f>
        <v>NO club name match</v>
      </c>
    </row>
    <row r="113" spans="2:8" x14ac:dyDescent="0.2">
      <c r="B113" s="54" t="s">
        <v>5</v>
      </c>
      <c r="C113" s="39" t="s">
        <v>19</v>
      </c>
      <c r="D113" s="39" t="s">
        <v>19</v>
      </c>
      <c r="E113" s="39">
        <v>1.1574074074074073E-5</v>
      </c>
      <c r="F113" s="40" t="e">
        <f t="shared" si="1"/>
        <v>#N/A</v>
      </c>
      <c r="G113" t="str">
        <f>IF((ISERROR((VLOOKUP(B113,Calculation!C$3:C$2610,1,FALSE)))),"not entered","")</f>
        <v/>
      </c>
      <c r="H113" t="str">
        <f>IF(ISNA(VLOOKUP(D113,Calculation!$AI$12:$AI$88,1,FALSE)),"NO club name match","Club Name Match")</f>
        <v>NO club name match</v>
      </c>
    </row>
    <row r="114" spans="2:8" x14ac:dyDescent="0.2">
      <c r="B114" s="54" t="s">
        <v>5</v>
      </c>
      <c r="C114" s="39" t="s">
        <v>19</v>
      </c>
      <c r="D114" s="39" t="s">
        <v>19</v>
      </c>
      <c r="E114" s="39">
        <v>1.1574074074074073E-5</v>
      </c>
      <c r="F114" s="40" t="e">
        <f t="shared" si="1"/>
        <v>#N/A</v>
      </c>
      <c r="G114" t="str">
        <f>IF((ISERROR((VLOOKUP(B114,Calculation!C$3:C$2610,1,FALSE)))),"not entered","")</f>
        <v/>
      </c>
      <c r="H114" t="str">
        <f>IF(ISNA(VLOOKUP(D114,Calculation!$AI$12:$AI$88,1,FALSE)),"NO club name match","Club Name Match")</f>
        <v>NO club name match</v>
      </c>
    </row>
    <row r="115" spans="2:8" x14ac:dyDescent="0.2">
      <c r="B115" s="54" t="s">
        <v>5</v>
      </c>
      <c r="C115" s="39" t="s">
        <v>19</v>
      </c>
      <c r="D115" s="39" t="s">
        <v>19</v>
      </c>
      <c r="E115" s="39">
        <v>1.1574074074074073E-5</v>
      </c>
      <c r="F115" s="40" t="e">
        <f t="shared" si="1"/>
        <v>#N/A</v>
      </c>
      <c r="G115" t="str">
        <f>IF((ISERROR((VLOOKUP(B115,Calculation!C$3:C$2610,1,FALSE)))),"not entered","")</f>
        <v/>
      </c>
      <c r="H115" t="str">
        <f>IF(ISNA(VLOOKUP(D115,Calculation!$AI$12:$AI$88,1,FALSE)),"NO club name match","Club Name Match")</f>
        <v>NO club name match</v>
      </c>
    </row>
    <row r="116" spans="2:8" x14ac:dyDescent="0.2">
      <c r="B116" s="54" t="s">
        <v>5</v>
      </c>
      <c r="C116" s="39" t="s">
        <v>19</v>
      </c>
      <c r="D116" s="39" t="s">
        <v>19</v>
      </c>
      <c r="E116" s="39">
        <v>1.1574074074074073E-5</v>
      </c>
      <c r="F116" s="40" t="e">
        <f t="shared" si="1"/>
        <v>#N/A</v>
      </c>
      <c r="G116" t="str">
        <f>IF((ISERROR((VLOOKUP(B116,Calculation!C$3:C$2610,1,FALSE)))),"not entered","")</f>
        <v/>
      </c>
      <c r="H116" t="str">
        <f>IF(ISNA(VLOOKUP(D116,Calculation!$AI$12:$AI$88,1,FALSE)),"NO club name match","Club Name Match")</f>
        <v>NO club name match</v>
      </c>
    </row>
    <row r="117" spans="2:8" x14ac:dyDescent="0.2">
      <c r="B117" s="54" t="s">
        <v>5</v>
      </c>
      <c r="C117" s="39" t="s">
        <v>19</v>
      </c>
      <c r="D117" s="39" t="s">
        <v>19</v>
      </c>
      <c r="E117" s="39">
        <v>1.1574074074074073E-5</v>
      </c>
      <c r="F117" s="40" t="e">
        <f t="shared" si="1"/>
        <v>#N/A</v>
      </c>
      <c r="G117" t="str">
        <f>IF((ISERROR((VLOOKUP(B117,Calculation!C$3:C$2610,1,FALSE)))),"not entered","")</f>
        <v/>
      </c>
      <c r="H117" t="str">
        <f>IF(ISNA(VLOOKUP(D117,Calculation!$AI$12:$AI$88,1,FALSE)),"NO club name match","Club Name Match")</f>
        <v>NO club name match</v>
      </c>
    </row>
    <row r="118" spans="2:8" x14ac:dyDescent="0.2">
      <c r="B118" s="54" t="s">
        <v>5</v>
      </c>
      <c r="C118" s="39" t="s">
        <v>19</v>
      </c>
      <c r="D118" s="39" t="s">
        <v>19</v>
      </c>
      <c r="E118" s="39">
        <v>1.1574074074074073E-5</v>
      </c>
      <c r="F118" s="40" t="e">
        <f t="shared" si="1"/>
        <v>#N/A</v>
      </c>
      <c r="G118" t="str">
        <f>IF((ISERROR((VLOOKUP(B118,Calculation!C$3:C$2610,1,FALSE)))),"not entered","")</f>
        <v/>
      </c>
      <c r="H118" t="str">
        <f>IF(ISNA(VLOOKUP(D118,Calculation!$AI$12:$AI$88,1,FALSE)),"NO club name match","Club Name Match")</f>
        <v>NO club name match</v>
      </c>
    </row>
    <row r="119" spans="2:8" x14ac:dyDescent="0.2">
      <c r="B119" s="54" t="s">
        <v>5</v>
      </c>
      <c r="C119" s="39" t="s">
        <v>19</v>
      </c>
      <c r="D119" s="39" t="s">
        <v>19</v>
      </c>
      <c r="E119" s="39">
        <v>1.1574074074074073E-5</v>
      </c>
      <c r="F119" s="40" t="e">
        <f t="shared" si="1"/>
        <v>#N/A</v>
      </c>
      <c r="G119" t="str">
        <f>IF((ISERROR((VLOOKUP(B119,Calculation!C$3:C$2610,1,FALSE)))),"not entered","")</f>
        <v/>
      </c>
      <c r="H119" t="str">
        <f>IF(ISNA(VLOOKUP(D119,Calculation!$AI$12:$AI$88,1,FALSE)),"NO club name match","Club Name Match")</f>
        <v>NO club name match</v>
      </c>
    </row>
    <row r="120" spans="2:8" x14ac:dyDescent="0.2">
      <c r="B120" s="54" t="s">
        <v>5</v>
      </c>
      <c r="C120" s="39" t="s">
        <v>19</v>
      </c>
      <c r="D120" s="39" t="s">
        <v>19</v>
      </c>
      <c r="E120" s="39">
        <v>1.1574074074074073E-5</v>
      </c>
      <c r="F120" s="40" t="e">
        <f t="shared" si="1"/>
        <v>#N/A</v>
      </c>
      <c r="G120" t="str">
        <f>IF((ISERROR((VLOOKUP(B120,Calculation!C$3:C$2610,1,FALSE)))),"not entered","")</f>
        <v/>
      </c>
      <c r="H120" t="str">
        <f>IF(ISNA(VLOOKUP(D120,Calculation!$AI$12:$AI$88,1,FALSE)),"NO club name match","Club Name Match")</f>
        <v>NO club name match</v>
      </c>
    </row>
    <row r="121" spans="2:8" x14ac:dyDescent="0.2">
      <c r="B121" s="54" t="s">
        <v>5</v>
      </c>
      <c r="C121" s="39" t="s">
        <v>19</v>
      </c>
      <c r="D121" s="39" t="s">
        <v>19</v>
      </c>
      <c r="E121" s="39">
        <v>1.1574074074074073E-5</v>
      </c>
      <c r="F121" s="40" t="e">
        <f t="shared" si="1"/>
        <v>#N/A</v>
      </c>
      <c r="G121" t="str">
        <f>IF((ISERROR((VLOOKUP(B121,Calculation!C$3:C$2610,1,FALSE)))),"not entered","")</f>
        <v/>
      </c>
      <c r="H121" t="str">
        <f>IF(ISNA(VLOOKUP(D121,Calculation!$AI$12:$AI$88,1,FALSE)),"NO club name match","Club Name Match")</f>
        <v>NO club name match</v>
      </c>
    </row>
    <row r="122" spans="2:8" x14ac:dyDescent="0.2">
      <c r="B122" s="54" t="s">
        <v>5</v>
      </c>
      <c r="C122" s="39" t="s">
        <v>19</v>
      </c>
      <c r="D122" s="39" t="s">
        <v>19</v>
      </c>
      <c r="E122" s="39">
        <v>1.1574074074074073E-5</v>
      </c>
      <c r="F122" s="40" t="e">
        <f t="shared" si="1"/>
        <v>#N/A</v>
      </c>
      <c r="G122" t="str">
        <f>IF((ISERROR((VLOOKUP(B122,Calculation!C$3:C$2610,1,FALSE)))),"not entered","")</f>
        <v/>
      </c>
      <c r="H122" t="str">
        <f>IF(ISNA(VLOOKUP(D122,Calculation!$AI$12:$AI$88,1,FALSE)),"NO club name match","Club Name Match")</f>
        <v>NO club name match</v>
      </c>
    </row>
    <row r="123" spans="2:8" x14ac:dyDescent="0.2">
      <c r="B123" s="54" t="s">
        <v>5</v>
      </c>
      <c r="C123" s="39" t="s">
        <v>19</v>
      </c>
      <c r="D123" s="39" t="s">
        <v>19</v>
      </c>
      <c r="E123" s="39">
        <v>1.1574074074074073E-5</v>
      </c>
      <c r="F123" s="40" t="e">
        <f t="shared" si="1"/>
        <v>#N/A</v>
      </c>
      <c r="G123" t="str">
        <f>IF((ISERROR((VLOOKUP(B123,Calculation!C$3:C$2610,1,FALSE)))),"not entered","")</f>
        <v/>
      </c>
      <c r="H123" t="str">
        <f>IF(ISNA(VLOOKUP(D123,Calculation!$AI$12:$AI$88,1,FALSE)),"NO club name match","Club Name Match")</f>
        <v>NO club name match</v>
      </c>
    </row>
    <row r="124" spans="2:8" x14ac:dyDescent="0.2">
      <c r="B124" s="54" t="s">
        <v>5</v>
      </c>
      <c r="C124" s="39" t="s">
        <v>19</v>
      </c>
      <c r="D124" s="39" t="s">
        <v>19</v>
      </c>
      <c r="E124" s="39">
        <v>1.1574074074074073E-5</v>
      </c>
      <c r="F124" s="40" t="e">
        <f t="shared" si="1"/>
        <v>#N/A</v>
      </c>
      <c r="G124" t="str">
        <f>IF((ISERROR((VLOOKUP(B124,Calculation!C$3:C$2610,1,FALSE)))),"not entered","")</f>
        <v/>
      </c>
      <c r="H124" t="str">
        <f>IF(ISNA(VLOOKUP(D124,Calculation!$AI$12:$AI$88,1,FALSE)),"NO club name match","Club Name Match")</f>
        <v>NO club name match</v>
      </c>
    </row>
    <row r="125" spans="2:8" x14ac:dyDescent="0.2">
      <c r="B125" s="54" t="s">
        <v>5</v>
      </c>
      <c r="C125" s="39" t="s">
        <v>19</v>
      </c>
      <c r="D125" s="39" t="s">
        <v>19</v>
      </c>
      <c r="E125" s="39">
        <v>1.1574074074074073E-5</v>
      </c>
      <c r="F125" s="40" t="e">
        <f t="shared" si="1"/>
        <v>#N/A</v>
      </c>
      <c r="G125" t="str">
        <f>IF((ISERROR((VLOOKUP(B125,Calculation!C$3:C$2610,1,FALSE)))),"not entered","")</f>
        <v/>
      </c>
      <c r="H125" t="str">
        <f>IF(ISNA(VLOOKUP(D125,Calculation!$AI$12:$AI$88,1,FALSE)),"NO club name match","Club Name Match")</f>
        <v>NO club name match</v>
      </c>
    </row>
    <row r="126" spans="2:8" x14ac:dyDescent="0.2">
      <c r="B126" s="54" t="s">
        <v>5</v>
      </c>
      <c r="C126" s="39" t="s">
        <v>19</v>
      </c>
      <c r="D126" s="39" t="s">
        <v>19</v>
      </c>
      <c r="E126" s="39">
        <v>1.1574074074074073E-5</v>
      </c>
      <c r="F126" s="40" t="e">
        <f t="shared" si="1"/>
        <v>#N/A</v>
      </c>
      <c r="G126" t="str">
        <f>IF((ISERROR((VLOOKUP(B126,Calculation!C$3:C$2610,1,FALSE)))),"not entered","")</f>
        <v/>
      </c>
      <c r="H126" t="str">
        <f>IF(ISNA(VLOOKUP(D126,Calculation!$AI$12:$AI$88,1,FALSE)),"NO club name match","Club Name Match")</f>
        <v>NO club name match</v>
      </c>
    </row>
    <row r="127" spans="2:8" x14ac:dyDescent="0.2">
      <c r="B127" s="54" t="s">
        <v>5</v>
      </c>
      <c r="C127" s="39" t="s">
        <v>19</v>
      </c>
      <c r="D127" s="39" t="s">
        <v>19</v>
      </c>
      <c r="E127" s="39">
        <v>1.1574074074074073E-5</v>
      </c>
      <c r="F127" s="40" t="e">
        <f t="shared" si="1"/>
        <v>#N/A</v>
      </c>
      <c r="G127" t="str">
        <f>IF((ISERROR((VLOOKUP(B127,Calculation!C$3:C$2610,1,FALSE)))),"not entered","")</f>
        <v/>
      </c>
      <c r="H127" t="str">
        <f>IF(ISNA(VLOOKUP(D127,Calculation!$AI$12:$AI$88,1,FALSE)),"NO club name match","Club Name Match")</f>
        <v>NO club name match</v>
      </c>
    </row>
    <row r="128" spans="2:8" x14ac:dyDescent="0.2">
      <c r="B128" s="54" t="s">
        <v>5</v>
      </c>
      <c r="C128" s="39" t="s">
        <v>19</v>
      </c>
      <c r="D128" s="39" t="s">
        <v>19</v>
      </c>
      <c r="E128" s="39">
        <v>1.1574074074074073E-5</v>
      </c>
      <c r="F128" s="40" t="e">
        <f t="shared" si="1"/>
        <v>#N/A</v>
      </c>
      <c r="G128" t="str">
        <f>IF((ISERROR((VLOOKUP(B128,Calculation!C$3:C$2610,1,FALSE)))),"not entered","")</f>
        <v/>
      </c>
      <c r="H128" t="str">
        <f>IF(ISNA(VLOOKUP(D128,Calculation!$AI$12:$AI$88,1,FALSE)),"NO club name match","Club Name Match")</f>
        <v>NO club name match</v>
      </c>
    </row>
    <row r="129" spans="2:8" x14ac:dyDescent="0.2">
      <c r="B129" s="54" t="s">
        <v>5</v>
      </c>
      <c r="C129" s="39" t="s">
        <v>19</v>
      </c>
      <c r="D129" s="39" t="s">
        <v>19</v>
      </c>
      <c r="E129" s="39">
        <v>1.1574074074074073E-5</v>
      </c>
      <c r="F129" s="40" t="e">
        <f t="shared" si="1"/>
        <v>#N/A</v>
      </c>
      <c r="G129" t="str">
        <f>IF((ISERROR((VLOOKUP(B129,Calculation!C$3:C$2610,1,FALSE)))),"not entered","")</f>
        <v/>
      </c>
      <c r="H129" t="str">
        <f>IF(ISNA(VLOOKUP(D129,Calculation!$AI$12:$AI$88,1,FALSE)),"NO club name match","Club Name Match")</f>
        <v>NO club name match</v>
      </c>
    </row>
    <row r="130" spans="2:8" x14ac:dyDescent="0.2">
      <c r="B130" s="54" t="s">
        <v>5</v>
      </c>
      <c r="C130" s="39" t="s">
        <v>19</v>
      </c>
      <c r="D130" s="39" t="s">
        <v>19</v>
      </c>
      <c r="E130" s="39">
        <v>1.1574074074074073E-5</v>
      </c>
      <c r="F130" s="40" t="e">
        <f t="shared" si="1"/>
        <v>#N/A</v>
      </c>
      <c r="G130" t="str">
        <f>IF((ISERROR((VLOOKUP(B130,Calculation!C$3:C$2610,1,FALSE)))),"not entered","")</f>
        <v/>
      </c>
      <c r="H130" t="str">
        <f>IF(ISNA(VLOOKUP(D130,Calculation!$AI$12:$AI$88,1,FALSE)),"NO club name match","Club Name Match")</f>
        <v>NO club name match</v>
      </c>
    </row>
    <row r="131" spans="2:8" x14ac:dyDescent="0.2">
      <c r="B131" s="54" t="s">
        <v>5</v>
      </c>
      <c r="C131" s="39" t="s">
        <v>19</v>
      </c>
      <c r="D131" s="39" t="s">
        <v>19</v>
      </c>
      <c r="E131" s="39">
        <v>1.1574074074074073E-5</v>
      </c>
      <c r="F131" s="40" t="e">
        <f t="shared" si="1"/>
        <v>#N/A</v>
      </c>
      <c r="G131" t="str">
        <f>IF((ISERROR((VLOOKUP(B131,Calculation!C$3:C$2610,1,FALSE)))),"not entered","")</f>
        <v/>
      </c>
      <c r="H131" t="str">
        <f>IF(ISNA(VLOOKUP(D131,Calculation!$AI$12:$AI$88,1,FALSE)),"NO club name match","Club Name Match")</f>
        <v>NO club name match</v>
      </c>
    </row>
    <row r="132" spans="2:8" x14ac:dyDescent="0.2">
      <c r="B132" s="54" t="s">
        <v>5</v>
      </c>
      <c r="C132" s="39" t="s">
        <v>19</v>
      </c>
      <c r="D132" s="39" t="s">
        <v>19</v>
      </c>
      <c r="E132" s="39">
        <v>1.1574074074074073E-5</v>
      </c>
      <c r="F132" s="40" t="e">
        <f t="shared" si="1"/>
        <v>#N/A</v>
      </c>
      <c r="G132" t="str">
        <f>IF((ISERROR((VLOOKUP(B132,Calculation!C$3:C$2610,1,FALSE)))),"not entered","")</f>
        <v/>
      </c>
      <c r="H132" t="str">
        <f>IF(ISNA(VLOOKUP(D132,Calculation!$AI$12:$AI$88,1,FALSE)),"NO club name match","Club Name Match")</f>
        <v>NO club name match</v>
      </c>
    </row>
    <row r="133" spans="2:8" x14ac:dyDescent="0.2">
      <c r="B133" s="54" t="s">
        <v>5</v>
      </c>
      <c r="C133" s="39" t="s">
        <v>19</v>
      </c>
      <c r="D133" s="39" t="s">
        <v>19</v>
      </c>
      <c r="E133" s="39">
        <v>1.1574074074074073E-5</v>
      </c>
      <c r="F133" s="40" t="e">
        <f t="shared" si="1"/>
        <v>#N/A</v>
      </c>
      <c r="G133" t="str">
        <f>IF((ISERROR((VLOOKUP(B133,Calculation!C$3:C$2610,1,FALSE)))),"not entered","")</f>
        <v/>
      </c>
      <c r="H133" t="str">
        <f>IF(ISNA(VLOOKUP(D133,Calculation!$AI$12:$AI$88,1,FALSE)),"NO club name match","Club Name Match")</f>
        <v>NO club name match</v>
      </c>
    </row>
    <row r="134" spans="2:8" x14ac:dyDescent="0.2">
      <c r="B134" s="54" t="s">
        <v>5</v>
      </c>
      <c r="C134" s="39" t="s">
        <v>19</v>
      </c>
      <c r="D134" s="39" t="s">
        <v>19</v>
      </c>
      <c r="E134" s="39">
        <v>1.1574074074074073E-5</v>
      </c>
      <c r="F134" s="40" t="e">
        <f t="shared" ref="F134:F197" si="2">TRUNC((VLOOKUP(C134,C$4:E$5,3,FALSE))/(E134/10000))</f>
        <v>#N/A</v>
      </c>
      <c r="G134" t="str">
        <f>IF((ISERROR((VLOOKUP(B134,Calculation!C$3:C$2610,1,FALSE)))),"not entered","")</f>
        <v/>
      </c>
      <c r="H134" t="str">
        <f>IF(ISNA(VLOOKUP(D134,Calculation!$AI$12:$AI$88,1,FALSE)),"NO club name match","Club Name Match")</f>
        <v>NO club name match</v>
      </c>
    </row>
    <row r="135" spans="2:8" x14ac:dyDescent="0.2">
      <c r="B135" s="54" t="s">
        <v>5</v>
      </c>
      <c r="C135" s="39" t="s">
        <v>19</v>
      </c>
      <c r="D135" s="39" t="s">
        <v>19</v>
      </c>
      <c r="E135" s="39">
        <v>1.1574074074074073E-5</v>
      </c>
      <c r="F135" s="40" t="e">
        <f t="shared" si="2"/>
        <v>#N/A</v>
      </c>
      <c r="G135" t="str">
        <f>IF((ISERROR((VLOOKUP(B135,Calculation!C$3:C$2610,1,FALSE)))),"not entered","")</f>
        <v/>
      </c>
      <c r="H135" t="str">
        <f>IF(ISNA(VLOOKUP(D135,Calculation!$AI$12:$AI$88,1,FALSE)),"NO club name match","Club Name Match")</f>
        <v>NO club name match</v>
      </c>
    </row>
    <row r="136" spans="2:8" x14ac:dyDescent="0.2">
      <c r="B136" s="54" t="s">
        <v>5</v>
      </c>
      <c r="C136" s="39" t="s">
        <v>19</v>
      </c>
      <c r="D136" s="39" t="s">
        <v>19</v>
      </c>
      <c r="E136" s="39">
        <v>1.1574074074074073E-5</v>
      </c>
      <c r="F136" s="40" t="e">
        <f t="shared" si="2"/>
        <v>#N/A</v>
      </c>
      <c r="G136" t="str">
        <f>IF((ISERROR((VLOOKUP(B136,Calculation!C$3:C$2610,1,FALSE)))),"not entered","")</f>
        <v/>
      </c>
      <c r="H136" t="str">
        <f>IF(ISNA(VLOOKUP(D136,Calculation!$AI$12:$AI$88,1,FALSE)),"NO club name match","Club Name Match")</f>
        <v>NO club name match</v>
      </c>
    </row>
    <row r="137" spans="2:8" x14ac:dyDescent="0.2">
      <c r="B137" s="54" t="s">
        <v>5</v>
      </c>
      <c r="C137" s="39" t="s">
        <v>19</v>
      </c>
      <c r="D137" s="39" t="s">
        <v>19</v>
      </c>
      <c r="E137" s="39">
        <v>1.1574074074074073E-5</v>
      </c>
      <c r="F137" s="40" t="e">
        <f t="shared" si="2"/>
        <v>#N/A</v>
      </c>
      <c r="G137" t="str">
        <f>IF((ISERROR((VLOOKUP(B137,Calculation!C$3:C$2610,1,FALSE)))),"not entered","")</f>
        <v/>
      </c>
      <c r="H137" t="str">
        <f>IF(ISNA(VLOOKUP(D137,Calculation!$AI$12:$AI$88,1,FALSE)),"NO club name match","Club Name Match")</f>
        <v>NO club name match</v>
      </c>
    </row>
    <row r="138" spans="2:8" x14ac:dyDescent="0.2">
      <c r="B138" s="54" t="s">
        <v>5</v>
      </c>
      <c r="C138" s="39" t="s">
        <v>19</v>
      </c>
      <c r="D138" s="39" t="s">
        <v>19</v>
      </c>
      <c r="E138" s="39">
        <v>1.1574074074074073E-5</v>
      </c>
      <c r="F138" s="40" t="e">
        <f t="shared" si="2"/>
        <v>#N/A</v>
      </c>
      <c r="G138" t="str">
        <f>IF((ISERROR((VLOOKUP(B138,Calculation!C$3:C$2610,1,FALSE)))),"not entered","")</f>
        <v/>
      </c>
      <c r="H138" t="str">
        <f>IF(ISNA(VLOOKUP(D138,Calculation!$AI$12:$AI$88,1,FALSE)),"NO club name match","Club Name Match")</f>
        <v>NO club name match</v>
      </c>
    </row>
    <row r="139" spans="2:8" x14ac:dyDescent="0.2">
      <c r="B139" s="54" t="s">
        <v>5</v>
      </c>
      <c r="C139" s="39" t="s">
        <v>19</v>
      </c>
      <c r="D139" s="39" t="s">
        <v>19</v>
      </c>
      <c r="E139" s="39">
        <v>1.1574074074074073E-5</v>
      </c>
      <c r="F139" s="40" t="e">
        <f t="shared" si="2"/>
        <v>#N/A</v>
      </c>
      <c r="G139" t="str">
        <f>IF((ISERROR((VLOOKUP(B139,Calculation!C$3:C$2610,1,FALSE)))),"not entered","")</f>
        <v/>
      </c>
      <c r="H139" t="str">
        <f>IF(ISNA(VLOOKUP(D139,Calculation!$AI$12:$AI$88,1,FALSE)),"NO club name match","Club Name Match")</f>
        <v>NO club name match</v>
      </c>
    </row>
    <row r="140" spans="2:8" x14ac:dyDescent="0.2">
      <c r="B140" s="54" t="s">
        <v>5</v>
      </c>
      <c r="C140" s="39" t="s">
        <v>19</v>
      </c>
      <c r="D140" s="39" t="s">
        <v>19</v>
      </c>
      <c r="E140" s="39">
        <v>1.1574074074074073E-5</v>
      </c>
      <c r="F140" s="40" t="e">
        <f t="shared" si="2"/>
        <v>#N/A</v>
      </c>
      <c r="G140" t="str">
        <f>IF((ISERROR((VLOOKUP(B140,Calculation!C$3:C$2610,1,FALSE)))),"not entered","")</f>
        <v/>
      </c>
      <c r="H140" t="str">
        <f>IF(ISNA(VLOOKUP(D140,Calculation!$AI$12:$AI$88,1,FALSE)),"NO club name match","Club Name Match")</f>
        <v>NO club name match</v>
      </c>
    </row>
    <row r="141" spans="2:8" x14ac:dyDescent="0.2">
      <c r="B141" s="54" t="s">
        <v>5</v>
      </c>
      <c r="C141" s="39" t="s">
        <v>19</v>
      </c>
      <c r="D141" s="39" t="s">
        <v>19</v>
      </c>
      <c r="E141" s="39">
        <v>1.1574074074074073E-5</v>
      </c>
      <c r="F141" s="40" t="e">
        <f t="shared" si="2"/>
        <v>#N/A</v>
      </c>
      <c r="G141" t="str">
        <f>IF((ISERROR((VLOOKUP(B141,Calculation!C$3:C$2610,1,FALSE)))),"not entered","")</f>
        <v/>
      </c>
      <c r="H141" t="str">
        <f>IF(ISNA(VLOOKUP(D141,Calculation!$AI$12:$AI$88,1,FALSE)),"NO club name match","Club Name Match")</f>
        <v>NO club name match</v>
      </c>
    </row>
    <row r="142" spans="2:8" x14ac:dyDescent="0.2">
      <c r="B142" s="54" t="s">
        <v>5</v>
      </c>
      <c r="C142" s="39" t="s">
        <v>19</v>
      </c>
      <c r="D142" s="39" t="s">
        <v>19</v>
      </c>
      <c r="E142" s="39">
        <v>1.1574074074074073E-5</v>
      </c>
      <c r="F142" s="40" t="e">
        <f t="shared" si="2"/>
        <v>#N/A</v>
      </c>
      <c r="G142" t="str">
        <f>IF((ISERROR((VLOOKUP(B142,Calculation!C$3:C$2610,1,FALSE)))),"not entered","")</f>
        <v/>
      </c>
      <c r="H142" t="str">
        <f>IF(ISNA(VLOOKUP(D142,Calculation!$AI$12:$AI$88,1,FALSE)),"NO club name match","Club Name Match")</f>
        <v>NO club name match</v>
      </c>
    </row>
    <row r="143" spans="2:8" x14ac:dyDescent="0.2">
      <c r="B143" s="54" t="s">
        <v>5</v>
      </c>
      <c r="C143" s="39" t="s">
        <v>19</v>
      </c>
      <c r="D143" s="39" t="s">
        <v>19</v>
      </c>
      <c r="E143" s="39">
        <v>1.1574074074074073E-5</v>
      </c>
      <c r="F143" s="40" t="e">
        <f t="shared" si="2"/>
        <v>#N/A</v>
      </c>
      <c r="G143" t="str">
        <f>IF((ISERROR((VLOOKUP(B143,Calculation!C$3:C$2610,1,FALSE)))),"not entered","")</f>
        <v/>
      </c>
      <c r="H143" t="str">
        <f>IF(ISNA(VLOOKUP(D143,Calculation!$AI$12:$AI$88,1,FALSE)),"NO club name match","Club Name Match")</f>
        <v>NO club name match</v>
      </c>
    </row>
    <row r="144" spans="2:8" x14ac:dyDescent="0.2">
      <c r="B144" s="54" t="s">
        <v>5</v>
      </c>
      <c r="C144" s="39" t="s">
        <v>19</v>
      </c>
      <c r="D144" s="39" t="s">
        <v>19</v>
      </c>
      <c r="E144" s="39">
        <v>1.1574074074074073E-5</v>
      </c>
      <c r="F144" s="40" t="e">
        <f t="shared" si="2"/>
        <v>#N/A</v>
      </c>
      <c r="G144" t="str">
        <f>IF((ISERROR((VLOOKUP(B144,Calculation!C$3:C$2610,1,FALSE)))),"not entered","")</f>
        <v/>
      </c>
      <c r="H144" t="str">
        <f>IF(ISNA(VLOOKUP(D144,Calculation!$AI$12:$AI$88,1,FALSE)),"NO club name match","Club Name Match")</f>
        <v>NO club name match</v>
      </c>
    </row>
    <row r="145" spans="2:8" x14ac:dyDescent="0.2">
      <c r="B145" s="54" t="s">
        <v>5</v>
      </c>
      <c r="C145" s="39" t="s">
        <v>19</v>
      </c>
      <c r="D145" s="39" t="s">
        <v>19</v>
      </c>
      <c r="E145" s="39">
        <v>1.1574074074074073E-5</v>
      </c>
      <c r="F145" s="40" t="e">
        <f t="shared" si="2"/>
        <v>#N/A</v>
      </c>
      <c r="G145" t="str">
        <f>IF((ISERROR((VLOOKUP(B145,Calculation!C$3:C$2610,1,FALSE)))),"not entered","")</f>
        <v/>
      </c>
      <c r="H145" t="str">
        <f>IF(ISNA(VLOOKUP(D145,Calculation!$AI$12:$AI$88,1,FALSE)),"NO club name match","Club Name Match")</f>
        <v>NO club name match</v>
      </c>
    </row>
    <row r="146" spans="2:8" x14ac:dyDescent="0.2">
      <c r="B146" s="54" t="s">
        <v>5</v>
      </c>
      <c r="C146" s="39" t="s">
        <v>19</v>
      </c>
      <c r="D146" s="39" t="s">
        <v>19</v>
      </c>
      <c r="E146" s="39">
        <v>1.1574074074074073E-5</v>
      </c>
      <c r="F146" s="40" t="e">
        <f t="shared" si="2"/>
        <v>#N/A</v>
      </c>
      <c r="G146" t="str">
        <f>IF((ISERROR((VLOOKUP(B146,Calculation!C$3:C$2610,1,FALSE)))),"not entered","")</f>
        <v/>
      </c>
      <c r="H146" t="str">
        <f>IF(ISNA(VLOOKUP(D146,Calculation!$AI$12:$AI$88,1,FALSE)),"NO club name match","Club Name Match")</f>
        <v>NO club name match</v>
      </c>
    </row>
    <row r="147" spans="2:8" x14ac:dyDescent="0.2">
      <c r="B147" s="54" t="s">
        <v>5</v>
      </c>
      <c r="C147" s="39" t="s">
        <v>19</v>
      </c>
      <c r="D147" s="39" t="s">
        <v>19</v>
      </c>
      <c r="E147" s="39">
        <v>1.1574074074074073E-5</v>
      </c>
      <c r="F147" s="40" t="e">
        <f t="shared" si="2"/>
        <v>#N/A</v>
      </c>
      <c r="G147" t="str">
        <f>IF((ISERROR((VLOOKUP(B147,Calculation!C$3:C$2610,1,FALSE)))),"not entered","")</f>
        <v/>
      </c>
      <c r="H147" t="str">
        <f>IF(ISNA(VLOOKUP(D147,Calculation!$AI$12:$AI$88,1,FALSE)),"NO club name match","Club Name Match")</f>
        <v>NO club name match</v>
      </c>
    </row>
    <row r="148" spans="2:8" x14ac:dyDescent="0.2">
      <c r="B148" s="54" t="s">
        <v>5</v>
      </c>
      <c r="C148" s="39" t="s">
        <v>19</v>
      </c>
      <c r="D148" s="39" t="s">
        <v>19</v>
      </c>
      <c r="E148" s="39">
        <v>1.1574074074074073E-5</v>
      </c>
      <c r="F148" s="40" t="e">
        <f t="shared" si="2"/>
        <v>#N/A</v>
      </c>
      <c r="G148" t="str">
        <f>IF((ISERROR((VLOOKUP(B148,Calculation!C$3:C$2610,1,FALSE)))),"not entered","")</f>
        <v/>
      </c>
      <c r="H148" t="str">
        <f>IF(ISNA(VLOOKUP(D148,Calculation!$AI$12:$AI$88,1,FALSE)),"NO club name match","Club Name Match")</f>
        <v>NO club name match</v>
      </c>
    </row>
    <row r="149" spans="2:8" x14ac:dyDescent="0.2">
      <c r="B149" s="54" t="s">
        <v>5</v>
      </c>
      <c r="C149" s="39" t="s">
        <v>19</v>
      </c>
      <c r="D149" s="39" t="s">
        <v>19</v>
      </c>
      <c r="E149" s="39">
        <v>1.1574074074074073E-5</v>
      </c>
      <c r="F149" s="40" t="e">
        <f t="shared" si="2"/>
        <v>#N/A</v>
      </c>
      <c r="G149" t="str">
        <f>IF((ISERROR((VLOOKUP(B149,Calculation!C$3:C$2610,1,FALSE)))),"not entered","")</f>
        <v/>
      </c>
      <c r="H149" t="str">
        <f>IF(ISNA(VLOOKUP(D149,Calculation!$AI$12:$AI$88,1,FALSE)),"NO club name match","Club Name Match")</f>
        <v>NO club name match</v>
      </c>
    </row>
    <row r="150" spans="2:8" x14ac:dyDescent="0.2">
      <c r="B150" s="54" t="s">
        <v>5</v>
      </c>
      <c r="C150" s="39" t="s">
        <v>19</v>
      </c>
      <c r="D150" s="39" t="s">
        <v>19</v>
      </c>
      <c r="E150" s="39">
        <v>1.1574074074074073E-5</v>
      </c>
      <c r="F150" s="40" t="e">
        <f t="shared" si="2"/>
        <v>#N/A</v>
      </c>
      <c r="G150" t="str">
        <f>IF((ISERROR((VLOOKUP(B150,Calculation!C$3:C$2610,1,FALSE)))),"not entered","")</f>
        <v/>
      </c>
      <c r="H150" t="str">
        <f>IF(ISNA(VLOOKUP(D150,Calculation!$AI$12:$AI$88,1,FALSE)),"NO club name match","Club Name Match")</f>
        <v>NO club name match</v>
      </c>
    </row>
    <row r="151" spans="2:8" x14ac:dyDescent="0.2">
      <c r="B151" s="54" t="s">
        <v>5</v>
      </c>
      <c r="C151" s="39" t="s">
        <v>19</v>
      </c>
      <c r="D151" s="39" t="s">
        <v>19</v>
      </c>
      <c r="E151" s="39">
        <v>1.1574074074074073E-5</v>
      </c>
      <c r="F151" s="40" t="e">
        <f t="shared" si="2"/>
        <v>#N/A</v>
      </c>
      <c r="G151" t="str">
        <f>IF((ISERROR((VLOOKUP(B151,Calculation!C$3:C$2610,1,FALSE)))),"not entered","")</f>
        <v/>
      </c>
      <c r="H151" t="str">
        <f>IF(ISNA(VLOOKUP(D151,Calculation!$AI$12:$AI$88,1,FALSE)),"NO club name match","Club Name Match")</f>
        <v>NO club name match</v>
      </c>
    </row>
    <row r="152" spans="2:8" x14ac:dyDescent="0.2">
      <c r="B152" s="54" t="s">
        <v>5</v>
      </c>
      <c r="C152" s="39" t="s">
        <v>19</v>
      </c>
      <c r="D152" s="39" t="s">
        <v>19</v>
      </c>
      <c r="E152" s="39">
        <v>1.1574074074074073E-5</v>
      </c>
      <c r="F152" s="40" t="e">
        <f t="shared" si="2"/>
        <v>#N/A</v>
      </c>
      <c r="G152" t="str">
        <f>IF((ISERROR((VLOOKUP(B152,Calculation!C$3:C$2610,1,FALSE)))),"not entered","")</f>
        <v/>
      </c>
      <c r="H152" t="str">
        <f>IF(ISNA(VLOOKUP(D152,Calculation!$AI$12:$AI$88,1,FALSE)),"NO club name match","Club Name Match")</f>
        <v>NO club name match</v>
      </c>
    </row>
    <row r="153" spans="2:8" x14ac:dyDescent="0.2">
      <c r="B153" s="54" t="s">
        <v>5</v>
      </c>
      <c r="C153" s="39" t="s">
        <v>19</v>
      </c>
      <c r="D153" s="39" t="s">
        <v>19</v>
      </c>
      <c r="E153" s="39">
        <v>1.1574074074074073E-5</v>
      </c>
      <c r="F153" s="40" t="e">
        <f t="shared" si="2"/>
        <v>#N/A</v>
      </c>
      <c r="G153" t="str">
        <f>IF((ISERROR((VLOOKUP(B153,Calculation!C$3:C$2610,1,FALSE)))),"not entered","")</f>
        <v/>
      </c>
      <c r="H153" t="str">
        <f>IF(ISNA(VLOOKUP(D153,Calculation!$AI$12:$AI$88,1,FALSE)),"NO club name match","Club Name Match")</f>
        <v>NO club name match</v>
      </c>
    </row>
    <row r="154" spans="2:8" x14ac:dyDescent="0.2">
      <c r="B154" s="54" t="s">
        <v>5</v>
      </c>
      <c r="C154" s="39" t="s">
        <v>19</v>
      </c>
      <c r="D154" s="39" t="s">
        <v>19</v>
      </c>
      <c r="E154" s="39">
        <v>1.1574074074074073E-5</v>
      </c>
      <c r="F154" s="40" t="e">
        <f t="shared" si="2"/>
        <v>#N/A</v>
      </c>
      <c r="G154" t="str">
        <f>IF((ISERROR((VLOOKUP(B154,Calculation!C$3:C$2610,1,FALSE)))),"not entered","")</f>
        <v/>
      </c>
      <c r="H154" t="str">
        <f>IF(ISNA(VLOOKUP(D154,Calculation!$AI$12:$AI$88,1,FALSE)),"NO club name match","Club Name Match")</f>
        <v>NO club name match</v>
      </c>
    </row>
    <row r="155" spans="2:8" x14ac:dyDescent="0.2">
      <c r="B155" s="54" t="s">
        <v>5</v>
      </c>
      <c r="C155" s="39" t="s">
        <v>19</v>
      </c>
      <c r="D155" s="39" t="s">
        <v>19</v>
      </c>
      <c r="E155" s="39">
        <v>1.1574074074074073E-5</v>
      </c>
      <c r="F155" s="40" t="e">
        <f t="shared" si="2"/>
        <v>#N/A</v>
      </c>
      <c r="G155" t="str">
        <f>IF((ISERROR((VLOOKUP(B155,Calculation!C$3:C$2610,1,FALSE)))),"not entered","")</f>
        <v/>
      </c>
      <c r="H155" t="str">
        <f>IF(ISNA(VLOOKUP(D155,Calculation!$AI$12:$AI$88,1,FALSE)),"NO club name match","Club Name Match")</f>
        <v>NO club name match</v>
      </c>
    </row>
    <row r="156" spans="2:8" x14ac:dyDescent="0.2">
      <c r="B156" s="54" t="s">
        <v>5</v>
      </c>
      <c r="C156" s="39" t="s">
        <v>19</v>
      </c>
      <c r="D156" s="39" t="s">
        <v>19</v>
      </c>
      <c r="E156" s="39">
        <v>1.1574074074074073E-5</v>
      </c>
      <c r="F156" s="40" t="e">
        <f t="shared" si="2"/>
        <v>#N/A</v>
      </c>
      <c r="G156" t="str">
        <f>IF((ISERROR((VLOOKUP(B156,Calculation!C$3:C$2610,1,FALSE)))),"not entered","")</f>
        <v/>
      </c>
      <c r="H156" t="str">
        <f>IF(ISNA(VLOOKUP(D156,Calculation!$AI$12:$AI$88,1,FALSE)),"NO club name match","Club Name Match")</f>
        <v>NO club name match</v>
      </c>
    </row>
    <row r="157" spans="2:8" x14ac:dyDescent="0.2">
      <c r="B157" s="54" t="s">
        <v>5</v>
      </c>
      <c r="C157" s="39" t="s">
        <v>19</v>
      </c>
      <c r="D157" s="39" t="s">
        <v>19</v>
      </c>
      <c r="E157" s="39">
        <v>1.1574074074074073E-5</v>
      </c>
      <c r="F157" s="40" t="e">
        <f t="shared" si="2"/>
        <v>#N/A</v>
      </c>
      <c r="G157" t="str">
        <f>IF((ISERROR((VLOOKUP(B157,Calculation!C$3:C$2610,1,FALSE)))),"not entered","")</f>
        <v/>
      </c>
      <c r="H157" t="str">
        <f>IF(ISNA(VLOOKUP(D157,Calculation!$AI$12:$AI$88,1,FALSE)),"NO club name match","Club Name Match")</f>
        <v>NO club name match</v>
      </c>
    </row>
    <row r="158" spans="2:8" x14ac:dyDescent="0.2">
      <c r="B158" s="54" t="s">
        <v>5</v>
      </c>
      <c r="C158" s="39" t="s">
        <v>19</v>
      </c>
      <c r="D158" s="39" t="s">
        <v>19</v>
      </c>
      <c r="E158" s="39">
        <v>1.1574074074074073E-5</v>
      </c>
      <c r="F158" s="40" t="e">
        <f t="shared" si="2"/>
        <v>#N/A</v>
      </c>
      <c r="G158" t="str">
        <f>IF((ISERROR((VLOOKUP(B158,Calculation!C$3:C$2610,1,FALSE)))),"not entered","")</f>
        <v/>
      </c>
      <c r="H158" t="str">
        <f>IF(ISNA(VLOOKUP(D158,Calculation!$AI$12:$AI$88,1,FALSE)),"NO club name match","Club Name Match")</f>
        <v>NO club name match</v>
      </c>
    </row>
    <row r="159" spans="2:8" x14ac:dyDescent="0.2">
      <c r="B159" s="54" t="s">
        <v>5</v>
      </c>
      <c r="C159" s="39" t="s">
        <v>19</v>
      </c>
      <c r="D159" s="39" t="s">
        <v>19</v>
      </c>
      <c r="E159" s="39">
        <v>1.1574074074074073E-5</v>
      </c>
      <c r="F159" s="40" t="e">
        <f t="shared" si="2"/>
        <v>#N/A</v>
      </c>
      <c r="G159" t="str">
        <f>IF((ISERROR((VLOOKUP(B159,Calculation!C$3:C$2610,1,FALSE)))),"not entered","")</f>
        <v/>
      </c>
      <c r="H159" t="str">
        <f>IF(ISNA(VLOOKUP(D159,Calculation!$AI$12:$AI$88,1,FALSE)),"NO club name match","Club Name Match")</f>
        <v>NO club name match</v>
      </c>
    </row>
    <row r="160" spans="2:8" x14ac:dyDescent="0.2">
      <c r="B160" s="54" t="s">
        <v>5</v>
      </c>
      <c r="C160" s="39" t="s">
        <v>19</v>
      </c>
      <c r="D160" s="39" t="s">
        <v>19</v>
      </c>
      <c r="E160" s="39">
        <v>1.1574074074074073E-5</v>
      </c>
      <c r="F160" s="40" t="e">
        <f t="shared" si="2"/>
        <v>#N/A</v>
      </c>
      <c r="G160" t="str">
        <f>IF((ISERROR((VLOOKUP(B160,Calculation!C$3:C$2610,1,FALSE)))),"not entered","")</f>
        <v/>
      </c>
      <c r="H160" t="str">
        <f>IF(ISNA(VLOOKUP(D160,Calculation!$AI$12:$AI$88,1,FALSE)),"NO club name match","Club Name Match")</f>
        <v>NO club name match</v>
      </c>
    </row>
    <row r="161" spans="2:8" x14ac:dyDescent="0.2">
      <c r="B161" s="54" t="s">
        <v>5</v>
      </c>
      <c r="C161" s="39" t="s">
        <v>19</v>
      </c>
      <c r="D161" s="39" t="s">
        <v>19</v>
      </c>
      <c r="E161" s="39">
        <v>1.1574074074074073E-5</v>
      </c>
      <c r="F161" s="40" t="e">
        <f t="shared" si="2"/>
        <v>#N/A</v>
      </c>
      <c r="G161" t="str">
        <f>IF((ISERROR((VLOOKUP(B161,Calculation!C$3:C$2610,1,FALSE)))),"not entered","")</f>
        <v/>
      </c>
      <c r="H161" t="str">
        <f>IF(ISNA(VLOOKUP(D161,Calculation!$AI$12:$AI$88,1,FALSE)),"NO club name match","Club Name Match")</f>
        <v>NO club name match</v>
      </c>
    </row>
    <row r="162" spans="2:8" x14ac:dyDescent="0.2">
      <c r="B162" s="54" t="s">
        <v>5</v>
      </c>
      <c r="C162" s="39" t="s">
        <v>19</v>
      </c>
      <c r="D162" s="39" t="s">
        <v>19</v>
      </c>
      <c r="E162" s="39">
        <v>1.1574074074074073E-5</v>
      </c>
      <c r="F162" s="40" t="e">
        <f t="shared" si="2"/>
        <v>#N/A</v>
      </c>
      <c r="G162" t="str">
        <f>IF((ISERROR((VLOOKUP(B162,Calculation!C$3:C$2610,1,FALSE)))),"not entered","")</f>
        <v/>
      </c>
      <c r="H162" t="str">
        <f>IF(ISNA(VLOOKUP(D162,Calculation!$AI$12:$AI$88,1,FALSE)),"NO club name match","Club Name Match")</f>
        <v>NO club name match</v>
      </c>
    </row>
    <row r="163" spans="2:8" x14ac:dyDescent="0.2">
      <c r="B163" s="54" t="s">
        <v>5</v>
      </c>
      <c r="C163" s="39" t="s">
        <v>19</v>
      </c>
      <c r="D163" s="39" t="s">
        <v>19</v>
      </c>
      <c r="E163" s="39">
        <v>1.1574074074074073E-5</v>
      </c>
      <c r="F163" s="40" t="e">
        <f t="shared" si="2"/>
        <v>#N/A</v>
      </c>
      <c r="G163" t="str">
        <f>IF((ISERROR((VLOOKUP(B163,Calculation!C$3:C$2610,1,FALSE)))),"not entered","")</f>
        <v/>
      </c>
      <c r="H163" t="str">
        <f>IF(ISNA(VLOOKUP(D163,Calculation!$AI$12:$AI$88,1,FALSE)),"NO club name match","Club Name Match")</f>
        <v>NO club name match</v>
      </c>
    </row>
    <row r="164" spans="2:8" x14ac:dyDescent="0.2">
      <c r="B164" s="54" t="s">
        <v>5</v>
      </c>
      <c r="C164" s="39" t="s">
        <v>19</v>
      </c>
      <c r="D164" s="39" t="s">
        <v>19</v>
      </c>
      <c r="E164" s="39">
        <v>1.1574074074074073E-5</v>
      </c>
      <c r="F164" s="40" t="e">
        <f t="shared" si="2"/>
        <v>#N/A</v>
      </c>
      <c r="G164" t="str">
        <f>IF((ISERROR((VLOOKUP(B164,Calculation!C$3:C$2610,1,FALSE)))),"not entered","")</f>
        <v/>
      </c>
      <c r="H164" t="str">
        <f>IF(ISNA(VLOOKUP(D164,Calculation!$AI$12:$AI$88,1,FALSE)),"NO club name match","Club Name Match")</f>
        <v>NO club name match</v>
      </c>
    </row>
    <row r="165" spans="2:8" x14ac:dyDescent="0.2">
      <c r="B165" s="54" t="s">
        <v>5</v>
      </c>
      <c r="C165" s="39" t="s">
        <v>19</v>
      </c>
      <c r="D165" s="39" t="s">
        <v>19</v>
      </c>
      <c r="E165" s="39">
        <v>1.1574074074074073E-5</v>
      </c>
      <c r="F165" s="40" t="e">
        <f t="shared" si="2"/>
        <v>#N/A</v>
      </c>
      <c r="G165" t="str">
        <f>IF((ISERROR((VLOOKUP(B165,Calculation!C$3:C$2610,1,FALSE)))),"not entered","")</f>
        <v/>
      </c>
      <c r="H165" t="str">
        <f>IF(ISNA(VLOOKUP(D165,Calculation!$AI$12:$AI$88,1,FALSE)),"NO club name match","Club Name Match")</f>
        <v>NO club name match</v>
      </c>
    </row>
    <row r="166" spans="2:8" x14ac:dyDescent="0.2">
      <c r="B166" s="54" t="s">
        <v>5</v>
      </c>
      <c r="C166" s="39" t="s">
        <v>19</v>
      </c>
      <c r="D166" s="39" t="s">
        <v>19</v>
      </c>
      <c r="E166" s="39">
        <v>1.1574074074074073E-5</v>
      </c>
      <c r="F166" s="40" t="e">
        <f t="shared" si="2"/>
        <v>#N/A</v>
      </c>
      <c r="G166" t="str">
        <f>IF((ISERROR((VLOOKUP(B166,Calculation!C$3:C$2610,1,FALSE)))),"not entered","")</f>
        <v/>
      </c>
      <c r="H166" t="str">
        <f>IF(ISNA(VLOOKUP(D166,Calculation!$AI$12:$AI$88,1,FALSE)),"NO club name match","Club Name Match")</f>
        <v>NO club name match</v>
      </c>
    </row>
    <row r="167" spans="2:8" x14ac:dyDescent="0.2">
      <c r="B167" s="54" t="s">
        <v>5</v>
      </c>
      <c r="C167" s="39" t="s">
        <v>19</v>
      </c>
      <c r="D167" s="39" t="s">
        <v>19</v>
      </c>
      <c r="E167" s="39">
        <v>1.1574074074074073E-5</v>
      </c>
      <c r="F167" s="40" t="e">
        <f t="shared" si="2"/>
        <v>#N/A</v>
      </c>
      <c r="G167" t="str">
        <f>IF((ISERROR((VLOOKUP(B167,Calculation!C$3:C$2610,1,FALSE)))),"not entered","")</f>
        <v/>
      </c>
      <c r="H167" t="str">
        <f>IF(ISNA(VLOOKUP(D167,Calculation!$AI$12:$AI$88,1,FALSE)),"NO club name match","Club Name Match")</f>
        <v>NO club name match</v>
      </c>
    </row>
    <row r="168" spans="2:8" x14ac:dyDescent="0.2">
      <c r="B168" s="54" t="s">
        <v>5</v>
      </c>
      <c r="C168" s="39" t="s">
        <v>19</v>
      </c>
      <c r="D168" s="39" t="s">
        <v>19</v>
      </c>
      <c r="E168" s="39">
        <v>1.1574074074074073E-5</v>
      </c>
      <c r="F168" s="40" t="e">
        <f t="shared" si="2"/>
        <v>#N/A</v>
      </c>
      <c r="G168" t="str">
        <f>IF((ISERROR((VLOOKUP(B168,Calculation!C$3:C$2610,1,FALSE)))),"not entered","")</f>
        <v/>
      </c>
      <c r="H168" t="str">
        <f>IF(ISNA(VLOOKUP(D168,Calculation!$AI$12:$AI$88,1,FALSE)),"NO club name match","Club Name Match")</f>
        <v>NO club name match</v>
      </c>
    </row>
    <row r="169" spans="2:8" x14ac:dyDescent="0.2">
      <c r="B169" s="54" t="s">
        <v>5</v>
      </c>
      <c r="C169" s="39" t="s">
        <v>19</v>
      </c>
      <c r="D169" s="39" t="s">
        <v>19</v>
      </c>
      <c r="E169" s="39">
        <v>1.1574074074074073E-5</v>
      </c>
      <c r="F169" s="40" t="e">
        <f t="shared" si="2"/>
        <v>#N/A</v>
      </c>
      <c r="G169" t="str">
        <f>IF((ISERROR((VLOOKUP(B169,Calculation!C$3:C$2610,1,FALSE)))),"not entered","")</f>
        <v/>
      </c>
      <c r="H169" t="str">
        <f>IF(ISNA(VLOOKUP(D169,Calculation!$AI$12:$AI$88,1,FALSE)),"NO club name match","Club Name Match")</f>
        <v>NO club name match</v>
      </c>
    </row>
    <row r="170" spans="2:8" x14ac:dyDescent="0.2">
      <c r="B170" s="54" t="s">
        <v>5</v>
      </c>
      <c r="C170" s="39" t="s">
        <v>19</v>
      </c>
      <c r="D170" s="39" t="s">
        <v>19</v>
      </c>
      <c r="E170" s="39">
        <v>1.1574074074074073E-5</v>
      </c>
      <c r="F170" s="40" t="e">
        <f t="shared" si="2"/>
        <v>#N/A</v>
      </c>
      <c r="G170" t="str">
        <f>IF((ISERROR((VLOOKUP(B170,Calculation!C$3:C$2610,1,FALSE)))),"not entered","")</f>
        <v/>
      </c>
      <c r="H170" t="str">
        <f>IF(ISNA(VLOOKUP(D170,Calculation!$AI$12:$AI$88,1,FALSE)),"NO club name match","Club Name Match")</f>
        <v>NO club name match</v>
      </c>
    </row>
    <row r="171" spans="2:8" x14ac:dyDescent="0.2">
      <c r="B171" s="54" t="s">
        <v>5</v>
      </c>
      <c r="C171" s="39" t="s">
        <v>19</v>
      </c>
      <c r="D171" s="39" t="s">
        <v>19</v>
      </c>
      <c r="E171" s="39">
        <v>1.1574074074074073E-5</v>
      </c>
      <c r="F171" s="40" t="e">
        <f t="shared" si="2"/>
        <v>#N/A</v>
      </c>
      <c r="G171" t="str">
        <f>IF((ISERROR((VLOOKUP(B171,Calculation!C$3:C$2610,1,FALSE)))),"not entered","")</f>
        <v/>
      </c>
      <c r="H171" t="str">
        <f>IF(ISNA(VLOOKUP(D171,Calculation!$AI$12:$AI$88,1,FALSE)),"NO club name match","Club Name Match")</f>
        <v>NO club name match</v>
      </c>
    </row>
    <row r="172" spans="2:8" x14ac:dyDescent="0.2">
      <c r="B172" s="54" t="s">
        <v>5</v>
      </c>
      <c r="C172" s="39" t="s">
        <v>19</v>
      </c>
      <c r="D172" s="39" t="s">
        <v>19</v>
      </c>
      <c r="E172" s="39">
        <v>1.1574074074074073E-5</v>
      </c>
      <c r="F172" s="40" t="e">
        <f t="shared" si="2"/>
        <v>#N/A</v>
      </c>
      <c r="G172" t="str">
        <f>IF((ISERROR((VLOOKUP(B172,Calculation!C$3:C$2610,1,FALSE)))),"not entered","")</f>
        <v/>
      </c>
      <c r="H172" t="str">
        <f>IF(ISNA(VLOOKUP(D172,Calculation!$AI$12:$AI$88,1,FALSE)),"NO club name match","Club Name Match")</f>
        <v>NO club name match</v>
      </c>
    </row>
    <row r="173" spans="2:8" x14ac:dyDescent="0.2">
      <c r="B173" s="54" t="s">
        <v>5</v>
      </c>
      <c r="C173" s="39" t="s">
        <v>19</v>
      </c>
      <c r="D173" s="39" t="s">
        <v>19</v>
      </c>
      <c r="E173" s="39">
        <v>1.1574074074074073E-5</v>
      </c>
      <c r="F173" s="40" t="e">
        <f t="shared" si="2"/>
        <v>#N/A</v>
      </c>
      <c r="G173" t="str">
        <f>IF((ISERROR((VLOOKUP(B173,Calculation!C$3:C$2610,1,FALSE)))),"not entered","")</f>
        <v/>
      </c>
      <c r="H173" t="str">
        <f>IF(ISNA(VLOOKUP(D173,Calculation!$AI$12:$AI$88,1,FALSE)),"NO club name match","Club Name Match")</f>
        <v>NO club name match</v>
      </c>
    </row>
    <row r="174" spans="2:8" x14ac:dyDescent="0.2">
      <c r="B174" s="54" t="s">
        <v>5</v>
      </c>
      <c r="C174" s="39" t="s">
        <v>19</v>
      </c>
      <c r="D174" s="39" t="s">
        <v>19</v>
      </c>
      <c r="E174" s="39">
        <v>1.1574074074074073E-5</v>
      </c>
      <c r="F174" s="40" t="e">
        <f t="shared" si="2"/>
        <v>#N/A</v>
      </c>
      <c r="G174" t="str">
        <f>IF((ISERROR((VLOOKUP(B174,Calculation!C$3:C$2610,1,FALSE)))),"not entered","")</f>
        <v/>
      </c>
      <c r="H174" t="str">
        <f>IF(ISNA(VLOOKUP(D174,Calculation!$AI$12:$AI$88,1,FALSE)),"NO club name match","Club Name Match")</f>
        <v>NO club name match</v>
      </c>
    </row>
    <row r="175" spans="2:8" x14ac:dyDescent="0.2">
      <c r="B175" s="54" t="s">
        <v>5</v>
      </c>
      <c r="C175" s="39" t="s">
        <v>19</v>
      </c>
      <c r="D175" s="39" t="s">
        <v>19</v>
      </c>
      <c r="E175" s="39">
        <v>1.1574074074074073E-5</v>
      </c>
      <c r="F175" s="40" t="e">
        <f t="shared" si="2"/>
        <v>#N/A</v>
      </c>
      <c r="G175" t="str">
        <f>IF((ISERROR((VLOOKUP(B175,Calculation!C$3:C$2610,1,FALSE)))),"not entered","")</f>
        <v/>
      </c>
      <c r="H175" t="str">
        <f>IF(ISNA(VLOOKUP(D175,Calculation!$AI$12:$AI$88,1,FALSE)),"NO club name match","Club Name Match")</f>
        <v>NO club name match</v>
      </c>
    </row>
    <row r="176" spans="2:8" x14ac:dyDescent="0.2">
      <c r="B176" s="54" t="s">
        <v>5</v>
      </c>
      <c r="C176" s="39" t="s">
        <v>19</v>
      </c>
      <c r="D176" s="39" t="s">
        <v>19</v>
      </c>
      <c r="E176" s="39">
        <v>1.1574074074074073E-5</v>
      </c>
      <c r="F176" s="40" t="e">
        <f t="shared" si="2"/>
        <v>#N/A</v>
      </c>
      <c r="G176" t="str">
        <f>IF((ISERROR((VLOOKUP(B176,Calculation!C$3:C$2610,1,FALSE)))),"not entered","")</f>
        <v/>
      </c>
      <c r="H176" t="str">
        <f>IF(ISNA(VLOOKUP(D176,Calculation!$AI$12:$AI$88,1,FALSE)),"NO club name match","Club Name Match")</f>
        <v>NO club name match</v>
      </c>
    </row>
    <row r="177" spans="2:8" x14ac:dyDescent="0.2">
      <c r="B177" s="54" t="s">
        <v>5</v>
      </c>
      <c r="C177" s="39" t="s">
        <v>19</v>
      </c>
      <c r="D177" s="39" t="s">
        <v>19</v>
      </c>
      <c r="E177" s="39">
        <v>1.1574074074074073E-5</v>
      </c>
      <c r="F177" s="40" t="e">
        <f t="shared" si="2"/>
        <v>#N/A</v>
      </c>
      <c r="G177" t="str">
        <f>IF((ISERROR((VLOOKUP(B177,Calculation!C$3:C$2610,1,FALSE)))),"not entered","")</f>
        <v/>
      </c>
      <c r="H177" t="str">
        <f>IF(ISNA(VLOOKUP(D177,Calculation!$AI$12:$AI$88,1,FALSE)),"NO club name match","Club Name Match")</f>
        <v>NO club name match</v>
      </c>
    </row>
    <row r="178" spans="2:8" x14ac:dyDescent="0.2">
      <c r="B178" s="54" t="s">
        <v>5</v>
      </c>
      <c r="C178" s="39" t="s">
        <v>19</v>
      </c>
      <c r="D178" s="39" t="s">
        <v>19</v>
      </c>
      <c r="E178" s="39">
        <v>1.1574074074074073E-5</v>
      </c>
      <c r="F178" s="40" t="e">
        <f t="shared" si="2"/>
        <v>#N/A</v>
      </c>
      <c r="G178" t="str">
        <f>IF((ISERROR((VLOOKUP(B178,Calculation!C$3:C$2610,1,FALSE)))),"not entered","")</f>
        <v/>
      </c>
      <c r="H178" t="str">
        <f>IF(ISNA(VLOOKUP(D178,Calculation!$AI$12:$AI$88,1,FALSE)),"NO club name match","Club Name Match")</f>
        <v>NO club name match</v>
      </c>
    </row>
    <row r="179" spans="2:8" x14ac:dyDescent="0.2">
      <c r="B179" s="54" t="s">
        <v>5</v>
      </c>
      <c r="C179" s="39" t="s">
        <v>19</v>
      </c>
      <c r="D179" s="39" t="s">
        <v>19</v>
      </c>
      <c r="E179" s="39">
        <v>1.1574074074074073E-5</v>
      </c>
      <c r="F179" s="40" t="e">
        <f t="shared" si="2"/>
        <v>#N/A</v>
      </c>
      <c r="G179" t="str">
        <f>IF((ISERROR((VLOOKUP(B179,Calculation!C$3:C$2610,1,FALSE)))),"not entered","")</f>
        <v/>
      </c>
      <c r="H179" t="str">
        <f>IF(ISNA(VLOOKUP(D179,Calculation!$AI$12:$AI$88,1,FALSE)),"NO club name match","Club Name Match")</f>
        <v>NO club name match</v>
      </c>
    </row>
    <row r="180" spans="2:8" x14ac:dyDescent="0.2">
      <c r="B180" s="54" t="s">
        <v>5</v>
      </c>
      <c r="C180" s="39" t="s">
        <v>19</v>
      </c>
      <c r="D180" s="39" t="s">
        <v>19</v>
      </c>
      <c r="E180" s="39">
        <v>1.1574074074074073E-5</v>
      </c>
      <c r="F180" s="40" t="e">
        <f t="shared" si="2"/>
        <v>#N/A</v>
      </c>
      <c r="G180" t="str">
        <f>IF((ISERROR((VLOOKUP(B180,Calculation!C$3:C$2610,1,FALSE)))),"not entered","")</f>
        <v/>
      </c>
      <c r="H180" t="str">
        <f>IF(ISNA(VLOOKUP(D180,Calculation!$AI$12:$AI$88,1,FALSE)),"NO club name match","Club Name Match")</f>
        <v>NO club name match</v>
      </c>
    </row>
    <row r="181" spans="2:8" x14ac:dyDescent="0.2">
      <c r="B181" s="54" t="s">
        <v>5</v>
      </c>
      <c r="C181" s="39" t="s">
        <v>19</v>
      </c>
      <c r="D181" s="39" t="s">
        <v>19</v>
      </c>
      <c r="E181" s="39">
        <v>1.1574074074074073E-5</v>
      </c>
      <c r="F181" s="40" t="e">
        <f t="shared" si="2"/>
        <v>#N/A</v>
      </c>
      <c r="G181" t="str">
        <f>IF((ISERROR((VLOOKUP(B181,Calculation!C$3:C$2610,1,FALSE)))),"not entered","")</f>
        <v/>
      </c>
      <c r="H181" t="str">
        <f>IF(ISNA(VLOOKUP(D181,Calculation!$AI$12:$AI$88,1,FALSE)),"NO club name match","Club Name Match")</f>
        <v>NO club name match</v>
      </c>
    </row>
    <row r="182" spans="2:8" x14ac:dyDescent="0.2">
      <c r="B182" s="54" t="s">
        <v>5</v>
      </c>
      <c r="C182" s="39" t="s">
        <v>19</v>
      </c>
      <c r="D182" s="39" t="s">
        <v>19</v>
      </c>
      <c r="E182" s="39">
        <v>1.1574074074074073E-5</v>
      </c>
      <c r="F182" s="40" t="e">
        <f t="shared" si="2"/>
        <v>#N/A</v>
      </c>
      <c r="G182" t="str">
        <f>IF((ISERROR((VLOOKUP(B182,Calculation!C$3:C$2610,1,FALSE)))),"not entered","")</f>
        <v/>
      </c>
      <c r="H182" t="str">
        <f>IF(ISNA(VLOOKUP(D182,Calculation!$AI$12:$AI$88,1,FALSE)),"NO club name match","Club Name Match")</f>
        <v>NO club name match</v>
      </c>
    </row>
    <row r="183" spans="2:8" x14ac:dyDescent="0.2">
      <c r="B183" s="54" t="s">
        <v>5</v>
      </c>
      <c r="C183" s="39" t="s">
        <v>19</v>
      </c>
      <c r="D183" s="39" t="s">
        <v>19</v>
      </c>
      <c r="E183" s="39">
        <v>1.1574074074074073E-5</v>
      </c>
      <c r="F183" s="40" t="e">
        <f t="shared" si="2"/>
        <v>#N/A</v>
      </c>
      <c r="G183" t="str">
        <f>IF((ISERROR((VLOOKUP(B183,Calculation!C$3:C$2610,1,FALSE)))),"not entered","")</f>
        <v/>
      </c>
      <c r="H183" t="str">
        <f>IF(ISNA(VLOOKUP(D183,Calculation!$AI$12:$AI$88,1,FALSE)),"NO club name match","Club Name Match")</f>
        <v>NO club name match</v>
      </c>
    </row>
    <row r="184" spans="2:8" x14ac:dyDescent="0.2">
      <c r="B184" s="54" t="s">
        <v>5</v>
      </c>
      <c r="C184" s="39" t="s">
        <v>19</v>
      </c>
      <c r="D184" s="39" t="s">
        <v>19</v>
      </c>
      <c r="E184" s="39">
        <v>1.1574074074074073E-5</v>
      </c>
      <c r="F184" s="40" t="e">
        <f t="shared" si="2"/>
        <v>#N/A</v>
      </c>
      <c r="G184" t="str">
        <f>IF((ISERROR((VLOOKUP(B184,Calculation!C$3:C$2610,1,FALSE)))),"not entered","")</f>
        <v/>
      </c>
      <c r="H184" t="str">
        <f>IF(ISNA(VLOOKUP(D184,Calculation!$AI$12:$AI$88,1,FALSE)),"NO club name match","Club Name Match")</f>
        <v>NO club name match</v>
      </c>
    </row>
    <row r="185" spans="2:8" x14ac:dyDescent="0.2">
      <c r="B185" s="54" t="s">
        <v>5</v>
      </c>
      <c r="C185" s="39" t="s">
        <v>19</v>
      </c>
      <c r="D185" s="39" t="s">
        <v>19</v>
      </c>
      <c r="E185" s="39">
        <v>1.1574074074074073E-5</v>
      </c>
      <c r="F185" s="40" t="e">
        <f t="shared" si="2"/>
        <v>#N/A</v>
      </c>
      <c r="G185" t="str">
        <f>IF((ISERROR((VLOOKUP(B185,Calculation!C$3:C$2610,1,FALSE)))),"not entered","")</f>
        <v/>
      </c>
      <c r="H185" t="str">
        <f>IF(ISNA(VLOOKUP(D185,Calculation!$AI$12:$AI$88,1,FALSE)),"NO club name match","Club Name Match")</f>
        <v>NO club name match</v>
      </c>
    </row>
    <row r="186" spans="2:8" x14ac:dyDescent="0.2">
      <c r="B186" s="54" t="s">
        <v>5</v>
      </c>
      <c r="C186" s="39" t="s">
        <v>19</v>
      </c>
      <c r="D186" s="39" t="s">
        <v>19</v>
      </c>
      <c r="E186" s="39">
        <v>1.1574074074074073E-5</v>
      </c>
      <c r="F186" s="40" t="e">
        <f t="shared" si="2"/>
        <v>#N/A</v>
      </c>
      <c r="G186" t="str">
        <f>IF((ISERROR((VLOOKUP(B186,Calculation!C$3:C$2610,1,FALSE)))),"not entered","")</f>
        <v/>
      </c>
      <c r="H186" t="str">
        <f>IF(ISNA(VLOOKUP(D186,Calculation!$AI$12:$AI$88,1,FALSE)),"NO club name match","Club Name Match")</f>
        <v>NO club name match</v>
      </c>
    </row>
    <row r="187" spans="2:8" x14ac:dyDescent="0.2">
      <c r="B187" s="54" t="s">
        <v>5</v>
      </c>
      <c r="C187" s="39" t="s">
        <v>19</v>
      </c>
      <c r="D187" s="39" t="s">
        <v>19</v>
      </c>
      <c r="E187" s="39">
        <v>1.1574074074074073E-5</v>
      </c>
      <c r="F187" s="40" t="e">
        <f t="shared" si="2"/>
        <v>#N/A</v>
      </c>
      <c r="G187" t="str">
        <f>IF((ISERROR((VLOOKUP(B187,Calculation!C$3:C$2610,1,FALSE)))),"not entered","")</f>
        <v/>
      </c>
      <c r="H187" t="str">
        <f>IF(ISNA(VLOOKUP(D187,Calculation!$AI$12:$AI$88,1,FALSE)),"NO club name match","Club Name Match")</f>
        <v>NO club name match</v>
      </c>
    </row>
    <row r="188" spans="2:8" x14ac:dyDescent="0.2">
      <c r="B188" s="54" t="s">
        <v>5</v>
      </c>
      <c r="C188" s="39" t="s">
        <v>19</v>
      </c>
      <c r="D188" s="39" t="s">
        <v>19</v>
      </c>
      <c r="E188" s="39">
        <v>1.1574074074074073E-5</v>
      </c>
      <c r="F188" s="40" t="e">
        <f t="shared" si="2"/>
        <v>#N/A</v>
      </c>
      <c r="G188" t="str">
        <f>IF((ISERROR((VLOOKUP(B188,Calculation!C$3:C$2610,1,FALSE)))),"not entered","")</f>
        <v/>
      </c>
      <c r="H188" t="str">
        <f>IF(ISNA(VLOOKUP(D188,Calculation!$AI$12:$AI$88,1,FALSE)),"NO club name match","Club Name Match")</f>
        <v>NO club name match</v>
      </c>
    </row>
    <row r="189" spans="2:8" x14ac:dyDescent="0.2">
      <c r="B189" s="54" t="s">
        <v>5</v>
      </c>
      <c r="C189" s="39" t="s">
        <v>19</v>
      </c>
      <c r="D189" s="39" t="s">
        <v>19</v>
      </c>
      <c r="E189" s="39">
        <v>1.1574074074074073E-5</v>
      </c>
      <c r="F189" s="40" t="e">
        <f t="shared" si="2"/>
        <v>#N/A</v>
      </c>
      <c r="G189" t="str">
        <f>IF((ISERROR((VLOOKUP(B189,Calculation!C$3:C$2610,1,FALSE)))),"not entered","")</f>
        <v/>
      </c>
      <c r="H189" t="str">
        <f>IF(ISNA(VLOOKUP(D189,Calculation!$AI$12:$AI$88,1,FALSE)),"NO club name match","Club Name Match")</f>
        <v>NO club name match</v>
      </c>
    </row>
    <row r="190" spans="2:8" x14ac:dyDescent="0.2">
      <c r="B190" s="54" t="s">
        <v>5</v>
      </c>
      <c r="C190" s="39" t="s">
        <v>19</v>
      </c>
      <c r="D190" s="39" t="s">
        <v>19</v>
      </c>
      <c r="E190" s="39">
        <v>1.1574074074074073E-5</v>
      </c>
      <c r="F190" s="40" t="e">
        <f t="shared" si="2"/>
        <v>#N/A</v>
      </c>
      <c r="G190" t="str">
        <f>IF((ISERROR((VLOOKUP(B190,Calculation!C$3:C$2610,1,FALSE)))),"not entered","")</f>
        <v/>
      </c>
      <c r="H190" t="str">
        <f>IF(ISNA(VLOOKUP(D190,Calculation!$AI$12:$AI$88,1,FALSE)),"NO club name match","Club Name Match")</f>
        <v>NO club name match</v>
      </c>
    </row>
    <row r="191" spans="2:8" x14ac:dyDescent="0.2">
      <c r="B191" s="54" t="s">
        <v>5</v>
      </c>
      <c r="C191" s="39" t="s">
        <v>19</v>
      </c>
      <c r="D191" s="39" t="s">
        <v>19</v>
      </c>
      <c r="E191" s="39">
        <v>1.1574074074074073E-5</v>
      </c>
      <c r="F191" s="40" t="e">
        <f t="shared" si="2"/>
        <v>#N/A</v>
      </c>
      <c r="G191" t="str">
        <f>IF((ISERROR((VLOOKUP(B191,Calculation!C$3:C$2610,1,FALSE)))),"not entered","")</f>
        <v/>
      </c>
      <c r="H191" t="str">
        <f>IF(ISNA(VLOOKUP(D191,Calculation!$AI$12:$AI$88,1,FALSE)),"NO club name match","Club Name Match")</f>
        <v>NO club name match</v>
      </c>
    </row>
    <row r="192" spans="2:8" x14ac:dyDescent="0.2">
      <c r="B192" s="54" t="s">
        <v>5</v>
      </c>
      <c r="C192" s="39" t="s">
        <v>19</v>
      </c>
      <c r="D192" s="39" t="s">
        <v>19</v>
      </c>
      <c r="E192" s="39">
        <v>1.1574074074074073E-5</v>
      </c>
      <c r="F192" s="40" t="e">
        <f t="shared" si="2"/>
        <v>#N/A</v>
      </c>
      <c r="G192" t="str">
        <f>IF((ISERROR((VLOOKUP(B192,Calculation!C$3:C$2610,1,FALSE)))),"not entered","")</f>
        <v/>
      </c>
      <c r="H192" t="str">
        <f>IF(ISNA(VLOOKUP(D192,Calculation!$AI$12:$AI$88,1,FALSE)),"NO club name match","Club Name Match")</f>
        <v>NO club name match</v>
      </c>
    </row>
    <row r="193" spans="2:8" x14ac:dyDescent="0.2">
      <c r="B193" s="54" t="s">
        <v>5</v>
      </c>
      <c r="C193" s="39" t="s">
        <v>19</v>
      </c>
      <c r="D193" s="39" t="s">
        <v>19</v>
      </c>
      <c r="E193" s="39">
        <v>1.1574074074074073E-5</v>
      </c>
      <c r="F193" s="40" t="e">
        <f t="shared" si="2"/>
        <v>#N/A</v>
      </c>
      <c r="G193" t="str">
        <f>IF((ISERROR((VLOOKUP(B193,Calculation!C$3:C$2610,1,FALSE)))),"not entered","")</f>
        <v/>
      </c>
      <c r="H193" t="str">
        <f>IF(ISNA(VLOOKUP(D193,Calculation!$AI$12:$AI$88,1,FALSE)),"NO club name match","Club Name Match")</f>
        <v>NO club name match</v>
      </c>
    </row>
    <row r="194" spans="2:8" x14ac:dyDescent="0.2">
      <c r="B194" s="54" t="s">
        <v>5</v>
      </c>
      <c r="C194" s="39" t="s">
        <v>19</v>
      </c>
      <c r="D194" s="39" t="s">
        <v>19</v>
      </c>
      <c r="E194" s="39">
        <v>1.1574074074074073E-5</v>
      </c>
      <c r="F194" s="40" t="e">
        <f t="shared" si="2"/>
        <v>#N/A</v>
      </c>
      <c r="G194" t="str">
        <f>IF((ISERROR((VLOOKUP(B194,Calculation!C$3:C$2610,1,FALSE)))),"not entered","")</f>
        <v/>
      </c>
      <c r="H194" t="str">
        <f>IF(ISNA(VLOOKUP(D194,Calculation!$AI$12:$AI$88,1,FALSE)),"NO club name match","Club Name Match")</f>
        <v>NO club name match</v>
      </c>
    </row>
    <row r="195" spans="2:8" x14ac:dyDescent="0.2">
      <c r="B195" s="54" t="s">
        <v>5</v>
      </c>
      <c r="C195" s="39" t="s">
        <v>19</v>
      </c>
      <c r="D195" s="39" t="s">
        <v>19</v>
      </c>
      <c r="E195" s="39">
        <v>1.1574074074074073E-5</v>
      </c>
      <c r="F195" s="40" t="e">
        <f t="shared" si="2"/>
        <v>#N/A</v>
      </c>
      <c r="G195" t="str">
        <f>IF((ISERROR((VLOOKUP(B195,Calculation!C$3:C$2610,1,FALSE)))),"not entered","")</f>
        <v/>
      </c>
      <c r="H195" t="str">
        <f>IF(ISNA(VLOOKUP(D195,Calculation!$AI$12:$AI$88,1,FALSE)),"NO club name match","Club Name Match")</f>
        <v>NO club name match</v>
      </c>
    </row>
    <row r="196" spans="2:8" x14ac:dyDescent="0.2">
      <c r="B196" s="54" t="s">
        <v>5</v>
      </c>
      <c r="C196" s="39" t="s">
        <v>19</v>
      </c>
      <c r="D196" s="39" t="s">
        <v>19</v>
      </c>
      <c r="E196" s="39">
        <v>1.1574074074074073E-5</v>
      </c>
      <c r="F196" s="40" t="e">
        <f t="shared" si="2"/>
        <v>#N/A</v>
      </c>
      <c r="G196" t="str">
        <f>IF((ISERROR((VLOOKUP(B196,Calculation!C$3:C$2610,1,FALSE)))),"not entered","")</f>
        <v/>
      </c>
      <c r="H196" t="str">
        <f>IF(ISNA(VLOOKUP(D196,Calculation!$AI$12:$AI$88,1,FALSE)),"NO club name match","Club Name Match")</f>
        <v>NO club name match</v>
      </c>
    </row>
    <row r="197" spans="2:8" x14ac:dyDescent="0.2">
      <c r="B197" s="54" t="s">
        <v>5</v>
      </c>
      <c r="C197" s="39" t="s">
        <v>19</v>
      </c>
      <c r="D197" s="39" t="s">
        <v>19</v>
      </c>
      <c r="E197" s="39">
        <v>1.1574074074074073E-5</v>
      </c>
      <c r="F197" s="40" t="e">
        <f t="shared" si="2"/>
        <v>#N/A</v>
      </c>
      <c r="G197" t="str">
        <f>IF((ISERROR((VLOOKUP(B197,Calculation!C$3:C$2610,1,FALSE)))),"not entered","")</f>
        <v/>
      </c>
      <c r="H197" t="str">
        <f>IF(ISNA(VLOOKUP(D197,Calculation!$AI$12:$AI$88,1,FALSE)),"NO club name match","Club Name Match")</f>
        <v>NO club name match</v>
      </c>
    </row>
    <row r="198" spans="2:8" x14ac:dyDescent="0.2">
      <c r="B198" s="54" t="s">
        <v>5</v>
      </c>
      <c r="C198" s="39" t="s">
        <v>19</v>
      </c>
      <c r="D198" s="39" t="s">
        <v>19</v>
      </c>
      <c r="E198" s="39">
        <v>1.1574074074074073E-5</v>
      </c>
      <c r="F198" s="40" t="e">
        <f t="shared" ref="F198:F261" si="3">TRUNC((VLOOKUP(C198,C$4:E$5,3,FALSE))/(E198/10000))</f>
        <v>#N/A</v>
      </c>
      <c r="G198" t="str">
        <f>IF((ISERROR((VLOOKUP(B198,Calculation!C$3:C$2610,1,FALSE)))),"not entered","")</f>
        <v/>
      </c>
      <c r="H198" t="str">
        <f>IF(ISNA(VLOOKUP(D198,Calculation!$AI$12:$AI$88,1,FALSE)),"NO club name match","Club Name Match")</f>
        <v>NO club name match</v>
      </c>
    </row>
    <row r="199" spans="2:8" x14ac:dyDescent="0.2">
      <c r="B199" s="54" t="s">
        <v>5</v>
      </c>
      <c r="C199" s="39" t="s">
        <v>19</v>
      </c>
      <c r="D199" s="39" t="s">
        <v>19</v>
      </c>
      <c r="E199" s="39">
        <v>1.1574074074074073E-5</v>
      </c>
      <c r="F199" s="40" t="e">
        <f t="shared" si="3"/>
        <v>#N/A</v>
      </c>
      <c r="G199" t="str">
        <f>IF((ISERROR((VLOOKUP(B199,Calculation!C$3:C$2610,1,FALSE)))),"not entered","")</f>
        <v/>
      </c>
      <c r="H199" t="str">
        <f>IF(ISNA(VLOOKUP(D199,Calculation!$AI$12:$AI$88,1,FALSE)),"NO club name match","Club Name Match")</f>
        <v>NO club name match</v>
      </c>
    </row>
    <row r="200" spans="2:8" x14ac:dyDescent="0.2">
      <c r="B200" s="54" t="s">
        <v>5</v>
      </c>
      <c r="C200" s="39" t="s">
        <v>19</v>
      </c>
      <c r="D200" s="39" t="s">
        <v>19</v>
      </c>
      <c r="E200" s="39">
        <v>1.1574074074074073E-5</v>
      </c>
      <c r="F200" s="40" t="e">
        <f t="shared" si="3"/>
        <v>#N/A</v>
      </c>
      <c r="G200" t="str">
        <f>IF((ISERROR((VLOOKUP(B200,Calculation!C$3:C$2610,1,FALSE)))),"not entered","")</f>
        <v/>
      </c>
      <c r="H200" t="str">
        <f>IF(ISNA(VLOOKUP(D200,Calculation!$AI$12:$AI$88,1,FALSE)),"NO club name match","Club Name Match")</f>
        <v>NO club name match</v>
      </c>
    </row>
    <row r="201" spans="2:8" x14ac:dyDescent="0.2">
      <c r="B201" s="54" t="s">
        <v>5</v>
      </c>
      <c r="C201" s="39" t="s">
        <v>19</v>
      </c>
      <c r="D201" s="39" t="s">
        <v>19</v>
      </c>
      <c r="E201" s="39">
        <v>1.1574074074074073E-5</v>
      </c>
      <c r="F201" s="40" t="e">
        <f t="shared" si="3"/>
        <v>#N/A</v>
      </c>
      <c r="G201" t="str">
        <f>IF((ISERROR((VLOOKUP(B201,Calculation!C$3:C$2610,1,FALSE)))),"not entered","")</f>
        <v/>
      </c>
      <c r="H201" t="str">
        <f>IF(ISNA(VLOOKUP(D201,Calculation!$AI$12:$AI$88,1,FALSE)),"NO club name match","Club Name Match")</f>
        <v>NO club name match</v>
      </c>
    </row>
    <row r="202" spans="2:8" x14ac:dyDescent="0.2">
      <c r="B202" s="54" t="s">
        <v>5</v>
      </c>
      <c r="C202" s="39" t="s">
        <v>19</v>
      </c>
      <c r="D202" s="39" t="s">
        <v>19</v>
      </c>
      <c r="E202" s="39">
        <v>1.1574074074074073E-5</v>
      </c>
      <c r="F202" s="40" t="e">
        <f t="shared" si="3"/>
        <v>#N/A</v>
      </c>
      <c r="G202" t="str">
        <f>IF((ISERROR((VLOOKUP(B202,Calculation!C$3:C$2610,1,FALSE)))),"not entered","")</f>
        <v/>
      </c>
      <c r="H202" t="str">
        <f>IF(ISNA(VLOOKUP(D202,Calculation!$AI$12:$AI$88,1,FALSE)),"NO club name match","Club Name Match")</f>
        <v>NO club name match</v>
      </c>
    </row>
    <row r="203" spans="2:8" x14ac:dyDescent="0.2">
      <c r="B203" s="54" t="s">
        <v>5</v>
      </c>
      <c r="C203" s="39" t="s">
        <v>19</v>
      </c>
      <c r="D203" s="39" t="s">
        <v>19</v>
      </c>
      <c r="E203" s="39">
        <v>1.1574074074074073E-5</v>
      </c>
      <c r="F203" s="40" t="e">
        <f t="shared" si="3"/>
        <v>#N/A</v>
      </c>
      <c r="G203" t="str">
        <f>IF((ISERROR((VLOOKUP(B203,Calculation!C$3:C$2610,1,FALSE)))),"not entered","")</f>
        <v/>
      </c>
      <c r="H203" t="str">
        <f>IF(ISNA(VLOOKUP(D203,Calculation!$AI$12:$AI$88,1,FALSE)),"NO club name match","Club Name Match")</f>
        <v>NO club name match</v>
      </c>
    </row>
    <row r="204" spans="2:8" x14ac:dyDescent="0.2">
      <c r="B204" s="54" t="s">
        <v>5</v>
      </c>
      <c r="C204" s="39" t="s">
        <v>19</v>
      </c>
      <c r="D204" s="39" t="s">
        <v>19</v>
      </c>
      <c r="E204" s="39">
        <v>1.1574074074074073E-5</v>
      </c>
      <c r="F204" s="40" t="e">
        <f t="shared" si="3"/>
        <v>#N/A</v>
      </c>
      <c r="G204" t="str">
        <f>IF((ISERROR((VLOOKUP(B204,Calculation!C$3:C$2610,1,FALSE)))),"not entered","")</f>
        <v/>
      </c>
      <c r="H204" t="str">
        <f>IF(ISNA(VLOOKUP(D204,Calculation!$AI$12:$AI$88,1,FALSE)),"NO club name match","Club Name Match")</f>
        <v>NO club name match</v>
      </c>
    </row>
    <row r="205" spans="2:8" x14ac:dyDescent="0.2">
      <c r="B205" s="54" t="s">
        <v>5</v>
      </c>
      <c r="C205" s="39" t="s">
        <v>19</v>
      </c>
      <c r="D205" s="39" t="s">
        <v>19</v>
      </c>
      <c r="E205" s="39">
        <v>1.1574074074074073E-5</v>
      </c>
      <c r="F205" s="40" t="e">
        <f t="shared" si="3"/>
        <v>#N/A</v>
      </c>
      <c r="G205" t="str">
        <f>IF((ISERROR((VLOOKUP(B205,Calculation!C$3:C$2610,1,FALSE)))),"not entered","")</f>
        <v/>
      </c>
      <c r="H205" t="str">
        <f>IF(ISNA(VLOOKUP(D205,Calculation!$AI$12:$AI$88,1,FALSE)),"NO club name match","Club Name Match")</f>
        <v>NO club name match</v>
      </c>
    </row>
    <row r="206" spans="2:8" x14ac:dyDescent="0.2">
      <c r="B206" s="54" t="s">
        <v>5</v>
      </c>
      <c r="C206" s="39" t="s">
        <v>19</v>
      </c>
      <c r="D206" s="39" t="s">
        <v>19</v>
      </c>
      <c r="E206" s="39">
        <v>1.1574074074074073E-5</v>
      </c>
      <c r="F206" s="40" t="e">
        <f t="shared" si="3"/>
        <v>#N/A</v>
      </c>
      <c r="G206" t="str">
        <f>IF((ISERROR((VLOOKUP(B206,Calculation!C$3:C$2610,1,FALSE)))),"not entered","")</f>
        <v/>
      </c>
      <c r="H206" t="str">
        <f>IF(ISNA(VLOOKUP(D206,Calculation!$AI$12:$AI$88,1,FALSE)),"NO club name match","Club Name Match")</f>
        <v>NO club name match</v>
      </c>
    </row>
    <row r="207" spans="2:8" x14ac:dyDescent="0.2">
      <c r="B207" s="54" t="s">
        <v>5</v>
      </c>
      <c r="C207" s="39" t="s">
        <v>19</v>
      </c>
      <c r="D207" s="39" t="s">
        <v>19</v>
      </c>
      <c r="E207" s="39">
        <v>1.1574074074074073E-5</v>
      </c>
      <c r="F207" s="40" t="e">
        <f t="shared" si="3"/>
        <v>#N/A</v>
      </c>
      <c r="G207" t="str">
        <f>IF((ISERROR((VLOOKUP(B207,Calculation!C$3:C$2610,1,FALSE)))),"not entered","")</f>
        <v/>
      </c>
      <c r="H207" t="str">
        <f>IF(ISNA(VLOOKUP(D207,Calculation!$AI$12:$AI$88,1,FALSE)),"NO club name match","Club Name Match")</f>
        <v>NO club name match</v>
      </c>
    </row>
    <row r="208" spans="2:8" x14ac:dyDescent="0.2">
      <c r="B208" s="54" t="s">
        <v>5</v>
      </c>
      <c r="C208" s="39" t="s">
        <v>19</v>
      </c>
      <c r="D208" s="39" t="s">
        <v>19</v>
      </c>
      <c r="E208" s="39">
        <v>1.1574074074074073E-5</v>
      </c>
      <c r="F208" s="40" t="e">
        <f t="shared" si="3"/>
        <v>#N/A</v>
      </c>
      <c r="G208" t="str">
        <f>IF((ISERROR((VLOOKUP(B208,Calculation!C$3:C$2610,1,FALSE)))),"not entered","")</f>
        <v/>
      </c>
      <c r="H208" t="str">
        <f>IF(ISNA(VLOOKUP(D208,Calculation!$AI$12:$AI$88,1,FALSE)),"NO club name match","Club Name Match")</f>
        <v>NO club name match</v>
      </c>
    </row>
    <row r="209" spans="2:8" x14ac:dyDescent="0.2">
      <c r="B209" s="54" t="s">
        <v>5</v>
      </c>
      <c r="C209" s="39" t="s">
        <v>19</v>
      </c>
      <c r="D209" s="39" t="s">
        <v>19</v>
      </c>
      <c r="E209" s="39">
        <v>1.1574074074074073E-5</v>
      </c>
      <c r="F209" s="40" t="e">
        <f t="shared" si="3"/>
        <v>#N/A</v>
      </c>
      <c r="G209" t="str">
        <f>IF((ISERROR((VLOOKUP(B209,Calculation!C$3:C$2610,1,FALSE)))),"not entered","")</f>
        <v/>
      </c>
      <c r="H209" t="str">
        <f>IF(ISNA(VLOOKUP(D209,Calculation!$AI$12:$AI$88,1,FALSE)),"NO club name match","Club Name Match")</f>
        <v>NO club name match</v>
      </c>
    </row>
    <row r="210" spans="2:8" x14ac:dyDescent="0.2">
      <c r="B210" s="54" t="s">
        <v>5</v>
      </c>
      <c r="C210" s="39" t="s">
        <v>19</v>
      </c>
      <c r="D210" s="39" t="s">
        <v>19</v>
      </c>
      <c r="E210" s="39">
        <v>1.1574074074074073E-5</v>
      </c>
      <c r="F210" s="40" t="e">
        <f t="shared" si="3"/>
        <v>#N/A</v>
      </c>
      <c r="G210" t="str">
        <f>IF((ISERROR((VLOOKUP(B210,Calculation!C$3:C$2610,1,FALSE)))),"not entered","")</f>
        <v/>
      </c>
      <c r="H210" t="str">
        <f>IF(ISNA(VLOOKUP(D210,Calculation!$AI$12:$AI$88,1,FALSE)),"NO club name match","Club Name Match")</f>
        <v>NO club name match</v>
      </c>
    </row>
    <row r="211" spans="2:8" x14ac:dyDescent="0.2">
      <c r="B211" s="54" t="s">
        <v>5</v>
      </c>
      <c r="C211" s="39" t="s">
        <v>19</v>
      </c>
      <c r="D211" s="39" t="s">
        <v>19</v>
      </c>
      <c r="E211" s="39">
        <v>1.1574074074074073E-5</v>
      </c>
      <c r="F211" s="40" t="e">
        <f t="shared" si="3"/>
        <v>#N/A</v>
      </c>
      <c r="G211" t="str">
        <f>IF((ISERROR((VLOOKUP(B211,Calculation!C$3:C$2610,1,FALSE)))),"not entered","")</f>
        <v/>
      </c>
      <c r="H211" t="str">
        <f>IF(ISNA(VLOOKUP(D211,Calculation!$AI$12:$AI$88,1,FALSE)),"NO club name match","Club Name Match")</f>
        <v>NO club name match</v>
      </c>
    </row>
    <row r="212" spans="2:8" x14ac:dyDescent="0.2">
      <c r="B212" s="54" t="s">
        <v>5</v>
      </c>
      <c r="C212" s="39" t="s">
        <v>19</v>
      </c>
      <c r="D212" s="39" t="s">
        <v>19</v>
      </c>
      <c r="E212" s="39">
        <v>1.1574074074074073E-5</v>
      </c>
      <c r="F212" s="40" t="e">
        <f t="shared" si="3"/>
        <v>#N/A</v>
      </c>
      <c r="G212" t="str">
        <f>IF((ISERROR((VLOOKUP(B212,Calculation!C$3:C$2610,1,FALSE)))),"not entered","")</f>
        <v/>
      </c>
      <c r="H212" t="str">
        <f>IF(ISNA(VLOOKUP(D212,Calculation!$AI$12:$AI$88,1,FALSE)),"NO club name match","Club Name Match")</f>
        <v>NO club name match</v>
      </c>
    </row>
    <row r="213" spans="2:8" x14ac:dyDescent="0.2">
      <c r="B213" s="54" t="s">
        <v>5</v>
      </c>
      <c r="C213" s="39" t="s">
        <v>19</v>
      </c>
      <c r="D213" s="39" t="s">
        <v>19</v>
      </c>
      <c r="E213" s="39">
        <v>1.1574074074074073E-5</v>
      </c>
      <c r="F213" s="40" t="e">
        <f t="shared" si="3"/>
        <v>#N/A</v>
      </c>
      <c r="G213" t="str">
        <f>IF((ISERROR((VLOOKUP(B213,Calculation!C$3:C$2610,1,FALSE)))),"not entered","")</f>
        <v/>
      </c>
      <c r="H213" t="str">
        <f>IF(ISNA(VLOOKUP(D213,Calculation!$AI$12:$AI$88,1,FALSE)),"NO club name match","Club Name Match")</f>
        <v>NO club name match</v>
      </c>
    </row>
    <row r="214" spans="2:8" x14ac:dyDescent="0.2">
      <c r="B214" s="54" t="s">
        <v>5</v>
      </c>
      <c r="C214" s="39" t="s">
        <v>19</v>
      </c>
      <c r="D214" s="39" t="s">
        <v>19</v>
      </c>
      <c r="E214" s="39">
        <v>1.1574074074074073E-5</v>
      </c>
      <c r="F214" s="40" t="e">
        <f t="shared" si="3"/>
        <v>#N/A</v>
      </c>
      <c r="G214" t="str">
        <f>IF((ISERROR((VLOOKUP(B214,Calculation!C$3:C$2610,1,FALSE)))),"not entered","")</f>
        <v/>
      </c>
      <c r="H214" t="str">
        <f>IF(ISNA(VLOOKUP(D214,Calculation!$AI$12:$AI$88,1,FALSE)),"NO club name match","Club Name Match")</f>
        <v>NO club name match</v>
      </c>
    </row>
    <row r="215" spans="2:8" x14ac:dyDescent="0.2">
      <c r="B215" s="54" t="s">
        <v>5</v>
      </c>
      <c r="C215" s="39" t="s">
        <v>19</v>
      </c>
      <c r="D215" s="39" t="s">
        <v>19</v>
      </c>
      <c r="E215" s="39">
        <v>1.1574074074074073E-5</v>
      </c>
      <c r="F215" s="40" t="e">
        <f t="shared" si="3"/>
        <v>#N/A</v>
      </c>
      <c r="G215" t="str">
        <f>IF((ISERROR((VLOOKUP(B215,Calculation!C$3:C$2610,1,FALSE)))),"not entered","")</f>
        <v/>
      </c>
      <c r="H215" t="str">
        <f>IF(ISNA(VLOOKUP(D215,Calculation!$AI$12:$AI$88,1,FALSE)),"NO club name match","Club Name Match")</f>
        <v>NO club name match</v>
      </c>
    </row>
    <row r="216" spans="2:8" x14ac:dyDescent="0.2">
      <c r="B216" s="54" t="s">
        <v>5</v>
      </c>
      <c r="C216" s="39" t="s">
        <v>19</v>
      </c>
      <c r="D216" s="39" t="s">
        <v>19</v>
      </c>
      <c r="E216" s="39">
        <v>1.1574074074074073E-5</v>
      </c>
      <c r="F216" s="40" t="e">
        <f t="shared" si="3"/>
        <v>#N/A</v>
      </c>
      <c r="G216" t="str">
        <f>IF((ISERROR((VLOOKUP(B216,Calculation!C$3:C$2610,1,FALSE)))),"not entered","")</f>
        <v/>
      </c>
      <c r="H216" t="str">
        <f>IF(ISNA(VLOOKUP(D216,Calculation!$AI$12:$AI$88,1,FALSE)),"NO club name match","Club Name Match")</f>
        <v>NO club name match</v>
      </c>
    </row>
    <row r="217" spans="2:8" x14ac:dyDescent="0.2">
      <c r="B217" s="54" t="s">
        <v>5</v>
      </c>
      <c r="C217" s="39" t="s">
        <v>19</v>
      </c>
      <c r="D217" s="39" t="s">
        <v>19</v>
      </c>
      <c r="E217" s="39">
        <v>1.1574074074074073E-5</v>
      </c>
      <c r="F217" s="40" t="e">
        <f t="shared" si="3"/>
        <v>#N/A</v>
      </c>
      <c r="G217" t="str">
        <f>IF((ISERROR((VLOOKUP(B217,Calculation!C$3:C$2610,1,FALSE)))),"not entered","")</f>
        <v/>
      </c>
      <c r="H217" t="str">
        <f>IF(ISNA(VLOOKUP(D217,Calculation!$AI$12:$AI$88,1,FALSE)),"NO club name match","Club Name Match")</f>
        <v>NO club name match</v>
      </c>
    </row>
    <row r="218" spans="2:8" x14ac:dyDescent="0.2">
      <c r="B218" s="54" t="s">
        <v>5</v>
      </c>
      <c r="C218" s="39" t="s">
        <v>19</v>
      </c>
      <c r="D218" s="39" t="s">
        <v>19</v>
      </c>
      <c r="E218" s="39">
        <v>1.1574074074074073E-5</v>
      </c>
      <c r="F218" s="40" t="e">
        <f t="shared" si="3"/>
        <v>#N/A</v>
      </c>
      <c r="G218" t="str">
        <f>IF((ISERROR((VLOOKUP(B218,Calculation!C$3:C$2610,1,FALSE)))),"not entered","")</f>
        <v/>
      </c>
      <c r="H218" t="str">
        <f>IF(ISNA(VLOOKUP(D218,Calculation!$AI$12:$AI$88,1,FALSE)),"NO club name match","Club Name Match")</f>
        <v>NO club name match</v>
      </c>
    </row>
    <row r="219" spans="2:8" x14ac:dyDescent="0.2">
      <c r="B219" s="54" t="s">
        <v>5</v>
      </c>
      <c r="C219" s="39" t="s">
        <v>19</v>
      </c>
      <c r="D219" s="39" t="s">
        <v>19</v>
      </c>
      <c r="E219" s="39">
        <v>1.1574074074074073E-5</v>
      </c>
      <c r="F219" s="40" t="e">
        <f t="shared" si="3"/>
        <v>#N/A</v>
      </c>
      <c r="G219" t="str">
        <f>IF((ISERROR((VLOOKUP(B219,Calculation!C$3:C$2610,1,FALSE)))),"not entered","")</f>
        <v/>
      </c>
      <c r="H219" t="str">
        <f>IF(ISNA(VLOOKUP(D219,Calculation!$AI$12:$AI$88,1,FALSE)),"NO club name match","Club Name Match")</f>
        <v>NO club name match</v>
      </c>
    </row>
    <row r="220" spans="2:8" x14ac:dyDescent="0.2">
      <c r="B220" s="54" t="s">
        <v>5</v>
      </c>
      <c r="C220" s="39" t="s">
        <v>19</v>
      </c>
      <c r="D220" s="39" t="s">
        <v>19</v>
      </c>
      <c r="E220" s="39">
        <v>1.1574074074074073E-5</v>
      </c>
      <c r="F220" s="40" t="e">
        <f t="shared" si="3"/>
        <v>#N/A</v>
      </c>
      <c r="G220" t="str">
        <f>IF((ISERROR((VLOOKUP(B220,Calculation!C$3:C$2610,1,FALSE)))),"not entered","")</f>
        <v/>
      </c>
      <c r="H220" t="str">
        <f>IF(ISNA(VLOOKUP(D220,Calculation!$AI$12:$AI$88,1,FALSE)),"NO club name match","Club Name Match")</f>
        <v>NO club name match</v>
      </c>
    </row>
    <row r="221" spans="2:8" x14ac:dyDescent="0.2">
      <c r="B221" s="54" t="s">
        <v>5</v>
      </c>
      <c r="C221" s="39" t="s">
        <v>19</v>
      </c>
      <c r="D221" s="39" t="s">
        <v>19</v>
      </c>
      <c r="E221" s="39">
        <v>1.1574074074074073E-5</v>
      </c>
      <c r="F221" s="40" t="e">
        <f t="shared" si="3"/>
        <v>#N/A</v>
      </c>
      <c r="G221" t="str">
        <f>IF((ISERROR((VLOOKUP(B221,Calculation!C$3:C$2610,1,FALSE)))),"not entered","")</f>
        <v/>
      </c>
      <c r="H221" t="str">
        <f>IF(ISNA(VLOOKUP(D221,Calculation!$AI$12:$AI$88,1,FALSE)),"NO club name match","Club Name Match")</f>
        <v>NO club name match</v>
      </c>
    </row>
    <row r="222" spans="2:8" x14ac:dyDescent="0.2">
      <c r="B222" s="54" t="s">
        <v>5</v>
      </c>
      <c r="C222" s="39" t="s">
        <v>19</v>
      </c>
      <c r="D222" s="39" t="s">
        <v>19</v>
      </c>
      <c r="E222" s="39">
        <v>1.1574074074074073E-5</v>
      </c>
      <c r="F222" s="40" t="e">
        <f t="shared" si="3"/>
        <v>#N/A</v>
      </c>
      <c r="G222" t="str">
        <f>IF((ISERROR((VLOOKUP(B222,Calculation!C$3:C$2610,1,FALSE)))),"not entered","")</f>
        <v/>
      </c>
      <c r="H222" t="str">
        <f>IF(ISNA(VLOOKUP(D222,Calculation!$AI$12:$AI$88,1,FALSE)),"NO club name match","Club Name Match")</f>
        <v>NO club name match</v>
      </c>
    </row>
    <row r="223" spans="2:8" x14ac:dyDescent="0.2">
      <c r="B223" s="54" t="s">
        <v>5</v>
      </c>
      <c r="C223" s="39" t="s">
        <v>19</v>
      </c>
      <c r="D223" s="39" t="s">
        <v>19</v>
      </c>
      <c r="E223" s="39">
        <v>1.1574074074074073E-5</v>
      </c>
      <c r="F223" s="40" t="e">
        <f t="shared" si="3"/>
        <v>#N/A</v>
      </c>
      <c r="G223" t="str">
        <f>IF((ISERROR((VLOOKUP(B223,Calculation!C$3:C$2610,1,FALSE)))),"not entered","")</f>
        <v/>
      </c>
      <c r="H223" t="str">
        <f>IF(ISNA(VLOOKUP(D223,Calculation!$AI$12:$AI$88,1,FALSE)),"NO club name match","Club Name Match")</f>
        <v>NO club name match</v>
      </c>
    </row>
    <row r="224" spans="2:8" x14ac:dyDescent="0.2">
      <c r="B224" s="54" t="s">
        <v>5</v>
      </c>
      <c r="C224" s="39" t="s">
        <v>19</v>
      </c>
      <c r="D224" s="39" t="s">
        <v>19</v>
      </c>
      <c r="E224" s="39">
        <v>1.1574074074074073E-5</v>
      </c>
      <c r="F224" s="40" t="e">
        <f t="shared" si="3"/>
        <v>#N/A</v>
      </c>
      <c r="G224" t="str">
        <f>IF((ISERROR((VLOOKUP(B224,Calculation!C$3:C$2610,1,FALSE)))),"not entered","")</f>
        <v/>
      </c>
      <c r="H224" t="str">
        <f>IF(ISNA(VLOOKUP(D224,Calculation!$AI$12:$AI$88,1,FALSE)),"NO club name match","Club Name Match")</f>
        <v>NO club name match</v>
      </c>
    </row>
    <row r="225" spans="2:8" x14ac:dyDescent="0.2">
      <c r="B225" s="54" t="s">
        <v>5</v>
      </c>
      <c r="C225" s="39" t="s">
        <v>19</v>
      </c>
      <c r="D225" s="39" t="s">
        <v>19</v>
      </c>
      <c r="E225" s="39">
        <v>1.1574074074074073E-5</v>
      </c>
      <c r="F225" s="40" t="e">
        <f t="shared" si="3"/>
        <v>#N/A</v>
      </c>
      <c r="G225" t="str">
        <f>IF((ISERROR((VLOOKUP(B225,Calculation!C$3:C$2610,1,FALSE)))),"not entered","")</f>
        <v/>
      </c>
      <c r="H225" t="str">
        <f>IF(ISNA(VLOOKUP(D225,Calculation!$AI$12:$AI$88,1,FALSE)),"NO club name match","Club Name Match")</f>
        <v>NO club name match</v>
      </c>
    </row>
    <row r="226" spans="2:8" x14ac:dyDescent="0.2">
      <c r="B226" s="54" t="s">
        <v>5</v>
      </c>
      <c r="C226" s="39" t="s">
        <v>19</v>
      </c>
      <c r="D226" s="39" t="s">
        <v>19</v>
      </c>
      <c r="E226" s="39">
        <v>1.1574074074074073E-5</v>
      </c>
      <c r="F226" s="40" t="e">
        <f t="shared" si="3"/>
        <v>#N/A</v>
      </c>
      <c r="G226" t="str">
        <f>IF((ISERROR((VLOOKUP(B226,Calculation!C$3:C$2610,1,FALSE)))),"not entered","")</f>
        <v/>
      </c>
      <c r="H226" t="str">
        <f>IF(ISNA(VLOOKUP(D226,Calculation!$AI$12:$AI$88,1,FALSE)),"NO club name match","Club Name Match")</f>
        <v>NO club name match</v>
      </c>
    </row>
    <row r="227" spans="2:8" x14ac:dyDescent="0.2">
      <c r="B227" s="54" t="s">
        <v>5</v>
      </c>
      <c r="C227" s="39" t="s">
        <v>19</v>
      </c>
      <c r="D227" s="39" t="s">
        <v>19</v>
      </c>
      <c r="E227" s="39">
        <v>1.1574074074074073E-5</v>
      </c>
      <c r="F227" s="40" t="e">
        <f t="shared" si="3"/>
        <v>#N/A</v>
      </c>
      <c r="G227" t="str">
        <f>IF((ISERROR((VLOOKUP(B227,Calculation!C$3:C$2610,1,FALSE)))),"not entered","")</f>
        <v/>
      </c>
      <c r="H227" t="str">
        <f>IF(ISNA(VLOOKUP(D227,Calculation!$AI$12:$AI$88,1,FALSE)),"NO club name match","Club Name Match")</f>
        <v>NO club name match</v>
      </c>
    </row>
    <row r="228" spans="2:8" x14ac:dyDescent="0.2">
      <c r="B228" s="54" t="s">
        <v>5</v>
      </c>
      <c r="C228" s="39" t="s">
        <v>19</v>
      </c>
      <c r="D228" s="39" t="s">
        <v>19</v>
      </c>
      <c r="E228" s="39">
        <v>1.1574074074074073E-5</v>
      </c>
      <c r="F228" s="40" t="e">
        <f t="shared" si="3"/>
        <v>#N/A</v>
      </c>
      <c r="G228" t="str">
        <f>IF((ISERROR((VLOOKUP(B228,Calculation!C$3:C$2610,1,FALSE)))),"not entered","")</f>
        <v/>
      </c>
      <c r="H228" t="str">
        <f>IF(ISNA(VLOOKUP(D228,Calculation!$AI$12:$AI$88,1,FALSE)),"NO club name match","Club Name Match")</f>
        <v>NO club name match</v>
      </c>
    </row>
    <row r="229" spans="2:8" x14ac:dyDescent="0.2">
      <c r="B229" s="54" t="s">
        <v>5</v>
      </c>
      <c r="C229" s="39" t="s">
        <v>19</v>
      </c>
      <c r="D229" s="39" t="s">
        <v>19</v>
      </c>
      <c r="E229" s="39">
        <v>1.1574074074074073E-5</v>
      </c>
      <c r="F229" s="40" t="e">
        <f t="shared" si="3"/>
        <v>#N/A</v>
      </c>
      <c r="G229" t="str">
        <f>IF((ISERROR((VLOOKUP(B229,Calculation!C$3:C$2610,1,FALSE)))),"not entered","")</f>
        <v/>
      </c>
      <c r="H229" t="str">
        <f>IF(ISNA(VLOOKUP(D229,Calculation!$AI$12:$AI$88,1,FALSE)),"NO club name match","Club Name Match")</f>
        <v>NO club name match</v>
      </c>
    </row>
    <row r="230" spans="2:8" x14ac:dyDescent="0.2">
      <c r="B230" s="54" t="s">
        <v>5</v>
      </c>
      <c r="C230" s="39" t="s">
        <v>19</v>
      </c>
      <c r="D230" s="39" t="s">
        <v>19</v>
      </c>
      <c r="E230" s="39">
        <v>1.1574074074074073E-5</v>
      </c>
      <c r="F230" s="40" t="e">
        <f t="shared" si="3"/>
        <v>#N/A</v>
      </c>
      <c r="G230" t="str">
        <f>IF((ISERROR((VLOOKUP(B230,Calculation!C$3:C$2610,1,FALSE)))),"not entered","")</f>
        <v/>
      </c>
      <c r="H230" t="str">
        <f>IF(ISNA(VLOOKUP(D230,Calculation!$AI$12:$AI$88,1,FALSE)),"NO club name match","Club Name Match")</f>
        <v>NO club name match</v>
      </c>
    </row>
    <row r="231" spans="2:8" x14ac:dyDescent="0.2">
      <c r="B231" s="54" t="s">
        <v>5</v>
      </c>
      <c r="C231" s="39" t="s">
        <v>19</v>
      </c>
      <c r="D231" s="39" t="s">
        <v>19</v>
      </c>
      <c r="E231" s="39">
        <v>1.1574074074074073E-5</v>
      </c>
      <c r="F231" s="40" t="e">
        <f t="shared" si="3"/>
        <v>#N/A</v>
      </c>
      <c r="G231" t="str">
        <f>IF((ISERROR((VLOOKUP(B231,Calculation!C$3:C$2610,1,FALSE)))),"not entered","")</f>
        <v/>
      </c>
      <c r="H231" t="str">
        <f>IF(ISNA(VLOOKUP(D231,Calculation!$AI$12:$AI$88,1,FALSE)),"NO club name match","Club Name Match")</f>
        <v>NO club name match</v>
      </c>
    </row>
    <row r="232" spans="2:8" x14ac:dyDescent="0.2">
      <c r="B232" s="54" t="s">
        <v>5</v>
      </c>
      <c r="C232" s="39" t="s">
        <v>19</v>
      </c>
      <c r="D232" s="39" t="s">
        <v>19</v>
      </c>
      <c r="E232" s="39">
        <v>1.1574074074074073E-5</v>
      </c>
      <c r="F232" s="40" t="e">
        <f t="shared" si="3"/>
        <v>#N/A</v>
      </c>
      <c r="G232" t="str">
        <f>IF((ISERROR((VLOOKUP(B232,Calculation!C$3:C$2610,1,FALSE)))),"not entered","")</f>
        <v/>
      </c>
      <c r="H232" t="str">
        <f>IF(ISNA(VLOOKUP(D232,Calculation!$AI$12:$AI$88,1,FALSE)),"NO club name match","Club Name Match")</f>
        <v>NO club name match</v>
      </c>
    </row>
    <row r="233" spans="2:8" x14ac:dyDescent="0.2">
      <c r="B233" s="54" t="s">
        <v>5</v>
      </c>
      <c r="C233" s="39" t="s">
        <v>19</v>
      </c>
      <c r="D233" s="39" t="s">
        <v>19</v>
      </c>
      <c r="E233" s="39">
        <v>1.1574074074074073E-5</v>
      </c>
      <c r="F233" s="40" t="e">
        <f t="shared" si="3"/>
        <v>#N/A</v>
      </c>
      <c r="G233" t="str">
        <f>IF((ISERROR((VLOOKUP(B233,Calculation!C$3:C$2610,1,FALSE)))),"not entered","")</f>
        <v/>
      </c>
      <c r="H233" t="str">
        <f>IF(ISNA(VLOOKUP(D233,Calculation!$AI$12:$AI$88,1,FALSE)),"NO club name match","Club Name Match")</f>
        <v>NO club name match</v>
      </c>
    </row>
    <row r="234" spans="2:8" x14ac:dyDescent="0.2">
      <c r="B234" s="54" t="s">
        <v>5</v>
      </c>
      <c r="C234" s="39" t="s">
        <v>19</v>
      </c>
      <c r="D234" s="39" t="s">
        <v>19</v>
      </c>
      <c r="E234" s="39">
        <v>1.1574074074074073E-5</v>
      </c>
      <c r="F234" s="40" t="e">
        <f t="shared" si="3"/>
        <v>#N/A</v>
      </c>
      <c r="G234" t="str">
        <f>IF((ISERROR((VLOOKUP(B234,Calculation!C$3:C$2610,1,FALSE)))),"not entered","")</f>
        <v/>
      </c>
      <c r="H234" t="str">
        <f>IF(ISNA(VLOOKUP(D234,Calculation!$AI$12:$AI$88,1,FALSE)),"NO club name match","Club Name Match")</f>
        <v>NO club name match</v>
      </c>
    </row>
    <row r="235" spans="2:8" x14ac:dyDescent="0.2">
      <c r="B235" s="54" t="s">
        <v>5</v>
      </c>
      <c r="C235" s="39" t="s">
        <v>19</v>
      </c>
      <c r="D235" s="39" t="s">
        <v>19</v>
      </c>
      <c r="E235" s="39">
        <v>1.1574074074074073E-5</v>
      </c>
      <c r="F235" s="40" t="e">
        <f t="shared" si="3"/>
        <v>#N/A</v>
      </c>
      <c r="G235" t="str">
        <f>IF((ISERROR((VLOOKUP(B235,Calculation!C$3:C$2610,1,FALSE)))),"not entered","")</f>
        <v/>
      </c>
      <c r="H235" t="str">
        <f>IF(ISNA(VLOOKUP(D235,Calculation!$AI$12:$AI$88,1,FALSE)),"NO club name match","Club Name Match")</f>
        <v>NO club name match</v>
      </c>
    </row>
    <row r="236" spans="2:8" x14ac:dyDescent="0.2">
      <c r="B236" s="54" t="s">
        <v>5</v>
      </c>
      <c r="C236" s="39" t="s">
        <v>19</v>
      </c>
      <c r="D236" s="39" t="s">
        <v>19</v>
      </c>
      <c r="E236" s="39">
        <v>1.1574074074074073E-5</v>
      </c>
      <c r="F236" s="40" t="e">
        <f t="shared" si="3"/>
        <v>#N/A</v>
      </c>
      <c r="G236" t="str">
        <f>IF((ISERROR((VLOOKUP(B236,Calculation!C$3:C$2610,1,FALSE)))),"not entered","")</f>
        <v/>
      </c>
      <c r="H236" t="str">
        <f>IF(ISNA(VLOOKUP(D236,Calculation!$AI$12:$AI$88,1,FALSE)),"NO club name match","Club Name Match")</f>
        <v>NO club name match</v>
      </c>
    </row>
    <row r="237" spans="2:8" x14ac:dyDescent="0.2">
      <c r="B237" s="54" t="s">
        <v>5</v>
      </c>
      <c r="C237" s="39" t="s">
        <v>19</v>
      </c>
      <c r="D237" s="39" t="s">
        <v>19</v>
      </c>
      <c r="E237" s="39">
        <v>1.1574074074074073E-5</v>
      </c>
      <c r="F237" s="40" t="e">
        <f t="shared" si="3"/>
        <v>#N/A</v>
      </c>
      <c r="G237" t="str">
        <f>IF((ISERROR((VLOOKUP(B237,Calculation!C$3:C$2610,1,FALSE)))),"not entered","")</f>
        <v/>
      </c>
      <c r="H237" t="str">
        <f>IF(ISNA(VLOOKUP(D237,Calculation!$AI$12:$AI$88,1,FALSE)),"NO club name match","Club Name Match")</f>
        <v>NO club name match</v>
      </c>
    </row>
    <row r="238" spans="2:8" x14ac:dyDescent="0.2">
      <c r="B238" s="54" t="s">
        <v>5</v>
      </c>
      <c r="C238" s="39" t="s">
        <v>19</v>
      </c>
      <c r="D238" s="39" t="s">
        <v>19</v>
      </c>
      <c r="E238" s="39">
        <v>1.1574074074074073E-5</v>
      </c>
      <c r="F238" s="40" t="e">
        <f t="shared" si="3"/>
        <v>#N/A</v>
      </c>
      <c r="G238" t="str">
        <f>IF((ISERROR((VLOOKUP(B238,Calculation!C$3:C$2610,1,FALSE)))),"not entered","")</f>
        <v/>
      </c>
      <c r="H238" t="str">
        <f>IF(ISNA(VLOOKUP(D238,Calculation!$AI$12:$AI$88,1,FALSE)),"NO club name match","Club Name Match")</f>
        <v>NO club name match</v>
      </c>
    </row>
    <row r="239" spans="2:8" x14ac:dyDescent="0.2">
      <c r="B239" s="54" t="s">
        <v>5</v>
      </c>
      <c r="C239" s="39" t="s">
        <v>19</v>
      </c>
      <c r="D239" s="39" t="s">
        <v>19</v>
      </c>
      <c r="E239" s="39">
        <v>1.1574074074074073E-5</v>
      </c>
      <c r="F239" s="40" t="e">
        <f t="shared" si="3"/>
        <v>#N/A</v>
      </c>
      <c r="G239" t="str">
        <f>IF((ISERROR((VLOOKUP(B239,Calculation!C$3:C$2610,1,FALSE)))),"not entered","")</f>
        <v/>
      </c>
      <c r="H239" t="str">
        <f>IF(ISNA(VLOOKUP(D239,Calculation!$AI$12:$AI$88,1,FALSE)),"NO club name match","Club Name Match")</f>
        <v>NO club name match</v>
      </c>
    </row>
    <row r="240" spans="2:8" x14ac:dyDescent="0.2">
      <c r="B240" s="54" t="s">
        <v>5</v>
      </c>
      <c r="C240" s="39" t="s">
        <v>19</v>
      </c>
      <c r="D240" s="39" t="s">
        <v>19</v>
      </c>
      <c r="E240" s="39">
        <v>1.1574074074074073E-5</v>
      </c>
      <c r="F240" s="40" t="e">
        <f t="shared" si="3"/>
        <v>#N/A</v>
      </c>
      <c r="G240" t="str">
        <f>IF((ISERROR((VLOOKUP(B240,Calculation!C$3:C$2610,1,FALSE)))),"not entered","")</f>
        <v/>
      </c>
      <c r="H240" t="str">
        <f>IF(ISNA(VLOOKUP(D240,Calculation!$AI$12:$AI$88,1,FALSE)),"NO club name match","Club Name Match")</f>
        <v>NO club name match</v>
      </c>
    </row>
    <row r="241" spans="2:8" x14ac:dyDescent="0.2">
      <c r="B241" s="54" t="s">
        <v>5</v>
      </c>
      <c r="C241" s="39" t="s">
        <v>19</v>
      </c>
      <c r="D241" s="39" t="s">
        <v>19</v>
      </c>
      <c r="E241" s="39">
        <v>1.1574074074074073E-5</v>
      </c>
      <c r="F241" s="40" t="e">
        <f t="shared" si="3"/>
        <v>#N/A</v>
      </c>
      <c r="G241" t="str">
        <f>IF((ISERROR((VLOOKUP(B241,Calculation!C$3:C$2610,1,FALSE)))),"not entered","")</f>
        <v/>
      </c>
      <c r="H241" t="str">
        <f>IF(ISNA(VLOOKUP(D241,Calculation!$AI$12:$AI$88,1,FALSE)),"NO club name match","Club Name Match")</f>
        <v>NO club name match</v>
      </c>
    </row>
    <row r="242" spans="2:8" x14ac:dyDescent="0.2">
      <c r="B242" s="54" t="s">
        <v>5</v>
      </c>
      <c r="C242" s="39" t="s">
        <v>19</v>
      </c>
      <c r="D242" s="39" t="s">
        <v>19</v>
      </c>
      <c r="E242" s="39">
        <v>1.1574074074074073E-5</v>
      </c>
      <c r="F242" s="40" t="e">
        <f t="shared" si="3"/>
        <v>#N/A</v>
      </c>
      <c r="G242" t="str">
        <f>IF((ISERROR((VLOOKUP(B242,Calculation!C$3:C$2610,1,FALSE)))),"not entered","")</f>
        <v/>
      </c>
      <c r="H242" t="str">
        <f>IF(ISNA(VLOOKUP(D242,Calculation!$AI$12:$AI$88,1,FALSE)),"NO club name match","Club Name Match")</f>
        <v>NO club name match</v>
      </c>
    </row>
    <row r="243" spans="2:8" x14ac:dyDescent="0.2">
      <c r="B243" s="54" t="s">
        <v>5</v>
      </c>
      <c r="C243" s="39" t="s">
        <v>19</v>
      </c>
      <c r="D243" s="39" t="s">
        <v>19</v>
      </c>
      <c r="E243" s="39">
        <v>1.1574074074074073E-5</v>
      </c>
      <c r="F243" s="40" t="e">
        <f t="shared" si="3"/>
        <v>#N/A</v>
      </c>
      <c r="G243" t="str">
        <f>IF((ISERROR((VLOOKUP(B243,Calculation!C$3:C$2610,1,FALSE)))),"not entered","")</f>
        <v/>
      </c>
      <c r="H243" t="str">
        <f>IF(ISNA(VLOOKUP(D243,Calculation!$AI$12:$AI$88,1,FALSE)),"NO club name match","Club Name Match")</f>
        <v>NO club name match</v>
      </c>
    </row>
    <row r="244" spans="2:8" x14ac:dyDescent="0.2">
      <c r="B244" s="54" t="s">
        <v>5</v>
      </c>
      <c r="C244" s="39" t="s">
        <v>19</v>
      </c>
      <c r="D244" s="39" t="s">
        <v>19</v>
      </c>
      <c r="E244" s="39">
        <v>1.1574074074074073E-5</v>
      </c>
      <c r="F244" s="40" t="e">
        <f t="shared" si="3"/>
        <v>#N/A</v>
      </c>
      <c r="G244" t="str">
        <f>IF((ISERROR((VLOOKUP(B244,Calculation!C$3:C$2610,1,FALSE)))),"not entered","")</f>
        <v/>
      </c>
      <c r="H244" t="str">
        <f>IF(ISNA(VLOOKUP(D244,Calculation!$AI$12:$AI$88,1,FALSE)),"NO club name match","Club Name Match")</f>
        <v>NO club name match</v>
      </c>
    </row>
    <row r="245" spans="2:8" x14ac:dyDescent="0.2">
      <c r="B245" s="54" t="s">
        <v>5</v>
      </c>
      <c r="C245" s="39" t="s">
        <v>19</v>
      </c>
      <c r="D245" s="39" t="s">
        <v>19</v>
      </c>
      <c r="E245" s="39">
        <v>1.1574074074074073E-5</v>
      </c>
      <c r="F245" s="40" t="e">
        <f t="shared" si="3"/>
        <v>#N/A</v>
      </c>
      <c r="G245" t="str">
        <f>IF((ISERROR((VLOOKUP(B245,Calculation!C$3:C$2610,1,FALSE)))),"not entered","")</f>
        <v/>
      </c>
      <c r="H245" t="str">
        <f>IF(ISNA(VLOOKUP(D245,Calculation!$AI$12:$AI$88,1,FALSE)),"NO club name match","Club Name Match")</f>
        <v>NO club name match</v>
      </c>
    </row>
    <row r="246" spans="2:8" x14ac:dyDescent="0.2">
      <c r="B246" s="54" t="s">
        <v>5</v>
      </c>
      <c r="C246" s="39" t="s">
        <v>19</v>
      </c>
      <c r="D246" s="39" t="s">
        <v>19</v>
      </c>
      <c r="E246" s="39">
        <v>1.1574074074074073E-5</v>
      </c>
      <c r="F246" s="40" t="e">
        <f t="shared" si="3"/>
        <v>#N/A</v>
      </c>
      <c r="G246" t="str">
        <f>IF((ISERROR((VLOOKUP(B246,Calculation!C$3:C$2610,1,FALSE)))),"not entered","")</f>
        <v/>
      </c>
      <c r="H246" t="str">
        <f>IF(ISNA(VLOOKUP(D246,Calculation!$AI$12:$AI$88,1,FALSE)),"NO club name match","Club Name Match")</f>
        <v>NO club name match</v>
      </c>
    </row>
    <row r="247" spans="2:8" x14ac:dyDescent="0.2">
      <c r="B247" s="54" t="s">
        <v>5</v>
      </c>
      <c r="C247" s="39" t="s">
        <v>19</v>
      </c>
      <c r="D247" s="39" t="s">
        <v>19</v>
      </c>
      <c r="E247" s="39">
        <v>1.1574074074074073E-5</v>
      </c>
      <c r="F247" s="40" t="e">
        <f t="shared" si="3"/>
        <v>#N/A</v>
      </c>
      <c r="G247" t="str">
        <f>IF((ISERROR((VLOOKUP(B247,Calculation!C$3:C$2610,1,FALSE)))),"not entered","")</f>
        <v/>
      </c>
      <c r="H247" t="str">
        <f>IF(ISNA(VLOOKUP(D247,Calculation!$AI$12:$AI$88,1,FALSE)),"NO club name match","Club Name Match")</f>
        <v>NO club name match</v>
      </c>
    </row>
    <row r="248" spans="2:8" x14ac:dyDescent="0.2">
      <c r="B248" s="54" t="s">
        <v>5</v>
      </c>
      <c r="C248" s="39" t="s">
        <v>19</v>
      </c>
      <c r="D248" s="39" t="s">
        <v>19</v>
      </c>
      <c r="E248" s="39">
        <v>1.1574074074074073E-5</v>
      </c>
      <c r="F248" s="40" t="e">
        <f t="shared" si="3"/>
        <v>#N/A</v>
      </c>
      <c r="G248" t="str">
        <f>IF((ISERROR((VLOOKUP(B248,Calculation!C$3:C$2610,1,FALSE)))),"not entered","")</f>
        <v/>
      </c>
      <c r="H248" t="str">
        <f>IF(ISNA(VLOOKUP(D248,Calculation!$AI$12:$AI$88,1,FALSE)),"NO club name match","Club Name Match")</f>
        <v>NO club name match</v>
      </c>
    </row>
    <row r="249" spans="2:8" x14ac:dyDescent="0.2">
      <c r="B249" s="54" t="s">
        <v>5</v>
      </c>
      <c r="C249" s="39" t="s">
        <v>19</v>
      </c>
      <c r="D249" s="39" t="s">
        <v>19</v>
      </c>
      <c r="E249" s="39">
        <v>1.1574074074074073E-5</v>
      </c>
      <c r="F249" s="40" t="e">
        <f t="shared" si="3"/>
        <v>#N/A</v>
      </c>
      <c r="G249" t="str">
        <f>IF((ISERROR((VLOOKUP(B249,Calculation!C$3:C$2610,1,FALSE)))),"not entered","")</f>
        <v/>
      </c>
      <c r="H249" t="str">
        <f>IF(ISNA(VLOOKUP(D249,Calculation!$AI$12:$AI$88,1,FALSE)),"NO club name match","Club Name Match")</f>
        <v>NO club name match</v>
      </c>
    </row>
    <row r="250" spans="2:8" x14ac:dyDescent="0.2">
      <c r="B250" s="54" t="s">
        <v>5</v>
      </c>
      <c r="C250" s="39" t="s">
        <v>19</v>
      </c>
      <c r="D250" s="39" t="s">
        <v>19</v>
      </c>
      <c r="E250" s="39">
        <v>1.1574074074074073E-5</v>
      </c>
      <c r="F250" s="40" t="e">
        <f t="shared" si="3"/>
        <v>#N/A</v>
      </c>
      <c r="G250" t="str">
        <f>IF((ISERROR((VLOOKUP(B250,Calculation!C$3:C$2610,1,FALSE)))),"not entered","")</f>
        <v/>
      </c>
      <c r="H250" t="str">
        <f>IF(ISNA(VLOOKUP(D250,Calculation!$AI$12:$AI$88,1,FALSE)),"NO club name match","Club Name Match")</f>
        <v>NO club name match</v>
      </c>
    </row>
    <row r="251" spans="2:8" x14ac:dyDescent="0.2">
      <c r="B251" s="54" t="s">
        <v>5</v>
      </c>
      <c r="C251" s="39" t="s">
        <v>19</v>
      </c>
      <c r="D251" s="39" t="s">
        <v>19</v>
      </c>
      <c r="E251" s="39">
        <v>1.1574074074074073E-5</v>
      </c>
      <c r="F251" s="40" t="e">
        <f t="shared" si="3"/>
        <v>#N/A</v>
      </c>
      <c r="G251" t="str">
        <f>IF((ISERROR((VLOOKUP(B251,Calculation!C$3:C$2610,1,FALSE)))),"not entered","")</f>
        <v/>
      </c>
      <c r="H251" t="str">
        <f>IF(ISNA(VLOOKUP(D251,Calculation!$AI$12:$AI$88,1,FALSE)),"NO club name match","Club Name Match")</f>
        <v>NO club name match</v>
      </c>
    </row>
    <row r="252" spans="2:8" x14ac:dyDescent="0.2">
      <c r="B252" s="54" t="s">
        <v>5</v>
      </c>
      <c r="C252" s="39" t="s">
        <v>19</v>
      </c>
      <c r="D252" s="39" t="s">
        <v>19</v>
      </c>
      <c r="E252" s="39">
        <v>1.1574074074074073E-5</v>
      </c>
      <c r="F252" s="40" t="e">
        <f t="shared" si="3"/>
        <v>#N/A</v>
      </c>
      <c r="G252" t="str">
        <f>IF((ISERROR((VLOOKUP(B252,Calculation!C$3:C$2610,1,FALSE)))),"not entered","")</f>
        <v/>
      </c>
      <c r="H252" t="str">
        <f>IF(ISNA(VLOOKUP(D252,Calculation!$AI$12:$AI$88,1,FALSE)),"NO club name match","Club Name Match")</f>
        <v>NO club name match</v>
      </c>
    </row>
    <row r="253" spans="2:8" x14ac:dyDescent="0.2">
      <c r="B253" s="54" t="s">
        <v>5</v>
      </c>
      <c r="C253" s="39" t="s">
        <v>19</v>
      </c>
      <c r="D253" s="39" t="s">
        <v>19</v>
      </c>
      <c r="E253" s="39">
        <v>1.1574074074074073E-5</v>
      </c>
      <c r="F253" s="40" t="e">
        <f t="shared" si="3"/>
        <v>#N/A</v>
      </c>
      <c r="G253" t="str">
        <f>IF((ISERROR((VLOOKUP(B253,Calculation!C$3:C$2610,1,FALSE)))),"not entered","")</f>
        <v/>
      </c>
      <c r="H253" t="str">
        <f>IF(ISNA(VLOOKUP(D253,Calculation!$AI$12:$AI$88,1,FALSE)),"NO club name match","Club Name Match")</f>
        <v>NO club name match</v>
      </c>
    </row>
    <row r="254" spans="2:8" x14ac:dyDescent="0.2">
      <c r="B254" s="54" t="s">
        <v>5</v>
      </c>
      <c r="C254" s="39" t="s">
        <v>19</v>
      </c>
      <c r="D254" s="39" t="s">
        <v>19</v>
      </c>
      <c r="E254" s="39">
        <v>1.1574074074074073E-5</v>
      </c>
      <c r="F254" s="40" t="e">
        <f t="shared" si="3"/>
        <v>#N/A</v>
      </c>
      <c r="G254" t="str">
        <f>IF((ISERROR((VLOOKUP(B254,Calculation!C$3:C$2610,1,FALSE)))),"not entered","")</f>
        <v/>
      </c>
      <c r="H254" t="str">
        <f>IF(ISNA(VLOOKUP(D254,Calculation!$AI$12:$AI$88,1,FALSE)),"NO club name match","Club Name Match")</f>
        <v>NO club name match</v>
      </c>
    </row>
    <row r="255" spans="2:8" x14ac:dyDescent="0.2">
      <c r="B255" s="54" t="s">
        <v>5</v>
      </c>
      <c r="C255" s="39" t="s">
        <v>19</v>
      </c>
      <c r="D255" s="39" t="s">
        <v>19</v>
      </c>
      <c r="E255" s="39">
        <v>1.1574074074074073E-5</v>
      </c>
      <c r="F255" s="40" t="e">
        <f t="shared" si="3"/>
        <v>#N/A</v>
      </c>
      <c r="G255" t="str">
        <f>IF((ISERROR((VLOOKUP(B255,Calculation!C$3:C$2610,1,FALSE)))),"not entered","")</f>
        <v/>
      </c>
      <c r="H255" t="str">
        <f>IF(ISNA(VLOOKUP(D255,Calculation!$AI$12:$AI$88,1,FALSE)),"NO club name match","Club Name Match")</f>
        <v>NO club name match</v>
      </c>
    </row>
    <row r="256" spans="2:8" x14ac:dyDescent="0.2">
      <c r="B256" s="54" t="s">
        <v>5</v>
      </c>
      <c r="C256" s="39" t="s">
        <v>19</v>
      </c>
      <c r="D256" s="39" t="s">
        <v>19</v>
      </c>
      <c r="E256" s="39">
        <v>1.1574074074074073E-5</v>
      </c>
      <c r="F256" s="40" t="e">
        <f t="shared" si="3"/>
        <v>#N/A</v>
      </c>
      <c r="G256" t="str">
        <f>IF((ISERROR((VLOOKUP(B256,Calculation!C$3:C$2610,1,FALSE)))),"not entered","")</f>
        <v/>
      </c>
      <c r="H256" t="str">
        <f>IF(ISNA(VLOOKUP(D256,Calculation!$AI$12:$AI$88,1,FALSE)),"NO club name match","Club Name Match")</f>
        <v>NO club name match</v>
      </c>
    </row>
    <row r="257" spans="2:8" x14ac:dyDescent="0.2">
      <c r="B257" s="54" t="s">
        <v>5</v>
      </c>
      <c r="C257" s="39" t="s">
        <v>19</v>
      </c>
      <c r="D257" s="39" t="s">
        <v>19</v>
      </c>
      <c r="E257" s="39">
        <v>1.1574074074074073E-5</v>
      </c>
      <c r="F257" s="40" t="e">
        <f t="shared" si="3"/>
        <v>#N/A</v>
      </c>
      <c r="G257" t="str">
        <f>IF((ISERROR((VLOOKUP(B257,Calculation!C$3:C$2610,1,FALSE)))),"not entered","")</f>
        <v/>
      </c>
      <c r="H257" t="str">
        <f>IF(ISNA(VLOOKUP(D257,Calculation!$AI$12:$AI$88,1,FALSE)),"NO club name match","Club Name Match")</f>
        <v>NO club name match</v>
      </c>
    </row>
    <row r="258" spans="2:8" x14ac:dyDescent="0.2">
      <c r="B258" s="54" t="s">
        <v>5</v>
      </c>
      <c r="C258" s="39" t="s">
        <v>19</v>
      </c>
      <c r="D258" s="39" t="s">
        <v>19</v>
      </c>
      <c r="E258" s="39">
        <v>1.1574074074074073E-5</v>
      </c>
      <c r="F258" s="40" t="e">
        <f t="shared" si="3"/>
        <v>#N/A</v>
      </c>
      <c r="G258" t="str">
        <f>IF((ISERROR((VLOOKUP(B258,Calculation!C$3:C$2610,1,FALSE)))),"not entered","")</f>
        <v/>
      </c>
      <c r="H258" t="str">
        <f>IF(ISNA(VLOOKUP(D258,Calculation!$AI$12:$AI$88,1,FALSE)),"NO club name match","Club Name Match")</f>
        <v>NO club name match</v>
      </c>
    </row>
    <row r="259" spans="2:8" x14ac:dyDescent="0.2">
      <c r="B259" s="54" t="s">
        <v>5</v>
      </c>
      <c r="C259" s="39" t="s">
        <v>19</v>
      </c>
      <c r="D259" s="39" t="s">
        <v>19</v>
      </c>
      <c r="E259" s="39">
        <v>1.1574074074074073E-5</v>
      </c>
      <c r="F259" s="40" t="e">
        <f t="shared" si="3"/>
        <v>#N/A</v>
      </c>
      <c r="G259" t="str">
        <f>IF((ISERROR((VLOOKUP(B259,Calculation!C$3:C$2610,1,FALSE)))),"not entered","")</f>
        <v/>
      </c>
      <c r="H259" t="str">
        <f>IF(ISNA(VLOOKUP(D259,Calculation!$AI$12:$AI$88,1,FALSE)),"NO club name match","Club Name Match")</f>
        <v>NO club name match</v>
      </c>
    </row>
    <row r="260" spans="2:8" x14ac:dyDescent="0.2">
      <c r="B260" s="54" t="s">
        <v>5</v>
      </c>
      <c r="C260" s="39" t="s">
        <v>19</v>
      </c>
      <c r="D260" s="39" t="s">
        <v>19</v>
      </c>
      <c r="E260" s="39">
        <v>1.1574074074074073E-5</v>
      </c>
      <c r="F260" s="40" t="e">
        <f t="shared" si="3"/>
        <v>#N/A</v>
      </c>
      <c r="G260" t="str">
        <f>IF((ISERROR((VLOOKUP(B260,Calculation!C$3:C$2610,1,FALSE)))),"not entered","")</f>
        <v/>
      </c>
      <c r="H260" t="str">
        <f>IF(ISNA(VLOOKUP(D260,Calculation!$AI$12:$AI$88,1,FALSE)),"NO club name match","Club Name Match")</f>
        <v>NO club name match</v>
      </c>
    </row>
    <row r="261" spans="2:8" x14ac:dyDescent="0.2">
      <c r="B261" s="54" t="s">
        <v>5</v>
      </c>
      <c r="C261" s="39" t="s">
        <v>19</v>
      </c>
      <c r="D261" s="39" t="s">
        <v>19</v>
      </c>
      <c r="E261" s="39">
        <v>1.1574074074074073E-5</v>
      </c>
      <c r="F261" s="40" t="e">
        <f t="shared" si="3"/>
        <v>#N/A</v>
      </c>
      <c r="G261" t="str">
        <f>IF((ISERROR((VLOOKUP(B261,Calculation!C$3:C$2610,1,FALSE)))),"not entered","")</f>
        <v/>
      </c>
      <c r="H261" t="str">
        <f>IF(ISNA(VLOOKUP(D261,Calculation!$AI$12:$AI$88,1,FALSE)),"NO club name match","Club Name Match")</f>
        <v>NO club name match</v>
      </c>
    </row>
    <row r="262" spans="2:8" x14ac:dyDescent="0.2">
      <c r="B262" s="54" t="s">
        <v>5</v>
      </c>
      <c r="C262" s="39" t="s">
        <v>19</v>
      </c>
      <c r="D262" s="39" t="s">
        <v>19</v>
      </c>
      <c r="E262" s="39">
        <v>1.1574074074074073E-5</v>
      </c>
      <c r="F262" s="40" t="e">
        <f t="shared" ref="F262:F325" si="4">TRUNC((VLOOKUP(C262,C$4:E$5,3,FALSE))/(E262/10000))</f>
        <v>#N/A</v>
      </c>
      <c r="G262" t="str">
        <f>IF((ISERROR((VLOOKUP(B262,Calculation!C$3:C$2610,1,FALSE)))),"not entered","")</f>
        <v/>
      </c>
      <c r="H262" t="str">
        <f>IF(ISNA(VLOOKUP(D262,Calculation!$AI$12:$AI$88,1,FALSE)),"NO club name match","Club Name Match")</f>
        <v>NO club name match</v>
      </c>
    </row>
    <row r="263" spans="2:8" x14ac:dyDescent="0.2">
      <c r="B263" s="54" t="s">
        <v>5</v>
      </c>
      <c r="C263" s="39" t="s">
        <v>19</v>
      </c>
      <c r="D263" s="39" t="s">
        <v>19</v>
      </c>
      <c r="E263" s="39">
        <v>1.1574074074074073E-5</v>
      </c>
      <c r="F263" s="40" t="e">
        <f t="shared" si="4"/>
        <v>#N/A</v>
      </c>
      <c r="G263" t="str">
        <f>IF((ISERROR((VLOOKUP(B263,Calculation!C$3:C$2610,1,FALSE)))),"not entered","")</f>
        <v/>
      </c>
      <c r="H263" t="str">
        <f>IF(ISNA(VLOOKUP(D263,Calculation!$AI$12:$AI$88,1,FALSE)),"NO club name match","Club Name Match")</f>
        <v>NO club name match</v>
      </c>
    </row>
    <row r="264" spans="2:8" x14ac:dyDescent="0.2">
      <c r="B264" s="54" t="s">
        <v>5</v>
      </c>
      <c r="C264" s="39" t="s">
        <v>19</v>
      </c>
      <c r="D264" s="39" t="s">
        <v>19</v>
      </c>
      <c r="E264" s="39">
        <v>1.1574074074074073E-5</v>
      </c>
      <c r="F264" s="40" t="e">
        <f t="shared" si="4"/>
        <v>#N/A</v>
      </c>
      <c r="G264" t="str">
        <f>IF((ISERROR((VLOOKUP(B264,Calculation!C$3:C$2610,1,FALSE)))),"not entered","")</f>
        <v/>
      </c>
      <c r="H264" t="str">
        <f>IF(ISNA(VLOOKUP(D264,Calculation!$AI$12:$AI$88,1,FALSE)),"NO club name match","Club Name Match")</f>
        <v>NO club name match</v>
      </c>
    </row>
    <row r="265" spans="2:8" x14ac:dyDescent="0.2">
      <c r="B265" s="54" t="s">
        <v>5</v>
      </c>
      <c r="C265" s="39" t="s">
        <v>19</v>
      </c>
      <c r="D265" s="39" t="s">
        <v>19</v>
      </c>
      <c r="E265" s="39">
        <v>1.1574074074074073E-5</v>
      </c>
      <c r="F265" s="40" t="e">
        <f t="shared" si="4"/>
        <v>#N/A</v>
      </c>
      <c r="G265" t="str">
        <f>IF((ISERROR((VLOOKUP(B265,Calculation!C$3:C$2610,1,FALSE)))),"not entered","")</f>
        <v/>
      </c>
      <c r="H265" t="str">
        <f>IF(ISNA(VLOOKUP(D265,Calculation!$AI$12:$AI$88,1,FALSE)),"NO club name match","Club Name Match")</f>
        <v>NO club name match</v>
      </c>
    </row>
    <row r="266" spans="2:8" x14ac:dyDescent="0.2">
      <c r="B266" s="54" t="s">
        <v>5</v>
      </c>
      <c r="C266" s="39" t="s">
        <v>19</v>
      </c>
      <c r="D266" s="39" t="s">
        <v>19</v>
      </c>
      <c r="E266" s="39">
        <v>1.1574074074074073E-5</v>
      </c>
      <c r="F266" s="40" t="e">
        <f t="shared" si="4"/>
        <v>#N/A</v>
      </c>
      <c r="G266" t="str">
        <f>IF((ISERROR((VLOOKUP(B266,Calculation!C$3:C$2610,1,FALSE)))),"not entered","")</f>
        <v/>
      </c>
      <c r="H266" t="str">
        <f>IF(ISNA(VLOOKUP(D266,Calculation!$AI$12:$AI$88,1,FALSE)),"NO club name match","Club Name Match")</f>
        <v>NO club name match</v>
      </c>
    </row>
    <row r="267" spans="2:8" x14ac:dyDescent="0.2">
      <c r="B267" s="54" t="s">
        <v>5</v>
      </c>
      <c r="C267" s="39" t="s">
        <v>19</v>
      </c>
      <c r="D267" s="39" t="s">
        <v>19</v>
      </c>
      <c r="E267" s="39">
        <v>1.1574074074074073E-5</v>
      </c>
      <c r="F267" s="40" t="e">
        <f t="shared" si="4"/>
        <v>#N/A</v>
      </c>
      <c r="G267" t="str">
        <f>IF((ISERROR((VLOOKUP(B267,Calculation!C$3:C$2610,1,FALSE)))),"not entered","")</f>
        <v/>
      </c>
      <c r="H267" t="str">
        <f>IF(ISNA(VLOOKUP(D267,Calculation!$AI$12:$AI$88,1,FALSE)),"NO club name match","Club Name Match")</f>
        <v>NO club name match</v>
      </c>
    </row>
    <row r="268" spans="2:8" x14ac:dyDescent="0.2">
      <c r="B268" s="54" t="s">
        <v>5</v>
      </c>
      <c r="C268" s="39" t="s">
        <v>19</v>
      </c>
      <c r="D268" s="39" t="s">
        <v>19</v>
      </c>
      <c r="E268" s="39">
        <v>1.1574074074074073E-5</v>
      </c>
      <c r="F268" s="40" t="e">
        <f t="shared" si="4"/>
        <v>#N/A</v>
      </c>
      <c r="G268" t="str">
        <f>IF((ISERROR((VLOOKUP(B268,Calculation!C$3:C$2610,1,FALSE)))),"not entered","")</f>
        <v/>
      </c>
      <c r="H268" t="str">
        <f>IF(ISNA(VLOOKUP(D268,Calculation!$AI$12:$AI$88,1,FALSE)),"NO club name match","Club Name Match")</f>
        <v>NO club name match</v>
      </c>
    </row>
    <row r="269" spans="2:8" x14ac:dyDescent="0.2">
      <c r="B269" s="54" t="s">
        <v>5</v>
      </c>
      <c r="C269" s="39" t="s">
        <v>19</v>
      </c>
      <c r="D269" s="39" t="s">
        <v>19</v>
      </c>
      <c r="E269" s="39">
        <v>1.1574074074074073E-5</v>
      </c>
      <c r="F269" s="40" t="e">
        <f t="shared" si="4"/>
        <v>#N/A</v>
      </c>
      <c r="G269" t="str">
        <f>IF((ISERROR((VLOOKUP(B269,Calculation!C$3:C$2610,1,FALSE)))),"not entered","")</f>
        <v/>
      </c>
      <c r="H269" t="str">
        <f>IF(ISNA(VLOOKUP(D269,Calculation!$AI$12:$AI$88,1,FALSE)),"NO club name match","Club Name Match")</f>
        <v>NO club name match</v>
      </c>
    </row>
    <row r="270" spans="2:8" x14ac:dyDescent="0.2">
      <c r="B270" s="54" t="s">
        <v>5</v>
      </c>
      <c r="C270" s="39" t="s">
        <v>19</v>
      </c>
      <c r="D270" s="39" t="s">
        <v>19</v>
      </c>
      <c r="E270" s="39">
        <v>1.1574074074074073E-5</v>
      </c>
      <c r="F270" s="40" t="e">
        <f t="shared" si="4"/>
        <v>#N/A</v>
      </c>
      <c r="G270" t="str">
        <f>IF((ISERROR((VLOOKUP(B270,Calculation!C$3:C$2610,1,FALSE)))),"not entered","")</f>
        <v/>
      </c>
      <c r="H270" t="str">
        <f>IF(ISNA(VLOOKUP(D270,Calculation!$AI$12:$AI$88,1,FALSE)),"NO club name match","Club Name Match")</f>
        <v>NO club name match</v>
      </c>
    </row>
    <row r="271" spans="2:8" x14ac:dyDescent="0.2">
      <c r="B271" s="54" t="s">
        <v>5</v>
      </c>
      <c r="C271" s="39" t="s">
        <v>19</v>
      </c>
      <c r="D271" s="39" t="s">
        <v>19</v>
      </c>
      <c r="E271" s="39">
        <v>1.1574074074074073E-5</v>
      </c>
      <c r="F271" s="40" t="e">
        <f t="shared" si="4"/>
        <v>#N/A</v>
      </c>
      <c r="G271" t="str">
        <f>IF((ISERROR((VLOOKUP(B271,Calculation!C$3:C$2610,1,FALSE)))),"not entered","")</f>
        <v/>
      </c>
      <c r="H271" t="str">
        <f>IF(ISNA(VLOOKUP(D271,Calculation!$AI$12:$AI$88,1,FALSE)),"NO club name match","Club Name Match")</f>
        <v>NO club name match</v>
      </c>
    </row>
    <row r="272" spans="2:8" x14ac:dyDescent="0.2">
      <c r="B272" s="54" t="s">
        <v>5</v>
      </c>
      <c r="C272" s="39" t="s">
        <v>19</v>
      </c>
      <c r="D272" s="39" t="s">
        <v>19</v>
      </c>
      <c r="E272" s="39">
        <v>1.1574074074074073E-5</v>
      </c>
      <c r="F272" s="40" t="e">
        <f t="shared" si="4"/>
        <v>#N/A</v>
      </c>
      <c r="G272" t="str">
        <f>IF((ISERROR((VLOOKUP(B272,Calculation!C$3:C$2610,1,FALSE)))),"not entered","")</f>
        <v/>
      </c>
      <c r="H272" t="str">
        <f>IF(ISNA(VLOOKUP(D272,Calculation!$AI$12:$AI$88,1,FALSE)),"NO club name match","Club Name Match")</f>
        <v>NO club name match</v>
      </c>
    </row>
    <row r="273" spans="2:8" x14ac:dyDescent="0.2">
      <c r="B273" s="54" t="s">
        <v>5</v>
      </c>
      <c r="C273" s="39" t="s">
        <v>19</v>
      </c>
      <c r="D273" s="39" t="s">
        <v>19</v>
      </c>
      <c r="E273" s="39">
        <v>1.1574074074074073E-5</v>
      </c>
      <c r="F273" s="40" t="e">
        <f t="shared" si="4"/>
        <v>#N/A</v>
      </c>
      <c r="G273" t="str">
        <f>IF((ISERROR((VLOOKUP(B273,Calculation!C$3:C$2610,1,FALSE)))),"not entered","")</f>
        <v/>
      </c>
      <c r="H273" t="str">
        <f>IF(ISNA(VLOOKUP(D273,Calculation!$AI$12:$AI$88,1,FALSE)),"NO club name match","Club Name Match")</f>
        <v>NO club name match</v>
      </c>
    </row>
    <row r="274" spans="2:8" x14ac:dyDescent="0.2">
      <c r="B274" s="54" t="s">
        <v>5</v>
      </c>
      <c r="C274" s="39" t="s">
        <v>19</v>
      </c>
      <c r="D274" s="39" t="s">
        <v>19</v>
      </c>
      <c r="E274" s="39">
        <v>1.1574074074074073E-5</v>
      </c>
      <c r="F274" s="40" t="e">
        <f t="shared" si="4"/>
        <v>#N/A</v>
      </c>
      <c r="G274" t="str">
        <f>IF((ISERROR((VLOOKUP(B274,Calculation!C$3:C$2610,1,FALSE)))),"not entered","")</f>
        <v/>
      </c>
      <c r="H274" t="str">
        <f>IF(ISNA(VLOOKUP(D274,Calculation!$AI$12:$AI$88,1,FALSE)),"NO club name match","Club Name Match")</f>
        <v>NO club name match</v>
      </c>
    </row>
    <row r="275" spans="2:8" x14ac:dyDescent="0.2">
      <c r="B275" s="54" t="s">
        <v>5</v>
      </c>
      <c r="C275" s="39" t="s">
        <v>19</v>
      </c>
      <c r="D275" s="39" t="s">
        <v>19</v>
      </c>
      <c r="E275" s="39">
        <v>1.1574074074074073E-5</v>
      </c>
      <c r="F275" s="40" t="e">
        <f t="shared" si="4"/>
        <v>#N/A</v>
      </c>
      <c r="G275" t="str">
        <f>IF((ISERROR((VLOOKUP(B275,Calculation!C$3:C$2610,1,FALSE)))),"not entered","")</f>
        <v/>
      </c>
      <c r="H275" t="str">
        <f>IF(ISNA(VLOOKUP(D275,Calculation!$AI$12:$AI$88,1,FALSE)),"NO club name match","Club Name Match")</f>
        <v>NO club name match</v>
      </c>
    </row>
    <row r="276" spans="2:8" x14ac:dyDescent="0.2">
      <c r="B276" s="54" t="s">
        <v>5</v>
      </c>
      <c r="C276" s="39" t="s">
        <v>19</v>
      </c>
      <c r="D276" s="39" t="s">
        <v>19</v>
      </c>
      <c r="E276" s="39">
        <v>1.1574074074074073E-5</v>
      </c>
      <c r="F276" s="40" t="e">
        <f t="shared" si="4"/>
        <v>#N/A</v>
      </c>
      <c r="G276" t="str">
        <f>IF((ISERROR((VLOOKUP(B276,Calculation!C$3:C$2610,1,FALSE)))),"not entered","")</f>
        <v/>
      </c>
      <c r="H276" t="str">
        <f>IF(ISNA(VLOOKUP(D276,Calculation!$AI$12:$AI$88,1,FALSE)),"NO club name match","Club Name Match")</f>
        <v>NO club name match</v>
      </c>
    </row>
    <row r="277" spans="2:8" x14ac:dyDescent="0.2">
      <c r="B277" s="54" t="s">
        <v>5</v>
      </c>
      <c r="C277" s="39" t="s">
        <v>19</v>
      </c>
      <c r="D277" s="39" t="s">
        <v>19</v>
      </c>
      <c r="E277" s="39">
        <v>1.1574074074074073E-5</v>
      </c>
      <c r="F277" s="40" t="e">
        <f t="shared" si="4"/>
        <v>#N/A</v>
      </c>
      <c r="G277" t="str">
        <f>IF((ISERROR((VLOOKUP(B277,Calculation!C$3:C$2610,1,FALSE)))),"not entered","")</f>
        <v/>
      </c>
      <c r="H277" t="str">
        <f>IF(ISNA(VLOOKUP(D277,Calculation!$AI$12:$AI$88,1,FALSE)),"NO club name match","Club Name Match")</f>
        <v>NO club name match</v>
      </c>
    </row>
    <row r="278" spans="2:8" x14ac:dyDescent="0.2">
      <c r="B278" s="54" t="s">
        <v>5</v>
      </c>
      <c r="C278" s="39" t="s">
        <v>19</v>
      </c>
      <c r="D278" s="39" t="s">
        <v>19</v>
      </c>
      <c r="E278" s="39">
        <v>1.1574074074074073E-5</v>
      </c>
      <c r="F278" s="40" t="e">
        <f t="shared" si="4"/>
        <v>#N/A</v>
      </c>
      <c r="G278" t="str">
        <f>IF((ISERROR((VLOOKUP(B278,Calculation!C$3:C$2610,1,FALSE)))),"not entered","")</f>
        <v/>
      </c>
      <c r="H278" t="str">
        <f>IF(ISNA(VLOOKUP(D278,Calculation!$AI$12:$AI$88,1,FALSE)),"NO club name match","Club Name Match")</f>
        <v>NO club name match</v>
      </c>
    </row>
    <row r="279" spans="2:8" x14ac:dyDescent="0.2">
      <c r="B279" s="54" t="s">
        <v>5</v>
      </c>
      <c r="C279" s="39" t="s">
        <v>19</v>
      </c>
      <c r="D279" s="39" t="s">
        <v>19</v>
      </c>
      <c r="E279" s="39">
        <v>1.1574074074074073E-5</v>
      </c>
      <c r="F279" s="40" t="e">
        <f t="shared" si="4"/>
        <v>#N/A</v>
      </c>
      <c r="G279" t="str">
        <f>IF((ISERROR((VLOOKUP(B279,Calculation!C$3:C$2610,1,FALSE)))),"not entered","")</f>
        <v/>
      </c>
      <c r="H279" t="str">
        <f>IF(ISNA(VLOOKUP(D279,Calculation!$AI$12:$AI$88,1,FALSE)),"NO club name match","Club Name Match")</f>
        <v>NO club name match</v>
      </c>
    </row>
    <row r="280" spans="2:8" x14ac:dyDescent="0.2">
      <c r="B280" s="54" t="s">
        <v>5</v>
      </c>
      <c r="C280" s="39" t="s">
        <v>19</v>
      </c>
      <c r="D280" s="39" t="s">
        <v>19</v>
      </c>
      <c r="E280" s="39">
        <v>1.1574074074074073E-5</v>
      </c>
      <c r="F280" s="40" t="e">
        <f t="shared" si="4"/>
        <v>#N/A</v>
      </c>
      <c r="G280" t="str">
        <f>IF((ISERROR((VLOOKUP(B280,Calculation!C$3:C$2610,1,FALSE)))),"not entered","")</f>
        <v/>
      </c>
      <c r="H280" t="str">
        <f>IF(ISNA(VLOOKUP(D280,Calculation!$AI$12:$AI$88,1,FALSE)),"NO club name match","Club Name Match")</f>
        <v>NO club name match</v>
      </c>
    </row>
    <row r="281" spans="2:8" x14ac:dyDescent="0.2">
      <c r="B281" s="54" t="s">
        <v>5</v>
      </c>
      <c r="C281" s="39" t="s">
        <v>19</v>
      </c>
      <c r="D281" s="39" t="s">
        <v>19</v>
      </c>
      <c r="E281" s="39">
        <v>1.1574074074074073E-5</v>
      </c>
      <c r="F281" s="40" t="e">
        <f t="shared" si="4"/>
        <v>#N/A</v>
      </c>
      <c r="G281" t="str">
        <f>IF((ISERROR((VLOOKUP(B281,Calculation!C$3:C$2610,1,FALSE)))),"not entered","")</f>
        <v/>
      </c>
      <c r="H281" t="str">
        <f>IF(ISNA(VLOOKUP(D281,Calculation!$AI$12:$AI$88,1,FALSE)),"NO club name match","Club Name Match")</f>
        <v>NO club name match</v>
      </c>
    </row>
    <row r="282" spans="2:8" x14ac:dyDescent="0.2">
      <c r="B282" s="54" t="s">
        <v>5</v>
      </c>
      <c r="C282" s="39" t="s">
        <v>19</v>
      </c>
      <c r="D282" s="39" t="s">
        <v>19</v>
      </c>
      <c r="E282" s="39">
        <v>1.1574074074074073E-5</v>
      </c>
      <c r="F282" s="40" t="e">
        <f t="shared" si="4"/>
        <v>#N/A</v>
      </c>
      <c r="G282" t="str">
        <f>IF((ISERROR((VLOOKUP(B282,Calculation!C$3:C$2610,1,FALSE)))),"not entered","")</f>
        <v/>
      </c>
      <c r="H282" t="str">
        <f>IF(ISNA(VLOOKUP(D282,Calculation!$AI$12:$AI$88,1,FALSE)),"NO club name match","Club Name Match")</f>
        <v>NO club name match</v>
      </c>
    </row>
    <row r="283" spans="2:8" x14ac:dyDescent="0.2">
      <c r="B283" s="54" t="s">
        <v>5</v>
      </c>
      <c r="C283" s="39" t="s">
        <v>19</v>
      </c>
      <c r="D283" s="39" t="s">
        <v>19</v>
      </c>
      <c r="E283" s="39">
        <v>1.1574074074074073E-5</v>
      </c>
      <c r="F283" s="40" t="e">
        <f t="shared" si="4"/>
        <v>#N/A</v>
      </c>
      <c r="G283" t="str">
        <f>IF((ISERROR((VLOOKUP(B283,Calculation!C$3:C$2610,1,FALSE)))),"not entered","")</f>
        <v/>
      </c>
      <c r="H283" t="str">
        <f>IF(ISNA(VLOOKUP(D283,Calculation!$AI$12:$AI$88,1,FALSE)),"NO club name match","Club Name Match")</f>
        <v>NO club name match</v>
      </c>
    </row>
    <row r="284" spans="2:8" x14ac:dyDescent="0.2">
      <c r="B284" s="54" t="s">
        <v>5</v>
      </c>
      <c r="C284" s="39" t="s">
        <v>19</v>
      </c>
      <c r="D284" s="39" t="s">
        <v>19</v>
      </c>
      <c r="E284" s="39">
        <v>1.1574074074074073E-5</v>
      </c>
      <c r="F284" s="40" t="e">
        <f t="shared" si="4"/>
        <v>#N/A</v>
      </c>
      <c r="G284" t="str">
        <f>IF((ISERROR((VLOOKUP(B284,Calculation!C$3:C$2610,1,FALSE)))),"not entered","")</f>
        <v/>
      </c>
      <c r="H284" t="str">
        <f>IF(ISNA(VLOOKUP(D284,Calculation!$AI$12:$AI$88,1,FALSE)),"NO club name match","Club Name Match")</f>
        <v>NO club name match</v>
      </c>
    </row>
    <row r="285" spans="2:8" x14ac:dyDescent="0.2">
      <c r="B285" s="54" t="s">
        <v>5</v>
      </c>
      <c r="C285" s="39" t="s">
        <v>19</v>
      </c>
      <c r="D285" s="39" t="s">
        <v>19</v>
      </c>
      <c r="E285" s="39">
        <v>1.1574074074074073E-5</v>
      </c>
      <c r="F285" s="40" t="e">
        <f t="shared" si="4"/>
        <v>#N/A</v>
      </c>
      <c r="G285" t="str">
        <f>IF((ISERROR((VLOOKUP(B285,Calculation!C$3:C$2610,1,FALSE)))),"not entered","")</f>
        <v/>
      </c>
      <c r="H285" t="str">
        <f>IF(ISNA(VLOOKUP(D285,Calculation!$AI$12:$AI$88,1,FALSE)),"NO club name match","Club Name Match")</f>
        <v>NO club name match</v>
      </c>
    </row>
    <row r="286" spans="2:8" x14ac:dyDescent="0.2">
      <c r="B286" s="54" t="s">
        <v>5</v>
      </c>
      <c r="C286" s="39" t="s">
        <v>19</v>
      </c>
      <c r="D286" s="39" t="s">
        <v>19</v>
      </c>
      <c r="E286" s="39">
        <v>1.1574074074074073E-5</v>
      </c>
      <c r="F286" s="40" t="e">
        <f t="shared" si="4"/>
        <v>#N/A</v>
      </c>
      <c r="G286" t="str">
        <f>IF((ISERROR((VLOOKUP(B286,Calculation!C$3:C$2610,1,FALSE)))),"not entered","")</f>
        <v/>
      </c>
      <c r="H286" t="str">
        <f>IF(ISNA(VLOOKUP(D286,Calculation!$AI$12:$AI$88,1,FALSE)),"NO club name match","Club Name Match")</f>
        <v>NO club name match</v>
      </c>
    </row>
    <row r="287" spans="2:8" x14ac:dyDescent="0.2">
      <c r="B287" s="54" t="s">
        <v>5</v>
      </c>
      <c r="C287" s="39" t="s">
        <v>19</v>
      </c>
      <c r="D287" s="39" t="s">
        <v>19</v>
      </c>
      <c r="E287" s="39">
        <v>1.1574074074074073E-5</v>
      </c>
      <c r="F287" s="40" t="e">
        <f t="shared" si="4"/>
        <v>#N/A</v>
      </c>
      <c r="G287" t="str">
        <f>IF((ISERROR((VLOOKUP(B287,Calculation!C$3:C$2610,1,FALSE)))),"not entered","")</f>
        <v/>
      </c>
      <c r="H287" t="str">
        <f>IF(ISNA(VLOOKUP(D287,Calculation!$AI$12:$AI$88,1,FALSE)),"NO club name match","Club Name Match")</f>
        <v>NO club name match</v>
      </c>
    </row>
    <row r="288" spans="2:8" x14ac:dyDescent="0.2">
      <c r="B288" s="54" t="s">
        <v>5</v>
      </c>
      <c r="C288" s="39" t="s">
        <v>19</v>
      </c>
      <c r="D288" s="39" t="s">
        <v>19</v>
      </c>
      <c r="E288" s="39">
        <v>1.1574074074074073E-5</v>
      </c>
      <c r="F288" s="40" t="e">
        <f t="shared" si="4"/>
        <v>#N/A</v>
      </c>
      <c r="G288" t="str">
        <f>IF((ISERROR((VLOOKUP(B288,Calculation!C$3:C$2610,1,FALSE)))),"not entered","")</f>
        <v/>
      </c>
      <c r="H288" t="str">
        <f>IF(ISNA(VLOOKUP(D288,Calculation!$AI$12:$AI$88,1,FALSE)),"NO club name match","Club Name Match")</f>
        <v>NO club name match</v>
      </c>
    </row>
    <row r="289" spans="2:8" x14ac:dyDescent="0.2">
      <c r="B289" s="54" t="s">
        <v>5</v>
      </c>
      <c r="C289" s="39" t="s">
        <v>19</v>
      </c>
      <c r="D289" s="39" t="s">
        <v>19</v>
      </c>
      <c r="E289" s="39">
        <v>1.1574074074074073E-5</v>
      </c>
      <c r="F289" s="40" t="e">
        <f t="shared" si="4"/>
        <v>#N/A</v>
      </c>
      <c r="G289" t="str">
        <f>IF((ISERROR((VLOOKUP(B289,Calculation!C$3:C$2610,1,FALSE)))),"not entered","")</f>
        <v/>
      </c>
      <c r="H289" t="str">
        <f>IF(ISNA(VLOOKUP(D289,Calculation!$AI$12:$AI$88,1,FALSE)),"NO club name match","Club Name Match")</f>
        <v>NO club name match</v>
      </c>
    </row>
    <row r="290" spans="2:8" x14ac:dyDescent="0.2">
      <c r="B290" s="54" t="s">
        <v>5</v>
      </c>
      <c r="C290" s="39" t="s">
        <v>19</v>
      </c>
      <c r="D290" s="39" t="s">
        <v>19</v>
      </c>
      <c r="E290" s="39">
        <v>1.1574074074074073E-5</v>
      </c>
      <c r="F290" s="40" t="e">
        <f t="shared" si="4"/>
        <v>#N/A</v>
      </c>
      <c r="G290" t="str">
        <f>IF((ISERROR((VLOOKUP(B290,Calculation!C$3:C$2610,1,FALSE)))),"not entered","")</f>
        <v/>
      </c>
      <c r="H290" t="str">
        <f>IF(ISNA(VLOOKUP(D290,Calculation!$AI$12:$AI$88,1,FALSE)),"NO club name match","Club Name Match")</f>
        <v>NO club name match</v>
      </c>
    </row>
    <row r="291" spans="2:8" x14ac:dyDescent="0.2">
      <c r="B291" s="54" t="s">
        <v>5</v>
      </c>
      <c r="C291" s="39" t="s">
        <v>19</v>
      </c>
      <c r="D291" s="39" t="s">
        <v>19</v>
      </c>
      <c r="E291" s="39">
        <v>1.1574074074074073E-5</v>
      </c>
      <c r="F291" s="40" t="e">
        <f t="shared" si="4"/>
        <v>#N/A</v>
      </c>
      <c r="G291" t="str">
        <f>IF((ISERROR((VLOOKUP(B291,Calculation!C$3:C$2610,1,FALSE)))),"not entered","")</f>
        <v/>
      </c>
      <c r="H291" t="str">
        <f>IF(ISNA(VLOOKUP(D291,Calculation!$AI$12:$AI$88,1,FALSE)),"NO club name match","Club Name Match")</f>
        <v>NO club name match</v>
      </c>
    </row>
    <row r="292" spans="2:8" x14ac:dyDescent="0.2">
      <c r="B292" s="54" t="s">
        <v>5</v>
      </c>
      <c r="C292" s="39" t="s">
        <v>19</v>
      </c>
      <c r="D292" s="39" t="s">
        <v>19</v>
      </c>
      <c r="E292" s="39">
        <v>1.1574074074074073E-5</v>
      </c>
      <c r="F292" s="40" t="e">
        <f t="shared" si="4"/>
        <v>#N/A</v>
      </c>
      <c r="G292" t="str">
        <f>IF((ISERROR((VLOOKUP(B292,Calculation!C$3:C$2610,1,FALSE)))),"not entered","")</f>
        <v/>
      </c>
      <c r="H292" t="str">
        <f>IF(ISNA(VLOOKUP(D292,Calculation!$AI$12:$AI$88,1,FALSE)),"NO club name match","Club Name Match")</f>
        <v>NO club name match</v>
      </c>
    </row>
    <row r="293" spans="2:8" x14ac:dyDescent="0.2">
      <c r="B293" s="54" t="s">
        <v>5</v>
      </c>
      <c r="C293" s="39" t="s">
        <v>19</v>
      </c>
      <c r="D293" s="39" t="s">
        <v>19</v>
      </c>
      <c r="E293" s="39">
        <v>1.1574074074074073E-5</v>
      </c>
      <c r="F293" s="40" t="e">
        <f t="shared" si="4"/>
        <v>#N/A</v>
      </c>
      <c r="G293" t="str">
        <f>IF((ISERROR((VLOOKUP(B293,Calculation!C$3:C$2610,1,FALSE)))),"not entered","")</f>
        <v/>
      </c>
      <c r="H293" t="str">
        <f>IF(ISNA(VLOOKUP(D293,Calculation!$AI$12:$AI$88,1,FALSE)),"NO club name match","Club Name Match")</f>
        <v>NO club name match</v>
      </c>
    </row>
    <row r="294" spans="2:8" x14ac:dyDescent="0.2">
      <c r="B294" s="54" t="s">
        <v>5</v>
      </c>
      <c r="C294" s="39" t="s">
        <v>19</v>
      </c>
      <c r="D294" s="39" t="s">
        <v>19</v>
      </c>
      <c r="E294" s="39">
        <v>1.1574074074074073E-5</v>
      </c>
      <c r="F294" s="40" t="e">
        <f t="shared" si="4"/>
        <v>#N/A</v>
      </c>
      <c r="G294" t="str">
        <f>IF((ISERROR((VLOOKUP(B294,Calculation!C$3:C$2610,1,FALSE)))),"not entered","")</f>
        <v/>
      </c>
      <c r="H294" t="str">
        <f>IF(ISNA(VLOOKUP(D294,Calculation!$AI$12:$AI$88,1,FALSE)),"NO club name match","Club Name Match")</f>
        <v>NO club name match</v>
      </c>
    </row>
    <row r="295" spans="2:8" x14ac:dyDescent="0.2">
      <c r="B295" s="54" t="s">
        <v>5</v>
      </c>
      <c r="C295" s="39" t="s">
        <v>19</v>
      </c>
      <c r="D295" s="39" t="s">
        <v>19</v>
      </c>
      <c r="E295" s="39">
        <v>1.1574074074074073E-5</v>
      </c>
      <c r="F295" s="40" t="e">
        <f t="shared" si="4"/>
        <v>#N/A</v>
      </c>
      <c r="G295" t="str">
        <f>IF((ISERROR((VLOOKUP(B295,Calculation!C$3:C$2610,1,FALSE)))),"not entered","")</f>
        <v/>
      </c>
      <c r="H295" t="str">
        <f>IF(ISNA(VLOOKUP(D295,Calculation!$AI$12:$AI$88,1,FALSE)),"NO club name match","Club Name Match")</f>
        <v>NO club name match</v>
      </c>
    </row>
    <row r="296" spans="2:8" x14ac:dyDescent="0.2">
      <c r="B296" s="54" t="s">
        <v>5</v>
      </c>
      <c r="C296" s="39" t="s">
        <v>19</v>
      </c>
      <c r="D296" s="39" t="s">
        <v>19</v>
      </c>
      <c r="E296" s="39">
        <v>1.1574074074074073E-5</v>
      </c>
      <c r="F296" s="40" t="e">
        <f t="shared" si="4"/>
        <v>#N/A</v>
      </c>
      <c r="G296" t="str">
        <f>IF((ISERROR((VLOOKUP(B296,Calculation!C$3:C$2610,1,FALSE)))),"not entered","")</f>
        <v/>
      </c>
      <c r="H296" t="str">
        <f>IF(ISNA(VLOOKUP(D296,Calculation!$AI$12:$AI$88,1,FALSE)),"NO club name match","Club Name Match")</f>
        <v>NO club name match</v>
      </c>
    </row>
    <row r="297" spans="2:8" x14ac:dyDescent="0.2">
      <c r="B297" s="54" t="s">
        <v>5</v>
      </c>
      <c r="C297" s="39" t="s">
        <v>19</v>
      </c>
      <c r="D297" s="39" t="s">
        <v>19</v>
      </c>
      <c r="E297" s="39">
        <v>1.1574074074074073E-5</v>
      </c>
      <c r="F297" s="40" t="e">
        <f t="shared" si="4"/>
        <v>#N/A</v>
      </c>
      <c r="G297" t="str">
        <f>IF((ISERROR((VLOOKUP(B297,Calculation!C$3:C$2610,1,FALSE)))),"not entered","")</f>
        <v/>
      </c>
      <c r="H297" t="str">
        <f>IF(ISNA(VLOOKUP(D297,Calculation!$AI$12:$AI$88,1,FALSE)),"NO club name match","Club Name Match")</f>
        <v>NO club name match</v>
      </c>
    </row>
    <row r="298" spans="2:8" x14ac:dyDescent="0.2">
      <c r="B298" s="54" t="s">
        <v>5</v>
      </c>
      <c r="C298" s="39" t="s">
        <v>19</v>
      </c>
      <c r="D298" s="39" t="s">
        <v>19</v>
      </c>
      <c r="E298" s="39">
        <v>1.1574074074074073E-5</v>
      </c>
      <c r="F298" s="40" t="e">
        <f t="shared" si="4"/>
        <v>#N/A</v>
      </c>
      <c r="G298" t="str">
        <f>IF((ISERROR((VLOOKUP(B298,Calculation!C$3:C$2610,1,FALSE)))),"not entered","")</f>
        <v/>
      </c>
      <c r="H298" t="str">
        <f>IF(ISNA(VLOOKUP(D298,Calculation!$AI$12:$AI$88,1,FALSE)),"NO club name match","Club Name Match")</f>
        <v>NO club name match</v>
      </c>
    </row>
    <row r="299" spans="2:8" x14ac:dyDescent="0.2">
      <c r="B299" s="54" t="s">
        <v>5</v>
      </c>
      <c r="C299" s="39" t="s">
        <v>19</v>
      </c>
      <c r="D299" s="39" t="s">
        <v>19</v>
      </c>
      <c r="E299" s="39">
        <v>1.1574074074074073E-5</v>
      </c>
      <c r="F299" s="40" t="e">
        <f t="shared" si="4"/>
        <v>#N/A</v>
      </c>
      <c r="G299" t="str">
        <f>IF((ISERROR((VLOOKUP(B299,Calculation!C$3:C$2610,1,FALSE)))),"not entered","")</f>
        <v/>
      </c>
      <c r="H299" t="str">
        <f>IF(ISNA(VLOOKUP(D299,Calculation!$AI$12:$AI$88,1,FALSE)),"NO club name match","Club Name Match")</f>
        <v>NO club name match</v>
      </c>
    </row>
    <row r="300" spans="2:8" x14ac:dyDescent="0.2">
      <c r="B300" s="54" t="s">
        <v>5</v>
      </c>
      <c r="C300" s="39" t="s">
        <v>19</v>
      </c>
      <c r="D300" s="39" t="s">
        <v>19</v>
      </c>
      <c r="E300" s="39">
        <v>1.1574074074074073E-5</v>
      </c>
      <c r="F300" s="40" t="e">
        <f t="shared" si="4"/>
        <v>#N/A</v>
      </c>
      <c r="G300" t="str">
        <f>IF((ISERROR((VLOOKUP(B300,Calculation!C$3:C$2610,1,FALSE)))),"not entered","")</f>
        <v/>
      </c>
      <c r="H300" t="str">
        <f>IF(ISNA(VLOOKUP(D300,Calculation!$AI$12:$AI$88,1,FALSE)),"NO club name match","Club Name Match")</f>
        <v>NO club name match</v>
      </c>
    </row>
    <row r="301" spans="2:8" x14ac:dyDescent="0.2">
      <c r="B301" s="54" t="s">
        <v>5</v>
      </c>
      <c r="C301" s="39" t="s">
        <v>19</v>
      </c>
      <c r="D301" s="39" t="s">
        <v>19</v>
      </c>
      <c r="E301" s="39">
        <v>1.1574074074074073E-5</v>
      </c>
      <c r="F301" s="40" t="e">
        <f t="shared" si="4"/>
        <v>#N/A</v>
      </c>
      <c r="G301" t="str">
        <f>IF((ISERROR((VLOOKUP(B301,Calculation!C$3:C$2610,1,FALSE)))),"not entered","")</f>
        <v/>
      </c>
      <c r="H301" t="str">
        <f>IF(ISNA(VLOOKUP(D301,Calculation!$AI$12:$AI$88,1,FALSE)),"NO club name match","Club Name Match")</f>
        <v>NO club name match</v>
      </c>
    </row>
    <row r="302" spans="2:8" x14ac:dyDescent="0.2">
      <c r="B302" s="54" t="s">
        <v>5</v>
      </c>
      <c r="C302" s="39" t="s">
        <v>19</v>
      </c>
      <c r="D302" s="39" t="s">
        <v>19</v>
      </c>
      <c r="E302" s="39">
        <v>1.1574074074074073E-5</v>
      </c>
      <c r="F302" s="40" t="e">
        <f t="shared" si="4"/>
        <v>#N/A</v>
      </c>
      <c r="G302" t="str">
        <f>IF((ISERROR((VLOOKUP(B302,Calculation!C$3:C$2610,1,FALSE)))),"not entered","")</f>
        <v/>
      </c>
      <c r="H302" t="str">
        <f>IF(ISNA(VLOOKUP(D302,Calculation!$AI$12:$AI$88,1,FALSE)),"NO club name match","Club Name Match")</f>
        <v>NO club name match</v>
      </c>
    </row>
    <row r="303" spans="2:8" x14ac:dyDescent="0.2">
      <c r="B303" s="54" t="s">
        <v>5</v>
      </c>
      <c r="C303" s="39" t="s">
        <v>19</v>
      </c>
      <c r="D303" s="39" t="s">
        <v>19</v>
      </c>
      <c r="E303" s="39">
        <v>1.1574074074074073E-5</v>
      </c>
      <c r="F303" s="40" t="e">
        <f t="shared" si="4"/>
        <v>#N/A</v>
      </c>
      <c r="G303" t="str">
        <f>IF((ISERROR((VLOOKUP(B303,Calculation!C$3:C$2610,1,FALSE)))),"not entered","")</f>
        <v/>
      </c>
      <c r="H303" t="str">
        <f>IF(ISNA(VLOOKUP(D303,Calculation!$AI$12:$AI$88,1,FALSE)),"NO club name match","Club Name Match")</f>
        <v>NO club name match</v>
      </c>
    </row>
    <row r="304" spans="2:8" x14ac:dyDescent="0.2">
      <c r="B304" s="54" t="s">
        <v>5</v>
      </c>
      <c r="C304" s="39" t="s">
        <v>19</v>
      </c>
      <c r="D304" s="39" t="s">
        <v>19</v>
      </c>
      <c r="E304" s="39">
        <v>1.1574074074074073E-5</v>
      </c>
      <c r="F304" s="40" t="e">
        <f t="shared" si="4"/>
        <v>#N/A</v>
      </c>
      <c r="G304" t="str">
        <f>IF((ISERROR((VLOOKUP(B304,Calculation!C$3:C$2610,1,FALSE)))),"not entered","")</f>
        <v/>
      </c>
      <c r="H304" t="str">
        <f>IF(ISNA(VLOOKUP(D304,Calculation!$AI$12:$AI$88,1,FALSE)),"NO club name match","Club Name Match")</f>
        <v>NO club name match</v>
      </c>
    </row>
    <row r="305" spans="2:8" x14ac:dyDescent="0.2">
      <c r="B305" s="54" t="s">
        <v>5</v>
      </c>
      <c r="C305" s="39" t="s">
        <v>19</v>
      </c>
      <c r="D305" s="39" t="s">
        <v>19</v>
      </c>
      <c r="E305" s="39">
        <v>1.1574074074074073E-5</v>
      </c>
      <c r="F305" s="40" t="e">
        <f t="shared" si="4"/>
        <v>#N/A</v>
      </c>
      <c r="G305" t="str">
        <f>IF((ISERROR((VLOOKUP(B305,Calculation!C$3:C$2610,1,FALSE)))),"not entered","")</f>
        <v/>
      </c>
      <c r="H305" t="str">
        <f>IF(ISNA(VLOOKUP(D305,Calculation!$AI$12:$AI$88,1,FALSE)),"NO club name match","Club Name Match")</f>
        <v>NO club name match</v>
      </c>
    </row>
    <row r="306" spans="2:8" x14ac:dyDescent="0.2">
      <c r="B306" s="54" t="s">
        <v>5</v>
      </c>
      <c r="C306" s="39" t="s">
        <v>19</v>
      </c>
      <c r="D306" s="39" t="s">
        <v>19</v>
      </c>
      <c r="E306" s="39">
        <v>1.1574074074074073E-5</v>
      </c>
      <c r="F306" s="40" t="e">
        <f t="shared" si="4"/>
        <v>#N/A</v>
      </c>
      <c r="G306" t="str">
        <f>IF((ISERROR((VLOOKUP(B306,Calculation!C$3:C$2610,1,FALSE)))),"not entered","")</f>
        <v/>
      </c>
      <c r="H306" t="str">
        <f>IF(ISNA(VLOOKUP(D306,Calculation!$AI$12:$AI$88,1,FALSE)),"NO club name match","Club Name Match")</f>
        <v>NO club name match</v>
      </c>
    </row>
    <row r="307" spans="2:8" x14ac:dyDescent="0.2">
      <c r="B307" s="54" t="s">
        <v>5</v>
      </c>
      <c r="C307" s="39" t="s">
        <v>19</v>
      </c>
      <c r="D307" s="39" t="s">
        <v>19</v>
      </c>
      <c r="E307" s="39">
        <v>1.1574074074074073E-5</v>
      </c>
      <c r="F307" s="40" t="e">
        <f t="shared" si="4"/>
        <v>#N/A</v>
      </c>
      <c r="G307" t="str">
        <f>IF((ISERROR((VLOOKUP(B307,Calculation!C$3:C$2610,1,FALSE)))),"not entered","")</f>
        <v/>
      </c>
      <c r="H307" t="str">
        <f>IF(ISNA(VLOOKUP(D307,Calculation!$AI$12:$AI$88,1,FALSE)),"NO club name match","Club Name Match")</f>
        <v>NO club name match</v>
      </c>
    </row>
    <row r="308" spans="2:8" x14ac:dyDescent="0.2">
      <c r="B308" s="54" t="s">
        <v>5</v>
      </c>
      <c r="C308" s="39" t="s">
        <v>19</v>
      </c>
      <c r="D308" s="39" t="s">
        <v>19</v>
      </c>
      <c r="E308" s="39">
        <v>1.1574074074074073E-5</v>
      </c>
      <c r="F308" s="40" t="e">
        <f t="shared" si="4"/>
        <v>#N/A</v>
      </c>
      <c r="G308" t="str">
        <f>IF((ISERROR((VLOOKUP(B308,Calculation!C$3:C$2610,1,FALSE)))),"not entered","")</f>
        <v/>
      </c>
      <c r="H308" t="str">
        <f>IF(ISNA(VLOOKUP(D308,Calculation!$AI$12:$AI$88,1,FALSE)),"NO club name match","Club Name Match")</f>
        <v>NO club name match</v>
      </c>
    </row>
    <row r="309" spans="2:8" x14ac:dyDescent="0.2">
      <c r="B309" s="54" t="s">
        <v>5</v>
      </c>
      <c r="C309" s="39" t="s">
        <v>19</v>
      </c>
      <c r="D309" s="39" t="s">
        <v>19</v>
      </c>
      <c r="E309" s="39">
        <v>1.1574074074074073E-5</v>
      </c>
      <c r="F309" s="40" t="e">
        <f t="shared" si="4"/>
        <v>#N/A</v>
      </c>
      <c r="G309" t="str">
        <f>IF((ISERROR((VLOOKUP(B309,Calculation!C$3:C$2610,1,FALSE)))),"not entered","")</f>
        <v/>
      </c>
      <c r="H309" t="str">
        <f>IF(ISNA(VLOOKUP(D309,Calculation!$AI$12:$AI$88,1,FALSE)),"NO club name match","Club Name Match")</f>
        <v>NO club name match</v>
      </c>
    </row>
    <row r="310" spans="2:8" x14ac:dyDescent="0.2">
      <c r="B310" s="54" t="s">
        <v>5</v>
      </c>
      <c r="C310" s="39" t="s">
        <v>19</v>
      </c>
      <c r="D310" s="39" t="s">
        <v>19</v>
      </c>
      <c r="E310" s="39">
        <v>1.1574074074074073E-5</v>
      </c>
      <c r="F310" s="40" t="e">
        <f t="shared" si="4"/>
        <v>#N/A</v>
      </c>
      <c r="G310" t="str">
        <f>IF((ISERROR((VLOOKUP(B310,Calculation!C$3:C$2610,1,FALSE)))),"not entered","")</f>
        <v/>
      </c>
      <c r="H310" t="str">
        <f>IF(ISNA(VLOOKUP(D310,Calculation!$AI$12:$AI$88,1,FALSE)),"NO club name match","Club Name Match")</f>
        <v>NO club name match</v>
      </c>
    </row>
    <row r="311" spans="2:8" x14ac:dyDescent="0.2">
      <c r="B311" s="54" t="s">
        <v>5</v>
      </c>
      <c r="C311" s="39" t="s">
        <v>19</v>
      </c>
      <c r="D311" s="39" t="s">
        <v>19</v>
      </c>
      <c r="E311" s="39">
        <v>1.1574074074074073E-5</v>
      </c>
      <c r="F311" s="40" t="e">
        <f t="shared" si="4"/>
        <v>#N/A</v>
      </c>
      <c r="G311" t="str">
        <f>IF((ISERROR((VLOOKUP(B311,Calculation!C$3:C$2610,1,FALSE)))),"not entered","")</f>
        <v/>
      </c>
      <c r="H311" t="str">
        <f>IF(ISNA(VLOOKUP(D311,Calculation!$AI$12:$AI$88,1,FALSE)),"NO club name match","Club Name Match")</f>
        <v>NO club name match</v>
      </c>
    </row>
    <row r="312" spans="2:8" x14ac:dyDescent="0.2">
      <c r="B312" s="54" t="s">
        <v>5</v>
      </c>
      <c r="C312" s="39" t="s">
        <v>19</v>
      </c>
      <c r="D312" s="39" t="s">
        <v>19</v>
      </c>
      <c r="E312" s="39">
        <v>1.1574074074074073E-5</v>
      </c>
      <c r="F312" s="40" t="e">
        <f t="shared" si="4"/>
        <v>#N/A</v>
      </c>
      <c r="G312" t="str">
        <f>IF((ISERROR((VLOOKUP(B312,Calculation!C$3:C$2610,1,FALSE)))),"not entered","")</f>
        <v/>
      </c>
      <c r="H312" t="str">
        <f>IF(ISNA(VLOOKUP(D312,Calculation!$AI$12:$AI$88,1,FALSE)),"NO club name match","Club Name Match")</f>
        <v>NO club name match</v>
      </c>
    </row>
    <row r="313" spans="2:8" x14ac:dyDescent="0.2">
      <c r="B313" s="54" t="s">
        <v>5</v>
      </c>
      <c r="C313" s="39" t="s">
        <v>19</v>
      </c>
      <c r="D313" s="39" t="s">
        <v>19</v>
      </c>
      <c r="E313" s="39">
        <v>1.1574074074074073E-5</v>
      </c>
      <c r="F313" s="40" t="e">
        <f t="shared" si="4"/>
        <v>#N/A</v>
      </c>
      <c r="G313" t="str">
        <f>IF((ISERROR((VLOOKUP(B313,Calculation!C$3:C$2610,1,FALSE)))),"not entered","")</f>
        <v/>
      </c>
      <c r="H313" t="str">
        <f>IF(ISNA(VLOOKUP(D313,Calculation!$AI$12:$AI$88,1,FALSE)),"NO club name match","Club Name Match")</f>
        <v>NO club name match</v>
      </c>
    </row>
    <row r="314" spans="2:8" x14ac:dyDescent="0.2">
      <c r="B314" s="54" t="s">
        <v>5</v>
      </c>
      <c r="C314" s="39" t="s">
        <v>19</v>
      </c>
      <c r="D314" s="39" t="s">
        <v>19</v>
      </c>
      <c r="E314" s="39">
        <v>1.1574074074074073E-5</v>
      </c>
      <c r="F314" s="40" t="e">
        <f t="shared" si="4"/>
        <v>#N/A</v>
      </c>
      <c r="G314" t="str">
        <f>IF((ISERROR((VLOOKUP(B314,Calculation!C$3:C$2610,1,FALSE)))),"not entered","")</f>
        <v/>
      </c>
      <c r="H314" t="str">
        <f>IF(ISNA(VLOOKUP(D314,Calculation!$AI$12:$AI$88,1,FALSE)),"NO club name match","Club Name Match")</f>
        <v>NO club name match</v>
      </c>
    </row>
    <row r="315" spans="2:8" x14ac:dyDescent="0.2">
      <c r="B315" s="54" t="s">
        <v>5</v>
      </c>
      <c r="C315" s="39" t="s">
        <v>19</v>
      </c>
      <c r="D315" s="39" t="s">
        <v>19</v>
      </c>
      <c r="E315" s="39">
        <v>1.1574074074074073E-5</v>
      </c>
      <c r="F315" s="40" t="e">
        <f t="shared" si="4"/>
        <v>#N/A</v>
      </c>
      <c r="G315" t="str">
        <f>IF((ISERROR((VLOOKUP(B315,Calculation!C$3:C$2610,1,FALSE)))),"not entered","")</f>
        <v/>
      </c>
      <c r="H315" t="str">
        <f>IF(ISNA(VLOOKUP(D315,Calculation!$AI$12:$AI$88,1,FALSE)),"NO club name match","Club Name Match")</f>
        <v>NO club name match</v>
      </c>
    </row>
    <row r="316" spans="2:8" x14ac:dyDescent="0.2">
      <c r="B316" s="54" t="s">
        <v>5</v>
      </c>
      <c r="C316" s="39" t="s">
        <v>19</v>
      </c>
      <c r="D316" s="39" t="s">
        <v>19</v>
      </c>
      <c r="E316" s="39">
        <v>1.1574074074074073E-5</v>
      </c>
      <c r="F316" s="40" t="e">
        <f t="shared" si="4"/>
        <v>#N/A</v>
      </c>
      <c r="G316" t="str">
        <f>IF((ISERROR((VLOOKUP(B316,Calculation!C$3:C$2610,1,FALSE)))),"not entered","")</f>
        <v/>
      </c>
      <c r="H316" t="str">
        <f>IF(ISNA(VLOOKUP(D316,Calculation!$AI$12:$AI$88,1,FALSE)),"NO club name match","Club Name Match")</f>
        <v>NO club name match</v>
      </c>
    </row>
    <row r="317" spans="2:8" x14ac:dyDescent="0.2">
      <c r="B317" s="54" t="s">
        <v>5</v>
      </c>
      <c r="C317" s="39" t="s">
        <v>19</v>
      </c>
      <c r="D317" s="39" t="s">
        <v>19</v>
      </c>
      <c r="E317" s="39">
        <v>1.1574074074074073E-5</v>
      </c>
      <c r="F317" s="40" t="e">
        <f t="shared" si="4"/>
        <v>#N/A</v>
      </c>
      <c r="G317" t="str">
        <f>IF((ISERROR((VLOOKUP(B317,Calculation!C$3:C$2610,1,FALSE)))),"not entered","")</f>
        <v/>
      </c>
      <c r="H317" t="str">
        <f>IF(ISNA(VLOOKUP(D317,Calculation!$AI$12:$AI$88,1,FALSE)),"NO club name match","Club Name Match")</f>
        <v>NO club name match</v>
      </c>
    </row>
    <row r="318" spans="2:8" x14ac:dyDescent="0.2">
      <c r="B318" s="54" t="s">
        <v>5</v>
      </c>
      <c r="C318" s="39" t="s">
        <v>19</v>
      </c>
      <c r="D318" s="39" t="s">
        <v>19</v>
      </c>
      <c r="E318" s="39">
        <v>1.1574074074074073E-5</v>
      </c>
      <c r="F318" s="40" t="e">
        <f t="shared" si="4"/>
        <v>#N/A</v>
      </c>
      <c r="G318" t="str">
        <f>IF((ISERROR((VLOOKUP(B318,Calculation!C$3:C$2610,1,FALSE)))),"not entered","")</f>
        <v/>
      </c>
      <c r="H318" t="str">
        <f>IF(ISNA(VLOOKUP(D318,Calculation!$AI$12:$AI$88,1,FALSE)),"NO club name match","Club Name Match")</f>
        <v>NO club name match</v>
      </c>
    </row>
    <row r="319" spans="2:8" x14ac:dyDescent="0.2">
      <c r="B319" s="54" t="s">
        <v>5</v>
      </c>
      <c r="C319" s="39" t="s">
        <v>19</v>
      </c>
      <c r="D319" s="39" t="s">
        <v>19</v>
      </c>
      <c r="E319" s="39">
        <v>1.1574074074074073E-5</v>
      </c>
      <c r="F319" s="40" t="e">
        <f t="shared" si="4"/>
        <v>#N/A</v>
      </c>
      <c r="G319" t="str">
        <f>IF((ISERROR((VLOOKUP(B319,Calculation!C$3:C$2610,1,FALSE)))),"not entered","")</f>
        <v/>
      </c>
      <c r="H319" t="str">
        <f>IF(ISNA(VLOOKUP(D319,Calculation!$AI$12:$AI$88,1,FALSE)),"NO club name match","Club Name Match")</f>
        <v>NO club name match</v>
      </c>
    </row>
    <row r="320" spans="2:8" x14ac:dyDescent="0.2">
      <c r="B320" s="54" t="s">
        <v>5</v>
      </c>
      <c r="C320" s="39" t="s">
        <v>19</v>
      </c>
      <c r="D320" s="39" t="s">
        <v>19</v>
      </c>
      <c r="E320" s="39">
        <v>1.1574074074074073E-5</v>
      </c>
      <c r="F320" s="40" t="e">
        <f t="shared" si="4"/>
        <v>#N/A</v>
      </c>
      <c r="G320" t="str">
        <f>IF((ISERROR((VLOOKUP(B320,Calculation!C$3:C$2610,1,FALSE)))),"not entered","")</f>
        <v/>
      </c>
      <c r="H320" t="str">
        <f>IF(ISNA(VLOOKUP(D320,Calculation!$AI$12:$AI$88,1,FALSE)),"NO club name match","Club Name Match")</f>
        <v>NO club name match</v>
      </c>
    </row>
    <row r="321" spans="2:8" x14ac:dyDescent="0.2">
      <c r="B321" s="54" t="s">
        <v>5</v>
      </c>
      <c r="C321" s="39" t="s">
        <v>19</v>
      </c>
      <c r="D321" s="39" t="s">
        <v>19</v>
      </c>
      <c r="E321" s="39">
        <v>1.1574074074074073E-5</v>
      </c>
      <c r="F321" s="40" t="e">
        <f t="shared" si="4"/>
        <v>#N/A</v>
      </c>
      <c r="G321" t="str">
        <f>IF((ISERROR((VLOOKUP(B321,Calculation!C$3:C$2610,1,FALSE)))),"not entered","")</f>
        <v/>
      </c>
      <c r="H321" t="str">
        <f>IF(ISNA(VLOOKUP(D321,Calculation!$AI$12:$AI$88,1,FALSE)),"NO club name match","Club Name Match")</f>
        <v>NO club name match</v>
      </c>
    </row>
    <row r="322" spans="2:8" x14ac:dyDescent="0.2">
      <c r="B322" s="54" t="s">
        <v>5</v>
      </c>
      <c r="C322" s="39" t="s">
        <v>19</v>
      </c>
      <c r="D322" s="39" t="s">
        <v>19</v>
      </c>
      <c r="E322" s="39">
        <v>1.1574074074074073E-5</v>
      </c>
      <c r="F322" s="40" t="e">
        <f t="shared" si="4"/>
        <v>#N/A</v>
      </c>
      <c r="G322" t="str">
        <f>IF((ISERROR((VLOOKUP(B322,Calculation!C$3:C$2610,1,FALSE)))),"not entered","")</f>
        <v/>
      </c>
      <c r="H322" t="str">
        <f>IF(ISNA(VLOOKUP(D322,Calculation!$AI$12:$AI$88,1,FALSE)),"NO club name match","Club Name Match")</f>
        <v>NO club name match</v>
      </c>
    </row>
    <row r="323" spans="2:8" x14ac:dyDescent="0.2">
      <c r="B323" s="54" t="s">
        <v>5</v>
      </c>
      <c r="C323" s="39" t="s">
        <v>19</v>
      </c>
      <c r="D323" s="39" t="s">
        <v>19</v>
      </c>
      <c r="E323" s="39">
        <v>1.1574074074074073E-5</v>
      </c>
      <c r="F323" s="40" t="e">
        <f t="shared" si="4"/>
        <v>#N/A</v>
      </c>
      <c r="G323" t="str">
        <f>IF((ISERROR((VLOOKUP(B323,Calculation!C$3:C$2610,1,FALSE)))),"not entered","")</f>
        <v/>
      </c>
      <c r="H323" t="str">
        <f>IF(ISNA(VLOOKUP(D323,Calculation!$AI$12:$AI$88,1,FALSE)),"NO club name match","Club Name Match")</f>
        <v>NO club name match</v>
      </c>
    </row>
    <row r="324" spans="2:8" x14ac:dyDescent="0.2">
      <c r="B324" s="54" t="s">
        <v>5</v>
      </c>
      <c r="C324" s="39" t="s">
        <v>19</v>
      </c>
      <c r="D324" s="39" t="s">
        <v>19</v>
      </c>
      <c r="E324" s="39">
        <v>1.1574074074074073E-5</v>
      </c>
      <c r="F324" s="40" t="e">
        <f t="shared" si="4"/>
        <v>#N/A</v>
      </c>
      <c r="G324" t="str">
        <f>IF((ISERROR((VLOOKUP(B324,Calculation!C$3:C$2610,1,FALSE)))),"not entered","")</f>
        <v/>
      </c>
      <c r="H324" t="str">
        <f>IF(ISNA(VLOOKUP(D324,Calculation!$AI$12:$AI$88,1,FALSE)),"NO club name match","Club Name Match")</f>
        <v>NO club name match</v>
      </c>
    </row>
    <row r="325" spans="2:8" x14ac:dyDescent="0.2">
      <c r="B325" s="54" t="s">
        <v>5</v>
      </c>
      <c r="C325" s="39" t="s">
        <v>19</v>
      </c>
      <c r="D325" s="39" t="s">
        <v>19</v>
      </c>
      <c r="E325" s="39">
        <v>1.1574074074074073E-5</v>
      </c>
      <c r="F325" s="40" t="e">
        <f t="shared" si="4"/>
        <v>#N/A</v>
      </c>
      <c r="G325" t="str">
        <f>IF((ISERROR((VLOOKUP(B325,Calculation!C$3:C$2610,1,FALSE)))),"not entered","")</f>
        <v/>
      </c>
      <c r="H325" t="str">
        <f>IF(ISNA(VLOOKUP(D325,Calculation!$AI$12:$AI$88,1,FALSE)),"NO club name match","Club Name Match")</f>
        <v>NO club name match</v>
      </c>
    </row>
    <row r="326" spans="2:8" x14ac:dyDescent="0.2">
      <c r="B326" s="54" t="s">
        <v>5</v>
      </c>
      <c r="C326" s="39" t="s">
        <v>19</v>
      </c>
      <c r="D326" s="39" t="s">
        <v>19</v>
      </c>
      <c r="E326" s="39">
        <v>1.1574074074074073E-5</v>
      </c>
      <c r="F326" s="40" t="e">
        <f t="shared" ref="F326:F389" si="5">TRUNC((VLOOKUP(C326,C$4:E$5,3,FALSE))/(E326/10000))</f>
        <v>#N/A</v>
      </c>
      <c r="G326" t="str">
        <f>IF((ISERROR((VLOOKUP(B326,Calculation!C$3:C$2610,1,FALSE)))),"not entered","")</f>
        <v/>
      </c>
      <c r="H326" t="str">
        <f>IF(ISNA(VLOOKUP(D326,Calculation!$AI$12:$AI$88,1,FALSE)),"NO club name match","Club Name Match")</f>
        <v>NO club name match</v>
      </c>
    </row>
    <row r="327" spans="2:8" x14ac:dyDescent="0.2">
      <c r="B327" s="54" t="s">
        <v>5</v>
      </c>
      <c r="C327" s="39" t="s">
        <v>19</v>
      </c>
      <c r="D327" s="39" t="s">
        <v>19</v>
      </c>
      <c r="E327" s="39">
        <v>1.1574074074074073E-5</v>
      </c>
      <c r="F327" s="40" t="e">
        <f t="shared" si="5"/>
        <v>#N/A</v>
      </c>
      <c r="G327" t="str">
        <f>IF((ISERROR((VLOOKUP(B327,Calculation!C$3:C$2610,1,FALSE)))),"not entered","")</f>
        <v/>
      </c>
      <c r="H327" t="str">
        <f>IF(ISNA(VLOOKUP(D327,Calculation!$AI$12:$AI$88,1,FALSE)),"NO club name match","Club Name Match")</f>
        <v>NO club name match</v>
      </c>
    </row>
    <row r="328" spans="2:8" x14ac:dyDescent="0.2">
      <c r="B328" s="54" t="s">
        <v>5</v>
      </c>
      <c r="C328" s="39" t="s">
        <v>19</v>
      </c>
      <c r="D328" s="39" t="s">
        <v>19</v>
      </c>
      <c r="E328" s="39">
        <v>1.1574074074074073E-5</v>
      </c>
      <c r="F328" s="40" t="e">
        <f t="shared" si="5"/>
        <v>#N/A</v>
      </c>
      <c r="G328" t="str">
        <f>IF((ISERROR((VLOOKUP(B328,Calculation!C$3:C$2610,1,FALSE)))),"not entered","")</f>
        <v/>
      </c>
      <c r="H328" t="str">
        <f>IF(ISNA(VLOOKUP(D328,Calculation!$AI$12:$AI$88,1,FALSE)),"NO club name match","Club Name Match")</f>
        <v>NO club name match</v>
      </c>
    </row>
    <row r="329" spans="2:8" x14ac:dyDescent="0.2">
      <c r="B329" s="54" t="s">
        <v>5</v>
      </c>
      <c r="C329" s="39" t="s">
        <v>19</v>
      </c>
      <c r="D329" s="39" t="s">
        <v>19</v>
      </c>
      <c r="E329" s="39">
        <v>1.1574074074074073E-5</v>
      </c>
      <c r="F329" s="40" t="e">
        <f t="shared" si="5"/>
        <v>#N/A</v>
      </c>
      <c r="G329" t="str">
        <f>IF((ISERROR((VLOOKUP(B329,Calculation!C$3:C$2610,1,FALSE)))),"not entered","")</f>
        <v/>
      </c>
      <c r="H329" t="str">
        <f>IF(ISNA(VLOOKUP(D329,Calculation!$AI$12:$AI$88,1,FALSE)),"NO club name match","Club Name Match")</f>
        <v>NO club name match</v>
      </c>
    </row>
    <row r="330" spans="2:8" x14ac:dyDescent="0.2">
      <c r="B330" s="54" t="s">
        <v>5</v>
      </c>
      <c r="C330" s="39" t="s">
        <v>19</v>
      </c>
      <c r="D330" s="39" t="s">
        <v>19</v>
      </c>
      <c r="E330" s="39">
        <v>1.1574074074074073E-5</v>
      </c>
      <c r="F330" s="40" t="e">
        <f t="shared" si="5"/>
        <v>#N/A</v>
      </c>
      <c r="G330" t="str">
        <f>IF((ISERROR((VLOOKUP(B330,Calculation!C$3:C$2610,1,FALSE)))),"not entered","")</f>
        <v/>
      </c>
      <c r="H330" t="str">
        <f>IF(ISNA(VLOOKUP(D330,Calculation!$AI$12:$AI$88,1,FALSE)),"NO club name match","Club Name Match")</f>
        <v>NO club name match</v>
      </c>
    </row>
    <row r="331" spans="2:8" x14ac:dyDescent="0.2">
      <c r="B331" s="54" t="s">
        <v>5</v>
      </c>
      <c r="C331" s="39" t="s">
        <v>19</v>
      </c>
      <c r="D331" s="39" t="s">
        <v>19</v>
      </c>
      <c r="E331" s="39">
        <v>1.1574074074074073E-5</v>
      </c>
      <c r="F331" s="40" t="e">
        <f t="shared" si="5"/>
        <v>#N/A</v>
      </c>
      <c r="G331" t="str">
        <f>IF((ISERROR((VLOOKUP(B331,Calculation!C$3:C$2610,1,FALSE)))),"not entered","")</f>
        <v/>
      </c>
      <c r="H331" t="str">
        <f>IF(ISNA(VLOOKUP(D331,Calculation!$AI$12:$AI$88,1,FALSE)),"NO club name match","Club Name Match")</f>
        <v>NO club name match</v>
      </c>
    </row>
    <row r="332" spans="2:8" x14ac:dyDescent="0.2">
      <c r="B332" s="54" t="s">
        <v>5</v>
      </c>
      <c r="C332" s="39" t="s">
        <v>19</v>
      </c>
      <c r="D332" s="39" t="s">
        <v>19</v>
      </c>
      <c r="E332" s="39">
        <v>1.1574074074074073E-5</v>
      </c>
      <c r="F332" s="40" t="e">
        <f t="shared" si="5"/>
        <v>#N/A</v>
      </c>
      <c r="G332" t="str">
        <f>IF((ISERROR((VLOOKUP(B332,Calculation!C$3:C$2610,1,FALSE)))),"not entered","")</f>
        <v/>
      </c>
      <c r="H332" t="str">
        <f>IF(ISNA(VLOOKUP(D332,Calculation!$AI$12:$AI$88,1,FALSE)),"NO club name match","Club Name Match")</f>
        <v>NO club name match</v>
      </c>
    </row>
    <row r="333" spans="2:8" x14ac:dyDescent="0.2">
      <c r="B333" s="54" t="s">
        <v>5</v>
      </c>
      <c r="C333" s="39" t="s">
        <v>19</v>
      </c>
      <c r="D333" s="39" t="s">
        <v>19</v>
      </c>
      <c r="E333" s="39">
        <v>1.1574074074074073E-5</v>
      </c>
      <c r="F333" s="40" t="e">
        <f t="shared" si="5"/>
        <v>#N/A</v>
      </c>
      <c r="G333" t="str">
        <f>IF((ISERROR((VLOOKUP(B333,Calculation!C$3:C$2610,1,FALSE)))),"not entered","")</f>
        <v/>
      </c>
      <c r="H333" t="str">
        <f>IF(ISNA(VLOOKUP(D333,Calculation!$AI$12:$AI$88,1,FALSE)),"NO club name match","Club Name Match")</f>
        <v>NO club name match</v>
      </c>
    </row>
    <row r="334" spans="2:8" x14ac:dyDescent="0.2">
      <c r="B334" s="54" t="s">
        <v>5</v>
      </c>
      <c r="C334" s="39" t="s">
        <v>19</v>
      </c>
      <c r="D334" s="39" t="s">
        <v>19</v>
      </c>
      <c r="E334" s="39">
        <v>1.1574074074074073E-5</v>
      </c>
      <c r="F334" s="40" t="e">
        <f t="shared" si="5"/>
        <v>#N/A</v>
      </c>
      <c r="G334" t="str">
        <f>IF((ISERROR((VLOOKUP(B334,Calculation!C$3:C$2610,1,FALSE)))),"not entered","")</f>
        <v/>
      </c>
      <c r="H334" t="str">
        <f>IF(ISNA(VLOOKUP(D334,Calculation!$AI$12:$AI$88,1,FALSE)),"NO club name match","Club Name Match")</f>
        <v>NO club name match</v>
      </c>
    </row>
    <row r="335" spans="2:8" x14ac:dyDescent="0.2">
      <c r="B335" s="54" t="s">
        <v>5</v>
      </c>
      <c r="C335" s="39" t="s">
        <v>19</v>
      </c>
      <c r="D335" s="39" t="s">
        <v>19</v>
      </c>
      <c r="E335" s="39">
        <v>1.1574074074074073E-5</v>
      </c>
      <c r="F335" s="40" t="e">
        <f t="shared" si="5"/>
        <v>#N/A</v>
      </c>
      <c r="G335" t="str">
        <f>IF((ISERROR((VLOOKUP(B335,Calculation!C$3:C$2610,1,FALSE)))),"not entered","")</f>
        <v/>
      </c>
      <c r="H335" t="str">
        <f>IF(ISNA(VLOOKUP(D335,Calculation!$AI$12:$AI$88,1,FALSE)),"NO club name match","Club Name Match")</f>
        <v>NO club name match</v>
      </c>
    </row>
    <row r="336" spans="2:8" x14ac:dyDescent="0.2">
      <c r="B336" s="54" t="s">
        <v>5</v>
      </c>
      <c r="C336" s="39" t="s">
        <v>19</v>
      </c>
      <c r="D336" s="39" t="s">
        <v>19</v>
      </c>
      <c r="E336" s="39">
        <v>1.1574074074074073E-5</v>
      </c>
      <c r="F336" s="40" t="e">
        <f t="shared" si="5"/>
        <v>#N/A</v>
      </c>
      <c r="G336" t="str">
        <f>IF((ISERROR((VLOOKUP(B336,Calculation!C$3:C$2610,1,FALSE)))),"not entered","")</f>
        <v/>
      </c>
      <c r="H336" t="str">
        <f>IF(ISNA(VLOOKUP(D336,Calculation!$AI$12:$AI$88,1,FALSE)),"NO club name match","Club Name Match")</f>
        <v>NO club name match</v>
      </c>
    </row>
    <row r="337" spans="2:8" x14ac:dyDescent="0.2">
      <c r="B337" s="54" t="s">
        <v>5</v>
      </c>
      <c r="C337" s="39" t="s">
        <v>19</v>
      </c>
      <c r="D337" s="39" t="s">
        <v>19</v>
      </c>
      <c r="E337" s="39">
        <v>1.1574074074074073E-5</v>
      </c>
      <c r="F337" s="40" t="e">
        <f t="shared" si="5"/>
        <v>#N/A</v>
      </c>
      <c r="G337" t="str">
        <f>IF((ISERROR((VLOOKUP(B337,Calculation!C$3:C$2610,1,FALSE)))),"not entered","")</f>
        <v/>
      </c>
      <c r="H337" t="str">
        <f>IF(ISNA(VLOOKUP(D337,Calculation!$AI$12:$AI$88,1,FALSE)),"NO club name match","Club Name Match")</f>
        <v>NO club name match</v>
      </c>
    </row>
    <row r="338" spans="2:8" x14ac:dyDescent="0.2">
      <c r="B338" s="54" t="s">
        <v>5</v>
      </c>
      <c r="C338" s="39" t="s">
        <v>19</v>
      </c>
      <c r="D338" s="39" t="s">
        <v>19</v>
      </c>
      <c r="E338" s="39">
        <v>1.1574074074074073E-5</v>
      </c>
      <c r="F338" s="40" t="e">
        <f t="shared" si="5"/>
        <v>#N/A</v>
      </c>
      <c r="G338" t="str">
        <f>IF((ISERROR((VLOOKUP(B338,Calculation!C$3:C$2610,1,FALSE)))),"not entered","")</f>
        <v/>
      </c>
      <c r="H338" t="str">
        <f>IF(ISNA(VLOOKUP(D338,Calculation!$AI$12:$AI$88,1,FALSE)),"NO club name match","Club Name Match")</f>
        <v>NO club name match</v>
      </c>
    </row>
    <row r="339" spans="2:8" x14ac:dyDescent="0.2">
      <c r="B339" s="54" t="s">
        <v>5</v>
      </c>
      <c r="C339" s="39" t="s">
        <v>19</v>
      </c>
      <c r="D339" s="39" t="s">
        <v>19</v>
      </c>
      <c r="E339" s="39">
        <v>1.1574074074074073E-5</v>
      </c>
      <c r="F339" s="40" t="e">
        <f t="shared" si="5"/>
        <v>#N/A</v>
      </c>
      <c r="G339" t="str">
        <f>IF((ISERROR((VLOOKUP(B339,Calculation!C$3:C$2610,1,FALSE)))),"not entered","")</f>
        <v/>
      </c>
      <c r="H339" t="str">
        <f>IF(ISNA(VLOOKUP(D339,Calculation!$AI$12:$AI$88,1,FALSE)),"NO club name match","Club Name Match")</f>
        <v>NO club name match</v>
      </c>
    </row>
    <row r="340" spans="2:8" x14ac:dyDescent="0.2">
      <c r="B340" s="54" t="s">
        <v>5</v>
      </c>
      <c r="C340" s="39" t="s">
        <v>19</v>
      </c>
      <c r="D340" s="39" t="s">
        <v>19</v>
      </c>
      <c r="E340" s="39">
        <v>1.1574074074074073E-5</v>
      </c>
      <c r="F340" s="40" t="e">
        <f t="shared" si="5"/>
        <v>#N/A</v>
      </c>
      <c r="G340" t="str">
        <f>IF((ISERROR((VLOOKUP(B340,Calculation!C$3:C$2610,1,FALSE)))),"not entered","")</f>
        <v/>
      </c>
      <c r="H340" t="str">
        <f>IF(ISNA(VLOOKUP(D340,Calculation!$AI$12:$AI$88,1,FALSE)),"NO club name match","Club Name Match")</f>
        <v>NO club name match</v>
      </c>
    </row>
    <row r="341" spans="2:8" x14ac:dyDescent="0.2">
      <c r="B341" s="54" t="s">
        <v>5</v>
      </c>
      <c r="C341" s="39" t="s">
        <v>19</v>
      </c>
      <c r="D341" s="39" t="s">
        <v>19</v>
      </c>
      <c r="E341" s="39">
        <v>1.1574074074074073E-5</v>
      </c>
      <c r="F341" s="40" t="e">
        <f t="shared" si="5"/>
        <v>#N/A</v>
      </c>
      <c r="G341" t="str">
        <f>IF((ISERROR((VLOOKUP(B341,Calculation!C$3:C$2610,1,FALSE)))),"not entered","")</f>
        <v/>
      </c>
      <c r="H341" t="str">
        <f>IF(ISNA(VLOOKUP(D341,Calculation!$AI$12:$AI$88,1,FALSE)),"NO club name match","Club Name Match")</f>
        <v>NO club name match</v>
      </c>
    </row>
    <row r="342" spans="2:8" x14ac:dyDescent="0.2">
      <c r="B342" s="54" t="s">
        <v>5</v>
      </c>
      <c r="C342" s="39" t="s">
        <v>19</v>
      </c>
      <c r="D342" s="39" t="s">
        <v>19</v>
      </c>
      <c r="E342" s="39">
        <v>1.1574074074074073E-5</v>
      </c>
      <c r="F342" s="40" t="e">
        <f t="shared" si="5"/>
        <v>#N/A</v>
      </c>
      <c r="G342" t="str">
        <f>IF((ISERROR((VLOOKUP(B342,Calculation!C$3:C$2610,1,FALSE)))),"not entered","")</f>
        <v/>
      </c>
      <c r="H342" t="str">
        <f>IF(ISNA(VLOOKUP(D342,Calculation!$AI$12:$AI$88,1,FALSE)),"NO club name match","Club Name Match")</f>
        <v>NO club name match</v>
      </c>
    </row>
    <row r="343" spans="2:8" x14ac:dyDescent="0.2">
      <c r="B343" s="54" t="s">
        <v>5</v>
      </c>
      <c r="C343" s="39" t="s">
        <v>19</v>
      </c>
      <c r="D343" s="39" t="s">
        <v>19</v>
      </c>
      <c r="E343" s="39">
        <v>1.1574074074074073E-5</v>
      </c>
      <c r="F343" s="40" t="e">
        <f t="shared" si="5"/>
        <v>#N/A</v>
      </c>
      <c r="G343" t="str">
        <f>IF((ISERROR((VLOOKUP(B343,Calculation!C$3:C$2610,1,FALSE)))),"not entered","")</f>
        <v/>
      </c>
      <c r="H343" t="str">
        <f>IF(ISNA(VLOOKUP(D343,Calculation!$AI$12:$AI$88,1,FALSE)),"NO club name match","Club Name Match")</f>
        <v>NO club name match</v>
      </c>
    </row>
    <row r="344" spans="2:8" x14ac:dyDescent="0.2">
      <c r="B344" s="54" t="s">
        <v>5</v>
      </c>
      <c r="C344" s="39" t="s">
        <v>19</v>
      </c>
      <c r="D344" s="39" t="s">
        <v>19</v>
      </c>
      <c r="E344" s="39">
        <v>1.1574074074074073E-5</v>
      </c>
      <c r="F344" s="40" t="e">
        <f t="shared" si="5"/>
        <v>#N/A</v>
      </c>
      <c r="G344" t="str">
        <f>IF((ISERROR((VLOOKUP(B344,Calculation!C$3:C$2610,1,FALSE)))),"not entered","")</f>
        <v/>
      </c>
      <c r="H344" t="str">
        <f>IF(ISNA(VLOOKUP(D344,Calculation!$AI$12:$AI$88,1,FALSE)),"NO club name match","Club Name Match")</f>
        <v>NO club name match</v>
      </c>
    </row>
    <row r="345" spans="2:8" x14ac:dyDescent="0.2">
      <c r="B345" s="54" t="s">
        <v>5</v>
      </c>
      <c r="C345" s="39" t="s">
        <v>19</v>
      </c>
      <c r="D345" s="39" t="s">
        <v>19</v>
      </c>
      <c r="E345" s="39">
        <v>1.1574074074074073E-5</v>
      </c>
      <c r="F345" s="40" t="e">
        <f t="shared" si="5"/>
        <v>#N/A</v>
      </c>
      <c r="G345" t="str">
        <f>IF((ISERROR((VLOOKUP(B345,Calculation!C$3:C$2610,1,FALSE)))),"not entered","")</f>
        <v/>
      </c>
      <c r="H345" t="str">
        <f>IF(ISNA(VLOOKUP(D345,Calculation!$AI$12:$AI$88,1,FALSE)),"NO club name match","Club Name Match")</f>
        <v>NO club name match</v>
      </c>
    </row>
    <row r="346" spans="2:8" x14ac:dyDescent="0.2">
      <c r="B346" s="54" t="s">
        <v>5</v>
      </c>
      <c r="C346" s="39" t="s">
        <v>19</v>
      </c>
      <c r="D346" s="39" t="s">
        <v>19</v>
      </c>
      <c r="E346" s="39">
        <v>1.1574074074074073E-5</v>
      </c>
      <c r="F346" s="40" t="e">
        <f t="shared" si="5"/>
        <v>#N/A</v>
      </c>
      <c r="G346" t="str">
        <f>IF((ISERROR((VLOOKUP(B346,Calculation!C$3:C$2610,1,FALSE)))),"not entered","")</f>
        <v/>
      </c>
      <c r="H346" t="str">
        <f>IF(ISNA(VLOOKUP(D346,Calculation!$AI$12:$AI$88,1,FALSE)),"NO club name match","Club Name Match")</f>
        <v>NO club name match</v>
      </c>
    </row>
    <row r="347" spans="2:8" x14ac:dyDescent="0.2">
      <c r="B347" s="54" t="s">
        <v>5</v>
      </c>
      <c r="C347" s="39" t="s">
        <v>19</v>
      </c>
      <c r="D347" s="39" t="s">
        <v>19</v>
      </c>
      <c r="E347" s="39">
        <v>1.1574074074074073E-5</v>
      </c>
      <c r="F347" s="40" t="e">
        <f t="shared" si="5"/>
        <v>#N/A</v>
      </c>
      <c r="G347" t="str">
        <f>IF((ISERROR((VLOOKUP(B347,Calculation!C$3:C$2610,1,FALSE)))),"not entered","")</f>
        <v/>
      </c>
      <c r="H347" t="str">
        <f>IF(ISNA(VLOOKUP(D347,Calculation!$AI$12:$AI$88,1,FALSE)),"NO club name match","Club Name Match")</f>
        <v>NO club name match</v>
      </c>
    </row>
    <row r="348" spans="2:8" x14ac:dyDescent="0.2">
      <c r="B348" s="54" t="s">
        <v>5</v>
      </c>
      <c r="C348" s="39" t="s">
        <v>19</v>
      </c>
      <c r="D348" s="39" t="s">
        <v>19</v>
      </c>
      <c r="E348" s="39">
        <v>1.1574074074074073E-5</v>
      </c>
      <c r="F348" s="40" t="e">
        <f t="shared" si="5"/>
        <v>#N/A</v>
      </c>
      <c r="G348" t="str">
        <f>IF((ISERROR((VLOOKUP(B348,Calculation!C$3:C$2610,1,FALSE)))),"not entered","")</f>
        <v/>
      </c>
      <c r="H348" t="str">
        <f>IF(ISNA(VLOOKUP(D348,Calculation!$AI$12:$AI$88,1,FALSE)),"NO club name match","Club Name Match")</f>
        <v>NO club name match</v>
      </c>
    </row>
    <row r="349" spans="2:8" x14ac:dyDescent="0.2">
      <c r="B349" s="54" t="s">
        <v>5</v>
      </c>
      <c r="C349" s="39" t="s">
        <v>19</v>
      </c>
      <c r="D349" s="39" t="s">
        <v>19</v>
      </c>
      <c r="E349" s="39">
        <v>1.1574074074074073E-5</v>
      </c>
      <c r="F349" s="40" t="e">
        <f t="shared" si="5"/>
        <v>#N/A</v>
      </c>
      <c r="G349" t="str">
        <f>IF((ISERROR((VLOOKUP(B349,Calculation!C$3:C$2610,1,FALSE)))),"not entered","")</f>
        <v/>
      </c>
      <c r="H349" t="str">
        <f>IF(ISNA(VLOOKUP(D349,Calculation!$AI$12:$AI$88,1,FALSE)),"NO club name match","Club Name Match")</f>
        <v>NO club name match</v>
      </c>
    </row>
    <row r="350" spans="2:8" x14ac:dyDescent="0.2">
      <c r="B350" s="54" t="s">
        <v>5</v>
      </c>
      <c r="C350" s="39" t="s">
        <v>19</v>
      </c>
      <c r="D350" s="39" t="s">
        <v>19</v>
      </c>
      <c r="E350" s="39">
        <v>1.1574074074074073E-5</v>
      </c>
      <c r="F350" s="40" t="e">
        <f t="shared" si="5"/>
        <v>#N/A</v>
      </c>
      <c r="G350" t="str">
        <f>IF((ISERROR((VLOOKUP(B350,Calculation!C$3:C$2610,1,FALSE)))),"not entered","")</f>
        <v/>
      </c>
      <c r="H350" t="str">
        <f>IF(ISNA(VLOOKUP(D350,Calculation!$AI$12:$AI$88,1,FALSE)),"NO club name match","Club Name Match")</f>
        <v>NO club name match</v>
      </c>
    </row>
    <row r="351" spans="2:8" x14ac:dyDescent="0.2">
      <c r="B351" s="54" t="s">
        <v>5</v>
      </c>
      <c r="C351" s="39" t="s">
        <v>19</v>
      </c>
      <c r="D351" s="39" t="s">
        <v>19</v>
      </c>
      <c r="E351" s="39">
        <v>1.1574074074074073E-5</v>
      </c>
      <c r="F351" s="40" t="e">
        <f t="shared" si="5"/>
        <v>#N/A</v>
      </c>
      <c r="G351" t="str">
        <f>IF((ISERROR((VLOOKUP(B351,Calculation!C$3:C$2610,1,FALSE)))),"not entered","")</f>
        <v/>
      </c>
      <c r="H351" t="str">
        <f>IF(ISNA(VLOOKUP(D351,Calculation!$AI$12:$AI$88,1,FALSE)),"NO club name match","Club Name Match")</f>
        <v>NO club name match</v>
      </c>
    </row>
    <row r="352" spans="2:8" x14ac:dyDescent="0.2">
      <c r="B352" s="54" t="s">
        <v>5</v>
      </c>
      <c r="C352" s="39" t="s">
        <v>19</v>
      </c>
      <c r="D352" s="39" t="s">
        <v>19</v>
      </c>
      <c r="E352" s="39">
        <v>1.1574074074074073E-5</v>
      </c>
      <c r="F352" s="40" t="e">
        <f t="shared" si="5"/>
        <v>#N/A</v>
      </c>
      <c r="G352" t="str">
        <f>IF((ISERROR((VLOOKUP(B352,Calculation!C$3:C$2610,1,FALSE)))),"not entered","")</f>
        <v/>
      </c>
      <c r="H352" t="str">
        <f>IF(ISNA(VLOOKUP(D352,Calculation!$AI$12:$AI$88,1,FALSE)),"NO club name match","Club Name Match")</f>
        <v>NO club name match</v>
      </c>
    </row>
    <row r="353" spans="2:8" x14ac:dyDescent="0.2">
      <c r="B353" s="54" t="s">
        <v>5</v>
      </c>
      <c r="C353" s="39" t="s">
        <v>19</v>
      </c>
      <c r="D353" s="39" t="s">
        <v>19</v>
      </c>
      <c r="E353" s="39">
        <v>1.1574074074074073E-5</v>
      </c>
      <c r="F353" s="40" t="e">
        <f t="shared" si="5"/>
        <v>#N/A</v>
      </c>
      <c r="G353" t="str">
        <f>IF((ISERROR((VLOOKUP(B353,Calculation!C$3:C$2610,1,FALSE)))),"not entered","")</f>
        <v/>
      </c>
      <c r="H353" t="str">
        <f>IF(ISNA(VLOOKUP(D353,Calculation!$AI$12:$AI$88,1,FALSE)),"NO club name match","Club Name Match")</f>
        <v>NO club name match</v>
      </c>
    </row>
    <row r="354" spans="2:8" x14ac:dyDescent="0.2">
      <c r="B354" s="54" t="s">
        <v>5</v>
      </c>
      <c r="C354" s="39" t="s">
        <v>19</v>
      </c>
      <c r="D354" s="39" t="s">
        <v>19</v>
      </c>
      <c r="E354" s="39">
        <v>1.1574074074074073E-5</v>
      </c>
      <c r="F354" s="40" t="e">
        <f t="shared" si="5"/>
        <v>#N/A</v>
      </c>
      <c r="G354" t="str">
        <f>IF((ISERROR((VLOOKUP(B354,Calculation!C$3:C$2610,1,FALSE)))),"not entered","")</f>
        <v/>
      </c>
      <c r="H354" t="str">
        <f>IF(ISNA(VLOOKUP(D354,Calculation!$AI$12:$AI$88,1,FALSE)),"NO club name match","Club Name Match")</f>
        <v>NO club name match</v>
      </c>
    </row>
    <row r="355" spans="2:8" x14ac:dyDescent="0.2">
      <c r="B355" s="54" t="s">
        <v>5</v>
      </c>
      <c r="C355" s="39" t="s">
        <v>19</v>
      </c>
      <c r="D355" s="39" t="s">
        <v>19</v>
      </c>
      <c r="E355" s="39">
        <v>1.1574074074074073E-5</v>
      </c>
      <c r="F355" s="40" t="e">
        <f t="shared" si="5"/>
        <v>#N/A</v>
      </c>
      <c r="G355" t="str">
        <f>IF((ISERROR((VLOOKUP(B355,Calculation!C$3:C$2610,1,FALSE)))),"not entered","")</f>
        <v/>
      </c>
      <c r="H355" t="str">
        <f>IF(ISNA(VLOOKUP(D355,Calculation!$AI$12:$AI$88,1,FALSE)),"NO club name match","Club Name Match")</f>
        <v>NO club name match</v>
      </c>
    </row>
    <row r="356" spans="2:8" x14ac:dyDescent="0.2">
      <c r="B356" s="54" t="s">
        <v>5</v>
      </c>
      <c r="C356" s="39" t="s">
        <v>19</v>
      </c>
      <c r="D356" s="39" t="s">
        <v>19</v>
      </c>
      <c r="E356" s="39">
        <v>1.1574074074074073E-5</v>
      </c>
      <c r="F356" s="40" t="e">
        <f t="shared" si="5"/>
        <v>#N/A</v>
      </c>
      <c r="G356" t="str">
        <f>IF((ISERROR((VLOOKUP(B356,Calculation!C$3:C$2610,1,FALSE)))),"not entered","")</f>
        <v/>
      </c>
      <c r="H356" t="str">
        <f>IF(ISNA(VLOOKUP(D356,Calculation!$AI$12:$AI$88,1,FALSE)),"NO club name match","Club Name Match")</f>
        <v>NO club name match</v>
      </c>
    </row>
    <row r="357" spans="2:8" x14ac:dyDescent="0.2">
      <c r="B357" s="54" t="s">
        <v>5</v>
      </c>
      <c r="C357" s="39" t="s">
        <v>19</v>
      </c>
      <c r="D357" s="39" t="s">
        <v>19</v>
      </c>
      <c r="E357" s="39">
        <v>1.1574074074074073E-5</v>
      </c>
      <c r="F357" s="40" t="e">
        <f t="shared" si="5"/>
        <v>#N/A</v>
      </c>
      <c r="G357" t="str">
        <f>IF((ISERROR((VLOOKUP(B357,Calculation!C$3:C$2610,1,FALSE)))),"not entered","")</f>
        <v/>
      </c>
      <c r="H357" t="str">
        <f>IF(ISNA(VLOOKUP(D357,Calculation!$AI$12:$AI$88,1,FALSE)),"NO club name match","Club Name Match")</f>
        <v>NO club name match</v>
      </c>
    </row>
    <row r="358" spans="2:8" x14ac:dyDescent="0.2">
      <c r="B358" s="54" t="s">
        <v>5</v>
      </c>
      <c r="C358" s="39" t="s">
        <v>19</v>
      </c>
      <c r="D358" s="39" t="s">
        <v>19</v>
      </c>
      <c r="E358" s="39">
        <v>1.1574074074074073E-5</v>
      </c>
      <c r="F358" s="40" t="e">
        <f t="shared" si="5"/>
        <v>#N/A</v>
      </c>
      <c r="G358" t="str">
        <f>IF((ISERROR((VLOOKUP(B358,Calculation!C$3:C$2610,1,FALSE)))),"not entered","")</f>
        <v/>
      </c>
      <c r="H358" t="str">
        <f>IF(ISNA(VLOOKUP(D358,Calculation!$AI$12:$AI$88,1,FALSE)),"NO club name match","Club Name Match")</f>
        <v>NO club name match</v>
      </c>
    </row>
    <row r="359" spans="2:8" x14ac:dyDescent="0.2">
      <c r="B359" s="54" t="s">
        <v>5</v>
      </c>
      <c r="C359" s="39" t="s">
        <v>19</v>
      </c>
      <c r="D359" s="39" t="s">
        <v>19</v>
      </c>
      <c r="E359" s="39">
        <v>1.1574074074074073E-5</v>
      </c>
      <c r="F359" s="40" t="e">
        <f t="shared" si="5"/>
        <v>#N/A</v>
      </c>
      <c r="G359" t="str">
        <f>IF((ISERROR((VLOOKUP(B359,Calculation!C$3:C$2610,1,FALSE)))),"not entered","")</f>
        <v/>
      </c>
      <c r="H359" t="str">
        <f>IF(ISNA(VLOOKUP(D359,Calculation!$AI$12:$AI$88,1,FALSE)),"NO club name match","Club Name Match")</f>
        <v>NO club name match</v>
      </c>
    </row>
    <row r="360" spans="2:8" x14ac:dyDescent="0.2">
      <c r="B360" s="54" t="s">
        <v>5</v>
      </c>
      <c r="C360" s="39" t="s">
        <v>19</v>
      </c>
      <c r="D360" s="39" t="s">
        <v>19</v>
      </c>
      <c r="E360" s="39">
        <v>1.1574074074074073E-5</v>
      </c>
      <c r="F360" s="40" t="e">
        <f t="shared" si="5"/>
        <v>#N/A</v>
      </c>
      <c r="G360" t="str">
        <f>IF((ISERROR((VLOOKUP(B360,Calculation!C$3:C$2610,1,FALSE)))),"not entered","")</f>
        <v/>
      </c>
      <c r="H360" t="str">
        <f>IF(ISNA(VLOOKUP(D360,Calculation!$AI$12:$AI$88,1,FALSE)),"NO club name match","Club Name Match")</f>
        <v>NO club name match</v>
      </c>
    </row>
    <row r="361" spans="2:8" x14ac:dyDescent="0.2">
      <c r="B361" s="54" t="s">
        <v>5</v>
      </c>
      <c r="C361" s="39" t="s">
        <v>19</v>
      </c>
      <c r="D361" s="39" t="s">
        <v>19</v>
      </c>
      <c r="E361" s="39">
        <v>1.1574074074074073E-5</v>
      </c>
      <c r="F361" s="40" t="e">
        <f t="shared" si="5"/>
        <v>#N/A</v>
      </c>
      <c r="G361" t="str">
        <f>IF((ISERROR((VLOOKUP(B361,Calculation!C$3:C$2610,1,FALSE)))),"not entered","")</f>
        <v/>
      </c>
      <c r="H361" t="str">
        <f>IF(ISNA(VLOOKUP(D361,Calculation!$AI$12:$AI$88,1,FALSE)),"NO club name match","Club Name Match")</f>
        <v>NO club name match</v>
      </c>
    </row>
    <row r="362" spans="2:8" x14ac:dyDescent="0.2">
      <c r="B362" s="54" t="s">
        <v>5</v>
      </c>
      <c r="C362" s="39" t="s">
        <v>19</v>
      </c>
      <c r="D362" s="39" t="s">
        <v>19</v>
      </c>
      <c r="E362" s="39">
        <v>1.1574074074074073E-5</v>
      </c>
      <c r="F362" s="40" t="e">
        <f t="shared" si="5"/>
        <v>#N/A</v>
      </c>
      <c r="G362" t="str">
        <f>IF((ISERROR((VLOOKUP(B362,Calculation!C$3:C$2610,1,FALSE)))),"not entered","")</f>
        <v/>
      </c>
      <c r="H362" t="str">
        <f>IF(ISNA(VLOOKUP(D362,Calculation!$AI$12:$AI$88,1,FALSE)),"NO club name match","Club Name Match")</f>
        <v>NO club name match</v>
      </c>
    </row>
    <row r="363" spans="2:8" x14ac:dyDescent="0.2">
      <c r="B363" s="54" t="s">
        <v>5</v>
      </c>
      <c r="C363" s="39" t="s">
        <v>19</v>
      </c>
      <c r="D363" s="39" t="s">
        <v>19</v>
      </c>
      <c r="E363" s="39">
        <v>1.1574074074074073E-5</v>
      </c>
      <c r="F363" s="40" t="e">
        <f t="shared" si="5"/>
        <v>#N/A</v>
      </c>
      <c r="G363" t="str">
        <f>IF((ISERROR((VLOOKUP(B363,Calculation!C$3:C$2610,1,FALSE)))),"not entered","")</f>
        <v/>
      </c>
      <c r="H363" t="str">
        <f>IF(ISNA(VLOOKUP(D363,Calculation!$AI$12:$AI$88,1,FALSE)),"NO club name match","Club Name Match")</f>
        <v>NO club name match</v>
      </c>
    </row>
    <row r="364" spans="2:8" x14ac:dyDescent="0.2">
      <c r="B364" s="54" t="s">
        <v>5</v>
      </c>
      <c r="C364" s="39" t="s">
        <v>19</v>
      </c>
      <c r="D364" s="39" t="s">
        <v>19</v>
      </c>
      <c r="E364" s="39">
        <v>1.1574074074074073E-5</v>
      </c>
      <c r="F364" s="40" t="e">
        <f t="shared" si="5"/>
        <v>#N/A</v>
      </c>
      <c r="G364" t="str">
        <f>IF((ISERROR((VLOOKUP(B364,Calculation!C$3:C$2610,1,FALSE)))),"not entered","")</f>
        <v/>
      </c>
      <c r="H364" t="str">
        <f>IF(ISNA(VLOOKUP(D364,Calculation!$AI$12:$AI$88,1,FALSE)),"NO club name match","Club Name Match")</f>
        <v>NO club name match</v>
      </c>
    </row>
    <row r="365" spans="2:8" x14ac:dyDescent="0.2">
      <c r="B365" s="54" t="s">
        <v>5</v>
      </c>
      <c r="C365" s="39" t="s">
        <v>19</v>
      </c>
      <c r="D365" s="39" t="s">
        <v>19</v>
      </c>
      <c r="E365" s="39">
        <v>1.1574074074074073E-5</v>
      </c>
      <c r="F365" s="40" t="e">
        <f t="shared" si="5"/>
        <v>#N/A</v>
      </c>
      <c r="G365" t="str">
        <f>IF((ISERROR((VLOOKUP(B365,Calculation!C$3:C$2610,1,FALSE)))),"not entered","")</f>
        <v/>
      </c>
      <c r="H365" t="str">
        <f>IF(ISNA(VLOOKUP(D365,Calculation!$AI$12:$AI$88,1,FALSE)),"NO club name match","Club Name Match")</f>
        <v>NO club name match</v>
      </c>
    </row>
    <row r="366" spans="2:8" x14ac:dyDescent="0.2">
      <c r="B366" s="54" t="s">
        <v>5</v>
      </c>
      <c r="C366" s="39" t="s">
        <v>19</v>
      </c>
      <c r="D366" s="39" t="s">
        <v>19</v>
      </c>
      <c r="E366" s="39">
        <v>1.1574074074074073E-5</v>
      </c>
      <c r="F366" s="40" t="e">
        <f t="shared" si="5"/>
        <v>#N/A</v>
      </c>
      <c r="G366" t="str">
        <f>IF((ISERROR((VLOOKUP(B366,Calculation!C$3:C$2610,1,FALSE)))),"not entered","")</f>
        <v/>
      </c>
      <c r="H366" t="str">
        <f>IF(ISNA(VLOOKUP(D366,Calculation!$AI$12:$AI$88,1,FALSE)),"NO club name match","Club Name Match")</f>
        <v>NO club name match</v>
      </c>
    </row>
    <row r="367" spans="2:8" x14ac:dyDescent="0.2">
      <c r="B367" s="54" t="s">
        <v>5</v>
      </c>
      <c r="C367" s="39" t="s">
        <v>19</v>
      </c>
      <c r="D367" s="39" t="s">
        <v>19</v>
      </c>
      <c r="E367" s="39">
        <v>1.1574074074074073E-5</v>
      </c>
      <c r="F367" s="40" t="e">
        <f t="shared" si="5"/>
        <v>#N/A</v>
      </c>
      <c r="G367" t="str">
        <f>IF((ISERROR((VLOOKUP(B367,Calculation!C$3:C$2610,1,FALSE)))),"not entered","")</f>
        <v/>
      </c>
      <c r="H367" t="str">
        <f>IF(ISNA(VLOOKUP(D367,Calculation!$AI$12:$AI$88,1,FALSE)),"NO club name match","Club Name Match")</f>
        <v>NO club name match</v>
      </c>
    </row>
    <row r="368" spans="2:8" x14ac:dyDescent="0.2">
      <c r="B368" s="54" t="s">
        <v>5</v>
      </c>
      <c r="C368" s="39" t="s">
        <v>19</v>
      </c>
      <c r="D368" s="39" t="s">
        <v>19</v>
      </c>
      <c r="E368" s="39">
        <v>1.1574074074074073E-5</v>
      </c>
      <c r="F368" s="40" t="e">
        <f t="shared" si="5"/>
        <v>#N/A</v>
      </c>
      <c r="G368" t="str">
        <f>IF((ISERROR((VLOOKUP(B368,Calculation!C$3:C$2610,1,FALSE)))),"not entered","")</f>
        <v/>
      </c>
      <c r="H368" t="str">
        <f>IF(ISNA(VLOOKUP(D368,Calculation!$AI$12:$AI$88,1,FALSE)),"NO club name match","Club Name Match")</f>
        <v>NO club name match</v>
      </c>
    </row>
    <row r="369" spans="2:8" x14ac:dyDescent="0.2">
      <c r="B369" s="54" t="s">
        <v>5</v>
      </c>
      <c r="C369" s="39" t="s">
        <v>19</v>
      </c>
      <c r="D369" s="39" t="s">
        <v>19</v>
      </c>
      <c r="E369" s="39">
        <v>1.1574074074074073E-5</v>
      </c>
      <c r="F369" s="40" t="e">
        <f t="shared" si="5"/>
        <v>#N/A</v>
      </c>
      <c r="G369" t="str">
        <f>IF((ISERROR((VLOOKUP(B369,Calculation!C$3:C$2610,1,FALSE)))),"not entered","")</f>
        <v/>
      </c>
      <c r="H369" t="str">
        <f>IF(ISNA(VLOOKUP(D369,Calculation!$AI$12:$AI$88,1,FALSE)),"NO club name match","Club Name Match")</f>
        <v>NO club name match</v>
      </c>
    </row>
    <row r="370" spans="2:8" x14ac:dyDescent="0.2">
      <c r="B370" s="54" t="s">
        <v>5</v>
      </c>
      <c r="C370" s="39" t="s">
        <v>19</v>
      </c>
      <c r="D370" s="39" t="s">
        <v>19</v>
      </c>
      <c r="E370" s="39">
        <v>1.1574074074074073E-5</v>
      </c>
      <c r="F370" s="40" t="e">
        <f t="shared" si="5"/>
        <v>#N/A</v>
      </c>
      <c r="G370" t="str">
        <f>IF((ISERROR((VLOOKUP(B370,Calculation!C$3:C$2610,1,FALSE)))),"not entered","")</f>
        <v/>
      </c>
      <c r="H370" t="str">
        <f>IF(ISNA(VLOOKUP(D370,Calculation!$AI$12:$AI$88,1,FALSE)),"NO club name match","Club Name Match")</f>
        <v>NO club name match</v>
      </c>
    </row>
    <row r="371" spans="2:8" x14ac:dyDescent="0.2">
      <c r="B371" s="54" t="s">
        <v>5</v>
      </c>
      <c r="C371" s="39" t="s">
        <v>19</v>
      </c>
      <c r="D371" s="39" t="s">
        <v>19</v>
      </c>
      <c r="E371" s="39">
        <v>1.1574074074074073E-5</v>
      </c>
      <c r="F371" s="40" t="e">
        <f t="shared" si="5"/>
        <v>#N/A</v>
      </c>
      <c r="G371" t="str">
        <f>IF((ISERROR((VLOOKUP(B371,Calculation!C$3:C$2610,1,FALSE)))),"not entered","")</f>
        <v/>
      </c>
      <c r="H371" t="str">
        <f>IF(ISNA(VLOOKUP(D371,Calculation!$AI$12:$AI$88,1,FALSE)),"NO club name match","Club Name Match")</f>
        <v>NO club name match</v>
      </c>
    </row>
    <row r="372" spans="2:8" x14ac:dyDescent="0.2">
      <c r="B372" s="54" t="s">
        <v>5</v>
      </c>
      <c r="C372" s="39" t="s">
        <v>19</v>
      </c>
      <c r="D372" s="39" t="s">
        <v>19</v>
      </c>
      <c r="E372" s="39">
        <v>1.1574074074074073E-5</v>
      </c>
      <c r="F372" s="40" t="e">
        <f t="shared" si="5"/>
        <v>#N/A</v>
      </c>
      <c r="G372" t="str">
        <f>IF((ISERROR((VLOOKUP(B372,Calculation!C$3:C$2610,1,FALSE)))),"not entered","")</f>
        <v/>
      </c>
      <c r="H372" t="str">
        <f>IF(ISNA(VLOOKUP(D372,Calculation!$AI$12:$AI$88,1,FALSE)),"NO club name match","Club Name Match")</f>
        <v>NO club name match</v>
      </c>
    </row>
    <row r="373" spans="2:8" x14ac:dyDescent="0.2">
      <c r="B373" s="54" t="s">
        <v>5</v>
      </c>
      <c r="C373" s="39" t="s">
        <v>19</v>
      </c>
      <c r="D373" s="39" t="s">
        <v>19</v>
      </c>
      <c r="E373" s="39">
        <v>1.1574074074074073E-5</v>
      </c>
      <c r="F373" s="40" t="e">
        <f t="shared" si="5"/>
        <v>#N/A</v>
      </c>
      <c r="G373" t="str">
        <f>IF((ISERROR((VLOOKUP(B373,Calculation!C$3:C$2610,1,FALSE)))),"not entered","")</f>
        <v/>
      </c>
      <c r="H373" t="str">
        <f>IF(ISNA(VLOOKUP(D373,Calculation!$AI$12:$AI$88,1,FALSE)),"NO club name match","Club Name Match")</f>
        <v>NO club name match</v>
      </c>
    </row>
    <row r="374" spans="2:8" x14ac:dyDescent="0.2">
      <c r="B374" s="54" t="s">
        <v>5</v>
      </c>
      <c r="C374" s="39" t="s">
        <v>19</v>
      </c>
      <c r="D374" s="39" t="s">
        <v>19</v>
      </c>
      <c r="E374" s="39">
        <v>1.1574074074074073E-5</v>
      </c>
      <c r="F374" s="40" t="e">
        <f t="shared" si="5"/>
        <v>#N/A</v>
      </c>
      <c r="G374" t="str">
        <f>IF((ISERROR((VLOOKUP(B374,Calculation!C$3:C$2610,1,FALSE)))),"not entered","")</f>
        <v/>
      </c>
      <c r="H374" t="str">
        <f>IF(ISNA(VLOOKUP(D374,Calculation!$AI$12:$AI$88,1,FALSE)),"NO club name match","Club Name Match")</f>
        <v>NO club name match</v>
      </c>
    </row>
    <row r="375" spans="2:8" x14ac:dyDescent="0.2">
      <c r="B375" s="54" t="s">
        <v>5</v>
      </c>
      <c r="C375" s="39" t="s">
        <v>19</v>
      </c>
      <c r="D375" s="39" t="s">
        <v>19</v>
      </c>
      <c r="E375" s="39">
        <v>1.1574074074074073E-5</v>
      </c>
      <c r="F375" s="40" t="e">
        <f t="shared" si="5"/>
        <v>#N/A</v>
      </c>
      <c r="G375" t="str">
        <f>IF((ISERROR((VLOOKUP(B375,Calculation!C$3:C$2610,1,FALSE)))),"not entered","")</f>
        <v/>
      </c>
      <c r="H375" t="str">
        <f>IF(ISNA(VLOOKUP(D375,Calculation!$AI$12:$AI$88,1,FALSE)),"NO club name match","Club Name Match")</f>
        <v>NO club name match</v>
      </c>
    </row>
    <row r="376" spans="2:8" x14ac:dyDescent="0.2">
      <c r="B376" s="54" t="s">
        <v>5</v>
      </c>
      <c r="C376" s="39" t="s">
        <v>19</v>
      </c>
      <c r="D376" s="39" t="s">
        <v>19</v>
      </c>
      <c r="E376" s="39">
        <v>1.1574074074074073E-5</v>
      </c>
      <c r="F376" s="40" t="e">
        <f t="shared" si="5"/>
        <v>#N/A</v>
      </c>
      <c r="G376" t="str">
        <f>IF((ISERROR((VLOOKUP(B376,Calculation!C$3:C$2610,1,FALSE)))),"not entered","")</f>
        <v/>
      </c>
      <c r="H376" t="str">
        <f>IF(ISNA(VLOOKUP(D376,Calculation!$AI$12:$AI$88,1,FALSE)),"NO club name match","Club Name Match")</f>
        <v>NO club name match</v>
      </c>
    </row>
    <row r="377" spans="2:8" x14ac:dyDescent="0.2">
      <c r="B377" s="54" t="s">
        <v>5</v>
      </c>
      <c r="C377" s="39" t="s">
        <v>19</v>
      </c>
      <c r="D377" s="39" t="s">
        <v>19</v>
      </c>
      <c r="E377" s="39">
        <v>1.1574074074074073E-5</v>
      </c>
      <c r="F377" s="40" t="e">
        <f t="shared" si="5"/>
        <v>#N/A</v>
      </c>
      <c r="G377" t="str">
        <f>IF((ISERROR((VLOOKUP(B377,Calculation!C$3:C$2610,1,FALSE)))),"not entered","")</f>
        <v/>
      </c>
      <c r="H377" t="str">
        <f>IF(ISNA(VLOOKUP(D377,Calculation!$AI$12:$AI$88,1,FALSE)),"NO club name match","Club Name Match")</f>
        <v>NO club name match</v>
      </c>
    </row>
    <row r="378" spans="2:8" x14ac:dyDescent="0.2">
      <c r="B378" s="54" t="s">
        <v>5</v>
      </c>
      <c r="C378" s="39" t="s">
        <v>19</v>
      </c>
      <c r="D378" s="39" t="s">
        <v>19</v>
      </c>
      <c r="E378" s="39">
        <v>1.1574074074074073E-5</v>
      </c>
      <c r="F378" s="40" t="e">
        <f t="shared" si="5"/>
        <v>#N/A</v>
      </c>
      <c r="G378" t="str">
        <f>IF((ISERROR((VLOOKUP(B378,Calculation!C$3:C$2610,1,FALSE)))),"not entered","")</f>
        <v/>
      </c>
      <c r="H378" t="str">
        <f>IF(ISNA(VLOOKUP(D378,Calculation!$AI$12:$AI$88,1,FALSE)),"NO club name match","Club Name Match")</f>
        <v>NO club name match</v>
      </c>
    </row>
    <row r="379" spans="2:8" x14ac:dyDescent="0.2">
      <c r="B379" s="54" t="s">
        <v>5</v>
      </c>
      <c r="C379" s="39" t="s">
        <v>19</v>
      </c>
      <c r="D379" s="39" t="s">
        <v>19</v>
      </c>
      <c r="E379" s="39">
        <v>1.1574074074074073E-5</v>
      </c>
      <c r="F379" s="40" t="e">
        <f t="shared" si="5"/>
        <v>#N/A</v>
      </c>
      <c r="G379" t="str">
        <f>IF((ISERROR((VLOOKUP(B379,Calculation!C$3:C$2610,1,FALSE)))),"not entered","")</f>
        <v/>
      </c>
      <c r="H379" t="str">
        <f>IF(ISNA(VLOOKUP(D379,Calculation!$AI$12:$AI$88,1,FALSE)),"NO club name match","Club Name Match")</f>
        <v>NO club name match</v>
      </c>
    </row>
    <row r="380" spans="2:8" x14ac:dyDescent="0.2">
      <c r="B380" s="54" t="s">
        <v>5</v>
      </c>
      <c r="C380" s="39" t="s">
        <v>19</v>
      </c>
      <c r="D380" s="39" t="s">
        <v>19</v>
      </c>
      <c r="E380" s="39">
        <v>1.1574074074074073E-5</v>
      </c>
      <c r="F380" s="40" t="e">
        <f t="shared" si="5"/>
        <v>#N/A</v>
      </c>
      <c r="G380" t="str">
        <f>IF((ISERROR((VLOOKUP(B380,Calculation!C$3:C$2610,1,FALSE)))),"not entered","")</f>
        <v/>
      </c>
      <c r="H380" t="str">
        <f>IF(ISNA(VLOOKUP(D380,Calculation!$AI$12:$AI$88,1,FALSE)),"NO club name match","Club Name Match")</f>
        <v>NO club name match</v>
      </c>
    </row>
    <row r="381" spans="2:8" x14ac:dyDescent="0.2">
      <c r="B381" s="54" t="s">
        <v>5</v>
      </c>
      <c r="C381" s="39" t="s">
        <v>19</v>
      </c>
      <c r="D381" s="39" t="s">
        <v>19</v>
      </c>
      <c r="E381" s="39">
        <v>1.1574074074074073E-5</v>
      </c>
      <c r="F381" s="40" t="e">
        <f t="shared" si="5"/>
        <v>#N/A</v>
      </c>
      <c r="G381" t="str">
        <f>IF((ISERROR((VLOOKUP(B381,Calculation!C$3:C$2610,1,FALSE)))),"not entered","")</f>
        <v/>
      </c>
      <c r="H381" t="str">
        <f>IF(ISNA(VLOOKUP(D381,Calculation!$AI$12:$AI$88,1,FALSE)),"NO club name match","Club Name Match")</f>
        <v>NO club name match</v>
      </c>
    </row>
    <row r="382" spans="2:8" x14ac:dyDescent="0.2">
      <c r="B382" s="54" t="s">
        <v>5</v>
      </c>
      <c r="C382" s="39" t="s">
        <v>19</v>
      </c>
      <c r="D382" s="39" t="s">
        <v>19</v>
      </c>
      <c r="E382" s="39">
        <v>1.1574074074074073E-5</v>
      </c>
      <c r="F382" s="40" t="e">
        <f t="shared" si="5"/>
        <v>#N/A</v>
      </c>
      <c r="G382" t="str">
        <f>IF((ISERROR((VLOOKUP(B382,Calculation!C$3:C$2610,1,FALSE)))),"not entered","")</f>
        <v/>
      </c>
      <c r="H382" t="str">
        <f>IF(ISNA(VLOOKUP(D382,Calculation!$AI$12:$AI$88,1,FALSE)),"NO club name match","Club Name Match")</f>
        <v>NO club name match</v>
      </c>
    </row>
    <row r="383" spans="2:8" x14ac:dyDescent="0.2">
      <c r="B383" s="54" t="s">
        <v>5</v>
      </c>
      <c r="C383" s="39" t="s">
        <v>19</v>
      </c>
      <c r="D383" s="39" t="s">
        <v>19</v>
      </c>
      <c r="E383" s="39">
        <v>1.1574074074074073E-5</v>
      </c>
      <c r="F383" s="40" t="e">
        <f t="shared" si="5"/>
        <v>#N/A</v>
      </c>
      <c r="G383" t="str">
        <f>IF((ISERROR((VLOOKUP(B383,Calculation!C$3:C$2610,1,FALSE)))),"not entered","")</f>
        <v/>
      </c>
      <c r="H383" t="str">
        <f>IF(ISNA(VLOOKUP(D383,Calculation!$AI$12:$AI$88,1,FALSE)),"NO club name match","Club Name Match")</f>
        <v>NO club name match</v>
      </c>
    </row>
    <row r="384" spans="2:8" x14ac:dyDescent="0.2">
      <c r="B384" s="54" t="s">
        <v>5</v>
      </c>
      <c r="C384" s="39" t="s">
        <v>19</v>
      </c>
      <c r="D384" s="39" t="s">
        <v>19</v>
      </c>
      <c r="E384" s="39">
        <v>1.1574074074074073E-5</v>
      </c>
      <c r="F384" s="40" t="e">
        <f t="shared" si="5"/>
        <v>#N/A</v>
      </c>
      <c r="G384" t="str">
        <f>IF((ISERROR((VLOOKUP(B384,Calculation!C$3:C$2610,1,FALSE)))),"not entered","")</f>
        <v/>
      </c>
      <c r="H384" t="str">
        <f>IF(ISNA(VLOOKUP(D384,Calculation!$AI$12:$AI$88,1,FALSE)),"NO club name match","Club Name Match")</f>
        <v>NO club name match</v>
      </c>
    </row>
    <row r="385" spans="2:8" x14ac:dyDescent="0.2">
      <c r="B385" s="54" t="s">
        <v>5</v>
      </c>
      <c r="C385" s="39" t="s">
        <v>19</v>
      </c>
      <c r="D385" s="39" t="s">
        <v>19</v>
      </c>
      <c r="E385" s="39">
        <v>1.1574074074074073E-5</v>
      </c>
      <c r="F385" s="40" t="e">
        <f t="shared" si="5"/>
        <v>#N/A</v>
      </c>
      <c r="G385" t="str">
        <f>IF((ISERROR((VLOOKUP(B385,Calculation!C$3:C$2610,1,FALSE)))),"not entered","")</f>
        <v/>
      </c>
      <c r="H385" t="str">
        <f>IF(ISNA(VLOOKUP(D385,Calculation!$AI$12:$AI$88,1,FALSE)),"NO club name match","Club Name Match")</f>
        <v>NO club name match</v>
      </c>
    </row>
    <row r="386" spans="2:8" x14ac:dyDescent="0.2">
      <c r="B386" s="54" t="s">
        <v>5</v>
      </c>
      <c r="C386" s="39" t="s">
        <v>19</v>
      </c>
      <c r="D386" s="39" t="s">
        <v>19</v>
      </c>
      <c r="E386" s="39">
        <v>1.1574074074074073E-5</v>
      </c>
      <c r="F386" s="40" t="e">
        <f t="shared" si="5"/>
        <v>#N/A</v>
      </c>
      <c r="G386" t="str">
        <f>IF((ISERROR((VLOOKUP(B386,Calculation!C$3:C$2610,1,FALSE)))),"not entered","")</f>
        <v/>
      </c>
      <c r="H386" t="str">
        <f>IF(ISNA(VLOOKUP(D386,Calculation!$AI$12:$AI$88,1,FALSE)),"NO club name match","Club Name Match")</f>
        <v>NO club name match</v>
      </c>
    </row>
    <row r="387" spans="2:8" x14ac:dyDescent="0.2">
      <c r="B387" s="54" t="s">
        <v>5</v>
      </c>
      <c r="C387" s="39" t="s">
        <v>19</v>
      </c>
      <c r="D387" s="39" t="s">
        <v>19</v>
      </c>
      <c r="E387" s="39">
        <v>1.1574074074074073E-5</v>
      </c>
      <c r="F387" s="40" t="e">
        <f t="shared" si="5"/>
        <v>#N/A</v>
      </c>
      <c r="G387" t="str">
        <f>IF((ISERROR((VLOOKUP(B387,Calculation!C$3:C$2610,1,FALSE)))),"not entered","")</f>
        <v/>
      </c>
      <c r="H387" t="str">
        <f>IF(ISNA(VLOOKUP(D387,Calculation!$AI$12:$AI$88,1,FALSE)),"NO club name match","Club Name Match")</f>
        <v>NO club name match</v>
      </c>
    </row>
    <row r="388" spans="2:8" x14ac:dyDescent="0.2">
      <c r="B388" s="54" t="s">
        <v>5</v>
      </c>
      <c r="C388" s="39" t="s">
        <v>19</v>
      </c>
      <c r="D388" s="39" t="s">
        <v>19</v>
      </c>
      <c r="E388" s="39">
        <v>1.1574074074074073E-5</v>
      </c>
      <c r="F388" s="40" t="e">
        <f t="shared" si="5"/>
        <v>#N/A</v>
      </c>
      <c r="G388" t="str">
        <f>IF((ISERROR((VLOOKUP(B388,Calculation!C$3:C$2610,1,FALSE)))),"not entered","")</f>
        <v/>
      </c>
      <c r="H388" t="str">
        <f>IF(ISNA(VLOOKUP(D388,Calculation!$AI$12:$AI$88,1,FALSE)),"NO club name match","Club Name Match")</f>
        <v>NO club name match</v>
      </c>
    </row>
    <row r="389" spans="2:8" x14ac:dyDescent="0.2">
      <c r="B389" s="54" t="s">
        <v>5</v>
      </c>
      <c r="C389" s="39" t="s">
        <v>19</v>
      </c>
      <c r="D389" s="39" t="s">
        <v>19</v>
      </c>
      <c r="E389" s="39">
        <v>1.1574074074074073E-5</v>
      </c>
      <c r="F389" s="40" t="e">
        <f t="shared" si="5"/>
        <v>#N/A</v>
      </c>
      <c r="G389" t="str">
        <f>IF((ISERROR((VLOOKUP(B389,Calculation!C$3:C$2610,1,FALSE)))),"not entered","")</f>
        <v/>
      </c>
      <c r="H389" t="str">
        <f>IF(ISNA(VLOOKUP(D389,Calculation!$AI$12:$AI$88,1,FALSE)),"NO club name match","Club Name Match")</f>
        <v>NO club name match</v>
      </c>
    </row>
    <row r="390" spans="2:8" x14ac:dyDescent="0.2">
      <c r="B390" s="54" t="s">
        <v>5</v>
      </c>
      <c r="C390" s="39" t="s">
        <v>19</v>
      </c>
      <c r="D390" s="39" t="s">
        <v>19</v>
      </c>
      <c r="E390" s="39">
        <v>1.1574074074074073E-5</v>
      </c>
      <c r="F390" s="40" t="e">
        <f t="shared" ref="F390:F453" si="6">TRUNC((VLOOKUP(C390,C$4:E$5,3,FALSE))/(E390/10000))</f>
        <v>#N/A</v>
      </c>
      <c r="G390" t="str">
        <f>IF((ISERROR((VLOOKUP(B390,Calculation!C$3:C$2610,1,FALSE)))),"not entered","")</f>
        <v/>
      </c>
      <c r="H390" t="str">
        <f>IF(ISNA(VLOOKUP(D390,Calculation!$AI$12:$AI$88,1,FALSE)),"NO club name match","Club Name Match")</f>
        <v>NO club name match</v>
      </c>
    </row>
    <row r="391" spans="2:8" x14ac:dyDescent="0.2">
      <c r="B391" s="54" t="s">
        <v>5</v>
      </c>
      <c r="C391" s="39" t="s">
        <v>19</v>
      </c>
      <c r="D391" s="39" t="s">
        <v>19</v>
      </c>
      <c r="E391" s="39">
        <v>1.1574074074074073E-5</v>
      </c>
      <c r="F391" s="40" t="e">
        <f t="shared" si="6"/>
        <v>#N/A</v>
      </c>
      <c r="G391" t="str">
        <f>IF((ISERROR((VLOOKUP(B391,Calculation!C$3:C$2610,1,FALSE)))),"not entered","")</f>
        <v/>
      </c>
      <c r="H391" t="str">
        <f>IF(ISNA(VLOOKUP(D391,Calculation!$AI$12:$AI$88,1,FALSE)),"NO club name match","Club Name Match")</f>
        <v>NO club name match</v>
      </c>
    </row>
    <row r="392" spans="2:8" x14ac:dyDescent="0.2">
      <c r="B392" s="54" t="s">
        <v>5</v>
      </c>
      <c r="C392" s="39" t="s">
        <v>19</v>
      </c>
      <c r="D392" s="39" t="s">
        <v>19</v>
      </c>
      <c r="E392" s="39">
        <v>1.1574074074074073E-5</v>
      </c>
      <c r="F392" s="40" t="e">
        <f t="shared" si="6"/>
        <v>#N/A</v>
      </c>
      <c r="G392" t="str">
        <f>IF((ISERROR((VLOOKUP(B392,Calculation!C$3:C$2610,1,FALSE)))),"not entered","")</f>
        <v/>
      </c>
      <c r="H392" t="str">
        <f>IF(ISNA(VLOOKUP(D392,Calculation!$AI$12:$AI$88,1,FALSE)),"NO club name match","Club Name Match")</f>
        <v>NO club name match</v>
      </c>
    </row>
    <row r="393" spans="2:8" x14ac:dyDescent="0.2">
      <c r="B393" s="54" t="s">
        <v>5</v>
      </c>
      <c r="C393" s="39" t="s">
        <v>19</v>
      </c>
      <c r="D393" s="39" t="s">
        <v>19</v>
      </c>
      <c r="E393" s="39">
        <v>1.1574074074074073E-5</v>
      </c>
      <c r="F393" s="40" t="e">
        <f t="shared" si="6"/>
        <v>#N/A</v>
      </c>
      <c r="G393" t="str">
        <f>IF((ISERROR((VLOOKUP(B393,Calculation!C$3:C$2610,1,FALSE)))),"not entered","")</f>
        <v/>
      </c>
      <c r="H393" t="str">
        <f>IF(ISNA(VLOOKUP(D393,Calculation!$AI$12:$AI$88,1,FALSE)),"NO club name match","Club Name Match")</f>
        <v>NO club name match</v>
      </c>
    </row>
    <row r="394" spans="2:8" x14ac:dyDescent="0.2">
      <c r="B394" s="54" t="s">
        <v>5</v>
      </c>
      <c r="C394" s="39" t="s">
        <v>19</v>
      </c>
      <c r="D394" s="39" t="s">
        <v>19</v>
      </c>
      <c r="E394" s="39">
        <v>1.1574074074074073E-5</v>
      </c>
      <c r="F394" s="40" t="e">
        <f t="shared" si="6"/>
        <v>#N/A</v>
      </c>
      <c r="G394" t="str">
        <f>IF((ISERROR((VLOOKUP(B394,Calculation!C$3:C$2610,1,FALSE)))),"not entered","")</f>
        <v/>
      </c>
      <c r="H394" t="str">
        <f>IF(ISNA(VLOOKUP(D394,Calculation!$AI$12:$AI$88,1,FALSE)),"NO club name match","Club Name Match")</f>
        <v>NO club name match</v>
      </c>
    </row>
    <row r="395" spans="2:8" x14ac:dyDescent="0.2">
      <c r="B395" s="54" t="s">
        <v>5</v>
      </c>
      <c r="C395" s="39" t="s">
        <v>19</v>
      </c>
      <c r="D395" s="39" t="s">
        <v>19</v>
      </c>
      <c r="E395" s="39">
        <v>1.1574074074074073E-5</v>
      </c>
      <c r="F395" s="40" t="e">
        <f t="shared" si="6"/>
        <v>#N/A</v>
      </c>
      <c r="G395" t="str">
        <f>IF((ISERROR((VLOOKUP(B395,Calculation!C$3:C$2610,1,FALSE)))),"not entered","")</f>
        <v/>
      </c>
      <c r="H395" t="str">
        <f>IF(ISNA(VLOOKUP(D395,Calculation!$AI$12:$AI$88,1,FALSE)),"NO club name match","Club Name Match")</f>
        <v>NO club name match</v>
      </c>
    </row>
    <row r="396" spans="2:8" x14ac:dyDescent="0.2">
      <c r="B396" s="54" t="s">
        <v>5</v>
      </c>
      <c r="C396" s="39" t="s">
        <v>19</v>
      </c>
      <c r="D396" s="39" t="s">
        <v>19</v>
      </c>
      <c r="E396" s="39">
        <v>1.1574074074074073E-5</v>
      </c>
      <c r="F396" s="40" t="e">
        <f t="shared" si="6"/>
        <v>#N/A</v>
      </c>
      <c r="G396" t="str">
        <f>IF((ISERROR((VLOOKUP(B396,Calculation!C$3:C$2610,1,FALSE)))),"not entered","")</f>
        <v/>
      </c>
      <c r="H396" t="str">
        <f>IF(ISNA(VLOOKUP(D396,Calculation!$AI$12:$AI$88,1,FALSE)),"NO club name match","Club Name Match")</f>
        <v>NO club name match</v>
      </c>
    </row>
    <row r="397" spans="2:8" x14ac:dyDescent="0.2">
      <c r="B397" s="54" t="s">
        <v>5</v>
      </c>
      <c r="C397" s="39" t="s">
        <v>19</v>
      </c>
      <c r="D397" s="39" t="s">
        <v>19</v>
      </c>
      <c r="E397" s="39">
        <v>1.1574074074074073E-5</v>
      </c>
      <c r="F397" s="40" t="e">
        <f t="shared" si="6"/>
        <v>#N/A</v>
      </c>
      <c r="G397" t="str">
        <f>IF((ISERROR((VLOOKUP(B397,Calculation!C$3:C$2610,1,FALSE)))),"not entered","")</f>
        <v/>
      </c>
      <c r="H397" t="str">
        <f>IF(ISNA(VLOOKUP(D397,Calculation!$AI$12:$AI$88,1,FALSE)),"NO club name match","Club Name Match")</f>
        <v>NO club name match</v>
      </c>
    </row>
    <row r="398" spans="2:8" x14ac:dyDescent="0.2">
      <c r="B398" s="54" t="s">
        <v>5</v>
      </c>
      <c r="C398" s="39" t="s">
        <v>19</v>
      </c>
      <c r="D398" s="39" t="s">
        <v>19</v>
      </c>
      <c r="E398" s="39">
        <v>1.1574074074074073E-5</v>
      </c>
      <c r="F398" s="40" t="e">
        <f t="shared" si="6"/>
        <v>#N/A</v>
      </c>
      <c r="G398" t="str">
        <f>IF((ISERROR((VLOOKUP(B398,Calculation!C$3:C$2610,1,FALSE)))),"not entered","")</f>
        <v/>
      </c>
      <c r="H398" t="str">
        <f>IF(ISNA(VLOOKUP(D398,Calculation!$AI$12:$AI$88,1,FALSE)),"NO club name match","Club Name Match")</f>
        <v>NO club name match</v>
      </c>
    </row>
    <row r="399" spans="2:8" x14ac:dyDescent="0.2">
      <c r="B399" s="54" t="s">
        <v>5</v>
      </c>
      <c r="C399" s="39" t="s">
        <v>19</v>
      </c>
      <c r="D399" s="39" t="s">
        <v>19</v>
      </c>
      <c r="E399" s="39">
        <v>1.1574074074074073E-5</v>
      </c>
      <c r="F399" s="40" t="e">
        <f t="shared" si="6"/>
        <v>#N/A</v>
      </c>
      <c r="G399" t="str">
        <f>IF((ISERROR((VLOOKUP(B399,Calculation!C$3:C$2610,1,FALSE)))),"not entered","")</f>
        <v/>
      </c>
      <c r="H399" t="str">
        <f>IF(ISNA(VLOOKUP(D399,Calculation!$AI$12:$AI$88,1,FALSE)),"NO club name match","Club Name Match")</f>
        <v>NO club name match</v>
      </c>
    </row>
    <row r="400" spans="2:8" x14ac:dyDescent="0.2">
      <c r="B400" s="54" t="s">
        <v>5</v>
      </c>
      <c r="C400" s="39" t="s">
        <v>19</v>
      </c>
      <c r="D400" s="39" t="s">
        <v>19</v>
      </c>
      <c r="E400" s="39">
        <v>1.1574074074074073E-5</v>
      </c>
      <c r="F400" s="40" t="e">
        <f t="shared" si="6"/>
        <v>#N/A</v>
      </c>
      <c r="G400" t="str">
        <f>IF((ISERROR((VLOOKUP(B400,Calculation!C$3:C$2610,1,FALSE)))),"not entered","")</f>
        <v/>
      </c>
      <c r="H400" t="str">
        <f>IF(ISNA(VLOOKUP(D400,Calculation!$AI$12:$AI$88,1,FALSE)),"NO club name match","Club Name Match")</f>
        <v>NO club name match</v>
      </c>
    </row>
    <row r="401" spans="2:8" x14ac:dyDescent="0.2">
      <c r="B401" s="54" t="s">
        <v>5</v>
      </c>
      <c r="C401" s="39" t="s">
        <v>19</v>
      </c>
      <c r="D401" s="39" t="s">
        <v>19</v>
      </c>
      <c r="E401" s="39">
        <v>1.1574074074074073E-5</v>
      </c>
      <c r="F401" s="40" t="e">
        <f t="shared" si="6"/>
        <v>#N/A</v>
      </c>
      <c r="G401" t="str">
        <f>IF((ISERROR((VLOOKUP(B401,Calculation!C$3:C$2610,1,FALSE)))),"not entered","")</f>
        <v/>
      </c>
      <c r="H401" t="str">
        <f>IF(ISNA(VLOOKUP(D401,Calculation!$AI$12:$AI$88,1,FALSE)),"NO club name match","Club Name Match")</f>
        <v>NO club name match</v>
      </c>
    </row>
    <row r="402" spans="2:8" x14ac:dyDescent="0.2">
      <c r="B402" s="54" t="s">
        <v>5</v>
      </c>
      <c r="C402" s="39" t="s">
        <v>19</v>
      </c>
      <c r="D402" s="39" t="s">
        <v>19</v>
      </c>
      <c r="E402" s="39">
        <v>1.1574074074074073E-5</v>
      </c>
      <c r="F402" s="40" t="e">
        <f t="shared" si="6"/>
        <v>#N/A</v>
      </c>
      <c r="G402" t="str">
        <f>IF((ISERROR((VLOOKUP(B402,Calculation!C$3:C$2610,1,FALSE)))),"not entered","")</f>
        <v/>
      </c>
      <c r="H402" t="str">
        <f>IF(ISNA(VLOOKUP(D402,Calculation!$AI$12:$AI$88,1,FALSE)),"NO club name match","Club Name Match")</f>
        <v>NO club name match</v>
      </c>
    </row>
    <row r="403" spans="2:8" x14ac:dyDescent="0.2">
      <c r="B403" s="54" t="s">
        <v>5</v>
      </c>
      <c r="C403" s="39" t="s">
        <v>19</v>
      </c>
      <c r="D403" s="39" t="s">
        <v>19</v>
      </c>
      <c r="E403" s="39">
        <v>1.1574074074074073E-5</v>
      </c>
      <c r="F403" s="40" t="e">
        <f t="shared" si="6"/>
        <v>#N/A</v>
      </c>
      <c r="G403" t="str">
        <f>IF((ISERROR((VLOOKUP(B403,Calculation!C$3:C$2610,1,FALSE)))),"not entered","")</f>
        <v/>
      </c>
      <c r="H403" t="str">
        <f>IF(ISNA(VLOOKUP(D403,Calculation!$AI$12:$AI$88,1,FALSE)),"NO club name match","Club Name Match")</f>
        <v>NO club name match</v>
      </c>
    </row>
    <row r="404" spans="2:8" x14ac:dyDescent="0.2">
      <c r="B404" s="54" t="s">
        <v>5</v>
      </c>
      <c r="C404" s="39" t="s">
        <v>19</v>
      </c>
      <c r="D404" s="39" t="s">
        <v>19</v>
      </c>
      <c r="E404" s="39">
        <v>1.1574074074074073E-5</v>
      </c>
      <c r="F404" s="40" t="e">
        <f t="shared" si="6"/>
        <v>#N/A</v>
      </c>
      <c r="G404" t="str">
        <f>IF((ISERROR((VLOOKUP(B404,Calculation!C$3:C$2610,1,FALSE)))),"not entered","")</f>
        <v/>
      </c>
      <c r="H404" t="str">
        <f>IF(ISNA(VLOOKUP(D404,Calculation!$AI$12:$AI$88,1,FALSE)),"NO club name match","Club Name Match")</f>
        <v>NO club name match</v>
      </c>
    </row>
    <row r="405" spans="2:8" x14ac:dyDescent="0.2">
      <c r="B405" s="54" t="s">
        <v>5</v>
      </c>
      <c r="C405" s="39" t="s">
        <v>19</v>
      </c>
      <c r="D405" s="39" t="s">
        <v>19</v>
      </c>
      <c r="E405" s="39">
        <v>1.1574074074074073E-5</v>
      </c>
      <c r="F405" s="40" t="e">
        <f t="shared" si="6"/>
        <v>#N/A</v>
      </c>
      <c r="G405" t="str">
        <f>IF((ISERROR((VLOOKUP(B405,Calculation!C$3:C$2610,1,FALSE)))),"not entered","")</f>
        <v/>
      </c>
      <c r="H405" t="str">
        <f>IF(ISNA(VLOOKUP(D405,Calculation!$AI$12:$AI$88,1,FALSE)),"NO club name match","Club Name Match")</f>
        <v>NO club name match</v>
      </c>
    </row>
    <row r="406" spans="2:8" x14ac:dyDescent="0.2">
      <c r="B406" s="54" t="s">
        <v>5</v>
      </c>
      <c r="C406" s="39" t="s">
        <v>19</v>
      </c>
      <c r="D406" s="39" t="s">
        <v>19</v>
      </c>
      <c r="E406" s="39">
        <v>1.1574074074074073E-5</v>
      </c>
      <c r="F406" s="40" t="e">
        <f t="shared" si="6"/>
        <v>#N/A</v>
      </c>
      <c r="G406" t="str">
        <f>IF((ISERROR((VLOOKUP(B406,Calculation!C$3:C$2610,1,FALSE)))),"not entered","")</f>
        <v/>
      </c>
      <c r="H406" t="str">
        <f>IF(ISNA(VLOOKUP(D406,Calculation!$AI$12:$AI$88,1,FALSE)),"NO club name match","Club Name Match")</f>
        <v>NO club name match</v>
      </c>
    </row>
    <row r="407" spans="2:8" x14ac:dyDescent="0.2">
      <c r="B407" s="54" t="s">
        <v>5</v>
      </c>
      <c r="C407" s="39" t="s">
        <v>19</v>
      </c>
      <c r="D407" s="39" t="s">
        <v>19</v>
      </c>
      <c r="E407" s="39">
        <v>1.1574074074074073E-5</v>
      </c>
      <c r="F407" s="40" t="e">
        <f t="shared" si="6"/>
        <v>#N/A</v>
      </c>
      <c r="G407" t="str">
        <f>IF((ISERROR((VLOOKUP(B407,Calculation!C$3:C$2610,1,FALSE)))),"not entered","")</f>
        <v/>
      </c>
      <c r="H407" t="str">
        <f>IF(ISNA(VLOOKUP(D407,Calculation!$AI$12:$AI$88,1,FALSE)),"NO club name match","Club Name Match")</f>
        <v>NO club name match</v>
      </c>
    </row>
    <row r="408" spans="2:8" x14ac:dyDescent="0.2">
      <c r="B408" s="54" t="s">
        <v>5</v>
      </c>
      <c r="C408" s="39" t="s">
        <v>19</v>
      </c>
      <c r="D408" s="39" t="s">
        <v>19</v>
      </c>
      <c r="E408" s="39">
        <v>1.1574074074074073E-5</v>
      </c>
      <c r="F408" s="40" t="e">
        <f t="shared" si="6"/>
        <v>#N/A</v>
      </c>
      <c r="G408" t="str">
        <f>IF((ISERROR((VLOOKUP(B408,Calculation!C$3:C$2610,1,FALSE)))),"not entered","")</f>
        <v/>
      </c>
      <c r="H408" t="str">
        <f>IF(ISNA(VLOOKUP(D408,Calculation!$AI$12:$AI$88,1,FALSE)),"NO club name match","Club Name Match")</f>
        <v>NO club name match</v>
      </c>
    </row>
    <row r="409" spans="2:8" x14ac:dyDescent="0.2">
      <c r="B409" s="54" t="s">
        <v>5</v>
      </c>
      <c r="C409" s="39" t="s">
        <v>19</v>
      </c>
      <c r="D409" s="39" t="s">
        <v>19</v>
      </c>
      <c r="E409" s="39">
        <v>1.1574074074074073E-5</v>
      </c>
      <c r="F409" s="40" t="e">
        <f t="shared" si="6"/>
        <v>#N/A</v>
      </c>
      <c r="G409" t="str">
        <f>IF((ISERROR((VLOOKUP(B409,Calculation!C$3:C$2610,1,FALSE)))),"not entered","")</f>
        <v/>
      </c>
      <c r="H409" t="str">
        <f>IF(ISNA(VLOOKUP(D409,Calculation!$AI$12:$AI$88,1,FALSE)),"NO club name match","Club Name Match")</f>
        <v>NO club name match</v>
      </c>
    </row>
    <row r="410" spans="2:8" x14ac:dyDescent="0.2">
      <c r="B410" s="54" t="s">
        <v>5</v>
      </c>
      <c r="C410" s="39" t="s">
        <v>19</v>
      </c>
      <c r="D410" s="39" t="s">
        <v>19</v>
      </c>
      <c r="E410" s="39">
        <v>1.1574074074074073E-5</v>
      </c>
      <c r="F410" s="40" t="e">
        <f t="shared" si="6"/>
        <v>#N/A</v>
      </c>
      <c r="G410" t="str">
        <f>IF((ISERROR((VLOOKUP(B410,Calculation!C$3:C$2610,1,FALSE)))),"not entered","")</f>
        <v/>
      </c>
      <c r="H410" t="str">
        <f>IF(ISNA(VLOOKUP(D410,Calculation!$AI$12:$AI$88,1,FALSE)),"NO club name match","Club Name Match")</f>
        <v>NO club name match</v>
      </c>
    </row>
    <row r="411" spans="2:8" x14ac:dyDescent="0.2">
      <c r="B411" s="54" t="s">
        <v>5</v>
      </c>
      <c r="C411" s="39" t="s">
        <v>19</v>
      </c>
      <c r="D411" s="39" t="s">
        <v>19</v>
      </c>
      <c r="E411" s="39">
        <v>1.1574074074074073E-5</v>
      </c>
      <c r="F411" s="40" t="e">
        <f t="shared" si="6"/>
        <v>#N/A</v>
      </c>
      <c r="G411" t="str">
        <f>IF((ISERROR((VLOOKUP(B411,Calculation!C$3:C$2610,1,FALSE)))),"not entered","")</f>
        <v/>
      </c>
      <c r="H411" t="str">
        <f>IF(ISNA(VLOOKUP(D411,Calculation!$AI$12:$AI$88,1,FALSE)),"NO club name match","Club Name Match")</f>
        <v>NO club name match</v>
      </c>
    </row>
    <row r="412" spans="2:8" x14ac:dyDescent="0.2">
      <c r="B412" s="54" t="s">
        <v>5</v>
      </c>
      <c r="C412" s="39" t="s">
        <v>19</v>
      </c>
      <c r="D412" s="39" t="s">
        <v>19</v>
      </c>
      <c r="E412" s="39">
        <v>1.1574074074074073E-5</v>
      </c>
      <c r="F412" s="40" t="e">
        <f t="shared" si="6"/>
        <v>#N/A</v>
      </c>
      <c r="G412" t="str">
        <f>IF((ISERROR((VLOOKUP(B412,Calculation!C$3:C$2610,1,FALSE)))),"not entered","")</f>
        <v/>
      </c>
      <c r="H412" t="str">
        <f>IF(ISNA(VLOOKUP(D412,Calculation!$AI$12:$AI$88,1,FALSE)),"NO club name match","Club Name Match")</f>
        <v>NO club name match</v>
      </c>
    </row>
    <row r="413" spans="2:8" x14ac:dyDescent="0.2">
      <c r="B413" s="54" t="s">
        <v>5</v>
      </c>
      <c r="C413" s="39" t="s">
        <v>19</v>
      </c>
      <c r="D413" s="39" t="s">
        <v>19</v>
      </c>
      <c r="E413" s="39">
        <v>1.1574074074074073E-5</v>
      </c>
      <c r="F413" s="40" t="e">
        <f t="shared" si="6"/>
        <v>#N/A</v>
      </c>
      <c r="G413" t="str">
        <f>IF((ISERROR((VLOOKUP(B413,Calculation!C$3:C$2610,1,FALSE)))),"not entered","")</f>
        <v/>
      </c>
      <c r="H413" t="str">
        <f>IF(ISNA(VLOOKUP(D413,Calculation!$AI$12:$AI$88,1,FALSE)),"NO club name match","Club Name Match")</f>
        <v>NO club name match</v>
      </c>
    </row>
    <row r="414" spans="2:8" x14ac:dyDescent="0.2">
      <c r="B414" s="54" t="s">
        <v>5</v>
      </c>
      <c r="C414" s="39" t="s">
        <v>19</v>
      </c>
      <c r="D414" s="39" t="s">
        <v>19</v>
      </c>
      <c r="E414" s="39">
        <v>1.1574074074074073E-5</v>
      </c>
      <c r="F414" s="40" t="e">
        <f t="shared" si="6"/>
        <v>#N/A</v>
      </c>
      <c r="G414" t="str">
        <f>IF((ISERROR((VLOOKUP(B414,Calculation!C$3:C$2610,1,FALSE)))),"not entered","")</f>
        <v/>
      </c>
      <c r="H414" t="str">
        <f>IF(ISNA(VLOOKUP(D414,Calculation!$AI$12:$AI$88,1,FALSE)),"NO club name match","Club Name Match")</f>
        <v>NO club name match</v>
      </c>
    </row>
    <row r="415" spans="2:8" x14ac:dyDescent="0.2">
      <c r="B415" s="54" t="s">
        <v>5</v>
      </c>
      <c r="C415" s="39" t="s">
        <v>19</v>
      </c>
      <c r="D415" s="39" t="s">
        <v>19</v>
      </c>
      <c r="E415" s="39">
        <v>1.1574074074074073E-5</v>
      </c>
      <c r="F415" s="40" t="e">
        <f t="shared" si="6"/>
        <v>#N/A</v>
      </c>
      <c r="G415" t="str">
        <f>IF((ISERROR((VLOOKUP(B415,Calculation!C$3:C$2610,1,FALSE)))),"not entered","")</f>
        <v/>
      </c>
      <c r="H415" t="str">
        <f>IF(ISNA(VLOOKUP(D415,Calculation!$AI$12:$AI$88,1,FALSE)),"NO club name match","Club Name Match")</f>
        <v>NO club name match</v>
      </c>
    </row>
    <row r="416" spans="2:8" x14ac:dyDescent="0.2">
      <c r="B416" s="54" t="s">
        <v>5</v>
      </c>
      <c r="C416" s="39" t="s">
        <v>19</v>
      </c>
      <c r="D416" s="39" t="s">
        <v>19</v>
      </c>
      <c r="E416" s="39">
        <v>1.1574074074074073E-5</v>
      </c>
      <c r="F416" s="40" t="e">
        <f t="shared" si="6"/>
        <v>#N/A</v>
      </c>
      <c r="G416" t="str">
        <f>IF((ISERROR((VLOOKUP(B416,Calculation!C$3:C$2610,1,FALSE)))),"not entered","")</f>
        <v/>
      </c>
      <c r="H416" t="str">
        <f>IF(ISNA(VLOOKUP(D416,Calculation!$AI$12:$AI$88,1,FALSE)),"NO club name match","Club Name Match")</f>
        <v>NO club name match</v>
      </c>
    </row>
    <row r="417" spans="2:8" x14ac:dyDescent="0.2">
      <c r="B417" s="54" t="s">
        <v>5</v>
      </c>
      <c r="C417" s="39" t="s">
        <v>19</v>
      </c>
      <c r="D417" s="39" t="s">
        <v>19</v>
      </c>
      <c r="E417" s="39">
        <v>1.1574074074074073E-5</v>
      </c>
      <c r="F417" s="40" t="e">
        <f t="shared" si="6"/>
        <v>#N/A</v>
      </c>
      <c r="G417" t="str">
        <f>IF((ISERROR((VLOOKUP(B417,Calculation!C$3:C$2610,1,FALSE)))),"not entered","")</f>
        <v/>
      </c>
      <c r="H417" t="str">
        <f>IF(ISNA(VLOOKUP(D417,Calculation!$AI$12:$AI$88,1,FALSE)),"NO club name match","Club Name Match")</f>
        <v>NO club name match</v>
      </c>
    </row>
    <row r="418" spans="2:8" x14ac:dyDescent="0.2">
      <c r="B418" s="54" t="s">
        <v>5</v>
      </c>
      <c r="C418" s="39" t="s">
        <v>19</v>
      </c>
      <c r="D418" s="39" t="s">
        <v>19</v>
      </c>
      <c r="E418" s="39">
        <v>1.1574074074074073E-5</v>
      </c>
      <c r="F418" s="40" t="e">
        <f t="shared" si="6"/>
        <v>#N/A</v>
      </c>
      <c r="G418" t="str">
        <f>IF((ISERROR((VLOOKUP(B418,Calculation!C$3:C$2610,1,FALSE)))),"not entered","")</f>
        <v/>
      </c>
      <c r="H418" t="str">
        <f>IF(ISNA(VLOOKUP(D418,Calculation!$AI$12:$AI$88,1,FALSE)),"NO club name match","Club Name Match")</f>
        <v>NO club name match</v>
      </c>
    </row>
    <row r="419" spans="2:8" x14ac:dyDescent="0.2">
      <c r="B419" s="54" t="s">
        <v>5</v>
      </c>
      <c r="C419" s="39" t="s">
        <v>19</v>
      </c>
      <c r="D419" s="39" t="s">
        <v>19</v>
      </c>
      <c r="E419" s="39">
        <v>1.1574074074074073E-5</v>
      </c>
      <c r="F419" s="40" t="e">
        <f t="shared" si="6"/>
        <v>#N/A</v>
      </c>
      <c r="G419" t="str">
        <f>IF((ISERROR((VLOOKUP(B419,Calculation!C$3:C$2610,1,FALSE)))),"not entered","")</f>
        <v/>
      </c>
      <c r="H419" t="str">
        <f>IF(ISNA(VLOOKUP(D419,Calculation!$AI$12:$AI$88,1,FALSE)),"NO club name match","Club Name Match")</f>
        <v>NO club name match</v>
      </c>
    </row>
    <row r="420" spans="2:8" x14ac:dyDescent="0.2">
      <c r="B420" s="54" t="s">
        <v>5</v>
      </c>
      <c r="C420" s="39" t="s">
        <v>19</v>
      </c>
      <c r="D420" s="39" t="s">
        <v>19</v>
      </c>
      <c r="E420" s="39">
        <v>1.1574074074074073E-5</v>
      </c>
      <c r="F420" s="40" t="e">
        <f t="shared" si="6"/>
        <v>#N/A</v>
      </c>
      <c r="G420" t="str">
        <f>IF((ISERROR((VLOOKUP(B420,Calculation!C$3:C$2610,1,FALSE)))),"not entered","")</f>
        <v/>
      </c>
      <c r="H420" t="str">
        <f>IF(ISNA(VLOOKUP(D420,Calculation!$AI$12:$AI$88,1,FALSE)),"NO club name match","Club Name Match")</f>
        <v>NO club name match</v>
      </c>
    </row>
    <row r="421" spans="2:8" x14ac:dyDescent="0.2">
      <c r="B421" s="54" t="s">
        <v>5</v>
      </c>
      <c r="C421" s="39" t="s">
        <v>19</v>
      </c>
      <c r="D421" s="39" t="s">
        <v>19</v>
      </c>
      <c r="E421" s="39">
        <v>1.1574074074074073E-5</v>
      </c>
      <c r="F421" s="40" t="e">
        <f t="shared" si="6"/>
        <v>#N/A</v>
      </c>
      <c r="G421" t="str">
        <f>IF((ISERROR((VLOOKUP(B421,Calculation!C$3:C$2610,1,FALSE)))),"not entered","")</f>
        <v/>
      </c>
      <c r="H421" t="str">
        <f>IF(ISNA(VLOOKUP(D421,Calculation!$AI$12:$AI$88,1,FALSE)),"NO club name match","Club Name Match")</f>
        <v>NO club name match</v>
      </c>
    </row>
    <row r="422" spans="2:8" x14ac:dyDescent="0.2">
      <c r="B422" s="54" t="s">
        <v>5</v>
      </c>
      <c r="C422" s="39" t="s">
        <v>19</v>
      </c>
      <c r="D422" s="39" t="s">
        <v>19</v>
      </c>
      <c r="E422" s="39">
        <v>1.1574074074074073E-5</v>
      </c>
      <c r="F422" s="40" t="e">
        <f t="shared" si="6"/>
        <v>#N/A</v>
      </c>
      <c r="G422" t="str">
        <f>IF((ISERROR((VLOOKUP(B422,Calculation!C$3:C$2610,1,FALSE)))),"not entered","")</f>
        <v/>
      </c>
      <c r="H422" t="str">
        <f>IF(ISNA(VLOOKUP(D422,Calculation!$AI$12:$AI$88,1,FALSE)),"NO club name match","Club Name Match")</f>
        <v>NO club name match</v>
      </c>
    </row>
    <row r="423" spans="2:8" x14ac:dyDescent="0.2">
      <c r="B423" s="54" t="s">
        <v>5</v>
      </c>
      <c r="C423" s="39" t="s">
        <v>19</v>
      </c>
      <c r="D423" s="39" t="s">
        <v>19</v>
      </c>
      <c r="E423" s="39">
        <v>1.1574074074074073E-5</v>
      </c>
      <c r="F423" s="40" t="e">
        <f t="shared" si="6"/>
        <v>#N/A</v>
      </c>
      <c r="G423" t="str">
        <f>IF((ISERROR((VLOOKUP(B423,Calculation!C$3:C$2610,1,FALSE)))),"not entered","")</f>
        <v/>
      </c>
      <c r="H423" t="str">
        <f>IF(ISNA(VLOOKUP(D423,Calculation!$AI$12:$AI$88,1,FALSE)),"NO club name match","Club Name Match")</f>
        <v>NO club name match</v>
      </c>
    </row>
    <row r="424" spans="2:8" x14ac:dyDescent="0.2">
      <c r="B424" s="54" t="s">
        <v>5</v>
      </c>
      <c r="C424" s="39" t="s">
        <v>19</v>
      </c>
      <c r="D424" s="39" t="s">
        <v>19</v>
      </c>
      <c r="E424" s="39">
        <v>1.1574074074074073E-5</v>
      </c>
      <c r="F424" s="40" t="e">
        <f t="shared" si="6"/>
        <v>#N/A</v>
      </c>
      <c r="G424" t="str">
        <f>IF((ISERROR((VLOOKUP(B424,Calculation!C$3:C$2610,1,FALSE)))),"not entered","")</f>
        <v/>
      </c>
      <c r="H424" t="str">
        <f>IF(ISNA(VLOOKUP(D424,Calculation!$AI$12:$AI$88,1,FALSE)),"NO club name match","Club Name Match")</f>
        <v>NO club name match</v>
      </c>
    </row>
    <row r="425" spans="2:8" x14ac:dyDescent="0.2">
      <c r="B425" s="54" t="s">
        <v>5</v>
      </c>
      <c r="C425" s="39" t="s">
        <v>19</v>
      </c>
      <c r="D425" s="39" t="s">
        <v>19</v>
      </c>
      <c r="E425" s="39">
        <v>1.1574074074074073E-5</v>
      </c>
      <c r="F425" s="40" t="e">
        <f t="shared" si="6"/>
        <v>#N/A</v>
      </c>
      <c r="G425" t="str">
        <f>IF((ISERROR((VLOOKUP(B425,Calculation!C$3:C$2610,1,FALSE)))),"not entered","")</f>
        <v/>
      </c>
      <c r="H425" t="str">
        <f>IF(ISNA(VLOOKUP(D425,Calculation!$AI$12:$AI$88,1,FALSE)),"NO club name match","Club Name Match")</f>
        <v>NO club name match</v>
      </c>
    </row>
    <row r="426" spans="2:8" x14ac:dyDescent="0.2">
      <c r="B426" s="54" t="s">
        <v>5</v>
      </c>
      <c r="C426" s="39" t="s">
        <v>19</v>
      </c>
      <c r="D426" s="39" t="s">
        <v>19</v>
      </c>
      <c r="E426" s="39">
        <v>1.1574074074074073E-5</v>
      </c>
      <c r="F426" s="40" t="e">
        <f t="shared" si="6"/>
        <v>#N/A</v>
      </c>
      <c r="G426" t="str">
        <f>IF((ISERROR((VLOOKUP(B426,Calculation!C$3:C$2610,1,FALSE)))),"not entered","")</f>
        <v/>
      </c>
      <c r="H426" t="str">
        <f>IF(ISNA(VLOOKUP(D426,Calculation!$AI$12:$AI$88,1,FALSE)),"NO club name match","Club Name Match")</f>
        <v>NO club name match</v>
      </c>
    </row>
    <row r="427" spans="2:8" x14ac:dyDescent="0.2">
      <c r="B427" s="54" t="s">
        <v>5</v>
      </c>
      <c r="C427" s="39" t="s">
        <v>19</v>
      </c>
      <c r="D427" s="39" t="s">
        <v>19</v>
      </c>
      <c r="E427" s="39">
        <v>1.1574074074074073E-5</v>
      </c>
      <c r="F427" s="40" t="e">
        <f t="shared" si="6"/>
        <v>#N/A</v>
      </c>
      <c r="G427" t="str">
        <f>IF((ISERROR((VLOOKUP(B427,Calculation!C$3:C$2610,1,FALSE)))),"not entered","")</f>
        <v/>
      </c>
      <c r="H427" t="str">
        <f>IF(ISNA(VLOOKUP(D427,Calculation!$AI$12:$AI$88,1,FALSE)),"NO club name match","Club Name Match")</f>
        <v>NO club name match</v>
      </c>
    </row>
    <row r="428" spans="2:8" x14ac:dyDescent="0.2">
      <c r="B428" s="54" t="s">
        <v>5</v>
      </c>
      <c r="C428" s="39" t="s">
        <v>19</v>
      </c>
      <c r="D428" s="39" t="s">
        <v>19</v>
      </c>
      <c r="E428" s="39">
        <v>1.1574074074074073E-5</v>
      </c>
      <c r="F428" s="40" t="e">
        <f t="shared" si="6"/>
        <v>#N/A</v>
      </c>
      <c r="G428" t="str">
        <f>IF((ISERROR((VLOOKUP(B428,Calculation!C$3:C$2610,1,FALSE)))),"not entered","")</f>
        <v/>
      </c>
      <c r="H428" t="str">
        <f>IF(ISNA(VLOOKUP(D428,Calculation!$AI$12:$AI$88,1,FALSE)),"NO club name match","Club Name Match")</f>
        <v>NO club name match</v>
      </c>
    </row>
    <row r="429" spans="2:8" x14ac:dyDescent="0.2">
      <c r="B429" s="54" t="s">
        <v>5</v>
      </c>
      <c r="C429" s="39" t="s">
        <v>19</v>
      </c>
      <c r="D429" s="39" t="s">
        <v>19</v>
      </c>
      <c r="E429" s="39">
        <v>1.1574074074074073E-5</v>
      </c>
      <c r="F429" s="40" t="e">
        <f t="shared" si="6"/>
        <v>#N/A</v>
      </c>
      <c r="G429" t="str">
        <f>IF((ISERROR((VLOOKUP(B429,Calculation!C$3:C$2610,1,FALSE)))),"not entered","")</f>
        <v/>
      </c>
      <c r="H429" t="str">
        <f>IF(ISNA(VLOOKUP(D429,Calculation!$AI$12:$AI$88,1,FALSE)),"NO club name match","Club Name Match")</f>
        <v>NO club name match</v>
      </c>
    </row>
    <row r="430" spans="2:8" x14ac:dyDescent="0.2">
      <c r="B430" s="54" t="s">
        <v>5</v>
      </c>
      <c r="C430" s="39" t="s">
        <v>19</v>
      </c>
      <c r="D430" s="39" t="s">
        <v>19</v>
      </c>
      <c r="E430" s="39">
        <v>1.1574074074074073E-5</v>
      </c>
      <c r="F430" s="40" t="e">
        <f t="shared" si="6"/>
        <v>#N/A</v>
      </c>
      <c r="G430" t="str">
        <f>IF((ISERROR((VLOOKUP(B430,Calculation!C$3:C$2610,1,FALSE)))),"not entered","")</f>
        <v/>
      </c>
      <c r="H430" t="str">
        <f>IF(ISNA(VLOOKUP(D430,Calculation!$AI$12:$AI$88,1,FALSE)),"NO club name match","Club Name Match")</f>
        <v>NO club name match</v>
      </c>
    </row>
    <row r="431" spans="2:8" x14ac:dyDescent="0.2">
      <c r="B431" s="54" t="s">
        <v>5</v>
      </c>
      <c r="C431" s="39" t="s">
        <v>19</v>
      </c>
      <c r="D431" s="39" t="s">
        <v>19</v>
      </c>
      <c r="E431" s="39">
        <v>1.1574074074074073E-5</v>
      </c>
      <c r="F431" s="40" t="e">
        <f t="shared" si="6"/>
        <v>#N/A</v>
      </c>
      <c r="G431" t="str">
        <f>IF((ISERROR((VLOOKUP(B431,Calculation!C$3:C$2610,1,FALSE)))),"not entered","")</f>
        <v/>
      </c>
      <c r="H431" t="str">
        <f>IF(ISNA(VLOOKUP(D431,Calculation!$AI$12:$AI$88,1,FALSE)),"NO club name match","Club Name Match")</f>
        <v>NO club name match</v>
      </c>
    </row>
    <row r="432" spans="2:8" x14ac:dyDescent="0.2">
      <c r="B432" s="54" t="s">
        <v>5</v>
      </c>
      <c r="C432" s="39" t="s">
        <v>19</v>
      </c>
      <c r="D432" s="39" t="s">
        <v>19</v>
      </c>
      <c r="E432" s="39">
        <v>1.1574074074074073E-5</v>
      </c>
      <c r="F432" s="40" t="e">
        <f t="shared" si="6"/>
        <v>#N/A</v>
      </c>
      <c r="G432" t="str">
        <f>IF((ISERROR((VLOOKUP(B432,Calculation!C$3:C$2610,1,FALSE)))),"not entered","")</f>
        <v/>
      </c>
      <c r="H432" t="str">
        <f>IF(ISNA(VLOOKUP(D432,Calculation!$AI$12:$AI$88,1,FALSE)),"NO club name match","Club Name Match")</f>
        <v>NO club name match</v>
      </c>
    </row>
    <row r="433" spans="2:8" x14ac:dyDescent="0.2">
      <c r="B433" s="54" t="s">
        <v>5</v>
      </c>
      <c r="C433" s="39" t="s">
        <v>19</v>
      </c>
      <c r="D433" s="39" t="s">
        <v>19</v>
      </c>
      <c r="E433" s="39">
        <v>1.1574074074074073E-5</v>
      </c>
      <c r="F433" s="40" t="e">
        <f t="shared" si="6"/>
        <v>#N/A</v>
      </c>
      <c r="G433" t="str">
        <f>IF((ISERROR((VLOOKUP(B433,Calculation!C$3:C$2610,1,FALSE)))),"not entered","")</f>
        <v/>
      </c>
      <c r="H433" t="str">
        <f>IF(ISNA(VLOOKUP(D433,Calculation!$AI$12:$AI$88,1,FALSE)),"NO club name match","Club Name Match")</f>
        <v>NO club name match</v>
      </c>
    </row>
    <row r="434" spans="2:8" x14ac:dyDescent="0.2">
      <c r="B434" s="54" t="s">
        <v>5</v>
      </c>
      <c r="C434" s="39" t="s">
        <v>19</v>
      </c>
      <c r="D434" s="39" t="s">
        <v>19</v>
      </c>
      <c r="E434" s="39">
        <v>1.1574074074074073E-5</v>
      </c>
      <c r="F434" s="40" t="e">
        <f t="shared" si="6"/>
        <v>#N/A</v>
      </c>
      <c r="G434" t="str">
        <f>IF((ISERROR((VLOOKUP(B434,Calculation!C$3:C$2610,1,FALSE)))),"not entered","")</f>
        <v/>
      </c>
      <c r="H434" t="str">
        <f>IF(ISNA(VLOOKUP(D434,Calculation!$AI$12:$AI$88,1,FALSE)),"NO club name match","Club Name Match")</f>
        <v>NO club name match</v>
      </c>
    </row>
    <row r="435" spans="2:8" x14ac:dyDescent="0.2">
      <c r="B435" s="54" t="s">
        <v>5</v>
      </c>
      <c r="C435" s="39" t="s">
        <v>19</v>
      </c>
      <c r="D435" s="39" t="s">
        <v>19</v>
      </c>
      <c r="E435" s="39">
        <v>1.1574074074074073E-5</v>
      </c>
      <c r="F435" s="40" t="e">
        <f t="shared" si="6"/>
        <v>#N/A</v>
      </c>
      <c r="G435" t="str">
        <f>IF((ISERROR((VLOOKUP(B435,Calculation!C$3:C$2610,1,FALSE)))),"not entered","")</f>
        <v/>
      </c>
      <c r="H435" t="str">
        <f>IF(ISNA(VLOOKUP(D435,Calculation!$AI$12:$AI$88,1,FALSE)),"NO club name match","Club Name Match")</f>
        <v>NO club name match</v>
      </c>
    </row>
    <row r="436" spans="2:8" x14ac:dyDescent="0.2">
      <c r="B436" s="54" t="s">
        <v>5</v>
      </c>
      <c r="C436" s="39" t="s">
        <v>19</v>
      </c>
      <c r="D436" s="39" t="s">
        <v>19</v>
      </c>
      <c r="E436" s="39">
        <v>1.1574074074074073E-5</v>
      </c>
      <c r="F436" s="40" t="e">
        <f t="shared" si="6"/>
        <v>#N/A</v>
      </c>
      <c r="G436" t="str">
        <f>IF((ISERROR((VLOOKUP(B436,Calculation!C$3:C$2610,1,FALSE)))),"not entered","")</f>
        <v/>
      </c>
      <c r="H436" t="str">
        <f>IF(ISNA(VLOOKUP(D436,Calculation!$AI$12:$AI$88,1,FALSE)),"NO club name match","Club Name Match")</f>
        <v>NO club name match</v>
      </c>
    </row>
    <row r="437" spans="2:8" x14ac:dyDescent="0.2">
      <c r="B437" s="54" t="s">
        <v>5</v>
      </c>
      <c r="C437" s="39" t="s">
        <v>19</v>
      </c>
      <c r="D437" s="39" t="s">
        <v>19</v>
      </c>
      <c r="E437" s="39">
        <v>1.1574074074074073E-5</v>
      </c>
      <c r="F437" s="40" t="e">
        <f t="shared" si="6"/>
        <v>#N/A</v>
      </c>
      <c r="G437" t="str">
        <f>IF((ISERROR((VLOOKUP(B437,Calculation!C$3:C$2610,1,FALSE)))),"not entered","")</f>
        <v/>
      </c>
      <c r="H437" t="str">
        <f>IF(ISNA(VLOOKUP(D437,Calculation!$AI$12:$AI$88,1,FALSE)),"NO club name match","Club Name Match")</f>
        <v>NO club name match</v>
      </c>
    </row>
    <row r="438" spans="2:8" x14ac:dyDescent="0.2">
      <c r="B438" s="54" t="s">
        <v>5</v>
      </c>
      <c r="C438" s="39" t="s">
        <v>19</v>
      </c>
      <c r="D438" s="39" t="s">
        <v>19</v>
      </c>
      <c r="E438" s="39">
        <v>1.1574074074074073E-5</v>
      </c>
      <c r="F438" s="40" t="e">
        <f t="shared" si="6"/>
        <v>#N/A</v>
      </c>
      <c r="G438" t="str">
        <f>IF((ISERROR((VLOOKUP(B438,Calculation!C$3:C$2610,1,FALSE)))),"not entered","")</f>
        <v/>
      </c>
      <c r="H438" t="str">
        <f>IF(ISNA(VLOOKUP(D438,Calculation!$AI$12:$AI$88,1,FALSE)),"NO club name match","Club Name Match")</f>
        <v>NO club name match</v>
      </c>
    </row>
    <row r="439" spans="2:8" x14ac:dyDescent="0.2">
      <c r="B439" s="54" t="s">
        <v>5</v>
      </c>
      <c r="C439" s="39" t="s">
        <v>19</v>
      </c>
      <c r="D439" s="39" t="s">
        <v>19</v>
      </c>
      <c r="E439" s="39">
        <v>1.1574074074074073E-5</v>
      </c>
      <c r="F439" s="40" t="e">
        <f t="shared" si="6"/>
        <v>#N/A</v>
      </c>
      <c r="G439" t="str">
        <f>IF((ISERROR((VLOOKUP(B439,Calculation!C$3:C$2610,1,FALSE)))),"not entered","")</f>
        <v/>
      </c>
      <c r="H439" t="str">
        <f>IF(ISNA(VLOOKUP(D439,Calculation!$AI$12:$AI$88,1,FALSE)),"NO club name match","Club Name Match")</f>
        <v>NO club name match</v>
      </c>
    </row>
    <row r="440" spans="2:8" x14ac:dyDescent="0.2">
      <c r="B440" s="54" t="s">
        <v>5</v>
      </c>
      <c r="C440" s="39" t="s">
        <v>19</v>
      </c>
      <c r="D440" s="39" t="s">
        <v>19</v>
      </c>
      <c r="E440" s="39">
        <v>1.1574074074074073E-5</v>
      </c>
      <c r="F440" s="40" t="e">
        <f t="shared" si="6"/>
        <v>#N/A</v>
      </c>
      <c r="G440" t="str">
        <f>IF((ISERROR((VLOOKUP(B440,Calculation!C$3:C$2610,1,FALSE)))),"not entered","")</f>
        <v/>
      </c>
      <c r="H440" t="str">
        <f>IF(ISNA(VLOOKUP(D440,Calculation!$AI$12:$AI$88,1,FALSE)),"NO club name match","Club Name Match")</f>
        <v>NO club name match</v>
      </c>
    </row>
    <row r="441" spans="2:8" x14ac:dyDescent="0.2">
      <c r="B441" s="54" t="s">
        <v>5</v>
      </c>
      <c r="C441" s="39" t="s">
        <v>19</v>
      </c>
      <c r="D441" s="39" t="s">
        <v>19</v>
      </c>
      <c r="E441" s="39">
        <v>1.1574074074074073E-5</v>
      </c>
      <c r="F441" s="40" t="e">
        <f t="shared" si="6"/>
        <v>#N/A</v>
      </c>
      <c r="G441" t="str">
        <f>IF((ISERROR((VLOOKUP(B441,Calculation!C$3:C$2610,1,FALSE)))),"not entered","")</f>
        <v/>
      </c>
      <c r="H441" t="str">
        <f>IF(ISNA(VLOOKUP(D441,Calculation!$AI$12:$AI$88,1,FALSE)),"NO club name match","Club Name Match")</f>
        <v>NO club name match</v>
      </c>
    </row>
    <row r="442" spans="2:8" x14ac:dyDescent="0.2">
      <c r="B442" s="54" t="s">
        <v>5</v>
      </c>
      <c r="C442" s="39" t="s">
        <v>19</v>
      </c>
      <c r="D442" s="39" t="s">
        <v>19</v>
      </c>
      <c r="E442" s="39">
        <v>1.1574074074074073E-5</v>
      </c>
      <c r="F442" s="40" t="e">
        <f t="shared" si="6"/>
        <v>#N/A</v>
      </c>
      <c r="G442" t="str">
        <f>IF((ISERROR((VLOOKUP(B442,Calculation!C$3:C$2610,1,FALSE)))),"not entered","")</f>
        <v/>
      </c>
      <c r="H442" t="str">
        <f>IF(ISNA(VLOOKUP(D442,Calculation!$AI$12:$AI$88,1,FALSE)),"NO club name match","Club Name Match")</f>
        <v>NO club name match</v>
      </c>
    </row>
    <row r="443" spans="2:8" x14ac:dyDescent="0.2">
      <c r="B443" s="54" t="s">
        <v>5</v>
      </c>
      <c r="C443" s="39" t="s">
        <v>19</v>
      </c>
      <c r="D443" s="39" t="s">
        <v>19</v>
      </c>
      <c r="E443" s="39">
        <v>1.1574074074074073E-5</v>
      </c>
      <c r="F443" s="40" t="e">
        <f t="shared" si="6"/>
        <v>#N/A</v>
      </c>
      <c r="G443" t="str">
        <f>IF((ISERROR((VLOOKUP(B443,Calculation!C$3:C$2610,1,FALSE)))),"not entered","")</f>
        <v/>
      </c>
      <c r="H443" t="str">
        <f>IF(ISNA(VLOOKUP(D443,Calculation!$AI$12:$AI$88,1,FALSE)),"NO club name match","Club Name Match")</f>
        <v>NO club name match</v>
      </c>
    </row>
    <row r="444" spans="2:8" x14ac:dyDescent="0.2">
      <c r="B444" s="54" t="s">
        <v>5</v>
      </c>
      <c r="C444" s="39" t="s">
        <v>19</v>
      </c>
      <c r="D444" s="39" t="s">
        <v>19</v>
      </c>
      <c r="E444" s="39">
        <v>1.1574074074074073E-5</v>
      </c>
      <c r="F444" s="40" t="e">
        <f t="shared" si="6"/>
        <v>#N/A</v>
      </c>
      <c r="G444" t="str">
        <f>IF((ISERROR((VLOOKUP(B444,Calculation!C$3:C$2610,1,FALSE)))),"not entered","")</f>
        <v/>
      </c>
      <c r="H444" t="str">
        <f>IF(ISNA(VLOOKUP(D444,Calculation!$AI$12:$AI$88,1,FALSE)),"NO club name match","Club Name Match")</f>
        <v>NO club name match</v>
      </c>
    </row>
    <row r="445" spans="2:8" x14ac:dyDescent="0.2">
      <c r="B445" s="54" t="s">
        <v>5</v>
      </c>
      <c r="C445" s="39" t="s">
        <v>19</v>
      </c>
      <c r="D445" s="39" t="s">
        <v>19</v>
      </c>
      <c r="E445" s="39">
        <v>1.1574074074074073E-5</v>
      </c>
      <c r="F445" s="40" t="e">
        <f t="shared" si="6"/>
        <v>#N/A</v>
      </c>
      <c r="G445" t="str">
        <f>IF((ISERROR((VLOOKUP(B445,Calculation!C$3:C$2610,1,FALSE)))),"not entered","")</f>
        <v/>
      </c>
      <c r="H445" t="str">
        <f>IF(ISNA(VLOOKUP(D445,Calculation!$AI$12:$AI$88,1,FALSE)),"NO club name match","Club Name Match")</f>
        <v>NO club name match</v>
      </c>
    </row>
    <row r="446" spans="2:8" x14ac:dyDescent="0.2">
      <c r="B446" s="54" t="s">
        <v>5</v>
      </c>
      <c r="C446" s="39" t="s">
        <v>19</v>
      </c>
      <c r="D446" s="39" t="s">
        <v>19</v>
      </c>
      <c r="E446" s="39">
        <v>1.1574074074074073E-5</v>
      </c>
      <c r="F446" s="40" t="e">
        <f t="shared" si="6"/>
        <v>#N/A</v>
      </c>
      <c r="G446" t="str">
        <f>IF((ISERROR((VLOOKUP(B446,Calculation!C$3:C$2610,1,FALSE)))),"not entered","")</f>
        <v/>
      </c>
      <c r="H446" t="str">
        <f>IF(ISNA(VLOOKUP(D446,Calculation!$AI$12:$AI$88,1,FALSE)),"NO club name match","Club Name Match")</f>
        <v>NO club name match</v>
      </c>
    </row>
    <row r="447" spans="2:8" x14ac:dyDescent="0.2">
      <c r="B447" s="54" t="s">
        <v>5</v>
      </c>
      <c r="C447" s="39" t="s">
        <v>19</v>
      </c>
      <c r="D447" s="39" t="s">
        <v>19</v>
      </c>
      <c r="E447" s="39">
        <v>1.1574074074074073E-5</v>
      </c>
      <c r="F447" s="40" t="e">
        <f t="shared" si="6"/>
        <v>#N/A</v>
      </c>
      <c r="G447" t="str">
        <f>IF((ISERROR((VLOOKUP(B447,Calculation!C$3:C$2610,1,FALSE)))),"not entered","")</f>
        <v/>
      </c>
      <c r="H447" t="str">
        <f>IF(ISNA(VLOOKUP(D447,Calculation!$AI$12:$AI$88,1,FALSE)),"NO club name match","Club Name Match")</f>
        <v>NO club name match</v>
      </c>
    </row>
    <row r="448" spans="2:8" x14ac:dyDescent="0.2">
      <c r="B448" s="54" t="s">
        <v>5</v>
      </c>
      <c r="C448" s="39" t="s">
        <v>19</v>
      </c>
      <c r="D448" s="39" t="s">
        <v>19</v>
      </c>
      <c r="E448" s="39">
        <v>1.1574074074074073E-5</v>
      </c>
      <c r="F448" s="40" t="e">
        <f t="shared" si="6"/>
        <v>#N/A</v>
      </c>
      <c r="G448" t="str">
        <f>IF((ISERROR((VLOOKUP(B448,Calculation!C$3:C$2610,1,FALSE)))),"not entered","")</f>
        <v/>
      </c>
      <c r="H448" t="str">
        <f>IF(ISNA(VLOOKUP(D448,Calculation!$AI$12:$AI$88,1,FALSE)),"NO club name match","Club Name Match")</f>
        <v>NO club name match</v>
      </c>
    </row>
    <row r="449" spans="2:8" x14ac:dyDescent="0.2">
      <c r="B449" s="54" t="s">
        <v>5</v>
      </c>
      <c r="C449" s="39" t="s">
        <v>19</v>
      </c>
      <c r="D449" s="39" t="s">
        <v>19</v>
      </c>
      <c r="E449" s="39">
        <v>1.1574074074074073E-5</v>
      </c>
      <c r="F449" s="40" t="e">
        <f t="shared" si="6"/>
        <v>#N/A</v>
      </c>
      <c r="G449" t="str">
        <f>IF((ISERROR((VLOOKUP(B449,Calculation!C$3:C$2610,1,FALSE)))),"not entered","")</f>
        <v/>
      </c>
      <c r="H449" t="str">
        <f>IF(ISNA(VLOOKUP(D449,Calculation!$AI$12:$AI$88,1,FALSE)),"NO club name match","Club Name Match")</f>
        <v>NO club name match</v>
      </c>
    </row>
    <row r="450" spans="2:8" x14ac:dyDescent="0.2">
      <c r="B450" s="54" t="s">
        <v>5</v>
      </c>
      <c r="C450" s="39" t="s">
        <v>19</v>
      </c>
      <c r="D450" s="39" t="s">
        <v>19</v>
      </c>
      <c r="E450" s="39">
        <v>1.1574074074074073E-5</v>
      </c>
      <c r="F450" s="40" t="e">
        <f t="shared" si="6"/>
        <v>#N/A</v>
      </c>
      <c r="G450" t="str">
        <f>IF((ISERROR((VLOOKUP(B450,Calculation!C$3:C$2610,1,FALSE)))),"not entered","")</f>
        <v/>
      </c>
      <c r="H450" t="str">
        <f>IF(ISNA(VLOOKUP(D450,Calculation!$AI$12:$AI$88,1,FALSE)),"NO club name match","Club Name Match")</f>
        <v>NO club name match</v>
      </c>
    </row>
    <row r="451" spans="2:8" x14ac:dyDescent="0.2">
      <c r="B451" s="54" t="s">
        <v>5</v>
      </c>
      <c r="C451" s="39" t="s">
        <v>19</v>
      </c>
      <c r="D451" s="39" t="s">
        <v>19</v>
      </c>
      <c r="E451" s="39">
        <v>1.1574074074074073E-5</v>
      </c>
      <c r="F451" s="40" t="e">
        <f t="shared" si="6"/>
        <v>#N/A</v>
      </c>
      <c r="G451" t="str">
        <f>IF((ISERROR((VLOOKUP(B451,Calculation!C$3:C$2610,1,FALSE)))),"not entered","")</f>
        <v/>
      </c>
      <c r="H451" t="str">
        <f>IF(ISNA(VLOOKUP(D451,Calculation!$AI$12:$AI$88,1,FALSE)),"NO club name match","Club Name Match")</f>
        <v>NO club name match</v>
      </c>
    </row>
    <row r="452" spans="2:8" x14ac:dyDescent="0.2">
      <c r="B452" s="54" t="s">
        <v>5</v>
      </c>
      <c r="C452" s="39" t="s">
        <v>19</v>
      </c>
      <c r="D452" s="39" t="s">
        <v>19</v>
      </c>
      <c r="E452" s="39">
        <v>1.1574074074074073E-5</v>
      </c>
      <c r="F452" s="40" t="e">
        <f t="shared" si="6"/>
        <v>#N/A</v>
      </c>
      <c r="G452" t="str">
        <f>IF((ISERROR((VLOOKUP(B452,Calculation!C$3:C$2610,1,FALSE)))),"not entered","")</f>
        <v/>
      </c>
      <c r="H452" t="str">
        <f>IF(ISNA(VLOOKUP(D452,Calculation!$AI$12:$AI$88,1,FALSE)),"NO club name match","Club Name Match")</f>
        <v>NO club name match</v>
      </c>
    </row>
    <row r="453" spans="2:8" x14ac:dyDescent="0.2">
      <c r="B453" s="54" t="s">
        <v>5</v>
      </c>
      <c r="C453" s="39" t="s">
        <v>19</v>
      </c>
      <c r="D453" s="39" t="s">
        <v>19</v>
      </c>
      <c r="E453" s="39">
        <v>1.1574074074074073E-5</v>
      </c>
      <c r="F453" s="40" t="e">
        <f t="shared" si="6"/>
        <v>#N/A</v>
      </c>
      <c r="G453" t="str">
        <f>IF((ISERROR((VLOOKUP(B453,Calculation!C$3:C$2610,1,FALSE)))),"not entered","")</f>
        <v/>
      </c>
      <c r="H453" t="str">
        <f>IF(ISNA(VLOOKUP(D453,Calculation!$AI$12:$AI$88,1,FALSE)),"NO club name match","Club Name Match")</f>
        <v>NO club name match</v>
      </c>
    </row>
    <row r="454" spans="2:8" x14ac:dyDescent="0.2">
      <c r="B454" s="54" t="s">
        <v>5</v>
      </c>
      <c r="C454" s="39" t="s">
        <v>19</v>
      </c>
      <c r="D454" s="39" t="s">
        <v>19</v>
      </c>
      <c r="E454" s="39">
        <v>1.1574074074074073E-5</v>
      </c>
      <c r="F454" s="40" t="e">
        <f t="shared" ref="F454:F493" si="7">TRUNC((VLOOKUP(C454,C$4:E$5,3,FALSE))/(E454/10000))</f>
        <v>#N/A</v>
      </c>
      <c r="G454" t="str">
        <f>IF((ISERROR((VLOOKUP(B454,Calculation!C$3:C$2610,1,FALSE)))),"not entered","")</f>
        <v/>
      </c>
      <c r="H454" t="str">
        <f>IF(ISNA(VLOOKUP(D454,Calculation!$AI$12:$AI$88,1,FALSE)),"NO club name match","Club Name Match")</f>
        <v>NO club name match</v>
      </c>
    </row>
    <row r="455" spans="2:8" x14ac:dyDescent="0.2">
      <c r="B455" s="54" t="s">
        <v>5</v>
      </c>
      <c r="C455" s="39" t="s">
        <v>19</v>
      </c>
      <c r="D455" s="39" t="s">
        <v>19</v>
      </c>
      <c r="E455" s="39">
        <v>1.1574074074074073E-5</v>
      </c>
      <c r="F455" s="40" t="e">
        <f t="shared" si="7"/>
        <v>#N/A</v>
      </c>
      <c r="G455" t="str">
        <f>IF((ISERROR((VLOOKUP(B455,Calculation!C$3:C$2610,1,FALSE)))),"not entered","")</f>
        <v/>
      </c>
      <c r="H455" t="str">
        <f>IF(ISNA(VLOOKUP(D455,Calculation!$AI$12:$AI$88,1,FALSE)),"NO club name match","Club Name Match")</f>
        <v>NO club name match</v>
      </c>
    </row>
    <row r="456" spans="2:8" x14ac:dyDescent="0.2">
      <c r="B456" s="54" t="s">
        <v>5</v>
      </c>
      <c r="C456" s="39" t="s">
        <v>19</v>
      </c>
      <c r="D456" s="39" t="s">
        <v>19</v>
      </c>
      <c r="E456" s="39">
        <v>1.1574074074074073E-5</v>
      </c>
      <c r="F456" s="40" t="e">
        <f t="shared" si="7"/>
        <v>#N/A</v>
      </c>
      <c r="G456" t="str">
        <f>IF((ISERROR((VLOOKUP(B456,Calculation!C$3:C$2610,1,FALSE)))),"not entered","")</f>
        <v/>
      </c>
      <c r="H456" t="str">
        <f>IF(ISNA(VLOOKUP(D456,Calculation!$AI$12:$AI$88,1,FALSE)),"NO club name match","Club Name Match")</f>
        <v>NO club name match</v>
      </c>
    </row>
    <row r="457" spans="2:8" x14ac:dyDescent="0.2">
      <c r="B457" s="54" t="s">
        <v>5</v>
      </c>
      <c r="C457" s="39" t="s">
        <v>19</v>
      </c>
      <c r="D457" s="39" t="s">
        <v>19</v>
      </c>
      <c r="E457" s="39">
        <v>1.1574074074074073E-5</v>
      </c>
      <c r="F457" s="40" t="e">
        <f t="shared" si="7"/>
        <v>#N/A</v>
      </c>
      <c r="G457" t="str">
        <f>IF((ISERROR((VLOOKUP(B457,Calculation!C$3:C$2610,1,FALSE)))),"not entered","")</f>
        <v/>
      </c>
      <c r="H457" t="str">
        <f>IF(ISNA(VLOOKUP(D457,Calculation!$AI$12:$AI$88,1,FALSE)),"NO club name match","Club Name Match")</f>
        <v>NO club name match</v>
      </c>
    </row>
    <row r="458" spans="2:8" x14ac:dyDescent="0.2">
      <c r="B458" s="54" t="s">
        <v>5</v>
      </c>
      <c r="C458" s="39" t="s">
        <v>19</v>
      </c>
      <c r="D458" s="39" t="s">
        <v>19</v>
      </c>
      <c r="E458" s="39">
        <v>1.1574074074074073E-5</v>
      </c>
      <c r="F458" s="40" t="e">
        <f t="shared" si="7"/>
        <v>#N/A</v>
      </c>
      <c r="G458" t="str">
        <f>IF((ISERROR((VLOOKUP(B458,Calculation!C$3:C$2610,1,FALSE)))),"not entered","")</f>
        <v/>
      </c>
      <c r="H458" t="str">
        <f>IF(ISNA(VLOOKUP(D458,Calculation!$AI$12:$AI$88,1,FALSE)),"NO club name match","Club Name Match")</f>
        <v>NO club name match</v>
      </c>
    </row>
    <row r="459" spans="2:8" x14ac:dyDescent="0.2">
      <c r="B459" s="54" t="s">
        <v>5</v>
      </c>
      <c r="C459" s="39" t="s">
        <v>19</v>
      </c>
      <c r="D459" s="39" t="s">
        <v>19</v>
      </c>
      <c r="E459" s="39">
        <v>1.1574074074074073E-5</v>
      </c>
      <c r="F459" s="40" t="e">
        <f t="shared" si="7"/>
        <v>#N/A</v>
      </c>
      <c r="G459" t="str">
        <f>IF((ISERROR((VLOOKUP(B459,Calculation!C$3:C$2610,1,FALSE)))),"not entered","")</f>
        <v/>
      </c>
      <c r="H459" t="str">
        <f>IF(ISNA(VLOOKUP(D459,Calculation!$AI$12:$AI$88,1,FALSE)),"NO club name match","Club Name Match")</f>
        <v>NO club name match</v>
      </c>
    </row>
    <row r="460" spans="2:8" x14ac:dyDescent="0.2">
      <c r="B460" s="54" t="s">
        <v>5</v>
      </c>
      <c r="C460" s="39" t="s">
        <v>19</v>
      </c>
      <c r="D460" s="39" t="s">
        <v>19</v>
      </c>
      <c r="E460" s="39">
        <v>1.1574074074074073E-5</v>
      </c>
      <c r="F460" s="40" t="e">
        <f t="shared" si="7"/>
        <v>#N/A</v>
      </c>
      <c r="G460" t="str">
        <f>IF((ISERROR((VLOOKUP(B460,Calculation!C$3:C$2610,1,FALSE)))),"not entered","")</f>
        <v/>
      </c>
      <c r="H460" t="str">
        <f>IF(ISNA(VLOOKUP(D460,Calculation!$AI$12:$AI$88,1,FALSE)),"NO club name match","Club Name Match")</f>
        <v>NO club name match</v>
      </c>
    </row>
    <row r="461" spans="2:8" x14ac:dyDescent="0.2">
      <c r="B461" s="54" t="s">
        <v>5</v>
      </c>
      <c r="C461" s="39" t="s">
        <v>19</v>
      </c>
      <c r="D461" s="39" t="s">
        <v>19</v>
      </c>
      <c r="E461" s="39">
        <v>1.1574074074074073E-5</v>
      </c>
      <c r="F461" s="40" t="e">
        <f t="shared" si="7"/>
        <v>#N/A</v>
      </c>
      <c r="G461" t="str">
        <f>IF((ISERROR((VLOOKUP(B461,Calculation!C$3:C$2610,1,FALSE)))),"not entered","")</f>
        <v/>
      </c>
      <c r="H461" t="str">
        <f>IF(ISNA(VLOOKUP(D461,Calculation!$AI$12:$AI$88,1,FALSE)),"NO club name match","Club Name Match")</f>
        <v>NO club name match</v>
      </c>
    </row>
    <row r="462" spans="2:8" x14ac:dyDescent="0.2">
      <c r="B462" s="54" t="s">
        <v>5</v>
      </c>
      <c r="C462" s="39" t="s">
        <v>19</v>
      </c>
      <c r="D462" s="39" t="s">
        <v>19</v>
      </c>
      <c r="E462" s="39">
        <v>1.1574074074074073E-5</v>
      </c>
      <c r="F462" s="40" t="e">
        <f t="shared" si="7"/>
        <v>#N/A</v>
      </c>
      <c r="G462" t="str">
        <f>IF((ISERROR((VLOOKUP(B462,Calculation!C$3:C$2610,1,FALSE)))),"not entered","")</f>
        <v/>
      </c>
      <c r="H462" t="str">
        <f>IF(ISNA(VLOOKUP(D462,Calculation!$AI$12:$AI$88,1,FALSE)),"NO club name match","Club Name Match")</f>
        <v>NO club name match</v>
      </c>
    </row>
    <row r="463" spans="2:8" x14ac:dyDescent="0.2">
      <c r="B463" s="54" t="s">
        <v>5</v>
      </c>
      <c r="C463" s="39" t="s">
        <v>19</v>
      </c>
      <c r="D463" s="39" t="s">
        <v>19</v>
      </c>
      <c r="E463" s="39">
        <v>1.1574074074074073E-5</v>
      </c>
      <c r="F463" s="40" t="e">
        <f t="shared" si="7"/>
        <v>#N/A</v>
      </c>
      <c r="G463" t="str">
        <f>IF((ISERROR((VLOOKUP(B463,Calculation!C$3:C$2610,1,FALSE)))),"not entered","")</f>
        <v/>
      </c>
      <c r="H463" t="str">
        <f>IF(ISNA(VLOOKUP(D463,Calculation!$AI$12:$AI$88,1,FALSE)),"NO club name match","Club Name Match")</f>
        <v>NO club name match</v>
      </c>
    </row>
    <row r="464" spans="2:8" x14ac:dyDescent="0.2">
      <c r="B464" s="54" t="s">
        <v>5</v>
      </c>
      <c r="C464" s="39" t="s">
        <v>19</v>
      </c>
      <c r="D464" s="39" t="s">
        <v>19</v>
      </c>
      <c r="E464" s="39">
        <v>1.1574074074074073E-5</v>
      </c>
      <c r="F464" s="40" t="e">
        <f t="shared" si="7"/>
        <v>#N/A</v>
      </c>
      <c r="G464" t="str">
        <f>IF((ISERROR((VLOOKUP(B464,Calculation!C$3:C$2610,1,FALSE)))),"not entered","")</f>
        <v/>
      </c>
      <c r="H464" t="str">
        <f>IF(ISNA(VLOOKUP(D464,Calculation!$AI$12:$AI$88,1,FALSE)),"NO club name match","Club Name Match")</f>
        <v>NO club name match</v>
      </c>
    </row>
    <row r="465" spans="2:8" x14ac:dyDescent="0.2">
      <c r="B465" s="54" t="s">
        <v>5</v>
      </c>
      <c r="C465" s="39" t="s">
        <v>19</v>
      </c>
      <c r="D465" s="39" t="s">
        <v>19</v>
      </c>
      <c r="E465" s="39">
        <v>1.1574074074074073E-5</v>
      </c>
      <c r="F465" s="40" t="e">
        <f t="shared" si="7"/>
        <v>#N/A</v>
      </c>
      <c r="G465" t="str">
        <f>IF((ISERROR((VLOOKUP(B465,Calculation!C$3:C$2610,1,FALSE)))),"not entered","")</f>
        <v/>
      </c>
      <c r="H465" t="str">
        <f>IF(ISNA(VLOOKUP(D465,Calculation!$AI$12:$AI$88,1,FALSE)),"NO club name match","Club Name Match")</f>
        <v>NO club name match</v>
      </c>
    </row>
    <row r="466" spans="2:8" x14ac:dyDescent="0.2">
      <c r="B466" s="54" t="s">
        <v>5</v>
      </c>
      <c r="C466" s="39" t="s">
        <v>19</v>
      </c>
      <c r="D466" s="39" t="s">
        <v>19</v>
      </c>
      <c r="E466" s="39">
        <v>1.1574074074074073E-5</v>
      </c>
      <c r="F466" s="40" t="e">
        <f t="shared" si="7"/>
        <v>#N/A</v>
      </c>
      <c r="G466" t="str">
        <f>IF((ISERROR((VLOOKUP(B466,Calculation!C$3:C$2610,1,FALSE)))),"not entered","")</f>
        <v/>
      </c>
      <c r="H466" t="str">
        <f>IF(ISNA(VLOOKUP(D466,Calculation!$AI$12:$AI$88,1,FALSE)),"NO club name match","Club Name Match")</f>
        <v>NO club name match</v>
      </c>
    </row>
    <row r="467" spans="2:8" x14ac:dyDescent="0.2">
      <c r="B467" s="54" t="s">
        <v>5</v>
      </c>
      <c r="C467" s="39" t="s">
        <v>19</v>
      </c>
      <c r="D467" s="39" t="s">
        <v>19</v>
      </c>
      <c r="E467" s="39">
        <v>1.1574074074074073E-5</v>
      </c>
      <c r="F467" s="40" t="e">
        <f t="shared" si="7"/>
        <v>#N/A</v>
      </c>
      <c r="G467" t="str">
        <f>IF((ISERROR((VLOOKUP(B467,Calculation!C$3:C$2610,1,FALSE)))),"not entered","")</f>
        <v/>
      </c>
      <c r="H467" t="str">
        <f>IF(ISNA(VLOOKUP(D467,Calculation!$AI$12:$AI$88,1,FALSE)),"NO club name match","Club Name Match")</f>
        <v>NO club name match</v>
      </c>
    </row>
    <row r="468" spans="2:8" x14ac:dyDescent="0.2">
      <c r="B468" s="54" t="s">
        <v>5</v>
      </c>
      <c r="C468" s="39" t="s">
        <v>19</v>
      </c>
      <c r="D468" s="39" t="s">
        <v>19</v>
      </c>
      <c r="E468" s="39">
        <v>1.1574074074074073E-5</v>
      </c>
      <c r="F468" s="40" t="e">
        <f t="shared" si="7"/>
        <v>#N/A</v>
      </c>
      <c r="G468" t="str">
        <f>IF((ISERROR((VLOOKUP(B468,Calculation!C$3:C$2610,1,FALSE)))),"not entered","")</f>
        <v/>
      </c>
      <c r="H468" t="str">
        <f>IF(ISNA(VLOOKUP(D468,Calculation!$AI$12:$AI$88,1,FALSE)),"NO club name match","Club Name Match")</f>
        <v>NO club name match</v>
      </c>
    </row>
    <row r="469" spans="2:8" x14ac:dyDescent="0.2">
      <c r="B469" s="54" t="s">
        <v>5</v>
      </c>
      <c r="C469" s="39" t="s">
        <v>19</v>
      </c>
      <c r="D469" s="39" t="s">
        <v>19</v>
      </c>
      <c r="E469" s="39">
        <v>1.1574074074074073E-5</v>
      </c>
      <c r="F469" s="40" t="e">
        <f t="shared" si="7"/>
        <v>#N/A</v>
      </c>
      <c r="G469" t="str">
        <f>IF((ISERROR((VLOOKUP(B469,Calculation!C$3:C$2610,1,FALSE)))),"not entered","")</f>
        <v/>
      </c>
      <c r="H469" t="str">
        <f>IF(ISNA(VLOOKUP(D469,Calculation!$AI$12:$AI$88,1,FALSE)),"NO club name match","Club Name Match")</f>
        <v>NO club name match</v>
      </c>
    </row>
    <row r="470" spans="2:8" x14ac:dyDescent="0.2">
      <c r="B470" s="54" t="s">
        <v>5</v>
      </c>
      <c r="C470" s="39" t="s">
        <v>19</v>
      </c>
      <c r="D470" s="39" t="s">
        <v>19</v>
      </c>
      <c r="E470" s="39">
        <v>1.1574074074074073E-5</v>
      </c>
      <c r="F470" s="40" t="e">
        <f t="shared" si="7"/>
        <v>#N/A</v>
      </c>
      <c r="G470" t="str">
        <f>IF((ISERROR((VLOOKUP(B470,Calculation!C$3:C$2610,1,FALSE)))),"not entered","")</f>
        <v/>
      </c>
      <c r="H470" t="str">
        <f>IF(ISNA(VLOOKUP(D470,Calculation!$AI$12:$AI$88,1,FALSE)),"NO club name match","Club Name Match")</f>
        <v>NO club name match</v>
      </c>
    </row>
    <row r="471" spans="2:8" x14ac:dyDescent="0.2">
      <c r="B471" s="54" t="s">
        <v>5</v>
      </c>
      <c r="C471" s="39" t="s">
        <v>19</v>
      </c>
      <c r="D471" s="39" t="s">
        <v>19</v>
      </c>
      <c r="E471" s="39">
        <v>1.1574074074074073E-5</v>
      </c>
      <c r="F471" s="40" t="e">
        <f t="shared" si="7"/>
        <v>#N/A</v>
      </c>
      <c r="G471" t="str">
        <f>IF((ISERROR((VLOOKUP(B471,Calculation!C$3:C$2610,1,FALSE)))),"not entered","")</f>
        <v/>
      </c>
      <c r="H471" t="str">
        <f>IF(ISNA(VLOOKUP(D471,Calculation!$AI$12:$AI$88,1,FALSE)),"NO club name match","Club Name Match")</f>
        <v>NO club name match</v>
      </c>
    </row>
    <row r="472" spans="2:8" x14ac:dyDescent="0.2">
      <c r="B472" s="54" t="s">
        <v>5</v>
      </c>
      <c r="C472" s="39" t="s">
        <v>19</v>
      </c>
      <c r="D472" s="39" t="s">
        <v>19</v>
      </c>
      <c r="E472" s="39">
        <v>1.1574074074074073E-5</v>
      </c>
      <c r="F472" s="40" t="e">
        <f t="shared" si="7"/>
        <v>#N/A</v>
      </c>
      <c r="G472" t="str">
        <f>IF((ISERROR((VLOOKUP(B472,Calculation!C$3:C$2610,1,FALSE)))),"not entered","")</f>
        <v/>
      </c>
      <c r="H472" t="str">
        <f>IF(ISNA(VLOOKUP(D472,Calculation!$AI$12:$AI$88,1,FALSE)),"NO club name match","Club Name Match")</f>
        <v>NO club name match</v>
      </c>
    </row>
    <row r="473" spans="2:8" x14ac:dyDescent="0.2">
      <c r="B473" s="54" t="s">
        <v>5</v>
      </c>
      <c r="C473" s="39" t="s">
        <v>19</v>
      </c>
      <c r="D473" s="39" t="s">
        <v>19</v>
      </c>
      <c r="E473" s="39">
        <v>1.1574074074074073E-5</v>
      </c>
      <c r="F473" s="40" t="e">
        <f t="shared" si="7"/>
        <v>#N/A</v>
      </c>
      <c r="G473" t="str">
        <f>IF((ISERROR((VLOOKUP(B473,Calculation!C$3:C$2610,1,FALSE)))),"not entered","")</f>
        <v/>
      </c>
      <c r="H473" t="str">
        <f>IF(ISNA(VLOOKUP(D473,Calculation!$AI$12:$AI$88,1,FALSE)),"NO club name match","Club Name Match")</f>
        <v>NO club name match</v>
      </c>
    </row>
    <row r="474" spans="2:8" x14ac:dyDescent="0.2">
      <c r="B474" s="54" t="s">
        <v>5</v>
      </c>
      <c r="C474" s="39" t="s">
        <v>19</v>
      </c>
      <c r="D474" s="39" t="s">
        <v>19</v>
      </c>
      <c r="E474" s="39">
        <v>1.1574074074074073E-5</v>
      </c>
      <c r="F474" s="40" t="e">
        <f t="shared" si="7"/>
        <v>#N/A</v>
      </c>
      <c r="G474" t="str">
        <f>IF((ISERROR((VLOOKUP(B474,Calculation!C$3:C$2610,1,FALSE)))),"not entered","")</f>
        <v/>
      </c>
      <c r="H474" t="str">
        <f>IF(ISNA(VLOOKUP(D474,Calculation!$AI$12:$AI$88,1,FALSE)),"NO club name match","Club Name Match")</f>
        <v>NO club name match</v>
      </c>
    </row>
    <row r="475" spans="2:8" x14ac:dyDescent="0.2">
      <c r="B475" s="54" t="s">
        <v>5</v>
      </c>
      <c r="C475" s="39" t="s">
        <v>19</v>
      </c>
      <c r="D475" s="39" t="s">
        <v>19</v>
      </c>
      <c r="E475" s="39">
        <v>1.1574074074074073E-5</v>
      </c>
      <c r="F475" s="40" t="e">
        <f t="shared" si="7"/>
        <v>#N/A</v>
      </c>
      <c r="G475" t="str">
        <f>IF((ISERROR((VLOOKUP(B475,Calculation!C$3:C$2610,1,FALSE)))),"not entered","")</f>
        <v/>
      </c>
      <c r="H475" t="str">
        <f>IF(ISNA(VLOOKUP(D475,Calculation!$AI$12:$AI$88,1,FALSE)),"NO club name match","Club Name Match")</f>
        <v>NO club name match</v>
      </c>
    </row>
    <row r="476" spans="2:8" x14ac:dyDescent="0.2">
      <c r="B476" s="54" t="s">
        <v>5</v>
      </c>
      <c r="C476" s="39" t="s">
        <v>19</v>
      </c>
      <c r="D476" s="39" t="s">
        <v>19</v>
      </c>
      <c r="E476" s="39">
        <v>1.1574074074074073E-5</v>
      </c>
      <c r="F476" s="40" t="e">
        <f t="shared" si="7"/>
        <v>#N/A</v>
      </c>
      <c r="G476" t="str">
        <f>IF((ISERROR((VLOOKUP(B476,Calculation!C$3:C$2610,1,FALSE)))),"not entered","")</f>
        <v/>
      </c>
      <c r="H476" t="str">
        <f>IF(ISNA(VLOOKUP(D476,Calculation!$AI$12:$AI$88,1,FALSE)),"NO club name match","Club Name Match")</f>
        <v>NO club name match</v>
      </c>
    </row>
    <row r="477" spans="2:8" x14ac:dyDescent="0.2">
      <c r="B477" s="54" t="s">
        <v>5</v>
      </c>
      <c r="C477" s="39" t="s">
        <v>19</v>
      </c>
      <c r="D477" s="39" t="s">
        <v>19</v>
      </c>
      <c r="E477" s="39">
        <v>1.1574074074074073E-5</v>
      </c>
      <c r="F477" s="40" t="e">
        <f t="shared" si="7"/>
        <v>#N/A</v>
      </c>
      <c r="G477" t="str">
        <f>IF((ISERROR((VLOOKUP(B477,Calculation!C$3:C$2610,1,FALSE)))),"not entered","")</f>
        <v/>
      </c>
      <c r="H477" t="str">
        <f>IF(ISNA(VLOOKUP(D477,Calculation!$AI$12:$AI$88,1,FALSE)),"NO club name match","Club Name Match")</f>
        <v>NO club name match</v>
      </c>
    </row>
    <row r="478" spans="2:8" x14ac:dyDescent="0.2">
      <c r="B478" s="54" t="s">
        <v>5</v>
      </c>
      <c r="C478" s="39" t="s">
        <v>19</v>
      </c>
      <c r="D478" s="39" t="s">
        <v>19</v>
      </c>
      <c r="E478" s="39">
        <v>1.1574074074074073E-5</v>
      </c>
      <c r="F478" s="40" t="e">
        <f t="shared" si="7"/>
        <v>#N/A</v>
      </c>
      <c r="G478" t="str">
        <f>IF((ISERROR((VLOOKUP(B478,Calculation!C$3:C$2610,1,FALSE)))),"not entered","")</f>
        <v/>
      </c>
      <c r="H478" t="str">
        <f>IF(ISNA(VLOOKUP(D478,Calculation!$AI$12:$AI$88,1,FALSE)),"NO club name match","Club Name Match")</f>
        <v>NO club name match</v>
      </c>
    </row>
    <row r="479" spans="2:8" x14ac:dyDescent="0.2">
      <c r="B479" s="54" t="s">
        <v>5</v>
      </c>
      <c r="C479" s="39" t="s">
        <v>19</v>
      </c>
      <c r="D479" s="39" t="s">
        <v>19</v>
      </c>
      <c r="E479" s="39">
        <v>1.1574074074074073E-5</v>
      </c>
      <c r="F479" s="40" t="e">
        <f t="shared" si="7"/>
        <v>#N/A</v>
      </c>
      <c r="G479" t="str">
        <f>IF((ISERROR((VLOOKUP(B479,Calculation!C$3:C$2610,1,FALSE)))),"not entered","")</f>
        <v/>
      </c>
      <c r="H479" t="str">
        <f>IF(ISNA(VLOOKUP(D479,Calculation!$AI$12:$AI$88,1,FALSE)),"NO club name match","Club Name Match")</f>
        <v>NO club name match</v>
      </c>
    </row>
    <row r="480" spans="2:8" x14ac:dyDescent="0.2">
      <c r="B480" s="54" t="s">
        <v>5</v>
      </c>
      <c r="C480" s="39" t="s">
        <v>19</v>
      </c>
      <c r="D480" s="39" t="s">
        <v>19</v>
      </c>
      <c r="E480" s="39">
        <v>1.1574074074074073E-5</v>
      </c>
      <c r="F480" s="40" t="e">
        <f t="shared" si="7"/>
        <v>#N/A</v>
      </c>
      <c r="G480" t="str">
        <f>IF((ISERROR((VLOOKUP(B480,Calculation!C$3:C$2610,1,FALSE)))),"not entered","")</f>
        <v/>
      </c>
      <c r="H480" t="str">
        <f>IF(ISNA(VLOOKUP(D480,Calculation!$AI$12:$AI$88,1,FALSE)),"NO club name match","Club Name Match")</f>
        <v>NO club name match</v>
      </c>
    </row>
    <row r="481" spans="2:8" x14ac:dyDescent="0.2">
      <c r="B481" s="54" t="s">
        <v>5</v>
      </c>
      <c r="C481" s="39" t="s">
        <v>19</v>
      </c>
      <c r="D481" s="39" t="s">
        <v>19</v>
      </c>
      <c r="E481" s="39">
        <v>1.1574074074074073E-5</v>
      </c>
      <c r="F481" s="40" t="e">
        <f t="shared" si="7"/>
        <v>#N/A</v>
      </c>
      <c r="G481" t="str">
        <f>IF((ISERROR((VLOOKUP(B481,Calculation!C$3:C$2610,1,FALSE)))),"not entered","")</f>
        <v/>
      </c>
      <c r="H481" t="str">
        <f>IF(ISNA(VLOOKUP(D481,Calculation!$AI$12:$AI$88,1,FALSE)),"NO club name match","Club Name Match")</f>
        <v>NO club name match</v>
      </c>
    </row>
    <row r="482" spans="2:8" x14ac:dyDescent="0.2">
      <c r="B482" s="54" t="s">
        <v>5</v>
      </c>
      <c r="C482" s="39" t="s">
        <v>19</v>
      </c>
      <c r="D482" s="39" t="s">
        <v>19</v>
      </c>
      <c r="E482" s="39">
        <v>1.1574074074074073E-5</v>
      </c>
      <c r="F482" s="40" t="e">
        <f t="shared" si="7"/>
        <v>#N/A</v>
      </c>
      <c r="G482" t="str">
        <f>IF((ISERROR((VLOOKUP(B482,Calculation!C$3:C$2610,1,FALSE)))),"not entered","")</f>
        <v/>
      </c>
      <c r="H482" t="str">
        <f>IF(ISNA(VLOOKUP(D482,Calculation!$AI$12:$AI$88,1,FALSE)),"NO club name match","Club Name Match")</f>
        <v>NO club name match</v>
      </c>
    </row>
    <row r="483" spans="2:8" x14ac:dyDescent="0.2">
      <c r="B483" s="54" t="s">
        <v>5</v>
      </c>
      <c r="C483" s="39" t="s">
        <v>19</v>
      </c>
      <c r="D483" s="39" t="s">
        <v>19</v>
      </c>
      <c r="E483" s="39">
        <v>1.1574074074074073E-5</v>
      </c>
      <c r="F483" s="40" t="e">
        <f t="shared" si="7"/>
        <v>#N/A</v>
      </c>
      <c r="G483" t="str">
        <f>IF((ISERROR((VLOOKUP(B483,Calculation!C$3:C$2610,1,FALSE)))),"not entered","")</f>
        <v/>
      </c>
      <c r="H483" t="str">
        <f>IF(ISNA(VLOOKUP(D483,Calculation!$AI$12:$AI$88,1,FALSE)),"NO club name match","Club Name Match")</f>
        <v>NO club name match</v>
      </c>
    </row>
    <row r="484" spans="2:8" x14ac:dyDescent="0.2">
      <c r="B484" s="54" t="s">
        <v>5</v>
      </c>
      <c r="C484" s="39" t="s">
        <v>19</v>
      </c>
      <c r="D484" s="39" t="s">
        <v>19</v>
      </c>
      <c r="E484" s="39">
        <v>1.1574074074074073E-5</v>
      </c>
      <c r="F484" s="40" t="e">
        <f t="shared" si="7"/>
        <v>#N/A</v>
      </c>
      <c r="G484" t="str">
        <f>IF((ISERROR((VLOOKUP(B484,Calculation!C$3:C$2610,1,FALSE)))),"not entered","")</f>
        <v/>
      </c>
      <c r="H484" t="str">
        <f>IF(ISNA(VLOOKUP(D484,Calculation!$AI$12:$AI$88,1,FALSE)),"NO club name match","Club Name Match")</f>
        <v>NO club name match</v>
      </c>
    </row>
    <row r="485" spans="2:8" x14ac:dyDescent="0.2">
      <c r="B485" s="54" t="s">
        <v>5</v>
      </c>
      <c r="C485" s="39" t="s">
        <v>19</v>
      </c>
      <c r="D485" s="39" t="s">
        <v>19</v>
      </c>
      <c r="E485" s="39">
        <v>1.1574074074074073E-5</v>
      </c>
      <c r="F485" s="40" t="e">
        <f t="shared" si="7"/>
        <v>#N/A</v>
      </c>
      <c r="G485" t="str">
        <f>IF((ISERROR((VLOOKUP(B485,Calculation!C$3:C$2610,1,FALSE)))),"not entered","")</f>
        <v/>
      </c>
      <c r="H485" t="str">
        <f>IF(ISNA(VLOOKUP(D485,Calculation!$AI$12:$AI$88,1,FALSE)),"NO club name match","Club Name Match")</f>
        <v>NO club name match</v>
      </c>
    </row>
    <row r="486" spans="2:8" x14ac:dyDescent="0.2">
      <c r="B486" s="54" t="s">
        <v>5</v>
      </c>
      <c r="C486" s="39" t="s">
        <v>19</v>
      </c>
      <c r="D486" s="39" t="s">
        <v>19</v>
      </c>
      <c r="E486" s="39">
        <v>1.1574074074074073E-5</v>
      </c>
      <c r="F486" s="40" t="e">
        <f t="shared" si="7"/>
        <v>#N/A</v>
      </c>
      <c r="G486" t="str">
        <f>IF((ISERROR((VLOOKUP(B486,Calculation!C$3:C$2610,1,FALSE)))),"not entered","")</f>
        <v/>
      </c>
      <c r="H486" t="str">
        <f>IF(ISNA(VLOOKUP(D486,Calculation!$AI$12:$AI$88,1,FALSE)),"NO club name match","Club Name Match")</f>
        <v>NO club name match</v>
      </c>
    </row>
    <row r="487" spans="2:8" x14ac:dyDescent="0.2">
      <c r="B487" s="54" t="s">
        <v>5</v>
      </c>
      <c r="C487" s="39" t="s">
        <v>19</v>
      </c>
      <c r="D487" s="39" t="s">
        <v>19</v>
      </c>
      <c r="E487" s="39">
        <v>1.1574074074074073E-5</v>
      </c>
      <c r="F487" s="40" t="e">
        <f t="shared" si="7"/>
        <v>#N/A</v>
      </c>
      <c r="G487" t="str">
        <f>IF((ISERROR((VLOOKUP(B487,Calculation!C$3:C$2610,1,FALSE)))),"not entered","")</f>
        <v/>
      </c>
      <c r="H487" t="str">
        <f>IF(ISNA(VLOOKUP(D487,Calculation!$AI$12:$AI$88,1,FALSE)),"NO club name match","Club Name Match")</f>
        <v>NO club name match</v>
      </c>
    </row>
    <row r="488" spans="2:8" x14ac:dyDescent="0.2">
      <c r="B488" s="54" t="s">
        <v>5</v>
      </c>
      <c r="C488" s="39" t="s">
        <v>19</v>
      </c>
      <c r="D488" s="39" t="s">
        <v>19</v>
      </c>
      <c r="E488" s="39">
        <v>1.1574074074074073E-5</v>
      </c>
      <c r="F488" s="40" t="e">
        <f t="shared" si="7"/>
        <v>#N/A</v>
      </c>
      <c r="G488" t="str">
        <f>IF((ISERROR((VLOOKUP(B488,Calculation!C$3:C$2610,1,FALSE)))),"not entered","")</f>
        <v/>
      </c>
      <c r="H488" t="str">
        <f>IF(ISNA(VLOOKUP(D488,Calculation!$AI$12:$AI$88,1,FALSE)),"NO club name match","Club Name Match")</f>
        <v>NO club name match</v>
      </c>
    </row>
    <row r="489" spans="2:8" x14ac:dyDescent="0.2">
      <c r="B489" s="54" t="s">
        <v>5</v>
      </c>
      <c r="C489" s="39" t="s">
        <v>19</v>
      </c>
      <c r="D489" s="39" t="s">
        <v>19</v>
      </c>
      <c r="E489" s="39">
        <v>1.1574074074074073E-5</v>
      </c>
      <c r="F489" s="40" t="e">
        <f t="shared" si="7"/>
        <v>#N/A</v>
      </c>
      <c r="G489" t="str">
        <f>IF((ISERROR((VLOOKUP(B489,Calculation!C$3:C$2610,1,FALSE)))),"not entered","")</f>
        <v/>
      </c>
      <c r="H489" t="str">
        <f>IF(ISNA(VLOOKUP(D489,Calculation!$AI$12:$AI$88,1,FALSE)),"NO club name match","Club Name Match")</f>
        <v>NO club name match</v>
      </c>
    </row>
    <row r="490" spans="2:8" x14ac:dyDescent="0.2">
      <c r="B490" s="54" t="s">
        <v>5</v>
      </c>
      <c r="C490" s="39" t="s">
        <v>19</v>
      </c>
      <c r="D490" s="39" t="s">
        <v>19</v>
      </c>
      <c r="E490" s="39">
        <v>1.1574074074074073E-5</v>
      </c>
      <c r="F490" s="40" t="e">
        <f t="shared" si="7"/>
        <v>#N/A</v>
      </c>
      <c r="G490" t="str">
        <f>IF((ISERROR((VLOOKUP(B490,Calculation!C$3:C$2610,1,FALSE)))),"not entered","")</f>
        <v/>
      </c>
      <c r="H490" t="str">
        <f>IF(ISNA(VLOOKUP(D490,Calculation!$AI$12:$AI$88,1,FALSE)),"NO club name match","Club Name Match")</f>
        <v>NO club name match</v>
      </c>
    </row>
    <row r="491" spans="2:8" x14ac:dyDescent="0.2">
      <c r="B491" s="54" t="s">
        <v>5</v>
      </c>
      <c r="C491" s="39" t="s">
        <v>19</v>
      </c>
      <c r="D491" s="39" t="s">
        <v>19</v>
      </c>
      <c r="E491" s="39">
        <v>1.1574074074074073E-5</v>
      </c>
      <c r="F491" s="40" t="e">
        <f t="shared" si="7"/>
        <v>#N/A</v>
      </c>
      <c r="G491" t="str">
        <f>IF((ISERROR((VLOOKUP(B491,Calculation!C$3:C$2610,1,FALSE)))),"not entered","")</f>
        <v/>
      </c>
      <c r="H491" t="str">
        <f>IF(ISNA(VLOOKUP(D491,Calculation!$AI$12:$AI$88,1,FALSE)),"NO club name match","Club Name Match")</f>
        <v>NO club name match</v>
      </c>
    </row>
    <row r="492" spans="2:8" x14ac:dyDescent="0.2">
      <c r="B492" s="54" t="s">
        <v>5</v>
      </c>
      <c r="C492" s="39" t="s">
        <v>19</v>
      </c>
      <c r="D492" s="39" t="s">
        <v>19</v>
      </c>
      <c r="E492" s="39">
        <v>1.1574074074074073E-5</v>
      </c>
      <c r="F492" s="40" t="e">
        <f t="shared" si="7"/>
        <v>#N/A</v>
      </c>
      <c r="G492" t="str">
        <f>IF((ISERROR((VLOOKUP(B492,Calculation!C$3:C$2610,1,FALSE)))),"not entered","")</f>
        <v/>
      </c>
      <c r="H492" t="str">
        <f>IF(ISNA(VLOOKUP(D492,Calculation!$AI$12:$AI$88,1,FALSE)),"NO club name match","Club Name Match")</f>
        <v>NO club name match</v>
      </c>
    </row>
    <row r="493" spans="2:8" x14ac:dyDescent="0.2">
      <c r="B493" s="54" t="s">
        <v>5</v>
      </c>
      <c r="C493" s="39" t="s">
        <v>19</v>
      </c>
      <c r="D493" s="39" t="s">
        <v>19</v>
      </c>
      <c r="E493" s="39">
        <v>1.1574074074074073E-5</v>
      </c>
      <c r="F493" s="40" t="e">
        <f t="shared" si="7"/>
        <v>#N/A</v>
      </c>
      <c r="G493" t="str">
        <f>IF((ISERROR((VLOOKUP(B493,Calculation!C$3:C$2610,1,FALSE)))),"not entered","")</f>
        <v/>
      </c>
      <c r="H493" t="str">
        <f>IF(ISNA(VLOOKUP(D493,Calculation!$AI$12:$AI$88,1,FALSE)),"NO club name match","Club Name Match")</f>
        <v>NO club name match</v>
      </c>
    </row>
    <row r="494" spans="2:8" x14ac:dyDescent="0.2">
      <c r="B494" s="54" t="s">
        <v>5</v>
      </c>
      <c r="C494" s="39" t="s">
        <v>19</v>
      </c>
      <c r="D494" s="39" t="s">
        <v>19</v>
      </c>
      <c r="E494" s="39">
        <v>1.1574074074074073E-5</v>
      </c>
      <c r="F494" s="40" t="e">
        <f t="shared" ref="F494:F505" si="8">TRUNC((VLOOKUP(C494,C$4:E$5,3,FALSE))/(E494/10000))</f>
        <v>#N/A</v>
      </c>
      <c r="G494" t="str">
        <f>IF((ISERROR((VLOOKUP(B494,Calculation!C$3:C$2610,1,FALSE)))),"not entered","")</f>
        <v/>
      </c>
      <c r="H494" t="str">
        <f>IF(ISNA(VLOOKUP(D494,Calculation!$AI$12:$AI$88,1,FALSE)),"NO club name match","Club Name Match")</f>
        <v>NO club name match</v>
      </c>
    </row>
    <row r="495" spans="2:8" x14ac:dyDescent="0.2">
      <c r="B495" s="54" t="s">
        <v>5</v>
      </c>
      <c r="C495" s="39" t="s">
        <v>19</v>
      </c>
      <c r="D495" s="39" t="s">
        <v>19</v>
      </c>
      <c r="E495" s="39">
        <v>1.1574074074074073E-5</v>
      </c>
      <c r="F495" s="40" t="e">
        <f t="shared" si="8"/>
        <v>#N/A</v>
      </c>
      <c r="G495" t="str">
        <f>IF((ISERROR((VLOOKUP(B495,Calculation!C$3:C$2610,1,FALSE)))),"not entered","")</f>
        <v/>
      </c>
      <c r="H495" t="str">
        <f>IF(ISNA(VLOOKUP(D495,Calculation!$AI$12:$AI$88,1,FALSE)),"NO club name match","Club Name Match")</f>
        <v>NO club name match</v>
      </c>
    </row>
    <row r="496" spans="2:8" x14ac:dyDescent="0.2">
      <c r="B496" s="54" t="s">
        <v>5</v>
      </c>
      <c r="C496" s="39" t="s">
        <v>19</v>
      </c>
      <c r="D496" s="39" t="s">
        <v>19</v>
      </c>
      <c r="E496" s="39">
        <v>1.1574074074074073E-5</v>
      </c>
      <c r="F496" s="40" t="e">
        <f t="shared" si="8"/>
        <v>#N/A</v>
      </c>
      <c r="G496" t="str">
        <f>IF((ISERROR((VLOOKUP(B496,Calculation!C$3:C$2610,1,FALSE)))),"not entered","")</f>
        <v/>
      </c>
      <c r="H496" t="str">
        <f>IF(ISNA(VLOOKUP(D496,Calculation!$AI$12:$AI$88,1,FALSE)),"NO club name match","Club Name Match")</f>
        <v>NO club name match</v>
      </c>
    </row>
    <row r="497" spans="2:8" x14ac:dyDescent="0.2">
      <c r="B497" s="54" t="s">
        <v>5</v>
      </c>
      <c r="C497" s="39" t="s">
        <v>19</v>
      </c>
      <c r="D497" s="39" t="s">
        <v>19</v>
      </c>
      <c r="E497" s="39">
        <v>1.1574074074074073E-5</v>
      </c>
      <c r="F497" s="40" t="e">
        <f t="shared" si="8"/>
        <v>#N/A</v>
      </c>
      <c r="G497" t="str">
        <f>IF((ISERROR((VLOOKUP(B497,Calculation!C$3:C$2610,1,FALSE)))),"not entered","")</f>
        <v/>
      </c>
      <c r="H497" t="str">
        <f>IF(ISNA(VLOOKUP(D497,Calculation!$AI$12:$AI$88,1,FALSE)),"NO club name match","Club Name Match")</f>
        <v>NO club name match</v>
      </c>
    </row>
    <row r="498" spans="2:8" x14ac:dyDescent="0.2">
      <c r="B498" s="54" t="s">
        <v>5</v>
      </c>
      <c r="C498" s="39" t="s">
        <v>19</v>
      </c>
      <c r="D498" s="39" t="s">
        <v>19</v>
      </c>
      <c r="E498" s="39">
        <v>1.1574074074074073E-5</v>
      </c>
      <c r="F498" s="40" t="e">
        <f t="shared" si="8"/>
        <v>#N/A</v>
      </c>
      <c r="G498" t="str">
        <f>IF((ISERROR((VLOOKUP(B498,Calculation!C$3:C$2610,1,FALSE)))),"not entered","")</f>
        <v/>
      </c>
      <c r="H498" t="str">
        <f>IF(ISNA(VLOOKUP(D498,Calculation!$AI$12:$AI$88,1,FALSE)),"NO club name match","Club Name Match")</f>
        <v>NO club name match</v>
      </c>
    </row>
    <row r="499" spans="2:8" x14ac:dyDescent="0.2">
      <c r="B499" s="54" t="s">
        <v>5</v>
      </c>
      <c r="C499" s="39" t="s">
        <v>19</v>
      </c>
      <c r="D499" s="39" t="s">
        <v>19</v>
      </c>
      <c r="E499" s="39">
        <v>1.1574074074074073E-5</v>
      </c>
      <c r="F499" s="40" t="e">
        <f t="shared" si="8"/>
        <v>#N/A</v>
      </c>
      <c r="G499" t="str">
        <f>IF((ISERROR((VLOOKUP(B499,Calculation!C$3:C$2610,1,FALSE)))),"not entered","")</f>
        <v/>
      </c>
      <c r="H499" t="str">
        <f>IF(ISNA(VLOOKUP(D499,Calculation!$AI$12:$AI$88,1,FALSE)),"NO club name match","Club Name Match")</f>
        <v>NO club name match</v>
      </c>
    </row>
    <row r="500" spans="2:8" x14ac:dyDescent="0.2">
      <c r="B500" s="54" t="s">
        <v>5</v>
      </c>
      <c r="C500" s="39" t="s">
        <v>19</v>
      </c>
      <c r="D500" s="39" t="s">
        <v>19</v>
      </c>
      <c r="E500" s="39">
        <v>1.1574074074074073E-5</v>
      </c>
      <c r="F500" s="40" t="e">
        <f t="shared" si="8"/>
        <v>#N/A</v>
      </c>
      <c r="G500" t="str">
        <f>IF((ISERROR((VLOOKUP(B500,Calculation!C$3:C$2610,1,FALSE)))),"not entered","")</f>
        <v/>
      </c>
      <c r="H500" t="str">
        <f>IF(ISNA(VLOOKUP(D500,Calculation!$AI$12:$AI$88,1,FALSE)),"NO club name match","Club Name Match")</f>
        <v>NO club name match</v>
      </c>
    </row>
    <row r="501" spans="2:8" x14ac:dyDescent="0.2">
      <c r="B501" s="54" t="s">
        <v>5</v>
      </c>
      <c r="C501" s="39" t="s">
        <v>19</v>
      </c>
      <c r="D501" s="39" t="s">
        <v>19</v>
      </c>
      <c r="E501" s="39">
        <v>1.1574074074074073E-5</v>
      </c>
      <c r="F501" s="40" t="e">
        <f t="shared" si="8"/>
        <v>#N/A</v>
      </c>
      <c r="G501" t="str">
        <f>IF((ISERROR((VLOOKUP(B501,Calculation!C$3:C$2610,1,FALSE)))),"not entered","")</f>
        <v/>
      </c>
      <c r="H501" t="str">
        <f>IF(ISNA(VLOOKUP(D501,Calculation!$AI$12:$AI$88,1,FALSE)),"NO club name match","Club Name Match")</f>
        <v>NO club name match</v>
      </c>
    </row>
    <row r="502" spans="2:8" x14ac:dyDescent="0.2">
      <c r="B502" s="54" t="s">
        <v>5</v>
      </c>
      <c r="C502" s="39" t="s">
        <v>19</v>
      </c>
      <c r="D502" s="39" t="s">
        <v>19</v>
      </c>
      <c r="E502" s="39">
        <v>1.1574074074074073E-5</v>
      </c>
      <c r="F502" s="40" t="e">
        <f t="shared" si="8"/>
        <v>#N/A</v>
      </c>
      <c r="G502" t="str">
        <f>IF((ISERROR((VLOOKUP(B502,Calculation!C$3:C$2610,1,FALSE)))),"not entered","")</f>
        <v/>
      </c>
      <c r="H502" t="str">
        <f>IF(ISNA(VLOOKUP(D502,Calculation!$AI$12:$AI$88,1,FALSE)),"NO club name match","Club Name Match")</f>
        <v>NO club name match</v>
      </c>
    </row>
    <row r="503" spans="2:8" x14ac:dyDescent="0.2">
      <c r="B503" s="54" t="s">
        <v>5</v>
      </c>
      <c r="C503" s="39" t="s">
        <v>19</v>
      </c>
      <c r="D503" s="39" t="s">
        <v>19</v>
      </c>
      <c r="E503" s="39">
        <v>1.1574074074074073E-5</v>
      </c>
      <c r="F503" s="40" t="e">
        <f t="shared" si="8"/>
        <v>#N/A</v>
      </c>
      <c r="G503" t="str">
        <f>IF((ISERROR((VLOOKUP(B503,Calculation!C$3:C$2610,1,FALSE)))),"not entered","")</f>
        <v/>
      </c>
      <c r="H503" t="str">
        <f>IF(ISNA(VLOOKUP(D503,Calculation!$AI$12:$AI$88,1,FALSE)),"NO club name match","Club Name Match")</f>
        <v>NO club name match</v>
      </c>
    </row>
    <row r="504" spans="2:8" x14ac:dyDescent="0.2">
      <c r="B504" s="54" t="s">
        <v>5</v>
      </c>
      <c r="C504" s="39" t="s">
        <v>19</v>
      </c>
      <c r="D504" s="39" t="s">
        <v>19</v>
      </c>
      <c r="E504" s="39">
        <v>1.1574074074074073E-5</v>
      </c>
      <c r="F504" s="40" t="e">
        <f t="shared" si="8"/>
        <v>#N/A</v>
      </c>
      <c r="G504" t="str">
        <f>IF((ISERROR((VLOOKUP(B504,Calculation!C$3:C$2610,1,FALSE)))),"not entered","")</f>
        <v/>
      </c>
      <c r="H504" t="str">
        <f>IF(ISNA(VLOOKUP(D504,Calculation!$AI$12:$AI$88,1,FALSE)),"NO club name match","Club Name Match")</f>
        <v>NO club name match</v>
      </c>
    </row>
    <row r="505" spans="2:8" x14ac:dyDescent="0.2">
      <c r="B505" s="54" t="s">
        <v>5</v>
      </c>
      <c r="C505" s="39" t="s">
        <v>19</v>
      </c>
      <c r="D505" s="39" t="s">
        <v>19</v>
      </c>
      <c r="E505" s="39">
        <v>1.1574074074074073E-5</v>
      </c>
      <c r="F505" s="40" t="e">
        <f t="shared" si="8"/>
        <v>#N/A</v>
      </c>
      <c r="G505" t="str">
        <f>IF((ISERROR((VLOOKUP(B505,Calculation!C$3:C$2610,1,FALSE)))),"not entered","")</f>
        <v/>
      </c>
      <c r="H505" t="str">
        <f>IF(ISNA(VLOOKUP(D505,Calculation!$AI$12:$AI$88,1,FALSE)),"NO club name match","Club Name Match")</f>
        <v>NO club name match</v>
      </c>
    </row>
    <row r="506" spans="2:8" ht="13.5" thickBot="1" x14ac:dyDescent="0.25">
      <c r="B506" s="81"/>
      <c r="C506" s="41"/>
      <c r="D506" s="41"/>
      <c r="E506" s="82"/>
      <c r="F506" s="42"/>
    </row>
  </sheetData>
  <autoFilter ref="B3:H3"/>
  <phoneticPr fontId="3" type="noConversion"/>
  <conditionalFormatting sqref="B1:B3">
    <cfRule type="cellIs" dxfId="94" priority="24" stopIfTrue="1" operator="equal">
      <formula>"x"</formula>
    </cfRule>
  </conditionalFormatting>
  <conditionalFormatting sqref="B451:B486">
    <cfRule type="cellIs" dxfId="93" priority="9" stopIfTrue="1" operator="equal">
      <formula>"x"</formula>
    </cfRule>
  </conditionalFormatting>
  <conditionalFormatting sqref="B487:B506">
    <cfRule type="cellIs" dxfId="92" priority="15" stopIfTrue="1" operator="equal">
      <formula>"x"</formula>
    </cfRule>
  </conditionalFormatting>
  <conditionalFormatting sqref="B200:B413">
    <cfRule type="cellIs" dxfId="91" priority="7" stopIfTrue="1" operator="equal">
      <formula>"x"</formula>
    </cfRule>
  </conditionalFormatting>
  <conditionalFormatting sqref="B4:B5">
    <cfRule type="cellIs" dxfId="90" priority="8" stopIfTrue="1" operator="equal">
      <formula>"x"</formula>
    </cfRule>
  </conditionalFormatting>
  <conditionalFormatting sqref="B414:B450">
    <cfRule type="cellIs" dxfId="89" priority="6" stopIfTrue="1" operator="equal">
      <formula>"x"</formula>
    </cfRule>
  </conditionalFormatting>
  <conditionalFormatting sqref="B6:B199">
    <cfRule type="cellIs" dxfId="88" priority="5" stopIfTrue="1" operator="equal">
      <formula>"x"</formula>
    </cfRule>
  </conditionalFormatting>
  <conditionalFormatting sqref="G414:G484">
    <cfRule type="cellIs" dxfId="87" priority="2" stopIfTrue="1" operator="equal">
      <formula>#N/A</formula>
    </cfRule>
  </conditionalFormatting>
  <conditionalFormatting sqref="G4:G10 G506">
    <cfRule type="cellIs" dxfId="86" priority="4" stopIfTrue="1" operator="equal">
      <formula>#N/A</formula>
    </cfRule>
  </conditionalFormatting>
  <conditionalFormatting sqref="G11:G413">
    <cfRule type="cellIs" dxfId="85" priority="3" stopIfTrue="1" operator="equal">
      <formula>#N/A</formula>
    </cfRule>
  </conditionalFormatting>
  <conditionalFormatting sqref="G485:G505">
    <cfRule type="cellIs" dxfId="84" priority="1" stopIfTrue="1" operator="equal">
      <formula>#N/A</formula>
    </cfRule>
  </conditionalFormatting>
  <pageMargins left="0.75" right="0.75" top="1" bottom="1" header="0.5" footer="0.5"/>
  <headerFooter alignWithMargins="0"/>
  <webPublishItems count="4">
    <webPublishItem id="24698" divId="teer league Standard_24698" sourceType="range" sourceRef="A1:F39" destinationFile="C:\A TEER\Web\TEER League 09\nnorfolk.htm"/>
    <webPublishItem id="27316" divId="teer league Standard_27316" sourceType="range" sourceRef="A1:F45" destinationFile="C:\A TEER\Web\TEER League 08\gosfield.htm"/>
    <webPublishItem id="29770" divId="teer league Adult_29770" sourceType="range" sourceRef="A1:F46" destinationFile="C:\A TEER\Web\TEER League 10\Harwich10.htm"/>
    <webPublishItem id="32280" divId="teer league Standard_32280" sourceType="range" sourceRef="A1:F48" destinationFile="C:\A TEER\Web\TEER League 08\gosfield.htm"/>
  </webPublishItem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06"/>
  <sheetViews>
    <sheetView workbookViewId="0">
      <pane xSplit="1" ySplit="3" topLeftCell="B485" activePane="bottomRight" state="frozen"/>
      <selection pane="topRight" activeCell="B1" sqref="B1"/>
      <selection pane="bottomLeft" activeCell="A4" sqref="A4"/>
      <selection pane="bottomRight" activeCell="F1" sqref="F1:H1048576"/>
    </sheetView>
  </sheetViews>
  <sheetFormatPr defaultRowHeight="12.75" x14ac:dyDescent="0.2"/>
  <cols>
    <col min="1" max="1" width="2.85546875" customWidth="1"/>
    <col min="2" max="2" width="18.7109375" bestFit="1" customWidth="1"/>
    <col min="3" max="3" width="7.140625" bestFit="1" customWidth="1"/>
    <col min="4" max="4" width="26.28515625" bestFit="1" customWidth="1"/>
    <col min="5" max="5" width="8.140625" bestFit="1" customWidth="1"/>
    <col min="6" max="6" width="8.5703125" bestFit="1" customWidth="1"/>
    <col min="7" max="7" width="10.28515625" bestFit="1" customWidth="1"/>
  </cols>
  <sheetData>
    <row r="1" spans="2:8" x14ac:dyDescent="0.2">
      <c r="B1" s="15"/>
      <c r="C1" s="32"/>
      <c r="D1" s="16"/>
      <c r="E1" s="17"/>
    </row>
    <row r="2" spans="2:8" ht="15.75" x14ac:dyDescent="0.25">
      <c r="B2" s="46" t="str">
        <f>Races!A12</f>
        <v>Sprint 7</v>
      </c>
      <c r="C2" s="32"/>
      <c r="D2" s="16"/>
      <c r="E2" s="17"/>
    </row>
    <row r="3" spans="2:8" ht="13.5" thickBot="1" x14ac:dyDescent="0.25">
      <c r="B3" s="27" t="s">
        <v>0</v>
      </c>
      <c r="C3" s="33" t="s">
        <v>10</v>
      </c>
      <c r="D3" s="33" t="s">
        <v>9</v>
      </c>
      <c r="E3" s="28" t="s">
        <v>4</v>
      </c>
      <c r="F3" s="29" t="s">
        <v>2</v>
      </c>
      <c r="H3" s="214" t="s">
        <v>366</v>
      </c>
    </row>
    <row r="4" spans="2:8" x14ac:dyDescent="0.2">
      <c r="B4" s="45" t="s">
        <v>17</v>
      </c>
      <c r="C4" s="35" t="s">
        <v>20</v>
      </c>
      <c r="D4" s="35"/>
      <c r="E4" s="47">
        <v>1.1574074074074073E-5</v>
      </c>
      <c r="F4" s="36"/>
      <c r="G4" t="str">
        <f>IF((ISERROR((VLOOKUP(B4,Calculation!C$3:C$2610,1,FALSE)))),"not entered","")</f>
        <v/>
      </c>
    </row>
    <row r="5" spans="2:8" x14ac:dyDescent="0.2">
      <c r="B5" s="37" t="s">
        <v>17</v>
      </c>
      <c r="C5" s="38" t="s">
        <v>21</v>
      </c>
      <c r="D5" s="38"/>
      <c r="E5" s="39">
        <v>1.1574074074074073E-5</v>
      </c>
      <c r="F5" s="40"/>
      <c r="G5" t="str">
        <f>IF((ISERROR((VLOOKUP(B5,Calculation!C$3:C$2610,1,FALSE)))),"not entered","")</f>
        <v/>
      </c>
    </row>
    <row r="6" spans="2:8" x14ac:dyDescent="0.2">
      <c r="B6" s="54" t="s">
        <v>5</v>
      </c>
      <c r="C6" s="39" t="s">
        <v>19</v>
      </c>
      <c r="D6" s="39" t="s">
        <v>19</v>
      </c>
      <c r="E6" s="39">
        <v>1.1574074074074073E-5</v>
      </c>
      <c r="F6" s="40" t="e">
        <f t="shared" ref="F6:F69" si="0">TRUNC((VLOOKUP(C6,C$4:E$5,3,FALSE))/(E6/10000))</f>
        <v>#N/A</v>
      </c>
      <c r="G6" t="str">
        <f>IF((ISERROR((VLOOKUP(B6,Calculation!C$3:C$2610,1,FALSE)))),"not entered","")</f>
        <v/>
      </c>
      <c r="H6" t="str">
        <f>IF(ISNA(VLOOKUP(D6,Calculation!$AI$12:$AI$88,1,FALSE)),"NO club name match","Club Name Match")</f>
        <v>NO club name match</v>
      </c>
    </row>
    <row r="7" spans="2:8" x14ac:dyDescent="0.2">
      <c r="B7" s="54" t="s">
        <v>5</v>
      </c>
      <c r="C7" s="39" t="s">
        <v>19</v>
      </c>
      <c r="D7" s="39" t="s">
        <v>19</v>
      </c>
      <c r="E7" s="39">
        <v>1.1574074074074073E-5</v>
      </c>
      <c r="F7" s="40" t="e">
        <f t="shared" si="0"/>
        <v>#N/A</v>
      </c>
      <c r="G7" t="str">
        <f>IF((ISERROR((VLOOKUP(B7,Calculation!C$3:C$2610,1,FALSE)))),"not entered","")</f>
        <v/>
      </c>
      <c r="H7" t="str">
        <f>IF(ISNA(VLOOKUP(D7,Calculation!$AI$12:$AI$88,1,FALSE)),"NO club name match","Club Name Match")</f>
        <v>NO club name match</v>
      </c>
    </row>
    <row r="8" spans="2:8" x14ac:dyDescent="0.2">
      <c r="B8" s="54" t="s">
        <v>5</v>
      </c>
      <c r="C8" s="39" t="s">
        <v>19</v>
      </c>
      <c r="D8" s="39" t="s">
        <v>19</v>
      </c>
      <c r="E8" s="39">
        <v>1.1574074074074073E-5</v>
      </c>
      <c r="F8" s="40" t="e">
        <f t="shared" si="0"/>
        <v>#N/A</v>
      </c>
      <c r="G8" t="str">
        <f>IF((ISERROR((VLOOKUP(B8,Calculation!C$3:C$2610,1,FALSE)))),"not entered","")</f>
        <v/>
      </c>
      <c r="H8" t="str">
        <f>IF(ISNA(VLOOKUP(D8,Calculation!$AI$12:$AI$88,1,FALSE)),"NO club name match","Club Name Match")</f>
        <v>NO club name match</v>
      </c>
    </row>
    <row r="9" spans="2:8" x14ac:dyDescent="0.2">
      <c r="B9" s="54" t="s">
        <v>5</v>
      </c>
      <c r="C9" s="39" t="s">
        <v>19</v>
      </c>
      <c r="D9" s="39" t="s">
        <v>19</v>
      </c>
      <c r="E9" s="39">
        <v>1.1574074074074073E-5</v>
      </c>
      <c r="F9" s="40" t="e">
        <f t="shared" si="0"/>
        <v>#N/A</v>
      </c>
      <c r="G9" t="str">
        <f>IF((ISERROR((VLOOKUP(B9,Calculation!C$3:C$2610,1,FALSE)))),"not entered","")</f>
        <v/>
      </c>
      <c r="H9" t="str">
        <f>IF(ISNA(VLOOKUP(D9,Calculation!$AI$12:$AI$88,1,FALSE)),"NO club name match","Club Name Match")</f>
        <v>NO club name match</v>
      </c>
    </row>
    <row r="10" spans="2:8" x14ac:dyDescent="0.2">
      <c r="B10" s="54" t="s">
        <v>5</v>
      </c>
      <c r="C10" s="39" t="s">
        <v>19</v>
      </c>
      <c r="D10" s="39" t="s">
        <v>19</v>
      </c>
      <c r="E10" s="39">
        <v>1.1574074074074073E-5</v>
      </c>
      <c r="F10" s="40" t="e">
        <f t="shared" si="0"/>
        <v>#N/A</v>
      </c>
      <c r="G10" t="str">
        <f>IF((ISERROR((VLOOKUP(B10,Calculation!C$3:C$2610,1,FALSE)))),"not entered","")</f>
        <v/>
      </c>
      <c r="H10" t="str">
        <f>IF(ISNA(VLOOKUP(D10,Calculation!$AI$12:$AI$88,1,FALSE)),"NO club name match","Club Name Match")</f>
        <v>NO club name match</v>
      </c>
    </row>
    <row r="11" spans="2:8" x14ac:dyDescent="0.2">
      <c r="B11" s="54" t="s">
        <v>5</v>
      </c>
      <c r="C11" s="39" t="s">
        <v>19</v>
      </c>
      <c r="D11" s="39" t="s">
        <v>19</v>
      </c>
      <c r="E11" s="39">
        <v>1.1574074074074073E-5</v>
      </c>
      <c r="F11" s="40" t="e">
        <f t="shared" si="0"/>
        <v>#N/A</v>
      </c>
      <c r="G11" t="str">
        <f>IF((ISERROR((VLOOKUP(B11,Calculation!C$3:C$2610,1,FALSE)))),"not entered","")</f>
        <v/>
      </c>
      <c r="H11" t="str">
        <f>IF(ISNA(VLOOKUP(D11,Calculation!$AI$12:$AI$88,1,FALSE)),"NO club name match","Club Name Match")</f>
        <v>NO club name match</v>
      </c>
    </row>
    <row r="12" spans="2:8" x14ac:dyDescent="0.2">
      <c r="B12" s="54" t="s">
        <v>5</v>
      </c>
      <c r="C12" s="39" t="s">
        <v>19</v>
      </c>
      <c r="D12" s="39" t="s">
        <v>19</v>
      </c>
      <c r="E12" s="39">
        <v>1.1574074074074073E-5</v>
      </c>
      <c r="F12" s="40" t="e">
        <f t="shared" si="0"/>
        <v>#N/A</v>
      </c>
      <c r="G12" t="str">
        <f>IF((ISERROR((VLOOKUP(B12,Calculation!C$3:C$2610,1,FALSE)))),"not entered","")</f>
        <v/>
      </c>
      <c r="H12" t="str">
        <f>IF(ISNA(VLOOKUP(D12,Calculation!$AI$12:$AI$88,1,FALSE)),"NO club name match","Club Name Match")</f>
        <v>NO club name match</v>
      </c>
    </row>
    <row r="13" spans="2:8" x14ac:dyDescent="0.2">
      <c r="B13" s="54" t="s">
        <v>5</v>
      </c>
      <c r="C13" s="39" t="s">
        <v>19</v>
      </c>
      <c r="D13" s="39" t="s">
        <v>19</v>
      </c>
      <c r="E13" s="39">
        <v>1.1574074074074073E-5</v>
      </c>
      <c r="F13" s="40" t="e">
        <f t="shared" si="0"/>
        <v>#N/A</v>
      </c>
      <c r="G13" t="str">
        <f>IF((ISERROR((VLOOKUP(B13,Calculation!C$3:C$2610,1,FALSE)))),"not entered","")</f>
        <v/>
      </c>
      <c r="H13" t="str">
        <f>IF(ISNA(VLOOKUP(D13,Calculation!$AI$12:$AI$88,1,FALSE)),"NO club name match","Club Name Match")</f>
        <v>NO club name match</v>
      </c>
    </row>
    <row r="14" spans="2:8" x14ac:dyDescent="0.2">
      <c r="B14" s="54" t="s">
        <v>5</v>
      </c>
      <c r="C14" s="39" t="s">
        <v>19</v>
      </c>
      <c r="D14" s="39" t="s">
        <v>19</v>
      </c>
      <c r="E14" s="39">
        <v>1.1574074074074073E-5</v>
      </c>
      <c r="F14" s="40" t="e">
        <f t="shared" si="0"/>
        <v>#N/A</v>
      </c>
      <c r="G14" t="str">
        <f>IF((ISERROR((VLOOKUP(B14,Calculation!C$3:C$2610,1,FALSE)))),"not entered","")</f>
        <v/>
      </c>
      <c r="H14" t="str">
        <f>IF(ISNA(VLOOKUP(D14,Calculation!$AI$12:$AI$88,1,FALSE)),"NO club name match","Club Name Match")</f>
        <v>NO club name match</v>
      </c>
    </row>
    <row r="15" spans="2:8" x14ac:dyDescent="0.2">
      <c r="B15" s="54" t="s">
        <v>5</v>
      </c>
      <c r="C15" s="39" t="s">
        <v>19</v>
      </c>
      <c r="D15" s="39" t="s">
        <v>19</v>
      </c>
      <c r="E15" s="39">
        <v>1.1574074074074073E-5</v>
      </c>
      <c r="F15" s="40" t="e">
        <f t="shared" si="0"/>
        <v>#N/A</v>
      </c>
      <c r="G15" t="str">
        <f>IF((ISERROR((VLOOKUP(B15,Calculation!C$3:C$2610,1,FALSE)))),"not entered","")</f>
        <v/>
      </c>
      <c r="H15" t="str">
        <f>IF(ISNA(VLOOKUP(D15,Calculation!$AI$12:$AI$88,1,FALSE)),"NO club name match","Club Name Match")</f>
        <v>NO club name match</v>
      </c>
    </row>
    <row r="16" spans="2:8" x14ac:dyDescent="0.2">
      <c r="B16" s="54" t="s">
        <v>5</v>
      </c>
      <c r="C16" s="39" t="s">
        <v>19</v>
      </c>
      <c r="D16" s="39" t="s">
        <v>19</v>
      </c>
      <c r="E16" s="39">
        <v>1.1574074074074073E-5</v>
      </c>
      <c r="F16" s="40" t="e">
        <f t="shared" si="0"/>
        <v>#N/A</v>
      </c>
      <c r="G16" t="str">
        <f>IF((ISERROR((VLOOKUP(B16,Calculation!C$3:C$2610,1,FALSE)))),"not entered","")</f>
        <v/>
      </c>
      <c r="H16" t="str">
        <f>IF(ISNA(VLOOKUP(D16,Calculation!$AI$12:$AI$88,1,FALSE)),"NO club name match","Club Name Match")</f>
        <v>NO club name match</v>
      </c>
    </row>
    <row r="17" spans="2:8" x14ac:dyDescent="0.2">
      <c r="B17" s="54" t="s">
        <v>5</v>
      </c>
      <c r="C17" s="39" t="s">
        <v>19</v>
      </c>
      <c r="D17" s="39" t="s">
        <v>19</v>
      </c>
      <c r="E17" s="39">
        <v>1.1574074074074073E-5</v>
      </c>
      <c r="F17" s="40" t="e">
        <f t="shared" si="0"/>
        <v>#N/A</v>
      </c>
      <c r="G17" t="str">
        <f>IF((ISERROR((VLOOKUP(B17,Calculation!C$3:C$2610,1,FALSE)))),"not entered","")</f>
        <v/>
      </c>
      <c r="H17" t="str">
        <f>IF(ISNA(VLOOKUP(D17,Calculation!$AI$12:$AI$88,1,FALSE)),"NO club name match","Club Name Match")</f>
        <v>NO club name match</v>
      </c>
    </row>
    <row r="18" spans="2:8" x14ac:dyDescent="0.2">
      <c r="B18" s="54" t="s">
        <v>5</v>
      </c>
      <c r="C18" s="39" t="s">
        <v>19</v>
      </c>
      <c r="D18" s="39" t="s">
        <v>19</v>
      </c>
      <c r="E18" s="39">
        <v>1.1574074074074073E-5</v>
      </c>
      <c r="F18" s="40" t="e">
        <f t="shared" si="0"/>
        <v>#N/A</v>
      </c>
      <c r="G18" t="str">
        <f>IF((ISERROR((VLOOKUP(B18,Calculation!C$3:C$2610,1,FALSE)))),"not entered","")</f>
        <v/>
      </c>
      <c r="H18" t="str">
        <f>IF(ISNA(VLOOKUP(D18,Calculation!$AI$12:$AI$88,1,FALSE)),"NO club name match","Club Name Match")</f>
        <v>NO club name match</v>
      </c>
    </row>
    <row r="19" spans="2:8" x14ac:dyDescent="0.2">
      <c r="B19" s="54" t="s">
        <v>5</v>
      </c>
      <c r="C19" s="39" t="s">
        <v>19</v>
      </c>
      <c r="D19" s="39" t="s">
        <v>19</v>
      </c>
      <c r="E19" s="39">
        <v>1.1574074074074073E-5</v>
      </c>
      <c r="F19" s="40" t="e">
        <f t="shared" si="0"/>
        <v>#N/A</v>
      </c>
      <c r="G19" t="str">
        <f>IF((ISERROR((VLOOKUP(B19,Calculation!C$3:C$2610,1,FALSE)))),"not entered","")</f>
        <v/>
      </c>
      <c r="H19" t="str">
        <f>IF(ISNA(VLOOKUP(D19,Calculation!$AI$12:$AI$88,1,FALSE)),"NO club name match","Club Name Match")</f>
        <v>NO club name match</v>
      </c>
    </row>
    <row r="20" spans="2:8" x14ac:dyDescent="0.2">
      <c r="B20" s="54" t="s">
        <v>5</v>
      </c>
      <c r="C20" s="39" t="s">
        <v>19</v>
      </c>
      <c r="D20" s="39" t="s">
        <v>19</v>
      </c>
      <c r="E20" s="39">
        <v>1.1574074074074073E-5</v>
      </c>
      <c r="F20" s="40" t="e">
        <f t="shared" si="0"/>
        <v>#N/A</v>
      </c>
      <c r="G20" t="str">
        <f>IF((ISERROR((VLOOKUP(B20,Calculation!C$3:C$2610,1,FALSE)))),"not entered","")</f>
        <v/>
      </c>
      <c r="H20" t="str">
        <f>IF(ISNA(VLOOKUP(D20,Calculation!$AI$12:$AI$88,1,FALSE)),"NO club name match","Club Name Match")</f>
        <v>NO club name match</v>
      </c>
    </row>
    <row r="21" spans="2:8" x14ac:dyDescent="0.2">
      <c r="B21" s="54" t="s">
        <v>5</v>
      </c>
      <c r="C21" s="39" t="s">
        <v>19</v>
      </c>
      <c r="D21" s="39" t="s">
        <v>19</v>
      </c>
      <c r="E21" s="39">
        <v>1.1574074074074073E-5</v>
      </c>
      <c r="F21" s="40" t="e">
        <f t="shared" si="0"/>
        <v>#N/A</v>
      </c>
      <c r="G21" t="str">
        <f>IF((ISERROR((VLOOKUP(B21,Calculation!C$3:C$2610,1,FALSE)))),"not entered","")</f>
        <v/>
      </c>
      <c r="H21" t="str">
        <f>IF(ISNA(VLOOKUP(D21,Calculation!$AI$12:$AI$88,1,FALSE)),"NO club name match","Club Name Match")</f>
        <v>NO club name match</v>
      </c>
    </row>
    <row r="22" spans="2:8" x14ac:dyDescent="0.2">
      <c r="B22" s="54" t="s">
        <v>5</v>
      </c>
      <c r="C22" s="39" t="s">
        <v>19</v>
      </c>
      <c r="D22" s="39" t="s">
        <v>19</v>
      </c>
      <c r="E22" s="39">
        <v>1.1574074074074073E-5</v>
      </c>
      <c r="F22" s="40" t="e">
        <f t="shared" si="0"/>
        <v>#N/A</v>
      </c>
      <c r="G22" t="str">
        <f>IF((ISERROR((VLOOKUP(B22,Calculation!C$3:C$2610,1,FALSE)))),"not entered","")</f>
        <v/>
      </c>
      <c r="H22" t="str">
        <f>IF(ISNA(VLOOKUP(D22,Calculation!$AI$12:$AI$88,1,FALSE)),"NO club name match","Club Name Match")</f>
        <v>NO club name match</v>
      </c>
    </row>
    <row r="23" spans="2:8" x14ac:dyDescent="0.2">
      <c r="B23" s="54" t="s">
        <v>5</v>
      </c>
      <c r="C23" s="39" t="s">
        <v>19</v>
      </c>
      <c r="D23" s="39" t="s">
        <v>19</v>
      </c>
      <c r="E23" s="39">
        <v>1.1574074074074073E-5</v>
      </c>
      <c r="F23" s="40" t="e">
        <f t="shared" si="0"/>
        <v>#N/A</v>
      </c>
      <c r="G23" t="str">
        <f>IF((ISERROR((VLOOKUP(B23,Calculation!C$3:C$2610,1,FALSE)))),"not entered","")</f>
        <v/>
      </c>
      <c r="H23" t="str">
        <f>IF(ISNA(VLOOKUP(D23,Calculation!$AI$12:$AI$88,1,FALSE)),"NO club name match","Club Name Match")</f>
        <v>NO club name match</v>
      </c>
    </row>
    <row r="24" spans="2:8" x14ac:dyDescent="0.2">
      <c r="B24" s="54" t="s">
        <v>5</v>
      </c>
      <c r="C24" s="39" t="s">
        <v>19</v>
      </c>
      <c r="D24" s="39" t="s">
        <v>19</v>
      </c>
      <c r="E24" s="39">
        <v>1.1574074074074073E-5</v>
      </c>
      <c r="F24" s="40" t="e">
        <f t="shared" si="0"/>
        <v>#N/A</v>
      </c>
      <c r="G24" t="str">
        <f>IF((ISERROR((VLOOKUP(B24,Calculation!C$3:C$2610,1,FALSE)))),"not entered","")</f>
        <v/>
      </c>
      <c r="H24" t="str">
        <f>IF(ISNA(VLOOKUP(D24,Calculation!$AI$12:$AI$88,1,FALSE)),"NO club name match","Club Name Match")</f>
        <v>NO club name match</v>
      </c>
    </row>
    <row r="25" spans="2:8" x14ac:dyDescent="0.2">
      <c r="B25" s="54" t="s">
        <v>5</v>
      </c>
      <c r="C25" s="39" t="s">
        <v>19</v>
      </c>
      <c r="D25" s="39" t="s">
        <v>19</v>
      </c>
      <c r="E25" s="39">
        <v>1.1574074074074073E-5</v>
      </c>
      <c r="F25" s="40" t="e">
        <f t="shared" si="0"/>
        <v>#N/A</v>
      </c>
      <c r="G25" t="str">
        <f>IF((ISERROR((VLOOKUP(B25,Calculation!C$3:C$2610,1,FALSE)))),"not entered","")</f>
        <v/>
      </c>
      <c r="H25" t="str">
        <f>IF(ISNA(VLOOKUP(D25,Calculation!$AI$12:$AI$88,1,FALSE)),"NO club name match","Club Name Match")</f>
        <v>NO club name match</v>
      </c>
    </row>
    <row r="26" spans="2:8" x14ac:dyDescent="0.2">
      <c r="B26" s="54" t="s">
        <v>5</v>
      </c>
      <c r="C26" s="39" t="s">
        <v>19</v>
      </c>
      <c r="D26" s="39" t="s">
        <v>19</v>
      </c>
      <c r="E26" s="39">
        <v>1.1574074074074073E-5</v>
      </c>
      <c r="F26" s="40" t="e">
        <f t="shared" si="0"/>
        <v>#N/A</v>
      </c>
      <c r="G26" t="str">
        <f>IF((ISERROR((VLOOKUP(B26,Calculation!C$3:C$2610,1,FALSE)))),"not entered","")</f>
        <v/>
      </c>
      <c r="H26" t="str">
        <f>IF(ISNA(VLOOKUP(D26,Calculation!$AI$12:$AI$88,1,FALSE)),"NO club name match","Club Name Match")</f>
        <v>NO club name match</v>
      </c>
    </row>
    <row r="27" spans="2:8" x14ac:dyDescent="0.2">
      <c r="B27" s="54" t="s">
        <v>5</v>
      </c>
      <c r="C27" s="39" t="s">
        <v>19</v>
      </c>
      <c r="D27" s="39" t="s">
        <v>19</v>
      </c>
      <c r="E27" s="39">
        <v>1.1574074074074073E-5</v>
      </c>
      <c r="F27" s="40" t="e">
        <f t="shared" si="0"/>
        <v>#N/A</v>
      </c>
      <c r="G27" t="str">
        <f>IF((ISERROR((VLOOKUP(B27,Calculation!C$3:C$2610,1,FALSE)))),"not entered","")</f>
        <v/>
      </c>
      <c r="H27" t="str">
        <f>IF(ISNA(VLOOKUP(D27,Calculation!$AI$12:$AI$88,1,FALSE)),"NO club name match","Club Name Match")</f>
        <v>NO club name match</v>
      </c>
    </row>
    <row r="28" spans="2:8" x14ac:dyDescent="0.2">
      <c r="B28" s="54" t="s">
        <v>5</v>
      </c>
      <c r="C28" s="39" t="s">
        <v>19</v>
      </c>
      <c r="D28" s="39" t="s">
        <v>19</v>
      </c>
      <c r="E28" s="39">
        <v>1.1574074074074073E-5</v>
      </c>
      <c r="F28" s="40" t="e">
        <f t="shared" si="0"/>
        <v>#N/A</v>
      </c>
      <c r="G28" t="str">
        <f>IF((ISERROR((VLOOKUP(B28,Calculation!C$3:C$2610,1,FALSE)))),"not entered","")</f>
        <v/>
      </c>
      <c r="H28" t="str">
        <f>IF(ISNA(VLOOKUP(D28,Calculation!$AI$12:$AI$88,1,FALSE)),"NO club name match","Club Name Match")</f>
        <v>NO club name match</v>
      </c>
    </row>
    <row r="29" spans="2:8" x14ac:dyDescent="0.2">
      <c r="B29" s="54" t="s">
        <v>5</v>
      </c>
      <c r="C29" s="39" t="s">
        <v>19</v>
      </c>
      <c r="D29" s="39" t="s">
        <v>19</v>
      </c>
      <c r="E29" s="39">
        <v>1.1574074074074073E-5</v>
      </c>
      <c r="F29" s="40" t="e">
        <f t="shared" si="0"/>
        <v>#N/A</v>
      </c>
      <c r="G29" t="str">
        <f>IF((ISERROR((VLOOKUP(B29,Calculation!C$3:C$2610,1,FALSE)))),"not entered","")</f>
        <v/>
      </c>
      <c r="H29" t="str">
        <f>IF(ISNA(VLOOKUP(D29,Calculation!$AI$12:$AI$88,1,FALSE)),"NO club name match","Club Name Match")</f>
        <v>NO club name match</v>
      </c>
    </row>
    <row r="30" spans="2:8" x14ac:dyDescent="0.2">
      <c r="B30" s="54" t="s">
        <v>5</v>
      </c>
      <c r="C30" s="39" t="s">
        <v>19</v>
      </c>
      <c r="D30" s="39" t="s">
        <v>19</v>
      </c>
      <c r="E30" s="39">
        <v>1.1574074074074073E-5</v>
      </c>
      <c r="F30" s="40" t="e">
        <f t="shared" si="0"/>
        <v>#N/A</v>
      </c>
      <c r="G30" t="str">
        <f>IF((ISERROR((VLOOKUP(B30,Calculation!C$3:C$2610,1,FALSE)))),"not entered","")</f>
        <v/>
      </c>
      <c r="H30" t="str">
        <f>IF(ISNA(VLOOKUP(D30,Calculation!$AI$12:$AI$88,1,FALSE)),"NO club name match","Club Name Match")</f>
        <v>NO club name match</v>
      </c>
    </row>
    <row r="31" spans="2:8" x14ac:dyDescent="0.2">
      <c r="B31" s="54" t="s">
        <v>5</v>
      </c>
      <c r="C31" s="39" t="s">
        <v>19</v>
      </c>
      <c r="D31" s="39" t="s">
        <v>19</v>
      </c>
      <c r="E31" s="39">
        <v>1.1574074074074073E-5</v>
      </c>
      <c r="F31" s="40" t="e">
        <f t="shared" si="0"/>
        <v>#N/A</v>
      </c>
      <c r="G31" t="str">
        <f>IF((ISERROR((VLOOKUP(B31,Calculation!C$3:C$2610,1,FALSE)))),"not entered","")</f>
        <v/>
      </c>
      <c r="H31" t="str">
        <f>IF(ISNA(VLOOKUP(D31,Calculation!$AI$12:$AI$88,1,FALSE)),"NO club name match","Club Name Match")</f>
        <v>NO club name match</v>
      </c>
    </row>
    <row r="32" spans="2:8" x14ac:dyDescent="0.2">
      <c r="B32" s="54" t="s">
        <v>5</v>
      </c>
      <c r="C32" s="39" t="s">
        <v>19</v>
      </c>
      <c r="D32" s="39" t="s">
        <v>19</v>
      </c>
      <c r="E32" s="39">
        <v>1.1574074074074073E-5</v>
      </c>
      <c r="F32" s="40" t="e">
        <f t="shared" si="0"/>
        <v>#N/A</v>
      </c>
      <c r="G32" t="str">
        <f>IF((ISERROR((VLOOKUP(B32,Calculation!C$3:C$2610,1,FALSE)))),"not entered","")</f>
        <v/>
      </c>
      <c r="H32" t="str">
        <f>IF(ISNA(VLOOKUP(D32,Calculation!$AI$12:$AI$88,1,FALSE)),"NO club name match","Club Name Match")</f>
        <v>NO club name match</v>
      </c>
    </row>
    <row r="33" spans="2:8" x14ac:dyDescent="0.2">
      <c r="B33" s="54" t="s">
        <v>5</v>
      </c>
      <c r="C33" s="39" t="s">
        <v>19</v>
      </c>
      <c r="D33" s="39" t="s">
        <v>19</v>
      </c>
      <c r="E33" s="39">
        <v>1.1574074074074073E-5</v>
      </c>
      <c r="F33" s="40" t="e">
        <f t="shared" si="0"/>
        <v>#N/A</v>
      </c>
      <c r="G33" t="str">
        <f>IF((ISERROR((VLOOKUP(B33,Calculation!C$3:C$2610,1,FALSE)))),"not entered","")</f>
        <v/>
      </c>
      <c r="H33" t="str">
        <f>IF(ISNA(VLOOKUP(D33,Calculation!$AI$12:$AI$88,1,FALSE)),"NO club name match","Club Name Match")</f>
        <v>NO club name match</v>
      </c>
    </row>
    <row r="34" spans="2:8" x14ac:dyDescent="0.2">
      <c r="B34" s="54" t="s">
        <v>5</v>
      </c>
      <c r="C34" s="39" t="s">
        <v>19</v>
      </c>
      <c r="D34" s="39" t="s">
        <v>19</v>
      </c>
      <c r="E34" s="39">
        <v>1.1574074074074073E-5</v>
      </c>
      <c r="F34" s="40" t="e">
        <f t="shared" si="0"/>
        <v>#N/A</v>
      </c>
      <c r="G34" t="str">
        <f>IF((ISERROR((VLOOKUP(B34,Calculation!C$3:C$2610,1,FALSE)))),"not entered","")</f>
        <v/>
      </c>
      <c r="H34" t="str">
        <f>IF(ISNA(VLOOKUP(D34,Calculation!$AI$12:$AI$88,1,FALSE)),"NO club name match","Club Name Match")</f>
        <v>NO club name match</v>
      </c>
    </row>
    <row r="35" spans="2:8" x14ac:dyDescent="0.2">
      <c r="B35" s="54" t="s">
        <v>5</v>
      </c>
      <c r="C35" s="39" t="s">
        <v>19</v>
      </c>
      <c r="D35" s="39" t="s">
        <v>19</v>
      </c>
      <c r="E35" s="39">
        <v>1.1574074074074073E-5</v>
      </c>
      <c r="F35" s="40" t="e">
        <f t="shared" si="0"/>
        <v>#N/A</v>
      </c>
      <c r="G35" t="str">
        <f>IF((ISERROR((VLOOKUP(B35,Calculation!C$3:C$2610,1,FALSE)))),"not entered","")</f>
        <v/>
      </c>
      <c r="H35" t="str">
        <f>IF(ISNA(VLOOKUP(D35,Calculation!$AI$12:$AI$88,1,FALSE)),"NO club name match","Club Name Match")</f>
        <v>NO club name match</v>
      </c>
    </row>
    <row r="36" spans="2:8" x14ac:dyDescent="0.2">
      <c r="B36" s="54" t="s">
        <v>5</v>
      </c>
      <c r="C36" s="39" t="s">
        <v>19</v>
      </c>
      <c r="D36" s="39" t="s">
        <v>19</v>
      </c>
      <c r="E36" s="39">
        <v>1.1574074074074073E-5</v>
      </c>
      <c r="F36" s="40" t="e">
        <f t="shared" si="0"/>
        <v>#N/A</v>
      </c>
      <c r="G36" t="str">
        <f>IF((ISERROR((VLOOKUP(B36,Calculation!C$3:C$2610,1,FALSE)))),"not entered","")</f>
        <v/>
      </c>
      <c r="H36" t="str">
        <f>IF(ISNA(VLOOKUP(D36,Calculation!$AI$12:$AI$88,1,FALSE)),"NO club name match","Club Name Match")</f>
        <v>NO club name match</v>
      </c>
    </row>
    <row r="37" spans="2:8" x14ac:dyDescent="0.2">
      <c r="B37" s="54" t="s">
        <v>5</v>
      </c>
      <c r="C37" s="39" t="s">
        <v>19</v>
      </c>
      <c r="D37" s="39" t="s">
        <v>19</v>
      </c>
      <c r="E37" s="39">
        <v>1.1574074074074073E-5</v>
      </c>
      <c r="F37" s="40" t="e">
        <f t="shared" si="0"/>
        <v>#N/A</v>
      </c>
      <c r="G37" t="str">
        <f>IF((ISERROR((VLOOKUP(B37,Calculation!C$3:C$2610,1,FALSE)))),"not entered","")</f>
        <v/>
      </c>
      <c r="H37" t="str">
        <f>IF(ISNA(VLOOKUP(D37,Calculation!$AI$12:$AI$88,1,FALSE)),"NO club name match","Club Name Match")</f>
        <v>NO club name match</v>
      </c>
    </row>
    <row r="38" spans="2:8" x14ac:dyDescent="0.2">
      <c r="B38" s="54" t="s">
        <v>5</v>
      </c>
      <c r="C38" s="39" t="s">
        <v>19</v>
      </c>
      <c r="D38" s="39" t="s">
        <v>19</v>
      </c>
      <c r="E38" s="39">
        <v>1.1574074074074073E-5</v>
      </c>
      <c r="F38" s="40" t="e">
        <f t="shared" si="0"/>
        <v>#N/A</v>
      </c>
      <c r="G38" t="str">
        <f>IF((ISERROR((VLOOKUP(B38,Calculation!C$3:C$2610,1,FALSE)))),"not entered","")</f>
        <v/>
      </c>
      <c r="H38" t="str">
        <f>IF(ISNA(VLOOKUP(D38,Calculation!$AI$12:$AI$88,1,FALSE)),"NO club name match","Club Name Match")</f>
        <v>NO club name match</v>
      </c>
    </row>
    <row r="39" spans="2:8" x14ac:dyDescent="0.2">
      <c r="B39" s="54" t="s">
        <v>5</v>
      </c>
      <c r="C39" s="39" t="s">
        <v>19</v>
      </c>
      <c r="D39" s="39" t="s">
        <v>19</v>
      </c>
      <c r="E39" s="39">
        <v>1.1574074074074073E-5</v>
      </c>
      <c r="F39" s="40" t="e">
        <f t="shared" si="0"/>
        <v>#N/A</v>
      </c>
      <c r="G39" t="str">
        <f>IF((ISERROR((VLOOKUP(B39,Calculation!C$3:C$2610,1,FALSE)))),"not entered","")</f>
        <v/>
      </c>
      <c r="H39" t="str">
        <f>IF(ISNA(VLOOKUP(D39,Calculation!$AI$12:$AI$88,1,FALSE)),"NO club name match","Club Name Match")</f>
        <v>NO club name match</v>
      </c>
    </row>
    <row r="40" spans="2:8" x14ac:dyDescent="0.2">
      <c r="B40" s="54" t="s">
        <v>5</v>
      </c>
      <c r="C40" s="39" t="s">
        <v>19</v>
      </c>
      <c r="D40" s="39" t="s">
        <v>19</v>
      </c>
      <c r="E40" s="39">
        <v>1.1574074074074073E-5</v>
      </c>
      <c r="F40" s="40" t="e">
        <f t="shared" si="0"/>
        <v>#N/A</v>
      </c>
      <c r="G40" t="str">
        <f>IF((ISERROR((VLOOKUP(B40,Calculation!C$3:C$2610,1,FALSE)))),"not entered","")</f>
        <v/>
      </c>
      <c r="H40" t="str">
        <f>IF(ISNA(VLOOKUP(D40,Calculation!$AI$12:$AI$88,1,FALSE)),"NO club name match","Club Name Match")</f>
        <v>NO club name match</v>
      </c>
    </row>
    <row r="41" spans="2:8" x14ac:dyDescent="0.2">
      <c r="B41" s="54" t="s">
        <v>5</v>
      </c>
      <c r="C41" s="39" t="s">
        <v>19</v>
      </c>
      <c r="D41" s="39" t="s">
        <v>19</v>
      </c>
      <c r="E41" s="39">
        <v>1.1574074074074073E-5</v>
      </c>
      <c r="F41" s="40" t="e">
        <f t="shared" si="0"/>
        <v>#N/A</v>
      </c>
      <c r="G41" t="str">
        <f>IF((ISERROR((VLOOKUP(B41,Calculation!C$3:C$2610,1,FALSE)))),"not entered","")</f>
        <v/>
      </c>
      <c r="H41" t="str">
        <f>IF(ISNA(VLOOKUP(D41,Calculation!$AI$12:$AI$88,1,FALSE)),"NO club name match","Club Name Match")</f>
        <v>NO club name match</v>
      </c>
    </row>
    <row r="42" spans="2:8" x14ac:dyDescent="0.2">
      <c r="B42" s="54" t="s">
        <v>5</v>
      </c>
      <c r="C42" s="39" t="s">
        <v>19</v>
      </c>
      <c r="D42" s="39" t="s">
        <v>19</v>
      </c>
      <c r="E42" s="39">
        <v>1.1574074074074073E-5</v>
      </c>
      <c r="F42" s="40" t="e">
        <f t="shared" si="0"/>
        <v>#N/A</v>
      </c>
      <c r="G42" t="str">
        <f>IF((ISERROR((VLOOKUP(B42,Calculation!C$3:C$2610,1,FALSE)))),"not entered","")</f>
        <v/>
      </c>
      <c r="H42" t="str">
        <f>IF(ISNA(VLOOKUP(D42,Calculation!$AI$12:$AI$88,1,FALSE)),"NO club name match","Club Name Match")</f>
        <v>NO club name match</v>
      </c>
    </row>
    <row r="43" spans="2:8" x14ac:dyDescent="0.2">
      <c r="B43" s="54" t="s">
        <v>5</v>
      </c>
      <c r="C43" s="39" t="s">
        <v>19</v>
      </c>
      <c r="D43" s="39" t="s">
        <v>19</v>
      </c>
      <c r="E43" s="39">
        <v>1.1574074074074073E-5</v>
      </c>
      <c r="F43" s="40" t="e">
        <f t="shared" si="0"/>
        <v>#N/A</v>
      </c>
      <c r="G43" t="str">
        <f>IF((ISERROR((VLOOKUP(B43,Calculation!C$3:C$2610,1,FALSE)))),"not entered","")</f>
        <v/>
      </c>
      <c r="H43" t="str">
        <f>IF(ISNA(VLOOKUP(D43,Calculation!$AI$12:$AI$88,1,FALSE)),"NO club name match","Club Name Match")</f>
        <v>NO club name match</v>
      </c>
    </row>
    <row r="44" spans="2:8" x14ac:dyDescent="0.2">
      <c r="B44" s="54" t="s">
        <v>5</v>
      </c>
      <c r="C44" s="39" t="s">
        <v>19</v>
      </c>
      <c r="D44" s="39" t="s">
        <v>19</v>
      </c>
      <c r="E44" s="39">
        <v>1.1574074074074073E-5</v>
      </c>
      <c r="F44" s="40" t="e">
        <f t="shared" si="0"/>
        <v>#N/A</v>
      </c>
      <c r="G44" t="str">
        <f>IF((ISERROR((VLOOKUP(B44,Calculation!C$3:C$2610,1,FALSE)))),"not entered","")</f>
        <v/>
      </c>
      <c r="H44" t="str">
        <f>IF(ISNA(VLOOKUP(D44,Calculation!$AI$12:$AI$88,1,FALSE)),"NO club name match","Club Name Match")</f>
        <v>NO club name match</v>
      </c>
    </row>
    <row r="45" spans="2:8" x14ac:dyDescent="0.2">
      <c r="B45" s="54" t="s">
        <v>5</v>
      </c>
      <c r="C45" s="39" t="s">
        <v>19</v>
      </c>
      <c r="D45" s="39" t="s">
        <v>19</v>
      </c>
      <c r="E45" s="39">
        <v>1.1574074074074073E-5</v>
      </c>
      <c r="F45" s="40" t="e">
        <f t="shared" si="0"/>
        <v>#N/A</v>
      </c>
      <c r="G45" t="str">
        <f>IF((ISERROR((VLOOKUP(B45,Calculation!C$3:C$2610,1,FALSE)))),"not entered","")</f>
        <v/>
      </c>
      <c r="H45" t="str">
        <f>IF(ISNA(VLOOKUP(D45,Calculation!$AI$12:$AI$88,1,FALSE)),"NO club name match","Club Name Match")</f>
        <v>NO club name match</v>
      </c>
    </row>
    <row r="46" spans="2:8" x14ac:dyDescent="0.2">
      <c r="B46" s="54" t="s">
        <v>5</v>
      </c>
      <c r="C46" s="39" t="s">
        <v>19</v>
      </c>
      <c r="D46" s="39" t="s">
        <v>19</v>
      </c>
      <c r="E46" s="39">
        <v>1.1574074074074073E-5</v>
      </c>
      <c r="F46" s="40" t="e">
        <f t="shared" si="0"/>
        <v>#N/A</v>
      </c>
      <c r="G46" t="str">
        <f>IF((ISERROR((VLOOKUP(B46,Calculation!C$3:C$2610,1,FALSE)))),"not entered","")</f>
        <v/>
      </c>
      <c r="H46" t="str">
        <f>IF(ISNA(VLOOKUP(D46,Calculation!$AI$12:$AI$88,1,FALSE)),"NO club name match","Club Name Match")</f>
        <v>NO club name match</v>
      </c>
    </row>
    <row r="47" spans="2:8" x14ac:dyDescent="0.2">
      <c r="B47" s="54" t="s">
        <v>5</v>
      </c>
      <c r="C47" s="39" t="s">
        <v>19</v>
      </c>
      <c r="D47" s="39" t="s">
        <v>19</v>
      </c>
      <c r="E47" s="39">
        <v>1.1574074074074073E-5</v>
      </c>
      <c r="F47" s="40" t="e">
        <f t="shared" si="0"/>
        <v>#N/A</v>
      </c>
      <c r="G47" t="str">
        <f>IF((ISERROR((VLOOKUP(B47,Calculation!C$3:C$2610,1,FALSE)))),"not entered","")</f>
        <v/>
      </c>
      <c r="H47" t="str">
        <f>IF(ISNA(VLOOKUP(D47,Calculation!$AI$12:$AI$88,1,FALSE)),"NO club name match","Club Name Match")</f>
        <v>NO club name match</v>
      </c>
    </row>
    <row r="48" spans="2:8" x14ac:dyDescent="0.2">
      <c r="B48" s="54" t="s">
        <v>5</v>
      </c>
      <c r="C48" s="39" t="s">
        <v>19</v>
      </c>
      <c r="D48" s="39" t="s">
        <v>19</v>
      </c>
      <c r="E48" s="39">
        <v>1.1574074074074073E-5</v>
      </c>
      <c r="F48" s="40" t="e">
        <f t="shared" si="0"/>
        <v>#N/A</v>
      </c>
      <c r="G48" t="str">
        <f>IF((ISERROR((VLOOKUP(B48,Calculation!C$3:C$2610,1,FALSE)))),"not entered","")</f>
        <v/>
      </c>
      <c r="H48" t="str">
        <f>IF(ISNA(VLOOKUP(D48,Calculation!$AI$12:$AI$88,1,FALSE)),"NO club name match","Club Name Match")</f>
        <v>NO club name match</v>
      </c>
    </row>
    <row r="49" spans="2:8" x14ac:dyDescent="0.2">
      <c r="B49" s="54" t="s">
        <v>5</v>
      </c>
      <c r="C49" s="39" t="s">
        <v>19</v>
      </c>
      <c r="D49" s="39" t="s">
        <v>19</v>
      </c>
      <c r="E49" s="39">
        <v>1.1574074074074073E-5</v>
      </c>
      <c r="F49" s="40" t="e">
        <f t="shared" si="0"/>
        <v>#N/A</v>
      </c>
      <c r="G49" t="str">
        <f>IF((ISERROR((VLOOKUP(B49,Calculation!C$3:C$2610,1,FALSE)))),"not entered","")</f>
        <v/>
      </c>
      <c r="H49" t="str">
        <f>IF(ISNA(VLOOKUP(D49,Calculation!$AI$12:$AI$88,1,FALSE)),"NO club name match","Club Name Match")</f>
        <v>NO club name match</v>
      </c>
    </row>
    <row r="50" spans="2:8" x14ac:dyDescent="0.2">
      <c r="B50" s="54" t="s">
        <v>5</v>
      </c>
      <c r="C50" s="39" t="s">
        <v>19</v>
      </c>
      <c r="D50" s="39" t="s">
        <v>19</v>
      </c>
      <c r="E50" s="39">
        <v>1.1574074074074073E-5</v>
      </c>
      <c r="F50" s="40" t="e">
        <f t="shared" si="0"/>
        <v>#N/A</v>
      </c>
      <c r="G50" t="str">
        <f>IF((ISERROR((VLOOKUP(B50,Calculation!C$3:C$2610,1,FALSE)))),"not entered","")</f>
        <v/>
      </c>
      <c r="H50" t="str">
        <f>IF(ISNA(VLOOKUP(D50,Calculation!$AI$12:$AI$88,1,FALSE)),"NO club name match","Club Name Match")</f>
        <v>NO club name match</v>
      </c>
    </row>
    <row r="51" spans="2:8" x14ac:dyDescent="0.2">
      <c r="B51" s="54" t="s">
        <v>5</v>
      </c>
      <c r="C51" s="39" t="s">
        <v>19</v>
      </c>
      <c r="D51" s="39" t="s">
        <v>19</v>
      </c>
      <c r="E51" s="39">
        <v>1.1574074074074073E-5</v>
      </c>
      <c r="F51" s="40" t="e">
        <f t="shared" si="0"/>
        <v>#N/A</v>
      </c>
      <c r="G51" t="str">
        <f>IF((ISERROR((VLOOKUP(B51,Calculation!C$3:C$2610,1,FALSE)))),"not entered","")</f>
        <v/>
      </c>
      <c r="H51" t="str">
        <f>IF(ISNA(VLOOKUP(D51,Calculation!$AI$12:$AI$88,1,FALSE)),"NO club name match","Club Name Match")</f>
        <v>NO club name match</v>
      </c>
    </row>
    <row r="52" spans="2:8" x14ac:dyDescent="0.2">
      <c r="B52" s="54" t="s">
        <v>5</v>
      </c>
      <c r="C52" s="39" t="s">
        <v>19</v>
      </c>
      <c r="D52" s="39" t="s">
        <v>19</v>
      </c>
      <c r="E52" s="39">
        <v>1.1574074074074073E-5</v>
      </c>
      <c r="F52" s="40" t="e">
        <f t="shared" si="0"/>
        <v>#N/A</v>
      </c>
      <c r="G52" t="str">
        <f>IF((ISERROR((VLOOKUP(B52,Calculation!C$3:C$2610,1,FALSE)))),"not entered","")</f>
        <v/>
      </c>
      <c r="H52" t="str">
        <f>IF(ISNA(VLOOKUP(D52,Calculation!$AI$12:$AI$88,1,FALSE)),"NO club name match","Club Name Match")</f>
        <v>NO club name match</v>
      </c>
    </row>
    <row r="53" spans="2:8" x14ac:dyDescent="0.2">
      <c r="B53" s="54" t="s">
        <v>5</v>
      </c>
      <c r="C53" s="39" t="s">
        <v>19</v>
      </c>
      <c r="D53" s="39" t="s">
        <v>19</v>
      </c>
      <c r="E53" s="39">
        <v>1.1574074074074073E-5</v>
      </c>
      <c r="F53" s="40" t="e">
        <f t="shared" si="0"/>
        <v>#N/A</v>
      </c>
      <c r="G53" t="str">
        <f>IF((ISERROR((VLOOKUP(B53,Calculation!C$3:C$2610,1,FALSE)))),"not entered","")</f>
        <v/>
      </c>
      <c r="H53" t="str">
        <f>IF(ISNA(VLOOKUP(D53,Calculation!$AI$12:$AI$88,1,FALSE)),"NO club name match","Club Name Match")</f>
        <v>NO club name match</v>
      </c>
    </row>
    <row r="54" spans="2:8" x14ac:dyDescent="0.2">
      <c r="B54" s="54" t="s">
        <v>5</v>
      </c>
      <c r="C54" s="39" t="s">
        <v>19</v>
      </c>
      <c r="D54" s="39" t="s">
        <v>19</v>
      </c>
      <c r="E54" s="39">
        <v>1.1574074074074073E-5</v>
      </c>
      <c r="F54" s="40" t="e">
        <f t="shared" si="0"/>
        <v>#N/A</v>
      </c>
      <c r="G54" t="str">
        <f>IF((ISERROR((VLOOKUP(B54,Calculation!C$3:C$2610,1,FALSE)))),"not entered","")</f>
        <v/>
      </c>
      <c r="H54" t="str">
        <f>IF(ISNA(VLOOKUP(D54,Calculation!$AI$12:$AI$88,1,FALSE)),"NO club name match","Club Name Match")</f>
        <v>NO club name match</v>
      </c>
    </row>
    <row r="55" spans="2:8" x14ac:dyDescent="0.2">
      <c r="B55" s="54" t="s">
        <v>5</v>
      </c>
      <c r="C55" s="39" t="s">
        <v>19</v>
      </c>
      <c r="D55" s="39" t="s">
        <v>19</v>
      </c>
      <c r="E55" s="39">
        <v>1.1574074074074073E-5</v>
      </c>
      <c r="F55" s="40" t="e">
        <f t="shared" si="0"/>
        <v>#N/A</v>
      </c>
      <c r="G55" t="str">
        <f>IF((ISERROR((VLOOKUP(B55,Calculation!C$3:C$2610,1,FALSE)))),"not entered","")</f>
        <v/>
      </c>
      <c r="H55" t="str">
        <f>IF(ISNA(VLOOKUP(D55,Calculation!$AI$12:$AI$88,1,FALSE)),"NO club name match","Club Name Match")</f>
        <v>NO club name match</v>
      </c>
    </row>
    <row r="56" spans="2:8" x14ac:dyDescent="0.2">
      <c r="B56" s="54" t="s">
        <v>5</v>
      </c>
      <c r="C56" s="39" t="s">
        <v>19</v>
      </c>
      <c r="D56" s="39" t="s">
        <v>19</v>
      </c>
      <c r="E56" s="39">
        <v>1.1574074074074073E-5</v>
      </c>
      <c r="F56" s="40" t="e">
        <f t="shared" si="0"/>
        <v>#N/A</v>
      </c>
      <c r="G56" t="str">
        <f>IF((ISERROR((VLOOKUP(B56,Calculation!C$3:C$2610,1,FALSE)))),"not entered","")</f>
        <v/>
      </c>
      <c r="H56" t="str">
        <f>IF(ISNA(VLOOKUP(D56,Calculation!$AI$12:$AI$88,1,FALSE)),"NO club name match","Club Name Match")</f>
        <v>NO club name match</v>
      </c>
    </row>
    <row r="57" spans="2:8" x14ac:dyDescent="0.2">
      <c r="B57" s="54" t="s">
        <v>5</v>
      </c>
      <c r="C57" s="39" t="s">
        <v>19</v>
      </c>
      <c r="D57" s="39" t="s">
        <v>19</v>
      </c>
      <c r="E57" s="39">
        <v>1.1574074074074073E-5</v>
      </c>
      <c r="F57" s="40" t="e">
        <f t="shared" si="0"/>
        <v>#N/A</v>
      </c>
      <c r="G57" t="str">
        <f>IF((ISERROR((VLOOKUP(B57,Calculation!C$3:C$2610,1,FALSE)))),"not entered","")</f>
        <v/>
      </c>
      <c r="H57" t="str">
        <f>IF(ISNA(VLOOKUP(D57,Calculation!$AI$12:$AI$88,1,FALSE)),"NO club name match","Club Name Match")</f>
        <v>NO club name match</v>
      </c>
    </row>
    <row r="58" spans="2:8" x14ac:dyDescent="0.2">
      <c r="B58" s="54" t="s">
        <v>5</v>
      </c>
      <c r="C58" s="39" t="s">
        <v>19</v>
      </c>
      <c r="D58" s="39" t="s">
        <v>19</v>
      </c>
      <c r="E58" s="39">
        <v>1.1574074074074073E-5</v>
      </c>
      <c r="F58" s="40" t="e">
        <f t="shared" si="0"/>
        <v>#N/A</v>
      </c>
      <c r="G58" t="str">
        <f>IF((ISERROR((VLOOKUP(B58,Calculation!C$3:C$2610,1,FALSE)))),"not entered","")</f>
        <v/>
      </c>
      <c r="H58" t="str">
        <f>IF(ISNA(VLOOKUP(D58,Calculation!$AI$12:$AI$88,1,FALSE)),"NO club name match","Club Name Match")</f>
        <v>NO club name match</v>
      </c>
    </row>
    <row r="59" spans="2:8" x14ac:dyDescent="0.2">
      <c r="B59" s="54" t="s">
        <v>5</v>
      </c>
      <c r="C59" s="39" t="s">
        <v>19</v>
      </c>
      <c r="D59" s="39" t="s">
        <v>19</v>
      </c>
      <c r="E59" s="39">
        <v>1.1574074074074073E-5</v>
      </c>
      <c r="F59" s="40" t="e">
        <f t="shared" si="0"/>
        <v>#N/A</v>
      </c>
      <c r="G59" t="str">
        <f>IF((ISERROR((VLOOKUP(B59,Calculation!C$3:C$2610,1,FALSE)))),"not entered","")</f>
        <v/>
      </c>
      <c r="H59" t="str">
        <f>IF(ISNA(VLOOKUP(D59,Calculation!$AI$12:$AI$88,1,FALSE)),"NO club name match","Club Name Match")</f>
        <v>NO club name match</v>
      </c>
    </row>
    <row r="60" spans="2:8" x14ac:dyDescent="0.2">
      <c r="B60" s="54" t="s">
        <v>5</v>
      </c>
      <c r="C60" s="39" t="s">
        <v>19</v>
      </c>
      <c r="D60" s="39" t="s">
        <v>19</v>
      </c>
      <c r="E60" s="39">
        <v>1.1574074074074073E-5</v>
      </c>
      <c r="F60" s="40" t="e">
        <f t="shared" si="0"/>
        <v>#N/A</v>
      </c>
      <c r="G60" t="str">
        <f>IF((ISERROR((VLOOKUP(B60,Calculation!C$3:C$2610,1,FALSE)))),"not entered","")</f>
        <v/>
      </c>
      <c r="H60" t="str">
        <f>IF(ISNA(VLOOKUP(D60,Calculation!$AI$12:$AI$88,1,FALSE)),"NO club name match","Club Name Match")</f>
        <v>NO club name match</v>
      </c>
    </row>
    <row r="61" spans="2:8" x14ac:dyDescent="0.2">
      <c r="B61" s="54" t="s">
        <v>5</v>
      </c>
      <c r="C61" s="39" t="s">
        <v>19</v>
      </c>
      <c r="D61" s="39" t="s">
        <v>19</v>
      </c>
      <c r="E61" s="39">
        <v>1.1574074074074073E-5</v>
      </c>
      <c r="F61" s="40" t="e">
        <f t="shared" si="0"/>
        <v>#N/A</v>
      </c>
      <c r="G61" t="str">
        <f>IF((ISERROR((VLOOKUP(B61,Calculation!C$3:C$2610,1,FALSE)))),"not entered","")</f>
        <v/>
      </c>
      <c r="H61" t="str">
        <f>IF(ISNA(VLOOKUP(D61,Calculation!$AI$12:$AI$88,1,FALSE)),"NO club name match","Club Name Match")</f>
        <v>NO club name match</v>
      </c>
    </row>
    <row r="62" spans="2:8" x14ac:dyDescent="0.2">
      <c r="B62" s="54" t="s">
        <v>5</v>
      </c>
      <c r="C62" s="39" t="s">
        <v>19</v>
      </c>
      <c r="D62" s="39" t="s">
        <v>19</v>
      </c>
      <c r="E62" s="39">
        <v>1.1574074074074073E-5</v>
      </c>
      <c r="F62" s="40" t="e">
        <f t="shared" si="0"/>
        <v>#N/A</v>
      </c>
      <c r="G62" t="str">
        <f>IF((ISERROR((VLOOKUP(B62,Calculation!C$3:C$2610,1,FALSE)))),"not entered","")</f>
        <v/>
      </c>
      <c r="H62" t="str">
        <f>IF(ISNA(VLOOKUP(D62,Calculation!$AI$12:$AI$88,1,FALSE)),"NO club name match","Club Name Match")</f>
        <v>NO club name match</v>
      </c>
    </row>
    <row r="63" spans="2:8" x14ac:dyDescent="0.2">
      <c r="B63" s="54" t="s">
        <v>5</v>
      </c>
      <c r="C63" s="39" t="s">
        <v>19</v>
      </c>
      <c r="D63" s="39" t="s">
        <v>19</v>
      </c>
      <c r="E63" s="39">
        <v>1.1574074074074073E-5</v>
      </c>
      <c r="F63" s="40" t="e">
        <f t="shared" si="0"/>
        <v>#N/A</v>
      </c>
      <c r="G63" t="str">
        <f>IF((ISERROR((VLOOKUP(B63,Calculation!C$3:C$2610,1,FALSE)))),"not entered","")</f>
        <v/>
      </c>
      <c r="H63" t="str">
        <f>IF(ISNA(VLOOKUP(D63,Calculation!$AI$12:$AI$88,1,FALSE)),"NO club name match","Club Name Match")</f>
        <v>NO club name match</v>
      </c>
    </row>
    <row r="64" spans="2:8" x14ac:dyDescent="0.2">
      <c r="B64" s="54" t="s">
        <v>5</v>
      </c>
      <c r="C64" s="39" t="s">
        <v>19</v>
      </c>
      <c r="D64" s="39" t="s">
        <v>19</v>
      </c>
      <c r="E64" s="39">
        <v>1.1574074074074073E-5</v>
      </c>
      <c r="F64" s="40" t="e">
        <f t="shared" si="0"/>
        <v>#N/A</v>
      </c>
      <c r="G64" t="str">
        <f>IF((ISERROR((VLOOKUP(B64,Calculation!C$3:C$2610,1,FALSE)))),"not entered","")</f>
        <v/>
      </c>
      <c r="H64" t="str">
        <f>IF(ISNA(VLOOKUP(D64,Calculation!$AI$12:$AI$88,1,FALSE)),"NO club name match","Club Name Match")</f>
        <v>NO club name match</v>
      </c>
    </row>
    <row r="65" spans="2:8" x14ac:dyDescent="0.2">
      <c r="B65" s="54" t="s">
        <v>5</v>
      </c>
      <c r="C65" s="39" t="s">
        <v>19</v>
      </c>
      <c r="D65" s="39" t="s">
        <v>19</v>
      </c>
      <c r="E65" s="39">
        <v>1.1574074074074073E-5</v>
      </c>
      <c r="F65" s="40" t="e">
        <f t="shared" si="0"/>
        <v>#N/A</v>
      </c>
      <c r="G65" t="str">
        <f>IF((ISERROR((VLOOKUP(B65,Calculation!C$3:C$2610,1,FALSE)))),"not entered","")</f>
        <v/>
      </c>
      <c r="H65" t="str">
        <f>IF(ISNA(VLOOKUP(D65,Calculation!$AI$12:$AI$88,1,FALSE)),"NO club name match","Club Name Match")</f>
        <v>NO club name match</v>
      </c>
    </row>
    <row r="66" spans="2:8" x14ac:dyDescent="0.2">
      <c r="B66" s="54" t="s">
        <v>5</v>
      </c>
      <c r="C66" s="39" t="s">
        <v>19</v>
      </c>
      <c r="D66" s="39" t="s">
        <v>19</v>
      </c>
      <c r="E66" s="39">
        <v>1.1574074074074073E-5</v>
      </c>
      <c r="F66" s="40" t="e">
        <f t="shared" si="0"/>
        <v>#N/A</v>
      </c>
      <c r="G66" t="str">
        <f>IF((ISERROR((VLOOKUP(B66,Calculation!C$3:C$2610,1,FALSE)))),"not entered","")</f>
        <v/>
      </c>
      <c r="H66" t="str">
        <f>IF(ISNA(VLOOKUP(D66,Calculation!$AI$12:$AI$88,1,FALSE)),"NO club name match","Club Name Match")</f>
        <v>NO club name match</v>
      </c>
    </row>
    <row r="67" spans="2:8" x14ac:dyDescent="0.2">
      <c r="B67" s="54" t="s">
        <v>5</v>
      </c>
      <c r="C67" s="39" t="s">
        <v>19</v>
      </c>
      <c r="D67" s="39" t="s">
        <v>19</v>
      </c>
      <c r="E67" s="39">
        <v>1.1574074074074073E-5</v>
      </c>
      <c r="F67" s="40" t="e">
        <f t="shared" si="0"/>
        <v>#N/A</v>
      </c>
      <c r="G67" t="str">
        <f>IF((ISERROR((VLOOKUP(B67,Calculation!C$3:C$2610,1,FALSE)))),"not entered","")</f>
        <v/>
      </c>
      <c r="H67" t="str">
        <f>IF(ISNA(VLOOKUP(D67,Calculation!$AI$12:$AI$88,1,FALSE)),"NO club name match","Club Name Match")</f>
        <v>NO club name match</v>
      </c>
    </row>
    <row r="68" spans="2:8" x14ac:dyDescent="0.2">
      <c r="B68" s="54" t="s">
        <v>5</v>
      </c>
      <c r="C68" s="39" t="s">
        <v>19</v>
      </c>
      <c r="D68" s="39" t="s">
        <v>19</v>
      </c>
      <c r="E68" s="39">
        <v>1.1574074074074073E-5</v>
      </c>
      <c r="F68" s="40" t="e">
        <f t="shared" si="0"/>
        <v>#N/A</v>
      </c>
      <c r="G68" t="str">
        <f>IF((ISERROR((VLOOKUP(B68,Calculation!C$3:C$2610,1,FALSE)))),"not entered","")</f>
        <v/>
      </c>
      <c r="H68" t="str">
        <f>IF(ISNA(VLOOKUP(D68,Calculation!$AI$12:$AI$88,1,FALSE)),"NO club name match","Club Name Match")</f>
        <v>NO club name match</v>
      </c>
    </row>
    <row r="69" spans="2:8" x14ac:dyDescent="0.2">
      <c r="B69" s="54" t="s">
        <v>5</v>
      </c>
      <c r="C69" s="39" t="s">
        <v>19</v>
      </c>
      <c r="D69" s="39" t="s">
        <v>19</v>
      </c>
      <c r="E69" s="39">
        <v>1.1574074074074073E-5</v>
      </c>
      <c r="F69" s="40" t="e">
        <f t="shared" si="0"/>
        <v>#N/A</v>
      </c>
      <c r="G69" t="str">
        <f>IF((ISERROR((VLOOKUP(B69,Calculation!C$3:C$2610,1,FALSE)))),"not entered","")</f>
        <v/>
      </c>
      <c r="H69" t="str">
        <f>IF(ISNA(VLOOKUP(D69,Calculation!$AI$12:$AI$88,1,FALSE)),"NO club name match","Club Name Match")</f>
        <v>NO club name match</v>
      </c>
    </row>
    <row r="70" spans="2:8" x14ac:dyDescent="0.2">
      <c r="B70" s="54" t="s">
        <v>5</v>
      </c>
      <c r="C70" s="39" t="s">
        <v>19</v>
      </c>
      <c r="D70" s="39" t="s">
        <v>19</v>
      </c>
      <c r="E70" s="39">
        <v>1.1574074074074073E-5</v>
      </c>
      <c r="F70" s="40" t="e">
        <f t="shared" ref="F70:F133" si="1">TRUNC((VLOOKUP(C70,C$4:E$5,3,FALSE))/(E70/10000))</f>
        <v>#N/A</v>
      </c>
      <c r="G70" t="str">
        <f>IF((ISERROR((VLOOKUP(B70,Calculation!C$3:C$2610,1,FALSE)))),"not entered","")</f>
        <v/>
      </c>
      <c r="H70" t="str">
        <f>IF(ISNA(VLOOKUP(D70,Calculation!$AI$12:$AI$88,1,FALSE)),"NO club name match","Club Name Match")</f>
        <v>NO club name match</v>
      </c>
    </row>
    <row r="71" spans="2:8" x14ac:dyDescent="0.2">
      <c r="B71" s="54" t="s">
        <v>5</v>
      </c>
      <c r="C71" s="39" t="s">
        <v>19</v>
      </c>
      <c r="D71" s="39" t="s">
        <v>19</v>
      </c>
      <c r="E71" s="39">
        <v>1.1574074074074073E-5</v>
      </c>
      <c r="F71" s="40" t="e">
        <f t="shared" si="1"/>
        <v>#N/A</v>
      </c>
      <c r="G71" t="str">
        <f>IF((ISERROR((VLOOKUP(B71,Calculation!C$3:C$2610,1,FALSE)))),"not entered","")</f>
        <v/>
      </c>
      <c r="H71" t="str">
        <f>IF(ISNA(VLOOKUP(D71,Calculation!$AI$12:$AI$88,1,FALSE)),"NO club name match","Club Name Match")</f>
        <v>NO club name match</v>
      </c>
    </row>
    <row r="72" spans="2:8" x14ac:dyDescent="0.2">
      <c r="B72" s="54" t="s">
        <v>5</v>
      </c>
      <c r="C72" s="39" t="s">
        <v>19</v>
      </c>
      <c r="D72" s="39" t="s">
        <v>19</v>
      </c>
      <c r="E72" s="39">
        <v>1.1574074074074073E-5</v>
      </c>
      <c r="F72" s="40" t="e">
        <f t="shared" si="1"/>
        <v>#N/A</v>
      </c>
      <c r="G72" t="str">
        <f>IF((ISERROR((VLOOKUP(B72,Calculation!C$3:C$2610,1,FALSE)))),"not entered","")</f>
        <v/>
      </c>
      <c r="H72" t="str">
        <f>IF(ISNA(VLOOKUP(D72,Calculation!$AI$12:$AI$88,1,FALSE)),"NO club name match","Club Name Match")</f>
        <v>NO club name match</v>
      </c>
    </row>
    <row r="73" spans="2:8" x14ac:dyDescent="0.2">
      <c r="B73" s="54" t="s">
        <v>5</v>
      </c>
      <c r="C73" s="39" t="s">
        <v>19</v>
      </c>
      <c r="D73" s="39" t="s">
        <v>19</v>
      </c>
      <c r="E73" s="39">
        <v>1.1574074074074073E-5</v>
      </c>
      <c r="F73" s="40" t="e">
        <f t="shared" si="1"/>
        <v>#N/A</v>
      </c>
      <c r="G73" t="str">
        <f>IF((ISERROR((VLOOKUP(B73,Calculation!C$3:C$2610,1,FALSE)))),"not entered","")</f>
        <v/>
      </c>
      <c r="H73" t="str">
        <f>IF(ISNA(VLOOKUP(D73,Calculation!$AI$12:$AI$88,1,FALSE)),"NO club name match","Club Name Match")</f>
        <v>NO club name match</v>
      </c>
    </row>
    <row r="74" spans="2:8" x14ac:dyDescent="0.2">
      <c r="B74" s="54" t="s">
        <v>5</v>
      </c>
      <c r="C74" s="39" t="s">
        <v>19</v>
      </c>
      <c r="D74" s="39" t="s">
        <v>19</v>
      </c>
      <c r="E74" s="39">
        <v>1.1574074074074073E-5</v>
      </c>
      <c r="F74" s="40" t="e">
        <f t="shared" si="1"/>
        <v>#N/A</v>
      </c>
      <c r="G74" t="str">
        <f>IF((ISERROR((VLOOKUP(B74,Calculation!C$3:C$2610,1,FALSE)))),"not entered","")</f>
        <v/>
      </c>
      <c r="H74" t="str">
        <f>IF(ISNA(VLOOKUP(D74,Calculation!$AI$12:$AI$88,1,FALSE)),"NO club name match","Club Name Match")</f>
        <v>NO club name match</v>
      </c>
    </row>
    <row r="75" spans="2:8" x14ac:dyDescent="0.2">
      <c r="B75" s="54" t="s">
        <v>5</v>
      </c>
      <c r="C75" s="39" t="s">
        <v>19</v>
      </c>
      <c r="D75" s="39" t="s">
        <v>19</v>
      </c>
      <c r="E75" s="39">
        <v>1.1574074074074073E-5</v>
      </c>
      <c r="F75" s="40" t="e">
        <f t="shared" si="1"/>
        <v>#N/A</v>
      </c>
      <c r="G75" t="str">
        <f>IF((ISERROR((VLOOKUP(B75,Calculation!C$3:C$2610,1,FALSE)))),"not entered","")</f>
        <v/>
      </c>
      <c r="H75" t="str">
        <f>IF(ISNA(VLOOKUP(D75,Calculation!$AI$12:$AI$88,1,FALSE)),"NO club name match","Club Name Match")</f>
        <v>NO club name match</v>
      </c>
    </row>
    <row r="76" spans="2:8" x14ac:dyDescent="0.2">
      <c r="B76" s="54" t="s">
        <v>5</v>
      </c>
      <c r="C76" s="39" t="s">
        <v>19</v>
      </c>
      <c r="D76" s="39" t="s">
        <v>19</v>
      </c>
      <c r="E76" s="39">
        <v>1.1574074074074073E-5</v>
      </c>
      <c r="F76" s="40" t="e">
        <f t="shared" si="1"/>
        <v>#N/A</v>
      </c>
      <c r="G76" t="str">
        <f>IF((ISERROR((VLOOKUP(B76,Calculation!C$3:C$2610,1,FALSE)))),"not entered","")</f>
        <v/>
      </c>
      <c r="H76" t="str">
        <f>IF(ISNA(VLOOKUP(D76,Calculation!$AI$12:$AI$88,1,FALSE)),"NO club name match","Club Name Match")</f>
        <v>NO club name match</v>
      </c>
    </row>
    <row r="77" spans="2:8" x14ac:dyDescent="0.2">
      <c r="B77" s="54" t="s">
        <v>5</v>
      </c>
      <c r="C77" s="39" t="s">
        <v>19</v>
      </c>
      <c r="D77" s="39" t="s">
        <v>19</v>
      </c>
      <c r="E77" s="39">
        <v>1.1574074074074073E-5</v>
      </c>
      <c r="F77" s="40" t="e">
        <f t="shared" si="1"/>
        <v>#N/A</v>
      </c>
      <c r="G77" t="str">
        <f>IF((ISERROR((VLOOKUP(B77,Calculation!C$3:C$2610,1,FALSE)))),"not entered","")</f>
        <v/>
      </c>
      <c r="H77" t="str">
        <f>IF(ISNA(VLOOKUP(D77,Calculation!$AI$12:$AI$88,1,FALSE)),"NO club name match","Club Name Match")</f>
        <v>NO club name match</v>
      </c>
    </row>
    <row r="78" spans="2:8" x14ac:dyDescent="0.2">
      <c r="B78" s="54" t="s">
        <v>5</v>
      </c>
      <c r="C78" s="39" t="s">
        <v>19</v>
      </c>
      <c r="D78" s="39" t="s">
        <v>19</v>
      </c>
      <c r="E78" s="39">
        <v>1.1574074074074073E-5</v>
      </c>
      <c r="F78" s="40" t="e">
        <f t="shared" si="1"/>
        <v>#N/A</v>
      </c>
      <c r="G78" t="str">
        <f>IF((ISERROR((VLOOKUP(B78,Calculation!C$3:C$2610,1,FALSE)))),"not entered","")</f>
        <v/>
      </c>
      <c r="H78" t="str">
        <f>IF(ISNA(VLOOKUP(D78,Calculation!$AI$12:$AI$88,1,FALSE)),"NO club name match","Club Name Match")</f>
        <v>NO club name match</v>
      </c>
    </row>
    <row r="79" spans="2:8" x14ac:dyDescent="0.2">
      <c r="B79" s="54" t="s">
        <v>5</v>
      </c>
      <c r="C79" s="39" t="s">
        <v>19</v>
      </c>
      <c r="D79" s="39" t="s">
        <v>19</v>
      </c>
      <c r="E79" s="39">
        <v>1.1574074074074073E-5</v>
      </c>
      <c r="F79" s="40" t="e">
        <f t="shared" si="1"/>
        <v>#N/A</v>
      </c>
      <c r="G79" t="str">
        <f>IF((ISERROR((VLOOKUP(B79,Calculation!C$3:C$2610,1,FALSE)))),"not entered","")</f>
        <v/>
      </c>
      <c r="H79" t="str">
        <f>IF(ISNA(VLOOKUP(D79,Calculation!$AI$12:$AI$88,1,FALSE)),"NO club name match","Club Name Match")</f>
        <v>NO club name match</v>
      </c>
    </row>
    <row r="80" spans="2:8" x14ac:dyDescent="0.2">
      <c r="B80" s="54" t="s">
        <v>5</v>
      </c>
      <c r="C80" s="39" t="s">
        <v>19</v>
      </c>
      <c r="D80" s="39" t="s">
        <v>19</v>
      </c>
      <c r="E80" s="39">
        <v>1.1574074074074073E-5</v>
      </c>
      <c r="F80" s="40" t="e">
        <f t="shared" si="1"/>
        <v>#N/A</v>
      </c>
      <c r="G80" t="str">
        <f>IF((ISERROR((VLOOKUP(B80,Calculation!C$3:C$2610,1,FALSE)))),"not entered","")</f>
        <v/>
      </c>
      <c r="H80" t="str">
        <f>IF(ISNA(VLOOKUP(D80,Calculation!$AI$12:$AI$88,1,FALSE)),"NO club name match","Club Name Match")</f>
        <v>NO club name match</v>
      </c>
    </row>
    <row r="81" spans="2:8" x14ac:dyDescent="0.2">
      <c r="B81" s="54" t="s">
        <v>5</v>
      </c>
      <c r="C81" s="39" t="s">
        <v>19</v>
      </c>
      <c r="D81" s="39" t="s">
        <v>19</v>
      </c>
      <c r="E81" s="39">
        <v>1.1574074074074073E-5</v>
      </c>
      <c r="F81" s="40" t="e">
        <f t="shared" si="1"/>
        <v>#N/A</v>
      </c>
      <c r="G81" t="str">
        <f>IF((ISERROR((VLOOKUP(B81,Calculation!C$3:C$2610,1,FALSE)))),"not entered","")</f>
        <v/>
      </c>
      <c r="H81" t="str">
        <f>IF(ISNA(VLOOKUP(D81,Calculation!$AI$12:$AI$88,1,FALSE)),"NO club name match","Club Name Match")</f>
        <v>NO club name match</v>
      </c>
    </row>
    <row r="82" spans="2:8" x14ac:dyDescent="0.2">
      <c r="B82" s="54" t="s">
        <v>5</v>
      </c>
      <c r="C82" s="39" t="s">
        <v>19</v>
      </c>
      <c r="D82" s="39" t="s">
        <v>19</v>
      </c>
      <c r="E82" s="39">
        <v>1.1574074074074073E-5</v>
      </c>
      <c r="F82" s="40" t="e">
        <f t="shared" si="1"/>
        <v>#N/A</v>
      </c>
      <c r="G82" t="str">
        <f>IF((ISERROR((VLOOKUP(B82,Calculation!C$3:C$2610,1,FALSE)))),"not entered","")</f>
        <v/>
      </c>
      <c r="H82" t="str">
        <f>IF(ISNA(VLOOKUP(D82,Calculation!$AI$12:$AI$88,1,FALSE)),"NO club name match","Club Name Match")</f>
        <v>NO club name match</v>
      </c>
    </row>
    <row r="83" spans="2:8" x14ac:dyDescent="0.2">
      <c r="B83" s="54" t="s">
        <v>5</v>
      </c>
      <c r="C83" s="39" t="s">
        <v>19</v>
      </c>
      <c r="D83" s="39" t="s">
        <v>19</v>
      </c>
      <c r="E83" s="39">
        <v>1.1574074074074073E-5</v>
      </c>
      <c r="F83" s="40" t="e">
        <f t="shared" si="1"/>
        <v>#N/A</v>
      </c>
      <c r="G83" t="str">
        <f>IF((ISERROR((VLOOKUP(B83,Calculation!C$3:C$2610,1,FALSE)))),"not entered","")</f>
        <v/>
      </c>
      <c r="H83" t="str">
        <f>IF(ISNA(VLOOKUP(D83,Calculation!$AI$12:$AI$88,1,FALSE)),"NO club name match","Club Name Match")</f>
        <v>NO club name match</v>
      </c>
    </row>
    <row r="84" spans="2:8" x14ac:dyDescent="0.2">
      <c r="B84" s="54" t="s">
        <v>5</v>
      </c>
      <c r="C84" s="39" t="s">
        <v>19</v>
      </c>
      <c r="D84" s="39" t="s">
        <v>19</v>
      </c>
      <c r="E84" s="39">
        <v>1.1574074074074073E-5</v>
      </c>
      <c r="F84" s="40" t="e">
        <f t="shared" si="1"/>
        <v>#N/A</v>
      </c>
      <c r="G84" t="str">
        <f>IF((ISERROR((VLOOKUP(B84,Calculation!C$3:C$2610,1,FALSE)))),"not entered","")</f>
        <v/>
      </c>
      <c r="H84" t="str">
        <f>IF(ISNA(VLOOKUP(D84,Calculation!$AI$12:$AI$88,1,FALSE)),"NO club name match","Club Name Match")</f>
        <v>NO club name match</v>
      </c>
    </row>
    <row r="85" spans="2:8" x14ac:dyDescent="0.2">
      <c r="B85" s="54" t="s">
        <v>5</v>
      </c>
      <c r="C85" s="39" t="s">
        <v>19</v>
      </c>
      <c r="D85" s="39" t="s">
        <v>19</v>
      </c>
      <c r="E85" s="39">
        <v>1.1574074074074073E-5</v>
      </c>
      <c r="F85" s="40" t="e">
        <f t="shared" si="1"/>
        <v>#N/A</v>
      </c>
      <c r="G85" t="str">
        <f>IF((ISERROR((VLOOKUP(B85,Calculation!C$3:C$2610,1,FALSE)))),"not entered","")</f>
        <v/>
      </c>
      <c r="H85" t="str">
        <f>IF(ISNA(VLOOKUP(D85,Calculation!$AI$12:$AI$88,1,FALSE)),"NO club name match","Club Name Match")</f>
        <v>NO club name match</v>
      </c>
    </row>
    <row r="86" spans="2:8" x14ac:dyDescent="0.2">
      <c r="B86" s="54" t="s">
        <v>5</v>
      </c>
      <c r="C86" s="39" t="s">
        <v>19</v>
      </c>
      <c r="D86" s="39" t="s">
        <v>19</v>
      </c>
      <c r="E86" s="39">
        <v>1.1574074074074073E-5</v>
      </c>
      <c r="F86" s="40" t="e">
        <f t="shared" si="1"/>
        <v>#N/A</v>
      </c>
      <c r="G86" t="str">
        <f>IF((ISERROR((VLOOKUP(B86,Calculation!C$3:C$2610,1,FALSE)))),"not entered","")</f>
        <v/>
      </c>
      <c r="H86" t="str">
        <f>IF(ISNA(VLOOKUP(D86,Calculation!$AI$12:$AI$88,1,FALSE)),"NO club name match","Club Name Match")</f>
        <v>NO club name match</v>
      </c>
    </row>
    <row r="87" spans="2:8" x14ac:dyDescent="0.2">
      <c r="B87" s="54" t="s">
        <v>5</v>
      </c>
      <c r="C87" s="39" t="s">
        <v>19</v>
      </c>
      <c r="D87" s="39" t="s">
        <v>19</v>
      </c>
      <c r="E87" s="39">
        <v>1.1574074074074073E-5</v>
      </c>
      <c r="F87" s="40" t="e">
        <f t="shared" si="1"/>
        <v>#N/A</v>
      </c>
      <c r="G87" t="str">
        <f>IF((ISERROR((VLOOKUP(B87,Calculation!C$3:C$2610,1,FALSE)))),"not entered","")</f>
        <v/>
      </c>
      <c r="H87" t="str">
        <f>IF(ISNA(VLOOKUP(D87,Calculation!$AI$12:$AI$88,1,FALSE)),"NO club name match","Club Name Match")</f>
        <v>NO club name match</v>
      </c>
    </row>
    <row r="88" spans="2:8" x14ac:dyDescent="0.2">
      <c r="B88" s="54" t="s">
        <v>5</v>
      </c>
      <c r="C88" s="39" t="s">
        <v>19</v>
      </c>
      <c r="D88" s="39" t="s">
        <v>19</v>
      </c>
      <c r="E88" s="39">
        <v>1.1574074074074073E-5</v>
      </c>
      <c r="F88" s="40" t="e">
        <f t="shared" si="1"/>
        <v>#N/A</v>
      </c>
      <c r="G88" t="str">
        <f>IF((ISERROR((VLOOKUP(B88,Calculation!C$3:C$2610,1,FALSE)))),"not entered","")</f>
        <v/>
      </c>
      <c r="H88" t="str">
        <f>IF(ISNA(VLOOKUP(D88,Calculation!$AI$12:$AI$88,1,FALSE)),"NO club name match","Club Name Match")</f>
        <v>NO club name match</v>
      </c>
    </row>
    <row r="89" spans="2:8" x14ac:dyDescent="0.2">
      <c r="B89" s="54" t="s">
        <v>5</v>
      </c>
      <c r="C89" s="39" t="s">
        <v>19</v>
      </c>
      <c r="D89" s="39" t="s">
        <v>19</v>
      </c>
      <c r="E89" s="39">
        <v>1.1574074074074073E-5</v>
      </c>
      <c r="F89" s="40" t="e">
        <f t="shared" si="1"/>
        <v>#N/A</v>
      </c>
      <c r="G89" t="str">
        <f>IF((ISERROR((VLOOKUP(B89,Calculation!C$3:C$2610,1,FALSE)))),"not entered","")</f>
        <v/>
      </c>
      <c r="H89" t="str">
        <f>IF(ISNA(VLOOKUP(D89,Calculation!$AI$12:$AI$88,1,FALSE)),"NO club name match","Club Name Match")</f>
        <v>NO club name match</v>
      </c>
    </row>
    <row r="90" spans="2:8" x14ac:dyDescent="0.2">
      <c r="B90" s="54" t="s">
        <v>5</v>
      </c>
      <c r="C90" s="39" t="s">
        <v>19</v>
      </c>
      <c r="D90" s="39" t="s">
        <v>19</v>
      </c>
      <c r="E90" s="39">
        <v>1.1574074074074073E-5</v>
      </c>
      <c r="F90" s="40" t="e">
        <f t="shared" si="1"/>
        <v>#N/A</v>
      </c>
      <c r="G90" t="str">
        <f>IF((ISERROR((VLOOKUP(B90,Calculation!C$3:C$2610,1,FALSE)))),"not entered","")</f>
        <v/>
      </c>
      <c r="H90" t="str">
        <f>IF(ISNA(VLOOKUP(D90,Calculation!$AI$12:$AI$88,1,FALSE)),"NO club name match","Club Name Match")</f>
        <v>NO club name match</v>
      </c>
    </row>
    <row r="91" spans="2:8" x14ac:dyDescent="0.2">
      <c r="B91" s="54" t="s">
        <v>5</v>
      </c>
      <c r="C91" s="39" t="s">
        <v>19</v>
      </c>
      <c r="D91" s="39" t="s">
        <v>19</v>
      </c>
      <c r="E91" s="39">
        <v>1.1574074074074073E-5</v>
      </c>
      <c r="F91" s="40" t="e">
        <f t="shared" si="1"/>
        <v>#N/A</v>
      </c>
      <c r="G91" t="str">
        <f>IF((ISERROR((VLOOKUP(B91,Calculation!C$3:C$2610,1,FALSE)))),"not entered","")</f>
        <v/>
      </c>
      <c r="H91" t="str">
        <f>IF(ISNA(VLOOKUP(D91,Calculation!$AI$12:$AI$88,1,FALSE)),"NO club name match","Club Name Match")</f>
        <v>NO club name match</v>
      </c>
    </row>
    <row r="92" spans="2:8" x14ac:dyDescent="0.2">
      <c r="B92" s="54" t="s">
        <v>5</v>
      </c>
      <c r="C92" s="39" t="s">
        <v>19</v>
      </c>
      <c r="D92" s="39" t="s">
        <v>19</v>
      </c>
      <c r="E92" s="39">
        <v>1.1574074074074073E-5</v>
      </c>
      <c r="F92" s="40" t="e">
        <f t="shared" si="1"/>
        <v>#N/A</v>
      </c>
      <c r="G92" t="str">
        <f>IF((ISERROR((VLOOKUP(B92,Calculation!C$3:C$2610,1,FALSE)))),"not entered","")</f>
        <v/>
      </c>
      <c r="H92" t="str">
        <f>IF(ISNA(VLOOKUP(D92,Calculation!$AI$12:$AI$88,1,FALSE)),"NO club name match","Club Name Match")</f>
        <v>NO club name match</v>
      </c>
    </row>
    <row r="93" spans="2:8" x14ac:dyDescent="0.2">
      <c r="B93" s="54" t="s">
        <v>5</v>
      </c>
      <c r="C93" s="39" t="s">
        <v>19</v>
      </c>
      <c r="D93" s="39" t="s">
        <v>19</v>
      </c>
      <c r="E93" s="39">
        <v>1.1574074074074073E-5</v>
      </c>
      <c r="F93" s="40" t="e">
        <f t="shared" si="1"/>
        <v>#N/A</v>
      </c>
      <c r="G93" t="str">
        <f>IF((ISERROR((VLOOKUP(B93,Calculation!C$3:C$2610,1,FALSE)))),"not entered","")</f>
        <v/>
      </c>
      <c r="H93" t="str">
        <f>IF(ISNA(VLOOKUP(D93,Calculation!$AI$12:$AI$88,1,FALSE)),"NO club name match","Club Name Match")</f>
        <v>NO club name match</v>
      </c>
    </row>
    <row r="94" spans="2:8" x14ac:dyDescent="0.2">
      <c r="B94" s="54" t="s">
        <v>5</v>
      </c>
      <c r="C94" s="39" t="s">
        <v>19</v>
      </c>
      <c r="D94" s="39" t="s">
        <v>19</v>
      </c>
      <c r="E94" s="39">
        <v>1.1574074074074073E-5</v>
      </c>
      <c r="F94" s="40" t="e">
        <f t="shared" si="1"/>
        <v>#N/A</v>
      </c>
      <c r="G94" t="str">
        <f>IF((ISERROR((VLOOKUP(B94,Calculation!C$3:C$2610,1,FALSE)))),"not entered","")</f>
        <v/>
      </c>
      <c r="H94" t="str">
        <f>IF(ISNA(VLOOKUP(D94,Calculation!$AI$12:$AI$88,1,FALSE)),"NO club name match","Club Name Match")</f>
        <v>NO club name match</v>
      </c>
    </row>
    <row r="95" spans="2:8" x14ac:dyDescent="0.2">
      <c r="B95" s="54" t="s">
        <v>5</v>
      </c>
      <c r="C95" s="39" t="s">
        <v>19</v>
      </c>
      <c r="D95" s="39" t="s">
        <v>19</v>
      </c>
      <c r="E95" s="39">
        <v>1.1574074074074073E-5</v>
      </c>
      <c r="F95" s="40" t="e">
        <f t="shared" si="1"/>
        <v>#N/A</v>
      </c>
      <c r="G95" t="str">
        <f>IF((ISERROR((VLOOKUP(B95,Calculation!C$3:C$2610,1,FALSE)))),"not entered","")</f>
        <v/>
      </c>
      <c r="H95" t="str">
        <f>IF(ISNA(VLOOKUP(D95,Calculation!$AI$12:$AI$88,1,FALSE)),"NO club name match","Club Name Match")</f>
        <v>NO club name match</v>
      </c>
    </row>
    <row r="96" spans="2:8" x14ac:dyDescent="0.2">
      <c r="B96" s="54" t="s">
        <v>5</v>
      </c>
      <c r="C96" s="39" t="s">
        <v>19</v>
      </c>
      <c r="D96" s="39" t="s">
        <v>19</v>
      </c>
      <c r="E96" s="39">
        <v>1.1574074074074073E-5</v>
      </c>
      <c r="F96" s="40" t="e">
        <f t="shared" si="1"/>
        <v>#N/A</v>
      </c>
      <c r="G96" t="str">
        <f>IF((ISERROR((VLOOKUP(B96,Calculation!C$3:C$2610,1,FALSE)))),"not entered","")</f>
        <v/>
      </c>
      <c r="H96" t="str">
        <f>IF(ISNA(VLOOKUP(D96,Calculation!$AI$12:$AI$88,1,FALSE)),"NO club name match","Club Name Match")</f>
        <v>NO club name match</v>
      </c>
    </row>
    <row r="97" spans="2:8" x14ac:dyDescent="0.2">
      <c r="B97" s="54" t="s">
        <v>5</v>
      </c>
      <c r="C97" s="39" t="s">
        <v>19</v>
      </c>
      <c r="D97" s="39" t="s">
        <v>19</v>
      </c>
      <c r="E97" s="39">
        <v>1.1574074074074073E-5</v>
      </c>
      <c r="F97" s="40" t="e">
        <f t="shared" si="1"/>
        <v>#N/A</v>
      </c>
      <c r="G97" t="str">
        <f>IF((ISERROR((VLOOKUP(B97,Calculation!C$3:C$2610,1,FALSE)))),"not entered","")</f>
        <v/>
      </c>
      <c r="H97" t="str">
        <f>IF(ISNA(VLOOKUP(D97,Calculation!$AI$12:$AI$88,1,FALSE)),"NO club name match","Club Name Match")</f>
        <v>NO club name match</v>
      </c>
    </row>
    <row r="98" spans="2:8" x14ac:dyDescent="0.2">
      <c r="B98" s="54" t="s">
        <v>5</v>
      </c>
      <c r="C98" s="39" t="s">
        <v>19</v>
      </c>
      <c r="D98" s="39" t="s">
        <v>19</v>
      </c>
      <c r="E98" s="39">
        <v>1.1574074074074073E-5</v>
      </c>
      <c r="F98" s="40" t="e">
        <f t="shared" si="1"/>
        <v>#N/A</v>
      </c>
      <c r="G98" t="str">
        <f>IF((ISERROR((VLOOKUP(B98,Calculation!C$3:C$2610,1,FALSE)))),"not entered","")</f>
        <v/>
      </c>
      <c r="H98" t="str">
        <f>IF(ISNA(VLOOKUP(D98,Calculation!$AI$12:$AI$88,1,FALSE)),"NO club name match","Club Name Match")</f>
        <v>NO club name match</v>
      </c>
    </row>
    <row r="99" spans="2:8" x14ac:dyDescent="0.2">
      <c r="B99" s="54" t="s">
        <v>5</v>
      </c>
      <c r="C99" s="39" t="s">
        <v>19</v>
      </c>
      <c r="D99" s="39" t="s">
        <v>19</v>
      </c>
      <c r="E99" s="39">
        <v>1.1574074074074073E-5</v>
      </c>
      <c r="F99" s="40" t="e">
        <f t="shared" si="1"/>
        <v>#N/A</v>
      </c>
      <c r="G99" t="str">
        <f>IF((ISERROR((VLOOKUP(B99,Calculation!C$3:C$2610,1,FALSE)))),"not entered","")</f>
        <v/>
      </c>
      <c r="H99" t="str">
        <f>IF(ISNA(VLOOKUP(D99,Calculation!$AI$12:$AI$88,1,FALSE)),"NO club name match","Club Name Match")</f>
        <v>NO club name match</v>
      </c>
    </row>
    <row r="100" spans="2:8" x14ac:dyDescent="0.2">
      <c r="B100" s="54" t="s">
        <v>5</v>
      </c>
      <c r="C100" s="39" t="s">
        <v>19</v>
      </c>
      <c r="D100" s="39" t="s">
        <v>19</v>
      </c>
      <c r="E100" s="39">
        <v>1.1574074074074073E-5</v>
      </c>
      <c r="F100" s="40" t="e">
        <f t="shared" si="1"/>
        <v>#N/A</v>
      </c>
      <c r="G100" t="str">
        <f>IF((ISERROR((VLOOKUP(B100,Calculation!C$3:C$2610,1,FALSE)))),"not entered","")</f>
        <v/>
      </c>
      <c r="H100" t="str">
        <f>IF(ISNA(VLOOKUP(D100,Calculation!$AI$12:$AI$88,1,FALSE)),"NO club name match","Club Name Match")</f>
        <v>NO club name match</v>
      </c>
    </row>
    <row r="101" spans="2:8" x14ac:dyDescent="0.2">
      <c r="B101" s="54" t="s">
        <v>5</v>
      </c>
      <c r="C101" s="39" t="s">
        <v>19</v>
      </c>
      <c r="D101" s="39" t="s">
        <v>19</v>
      </c>
      <c r="E101" s="39">
        <v>1.1574074074074073E-5</v>
      </c>
      <c r="F101" s="40" t="e">
        <f t="shared" si="1"/>
        <v>#N/A</v>
      </c>
      <c r="G101" t="str">
        <f>IF((ISERROR((VLOOKUP(B101,Calculation!C$3:C$2610,1,FALSE)))),"not entered","")</f>
        <v/>
      </c>
      <c r="H101" t="str">
        <f>IF(ISNA(VLOOKUP(D101,Calculation!$AI$12:$AI$88,1,FALSE)),"NO club name match","Club Name Match")</f>
        <v>NO club name match</v>
      </c>
    </row>
    <row r="102" spans="2:8" x14ac:dyDescent="0.2">
      <c r="B102" s="54" t="s">
        <v>5</v>
      </c>
      <c r="C102" s="39" t="s">
        <v>19</v>
      </c>
      <c r="D102" s="39" t="s">
        <v>19</v>
      </c>
      <c r="E102" s="39">
        <v>1.1574074074074073E-5</v>
      </c>
      <c r="F102" s="40" t="e">
        <f t="shared" si="1"/>
        <v>#N/A</v>
      </c>
      <c r="G102" t="str">
        <f>IF((ISERROR((VLOOKUP(B102,Calculation!C$3:C$2610,1,FALSE)))),"not entered","")</f>
        <v/>
      </c>
      <c r="H102" t="str">
        <f>IF(ISNA(VLOOKUP(D102,Calculation!$AI$12:$AI$88,1,FALSE)),"NO club name match","Club Name Match")</f>
        <v>NO club name match</v>
      </c>
    </row>
    <row r="103" spans="2:8" x14ac:dyDescent="0.2">
      <c r="B103" s="54" t="s">
        <v>5</v>
      </c>
      <c r="C103" s="39" t="s">
        <v>19</v>
      </c>
      <c r="D103" s="39" t="s">
        <v>19</v>
      </c>
      <c r="E103" s="39">
        <v>1.1574074074074073E-5</v>
      </c>
      <c r="F103" s="40" t="e">
        <f t="shared" si="1"/>
        <v>#N/A</v>
      </c>
      <c r="G103" t="str">
        <f>IF((ISERROR((VLOOKUP(B103,Calculation!C$3:C$2610,1,FALSE)))),"not entered","")</f>
        <v/>
      </c>
      <c r="H103" t="str">
        <f>IF(ISNA(VLOOKUP(D103,Calculation!$AI$12:$AI$88,1,FALSE)),"NO club name match","Club Name Match")</f>
        <v>NO club name match</v>
      </c>
    </row>
    <row r="104" spans="2:8" x14ac:dyDescent="0.2">
      <c r="B104" s="54" t="s">
        <v>5</v>
      </c>
      <c r="C104" s="39" t="s">
        <v>19</v>
      </c>
      <c r="D104" s="39" t="s">
        <v>19</v>
      </c>
      <c r="E104" s="39">
        <v>1.1574074074074073E-5</v>
      </c>
      <c r="F104" s="40" t="e">
        <f t="shared" si="1"/>
        <v>#N/A</v>
      </c>
      <c r="G104" t="str">
        <f>IF((ISERROR((VLOOKUP(B104,Calculation!C$3:C$2610,1,FALSE)))),"not entered","")</f>
        <v/>
      </c>
      <c r="H104" t="str">
        <f>IF(ISNA(VLOOKUP(D104,Calculation!$AI$12:$AI$88,1,FALSE)),"NO club name match","Club Name Match")</f>
        <v>NO club name match</v>
      </c>
    </row>
    <row r="105" spans="2:8" x14ac:dyDescent="0.2">
      <c r="B105" s="54" t="s">
        <v>5</v>
      </c>
      <c r="C105" s="39" t="s">
        <v>19</v>
      </c>
      <c r="D105" s="39" t="s">
        <v>19</v>
      </c>
      <c r="E105" s="39">
        <v>1.1574074074074073E-5</v>
      </c>
      <c r="F105" s="40" t="e">
        <f t="shared" si="1"/>
        <v>#N/A</v>
      </c>
      <c r="G105" t="str">
        <f>IF((ISERROR((VLOOKUP(B105,Calculation!C$3:C$2610,1,FALSE)))),"not entered","")</f>
        <v/>
      </c>
      <c r="H105" t="str">
        <f>IF(ISNA(VLOOKUP(D105,Calculation!$AI$12:$AI$88,1,FALSE)),"NO club name match","Club Name Match")</f>
        <v>NO club name match</v>
      </c>
    </row>
    <row r="106" spans="2:8" x14ac:dyDescent="0.2">
      <c r="B106" s="54" t="s">
        <v>5</v>
      </c>
      <c r="C106" s="39" t="s">
        <v>19</v>
      </c>
      <c r="D106" s="39" t="s">
        <v>19</v>
      </c>
      <c r="E106" s="39">
        <v>1.1574074074074073E-5</v>
      </c>
      <c r="F106" s="40" t="e">
        <f t="shared" si="1"/>
        <v>#N/A</v>
      </c>
      <c r="G106" t="str">
        <f>IF((ISERROR((VLOOKUP(B106,Calculation!C$3:C$2610,1,FALSE)))),"not entered","")</f>
        <v/>
      </c>
      <c r="H106" t="str">
        <f>IF(ISNA(VLOOKUP(D106,Calculation!$AI$12:$AI$88,1,FALSE)),"NO club name match","Club Name Match")</f>
        <v>NO club name match</v>
      </c>
    </row>
    <row r="107" spans="2:8" x14ac:dyDescent="0.2">
      <c r="B107" s="54" t="s">
        <v>5</v>
      </c>
      <c r="C107" s="39" t="s">
        <v>19</v>
      </c>
      <c r="D107" s="39" t="s">
        <v>19</v>
      </c>
      <c r="E107" s="39">
        <v>1.1574074074074073E-5</v>
      </c>
      <c r="F107" s="40" t="e">
        <f t="shared" si="1"/>
        <v>#N/A</v>
      </c>
      <c r="G107" t="str">
        <f>IF((ISERROR((VLOOKUP(B107,Calculation!C$3:C$2610,1,FALSE)))),"not entered","")</f>
        <v/>
      </c>
      <c r="H107" t="str">
        <f>IF(ISNA(VLOOKUP(D107,Calculation!$AI$12:$AI$88,1,FALSE)),"NO club name match","Club Name Match")</f>
        <v>NO club name match</v>
      </c>
    </row>
    <row r="108" spans="2:8" x14ac:dyDescent="0.2">
      <c r="B108" s="54" t="s">
        <v>5</v>
      </c>
      <c r="C108" s="39" t="s">
        <v>19</v>
      </c>
      <c r="D108" s="39" t="s">
        <v>19</v>
      </c>
      <c r="E108" s="39">
        <v>1.1574074074074073E-5</v>
      </c>
      <c r="F108" s="40" t="e">
        <f t="shared" si="1"/>
        <v>#N/A</v>
      </c>
      <c r="G108" t="str">
        <f>IF((ISERROR((VLOOKUP(B108,Calculation!C$3:C$2610,1,FALSE)))),"not entered","")</f>
        <v/>
      </c>
      <c r="H108" t="str">
        <f>IF(ISNA(VLOOKUP(D108,Calculation!$AI$12:$AI$88,1,FALSE)),"NO club name match","Club Name Match")</f>
        <v>NO club name match</v>
      </c>
    </row>
    <row r="109" spans="2:8" x14ac:dyDescent="0.2">
      <c r="B109" s="54" t="s">
        <v>5</v>
      </c>
      <c r="C109" s="39" t="s">
        <v>19</v>
      </c>
      <c r="D109" s="39" t="s">
        <v>19</v>
      </c>
      <c r="E109" s="39">
        <v>1.1574074074074073E-5</v>
      </c>
      <c r="F109" s="40" t="e">
        <f t="shared" si="1"/>
        <v>#N/A</v>
      </c>
      <c r="G109" t="str">
        <f>IF((ISERROR((VLOOKUP(B109,Calculation!C$3:C$2610,1,FALSE)))),"not entered","")</f>
        <v/>
      </c>
      <c r="H109" t="str">
        <f>IF(ISNA(VLOOKUP(D109,Calculation!$AI$12:$AI$88,1,FALSE)),"NO club name match","Club Name Match")</f>
        <v>NO club name match</v>
      </c>
    </row>
    <row r="110" spans="2:8" x14ac:dyDescent="0.2">
      <c r="B110" s="54" t="s">
        <v>5</v>
      </c>
      <c r="C110" s="39" t="s">
        <v>19</v>
      </c>
      <c r="D110" s="39" t="s">
        <v>19</v>
      </c>
      <c r="E110" s="39">
        <v>1.1574074074074073E-5</v>
      </c>
      <c r="F110" s="40" t="e">
        <f t="shared" si="1"/>
        <v>#N/A</v>
      </c>
      <c r="G110" t="str">
        <f>IF((ISERROR((VLOOKUP(B110,Calculation!C$3:C$2610,1,FALSE)))),"not entered","")</f>
        <v/>
      </c>
      <c r="H110" t="str">
        <f>IF(ISNA(VLOOKUP(D110,Calculation!$AI$12:$AI$88,1,FALSE)),"NO club name match","Club Name Match")</f>
        <v>NO club name match</v>
      </c>
    </row>
    <row r="111" spans="2:8" x14ac:dyDescent="0.2">
      <c r="B111" s="54" t="s">
        <v>5</v>
      </c>
      <c r="C111" s="39" t="s">
        <v>19</v>
      </c>
      <c r="D111" s="39" t="s">
        <v>19</v>
      </c>
      <c r="E111" s="39">
        <v>1.1574074074074073E-5</v>
      </c>
      <c r="F111" s="40" t="e">
        <f t="shared" si="1"/>
        <v>#N/A</v>
      </c>
      <c r="G111" t="str">
        <f>IF((ISERROR((VLOOKUP(B111,Calculation!C$3:C$2610,1,FALSE)))),"not entered","")</f>
        <v/>
      </c>
      <c r="H111" t="str">
        <f>IF(ISNA(VLOOKUP(D111,Calculation!$AI$12:$AI$88,1,FALSE)),"NO club name match","Club Name Match")</f>
        <v>NO club name match</v>
      </c>
    </row>
    <row r="112" spans="2:8" x14ac:dyDescent="0.2">
      <c r="B112" s="54" t="s">
        <v>5</v>
      </c>
      <c r="C112" s="39" t="s">
        <v>19</v>
      </c>
      <c r="D112" s="39" t="s">
        <v>19</v>
      </c>
      <c r="E112" s="39">
        <v>1.1574074074074073E-5</v>
      </c>
      <c r="F112" s="40" t="e">
        <f t="shared" si="1"/>
        <v>#N/A</v>
      </c>
      <c r="G112" t="str">
        <f>IF((ISERROR((VLOOKUP(B112,Calculation!C$3:C$2610,1,FALSE)))),"not entered","")</f>
        <v/>
      </c>
      <c r="H112" t="str">
        <f>IF(ISNA(VLOOKUP(D112,Calculation!$AI$12:$AI$88,1,FALSE)),"NO club name match","Club Name Match")</f>
        <v>NO club name match</v>
      </c>
    </row>
    <row r="113" spans="2:8" x14ac:dyDescent="0.2">
      <c r="B113" s="54" t="s">
        <v>5</v>
      </c>
      <c r="C113" s="39" t="s">
        <v>19</v>
      </c>
      <c r="D113" s="39" t="s">
        <v>19</v>
      </c>
      <c r="E113" s="39">
        <v>1.1574074074074073E-5</v>
      </c>
      <c r="F113" s="40" t="e">
        <f t="shared" si="1"/>
        <v>#N/A</v>
      </c>
      <c r="G113" t="str">
        <f>IF((ISERROR((VLOOKUP(B113,Calculation!C$3:C$2610,1,FALSE)))),"not entered","")</f>
        <v/>
      </c>
      <c r="H113" t="str">
        <f>IF(ISNA(VLOOKUP(D113,Calculation!$AI$12:$AI$88,1,FALSE)),"NO club name match","Club Name Match")</f>
        <v>NO club name match</v>
      </c>
    </row>
    <row r="114" spans="2:8" x14ac:dyDescent="0.2">
      <c r="B114" s="54" t="s">
        <v>5</v>
      </c>
      <c r="C114" s="39" t="s">
        <v>19</v>
      </c>
      <c r="D114" s="39" t="s">
        <v>19</v>
      </c>
      <c r="E114" s="39">
        <v>1.1574074074074073E-5</v>
      </c>
      <c r="F114" s="40" t="e">
        <f t="shared" si="1"/>
        <v>#N/A</v>
      </c>
      <c r="G114" t="str">
        <f>IF((ISERROR((VLOOKUP(B114,Calculation!C$3:C$2610,1,FALSE)))),"not entered","")</f>
        <v/>
      </c>
      <c r="H114" t="str">
        <f>IF(ISNA(VLOOKUP(D114,Calculation!$AI$12:$AI$88,1,FALSE)),"NO club name match","Club Name Match")</f>
        <v>NO club name match</v>
      </c>
    </row>
    <row r="115" spans="2:8" x14ac:dyDescent="0.2">
      <c r="B115" s="54" t="s">
        <v>5</v>
      </c>
      <c r="C115" s="39" t="s">
        <v>19</v>
      </c>
      <c r="D115" s="39" t="s">
        <v>19</v>
      </c>
      <c r="E115" s="39">
        <v>1.1574074074074073E-5</v>
      </c>
      <c r="F115" s="40" t="e">
        <f t="shared" si="1"/>
        <v>#N/A</v>
      </c>
      <c r="G115" t="str">
        <f>IF((ISERROR((VLOOKUP(B115,Calculation!C$3:C$2610,1,FALSE)))),"not entered","")</f>
        <v/>
      </c>
      <c r="H115" t="str">
        <f>IF(ISNA(VLOOKUP(D115,Calculation!$AI$12:$AI$88,1,FALSE)),"NO club name match","Club Name Match")</f>
        <v>NO club name match</v>
      </c>
    </row>
    <row r="116" spans="2:8" x14ac:dyDescent="0.2">
      <c r="B116" s="54" t="s">
        <v>5</v>
      </c>
      <c r="C116" s="39" t="s">
        <v>19</v>
      </c>
      <c r="D116" s="39" t="s">
        <v>19</v>
      </c>
      <c r="E116" s="39">
        <v>1.1574074074074073E-5</v>
      </c>
      <c r="F116" s="40" t="e">
        <f t="shared" si="1"/>
        <v>#N/A</v>
      </c>
      <c r="G116" t="str">
        <f>IF((ISERROR((VLOOKUP(B116,Calculation!C$3:C$2610,1,FALSE)))),"not entered","")</f>
        <v/>
      </c>
      <c r="H116" t="str">
        <f>IF(ISNA(VLOOKUP(D116,Calculation!$AI$12:$AI$88,1,FALSE)),"NO club name match","Club Name Match")</f>
        <v>NO club name match</v>
      </c>
    </row>
    <row r="117" spans="2:8" x14ac:dyDescent="0.2">
      <c r="B117" s="54" t="s">
        <v>5</v>
      </c>
      <c r="C117" s="39" t="s">
        <v>19</v>
      </c>
      <c r="D117" s="39" t="s">
        <v>19</v>
      </c>
      <c r="E117" s="39">
        <v>1.1574074074074073E-5</v>
      </c>
      <c r="F117" s="40" t="e">
        <f t="shared" si="1"/>
        <v>#N/A</v>
      </c>
      <c r="G117" t="str">
        <f>IF((ISERROR((VLOOKUP(B117,Calculation!C$3:C$2610,1,FALSE)))),"not entered","")</f>
        <v/>
      </c>
      <c r="H117" t="str">
        <f>IF(ISNA(VLOOKUP(D117,Calculation!$AI$12:$AI$88,1,FALSE)),"NO club name match","Club Name Match")</f>
        <v>NO club name match</v>
      </c>
    </row>
    <row r="118" spans="2:8" x14ac:dyDescent="0.2">
      <c r="B118" s="54" t="s">
        <v>5</v>
      </c>
      <c r="C118" s="39" t="s">
        <v>19</v>
      </c>
      <c r="D118" s="39" t="s">
        <v>19</v>
      </c>
      <c r="E118" s="39">
        <v>1.1574074074074073E-5</v>
      </c>
      <c r="F118" s="40" t="e">
        <f t="shared" si="1"/>
        <v>#N/A</v>
      </c>
      <c r="G118" t="str">
        <f>IF((ISERROR((VLOOKUP(B118,Calculation!C$3:C$2610,1,FALSE)))),"not entered","")</f>
        <v/>
      </c>
      <c r="H118" t="str">
        <f>IF(ISNA(VLOOKUP(D118,Calculation!$AI$12:$AI$88,1,FALSE)),"NO club name match","Club Name Match")</f>
        <v>NO club name match</v>
      </c>
    </row>
    <row r="119" spans="2:8" x14ac:dyDescent="0.2">
      <c r="B119" s="54" t="s">
        <v>5</v>
      </c>
      <c r="C119" s="39" t="s">
        <v>19</v>
      </c>
      <c r="D119" s="39" t="s">
        <v>19</v>
      </c>
      <c r="E119" s="39">
        <v>1.1574074074074073E-5</v>
      </c>
      <c r="F119" s="40" t="e">
        <f t="shared" si="1"/>
        <v>#N/A</v>
      </c>
      <c r="G119" t="str">
        <f>IF((ISERROR((VLOOKUP(B119,Calculation!C$3:C$2610,1,FALSE)))),"not entered","")</f>
        <v/>
      </c>
      <c r="H119" t="str">
        <f>IF(ISNA(VLOOKUP(D119,Calculation!$AI$12:$AI$88,1,FALSE)),"NO club name match","Club Name Match")</f>
        <v>NO club name match</v>
      </c>
    </row>
    <row r="120" spans="2:8" x14ac:dyDescent="0.2">
      <c r="B120" s="54" t="s">
        <v>5</v>
      </c>
      <c r="C120" s="39" t="s">
        <v>19</v>
      </c>
      <c r="D120" s="39" t="s">
        <v>19</v>
      </c>
      <c r="E120" s="39">
        <v>1.1574074074074073E-5</v>
      </c>
      <c r="F120" s="40" t="e">
        <f t="shared" si="1"/>
        <v>#N/A</v>
      </c>
      <c r="G120" t="str">
        <f>IF((ISERROR((VLOOKUP(B120,Calculation!C$3:C$2610,1,FALSE)))),"not entered","")</f>
        <v/>
      </c>
      <c r="H120" t="str">
        <f>IF(ISNA(VLOOKUP(D120,Calculation!$AI$12:$AI$88,1,FALSE)),"NO club name match","Club Name Match")</f>
        <v>NO club name match</v>
      </c>
    </row>
    <row r="121" spans="2:8" x14ac:dyDescent="0.2">
      <c r="B121" s="54" t="s">
        <v>5</v>
      </c>
      <c r="C121" s="39" t="s">
        <v>19</v>
      </c>
      <c r="D121" s="39" t="s">
        <v>19</v>
      </c>
      <c r="E121" s="39">
        <v>1.1574074074074073E-5</v>
      </c>
      <c r="F121" s="40" t="e">
        <f t="shared" si="1"/>
        <v>#N/A</v>
      </c>
      <c r="G121" t="str">
        <f>IF((ISERROR((VLOOKUP(B121,Calculation!C$3:C$2610,1,FALSE)))),"not entered","")</f>
        <v/>
      </c>
      <c r="H121" t="str">
        <f>IF(ISNA(VLOOKUP(D121,Calculation!$AI$12:$AI$88,1,FALSE)),"NO club name match","Club Name Match")</f>
        <v>NO club name match</v>
      </c>
    </row>
    <row r="122" spans="2:8" x14ac:dyDescent="0.2">
      <c r="B122" s="54" t="s">
        <v>5</v>
      </c>
      <c r="C122" s="39" t="s">
        <v>19</v>
      </c>
      <c r="D122" s="39" t="s">
        <v>19</v>
      </c>
      <c r="E122" s="39">
        <v>1.1574074074074073E-5</v>
      </c>
      <c r="F122" s="40" t="e">
        <f t="shared" si="1"/>
        <v>#N/A</v>
      </c>
      <c r="G122" t="str">
        <f>IF((ISERROR((VLOOKUP(B122,Calculation!C$3:C$2610,1,FALSE)))),"not entered","")</f>
        <v/>
      </c>
      <c r="H122" t="str">
        <f>IF(ISNA(VLOOKUP(D122,Calculation!$AI$12:$AI$88,1,FALSE)),"NO club name match","Club Name Match")</f>
        <v>NO club name match</v>
      </c>
    </row>
    <row r="123" spans="2:8" x14ac:dyDescent="0.2">
      <c r="B123" s="54" t="s">
        <v>5</v>
      </c>
      <c r="C123" s="39" t="s">
        <v>19</v>
      </c>
      <c r="D123" s="39" t="s">
        <v>19</v>
      </c>
      <c r="E123" s="39">
        <v>1.1574074074074073E-5</v>
      </c>
      <c r="F123" s="40" t="e">
        <f t="shared" si="1"/>
        <v>#N/A</v>
      </c>
      <c r="G123" t="str">
        <f>IF((ISERROR((VLOOKUP(B123,Calculation!C$3:C$2610,1,FALSE)))),"not entered","")</f>
        <v/>
      </c>
      <c r="H123" t="str">
        <f>IF(ISNA(VLOOKUP(D123,Calculation!$AI$12:$AI$88,1,FALSE)),"NO club name match","Club Name Match")</f>
        <v>NO club name match</v>
      </c>
    </row>
    <row r="124" spans="2:8" x14ac:dyDescent="0.2">
      <c r="B124" s="54" t="s">
        <v>5</v>
      </c>
      <c r="C124" s="39" t="s">
        <v>19</v>
      </c>
      <c r="D124" s="39" t="s">
        <v>19</v>
      </c>
      <c r="E124" s="39">
        <v>1.1574074074074073E-5</v>
      </c>
      <c r="F124" s="40" t="e">
        <f t="shared" si="1"/>
        <v>#N/A</v>
      </c>
      <c r="G124" t="str">
        <f>IF((ISERROR((VLOOKUP(B124,Calculation!C$3:C$2610,1,FALSE)))),"not entered","")</f>
        <v/>
      </c>
      <c r="H124" t="str">
        <f>IF(ISNA(VLOOKUP(D124,Calculation!$AI$12:$AI$88,1,FALSE)),"NO club name match","Club Name Match")</f>
        <v>NO club name match</v>
      </c>
    </row>
    <row r="125" spans="2:8" x14ac:dyDescent="0.2">
      <c r="B125" s="54" t="s">
        <v>5</v>
      </c>
      <c r="C125" s="39" t="s">
        <v>19</v>
      </c>
      <c r="D125" s="39" t="s">
        <v>19</v>
      </c>
      <c r="E125" s="39">
        <v>1.1574074074074073E-5</v>
      </c>
      <c r="F125" s="40" t="e">
        <f t="shared" si="1"/>
        <v>#N/A</v>
      </c>
      <c r="G125" t="str">
        <f>IF((ISERROR((VLOOKUP(B125,Calculation!C$3:C$2610,1,FALSE)))),"not entered","")</f>
        <v/>
      </c>
      <c r="H125" t="str">
        <f>IF(ISNA(VLOOKUP(D125,Calculation!$AI$12:$AI$88,1,FALSE)),"NO club name match","Club Name Match")</f>
        <v>NO club name match</v>
      </c>
    </row>
    <row r="126" spans="2:8" x14ac:dyDescent="0.2">
      <c r="B126" s="54" t="s">
        <v>5</v>
      </c>
      <c r="C126" s="39" t="s">
        <v>19</v>
      </c>
      <c r="D126" s="39" t="s">
        <v>19</v>
      </c>
      <c r="E126" s="39">
        <v>1.1574074074074073E-5</v>
      </c>
      <c r="F126" s="40" t="e">
        <f t="shared" si="1"/>
        <v>#N/A</v>
      </c>
      <c r="G126" t="str">
        <f>IF((ISERROR((VLOOKUP(B126,Calculation!C$3:C$2610,1,FALSE)))),"not entered","")</f>
        <v/>
      </c>
      <c r="H126" t="str">
        <f>IF(ISNA(VLOOKUP(D126,Calculation!$AI$12:$AI$88,1,FALSE)),"NO club name match","Club Name Match")</f>
        <v>NO club name match</v>
      </c>
    </row>
    <row r="127" spans="2:8" x14ac:dyDescent="0.2">
      <c r="B127" s="54" t="s">
        <v>5</v>
      </c>
      <c r="C127" s="39" t="s">
        <v>19</v>
      </c>
      <c r="D127" s="39" t="s">
        <v>19</v>
      </c>
      <c r="E127" s="39">
        <v>1.1574074074074073E-5</v>
      </c>
      <c r="F127" s="40" t="e">
        <f t="shared" si="1"/>
        <v>#N/A</v>
      </c>
      <c r="G127" t="str">
        <f>IF((ISERROR((VLOOKUP(B127,Calculation!C$3:C$2610,1,FALSE)))),"not entered","")</f>
        <v/>
      </c>
      <c r="H127" t="str">
        <f>IF(ISNA(VLOOKUP(D127,Calculation!$AI$12:$AI$88,1,FALSE)),"NO club name match","Club Name Match")</f>
        <v>NO club name match</v>
      </c>
    </row>
    <row r="128" spans="2:8" x14ac:dyDescent="0.2">
      <c r="B128" s="54" t="s">
        <v>5</v>
      </c>
      <c r="C128" s="39" t="s">
        <v>19</v>
      </c>
      <c r="D128" s="39" t="s">
        <v>19</v>
      </c>
      <c r="E128" s="39">
        <v>1.1574074074074073E-5</v>
      </c>
      <c r="F128" s="40" t="e">
        <f t="shared" si="1"/>
        <v>#N/A</v>
      </c>
      <c r="G128" t="str">
        <f>IF((ISERROR((VLOOKUP(B128,Calculation!C$3:C$2610,1,FALSE)))),"not entered","")</f>
        <v/>
      </c>
      <c r="H128" t="str">
        <f>IF(ISNA(VLOOKUP(D128,Calculation!$AI$12:$AI$88,1,FALSE)),"NO club name match","Club Name Match")</f>
        <v>NO club name match</v>
      </c>
    </row>
    <row r="129" spans="2:8" x14ac:dyDescent="0.2">
      <c r="B129" s="54" t="s">
        <v>5</v>
      </c>
      <c r="C129" s="39" t="s">
        <v>19</v>
      </c>
      <c r="D129" s="39" t="s">
        <v>19</v>
      </c>
      <c r="E129" s="39">
        <v>1.1574074074074073E-5</v>
      </c>
      <c r="F129" s="40" t="e">
        <f t="shared" si="1"/>
        <v>#N/A</v>
      </c>
      <c r="G129" t="str">
        <f>IF((ISERROR((VLOOKUP(B129,Calculation!C$3:C$2610,1,FALSE)))),"not entered","")</f>
        <v/>
      </c>
      <c r="H129" t="str">
        <f>IF(ISNA(VLOOKUP(D129,Calculation!$AI$12:$AI$88,1,FALSE)),"NO club name match","Club Name Match")</f>
        <v>NO club name match</v>
      </c>
    </row>
    <row r="130" spans="2:8" x14ac:dyDescent="0.2">
      <c r="B130" s="54" t="s">
        <v>5</v>
      </c>
      <c r="C130" s="39" t="s">
        <v>19</v>
      </c>
      <c r="D130" s="39" t="s">
        <v>19</v>
      </c>
      <c r="E130" s="39">
        <v>1.1574074074074073E-5</v>
      </c>
      <c r="F130" s="40" t="e">
        <f t="shared" si="1"/>
        <v>#N/A</v>
      </c>
      <c r="G130" t="str">
        <f>IF((ISERROR((VLOOKUP(B130,Calculation!C$3:C$2610,1,FALSE)))),"not entered","")</f>
        <v/>
      </c>
      <c r="H130" t="str">
        <f>IF(ISNA(VLOOKUP(D130,Calculation!$AI$12:$AI$88,1,FALSE)),"NO club name match","Club Name Match")</f>
        <v>NO club name match</v>
      </c>
    </row>
    <row r="131" spans="2:8" x14ac:dyDescent="0.2">
      <c r="B131" s="54" t="s">
        <v>5</v>
      </c>
      <c r="C131" s="39" t="s">
        <v>19</v>
      </c>
      <c r="D131" s="39" t="s">
        <v>19</v>
      </c>
      <c r="E131" s="39">
        <v>1.1574074074074073E-5</v>
      </c>
      <c r="F131" s="40" t="e">
        <f t="shared" si="1"/>
        <v>#N/A</v>
      </c>
      <c r="G131" t="str">
        <f>IF((ISERROR((VLOOKUP(B131,Calculation!C$3:C$2610,1,FALSE)))),"not entered","")</f>
        <v/>
      </c>
      <c r="H131" t="str">
        <f>IF(ISNA(VLOOKUP(D131,Calculation!$AI$12:$AI$88,1,FALSE)),"NO club name match","Club Name Match")</f>
        <v>NO club name match</v>
      </c>
    </row>
    <row r="132" spans="2:8" x14ac:dyDescent="0.2">
      <c r="B132" s="54" t="s">
        <v>5</v>
      </c>
      <c r="C132" s="39" t="s">
        <v>19</v>
      </c>
      <c r="D132" s="39" t="s">
        <v>19</v>
      </c>
      <c r="E132" s="39">
        <v>1.1574074074074073E-5</v>
      </c>
      <c r="F132" s="40" t="e">
        <f t="shared" si="1"/>
        <v>#N/A</v>
      </c>
      <c r="G132" t="str">
        <f>IF((ISERROR((VLOOKUP(B132,Calculation!C$3:C$2610,1,FALSE)))),"not entered","")</f>
        <v/>
      </c>
      <c r="H132" t="str">
        <f>IF(ISNA(VLOOKUP(D132,Calculation!$AI$12:$AI$88,1,FALSE)),"NO club name match","Club Name Match")</f>
        <v>NO club name match</v>
      </c>
    </row>
    <row r="133" spans="2:8" x14ac:dyDescent="0.2">
      <c r="B133" s="54" t="s">
        <v>5</v>
      </c>
      <c r="C133" s="39" t="s">
        <v>19</v>
      </c>
      <c r="D133" s="39" t="s">
        <v>19</v>
      </c>
      <c r="E133" s="39">
        <v>1.1574074074074073E-5</v>
      </c>
      <c r="F133" s="40" t="e">
        <f t="shared" si="1"/>
        <v>#N/A</v>
      </c>
      <c r="G133" t="str">
        <f>IF((ISERROR((VLOOKUP(B133,Calculation!C$3:C$2610,1,FALSE)))),"not entered","")</f>
        <v/>
      </c>
      <c r="H133" t="str">
        <f>IF(ISNA(VLOOKUP(D133,Calculation!$AI$12:$AI$88,1,FALSE)),"NO club name match","Club Name Match")</f>
        <v>NO club name match</v>
      </c>
    </row>
    <row r="134" spans="2:8" x14ac:dyDescent="0.2">
      <c r="B134" s="54" t="s">
        <v>5</v>
      </c>
      <c r="C134" s="39" t="s">
        <v>19</v>
      </c>
      <c r="D134" s="39" t="s">
        <v>19</v>
      </c>
      <c r="E134" s="39">
        <v>1.1574074074074073E-5</v>
      </c>
      <c r="F134" s="40" t="e">
        <f t="shared" ref="F134:F197" si="2">TRUNC((VLOOKUP(C134,C$4:E$5,3,FALSE))/(E134/10000))</f>
        <v>#N/A</v>
      </c>
      <c r="G134" t="str">
        <f>IF((ISERROR((VLOOKUP(B134,Calculation!C$3:C$2610,1,FALSE)))),"not entered","")</f>
        <v/>
      </c>
      <c r="H134" t="str">
        <f>IF(ISNA(VLOOKUP(D134,Calculation!$AI$12:$AI$88,1,FALSE)),"NO club name match","Club Name Match")</f>
        <v>NO club name match</v>
      </c>
    </row>
    <row r="135" spans="2:8" x14ac:dyDescent="0.2">
      <c r="B135" s="54" t="s">
        <v>5</v>
      </c>
      <c r="C135" s="39" t="s">
        <v>19</v>
      </c>
      <c r="D135" s="39" t="s">
        <v>19</v>
      </c>
      <c r="E135" s="39">
        <v>1.1574074074074073E-5</v>
      </c>
      <c r="F135" s="40" t="e">
        <f t="shared" si="2"/>
        <v>#N/A</v>
      </c>
      <c r="G135" t="str">
        <f>IF((ISERROR((VLOOKUP(B135,Calculation!C$3:C$2610,1,FALSE)))),"not entered","")</f>
        <v/>
      </c>
      <c r="H135" t="str">
        <f>IF(ISNA(VLOOKUP(D135,Calculation!$AI$12:$AI$88,1,FALSE)),"NO club name match","Club Name Match")</f>
        <v>NO club name match</v>
      </c>
    </row>
    <row r="136" spans="2:8" x14ac:dyDescent="0.2">
      <c r="B136" s="54" t="s">
        <v>5</v>
      </c>
      <c r="C136" s="39" t="s">
        <v>19</v>
      </c>
      <c r="D136" s="39" t="s">
        <v>19</v>
      </c>
      <c r="E136" s="39">
        <v>1.1574074074074073E-5</v>
      </c>
      <c r="F136" s="40" t="e">
        <f t="shared" si="2"/>
        <v>#N/A</v>
      </c>
      <c r="G136" t="str">
        <f>IF((ISERROR((VLOOKUP(B136,Calculation!C$3:C$2610,1,FALSE)))),"not entered","")</f>
        <v/>
      </c>
      <c r="H136" t="str">
        <f>IF(ISNA(VLOOKUP(D136,Calculation!$AI$12:$AI$88,1,FALSE)),"NO club name match","Club Name Match")</f>
        <v>NO club name match</v>
      </c>
    </row>
    <row r="137" spans="2:8" x14ac:dyDescent="0.2">
      <c r="B137" s="54" t="s">
        <v>5</v>
      </c>
      <c r="C137" s="39" t="s">
        <v>19</v>
      </c>
      <c r="D137" s="39" t="s">
        <v>19</v>
      </c>
      <c r="E137" s="39">
        <v>1.1574074074074073E-5</v>
      </c>
      <c r="F137" s="40" t="e">
        <f t="shared" si="2"/>
        <v>#N/A</v>
      </c>
      <c r="G137" t="str">
        <f>IF((ISERROR((VLOOKUP(B137,Calculation!C$3:C$2610,1,FALSE)))),"not entered","")</f>
        <v/>
      </c>
      <c r="H137" t="str">
        <f>IF(ISNA(VLOOKUP(D137,Calculation!$AI$12:$AI$88,1,FALSE)),"NO club name match","Club Name Match")</f>
        <v>NO club name match</v>
      </c>
    </row>
    <row r="138" spans="2:8" x14ac:dyDescent="0.2">
      <c r="B138" s="54" t="s">
        <v>5</v>
      </c>
      <c r="C138" s="39" t="s">
        <v>19</v>
      </c>
      <c r="D138" s="39" t="s">
        <v>19</v>
      </c>
      <c r="E138" s="39">
        <v>1.1574074074074073E-5</v>
      </c>
      <c r="F138" s="40" t="e">
        <f t="shared" si="2"/>
        <v>#N/A</v>
      </c>
      <c r="G138" t="str">
        <f>IF((ISERROR((VLOOKUP(B138,Calculation!C$3:C$2610,1,FALSE)))),"not entered","")</f>
        <v/>
      </c>
      <c r="H138" t="str">
        <f>IF(ISNA(VLOOKUP(D138,Calculation!$AI$12:$AI$88,1,FALSE)),"NO club name match","Club Name Match")</f>
        <v>NO club name match</v>
      </c>
    </row>
    <row r="139" spans="2:8" x14ac:dyDescent="0.2">
      <c r="B139" s="54" t="s">
        <v>5</v>
      </c>
      <c r="C139" s="39" t="s">
        <v>19</v>
      </c>
      <c r="D139" s="39" t="s">
        <v>19</v>
      </c>
      <c r="E139" s="39">
        <v>1.1574074074074073E-5</v>
      </c>
      <c r="F139" s="40" t="e">
        <f t="shared" si="2"/>
        <v>#N/A</v>
      </c>
      <c r="G139" t="str">
        <f>IF((ISERROR((VLOOKUP(B139,Calculation!C$3:C$2610,1,FALSE)))),"not entered","")</f>
        <v/>
      </c>
      <c r="H139" t="str">
        <f>IF(ISNA(VLOOKUP(D139,Calculation!$AI$12:$AI$88,1,FALSE)),"NO club name match","Club Name Match")</f>
        <v>NO club name match</v>
      </c>
    </row>
    <row r="140" spans="2:8" x14ac:dyDescent="0.2">
      <c r="B140" s="54" t="s">
        <v>5</v>
      </c>
      <c r="C140" s="39" t="s">
        <v>19</v>
      </c>
      <c r="D140" s="39" t="s">
        <v>19</v>
      </c>
      <c r="E140" s="39">
        <v>1.1574074074074073E-5</v>
      </c>
      <c r="F140" s="40" t="e">
        <f t="shared" si="2"/>
        <v>#N/A</v>
      </c>
      <c r="G140" t="str">
        <f>IF((ISERROR((VLOOKUP(B140,Calculation!C$3:C$2610,1,FALSE)))),"not entered","")</f>
        <v/>
      </c>
      <c r="H140" t="str">
        <f>IF(ISNA(VLOOKUP(D140,Calculation!$AI$12:$AI$88,1,FALSE)),"NO club name match","Club Name Match")</f>
        <v>NO club name match</v>
      </c>
    </row>
    <row r="141" spans="2:8" x14ac:dyDescent="0.2">
      <c r="B141" s="54" t="s">
        <v>5</v>
      </c>
      <c r="C141" s="39" t="s">
        <v>19</v>
      </c>
      <c r="D141" s="39" t="s">
        <v>19</v>
      </c>
      <c r="E141" s="39">
        <v>1.1574074074074073E-5</v>
      </c>
      <c r="F141" s="40" t="e">
        <f t="shared" si="2"/>
        <v>#N/A</v>
      </c>
      <c r="G141" t="str">
        <f>IF((ISERROR((VLOOKUP(B141,Calculation!C$3:C$2610,1,FALSE)))),"not entered","")</f>
        <v/>
      </c>
      <c r="H141" t="str">
        <f>IF(ISNA(VLOOKUP(D141,Calculation!$AI$12:$AI$88,1,FALSE)),"NO club name match","Club Name Match")</f>
        <v>NO club name match</v>
      </c>
    </row>
    <row r="142" spans="2:8" x14ac:dyDescent="0.2">
      <c r="B142" s="54" t="s">
        <v>5</v>
      </c>
      <c r="C142" s="39" t="s">
        <v>19</v>
      </c>
      <c r="D142" s="39" t="s">
        <v>19</v>
      </c>
      <c r="E142" s="39">
        <v>1.1574074074074073E-5</v>
      </c>
      <c r="F142" s="40" t="e">
        <f t="shared" si="2"/>
        <v>#N/A</v>
      </c>
      <c r="G142" t="str">
        <f>IF((ISERROR((VLOOKUP(B142,Calculation!C$3:C$2610,1,FALSE)))),"not entered","")</f>
        <v/>
      </c>
      <c r="H142" t="str">
        <f>IF(ISNA(VLOOKUP(D142,Calculation!$AI$12:$AI$88,1,FALSE)),"NO club name match","Club Name Match")</f>
        <v>NO club name match</v>
      </c>
    </row>
    <row r="143" spans="2:8" x14ac:dyDescent="0.2">
      <c r="B143" s="54" t="s">
        <v>5</v>
      </c>
      <c r="C143" s="39" t="s">
        <v>19</v>
      </c>
      <c r="D143" s="39" t="s">
        <v>19</v>
      </c>
      <c r="E143" s="39">
        <v>1.1574074074074073E-5</v>
      </c>
      <c r="F143" s="40" t="e">
        <f t="shared" si="2"/>
        <v>#N/A</v>
      </c>
      <c r="G143" t="str">
        <f>IF((ISERROR((VLOOKUP(B143,Calculation!C$3:C$2610,1,FALSE)))),"not entered","")</f>
        <v/>
      </c>
      <c r="H143" t="str">
        <f>IF(ISNA(VLOOKUP(D143,Calculation!$AI$12:$AI$88,1,FALSE)),"NO club name match","Club Name Match")</f>
        <v>NO club name match</v>
      </c>
    </row>
    <row r="144" spans="2:8" x14ac:dyDescent="0.2">
      <c r="B144" s="54" t="s">
        <v>5</v>
      </c>
      <c r="C144" s="39" t="s">
        <v>19</v>
      </c>
      <c r="D144" s="39" t="s">
        <v>19</v>
      </c>
      <c r="E144" s="39">
        <v>1.1574074074074073E-5</v>
      </c>
      <c r="F144" s="40" t="e">
        <f t="shared" si="2"/>
        <v>#N/A</v>
      </c>
      <c r="G144" t="str">
        <f>IF((ISERROR((VLOOKUP(B144,Calculation!C$3:C$2610,1,FALSE)))),"not entered","")</f>
        <v/>
      </c>
      <c r="H144" t="str">
        <f>IF(ISNA(VLOOKUP(D144,Calculation!$AI$12:$AI$88,1,FALSE)),"NO club name match","Club Name Match")</f>
        <v>NO club name match</v>
      </c>
    </row>
    <row r="145" spans="2:8" x14ac:dyDescent="0.2">
      <c r="B145" s="54" t="s">
        <v>5</v>
      </c>
      <c r="C145" s="39" t="s">
        <v>19</v>
      </c>
      <c r="D145" s="39" t="s">
        <v>19</v>
      </c>
      <c r="E145" s="39">
        <v>1.1574074074074073E-5</v>
      </c>
      <c r="F145" s="40" t="e">
        <f t="shared" si="2"/>
        <v>#N/A</v>
      </c>
      <c r="G145" t="str">
        <f>IF((ISERROR((VLOOKUP(B145,Calculation!C$3:C$2610,1,FALSE)))),"not entered","")</f>
        <v/>
      </c>
      <c r="H145" t="str">
        <f>IF(ISNA(VLOOKUP(D145,Calculation!$AI$12:$AI$88,1,FALSE)),"NO club name match","Club Name Match")</f>
        <v>NO club name match</v>
      </c>
    </row>
    <row r="146" spans="2:8" x14ac:dyDescent="0.2">
      <c r="B146" s="54" t="s">
        <v>5</v>
      </c>
      <c r="C146" s="39" t="s">
        <v>19</v>
      </c>
      <c r="D146" s="39" t="s">
        <v>19</v>
      </c>
      <c r="E146" s="39">
        <v>1.1574074074074073E-5</v>
      </c>
      <c r="F146" s="40" t="e">
        <f t="shared" si="2"/>
        <v>#N/A</v>
      </c>
      <c r="G146" t="str">
        <f>IF((ISERROR((VLOOKUP(B146,Calculation!C$3:C$2610,1,FALSE)))),"not entered","")</f>
        <v/>
      </c>
      <c r="H146" t="str">
        <f>IF(ISNA(VLOOKUP(D146,Calculation!$AI$12:$AI$88,1,FALSE)),"NO club name match","Club Name Match")</f>
        <v>NO club name match</v>
      </c>
    </row>
    <row r="147" spans="2:8" x14ac:dyDescent="0.2">
      <c r="B147" s="54" t="s">
        <v>5</v>
      </c>
      <c r="C147" s="39" t="s">
        <v>19</v>
      </c>
      <c r="D147" s="39" t="s">
        <v>19</v>
      </c>
      <c r="E147" s="39">
        <v>1.1574074074074073E-5</v>
      </c>
      <c r="F147" s="40" t="e">
        <f t="shared" si="2"/>
        <v>#N/A</v>
      </c>
      <c r="G147" t="str">
        <f>IF((ISERROR((VLOOKUP(B147,Calculation!C$3:C$2610,1,FALSE)))),"not entered","")</f>
        <v/>
      </c>
      <c r="H147" t="str">
        <f>IF(ISNA(VLOOKUP(D147,Calculation!$AI$12:$AI$88,1,FALSE)),"NO club name match","Club Name Match")</f>
        <v>NO club name match</v>
      </c>
    </row>
    <row r="148" spans="2:8" x14ac:dyDescent="0.2">
      <c r="B148" s="54" t="s">
        <v>5</v>
      </c>
      <c r="C148" s="39" t="s">
        <v>19</v>
      </c>
      <c r="D148" s="39" t="s">
        <v>19</v>
      </c>
      <c r="E148" s="39">
        <v>1.1574074074074073E-5</v>
      </c>
      <c r="F148" s="40" t="e">
        <f t="shared" si="2"/>
        <v>#N/A</v>
      </c>
      <c r="G148" t="str">
        <f>IF((ISERROR((VLOOKUP(B148,Calculation!C$3:C$2610,1,FALSE)))),"not entered","")</f>
        <v/>
      </c>
      <c r="H148" t="str">
        <f>IF(ISNA(VLOOKUP(D148,Calculation!$AI$12:$AI$88,1,FALSE)),"NO club name match","Club Name Match")</f>
        <v>NO club name match</v>
      </c>
    </row>
    <row r="149" spans="2:8" x14ac:dyDescent="0.2">
      <c r="B149" s="54" t="s">
        <v>5</v>
      </c>
      <c r="C149" s="39" t="s">
        <v>19</v>
      </c>
      <c r="D149" s="39" t="s">
        <v>19</v>
      </c>
      <c r="E149" s="39">
        <v>1.1574074074074073E-5</v>
      </c>
      <c r="F149" s="40" t="e">
        <f t="shared" si="2"/>
        <v>#N/A</v>
      </c>
      <c r="G149" t="str">
        <f>IF((ISERROR((VLOOKUP(B149,Calculation!C$3:C$2610,1,FALSE)))),"not entered","")</f>
        <v/>
      </c>
      <c r="H149" t="str">
        <f>IF(ISNA(VLOOKUP(D149,Calculation!$AI$12:$AI$88,1,FALSE)),"NO club name match","Club Name Match")</f>
        <v>NO club name match</v>
      </c>
    </row>
    <row r="150" spans="2:8" x14ac:dyDescent="0.2">
      <c r="B150" s="54" t="s">
        <v>5</v>
      </c>
      <c r="C150" s="39" t="s">
        <v>19</v>
      </c>
      <c r="D150" s="39" t="s">
        <v>19</v>
      </c>
      <c r="E150" s="39">
        <v>1.1574074074074073E-5</v>
      </c>
      <c r="F150" s="40" t="e">
        <f t="shared" si="2"/>
        <v>#N/A</v>
      </c>
      <c r="G150" t="str">
        <f>IF((ISERROR((VLOOKUP(B150,Calculation!C$3:C$2610,1,FALSE)))),"not entered","")</f>
        <v/>
      </c>
      <c r="H150" t="str">
        <f>IF(ISNA(VLOOKUP(D150,Calculation!$AI$12:$AI$88,1,FALSE)),"NO club name match","Club Name Match")</f>
        <v>NO club name match</v>
      </c>
    </row>
    <row r="151" spans="2:8" x14ac:dyDescent="0.2">
      <c r="B151" s="54" t="s">
        <v>5</v>
      </c>
      <c r="C151" s="39" t="s">
        <v>19</v>
      </c>
      <c r="D151" s="39" t="s">
        <v>19</v>
      </c>
      <c r="E151" s="39">
        <v>1.1574074074074073E-5</v>
      </c>
      <c r="F151" s="40" t="e">
        <f t="shared" si="2"/>
        <v>#N/A</v>
      </c>
      <c r="G151" t="str">
        <f>IF((ISERROR((VLOOKUP(B151,Calculation!C$3:C$2610,1,FALSE)))),"not entered","")</f>
        <v/>
      </c>
      <c r="H151" t="str">
        <f>IF(ISNA(VLOOKUP(D151,Calculation!$AI$12:$AI$88,1,FALSE)),"NO club name match","Club Name Match")</f>
        <v>NO club name match</v>
      </c>
    </row>
    <row r="152" spans="2:8" x14ac:dyDescent="0.2">
      <c r="B152" s="54" t="s">
        <v>5</v>
      </c>
      <c r="C152" s="39" t="s">
        <v>19</v>
      </c>
      <c r="D152" s="39" t="s">
        <v>19</v>
      </c>
      <c r="E152" s="39">
        <v>1.1574074074074073E-5</v>
      </c>
      <c r="F152" s="40" t="e">
        <f t="shared" si="2"/>
        <v>#N/A</v>
      </c>
      <c r="G152" t="str">
        <f>IF((ISERROR((VLOOKUP(B152,Calculation!C$3:C$2610,1,FALSE)))),"not entered","")</f>
        <v/>
      </c>
      <c r="H152" t="str">
        <f>IF(ISNA(VLOOKUP(D152,Calculation!$AI$12:$AI$88,1,FALSE)),"NO club name match","Club Name Match")</f>
        <v>NO club name match</v>
      </c>
    </row>
    <row r="153" spans="2:8" x14ac:dyDescent="0.2">
      <c r="B153" s="54" t="s">
        <v>5</v>
      </c>
      <c r="C153" s="39" t="s">
        <v>19</v>
      </c>
      <c r="D153" s="39" t="s">
        <v>19</v>
      </c>
      <c r="E153" s="39">
        <v>1.1574074074074073E-5</v>
      </c>
      <c r="F153" s="40" t="e">
        <f t="shared" si="2"/>
        <v>#N/A</v>
      </c>
      <c r="G153" t="str">
        <f>IF((ISERROR((VLOOKUP(B153,Calculation!C$3:C$2610,1,FALSE)))),"not entered","")</f>
        <v/>
      </c>
      <c r="H153" t="str">
        <f>IF(ISNA(VLOOKUP(D153,Calculation!$AI$12:$AI$88,1,FALSE)),"NO club name match","Club Name Match")</f>
        <v>NO club name match</v>
      </c>
    </row>
    <row r="154" spans="2:8" x14ac:dyDescent="0.2">
      <c r="B154" s="54" t="s">
        <v>5</v>
      </c>
      <c r="C154" s="39" t="s">
        <v>19</v>
      </c>
      <c r="D154" s="39" t="s">
        <v>19</v>
      </c>
      <c r="E154" s="39">
        <v>1.1574074074074073E-5</v>
      </c>
      <c r="F154" s="40" t="e">
        <f t="shared" si="2"/>
        <v>#N/A</v>
      </c>
      <c r="G154" t="str">
        <f>IF((ISERROR((VLOOKUP(B154,Calculation!C$3:C$2610,1,FALSE)))),"not entered","")</f>
        <v/>
      </c>
      <c r="H154" t="str">
        <f>IF(ISNA(VLOOKUP(D154,Calculation!$AI$12:$AI$88,1,FALSE)),"NO club name match","Club Name Match")</f>
        <v>NO club name match</v>
      </c>
    </row>
    <row r="155" spans="2:8" x14ac:dyDescent="0.2">
      <c r="B155" s="54" t="s">
        <v>5</v>
      </c>
      <c r="C155" s="39" t="s">
        <v>19</v>
      </c>
      <c r="D155" s="39" t="s">
        <v>19</v>
      </c>
      <c r="E155" s="39">
        <v>1.1574074074074073E-5</v>
      </c>
      <c r="F155" s="40" t="e">
        <f t="shared" si="2"/>
        <v>#N/A</v>
      </c>
      <c r="G155" t="str">
        <f>IF((ISERROR((VLOOKUP(B155,Calculation!C$3:C$2610,1,FALSE)))),"not entered","")</f>
        <v/>
      </c>
      <c r="H155" t="str">
        <f>IF(ISNA(VLOOKUP(D155,Calculation!$AI$12:$AI$88,1,FALSE)),"NO club name match","Club Name Match")</f>
        <v>NO club name match</v>
      </c>
    </row>
    <row r="156" spans="2:8" x14ac:dyDescent="0.2">
      <c r="B156" s="54" t="s">
        <v>5</v>
      </c>
      <c r="C156" s="39" t="s">
        <v>19</v>
      </c>
      <c r="D156" s="39" t="s">
        <v>19</v>
      </c>
      <c r="E156" s="39">
        <v>1.1574074074074073E-5</v>
      </c>
      <c r="F156" s="40" t="e">
        <f t="shared" si="2"/>
        <v>#N/A</v>
      </c>
      <c r="G156" t="str">
        <f>IF((ISERROR((VLOOKUP(B156,Calculation!C$3:C$2610,1,FALSE)))),"not entered","")</f>
        <v/>
      </c>
      <c r="H156" t="str">
        <f>IF(ISNA(VLOOKUP(D156,Calculation!$AI$12:$AI$88,1,FALSE)),"NO club name match","Club Name Match")</f>
        <v>NO club name match</v>
      </c>
    </row>
    <row r="157" spans="2:8" x14ac:dyDescent="0.2">
      <c r="B157" s="54" t="s">
        <v>5</v>
      </c>
      <c r="C157" s="39" t="s">
        <v>19</v>
      </c>
      <c r="D157" s="39" t="s">
        <v>19</v>
      </c>
      <c r="E157" s="39">
        <v>1.1574074074074073E-5</v>
      </c>
      <c r="F157" s="40" t="e">
        <f t="shared" si="2"/>
        <v>#N/A</v>
      </c>
      <c r="G157" t="str">
        <f>IF((ISERROR((VLOOKUP(B157,Calculation!C$3:C$2610,1,FALSE)))),"not entered","")</f>
        <v/>
      </c>
      <c r="H157" t="str">
        <f>IF(ISNA(VLOOKUP(D157,Calculation!$AI$12:$AI$88,1,FALSE)),"NO club name match","Club Name Match")</f>
        <v>NO club name match</v>
      </c>
    </row>
    <row r="158" spans="2:8" x14ac:dyDescent="0.2">
      <c r="B158" s="54" t="s">
        <v>5</v>
      </c>
      <c r="C158" s="39" t="s">
        <v>19</v>
      </c>
      <c r="D158" s="39" t="s">
        <v>19</v>
      </c>
      <c r="E158" s="39">
        <v>1.1574074074074073E-5</v>
      </c>
      <c r="F158" s="40" t="e">
        <f t="shared" si="2"/>
        <v>#N/A</v>
      </c>
      <c r="G158" t="str">
        <f>IF((ISERROR((VLOOKUP(B158,Calculation!C$3:C$2610,1,FALSE)))),"not entered","")</f>
        <v/>
      </c>
      <c r="H158" t="str">
        <f>IF(ISNA(VLOOKUP(D158,Calculation!$AI$12:$AI$88,1,FALSE)),"NO club name match","Club Name Match")</f>
        <v>NO club name match</v>
      </c>
    </row>
    <row r="159" spans="2:8" x14ac:dyDescent="0.2">
      <c r="B159" s="54" t="s">
        <v>5</v>
      </c>
      <c r="C159" s="39" t="s">
        <v>19</v>
      </c>
      <c r="D159" s="39" t="s">
        <v>19</v>
      </c>
      <c r="E159" s="39">
        <v>1.1574074074074073E-5</v>
      </c>
      <c r="F159" s="40" t="e">
        <f t="shared" si="2"/>
        <v>#N/A</v>
      </c>
      <c r="G159" t="str">
        <f>IF((ISERROR((VLOOKUP(B159,Calculation!C$3:C$2610,1,FALSE)))),"not entered","")</f>
        <v/>
      </c>
      <c r="H159" t="str">
        <f>IF(ISNA(VLOOKUP(D159,Calculation!$AI$12:$AI$88,1,FALSE)),"NO club name match","Club Name Match")</f>
        <v>NO club name match</v>
      </c>
    </row>
    <row r="160" spans="2:8" x14ac:dyDescent="0.2">
      <c r="B160" s="54" t="s">
        <v>5</v>
      </c>
      <c r="C160" s="39" t="s">
        <v>19</v>
      </c>
      <c r="D160" s="39" t="s">
        <v>19</v>
      </c>
      <c r="E160" s="39">
        <v>1.1574074074074073E-5</v>
      </c>
      <c r="F160" s="40" t="e">
        <f t="shared" si="2"/>
        <v>#N/A</v>
      </c>
      <c r="G160" t="str">
        <f>IF((ISERROR((VLOOKUP(B160,Calculation!C$3:C$2610,1,FALSE)))),"not entered","")</f>
        <v/>
      </c>
      <c r="H160" t="str">
        <f>IF(ISNA(VLOOKUP(D160,Calculation!$AI$12:$AI$88,1,FALSE)),"NO club name match","Club Name Match")</f>
        <v>NO club name match</v>
      </c>
    </row>
    <row r="161" spans="2:8" x14ac:dyDescent="0.2">
      <c r="B161" s="54" t="s">
        <v>5</v>
      </c>
      <c r="C161" s="39" t="s">
        <v>19</v>
      </c>
      <c r="D161" s="39" t="s">
        <v>19</v>
      </c>
      <c r="E161" s="39">
        <v>1.1574074074074073E-5</v>
      </c>
      <c r="F161" s="40" t="e">
        <f t="shared" si="2"/>
        <v>#N/A</v>
      </c>
      <c r="G161" t="str">
        <f>IF((ISERROR((VLOOKUP(B161,Calculation!C$3:C$2610,1,FALSE)))),"not entered","")</f>
        <v/>
      </c>
      <c r="H161" t="str">
        <f>IF(ISNA(VLOOKUP(D161,Calculation!$AI$12:$AI$88,1,FALSE)),"NO club name match","Club Name Match")</f>
        <v>NO club name match</v>
      </c>
    </row>
    <row r="162" spans="2:8" x14ac:dyDescent="0.2">
      <c r="B162" s="54" t="s">
        <v>5</v>
      </c>
      <c r="C162" s="39" t="s">
        <v>19</v>
      </c>
      <c r="D162" s="39" t="s">
        <v>19</v>
      </c>
      <c r="E162" s="39">
        <v>1.1574074074074073E-5</v>
      </c>
      <c r="F162" s="40" t="e">
        <f t="shared" si="2"/>
        <v>#N/A</v>
      </c>
      <c r="G162" t="str">
        <f>IF((ISERROR((VLOOKUP(B162,Calculation!C$3:C$2610,1,FALSE)))),"not entered","")</f>
        <v/>
      </c>
      <c r="H162" t="str">
        <f>IF(ISNA(VLOOKUP(D162,Calculation!$AI$12:$AI$88,1,FALSE)),"NO club name match","Club Name Match")</f>
        <v>NO club name match</v>
      </c>
    </row>
    <row r="163" spans="2:8" x14ac:dyDescent="0.2">
      <c r="B163" s="54" t="s">
        <v>5</v>
      </c>
      <c r="C163" s="39" t="s">
        <v>19</v>
      </c>
      <c r="D163" s="39" t="s">
        <v>19</v>
      </c>
      <c r="E163" s="39">
        <v>1.1574074074074073E-5</v>
      </c>
      <c r="F163" s="40" t="e">
        <f t="shared" si="2"/>
        <v>#N/A</v>
      </c>
      <c r="G163" t="str">
        <f>IF((ISERROR((VLOOKUP(B163,Calculation!C$3:C$2610,1,FALSE)))),"not entered","")</f>
        <v/>
      </c>
      <c r="H163" t="str">
        <f>IF(ISNA(VLOOKUP(D163,Calculation!$AI$12:$AI$88,1,FALSE)),"NO club name match","Club Name Match")</f>
        <v>NO club name match</v>
      </c>
    </row>
    <row r="164" spans="2:8" x14ac:dyDescent="0.2">
      <c r="B164" s="54" t="s">
        <v>5</v>
      </c>
      <c r="C164" s="39" t="s">
        <v>19</v>
      </c>
      <c r="D164" s="39" t="s">
        <v>19</v>
      </c>
      <c r="E164" s="39">
        <v>1.1574074074074073E-5</v>
      </c>
      <c r="F164" s="40" t="e">
        <f t="shared" si="2"/>
        <v>#N/A</v>
      </c>
      <c r="G164" t="str">
        <f>IF((ISERROR((VLOOKUP(B164,Calculation!C$3:C$2610,1,FALSE)))),"not entered","")</f>
        <v/>
      </c>
      <c r="H164" t="str">
        <f>IF(ISNA(VLOOKUP(D164,Calculation!$AI$12:$AI$88,1,FALSE)),"NO club name match","Club Name Match")</f>
        <v>NO club name match</v>
      </c>
    </row>
    <row r="165" spans="2:8" x14ac:dyDescent="0.2">
      <c r="B165" s="54" t="s">
        <v>5</v>
      </c>
      <c r="C165" s="39" t="s">
        <v>19</v>
      </c>
      <c r="D165" s="39" t="s">
        <v>19</v>
      </c>
      <c r="E165" s="39">
        <v>1.1574074074074073E-5</v>
      </c>
      <c r="F165" s="40" t="e">
        <f t="shared" si="2"/>
        <v>#N/A</v>
      </c>
      <c r="G165" t="str">
        <f>IF((ISERROR((VLOOKUP(B165,Calculation!C$3:C$2610,1,FALSE)))),"not entered","")</f>
        <v/>
      </c>
      <c r="H165" t="str">
        <f>IF(ISNA(VLOOKUP(D165,Calculation!$AI$12:$AI$88,1,FALSE)),"NO club name match","Club Name Match")</f>
        <v>NO club name match</v>
      </c>
    </row>
    <row r="166" spans="2:8" x14ac:dyDescent="0.2">
      <c r="B166" s="54" t="s">
        <v>5</v>
      </c>
      <c r="C166" s="39" t="s">
        <v>19</v>
      </c>
      <c r="D166" s="39" t="s">
        <v>19</v>
      </c>
      <c r="E166" s="39">
        <v>1.1574074074074073E-5</v>
      </c>
      <c r="F166" s="40" t="e">
        <f t="shared" si="2"/>
        <v>#N/A</v>
      </c>
      <c r="G166" t="str">
        <f>IF((ISERROR((VLOOKUP(B166,Calculation!C$3:C$2610,1,FALSE)))),"not entered","")</f>
        <v/>
      </c>
      <c r="H166" t="str">
        <f>IF(ISNA(VLOOKUP(D166,Calculation!$AI$12:$AI$88,1,FALSE)),"NO club name match","Club Name Match")</f>
        <v>NO club name match</v>
      </c>
    </row>
    <row r="167" spans="2:8" x14ac:dyDescent="0.2">
      <c r="B167" s="54" t="s">
        <v>5</v>
      </c>
      <c r="C167" s="39" t="s">
        <v>19</v>
      </c>
      <c r="D167" s="39" t="s">
        <v>19</v>
      </c>
      <c r="E167" s="39">
        <v>1.1574074074074073E-5</v>
      </c>
      <c r="F167" s="40" t="e">
        <f t="shared" si="2"/>
        <v>#N/A</v>
      </c>
      <c r="G167" t="str">
        <f>IF((ISERROR((VLOOKUP(B167,Calculation!C$3:C$2610,1,FALSE)))),"not entered","")</f>
        <v/>
      </c>
      <c r="H167" t="str">
        <f>IF(ISNA(VLOOKUP(D167,Calculation!$AI$12:$AI$88,1,FALSE)),"NO club name match","Club Name Match")</f>
        <v>NO club name match</v>
      </c>
    </row>
    <row r="168" spans="2:8" x14ac:dyDescent="0.2">
      <c r="B168" s="54" t="s">
        <v>5</v>
      </c>
      <c r="C168" s="39" t="s">
        <v>19</v>
      </c>
      <c r="D168" s="39" t="s">
        <v>19</v>
      </c>
      <c r="E168" s="39">
        <v>1.1574074074074073E-5</v>
      </c>
      <c r="F168" s="40" t="e">
        <f t="shared" si="2"/>
        <v>#N/A</v>
      </c>
      <c r="G168" t="str">
        <f>IF((ISERROR((VLOOKUP(B168,Calculation!C$3:C$2610,1,FALSE)))),"not entered","")</f>
        <v/>
      </c>
      <c r="H168" t="str">
        <f>IF(ISNA(VLOOKUP(D168,Calculation!$AI$12:$AI$88,1,FALSE)),"NO club name match","Club Name Match")</f>
        <v>NO club name match</v>
      </c>
    </row>
    <row r="169" spans="2:8" x14ac:dyDescent="0.2">
      <c r="B169" s="54" t="s">
        <v>5</v>
      </c>
      <c r="C169" s="39" t="s">
        <v>19</v>
      </c>
      <c r="D169" s="39" t="s">
        <v>19</v>
      </c>
      <c r="E169" s="39">
        <v>1.1574074074074073E-5</v>
      </c>
      <c r="F169" s="40" t="e">
        <f t="shared" si="2"/>
        <v>#N/A</v>
      </c>
      <c r="G169" t="str">
        <f>IF((ISERROR((VLOOKUP(B169,Calculation!C$3:C$2610,1,FALSE)))),"not entered","")</f>
        <v/>
      </c>
      <c r="H169" t="str">
        <f>IF(ISNA(VLOOKUP(D169,Calculation!$AI$12:$AI$88,1,FALSE)),"NO club name match","Club Name Match")</f>
        <v>NO club name match</v>
      </c>
    </row>
    <row r="170" spans="2:8" x14ac:dyDescent="0.2">
      <c r="B170" s="54" t="s">
        <v>5</v>
      </c>
      <c r="C170" s="39" t="s">
        <v>19</v>
      </c>
      <c r="D170" s="39" t="s">
        <v>19</v>
      </c>
      <c r="E170" s="39">
        <v>1.1574074074074073E-5</v>
      </c>
      <c r="F170" s="40" t="e">
        <f t="shared" si="2"/>
        <v>#N/A</v>
      </c>
      <c r="G170" t="str">
        <f>IF((ISERROR((VLOOKUP(B170,Calculation!C$3:C$2610,1,FALSE)))),"not entered","")</f>
        <v/>
      </c>
      <c r="H170" t="str">
        <f>IF(ISNA(VLOOKUP(D170,Calculation!$AI$12:$AI$88,1,FALSE)),"NO club name match","Club Name Match")</f>
        <v>NO club name match</v>
      </c>
    </row>
    <row r="171" spans="2:8" x14ac:dyDescent="0.2">
      <c r="B171" s="54" t="s">
        <v>5</v>
      </c>
      <c r="C171" s="39" t="s">
        <v>19</v>
      </c>
      <c r="D171" s="39" t="s">
        <v>19</v>
      </c>
      <c r="E171" s="39">
        <v>1.1574074074074073E-5</v>
      </c>
      <c r="F171" s="40" t="e">
        <f t="shared" si="2"/>
        <v>#N/A</v>
      </c>
      <c r="G171" t="str">
        <f>IF((ISERROR((VLOOKUP(B171,Calculation!C$3:C$2610,1,FALSE)))),"not entered","")</f>
        <v/>
      </c>
      <c r="H171" t="str">
        <f>IF(ISNA(VLOOKUP(D171,Calculation!$AI$12:$AI$88,1,FALSE)),"NO club name match","Club Name Match")</f>
        <v>NO club name match</v>
      </c>
    </row>
    <row r="172" spans="2:8" x14ac:dyDescent="0.2">
      <c r="B172" s="54" t="s">
        <v>5</v>
      </c>
      <c r="C172" s="39" t="s">
        <v>19</v>
      </c>
      <c r="D172" s="39" t="s">
        <v>19</v>
      </c>
      <c r="E172" s="39">
        <v>1.1574074074074073E-5</v>
      </c>
      <c r="F172" s="40" t="e">
        <f t="shared" si="2"/>
        <v>#N/A</v>
      </c>
      <c r="G172" t="str">
        <f>IF((ISERROR((VLOOKUP(B172,Calculation!C$3:C$2610,1,FALSE)))),"not entered","")</f>
        <v/>
      </c>
      <c r="H172" t="str">
        <f>IF(ISNA(VLOOKUP(D172,Calculation!$AI$12:$AI$88,1,FALSE)),"NO club name match","Club Name Match")</f>
        <v>NO club name match</v>
      </c>
    </row>
    <row r="173" spans="2:8" x14ac:dyDescent="0.2">
      <c r="B173" s="54" t="s">
        <v>5</v>
      </c>
      <c r="C173" s="39" t="s">
        <v>19</v>
      </c>
      <c r="D173" s="39" t="s">
        <v>19</v>
      </c>
      <c r="E173" s="39">
        <v>1.1574074074074073E-5</v>
      </c>
      <c r="F173" s="40" t="e">
        <f t="shared" si="2"/>
        <v>#N/A</v>
      </c>
      <c r="G173" t="str">
        <f>IF((ISERROR((VLOOKUP(B173,Calculation!C$3:C$2610,1,FALSE)))),"not entered","")</f>
        <v/>
      </c>
      <c r="H173" t="str">
        <f>IF(ISNA(VLOOKUP(D173,Calculation!$AI$12:$AI$88,1,FALSE)),"NO club name match","Club Name Match")</f>
        <v>NO club name match</v>
      </c>
    </row>
    <row r="174" spans="2:8" x14ac:dyDescent="0.2">
      <c r="B174" s="54" t="s">
        <v>5</v>
      </c>
      <c r="C174" s="39" t="s">
        <v>19</v>
      </c>
      <c r="D174" s="39" t="s">
        <v>19</v>
      </c>
      <c r="E174" s="39">
        <v>1.1574074074074073E-5</v>
      </c>
      <c r="F174" s="40" t="e">
        <f t="shared" si="2"/>
        <v>#N/A</v>
      </c>
      <c r="G174" t="str">
        <f>IF((ISERROR((VLOOKUP(B174,Calculation!C$3:C$2610,1,FALSE)))),"not entered","")</f>
        <v/>
      </c>
      <c r="H174" t="str">
        <f>IF(ISNA(VLOOKUP(D174,Calculation!$AI$12:$AI$88,1,FALSE)),"NO club name match","Club Name Match")</f>
        <v>NO club name match</v>
      </c>
    </row>
    <row r="175" spans="2:8" x14ac:dyDescent="0.2">
      <c r="B175" s="54" t="s">
        <v>5</v>
      </c>
      <c r="C175" s="39" t="s">
        <v>19</v>
      </c>
      <c r="D175" s="39" t="s">
        <v>19</v>
      </c>
      <c r="E175" s="39">
        <v>1.1574074074074073E-5</v>
      </c>
      <c r="F175" s="40" t="e">
        <f t="shared" si="2"/>
        <v>#N/A</v>
      </c>
      <c r="G175" t="str">
        <f>IF((ISERROR((VLOOKUP(B175,Calculation!C$3:C$2610,1,FALSE)))),"not entered","")</f>
        <v/>
      </c>
      <c r="H175" t="str">
        <f>IF(ISNA(VLOOKUP(D175,Calculation!$AI$12:$AI$88,1,FALSE)),"NO club name match","Club Name Match")</f>
        <v>NO club name match</v>
      </c>
    </row>
    <row r="176" spans="2:8" x14ac:dyDescent="0.2">
      <c r="B176" s="54" t="s">
        <v>5</v>
      </c>
      <c r="C176" s="39" t="s">
        <v>19</v>
      </c>
      <c r="D176" s="39" t="s">
        <v>19</v>
      </c>
      <c r="E176" s="39">
        <v>1.1574074074074073E-5</v>
      </c>
      <c r="F176" s="40" t="e">
        <f t="shared" si="2"/>
        <v>#N/A</v>
      </c>
      <c r="G176" t="str">
        <f>IF((ISERROR((VLOOKUP(B176,Calculation!C$3:C$2610,1,FALSE)))),"not entered","")</f>
        <v/>
      </c>
      <c r="H176" t="str">
        <f>IF(ISNA(VLOOKUP(D176,Calculation!$AI$12:$AI$88,1,FALSE)),"NO club name match","Club Name Match")</f>
        <v>NO club name match</v>
      </c>
    </row>
    <row r="177" spans="2:8" x14ac:dyDescent="0.2">
      <c r="B177" s="54" t="s">
        <v>5</v>
      </c>
      <c r="C177" s="39" t="s">
        <v>19</v>
      </c>
      <c r="D177" s="39" t="s">
        <v>19</v>
      </c>
      <c r="E177" s="39">
        <v>1.1574074074074073E-5</v>
      </c>
      <c r="F177" s="40" t="e">
        <f t="shared" si="2"/>
        <v>#N/A</v>
      </c>
      <c r="G177" t="str">
        <f>IF((ISERROR((VLOOKUP(B177,Calculation!C$3:C$2610,1,FALSE)))),"not entered","")</f>
        <v/>
      </c>
      <c r="H177" t="str">
        <f>IF(ISNA(VLOOKUP(D177,Calculation!$AI$12:$AI$88,1,FALSE)),"NO club name match","Club Name Match")</f>
        <v>NO club name match</v>
      </c>
    </row>
    <row r="178" spans="2:8" x14ac:dyDescent="0.2">
      <c r="B178" s="54" t="s">
        <v>5</v>
      </c>
      <c r="C178" s="39" t="s">
        <v>19</v>
      </c>
      <c r="D178" s="39" t="s">
        <v>19</v>
      </c>
      <c r="E178" s="39">
        <v>1.1574074074074073E-5</v>
      </c>
      <c r="F178" s="40" t="e">
        <f t="shared" si="2"/>
        <v>#N/A</v>
      </c>
      <c r="G178" t="str">
        <f>IF((ISERROR((VLOOKUP(B178,Calculation!C$3:C$2610,1,FALSE)))),"not entered","")</f>
        <v/>
      </c>
      <c r="H178" t="str">
        <f>IF(ISNA(VLOOKUP(D178,Calculation!$AI$12:$AI$88,1,FALSE)),"NO club name match","Club Name Match")</f>
        <v>NO club name match</v>
      </c>
    </row>
    <row r="179" spans="2:8" x14ac:dyDescent="0.2">
      <c r="B179" s="54" t="s">
        <v>5</v>
      </c>
      <c r="C179" s="39" t="s">
        <v>19</v>
      </c>
      <c r="D179" s="39" t="s">
        <v>19</v>
      </c>
      <c r="E179" s="39">
        <v>1.1574074074074073E-5</v>
      </c>
      <c r="F179" s="40" t="e">
        <f t="shared" si="2"/>
        <v>#N/A</v>
      </c>
      <c r="G179" t="str">
        <f>IF((ISERROR((VLOOKUP(B179,Calculation!C$3:C$2610,1,FALSE)))),"not entered","")</f>
        <v/>
      </c>
      <c r="H179" t="str">
        <f>IF(ISNA(VLOOKUP(D179,Calculation!$AI$12:$AI$88,1,FALSE)),"NO club name match","Club Name Match")</f>
        <v>NO club name match</v>
      </c>
    </row>
    <row r="180" spans="2:8" x14ac:dyDescent="0.2">
      <c r="B180" s="54" t="s">
        <v>5</v>
      </c>
      <c r="C180" s="39" t="s">
        <v>19</v>
      </c>
      <c r="D180" s="39" t="s">
        <v>19</v>
      </c>
      <c r="E180" s="39">
        <v>1.1574074074074073E-5</v>
      </c>
      <c r="F180" s="40" t="e">
        <f t="shared" si="2"/>
        <v>#N/A</v>
      </c>
      <c r="G180" t="str">
        <f>IF((ISERROR((VLOOKUP(B180,Calculation!C$3:C$2610,1,FALSE)))),"not entered","")</f>
        <v/>
      </c>
      <c r="H180" t="str">
        <f>IF(ISNA(VLOOKUP(D180,Calculation!$AI$12:$AI$88,1,FALSE)),"NO club name match","Club Name Match")</f>
        <v>NO club name match</v>
      </c>
    </row>
    <row r="181" spans="2:8" x14ac:dyDescent="0.2">
      <c r="B181" s="54" t="s">
        <v>5</v>
      </c>
      <c r="C181" s="39" t="s">
        <v>19</v>
      </c>
      <c r="D181" s="39" t="s">
        <v>19</v>
      </c>
      <c r="E181" s="39">
        <v>1.1574074074074073E-5</v>
      </c>
      <c r="F181" s="40" t="e">
        <f t="shared" si="2"/>
        <v>#N/A</v>
      </c>
      <c r="G181" t="str">
        <f>IF((ISERROR((VLOOKUP(B181,Calculation!C$3:C$2610,1,FALSE)))),"not entered","")</f>
        <v/>
      </c>
      <c r="H181" t="str">
        <f>IF(ISNA(VLOOKUP(D181,Calculation!$AI$12:$AI$88,1,FALSE)),"NO club name match","Club Name Match")</f>
        <v>NO club name match</v>
      </c>
    </row>
    <row r="182" spans="2:8" x14ac:dyDescent="0.2">
      <c r="B182" s="54" t="s">
        <v>5</v>
      </c>
      <c r="C182" s="39" t="s">
        <v>19</v>
      </c>
      <c r="D182" s="39" t="s">
        <v>19</v>
      </c>
      <c r="E182" s="39">
        <v>1.1574074074074073E-5</v>
      </c>
      <c r="F182" s="40" t="e">
        <f t="shared" si="2"/>
        <v>#N/A</v>
      </c>
      <c r="G182" t="str">
        <f>IF((ISERROR((VLOOKUP(B182,Calculation!C$3:C$2610,1,FALSE)))),"not entered","")</f>
        <v/>
      </c>
      <c r="H182" t="str">
        <f>IF(ISNA(VLOOKUP(D182,Calculation!$AI$12:$AI$88,1,FALSE)),"NO club name match","Club Name Match")</f>
        <v>NO club name match</v>
      </c>
    </row>
    <row r="183" spans="2:8" x14ac:dyDescent="0.2">
      <c r="B183" s="54" t="s">
        <v>5</v>
      </c>
      <c r="C183" s="39" t="s">
        <v>19</v>
      </c>
      <c r="D183" s="39" t="s">
        <v>19</v>
      </c>
      <c r="E183" s="39">
        <v>1.1574074074074073E-5</v>
      </c>
      <c r="F183" s="40" t="e">
        <f t="shared" si="2"/>
        <v>#N/A</v>
      </c>
      <c r="G183" t="str">
        <f>IF((ISERROR((VLOOKUP(B183,Calculation!C$3:C$2610,1,FALSE)))),"not entered","")</f>
        <v/>
      </c>
      <c r="H183" t="str">
        <f>IF(ISNA(VLOOKUP(D183,Calculation!$AI$12:$AI$88,1,FALSE)),"NO club name match","Club Name Match")</f>
        <v>NO club name match</v>
      </c>
    </row>
    <row r="184" spans="2:8" x14ac:dyDescent="0.2">
      <c r="B184" s="54" t="s">
        <v>5</v>
      </c>
      <c r="C184" s="39" t="s">
        <v>19</v>
      </c>
      <c r="D184" s="39" t="s">
        <v>19</v>
      </c>
      <c r="E184" s="39">
        <v>1.1574074074074073E-5</v>
      </c>
      <c r="F184" s="40" t="e">
        <f t="shared" si="2"/>
        <v>#N/A</v>
      </c>
      <c r="G184" t="str">
        <f>IF((ISERROR((VLOOKUP(B184,Calculation!C$3:C$2610,1,FALSE)))),"not entered","")</f>
        <v/>
      </c>
      <c r="H184" t="str">
        <f>IF(ISNA(VLOOKUP(D184,Calculation!$AI$12:$AI$88,1,FALSE)),"NO club name match","Club Name Match")</f>
        <v>NO club name match</v>
      </c>
    </row>
    <row r="185" spans="2:8" x14ac:dyDescent="0.2">
      <c r="B185" s="54" t="s">
        <v>5</v>
      </c>
      <c r="C185" s="39" t="s">
        <v>19</v>
      </c>
      <c r="D185" s="39" t="s">
        <v>19</v>
      </c>
      <c r="E185" s="39">
        <v>1.1574074074074073E-5</v>
      </c>
      <c r="F185" s="40" t="e">
        <f t="shared" si="2"/>
        <v>#N/A</v>
      </c>
      <c r="G185" t="str">
        <f>IF((ISERROR((VLOOKUP(B185,Calculation!C$3:C$2610,1,FALSE)))),"not entered","")</f>
        <v/>
      </c>
      <c r="H185" t="str">
        <f>IF(ISNA(VLOOKUP(D185,Calculation!$AI$12:$AI$88,1,FALSE)),"NO club name match","Club Name Match")</f>
        <v>NO club name match</v>
      </c>
    </row>
    <row r="186" spans="2:8" x14ac:dyDescent="0.2">
      <c r="B186" s="54" t="s">
        <v>5</v>
      </c>
      <c r="C186" s="39" t="s">
        <v>19</v>
      </c>
      <c r="D186" s="39" t="s">
        <v>19</v>
      </c>
      <c r="E186" s="39">
        <v>1.1574074074074073E-5</v>
      </c>
      <c r="F186" s="40" t="e">
        <f t="shared" si="2"/>
        <v>#N/A</v>
      </c>
      <c r="G186" t="str">
        <f>IF((ISERROR((VLOOKUP(B186,Calculation!C$3:C$2610,1,FALSE)))),"not entered","")</f>
        <v/>
      </c>
      <c r="H186" t="str">
        <f>IF(ISNA(VLOOKUP(D186,Calculation!$AI$12:$AI$88,1,FALSE)),"NO club name match","Club Name Match")</f>
        <v>NO club name match</v>
      </c>
    </row>
    <row r="187" spans="2:8" x14ac:dyDescent="0.2">
      <c r="B187" s="54" t="s">
        <v>5</v>
      </c>
      <c r="C187" s="39" t="s">
        <v>19</v>
      </c>
      <c r="D187" s="39" t="s">
        <v>19</v>
      </c>
      <c r="E187" s="39">
        <v>1.1574074074074073E-5</v>
      </c>
      <c r="F187" s="40" t="e">
        <f t="shared" si="2"/>
        <v>#N/A</v>
      </c>
      <c r="G187" t="str">
        <f>IF((ISERROR((VLOOKUP(B187,Calculation!C$3:C$2610,1,FALSE)))),"not entered","")</f>
        <v/>
      </c>
      <c r="H187" t="str">
        <f>IF(ISNA(VLOOKUP(D187,Calculation!$AI$12:$AI$88,1,FALSE)),"NO club name match","Club Name Match")</f>
        <v>NO club name match</v>
      </c>
    </row>
    <row r="188" spans="2:8" x14ac:dyDescent="0.2">
      <c r="B188" s="54" t="s">
        <v>5</v>
      </c>
      <c r="C188" s="39" t="s">
        <v>19</v>
      </c>
      <c r="D188" s="39" t="s">
        <v>19</v>
      </c>
      <c r="E188" s="39">
        <v>1.1574074074074073E-5</v>
      </c>
      <c r="F188" s="40" t="e">
        <f t="shared" si="2"/>
        <v>#N/A</v>
      </c>
      <c r="G188" t="str">
        <f>IF((ISERROR((VLOOKUP(B188,Calculation!C$3:C$2610,1,FALSE)))),"not entered","")</f>
        <v/>
      </c>
      <c r="H188" t="str">
        <f>IF(ISNA(VLOOKUP(D188,Calculation!$AI$12:$AI$88,1,FALSE)),"NO club name match","Club Name Match")</f>
        <v>NO club name match</v>
      </c>
    </row>
    <row r="189" spans="2:8" x14ac:dyDescent="0.2">
      <c r="B189" s="54" t="s">
        <v>5</v>
      </c>
      <c r="C189" s="39" t="s">
        <v>19</v>
      </c>
      <c r="D189" s="39" t="s">
        <v>19</v>
      </c>
      <c r="E189" s="39">
        <v>1.1574074074074073E-5</v>
      </c>
      <c r="F189" s="40" t="e">
        <f t="shared" si="2"/>
        <v>#N/A</v>
      </c>
      <c r="G189" t="str">
        <f>IF((ISERROR((VLOOKUP(B189,Calculation!C$3:C$2610,1,FALSE)))),"not entered","")</f>
        <v/>
      </c>
      <c r="H189" t="str">
        <f>IF(ISNA(VLOOKUP(D189,Calculation!$AI$12:$AI$88,1,FALSE)),"NO club name match","Club Name Match")</f>
        <v>NO club name match</v>
      </c>
    </row>
    <row r="190" spans="2:8" x14ac:dyDescent="0.2">
      <c r="B190" s="54" t="s">
        <v>5</v>
      </c>
      <c r="C190" s="39" t="s">
        <v>19</v>
      </c>
      <c r="D190" s="39" t="s">
        <v>19</v>
      </c>
      <c r="E190" s="39">
        <v>1.1574074074074073E-5</v>
      </c>
      <c r="F190" s="40" t="e">
        <f t="shared" si="2"/>
        <v>#N/A</v>
      </c>
      <c r="G190" t="str">
        <f>IF((ISERROR((VLOOKUP(B190,Calculation!C$3:C$2610,1,FALSE)))),"not entered","")</f>
        <v/>
      </c>
      <c r="H190" t="str">
        <f>IF(ISNA(VLOOKUP(D190,Calculation!$AI$12:$AI$88,1,FALSE)),"NO club name match","Club Name Match")</f>
        <v>NO club name match</v>
      </c>
    </row>
    <row r="191" spans="2:8" x14ac:dyDescent="0.2">
      <c r="B191" s="54" t="s">
        <v>5</v>
      </c>
      <c r="C191" s="39" t="s">
        <v>19</v>
      </c>
      <c r="D191" s="39" t="s">
        <v>19</v>
      </c>
      <c r="E191" s="39">
        <v>1.1574074074074073E-5</v>
      </c>
      <c r="F191" s="40" t="e">
        <f t="shared" si="2"/>
        <v>#N/A</v>
      </c>
      <c r="G191" t="str">
        <f>IF((ISERROR((VLOOKUP(B191,Calculation!C$3:C$2610,1,FALSE)))),"not entered","")</f>
        <v/>
      </c>
      <c r="H191" t="str">
        <f>IF(ISNA(VLOOKUP(D191,Calculation!$AI$12:$AI$88,1,FALSE)),"NO club name match","Club Name Match")</f>
        <v>NO club name match</v>
      </c>
    </row>
    <row r="192" spans="2:8" x14ac:dyDescent="0.2">
      <c r="B192" s="54" t="s">
        <v>5</v>
      </c>
      <c r="C192" s="39" t="s">
        <v>19</v>
      </c>
      <c r="D192" s="39" t="s">
        <v>19</v>
      </c>
      <c r="E192" s="39">
        <v>1.1574074074074073E-5</v>
      </c>
      <c r="F192" s="40" t="e">
        <f t="shared" si="2"/>
        <v>#N/A</v>
      </c>
      <c r="G192" t="str">
        <f>IF((ISERROR((VLOOKUP(B192,Calculation!C$3:C$2610,1,FALSE)))),"not entered","")</f>
        <v/>
      </c>
      <c r="H192" t="str">
        <f>IF(ISNA(VLOOKUP(D192,Calculation!$AI$12:$AI$88,1,FALSE)),"NO club name match","Club Name Match")</f>
        <v>NO club name match</v>
      </c>
    </row>
    <row r="193" spans="2:8" x14ac:dyDescent="0.2">
      <c r="B193" s="54" t="s">
        <v>5</v>
      </c>
      <c r="C193" s="39" t="s">
        <v>19</v>
      </c>
      <c r="D193" s="39" t="s">
        <v>19</v>
      </c>
      <c r="E193" s="39">
        <v>1.1574074074074073E-5</v>
      </c>
      <c r="F193" s="40" t="e">
        <f t="shared" si="2"/>
        <v>#N/A</v>
      </c>
      <c r="G193" t="str">
        <f>IF((ISERROR((VLOOKUP(B193,Calculation!C$3:C$2610,1,FALSE)))),"not entered","")</f>
        <v/>
      </c>
      <c r="H193" t="str">
        <f>IF(ISNA(VLOOKUP(D193,Calculation!$AI$12:$AI$88,1,FALSE)),"NO club name match","Club Name Match")</f>
        <v>NO club name match</v>
      </c>
    </row>
    <row r="194" spans="2:8" x14ac:dyDescent="0.2">
      <c r="B194" s="54" t="s">
        <v>5</v>
      </c>
      <c r="C194" s="39" t="s">
        <v>19</v>
      </c>
      <c r="D194" s="39" t="s">
        <v>19</v>
      </c>
      <c r="E194" s="39">
        <v>1.1574074074074073E-5</v>
      </c>
      <c r="F194" s="40" t="e">
        <f t="shared" si="2"/>
        <v>#N/A</v>
      </c>
      <c r="G194" t="str">
        <f>IF((ISERROR((VLOOKUP(B194,Calculation!C$3:C$2610,1,FALSE)))),"not entered","")</f>
        <v/>
      </c>
      <c r="H194" t="str">
        <f>IF(ISNA(VLOOKUP(D194,Calculation!$AI$12:$AI$88,1,FALSE)),"NO club name match","Club Name Match")</f>
        <v>NO club name match</v>
      </c>
    </row>
    <row r="195" spans="2:8" x14ac:dyDescent="0.2">
      <c r="B195" s="54" t="s">
        <v>5</v>
      </c>
      <c r="C195" s="39" t="s">
        <v>19</v>
      </c>
      <c r="D195" s="39" t="s">
        <v>19</v>
      </c>
      <c r="E195" s="39">
        <v>1.1574074074074073E-5</v>
      </c>
      <c r="F195" s="40" t="e">
        <f t="shared" si="2"/>
        <v>#N/A</v>
      </c>
      <c r="G195" t="str">
        <f>IF((ISERROR((VLOOKUP(B195,Calculation!C$3:C$2610,1,FALSE)))),"not entered","")</f>
        <v/>
      </c>
      <c r="H195" t="str">
        <f>IF(ISNA(VLOOKUP(D195,Calculation!$AI$12:$AI$88,1,FALSE)),"NO club name match","Club Name Match")</f>
        <v>NO club name match</v>
      </c>
    </row>
    <row r="196" spans="2:8" x14ac:dyDescent="0.2">
      <c r="B196" s="54" t="s">
        <v>5</v>
      </c>
      <c r="C196" s="39" t="s">
        <v>19</v>
      </c>
      <c r="D196" s="39" t="s">
        <v>19</v>
      </c>
      <c r="E196" s="39">
        <v>1.1574074074074073E-5</v>
      </c>
      <c r="F196" s="40" t="e">
        <f t="shared" si="2"/>
        <v>#N/A</v>
      </c>
      <c r="G196" t="str">
        <f>IF((ISERROR((VLOOKUP(B196,Calculation!C$3:C$2610,1,FALSE)))),"not entered","")</f>
        <v/>
      </c>
      <c r="H196" t="str">
        <f>IF(ISNA(VLOOKUP(D196,Calculation!$AI$12:$AI$88,1,FALSE)),"NO club name match","Club Name Match")</f>
        <v>NO club name match</v>
      </c>
    </row>
    <row r="197" spans="2:8" x14ac:dyDescent="0.2">
      <c r="B197" s="54" t="s">
        <v>5</v>
      </c>
      <c r="C197" s="39" t="s">
        <v>19</v>
      </c>
      <c r="D197" s="39" t="s">
        <v>19</v>
      </c>
      <c r="E197" s="39">
        <v>1.1574074074074073E-5</v>
      </c>
      <c r="F197" s="40" t="e">
        <f t="shared" si="2"/>
        <v>#N/A</v>
      </c>
      <c r="G197" t="str">
        <f>IF((ISERROR((VLOOKUP(B197,Calculation!C$3:C$2610,1,FALSE)))),"not entered","")</f>
        <v/>
      </c>
      <c r="H197" t="str">
        <f>IF(ISNA(VLOOKUP(D197,Calculation!$AI$12:$AI$88,1,FALSE)),"NO club name match","Club Name Match")</f>
        <v>NO club name match</v>
      </c>
    </row>
    <row r="198" spans="2:8" x14ac:dyDescent="0.2">
      <c r="B198" s="54" t="s">
        <v>5</v>
      </c>
      <c r="C198" s="39" t="s">
        <v>19</v>
      </c>
      <c r="D198" s="39" t="s">
        <v>19</v>
      </c>
      <c r="E198" s="39">
        <v>1.1574074074074073E-5</v>
      </c>
      <c r="F198" s="40" t="e">
        <f t="shared" ref="F198:F261" si="3">TRUNC((VLOOKUP(C198,C$4:E$5,3,FALSE))/(E198/10000))</f>
        <v>#N/A</v>
      </c>
      <c r="G198" t="str">
        <f>IF((ISERROR((VLOOKUP(B198,Calculation!C$3:C$2610,1,FALSE)))),"not entered","")</f>
        <v/>
      </c>
      <c r="H198" t="str">
        <f>IF(ISNA(VLOOKUP(D198,Calculation!$AI$12:$AI$88,1,FALSE)),"NO club name match","Club Name Match")</f>
        <v>NO club name match</v>
      </c>
    </row>
    <row r="199" spans="2:8" x14ac:dyDescent="0.2">
      <c r="B199" s="54" t="s">
        <v>5</v>
      </c>
      <c r="C199" s="39" t="s">
        <v>19</v>
      </c>
      <c r="D199" s="39" t="s">
        <v>19</v>
      </c>
      <c r="E199" s="39">
        <v>1.1574074074074073E-5</v>
      </c>
      <c r="F199" s="40" t="e">
        <f t="shared" si="3"/>
        <v>#N/A</v>
      </c>
      <c r="G199" t="str">
        <f>IF((ISERROR((VLOOKUP(B199,Calculation!C$3:C$2610,1,FALSE)))),"not entered","")</f>
        <v/>
      </c>
      <c r="H199" t="str">
        <f>IF(ISNA(VLOOKUP(D199,Calculation!$AI$12:$AI$88,1,FALSE)),"NO club name match","Club Name Match")</f>
        <v>NO club name match</v>
      </c>
    </row>
    <row r="200" spans="2:8" x14ac:dyDescent="0.2">
      <c r="B200" s="54" t="s">
        <v>5</v>
      </c>
      <c r="C200" s="39" t="s">
        <v>19</v>
      </c>
      <c r="D200" s="39" t="s">
        <v>19</v>
      </c>
      <c r="E200" s="39">
        <v>1.1574074074074073E-5</v>
      </c>
      <c r="F200" s="40" t="e">
        <f t="shared" si="3"/>
        <v>#N/A</v>
      </c>
      <c r="G200" t="str">
        <f>IF((ISERROR((VLOOKUP(B200,Calculation!C$3:C$2610,1,FALSE)))),"not entered","")</f>
        <v/>
      </c>
      <c r="H200" t="str">
        <f>IF(ISNA(VLOOKUP(D200,Calculation!$AI$12:$AI$88,1,FALSE)),"NO club name match","Club Name Match")</f>
        <v>NO club name match</v>
      </c>
    </row>
    <row r="201" spans="2:8" x14ac:dyDescent="0.2">
      <c r="B201" s="54" t="s">
        <v>5</v>
      </c>
      <c r="C201" s="39" t="s">
        <v>19</v>
      </c>
      <c r="D201" s="39" t="s">
        <v>19</v>
      </c>
      <c r="E201" s="39">
        <v>1.1574074074074073E-5</v>
      </c>
      <c r="F201" s="40" t="e">
        <f t="shared" si="3"/>
        <v>#N/A</v>
      </c>
      <c r="G201" t="str">
        <f>IF((ISERROR((VLOOKUP(B201,Calculation!C$3:C$2610,1,FALSE)))),"not entered","")</f>
        <v/>
      </c>
      <c r="H201" t="str">
        <f>IF(ISNA(VLOOKUP(D201,Calculation!$AI$12:$AI$88,1,FALSE)),"NO club name match","Club Name Match")</f>
        <v>NO club name match</v>
      </c>
    </row>
    <row r="202" spans="2:8" x14ac:dyDescent="0.2">
      <c r="B202" s="54" t="s">
        <v>5</v>
      </c>
      <c r="C202" s="39" t="s">
        <v>19</v>
      </c>
      <c r="D202" s="39" t="s">
        <v>19</v>
      </c>
      <c r="E202" s="39">
        <v>1.1574074074074073E-5</v>
      </c>
      <c r="F202" s="40" t="e">
        <f t="shared" si="3"/>
        <v>#N/A</v>
      </c>
      <c r="G202" t="str">
        <f>IF((ISERROR((VLOOKUP(B202,Calculation!C$3:C$2610,1,FALSE)))),"not entered","")</f>
        <v/>
      </c>
      <c r="H202" t="str">
        <f>IF(ISNA(VLOOKUP(D202,Calculation!$AI$12:$AI$88,1,FALSE)),"NO club name match","Club Name Match")</f>
        <v>NO club name match</v>
      </c>
    </row>
    <row r="203" spans="2:8" x14ac:dyDescent="0.2">
      <c r="B203" s="54" t="s">
        <v>5</v>
      </c>
      <c r="C203" s="39" t="s">
        <v>19</v>
      </c>
      <c r="D203" s="39" t="s">
        <v>19</v>
      </c>
      <c r="E203" s="39">
        <v>1.1574074074074073E-5</v>
      </c>
      <c r="F203" s="40" t="e">
        <f t="shared" si="3"/>
        <v>#N/A</v>
      </c>
      <c r="G203" t="str">
        <f>IF((ISERROR((VLOOKUP(B203,Calculation!C$3:C$2610,1,FALSE)))),"not entered","")</f>
        <v/>
      </c>
      <c r="H203" t="str">
        <f>IF(ISNA(VLOOKUP(D203,Calculation!$AI$12:$AI$88,1,FALSE)),"NO club name match","Club Name Match")</f>
        <v>NO club name match</v>
      </c>
    </row>
    <row r="204" spans="2:8" x14ac:dyDescent="0.2">
      <c r="B204" s="54" t="s">
        <v>5</v>
      </c>
      <c r="C204" s="39" t="s">
        <v>19</v>
      </c>
      <c r="D204" s="39" t="s">
        <v>19</v>
      </c>
      <c r="E204" s="39">
        <v>1.1574074074074073E-5</v>
      </c>
      <c r="F204" s="40" t="e">
        <f t="shared" si="3"/>
        <v>#N/A</v>
      </c>
      <c r="G204" t="str">
        <f>IF((ISERROR((VLOOKUP(B204,Calculation!C$3:C$2610,1,FALSE)))),"not entered","")</f>
        <v/>
      </c>
      <c r="H204" t="str">
        <f>IF(ISNA(VLOOKUP(D204,Calculation!$AI$12:$AI$88,1,FALSE)),"NO club name match","Club Name Match")</f>
        <v>NO club name match</v>
      </c>
    </row>
    <row r="205" spans="2:8" x14ac:dyDescent="0.2">
      <c r="B205" s="54" t="s">
        <v>5</v>
      </c>
      <c r="C205" s="39" t="s">
        <v>19</v>
      </c>
      <c r="D205" s="39" t="s">
        <v>19</v>
      </c>
      <c r="E205" s="39">
        <v>1.1574074074074073E-5</v>
      </c>
      <c r="F205" s="40" t="e">
        <f t="shared" si="3"/>
        <v>#N/A</v>
      </c>
      <c r="G205" t="str">
        <f>IF((ISERROR((VLOOKUP(B205,Calculation!C$3:C$2610,1,FALSE)))),"not entered","")</f>
        <v/>
      </c>
      <c r="H205" t="str">
        <f>IF(ISNA(VLOOKUP(D205,Calculation!$AI$12:$AI$88,1,FALSE)),"NO club name match","Club Name Match")</f>
        <v>NO club name match</v>
      </c>
    </row>
    <row r="206" spans="2:8" x14ac:dyDescent="0.2">
      <c r="B206" s="54" t="s">
        <v>5</v>
      </c>
      <c r="C206" s="39" t="s">
        <v>19</v>
      </c>
      <c r="D206" s="39" t="s">
        <v>19</v>
      </c>
      <c r="E206" s="39">
        <v>1.1574074074074073E-5</v>
      </c>
      <c r="F206" s="40" t="e">
        <f t="shared" si="3"/>
        <v>#N/A</v>
      </c>
      <c r="G206" t="str">
        <f>IF((ISERROR((VLOOKUP(B206,Calculation!C$3:C$2610,1,FALSE)))),"not entered","")</f>
        <v/>
      </c>
      <c r="H206" t="str">
        <f>IF(ISNA(VLOOKUP(D206,Calculation!$AI$12:$AI$88,1,FALSE)),"NO club name match","Club Name Match")</f>
        <v>NO club name match</v>
      </c>
    </row>
    <row r="207" spans="2:8" x14ac:dyDescent="0.2">
      <c r="B207" s="54" t="s">
        <v>5</v>
      </c>
      <c r="C207" s="39" t="s">
        <v>19</v>
      </c>
      <c r="D207" s="39" t="s">
        <v>19</v>
      </c>
      <c r="E207" s="39">
        <v>1.1574074074074073E-5</v>
      </c>
      <c r="F207" s="40" t="e">
        <f t="shared" si="3"/>
        <v>#N/A</v>
      </c>
      <c r="G207" t="str">
        <f>IF((ISERROR((VLOOKUP(B207,Calculation!C$3:C$2610,1,FALSE)))),"not entered","")</f>
        <v/>
      </c>
      <c r="H207" t="str">
        <f>IF(ISNA(VLOOKUP(D207,Calculation!$AI$12:$AI$88,1,FALSE)),"NO club name match","Club Name Match")</f>
        <v>NO club name match</v>
      </c>
    </row>
    <row r="208" spans="2:8" x14ac:dyDescent="0.2">
      <c r="B208" s="54" t="s">
        <v>5</v>
      </c>
      <c r="C208" s="39" t="s">
        <v>19</v>
      </c>
      <c r="D208" s="39" t="s">
        <v>19</v>
      </c>
      <c r="E208" s="39">
        <v>1.1574074074074073E-5</v>
      </c>
      <c r="F208" s="40" t="e">
        <f t="shared" si="3"/>
        <v>#N/A</v>
      </c>
      <c r="G208" t="str">
        <f>IF((ISERROR((VLOOKUP(B208,Calculation!C$3:C$2610,1,FALSE)))),"not entered","")</f>
        <v/>
      </c>
      <c r="H208" t="str">
        <f>IF(ISNA(VLOOKUP(D208,Calculation!$AI$12:$AI$88,1,FALSE)),"NO club name match","Club Name Match")</f>
        <v>NO club name match</v>
      </c>
    </row>
    <row r="209" spans="2:8" x14ac:dyDescent="0.2">
      <c r="B209" s="54" t="s">
        <v>5</v>
      </c>
      <c r="C209" s="39" t="s">
        <v>19</v>
      </c>
      <c r="D209" s="39" t="s">
        <v>19</v>
      </c>
      <c r="E209" s="39">
        <v>1.1574074074074073E-5</v>
      </c>
      <c r="F209" s="40" t="e">
        <f t="shared" si="3"/>
        <v>#N/A</v>
      </c>
      <c r="G209" t="str">
        <f>IF((ISERROR((VLOOKUP(B209,Calculation!C$3:C$2610,1,FALSE)))),"not entered","")</f>
        <v/>
      </c>
      <c r="H209" t="str">
        <f>IF(ISNA(VLOOKUP(D209,Calculation!$AI$12:$AI$88,1,FALSE)),"NO club name match","Club Name Match")</f>
        <v>NO club name match</v>
      </c>
    </row>
    <row r="210" spans="2:8" x14ac:dyDescent="0.2">
      <c r="B210" s="54" t="s">
        <v>5</v>
      </c>
      <c r="C210" s="39" t="s">
        <v>19</v>
      </c>
      <c r="D210" s="39" t="s">
        <v>19</v>
      </c>
      <c r="E210" s="39">
        <v>1.1574074074074073E-5</v>
      </c>
      <c r="F210" s="40" t="e">
        <f t="shared" si="3"/>
        <v>#N/A</v>
      </c>
      <c r="G210" t="str">
        <f>IF((ISERROR((VLOOKUP(B210,Calculation!C$3:C$2610,1,FALSE)))),"not entered","")</f>
        <v/>
      </c>
      <c r="H210" t="str">
        <f>IF(ISNA(VLOOKUP(D210,Calculation!$AI$12:$AI$88,1,FALSE)),"NO club name match","Club Name Match")</f>
        <v>NO club name match</v>
      </c>
    </row>
    <row r="211" spans="2:8" x14ac:dyDescent="0.2">
      <c r="B211" s="54" t="s">
        <v>5</v>
      </c>
      <c r="C211" s="39" t="s">
        <v>19</v>
      </c>
      <c r="D211" s="39" t="s">
        <v>19</v>
      </c>
      <c r="E211" s="39">
        <v>1.1574074074074073E-5</v>
      </c>
      <c r="F211" s="40" t="e">
        <f t="shared" si="3"/>
        <v>#N/A</v>
      </c>
      <c r="G211" t="str">
        <f>IF((ISERROR((VLOOKUP(B211,Calculation!C$3:C$2610,1,FALSE)))),"not entered","")</f>
        <v/>
      </c>
      <c r="H211" t="str">
        <f>IF(ISNA(VLOOKUP(D211,Calculation!$AI$12:$AI$88,1,FALSE)),"NO club name match","Club Name Match")</f>
        <v>NO club name match</v>
      </c>
    </row>
    <row r="212" spans="2:8" x14ac:dyDescent="0.2">
      <c r="B212" s="54" t="s">
        <v>5</v>
      </c>
      <c r="C212" s="39" t="s">
        <v>19</v>
      </c>
      <c r="D212" s="39" t="s">
        <v>19</v>
      </c>
      <c r="E212" s="39">
        <v>1.1574074074074073E-5</v>
      </c>
      <c r="F212" s="40" t="e">
        <f t="shared" si="3"/>
        <v>#N/A</v>
      </c>
      <c r="G212" t="str">
        <f>IF((ISERROR((VLOOKUP(B212,Calculation!C$3:C$2610,1,FALSE)))),"not entered","")</f>
        <v/>
      </c>
      <c r="H212" t="str">
        <f>IF(ISNA(VLOOKUP(D212,Calculation!$AI$12:$AI$88,1,FALSE)),"NO club name match","Club Name Match")</f>
        <v>NO club name match</v>
      </c>
    </row>
    <row r="213" spans="2:8" x14ac:dyDescent="0.2">
      <c r="B213" s="54" t="s">
        <v>5</v>
      </c>
      <c r="C213" s="39" t="s">
        <v>19</v>
      </c>
      <c r="D213" s="39" t="s">
        <v>19</v>
      </c>
      <c r="E213" s="39">
        <v>1.1574074074074073E-5</v>
      </c>
      <c r="F213" s="40" t="e">
        <f t="shared" si="3"/>
        <v>#N/A</v>
      </c>
      <c r="G213" t="str">
        <f>IF((ISERROR((VLOOKUP(B213,Calculation!C$3:C$2610,1,FALSE)))),"not entered","")</f>
        <v/>
      </c>
      <c r="H213" t="str">
        <f>IF(ISNA(VLOOKUP(D213,Calculation!$AI$12:$AI$88,1,FALSE)),"NO club name match","Club Name Match")</f>
        <v>NO club name match</v>
      </c>
    </row>
    <row r="214" spans="2:8" x14ac:dyDescent="0.2">
      <c r="B214" s="54" t="s">
        <v>5</v>
      </c>
      <c r="C214" s="39" t="s">
        <v>19</v>
      </c>
      <c r="D214" s="39" t="s">
        <v>19</v>
      </c>
      <c r="E214" s="39">
        <v>1.1574074074074073E-5</v>
      </c>
      <c r="F214" s="40" t="e">
        <f t="shared" si="3"/>
        <v>#N/A</v>
      </c>
      <c r="G214" t="str">
        <f>IF((ISERROR((VLOOKUP(B214,Calculation!C$3:C$2610,1,FALSE)))),"not entered","")</f>
        <v/>
      </c>
      <c r="H214" t="str">
        <f>IF(ISNA(VLOOKUP(D214,Calculation!$AI$12:$AI$88,1,FALSE)),"NO club name match","Club Name Match")</f>
        <v>NO club name match</v>
      </c>
    </row>
    <row r="215" spans="2:8" x14ac:dyDescent="0.2">
      <c r="B215" s="54" t="s">
        <v>5</v>
      </c>
      <c r="C215" s="39" t="s">
        <v>19</v>
      </c>
      <c r="D215" s="39" t="s">
        <v>19</v>
      </c>
      <c r="E215" s="39">
        <v>1.1574074074074073E-5</v>
      </c>
      <c r="F215" s="40" t="e">
        <f t="shared" si="3"/>
        <v>#N/A</v>
      </c>
      <c r="G215" t="str">
        <f>IF((ISERROR((VLOOKUP(B215,Calculation!C$3:C$2610,1,FALSE)))),"not entered","")</f>
        <v/>
      </c>
      <c r="H215" t="str">
        <f>IF(ISNA(VLOOKUP(D215,Calculation!$AI$12:$AI$88,1,FALSE)),"NO club name match","Club Name Match")</f>
        <v>NO club name match</v>
      </c>
    </row>
    <row r="216" spans="2:8" x14ac:dyDescent="0.2">
      <c r="B216" s="54" t="s">
        <v>5</v>
      </c>
      <c r="C216" s="39" t="s">
        <v>19</v>
      </c>
      <c r="D216" s="39" t="s">
        <v>19</v>
      </c>
      <c r="E216" s="39">
        <v>1.1574074074074073E-5</v>
      </c>
      <c r="F216" s="40" t="e">
        <f t="shared" si="3"/>
        <v>#N/A</v>
      </c>
      <c r="G216" t="str">
        <f>IF((ISERROR((VLOOKUP(B216,Calculation!C$3:C$2610,1,FALSE)))),"not entered","")</f>
        <v/>
      </c>
      <c r="H216" t="str">
        <f>IF(ISNA(VLOOKUP(D216,Calculation!$AI$12:$AI$88,1,FALSE)),"NO club name match","Club Name Match")</f>
        <v>NO club name match</v>
      </c>
    </row>
    <row r="217" spans="2:8" x14ac:dyDescent="0.2">
      <c r="B217" s="54" t="s">
        <v>5</v>
      </c>
      <c r="C217" s="39" t="s">
        <v>19</v>
      </c>
      <c r="D217" s="39" t="s">
        <v>19</v>
      </c>
      <c r="E217" s="39">
        <v>1.1574074074074073E-5</v>
      </c>
      <c r="F217" s="40" t="e">
        <f t="shared" si="3"/>
        <v>#N/A</v>
      </c>
      <c r="G217" t="str">
        <f>IF((ISERROR((VLOOKUP(B217,Calculation!C$3:C$2610,1,FALSE)))),"not entered","")</f>
        <v/>
      </c>
      <c r="H217" t="str">
        <f>IF(ISNA(VLOOKUP(D217,Calculation!$AI$12:$AI$88,1,FALSE)),"NO club name match","Club Name Match")</f>
        <v>NO club name match</v>
      </c>
    </row>
    <row r="218" spans="2:8" x14ac:dyDescent="0.2">
      <c r="B218" s="54" t="s">
        <v>5</v>
      </c>
      <c r="C218" s="39" t="s">
        <v>19</v>
      </c>
      <c r="D218" s="39" t="s">
        <v>19</v>
      </c>
      <c r="E218" s="39">
        <v>1.1574074074074073E-5</v>
      </c>
      <c r="F218" s="40" t="e">
        <f t="shared" si="3"/>
        <v>#N/A</v>
      </c>
      <c r="G218" t="str">
        <f>IF((ISERROR((VLOOKUP(B218,Calculation!C$3:C$2610,1,FALSE)))),"not entered","")</f>
        <v/>
      </c>
      <c r="H218" t="str">
        <f>IF(ISNA(VLOOKUP(D218,Calculation!$AI$12:$AI$88,1,FALSE)),"NO club name match","Club Name Match")</f>
        <v>NO club name match</v>
      </c>
    </row>
    <row r="219" spans="2:8" x14ac:dyDescent="0.2">
      <c r="B219" s="54" t="s">
        <v>5</v>
      </c>
      <c r="C219" s="39" t="s">
        <v>19</v>
      </c>
      <c r="D219" s="39" t="s">
        <v>19</v>
      </c>
      <c r="E219" s="39">
        <v>1.1574074074074073E-5</v>
      </c>
      <c r="F219" s="40" t="e">
        <f t="shared" si="3"/>
        <v>#N/A</v>
      </c>
      <c r="G219" t="str">
        <f>IF((ISERROR((VLOOKUP(B219,Calculation!C$3:C$2610,1,FALSE)))),"not entered","")</f>
        <v/>
      </c>
      <c r="H219" t="str">
        <f>IF(ISNA(VLOOKUP(D219,Calculation!$AI$12:$AI$88,1,FALSE)),"NO club name match","Club Name Match")</f>
        <v>NO club name match</v>
      </c>
    </row>
    <row r="220" spans="2:8" x14ac:dyDescent="0.2">
      <c r="B220" s="54" t="s">
        <v>5</v>
      </c>
      <c r="C220" s="39" t="s">
        <v>19</v>
      </c>
      <c r="D220" s="39" t="s">
        <v>19</v>
      </c>
      <c r="E220" s="39">
        <v>1.1574074074074073E-5</v>
      </c>
      <c r="F220" s="40" t="e">
        <f t="shared" si="3"/>
        <v>#N/A</v>
      </c>
      <c r="G220" t="str">
        <f>IF((ISERROR((VLOOKUP(B220,Calculation!C$3:C$2610,1,FALSE)))),"not entered","")</f>
        <v/>
      </c>
      <c r="H220" t="str">
        <f>IF(ISNA(VLOOKUP(D220,Calculation!$AI$12:$AI$88,1,FALSE)),"NO club name match","Club Name Match")</f>
        <v>NO club name match</v>
      </c>
    </row>
    <row r="221" spans="2:8" x14ac:dyDescent="0.2">
      <c r="B221" s="54" t="s">
        <v>5</v>
      </c>
      <c r="C221" s="39" t="s">
        <v>19</v>
      </c>
      <c r="D221" s="39" t="s">
        <v>19</v>
      </c>
      <c r="E221" s="39">
        <v>1.1574074074074073E-5</v>
      </c>
      <c r="F221" s="40" t="e">
        <f t="shared" si="3"/>
        <v>#N/A</v>
      </c>
      <c r="G221" t="str">
        <f>IF((ISERROR((VLOOKUP(B221,Calculation!C$3:C$2610,1,FALSE)))),"not entered","")</f>
        <v/>
      </c>
      <c r="H221" t="str">
        <f>IF(ISNA(VLOOKUP(D221,Calculation!$AI$12:$AI$88,1,FALSE)),"NO club name match","Club Name Match")</f>
        <v>NO club name match</v>
      </c>
    </row>
    <row r="222" spans="2:8" x14ac:dyDescent="0.2">
      <c r="B222" s="54" t="s">
        <v>5</v>
      </c>
      <c r="C222" s="39" t="s">
        <v>19</v>
      </c>
      <c r="D222" s="39" t="s">
        <v>19</v>
      </c>
      <c r="E222" s="39">
        <v>1.1574074074074073E-5</v>
      </c>
      <c r="F222" s="40" t="e">
        <f t="shared" si="3"/>
        <v>#N/A</v>
      </c>
      <c r="G222" t="str">
        <f>IF((ISERROR((VLOOKUP(B222,Calculation!C$3:C$2610,1,FALSE)))),"not entered","")</f>
        <v/>
      </c>
      <c r="H222" t="str">
        <f>IF(ISNA(VLOOKUP(D222,Calculation!$AI$12:$AI$88,1,FALSE)),"NO club name match","Club Name Match")</f>
        <v>NO club name match</v>
      </c>
    </row>
    <row r="223" spans="2:8" x14ac:dyDescent="0.2">
      <c r="B223" s="54" t="s">
        <v>5</v>
      </c>
      <c r="C223" s="39" t="s">
        <v>19</v>
      </c>
      <c r="D223" s="39" t="s">
        <v>19</v>
      </c>
      <c r="E223" s="39">
        <v>1.1574074074074073E-5</v>
      </c>
      <c r="F223" s="40" t="e">
        <f t="shared" si="3"/>
        <v>#N/A</v>
      </c>
      <c r="G223" t="str">
        <f>IF((ISERROR((VLOOKUP(B223,Calculation!C$3:C$2610,1,FALSE)))),"not entered","")</f>
        <v/>
      </c>
      <c r="H223" t="str">
        <f>IF(ISNA(VLOOKUP(D223,Calculation!$AI$12:$AI$88,1,FALSE)),"NO club name match","Club Name Match")</f>
        <v>NO club name match</v>
      </c>
    </row>
    <row r="224" spans="2:8" x14ac:dyDescent="0.2">
      <c r="B224" s="54" t="s">
        <v>5</v>
      </c>
      <c r="C224" s="39" t="s">
        <v>19</v>
      </c>
      <c r="D224" s="39" t="s">
        <v>19</v>
      </c>
      <c r="E224" s="39">
        <v>1.1574074074074073E-5</v>
      </c>
      <c r="F224" s="40" t="e">
        <f t="shared" si="3"/>
        <v>#N/A</v>
      </c>
      <c r="G224" t="str">
        <f>IF((ISERROR((VLOOKUP(B224,Calculation!C$3:C$2610,1,FALSE)))),"not entered","")</f>
        <v/>
      </c>
      <c r="H224" t="str">
        <f>IF(ISNA(VLOOKUP(D224,Calculation!$AI$12:$AI$88,1,FALSE)),"NO club name match","Club Name Match")</f>
        <v>NO club name match</v>
      </c>
    </row>
    <row r="225" spans="2:8" x14ac:dyDescent="0.2">
      <c r="B225" s="54" t="s">
        <v>5</v>
      </c>
      <c r="C225" s="39" t="s">
        <v>19</v>
      </c>
      <c r="D225" s="39" t="s">
        <v>19</v>
      </c>
      <c r="E225" s="39">
        <v>1.1574074074074073E-5</v>
      </c>
      <c r="F225" s="40" t="e">
        <f t="shared" si="3"/>
        <v>#N/A</v>
      </c>
      <c r="G225" t="str">
        <f>IF((ISERROR((VLOOKUP(B225,Calculation!C$3:C$2610,1,FALSE)))),"not entered","")</f>
        <v/>
      </c>
      <c r="H225" t="str">
        <f>IF(ISNA(VLOOKUP(D225,Calculation!$AI$12:$AI$88,1,FALSE)),"NO club name match","Club Name Match")</f>
        <v>NO club name match</v>
      </c>
    </row>
    <row r="226" spans="2:8" x14ac:dyDescent="0.2">
      <c r="B226" s="54" t="s">
        <v>5</v>
      </c>
      <c r="C226" s="39" t="s">
        <v>19</v>
      </c>
      <c r="D226" s="39" t="s">
        <v>19</v>
      </c>
      <c r="E226" s="39">
        <v>1.1574074074074073E-5</v>
      </c>
      <c r="F226" s="40" t="e">
        <f t="shared" si="3"/>
        <v>#N/A</v>
      </c>
      <c r="G226" t="str">
        <f>IF((ISERROR((VLOOKUP(B226,Calculation!C$3:C$2610,1,FALSE)))),"not entered","")</f>
        <v/>
      </c>
      <c r="H226" t="str">
        <f>IF(ISNA(VLOOKUP(D226,Calculation!$AI$12:$AI$88,1,FALSE)),"NO club name match","Club Name Match")</f>
        <v>NO club name match</v>
      </c>
    </row>
    <row r="227" spans="2:8" x14ac:dyDescent="0.2">
      <c r="B227" s="54" t="s">
        <v>5</v>
      </c>
      <c r="C227" s="39" t="s">
        <v>19</v>
      </c>
      <c r="D227" s="39" t="s">
        <v>19</v>
      </c>
      <c r="E227" s="39">
        <v>1.1574074074074073E-5</v>
      </c>
      <c r="F227" s="40" t="e">
        <f t="shared" si="3"/>
        <v>#N/A</v>
      </c>
      <c r="G227" t="str">
        <f>IF((ISERROR((VLOOKUP(B227,Calculation!C$3:C$2610,1,FALSE)))),"not entered","")</f>
        <v/>
      </c>
      <c r="H227" t="str">
        <f>IF(ISNA(VLOOKUP(D227,Calculation!$AI$12:$AI$88,1,FALSE)),"NO club name match","Club Name Match")</f>
        <v>NO club name match</v>
      </c>
    </row>
    <row r="228" spans="2:8" x14ac:dyDescent="0.2">
      <c r="B228" s="54" t="s">
        <v>5</v>
      </c>
      <c r="C228" s="39" t="s">
        <v>19</v>
      </c>
      <c r="D228" s="39" t="s">
        <v>19</v>
      </c>
      <c r="E228" s="39">
        <v>1.1574074074074073E-5</v>
      </c>
      <c r="F228" s="40" t="e">
        <f t="shared" si="3"/>
        <v>#N/A</v>
      </c>
      <c r="G228" t="str">
        <f>IF((ISERROR((VLOOKUP(B228,Calculation!C$3:C$2610,1,FALSE)))),"not entered","")</f>
        <v/>
      </c>
      <c r="H228" t="str">
        <f>IF(ISNA(VLOOKUP(D228,Calculation!$AI$12:$AI$88,1,FALSE)),"NO club name match","Club Name Match")</f>
        <v>NO club name match</v>
      </c>
    </row>
    <row r="229" spans="2:8" x14ac:dyDescent="0.2">
      <c r="B229" s="54" t="s">
        <v>5</v>
      </c>
      <c r="C229" s="39" t="s">
        <v>19</v>
      </c>
      <c r="D229" s="39" t="s">
        <v>19</v>
      </c>
      <c r="E229" s="39">
        <v>1.1574074074074073E-5</v>
      </c>
      <c r="F229" s="40" t="e">
        <f t="shared" si="3"/>
        <v>#N/A</v>
      </c>
      <c r="G229" t="str">
        <f>IF((ISERROR((VLOOKUP(B229,Calculation!C$3:C$2610,1,FALSE)))),"not entered","")</f>
        <v/>
      </c>
      <c r="H229" t="str">
        <f>IF(ISNA(VLOOKUP(D229,Calculation!$AI$12:$AI$88,1,FALSE)),"NO club name match","Club Name Match")</f>
        <v>NO club name match</v>
      </c>
    </row>
    <row r="230" spans="2:8" x14ac:dyDescent="0.2">
      <c r="B230" s="54" t="s">
        <v>5</v>
      </c>
      <c r="C230" s="39" t="s">
        <v>19</v>
      </c>
      <c r="D230" s="39" t="s">
        <v>19</v>
      </c>
      <c r="E230" s="39">
        <v>1.1574074074074073E-5</v>
      </c>
      <c r="F230" s="40" t="e">
        <f t="shared" si="3"/>
        <v>#N/A</v>
      </c>
      <c r="G230" t="str">
        <f>IF((ISERROR((VLOOKUP(B230,Calculation!C$3:C$2610,1,FALSE)))),"not entered","")</f>
        <v/>
      </c>
      <c r="H230" t="str">
        <f>IF(ISNA(VLOOKUP(D230,Calculation!$AI$12:$AI$88,1,FALSE)),"NO club name match","Club Name Match")</f>
        <v>NO club name match</v>
      </c>
    </row>
    <row r="231" spans="2:8" x14ac:dyDescent="0.2">
      <c r="B231" s="54" t="s">
        <v>5</v>
      </c>
      <c r="C231" s="39" t="s">
        <v>19</v>
      </c>
      <c r="D231" s="39" t="s">
        <v>19</v>
      </c>
      <c r="E231" s="39">
        <v>1.1574074074074073E-5</v>
      </c>
      <c r="F231" s="40" t="e">
        <f t="shared" si="3"/>
        <v>#N/A</v>
      </c>
      <c r="G231" t="str">
        <f>IF((ISERROR((VLOOKUP(B231,Calculation!C$3:C$2610,1,FALSE)))),"not entered","")</f>
        <v/>
      </c>
      <c r="H231" t="str">
        <f>IF(ISNA(VLOOKUP(D231,Calculation!$AI$12:$AI$88,1,FALSE)),"NO club name match","Club Name Match")</f>
        <v>NO club name match</v>
      </c>
    </row>
    <row r="232" spans="2:8" x14ac:dyDescent="0.2">
      <c r="B232" s="54" t="s">
        <v>5</v>
      </c>
      <c r="C232" s="39" t="s">
        <v>19</v>
      </c>
      <c r="D232" s="39" t="s">
        <v>19</v>
      </c>
      <c r="E232" s="39">
        <v>1.1574074074074073E-5</v>
      </c>
      <c r="F232" s="40" t="e">
        <f t="shared" si="3"/>
        <v>#N/A</v>
      </c>
      <c r="G232" t="str">
        <f>IF((ISERROR((VLOOKUP(B232,Calculation!C$3:C$2610,1,FALSE)))),"not entered","")</f>
        <v/>
      </c>
      <c r="H232" t="str">
        <f>IF(ISNA(VLOOKUP(D232,Calculation!$AI$12:$AI$88,1,FALSE)),"NO club name match","Club Name Match")</f>
        <v>NO club name match</v>
      </c>
    </row>
    <row r="233" spans="2:8" x14ac:dyDescent="0.2">
      <c r="B233" s="54" t="s">
        <v>5</v>
      </c>
      <c r="C233" s="39" t="s">
        <v>19</v>
      </c>
      <c r="D233" s="39" t="s">
        <v>19</v>
      </c>
      <c r="E233" s="39">
        <v>1.1574074074074073E-5</v>
      </c>
      <c r="F233" s="40" t="e">
        <f t="shared" si="3"/>
        <v>#N/A</v>
      </c>
      <c r="G233" t="str">
        <f>IF((ISERROR((VLOOKUP(B233,Calculation!C$3:C$2610,1,FALSE)))),"not entered","")</f>
        <v/>
      </c>
      <c r="H233" t="str">
        <f>IF(ISNA(VLOOKUP(D233,Calculation!$AI$12:$AI$88,1,FALSE)),"NO club name match","Club Name Match")</f>
        <v>NO club name match</v>
      </c>
    </row>
    <row r="234" spans="2:8" x14ac:dyDescent="0.2">
      <c r="B234" s="54" t="s">
        <v>5</v>
      </c>
      <c r="C234" s="39" t="s">
        <v>19</v>
      </c>
      <c r="D234" s="39" t="s">
        <v>19</v>
      </c>
      <c r="E234" s="39">
        <v>1.1574074074074073E-5</v>
      </c>
      <c r="F234" s="40" t="e">
        <f t="shared" si="3"/>
        <v>#N/A</v>
      </c>
      <c r="G234" t="str">
        <f>IF((ISERROR((VLOOKUP(B234,Calculation!C$3:C$2610,1,FALSE)))),"not entered","")</f>
        <v/>
      </c>
      <c r="H234" t="str">
        <f>IF(ISNA(VLOOKUP(D234,Calculation!$AI$12:$AI$88,1,FALSE)),"NO club name match","Club Name Match")</f>
        <v>NO club name match</v>
      </c>
    </row>
    <row r="235" spans="2:8" x14ac:dyDescent="0.2">
      <c r="B235" s="54" t="s">
        <v>5</v>
      </c>
      <c r="C235" s="39" t="s">
        <v>19</v>
      </c>
      <c r="D235" s="39" t="s">
        <v>19</v>
      </c>
      <c r="E235" s="39">
        <v>1.1574074074074073E-5</v>
      </c>
      <c r="F235" s="40" t="e">
        <f t="shared" si="3"/>
        <v>#N/A</v>
      </c>
      <c r="G235" t="str">
        <f>IF((ISERROR((VLOOKUP(B235,Calculation!C$3:C$2610,1,FALSE)))),"not entered","")</f>
        <v/>
      </c>
      <c r="H235" t="str">
        <f>IF(ISNA(VLOOKUP(D235,Calculation!$AI$12:$AI$88,1,FALSE)),"NO club name match","Club Name Match")</f>
        <v>NO club name match</v>
      </c>
    </row>
    <row r="236" spans="2:8" x14ac:dyDescent="0.2">
      <c r="B236" s="54" t="s">
        <v>5</v>
      </c>
      <c r="C236" s="39" t="s">
        <v>19</v>
      </c>
      <c r="D236" s="39" t="s">
        <v>19</v>
      </c>
      <c r="E236" s="39">
        <v>1.1574074074074073E-5</v>
      </c>
      <c r="F236" s="40" t="e">
        <f t="shared" si="3"/>
        <v>#N/A</v>
      </c>
      <c r="G236" t="str">
        <f>IF((ISERROR((VLOOKUP(B236,Calculation!C$3:C$2610,1,FALSE)))),"not entered","")</f>
        <v/>
      </c>
      <c r="H236" t="str">
        <f>IF(ISNA(VLOOKUP(D236,Calculation!$AI$12:$AI$88,1,FALSE)),"NO club name match","Club Name Match")</f>
        <v>NO club name match</v>
      </c>
    </row>
    <row r="237" spans="2:8" x14ac:dyDescent="0.2">
      <c r="B237" s="54" t="s">
        <v>5</v>
      </c>
      <c r="C237" s="39" t="s">
        <v>19</v>
      </c>
      <c r="D237" s="39" t="s">
        <v>19</v>
      </c>
      <c r="E237" s="39">
        <v>1.1574074074074073E-5</v>
      </c>
      <c r="F237" s="40" t="e">
        <f t="shared" si="3"/>
        <v>#N/A</v>
      </c>
      <c r="G237" t="str">
        <f>IF((ISERROR((VLOOKUP(B237,Calculation!C$3:C$2610,1,FALSE)))),"not entered","")</f>
        <v/>
      </c>
      <c r="H237" t="str">
        <f>IF(ISNA(VLOOKUP(D237,Calculation!$AI$12:$AI$88,1,FALSE)),"NO club name match","Club Name Match")</f>
        <v>NO club name match</v>
      </c>
    </row>
    <row r="238" spans="2:8" x14ac:dyDescent="0.2">
      <c r="B238" s="54" t="s">
        <v>5</v>
      </c>
      <c r="C238" s="39" t="s">
        <v>19</v>
      </c>
      <c r="D238" s="39" t="s">
        <v>19</v>
      </c>
      <c r="E238" s="39">
        <v>1.1574074074074073E-5</v>
      </c>
      <c r="F238" s="40" t="e">
        <f t="shared" si="3"/>
        <v>#N/A</v>
      </c>
      <c r="G238" t="str">
        <f>IF((ISERROR((VLOOKUP(B238,Calculation!C$3:C$2610,1,FALSE)))),"not entered","")</f>
        <v/>
      </c>
      <c r="H238" t="str">
        <f>IF(ISNA(VLOOKUP(D238,Calculation!$AI$12:$AI$88,1,FALSE)),"NO club name match","Club Name Match")</f>
        <v>NO club name match</v>
      </c>
    </row>
    <row r="239" spans="2:8" x14ac:dyDescent="0.2">
      <c r="B239" s="54" t="s">
        <v>5</v>
      </c>
      <c r="C239" s="39" t="s">
        <v>19</v>
      </c>
      <c r="D239" s="39" t="s">
        <v>19</v>
      </c>
      <c r="E239" s="39">
        <v>1.1574074074074073E-5</v>
      </c>
      <c r="F239" s="40" t="e">
        <f t="shared" si="3"/>
        <v>#N/A</v>
      </c>
      <c r="G239" t="str">
        <f>IF((ISERROR((VLOOKUP(B239,Calculation!C$3:C$2610,1,FALSE)))),"not entered","")</f>
        <v/>
      </c>
      <c r="H239" t="str">
        <f>IF(ISNA(VLOOKUP(D239,Calculation!$AI$12:$AI$88,1,FALSE)),"NO club name match","Club Name Match")</f>
        <v>NO club name match</v>
      </c>
    </row>
    <row r="240" spans="2:8" x14ac:dyDescent="0.2">
      <c r="B240" s="54" t="s">
        <v>5</v>
      </c>
      <c r="C240" s="39" t="s">
        <v>19</v>
      </c>
      <c r="D240" s="39" t="s">
        <v>19</v>
      </c>
      <c r="E240" s="39">
        <v>1.1574074074074073E-5</v>
      </c>
      <c r="F240" s="40" t="e">
        <f t="shared" si="3"/>
        <v>#N/A</v>
      </c>
      <c r="G240" t="str">
        <f>IF((ISERROR((VLOOKUP(B240,Calculation!C$3:C$2610,1,FALSE)))),"not entered","")</f>
        <v/>
      </c>
      <c r="H240" t="str">
        <f>IF(ISNA(VLOOKUP(D240,Calculation!$AI$12:$AI$88,1,FALSE)),"NO club name match","Club Name Match")</f>
        <v>NO club name match</v>
      </c>
    </row>
    <row r="241" spans="2:8" x14ac:dyDescent="0.2">
      <c r="B241" s="54" t="s">
        <v>5</v>
      </c>
      <c r="C241" s="39" t="s">
        <v>19</v>
      </c>
      <c r="D241" s="39" t="s">
        <v>19</v>
      </c>
      <c r="E241" s="39">
        <v>1.1574074074074073E-5</v>
      </c>
      <c r="F241" s="40" t="e">
        <f t="shared" si="3"/>
        <v>#N/A</v>
      </c>
      <c r="G241" t="str">
        <f>IF((ISERROR((VLOOKUP(B241,Calculation!C$3:C$2610,1,FALSE)))),"not entered","")</f>
        <v/>
      </c>
      <c r="H241" t="str">
        <f>IF(ISNA(VLOOKUP(D241,Calculation!$AI$12:$AI$88,1,FALSE)),"NO club name match","Club Name Match")</f>
        <v>NO club name match</v>
      </c>
    </row>
    <row r="242" spans="2:8" x14ac:dyDescent="0.2">
      <c r="B242" s="54" t="s">
        <v>5</v>
      </c>
      <c r="C242" s="39" t="s">
        <v>19</v>
      </c>
      <c r="D242" s="39" t="s">
        <v>19</v>
      </c>
      <c r="E242" s="39">
        <v>1.1574074074074073E-5</v>
      </c>
      <c r="F242" s="40" t="e">
        <f t="shared" si="3"/>
        <v>#N/A</v>
      </c>
      <c r="G242" t="str">
        <f>IF((ISERROR((VLOOKUP(B242,Calculation!C$3:C$2610,1,FALSE)))),"not entered","")</f>
        <v/>
      </c>
      <c r="H242" t="str">
        <f>IF(ISNA(VLOOKUP(D242,Calculation!$AI$12:$AI$88,1,FALSE)),"NO club name match","Club Name Match")</f>
        <v>NO club name match</v>
      </c>
    </row>
    <row r="243" spans="2:8" x14ac:dyDescent="0.2">
      <c r="B243" s="54" t="s">
        <v>5</v>
      </c>
      <c r="C243" s="39" t="s">
        <v>19</v>
      </c>
      <c r="D243" s="39" t="s">
        <v>19</v>
      </c>
      <c r="E243" s="39">
        <v>1.1574074074074073E-5</v>
      </c>
      <c r="F243" s="40" t="e">
        <f t="shared" si="3"/>
        <v>#N/A</v>
      </c>
      <c r="G243" t="str">
        <f>IF((ISERROR((VLOOKUP(B243,Calculation!C$3:C$2610,1,FALSE)))),"not entered","")</f>
        <v/>
      </c>
      <c r="H243" t="str">
        <f>IF(ISNA(VLOOKUP(D243,Calculation!$AI$12:$AI$88,1,FALSE)),"NO club name match","Club Name Match")</f>
        <v>NO club name match</v>
      </c>
    </row>
    <row r="244" spans="2:8" x14ac:dyDescent="0.2">
      <c r="B244" s="54" t="s">
        <v>5</v>
      </c>
      <c r="C244" s="39" t="s">
        <v>19</v>
      </c>
      <c r="D244" s="39" t="s">
        <v>19</v>
      </c>
      <c r="E244" s="39">
        <v>1.1574074074074073E-5</v>
      </c>
      <c r="F244" s="40" t="e">
        <f t="shared" si="3"/>
        <v>#N/A</v>
      </c>
      <c r="G244" t="str">
        <f>IF((ISERROR((VLOOKUP(B244,Calculation!C$3:C$2610,1,FALSE)))),"not entered","")</f>
        <v/>
      </c>
      <c r="H244" t="str">
        <f>IF(ISNA(VLOOKUP(D244,Calculation!$AI$12:$AI$88,1,FALSE)),"NO club name match","Club Name Match")</f>
        <v>NO club name match</v>
      </c>
    </row>
    <row r="245" spans="2:8" x14ac:dyDescent="0.2">
      <c r="B245" s="54" t="s">
        <v>5</v>
      </c>
      <c r="C245" s="39" t="s">
        <v>19</v>
      </c>
      <c r="D245" s="39" t="s">
        <v>19</v>
      </c>
      <c r="E245" s="39">
        <v>1.1574074074074073E-5</v>
      </c>
      <c r="F245" s="40" t="e">
        <f t="shared" si="3"/>
        <v>#N/A</v>
      </c>
      <c r="G245" t="str">
        <f>IF((ISERROR((VLOOKUP(B245,Calculation!C$3:C$2610,1,FALSE)))),"not entered","")</f>
        <v/>
      </c>
      <c r="H245" t="str">
        <f>IF(ISNA(VLOOKUP(D245,Calculation!$AI$12:$AI$88,1,FALSE)),"NO club name match","Club Name Match")</f>
        <v>NO club name match</v>
      </c>
    </row>
    <row r="246" spans="2:8" x14ac:dyDescent="0.2">
      <c r="B246" s="54" t="s">
        <v>5</v>
      </c>
      <c r="C246" s="39" t="s">
        <v>19</v>
      </c>
      <c r="D246" s="39" t="s">
        <v>19</v>
      </c>
      <c r="E246" s="39">
        <v>1.1574074074074073E-5</v>
      </c>
      <c r="F246" s="40" t="e">
        <f t="shared" si="3"/>
        <v>#N/A</v>
      </c>
      <c r="G246" t="str">
        <f>IF((ISERROR((VLOOKUP(B246,Calculation!C$3:C$2610,1,FALSE)))),"not entered","")</f>
        <v/>
      </c>
      <c r="H246" t="str">
        <f>IF(ISNA(VLOOKUP(D246,Calculation!$AI$12:$AI$88,1,FALSE)),"NO club name match","Club Name Match")</f>
        <v>NO club name match</v>
      </c>
    </row>
    <row r="247" spans="2:8" x14ac:dyDescent="0.2">
      <c r="B247" s="54" t="s">
        <v>5</v>
      </c>
      <c r="C247" s="39" t="s">
        <v>19</v>
      </c>
      <c r="D247" s="39" t="s">
        <v>19</v>
      </c>
      <c r="E247" s="39">
        <v>1.1574074074074073E-5</v>
      </c>
      <c r="F247" s="40" t="e">
        <f t="shared" si="3"/>
        <v>#N/A</v>
      </c>
      <c r="G247" t="str">
        <f>IF((ISERROR((VLOOKUP(B247,Calculation!C$3:C$2610,1,FALSE)))),"not entered","")</f>
        <v/>
      </c>
      <c r="H247" t="str">
        <f>IF(ISNA(VLOOKUP(D247,Calculation!$AI$12:$AI$88,1,FALSE)),"NO club name match","Club Name Match")</f>
        <v>NO club name match</v>
      </c>
    </row>
    <row r="248" spans="2:8" x14ac:dyDescent="0.2">
      <c r="B248" s="54" t="s">
        <v>5</v>
      </c>
      <c r="C248" s="39" t="s">
        <v>19</v>
      </c>
      <c r="D248" s="39" t="s">
        <v>19</v>
      </c>
      <c r="E248" s="39">
        <v>1.1574074074074073E-5</v>
      </c>
      <c r="F248" s="40" t="e">
        <f t="shared" si="3"/>
        <v>#N/A</v>
      </c>
      <c r="G248" t="str">
        <f>IF((ISERROR((VLOOKUP(B248,Calculation!C$3:C$2610,1,FALSE)))),"not entered","")</f>
        <v/>
      </c>
      <c r="H248" t="str">
        <f>IF(ISNA(VLOOKUP(D248,Calculation!$AI$12:$AI$88,1,FALSE)),"NO club name match","Club Name Match")</f>
        <v>NO club name match</v>
      </c>
    </row>
    <row r="249" spans="2:8" x14ac:dyDescent="0.2">
      <c r="B249" s="54" t="s">
        <v>5</v>
      </c>
      <c r="C249" s="39" t="s">
        <v>19</v>
      </c>
      <c r="D249" s="39" t="s">
        <v>19</v>
      </c>
      <c r="E249" s="39">
        <v>1.1574074074074073E-5</v>
      </c>
      <c r="F249" s="40" t="e">
        <f t="shared" si="3"/>
        <v>#N/A</v>
      </c>
      <c r="G249" t="str">
        <f>IF((ISERROR((VLOOKUP(B249,Calculation!C$3:C$2610,1,FALSE)))),"not entered","")</f>
        <v/>
      </c>
      <c r="H249" t="str">
        <f>IF(ISNA(VLOOKUP(D249,Calculation!$AI$12:$AI$88,1,FALSE)),"NO club name match","Club Name Match")</f>
        <v>NO club name match</v>
      </c>
    </row>
    <row r="250" spans="2:8" x14ac:dyDescent="0.2">
      <c r="B250" s="54" t="s">
        <v>5</v>
      </c>
      <c r="C250" s="39" t="s">
        <v>19</v>
      </c>
      <c r="D250" s="39" t="s">
        <v>19</v>
      </c>
      <c r="E250" s="39">
        <v>1.1574074074074073E-5</v>
      </c>
      <c r="F250" s="40" t="e">
        <f t="shared" si="3"/>
        <v>#N/A</v>
      </c>
      <c r="G250" t="str">
        <f>IF((ISERROR((VLOOKUP(B250,Calculation!C$3:C$2610,1,FALSE)))),"not entered","")</f>
        <v/>
      </c>
      <c r="H250" t="str">
        <f>IF(ISNA(VLOOKUP(D250,Calculation!$AI$12:$AI$88,1,FALSE)),"NO club name match","Club Name Match")</f>
        <v>NO club name match</v>
      </c>
    </row>
    <row r="251" spans="2:8" x14ac:dyDescent="0.2">
      <c r="B251" s="54" t="s">
        <v>5</v>
      </c>
      <c r="C251" s="39" t="s">
        <v>19</v>
      </c>
      <c r="D251" s="39" t="s">
        <v>19</v>
      </c>
      <c r="E251" s="39">
        <v>1.1574074074074073E-5</v>
      </c>
      <c r="F251" s="40" t="e">
        <f t="shared" si="3"/>
        <v>#N/A</v>
      </c>
      <c r="G251" t="str">
        <f>IF((ISERROR((VLOOKUP(B251,Calculation!C$3:C$2610,1,FALSE)))),"not entered","")</f>
        <v/>
      </c>
      <c r="H251" t="str">
        <f>IF(ISNA(VLOOKUP(D251,Calculation!$AI$12:$AI$88,1,FALSE)),"NO club name match","Club Name Match")</f>
        <v>NO club name match</v>
      </c>
    </row>
    <row r="252" spans="2:8" x14ac:dyDescent="0.2">
      <c r="B252" s="54" t="s">
        <v>5</v>
      </c>
      <c r="C252" s="39" t="s">
        <v>19</v>
      </c>
      <c r="D252" s="39" t="s">
        <v>19</v>
      </c>
      <c r="E252" s="39">
        <v>1.1574074074074073E-5</v>
      </c>
      <c r="F252" s="40" t="e">
        <f t="shared" si="3"/>
        <v>#N/A</v>
      </c>
      <c r="G252" t="str">
        <f>IF((ISERROR((VLOOKUP(B252,Calculation!C$3:C$2610,1,FALSE)))),"not entered","")</f>
        <v/>
      </c>
      <c r="H252" t="str">
        <f>IF(ISNA(VLOOKUP(D252,Calculation!$AI$12:$AI$88,1,FALSE)),"NO club name match","Club Name Match")</f>
        <v>NO club name match</v>
      </c>
    </row>
    <row r="253" spans="2:8" x14ac:dyDescent="0.2">
      <c r="B253" s="54" t="s">
        <v>5</v>
      </c>
      <c r="C253" s="39" t="s">
        <v>19</v>
      </c>
      <c r="D253" s="39" t="s">
        <v>19</v>
      </c>
      <c r="E253" s="39">
        <v>1.1574074074074073E-5</v>
      </c>
      <c r="F253" s="40" t="e">
        <f t="shared" si="3"/>
        <v>#N/A</v>
      </c>
      <c r="G253" t="str">
        <f>IF((ISERROR((VLOOKUP(B253,Calculation!C$3:C$2610,1,FALSE)))),"not entered","")</f>
        <v/>
      </c>
      <c r="H253" t="str">
        <f>IF(ISNA(VLOOKUP(D253,Calculation!$AI$12:$AI$88,1,FALSE)),"NO club name match","Club Name Match")</f>
        <v>NO club name match</v>
      </c>
    </row>
    <row r="254" spans="2:8" x14ac:dyDescent="0.2">
      <c r="B254" s="54" t="s">
        <v>5</v>
      </c>
      <c r="C254" s="39" t="s">
        <v>19</v>
      </c>
      <c r="D254" s="39" t="s">
        <v>19</v>
      </c>
      <c r="E254" s="39">
        <v>1.1574074074074073E-5</v>
      </c>
      <c r="F254" s="40" t="e">
        <f t="shared" si="3"/>
        <v>#N/A</v>
      </c>
      <c r="G254" t="str">
        <f>IF((ISERROR((VLOOKUP(B254,Calculation!C$3:C$2610,1,FALSE)))),"not entered","")</f>
        <v/>
      </c>
      <c r="H254" t="str">
        <f>IF(ISNA(VLOOKUP(D254,Calculation!$AI$12:$AI$88,1,FALSE)),"NO club name match","Club Name Match")</f>
        <v>NO club name match</v>
      </c>
    </row>
    <row r="255" spans="2:8" x14ac:dyDescent="0.2">
      <c r="B255" s="54" t="s">
        <v>5</v>
      </c>
      <c r="C255" s="39" t="s">
        <v>19</v>
      </c>
      <c r="D255" s="39" t="s">
        <v>19</v>
      </c>
      <c r="E255" s="39">
        <v>1.1574074074074073E-5</v>
      </c>
      <c r="F255" s="40" t="e">
        <f t="shared" si="3"/>
        <v>#N/A</v>
      </c>
      <c r="G255" t="str">
        <f>IF((ISERROR((VLOOKUP(B255,Calculation!C$3:C$2610,1,FALSE)))),"not entered","")</f>
        <v/>
      </c>
      <c r="H255" t="str">
        <f>IF(ISNA(VLOOKUP(D255,Calculation!$AI$12:$AI$88,1,FALSE)),"NO club name match","Club Name Match")</f>
        <v>NO club name match</v>
      </c>
    </row>
    <row r="256" spans="2:8" x14ac:dyDescent="0.2">
      <c r="B256" s="54" t="s">
        <v>5</v>
      </c>
      <c r="C256" s="39" t="s">
        <v>19</v>
      </c>
      <c r="D256" s="39" t="s">
        <v>19</v>
      </c>
      <c r="E256" s="39">
        <v>1.1574074074074073E-5</v>
      </c>
      <c r="F256" s="40" t="e">
        <f t="shared" si="3"/>
        <v>#N/A</v>
      </c>
      <c r="G256" t="str">
        <f>IF((ISERROR((VLOOKUP(B256,Calculation!C$3:C$2610,1,FALSE)))),"not entered","")</f>
        <v/>
      </c>
      <c r="H256" t="str">
        <f>IF(ISNA(VLOOKUP(D256,Calculation!$AI$12:$AI$88,1,FALSE)),"NO club name match","Club Name Match")</f>
        <v>NO club name match</v>
      </c>
    </row>
    <row r="257" spans="2:8" x14ac:dyDescent="0.2">
      <c r="B257" s="54" t="s">
        <v>5</v>
      </c>
      <c r="C257" s="39" t="s">
        <v>19</v>
      </c>
      <c r="D257" s="39" t="s">
        <v>19</v>
      </c>
      <c r="E257" s="39">
        <v>1.1574074074074073E-5</v>
      </c>
      <c r="F257" s="40" t="e">
        <f t="shared" si="3"/>
        <v>#N/A</v>
      </c>
      <c r="G257" t="str">
        <f>IF((ISERROR((VLOOKUP(B257,Calculation!C$3:C$2610,1,FALSE)))),"not entered","")</f>
        <v/>
      </c>
      <c r="H257" t="str">
        <f>IF(ISNA(VLOOKUP(D257,Calculation!$AI$12:$AI$88,1,FALSE)),"NO club name match","Club Name Match")</f>
        <v>NO club name match</v>
      </c>
    </row>
    <row r="258" spans="2:8" x14ac:dyDescent="0.2">
      <c r="B258" s="54" t="s">
        <v>5</v>
      </c>
      <c r="C258" s="39" t="s">
        <v>19</v>
      </c>
      <c r="D258" s="39" t="s">
        <v>19</v>
      </c>
      <c r="E258" s="39">
        <v>1.1574074074074073E-5</v>
      </c>
      <c r="F258" s="40" t="e">
        <f t="shared" si="3"/>
        <v>#N/A</v>
      </c>
      <c r="G258" t="str">
        <f>IF((ISERROR((VLOOKUP(B258,Calculation!C$3:C$2610,1,FALSE)))),"not entered","")</f>
        <v/>
      </c>
      <c r="H258" t="str">
        <f>IF(ISNA(VLOOKUP(D258,Calculation!$AI$12:$AI$88,1,FALSE)),"NO club name match","Club Name Match")</f>
        <v>NO club name match</v>
      </c>
    </row>
    <row r="259" spans="2:8" x14ac:dyDescent="0.2">
      <c r="B259" s="54" t="s">
        <v>5</v>
      </c>
      <c r="C259" s="39" t="s">
        <v>19</v>
      </c>
      <c r="D259" s="39" t="s">
        <v>19</v>
      </c>
      <c r="E259" s="39">
        <v>1.1574074074074073E-5</v>
      </c>
      <c r="F259" s="40" t="e">
        <f t="shared" si="3"/>
        <v>#N/A</v>
      </c>
      <c r="G259" t="str">
        <f>IF((ISERROR((VLOOKUP(B259,Calculation!C$3:C$2610,1,FALSE)))),"not entered","")</f>
        <v/>
      </c>
      <c r="H259" t="str">
        <f>IF(ISNA(VLOOKUP(D259,Calculation!$AI$12:$AI$88,1,FALSE)),"NO club name match","Club Name Match")</f>
        <v>NO club name match</v>
      </c>
    </row>
    <row r="260" spans="2:8" x14ac:dyDescent="0.2">
      <c r="B260" s="54" t="s">
        <v>5</v>
      </c>
      <c r="C260" s="39" t="s">
        <v>19</v>
      </c>
      <c r="D260" s="39" t="s">
        <v>19</v>
      </c>
      <c r="E260" s="39">
        <v>1.1574074074074073E-5</v>
      </c>
      <c r="F260" s="40" t="e">
        <f t="shared" si="3"/>
        <v>#N/A</v>
      </c>
      <c r="G260" t="str">
        <f>IF((ISERROR((VLOOKUP(B260,Calculation!C$3:C$2610,1,FALSE)))),"not entered","")</f>
        <v/>
      </c>
      <c r="H260" t="str">
        <f>IF(ISNA(VLOOKUP(D260,Calculation!$AI$12:$AI$88,1,FALSE)),"NO club name match","Club Name Match")</f>
        <v>NO club name match</v>
      </c>
    </row>
    <row r="261" spans="2:8" x14ac:dyDescent="0.2">
      <c r="B261" s="54" t="s">
        <v>5</v>
      </c>
      <c r="C261" s="39" t="s">
        <v>19</v>
      </c>
      <c r="D261" s="39" t="s">
        <v>19</v>
      </c>
      <c r="E261" s="39">
        <v>1.1574074074074073E-5</v>
      </c>
      <c r="F261" s="40" t="e">
        <f t="shared" si="3"/>
        <v>#N/A</v>
      </c>
      <c r="G261" t="str">
        <f>IF((ISERROR((VLOOKUP(B261,Calculation!C$3:C$2610,1,FALSE)))),"not entered","")</f>
        <v/>
      </c>
      <c r="H261" t="str">
        <f>IF(ISNA(VLOOKUP(D261,Calculation!$AI$12:$AI$88,1,FALSE)),"NO club name match","Club Name Match")</f>
        <v>NO club name match</v>
      </c>
    </row>
    <row r="262" spans="2:8" x14ac:dyDescent="0.2">
      <c r="B262" s="54" t="s">
        <v>5</v>
      </c>
      <c r="C262" s="39" t="s">
        <v>19</v>
      </c>
      <c r="D262" s="39" t="s">
        <v>19</v>
      </c>
      <c r="E262" s="39">
        <v>1.1574074074074073E-5</v>
      </c>
      <c r="F262" s="40" t="e">
        <f t="shared" ref="F262:F325" si="4">TRUNC((VLOOKUP(C262,C$4:E$5,3,FALSE))/(E262/10000))</f>
        <v>#N/A</v>
      </c>
      <c r="G262" t="str">
        <f>IF((ISERROR((VLOOKUP(B262,Calculation!C$3:C$2610,1,FALSE)))),"not entered","")</f>
        <v/>
      </c>
      <c r="H262" t="str">
        <f>IF(ISNA(VLOOKUP(D262,Calculation!$AI$12:$AI$88,1,FALSE)),"NO club name match","Club Name Match")</f>
        <v>NO club name match</v>
      </c>
    </row>
    <row r="263" spans="2:8" x14ac:dyDescent="0.2">
      <c r="B263" s="54" t="s">
        <v>5</v>
      </c>
      <c r="C263" s="39" t="s">
        <v>19</v>
      </c>
      <c r="D263" s="39" t="s">
        <v>19</v>
      </c>
      <c r="E263" s="39">
        <v>1.1574074074074073E-5</v>
      </c>
      <c r="F263" s="40" t="e">
        <f t="shared" si="4"/>
        <v>#N/A</v>
      </c>
      <c r="G263" t="str">
        <f>IF((ISERROR((VLOOKUP(B263,Calculation!C$3:C$2610,1,FALSE)))),"not entered","")</f>
        <v/>
      </c>
      <c r="H263" t="str">
        <f>IF(ISNA(VLOOKUP(D263,Calculation!$AI$12:$AI$88,1,FALSE)),"NO club name match","Club Name Match")</f>
        <v>NO club name match</v>
      </c>
    </row>
    <row r="264" spans="2:8" x14ac:dyDescent="0.2">
      <c r="B264" s="54" t="s">
        <v>5</v>
      </c>
      <c r="C264" s="39" t="s">
        <v>19</v>
      </c>
      <c r="D264" s="39" t="s">
        <v>19</v>
      </c>
      <c r="E264" s="39">
        <v>1.1574074074074073E-5</v>
      </c>
      <c r="F264" s="40" t="e">
        <f t="shared" si="4"/>
        <v>#N/A</v>
      </c>
      <c r="G264" t="str">
        <f>IF((ISERROR((VLOOKUP(B264,Calculation!C$3:C$2610,1,FALSE)))),"not entered","")</f>
        <v/>
      </c>
      <c r="H264" t="str">
        <f>IF(ISNA(VLOOKUP(D264,Calculation!$AI$12:$AI$88,1,FALSE)),"NO club name match","Club Name Match")</f>
        <v>NO club name match</v>
      </c>
    </row>
    <row r="265" spans="2:8" x14ac:dyDescent="0.2">
      <c r="B265" s="54" t="s">
        <v>5</v>
      </c>
      <c r="C265" s="39" t="s">
        <v>19</v>
      </c>
      <c r="D265" s="39" t="s">
        <v>19</v>
      </c>
      <c r="E265" s="39">
        <v>1.1574074074074073E-5</v>
      </c>
      <c r="F265" s="40" t="e">
        <f t="shared" si="4"/>
        <v>#N/A</v>
      </c>
      <c r="G265" t="str">
        <f>IF((ISERROR((VLOOKUP(B265,Calculation!C$3:C$2610,1,FALSE)))),"not entered","")</f>
        <v/>
      </c>
      <c r="H265" t="str">
        <f>IF(ISNA(VLOOKUP(D265,Calculation!$AI$12:$AI$88,1,FALSE)),"NO club name match","Club Name Match")</f>
        <v>NO club name match</v>
      </c>
    </row>
    <row r="266" spans="2:8" x14ac:dyDescent="0.2">
      <c r="B266" s="54" t="s">
        <v>5</v>
      </c>
      <c r="C266" s="39" t="s">
        <v>19</v>
      </c>
      <c r="D266" s="39" t="s">
        <v>19</v>
      </c>
      <c r="E266" s="39">
        <v>1.1574074074074073E-5</v>
      </c>
      <c r="F266" s="40" t="e">
        <f t="shared" si="4"/>
        <v>#N/A</v>
      </c>
      <c r="G266" t="str">
        <f>IF((ISERROR((VLOOKUP(B266,Calculation!C$3:C$2610,1,FALSE)))),"not entered","")</f>
        <v/>
      </c>
      <c r="H266" t="str">
        <f>IF(ISNA(VLOOKUP(D266,Calculation!$AI$12:$AI$88,1,FALSE)),"NO club name match","Club Name Match")</f>
        <v>NO club name match</v>
      </c>
    </row>
    <row r="267" spans="2:8" x14ac:dyDescent="0.2">
      <c r="B267" s="54" t="s">
        <v>5</v>
      </c>
      <c r="C267" s="39" t="s">
        <v>19</v>
      </c>
      <c r="D267" s="39" t="s">
        <v>19</v>
      </c>
      <c r="E267" s="39">
        <v>1.1574074074074073E-5</v>
      </c>
      <c r="F267" s="40" t="e">
        <f t="shared" si="4"/>
        <v>#N/A</v>
      </c>
      <c r="G267" t="str">
        <f>IF((ISERROR((VLOOKUP(B267,Calculation!C$3:C$2610,1,FALSE)))),"not entered","")</f>
        <v/>
      </c>
      <c r="H267" t="str">
        <f>IF(ISNA(VLOOKUP(D267,Calculation!$AI$12:$AI$88,1,FALSE)),"NO club name match","Club Name Match")</f>
        <v>NO club name match</v>
      </c>
    </row>
    <row r="268" spans="2:8" x14ac:dyDescent="0.2">
      <c r="B268" s="54" t="s">
        <v>5</v>
      </c>
      <c r="C268" s="39" t="s">
        <v>19</v>
      </c>
      <c r="D268" s="39" t="s">
        <v>19</v>
      </c>
      <c r="E268" s="39">
        <v>1.1574074074074073E-5</v>
      </c>
      <c r="F268" s="40" t="e">
        <f t="shared" si="4"/>
        <v>#N/A</v>
      </c>
      <c r="G268" t="str">
        <f>IF((ISERROR((VLOOKUP(B268,Calculation!C$3:C$2610,1,FALSE)))),"not entered","")</f>
        <v/>
      </c>
      <c r="H268" t="str">
        <f>IF(ISNA(VLOOKUP(D268,Calculation!$AI$12:$AI$88,1,FALSE)),"NO club name match","Club Name Match")</f>
        <v>NO club name match</v>
      </c>
    </row>
    <row r="269" spans="2:8" x14ac:dyDescent="0.2">
      <c r="B269" s="54" t="s">
        <v>5</v>
      </c>
      <c r="C269" s="39" t="s">
        <v>19</v>
      </c>
      <c r="D269" s="39" t="s">
        <v>19</v>
      </c>
      <c r="E269" s="39">
        <v>1.1574074074074073E-5</v>
      </c>
      <c r="F269" s="40" t="e">
        <f t="shared" si="4"/>
        <v>#N/A</v>
      </c>
      <c r="G269" t="str">
        <f>IF((ISERROR((VLOOKUP(B269,Calculation!C$3:C$2610,1,FALSE)))),"not entered","")</f>
        <v/>
      </c>
      <c r="H269" t="str">
        <f>IF(ISNA(VLOOKUP(D269,Calculation!$AI$12:$AI$88,1,FALSE)),"NO club name match","Club Name Match")</f>
        <v>NO club name match</v>
      </c>
    </row>
    <row r="270" spans="2:8" x14ac:dyDescent="0.2">
      <c r="B270" s="54" t="s">
        <v>5</v>
      </c>
      <c r="C270" s="39" t="s">
        <v>19</v>
      </c>
      <c r="D270" s="39" t="s">
        <v>19</v>
      </c>
      <c r="E270" s="39">
        <v>1.1574074074074073E-5</v>
      </c>
      <c r="F270" s="40" t="e">
        <f t="shared" si="4"/>
        <v>#N/A</v>
      </c>
      <c r="G270" t="str">
        <f>IF((ISERROR((VLOOKUP(B270,Calculation!C$3:C$2610,1,FALSE)))),"not entered","")</f>
        <v/>
      </c>
      <c r="H270" t="str">
        <f>IF(ISNA(VLOOKUP(D270,Calculation!$AI$12:$AI$88,1,FALSE)),"NO club name match","Club Name Match")</f>
        <v>NO club name match</v>
      </c>
    </row>
    <row r="271" spans="2:8" x14ac:dyDescent="0.2">
      <c r="B271" s="54" t="s">
        <v>5</v>
      </c>
      <c r="C271" s="39" t="s">
        <v>19</v>
      </c>
      <c r="D271" s="39" t="s">
        <v>19</v>
      </c>
      <c r="E271" s="39">
        <v>1.1574074074074073E-5</v>
      </c>
      <c r="F271" s="40" t="e">
        <f t="shared" si="4"/>
        <v>#N/A</v>
      </c>
      <c r="G271" t="str">
        <f>IF((ISERROR((VLOOKUP(B271,Calculation!C$3:C$2610,1,FALSE)))),"not entered","")</f>
        <v/>
      </c>
      <c r="H271" t="str">
        <f>IF(ISNA(VLOOKUP(D271,Calculation!$AI$12:$AI$88,1,FALSE)),"NO club name match","Club Name Match")</f>
        <v>NO club name match</v>
      </c>
    </row>
    <row r="272" spans="2:8" x14ac:dyDescent="0.2">
      <c r="B272" s="54" t="s">
        <v>5</v>
      </c>
      <c r="C272" s="39" t="s">
        <v>19</v>
      </c>
      <c r="D272" s="39" t="s">
        <v>19</v>
      </c>
      <c r="E272" s="39">
        <v>1.1574074074074073E-5</v>
      </c>
      <c r="F272" s="40" t="e">
        <f t="shared" si="4"/>
        <v>#N/A</v>
      </c>
      <c r="G272" t="str">
        <f>IF((ISERROR((VLOOKUP(B272,Calculation!C$3:C$2610,1,FALSE)))),"not entered","")</f>
        <v/>
      </c>
      <c r="H272" t="str">
        <f>IF(ISNA(VLOOKUP(D272,Calculation!$AI$12:$AI$88,1,FALSE)),"NO club name match","Club Name Match")</f>
        <v>NO club name match</v>
      </c>
    </row>
    <row r="273" spans="2:8" x14ac:dyDescent="0.2">
      <c r="B273" s="54" t="s">
        <v>5</v>
      </c>
      <c r="C273" s="39" t="s">
        <v>19</v>
      </c>
      <c r="D273" s="39" t="s">
        <v>19</v>
      </c>
      <c r="E273" s="39">
        <v>1.1574074074074073E-5</v>
      </c>
      <c r="F273" s="40" t="e">
        <f t="shared" si="4"/>
        <v>#N/A</v>
      </c>
      <c r="G273" t="str">
        <f>IF((ISERROR((VLOOKUP(B273,Calculation!C$3:C$2610,1,FALSE)))),"not entered","")</f>
        <v/>
      </c>
      <c r="H273" t="str">
        <f>IF(ISNA(VLOOKUP(D273,Calculation!$AI$12:$AI$88,1,FALSE)),"NO club name match","Club Name Match")</f>
        <v>NO club name match</v>
      </c>
    </row>
    <row r="274" spans="2:8" x14ac:dyDescent="0.2">
      <c r="B274" s="54" t="s">
        <v>5</v>
      </c>
      <c r="C274" s="39" t="s">
        <v>19</v>
      </c>
      <c r="D274" s="39" t="s">
        <v>19</v>
      </c>
      <c r="E274" s="39">
        <v>1.1574074074074073E-5</v>
      </c>
      <c r="F274" s="40" t="e">
        <f t="shared" si="4"/>
        <v>#N/A</v>
      </c>
      <c r="G274" t="str">
        <f>IF((ISERROR((VLOOKUP(B274,Calculation!C$3:C$2610,1,FALSE)))),"not entered","")</f>
        <v/>
      </c>
      <c r="H274" t="str">
        <f>IF(ISNA(VLOOKUP(D274,Calculation!$AI$12:$AI$88,1,FALSE)),"NO club name match","Club Name Match")</f>
        <v>NO club name match</v>
      </c>
    </row>
    <row r="275" spans="2:8" x14ac:dyDescent="0.2">
      <c r="B275" s="54" t="s">
        <v>5</v>
      </c>
      <c r="C275" s="39" t="s">
        <v>19</v>
      </c>
      <c r="D275" s="39" t="s">
        <v>19</v>
      </c>
      <c r="E275" s="39">
        <v>1.1574074074074073E-5</v>
      </c>
      <c r="F275" s="40" t="e">
        <f t="shared" si="4"/>
        <v>#N/A</v>
      </c>
      <c r="G275" t="str">
        <f>IF((ISERROR((VLOOKUP(B275,Calculation!C$3:C$2610,1,FALSE)))),"not entered","")</f>
        <v/>
      </c>
      <c r="H275" t="str">
        <f>IF(ISNA(VLOOKUP(D275,Calculation!$AI$12:$AI$88,1,FALSE)),"NO club name match","Club Name Match")</f>
        <v>NO club name match</v>
      </c>
    </row>
    <row r="276" spans="2:8" x14ac:dyDescent="0.2">
      <c r="B276" s="54" t="s">
        <v>5</v>
      </c>
      <c r="C276" s="39" t="s">
        <v>19</v>
      </c>
      <c r="D276" s="39" t="s">
        <v>19</v>
      </c>
      <c r="E276" s="39">
        <v>1.1574074074074073E-5</v>
      </c>
      <c r="F276" s="40" t="e">
        <f t="shared" si="4"/>
        <v>#N/A</v>
      </c>
      <c r="G276" t="str">
        <f>IF((ISERROR((VLOOKUP(B276,Calculation!C$3:C$2610,1,FALSE)))),"not entered","")</f>
        <v/>
      </c>
      <c r="H276" t="str">
        <f>IF(ISNA(VLOOKUP(D276,Calculation!$AI$12:$AI$88,1,FALSE)),"NO club name match","Club Name Match")</f>
        <v>NO club name match</v>
      </c>
    </row>
    <row r="277" spans="2:8" x14ac:dyDescent="0.2">
      <c r="B277" s="54" t="s">
        <v>5</v>
      </c>
      <c r="C277" s="39" t="s">
        <v>19</v>
      </c>
      <c r="D277" s="39" t="s">
        <v>19</v>
      </c>
      <c r="E277" s="39">
        <v>1.1574074074074073E-5</v>
      </c>
      <c r="F277" s="40" t="e">
        <f t="shared" si="4"/>
        <v>#N/A</v>
      </c>
      <c r="G277" t="str">
        <f>IF((ISERROR((VLOOKUP(B277,Calculation!C$3:C$2610,1,FALSE)))),"not entered","")</f>
        <v/>
      </c>
      <c r="H277" t="str">
        <f>IF(ISNA(VLOOKUP(D277,Calculation!$AI$12:$AI$88,1,FALSE)),"NO club name match","Club Name Match")</f>
        <v>NO club name match</v>
      </c>
    </row>
    <row r="278" spans="2:8" x14ac:dyDescent="0.2">
      <c r="B278" s="54" t="s">
        <v>5</v>
      </c>
      <c r="C278" s="39" t="s">
        <v>19</v>
      </c>
      <c r="D278" s="39" t="s">
        <v>19</v>
      </c>
      <c r="E278" s="39">
        <v>1.1574074074074073E-5</v>
      </c>
      <c r="F278" s="40" t="e">
        <f t="shared" si="4"/>
        <v>#N/A</v>
      </c>
      <c r="G278" t="str">
        <f>IF((ISERROR((VLOOKUP(B278,Calculation!C$3:C$2610,1,FALSE)))),"not entered","")</f>
        <v/>
      </c>
      <c r="H278" t="str">
        <f>IF(ISNA(VLOOKUP(D278,Calculation!$AI$12:$AI$88,1,FALSE)),"NO club name match","Club Name Match")</f>
        <v>NO club name match</v>
      </c>
    </row>
    <row r="279" spans="2:8" x14ac:dyDescent="0.2">
      <c r="B279" s="54" t="s">
        <v>5</v>
      </c>
      <c r="C279" s="39" t="s">
        <v>19</v>
      </c>
      <c r="D279" s="39" t="s">
        <v>19</v>
      </c>
      <c r="E279" s="39">
        <v>1.1574074074074073E-5</v>
      </c>
      <c r="F279" s="40" t="e">
        <f t="shared" si="4"/>
        <v>#N/A</v>
      </c>
      <c r="G279" t="str">
        <f>IF((ISERROR((VLOOKUP(B279,Calculation!C$3:C$2610,1,FALSE)))),"not entered","")</f>
        <v/>
      </c>
      <c r="H279" t="str">
        <f>IF(ISNA(VLOOKUP(D279,Calculation!$AI$12:$AI$88,1,FALSE)),"NO club name match","Club Name Match")</f>
        <v>NO club name match</v>
      </c>
    </row>
    <row r="280" spans="2:8" x14ac:dyDescent="0.2">
      <c r="B280" s="54" t="s">
        <v>5</v>
      </c>
      <c r="C280" s="39" t="s">
        <v>19</v>
      </c>
      <c r="D280" s="39" t="s">
        <v>19</v>
      </c>
      <c r="E280" s="39">
        <v>1.1574074074074073E-5</v>
      </c>
      <c r="F280" s="40" t="e">
        <f t="shared" si="4"/>
        <v>#N/A</v>
      </c>
      <c r="G280" t="str">
        <f>IF((ISERROR((VLOOKUP(B280,Calculation!C$3:C$2610,1,FALSE)))),"not entered","")</f>
        <v/>
      </c>
      <c r="H280" t="str">
        <f>IF(ISNA(VLOOKUP(D280,Calculation!$AI$12:$AI$88,1,FALSE)),"NO club name match","Club Name Match")</f>
        <v>NO club name match</v>
      </c>
    </row>
    <row r="281" spans="2:8" x14ac:dyDescent="0.2">
      <c r="B281" s="54" t="s">
        <v>5</v>
      </c>
      <c r="C281" s="39" t="s">
        <v>19</v>
      </c>
      <c r="D281" s="39" t="s">
        <v>19</v>
      </c>
      <c r="E281" s="39">
        <v>1.1574074074074073E-5</v>
      </c>
      <c r="F281" s="40" t="e">
        <f t="shared" si="4"/>
        <v>#N/A</v>
      </c>
      <c r="G281" t="str">
        <f>IF((ISERROR((VLOOKUP(B281,Calculation!C$3:C$2610,1,FALSE)))),"not entered","")</f>
        <v/>
      </c>
      <c r="H281" t="str">
        <f>IF(ISNA(VLOOKUP(D281,Calculation!$AI$12:$AI$88,1,FALSE)),"NO club name match","Club Name Match")</f>
        <v>NO club name match</v>
      </c>
    </row>
    <row r="282" spans="2:8" x14ac:dyDescent="0.2">
      <c r="B282" s="54" t="s">
        <v>5</v>
      </c>
      <c r="C282" s="39" t="s">
        <v>19</v>
      </c>
      <c r="D282" s="39" t="s">
        <v>19</v>
      </c>
      <c r="E282" s="39">
        <v>1.1574074074074073E-5</v>
      </c>
      <c r="F282" s="40" t="e">
        <f t="shared" si="4"/>
        <v>#N/A</v>
      </c>
      <c r="G282" t="str">
        <f>IF((ISERROR((VLOOKUP(B282,Calculation!C$3:C$2610,1,FALSE)))),"not entered","")</f>
        <v/>
      </c>
      <c r="H282" t="str">
        <f>IF(ISNA(VLOOKUP(D282,Calculation!$AI$12:$AI$88,1,FALSE)),"NO club name match","Club Name Match")</f>
        <v>NO club name match</v>
      </c>
    </row>
    <row r="283" spans="2:8" x14ac:dyDescent="0.2">
      <c r="B283" s="54" t="s">
        <v>5</v>
      </c>
      <c r="C283" s="39" t="s">
        <v>19</v>
      </c>
      <c r="D283" s="39" t="s">
        <v>19</v>
      </c>
      <c r="E283" s="39">
        <v>1.1574074074074073E-5</v>
      </c>
      <c r="F283" s="40" t="e">
        <f t="shared" si="4"/>
        <v>#N/A</v>
      </c>
      <c r="G283" t="str">
        <f>IF((ISERROR((VLOOKUP(B283,Calculation!C$3:C$2610,1,FALSE)))),"not entered","")</f>
        <v/>
      </c>
      <c r="H283" t="str">
        <f>IF(ISNA(VLOOKUP(D283,Calculation!$AI$12:$AI$88,1,FALSE)),"NO club name match","Club Name Match")</f>
        <v>NO club name match</v>
      </c>
    </row>
    <row r="284" spans="2:8" x14ac:dyDescent="0.2">
      <c r="B284" s="54" t="s">
        <v>5</v>
      </c>
      <c r="C284" s="39" t="s">
        <v>19</v>
      </c>
      <c r="D284" s="39" t="s">
        <v>19</v>
      </c>
      <c r="E284" s="39">
        <v>1.1574074074074073E-5</v>
      </c>
      <c r="F284" s="40" t="e">
        <f t="shared" si="4"/>
        <v>#N/A</v>
      </c>
      <c r="G284" t="str">
        <f>IF((ISERROR((VLOOKUP(B284,Calculation!C$3:C$2610,1,FALSE)))),"not entered","")</f>
        <v/>
      </c>
      <c r="H284" t="str">
        <f>IF(ISNA(VLOOKUP(D284,Calculation!$AI$12:$AI$88,1,FALSE)),"NO club name match","Club Name Match")</f>
        <v>NO club name match</v>
      </c>
    </row>
    <row r="285" spans="2:8" x14ac:dyDescent="0.2">
      <c r="B285" s="54" t="s">
        <v>5</v>
      </c>
      <c r="C285" s="39" t="s">
        <v>19</v>
      </c>
      <c r="D285" s="39" t="s">
        <v>19</v>
      </c>
      <c r="E285" s="39">
        <v>1.1574074074074073E-5</v>
      </c>
      <c r="F285" s="40" t="e">
        <f t="shared" si="4"/>
        <v>#N/A</v>
      </c>
      <c r="G285" t="str">
        <f>IF((ISERROR((VLOOKUP(B285,Calculation!C$3:C$2610,1,FALSE)))),"not entered","")</f>
        <v/>
      </c>
      <c r="H285" t="str">
        <f>IF(ISNA(VLOOKUP(D285,Calculation!$AI$12:$AI$88,1,FALSE)),"NO club name match","Club Name Match")</f>
        <v>NO club name match</v>
      </c>
    </row>
    <row r="286" spans="2:8" x14ac:dyDescent="0.2">
      <c r="B286" s="54" t="s">
        <v>5</v>
      </c>
      <c r="C286" s="39" t="s">
        <v>19</v>
      </c>
      <c r="D286" s="39" t="s">
        <v>19</v>
      </c>
      <c r="E286" s="39">
        <v>1.1574074074074073E-5</v>
      </c>
      <c r="F286" s="40" t="e">
        <f t="shared" si="4"/>
        <v>#N/A</v>
      </c>
      <c r="G286" t="str">
        <f>IF((ISERROR((VLOOKUP(B286,Calculation!C$3:C$2610,1,FALSE)))),"not entered","")</f>
        <v/>
      </c>
      <c r="H286" t="str">
        <f>IF(ISNA(VLOOKUP(D286,Calculation!$AI$12:$AI$88,1,FALSE)),"NO club name match","Club Name Match")</f>
        <v>NO club name match</v>
      </c>
    </row>
    <row r="287" spans="2:8" x14ac:dyDescent="0.2">
      <c r="B287" s="54" t="s">
        <v>5</v>
      </c>
      <c r="C287" s="39" t="s">
        <v>19</v>
      </c>
      <c r="D287" s="39" t="s">
        <v>19</v>
      </c>
      <c r="E287" s="39">
        <v>1.1574074074074073E-5</v>
      </c>
      <c r="F287" s="40" t="e">
        <f t="shared" si="4"/>
        <v>#N/A</v>
      </c>
      <c r="G287" t="str">
        <f>IF((ISERROR((VLOOKUP(B287,Calculation!C$3:C$2610,1,FALSE)))),"not entered","")</f>
        <v/>
      </c>
      <c r="H287" t="str">
        <f>IF(ISNA(VLOOKUP(D287,Calculation!$AI$12:$AI$88,1,FALSE)),"NO club name match","Club Name Match")</f>
        <v>NO club name match</v>
      </c>
    </row>
    <row r="288" spans="2:8" x14ac:dyDescent="0.2">
      <c r="B288" s="54" t="s">
        <v>5</v>
      </c>
      <c r="C288" s="39" t="s">
        <v>19</v>
      </c>
      <c r="D288" s="39" t="s">
        <v>19</v>
      </c>
      <c r="E288" s="39">
        <v>1.1574074074074073E-5</v>
      </c>
      <c r="F288" s="40" t="e">
        <f t="shared" si="4"/>
        <v>#N/A</v>
      </c>
      <c r="G288" t="str">
        <f>IF((ISERROR((VLOOKUP(B288,Calculation!C$3:C$2610,1,FALSE)))),"not entered","")</f>
        <v/>
      </c>
      <c r="H288" t="str">
        <f>IF(ISNA(VLOOKUP(D288,Calculation!$AI$12:$AI$88,1,FALSE)),"NO club name match","Club Name Match")</f>
        <v>NO club name match</v>
      </c>
    </row>
    <row r="289" spans="2:8" x14ac:dyDescent="0.2">
      <c r="B289" s="54" t="s">
        <v>5</v>
      </c>
      <c r="C289" s="39" t="s">
        <v>19</v>
      </c>
      <c r="D289" s="39" t="s">
        <v>19</v>
      </c>
      <c r="E289" s="39">
        <v>1.1574074074074073E-5</v>
      </c>
      <c r="F289" s="40" t="e">
        <f t="shared" si="4"/>
        <v>#N/A</v>
      </c>
      <c r="G289" t="str">
        <f>IF((ISERROR((VLOOKUP(B289,Calculation!C$3:C$2610,1,FALSE)))),"not entered","")</f>
        <v/>
      </c>
      <c r="H289" t="str">
        <f>IF(ISNA(VLOOKUP(D289,Calculation!$AI$12:$AI$88,1,FALSE)),"NO club name match","Club Name Match")</f>
        <v>NO club name match</v>
      </c>
    </row>
    <row r="290" spans="2:8" x14ac:dyDescent="0.2">
      <c r="B290" s="54" t="s">
        <v>5</v>
      </c>
      <c r="C290" s="39" t="s">
        <v>19</v>
      </c>
      <c r="D290" s="39" t="s">
        <v>19</v>
      </c>
      <c r="E290" s="39">
        <v>1.1574074074074073E-5</v>
      </c>
      <c r="F290" s="40" t="e">
        <f t="shared" si="4"/>
        <v>#N/A</v>
      </c>
      <c r="G290" t="str">
        <f>IF((ISERROR((VLOOKUP(B290,Calculation!C$3:C$2610,1,FALSE)))),"not entered","")</f>
        <v/>
      </c>
      <c r="H290" t="str">
        <f>IF(ISNA(VLOOKUP(D290,Calculation!$AI$12:$AI$88,1,FALSE)),"NO club name match","Club Name Match")</f>
        <v>NO club name match</v>
      </c>
    </row>
    <row r="291" spans="2:8" x14ac:dyDescent="0.2">
      <c r="B291" s="54" t="s">
        <v>5</v>
      </c>
      <c r="C291" s="39" t="s">
        <v>19</v>
      </c>
      <c r="D291" s="39" t="s">
        <v>19</v>
      </c>
      <c r="E291" s="39">
        <v>1.1574074074074073E-5</v>
      </c>
      <c r="F291" s="40" t="e">
        <f t="shared" si="4"/>
        <v>#N/A</v>
      </c>
      <c r="G291" t="str">
        <f>IF((ISERROR((VLOOKUP(B291,Calculation!C$3:C$2610,1,FALSE)))),"not entered","")</f>
        <v/>
      </c>
      <c r="H291" t="str">
        <f>IF(ISNA(VLOOKUP(D291,Calculation!$AI$12:$AI$88,1,FALSE)),"NO club name match","Club Name Match")</f>
        <v>NO club name match</v>
      </c>
    </row>
    <row r="292" spans="2:8" x14ac:dyDescent="0.2">
      <c r="B292" s="54" t="s">
        <v>5</v>
      </c>
      <c r="C292" s="39" t="s">
        <v>19</v>
      </c>
      <c r="D292" s="39" t="s">
        <v>19</v>
      </c>
      <c r="E292" s="39">
        <v>1.1574074074074073E-5</v>
      </c>
      <c r="F292" s="40" t="e">
        <f t="shared" si="4"/>
        <v>#N/A</v>
      </c>
      <c r="G292" t="str">
        <f>IF((ISERROR((VLOOKUP(B292,Calculation!C$3:C$2610,1,FALSE)))),"not entered","")</f>
        <v/>
      </c>
      <c r="H292" t="str">
        <f>IF(ISNA(VLOOKUP(D292,Calculation!$AI$12:$AI$88,1,FALSE)),"NO club name match","Club Name Match")</f>
        <v>NO club name match</v>
      </c>
    </row>
    <row r="293" spans="2:8" x14ac:dyDescent="0.2">
      <c r="B293" s="54" t="s">
        <v>5</v>
      </c>
      <c r="C293" s="39" t="s">
        <v>19</v>
      </c>
      <c r="D293" s="39" t="s">
        <v>19</v>
      </c>
      <c r="E293" s="39">
        <v>1.1574074074074073E-5</v>
      </c>
      <c r="F293" s="40" t="e">
        <f t="shared" si="4"/>
        <v>#N/A</v>
      </c>
      <c r="G293" t="str">
        <f>IF((ISERROR((VLOOKUP(B293,Calculation!C$3:C$2610,1,FALSE)))),"not entered","")</f>
        <v/>
      </c>
      <c r="H293" t="str">
        <f>IF(ISNA(VLOOKUP(D293,Calculation!$AI$12:$AI$88,1,FALSE)),"NO club name match","Club Name Match")</f>
        <v>NO club name match</v>
      </c>
    </row>
    <row r="294" spans="2:8" x14ac:dyDescent="0.2">
      <c r="B294" s="54" t="s">
        <v>5</v>
      </c>
      <c r="C294" s="39" t="s">
        <v>19</v>
      </c>
      <c r="D294" s="39" t="s">
        <v>19</v>
      </c>
      <c r="E294" s="39">
        <v>1.1574074074074073E-5</v>
      </c>
      <c r="F294" s="40" t="e">
        <f t="shared" si="4"/>
        <v>#N/A</v>
      </c>
      <c r="G294" t="str">
        <f>IF((ISERROR((VLOOKUP(B294,Calculation!C$3:C$2610,1,FALSE)))),"not entered","")</f>
        <v/>
      </c>
      <c r="H294" t="str">
        <f>IF(ISNA(VLOOKUP(D294,Calculation!$AI$12:$AI$88,1,FALSE)),"NO club name match","Club Name Match")</f>
        <v>NO club name match</v>
      </c>
    </row>
    <row r="295" spans="2:8" x14ac:dyDescent="0.2">
      <c r="B295" s="54" t="s">
        <v>5</v>
      </c>
      <c r="C295" s="39" t="s">
        <v>19</v>
      </c>
      <c r="D295" s="39" t="s">
        <v>19</v>
      </c>
      <c r="E295" s="39">
        <v>1.1574074074074073E-5</v>
      </c>
      <c r="F295" s="40" t="e">
        <f t="shared" si="4"/>
        <v>#N/A</v>
      </c>
      <c r="G295" t="str">
        <f>IF((ISERROR((VLOOKUP(B295,Calculation!C$3:C$2610,1,FALSE)))),"not entered","")</f>
        <v/>
      </c>
      <c r="H295" t="str">
        <f>IF(ISNA(VLOOKUP(D295,Calculation!$AI$12:$AI$88,1,FALSE)),"NO club name match","Club Name Match")</f>
        <v>NO club name match</v>
      </c>
    </row>
    <row r="296" spans="2:8" x14ac:dyDescent="0.2">
      <c r="B296" s="54" t="s">
        <v>5</v>
      </c>
      <c r="C296" s="39" t="s">
        <v>19</v>
      </c>
      <c r="D296" s="39" t="s">
        <v>19</v>
      </c>
      <c r="E296" s="39">
        <v>1.1574074074074073E-5</v>
      </c>
      <c r="F296" s="40" t="e">
        <f t="shared" si="4"/>
        <v>#N/A</v>
      </c>
      <c r="G296" t="str">
        <f>IF((ISERROR((VLOOKUP(B296,Calculation!C$3:C$2610,1,FALSE)))),"not entered","")</f>
        <v/>
      </c>
      <c r="H296" t="str">
        <f>IF(ISNA(VLOOKUP(D296,Calculation!$AI$12:$AI$88,1,FALSE)),"NO club name match","Club Name Match")</f>
        <v>NO club name match</v>
      </c>
    </row>
    <row r="297" spans="2:8" x14ac:dyDescent="0.2">
      <c r="B297" s="54" t="s">
        <v>5</v>
      </c>
      <c r="C297" s="39" t="s">
        <v>19</v>
      </c>
      <c r="D297" s="39" t="s">
        <v>19</v>
      </c>
      <c r="E297" s="39">
        <v>1.1574074074074073E-5</v>
      </c>
      <c r="F297" s="40" t="e">
        <f t="shared" si="4"/>
        <v>#N/A</v>
      </c>
      <c r="G297" t="str">
        <f>IF((ISERROR((VLOOKUP(B297,Calculation!C$3:C$2610,1,FALSE)))),"not entered","")</f>
        <v/>
      </c>
      <c r="H297" t="str">
        <f>IF(ISNA(VLOOKUP(D297,Calculation!$AI$12:$AI$88,1,FALSE)),"NO club name match","Club Name Match")</f>
        <v>NO club name match</v>
      </c>
    </row>
    <row r="298" spans="2:8" x14ac:dyDescent="0.2">
      <c r="B298" s="54" t="s">
        <v>5</v>
      </c>
      <c r="C298" s="39" t="s">
        <v>19</v>
      </c>
      <c r="D298" s="39" t="s">
        <v>19</v>
      </c>
      <c r="E298" s="39">
        <v>1.1574074074074073E-5</v>
      </c>
      <c r="F298" s="40" t="e">
        <f t="shared" si="4"/>
        <v>#N/A</v>
      </c>
      <c r="G298" t="str">
        <f>IF((ISERROR((VLOOKUP(B298,Calculation!C$3:C$2610,1,FALSE)))),"not entered","")</f>
        <v/>
      </c>
      <c r="H298" t="str">
        <f>IF(ISNA(VLOOKUP(D298,Calculation!$AI$12:$AI$88,1,FALSE)),"NO club name match","Club Name Match")</f>
        <v>NO club name match</v>
      </c>
    </row>
    <row r="299" spans="2:8" x14ac:dyDescent="0.2">
      <c r="B299" s="54" t="s">
        <v>5</v>
      </c>
      <c r="C299" s="39" t="s">
        <v>19</v>
      </c>
      <c r="D299" s="39" t="s">
        <v>19</v>
      </c>
      <c r="E299" s="39">
        <v>1.1574074074074073E-5</v>
      </c>
      <c r="F299" s="40" t="e">
        <f t="shared" si="4"/>
        <v>#N/A</v>
      </c>
      <c r="G299" t="str">
        <f>IF((ISERROR((VLOOKUP(B299,Calculation!C$3:C$2610,1,FALSE)))),"not entered","")</f>
        <v/>
      </c>
      <c r="H299" t="str">
        <f>IF(ISNA(VLOOKUP(D299,Calculation!$AI$12:$AI$88,1,FALSE)),"NO club name match","Club Name Match")</f>
        <v>NO club name match</v>
      </c>
    </row>
    <row r="300" spans="2:8" x14ac:dyDescent="0.2">
      <c r="B300" s="54" t="s">
        <v>5</v>
      </c>
      <c r="C300" s="39" t="s">
        <v>19</v>
      </c>
      <c r="D300" s="39" t="s">
        <v>19</v>
      </c>
      <c r="E300" s="39">
        <v>1.1574074074074073E-5</v>
      </c>
      <c r="F300" s="40" t="e">
        <f t="shared" si="4"/>
        <v>#N/A</v>
      </c>
      <c r="G300" t="str">
        <f>IF((ISERROR((VLOOKUP(B300,Calculation!C$3:C$2610,1,FALSE)))),"not entered","")</f>
        <v/>
      </c>
      <c r="H300" t="str">
        <f>IF(ISNA(VLOOKUP(D300,Calculation!$AI$12:$AI$88,1,FALSE)),"NO club name match","Club Name Match")</f>
        <v>NO club name match</v>
      </c>
    </row>
    <row r="301" spans="2:8" x14ac:dyDescent="0.2">
      <c r="B301" s="54" t="s">
        <v>5</v>
      </c>
      <c r="C301" s="39" t="s">
        <v>19</v>
      </c>
      <c r="D301" s="39" t="s">
        <v>19</v>
      </c>
      <c r="E301" s="39">
        <v>1.1574074074074073E-5</v>
      </c>
      <c r="F301" s="40" t="e">
        <f t="shared" si="4"/>
        <v>#N/A</v>
      </c>
      <c r="G301" t="str">
        <f>IF((ISERROR((VLOOKUP(B301,Calculation!C$3:C$2610,1,FALSE)))),"not entered","")</f>
        <v/>
      </c>
      <c r="H301" t="str">
        <f>IF(ISNA(VLOOKUP(D301,Calculation!$AI$12:$AI$88,1,FALSE)),"NO club name match","Club Name Match")</f>
        <v>NO club name match</v>
      </c>
    </row>
    <row r="302" spans="2:8" x14ac:dyDescent="0.2">
      <c r="B302" s="54" t="s">
        <v>5</v>
      </c>
      <c r="C302" s="39" t="s">
        <v>19</v>
      </c>
      <c r="D302" s="39" t="s">
        <v>19</v>
      </c>
      <c r="E302" s="39">
        <v>1.1574074074074073E-5</v>
      </c>
      <c r="F302" s="40" t="e">
        <f t="shared" si="4"/>
        <v>#N/A</v>
      </c>
      <c r="G302" t="str">
        <f>IF((ISERROR((VLOOKUP(B302,Calculation!C$3:C$2610,1,FALSE)))),"not entered","")</f>
        <v/>
      </c>
      <c r="H302" t="str">
        <f>IF(ISNA(VLOOKUP(D302,Calculation!$AI$12:$AI$88,1,FALSE)),"NO club name match","Club Name Match")</f>
        <v>NO club name match</v>
      </c>
    </row>
    <row r="303" spans="2:8" x14ac:dyDescent="0.2">
      <c r="B303" s="54" t="s">
        <v>5</v>
      </c>
      <c r="C303" s="39" t="s">
        <v>19</v>
      </c>
      <c r="D303" s="39" t="s">
        <v>19</v>
      </c>
      <c r="E303" s="39">
        <v>1.1574074074074073E-5</v>
      </c>
      <c r="F303" s="40" t="e">
        <f t="shared" si="4"/>
        <v>#N/A</v>
      </c>
      <c r="G303" t="str">
        <f>IF((ISERROR((VLOOKUP(B303,Calculation!C$3:C$2610,1,FALSE)))),"not entered","")</f>
        <v/>
      </c>
      <c r="H303" t="str">
        <f>IF(ISNA(VLOOKUP(D303,Calculation!$AI$12:$AI$88,1,FALSE)),"NO club name match","Club Name Match")</f>
        <v>NO club name match</v>
      </c>
    </row>
    <row r="304" spans="2:8" x14ac:dyDescent="0.2">
      <c r="B304" s="54" t="s">
        <v>5</v>
      </c>
      <c r="C304" s="39" t="s">
        <v>19</v>
      </c>
      <c r="D304" s="39" t="s">
        <v>19</v>
      </c>
      <c r="E304" s="39">
        <v>1.1574074074074073E-5</v>
      </c>
      <c r="F304" s="40" t="e">
        <f t="shared" si="4"/>
        <v>#N/A</v>
      </c>
      <c r="G304" t="str">
        <f>IF((ISERROR((VLOOKUP(B304,Calculation!C$3:C$2610,1,FALSE)))),"not entered","")</f>
        <v/>
      </c>
      <c r="H304" t="str">
        <f>IF(ISNA(VLOOKUP(D304,Calculation!$AI$12:$AI$88,1,FALSE)),"NO club name match","Club Name Match")</f>
        <v>NO club name match</v>
      </c>
    </row>
    <row r="305" spans="2:8" x14ac:dyDescent="0.2">
      <c r="B305" s="54" t="s">
        <v>5</v>
      </c>
      <c r="C305" s="39" t="s">
        <v>19</v>
      </c>
      <c r="D305" s="39" t="s">
        <v>19</v>
      </c>
      <c r="E305" s="39">
        <v>1.1574074074074073E-5</v>
      </c>
      <c r="F305" s="40" t="e">
        <f t="shared" si="4"/>
        <v>#N/A</v>
      </c>
      <c r="G305" t="str">
        <f>IF((ISERROR((VLOOKUP(B305,Calculation!C$3:C$2610,1,FALSE)))),"not entered","")</f>
        <v/>
      </c>
      <c r="H305" t="str">
        <f>IF(ISNA(VLOOKUP(D305,Calculation!$AI$12:$AI$88,1,FALSE)),"NO club name match","Club Name Match")</f>
        <v>NO club name match</v>
      </c>
    </row>
    <row r="306" spans="2:8" x14ac:dyDescent="0.2">
      <c r="B306" s="54" t="s">
        <v>5</v>
      </c>
      <c r="C306" s="39" t="s">
        <v>19</v>
      </c>
      <c r="D306" s="39" t="s">
        <v>19</v>
      </c>
      <c r="E306" s="39">
        <v>1.1574074074074073E-5</v>
      </c>
      <c r="F306" s="40" t="e">
        <f t="shared" si="4"/>
        <v>#N/A</v>
      </c>
      <c r="G306" t="str">
        <f>IF((ISERROR((VLOOKUP(B306,Calculation!C$3:C$2610,1,FALSE)))),"not entered","")</f>
        <v/>
      </c>
      <c r="H306" t="str">
        <f>IF(ISNA(VLOOKUP(D306,Calculation!$AI$12:$AI$88,1,FALSE)),"NO club name match","Club Name Match")</f>
        <v>NO club name match</v>
      </c>
    </row>
    <row r="307" spans="2:8" x14ac:dyDescent="0.2">
      <c r="B307" s="54" t="s">
        <v>5</v>
      </c>
      <c r="C307" s="39" t="s">
        <v>19</v>
      </c>
      <c r="D307" s="39" t="s">
        <v>19</v>
      </c>
      <c r="E307" s="39">
        <v>1.1574074074074073E-5</v>
      </c>
      <c r="F307" s="40" t="e">
        <f t="shared" si="4"/>
        <v>#N/A</v>
      </c>
      <c r="G307" t="str">
        <f>IF((ISERROR((VLOOKUP(B307,Calculation!C$3:C$2610,1,FALSE)))),"not entered","")</f>
        <v/>
      </c>
      <c r="H307" t="str">
        <f>IF(ISNA(VLOOKUP(D307,Calculation!$AI$12:$AI$88,1,FALSE)),"NO club name match","Club Name Match")</f>
        <v>NO club name match</v>
      </c>
    </row>
    <row r="308" spans="2:8" x14ac:dyDescent="0.2">
      <c r="B308" s="54" t="s">
        <v>5</v>
      </c>
      <c r="C308" s="39" t="s">
        <v>19</v>
      </c>
      <c r="D308" s="39" t="s">
        <v>19</v>
      </c>
      <c r="E308" s="39">
        <v>1.1574074074074073E-5</v>
      </c>
      <c r="F308" s="40" t="e">
        <f t="shared" si="4"/>
        <v>#N/A</v>
      </c>
      <c r="G308" t="str">
        <f>IF((ISERROR((VLOOKUP(B308,Calculation!C$3:C$2610,1,FALSE)))),"not entered","")</f>
        <v/>
      </c>
      <c r="H308" t="str">
        <f>IF(ISNA(VLOOKUP(D308,Calculation!$AI$12:$AI$88,1,FALSE)),"NO club name match","Club Name Match")</f>
        <v>NO club name match</v>
      </c>
    </row>
    <row r="309" spans="2:8" x14ac:dyDescent="0.2">
      <c r="B309" s="54" t="s">
        <v>5</v>
      </c>
      <c r="C309" s="39" t="s">
        <v>19</v>
      </c>
      <c r="D309" s="39" t="s">
        <v>19</v>
      </c>
      <c r="E309" s="39">
        <v>1.1574074074074073E-5</v>
      </c>
      <c r="F309" s="40" t="e">
        <f t="shared" si="4"/>
        <v>#N/A</v>
      </c>
      <c r="G309" t="str">
        <f>IF((ISERROR((VLOOKUP(B309,Calculation!C$3:C$2610,1,FALSE)))),"not entered","")</f>
        <v/>
      </c>
      <c r="H309" t="str">
        <f>IF(ISNA(VLOOKUP(D309,Calculation!$AI$12:$AI$88,1,FALSE)),"NO club name match","Club Name Match")</f>
        <v>NO club name match</v>
      </c>
    </row>
    <row r="310" spans="2:8" x14ac:dyDescent="0.2">
      <c r="B310" s="54" t="s">
        <v>5</v>
      </c>
      <c r="C310" s="39" t="s">
        <v>19</v>
      </c>
      <c r="D310" s="39" t="s">
        <v>19</v>
      </c>
      <c r="E310" s="39">
        <v>1.1574074074074073E-5</v>
      </c>
      <c r="F310" s="40" t="e">
        <f t="shared" si="4"/>
        <v>#N/A</v>
      </c>
      <c r="G310" t="str">
        <f>IF((ISERROR((VLOOKUP(B310,Calculation!C$3:C$2610,1,FALSE)))),"not entered","")</f>
        <v/>
      </c>
      <c r="H310" t="str">
        <f>IF(ISNA(VLOOKUP(D310,Calculation!$AI$12:$AI$88,1,FALSE)),"NO club name match","Club Name Match")</f>
        <v>NO club name match</v>
      </c>
    </row>
    <row r="311" spans="2:8" x14ac:dyDescent="0.2">
      <c r="B311" s="54" t="s">
        <v>5</v>
      </c>
      <c r="C311" s="39" t="s">
        <v>19</v>
      </c>
      <c r="D311" s="39" t="s">
        <v>19</v>
      </c>
      <c r="E311" s="39">
        <v>1.1574074074074073E-5</v>
      </c>
      <c r="F311" s="40" t="e">
        <f t="shared" si="4"/>
        <v>#N/A</v>
      </c>
      <c r="G311" t="str">
        <f>IF((ISERROR((VLOOKUP(B311,Calculation!C$3:C$2610,1,FALSE)))),"not entered","")</f>
        <v/>
      </c>
      <c r="H311" t="str">
        <f>IF(ISNA(VLOOKUP(D311,Calculation!$AI$12:$AI$88,1,FALSE)),"NO club name match","Club Name Match")</f>
        <v>NO club name match</v>
      </c>
    </row>
    <row r="312" spans="2:8" x14ac:dyDescent="0.2">
      <c r="B312" s="54" t="s">
        <v>5</v>
      </c>
      <c r="C312" s="39" t="s">
        <v>19</v>
      </c>
      <c r="D312" s="39" t="s">
        <v>19</v>
      </c>
      <c r="E312" s="39">
        <v>1.1574074074074073E-5</v>
      </c>
      <c r="F312" s="40" t="e">
        <f t="shared" si="4"/>
        <v>#N/A</v>
      </c>
      <c r="G312" t="str">
        <f>IF((ISERROR((VLOOKUP(B312,Calculation!C$3:C$2610,1,FALSE)))),"not entered","")</f>
        <v/>
      </c>
      <c r="H312" t="str">
        <f>IF(ISNA(VLOOKUP(D312,Calculation!$AI$12:$AI$88,1,FALSE)),"NO club name match","Club Name Match")</f>
        <v>NO club name match</v>
      </c>
    </row>
    <row r="313" spans="2:8" x14ac:dyDescent="0.2">
      <c r="B313" s="54" t="s">
        <v>5</v>
      </c>
      <c r="C313" s="39" t="s">
        <v>19</v>
      </c>
      <c r="D313" s="39" t="s">
        <v>19</v>
      </c>
      <c r="E313" s="39">
        <v>1.1574074074074073E-5</v>
      </c>
      <c r="F313" s="40" t="e">
        <f t="shared" si="4"/>
        <v>#N/A</v>
      </c>
      <c r="G313" t="str">
        <f>IF((ISERROR((VLOOKUP(B313,Calculation!C$3:C$2610,1,FALSE)))),"not entered","")</f>
        <v/>
      </c>
      <c r="H313" t="str">
        <f>IF(ISNA(VLOOKUP(D313,Calculation!$AI$12:$AI$88,1,FALSE)),"NO club name match","Club Name Match")</f>
        <v>NO club name match</v>
      </c>
    </row>
    <row r="314" spans="2:8" x14ac:dyDescent="0.2">
      <c r="B314" s="54" t="s">
        <v>5</v>
      </c>
      <c r="C314" s="39" t="s">
        <v>19</v>
      </c>
      <c r="D314" s="39" t="s">
        <v>19</v>
      </c>
      <c r="E314" s="39">
        <v>1.1574074074074073E-5</v>
      </c>
      <c r="F314" s="40" t="e">
        <f t="shared" si="4"/>
        <v>#N/A</v>
      </c>
      <c r="G314" t="str">
        <f>IF((ISERROR((VLOOKUP(B314,Calculation!C$3:C$2610,1,FALSE)))),"not entered","")</f>
        <v/>
      </c>
      <c r="H314" t="str">
        <f>IF(ISNA(VLOOKUP(D314,Calculation!$AI$12:$AI$88,1,FALSE)),"NO club name match","Club Name Match")</f>
        <v>NO club name match</v>
      </c>
    </row>
    <row r="315" spans="2:8" x14ac:dyDescent="0.2">
      <c r="B315" s="54" t="s">
        <v>5</v>
      </c>
      <c r="C315" s="39" t="s">
        <v>19</v>
      </c>
      <c r="D315" s="39" t="s">
        <v>19</v>
      </c>
      <c r="E315" s="39">
        <v>1.1574074074074073E-5</v>
      </c>
      <c r="F315" s="40" t="e">
        <f t="shared" si="4"/>
        <v>#N/A</v>
      </c>
      <c r="G315" t="str">
        <f>IF((ISERROR((VLOOKUP(B315,Calculation!C$3:C$2610,1,FALSE)))),"not entered","")</f>
        <v/>
      </c>
      <c r="H315" t="str">
        <f>IF(ISNA(VLOOKUP(D315,Calculation!$AI$12:$AI$88,1,FALSE)),"NO club name match","Club Name Match")</f>
        <v>NO club name match</v>
      </c>
    </row>
    <row r="316" spans="2:8" x14ac:dyDescent="0.2">
      <c r="B316" s="54" t="s">
        <v>5</v>
      </c>
      <c r="C316" s="39" t="s">
        <v>19</v>
      </c>
      <c r="D316" s="39" t="s">
        <v>19</v>
      </c>
      <c r="E316" s="39">
        <v>1.1574074074074073E-5</v>
      </c>
      <c r="F316" s="40" t="e">
        <f t="shared" si="4"/>
        <v>#N/A</v>
      </c>
      <c r="G316" t="str">
        <f>IF((ISERROR((VLOOKUP(B316,Calculation!C$3:C$2610,1,FALSE)))),"not entered","")</f>
        <v/>
      </c>
      <c r="H316" t="str">
        <f>IF(ISNA(VLOOKUP(D316,Calculation!$AI$12:$AI$88,1,FALSE)),"NO club name match","Club Name Match")</f>
        <v>NO club name match</v>
      </c>
    </row>
    <row r="317" spans="2:8" x14ac:dyDescent="0.2">
      <c r="B317" s="54" t="s">
        <v>5</v>
      </c>
      <c r="C317" s="39" t="s">
        <v>19</v>
      </c>
      <c r="D317" s="39" t="s">
        <v>19</v>
      </c>
      <c r="E317" s="39">
        <v>1.1574074074074073E-5</v>
      </c>
      <c r="F317" s="40" t="e">
        <f t="shared" si="4"/>
        <v>#N/A</v>
      </c>
      <c r="G317" t="str">
        <f>IF((ISERROR((VLOOKUP(B317,Calculation!C$3:C$2610,1,FALSE)))),"not entered","")</f>
        <v/>
      </c>
      <c r="H317" t="str">
        <f>IF(ISNA(VLOOKUP(D317,Calculation!$AI$12:$AI$88,1,FALSE)),"NO club name match","Club Name Match")</f>
        <v>NO club name match</v>
      </c>
    </row>
    <row r="318" spans="2:8" x14ac:dyDescent="0.2">
      <c r="B318" s="54" t="s">
        <v>5</v>
      </c>
      <c r="C318" s="39" t="s">
        <v>19</v>
      </c>
      <c r="D318" s="39" t="s">
        <v>19</v>
      </c>
      <c r="E318" s="39">
        <v>1.1574074074074073E-5</v>
      </c>
      <c r="F318" s="40" t="e">
        <f t="shared" si="4"/>
        <v>#N/A</v>
      </c>
      <c r="G318" t="str">
        <f>IF((ISERROR((VLOOKUP(B318,Calculation!C$3:C$2610,1,FALSE)))),"not entered","")</f>
        <v/>
      </c>
      <c r="H318" t="str">
        <f>IF(ISNA(VLOOKUP(D318,Calculation!$AI$12:$AI$88,1,FALSE)),"NO club name match","Club Name Match")</f>
        <v>NO club name match</v>
      </c>
    </row>
    <row r="319" spans="2:8" x14ac:dyDescent="0.2">
      <c r="B319" s="54" t="s">
        <v>5</v>
      </c>
      <c r="C319" s="39" t="s">
        <v>19</v>
      </c>
      <c r="D319" s="39" t="s">
        <v>19</v>
      </c>
      <c r="E319" s="39">
        <v>1.1574074074074073E-5</v>
      </c>
      <c r="F319" s="40" t="e">
        <f t="shared" si="4"/>
        <v>#N/A</v>
      </c>
      <c r="G319" t="str">
        <f>IF((ISERROR((VLOOKUP(B319,Calculation!C$3:C$2610,1,FALSE)))),"not entered","")</f>
        <v/>
      </c>
      <c r="H319" t="str">
        <f>IF(ISNA(VLOOKUP(D319,Calculation!$AI$12:$AI$88,1,FALSE)),"NO club name match","Club Name Match")</f>
        <v>NO club name match</v>
      </c>
    </row>
    <row r="320" spans="2:8" x14ac:dyDescent="0.2">
      <c r="B320" s="54" t="s">
        <v>5</v>
      </c>
      <c r="C320" s="39" t="s">
        <v>19</v>
      </c>
      <c r="D320" s="39" t="s">
        <v>19</v>
      </c>
      <c r="E320" s="39">
        <v>1.1574074074074073E-5</v>
      </c>
      <c r="F320" s="40" t="e">
        <f t="shared" si="4"/>
        <v>#N/A</v>
      </c>
      <c r="G320" t="str">
        <f>IF((ISERROR((VLOOKUP(B320,Calculation!C$3:C$2610,1,FALSE)))),"not entered","")</f>
        <v/>
      </c>
      <c r="H320" t="str">
        <f>IF(ISNA(VLOOKUP(D320,Calculation!$AI$12:$AI$88,1,FALSE)),"NO club name match","Club Name Match")</f>
        <v>NO club name match</v>
      </c>
    </row>
    <row r="321" spans="2:8" x14ac:dyDescent="0.2">
      <c r="B321" s="54" t="s">
        <v>5</v>
      </c>
      <c r="C321" s="39" t="s">
        <v>19</v>
      </c>
      <c r="D321" s="39" t="s">
        <v>19</v>
      </c>
      <c r="E321" s="39">
        <v>1.1574074074074073E-5</v>
      </c>
      <c r="F321" s="40" t="e">
        <f t="shared" si="4"/>
        <v>#N/A</v>
      </c>
      <c r="G321" t="str">
        <f>IF((ISERROR((VLOOKUP(B321,Calculation!C$3:C$2610,1,FALSE)))),"not entered","")</f>
        <v/>
      </c>
      <c r="H321" t="str">
        <f>IF(ISNA(VLOOKUP(D321,Calculation!$AI$12:$AI$88,1,FALSE)),"NO club name match","Club Name Match")</f>
        <v>NO club name match</v>
      </c>
    </row>
    <row r="322" spans="2:8" x14ac:dyDescent="0.2">
      <c r="B322" s="54" t="s">
        <v>5</v>
      </c>
      <c r="C322" s="39" t="s">
        <v>19</v>
      </c>
      <c r="D322" s="39" t="s">
        <v>19</v>
      </c>
      <c r="E322" s="39">
        <v>1.1574074074074073E-5</v>
      </c>
      <c r="F322" s="40" t="e">
        <f t="shared" si="4"/>
        <v>#N/A</v>
      </c>
      <c r="G322" t="str">
        <f>IF((ISERROR((VLOOKUP(B322,Calculation!C$3:C$2610,1,FALSE)))),"not entered","")</f>
        <v/>
      </c>
      <c r="H322" t="str">
        <f>IF(ISNA(VLOOKUP(D322,Calculation!$AI$12:$AI$88,1,FALSE)),"NO club name match","Club Name Match")</f>
        <v>NO club name match</v>
      </c>
    </row>
    <row r="323" spans="2:8" x14ac:dyDescent="0.2">
      <c r="B323" s="54" t="s">
        <v>5</v>
      </c>
      <c r="C323" s="39" t="s">
        <v>19</v>
      </c>
      <c r="D323" s="39" t="s">
        <v>19</v>
      </c>
      <c r="E323" s="39">
        <v>1.1574074074074073E-5</v>
      </c>
      <c r="F323" s="40" t="e">
        <f t="shared" si="4"/>
        <v>#N/A</v>
      </c>
      <c r="G323" t="str">
        <f>IF((ISERROR((VLOOKUP(B323,Calculation!C$3:C$2610,1,FALSE)))),"not entered","")</f>
        <v/>
      </c>
      <c r="H323" t="str">
        <f>IF(ISNA(VLOOKUP(D323,Calculation!$AI$12:$AI$88,1,FALSE)),"NO club name match","Club Name Match")</f>
        <v>NO club name match</v>
      </c>
    </row>
    <row r="324" spans="2:8" x14ac:dyDescent="0.2">
      <c r="B324" s="54" t="s">
        <v>5</v>
      </c>
      <c r="C324" s="39" t="s">
        <v>19</v>
      </c>
      <c r="D324" s="39" t="s">
        <v>19</v>
      </c>
      <c r="E324" s="39">
        <v>1.1574074074074073E-5</v>
      </c>
      <c r="F324" s="40" t="e">
        <f t="shared" si="4"/>
        <v>#N/A</v>
      </c>
      <c r="G324" t="str">
        <f>IF((ISERROR((VLOOKUP(B324,Calculation!C$3:C$2610,1,FALSE)))),"not entered","")</f>
        <v/>
      </c>
      <c r="H324" t="str">
        <f>IF(ISNA(VLOOKUP(D324,Calculation!$AI$12:$AI$88,1,FALSE)),"NO club name match","Club Name Match")</f>
        <v>NO club name match</v>
      </c>
    </row>
    <row r="325" spans="2:8" x14ac:dyDescent="0.2">
      <c r="B325" s="54" t="s">
        <v>5</v>
      </c>
      <c r="C325" s="39" t="s">
        <v>19</v>
      </c>
      <c r="D325" s="39" t="s">
        <v>19</v>
      </c>
      <c r="E325" s="39">
        <v>1.1574074074074073E-5</v>
      </c>
      <c r="F325" s="40" t="e">
        <f t="shared" si="4"/>
        <v>#N/A</v>
      </c>
      <c r="G325" t="str">
        <f>IF((ISERROR((VLOOKUP(B325,Calculation!C$3:C$2610,1,FALSE)))),"not entered","")</f>
        <v/>
      </c>
      <c r="H325" t="str">
        <f>IF(ISNA(VLOOKUP(D325,Calculation!$AI$12:$AI$88,1,FALSE)),"NO club name match","Club Name Match")</f>
        <v>NO club name match</v>
      </c>
    </row>
    <row r="326" spans="2:8" x14ac:dyDescent="0.2">
      <c r="B326" s="54" t="s">
        <v>5</v>
      </c>
      <c r="C326" s="39" t="s">
        <v>19</v>
      </c>
      <c r="D326" s="39" t="s">
        <v>19</v>
      </c>
      <c r="E326" s="39">
        <v>1.1574074074074073E-5</v>
      </c>
      <c r="F326" s="40" t="e">
        <f t="shared" ref="F326:F389" si="5">TRUNC((VLOOKUP(C326,C$4:E$5,3,FALSE))/(E326/10000))</f>
        <v>#N/A</v>
      </c>
      <c r="G326" t="str">
        <f>IF((ISERROR((VLOOKUP(B326,Calculation!C$3:C$2610,1,FALSE)))),"not entered","")</f>
        <v/>
      </c>
      <c r="H326" t="str">
        <f>IF(ISNA(VLOOKUP(D326,Calculation!$AI$12:$AI$88,1,FALSE)),"NO club name match","Club Name Match")</f>
        <v>NO club name match</v>
      </c>
    </row>
    <row r="327" spans="2:8" x14ac:dyDescent="0.2">
      <c r="B327" s="54" t="s">
        <v>5</v>
      </c>
      <c r="C327" s="39" t="s">
        <v>19</v>
      </c>
      <c r="D327" s="39" t="s">
        <v>19</v>
      </c>
      <c r="E327" s="39">
        <v>1.1574074074074073E-5</v>
      </c>
      <c r="F327" s="40" t="e">
        <f t="shared" si="5"/>
        <v>#N/A</v>
      </c>
      <c r="G327" t="str">
        <f>IF((ISERROR((VLOOKUP(B327,Calculation!C$3:C$2610,1,FALSE)))),"not entered","")</f>
        <v/>
      </c>
      <c r="H327" t="str">
        <f>IF(ISNA(VLOOKUP(D327,Calculation!$AI$12:$AI$88,1,FALSE)),"NO club name match","Club Name Match")</f>
        <v>NO club name match</v>
      </c>
    </row>
    <row r="328" spans="2:8" x14ac:dyDescent="0.2">
      <c r="B328" s="54" t="s">
        <v>5</v>
      </c>
      <c r="C328" s="39" t="s">
        <v>19</v>
      </c>
      <c r="D328" s="39" t="s">
        <v>19</v>
      </c>
      <c r="E328" s="39">
        <v>1.1574074074074073E-5</v>
      </c>
      <c r="F328" s="40" t="e">
        <f t="shared" si="5"/>
        <v>#N/A</v>
      </c>
      <c r="G328" t="str">
        <f>IF((ISERROR((VLOOKUP(B328,Calculation!C$3:C$2610,1,FALSE)))),"not entered","")</f>
        <v/>
      </c>
      <c r="H328" t="str">
        <f>IF(ISNA(VLOOKUP(D328,Calculation!$AI$12:$AI$88,1,FALSE)),"NO club name match","Club Name Match")</f>
        <v>NO club name match</v>
      </c>
    </row>
    <row r="329" spans="2:8" x14ac:dyDescent="0.2">
      <c r="B329" s="54" t="s">
        <v>5</v>
      </c>
      <c r="C329" s="39" t="s">
        <v>19</v>
      </c>
      <c r="D329" s="39" t="s">
        <v>19</v>
      </c>
      <c r="E329" s="39">
        <v>1.1574074074074073E-5</v>
      </c>
      <c r="F329" s="40" t="e">
        <f t="shared" si="5"/>
        <v>#N/A</v>
      </c>
      <c r="G329" t="str">
        <f>IF((ISERROR((VLOOKUP(B329,Calculation!C$3:C$2610,1,FALSE)))),"not entered","")</f>
        <v/>
      </c>
      <c r="H329" t="str">
        <f>IF(ISNA(VLOOKUP(D329,Calculation!$AI$12:$AI$88,1,FALSE)),"NO club name match","Club Name Match")</f>
        <v>NO club name match</v>
      </c>
    </row>
    <row r="330" spans="2:8" x14ac:dyDescent="0.2">
      <c r="B330" s="54" t="s">
        <v>5</v>
      </c>
      <c r="C330" s="39" t="s">
        <v>19</v>
      </c>
      <c r="D330" s="39" t="s">
        <v>19</v>
      </c>
      <c r="E330" s="39">
        <v>1.1574074074074073E-5</v>
      </c>
      <c r="F330" s="40" t="e">
        <f t="shared" si="5"/>
        <v>#N/A</v>
      </c>
      <c r="G330" t="str">
        <f>IF((ISERROR((VLOOKUP(B330,Calculation!C$3:C$2610,1,FALSE)))),"not entered","")</f>
        <v/>
      </c>
      <c r="H330" t="str">
        <f>IF(ISNA(VLOOKUP(D330,Calculation!$AI$12:$AI$88,1,FALSE)),"NO club name match","Club Name Match")</f>
        <v>NO club name match</v>
      </c>
    </row>
    <row r="331" spans="2:8" x14ac:dyDescent="0.2">
      <c r="B331" s="54" t="s">
        <v>5</v>
      </c>
      <c r="C331" s="39" t="s">
        <v>19</v>
      </c>
      <c r="D331" s="39" t="s">
        <v>19</v>
      </c>
      <c r="E331" s="39">
        <v>1.1574074074074073E-5</v>
      </c>
      <c r="F331" s="40" t="e">
        <f t="shared" si="5"/>
        <v>#N/A</v>
      </c>
      <c r="G331" t="str">
        <f>IF((ISERROR((VLOOKUP(B331,Calculation!C$3:C$2610,1,FALSE)))),"not entered","")</f>
        <v/>
      </c>
      <c r="H331" t="str">
        <f>IF(ISNA(VLOOKUP(D331,Calculation!$AI$12:$AI$88,1,FALSE)),"NO club name match","Club Name Match")</f>
        <v>NO club name match</v>
      </c>
    </row>
    <row r="332" spans="2:8" x14ac:dyDescent="0.2">
      <c r="B332" s="54" t="s">
        <v>5</v>
      </c>
      <c r="C332" s="39" t="s">
        <v>19</v>
      </c>
      <c r="D332" s="39" t="s">
        <v>19</v>
      </c>
      <c r="E332" s="39">
        <v>1.1574074074074073E-5</v>
      </c>
      <c r="F332" s="40" t="e">
        <f t="shared" si="5"/>
        <v>#N/A</v>
      </c>
      <c r="G332" t="str">
        <f>IF((ISERROR((VLOOKUP(B332,Calculation!C$3:C$2610,1,FALSE)))),"not entered","")</f>
        <v/>
      </c>
      <c r="H332" t="str">
        <f>IF(ISNA(VLOOKUP(D332,Calculation!$AI$12:$AI$88,1,FALSE)),"NO club name match","Club Name Match")</f>
        <v>NO club name match</v>
      </c>
    </row>
    <row r="333" spans="2:8" x14ac:dyDescent="0.2">
      <c r="B333" s="54" t="s">
        <v>5</v>
      </c>
      <c r="C333" s="39" t="s">
        <v>19</v>
      </c>
      <c r="D333" s="39" t="s">
        <v>19</v>
      </c>
      <c r="E333" s="39">
        <v>1.1574074074074073E-5</v>
      </c>
      <c r="F333" s="40" t="e">
        <f t="shared" si="5"/>
        <v>#N/A</v>
      </c>
      <c r="G333" t="str">
        <f>IF((ISERROR((VLOOKUP(B333,Calculation!C$3:C$2610,1,FALSE)))),"not entered","")</f>
        <v/>
      </c>
      <c r="H333" t="str">
        <f>IF(ISNA(VLOOKUP(D333,Calculation!$AI$12:$AI$88,1,FALSE)),"NO club name match","Club Name Match")</f>
        <v>NO club name match</v>
      </c>
    </row>
    <row r="334" spans="2:8" x14ac:dyDescent="0.2">
      <c r="B334" s="54" t="s">
        <v>5</v>
      </c>
      <c r="C334" s="39" t="s">
        <v>19</v>
      </c>
      <c r="D334" s="39" t="s">
        <v>19</v>
      </c>
      <c r="E334" s="39">
        <v>1.1574074074074073E-5</v>
      </c>
      <c r="F334" s="40" t="e">
        <f t="shared" si="5"/>
        <v>#N/A</v>
      </c>
      <c r="G334" t="str">
        <f>IF((ISERROR((VLOOKUP(B334,Calculation!C$3:C$2610,1,FALSE)))),"not entered","")</f>
        <v/>
      </c>
      <c r="H334" t="str">
        <f>IF(ISNA(VLOOKUP(D334,Calculation!$AI$12:$AI$88,1,FALSE)),"NO club name match","Club Name Match")</f>
        <v>NO club name match</v>
      </c>
    </row>
    <row r="335" spans="2:8" x14ac:dyDescent="0.2">
      <c r="B335" s="54" t="s">
        <v>5</v>
      </c>
      <c r="C335" s="39" t="s">
        <v>19</v>
      </c>
      <c r="D335" s="39" t="s">
        <v>19</v>
      </c>
      <c r="E335" s="39">
        <v>1.1574074074074073E-5</v>
      </c>
      <c r="F335" s="40" t="e">
        <f t="shared" si="5"/>
        <v>#N/A</v>
      </c>
      <c r="G335" t="str">
        <f>IF((ISERROR((VLOOKUP(B335,Calculation!C$3:C$2610,1,FALSE)))),"not entered","")</f>
        <v/>
      </c>
      <c r="H335" t="str">
        <f>IF(ISNA(VLOOKUP(D335,Calculation!$AI$12:$AI$88,1,FALSE)),"NO club name match","Club Name Match")</f>
        <v>NO club name match</v>
      </c>
    </row>
    <row r="336" spans="2:8" x14ac:dyDescent="0.2">
      <c r="B336" s="54" t="s">
        <v>5</v>
      </c>
      <c r="C336" s="39" t="s">
        <v>19</v>
      </c>
      <c r="D336" s="39" t="s">
        <v>19</v>
      </c>
      <c r="E336" s="39">
        <v>1.1574074074074073E-5</v>
      </c>
      <c r="F336" s="40" t="e">
        <f t="shared" si="5"/>
        <v>#N/A</v>
      </c>
      <c r="G336" t="str">
        <f>IF((ISERROR((VLOOKUP(B336,Calculation!C$3:C$2610,1,FALSE)))),"not entered","")</f>
        <v/>
      </c>
      <c r="H336" t="str">
        <f>IF(ISNA(VLOOKUP(D336,Calculation!$AI$12:$AI$88,1,FALSE)),"NO club name match","Club Name Match")</f>
        <v>NO club name match</v>
      </c>
    </row>
    <row r="337" spans="2:8" x14ac:dyDescent="0.2">
      <c r="B337" s="54" t="s">
        <v>5</v>
      </c>
      <c r="C337" s="39" t="s">
        <v>19</v>
      </c>
      <c r="D337" s="39" t="s">
        <v>19</v>
      </c>
      <c r="E337" s="39">
        <v>1.1574074074074073E-5</v>
      </c>
      <c r="F337" s="40" t="e">
        <f t="shared" si="5"/>
        <v>#N/A</v>
      </c>
      <c r="G337" t="str">
        <f>IF((ISERROR((VLOOKUP(B337,Calculation!C$3:C$2610,1,FALSE)))),"not entered","")</f>
        <v/>
      </c>
      <c r="H337" t="str">
        <f>IF(ISNA(VLOOKUP(D337,Calculation!$AI$12:$AI$88,1,FALSE)),"NO club name match","Club Name Match")</f>
        <v>NO club name match</v>
      </c>
    </row>
    <row r="338" spans="2:8" x14ac:dyDescent="0.2">
      <c r="B338" s="54" t="s">
        <v>5</v>
      </c>
      <c r="C338" s="39" t="s">
        <v>19</v>
      </c>
      <c r="D338" s="39" t="s">
        <v>19</v>
      </c>
      <c r="E338" s="39">
        <v>1.1574074074074073E-5</v>
      </c>
      <c r="F338" s="40" t="e">
        <f t="shared" si="5"/>
        <v>#N/A</v>
      </c>
      <c r="G338" t="str">
        <f>IF((ISERROR((VLOOKUP(B338,Calculation!C$3:C$2610,1,FALSE)))),"not entered","")</f>
        <v/>
      </c>
      <c r="H338" t="str">
        <f>IF(ISNA(VLOOKUP(D338,Calculation!$AI$12:$AI$88,1,FALSE)),"NO club name match","Club Name Match")</f>
        <v>NO club name match</v>
      </c>
    </row>
    <row r="339" spans="2:8" x14ac:dyDescent="0.2">
      <c r="B339" s="54" t="s">
        <v>5</v>
      </c>
      <c r="C339" s="39" t="s">
        <v>19</v>
      </c>
      <c r="D339" s="39" t="s">
        <v>19</v>
      </c>
      <c r="E339" s="39">
        <v>1.1574074074074073E-5</v>
      </c>
      <c r="F339" s="40" t="e">
        <f t="shared" si="5"/>
        <v>#N/A</v>
      </c>
      <c r="G339" t="str">
        <f>IF((ISERROR((VLOOKUP(B339,Calculation!C$3:C$2610,1,FALSE)))),"not entered","")</f>
        <v/>
      </c>
      <c r="H339" t="str">
        <f>IF(ISNA(VLOOKUP(D339,Calculation!$AI$12:$AI$88,1,FALSE)),"NO club name match","Club Name Match")</f>
        <v>NO club name match</v>
      </c>
    </row>
    <row r="340" spans="2:8" x14ac:dyDescent="0.2">
      <c r="B340" s="54" t="s">
        <v>5</v>
      </c>
      <c r="C340" s="39" t="s">
        <v>19</v>
      </c>
      <c r="D340" s="39" t="s">
        <v>19</v>
      </c>
      <c r="E340" s="39">
        <v>1.1574074074074073E-5</v>
      </c>
      <c r="F340" s="40" t="e">
        <f t="shared" si="5"/>
        <v>#N/A</v>
      </c>
      <c r="G340" t="str">
        <f>IF((ISERROR((VLOOKUP(B340,Calculation!C$3:C$2610,1,FALSE)))),"not entered","")</f>
        <v/>
      </c>
      <c r="H340" t="str">
        <f>IF(ISNA(VLOOKUP(D340,Calculation!$AI$12:$AI$88,1,FALSE)),"NO club name match","Club Name Match")</f>
        <v>NO club name match</v>
      </c>
    </row>
    <row r="341" spans="2:8" x14ac:dyDescent="0.2">
      <c r="B341" s="54" t="s">
        <v>5</v>
      </c>
      <c r="C341" s="39" t="s">
        <v>19</v>
      </c>
      <c r="D341" s="39" t="s">
        <v>19</v>
      </c>
      <c r="E341" s="39">
        <v>1.1574074074074073E-5</v>
      </c>
      <c r="F341" s="40" t="e">
        <f t="shared" si="5"/>
        <v>#N/A</v>
      </c>
      <c r="G341" t="str">
        <f>IF((ISERROR((VLOOKUP(B341,Calculation!C$3:C$2610,1,FALSE)))),"not entered","")</f>
        <v/>
      </c>
      <c r="H341" t="str">
        <f>IF(ISNA(VLOOKUP(D341,Calculation!$AI$12:$AI$88,1,FALSE)),"NO club name match","Club Name Match")</f>
        <v>NO club name match</v>
      </c>
    </row>
    <row r="342" spans="2:8" x14ac:dyDescent="0.2">
      <c r="B342" s="54" t="s">
        <v>5</v>
      </c>
      <c r="C342" s="39" t="s">
        <v>19</v>
      </c>
      <c r="D342" s="39" t="s">
        <v>19</v>
      </c>
      <c r="E342" s="39">
        <v>1.1574074074074073E-5</v>
      </c>
      <c r="F342" s="40" t="e">
        <f t="shared" si="5"/>
        <v>#N/A</v>
      </c>
      <c r="G342" t="str">
        <f>IF((ISERROR((VLOOKUP(B342,Calculation!C$3:C$2610,1,FALSE)))),"not entered","")</f>
        <v/>
      </c>
      <c r="H342" t="str">
        <f>IF(ISNA(VLOOKUP(D342,Calculation!$AI$12:$AI$88,1,FALSE)),"NO club name match","Club Name Match")</f>
        <v>NO club name match</v>
      </c>
    </row>
    <row r="343" spans="2:8" x14ac:dyDescent="0.2">
      <c r="B343" s="54" t="s">
        <v>5</v>
      </c>
      <c r="C343" s="39" t="s">
        <v>19</v>
      </c>
      <c r="D343" s="39" t="s">
        <v>19</v>
      </c>
      <c r="E343" s="39">
        <v>1.1574074074074073E-5</v>
      </c>
      <c r="F343" s="40" t="e">
        <f t="shared" si="5"/>
        <v>#N/A</v>
      </c>
      <c r="G343" t="str">
        <f>IF((ISERROR((VLOOKUP(B343,Calculation!C$3:C$2610,1,FALSE)))),"not entered","")</f>
        <v/>
      </c>
      <c r="H343" t="str">
        <f>IF(ISNA(VLOOKUP(D343,Calculation!$AI$12:$AI$88,1,FALSE)),"NO club name match","Club Name Match")</f>
        <v>NO club name match</v>
      </c>
    </row>
    <row r="344" spans="2:8" x14ac:dyDescent="0.2">
      <c r="B344" s="54" t="s">
        <v>5</v>
      </c>
      <c r="C344" s="39" t="s">
        <v>19</v>
      </c>
      <c r="D344" s="39" t="s">
        <v>19</v>
      </c>
      <c r="E344" s="39">
        <v>1.1574074074074073E-5</v>
      </c>
      <c r="F344" s="40" t="e">
        <f t="shared" si="5"/>
        <v>#N/A</v>
      </c>
      <c r="G344" t="str">
        <f>IF((ISERROR((VLOOKUP(B344,Calculation!C$3:C$2610,1,FALSE)))),"not entered","")</f>
        <v/>
      </c>
      <c r="H344" t="str">
        <f>IF(ISNA(VLOOKUP(D344,Calculation!$AI$12:$AI$88,1,FALSE)),"NO club name match","Club Name Match")</f>
        <v>NO club name match</v>
      </c>
    </row>
    <row r="345" spans="2:8" x14ac:dyDescent="0.2">
      <c r="B345" s="54" t="s">
        <v>5</v>
      </c>
      <c r="C345" s="39" t="s">
        <v>19</v>
      </c>
      <c r="D345" s="39" t="s">
        <v>19</v>
      </c>
      <c r="E345" s="39">
        <v>1.1574074074074073E-5</v>
      </c>
      <c r="F345" s="40" t="e">
        <f t="shared" si="5"/>
        <v>#N/A</v>
      </c>
      <c r="G345" t="str">
        <f>IF((ISERROR((VLOOKUP(B345,Calculation!C$3:C$2610,1,FALSE)))),"not entered","")</f>
        <v/>
      </c>
      <c r="H345" t="str">
        <f>IF(ISNA(VLOOKUP(D345,Calculation!$AI$12:$AI$88,1,FALSE)),"NO club name match","Club Name Match")</f>
        <v>NO club name match</v>
      </c>
    </row>
    <row r="346" spans="2:8" x14ac:dyDescent="0.2">
      <c r="B346" s="54" t="s">
        <v>5</v>
      </c>
      <c r="C346" s="39" t="s">
        <v>19</v>
      </c>
      <c r="D346" s="39" t="s">
        <v>19</v>
      </c>
      <c r="E346" s="39">
        <v>1.1574074074074073E-5</v>
      </c>
      <c r="F346" s="40" t="e">
        <f t="shared" si="5"/>
        <v>#N/A</v>
      </c>
      <c r="G346" t="str">
        <f>IF((ISERROR((VLOOKUP(B346,Calculation!C$3:C$2610,1,FALSE)))),"not entered","")</f>
        <v/>
      </c>
      <c r="H346" t="str">
        <f>IF(ISNA(VLOOKUP(D346,Calculation!$AI$12:$AI$88,1,FALSE)),"NO club name match","Club Name Match")</f>
        <v>NO club name match</v>
      </c>
    </row>
    <row r="347" spans="2:8" x14ac:dyDescent="0.2">
      <c r="B347" s="54" t="s">
        <v>5</v>
      </c>
      <c r="C347" s="39" t="s">
        <v>19</v>
      </c>
      <c r="D347" s="39" t="s">
        <v>19</v>
      </c>
      <c r="E347" s="39">
        <v>1.1574074074074073E-5</v>
      </c>
      <c r="F347" s="40" t="e">
        <f t="shared" si="5"/>
        <v>#N/A</v>
      </c>
      <c r="G347" t="str">
        <f>IF((ISERROR((VLOOKUP(B347,Calculation!C$3:C$2610,1,FALSE)))),"not entered","")</f>
        <v/>
      </c>
      <c r="H347" t="str">
        <f>IF(ISNA(VLOOKUP(D347,Calculation!$AI$12:$AI$88,1,FALSE)),"NO club name match","Club Name Match")</f>
        <v>NO club name match</v>
      </c>
    </row>
    <row r="348" spans="2:8" x14ac:dyDescent="0.2">
      <c r="B348" s="54" t="s">
        <v>5</v>
      </c>
      <c r="C348" s="39" t="s">
        <v>19</v>
      </c>
      <c r="D348" s="39" t="s">
        <v>19</v>
      </c>
      <c r="E348" s="39">
        <v>1.1574074074074073E-5</v>
      </c>
      <c r="F348" s="40" t="e">
        <f t="shared" si="5"/>
        <v>#N/A</v>
      </c>
      <c r="G348" t="str">
        <f>IF((ISERROR((VLOOKUP(B348,Calculation!C$3:C$2610,1,FALSE)))),"not entered","")</f>
        <v/>
      </c>
      <c r="H348" t="str">
        <f>IF(ISNA(VLOOKUP(D348,Calculation!$AI$12:$AI$88,1,FALSE)),"NO club name match","Club Name Match")</f>
        <v>NO club name match</v>
      </c>
    </row>
    <row r="349" spans="2:8" x14ac:dyDescent="0.2">
      <c r="B349" s="54" t="s">
        <v>5</v>
      </c>
      <c r="C349" s="39" t="s">
        <v>19</v>
      </c>
      <c r="D349" s="39" t="s">
        <v>19</v>
      </c>
      <c r="E349" s="39">
        <v>1.1574074074074073E-5</v>
      </c>
      <c r="F349" s="40" t="e">
        <f t="shared" si="5"/>
        <v>#N/A</v>
      </c>
      <c r="G349" t="str">
        <f>IF((ISERROR((VLOOKUP(B349,Calculation!C$3:C$2610,1,FALSE)))),"not entered","")</f>
        <v/>
      </c>
      <c r="H349" t="str">
        <f>IF(ISNA(VLOOKUP(D349,Calculation!$AI$12:$AI$88,1,FALSE)),"NO club name match","Club Name Match")</f>
        <v>NO club name match</v>
      </c>
    </row>
    <row r="350" spans="2:8" x14ac:dyDescent="0.2">
      <c r="B350" s="54" t="s">
        <v>5</v>
      </c>
      <c r="C350" s="39" t="s">
        <v>19</v>
      </c>
      <c r="D350" s="39" t="s">
        <v>19</v>
      </c>
      <c r="E350" s="39">
        <v>1.1574074074074073E-5</v>
      </c>
      <c r="F350" s="40" t="e">
        <f t="shared" si="5"/>
        <v>#N/A</v>
      </c>
      <c r="G350" t="str">
        <f>IF((ISERROR((VLOOKUP(B350,Calculation!C$3:C$2610,1,FALSE)))),"not entered","")</f>
        <v/>
      </c>
      <c r="H350" t="str">
        <f>IF(ISNA(VLOOKUP(D350,Calculation!$AI$12:$AI$88,1,FALSE)),"NO club name match","Club Name Match")</f>
        <v>NO club name match</v>
      </c>
    </row>
    <row r="351" spans="2:8" x14ac:dyDescent="0.2">
      <c r="B351" s="54" t="s">
        <v>5</v>
      </c>
      <c r="C351" s="39" t="s">
        <v>19</v>
      </c>
      <c r="D351" s="39" t="s">
        <v>19</v>
      </c>
      <c r="E351" s="39">
        <v>1.1574074074074073E-5</v>
      </c>
      <c r="F351" s="40" t="e">
        <f t="shared" si="5"/>
        <v>#N/A</v>
      </c>
      <c r="G351" t="str">
        <f>IF((ISERROR((VLOOKUP(B351,Calculation!C$3:C$2610,1,FALSE)))),"not entered","")</f>
        <v/>
      </c>
      <c r="H351" t="str">
        <f>IF(ISNA(VLOOKUP(D351,Calculation!$AI$12:$AI$88,1,FALSE)),"NO club name match","Club Name Match")</f>
        <v>NO club name match</v>
      </c>
    </row>
    <row r="352" spans="2:8" x14ac:dyDescent="0.2">
      <c r="B352" s="54" t="s">
        <v>5</v>
      </c>
      <c r="C352" s="39" t="s">
        <v>19</v>
      </c>
      <c r="D352" s="39" t="s">
        <v>19</v>
      </c>
      <c r="E352" s="39">
        <v>1.1574074074074073E-5</v>
      </c>
      <c r="F352" s="40" t="e">
        <f t="shared" si="5"/>
        <v>#N/A</v>
      </c>
      <c r="G352" t="str">
        <f>IF((ISERROR((VLOOKUP(B352,Calculation!C$3:C$2610,1,FALSE)))),"not entered","")</f>
        <v/>
      </c>
      <c r="H352" t="str">
        <f>IF(ISNA(VLOOKUP(D352,Calculation!$AI$12:$AI$88,1,FALSE)),"NO club name match","Club Name Match")</f>
        <v>NO club name match</v>
      </c>
    </row>
    <row r="353" spans="2:8" x14ac:dyDescent="0.2">
      <c r="B353" s="54" t="s">
        <v>5</v>
      </c>
      <c r="C353" s="39" t="s">
        <v>19</v>
      </c>
      <c r="D353" s="39" t="s">
        <v>19</v>
      </c>
      <c r="E353" s="39">
        <v>1.1574074074074073E-5</v>
      </c>
      <c r="F353" s="40" t="e">
        <f t="shared" si="5"/>
        <v>#N/A</v>
      </c>
      <c r="G353" t="str">
        <f>IF((ISERROR((VLOOKUP(B353,Calculation!C$3:C$2610,1,FALSE)))),"not entered","")</f>
        <v/>
      </c>
      <c r="H353" t="str">
        <f>IF(ISNA(VLOOKUP(D353,Calculation!$AI$12:$AI$88,1,FALSE)),"NO club name match","Club Name Match")</f>
        <v>NO club name match</v>
      </c>
    </row>
    <row r="354" spans="2:8" x14ac:dyDescent="0.2">
      <c r="B354" s="54" t="s">
        <v>5</v>
      </c>
      <c r="C354" s="39" t="s">
        <v>19</v>
      </c>
      <c r="D354" s="39" t="s">
        <v>19</v>
      </c>
      <c r="E354" s="39">
        <v>1.1574074074074073E-5</v>
      </c>
      <c r="F354" s="40" t="e">
        <f t="shared" si="5"/>
        <v>#N/A</v>
      </c>
      <c r="G354" t="str">
        <f>IF((ISERROR((VLOOKUP(B354,Calculation!C$3:C$2610,1,FALSE)))),"not entered","")</f>
        <v/>
      </c>
      <c r="H354" t="str">
        <f>IF(ISNA(VLOOKUP(D354,Calculation!$AI$12:$AI$88,1,FALSE)),"NO club name match","Club Name Match")</f>
        <v>NO club name match</v>
      </c>
    </row>
    <row r="355" spans="2:8" x14ac:dyDescent="0.2">
      <c r="B355" s="54" t="s">
        <v>5</v>
      </c>
      <c r="C355" s="39" t="s">
        <v>19</v>
      </c>
      <c r="D355" s="39" t="s">
        <v>19</v>
      </c>
      <c r="E355" s="39">
        <v>1.1574074074074073E-5</v>
      </c>
      <c r="F355" s="40" t="e">
        <f t="shared" si="5"/>
        <v>#N/A</v>
      </c>
      <c r="G355" t="str">
        <f>IF((ISERROR((VLOOKUP(B355,Calculation!C$3:C$2610,1,FALSE)))),"not entered","")</f>
        <v/>
      </c>
      <c r="H355" t="str">
        <f>IF(ISNA(VLOOKUP(D355,Calculation!$AI$12:$AI$88,1,FALSE)),"NO club name match","Club Name Match")</f>
        <v>NO club name match</v>
      </c>
    </row>
    <row r="356" spans="2:8" x14ac:dyDescent="0.2">
      <c r="B356" s="54" t="s">
        <v>5</v>
      </c>
      <c r="C356" s="39" t="s">
        <v>19</v>
      </c>
      <c r="D356" s="39" t="s">
        <v>19</v>
      </c>
      <c r="E356" s="39">
        <v>1.1574074074074073E-5</v>
      </c>
      <c r="F356" s="40" t="e">
        <f t="shared" si="5"/>
        <v>#N/A</v>
      </c>
      <c r="G356" t="str">
        <f>IF((ISERROR((VLOOKUP(B356,Calculation!C$3:C$2610,1,FALSE)))),"not entered","")</f>
        <v/>
      </c>
      <c r="H356" t="str">
        <f>IF(ISNA(VLOOKUP(D356,Calculation!$AI$12:$AI$88,1,FALSE)),"NO club name match","Club Name Match")</f>
        <v>NO club name match</v>
      </c>
    </row>
    <row r="357" spans="2:8" x14ac:dyDescent="0.2">
      <c r="B357" s="54" t="s">
        <v>5</v>
      </c>
      <c r="C357" s="39" t="s">
        <v>19</v>
      </c>
      <c r="D357" s="39" t="s">
        <v>19</v>
      </c>
      <c r="E357" s="39">
        <v>1.1574074074074073E-5</v>
      </c>
      <c r="F357" s="40" t="e">
        <f t="shared" si="5"/>
        <v>#N/A</v>
      </c>
      <c r="G357" t="str">
        <f>IF((ISERROR((VLOOKUP(B357,Calculation!C$3:C$2610,1,FALSE)))),"not entered","")</f>
        <v/>
      </c>
      <c r="H357" t="str">
        <f>IF(ISNA(VLOOKUP(D357,Calculation!$AI$12:$AI$88,1,FALSE)),"NO club name match","Club Name Match")</f>
        <v>NO club name match</v>
      </c>
    </row>
    <row r="358" spans="2:8" x14ac:dyDescent="0.2">
      <c r="B358" s="54" t="s">
        <v>5</v>
      </c>
      <c r="C358" s="39" t="s">
        <v>19</v>
      </c>
      <c r="D358" s="39" t="s">
        <v>19</v>
      </c>
      <c r="E358" s="39">
        <v>1.1574074074074073E-5</v>
      </c>
      <c r="F358" s="40" t="e">
        <f t="shared" si="5"/>
        <v>#N/A</v>
      </c>
      <c r="G358" t="str">
        <f>IF((ISERROR((VLOOKUP(B358,Calculation!C$3:C$2610,1,FALSE)))),"not entered","")</f>
        <v/>
      </c>
      <c r="H358" t="str">
        <f>IF(ISNA(VLOOKUP(D358,Calculation!$AI$12:$AI$88,1,FALSE)),"NO club name match","Club Name Match")</f>
        <v>NO club name match</v>
      </c>
    </row>
    <row r="359" spans="2:8" x14ac:dyDescent="0.2">
      <c r="B359" s="54" t="s">
        <v>5</v>
      </c>
      <c r="C359" s="39" t="s">
        <v>19</v>
      </c>
      <c r="D359" s="39" t="s">
        <v>19</v>
      </c>
      <c r="E359" s="39">
        <v>1.1574074074074073E-5</v>
      </c>
      <c r="F359" s="40" t="e">
        <f t="shared" si="5"/>
        <v>#N/A</v>
      </c>
      <c r="G359" t="str">
        <f>IF((ISERROR((VLOOKUP(B359,Calculation!C$3:C$2610,1,FALSE)))),"not entered","")</f>
        <v/>
      </c>
      <c r="H359" t="str">
        <f>IF(ISNA(VLOOKUP(D359,Calculation!$AI$12:$AI$88,1,FALSE)),"NO club name match","Club Name Match")</f>
        <v>NO club name match</v>
      </c>
    </row>
    <row r="360" spans="2:8" x14ac:dyDescent="0.2">
      <c r="B360" s="54" t="s">
        <v>5</v>
      </c>
      <c r="C360" s="39" t="s">
        <v>19</v>
      </c>
      <c r="D360" s="39" t="s">
        <v>19</v>
      </c>
      <c r="E360" s="39">
        <v>1.1574074074074073E-5</v>
      </c>
      <c r="F360" s="40" t="e">
        <f t="shared" si="5"/>
        <v>#N/A</v>
      </c>
      <c r="G360" t="str">
        <f>IF((ISERROR((VLOOKUP(B360,Calculation!C$3:C$2610,1,FALSE)))),"not entered","")</f>
        <v/>
      </c>
      <c r="H360" t="str">
        <f>IF(ISNA(VLOOKUP(D360,Calculation!$AI$12:$AI$88,1,FALSE)),"NO club name match","Club Name Match")</f>
        <v>NO club name match</v>
      </c>
    </row>
    <row r="361" spans="2:8" x14ac:dyDescent="0.2">
      <c r="B361" s="54" t="s">
        <v>5</v>
      </c>
      <c r="C361" s="39" t="s">
        <v>19</v>
      </c>
      <c r="D361" s="39" t="s">
        <v>19</v>
      </c>
      <c r="E361" s="39">
        <v>1.1574074074074073E-5</v>
      </c>
      <c r="F361" s="40" t="e">
        <f t="shared" si="5"/>
        <v>#N/A</v>
      </c>
      <c r="G361" t="str">
        <f>IF((ISERROR((VLOOKUP(B361,Calculation!C$3:C$2610,1,FALSE)))),"not entered","")</f>
        <v/>
      </c>
      <c r="H361" t="str">
        <f>IF(ISNA(VLOOKUP(D361,Calculation!$AI$12:$AI$88,1,FALSE)),"NO club name match","Club Name Match")</f>
        <v>NO club name match</v>
      </c>
    </row>
    <row r="362" spans="2:8" x14ac:dyDescent="0.2">
      <c r="B362" s="54" t="s">
        <v>5</v>
      </c>
      <c r="C362" s="39" t="s">
        <v>19</v>
      </c>
      <c r="D362" s="39" t="s">
        <v>19</v>
      </c>
      <c r="E362" s="39">
        <v>1.1574074074074073E-5</v>
      </c>
      <c r="F362" s="40" t="e">
        <f t="shared" si="5"/>
        <v>#N/A</v>
      </c>
      <c r="G362" t="str">
        <f>IF((ISERROR((VLOOKUP(B362,Calculation!C$3:C$2610,1,FALSE)))),"not entered","")</f>
        <v/>
      </c>
      <c r="H362" t="str">
        <f>IF(ISNA(VLOOKUP(D362,Calculation!$AI$12:$AI$88,1,FALSE)),"NO club name match","Club Name Match")</f>
        <v>NO club name match</v>
      </c>
    </row>
    <row r="363" spans="2:8" x14ac:dyDescent="0.2">
      <c r="B363" s="54" t="s">
        <v>5</v>
      </c>
      <c r="C363" s="39" t="s">
        <v>19</v>
      </c>
      <c r="D363" s="39" t="s">
        <v>19</v>
      </c>
      <c r="E363" s="39">
        <v>1.1574074074074073E-5</v>
      </c>
      <c r="F363" s="40" t="e">
        <f t="shared" si="5"/>
        <v>#N/A</v>
      </c>
      <c r="G363" t="str">
        <f>IF((ISERROR((VLOOKUP(B363,Calculation!C$3:C$2610,1,FALSE)))),"not entered","")</f>
        <v/>
      </c>
      <c r="H363" t="str">
        <f>IF(ISNA(VLOOKUP(D363,Calculation!$AI$12:$AI$88,1,FALSE)),"NO club name match","Club Name Match")</f>
        <v>NO club name match</v>
      </c>
    </row>
    <row r="364" spans="2:8" x14ac:dyDescent="0.2">
      <c r="B364" s="54" t="s">
        <v>5</v>
      </c>
      <c r="C364" s="39" t="s">
        <v>19</v>
      </c>
      <c r="D364" s="39" t="s">
        <v>19</v>
      </c>
      <c r="E364" s="39">
        <v>1.1574074074074073E-5</v>
      </c>
      <c r="F364" s="40" t="e">
        <f t="shared" si="5"/>
        <v>#N/A</v>
      </c>
      <c r="G364" t="str">
        <f>IF((ISERROR((VLOOKUP(B364,Calculation!C$3:C$2610,1,FALSE)))),"not entered","")</f>
        <v/>
      </c>
      <c r="H364" t="str">
        <f>IF(ISNA(VLOOKUP(D364,Calculation!$AI$12:$AI$88,1,FALSE)),"NO club name match","Club Name Match")</f>
        <v>NO club name match</v>
      </c>
    </row>
    <row r="365" spans="2:8" x14ac:dyDescent="0.2">
      <c r="B365" s="54" t="s">
        <v>5</v>
      </c>
      <c r="C365" s="39" t="s">
        <v>19</v>
      </c>
      <c r="D365" s="39" t="s">
        <v>19</v>
      </c>
      <c r="E365" s="39">
        <v>1.1574074074074073E-5</v>
      </c>
      <c r="F365" s="40" t="e">
        <f t="shared" si="5"/>
        <v>#N/A</v>
      </c>
      <c r="G365" t="str">
        <f>IF((ISERROR((VLOOKUP(B365,Calculation!C$3:C$2610,1,FALSE)))),"not entered","")</f>
        <v/>
      </c>
      <c r="H365" t="str">
        <f>IF(ISNA(VLOOKUP(D365,Calculation!$AI$12:$AI$88,1,FALSE)),"NO club name match","Club Name Match")</f>
        <v>NO club name match</v>
      </c>
    </row>
    <row r="366" spans="2:8" x14ac:dyDescent="0.2">
      <c r="B366" s="54" t="s">
        <v>5</v>
      </c>
      <c r="C366" s="39" t="s">
        <v>19</v>
      </c>
      <c r="D366" s="39" t="s">
        <v>19</v>
      </c>
      <c r="E366" s="39">
        <v>1.1574074074074073E-5</v>
      </c>
      <c r="F366" s="40" t="e">
        <f t="shared" si="5"/>
        <v>#N/A</v>
      </c>
      <c r="G366" t="str">
        <f>IF((ISERROR((VLOOKUP(B366,Calculation!C$3:C$2610,1,FALSE)))),"not entered","")</f>
        <v/>
      </c>
      <c r="H366" t="str">
        <f>IF(ISNA(VLOOKUP(D366,Calculation!$AI$12:$AI$88,1,FALSE)),"NO club name match","Club Name Match")</f>
        <v>NO club name match</v>
      </c>
    </row>
    <row r="367" spans="2:8" x14ac:dyDescent="0.2">
      <c r="B367" s="54" t="s">
        <v>5</v>
      </c>
      <c r="C367" s="39" t="s">
        <v>19</v>
      </c>
      <c r="D367" s="39" t="s">
        <v>19</v>
      </c>
      <c r="E367" s="39">
        <v>1.1574074074074073E-5</v>
      </c>
      <c r="F367" s="40" t="e">
        <f t="shared" si="5"/>
        <v>#N/A</v>
      </c>
      <c r="G367" t="str">
        <f>IF((ISERROR((VLOOKUP(B367,Calculation!C$3:C$2610,1,FALSE)))),"not entered","")</f>
        <v/>
      </c>
      <c r="H367" t="str">
        <f>IF(ISNA(VLOOKUP(D367,Calculation!$AI$12:$AI$88,1,FALSE)),"NO club name match","Club Name Match")</f>
        <v>NO club name match</v>
      </c>
    </row>
    <row r="368" spans="2:8" x14ac:dyDescent="0.2">
      <c r="B368" s="54" t="s">
        <v>5</v>
      </c>
      <c r="C368" s="39" t="s">
        <v>19</v>
      </c>
      <c r="D368" s="39" t="s">
        <v>19</v>
      </c>
      <c r="E368" s="39">
        <v>1.1574074074074073E-5</v>
      </c>
      <c r="F368" s="40" t="e">
        <f t="shared" si="5"/>
        <v>#N/A</v>
      </c>
      <c r="G368" t="str">
        <f>IF((ISERROR((VLOOKUP(B368,Calculation!C$3:C$2610,1,FALSE)))),"not entered","")</f>
        <v/>
      </c>
      <c r="H368" t="str">
        <f>IF(ISNA(VLOOKUP(D368,Calculation!$AI$12:$AI$88,1,FALSE)),"NO club name match","Club Name Match")</f>
        <v>NO club name match</v>
      </c>
    </row>
    <row r="369" spans="2:8" x14ac:dyDescent="0.2">
      <c r="B369" s="54" t="s">
        <v>5</v>
      </c>
      <c r="C369" s="39" t="s">
        <v>19</v>
      </c>
      <c r="D369" s="39" t="s">
        <v>19</v>
      </c>
      <c r="E369" s="39">
        <v>1.1574074074074073E-5</v>
      </c>
      <c r="F369" s="40" t="e">
        <f t="shared" si="5"/>
        <v>#N/A</v>
      </c>
      <c r="G369" t="str">
        <f>IF((ISERROR((VLOOKUP(B369,Calculation!C$3:C$2610,1,FALSE)))),"not entered","")</f>
        <v/>
      </c>
      <c r="H369" t="str">
        <f>IF(ISNA(VLOOKUP(D369,Calculation!$AI$12:$AI$88,1,FALSE)),"NO club name match","Club Name Match")</f>
        <v>NO club name match</v>
      </c>
    </row>
    <row r="370" spans="2:8" x14ac:dyDescent="0.2">
      <c r="B370" s="54" t="s">
        <v>5</v>
      </c>
      <c r="C370" s="39" t="s">
        <v>19</v>
      </c>
      <c r="D370" s="39" t="s">
        <v>19</v>
      </c>
      <c r="E370" s="39">
        <v>1.1574074074074073E-5</v>
      </c>
      <c r="F370" s="40" t="e">
        <f t="shared" si="5"/>
        <v>#N/A</v>
      </c>
      <c r="G370" t="str">
        <f>IF((ISERROR((VLOOKUP(B370,Calculation!C$3:C$2610,1,FALSE)))),"not entered","")</f>
        <v/>
      </c>
      <c r="H370" t="str">
        <f>IF(ISNA(VLOOKUP(D370,Calculation!$AI$12:$AI$88,1,FALSE)),"NO club name match","Club Name Match")</f>
        <v>NO club name match</v>
      </c>
    </row>
    <row r="371" spans="2:8" x14ac:dyDescent="0.2">
      <c r="B371" s="54" t="s">
        <v>5</v>
      </c>
      <c r="C371" s="39" t="s">
        <v>19</v>
      </c>
      <c r="D371" s="39" t="s">
        <v>19</v>
      </c>
      <c r="E371" s="39">
        <v>1.1574074074074073E-5</v>
      </c>
      <c r="F371" s="40" t="e">
        <f t="shared" si="5"/>
        <v>#N/A</v>
      </c>
      <c r="G371" t="str">
        <f>IF((ISERROR((VLOOKUP(B371,Calculation!C$3:C$2610,1,FALSE)))),"not entered","")</f>
        <v/>
      </c>
      <c r="H371" t="str">
        <f>IF(ISNA(VLOOKUP(D371,Calculation!$AI$12:$AI$88,1,FALSE)),"NO club name match","Club Name Match")</f>
        <v>NO club name match</v>
      </c>
    </row>
    <row r="372" spans="2:8" x14ac:dyDescent="0.2">
      <c r="B372" s="54" t="s">
        <v>5</v>
      </c>
      <c r="C372" s="39" t="s">
        <v>19</v>
      </c>
      <c r="D372" s="39" t="s">
        <v>19</v>
      </c>
      <c r="E372" s="39">
        <v>1.1574074074074073E-5</v>
      </c>
      <c r="F372" s="40" t="e">
        <f t="shared" si="5"/>
        <v>#N/A</v>
      </c>
      <c r="G372" t="str">
        <f>IF((ISERROR((VLOOKUP(B372,Calculation!C$3:C$2610,1,FALSE)))),"not entered","")</f>
        <v/>
      </c>
      <c r="H372" t="str">
        <f>IF(ISNA(VLOOKUP(D372,Calculation!$AI$12:$AI$88,1,FALSE)),"NO club name match","Club Name Match")</f>
        <v>NO club name match</v>
      </c>
    </row>
    <row r="373" spans="2:8" x14ac:dyDescent="0.2">
      <c r="B373" s="54" t="s">
        <v>5</v>
      </c>
      <c r="C373" s="39" t="s">
        <v>19</v>
      </c>
      <c r="D373" s="39" t="s">
        <v>19</v>
      </c>
      <c r="E373" s="39">
        <v>1.1574074074074073E-5</v>
      </c>
      <c r="F373" s="40" t="e">
        <f t="shared" si="5"/>
        <v>#N/A</v>
      </c>
      <c r="G373" t="str">
        <f>IF((ISERROR((VLOOKUP(B373,Calculation!C$3:C$2610,1,FALSE)))),"not entered","")</f>
        <v/>
      </c>
      <c r="H373" t="str">
        <f>IF(ISNA(VLOOKUP(D373,Calculation!$AI$12:$AI$88,1,FALSE)),"NO club name match","Club Name Match")</f>
        <v>NO club name match</v>
      </c>
    </row>
    <row r="374" spans="2:8" x14ac:dyDescent="0.2">
      <c r="B374" s="54" t="s">
        <v>5</v>
      </c>
      <c r="C374" s="39" t="s">
        <v>19</v>
      </c>
      <c r="D374" s="39" t="s">
        <v>19</v>
      </c>
      <c r="E374" s="39">
        <v>1.1574074074074073E-5</v>
      </c>
      <c r="F374" s="40" t="e">
        <f t="shared" si="5"/>
        <v>#N/A</v>
      </c>
      <c r="G374" t="str">
        <f>IF((ISERROR((VLOOKUP(B374,Calculation!C$3:C$2610,1,FALSE)))),"not entered","")</f>
        <v/>
      </c>
      <c r="H374" t="str">
        <f>IF(ISNA(VLOOKUP(D374,Calculation!$AI$12:$AI$88,1,FALSE)),"NO club name match","Club Name Match")</f>
        <v>NO club name match</v>
      </c>
    </row>
    <row r="375" spans="2:8" x14ac:dyDescent="0.2">
      <c r="B375" s="54" t="s">
        <v>5</v>
      </c>
      <c r="C375" s="39" t="s">
        <v>19</v>
      </c>
      <c r="D375" s="39" t="s">
        <v>19</v>
      </c>
      <c r="E375" s="39">
        <v>1.1574074074074073E-5</v>
      </c>
      <c r="F375" s="40" t="e">
        <f t="shared" si="5"/>
        <v>#N/A</v>
      </c>
      <c r="G375" t="str">
        <f>IF((ISERROR((VLOOKUP(B375,Calculation!C$3:C$2610,1,FALSE)))),"not entered","")</f>
        <v/>
      </c>
      <c r="H375" t="str">
        <f>IF(ISNA(VLOOKUP(D375,Calculation!$AI$12:$AI$88,1,FALSE)),"NO club name match","Club Name Match")</f>
        <v>NO club name match</v>
      </c>
    </row>
    <row r="376" spans="2:8" x14ac:dyDescent="0.2">
      <c r="B376" s="54" t="s">
        <v>5</v>
      </c>
      <c r="C376" s="39" t="s">
        <v>19</v>
      </c>
      <c r="D376" s="39" t="s">
        <v>19</v>
      </c>
      <c r="E376" s="39">
        <v>1.1574074074074073E-5</v>
      </c>
      <c r="F376" s="40" t="e">
        <f t="shared" si="5"/>
        <v>#N/A</v>
      </c>
      <c r="G376" t="str">
        <f>IF((ISERROR((VLOOKUP(B376,Calculation!C$3:C$2610,1,FALSE)))),"not entered","")</f>
        <v/>
      </c>
      <c r="H376" t="str">
        <f>IF(ISNA(VLOOKUP(D376,Calculation!$AI$12:$AI$88,1,FALSE)),"NO club name match","Club Name Match")</f>
        <v>NO club name match</v>
      </c>
    </row>
    <row r="377" spans="2:8" x14ac:dyDescent="0.2">
      <c r="B377" s="54" t="s">
        <v>5</v>
      </c>
      <c r="C377" s="39" t="s">
        <v>19</v>
      </c>
      <c r="D377" s="39" t="s">
        <v>19</v>
      </c>
      <c r="E377" s="39">
        <v>1.1574074074074073E-5</v>
      </c>
      <c r="F377" s="40" t="e">
        <f t="shared" si="5"/>
        <v>#N/A</v>
      </c>
      <c r="G377" t="str">
        <f>IF((ISERROR((VLOOKUP(B377,Calculation!C$3:C$2610,1,FALSE)))),"not entered","")</f>
        <v/>
      </c>
      <c r="H377" t="str">
        <f>IF(ISNA(VLOOKUP(D377,Calculation!$AI$12:$AI$88,1,FALSE)),"NO club name match","Club Name Match")</f>
        <v>NO club name match</v>
      </c>
    </row>
    <row r="378" spans="2:8" x14ac:dyDescent="0.2">
      <c r="B378" s="54" t="s">
        <v>5</v>
      </c>
      <c r="C378" s="39" t="s">
        <v>19</v>
      </c>
      <c r="D378" s="39" t="s">
        <v>19</v>
      </c>
      <c r="E378" s="39">
        <v>1.1574074074074073E-5</v>
      </c>
      <c r="F378" s="40" t="e">
        <f t="shared" si="5"/>
        <v>#N/A</v>
      </c>
      <c r="G378" t="str">
        <f>IF((ISERROR((VLOOKUP(B378,Calculation!C$3:C$2610,1,FALSE)))),"not entered","")</f>
        <v/>
      </c>
      <c r="H378" t="str">
        <f>IF(ISNA(VLOOKUP(D378,Calculation!$AI$12:$AI$88,1,FALSE)),"NO club name match","Club Name Match")</f>
        <v>NO club name match</v>
      </c>
    </row>
    <row r="379" spans="2:8" x14ac:dyDescent="0.2">
      <c r="B379" s="54" t="s">
        <v>5</v>
      </c>
      <c r="C379" s="39" t="s">
        <v>19</v>
      </c>
      <c r="D379" s="39" t="s">
        <v>19</v>
      </c>
      <c r="E379" s="39">
        <v>1.1574074074074073E-5</v>
      </c>
      <c r="F379" s="40" t="e">
        <f t="shared" si="5"/>
        <v>#N/A</v>
      </c>
      <c r="G379" t="str">
        <f>IF((ISERROR((VLOOKUP(B379,Calculation!C$3:C$2610,1,FALSE)))),"not entered","")</f>
        <v/>
      </c>
      <c r="H379" t="str">
        <f>IF(ISNA(VLOOKUP(D379,Calculation!$AI$12:$AI$88,1,FALSE)),"NO club name match","Club Name Match")</f>
        <v>NO club name match</v>
      </c>
    </row>
    <row r="380" spans="2:8" x14ac:dyDescent="0.2">
      <c r="B380" s="54" t="s">
        <v>5</v>
      </c>
      <c r="C380" s="39" t="s">
        <v>19</v>
      </c>
      <c r="D380" s="39" t="s">
        <v>19</v>
      </c>
      <c r="E380" s="39">
        <v>1.1574074074074073E-5</v>
      </c>
      <c r="F380" s="40" t="e">
        <f t="shared" si="5"/>
        <v>#N/A</v>
      </c>
      <c r="G380" t="str">
        <f>IF((ISERROR((VLOOKUP(B380,Calculation!C$3:C$2610,1,FALSE)))),"not entered","")</f>
        <v/>
      </c>
      <c r="H380" t="str">
        <f>IF(ISNA(VLOOKUP(D380,Calculation!$AI$12:$AI$88,1,FALSE)),"NO club name match","Club Name Match")</f>
        <v>NO club name match</v>
      </c>
    </row>
    <row r="381" spans="2:8" x14ac:dyDescent="0.2">
      <c r="B381" s="54" t="s">
        <v>5</v>
      </c>
      <c r="C381" s="39" t="s">
        <v>19</v>
      </c>
      <c r="D381" s="39" t="s">
        <v>19</v>
      </c>
      <c r="E381" s="39">
        <v>1.1574074074074073E-5</v>
      </c>
      <c r="F381" s="40" t="e">
        <f t="shared" si="5"/>
        <v>#N/A</v>
      </c>
      <c r="G381" t="str">
        <f>IF((ISERROR((VLOOKUP(B381,Calculation!C$3:C$2610,1,FALSE)))),"not entered","")</f>
        <v/>
      </c>
      <c r="H381" t="str">
        <f>IF(ISNA(VLOOKUP(D381,Calculation!$AI$12:$AI$88,1,FALSE)),"NO club name match","Club Name Match")</f>
        <v>NO club name match</v>
      </c>
    </row>
    <row r="382" spans="2:8" x14ac:dyDescent="0.2">
      <c r="B382" s="54" t="s">
        <v>5</v>
      </c>
      <c r="C382" s="39" t="s">
        <v>19</v>
      </c>
      <c r="D382" s="39" t="s">
        <v>19</v>
      </c>
      <c r="E382" s="39">
        <v>1.1574074074074073E-5</v>
      </c>
      <c r="F382" s="40" t="e">
        <f t="shared" si="5"/>
        <v>#N/A</v>
      </c>
      <c r="G382" t="str">
        <f>IF((ISERROR((VLOOKUP(B382,Calculation!C$3:C$2610,1,FALSE)))),"not entered","")</f>
        <v/>
      </c>
      <c r="H382" t="str">
        <f>IF(ISNA(VLOOKUP(D382,Calculation!$AI$12:$AI$88,1,FALSE)),"NO club name match","Club Name Match")</f>
        <v>NO club name match</v>
      </c>
    </row>
    <row r="383" spans="2:8" x14ac:dyDescent="0.2">
      <c r="B383" s="54" t="s">
        <v>5</v>
      </c>
      <c r="C383" s="39" t="s">
        <v>19</v>
      </c>
      <c r="D383" s="39" t="s">
        <v>19</v>
      </c>
      <c r="E383" s="39">
        <v>1.1574074074074073E-5</v>
      </c>
      <c r="F383" s="40" t="e">
        <f t="shared" si="5"/>
        <v>#N/A</v>
      </c>
      <c r="G383" t="str">
        <f>IF((ISERROR((VLOOKUP(B383,Calculation!C$3:C$2610,1,FALSE)))),"not entered","")</f>
        <v/>
      </c>
      <c r="H383" t="str">
        <f>IF(ISNA(VLOOKUP(D383,Calculation!$AI$12:$AI$88,1,FALSE)),"NO club name match","Club Name Match")</f>
        <v>NO club name match</v>
      </c>
    </row>
    <row r="384" spans="2:8" x14ac:dyDescent="0.2">
      <c r="B384" s="54" t="s">
        <v>5</v>
      </c>
      <c r="C384" s="39" t="s">
        <v>19</v>
      </c>
      <c r="D384" s="39" t="s">
        <v>19</v>
      </c>
      <c r="E384" s="39">
        <v>1.1574074074074073E-5</v>
      </c>
      <c r="F384" s="40" t="e">
        <f t="shared" si="5"/>
        <v>#N/A</v>
      </c>
      <c r="G384" t="str">
        <f>IF((ISERROR((VLOOKUP(B384,Calculation!C$3:C$2610,1,FALSE)))),"not entered","")</f>
        <v/>
      </c>
      <c r="H384" t="str">
        <f>IF(ISNA(VLOOKUP(D384,Calculation!$AI$12:$AI$88,1,FALSE)),"NO club name match","Club Name Match")</f>
        <v>NO club name match</v>
      </c>
    </row>
    <row r="385" spans="2:8" x14ac:dyDescent="0.2">
      <c r="B385" s="54" t="s">
        <v>5</v>
      </c>
      <c r="C385" s="39" t="s">
        <v>19</v>
      </c>
      <c r="D385" s="39" t="s">
        <v>19</v>
      </c>
      <c r="E385" s="39">
        <v>1.1574074074074073E-5</v>
      </c>
      <c r="F385" s="40" t="e">
        <f t="shared" si="5"/>
        <v>#N/A</v>
      </c>
      <c r="G385" t="str">
        <f>IF((ISERROR((VLOOKUP(B385,Calculation!C$3:C$2610,1,FALSE)))),"not entered","")</f>
        <v/>
      </c>
      <c r="H385" t="str">
        <f>IF(ISNA(VLOOKUP(D385,Calculation!$AI$12:$AI$88,1,FALSE)),"NO club name match","Club Name Match")</f>
        <v>NO club name match</v>
      </c>
    </row>
    <row r="386" spans="2:8" x14ac:dyDescent="0.2">
      <c r="B386" s="54" t="s">
        <v>5</v>
      </c>
      <c r="C386" s="39" t="s">
        <v>19</v>
      </c>
      <c r="D386" s="39" t="s">
        <v>19</v>
      </c>
      <c r="E386" s="39">
        <v>1.1574074074074073E-5</v>
      </c>
      <c r="F386" s="40" t="e">
        <f t="shared" si="5"/>
        <v>#N/A</v>
      </c>
      <c r="G386" t="str">
        <f>IF((ISERROR((VLOOKUP(B386,Calculation!C$3:C$2610,1,FALSE)))),"not entered","")</f>
        <v/>
      </c>
      <c r="H386" t="str">
        <f>IF(ISNA(VLOOKUP(D386,Calculation!$AI$12:$AI$88,1,FALSE)),"NO club name match","Club Name Match")</f>
        <v>NO club name match</v>
      </c>
    </row>
    <row r="387" spans="2:8" x14ac:dyDescent="0.2">
      <c r="B387" s="54" t="s">
        <v>5</v>
      </c>
      <c r="C387" s="39" t="s">
        <v>19</v>
      </c>
      <c r="D387" s="39" t="s">
        <v>19</v>
      </c>
      <c r="E387" s="39">
        <v>1.1574074074074073E-5</v>
      </c>
      <c r="F387" s="40" t="e">
        <f t="shared" si="5"/>
        <v>#N/A</v>
      </c>
      <c r="G387" t="str">
        <f>IF((ISERROR((VLOOKUP(B387,Calculation!C$3:C$2610,1,FALSE)))),"not entered","")</f>
        <v/>
      </c>
      <c r="H387" t="str">
        <f>IF(ISNA(VLOOKUP(D387,Calculation!$AI$12:$AI$88,1,FALSE)),"NO club name match","Club Name Match")</f>
        <v>NO club name match</v>
      </c>
    </row>
    <row r="388" spans="2:8" x14ac:dyDescent="0.2">
      <c r="B388" s="54" t="s">
        <v>5</v>
      </c>
      <c r="C388" s="39" t="s">
        <v>19</v>
      </c>
      <c r="D388" s="39" t="s">
        <v>19</v>
      </c>
      <c r="E388" s="39">
        <v>1.1574074074074073E-5</v>
      </c>
      <c r="F388" s="40" t="e">
        <f t="shared" si="5"/>
        <v>#N/A</v>
      </c>
      <c r="G388" t="str">
        <f>IF((ISERROR((VLOOKUP(B388,Calculation!C$3:C$2610,1,FALSE)))),"not entered","")</f>
        <v/>
      </c>
      <c r="H388" t="str">
        <f>IF(ISNA(VLOOKUP(D388,Calculation!$AI$12:$AI$88,1,FALSE)),"NO club name match","Club Name Match")</f>
        <v>NO club name match</v>
      </c>
    </row>
    <row r="389" spans="2:8" x14ac:dyDescent="0.2">
      <c r="B389" s="54" t="s">
        <v>5</v>
      </c>
      <c r="C389" s="39" t="s">
        <v>19</v>
      </c>
      <c r="D389" s="39" t="s">
        <v>19</v>
      </c>
      <c r="E389" s="39">
        <v>1.1574074074074073E-5</v>
      </c>
      <c r="F389" s="40" t="e">
        <f t="shared" si="5"/>
        <v>#N/A</v>
      </c>
      <c r="G389" t="str">
        <f>IF((ISERROR((VLOOKUP(B389,Calculation!C$3:C$2610,1,FALSE)))),"not entered","")</f>
        <v/>
      </c>
      <c r="H389" t="str">
        <f>IF(ISNA(VLOOKUP(D389,Calculation!$AI$12:$AI$88,1,FALSE)),"NO club name match","Club Name Match")</f>
        <v>NO club name match</v>
      </c>
    </row>
    <row r="390" spans="2:8" x14ac:dyDescent="0.2">
      <c r="B390" s="54" t="s">
        <v>5</v>
      </c>
      <c r="C390" s="39" t="s">
        <v>19</v>
      </c>
      <c r="D390" s="39" t="s">
        <v>19</v>
      </c>
      <c r="E390" s="39">
        <v>1.1574074074074073E-5</v>
      </c>
      <c r="F390" s="40" t="e">
        <f t="shared" ref="F390:F453" si="6">TRUNC((VLOOKUP(C390,C$4:E$5,3,FALSE))/(E390/10000))</f>
        <v>#N/A</v>
      </c>
      <c r="G390" t="str">
        <f>IF((ISERROR((VLOOKUP(B390,Calculation!C$3:C$2610,1,FALSE)))),"not entered","")</f>
        <v/>
      </c>
      <c r="H390" t="str">
        <f>IF(ISNA(VLOOKUP(D390,Calculation!$AI$12:$AI$88,1,FALSE)),"NO club name match","Club Name Match")</f>
        <v>NO club name match</v>
      </c>
    </row>
    <row r="391" spans="2:8" x14ac:dyDescent="0.2">
      <c r="B391" s="54" t="s">
        <v>5</v>
      </c>
      <c r="C391" s="39" t="s">
        <v>19</v>
      </c>
      <c r="D391" s="39" t="s">
        <v>19</v>
      </c>
      <c r="E391" s="39">
        <v>1.1574074074074073E-5</v>
      </c>
      <c r="F391" s="40" t="e">
        <f t="shared" si="6"/>
        <v>#N/A</v>
      </c>
      <c r="G391" t="str">
        <f>IF((ISERROR((VLOOKUP(B391,Calculation!C$3:C$2610,1,FALSE)))),"not entered","")</f>
        <v/>
      </c>
      <c r="H391" t="str">
        <f>IF(ISNA(VLOOKUP(D391,Calculation!$AI$12:$AI$88,1,FALSE)),"NO club name match","Club Name Match")</f>
        <v>NO club name match</v>
      </c>
    </row>
    <row r="392" spans="2:8" x14ac:dyDescent="0.2">
      <c r="B392" s="54" t="s">
        <v>5</v>
      </c>
      <c r="C392" s="39" t="s">
        <v>19</v>
      </c>
      <c r="D392" s="39" t="s">
        <v>19</v>
      </c>
      <c r="E392" s="39">
        <v>1.1574074074074073E-5</v>
      </c>
      <c r="F392" s="40" t="e">
        <f t="shared" si="6"/>
        <v>#N/A</v>
      </c>
      <c r="G392" t="str">
        <f>IF((ISERROR((VLOOKUP(B392,Calculation!C$3:C$2610,1,FALSE)))),"not entered","")</f>
        <v/>
      </c>
      <c r="H392" t="str">
        <f>IF(ISNA(VLOOKUP(D392,Calculation!$AI$12:$AI$88,1,FALSE)),"NO club name match","Club Name Match")</f>
        <v>NO club name match</v>
      </c>
    </row>
    <row r="393" spans="2:8" x14ac:dyDescent="0.2">
      <c r="B393" s="54" t="s">
        <v>5</v>
      </c>
      <c r="C393" s="39" t="s">
        <v>19</v>
      </c>
      <c r="D393" s="39" t="s">
        <v>19</v>
      </c>
      <c r="E393" s="39">
        <v>1.1574074074074073E-5</v>
      </c>
      <c r="F393" s="40" t="e">
        <f t="shared" si="6"/>
        <v>#N/A</v>
      </c>
      <c r="G393" t="str">
        <f>IF((ISERROR((VLOOKUP(B393,Calculation!C$3:C$2610,1,FALSE)))),"not entered","")</f>
        <v/>
      </c>
      <c r="H393" t="str">
        <f>IF(ISNA(VLOOKUP(D393,Calculation!$AI$12:$AI$88,1,FALSE)),"NO club name match","Club Name Match")</f>
        <v>NO club name match</v>
      </c>
    </row>
    <row r="394" spans="2:8" x14ac:dyDescent="0.2">
      <c r="B394" s="54" t="s">
        <v>5</v>
      </c>
      <c r="C394" s="39" t="s">
        <v>19</v>
      </c>
      <c r="D394" s="39" t="s">
        <v>19</v>
      </c>
      <c r="E394" s="39">
        <v>1.1574074074074073E-5</v>
      </c>
      <c r="F394" s="40" t="e">
        <f t="shared" si="6"/>
        <v>#N/A</v>
      </c>
      <c r="G394" t="str">
        <f>IF((ISERROR((VLOOKUP(B394,Calculation!C$3:C$2610,1,FALSE)))),"not entered","")</f>
        <v/>
      </c>
      <c r="H394" t="str">
        <f>IF(ISNA(VLOOKUP(D394,Calculation!$AI$12:$AI$88,1,FALSE)),"NO club name match","Club Name Match")</f>
        <v>NO club name match</v>
      </c>
    </row>
    <row r="395" spans="2:8" x14ac:dyDescent="0.2">
      <c r="B395" s="54" t="s">
        <v>5</v>
      </c>
      <c r="C395" s="39" t="s">
        <v>19</v>
      </c>
      <c r="D395" s="39" t="s">
        <v>19</v>
      </c>
      <c r="E395" s="39">
        <v>1.1574074074074073E-5</v>
      </c>
      <c r="F395" s="40" t="e">
        <f t="shared" si="6"/>
        <v>#N/A</v>
      </c>
      <c r="G395" t="str">
        <f>IF((ISERROR((VLOOKUP(B395,Calculation!C$3:C$2610,1,FALSE)))),"not entered","")</f>
        <v/>
      </c>
      <c r="H395" t="str">
        <f>IF(ISNA(VLOOKUP(D395,Calculation!$AI$12:$AI$88,1,FALSE)),"NO club name match","Club Name Match")</f>
        <v>NO club name match</v>
      </c>
    </row>
    <row r="396" spans="2:8" x14ac:dyDescent="0.2">
      <c r="B396" s="54" t="s">
        <v>5</v>
      </c>
      <c r="C396" s="39" t="s">
        <v>19</v>
      </c>
      <c r="D396" s="39" t="s">
        <v>19</v>
      </c>
      <c r="E396" s="39">
        <v>1.1574074074074073E-5</v>
      </c>
      <c r="F396" s="40" t="e">
        <f t="shared" si="6"/>
        <v>#N/A</v>
      </c>
      <c r="G396" t="str">
        <f>IF((ISERROR((VLOOKUP(B396,Calculation!C$3:C$2610,1,FALSE)))),"not entered","")</f>
        <v/>
      </c>
      <c r="H396" t="str">
        <f>IF(ISNA(VLOOKUP(D396,Calculation!$AI$12:$AI$88,1,FALSE)),"NO club name match","Club Name Match")</f>
        <v>NO club name match</v>
      </c>
    </row>
    <row r="397" spans="2:8" x14ac:dyDescent="0.2">
      <c r="B397" s="54" t="s">
        <v>5</v>
      </c>
      <c r="C397" s="39" t="s">
        <v>19</v>
      </c>
      <c r="D397" s="39" t="s">
        <v>19</v>
      </c>
      <c r="E397" s="39">
        <v>1.1574074074074073E-5</v>
      </c>
      <c r="F397" s="40" t="e">
        <f t="shared" si="6"/>
        <v>#N/A</v>
      </c>
      <c r="G397" t="str">
        <f>IF((ISERROR((VLOOKUP(B397,Calculation!C$3:C$2610,1,FALSE)))),"not entered","")</f>
        <v/>
      </c>
      <c r="H397" t="str">
        <f>IF(ISNA(VLOOKUP(D397,Calculation!$AI$12:$AI$88,1,FALSE)),"NO club name match","Club Name Match")</f>
        <v>NO club name match</v>
      </c>
    </row>
    <row r="398" spans="2:8" x14ac:dyDescent="0.2">
      <c r="B398" s="54" t="s">
        <v>5</v>
      </c>
      <c r="C398" s="39" t="s">
        <v>19</v>
      </c>
      <c r="D398" s="39" t="s">
        <v>19</v>
      </c>
      <c r="E398" s="39">
        <v>1.1574074074074073E-5</v>
      </c>
      <c r="F398" s="40" t="e">
        <f t="shared" si="6"/>
        <v>#N/A</v>
      </c>
      <c r="G398" t="str">
        <f>IF((ISERROR((VLOOKUP(B398,Calculation!C$3:C$2610,1,FALSE)))),"not entered","")</f>
        <v/>
      </c>
      <c r="H398" t="str">
        <f>IF(ISNA(VLOOKUP(D398,Calculation!$AI$12:$AI$88,1,FALSE)),"NO club name match","Club Name Match")</f>
        <v>NO club name match</v>
      </c>
    </row>
    <row r="399" spans="2:8" x14ac:dyDescent="0.2">
      <c r="B399" s="54" t="s">
        <v>5</v>
      </c>
      <c r="C399" s="39" t="s">
        <v>19</v>
      </c>
      <c r="D399" s="39" t="s">
        <v>19</v>
      </c>
      <c r="E399" s="39">
        <v>1.1574074074074073E-5</v>
      </c>
      <c r="F399" s="40" t="e">
        <f t="shared" si="6"/>
        <v>#N/A</v>
      </c>
      <c r="G399" t="str">
        <f>IF((ISERROR((VLOOKUP(B399,Calculation!C$3:C$2610,1,FALSE)))),"not entered","")</f>
        <v/>
      </c>
      <c r="H399" t="str">
        <f>IF(ISNA(VLOOKUP(D399,Calculation!$AI$12:$AI$88,1,FALSE)),"NO club name match","Club Name Match")</f>
        <v>NO club name match</v>
      </c>
    </row>
    <row r="400" spans="2:8" x14ac:dyDescent="0.2">
      <c r="B400" s="54" t="s">
        <v>5</v>
      </c>
      <c r="C400" s="39" t="s">
        <v>19</v>
      </c>
      <c r="D400" s="39" t="s">
        <v>19</v>
      </c>
      <c r="E400" s="39">
        <v>1.1574074074074073E-5</v>
      </c>
      <c r="F400" s="40" t="e">
        <f t="shared" si="6"/>
        <v>#N/A</v>
      </c>
      <c r="G400" t="str">
        <f>IF((ISERROR((VLOOKUP(B400,Calculation!C$3:C$2610,1,FALSE)))),"not entered","")</f>
        <v/>
      </c>
      <c r="H400" t="str">
        <f>IF(ISNA(VLOOKUP(D400,Calculation!$AI$12:$AI$88,1,FALSE)),"NO club name match","Club Name Match")</f>
        <v>NO club name match</v>
      </c>
    </row>
    <row r="401" spans="2:8" x14ac:dyDescent="0.2">
      <c r="B401" s="54" t="s">
        <v>5</v>
      </c>
      <c r="C401" s="39" t="s">
        <v>19</v>
      </c>
      <c r="D401" s="39" t="s">
        <v>19</v>
      </c>
      <c r="E401" s="39">
        <v>1.1574074074074073E-5</v>
      </c>
      <c r="F401" s="40" t="e">
        <f t="shared" si="6"/>
        <v>#N/A</v>
      </c>
      <c r="G401" t="str">
        <f>IF((ISERROR((VLOOKUP(B401,Calculation!C$3:C$2610,1,FALSE)))),"not entered","")</f>
        <v/>
      </c>
      <c r="H401" t="str">
        <f>IF(ISNA(VLOOKUP(D401,Calculation!$AI$12:$AI$88,1,FALSE)),"NO club name match","Club Name Match")</f>
        <v>NO club name match</v>
      </c>
    </row>
    <row r="402" spans="2:8" x14ac:dyDescent="0.2">
      <c r="B402" s="54" t="s">
        <v>5</v>
      </c>
      <c r="C402" s="39" t="s">
        <v>19</v>
      </c>
      <c r="D402" s="39" t="s">
        <v>19</v>
      </c>
      <c r="E402" s="39">
        <v>1.1574074074074073E-5</v>
      </c>
      <c r="F402" s="40" t="e">
        <f t="shared" si="6"/>
        <v>#N/A</v>
      </c>
      <c r="G402" t="str">
        <f>IF((ISERROR((VLOOKUP(B402,Calculation!C$3:C$2610,1,FALSE)))),"not entered","")</f>
        <v/>
      </c>
      <c r="H402" t="str">
        <f>IF(ISNA(VLOOKUP(D402,Calculation!$AI$12:$AI$88,1,FALSE)),"NO club name match","Club Name Match")</f>
        <v>NO club name match</v>
      </c>
    </row>
    <row r="403" spans="2:8" x14ac:dyDescent="0.2">
      <c r="B403" s="54" t="s">
        <v>5</v>
      </c>
      <c r="C403" s="39" t="s">
        <v>19</v>
      </c>
      <c r="D403" s="39" t="s">
        <v>19</v>
      </c>
      <c r="E403" s="39">
        <v>1.1574074074074073E-5</v>
      </c>
      <c r="F403" s="40" t="e">
        <f t="shared" si="6"/>
        <v>#N/A</v>
      </c>
      <c r="G403" t="str">
        <f>IF((ISERROR((VLOOKUP(B403,Calculation!C$3:C$2610,1,FALSE)))),"not entered","")</f>
        <v/>
      </c>
      <c r="H403" t="str">
        <f>IF(ISNA(VLOOKUP(D403,Calculation!$AI$12:$AI$88,1,FALSE)),"NO club name match","Club Name Match")</f>
        <v>NO club name match</v>
      </c>
    </row>
    <row r="404" spans="2:8" x14ac:dyDescent="0.2">
      <c r="B404" s="54" t="s">
        <v>5</v>
      </c>
      <c r="C404" s="39" t="s">
        <v>19</v>
      </c>
      <c r="D404" s="39" t="s">
        <v>19</v>
      </c>
      <c r="E404" s="39">
        <v>1.1574074074074073E-5</v>
      </c>
      <c r="F404" s="40" t="e">
        <f t="shared" si="6"/>
        <v>#N/A</v>
      </c>
      <c r="G404" t="str">
        <f>IF((ISERROR((VLOOKUP(B404,Calculation!C$3:C$2610,1,FALSE)))),"not entered","")</f>
        <v/>
      </c>
      <c r="H404" t="str">
        <f>IF(ISNA(VLOOKUP(D404,Calculation!$AI$12:$AI$88,1,FALSE)),"NO club name match","Club Name Match")</f>
        <v>NO club name match</v>
      </c>
    </row>
    <row r="405" spans="2:8" x14ac:dyDescent="0.2">
      <c r="B405" s="54" t="s">
        <v>5</v>
      </c>
      <c r="C405" s="39" t="s">
        <v>19</v>
      </c>
      <c r="D405" s="39" t="s">
        <v>19</v>
      </c>
      <c r="E405" s="39">
        <v>1.1574074074074073E-5</v>
      </c>
      <c r="F405" s="40" t="e">
        <f t="shared" si="6"/>
        <v>#N/A</v>
      </c>
      <c r="G405" t="str">
        <f>IF((ISERROR((VLOOKUP(B405,Calculation!C$3:C$2610,1,FALSE)))),"not entered","")</f>
        <v/>
      </c>
      <c r="H405" t="str">
        <f>IF(ISNA(VLOOKUP(D405,Calculation!$AI$12:$AI$88,1,FALSE)),"NO club name match","Club Name Match")</f>
        <v>NO club name match</v>
      </c>
    </row>
    <row r="406" spans="2:8" x14ac:dyDescent="0.2">
      <c r="B406" s="54" t="s">
        <v>5</v>
      </c>
      <c r="C406" s="39" t="s">
        <v>19</v>
      </c>
      <c r="D406" s="39" t="s">
        <v>19</v>
      </c>
      <c r="E406" s="39">
        <v>1.1574074074074073E-5</v>
      </c>
      <c r="F406" s="40" t="e">
        <f t="shared" si="6"/>
        <v>#N/A</v>
      </c>
      <c r="G406" t="str">
        <f>IF((ISERROR((VLOOKUP(B406,Calculation!C$3:C$2610,1,FALSE)))),"not entered","")</f>
        <v/>
      </c>
      <c r="H406" t="str">
        <f>IF(ISNA(VLOOKUP(D406,Calculation!$AI$12:$AI$88,1,FALSE)),"NO club name match","Club Name Match")</f>
        <v>NO club name match</v>
      </c>
    </row>
    <row r="407" spans="2:8" x14ac:dyDescent="0.2">
      <c r="B407" s="54" t="s">
        <v>5</v>
      </c>
      <c r="C407" s="39" t="s">
        <v>19</v>
      </c>
      <c r="D407" s="39" t="s">
        <v>19</v>
      </c>
      <c r="E407" s="39">
        <v>1.1574074074074073E-5</v>
      </c>
      <c r="F407" s="40" t="e">
        <f t="shared" si="6"/>
        <v>#N/A</v>
      </c>
      <c r="G407" t="str">
        <f>IF((ISERROR((VLOOKUP(B407,Calculation!C$3:C$2610,1,FALSE)))),"not entered","")</f>
        <v/>
      </c>
      <c r="H407" t="str">
        <f>IF(ISNA(VLOOKUP(D407,Calculation!$AI$12:$AI$88,1,FALSE)),"NO club name match","Club Name Match")</f>
        <v>NO club name match</v>
      </c>
    </row>
    <row r="408" spans="2:8" x14ac:dyDescent="0.2">
      <c r="B408" s="54" t="s">
        <v>5</v>
      </c>
      <c r="C408" s="39" t="s">
        <v>19</v>
      </c>
      <c r="D408" s="39" t="s">
        <v>19</v>
      </c>
      <c r="E408" s="39">
        <v>1.1574074074074073E-5</v>
      </c>
      <c r="F408" s="40" t="e">
        <f t="shared" si="6"/>
        <v>#N/A</v>
      </c>
      <c r="G408" t="str">
        <f>IF((ISERROR((VLOOKUP(B408,Calculation!C$3:C$2610,1,FALSE)))),"not entered","")</f>
        <v/>
      </c>
      <c r="H408" t="str">
        <f>IF(ISNA(VLOOKUP(D408,Calculation!$AI$12:$AI$88,1,FALSE)),"NO club name match","Club Name Match")</f>
        <v>NO club name match</v>
      </c>
    </row>
    <row r="409" spans="2:8" x14ac:dyDescent="0.2">
      <c r="B409" s="54" t="s">
        <v>5</v>
      </c>
      <c r="C409" s="39" t="s">
        <v>19</v>
      </c>
      <c r="D409" s="39" t="s">
        <v>19</v>
      </c>
      <c r="E409" s="39">
        <v>1.1574074074074073E-5</v>
      </c>
      <c r="F409" s="40" t="e">
        <f t="shared" si="6"/>
        <v>#N/A</v>
      </c>
      <c r="G409" t="str">
        <f>IF((ISERROR((VLOOKUP(B409,Calculation!C$3:C$2610,1,FALSE)))),"not entered","")</f>
        <v/>
      </c>
      <c r="H409" t="str">
        <f>IF(ISNA(VLOOKUP(D409,Calculation!$AI$12:$AI$88,1,FALSE)),"NO club name match","Club Name Match")</f>
        <v>NO club name match</v>
      </c>
    </row>
    <row r="410" spans="2:8" x14ac:dyDescent="0.2">
      <c r="B410" s="54" t="s">
        <v>5</v>
      </c>
      <c r="C410" s="39" t="s">
        <v>19</v>
      </c>
      <c r="D410" s="39" t="s">
        <v>19</v>
      </c>
      <c r="E410" s="39">
        <v>1.1574074074074073E-5</v>
      </c>
      <c r="F410" s="40" t="e">
        <f t="shared" si="6"/>
        <v>#N/A</v>
      </c>
      <c r="G410" t="str">
        <f>IF((ISERROR((VLOOKUP(B410,Calculation!C$3:C$2610,1,FALSE)))),"not entered","")</f>
        <v/>
      </c>
      <c r="H410" t="str">
        <f>IF(ISNA(VLOOKUP(D410,Calculation!$AI$12:$AI$88,1,FALSE)),"NO club name match","Club Name Match")</f>
        <v>NO club name match</v>
      </c>
    </row>
    <row r="411" spans="2:8" x14ac:dyDescent="0.2">
      <c r="B411" s="54" t="s">
        <v>5</v>
      </c>
      <c r="C411" s="39" t="s">
        <v>19</v>
      </c>
      <c r="D411" s="39" t="s">
        <v>19</v>
      </c>
      <c r="E411" s="39">
        <v>1.1574074074074073E-5</v>
      </c>
      <c r="F411" s="40" t="e">
        <f t="shared" si="6"/>
        <v>#N/A</v>
      </c>
      <c r="G411" t="str">
        <f>IF((ISERROR((VLOOKUP(B411,Calculation!C$3:C$2610,1,FALSE)))),"not entered","")</f>
        <v/>
      </c>
      <c r="H411" t="str">
        <f>IF(ISNA(VLOOKUP(D411,Calculation!$AI$12:$AI$88,1,FALSE)),"NO club name match","Club Name Match")</f>
        <v>NO club name match</v>
      </c>
    </row>
    <row r="412" spans="2:8" x14ac:dyDescent="0.2">
      <c r="B412" s="54" t="s">
        <v>5</v>
      </c>
      <c r="C412" s="39" t="s">
        <v>19</v>
      </c>
      <c r="D412" s="39" t="s">
        <v>19</v>
      </c>
      <c r="E412" s="39">
        <v>1.1574074074074073E-5</v>
      </c>
      <c r="F412" s="40" t="e">
        <f t="shared" si="6"/>
        <v>#N/A</v>
      </c>
      <c r="G412" t="str">
        <f>IF((ISERROR((VLOOKUP(B412,Calculation!C$3:C$2610,1,FALSE)))),"not entered","")</f>
        <v/>
      </c>
      <c r="H412" t="str">
        <f>IF(ISNA(VLOOKUP(D412,Calculation!$AI$12:$AI$88,1,FALSE)),"NO club name match","Club Name Match")</f>
        <v>NO club name match</v>
      </c>
    </row>
    <row r="413" spans="2:8" x14ac:dyDescent="0.2">
      <c r="B413" s="54" t="s">
        <v>5</v>
      </c>
      <c r="C413" s="39" t="s">
        <v>19</v>
      </c>
      <c r="D413" s="39" t="s">
        <v>19</v>
      </c>
      <c r="E413" s="39">
        <v>1.1574074074074073E-5</v>
      </c>
      <c r="F413" s="40" t="e">
        <f t="shared" si="6"/>
        <v>#N/A</v>
      </c>
      <c r="G413" t="str">
        <f>IF((ISERROR((VLOOKUP(B413,Calculation!C$3:C$2610,1,FALSE)))),"not entered","")</f>
        <v/>
      </c>
      <c r="H413" t="str">
        <f>IF(ISNA(VLOOKUP(D413,Calculation!$AI$12:$AI$88,1,FALSE)),"NO club name match","Club Name Match")</f>
        <v>NO club name match</v>
      </c>
    </row>
    <row r="414" spans="2:8" x14ac:dyDescent="0.2">
      <c r="B414" s="54" t="s">
        <v>5</v>
      </c>
      <c r="C414" s="39" t="s">
        <v>19</v>
      </c>
      <c r="D414" s="39" t="s">
        <v>19</v>
      </c>
      <c r="E414" s="39">
        <v>1.1574074074074073E-5</v>
      </c>
      <c r="F414" s="40" t="e">
        <f t="shared" si="6"/>
        <v>#N/A</v>
      </c>
      <c r="G414" t="str">
        <f>IF((ISERROR((VLOOKUP(B414,Calculation!C$3:C$2610,1,FALSE)))),"not entered","")</f>
        <v/>
      </c>
      <c r="H414" t="str">
        <f>IF(ISNA(VLOOKUP(D414,Calculation!$AI$12:$AI$88,1,FALSE)),"NO club name match","Club Name Match")</f>
        <v>NO club name match</v>
      </c>
    </row>
    <row r="415" spans="2:8" x14ac:dyDescent="0.2">
      <c r="B415" s="54" t="s">
        <v>5</v>
      </c>
      <c r="C415" s="39" t="s">
        <v>19</v>
      </c>
      <c r="D415" s="39" t="s">
        <v>19</v>
      </c>
      <c r="E415" s="39">
        <v>1.1574074074074073E-5</v>
      </c>
      <c r="F415" s="40" t="e">
        <f t="shared" si="6"/>
        <v>#N/A</v>
      </c>
      <c r="G415" t="str">
        <f>IF((ISERROR((VLOOKUP(B415,Calculation!C$3:C$2610,1,FALSE)))),"not entered","")</f>
        <v/>
      </c>
      <c r="H415" t="str">
        <f>IF(ISNA(VLOOKUP(D415,Calculation!$AI$12:$AI$88,1,FALSE)),"NO club name match","Club Name Match")</f>
        <v>NO club name match</v>
      </c>
    </row>
    <row r="416" spans="2:8" x14ac:dyDescent="0.2">
      <c r="B416" s="54" t="s">
        <v>5</v>
      </c>
      <c r="C416" s="39" t="s">
        <v>19</v>
      </c>
      <c r="D416" s="39" t="s">
        <v>19</v>
      </c>
      <c r="E416" s="39">
        <v>1.1574074074074073E-5</v>
      </c>
      <c r="F416" s="40" t="e">
        <f t="shared" si="6"/>
        <v>#N/A</v>
      </c>
      <c r="G416" t="str">
        <f>IF((ISERROR((VLOOKUP(B416,Calculation!C$3:C$2610,1,FALSE)))),"not entered","")</f>
        <v/>
      </c>
      <c r="H416" t="str">
        <f>IF(ISNA(VLOOKUP(D416,Calculation!$AI$12:$AI$88,1,FALSE)),"NO club name match","Club Name Match")</f>
        <v>NO club name match</v>
      </c>
    </row>
    <row r="417" spans="2:8" x14ac:dyDescent="0.2">
      <c r="B417" s="54" t="s">
        <v>5</v>
      </c>
      <c r="C417" s="39" t="s">
        <v>19</v>
      </c>
      <c r="D417" s="39" t="s">
        <v>19</v>
      </c>
      <c r="E417" s="39">
        <v>1.1574074074074073E-5</v>
      </c>
      <c r="F417" s="40" t="e">
        <f t="shared" si="6"/>
        <v>#N/A</v>
      </c>
      <c r="G417" t="str">
        <f>IF((ISERROR((VLOOKUP(B417,Calculation!C$3:C$2610,1,FALSE)))),"not entered","")</f>
        <v/>
      </c>
      <c r="H417" t="str">
        <f>IF(ISNA(VLOOKUP(D417,Calculation!$AI$12:$AI$88,1,FALSE)),"NO club name match","Club Name Match")</f>
        <v>NO club name match</v>
      </c>
    </row>
    <row r="418" spans="2:8" x14ac:dyDescent="0.2">
      <c r="B418" s="54" t="s">
        <v>5</v>
      </c>
      <c r="C418" s="39" t="s">
        <v>19</v>
      </c>
      <c r="D418" s="39" t="s">
        <v>19</v>
      </c>
      <c r="E418" s="39">
        <v>1.1574074074074073E-5</v>
      </c>
      <c r="F418" s="40" t="e">
        <f t="shared" si="6"/>
        <v>#N/A</v>
      </c>
      <c r="G418" t="str">
        <f>IF((ISERROR((VLOOKUP(B418,Calculation!C$3:C$2610,1,FALSE)))),"not entered","")</f>
        <v/>
      </c>
      <c r="H418" t="str">
        <f>IF(ISNA(VLOOKUP(D418,Calculation!$AI$12:$AI$88,1,FALSE)),"NO club name match","Club Name Match")</f>
        <v>NO club name match</v>
      </c>
    </row>
    <row r="419" spans="2:8" x14ac:dyDescent="0.2">
      <c r="B419" s="54" t="s">
        <v>5</v>
      </c>
      <c r="C419" s="39" t="s">
        <v>19</v>
      </c>
      <c r="D419" s="39" t="s">
        <v>19</v>
      </c>
      <c r="E419" s="39">
        <v>1.1574074074074073E-5</v>
      </c>
      <c r="F419" s="40" t="e">
        <f t="shared" si="6"/>
        <v>#N/A</v>
      </c>
      <c r="G419" t="str">
        <f>IF((ISERROR((VLOOKUP(B419,Calculation!C$3:C$2610,1,FALSE)))),"not entered","")</f>
        <v/>
      </c>
      <c r="H419" t="str">
        <f>IF(ISNA(VLOOKUP(D419,Calculation!$AI$12:$AI$88,1,FALSE)),"NO club name match","Club Name Match")</f>
        <v>NO club name match</v>
      </c>
    </row>
    <row r="420" spans="2:8" x14ac:dyDescent="0.2">
      <c r="B420" s="54" t="s">
        <v>5</v>
      </c>
      <c r="C420" s="39" t="s">
        <v>19</v>
      </c>
      <c r="D420" s="39" t="s">
        <v>19</v>
      </c>
      <c r="E420" s="39">
        <v>1.1574074074074073E-5</v>
      </c>
      <c r="F420" s="40" t="e">
        <f t="shared" si="6"/>
        <v>#N/A</v>
      </c>
      <c r="G420" t="str">
        <f>IF((ISERROR((VLOOKUP(B420,Calculation!C$3:C$2610,1,FALSE)))),"not entered","")</f>
        <v/>
      </c>
      <c r="H420" t="str">
        <f>IF(ISNA(VLOOKUP(D420,Calculation!$AI$12:$AI$88,1,FALSE)),"NO club name match","Club Name Match")</f>
        <v>NO club name match</v>
      </c>
    </row>
    <row r="421" spans="2:8" x14ac:dyDescent="0.2">
      <c r="B421" s="54" t="s">
        <v>5</v>
      </c>
      <c r="C421" s="39" t="s">
        <v>19</v>
      </c>
      <c r="D421" s="39" t="s">
        <v>19</v>
      </c>
      <c r="E421" s="39">
        <v>1.1574074074074073E-5</v>
      </c>
      <c r="F421" s="40" t="e">
        <f t="shared" si="6"/>
        <v>#N/A</v>
      </c>
      <c r="G421" t="str">
        <f>IF((ISERROR((VLOOKUP(B421,Calculation!C$3:C$2610,1,FALSE)))),"not entered","")</f>
        <v/>
      </c>
      <c r="H421" t="str">
        <f>IF(ISNA(VLOOKUP(D421,Calculation!$AI$12:$AI$88,1,FALSE)),"NO club name match","Club Name Match")</f>
        <v>NO club name match</v>
      </c>
    </row>
    <row r="422" spans="2:8" x14ac:dyDescent="0.2">
      <c r="B422" s="54" t="s">
        <v>5</v>
      </c>
      <c r="C422" s="39" t="s">
        <v>19</v>
      </c>
      <c r="D422" s="39" t="s">
        <v>19</v>
      </c>
      <c r="E422" s="39">
        <v>1.1574074074074073E-5</v>
      </c>
      <c r="F422" s="40" t="e">
        <f t="shared" si="6"/>
        <v>#N/A</v>
      </c>
      <c r="G422" t="str">
        <f>IF((ISERROR((VLOOKUP(B422,Calculation!C$3:C$2610,1,FALSE)))),"not entered","")</f>
        <v/>
      </c>
      <c r="H422" t="str">
        <f>IF(ISNA(VLOOKUP(D422,Calculation!$AI$12:$AI$88,1,FALSE)),"NO club name match","Club Name Match")</f>
        <v>NO club name match</v>
      </c>
    </row>
    <row r="423" spans="2:8" x14ac:dyDescent="0.2">
      <c r="B423" s="54" t="s">
        <v>5</v>
      </c>
      <c r="C423" s="39" t="s">
        <v>19</v>
      </c>
      <c r="D423" s="39" t="s">
        <v>19</v>
      </c>
      <c r="E423" s="39">
        <v>1.1574074074074073E-5</v>
      </c>
      <c r="F423" s="40" t="e">
        <f t="shared" si="6"/>
        <v>#N/A</v>
      </c>
      <c r="G423" t="str">
        <f>IF((ISERROR((VLOOKUP(B423,Calculation!C$3:C$2610,1,FALSE)))),"not entered","")</f>
        <v/>
      </c>
      <c r="H423" t="str">
        <f>IF(ISNA(VLOOKUP(D423,Calculation!$AI$12:$AI$88,1,FALSE)),"NO club name match","Club Name Match")</f>
        <v>NO club name match</v>
      </c>
    </row>
    <row r="424" spans="2:8" x14ac:dyDescent="0.2">
      <c r="B424" s="54" t="s">
        <v>5</v>
      </c>
      <c r="C424" s="39" t="s">
        <v>19</v>
      </c>
      <c r="D424" s="39" t="s">
        <v>19</v>
      </c>
      <c r="E424" s="39">
        <v>1.1574074074074073E-5</v>
      </c>
      <c r="F424" s="40" t="e">
        <f t="shared" si="6"/>
        <v>#N/A</v>
      </c>
      <c r="G424" t="str">
        <f>IF((ISERROR((VLOOKUP(B424,Calculation!C$3:C$2610,1,FALSE)))),"not entered","")</f>
        <v/>
      </c>
      <c r="H424" t="str">
        <f>IF(ISNA(VLOOKUP(D424,Calculation!$AI$12:$AI$88,1,FALSE)),"NO club name match","Club Name Match")</f>
        <v>NO club name match</v>
      </c>
    </row>
    <row r="425" spans="2:8" x14ac:dyDescent="0.2">
      <c r="B425" s="54" t="s">
        <v>5</v>
      </c>
      <c r="C425" s="39" t="s">
        <v>19</v>
      </c>
      <c r="D425" s="39" t="s">
        <v>19</v>
      </c>
      <c r="E425" s="39">
        <v>1.1574074074074073E-5</v>
      </c>
      <c r="F425" s="40" t="e">
        <f t="shared" si="6"/>
        <v>#N/A</v>
      </c>
      <c r="G425" t="str">
        <f>IF((ISERROR((VLOOKUP(B425,Calculation!C$3:C$2610,1,FALSE)))),"not entered","")</f>
        <v/>
      </c>
      <c r="H425" t="str">
        <f>IF(ISNA(VLOOKUP(D425,Calculation!$AI$12:$AI$88,1,FALSE)),"NO club name match","Club Name Match")</f>
        <v>NO club name match</v>
      </c>
    </row>
    <row r="426" spans="2:8" x14ac:dyDescent="0.2">
      <c r="B426" s="54" t="s">
        <v>5</v>
      </c>
      <c r="C426" s="39" t="s">
        <v>19</v>
      </c>
      <c r="D426" s="39" t="s">
        <v>19</v>
      </c>
      <c r="E426" s="39">
        <v>1.1574074074074073E-5</v>
      </c>
      <c r="F426" s="40" t="e">
        <f t="shared" si="6"/>
        <v>#N/A</v>
      </c>
      <c r="G426" t="str">
        <f>IF((ISERROR((VLOOKUP(B426,Calculation!C$3:C$2610,1,FALSE)))),"not entered","")</f>
        <v/>
      </c>
      <c r="H426" t="str">
        <f>IF(ISNA(VLOOKUP(D426,Calculation!$AI$12:$AI$88,1,FALSE)),"NO club name match","Club Name Match")</f>
        <v>NO club name match</v>
      </c>
    </row>
    <row r="427" spans="2:8" x14ac:dyDescent="0.2">
      <c r="B427" s="54" t="s">
        <v>5</v>
      </c>
      <c r="C427" s="39" t="s">
        <v>19</v>
      </c>
      <c r="D427" s="39" t="s">
        <v>19</v>
      </c>
      <c r="E427" s="39">
        <v>1.1574074074074073E-5</v>
      </c>
      <c r="F427" s="40" t="e">
        <f t="shared" si="6"/>
        <v>#N/A</v>
      </c>
      <c r="G427" t="str">
        <f>IF((ISERROR((VLOOKUP(B427,Calculation!C$3:C$2610,1,FALSE)))),"not entered","")</f>
        <v/>
      </c>
      <c r="H427" t="str">
        <f>IF(ISNA(VLOOKUP(D427,Calculation!$AI$12:$AI$88,1,FALSE)),"NO club name match","Club Name Match")</f>
        <v>NO club name match</v>
      </c>
    </row>
    <row r="428" spans="2:8" x14ac:dyDescent="0.2">
      <c r="B428" s="54" t="s">
        <v>5</v>
      </c>
      <c r="C428" s="39" t="s">
        <v>19</v>
      </c>
      <c r="D428" s="39" t="s">
        <v>19</v>
      </c>
      <c r="E428" s="39">
        <v>1.1574074074074073E-5</v>
      </c>
      <c r="F428" s="40" t="e">
        <f t="shared" si="6"/>
        <v>#N/A</v>
      </c>
      <c r="G428" t="str">
        <f>IF((ISERROR((VLOOKUP(B428,Calculation!C$3:C$2610,1,FALSE)))),"not entered","")</f>
        <v/>
      </c>
      <c r="H428" t="str">
        <f>IF(ISNA(VLOOKUP(D428,Calculation!$AI$12:$AI$88,1,FALSE)),"NO club name match","Club Name Match")</f>
        <v>NO club name match</v>
      </c>
    </row>
    <row r="429" spans="2:8" x14ac:dyDescent="0.2">
      <c r="B429" s="54" t="s">
        <v>5</v>
      </c>
      <c r="C429" s="39" t="s">
        <v>19</v>
      </c>
      <c r="D429" s="39" t="s">
        <v>19</v>
      </c>
      <c r="E429" s="39">
        <v>1.1574074074074073E-5</v>
      </c>
      <c r="F429" s="40" t="e">
        <f t="shared" si="6"/>
        <v>#N/A</v>
      </c>
      <c r="G429" t="str">
        <f>IF((ISERROR((VLOOKUP(B429,Calculation!C$3:C$2610,1,FALSE)))),"not entered","")</f>
        <v/>
      </c>
      <c r="H429" t="str">
        <f>IF(ISNA(VLOOKUP(D429,Calculation!$AI$12:$AI$88,1,FALSE)),"NO club name match","Club Name Match")</f>
        <v>NO club name match</v>
      </c>
    </row>
    <row r="430" spans="2:8" x14ac:dyDescent="0.2">
      <c r="B430" s="54" t="s">
        <v>5</v>
      </c>
      <c r="C430" s="39" t="s">
        <v>19</v>
      </c>
      <c r="D430" s="39" t="s">
        <v>19</v>
      </c>
      <c r="E430" s="39">
        <v>1.1574074074074073E-5</v>
      </c>
      <c r="F430" s="40" t="e">
        <f t="shared" si="6"/>
        <v>#N/A</v>
      </c>
      <c r="G430" t="str">
        <f>IF((ISERROR((VLOOKUP(B430,Calculation!C$3:C$2610,1,FALSE)))),"not entered","")</f>
        <v/>
      </c>
      <c r="H430" t="str">
        <f>IF(ISNA(VLOOKUP(D430,Calculation!$AI$12:$AI$88,1,FALSE)),"NO club name match","Club Name Match")</f>
        <v>NO club name match</v>
      </c>
    </row>
    <row r="431" spans="2:8" x14ac:dyDescent="0.2">
      <c r="B431" s="54" t="s">
        <v>5</v>
      </c>
      <c r="C431" s="39" t="s">
        <v>19</v>
      </c>
      <c r="D431" s="39" t="s">
        <v>19</v>
      </c>
      <c r="E431" s="39">
        <v>1.1574074074074073E-5</v>
      </c>
      <c r="F431" s="40" t="e">
        <f t="shared" si="6"/>
        <v>#N/A</v>
      </c>
      <c r="G431" t="str">
        <f>IF((ISERROR((VLOOKUP(B431,Calculation!C$3:C$2610,1,FALSE)))),"not entered","")</f>
        <v/>
      </c>
      <c r="H431" t="str">
        <f>IF(ISNA(VLOOKUP(D431,Calculation!$AI$12:$AI$88,1,FALSE)),"NO club name match","Club Name Match")</f>
        <v>NO club name match</v>
      </c>
    </row>
    <row r="432" spans="2:8" x14ac:dyDescent="0.2">
      <c r="B432" s="54" t="s">
        <v>5</v>
      </c>
      <c r="C432" s="39" t="s">
        <v>19</v>
      </c>
      <c r="D432" s="39" t="s">
        <v>19</v>
      </c>
      <c r="E432" s="39">
        <v>1.1574074074074073E-5</v>
      </c>
      <c r="F432" s="40" t="e">
        <f t="shared" si="6"/>
        <v>#N/A</v>
      </c>
      <c r="G432" t="str">
        <f>IF((ISERROR((VLOOKUP(B432,Calculation!C$3:C$2610,1,FALSE)))),"not entered","")</f>
        <v/>
      </c>
      <c r="H432" t="str">
        <f>IF(ISNA(VLOOKUP(D432,Calculation!$AI$12:$AI$88,1,FALSE)),"NO club name match","Club Name Match")</f>
        <v>NO club name match</v>
      </c>
    </row>
    <row r="433" spans="2:8" x14ac:dyDescent="0.2">
      <c r="B433" s="54" t="s">
        <v>5</v>
      </c>
      <c r="C433" s="39" t="s">
        <v>19</v>
      </c>
      <c r="D433" s="39" t="s">
        <v>19</v>
      </c>
      <c r="E433" s="39">
        <v>1.1574074074074073E-5</v>
      </c>
      <c r="F433" s="40" t="e">
        <f t="shared" si="6"/>
        <v>#N/A</v>
      </c>
      <c r="G433" t="str">
        <f>IF((ISERROR((VLOOKUP(B433,Calculation!C$3:C$2610,1,FALSE)))),"not entered","")</f>
        <v/>
      </c>
      <c r="H433" t="str">
        <f>IF(ISNA(VLOOKUP(D433,Calculation!$AI$12:$AI$88,1,FALSE)),"NO club name match","Club Name Match")</f>
        <v>NO club name match</v>
      </c>
    </row>
    <row r="434" spans="2:8" x14ac:dyDescent="0.2">
      <c r="B434" s="54" t="s">
        <v>5</v>
      </c>
      <c r="C434" s="39" t="s">
        <v>19</v>
      </c>
      <c r="D434" s="39" t="s">
        <v>19</v>
      </c>
      <c r="E434" s="39">
        <v>1.1574074074074073E-5</v>
      </c>
      <c r="F434" s="40" t="e">
        <f t="shared" si="6"/>
        <v>#N/A</v>
      </c>
      <c r="G434" t="str">
        <f>IF((ISERROR((VLOOKUP(B434,Calculation!C$3:C$2610,1,FALSE)))),"not entered","")</f>
        <v/>
      </c>
      <c r="H434" t="str">
        <f>IF(ISNA(VLOOKUP(D434,Calculation!$AI$12:$AI$88,1,FALSE)),"NO club name match","Club Name Match")</f>
        <v>NO club name match</v>
      </c>
    </row>
    <row r="435" spans="2:8" x14ac:dyDescent="0.2">
      <c r="B435" s="54" t="s">
        <v>5</v>
      </c>
      <c r="C435" s="39" t="s">
        <v>19</v>
      </c>
      <c r="D435" s="39" t="s">
        <v>19</v>
      </c>
      <c r="E435" s="39">
        <v>1.1574074074074073E-5</v>
      </c>
      <c r="F435" s="40" t="e">
        <f t="shared" si="6"/>
        <v>#N/A</v>
      </c>
      <c r="G435" t="str">
        <f>IF((ISERROR((VLOOKUP(B435,Calculation!C$3:C$2610,1,FALSE)))),"not entered","")</f>
        <v/>
      </c>
      <c r="H435" t="str">
        <f>IF(ISNA(VLOOKUP(D435,Calculation!$AI$12:$AI$88,1,FALSE)),"NO club name match","Club Name Match")</f>
        <v>NO club name match</v>
      </c>
    </row>
    <row r="436" spans="2:8" x14ac:dyDescent="0.2">
      <c r="B436" s="54" t="s">
        <v>5</v>
      </c>
      <c r="C436" s="39" t="s">
        <v>19</v>
      </c>
      <c r="D436" s="39" t="s">
        <v>19</v>
      </c>
      <c r="E436" s="39">
        <v>1.1574074074074073E-5</v>
      </c>
      <c r="F436" s="40" t="e">
        <f t="shared" si="6"/>
        <v>#N/A</v>
      </c>
      <c r="G436" t="str">
        <f>IF((ISERROR((VLOOKUP(B436,Calculation!C$3:C$2610,1,FALSE)))),"not entered","")</f>
        <v/>
      </c>
      <c r="H436" t="str">
        <f>IF(ISNA(VLOOKUP(D436,Calculation!$AI$12:$AI$88,1,FALSE)),"NO club name match","Club Name Match")</f>
        <v>NO club name match</v>
      </c>
    </row>
    <row r="437" spans="2:8" x14ac:dyDescent="0.2">
      <c r="B437" s="54" t="s">
        <v>5</v>
      </c>
      <c r="C437" s="39" t="s">
        <v>19</v>
      </c>
      <c r="D437" s="39" t="s">
        <v>19</v>
      </c>
      <c r="E437" s="39">
        <v>1.1574074074074073E-5</v>
      </c>
      <c r="F437" s="40" t="e">
        <f t="shared" si="6"/>
        <v>#N/A</v>
      </c>
      <c r="G437" t="str">
        <f>IF((ISERROR((VLOOKUP(B437,Calculation!C$3:C$2610,1,FALSE)))),"not entered","")</f>
        <v/>
      </c>
      <c r="H437" t="str">
        <f>IF(ISNA(VLOOKUP(D437,Calculation!$AI$12:$AI$88,1,FALSE)),"NO club name match","Club Name Match")</f>
        <v>NO club name match</v>
      </c>
    </row>
    <row r="438" spans="2:8" x14ac:dyDescent="0.2">
      <c r="B438" s="54" t="s">
        <v>5</v>
      </c>
      <c r="C438" s="39" t="s">
        <v>19</v>
      </c>
      <c r="D438" s="39" t="s">
        <v>19</v>
      </c>
      <c r="E438" s="39">
        <v>1.1574074074074073E-5</v>
      </c>
      <c r="F438" s="40" t="e">
        <f t="shared" si="6"/>
        <v>#N/A</v>
      </c>
      <c r="G438" t="str">
        <f>IF((ISERROR((VLOOKUP(B438,Calculation!C$3:C$2610,1,FALSE)))),"not entered","")</f>
        <v/>
      </c>
      <c r="H438" t="str">
        <f>IF(ISNA(VLOOKUP(D438,Calculation!$AI$12:$AI$88,1,FALSE)),"NO club name match","Club Name Match")</f>
        <v>NO club name match</v>
      </c>
    </row>
    <row r="439" spans="2:8" x14ac:dyDescent="0.2">
      <c r="B439" s="54" t="s">
        <v>5</v>
      </c>
      <c r="C439" s="39" t="s">
        <v>19</v>
      </c>
      <c r="D439" s="39" t="s">
        <v>19</v>
      </c>
      <c r="E439" s="39">
        <v>1.1574074074074073E-5</v>
      </c>
      <c r="F439" s="40" t="e">
        <f t="shared" si="6"/>
        <v>#N/A</v>
      </c>
      <c r="G439" t="str">
        <f>IF((ISERROR((VLOOKUP(B439,Calculation!C$3:C$2610,1,FALSE)))),"not entered","")</f>
        <v/>
      </c>
      <c r="H439" t="str">
        <f>IF(ISNA(VLOOKUP(D439,Calculation!$AI$12:$AI$88,1,FALSE)),"NO club name match","Club Name Match")</f>
        <v>NO club name match</v>
      </c>
    </row>
    <row r="440" spans="2:8" x14ac:dyDescent="0.2">
      <c r="B440" s="54" t="s">
        <v>5</v>
      </c>
      <c r="C440" s="39" t="s">
        <v>19</v>
      </c>
      <c r="D440" s="39" t="s">
        <v>19</v>
      </c>
      <c r="E440" s="39">
        <v>1.1574074074074073E-5</v>
      </c>
      <c r="F440" s="40" t="e">
        <f t="shared" si="6"/>
        <v>#N/A</v>
      </c>
      <c r="G440" t="str">
        <f>IF((ISERROR((VLOOKUP(B440,Calculation!C$3:C$2610,1,FALSE)))),"not entered","")</f>
        <v/>
      </c>
      <c r="H440" t="str">
        <f>IF(ISNA(VLOOKUP(D440,Calculation!$AI$12:$AI$88,1,FALSE)),"NO club name match","Club Name Match")</f>
        <v>NO club name match</v>
      </c>
    </row>
    <row r="441" spans="2:8" x14ac:dyDescent="0.2">
      <c r="B441" s="54" t="s">
        <v>5</v>
      </c>
      <c r="C441" s="39" t="s">
        <v>19</v>
      </c>
      <c r="D441" s="39" t="s">
        <v>19</v>
      </c>
      <c r="E441" s="39">
        <v>1.1574074074074073E-5</v>
      </c>
      <c r="F441" s="40" t="e">
        <f t="shared" si="6"/>
        <v>#N/A</v>
      </c>
      <c r="G441" t="str">
        <f>IF((ISERROR((VLOOKUP(B441,Calculation!C$3:C$2610,1,FALSE)))),"not entered","")</f>
        <v/>
      </c>
      <c r="H441" t="str">
        <f>IF(ISNA(VLOOKUP(D441,Calculation!$AI$12:$AI$88,1,FALSE)),"NO club name match","Club Name Match")</f>
        <v>NO club name match</v>
      </c>
    </row>
    <row r="442" spans="2:8" x14ac:dyDescent="0.2">
      <c r="B442" s="54" t="s">
        <v>5</v>
      </c>
      <c r="C442" s="39" t="s">
        <v>19</v>
      </c>
      <c r="D442" s="39" t="s">
        <v>19</v>
      </c>
      <c r="E442" s="39">
        <v>1.1574074074074073E-5</v>
      </c>
      <c r="F442" s="40" t="e">
        <f t="shared" si="6"/>
        <v>#N/A</v>
      </c>
      <c r="G442" t="str">
        <f>IF((ISERROR((VLOOKUP(B442,Calculation!C$3:C$2610,1,FALSE)))),"not entered","")</f>
        <v/>
      </c>
      <c r="H442" t="str">
        <f>IF(ISNA(VLOOKUP(D442,Calculation!$AI$12:$AI$88,1,FALSE)),"NO club name match","Club Name Match")</f>
        <v>NO club name match</v>
      </c>
    </row>
    <row r="443" spans="2:8" x14ac:dyDescent="0.2">
      <c r="B443" s="54" t="s">
        <v>5</v>
      </c>
      <c r="C443" s="39" t="s">
        <v>19</v>
      </c>
      <c r="D443" s="39" t="s">
        <v>19</v>
      </c>
      <c r="E443" s="39">
        <v>1.1574074074074073E-5</v>
      </c>
      <c r="F443" s="40" t="e">
        <f t="shared" si="6"/>
        <v>#N/A</v>
      </c>
      <c r="G443" t="str">
        <f>IF((ISERROR((VLOOKUP(B443,Calculation!C$3:C$2610,1,FALSE)))),"not entered","")</f>
        <v/>
      </c>
      <c r="H443" t="str">
        <f>IF(ISNA(VLOOKUP(D443,Calculation!$AI$12:$AI$88,1,FALSE)),"NO club name match","Club Name Match")</f>
        <v>NO club name match</v>
      </c>
    </row>
    <row r="444" spans="2:8" x14ac:dyDescent="0.2">
      <c r="B444" s="54" t="s">
        <v>5</v>
      </c>
      <c r="C444" s="39" t="s">
        <v>19</v>
      </c>
      <c r="D444" s="39" t="s">
        <v>19</v>
      </c>
      <c r="E444" s="39">
        <v>1.1574074074074073E-5</v>
      </c>
      <c r="F444" s="40" t="e">
        <f t="shared" si="6"/>
        <v>#N/A</v>
      </c>
      <c r="G444" t="str">
        <f>IF((ISERROR((VLOOKUP(B444,Calculation!C$3:C$2610,1,FALSE)))),"not entered","")</f>
        <v/>
      </c>
      <c r="H444" t="str">
        <f>IF(ISNA(VLOOKUP(D444,Calculation!$AI$12:$AI$88,1,FALSE)),"NO club name match","Club Name Match")</f>
        <v>NO club name match</v>
      </c>
    </row>
    <row r="445" spans="2:8" x14ac:dyDescent="0.2">
      <c r="B445" s="54" t="s">
        <v>5</v>
      </c>
      <c r="C445" s="39" t="s">
        <v>19</v>
      </c>
      <c r="D445" s="39" t="s">
        <v>19</v>
      </c>
      <c r="E445" s="39">
        <v>1.1574074074074073E-5</v>
      </c>
      <c r="F445" s="40" t="e">
        <f t="shared" si="6"/>
        <v>#N/A</v>
      </c>
      <c r="G445" t="str">
        <f>IF((ISERROR((VLOOKUP(B445,Calculation!C$3:C$2610,1,FALSE)))),"not entered","")</f>
        <v/>
      </c>
      <c r="H445" t="str">
        <f>IF(ISNA(VLOOKUP(D445,Calculation!$AI$12:$AI$88,1,FALSE)),"NO club name match","Club Name Match")</f>
        <v>NO club name match</v>
      </c>
    </row>
    <row r="446" spans="2:8" x14ac:dyDescent="0.2">
      <c r="B446" s="54" t="s">
        <v>5</v>
      </c>
      <c r="C446" s="39" t="s">
        <v>19</v>
      </c>
      <c r="D446" s="39" t="s">
        <v>19</v>
      </c>
      <c r="E446" s="39">
        <v>1.1574074074074073E-5</v>
      </c>
      <c r="F446" s="40" t="e">
        <f t="shared" si="6"/>
        <v>#N/A</v>
      </c>
      <c r="G446" t="str">
        <f>IF((ISERROR((VLOOKUP(B446,Calculation!C$3:C$2610,1,FALSE)))),"not entered","")</f>
        <v/>
      </c>
      <c r="H446" t="str">
        <f>IF(ISNA(VLOOKUP(D446,Calculation!$AI$12:$AI$88,1,FALSE)),"NO club name match","Club Name Match")</f>
        <v>NO club name match</v>
      </c>
    </row>
    <row r="447" spans="2:8" x14ac:dyDescent="0.2">
      <c r="B447" s="54" t="s">
        <v>5</v>
      </c>
      <c r="C447" s="39" t="s">
        <v>19</v>
      </c>
      <c r="D447" s="39" t="s">
        <v>19</v>
      </c>
      <c r="E447" s="39">
        <v>1.1574074074074073E-5</v>
      </c>
      <c r="F447" s="40" t="e">
        <f t="shared" si="6"/>
        <v>#N/A</v>
      </c>
      <c r="G447" t="str">
        <f>IF((ISERROR((VLOOKUP(B447,Calculation!C$3:C$2610,1,FALSE)))),"not entered","")</f>
        <v/>
      </c>
      <c r="H447" t="str">
        <f>IF(ISNA(VLOOKUP(D447,Calculation!$AI$12:$AI$88,1,FALSE)),"NO club name match","Club Name Match")</f>
        <v>NO club name match</v>
      </c>
    </row>
    <row r="448" spans="2:8" x14ac:dyDescent="0.2">
      <c r="B448" s="54" t="s">
        <v>5</v>
      </c>
      <c r="C448" s="39" t="s">
        <v>19</v>
      </c>
      <c r="D448" s="39" t="s">
        <v>19</v>
      </c>
      <c r="E448" s="39">
        <v>1.1574074074074073E-5</v>
      </c>
      <c r="F448" s="40" t="e">
        <f t="shared" si="6"/>
        <v>#N/A</v>
      </c>
      <c r="G448" t="str">
        <f>IF((ISERROR((VLOOKUP(B448,Calculation!C$3:C$2610,1,FALSE)))),"not entered","")</f>
        <v/>
      </c>
      <c r="H448" t="str">
        <f>IF(ISNA(VLOOKUP(D448,Calculation!$AI$12:$AI$88,1,FALSE)),"NO club name match","Club Name Match")</f>
        <v>NO club name match</v>
      </c>
    </row>
    <row r="449" spans="2:8" x14ac:dyDescent="0.2">
      <c r="B449" s="54" t="s">
        <v>5</v>
      </c>
      <c r="C449" s="39" t="s">
        <v>19</v>
      </c>
      <c r="D449" s="39" t="s">
        <v>19</v>
      </c>
      <c r="E449" s="39">
        <v>1.1574074074074073E-5</v>
      </c>
      <c r="F449" s="40" t="e">
        <f t="shared" si="6"/>
        <v>#N/A</v>
      </c>
      <c r="G449" t="str">
        <f>IF((ISERROR((VLOOKUP(B449,Calculation!C$3:C$2610,1,FALSE)))),"not entered","")</f>
        <v/>
      </c>
      <c r="H449" t="str">
        <f>IF(ISNA(VLOOKUP(D449,Calculation!$AI$12:$AI$88,1,FALSE)),"NO club name match","Club Name Match")</f>
        <v>NO club name match</v>
      </c>
    </row>
    <row r="450" spans="2:8" x14ac:dyDescent="0.2">
      <c r="B450" s="54" t="s">
        <v>5</v>
      </c>
      <c r="C450" s="39" t="s">
        <v>19</v>
      </c>
      <c r="D450" s="39" t="s">
        <v>19</v>
      </c>
      <c r="E450" s="39">
        <v>1.1574074074074073E-5</v>
      </c>
      <c r="F450" s="40" t="e">
        <f t="shared" si="6"/>
        <v>#N/A</v>
      </c>
      <c r="G450" t="str">
        <f>IF((ISERROR((VLOOKUP(B450,Calculation!C$3:C$2610,1,FALSE)))),"not entered","")</f>
        <v/>
      </c>
      <c r="H450" t="str">
        <f>IF(ISNA(VLOOKUP(D450,Calculation!$AI$12:$AI$88,1,FALSE)),"NO club name match","Club Name Match")</f>
        <v>NO club name match</v>
      </c>
    </row>
    <row r="451" spans="2:8" x14ac:dyDescent="0.2">
      <c r="B451" s="54" t="s">
        <v>5</v>
      </c>
      <c r="C451" s="39" t="s">
        <v>19</v>
      </c>
      <c r="D451" s="39" t="s">
        <v>19</v>
      </c>
      <c r="E451" s="39">
        <v>1.1574074074074073E-5</v>
      </c>
      <c r="F451" s="40" t="e">
        <f t="shared" si="6"/>
        <v>#N/A</v>
      </c>
      <c r="G451" t="str">
        <f>IF((ISERROR((VLOOKUP(B451,Calculation!C$3:C$2610,1,FALSE)))),"not entered","")</f>
        <v/>
      </c>
      <c r="H451" t="str">
        <f>IF(ISNA(VLOOKUP(D451,Calculation!$AI$12:$AI$88,1,FALSE)),"NO club name match","Club Name Match")</f>
        <v>NO club name match</v>
      </c>
    </row>
    <row r="452" spans="2:8" x14ac:dyDescent="0.2">
      <c r="B452" s="54" t="s">
        <v>5</v>
      </c>
      <c r="C452" s="39" t="s">
        <v>19</v>
      </c>
      <c r="D452" s="39" t="s">
        <v>19</v>
      </c>
      <c r="E452" s="39">
        <v>1.1574074074074073E-5</v>
      </c>
      <c r="F452" s="40" t="e">
        <f t="shared" si="6"/>
        <v>#N/A</v>
      </c>
      <c r="G452" t="str">
        <f>IF((ISERROR((VLOOKUP(B452,Calculation!C$3:C$2610,1,FALSE)))),"not entered","")</f>
        <v/>
      </c>
      <c r="H452" t="str">
        <f>IF(ISNA(VLOOKUP(D452,Calculation!$AI$12:$AI$88,1,FALSE)),"NO club name match","Club Name Match")</f>
        <v>NO club name match</v>
      </c>
    </row>
    <row r="453" spans="2:8" x14ac:dyDescent="0.2">
      <c r="B453" s="54" t="s">
        <v>5</v>
      </c>
      <c r="C453" s="39" t="s">
        <v>19</v>
      </c>
      <c r="D453" s="39" t="s">
        <v>19</v>
      </c>
      <c r="E453" s="39">
        <v>1.1574074074074073E-5</v>
      </c>
      <c r="F453" s="40" t="e">
        <f t="shared" si="6"/>
        <v>#N/A</v>
      </c>
      <c r="G453" t="str">
        <f>IF((ISERROR((VLOOKUP(B453,Calculation!C$3:C$2610,1,FALSE)))),"not entered","")</f>
        <v/>
      </c>
      <c r="H453" t="str">
        <f>IF(ISNA(VLOOKUP(D453,Calculation!$AI$12:$AI$88,1,FALSE)),"NO club name match","Club Name Match")</f>
        <v>NO club name match</v>
      </c>
    </row>
    <row r="454" spans="2:8" x14ac:dyDescent="0.2">
      <c r="B454" s="54" t="s">
        <v>5</v>
      </c>
      <c r="C454" s="39" t="s">
        <v>19</v>
      </c>
      <c r="D454" s="39" t="s">
        <v>19</v>
      </c>
      <c r="E454" s="39">
        <v>1.1574074074074073E-5</v>
      </c>
      <c r="F454" s="40" t="e">
        <f t="shared" ref="F454:F493" si="7">TRUNC((VLOOKUP(C454,C$4:E$5,3,FALSE))/(E454/10000))</f>
        <v>#N/A</v>
      </c>
      <c r="G454" t="str">
        <f>IF((ISERROR((VLOOKUP(B454,Calculation!C$3:C$2610,1,FALSE)))),"not entered","")</f>
        <v/>
      </c>
      <c r="H454" t="str">
        <f>IF(ISNA(VLOOKUP(D454,Calculation!$AI$12:$AI$88,1,FALSE)),"NO club name match","Club Name Match")</f>
        <v>NO club name match</v>
      </c>
    </row>
    <row r="455" spans="2:8" x14ac:dyDescent="0.2">
      <c r="B455" s="54" t="s">
        <v>5</v>
      </c>
      <c r="C455" s="39" t="s">
        <v>19</v>
      </c>
      <c r="D455" s="39" t="s">
        <v>19</v>
      </c>
      <c r="E455" s="39">
        <v>1.1574074074074073E-5</v>
      </c>
      <c r="F455" s="40" t="e">
        <f t="shared" si="7"/>
        <v>#N/A</v>
      </c>
      <c r="G455" t="str">
        <f>IF((ISERROR((VLOOKUP(B455,Calculation!C$3:C$2610,1,FALSE)))),"not entered","")</f>
        <v/>
      </c>
      <c r="H455" t="str">
        <f>IF(ISNA(VLOOKUP(D455,Calculation!$AI$12:$AI$88,1,FALSE)),"NO club name match","Club Name Match")</f>
        <v>NO club name match</v>
      </c>
    </row>
    <row r="456" spans="2:8" x14ac:dyDescent="0.2">
      <c r="B456" s="54" t="s">
        <v>5</v>
      </c>
      <c r="C456" s="39" t="s">
        <v>19</v>
      </c>
      <c r="D456" s="39" t="s">
        <v>19</v>
      </c>
      <c r="E456" s="39">
        <v>1.1574074074074073E-5</v>
      </c>
      <c r="F456" s="40" t="e">
        <f t="shared" si="7"/>
        <v>#N/A</v>
      </c>
      <c r="G456" t="str">
        <f>IF((ISERROR((VLOOKUP(B456,Calculation!C$3:C$2610,1,FALSE)))),"not entered","")</f>
        <v/>
      </c>
      <c r="H456" t="str">
        <f>IF(ISNA(VLOOKUP(D456,Calculation!$AI$12:$AI$88,1,FALSE)),"NO club name match","Club Name Match")</f>
        <v>NO club name match</v>
      </c>
    </row>
    <row r="457" spans="2:8" x14ac:dyDescent="0.2">
      <c r="B457" s="54" t="s">
        <v>5</v>
      </c>
      <c r="C457" s="39" t="s">
        <v>19</v>
      </c>
      <c r="D457" s="39" t="s">
        <v>19</v>
      </c>
      <c r="E457" s="39">
        <v>1.1574074074074073E-5</v>
      </c>
      <c r="F457" s="40" t="e">
        <f t="shared" si="7"/>
        <v>#N/A</v>
      </c>
      <c r="G457" t="str">
        <f>IF((ISERROR((VLOOKUP(B457,Calculation!C$3:C$2610,1,FALSE)))),"not entered","")</f>
        <v/>
      </c>
      <c r="H457" t="str">
        <f>IF(ISNA(VLOOKUP(D457,Calculation!$AI$12:$AI$88,1,FALSE)),"NO club name match","Club Name Match")</f>
        <v>NO club name match</v>
      </c>
    </row>
    <row r="458" spans="2:8" x14ac:dyDescent="0.2">
      <c r="B458" s="54" t="s">
        <v>5</v>
      </c>
      <c r="C458" s="39" t="s">
        <v>19</v>
      </c>
      <c r="D458" s="39" t="s">
        <v>19</v>
      </c>
      <c r="E458" s="39">
        <v>1.1574074074074073E-5</v>
      </c>
      <c r="F458" s="40" t="e">
        <f t="shared" si="7"/>
        <v>#N/A</v>
      </c>
      <c r="G458" t="str">
        <f>IF((ISERROR((VLOOKUP(B458,Calculation!C$3:C$2610,1,FALSE)))),"not entered","")</f>
        <v/>
      </c>
      <c r="H458" t="str">
        <f>IF(ISNA(VLOOKUP(D458,Calculation!$AI$12:$AI$88,1,FALSE)),"NO club name match","Club Name Match")</f>
        <v>NO club name match</v>
      </c>
    </row>
    <row r="459" spans="2:8" x14ac:dyDescent="0.2">
      <c r="B459" s="54" t="s">
        <v>5</v>
      </c>
      <c r="C459" s="39" t="s">
        <v>19</v>
      </c>
      <c r="D459" s="39" t="s">
        <v>19</v>
      </c>
      <c r="E459" s="39">
        <v>1.1574074074074073E-5</v>
      </c>
      <c r="F459" s="40" t="e">
        <f t="shared" si="7"/>
        <v>#N/A</v>
      </c>
      <c r="G459" t="str">
        <f>IF((ISERROR((VLOOKUP(B459,Calculation!C$3:C$2610,1,FALSE)))),"not entered","")</f>
        <v/>
      </c>
      <c r="H459" t="str">
        <f>IF(ISNA(VLOOKUP(D459,Calculation!$AI$12:$AI$88,1,FALSE)),"NO club name match","Club Name Match")</f>
        <v>NO club name match</v>
      </c>
    </row>
    <row r="460" spans="2:8" x14ac:dyDescent="0.2">
      <c r="B460" s="54" t="s">
        <v>5</v>
      </c>
      <c r="C460" s="39" t="s">
        <v>19</v>
      </c>
      <c r="D460" s="39" t="s">
        <v>19</v>
      </c>
      <c r="E460" s="39">
        <v>1.1574074074074073E-5</v>
      </c>
      <c r="F460" s="40" t="e">
        <f t="shared" si="7"/>
        <v>#N/A</v>
      </c>
      <c r="G460" t="str">
        <f>IF((ISERROR((VLOOKUP(B460,Calculation!C$3:C$2610,1,FALSE)))),"not entered","")</f>
        <v/>
      </c>
      <c r="H460" t="str">
        <f>IF(ISNA(VLOOKUP(D460,Calculation!$AI$12:$AI$88,1,FALSE)),"NO club name match","Club Name Match")</f>
        <v>NO club name match</v>
      </c>
    </row>
    <row r="461" spans="2:8" x14ac:dyDescent="0.2">
      <c r="B461" s="54" t="s">
        <v>5</v>
      </c>
      <c r="C461" s="39" t="s">
        <v>19</v>
      </c>
      <c r="D461" s="39" t="s">
        <v>19</v>
      </c>
      <c r="E461" s="39">
        <v>1.1574074074074073E-5</v>
      </c>
      <c r="F461" s="40" t="e">
        <f t="shared" si="7"/>
        <v>#N/A</v>
      </c>
      <c r="G461" t="str">
        <f>IF((ISERROR((VLOOKUP(B461,Calculation!C$3:C$2610,1,FALSE)))),"not entered","")</f>
        <v/>
      </c>
      <c r="H461" t="str">
        <f>IF(ISNA(VLOOKUP(D461,Calculation!$AI$12:$AI$88,1,FALSE)),"NO club name match","Club Name Match")</f>
        <v>NO club name match</v>
      </c>
    </row>
    <row r="462" spans="2:8" x14ac:dyDescent="0.2">
      <c r="B462" s="54" t="s">
        <v>5</v>
      </c>
      <c r="C462" s="39" t="s">
        <v>19</v>
      </c>
      <c r="D462" s="39" t="s">
        <v>19</v>
      </c>
      <c r="E462" s="39">
        <v>1.1574074074074073E-5</v>
      </c>
      <c r="F462" s="40" t="e">
        <f t="shared" si="7"/>
        <v>#N/A</v>
      </c>
      <c r="G462" t="str">
        <f>IF((ISERROR((VLOOKUP(B462,Calculation!C$3:C$2610,1,FALSE)))),"not entered","")</f>
        <v/>
      </c>
      <c r="H462" t="str">
        <f>IF(ISNA(VLOOKUP(D462,Calculation!$AI$12:$AI$88,1,FALSE)),"NO club name match","Club Name Match")</f>
        <v>NO club name match</v>
      </c>
    </row>
    <row r="463" spans="2:8" x14ac:dyDescent="0.2">
      <c r="B463" s="54" t="s">
        <v>5</v>
      </c>
      <c r="C463" s="39" t="s">
        <v>19</v>
      </c>
      <c r="D463" s="39" t="s">
        <v>19</v>
      </c>
      <c r="E463" s="39">
        <v>1.1574074074074073E-5</v>
      </c>
      <c r="F463" s="40" t="e">
        <f t="shared" si="7"/>
        <v>#N/A</v>
      </c>
      <c r="G463" t="str">
        <f>IF((ISERROR((VLOOKUP(B463,Calculation!C$3:C$2610,1,FALSE)))),"not entered","")</f>
        <v/>
      </c>
      <c r="H463" t="str">
        <f>IF(ISNA(VLOOKUP(D463,Calculation!$AI$12:$AI$88,1,FALSE)),"NO club name match","Club Name Match")</f>
        <v>NO club name match</v>
      </c>
    </row>
    <row r="464" spans="2:8" x14ac:dyDescent="0.2">
      <c r="B464" s="54" t="s">
        <v>5</v>
      </c>
      <c r="C464" s="39" t="s">
        <v>19</v>
      </c>
      <c r="D464" s="39" t="s">
        <v>19</v>
      </c>
      <c r="E464" s="39">
        <v>1.1574074074074073E-5</v>
      </c>
      <c r="F464" s="40" t="e">
        <f t="shared" si="7"/>
        <v>#N/A</v>
      </c>
      <c r="G464" t="str">
        <f>IF((ISERROR((VLOOKUP(B464,Calculation!C$3:C$2610,1,FALSE)))),"not entered","")</f>
        <v/>
      </c>
      <c r="H464" t="str">
        <f>IF(ISNA(VLOOKUP(D464,Calculation!$AI$12:$AI$88,1,FALSE)),"NO club name match","Club Name Match")</f>
        <v>NO club name match</v>
      </c>
    </row>
    <row r="465" spans="2:8" x14ac:dyDescent="0.2">
      <c r="B465" s="54" t="s">
        <v>5</v>
      </c>
      <c r="C465" s="39" t="s">
        <v>19</v>
      </c>
      <c r="D465" s="39" t="s">
        <v>19</v>
      </c>
      <c r="E465" s="39">
        <v>1.1574074074074073E-5</v>
      </c>
      <c r="F465" s="40" t="e">
        <f t="shared" si="7"/>
        <v>#N/A</v>
      </c>
      <c r="G465" t="str">
        <f>IF((ISERROR((VLOOKUP(B465,Calculation!C$3:C$2610,1,FALSE)))),"not entered","")</f>
        <v/>
      </c>
      <c r="H465" t="str">
        <f>IF(ISNA(VLOOKUP(D465,Calculation!$AI$12:$AI$88,1,FALSE)),"NO club name match","Club Name Match")</f>
        <v>NO club name match</v>
      </c>
    </row>
    <row r="466" spans="2:8" x14ac:dyDescent="0.2">
      <c r="B466" s="54" t="s">
        <v>5</v>
      </c>
      <c r="C466" s="39" t="s">
        <v>19</v>
      </c>
      <c r="D466" s="39" t="s">
        <v>19</v>
      </c>
      <c r="E466" s="39">
        <v>1.1574074074074073E-5</v>
      </c>
      <c r="F466" s="40" t="e">
        <f t="shared" si="7"/>
        <v>#N/A</v>
      </c>
      <c r="G466" t="str">
        <f>IF((ISERROR((VLOOKUP(B466,Calculation!C$3:C$2610,1,FALSE)))),"not entered","")</f>
        <v/>
      </c>
      <c r="H466" t="str">
        <f>IF(ISNA(VLOOKUP(D466,Calculation!$AI$12:$AI$88,1,FALSE)),"NO club name match","Club Name Match")</f>
        <v>NO club name match</v>
      </c>
    </row>
    <row r="467" spans="2:8" x14ac:dyDescent="0.2">
      <c r="B467" s="54" t="s">
        <v>5</v>
      </c>
      <c r="C467" s="39" t="s">
        <v>19</v>
      </c>
      <c r="D467" s="39" t="s">
        <v>19</v>
      </c>
      <c r="E467" s="39">
        <v>1.1574074074074073E-5</v>
      </c>
      <c r="F467" s="40" t="e">
        <f t="shared" si="7"/>
        <v>#N/A</v>
      </c>
      <c r="G467" t="str">
        <f>IF((ISERROR((VLOOKUP(B467,Calculation!C$3:C$2610,1,FALSE)))),"not entered","")</f>
        <v/>
      </c>
      <c r="H467" t="str">
        <f>IF(ISNA(VLOOKUP(D467,Calculation!$AI$12:$AI$88,1,FALSE)),"NO club name match","Club Name Match")</f>
        <v>NO club name match</v>
      </c>
    </row>
    <row r="468" spans="2:8" x14ac:dyDescent="0.2">
      <c r="B468" s="54" t="s">
        <v>5</v>
      </c>
      <c r="C468" s="39" t="s">
        <v>19</v>
      </c>
      <c r="D468" s="39" t="s">
        <v>19</v>
      </c>
      <c r="E468" s="39">
        <v>1.1574074074074073E-5</v>
      </c>
      <c r="F468" s="40" t="e">
        <f t="shared" si="7"/>
        <v>#N/A</v>
      </c>
      <c r="G468" t="str">
        <f>IF((ISERROR((VLOOKUP(B468,Calculation!C$3:C$2610,1,FALSE)))),"not entered","")</f>
        <v/>
      </c>
      <c r="H468" t="str">
        <f>IF(ISNA(VLOOKUP(D468,Calculation!$AI$12:$AI$88,1,FALSE)),"NO club name match","Club Name Match")</f>
        <v>NO club name match</v>
      </c>
    </row>
    <row r="469" spans="2:8" x14ac:dyDescent="0.2">
      <c r="B469" s="54" t="s">
        <v>5</v>
      </c>
      <c r="C469" s="39" t="s">
        <v>19</v>
      </c>
      <c r="D469" s="39" t="s">
        <v>19</v>
      </c>
      <c r="E469" s="39">
        <v>1.1574074074074073E-5</v>
      </c>
      <c r="F469" s="40" t="e">
        <f t="shared" si="7"/>
        <v>#N/A</v>
      </c>
      <c r="G469" t="str">
        <f>IF((ISERROR((VLOOKUP(B469,Calculation!C$3:C$2610,1,FALSE)))),"not entered","")</f>
        <v/>
      </c>
      <c r="H469" t="str">
        <f>IF(ISNA(VLOOKUP(D469,Calculation!$AI$12:$AI$88,1,FALSE)),"NO club name match","Club Name Match")</f>
        <v>NO club name match</v>
      </c>
    </row>
    <row r="470" spans="2:8" x14ac:dyDescent="0.2">
      <c r="B470" s="54" t="s">
        <v>5</v>
      </c>
      <c r="C470" s="39" t="s">
        <v>19</v>
      </c>
      <c r="D470" s="39" t="s">
        <v>19</v>
      </c>
      <c r="E470" s="39">
        <v>1.1574074074074073E-5</v>
      </c>
      <c r="F470" s="40" t="e">
        <f t="shared" si="7"/>
        <v>#N/A</v>
      </c>
      <c r="G470" t="str">
        <f>IF((ISERROR((VLOOKUP(B470,Calculation!C$3:C$2610,1,FALSE)))),"not entered","")</f>
        <v/>
      </c>
      <c r="H470" t="str">
        <f>IF(ISNA(VLOOKUP(D470,Calculation!$AI$12:$AI$88,1,FALSE)),"NO club name match","Club Name Match")</f>
        <v>NO club name match</v>
      </c>
    </row>
    <row r="471" spans="2:8" x14ac:dyDescent="0.2">
      <c r="B471" s="54" t="s">
        <v>5</v>
      </c>
      <c r="C471" s="39" t="s">
        <v>19</v>
      </c>
      <c r="D471" s="39" t="s">
        <v>19</v>
      </c>
      <c r="E471" s="39">
        <v>1.1574074074074073E-5</v>
      </c>
      <c r="F471" s="40" t="e">
        <f t="shared" si="7"/>
        <v>#N/A</v>
      </c>
      <c r="G471" t="str">
        <f>IF((ISERROR((VLOOKUP(B471,Calculation!C$3:C$2610,1,FALSE)))),"not entered","")</f>
        <v/>
      </c>
      <c r="H471" t="str">
        <f>IF(ISNA(VLOOKUP(D471,Calculation!$AI$12:$AI$88,1,FALSE)),"NO club name match","Club Name Match")</f>
        <v>NO club name match</v>
      </c>
    </row>
    <row r="472" spans="2:8" x14ac:dyDescent="0.2">
      <c r="B472" s="54" t="s">
        <v>5</v>
      </c>
      <c r="C472" s="39" t="s">
        <v>19</v>
      </c>
      <c r="D472" s="39" t="s">
        <v>19</v>
      </c>
      <c r="E472" s="39">
        <v>1.1574074074074073E-5</v>
      </c>
      <c r="F472" s="40" t="e">
        <f t="shared" si="7"/>
        <v>#N/A</v>
      </c>
      <c r="G472" t="str">
        <f>IF((ISERROR((VLOOKUP(B472,Calculation!C$3:C$2610,1,FALSE)))),"not entered","")</f>
        <v/>
      </c>
      <c r="H472" t="str">
        <f>IF(ISNA(VLOOKUP(D472,Calculation!$AI$12:$AI$88,1,FALSE)),"NO club name match","Club Name Match")</f>
        <v>NO club name match</v>
      </c>
    </row>
    <row r="473" spans="2:8" x14ac:dyDescent="0.2">
      <c r="B473" s="54" t="s">
        <v>5</v>
      </c>
      <c r="C473" s="39" t="s">
        <v>19</v>
      </c>
      <c r="D473" s="39" t="s">
        <v>19</v>
      </c>
      <c r="E473" s="39">
        <v>1.1574074074074073E-5</v>
      </c>
      <c r="F473" s="40" t="e">
        <f t="shared" si="7"/>
        <v>#N/A</v>
      </c>
      <c r="G473" t="str">
        <f>IF((ISERROR((VLOOKUP(B473,Calculation!C$3:C$2610,1,FALSE)))),"not entered","")</f>
        <v/>
      </c>
      <c r="H473" t="str">
        <f>IF(ISNA(VLOOKUP(D473,Calculation!$AI$12:$AI$88,1,FALSE)),"NO club name match","Club Name Match")</f>
        <v>NO club name match</v>
      </c>
    </row>
    <row r="474" spans="2:8" x14ac:dyDescent="0.2">
      <c r="B474" s="54" t="s">
        <v>5</v>
      </c>
      <c r="C474" s="39" t="s">
        <v>19</v>
      </c>
      <c r="D474" s="39" t="s">
        <v>19</v>
      </c>
      <c r="E474" s="39">
        <v>1.1574074074074073E-5</v>
      </c>
      <c r="F474" s="40" t="e">
        <f t="shared" si="7"/>
        <v>#N/A</v>
      </c>
      <c r="G474" t="str">
        <f>IF((ISERROR((VLOOKUP(B474,Calculation!C$3:C$2610,1,FALSE)))),"not entered","")</f>
        <v/>
      </c>
      <c r="H474" t="str">
        <f>IF(ISNA(VLOOKUP(D474,Calculation!$AI$12:$AI$88,1,FALSE)),"NO club name match","Club Name Match")</f>
        <v>NO club name match</v>
      </c>
    </row>
    <row r="475" spans="2:8" x14ac:dyDescent="0.2">
      <c r="B475" s="54" t="s">
        <v>5</v>
      </c>
      <c r="C475" s="39" t="s">
        <v>19</v>
      </c>
      <c r="D475" s="39" t="s">
        <v>19</v>
      </c>
      <c r="E475" s="39">
        <v>1.1574074074074073E-5</v>
      </c>
      <c r="F475" s="40" t="e">
        <f t="shared" si="7"/>
        <v>#N/A</v>
      </c>
      <c r="G475" t="str">
        <f>IF((ISERROR((VLOOKUP(B475,Calculation!C$3:C$2610,1,FALSE)))),"not entered","")</f>
        <v/>
      </c>
      <c r="H475" t="str">
        <f>IF(ISNA(VLOOKUP(D475,Calculation!$AI$12:$AI$88,1,FALSE)),"NO club name match","Club Name Match")</f>
        <v>NO club name match</v>
      </c>
    </row>
    <row r="476" spans="2:8" x14ac:dyDescent="0.2">
      <c r="B476" s="54" t="s">
        <v>5</v>
      </c>
      <c r="C476" s="39" t="s">
        <v>19</v>
      </c>
      <c r="D476" s="39" t="s">
        <v>19</v>
      </c>
      <c r="E476" s="39">
        <v>1.1574074074074073E-5</v>
      </c>
      <c r="F476" s="40" t="e">
        <f t="shared" si="7"/>
        <v>#N/A</v>
      </c>
      <c r="G476" t="str">
        <f>IF((ISERROR((VLOOKUP(B476,Calculation!C$3:C$2610,1,FALSE)))),"not entered","")</f>
        <v/>
      </c>
      <c r="H476" t="str">
        <f>IF(ISNA(VLOOKUP(D476,Calculation!$AI$12:$AI$88,1,FALSE)),"NO club name match","Club Name Match")</f>
        <v>NO club name match</v>
      </c>
    </row>
    <row r="477" spans="2:8" x14ac:dyDescent="0.2">
      <c r="B477" s="54" t="s">
        <v>5</v>
      </c>
      <c r="C477" s="39" t="s">
        <v>19</v>
      </c>
      <c r="D477" s="39" t="s">
        <v>19</v>
      </c>
      <c r="E477" s="39">
        <v>1.1574074074074073E-5</v>
      </c>
      <c r="F477" s="40" t="e">
        <f t="shared" si="7"/>
        <v>#N/A</v>
      </c>
      <c r="G477" t="str">
        <f>IF((ISERROR((VLOOKUP(B477,Calculation!C$3:C$2610,1,FALSE)))),"not entered","")</f>
        <v/>
      </c>
      <c r="H477" t="str">
        <f>IF(ISNA(VLOOKUP(D477,Calculation!$AI$12:$AI$88,1,FALSE)),"NO club name match","Club Name Match")</f>
        <v>NO club name match</v>
      </c>
    </row>
    <row r="478" spans="2:8" x14ac:dyDescent="0.2">
      <c r="B478" s="54" t="s">
        <v>5</v>
      </c>
      <c r="C478" s="39" t="s">
        <v>19</v>
      </c>
      <c r="D478" s="39" t="s">
        <v>19</v>
      </c>
      <c r="E478" s="39">
        <v>1.1574074074074073E-5</v>
      </c>
      <c r="F478" s="40" t="e">
        <f t="shared" si="7"/>
        <v>#N/A</v>
      </c>
      <c r="G478" t="str">
        <f>IF((ISERROR((VLOOKUP(B478,Calculation!C$3:C$2610,1,FALSE)))),"not entered","")</f>
        <v/>
      </c>
      <c r="H478" t="str">
        <f>IF(ISNA(VLOOKUP(D478,Calculation!$AI$12:$AI$88,1,FALSE)),"NO club name match","Club Name Match")</f>
        <v>NO club name match</v>
      </c>
    </row>
    <row r="479" spans="2:8" x14ac:dyDescent="0.2">
      <c r="B479" s="54" t="s">
        <v>5</v>
      </c>
      <c r="C479" s="39" t="s">
        <v>19</v>
      </c>
      <c r="D479" s="39" t="s">
        <v>19</v>
      </c>
      <c r="E479" s="39">
        <v>1.1574074074074073E-5</v>
      </c>
      <c r="F479" s="40" t="e">
        <f t="shared" si="7"/>
        <v>#N/A</v>
      </c>
      <c r="G479" t="str">
        <f>IF((ISERROR((VLOOKUP(B479,Calculation!C$3:C$2610,1,FALSE)))),"not entered","")</f>
        <v/>
      </c>
      <c r="H479" t="str">
        <f>IF(ISNA(VLOOKUP(D479,Calculation!$AI$12:$AI$88,1,FALSE)),"NO club name match","Club Name Match")</f>
        <v>NO club name match</v>
      </c>
    </row>
    <row r="480" spans="2:8" x14ac:dyDescent="0.2">
      <c r="B480" s="54" t="s">
        <v>5</v>
      </c>
      <c r="C480" s="39" t="s">
        <v>19</v>
      </c>
      <c r="D480" s="39" t="s">
        <v>19</v>
      </c>
      <c r="E480" s="39">
        <v>1.1574074074074073E-5</v>
      </c>
      <c r="F480" s="40" t="e">
        <f t="shared" si="7"/>
        <v>#N/A</v>
      </c>
      <c r="G480" t="str">
        <f>IF((ISERROR((VLOOKUP(B480,Calculation!C$3:C$2610,1,FALSE)))),"not entered","")</f>
        <v/>
      </c>
      <c r="H480" t="str">
        <f>IF(ISNA(VLOOKUP(D480,Calculation!$AI$12:$AI$88,1,FALSE)),"NO club name match","Club Name Match")</f>
        <v>NO club name match</v>
      </c>
    </row>
    <row r="481" spans="2:8" x14ac:dyDescent="0.2">
      <c r="B481" s="54" t="s">
        <v>5</v>
      </c>
      <c r="C481" s="39" t="s">
        <v>19</v>
      </c>
      <c r="D481" s="39" t="s">
        <v>19</v>
      </c>
      <c r="E481" s="39">
        <v>1.1574074074074073E-5</v>
      </c>
      <c r="F481" s="40" t="e">
        <f t="shared" si="7"/>
        <v>#N/A</v>
      </c>
      <c r="G481" t="str">
        <f>IF((ISERROR((VLOOKUP(B481,Calculation!C$3:C$2610,1,FALSE)))),"not entered","")</f>
        <v/>
      </c>
      <c r="H481" t="str">
        <f>IF(ISNA(VLOOKUP(D481,Calculation!$AI$12:$AI$88,1,FALSE)),"NO club name match","Club Name Match")</f>
        <v>NO club name match</v>
      </c>
    </row>
    <row r="482" spans="2:8" x14ac:dyDescent="0.2">
      <c r="B482" s="54" t="s">
        <v>5</v>
      </c>
      <c r="C482" s="39" t="s">
        <v>19</v>
      </c>
      <c r="D482" s="39" t="s">
        <v>19</v>
      </c>
      <c r="E482" s="39">
        <v>1.1574074074074073E-5</v>
      </c>
      <c r="F482" s="40" t="e">
        <f t="shared" si="7"/>
        <v>#N/A</v>
      </c>
      <c r="G482" t="str">
        <f>IF((ISERROR((VLOOKUP(B482,Calculation!C$3:C$2610,1,FALSE)))),"not entered","")</f>
        <v/>
      </c>
      <c r="H482" t="str">
        <f>IF(ISNA(VLOOKUP(D482,Calculation!$AI$12:$AI$88,1,FALSE)),"NO club name match","Club Name Match")</f>
        <v>NO club name match</v>
      </c>
    </row>
    <row r="483" spans="2:8" x14ac:dyDescent="0.2">
      <c r="B483" s="54" t="s">
        <v>5</v>
      </c>
      <c r="C483" s="39" t="s">
        <v>19</v>
      </c>
      <c r="D483" s="39" t="s">
        <v>19</v>
      </c>
      <c r="E483" s="39">
        <v>1.1574074074074073E-5</v>
      </c>
      <c r="F483" s="40" t="e">
        <f t="shared" si="7"/>
        <v>#N/A</v>
      </c>
      <c r="G483" t="str">
        <f>IF((ISERROR((VLOOKUP(B483,Calculation!C$3:C$2610,1,FALSE)))),"not entered","")</f>
        <v/>
      </c>
      <c r="H483" t="str">
        <f>IF(ISNA(VLOOKUP(D483,Calculation!$AI$12:$AI$88,1,FALSE)),"NO club name match","Club Name Match")</f>
        <v>NO club name match</v>
      </c>
    </row>
    <row r="484" spans="2:8" x14ac:dyDescent="0.2">
      <c r="B484" s="54" t="s">
        <v>5</v>
      </c>
      <c r="C484" s="39" t="s">
        <v>19</v>
      </c>
      <c r="D484" s="39" t="s">
        <v>19</v>
      </c>
      <c r="E484" s="39">
        <v>1.1574074074074073E-5</v>
      </c>
      <c r="F484" s="40" t="e">
        <f t="shared" si="7"/>
        <v>#N/A</v>
      </c>
      <c r="G484" t="str">
        <f>IF((ISERROR((VLOOKUP(B484,Calculation!C$3:C$2610,1,FALSE)))),"not entered","")</f>
        <v/>
      </c>
      <c r="H484" t="str">
        <f>IF(ISNA(VLOOKUP(D484,Calculation!$AI$12:$AI$88,1,FALSE)),"NO club name match","Club Name Match")</f>
        <v>NO club name match</v>
      </c>
    </row>
    <row r="485" spans="2:8" x14ac:dyDescent="0.2">
      <c r="B485" s="54" t="s">
        <v>5</v>
      </c>
      <c r="C485" s="39" t="s">
        <v>19</v>
      </c>
      <c r="D485" s="39" t="s">
        <v>19</v>
      </c>
      <c r="E485" s="39">
        <v>1.1574074074074073E-5</v>
      </c>
      <c r="F485" s="40" t="e">
        <f t="shared" si="7"/>
        <v>#N/A</v>
      </c>
      <c r="G485" t="str">
        <f>IF((ISERROR((VLOOKUP(B485,Calculation!C$3:C$2610,1,FALSE)))),"not entered","")</f>
        <v/>
      </c>
      <c r="H485" t="str">
        <f>IF(ISNA(VLOOKUP(D485,Calculation!$AI$12:$AI$88,1,FALSE)),"NO club name match","Club Name Match")</f>
        <v>NO club name match</v>
      </c>
    </row>
    <row r="486" spans="2:8" x14ac:dyDescent="0.2">
      <c r="B486" s="54" t="s">
        <v>5</v>
      </c>
      <c r="C486" s="39" t="s">
        <v>19</v>
      </c>
      <c r="D486" s="39" t="s">
        <v>19</v>
      </c>
      <c r="E486" s="39">
        <v>1.1574074074074073E-5</v>
      </c>
      <c r="F486" s="40" t="e">
        <f t="shared" si="7"/>
        <v>#N/A</v>
      </c>
      <c r="G486" t="str">
        <f>IF((ISERROR((VLOOKUP(B486,Calculation!C$3:C$2610,1,FALSE)))),"not entered","")</f>
        <v/>
      </c>
      <c r="H486" t="str">
        <f>IF(ISNA(VLOOKUP(D486,Calculation!$AI$12:$AI$88,1,FALSE)),"NO club name match","Club Name Match")</f>
        <v>NO club name match</v>
      </c>
    </row>
    <row r="487" spans="2:8" x14ac:dyDescent="0.2">
      <c r="B487" s="54" t="s">
        <v>5</v>
      </c>
      <c r="C487" s="39" t="s">
        <v>19</v>
      </c>
      <c r="D487" s="39" t="s">
        <v>19</v>
      </c>
      <c r="E487" s="39">
        <v>1.1574074074074073E-5</v>
      </c>
      <c r="F487" s="40" t="e">
        <f t="shared" si="7"/>
        <v>#N/A</v>
      </c>
      <c r="G487" t="str">
        <f>IF((ISERROR((VLOOKUP(B487,Calculation!C$3:C$2610,1,FALSE)))),"not entered","")</f>
        <v/>
      </c>
      <c r="H487" t="str">
        <f>IF(ISNA(VLOOKUP(D487,Calculation!$AI$12:$AI$88,1,FALSE)),"NO club name match","Club Name Match")</f>
        <v>NO club name match</v>
      </c>
    </row>
    <row r="488" spans="2:8" x14ac:dyDescent="0.2">
      <c r="B488" s="54" t="s">
        <v>5</v>
      </c>
      <c r="C488" s="39" t="s">
        <v>19</v>
      </c>
      <c r="D488" s="39" t="s">
        <v>19</v>
      </c>
      <c r="E488" s="39">
        <v>1.1574074074074073E-5</v>
      </c>
      <c r="F488" s="40" t="e">
        <f t="shared" si="7"/>
        <v>#N/A</v>
      </c>
      <c r="G488" t="str">
        <f>IF((ISERROR((VLOOKUP(B488,Calculation!C$3:C$2610,1,FALSE)))),"not entered","")</f>
        <v/>
      </c>
      <c r="H488" t="str">
        <f>IF(ISNA(VLOOKUP(D488,Calculation!$AI$12:$AI$88,1,FALSE)),"NO club name match","Club Name Match")</f>
        <v>NO club name match</v>
      </c>
    </row>
    <row r="489" spans="2:8" x14ac:dyDescent="0.2">
      <c r="B489" s="54" t="s">
        <v>5</v>
      </c>
      <c r="C489" s="39" t="s">
        <v>19</v>
      </c>
      <c r="D489" s="39" t="s">
        <v>19</v>
      </c>
      <c r="E489" s="39">
        <v>1.1574074074074073E-5</v>
      </c>
      <c r="F489" s="40" t="e">
        <f t="shared" si="7"/>
        <v>#N/A</v>
      </c>
      <c r="G489" t="str">
        <f>IF((ISERROR((VLOOKUP(B489,Calculation!C$3:C$2610,1,FALSE)))),"not entered","")</f>
        <v/>
      </c>
      <c r="H489" t="str">
        <f>IF(ISNA(VLOOKUP(D489,Calculation!$AI$12:$AI$88,1,FALSE)),"NO club name match","Club Name Match")</f>
        <v>NO club name match</v>
      </c>
    </row>
    <row r="490" spans="2:8" x14ac:dyDescent="0.2">
      <c r="B490" s="54" t="s">
        <v>5</v>
      </c>
      <c r="C490" s="39" t="s">
        <v>19</v>
      </c>
      <c r="D490" s="39" t="s">
        <v>19</v>
      </c>
      <c r="E490" s="39">
        <v>1.1574074074074073E-5</v>
      </c>
      <c r="F490" s="40" t="e">
        <f t="shared" si="7"/>
        <v>#N/A</v>
      </c>
      <c r="G490" t="str">
        <f>IF((ISERROR((VLOOKUP(B490,Calculation!C$3:C$2610,1,FALSE)))),"not entered","")</f>
        <v/>
      </c>
      <c r="H490" t="str">
        <f>IF(ISNA(VLOOKUP(D490,Calculation!$AI$12:$AI$88,1,FALSE)),"NO club name match","Club Name Match")</f>
        <v>NO club name match</v>
      </c>
    </row>
    <row r="491" spans="2:8" x14ac:dyDescent="0.2">
      <c r="B491" s="54" t="s">
        <v>5</v>
      </c>
      <c r="C491" s="39" t="s">
        <v>19</v>
      </c>
      <c r="D491" s="39" t="s">
        <v>19</v>
      </c>
      <c r="E491" s="39">
        <v>1.1574074074074073E-5</v>
      </c>
      <c r="F491" s="40" t="e">
        <f t="shared" si="7"/>
        <v>#N/A</v>
      </c>
      <c r="G491" t="str">
        <f>IF((ISERROR((VLOOKUP(B491,Calculation!C$3:C$2610,1,FALSE)))),"not entered","")</f>
        <v/>
      </c>
      <c r="H491" t="str">
        <f>IF(ISNA(VLOOKUP(D491,Calculation!$AI$12:$AI$88,1,FALSE)),"NO club name match","Club Name Match")</f>
        <v>NO club name match</v>
      </c>
    </row>
    <row r="492" spans="2:8" x14ac:dyDescent="0.2">
      <c r="B492" s="54" t="s">
        <v>5</v>
      </c>
      <c r="C492" s="39" t="s">
        <v>19</v>
      </c>
      <c r="D492" s="39" t="s">
        <v>19</v>
      </c>
      <c r="E492" s="39">
        <v>1.1574074074074073E-5</v>
      </c>
      <c r="F492" s="40" t="e">
        <f t="shared" si="7"/>
        <v>#N/A</v>
      </c>
      <c r="G492" t="str">
        <f>IF((ISERROR((VLOOKUP(B492,Calculation!C$3:C$2610,1,FALSE)))),"not entered","")</f>
        <v/>
      </c>
      <c r="H492" t="str">
        <f>IF(ISNA(VLOOKUP(D492,Calculation!$AI$12:$AI$88,1,FALSE)),"NO club name match","Club Name Match")</f>
        <v>NO club name match</v>
      </c>
    </row>
    <row r="493" spans="2:8" x14ac:dyDescent="0.2">
      <c r="B493" s="54" t="s">
        <v>5</v>
      </c>
      <c r="C493" s="39" t="s">
        <v>19</v>
      </c>
      <c r="D493" s="39" t="s">
        <v>19</v>
      </c>
      <c r="E493" s="39">
        <v>1.1574074074074073E-5</v>
      </c>
      <c r="F493" s="40" t="e">
        <f t="shared" si="7"/>
        <v>#N/A</v>
      </c>
      <c r="G493" t="str">
        <f>IF((ISERROR((VLOOKUP(B493,Calculation!C$3:C$2610,1,FALSE)))),"not entered","")</f>
        <v/>
      </c>
      <c r="H493" t="str">
        <f>IF(ISNA(VLOOKUP(D493,Calculation!$AI$12:$AI$88,1,FALSE)),"NO club name match","Club Name Match")</f>
        <v>NO club name match</v>
      </c>
    </row>
    <row r="494" spans="2:8" x14ac:dyDescent="0.2">
      <c r="B494" s="54" t="s">
        <v>5</v>
      </c>
      <c r="C494" s="39" t="s">
        <v>19</v>
      </c>
      <c r="D494" s="39" t="s">
        <v>19</v>
      </c>
      <c r="E494" s="39">
        <v>1.1574074074074073E-5</v>
      </c>
      <c r="F494" s="40" t="e">
        <f t="shared" ref="F494:F505" si="8">TRUNC((VLOOKUP(C494,C$4:E$5,3,FALSE))/(E494/10000))</f>
        <v>#N/A</v>
      </c>
      <c r="G494" t="str">
        <f>IF((ISERROR((VLOOKUP(B494,Calculation!C$3:C$2610,1,FALSE)))),"not entered","")</f>
        <v/>
      </c>
      <c r="H494" t="str">
        <f>IF(ISNA(VLOOKUP(D494,Calculation!$AI$12:$AI$88,1,FALSE)),"NO club name match","Club Name Match")</f>
        <v>NO club name match</v>
      </c>
    </row>
    <row r="495" spans="2:8" x14ac:dyDescent="0.2">
      <c r="B495" s="54" t="s">
        <v>5</v>
      </c>
      <c r="C495" s="39" t="s">
        <v>19</v>
      </c>
      <c r="D495" s="39" t="s">
        <v>19</v>
      </c>
      <c r="E495" s="39">
        <v>1.1574074074074073E-5</v>
      </c>
      <c r="F495" s="40" t="e">
        <f t="shared" si="8"/>
        <v>#N/A</v>
      </c>
      <c r="G495" t="str">
        <f>IF((ISERROR((VLOOKUP(B495,Calculation!C$3:C$2610,1,FALSE)))),"not entered","")</f>
        <v/>
      </c>
      <c r="H495" t="str">
        <f>IF(ISNA(VLOOKUP(D495,Calculation!$AI$12:$AI$88,1,FALSE)),"NO club name match","Club Name Match")</f>
        <v>NO club name match</v>
      </c>
    </row>
    <row r="496" spans="2:8" x14ac:dyDescent="0.2">
      <c r="B496" s="54" t="s">
        <v>5</v>
      </c>
      <c r="C496" s="39" t="s">
        <v>19</v>
      </c>
      <c r="D496" s="39" t="s">
        <v>19</v>
      </c>
      <c r="E496" s="39">
        <v>1.1574074074074073E-5</v>
      </c>
      <c r="F496" s="40" t="e">
        <f t="shared" si="8"/>
        <v>#N/A</v>
      </c>
      <c r="G496" t="str">
        <f>IF((ISERROR((VLOOKUP(B496,Calculation!C$3:C$2610,1,FALSE)))),"not entered","")</f>
        <v/>
      </c>
      <c r="H496" t="str">
        <f>IF(ISNA(VLOOKUP(D496,Calculation!$AI$12:$AI$88,1,FALSE)),"NO club name match","Club Name Match")</f>
        <v>NO club name match</v>
      </c>
    </row>
    <row r="497" spans="2:8" x14ac:dyDescent="0.2">
      <c r="B497" s="54" t="s">
        <v>5</v>
      </c>
      <c r="C497" s="39" t="s">
        <v>19</v>
      </c>
      <c r="D497" s="39" t="s">
        <v>19</v>
      </c>
      <c r="E497" s="39">
        <v>1.1574074074074073E-5</v>
      </c>
      <c r="F497" s="40" t="e">
        <f t="shared" si="8"/>
        <v>#N/A</v>
      </c>
      <c r="G497" t="str">
        <f>IF((ISERROR((VLOOKUP(B497,Calculation!C$3:C$2610,1,FALSE)))),"not entered","")</f>
        <v/>
      </c>
      <c r="H497" t="str">
        <f>IF(ISNA(VLOOKUP(D497,Calculation!$AI$12:$AI$88,1,FALSE)),"NO club name match","Club Name Match")</f>
        <v>NO club name match</v>
      </c>
    </row>
    <row r="498" spans="2:8" x14ac:dyDescent="0.2">
      <c r="B498" s="54" t="s">
        <v>5</v>
      </c>
      <c r="C498" s="39" t="s">
        <v>19</v>
      </c>
      <c r="D498" s="39" t="s">
        <v>19</v>
      </c>
      <c r="E498" s="39">
        <v>1.1574074074074073E-5</v>
      </c>
      <c r="F498" s="40" t="e">
        <f t="shared" si="8"/>
        <v>#N/A</v>
      </c>
      <c r="G498" t="str">
        <f>IF((ISERROR((VLOOKUP(B498,Calculation!C$3:C$2610,1,FALSE)))),"not entered","")</f>
        <v/>
      </c>
      <c r="H498" t="str">
        <f>IF(ISNA(VLOOKUP(D498,Calculation!$AI$12:$AI$88,1,FALSE)),"NO club name match","Club Name Match")</f>
        <v>NO club name match</v>
      </c>
    </row>
    <row r="499" spans="2:8" x14ac:dyDescent="0.2">
      <c r="B499" s="54" t="s">
        <v>5</v>
      </c>
      <c r="C499" s="39" t="s">
        <v>19</v>
      </c>
      <c r="D499" s="39" t="s">
        <v>19</v>
      </c>
      <c r="E499" s="39">
        <v>1.1574074074074073E-5</v>
      </c>
      <c r="F499" s="40" t="e">
        <f t="shared" si="8"/>
        <v>#N/A</v>
      </c>
      <c r="G499" t="str">
        <f>IF((ISERROR((VLOOKUP(B499,Calculation!C$3:C$2610,1,FALSE)))),"not entered","")</f>
        <v/>
      </c>
      <c r="H499" t="str">
        <f>IF(ISNA(VLOOKUP(D499,Calculation!$AI$12:$AI$88,1,FALSE)),"NO club name match","Club Name Match")</f>
        <v>NO club name match</v>
      </c>
    </row>
    <row r="500" spans="2:8" x14ac:dyDescent="0.2">
      <c r="B500" s="54" t="s">
        <v>5</v>
      </c>
      <c r="C500" s="39" t="s">
        <v>19</v>
      </c>
      <c r="D500" s="39" t="s">
        <v>19</v>
      </c>
      <c r="E500" s="39">
        <v>1.1574074074074073E-5</v>
      </c>
      <c r="F500" s="40" t="e">
        <f t="shared" si="8"/>
        <v>#N/A</v>
      </c>
      <c r="G500" t="str">
        <f>IF((ISERROR((VLOOKUP(B500,Calculation!C$3:C$2610,1,FALSE)))),"not entered","")</f>
        <v/>
      </c>
      <c r="H500" t="str">
        <f>IF(ISNA(VLOOKUP(D500,Calculation!$AI$12:$AI$88,1,FALSE)),"NO club name match","Club Name Match")</f>
        <v>NO club name match</v>
      </c>
    </row>
    <row r="501" spans="2:8" x14ac:dyDescent="0.2">
      <c r="B501" s="54" t="s">
        <v>5</v>
      </c>
      <c r="C501" s="39" t="s">
        <v>19</v>
      </c>
      <c r="D501" s="39" t="s">
        <v>19</v>
      </c>
      <c r="E501" s="39">
        <v>1.1574074074074073E-5</v>
      </c>
      <c r="F501" s="40" t="e">
        <f t="shared" si="8"/>
        <v>#N/A</v>
      </c>
      <c r="G501" t="str">
        <f>IF((ISERROR((VLOOKUP(B501,Calculation!C$3:C$2610,1,FALSE)))),"not entered","")</f>
        <v/>
      </c>
      <c r="H501" t="str">
        <f>IF(ISNA(VLOOKUP(D501,Calculation!$AI$12:$AI$88,1,FALSE)),"NO club name match","Club Name Match")</f>
        <v>NO club name match</v>
      </c>
    </row>
    <row r="502" spans="2:8" x14ac:dyDescent="0.2">
      <c r="B502" s="54" t="s">
        <v>5</v>
      </c>
      <c r="C502" s="39" t="s">
        <v>19</v>
      </c>
      <c r="D502" s="39" t="s">
        <v>19</v>
      </c>
      <c r="E502" s="39">
        <v>1.1574074074074073E-5</v>
      </c>
      <c r="F502" s="40" t="e">
        <f t="shared" si="8"/>
        <v>#N/A</v>
      </c>
      <c r="G502" t="str">
        <f>IF((ISERROR((VLOOKUP(B502,Calculation!C$3:C$2610,1,FALSE)))),"not entered","")</f>
        <v/>
      </c>
      <c r="H502" t="str">
        <f>IF(ISNA(VLOOKUP(D502,Calculation!$AI$12:$AI$88,1,FALSE)),"NO club name match","Club Name Match")</f>
        <v>NO club name match</v>
      </c>
    </row>
    <row r="503" spans="2:8" x14ac:dyDescent="0.2">
      <c r="B503" s="54" t="s">
        <v>5</v>
      </c>
      <c r="C503" s="39" t="s">
        <v>19</v>
      </c>
      <c r="D503" s="39" t="s">
        <v>19</v>
      </c>
      <c r="E503" s="39">
        <v>1.1574074074074073E-5</v>
      </c>
      <c r="F503" s="40" t="e">
        <f t="shared" si="8"/>
        <v>#N/A</v>
      </c>
      <c r="G503" t="str">
        <f>IF((ISERROR((VLOOKUP(B503,Calculation!C$3:C$2610,1,FALSE)))),"not entered","")</f>
        <v/>
      </c>
      <c r="H503" t="str">
        <f>IF(ISNA(VLOOKUP(D503,Calculation!$AI$12:$AI$88,1,FALSE)),"NO club name match","Club Name Match")</f>
        <v>NO club name match</v>
      </c>
    </row>
    <row r="504" spans="2:8" x14ac:dyDescent="0.2">
      <c r="B504" s="54" t="s">
        <v>5</v>
      </c>
      <c r="C504" s="39" t="s">
        <v>19</v>
      </c>
      <c r="D504" s="39" t="s">
        <v>19</v>
      </c>
      <c r="E504" s="39">
        <v>1.1574074074074073E-5</v>
      </c>
      <c r="F504" s="40" t="e">
        <f t="shared" si="8"/>
        <v>#N/A</v>
      </c>
      <c r="G504" t="str">
        <f>IF((ISERROR((VLOOKUP(B504,Calculation!C$3:C$2610,1,FALSE)))),"not entered","")</f>
        <v/>
      </c>
      <c r="H504" t="str">
        <f>IF(ISNA(VLOOKUP(D504,Calculation!$AI$12:$AI$88,1,FALSE)),"NO club name match","Club Name Match")</f>
        <v>NO club name match</v>
      </c>
    </row>
    <row r="505" spans="2:8" x14ac:dyDescent="0.2">
      <c r="B505" s="54" t="s">
        <v>5</v>
      </c>
      <c r="C505" s="39" t="s">
        <v>19</v>
      </c>
      <c r="D505" s="39" t="s">
        <v>19</v>
      </c>
      <c r="E505" s="39">
        <v>1.1574074074074073E-5</v>
      </c>
      <c r="F505" s="40" t="e">
        <f t="shared" si="8"/>
        <v>#N/A</v>
      </c>
      <c r="G505" t="str">
        <f>IF((ISERROR((VLOOKUP(B505,Calculation!C$3:C$2610,1,FALSE)))),"not entered","")</f>
        <v/>
      </c>
      <c r="H505" t="str">
        <f>IF(ISNA(VLOOKUP(D505,Calculation!$AI$12:$AI$88,1,FALSE)),"NO club name match","Club Name Match")</f>
        <v>NO club name match</v>
      </c>
    </row>
    <row r="506" spans="2:8" ht="13.5" thickBot="1" x14ac:dyDescent="0.25">
      <c r="B506" s="81"/>
      <c r="C506" s="41"/>
      <c r="D506" s="41"/>
      <c r="E506" s="82"/>
      <c r="F506" s="42"/>
    </row>
  </sheetData>
  <autoFilter ref="B3:H3"/>
  <conditionalFormatting sqref="B1 B3">
    <cfRule type="cellIs" dxfId="83" priority="24" stopIfTrue="1" operator="equal">
      <formula>"x"</formula>
    </cfRule>
  </conditionalFormatting>
  <conditionalFormatting sqref="B2">
    <cfRule type="cellIs" dxfId="82" priority="19" stopIfTrue="1" operator="equal">
      <formula>"x"</formula>
    </cfRule>
  </conditionalFormatting>
  <conditionalFormatting sqref="B487:B506">
    <cfRule type="cellIs" dxfId="81" priority="15" stopIfTrue="1" operator="equal">
      <formula>"x"</formula>
    </cfRule>
  </conditionalFormatting>
  <conditionalFormatting sqref="B451:B486">
    <cfRule type="cellIs" dxfId="80" priority="9" stopIfTrue="1" operator="equal">
      <formula>"x"</formula>
    </cfRule>
  </conditionalFormatting>
  <conditionalFormatting sqref="B200:B413">
    <cfRule type="cellIs" dxfId="79" priority="7" stopIfTrue="1" operator="equal">
      <formula>"x"</formula>
    </cfRule>
  </conditionalFormatting>
  <conditionalFormatting sqref="B4:B5">
    <cfRule type="cellIs" dxfId="78" priority="8" stopIfTrue="1" operator="equal">
      <formula>"x"</formula>
    </cfRule>
  </conditionalFormatting>
  <conditionalFormatting sqref="B414:B450">
    <cfRule type="cellIs" dxfId="77" priority="6" stopIfTrue="1" operator="equal">
      <formula>"x"</formula>
    </cfRule>
  </conditionalFormatting>
  <conditionalFormatting sqref="B6:B199">
    <cfRule type="cellIs" dxfId="76" priority="5" stopIfTrue="1" operator="equal">
      <formula>"x"</formula>
    </cfRule>
  </conditionalFormatting>
  <conditionalFormatting sqref="G414:G484">
    <cfRule type="cellIs" dxfId="75" priority="2" stopIfTrue="1" operator="equal">
      <formula>#N/A</formula>
    </cfRule>
  </conditionalFormatting>
  <conditionalFormatting sqref="G4:G10 G506">
    <cfRule type="cellIs" dxfId="74" priority="4" stopIfTrue="1" operator="equal">
      <formula>#N/A</formula>
    </cfRule>
  </conditionalFormatting>
  <conditionalFormatting sqref="G11:G413">
    <cfRule type="cellIs" dxfId="73" priority="3" stopIfTrue="1" operator="equal">
      <formula>#N/A</formula>
    </cfRule>
  </conditionalFormatting>
  <conditionalFormatting sqref="G485:G505">
    <cfRule type="cellIs" dxfId="72" priority="1" stopIfTrue="1" operator="equal">
      <formula>#N/A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506"/>
  <sheetViews>
    <sheetView workbookViewId="0">
      <pane xSplit="1" ySplit="3" topLeftCell="B467" activePane="bottomRight" state="frozen"/>
      <selection pane="topRight" activeCell="B1" sqref="B1"/>
      <selection pane="bottomLeft" activeCell="A4" sqref="A4"/>
      <selection pane="bottomRight" activeCell="F1" sqref="F1:H1048576"/>
    </sheetView>
  </sheetViews>
  <sheetFormatPr defaultRowHeight="12.75" x14ac:dyDescent="0.2"/>
  <cols>
    <col min="1" max="1" width="1.42578125" customWidth="1"/>
    <col min="2" max="2" width="19" style="15" bestFit="1" customWidth="1"/>
    <col min="3" max="3" width="21.7109375" style="32" customWidth="1"/>
    <col min="4" max="4" width="20.85546875" style="32" bestFit="1" customWidth="1"/>
    <col min="5" max="5" width="8.85546875" style="16" bestFit="1" customWidth="1"/>
    <col min="6" max="6" width="8.5703125" bestFit="1" customWidth="1"/>
    <col min="7" max="7" width="10.28515625" bestFit="1" customWidth="1"/>
  </cols>
  <sheetData>
    <row r="2" spans="2:8" ht="15.75" x14ac:dyDescent="0.25">
      <c r="B2" s="26" t="str">
        <f>Races!B6</f>
        <v>Norwich Standard (Championship)</v>
      </c>
    </row>
    <row r="3" spans="2:8" ht="13.5" thickBot="1" x14ac:dyDescent="0.25">
      <c r="B3" s="27" t="s">
        <v>0</v>
      </c>
      <c r="C3" s="33" t="s">
        <v>10</v>
      </c>
      <c r="D3" s="33" t="s">
        <v>9</v>
      </c>
      <c r="E3" s="28" t="s">
        <v>4</v>
      </c>
      <c r="F3" s="29" t="s">
        <v>2</v>
      </c>
      <c r="H3" s="214" t="s">
        <v>366</v>
      </c>
    </row>
    <row r="4" spans="2:8" x14ac:dyDescent="0.2">
      <c r="B4" s="59" t="s">
        <v>17</v>
      </c>
      <c r="C4" s="60" t="s">
        <v>20</v>
      </c>
      <c r="D4" s="60"/>
      <c r="E4" s="61">
        <f>E25</f>
        <v>1.1574074074074073E-5</v>
      </c>
      <c r="F4" s="62"/>
      <c r="G4" t="str">
        <f>IF((ISERROR((VLOOKUP(B4,Calculation!C$3:C$2610,1,FALSE)))),"not entered","")</f>
        <v/>
      </c>
    </row>
    <row r="5" spans="2:8" x14ac:dyDescent="0.2">
      <c r="B5" s="63" t="s">
        <v>17</v>
      </c>
      <c r="C5" s="64" t="s">
        <v>21</v>
      </c>
      <c r="D5" s="64"/>
      <c r="E5" s="67">
        <f>E6</f>
        <v>1.1574074074074073E-5</v>
      </c>
      <c r="F5" s="65"/>
      <c r="G5" t="str">
        <f>IF((ISERROR((VLOOKUP(B5,Calculation!C$3:C$2610,1,FALSE)))),"not entered","")</f>
        <v/>
      </c>
    </row>
    <row r="6" spans="2:8" x14ac:dyDescent="0.2">
      <c r="B6" s="66" t="s">
        <v>5</v>
      </c>
      <c r="C6" s="67" t="str">
        <f t="shared" ref="C6:C69" si="0">VLOOKUP(B6,name,3,FALSE)</f>
        <v xml:space="preserve"> </v>
      </c>
      <c r="D6" s="67" t="str">
        <f t="shared" ref="D6:D69" si="1">VLOOKUP(B6,name,2,FALSE)</f>
        <v xml:space="preserve"> </v>
      </c>
      <c r="E6" s="67">
        <v>1.1574074074074073E-5</v>
      </c>
      <c r="F6" s="215" t="e">
        <f t="shared" ref="F6:F69" si="2">TRUNC((VLOOKUP(C6,C$4:E$5,3,FALSE))/(E6/10000))</f>
        <v>#N/A</v>
      </c>
      <c r="G6" t="str">
        <f>IF((ISERROR((VLOOKUP(B6,Calculation!C$3:C$2610,1,FALSE)))),"not entered","")</f>
        <v/>
      </c>
      <c r="H6" t="str">
        <f>IF(ISNA(VLOOKUP(D6,Calculation!$AI$12:$AI$88,1,FALSE)),"NO club name match","Club Name Match")</f>
        <v>NO club name match</v>
      </c>
    </row>
    <row r="7" spans="2:8" x14ac:dyDescent="0.2">
      <c r="B7" s="66" t="s">
        <v>5</v>
      </c>
      <c r="C7" s="67" t="str">
        <f t="shared" si="0"/>
        <v xml:space="preserve"> </v>
      </c>
      <c r="D7" s="67" t="str">
        <f t="shared" si="1"/>
        <v xml:space="preserve"> </v>
      </c>
      <c r="E7" s="67">
        <v>1.1574074074074073E-5</v>
      </c>
      <c r="F7" s="215" t="e">
        <f t="shared" si="2"/>
        <v>#N/A</v>
      </c>
      <c r="G7" t="str">
        <f>IF((ISERROR((VLOOKUP(B7,Calculation!C$3:C$2610,1,FALSE)))),"not entered","")</f>
        <v/>
      </c>
      <c r="H7" t="str">
        <f>IF(ISNA(VLOOKUP(D7,Calculation!$AI$12:$AI$88,1,FALSE)),"NO club name match","Club Name Match")</f>
        <v>NO club name match</v>
      </c>
    </row>
    <row r="8" spans="2:8" x14ac:dyDescent="0.2">
      <c r="B8" s="66" t="s">
        <v>5</v>
      </c>
      <c r="C8" s="67" t="str">
        <f t="shared" si="0"/>
        <v xml:space="preserve"> </v>
      </c>
      <c r="D8" s="67" t="str">
        <f t="shared" si="1"/>
        <v xml:space="preserve"> </v>
      </c>
      <c r="E8" s="67">
        <v>1.1574074074074073E-5</v>
      </c>
      <c r="F8" s="215" t="e">
        <f t="shared" si="2"/>
        <v>#N/A</v>
      </c>
      <c r="G8" t="str">
        <f>IF((ISERROR((VLOOKUP(B8,Calculation!C$3:C$2610,1,FALSE)))),"not entered","")</f>
        <v/>
      </c>
      <c r="H8" t="str">
        <f>IF(ISNA(VLOOKUP(D8,Calculation!$AI$12:$AI$88,1,FALSE)),"NO club name match","Club Name Match")</f>
        <v>NO club name match</v>
      </c>
    </row>
    <row r="9" spans="2:8" x14ac:dyDescent="0.2">
      <c r="B9" s="66" t="s">
        <v>5</v>
      </c>
      <c r="C9" s="67" t="str">
        <f t="shared" si="0"/>
        <v xml:space="preserve"> </v>
      </c>
      <c r="D9" s="67" t="str">
        <f t="shared" si="1"/>
        <v xml:space="preserve"> </v>
      </c>
      <c r="E9" s="67">
        <v>1.1574074074074073E-5</v>
      </c>
      <c r="F9" s="215" t="e">
        <f t="shared" si="2"/>
        <v>#N/A</v>
      </c>
      <c r="G9" t="str">
        <f>IF((ISERROR((VLOOKUP(B9,Calculation!C$3:C$2610,1,FALSE)))),"not entered","")</f>
        <v/>
      </c>
      <c r="H9" t="str">
        <f>IF(ISNA(VLOOKUP(D9,Calculation!$AI$12:$AI$88,1,FALSE)),"NO club name match","Club Name Match")</f>
        <v>NO club name match</v>
      </c>
    </row>
    <row r="10" spans="2:8" x14ac:dyDescent="0.2">
      <c r="B10" s="66" t="s">
        <v>5</v>
      </c>
      <c r="C10" s="67" t="str">
        <f t="shared" si="0"/>
        <v xml:space="preserve"> </v>
      </c>
      <c r="D10" s="67" t="str">
        <f t="shared" si="1"/>
        <v xml:space="preserve"> </v>
      </c>
      <c r="E10" s="67">
        <v>1.1574074074074073E-5</v>
      </c>
      <c r="F10" s="215" t="e">
        <f t="shared" si="2"/>
        <v>#N/A</v>
      </c>
      <c r="G10" t="str">
        <f>IF((ISERROR((VLOOKUP(B10,Calculation!C$3:C$2610,1,FALSE)))),"not entered","")</f>
        <v/>
      </c>
      <c r="H10" t="str">
        <f>IF(ISNA(VLOOKUP(D10,Calculation!$AI$12:$AI$88,1,FALSE)),"NO club name match","Club Name Match")</f>
        <v>NO club name match</v>
      </c>
    </row>
    <row r="11" spans="2:8" x14ac:dyDescent="0.2">
      <c r="B11" s="66" t="s">
        <v>5</v>
      </c>
      <c r="C11" s="67" t="str">
        <f t="shared" si="0"/>
        <v xml:space="preserve"> </v>
      </c>
      <c r="D11" s="67" t="str">
        <f t="shared" si="1"/>
        <v xml:space="preserve"> </v>
      </c>
      <c r="E11" s="67">
        <v>1.1574074074074073E-5</v>
      </c>
      <c r="F11" s="215" t="e">
        <f t="shared" si="2"/>
        <v>#N/A</v>
      </c>
      <c r="G11" t="str">
        <f>IF((ISERROR((VLOOKUP(B11,Calculation!C$3:C$2610,1,FALSE)))),"not entered","")</f>
        <v/>
      </c>
      <c r="H11" t="str">
        <f>IF(ISNA(VLOOKUP(D11,Calculation!$AI$12:$AI$88,1,FALSE)),"NO club name match","Club Name Match")</f>
        <v>NO club name match</v>
      </c>
    </row>
    <row r="12" spans="2:8" x14ac:dyDescent="0.2">
      <c r="B12" s="66" t="s">
        <v>5</v>
      </c>
      <c r="C12" s="67" t="str">
        <f t="shared" si="0"/>
        <v xml:space="preserve"> </v>
      </c>
      <c r="D12" s="67" t="str">
        <f t="shared" si="1"/>
        <v xml:space="preserve"> </v>
      </c>
      <c r="E12" s="67">
        <v>1.1574074074074073E-5</v>
      </c>
      <c r="F12" s="215" t="e">
        <f t="shared" si="2"/>
        <v>#N/A</v>
      </c>
      <c r="G12" t="str">
        <f>IF((ISERROR((VLOOKUP(B12,Calculation!C$3:C$2610,1,FALSE)))),"not entered","")</f>
        <v/>
      </c>
      <c r="H12" t="str">
        <f>IF(ISNA(VLOOKUP(D12,Calculation!$AI$12:$AI$88,1,FALSE)),"NO club name match","Club Name Match")</f>
        <v>NO club name match</v>
      </c>
    </row>
    <row r="13" spans="2:8" x14ac:dyDescent="0.2">
      <c r="B13" s="66" t="s">
        <v>5</v>
      </c>
      <c r="C13" s="67" t="str">
        <f t="shared" si="0"/>
        <v xml:space="preserve"> </v>
      </c>
      <c r="D13" s="67" t="str">
        <f t="shared" si="1"/>
        <v xml:space="preserve"> </v>
      </c>
      <c r="E13" s="67">
        <v>1.1574074074074073E-5</v>
      </c>
      <c r="F13" s="215" t="e">
        <f t="shared" si="2"/>
        <v>#N/A</v>
      </c>
      <c r="G13" t="str">
        <f>IF((ISERROR((VLOOKUP(B13,Calculation!C$3:C$2610,1,FALSE)))),"not entered","")</f>
        <v/>
      </c>
      <c r="H13" t="str">
        <f>IF(ISNA(VLOOKUP(D13,Calculation!$AI$12:$AI$88,1,FALSE)),"NO club name match","Club Name Match")</f>
        <v>NO club name match</v>
      </c>
    </row>
    <row r="14" spans="2:8" x14ac:dyDescent="0.2">
      <c r="B14" s="66" t="s">
        <v>5</v>
      </c>
      <c r="C14" s="67" t="str">
        <f t="shared" si="0"/>
        <v xml:space="preserve"> </v>
      </c>
      <c r="D14" s="67" t="str">
        <f t="shared" si="1"/>
        <v xml:space="preserve"> </v>
      </c>
      <c r="E14" s="67">
        <v>1.1574074074074073E-5</v>
      </c>
      <c r="F14" s="215" t="e">
        <f t="shared" si="2"/>
        <v>#N/A</v>
      </c>
      <c r="G14" t="str">
        <f>IF((ISERROR((VLOOKUP(B14,Calculation!C$3:C$2610,1,FALSE)))),"not entered","")</f>
        <v/>
      </c>
      <c r="H14" t="str">
        <f>IF(ISNA(VLOOKUP(D14,Calculation!$AI$12:$AI$88,1,FALSE)),"NO club name match","Club Name Match")</f>
        <v>NO club name match</v>
      </c>
    </row>
    <row r="15" spans="2:8" x14ac:dyDescent="0.2">
      <c r="B15" s="66" t="s">
        <v>5</v>
      </c>
      <c r="C15" s="67" t="str">
        <f t="shared" si="0"/>
        <v xml:space="preserve"> </v>
      </c>
      <c r="D15" s="67" t="str">
        <f t="shared" si="1"/>
        <v xml:space="preserve"> </v>
      </c>
      <c r="E15" s="67">
        <v>1.1574074074074073E-5</v>
      </c>
      <c r="F15" s="215" t="e">
        <f t="shared" si="2"/>
        <v>#N/A</v>
      </c>
      <c r="G15" t="str">
        <f>IF((ISERROR((VLOOKUP(B15,Calculation!C$3:C$2610,1,FALSE)))),"not entered","")</f>
        <v/>
      </c>
      <c r="H15" t="str">
        <f>IF(ISNA(VLOOKUP(D15,Calculation!$AI$12:$AI$88,1,FALSE)),"NO club name match","Club Name Match")</f>
        <v>NO club name match</v>
      </c>
    </row>
    <row r="16" spans="2:8" x14ac:dyDescent="0.2">
      <c r="B16" s="66" t="s">
        <v>5</v>
      </c>
      <c r="C16" s="67" t="str">
        <f t="shared" si="0"/>
        <v xml:space="preserve"> </v>
      </c>
      <c r="D16" s="67" t="str">
        <f t="shared" si="1"/>
        <v xml:space="preserve"> </v>
      </c>
      <c r="E16" s="67">
        <v>1.1574074074074073E-5</v>
      </c>
      <c r="F16" s="215" t="e">
        <f t="shared" si="2"/>
        <v>#N/A</v>
      </c>
      <c r="G16" t="str">
        <f>IF((ISERROR((VLOOKUP(B16,Calculation!C$3:C$2610,1,FALSE)))),"not entered","")</f>
        <v/>
      </c>
      <c r="H16" t="str">
        <f>IF(ISNA(VLOOKUP(D16,Calculation!$AI$12:$AI$88,1,FALSE)),"NO club name match","Club Name Match")</f>
        <v>NO club name match</v>
      </c>
    </row>
    <row r="17" spans="2:8" x14ac:dyDescent="0.2">
      <c r="B17" s="66" t="s">
        <v>5</v>
      </c>
      <c r="C17" s="67" t="str">
        <f t="shared" si="0"/>
        <v xml:space="preserve"> </v>
      </c>
      <c r="D17" s="67" t="str">
        <f t="shared" si="1"/>
        <v xml:space="preserve"> </v>
      </c>
      <c r="E17" s="67">
        <v>1.1574074074074073E-5</v>
      </c>
      <c r="F17" s="215" t="e">
        <f t="shared" si="2"/>
        <v>#N/A</v>
      </c>
      <c r="G17" t="str">
        <f>IF((ISERROR((VLOOKUP(B17,Calculation!C$3:C$2610,1,FALSE)))),"not entered","")</f>
        <v/>
      </c>
      <c r="H17" t="str">
        <f>IF(ISNA(VLOOKUP(D17,Calculation!$AI$12:$AI$88,1,FALSE)),"NO club name match","Club Name Match")</f>
        <v>NO club name match</v>
      </c>
    </row>
    <row r="18" spans="2:8" x14ac:dyDescent="0.2">
      <c r="B18" s="66" t="s">
        <v>5</v>
      </c>
      <c r="C18" s="67" t="str">
        <f t="shared" si="0"/>
        <v xml:space="preserve"> </v>
      </c>
      <c r="D18" s="67" t="str">
        <f t="shared" si="1"/>
        <v xml:space="preserve"> </v>
      </c>
      <c r="E18" s="67">
        <v>1.1574074074074073E-5</v>
      </c>
      <c r="F18" s="215" t="e">
        <f t="shared" si="2"/>
        <v>#N/A</v>
      </c>
      <c r="G18" t="str">
        <f>IF((ISERROR((VLOOKUP(B18,Calculation!C$3:C$2610,1,FALSE)))),"not entered","")</f>
        <v/>
      </c>
      <c r="H18" t="str">
        <f>IF(ISNA(VLOOKUP(D18,Calculation!$AI$12:$AI$88,1,FALSE)),"NO club name match","Club Name Match")</f>
        <v>NO club name match</v>
      </c>
    </row>
    <row r="19" spans="2:8" x14ac:dyDescent="0.2">
      <c r="B19" s="66" t="s">
        <v>5</v>
      </c>
      <c r="C19" s="67" t="str">
        <f t="shared" si="0"/>
        <v xml:space="preserve"> </v>
      </c>
      <c r="D19" s="67" t="str">
        <f t="shared" si="1"/>
        <v xml:space="preserve"> </v>
      </c>
      <c r="E19" s="67">
        <v>1.1574074074074073E-5</v>
      </c>
      <c r="F19" s="215" t="e">
        <f t="shared" si="2"/>
        <v>#N/A</v>
      </c>
      <c r="G19" t="str">
        <f>IF((ISERROR((VLOOKUP(B19,Calculation!C$3:C$2610,1,FALSE)))),"not entered","")</f>
        <v/>
      </c>
      <c r="H19" t="str">
        <f>IF(ISNA(VLOOKUP(D19,Calculation!$AI$12:$AI$88,1,FALSE)),"NO club name match","Club Name Match")</f>
        <v>NO club name match</v>
      </c>
    </row>
    <row r="20" spans="2:8" x14ac:dyDescent="0.2">
      <c r="B20" s="66" t="s">
        <v>5</v>
      </c>
      <c r="C20" s="67" t="str">
        <f t="shared" si="0"/>
        <v xml:space="preserve"> </v>
      </c>
      <c r="D20" s="67" t="str">
        <f t="shared" si="1"/>
        <v xml:space="preserve"> </v>
      </c>
      <c r="E20" s="67">
        <v>1.1574074074074073E-5</v>
      </c>
      <c r="F20" s="215" t="e">
        <f t="shared" si="2"/>
        <v>#N/A</v>
      </c>
      <c r="G20" t="str">
        <f>IF((ISERROR((VLOOKUP(B20,Calculation!C$3:C$2610,1,FALSE)))),"not entered","")</f>
        <v/>
      </c>
      <c r="H20" t="str">
        <f>IF(ISNA(VLOOKUP(D20,Calculation!$AI$12:$AI$88,1,FALSE)),"NO club name match","Club Name Match")</f>
        <v>NO club name match</v>
      </c>
    </row>
    <row r="21" spans="2:8" x14ac:dyDescent="0.2">
      <c r="B21" s="66" t="s">
        <v>5</v>
      </c>
      <c r="C21" s="67" t="str">
        <f t="shared" si="0"/>
        <v xml:space="preserve"> </v>
      </c>
      <c r="D21" s="67" t="str">
        <f t="shared" si="1"/>
        <v xml:space="preserve"> </v>
      </c>
      <c r="E21" s="67">
        <v>1.1574074074074073E-5</v>
      </c>
      <c r="F21" s="215" t="e">
        <f t="shared" si="2"/>
        <v>#N/A</v>
      </c>
      <c r="G21" t="str">
        <f>IF((ISERROR((VLOOKUP(B21,Calculation!C$3:C$2610,1,FALSE)))),"not entered","")</f>
        <v/>
      </c>
      <c r="H21" t="str">
        <f>IF(ISNA(VLOOKUP(D21,Calculation!$AI$12:$AI$88,1,FALSE)),"NO club name match","Club Name Match")</f>
        <v>NO club name match</v>
      </c>
    </row>
    <row r="22" spans="2:8" x14ac:dyDescent="0.2">
      <c r="B22" s="66" t="s">
        <v>5</v>
      </c>
      <c r="C22" s="67" t="str">
        <f t="shared" si="0"/>
        <v xml:space="preserve"> </v>
      </c>
      <c r="D22" s="67" t="str">
        <f t="shared" si="1"/>
        <v xml:space="preserve"> </v>
      </c>
      <c r="E22" s="67">
        <v>1.1574074074074073E-5</v>
      </c>
      <c r="F22" s="215" t="e">
        <f t="shared" si="2"/>
        <v>#N/A</v>
      </c>
      <c r="G22" t="str">
        <f>IF((ISERROR((VLOOKUP(B22,Calculation!C$3:C$2610,1,FALSE)))),"not entered","")</f>
        <v/>
      </c>
      <c r="H22" t="str">
        <f>IF(ISNA(VLOOKUP(D22,Calculation!$AI$12:$AI$88,1,FALSE)),"NO club name match","Club Name Match")</f>
        <v>NO club name match</v>
      </c>
    </row>
    <row r="23" spans="2:8" x14ac:dyDescent="0.2">
      <c r="B23" s="66" t="s">
        <v>5</v>
      </c>
      <c r="C23" s="67" t="str">
        <f t="shared" si="0"/>
        <v xml:space="preserve"> </v>
      </c>
      <c r="D23" s="67" t="str">
        <f t="shared" si="1"/>
        <v xml:space="preserve"> </v>
      </c>
      <c r="E23" s="67">
        <v>1.1574074074074073E-5</v>
      </c>
      <c r="F23" s="215" t="e">
        <f t="shared" si="2"/>
        <v>#N/A</v>
      </c>
      <c r="G23" t="str">
        <f>IF((ISERROR((VLOOKUP(B23,Calculation!C$3:C$2610,1,FALSE)))),"not entered","")</f>
        <v/>
      </c>
      <c r="H23" t="str">
        <f>IF(ISNA(VLOOKUP(D23,Calculation!$AI$12:$AI$88,1,FALSE)),"NO club name match","Club Name Match")</f>
        <v>NO club name match</v>
      </c>
    </row>
    <row r="24" spans="2:8" x14ac:dyDescent="0.2">
      <c r="B24" s="66" t="s">
        <v>5</v>
      </c>
      <c r="C24" s="67" t="str">
        <f t="shared" si="0"/>
        <v xml:space="preserve"> </v>
      </c>
      <c r="D24" s="67" t="str">
        <f t="shared" si="1"/>
        <v xml:space="preserve"> </v>
      </c>
      <c r="E24" s="67">
        <v>1.1574074074074073E-5</v>
      </c>
      <c r="F24" s="215" t="e">
        <f t="shared" si="2"/>
        <v>#N/A</v>
      </c>
      <c r="G24" t="str">
        <f>IF((ISERROR((VLOOKUP(B24,Calculation!C$3:C$2610,1,FALSE)))),"not entered","")</f>
        <v/>
      </c>
      <c r="H24" t="str">
        <f>IF(ISNA(VLOOKUP(D24,Calculation!$AI$12:$AI$88,1,FALSE)),"NO club name match","Club Name Match")</f>
        <v>NO club name match</v>
      </c>
    </row>
    <row r="25" spans="2:8" x14ac:dyDescent="0.2">
      <c r="B25" s="66" t="s">
        <v>5</v>
      </c>
      <c r="C25" s="67" t="str">
        <f t="shared" si="0"/>
        <v xml:space="preserve"> </v>
      </c>
      <c r="D25" s="67" t="str">
        <f t="shared" si="1"/>
        <v xml:space="preserve"> </v>
      </c>
      <c r="E25" s="67">
        <v>1.1574074074074073E-5</v>
      </c>
      <c r="F25" s="215" t="e">
        <f t="shared" si="2"/>
        <v>#N/A</v>
      </c>
      <c r="G25" t="str">
        <f>IF((ISERROR((VLOOKUP(B25,Calculation!C$3:C$2610,1,FALSE)))),"not entered","")</f>
        <v/>
      </c>
      <c r="H25" t="str">
        <f>IF(ISNA(VLOOKUP(D25,Calculation!$AI$12:$AI$88,1,FALSE)),"NO club name match","Club Name Match")</f>
        <v>NO club name match</v>
      </c>
    </row>
    <row r="26" spans="2:8" x14ac:dyDescent="0.2">
      <c r="B26" s="66" t="s">
        <v>5</v>
      </c>
      <c r="C26" s="67" t="str">
        <f t="shared" si="0"/>
        <v xml:space="preserve"> </v>
      </c>
      <c r="D26" s="67" t="str">
        <f t="shared" si="1"/>
        <v xml:space="preserve"> </v>
      </c>
      <c r="E26" s="67">
        <v>1.1574074074074073E-5</v>
      </c>
      <c r="F26" s="215" t="e">
        <f t="shared" si="2"/>
        <v>#N/A</v>
      </c>
      <c r="G26" t="str">
        <f>IF((ISERROR((VLOOKUP(B26,Calculation!C$3:C$2610,1,FALSE)))),"not entered","")</f>
        <v/>
      </c>
      <c r="H26" t="str">
        <f>IF(ISNA(VLOOKUP(D26,Calculation!$AI$12:$AI$88,1,FALSE)),"NO club name match","Club Name Match")</f>
        <v>NO club name match</v>
      </c>
    </row>
    <row r="27" spans="2:8" x14ac:dyDescent="0.2">
      <c r="B27" s="66" t="s">
        <v>5</v>
      </c>
      <c r="C27" s="67" t="str">
        <f t="shared" si="0"/>
        <v xml:space="preserve"> </v>
      </c>
      <c r="D27" s="67" t="str">
        <f t="shared" si="1"/>
        <v xml:space="preserve"> </v>
      </c>
      <c r="E27" s="67">
        <v>1.1574074074074073E-5</v>
      </c>
      <c r="F27" s="215" t="e">
        <f t="shared" si="2"/>
        <v>#N/A</v>
      </c>
      <c r="G27" t="str">
        <f>IF((ISERROR((VLOOKUP(B27,Calculation!C$3:C$2610,1,FALSE)))),"not entered","")</f>
        <v/>
      </c>
      <c r="H27" t="str">
        <f>IF(ISNA(VLOOKUP(D27,Calculation!$AI$12:$AI$88,1,FALSE)),"NO club name match","Club Name Match")</f>
        <v>NO club name match</v>
      </c>
    </row>
    <row r="28" spans="2:8" x14ac:dyDescent="0.2">
      <c r="B28" s="66" t="s">
        <v>5</v>
      </c>
      <c r="C28" s="67" t="str">
        <f t="shared" si="0"/>
        <v xml:space="preserve"> </v>
      </c>
      <c r="D28" s="67" t="str">
        <f t="shared" si="1"/>
        <v xml:space="preserve"> </v>
      </c>
      <c r="E28" s="67">
        <v>1.1574074074074073E-5</v>
      </c>
      <c r="F28" s="215" t="e">
        <f t="shared" si="2"/>
        <v>#N/A</v>
      </c>
      <c r="G28" t="str">
        <f>IF((ISERROR((VLOOKUP(B28,Calculation!C$3:C$2610,1,FALSE)))),"not entered","")</f>
        <v/>
      </c>
      <c r="H28" t="str">
        <f>IF(ISNA(VLOOKUP(D28,Calculation!$AI$12:$AI$88,1,FALSE)),"NO club name match","Club Name Match")</f>
        <v>NO club name match</v>
      </c>
    </row>
    <row r="29" spans="2:8" x14ac:dyDescent="0.2">
      <c r="B29" s="66" t="s">
        <v>5</v>
      </c>
      <c r="C29" s="67" t="str">
        <f t="shared" si="0"/>
        <v xml:space="preserve"> </v>
      </c>
      <c r="D29" s="67" t="str">
        <f t="shared" si="1"/>
        <v xml:space="preserve"> </v>
      </c>
      <c r="E29" s="67">
        <v>1.1574074074074073E-5</v>
      </c>
      <c r="F29" s="215" t="e">
        <f t="shared" si="2"/>
        <v>#N/A</v>
      </c>
      <c r="G29" t="str">
        <f>IF((ISERROR((VLOOKUP(B29,Calculation!C$3:C$2610,1,FALSE)))),"not entered","")</f>
        <v/>
      </c>
      <c r="H29" t="str">
        <f>IF(ISNA(VLOOKUP(D29,Calculation!$AI$12:$AI$88,1,FALSE)),"NO club name match","Club Name Match")</f>
        <v>NO club name match</v>
      </c>
    </row>
    <row r="30" spans="2:8" x14ac:dyDescent="0.2">
      <c r="B30" s="66" t="s">
        <v>5</v>
      </c>
      <c r="C30" s="67" t="str">
        <f t="shared" si="0"/>
        <v xml:space="preserve"> </v>
      </c>
      <c r="D30" s="67" t="str">
        <f t="shared" si="1"/>
        <v xml:space="preserve"> </v>
      </c>
      <c r="E30" s="67">
        <v>1.1574074074074073E-5</v>
      </c>
      <c r="F30" s="215" t="e">
        <f t="shared" si="2"/>
        <v>#N/A</v>
      </c>
      <c r="G30" t="str">
        <f>IF((ISERROR((VLOOKUP(B30,Calculation!C$3:C$2610,1,FALSE)))),"not entered","")</f>
        <v/>
      </c>
      <c r="H30" t="str">
        <f>IF(ISNA(VLOOKUP(D30,Calculation!$AI$12:$AI$88,1,FALSE)),"NO club name match","Club Name Match")</f>
        <v>NO club name match</v>
      </c>
    </row>
    <row r="31" spans="2:8" x14ac:dyDescent="0.2">
      <c r="B31" s="66" t="s">
        <v>5</v>
      </c>
      <c r="C31" s="67" t="str">
        <f t="shared" si="0"/>
        <v xml:space="preserve"> </v>
      </c>
      <c r="D31" s="67" t="str">
        <f t="shared" si="1"/>
        <v xml:space="preserve"> </v>
      </c>
      <c r="E31" s="67">
        <v>1.1574074074074073E-5</v>
      </c>
      <c r="F31" s="215" t="e">
        <f t="shared" si="2"/>
        <v>#N/A</v>
      </c>
      <c r="G31" t="str">
        <f>IF((ISERROR((VLOOKUP(B31,Calculation!C$3:C$2610,1,FALSE)))),"not entered","")</f>
        <v/>
      </c>
      <c r="H31" t="str">
        <f>IF(ISNA(VLOOKUP(D31,Calculation!$AI$12:$AI$88,1,FALSE)),"NO club name match","Club Name Match")</f>
        <v>NO club name match</v>
      </c>
    </row>
    <row r="32" spans="2:8" x14ac:dyDescent="0.2">
      <c r="B32" s="66" t="s">
        <v>5</v>
      </c>
      <c r="C32" s="67" t="str">
        <f t="shared" si="0"/>
        <v xml:space="preserve"> </v>
      </c>
      <c r="D32" s="67" t="str">
        <f t="shared" si="1"/>
        <v xml:space="preserve"> </v>
      </c>
      <c r="E32" s="67">
        <v>1.1574074074074073E-5</v>
      </c>
      <c r="F32" s="215" t="e">
        <f t="shared" si="2"/>
        <v>#N/A</v>
      </c>
      <c r="G32" t="str">
        <f>IF((ISERROR((VLOOKUP(B32,Calculation!C$3:C$2610,1,FALSE)))),"not entered","")</f>
        <v/>
      </c>
      <c r="H32" t="str">
        <f>IF(ISNA(VLOOKUP(D32,Calculation!$AI$12:$AI$88,1,FALSE)),"NO club name match","Club Name Match")</f>
        <v>NO club name match</v>
      </c>
    </row>
    <row r="33" spans="2:8" x14ac:dyDescent="0.2">
      <c r="B33" s="66" t="s">
        <v>5</v>
      </c>
      <c r="C33" s="67" t="str">
        <f t="shared" si="0"/>
        <v xml:space="preserve"> </v>
      </c>
      <c r="D33" s="67" t="str">
        <f t="shared" si="1"/>
        <v xml:space="preserve"> </v>
      </c>
      <c r="E33" s="67">
        <v>1.1574074074074073E-5</v>
      </c>
      <c r="F33" s="215" t="e">
        <f t="shared" si="2"/>
        <v>#N/A</v>
      </c>
      <c r="G33" t="str">
        <f>IF((ISERROR((VLOOKUP(B33,Calculation!C$3:C$2610,1,FALSE)))),"not entered","")</f>
        <v/>
      </c>
      <c r="H33" t="str">
        <f>IF(ISNA(VLOOKUP(D33,Calculation!$AI$12:$AI$88,1,FALSE)),"NO club name match","Club Name Match")</f>
        <v>NO club name match</v>
      </c>
    </row>
    <row r="34" spans="2:8" x14ac:dyDescent="0.2">
      <c r="B34" s="66" t="s">
        <v>5</v>
      </c>
      <c r="C34" s="67" t="str">
        <f t="shared" si="0"/>
        <v xml:space="preserve"> </v>
      </c>
      <c r="D34" s="67" t="str">
        <f t="shared" si="1"/>
        <v xml:space="preserve"> </v>
      </c>
      <c r="E34" s="67">
        <v>1.1574074074074073E-5</v>
      </c>
      <c r="F34" s="215" t="e">
        <f t="shared" si="2"/>
        <v>#N/A</v>
      </c>
      <c r="G34" t="str">
        <f>IF((ISERROR((VLOOKUP(B34,Calculation!C$3:C$2610,1,FALSE)))),"not entered","")</f>
        <v/>
      </c>
      <c r="H34" t="str">
        <f>IF(ISNA(VLOOKUP(D34,Calculation!$AI$12:$AI$88,1,FALSE)),"NO club name match","Club Name Match")</f>
        <v>NO club name match</v>
      </c>
    </row>
    <row r="35" spans="2:8" x14ac:dyDescent="0.2">
      <c r="B35" s="66" t="s">
        <v>5</v>
      </c>
      <c r="C35" s="67" t="str">
        <f t="shared" si="0"/>
        <v xml:space="preserve"> </v>
      </c>
      <c r="D35" s="67" t="str">
        <f t="shared" si="1"/>
        <v xml:space="preserve"> </v>
      </c>
      <c r="E35" s="67">
        <v>1.1574074074074073E-5</v>
      </c>
      <c r="F35" s="215" t="e">
        <f t="shared" si="2"/>
        <v>#N/A</v>
      </c>
      <c r="G35" t="str">
        <f>IF((ISERROR((VLOOKUP(B35,Calculation!C$3:C$2610,1,FALSE)))),"not entered","")</f>
        <v/>
      </c>
      <c r="H35" t="str">
        <f>IF(ISNA(VLOOKUP(D35,Calculation!$AI$12:$AI$88,1,FALSE)),"NO club name match","Club Name Match")</f>
        <v>NO club name match</v>
      </c>
    </row>
    <row r="36" spans="2:8" x14ac:dyDescent="0.2">
      <c r="B36" s="66" t="s">
        <v>5</v>
      </c>
      <c r="C36" s="67" t="str">
        <f t="shared" si="0"/>
        <v xml:space="preserve"> </v>
      </c>
      <c r="D36" s="67" t="str">
        <f t="shared" si="1"/>
        <v xml:space="preserve"> </v>
      </c>
      <c r="E36" s="67">
        <v>1.1574074074074073E-5</v>
      </c>
      <c r="F36" s="215" t="e">
        <f t="shared" si="2"/>
        <v>#N/A</v>
      </c>
      <c r="G36" t="str">
        <f>IF((ISERROR((VLOOKUP(B36,Calculation!C$3:C$2610,1,FALSE)))),"not entered","")</f>
        <v/>
      </c>
      <c r="H36" t="str">
        <f>IF(ISNA(VLOOKUP(D36,Calculation!$AI$12:$AI$88,1,FALSE)),"NO club name match","Club Name Match")</f>
        <v>NO club name match</v>
      </c>
    </row>
    <row r="37" spans="2:8" x14ac:dyDescent="0.2">
      <c r="B37" s="66" t="s">
        <v>5</v>
      </c>
      <c r="C37" s="67" t="str">
        <f t="shared" si="0"/>
        <v xml:space="preserve"> </v>
      </c>
      <c r="D37" s="67" t="str">
        <f t="shared" si="1"/>
        <v xml:space="preserve"> </v>
      </c>
      <c r="E37" s="67">
        <v>1.1574074074074073E-5</v>
      </c>
      <c r="F37" s="215" t="e">
        <f t="shared" si="2"/>
        <v>#N/A</v>
      </c>
      <c r="G37" t="str">
        <f>IF((ISERROR((VLOOKUP(B37,Calculation!C$3:C$2610,1,FALSE)))),"not entered","")</f>
        <v/>
      </c>
      <c r="H37" t="str">
        <f>IF(ISNA(VLOOKUP(D37,Calculation!$AI$12:$AI$88,1,FALSE)),"NO club name match","Club Name Match")</f>
        <v>NO club name match</v>
      </c>
    </row>
    <row r="38" spans="2:8" x14ac:dyDescent="0.2">
      <c r="B38" s="66" t="s">
        <v>5</v>
      </c>
      <c r="C38" s="67" t="str">
        <f t="shared" si="0"/>
        <v xml:space="preserve"> </v>
      </c>
      <c r="D38" s="67" t="str">
        <f t="shared" si="1"/>
        <v xml:space="preserve"> </v>
      </c>
      <c r="E38" s="67">
        <v>1.1574074074074073E-5</v>
      </c>
      <c r="F38" s="215" t="e">
        <f t="shared" si="2"/>
        <v>#N/A</v>
      </c>
      <c r="G38" t="str">
        <f>IF((ISERROR((VLOOKUP(B38,Calculation!C$3:C$2610,1,FALSE)))),"not entered","")</f>
        <v/>
      </c>
      <c r="H38" t="str">
        <f>IF(ISNA(VLOOKUP(D38,Calculation!$AI$12:$AI$88,1,FALSE)),"NO club name match","Club Name Match")</f>
        <v>NO club name match</v>
      </c>
    </row>
    <row r="39" spans="2:8" x14ac:dyDescent="0.2">
      <c r="B39" s="66" t="s">
        <v>5</v>
      </c>
      <c r="C39" s="67" t="str">
        <f t="shared" si="0"/>
        <v xml:space="preserve"> </v>
      </c>
      <c r="D39" s="67" t="str">
        <f t="shared" si="1"/>
        <v xml:space="preserve"> </v>
      </c>
      <c r="E39" s="67">
        <v>1.1574074074074073E-5</v>
      </c>
      <c r="F39" s="215" t="e">
        <f t="shared" si="2"/>
        <v>#N/A</v>
      </c>
      <c r="G39" t="str">
        <f>IF((ISERROR((VLOOKUP(B39,Calculation!C$3:C$2610,1,FALSE)))),"not entered","")</f>
        <v/>
      </c>
      <c r="H39" t="str">
        <f>IF(ISNA(VLOOKUP(D39,Calculation!$AI$12:$AI$88,1,FALSE)),"NO club name match","Club Name Match")</f>
        <v>NO club name match</v>
      </c>
    </row>
    <row r="40" spans="2:8" x14ac:dyDescent="0.2">
      <c r="B40" s="66" t="s">
        <v>5</v>
      </c>
      <c r="C40" s="67" t="str">
        <f t="shared" si="0"/>
        <v xml:space="preserve"> </v>
      </c>
      <c r="D40" s="67" t="str">
        <f t="shared" si="1"/>
        <v xml:space="preserve"> </v>
      </c>
      <c r="E40" s="67">
        <v>1.1574074074074073E-5</v>
      </c>
      <c r="F40" s="215" t="e">
        <f t="shared" si="2"/>
        <v>#N/A</v>
      </c>
      <c r="G40" t="str">
        <f>IF((ISERROR((VLOOKUP(B40,Calculation!C$3:C$2610,1,FALSE)))),"not entered","")</f>
        <v/>
      </c>
      <c r="H40" t="str">
        <f>IF(ISNA(VLOOKUP(D40,Calculation!$AI$12:$AI$88,1,FALSE)),"NO club name match","Club Name Match")</f>
        <v>NO club name match</v>
      </c>
    </row>
    <row r="41" spans="2:8" x14ac:dyDescent="0.2">
      <c r="B41" s="66" t="s">
        <v>5</v>
      </c>
      <c r="C41" s="67" t="str">
        <f t="shared" si="0"/>
        <v xml:space="preserve"> </v>
      </c>
      <c r="D41" s="67" t="str">
        <f t="shared" si="1"/>
        <v xml:space="preserve"> </v>
      </c>
      <c r="E41" s="67">
        <v>1.1574074074074073E-5</v>
      </c>
      <c r="F41" s="215" t="e">
        <f t="shared" si="2"/>
        <v>#N/A</v>
      </c>
      <c r="G41" t="str">
        <f>IF((ISERROR((VLOOKUP(B41,Calculation!C$3:C$2610,1,FALSE)))),"not entered","")</f>
        <v/>
      </c>
      <c r="H41" t="str">
        <f>IF(ISNA(VLOOKUP(D41,Calculation!$AI$12:$AI$88,1,FALSE)),"NO club name match","Club Name Match")</f>
        <v>NO club name match</v>
      </c>
    </row>
    <row r="42" spans="2:8" x14ac:dyDescent="0.2">
      <c r="B42" s="66" t="s">
        <v>5</v>
      </c>
      <c r="C42" s="67" t="str">
        <f t="shared" si="0"/>
        <v xml:space="preserve"> </v>
      </c>
      <c r="D42" s="67" t="str">
        <f t="shared" si="1"/>
        <v xml:space="preserve"> </v>
      </c>
      <c r="E42" s="67">
        <v>1.1574074074074073E-5</v>
      </c>
      <c r="F42" s="215" t="e">
        <f t="shared" si="2"/>
        <v>#N/A</v>
      </c>
      <c r="G42" t="str">
        <f>IF((ISERROR((VLOOKUP(B42,Calculation!C$3:C$2610,1,FALSE)))),"not entered","")</f>
        <v/>
      </c>
      <c r="H42" t="str">
        <f>IF(ISNA(VLOOKUP(D42,Calculation!$AI$12:$AI$88,1,FALSE)),"NO club name match","Club Name Match")</f>
        <v>NO club name match</v>
      </c>
    </row>
    <row r="43" spans="2:8" x14ac:dyDescent="0.2">
      <c r="B43" s="66" t="s">
        <v>5</v>
      </c>
      <c r="C43" s="67" t="str">
        <f t="shared" si="0"/>
        <v xml:space="preserve"> </v>
      </c>
      <c r="D43" s="67" t="str">
        <f t="shared" si="1"/>
        <v xml:space="preserve"> </v>
      </c>
      <c r="E43" s="67">
        <v>1.1574074074074073E-5</v>
      </c>
      <c r="F43" s="215" t="e">
        <f t="shared" si="2"/>
        <v>#N/A</v>
      </c>
      <c r="G43" t="str">
        <f>IF((ISERROR((VLOOKUP(B43,Calculation!C$3:C$2610,1,FALSE)))),"not entered","")</f>
        <v/>
      </c>
      <c r="H43" t="str">
        <f>IF(ISNA(VLOOKUP(D43,Calculation!$AI$12:$AI$88,1,FALSE)),"NO club name match","Club Name Match")</f>
        <v>NO club name match</v>
      </c>
    </row>
    <row r="44" spans="2:8" x14ac:dyDescent="0.2">
      <c r="B44" s="66" t="s">
        <v>5</v>
      </c>
      <c r="C44" s="67" t="str">
        <f t="shared" si="0"/>
        <v xml:space="preserve"> </v>
      </c>
      <c r="D44" s="67" t="str">
        <f t="shared" si="1"/>
        <v xml:space="preserve"> </v>
      </c>
      <c r="E44" s="67">
        <v>1.1574074074074073E-5</v>
      </c>
      <c r="F44" s="215" t="e">
        <f t="shared" si="2"/>
        <v>#N/A</v>
      </c>
      <c r="G44" t="str">
        <f>IF((ISERROR((VLOOKUP(B44,Calculation!C$3:C$2610,1,FALSE)))),"not entered","")</f>
        <v/>
      </c>
      <c r="H44" t="str">
        <f>IF(ISNA(VLOOKUP(D44,Calculation!$AI$12:$AI$88,1,FALSE)),"NO club name match","Club Name Match")</f>
        <v>NO club name match</v>
      </c>
    </row>
    <row r="45" spans="2:8" x14ac:dyDescent="0.2">
      <c r="B45" s="66" t="s">
        <v>5</v>
      </c>
      <c r="C45" s="67" t="str">
        <f t="shared" si="0"/>
        <v xml:space="preserve"> </v>
      </c>
      <c r="D45" s="67" t="str">
        <f t="shared" si="1"/>
        <v xml:space="preserve"> </v>
      </c>
      <c r="E45" s="67">
        <v>1.1574074074074073E-5</v>
      </c>
      <c r="F45" s="215" t="e">
        <f t="shared" si="2"/>
        <v>#N/A</v>
      </c>
      <c r="G45" t="str">
        <f>IF((ISERROR((VLOOKUP(B45,Calculation!C$3:C$2610,1,FALSE)))),"not entered","")</f>
        <v/>
      </c>
      <c r="H45" t="str">
        <f>IF(ISNA(VLOOKUP(D45,Calculation!$AI$12:$AI$88,1,FALSE)),"NO club name match","Club Name Match")</f>
        <v>NO club name match</v>
      </c>
    </row>
    <row r="46" spans="2:8" x14ac:dyDescent="0.2">
      <c r="B46" s="66" t="s">
        <v>5</v>
      </c>
      <c r="C46" s="67" t="str">
        <f t="shared" si="0"/>
        <v xml:space="preserve"> </v>
      </c>
      <c r="D46" s="67" t="str">
        <f t="shared" si="1"/>
        <v xml:space="preserve"> </v>
      </c>
      <c r="E46" s="67">
        <v>1.1574074074074073E-5</v>
      </c>
      <c r="F46" s="215" t="e">
        <f t="shared" si="2"/>
        <v>#N/A</v>
      </c>
      <c r="G46" t="str">
        <f>IF((ISERROR((VLOOKUP(B46,Calculation!C$3:C$2610,1,FALSE)))),"not entered","")</f>
        <v/>
      </c>
      <c r="H46" t="str">
        <f>IF(ISNA(VLOOKUP(D46,Calculation!$AI$12:$AI$88,1,FALSE)),"NO club name match","Club Name Match")</f>
        <v>NO club name match</v>
      </c>
    </row>
    <row r="47" spans="2:8" x14ac:dyDescent="0.2">
      <c r="B47" s="66" t="s">
        <v>5</v>
      </c>
      <c r="C47" s="67" t="str">
        <f t="shared" si="0"/>
        <v xml:space="preserve"> </v>
      </c>
      <c r="D47" s="67" t="str">
        <f t="shared" si="1"/>
        <v xml:space="preserve"> </v>
      </c>
      <c r="E47" s="67">
        <v>1.1574074074074073E-5</v>
      </c>
      <c r="F47" s="215" t="e">
        <f t="shared" si="2"/>
        <v>#N/A</v>
      </c>
      <c r="G47" t="str">
        <f>IF((ISERROR((VLOOKUP(B47,Calculation!C$3:C$2610,1,FALSE)))),"not entered","")</f>
        <v/>
      </c>
      <c r="H47" t="str">
        <f>IF(ISNA(VLOOKUP(D47,Calculation!$AI$12:$AI$88,1,FALSE)),"NO club name match","Club Name Match")</f>
        <v>NO club name match</v>
      </c>
    </row>
    <row r="48" spans="2:8" x14ac:dyDescent="0.2">
      <c r="B48" s="66" t="s">
        <v>5</v>
      </c>
      <c r="C48" s="67" t="str">
        <f t="shared" si="0"/>
        <v xml:space="preserve"> </v>
      </c>
      <c r="D48" s="67" t="str">
        <f t="shared" si="1"/>
        <v xml:space="preserve"> </v>
      </c>
      <c r="E48" s="67">
        <v>1.1574074074074073E-5</v>
      </c>
      <c r="F48" s="215" t="e">
        <f t="shared" si="2"/>
        <v>#N/A</v>
      </c>
      <c r="G48" t="str">
        <f>IF((ISERROR((VLOOKUP(B48,Calculation!C$3:C$2610,1,FALSE)))),"not entered","")</f>
        <v/>
      </c>
      <c r="H48" t="str">
        <f>IF(ISNA(VLOOKUP(D48,Calculation!$AI$12:$AI$88,1,FALSE)),"NO club name match","Club Name Match")</f>
        <v>NO club name match</v>
      </c>
    </row>
    <row r="49" spans="2:8" x14ac:dyDescent="0.2">
      <c r="B49" s="66" t="s">
        <v>5</v>
      </c>
      <c r="C49" s="67" t="str">
        <f t="shared" si="0"/>
        <v xml:space="preserve"> </v>
      </c>
      <c r="D49" s="67" t="str">
        <f t="shared" si="1"/>
        <v xml:space="preserve"> </v>
      </c>
      <c r="E49" s="67">
        <v>1.1574074074074073E-5</v>
      </c>
      <c r="F49" s="215" t="e">
        <f t="shared" si="2"/>
        <v>#N/A</v>
      </c>
      <c r="G49" t="str">
        <f>IF((ISERROR((VLOOKUP(B49,Calculation!C$3:C$2610,1,FALSE)))),"not entered","")</f>
        <v/>
      </c>
      <c r="H49" t="str">
        <f>IF(ISNA(VLOOKUP(D49,Calculation!$AI$12:$AI$88,1,FALSE)),"NO club name match","Club Name Match")</f>
        <v>NO club name match</v>
      </c>
    </row>
    <row r="50" spans="2:8" x14ac:dyDescent="0.2">
      <c r="B50" s="66" t="s">
        <v>5</v>
      </c>
      <c r="C50" s="67" t="str">
        <f t="shared" si="0"/>
        <v xml:space="preserve"> </v>
      </c>
      <c r="D50" s="67" t="str">
        <f t="shared" si="1"/>
        <v xml:space="preserve"> </v>
      </c>
      <c r="E50" s="67">
        <v>1.1574074074074073E-5</v>
      </c>
      <c r="F50" s="215" t="e">
        <f t="shared" si="2"/>
        <v>#N/A</v>
      </c>
      <c r="G50" t="str">
        <f>IF((ISERROR((VLOOKUP(B50,Calculation!C$3:C$2610,1,FALSE)))),"not entered","")</f>
        <v/>
      </c>
      <c r="H50" t="str">
        <f>IF(ISNA(VLOOKUP(D50,Calculation!$AI$12:$AI$88,1,FALSE)),"NO club name match","Club Name Match")</f>
        <v>NO club name match</v>
      </c>
    </row>
    <row r="51" spans="2:8" x14ac:dyDescent="0.2">
      <c r="B51" s="66" t="s">
        <v>5</v>
      </c>
      <c r="C51" s="67" t="str">
        <f t="shared" si="0"/>
        <v xml:space="preserve"> </v>
      </c>
      <c r="D51" s="67" t="str">
        <f t="shared" si="1"/>
        <v xml:space="preserve"> </v>
      </c>
      <c r="E51" s="67">
        <v>1.1574074074074073E-5</v>
      </c>
      <c r="F51" s="215" t="e">
        <f t="shared" si="2"/>
        <v>#N/A</v>
      </c>
      <c r="G51" t="str">
        <f>IF((ISERROR((VLOOKUP(B51,Calculation!C$3:C$2610,1,FALSE)))),"not entered","")</f>
        <v/>
      </c>
      <c r="H51" t="str">
        <f>IF(ISNA(VLOOKUP(D51,Calculation!$AI$12:$AI$88,1,FALSE)),"NO club name match","Club Name Match")</f>
        <v>NO club name match</v>
      </c>
    </row>
    <row r="52" spans="2:8" x14ac:dyDescent="0.2">
      <c r="B52" s="66" t="s">
        <v>5</v>
      </c>
      <c r="C52" s="67" t="str">
        <f t="shared" si="0"/>
        <v xml:space="preserve"> </v>
      </c>
      <c r="D52" s="67" t="str">
        <f t="shared" si="1"/>
        <v xml:space="preserve"> </v>
      </c>
      <c r="E52" s="67">
        <v>1.1574074074074073E-5</v>
      </c>
      <c r="F52" s="215" t="e">
        <f t="shared" si="2"/>
        <v>#N/A</v>
      </c>
      <c r="G52" t="str">
        <f>IF((ISERROR((VLOOKUP(B52,Calculation!C$3:C$2610,1,FALSE)))),"not entered","")</f>
        <v/>
      </c>
      <c r="H52" t="str">
        <f>IF(ISNA(VLOOKUP(D52,Calculation!$AI$12:$AI$88,1,FALSE)),"NO club name match","Club Name Match")</f>
        <v>NO club name match</v>
      </c>
    </row>
    <row r="53" spans="2:8" x14ac:dyDescent="0.2">
      <c r="B53" s="66" t="s">
        <v>5</v>
      </c>
      <c r="C53" s="67" t="str">
        <f t="shared" si="0"/>
        <v xml:space="preserve"> </v>
      </c>
      <c r="D53" s="67" t="str">
        <f t="shared" si="1"/>
        <v xml:space="preserve"> </v>
      </c>
      <c r="E53" s="67">
        <v>1.1574074074074073E-5</v>
      </c>
      <c r="F53" s="215" t="e">
        <f t="shared" si="2"/>
        <v>#N/A</v>
      </c>
      <c r="G53" t="str">
        <f>IF((ISERROR((VLOOKUP(B53,Calculation!C$3:C$2610,1,FALSE)))),"not entered","")</f>
        <v/>
      </c>
      <c r="H53" t="str">
        <f>IF(ISNA(VLOOKUP(D53,Calculation!$AI$12:$AI$88,1,FALSE)),"NO club name match","Club Name Match")</f>
        <v>NO club name match</v>
      </c>
    </row>
    <row r="54" spans="2:8" x14ac:dyDescent="0.2">
      <c r="B54" s="66" t="s">
        <v>5</v>
      </c>
      <c r="C54" s="67" t="str">
        <f t="shared" si="0"/>
        <v xml:space="preserve"> </v>
      </c>
      <c r="D54" s="67" t="str">
        <f t="shared" si="1"/>
        <v xml:space="preserve"> </v>
      </c>
      <c r="E54" s="67">
        <v>1.1574074074074073E-5</v>
      </c>
      <c r="F54" s="215" t="e">
        <f t="shared" si="2"/>
        <v>#N/A</v>
      </c>
      <c r="G54" t="str">
        <f>IF((ISERROR((VLOOKUP(B54,Calculation!C$3:C$2610,1,FALSE)))),"not entered","")</f>
        <v/>
      </c>
      <c r="H54" t="str">
        <f>IF(ISNA(VLOOKUP(D54,Calculation!$AI$12:$AI$88,1,FALSE)),"NO club name match","Club Name Match")</f>
        <v>NO club name match</v>
      </c>
    </row>
    <row r="55" spans="2:8" x14ac:dyDescent="0.2">
      <c r="B55" s="66" t="s">
        <v>5</v>
      </c>
      <c r="C55" s="67" t="str">
        <f t="shared" si="0"/>
        <v xml:space="preserve"> </v>
      </c>
      <c r="D55" s="67" t="str">
        <f t="shared" si="1"/>
        <v xml:space="preserve"> </v>
      </c>
      <c r="E55" s="67">
        <v>1.1574074074074073E-5</v>
      </c>
      <c r="F55" s="215" t="e">
        <f t="shared" si="2"/>
        <v>#N/A</v>
      </c>
      <c r="G55" t="str">
        <f>IF((ISERROR((VLOOKUP(B55,Calculation!C$3:C$2610,1,FALSE)))),"not entered","")</f>
        <v/>
      </c>
      <c r="H55" t="str">
        <f>IF(ISNA(VLOOKUP(D55,Calculation!$AI$12:$AI$88,1,FALSE)),"NO club name match","Club Name Match")</f>
        <v>NO club name match</v>
      </c>
    </row>
    <row r="56" spans="2:8" x14ac:dyDescent="0.2">
      <c r="B56" s="66" t="s">
        <v>5</v>
      </c>
      <c r="C56" s="67" t="str">
        <f t="shared" si="0"/>
        <v xml:space="preserve"> </v>
      </c>
      <c r="D56" s="67" t="str">
        <f t="shared" si="1"/>
        <v xml:space="preserve"> </v>
      </c>
      <c r="E56" s="67">
        <v>1.1574074074074073E-5</v>
      </c>
      <c r="F56" s="215" t="e">
        <f t="shared" si="2"/>
        <v>#N/A</v>
      </c>
      <c r="G56" t="str">
        <f>IF((ISERROR((VLOOKUP(B56,Calculation!C$3:C$2610,1,FALSE)))),"not entered","")</f>
        <v/>
      </c>
      <c r="H56" t="str">
        <f>IF(ISNA(VLOOKUP(D56,Calculation!$AI$12:$AI$88,1,FALSE)),"NO club name match","Club Name Match")</f>
        <v>NO club name match</v>
      </c>
    </row>
    <row r="57" spans="2:8" x14ac:dyDescent="0.2">
      <c r="B57" s="66" t="s">
        <v>5</v>
      </c>
      <c r="C57" s="67" t="str">
        <f t="shared" si="0"/>
        <v xml:space="preserve"> </v>
      </c>
      <c r="D57" s="67" t="str">
        <f t="shared" si="1"/>
        <v xml:space="preserve"> </v>
      </c>
      <c r="E57" s="67">
        <v>1.1574074074074073E-5</v>
      </c>
      <c r="F57" s="215" t="e">
        <f t="shared" si="2"/>
        <v>#N/A</v>
      </c>
      <c r="G57" t="str">
        <f>IF((ISERROR((VLOOKUP(B57,Calculation!C$3:C$2610,1,FALSE)))),"not entered","")</f>
        <v/>
      </c>
      <c r="H57" t="str">
        <f>IF(ISNA(VLOOKUP(D57,Calculation!$AI$12:$AI$88,1,FALSE)),"NO club name match","Club Name Match")</f>
        <v>NO club name match</v>
      </c>
    </row>
    <row r="58" spans="2:8" x14ac:dyDescent="0.2">
      <c r="B58" s="66" t="s">
        <v>5</v>
      </c>
      <c r="C58" s="67" t="str">
        <f t="shared" si="0"/>
        <v xml:space="preserve"> </v>
      </c>
      <c r="D58" s="67" t="str">
        <f t="shared" si="1"/>
        <v xml:space="preserve"> </v>
      </c>
      <c r="E58" s="67">
        <v>1.1574074074074073E-5</v>
      </c>
      <c r="F58" s="215" t="e">
        <f t="shared" si="2"/>
        <v>#N/A</v>
      </c>
      <c r="G58" t="str">
        <f>IF((ISERROR((VLOOKUP(B58,Calculation!C$3:C$2610,1,FALSE)))),"not entered","")</f>
        <v/>
      </c>
      <c r="H58" t="str">
        <f>IF(ISNA(VLOOKUP(D58,Calculation!$AI$12:$AI$88,1,FALSE)),"NO club name match","Club Name Match")</f>
        <v>NO club name match</v>
      </c>
    </row>
    <row r="59" spans="2:8" x14ac:dyDescent="0.2">
      <c r="B59" s="66" t="s">
        <v>5</v>
      </c>
      <c r="C59" s="67" t="str">
        <f t="shared" si="0"/>
        <v xml:space="preserve"> </v>
      </c>
      <c r="D59" s="67" t="str">
        <f t="shared" si="1"/>
        <v xml:space="preserve"> </v>
      </c>
      <c r="E59" s="67">
        <v>1.1574074074074073E-5</v>
      </c>
      <c r="F59" s="215" t="e">
        <f t="shared" si="2"/>
        <v>#N/A</v>
      </c>
      <c r="G59" t="str">
        <f>IF((ISERROR((VLOOKUP(B59,Calculation!C$3:C$2610,1,FALSE)))),"not entered","")</f>
        <v/>
      </c>
      <c r="H59" t="str">
        <f>IF(ISNA(VLOOKUP(D59,Calculation!$AI$12:$AI$88,1,FALSE)),"NO club name match","Club Name Match")</f>
        <v>NO club name match</v>
      </c>
    </row>
    <row r="60" spans="2:8" x14ac:dyDescent="0.2">
      <c r="B60" s="66" t="s">
        <v>5</v>
      </c>
      <c r="C60" s="67" t="str">
        <f t="shared" si="0"/>
        <v xml:space="preserve"> </v>
      </c>
      <c r="D60" s="67" t="str">
        <f t="shared" si="1"/>
        <v xml:space="preserve"> </v>
      </c>
      <c r="E60" s="67">
        <v>1.1574074074074073E-5</v>
      </c>
      <c r="F60" s="215" t="e">
        <f t="shared" si="2"/>
        <v>#N/A</v>
      </c>
      <c r="G60" t="str">
        <f>IF((ISERROR((VLOOKUP(B60,Calculation!C$3:C$2610,1,FALSE)))),"not entered","")</f>
        <v/>
      </c>
      <c r="H60" t="str">
        <f>IF(ISNA(VLOOKUP(D60,Calculation!$AI$12:$AI$88,1,FALSE)),"NO club name match","Club Name Match")</f>
        <v>NO club name match</v>
      </c>
    </row>
    <row r="61" spans="2:8" x14ac:dyDescent="0.2">
      <c r="B61" s="66" t="s">
        <v>5</v>
      </c>
      <c r="C61" s="67" t="str">
        <f t="shared" si="0"/>
        <v xml:space="preserve"> </v>
      </c>
      <c r="D61" s="67" t="str">
        <f t="shared" si="1"/>
        <v xml:space="preserve"> </v>
      </c>
      <c r="E61" s="67">
        <v>1.1574074074074073E-5</v>
      </c>
      <c r="F61" s="215" t="e">
        <f t="shared" si="2"/>
        <v>#N/A</v>
      </c>
      <c r="G61" t="str">
        <f>IF((ISERROR((VLOOKUP(B61,Calculation!C$3:C$2610,1,FALSE)))),"not entered","")</f>
        <v/>
      </c>
      <c r="H61" t="str">
        <f>IF(ISNA(VLOOKUP(D61,Calculation!$AI$12:$AI$88,1,FALSE)),"NO club name match","Club Name Match")</f>
        <v>NO club name match</v>
      </c>
    </row>
    <row r="62" spans="2:8" x14ac:dyDescent="0.2">
      <c r="B62" s="66" t="s">
        <v>5</v>
      </c>
      <c r="C62" s="67" t="str">
        <f t="shared" si="0"/>
        <v xml:space="preserve"> </v>
      </c>
      <c r="D62" s="67" t="str">
        <f t="shared" si="1"/>
        <v xml:space="preserve"> </v>
      </c>
      <c r="E62" s="67">
        <v>1.1574074074074073E-5</v>
      </c>
      <c r="F62" s="215" t="e">
        <f t="shared" si="2"/>
        <v>#N/A</v>
      </c>
      <c r="G62" t="str">
        <f>IF((ISERROR((VLOOKUP(B62,Calculation!C$3:C$2610,1,FALSE)))),"not entered","")</f>
        <v/>
      </c>
      <c r="H62" t="str">
        <f>IF(ISNA(VLOOKUP(D62,Calculation!$AI$12:$AI$88,1,FALSE)),"NO club name match","Club Name Match")</f>
        <v>NO club name match</v>
      </c>
    </row>
    <row r="63" spans="2:8" x14ac:dyDescent="0.2">
      <c r="B63" s="66" t="s">
        <v>5</v>
      </c>
      <c r="C63" s="67" t="str">
        <f t="shared" si="0"/>
        <v xml:space="preserve"> </v>
      </c>
      <c r="D63" s="67" t="str">
        <f t="shared" si="1"/>
        <v xml:space="preserve"> </v>
      </c>
      <c r="E63" s="67">
        <v>1.1574074074074073E-5</v>
      </c>
      <c r="F63" s="215" t="e">
        <f t="shared" si="2"/>
        <v>#N/A</v>
      </c>
      <c r="G63" t="str">
        <f>IF((ISERROR((VLOOKUP(B63,Calculation!C$3:C$2610,1,FALSE)))),"not entered","")</f>
        <v/>
      </c>
      <c r="H63" t="str">
        <f>IF(ISNA(VLOOKUP(D63,Calculation!$AI$12:$AI$88,1,FALSE)),"NO club name match","Club Name Match")</f>
        <v>NO club name match</v>
      </c>
    </row>
    <row r="64" spans="2:8" x14ac:dyDescent="0.2">
      <c r="B64" s="66" t="s">
        <v>5</v>
      </c>
      <c r="C64" s="67" t="str">
        <f t="shared" si="0"/>
        <v xml:space="preserve"> </v>
      </c>
      <c r="D64" s="67" t="str">
        <f t="shared" si="1"/>
        <v xml:space="preserve"> </v>
      </c>
      <c r="E64" s="67">
        <v>1.1574074074074073E-5</v>
      </c>
      <c r="F64" s="215" t="e">
        <f t="shared" si="2"/>
        <v>#N/A</v>
      </c>
      <c r="G64" t="str">
        <f>IF((ISERROR((VLOOKUP(B64,Calculation!C$3:C$2610,1,FALSE)))),"not entered","")</f>
        <v/>
      </c>
      <c r="H64" t="str">
        <f>IF(ISNA(VLOOKUP(D64,Calculation!$AI$12:$AI$88,1,FALSE)),"NO club name match","Club Name Match")</f>
        <v>NO club name match</v>
      </c>
    </row>
    <row r="65" spans="2:8" x14ac:dyDescent="0.2">
      <c r="B65" s="66" t="s">
        <v>5</v>
      </c>
      <c r="C65" s="67" t="str">
        <f t="shared" si="0"/>
        <v xml:space="preserve"> </v>
      </c>
      <c r="D65" s="67" t="str">
        <f t="shared" si="1"/>
        <v xml:space="preserve"> </v>
      </c>
      <c r="E65" s="67">
        <v>1.1574074074074073E-5</v>
      </c>
      <c r="F65" s="215" t="e">
        <f t="shared" si="2"/>
        <v>#N/A</v>
      </c>
      <c r="G65" t="str">
        <f>IF((ISERROR((VLOOKUP(B65,Calculation!C$3:C$2610,1,FALSE)))),"not entered","")</f>
        <v/>
      </c>
      <c r="H65" t="str">
        <f>IF(ISNA(VLOOKUP(D65,Calculation!$AI$12:$AI$88,1,FALSE)),"NO club name match","Club Name Match")</f>
        <v>NO club name match</v>
      </c>
    </row>
    <row r="66" spans="2:8" x14ac:dyDescent="0.2">
      <c r="B66" s="66" t="s">
        <v>5</v>
      </c>
      <c r="C66" s="67" t="str">
        <f t="shared" si="0"/>
        <v xml:space="preserve"> </v>
      </c>
      <c r="D66" s="67" t="str">
        <f t="shared" si="1"/>
        <v xml:space="preserve"> </v>
      </c>
      <c r="E66" s="67">
        <v>1.1574074074074073E-5</v>
      </c>
      <c r="F66" s="215" t="e">
        <f t="shared" si="2"/>
        <v>#N/A</v>
      </c>
      <c r="G66" t="str">
        <f>IF((ISERROR((VLOOKUP(B66,Calculation!C$3:C$2610,1,FALSE)))),"not entered","")</f>
        <v/>
      </c>
      <c r="H66" t="str">
        <f>IF(ISNA(VLOOKUP(D66,Calculation!$AI$12:$AI$88,1,FALSE)),"NO club name match","Club Name Match")</f>
        <v>NO club name match</v>
      </c>
    </row>
    <row r="67" spans="2:8" x14ac:dyDescent="0.2">
      <c r="B67" s="66" t="s">
        <v>5</v>
      </c>
      <c r="C67" s="67" t="str">
        <f t="shared" si="0"/>
        <v xml:space="preserve"> </v>
      </c>
      <c r="D67" s="67" t="str">
        <f t="shared" si="1"/>
        <v xml:space="preserve"> </v>
      </c>
      <c r="E67" s="67">
        <v>1.1574074074074073E-5</v>
      </c>
      <c r="F67" s="215" t="e">
        <f t="shared" si="2"/>
        <v>#N/A</v>
      </c>
      <c r="G67" t="str">
        <f>IF((ISERROR((VLOOKUP(B67,Calculation!C$3:C$2610,1,FALSE)))),"not entered","")</f>
        <v/>
      </c>
      <c r="H67" t="str">
        <f>IF(ISNA(VLOOKUP(D67,Calculation!$AI$12:$AI$88,1,FALSE)),"NO club name match","Club Name Match")</f>
        <v>NO club name match</v>
      </c>
    </row>
    <row r="68" spans="2:8" x14ac:dyDescent="0.2">
      <c r="B68" s="66" t="s">
        <v>5</v>
      </c>
      <c r="C68" s="67" t="str">
        <f t="shared" si="0"/>
        <v xml:space="preserve"> </v>
      </c>
      <c r="D68" s="67" t="str">
        <f t="shared" si="1"/>
        <v xml:space="preserve"> </v>
      </c>
      <c r="E68" s="67">
        <v>1.1574074074074073E-5</v>
      </c>
      <c r="F68" s="215" t="e">
        <f t="shared" si="2"/>
        <v>#N/A</v>
      </c>
      <c r="G68" t="str">
        <f>IF((ISERROR((VLOOKUP(B68,Calculation!C$3:C$2610,1,FALSE)))),"not entered","")</f>
        <v/>
      </c>
      <c r="H68" t="str">
        <f>IF(ISNA(VLOOKUP(D68,Calculation!$AI$12:$AI$88,1,FALSE)),"NO club name match","Club Name Match")</f>
        <v>NO club name match</v>
      </c>
    </row>
    <row r="69" spans="2:8" x14ac:dyDescent="0.2">
      <c r="B69" s="66" t="s">
        <v>5</v>
      </c>
      <c r="C69" s="67" t="str">
        <f t="shared" si="0"/>
        <v xml:space="preserve"> </v>
      </c>
      <c r="D69" s="67" t="str">
        <f t="shared" si="1"/>
        <v xml:space="preserve"> </v>
      </c>
      <c r="E69" s="67">
        <v>1.1574074074074073E-5</v>
      </c>
      <c r="F69" s="215" t="e">
        <f t="shared" si="2"/>
        <v>#N/A</v>
      </c>
      <c r="G69" t="str">
        <f>IF((ISERROR((VLOOKUP(B69,Calculation!C$3:C$2610,1,FALSE)))),"not entered","")</f>
        <v/>
      </c>
      <c r="H69" t="str">
        <f>IF(ISNA(VLOOKUP(D69,Calculation!$AI$12:$AI$88,1,FALSE)),"NO club name match","Club Name Match")</f>
        <v>NO club name match</v>
      </c>
    </row>
    <row r="70" spans="2:8" x14ac:dyDescent="0.2">
      <c r="B70" s="66" t="s">
        <v>5</v>
      </c>
      <c r="C70" s="67" t="str">
        <f t="shared" ref="C70:C133" si="3">VLOOKUP(B70,name,3,FALSE)</f>
        <v xml:space="preserve"> </v>
      </c>
      <c r="D70" s="67" t="str">
        <f t="shared" ref="D70:D133" si="4">VLOOKUP(B70,name,2,FALSE)</f>
        <v xml:space="preserve"> </v>
      </c>
      <c r="E70" s="67">
        <v>1.1574074074074073E-5</v>
      </c>
      <c r="F70" s="215" t="e">
        <f t="shared" ref="F70:F133" si="5">TRUNC((VLOOKUP(C70,C$4:E$5,3,FALSE))/(E70/10000))</f>
        <v>#N/A</v>
      </c>
      <c r="G70" t="str">
        <f>IF((ISERROR((VLOOKUP(B70,Calculation!C$3:C$2610,1,FALSE)))),"not entered","")</f>
        <v/>
      </c>
      <c r="H70" t="str">
        <f>IF(ISNA(VLOOKUP(D70,Calculation!$AI$12:$AI$88,1,FALSE)),"NO club name match","Club Name Match")</f>
        <v>NO club name match</v>
      </c>
    </row>
    <row r="71" spans="2:8" x14ac:dyDescent="0.2">
      <c r="B71" s="66" t="s">
        <v>5</v>
      </c>
      <c r="C71" s="67" t="str">
        <f t="shared" si="3"/>
        <v xml:space="preserve"> </v>
      </c>
      <c r="D71" s="67" t="str">
        <f t="shared" si="4"/>
        <v xml:space="preserve"> </v>
      </c>
      <c r="E71" s="67">
        <v>1.1574074074074073E-5</v>
      </c>
      <c r="F71" s="215" t="e">
        <f t="shared" si="5"/>
        <v>#N/A</v>
      </c>
      <c r="G71" t="str">
        <f>IF((ISERROR((VLOOKUP(B71,Calculation!C$3:C$2610,1,FALSE)))),"not entered","")</f>
        <v/>
      </c>
      <c r="H71" t="str">
        <f>IF(ISNA(VLOOKUP(D71,Calculation!$AI$12:$AI$88,1,FALSE)),"NO club name match","Club Name Match")</f>
        <v>NO club name match</v>
      </c>
    </row>
    <row r="72" spans="2:8" x14ac:dyDescent="0.2">
      <c r="B72" s="66" t="s">
        <v>5</v>
      </c>
      <c r="C72" s="67" t="str">
        <f t="shared" si="3"/>
        <v xml:space="preserve"> </v>
      </c>
      <c r="D72" s="67" t="str">
        <f t="shared" si="4"/>
        <v xml:space="preserve"> </v>
      </c>
      <c r="E72" s="67">
        <v>1.1574074074074073E-5</v>
      </c>
      <c r="F72" s="215" t="e">
        <f t="shared" si="5"/>
        <v>#N/A</v>
      </c>
      <c r="G72" t="str">
        <f>IF((ISERROR((VLOOKUP(B72,Calculation!C$3:C$2610,1,FALSE)))),"not entered","")</f>
        <v/>
      </c>
      <c r="H72" t="str">
        <f>IF(ISNA(VLOOKUP(D72,Calculation!$AI$12:$AI$88,1,FALSE)),"NO club name match","Club Name Match")</f>
        <v>NO club name match</v>
      </c>
    </row>
    <row r="73" spans="2:8" x14ac:dyDescent="0.2">
      <c r="B73" s="66" t="s">
        <v>5</v>
      </c>
      <c r="C73" s="67" t="str">
        <f t="shared" si="3"/>
        <v xml:space="preserve"> </v>
      </c>
      <c r="D73" s="67" t="str">
        <f t="shared" si="4"/>
        <v xml:space="preserve"> </v>
      </c>
      <c r="E73" s="67">
        <v>1.1574074074074073E-5</v>
      </c>
      <c r="F73" s="215" t="e">
        <f t="shared" si="5"/>
        <v>#N/A</v>
      </c>
      <c r="G73" t="str">
        <f>IF((ISERROR((VLOOKUP(B73,Calculation!C$3:C$2610,1,FALSE)))),"not entered","")</f>
        <v/>
      </c>
      <c r="H73" t="str">
        <f>IF(ISNA(VLOOKUP(D73,Calculation!$AI$12:$AI$88,1,FALSE)),"NO club name match","Club Name Match")</f>
        <v>NO club name match</v>
      </c>
    </row>
    <row r="74" spans="2:8" x14ac:dyDescent="0.2">
      <c r="B74" s="66" t="s">
        <v>5</v>
      </c>
      <c r="C74" s="67" t="str">
        <f t="shared" si="3"/>
        <v xml:space="preserve"> </v>
      </c>
      <c r="D74" s="67" t="str">
        <f t="shared" si="4"/>
        <v xml:space="preserve"> </v>
      </c>
      <c r="E74" s="67">
        <v>1.1574074074074073E-5</v>
      </c>
      <c r="F74" s="215" t="e">
        <f t="shared" si="5"/>
        <v>#N/A</v>
      </c>
      <c r="G74" t="str">
        <f>IF((ISERROR((VLOOKUP(B74,Calculation!C$3:C$2610,1,FALSE)))),"not entered","")</f>
        <v/>
      </c>
      <c r="H74" t="str">
        <f>IF(ISNA(VLOOKUP(D74,Calculation!$AI$12:$AI$88,1,FALSE)),"NO club name match","Club Name Match")</f>
        <v>NO club name match</v>
      </c>
    </row>
    <row r="75" spans="2:8" x14ac:dyDescent="0.2">
      <c r="B75" s="66" t="s">
        <v>5</v>
      </c>
      <c r="C75" s="67" t="str">
        <f t="shared" si="3"/>
        <v xml:space="preserve"> </v>
      </c>
      <c r="D75" s="67" t="str">
        <f t="shared" si="4"/>
        <v xml:space="preserve"> </v>
      </c>
      <c r="E75" s="67">
        <v>1.1574074074074073E-5</v>
      </c>
      <c r="F75" s="215" t="e">
        <f t="shared" si="5"/>
        <v>#N/A</v>
      </c>
      <c r="G75" t="str">
        <f>IF((ISERROR((VLOOKUP(B75,Calculation!C$3:C$2610,1,FALSE)))),"not entered","")</f>
        <v/>
      </c>
      <c r="H75" t="str">
        <f>IF(ISNA(VLOOKUP(D75,Calculation!$AI$12:$AI$88,1,FALSE)),"NO club name match","Club Name Match")</f>
        <v>NO club name match</v>
      </c>
    </row>
    <row r="76" spans="2:8" x14ac:dyDescent="0.2">
      <c r="B76" s="66" t="s">
        <v>5</v>
      </c>
      <c r="C76" s="67" t="str">
        <f t="shared" si="3"/>
        <v xml:space="preserve"> </v>
      </c>
      <c r="D76" s="67" t="str">
        <f t="shared" si="4"/>
        <v xml:space="preserve"> </v>
      </c>
      <c r="E76" s="67">
        <v>1.1574074074074073E-5</v>
      </c>
      <c r="F76" s="215" t="e">
        <f t="shared" si="5"/>
        <v>#N/A</v>
      </c>
      <c r="G76" t="str">
        <f>IF((ISERROR((VLOOKUP(B76,Calculation!C$3:C$2610,1,FALSE)))),"not entered","")</f>
        <v/>
      </c>
      <c r="H76" t="str">
        <f>IF(ISNA(VLOOKUP(D76,Calculation!$AI$12:$AI$88,1,FALSE)),"NO club name match","Club Name Match")</f>
        <v>NO club name match</v>
      </c>
    </row>
    <row r="77" spans="2:8" x14ac:dyDescent="0.2">
      <c r="B77" s="66" t="s">
        <v>5</v>
      </c>
      <c r="C77" s="67" t="str">
        <f t="shared" si="3"/>
        <v xml:space="preserve"> </v>
      </c>
      <c r="D77" s="67" t="str">
        <f t="shared" si="4"/>
        <v xml:space="preserve"> </v>
      </c>
      <c r="E77" s="67">
        <v>1.1574074074074073E-5</v>
      </c>
      <c r="F77" s="215" t="e">
        <f t="shared" si="5"/>
        <v>#N/A</v>
      </c>
      <c r="G77" t="str">
        <f>IF((ISERROR((VLOOKUP(B77,Calculation!C$3:C$2610,1,FALSE)))),"not entered","")</f>
        <v/>
      </c>
      <c r="H77" t="str">
        <f>IF(ISNA(VLOOKUP(D77,Calculation!$AI$12:$AI$88,1,FALSE)),"NO club name match","Club Name Match")</f>
        <v>NO club name match</v>
      </c>
    </row>
    <row r="78" spans="2:8" x14ac:dyDescent="0.2">
      <c r="B78" s="66" t="s">
        <v>5</v>
      </c>
      <c r="C78" s="67" t="str">
        <f t="shared" si="3"/>
        <v xml:space="preserve"> </v>
      </c>
      <c r="D78" s="67" t="str">
        <f t="shared" si="4"/>
        <v xml:space="preserve"> </v>
      </c>
      <c r="E78" s="67">
        <v>1.1574074074074073E-5</v>
      </c>
      <c r="F78" s="215" t="e">
        <f t="shared" si="5"/>
        <v>#N/A</v>
      </c>
      <c r="G78" t="str">
        <f>IF((ISERROR((VLOOKUP(B78,Calculation!C$3:C$2610,1,FALSE)))),"not entered","")</f>
        <v/>
      </c>
      <c r="H78" t="str">
        <f>IF(ISNA(VLOOKUP(D78,Calculation!$AI$12:$AI$88,1,FALSE)),"NO club name match","Club Name Match")</f>
        <v>NO club name match</v>
      </c>
    </row>
    <row r="79" spans="2:8" x14ac:dyDescent="0.2">
      <c r="B79" s="66" t="s">
        <v>5</v>
      </c>
      <c r="C79" s="67" t="str">
        <f t="shared" si="3"/>
        <v xml:space="preserve"> </v>
      </c>
      <c r="D79" s="67" t="str">
        <f t="shared" si="4"/>
        <v xml:space="preserve"> </v>
      </c>
      <c r="E79" s="67">
        <v>1.1574074074074073E-5</v>
      </c>
      <c r="F79" s="215" t="e">
        <f t="shared" si="5"/>
        <v>#N/A</v>
      </c>
      <c r="G79" t="str">
        <f>IF((ISERROR((VLOOKUP(B79,Calculation!C$3:C$2610,1,FALSE)))),"not entered","")</f>
        <v/>
      </c>
      <c r="H79" t="str">
        <f>IF(ISNA(VLOOKUP(D79,Calculation!$AI$12:$AI$88,1,FALSE)),"NO club name match","Club Name Match")</f>
        <v>NO club name match</v>
      </c>
    </row>
    <row r="80" spans="2:8" x14ac:dyDescent="0.2">
      <c r="B80" s="66" t="s">
        <v>5</v>
      </c>
      <c r="C80" s="67" t="str">
        <f t="shared" si="3"/>
        <v xml:space="preserve"> </v>
      </c>
      <c r="D80" s="67" t="str">
        <f t="shared" si="4"/>
        <v xml:space="preserve"> </v>
      </c>
      <c r="E80" s="67">
        <v>1.1574074074074073E-5</v>
      </c>
      <c r="F80" s="215" t="e">
        <f t="shared" si="5"/>
        <v>#N/A</v>
      </c>
      <c r="G80" t="str">
        <f>IF((ISERROR((VLOOKUP(B80,Calculation!C$3:C$2610,1,FALSE)))),"not entered","")</f>
        <v/>
      </c>
      <c r="H80" t="str">
        <f>IF(ISNA(VLOOKUP(D80,Calculation!$AI$12:$AI$88,1,FALSE)),"NO club name match","Club Name Match")</f>
        <v>NO club name match</v>
      </c>
    </row>
    <row r="81" spans="2:8" x14ac:dyDescent="0.2">
      <c r="B81" s="66" t="s">
        <v>5</v>
      </c>
      <c r="C81" s="67" t="str">
        <f t="shared" si="3"/>
        <v xml:space="preserve"> </v>
      </c>
      <c r="D81" s="67" t="str">
        <f t="shared" si="4"/>
        <v xml:space="preserve"> </v>
      </c>
      <c r="E81" s="67">
        <v>1.1574074074074073E-5</v>
      </c>
      <c r="F81" s="215" t="e">
        <f t="shared" si="5"/>
        <v>#N/A</v>
      </c>
      <c r="G81" t="str">
        <f>IF((ISERROR((VLOOKUP(B81,Calculation!C$3:C$2610,1,FALSE)))),"not entered","")</f>
        <v/>
      </c>
      <c r="H81" t="str">
        <f>IF(ISNA(VLOOKUP(D81,Calculation!$AI$12:$AI$88,1,FALSE)),"NO club name match","Club Name Match")</f>
        <v>NO club name match</v>
      </c>
    </row>
    <row r="82" spans="2:8" x14ac:dyDescent="0.2">
      <c r="B82" s="66" t="s">
        <v>5</v>
      </c>
      <c r="C82" s="67" t="str">
        <f t="shared" si="3"/>
        <v xml:space="preserve"> </v>
      </c>
      <c r="D82" s="67" t="str">
        <f t="shared" si="4"/>
        <v xml:space="preserve"> </v>
      </c>
      <c r="E82" s="67">
        <v>1.1574074074074073E-5</v>
      </c>
      <c r="F82" s="215" t="e">
        <f t="shared" si="5"/>
        <v>#N/A</v>
      </c>
      <c r="G82" t="str">
        <f>IF((ISERROR((VLOOKUP(B82,Calculation!C$3:C$2610,1,FALSE)))),"not entered","")</f>
        <v/>
      </c>
      <c r="H82" t="str">
        <f>IF(ISNA(VLOOKUP(D82,Calculation!$AI$12:$AI$88,1,FALSE)),"NO club name match","Club Name Match")</f>
        <v>NO club name match</v>
      </c>
    </row>
    <row r="83" spans="2:8" x14ac:dyDescent="0.2">
      <c r="B83" s="66" t="s">
        <v>5</v>
      </c>
      <c r="C83" s="67" t="str">
        <f t="shared" si="3"/>
        <v xml:space="preserve"> </v>
      </c>
      <c r="D83" s="67" t="str">
        <f t="shared" si="4"/>
        <v xml:space="preserve"> </v>
      </c>
      <c r="E83" s="67">
        <v>1.1574074074074073E-5</v>
      </c>
      <c r="F83" s="215" t="e">
        <f t="shared" si="5"/>
        <v>#N/A</v>
      </c>
      <c r="G83" t="str">
        <f>IF((ISERROR((VLOOKUP(B83,Calculation!C$3:C$2610,1,FALSE)))),"not entered","")</f>
        <v/>
      </c>
      <c r="H83" t="str">
        <f>IF(ISNA(VLOOKUP(D83,Calculation!$AI$12:$AI$88,1,FALSE)),"NO club name match","Club Name Match")</f>
        <v>NO club name match</v>
      </c>
    </row>
    <row r="84" spans="2:8" x14ac:dyDescent="0.2">
      <c r="B84" s="66" t="s">
        <v>5</v>
      </c>
      <c r="C84" s="67" t="str">
        <f t="shared" si="3"/>
        <v xml:space="preserve"> </v>
      </c>
      <c r="D84" s="67" t="str">
        <f t="shared" si="4"/>
        <v xml:space="preserve"> </v>
      </c>
      <c r="E84" s="67">
        <v>1.1574074074074073E-5</v>
      </c>
      <c r="F84" s="215" t="e">
        <f t="shared" si="5"/>
        <v>#N/A</v>
      </c>
      <c r="G84" t="str">
        <f>IF((ISERROR((VLOOKUP(B84,Calculation!C$3:C$2610,1,FALSE)))),"not entered","")</f>
        <v/>
      </c>
      <c r="H84" t="str">
        <f>IF(ISNA(VLOOKUP(D84,Calculation!$AI$12:$AI$88,1,FALSE)),"NO club name match","Club Name Match")</f>
        <v>NO club name match</v>
      </c>
    </row>
    <row r="85" spans="2:8" x14ac:dyDescent="0.2">
      <c r="B85" s="66" t="s">
        <v>5</v>
      </c>
      <c r="C85" s="67" t="str">
        <f t="shared" si="3"/>
        <v xml:space="preserve"> </v>
      </c>
      <c r="D85" s="67" t="str">
        <f t="shared" si="4"/>
        <v xml:space="preserve"> </v>
      </c>
      <c r="E85" s="67">
        <v>1.1574074074074073E-5</v>
      </c>
      <c r="F85" s="215" t="e">
        <f t="shared" si="5"/>
        <v>#N/A</v>
      </c>
      <c r="G85" t="str">
        <f>IF((ISERROR((VLOOKUP(B85,Calculation!C$3:C$2610,1,FALSE)))),"not entered","")</f>
        <v/>
      </c>
      <c r="H85" t="str">
        <f>IF(ISNA(VLOOKUP(D85,Calculation!$AI$12:$AI$88,1,FALSE)),"NO club name match","Club Name Match")</f>
        <v>NO club name match</v>
      </c>
    </row>
    <row r="86" spans="2:8" x14ac:dyDescent="0.2">
      <c r="B86" s="66" t="s">
        <v>5</v>
      </c>
      <c r="C86" s="67" t="str">
        <f t="shared" si="3"/>
        <v xml:space="preserve"> </v>
      </c>
      <c r="D86" s="67" t="str">
        <f t="shared" si="4"/>
        <v xml:space="preserve"> </v>
      </c>
      <c r="E86" s="67">
        <v>1.1574074074074073E-5</v>
      </c>
      <c r="F86" s="215" t="e">
        <f t="shared" si="5"/>
        <v>#N/A</v>
      </c>
      <c r="G86" t="str">
        <f>IF((ISERROR((VLOOKUP(B86,Calculation!C$3:C$2610,1,FALSE)))),"not entered","")</f>
        <v/>
      </c>
      <c r="H86" t="str">
        <f>IF(ISNA(VLOOKUP(D86,Calculation!$AI$12:$AI$88,1,FALSE)),"NO club name match","Club Name Match")</f>
        <v>NO club name match</v>
      </c>
    </row>
    <row r="87" spans="2:8" x14ac:dyDescent="0.2">
      <c r="B87" s="66" t="s">
        <v>5</v>
      </c>
      <c r="C87" s="67" t="str">
        <f t="shared" si="3"/>
        <v xml:space="preserve"> </v>
      </c>
      <c r="D87" s="67" t="str">
        <f t="shared" si="4"/>
        <v xml:space="preserve"> </v>
      </c>
      <c r="E87" s="67">
        <v>1.1574074074074073E-5</v>
      </c>
      <c r="F87" s="215" t="e">
        <f t="shared" si="5"/>
        <v>#N/A</v>
      </c>
      <c r="G87" t="str">
        <f>IF((ISERROR((VLOOKUP(B87,Calculation!C$3:C$2610,1,FALSE)))),"not entered","")</f>
        <v/>
      </c>
      <c r="H87" t="str">
        <f>IF(ISNA(VLOOKUP(D87,Calculation!$AI$12:$AI$88,1,FALSE)),"NO club name match","Club Name Match")</f>
        <v>NO club name match</v>
      </c>
    </row>
    <row r="88" spans="2:8" x14ac:dyDescent="0.2">
      <c r="B88" s="66" t="s">
        <v>5</v>
      </c>
      <c r="C88" s="67" t="str">
        <f t="shared" si="3"/>
        <v xml:space="preserve"> </v>
      </c>
      <c r="D88" s="67" t="str">
        <f t="shared" si="4"/>
        <v xml:space="preserve"> </v>
      </c>
      <c r="E88" s="67">
        <v>1.1574074074074073E-5</v>
      </c>
      <c r="F88" s="215" t="e">
        <f t="shared" si="5"/>
        <v>#N/A</v>
      </c>
      <c r="G88" t="str">
        <f>IF((ISERROR((VLOOKUP(B88,Calculation!C$3:C$2610,1,FALSE)))),"not entered","")</f>
        <v/>
      </c>
      <c r="H88" t="str">
        <f>IF(ISNA(VLOOKUP(D88,Calculation!$AI$12:$AI$88,1,FALSE)),"NO club name match","Club Name Match")</f>
        <v>NO club name match</v>
      </c>
    </row>
    <row r="89" spans="2:8" x14ac:dyDescent="0.2">
      <c r="B89" s="66" t="s">
        <v>5</v>
      </c>
      <c r="C89" s="67" t="str">
        <f t="shared" si="3"/>
        <v xml:space="preserve"> </v>
      </c>
      <c r="D89" s="67" t="str">
        <f t="shared" si="4"/>
        <v xml:space="preserve"> </v>
      </c>
      <c r="E89" s="67">
        <v>1.1574074074074073E-5</v>
      </c>
      <c r="F89" s="215" t="e">
        <f t="shared" si="5"/>
        <v>#N/A</v>
      </c>
      <c r="G89" t="str">
        <f>IF((ISERROR((VLOOKUP(B89,Calculation!C$3:C$2610,1,FALSE)))),"not entered","")</f>
        <v/>
      </c>
      <c r="H89" t="str">
        <f>IF(ISNA(VLOOKUP(D89,Calculation!$AI$12:$AI$88,1,FALSE)),"NO club name match","Club Name Match")</f>
        <v>NO club name match</v>
      </c>
    </row>
    <row r="90" spans="2:8" x14ac:dyDescent="0.2">
      <c r="B90" s="66" t="s">
        <v>5</v>
      </c>
      <c r="C90" s="67" t="str">
        <f t="shared" si="3"/>
        <v xml:space="preserve"> </v>
      </c>
      <c r="D90" s="67" t="str">
        <f t="shared" si="4"/>
        <v xml:space="preserve"> </v>
      </c>
      <c r="E90" s="67">
        <v>1.1574074074074073E-5</v>
      </c>
      <c r="F90" s="215" t="e">
        <f t="shared" si="5"/>
        <v>#N/A</v>
      </c>
      <c r="G90" t="str">
        <f>IF((ISERROR((VLOOKUP(B90,Calculation!C$3:C$2610,1,FALSE)))),"not entered","")</f>
        <v/>
      </c>
      <c r="H90" t="str">
        <f>IF(ISNA(VLOOKUP(D90,Calculation!$AI$12:$AI$88,1,FALSE)),"NO club name match","Club Name Match")</f>
        <v>NO club name match</v>
      </c>
    </row>
    <row r="91" spans="2:8" x14ac:dyDescent="0.2">
      <c r="B91" s="66" t="s">
        <v>5</v>
      </c>
      <c r="C91" s="67" t="str">
        <f t="shared" si="3"/>
        <v xml:space="preserve"> </v>
      </c>
      <c r="D91" s="67" t="str">
        <f t="shared" si="4"/>
        <v xml:space="preserve"> </v>
      </c>
      <c r="E91" s="67">
        <v>1.1574074074074073E-5</v>
      </c>
      <c r="F91" s="215" t="e">
        <f t="shared" si="5"/>
        <v>#N/A</v>
      </c>
      <c r="G91" t="str">
        <f>IF((ISERROR((VLOOKUP(B91,Calculation!C$3:C$2610,1,FALSE)))),"not entered","")</f>
        <v/>
      </c>
      <c r="H91" t="str">
        <f>IF(ISNA(VLOOKUP(D91,Calculation!$AI$12:$AI$88,1,FALSE)),"NO club name match","Club Name Match")</f>
        <v>NO club name match</v>
      </c>
    </row>
    <row r="92" spans="2:8" x14ac:dyDescent="0.2">
      <c r="B92" s="66" t="s">
        <v>5</v>
      </c>
      <c r="C92" s="67" t="str">
        <f t="shared" si="3"/>
        <v xml:space="preserve"> </v>
      </c>
      <c r="D92" s="67" t="str">
        <f t="shared" si="4"/>
        <v xml:space="preserve"> </v>
      </c>
      <c r="E92" s="67">
        <v>1.1574074074074073E-5</v>
      </c>
      <c r="F92" s="215" t="e">
        <f t="shared" si="5"/>
        <v>#N/A</v>
      </c>
      <c r="G92" t="str">
        <f>IF((ISERROR((VLOOKUP(B92,Calculation!C$3:C$2610,1,FALSE)))),"not entered","")</f>
        <v/>
      </c>
      <c r="H92" t="str">
        <f>IF(ISNA(VLOOKUP(D92,Calculation!$AI$12:$AI$88,1,FALSE)),"NO club name match","Club Name Match")</f>
        <v>NO club name match</v>
      </c>
    </row>
    <row r="93" spans="2:8" x14ac:dyDescent="0.2">
      <c r="B93" s="66" t="s">
        <v>5</v>
      </c>
      <c r="C93" s="67" t="str">
        <f t="shared" si="3"/>
        <v xml:space="preserve"> </v>
      </c>
      <c r="D93" s="67" t="str">
        <f t="shared" si="4"/>
        <v xml:space="preserve"> </v>
      </c>
      <c r="E93" s="67">
        <v>1.1574074074074073E-5</v>
      </c>
      <c r="F93" s="215" t="e">
        <f t="shared" si="5"/>
        <v>#N/A</v>
      </c>
      <c r="G93" t="str">
        <f>IF((ISERROR((VLOOKUP(B93,Calculation!C$3:C$2610,1,FALSE)))),"not entered","")</f>
        <v/>
      </c>
      <c r="H93" t="str">
        <f>IF(ISNA(VLOOKUP(D93,Calculation!$AI$12:$AI$88,1,FALSE)),"NO club name match","Club Name Match")</f>
        <v>NO club name match</v>
      </c>
    </row>
    <row r="94" spans="2:8" x14ac:dyDescent="0.2">
      <c r="B94" s="66" t="s">
        <v>5</v>
      </c>
      <c r="C94" s="67" t="str">
        <f t="shared" si="3"/>
        <v xml:space="preserve"> </v>
      </c>
      <c r="D94" s="67" t="str">
        <f t="shared" si="4"/>
        <v xml:space="preserve"> </v>
      </c>
      <c r="E94" s="67">
        <v>1.1574074074074073E-5</v>
      </c>
      <c r="F94" s="215" t="e">
        <f t="shared" si="5"/>
        <v>#N/A</v>
      </c>
      <c r="G94" t="str">
        <f>IF((ISERROR((VLOOKUP(B94,Calculation!C$3:C$2610,1,FALSE)))),"not entered","")</f>
        <v/>
      </c>
      <c r="H94" t="str">
        <f>IF(ISNA(VLOOKUP(D94,Calculation!$AI$12:$AI$88,1,FALSE)),"NO club name match","Club Name Match")</f>
        <v>NO club name match</v>
      </c>
    </row>
    <row r="95" spans="2:8" x14ac:dyDescent="0.2">
      <c r="B95" s="66" t="s">
        <v>5</v>
      </c>
      <c r="C95" s="67" t="str">
        <f t="shared" si="3"/>
        <v xml:space="preserve"> </v>
      </c>
      <c r="D95" s="67" t="str">
        <f t="shared" si="4"/>
        <v xml:space="preserve"> </v>
      </c>
      <c r="E95" s="67">
        <v>1.1574074074074073E-5</v>
      </c>
      <c r="F95" s="215" t="e">
        <f t="shared" si="5"/>
        <v>#N/A</v>
      </c>
      <c r="G95" t="str">
        <f>IF((ISERROR((VLOOKUP(B95,Calculation!C$3:C$2610,1,FALSE)))),"not entered","")</f>
        <v/>
      </c>
      <c r="H95" t="str">
        <f>IF(ISNA(VLOOKUP(D95,Calculation!$AI$12:$AI$88,1,FALSE)),"NO club name match","Club Name Match")</f>
        <v>NO club name match</v>
      </c>
    </row>
    <row r="96" spans="2:8" x14ac:dyDescent="0.2">
      <c r="B96" s="66" t="s">
        <v>5</v>
      </c>
      <c r="C96" s="67" t="str">
        <f t="shared" si="3"/>
        <v xml:space="preserve"> </v>
      </c>
      <c r="D96" s="67" t="str">
        <f t="shared" si="4"/>
        <v xml:space="preserve"> </v>
      </c>
      <c r="E96" s="67">
        <v>1.1574074074074073E-5</v>
      </c>
      <c r="F96" s="215" t="e">
        <f t="shared" si="5"/>
        <v>#N/A</v>
      </c>
      <c r="G96" t="str">
        <f>IF((ISERROR((VLOOKUP(B96,Calculation!C$3:C$2610,1,FALSE)))),"not entered","")</f>
        <v/>
      </c>
      <c r="H96" t="str">
        <f>IF(ISNA(VLOOKUP(D96,Calculation!$AI$12:$AI$88,1,FALSE)),"NO club name match","Club Name Match")</f>
        <v>NO club name match</v>
      </c>
    </row>
    <row r="97" spans="2:8" x14ac:dyDescent="0.2">
      <c r="B97" s="66" t="s">
        <v>5</v>
      </c>
      <c r="C97" s="67" t="str">
        <f t="shared" si="3"/>
        <v xml:space="preserve"> </v>
      </c>
      <c r="D97" s="67" t="str">
        <f t="shared" si="4"/>
        <v xml:space="preserve"> </v>
      </c>
      <c r="E97" s="67">
        <v>1.1574074074074073E-5</v>
      </c>
      <c r="F97" s="215" t="e">
        <f t="shared" si="5"/>
        <v>#N/A</v>
      </c>
      <c r="G97" t="str">
        <f>IF((ISERROR((VLOOKUP(B97,Calculation!C$3:C$2610,1,FALSE)))),"not entered","")</f>
        <v/>
      </c>
      <c r="H97" t="str">
        <f>IF(ISNA(VLOOKUP(D97,Calculation!$AI$12:$AI$88,1,FALSE)),"NO club name match","Club Name Match")</f>
        <v>NO club name match</v>
      </c>
    </row>
    <row r="98" spans="2:8" x14ac:dyDescent="0.2">
      <c r="B98" s="66" t="s">
        <v>5</v>
      </c>
      <c r="C98" s="67" t="str">
        <f t="shared" si="3"/>
        <v xml:space="preserve"> </v>
      </c>
      <c r="D98" s="67" t="str">
        <f t="shared" si="4"/>
        <v xml:space="preserve"> </v>
      </c>
      <c r="E98" s="67">
        <v>1.1574074074074073E-5</v>
      </c>
      <c r="F98" s="215" t="e">
        <f t="shared" si="5"/>
        <v>#N/A</v>
      </c>
      <c r="G98" t="str">
        <f>IF((ISERROR((VLOOKUP(B98,Calculation!C$3:C$2610,1,FALSE)))),"not entered","")</f>
        <v/>
      </c>
      <c r="H98" t="str">
        <f>IF(ISNA(VLOOKUP(D98,Calculation!$AI$12:$AI$88,1,FALSE)),"NO club name match","Club Name Match")</f>
        <v>NO club name match</v>
      </c>
    </row>
    <row r="99" spans="2:8" x14ac:dyDescent="0.2">
      <c r="B99" s="66" t="s">
        <v>5</v>
      </c>
      <c r="C99" s="67" t="str">
        <f t="shared" si="3"/>
        <v xml:space="preserve"> </v>
      </c>
      <c r="D99" s="67" t="str">
        <f t="shared" si="4"/>
        <v xml:space="preserve"> </v>
      </c>
      <c r="E99" s="67">
        <v>1.1574074074074073E-5</v>
      </c>
      <c r="F99" s="215" t="e">
        <f t="shared" si="5"/>
        <v>#N/A</v>
      </c>
      <c r="G99" t="str">
        <f>IF((ISERROR((VLOOKUP(B99,Calculation!C$3:C$2610,1,FALSE)))),"not entered","")</f>
        <v/>
      </c>
      <c r="H99" t="str">
        <f>IF(ISNA(VLOOKUP(D99,Calculation!$AI$12:$AI$88,1,FALSE)),"NO club name match","Club Name Match")</f>
        <v>NO club name match</v>
      </c>
    </row>
    <row r="100" spans="2:8" x14ac:dyDescent="0.2">
      <c r="B100" s="66" t="s">
        <v>5</v>
      </c>
      <c r="C100" s="67" t="str">
        <f t="shared" si="3"/>
        <v xml:space="preserve"> </v>
      </c>
      <c r="D100" s="67" t="str">
        <f t="shared" si="4"/>
        <v xml:space="preserve"> </v>
      </c>
      <c r="E100" s="67">
        <v>1.1574074074074073E-5</v>
      </c>
      <c r="F100" s="215" t="e">
        <f t="shared" si="5"/>
        <v>#N/A</v>
      </c>
      <c r="G100" t="str">
        <f>IF((ISERROR((VLOOKUP(B100,Calculation!C$3:C$2610,1,FALSE)))),"not entered","")</f>
        <v/>
      </c>
      <c r="H100" t="str">
        <f>IF(ISNA(VLOOKUP(D100,Calculation!$AI$12:$AI$88,1,FALSE)),"NO club name match","Club Name Match")</f>
        <v>NO club name match</v>
      </c>
    </row>
    <row r="101" spans="2:8" x14ac:dyDescent="0.2">
      <c r="B101" s="66" t="s">
        <v>5</v>
      </c>
      <c r="C101" s="67" t="str">
        <f t="shared" si="3"/>
        <v xml:space="preserve"> </v>
      </c>
      <c r="D101" s="67" t="str">
        <f t="shared" si="4"/>
        <v xml:space="preserve"> </v>
      </c>
      <c r="E101" s="67">
        <v>1.1574074074074073E-5</v>
      </c>
      <c r="F101" s="215" t="e">
        <f t="shared" si="5"/>
        <v>#N/A</v>
      </c>
      <c r="G101" t="str">
        <f>IF((ISERROR((VLOOKUP(B101,Calculation!C$3:C$2610,1,FALSE)))),"not entered","")</f>
        <v/>
      </c>
      <c r="H101" t="str">
        <f>IF(ISNA(VLOOKUP(D101,Calculation!$AI$12:$AI$88,1,FALSE)),"NO club name match","Club Name Match")</f>
        <v>NO club name match</v>
      </c>
    </row>
    <row r="102" spans="2:8" x14ac:dyDescent="0.2">
      <c r="B102" s="66" t="s">
        <v>5</v>
      </c>
      <c r="C102" s="67" t="str">
        <f t="shared" si="3"/>
        <v xml:space="preserve"> </v>
      </c>
      <c r="D102" s="67" t="str">
        <f t="shared" si="4"/>
        <v xml:space="preserve"> </v>
      </c>
      <c r="E102" s="67">
        <v>1.1574074074074073E-5</v>
      </c>
      <c r="F102" s="215" t="e">
        <f t="shared" si="5"/>
        <v>#N/A</v>
      </c>
      <c r="G102" t="str">
        <f>IF((ISERROR((VLOOKUP(B102,Calculation!C$3:C$2610,1,FALSE)))),"not entered","")</f>
        <v/>
      </c>
      <c r="H102" t="str">
        <f>IF(ISNA(VLOOKUP(D102,Calculation!$AI$12:$AI$88,1,FALSE)),"NO club name match","Club Name Match")</f>
        <v>NO club name match</v>
      </c>
    </row>
    <row r="103" spans="2:8" x14ac:dyDescent="0.2">
      <c r="B103" s="66" t="s">
        <v>5</v>
      </c>
      <c r="C103" s="67" t="str">
        <f t="shared" si="3"/>
        <v xml:space="preserve"> </v>
      </c>
      <c r="D103" s="67" t="str">
        <f t="shared" si="4"/>
        <v xml:space="preserve"> </v>
      </c>
      <c r="E103" s="67">
        <v>1.1574074074074073E-5</v>
      </c>
      <c r="F103" s="215" t="e">
        <f t="shared" si="5"/>
        <v>#N/A</v>
      </c>
      <c r="G103" t="str">
        <f>IF((ISERROR((VLOOKUP(B103,Calculation!C$3:C$2610,1,FALSE)))),"not entered","")</f>
        <v/>
      </c>
      <c r="H103" t="str">
        <f>IF(ISNA(VLOOKUP(D103,Calculation!$AI$12:$AI$88,1,FALSE)),"NO club name match","Club Name Match")</f>
        <v>NO club name match</v>
      </c>
    </row>
    <row r="104" spans="2:8" x14ac:dyDescent="0.2">
      <c r="B104" s="66" t="s">
        <v>5</v>
      </c>
      <c r="C104" s="67" t="str">
        <f t="shared" si="3"/>
        <v xml:space="preserve"> </v>
      </c>
      <c r="D104" s="67" t="str">
        <f t="shared" si="4"/>
        <v xml:space="preserve"> </v>
      </c>
      <c r="E104" s="67">
        <v>1.1574074074074073E-5</v>
      </c>
      <c r="F104" s="215" t="e">
        <f t="shared" si="5"/>
        <v>#N/A</v>
      </c>
      <c r="G104" t="str">
        <f>IF((ISERROR((VLOOKUP(B104,Calculation!C$3:C$2610,1,FALSE)))),"not entered","")</f>
        <v/>
      </c>
      <c r="H104" t="str">
        <f>IF(ISNA(VLOOKUP(D104,Calculation!$AI$12:$AI$88,1,FALSE)),"NO club name match","Club Name Match")</f>
        <v>NO club name match</v>
      </c>
    </row>
    <row r="105" spans="2:8" x14ac:dyDescent="0.2">
      <c r="B105" s="66" t="s">
        <v>5</v>
      </c>
      <c r="C105" s="67" t="str">
        <f t="shared" si="3"/>
        <v xml:space="preserve"> </v>
      </c>
      <c r="D105" s="67" t="str">
        <f t="shared" si="4"/>
        <v xml:space="preserve"> </v>
      </c>
      <c r="E105" s="67">
        <v>1.1574074074074073E-5</v>
      </c>
      <c r="F105" s="215" t="e">
        <f t="shared" si="5"/>
        <v>#N/A</v>
      </c>
      <c r="G105" t="str">
        <f>IF((ISERROR((VLOOKUP(B105,Calculation!C$3:C$2610,1,FALSE)))),"not entered","")</f>
        <v/>
      </c>
      <c r="H105" t="str">
        <f>IF(ISNA(VLOOKUP(D105,Calculation!$AI$12:$AI$88,1,FALSE)),"NO club name match","Club Name Match")</f>
        <v>NO club name match</v>
      </c>
    </row>
    <row r="106" spans="2:8" x14ac:dyDescent="0.2">
      <c r="B106" s="66" t="s">
        <v>5</v>
      </c>
      <c r="C106" s="67" t="str">
        <f t="shared" si="3"/>
        <v xml:space="preserve"> </v>
      </c>
      <c r="D106" s="67" t="str">
        <f t="shared" si="4"/>
        <v xml:space="preserve"> </v>
      </c>
      <c r="E106" s="67">
        <v>1.1574074074074073E-5</v>
      </c>
      <c r="F106" s="215" t="e">
        <f t="shared" si="5"/>
        <v>#N/A</v>
      </c>
      <c r="G106" t="str">
        <f>IF((ISERROR((VLOOKUP(B106,Calculation!C$3:C$2610,1,FALSE)))),"not entered","")</f>
        <v/>
      </c>
      <c r="H106" t="str">
        <f>IF(ISNA(VLOOKUP(D106,Calculation!$AI$12:$AI$88,1,FALSE)),"NO club name match","Club Name Match")</f>
        <v>NO club name match</v>
      </c>
    </row>
    <row r="107" spans="2:8" x14ac:dyDescent="0.2">
      <c r="B107" s="66" t="s">
        <v>5</v>
      </c>
      <c r="C107" s="67" t="str">
        <f t="shared" si="3"/>
        <v xml:space="preserve"> </v>
      </c>
      <c r="D107" s="67" t="str">
        <f t="shared" si="4"/>
        <v xml:space="preserve"> </v>
      </c>
      <c r="E107" s="67">
        <v>1.1574074074074073E-5</v>
      </c>
      <c r="F107" s="215" t="e">
        <f t="shared" si="5"/>
        <v>#N/A</v>
      </c>
      <c r="G107" t="str">
        <f>IF((ISERROR((VLOOKUP(B107,Calculation!C$3:C$2610,1,FALSE)))),"not entered","")</f>
        <v/>
      </c>
      <c r="H107" t="str">
        <f>IF(ISNA(VLOOKUP(D107,Calculation!$AI$12:$AI$88,1,FALSE)),"NO club name match","Club Name Match")</f>
        <v>NO club name match</v>
      </c>
    </row>
    <row r="108" spans="2:8" x14ac:dyDescent="0.2">
      <c r="B108" s="66" t="s">
        <v>5</v>
      </c>
      <c r="C108" s="67" t="str">
        <f t="shared" si="3"/>
        <v xml:space="preserve"> </v>
      </c>
      <c r="D108" s="67" t="str">
        <f t="shared" si="4"/>
        <v xml:space="preserve"> </v>
      </c>
      <c r="E108" s="67">
        <v>1.1574074074074073E-5</v>
      </c>
      <c r="F108" s="215" t="e">
        <f t="shared" si="5"/>
        <v>#N/A</v>
      </c>
      <c r="G108" t="str">
        <f>IF((ISERROR((VLOOKUP(B108,Calculation!C$3:C$2610,1,FALSE)))),"not entered","")</f>
        <v/>
      </c>
      <c r="H108" t="str">
        <f>IF(ISNA(VLOOKUP(D108,Calculation!$AI$12:$AI$88,1,FALSE)),"NO club name match","Club Name Match")</f>
        <v>NO club name match</v>
      </c>
    </row>
    <row r="109" spans="2:8" x14ac:dyDescent="0.2">
      <c r="B109" s="66" t="s">
        <v>5</v>
      </c>
      <c r="C109" s="67" t="str">
        <f t="shared" si="3"/>
        <v xml:space="preserve"> </v>
      </c>
      <c r="D109" s="67" t="str">
        <f t="shared" si="4"/>
        <v xml:space="preserve"> </v>
      </c>
      <c r="E109" s="67">
        <v>1.1574074074074073E-5</v>
      </c>
      <c r="F109" s="215" t="e">
        <f t="shared" si="5"/>
        <v>#N/A</v>
      </c>
      <c r="G109" t="str">
        <f>IF((ISERROR((VLOOKUP(B109,Calculation!C$3:C$2610,1,FALSE)))),"not entered","")</f>
        <v/>
      </c>
      <c r="H109" t="str">
        <f>IF(ISNA(VLOOKUP(D109,Calculation!$AI$12:$AI$88,1,FALSE)),"NO club name match","Club Name Match")</f>
        <v>NO club name match</v>
      </c>
    </row>
    <row r="110" spans="2:8" x14ac:dyDescent="0.2">
      <c r="B110" s="66" t="s">
        <v>5</v>
      </c>
      <c r="C110" s="67" t="str">
        <f t="shared" si="3"/>
        <v xml:space="preserve"> </v>
      </c>
      <c r="D110" s="67" t="str">
        <f t="shared" si="4"/>
        <v xml:space="preserve"> </v>
      </c>
      <c r="E110" s="67">
        <v>1.1574074074074073E-5</v>
      </c>
      <c r="F110" s="215" t="e">
        <f t="shared" si="5"/>
        <v>#N/A</v>
      </c>
      <c r="G110" t="str">
        <f>IF((ISERROR((VLOOKUP(B110,Calculation!C$3:C$2610,1,FALSE)))),"not entered","")</f>
        <v/>
      </c>
      <c r="H110" t="str">
        <f>IF(ISNA(VLOOKUP(D110,Calculation!$AI$12:$AI$88,1,FALSE)),"NO club name match","Club Name Match")</f>
        <v>NO club name match</v>
      </c>
    </row>
    <row r="111" spans="2:8" x14ac:dyDescent="0.2">
      <c r="B111" s="66" t="s">
        <v>5</v>
      </c>
      <c r="C111" s="67" t="str">
        <f t="shared" si="3"/>
        <v xml:space="preserve"> </v>
      </c>
      <c r="D111" s="67" t="str">
        <f t="shared" si="4"/>
        <v xml:space="preserve"> </v>
      </c>
      <c r="E111" s="67">
        <v>1.1574074074074073E-5</v>
      </c>
      <c r="F111" s="215" t="e">
        <f t="shared" si="5"/>
        <v>#N/A</v>
      </c>
      <c r="G111" t="str">
        <f>IF((ISERROR((VLOOKUP(B111,Calculation!C$3:C$2610,1,FALSE)))),"not entered","")</f>
        <v/>
      </c>
      <c r="H111" t="str">
        <f>IF(ISNA(VLOOKUP(D111,Calculation!$AI$12:$AI$88,1,FALSE)),"NO club name match","Club Name Match")</f>
        <v>NO club name match</v>
      </c>
    </row>
    <row r="112" spans="2:8" x14ac:dyDescent="0.2">
      <c r="B112" s="66" t="s">
        <v>5</v>
      </c>
      <c r="C112" s="67" t="str">
        <f t="shared" si="3"/>
        <v xml:space="preserve"> </v>
      </c>
      <c r="D112" s="67" t="str">
        <f t="shared" si="4"/>
        <v xml:space="preserve"> </v>
      </c>
      <c r="E112" s="67">
        <v>1.1574074074074073E-5</v>
      </c>
      <c r="F112" s="215" t="e">
        <f t="shared" si="5"/>
        <v>#N/A</v>
      </c>
      <c r="G112" t="str">
        <f>IF((ISERROR((VLOOKUP(B112,Calculation!C$3:C$2610,1,FALSE)))),"not entered","")</f>
        <v/>
      </c>
      <c r="H112" t="str">
        <f>IF(ISNA(VLOOKUP(D112,Calculation!$AI$12:$AI$88,1,FALSE)),"NO club name match","Club Name Match")</f>
        <v>NO club name match</v>
      </c>
    </row>
    <row r="113" spans="2:8" x14ac:dyDescent="0.2">
      <c r="B113" s="66" t="s">
        <v>5</v>
      </c>
      <c r="C113" s="67" t="str">
        <f t="shared" si="3"/>
        <v xml:space="preserve"> </v>
      </c>
      <c r="D113" s="67" t="str">
        <f t="shared" si="4"/>
        <v xml:space="preserve"> </v>
      </c>
      <c r="E113" s="67">
        <v>1.1574074074074073E-5</v>
      </c>
      <c r="F113" s="215" t="e">
        <f t="shared" si="5"/>
        <v>#N/A</v>
      </c>
      <c r="G113" t="str">
        <f>IF((ISERROR((VLOOKUP(B113,Calculation!C$3:C$2610,1,FALSE)))),"not entered","")</f>
        <v/>
      </c>
      <c r="H113" t="str">
        <f>IF(ISNA(VLOOKUP(D113,Calculation!$AI$12:$AI$88,1,FALSE)),"NO club name match","Club Name Match")</f>
        <v>NO club name match</v>
      </c>
    </row>
    <row r="114" spans="2:8" x14ac:dyDescent="0.2">
      <c r="B114" s="66" t="s">
        <v>5</v>
      </c>
      <c r="C114" s="67" t="str">
        <f t="shared" si="3"/>
        <v xml:space="preserve"> </v>
      </c>
      <c r="D114" s="67" t="str">
        <f t="shared" si="4"/>
        <v xml:space="preserve"> </v>
      </c>
      <c r="E114" s="67">
        <v>1.1574074074074073E-5</v>
      </c>
      <c r="F114" s="215" t="e">
        <f t="shared" si="5"/>
        <v>#N/A</v>
      </c>
      <c r="G114" t="str">
        <f>IF((ISERROR((VLOOKUP(B114,Calculation!C$3:C$2610,1,FALSE)))),"not entered","")</f>
        <v/>
      </c>
      <c r="H114" t="str">
        <f>IF(ISNA(VLOOKUP(D114,Calculation!$AI$12:$AI$88,1,FALSE)),"NO club name match","Club Name Match")</f>
        <v>NO club name match</v>
      </c>
    </row>
    <row r="115" spans="2:8" x14ac:dyDescent="0.2">
      <c r="B115" s="66" t="s">
        <v>5</v>
      </c>
      <c r="C115" s="67" t="str">
        <f t="shared" si="3"/>
        <v xml:space="preserve"> </v>
      </c>
      <c r="D115" s="67" t="str">
        <f t="shared" si="4"/>
        <v xml:space="preserve"> </v>
      </c>
      <c r="E115" s="67">
        <v>1.1574074074074073E-5</v>
      </c>
      <c r="F115" s="215" t="e">
        <f t="shared" si="5"/>
        <v>#N/A</v>
      </c>
      <c r="G115" t="str">
        <f>IF((ISERROR((VLOOKUP(B115,Calculation!C$3:C$2610,1,FALSE)))),"not entered","")</f>
        <v/>
      </c>
      <c r="H115" t="str">
        <f>IF(ISNA(VLOOKUP(D115,Calculation!$AI$12:$AI$88,1,FALSE)),"NO club name match","Club Name Match")</f>
        <v>NO club name match</v>
      </c>
    </row>
    <row r="116" spans="2:8" x14ac:dyDescent="0.2">
      <c r="B116" s="66" t="s">
        <v>5</v>
      </c>
      <c r="C116" s="67" t="str">
        <f t="shared" si="3"/>
        <v xml:space="preserve"> </v>
      </c>
      <c r="D116" s="67" t="str">
        <f t="shared" si="4"/>
        <v xml:space="preserve"> </v>
      </c>
      <c r="E116" s="67">
        <v>1.1574074074074073E-5</v>
      </c>
      <c r="F116" s="215" t="e">
        <f t="shared" si="5"/>
        <v>#N/A</v>
      </c>
      <c r="G116" t="str">
        <f>IF((ISERROR((VLOOKUP(B116,Calculation!C$3:C$2610,1,FALSE)))),"not entered","")</f>
        <v/>
      </c>
      <c r="H116" t="str">
        <f>IF(ISNA(VLOOKUP(D116,Calculation!$AI$12:$AI$88,1,FALSE)),"NO club name match","Club Name Match")</f>
        <v>NO club name match</v>
      </c>
    </row>
    <row r="117" spans="2:8" x14ac:dyDescent="0.2">
      <c r="B117" s="66" t="s">
        <v>5</v>
      </c>
      <c r="C117" s="67" t="str">
        <f t="shared" si="3"/>
        <v xml:space="preserve"> </v>
      </c>
      <c r="D117" s="67" t="str">
        <f t="shared" si="4"/>
        <v xml:space="preserve"> </v>
      </c>
      <c r="E117" s="67">
        <v>1.1574074074074073E-5</v>
      </c>
      <c r="F117" s="215" t="e">
        <f t="shared" si="5"/>
        <v>#N/A</v>
      </c>
      <c r="G117" t="str">
        <f>IF((ISERROR((VLOOKUP(B117,Calculation!C$3:C$2610,1,FALSE)))),"not entered","")</f>
        <v/>
      </c>
      <c r="H117" t="str">
        <f>IF(ISNA(VLOOKUP(D117,Calculation!$AI$12:$AI$88,1,FALSE)),"NO club name match","Club Name Match")</f>
        <v>NO club name match</v>
      </c>
    </row>
    <row r="118" spans="2:8" x14ac:dyDescent="0.2">
      <c r="B118" s="66" t="s">
        <v>5</v>
      </c>
      <c r="C118" s="67" t="str">
        <f t="shared" si="3"/>
        <v xml:space="preserve"> </v>
      </c>
      <c r="D118" s="67" t="str">
        <f t="shared" si="4"/>
        <v xml:space="preserve"> </v>
      </c>
      <c r="E118" s="67">
        <v>1.1574074074074073E-5</v>
      </c>
      <c r="F118" s="215" t="e">
        <f t="shared" si="5"/>
        <v>#N/A</v>
      </c>
      <c r="G118" t="str">
        <f>IF((ISERROR((VLOOKUP(B118,Calculation!C$3:C$2610,1,FALSE)))),"not entered","")</f>
        <v/>
      </c>
      <c r="H118" t="str">
        <f>IF(ISNA(VLOOKUP(D118,Calculation!$AI$12:$AI$88,1,FALSE)),"NO club name match","Club Name Match")</f>
        <v>NO club name match</v>
      </c>
    </row>
    <row r="119" spans="2:8" x14ac:dyDescent="0.2">
      <c r="B119" s="66" t="s">
        <v>5</v>
      </c>
      <c r="C119" s="67" t="str">
        <f t="shared" si="3"/>
        <v xml:space="preserve"> </v>
      </c>
      <c r="D119" s="67" t="str">
        <f t="shared" si="4"/>
        <v xml:space="preserve"> </v>
      </c>
      <c r="E119" s="67">
        <v>1.1574074074074073E-5</v>
      </c>
      <c r="F119" s="215" t="e">
        <f t="shared" si="5"/>
        <v>#N/A</v>
      </c>
      <c r="G119" t="str">
        <f>IF((ISERROR((VLOOKUP(B119,Calculation!C$3:C$2610,1,FALSE)))),"not entered","")</f>
        <v/>
      </c>
      <c r="H119" t="str">
        <f>IF(ISNA(VLOOKUP(D119,Calculation!$AI$12:$AI$88,1,FALSE)),"NO club name match","Club Name Match")</f>
        <v>NO club name match</v>
      </c>
    </row>
    <row r="120" spans="2:8" x14ac:dyDescent="0.2">
      <c r="B120" s="66" t="s">
        <v>5</v>
      </c>
      <c r="C120" s="67" t="str">
        <f t="shared" si="3"/>
        <v xml:space="preserve"> </v>
      </c>
      <c r="D120" s="67" t="str">
        <f t="shared" si="4"/>
        <v xml:space="preserve"> </v>
      </c>
      <c r="E120" s="67">
        <v>1.1574074074074073E-5</v>
      </c>
      <c r="F120" s="215" t="e">
        <f t="shared" si="5"/>
        <v>#N/A</v>
      </c>
      <c r="G120" t="str">
        <f>IF((ISERROR((VLOOKUP(B120,Calculation!C$3:C$2610,1,FALSE)))),"not entered","")</f>
        <v/>
      </c>
      <c r="H120" t="str">
        <f>IF(ISNA(VLOOKUP(D120,Calculation!$AI$12:$AI$88,1,FALSE)),"NO club name match","Club Name Match")</f>
        <v>NO club name match</v>
      </c>
    </row>
    <row r="121" spans="2:8" x14ac:dyDescent="0.2">
      <c r="B121" s="66" t="s">
        <v>5</v>
      </c>
      <c r="C121" s="67" t="str">
        <f t="shared" si="3"/>
        <v xml:space="preserve"> </v>
      </c>
      <c r="D121" s="67" t="str">
        <f t="shared" si="4"/>
        <v xml:space="preserve"> </v>
      </c>
      <c r="E121" s="67">
        <v>1.1574074074074073E-5</v>
      </c>
      <c r="F121" s="215" t="e">
        <f t="shared" si="5"/>
        <v>#N/A</v>
      </c>
      <c r="G121" t="str">
        <f>IF((ISERROR((VLOOKUP(B121,Calculation!C$3:C$2610,1,FALSE)))),"not entered","")</f>
        <v/>
      </c>
      <c r="H121" t="str">
        <f>IF(ISNA(VLOOKUP(D121,Calculation!$AI$12:$AI$88,1,FALSE)),"NO club name match","Club Name Match")</f>
        <v>NO club name match</v>
      </c>
    </row>
    <row r="122" spans="2:8" x14ac:dyDescent="0.2">
      <c r="B122" s="66" t="s">
        <v>5</v>
      </c>
      <c r="C122" s="67" t="str">
        <f t="shared" si="3"/>
        <v xml:space="preserve"> </v>
      </c>
      <c r="D122" s="67" t="str">
        <f t="shared" si="4"/>
        <v xml:space="preserve"> </v>
      </c>
      <c r="E122" s="67">
        <v>1.1574074074074073E-5</v>
      </c>
      <c r="F122" s="215" t="e">
        <f t="shared" si="5"/>
        <v>#N/A</v>
      </c>
      <c r="G122" t="str">
        <f>IF((ISERROR((VLOOKUP(B122,Calculation!C$3:C$2610,1,FALSE)))),"not entered","")</f>
        <v/>
      </c>
      <c r="H122" t="str">
        <f>IF(ISNA(VLOOKUP(D122,Calculation!$AI$12:$AI$88,1,FALSE)),"NO club name match","Club Name Match")</f>
        <v>NO club name match</v>
      </c>
    </row>
    <row r="123" spans="2:8" x14ac:dyDescent="0.2">
      <c r="B123" s="66" t="s">
        <v>5</v>
      </c>
      <c r="C123" s="67" t="str">
        <f t="shared" si="3"/>
        <v xml:space="preserve"> </v>
      </c>
      <c r="D123" s="67" t="str">
        <f t="shared" si="4"/>
        <v xml:space="preserve"> </v>
      </c>
      <c r="E123" s="67">
        <v>1.1574074074074073E-5</v>
      </c>
      <c r="F123" s="215" t="e">
        <f t="shared" si="5"/>
        <v>#N/A</v>
      </c>
      <c r="G123" t="str">
        <f>IF((ISERROR((VLOOKUP(B123,Calculation!C$3:C$2610,1,FALSE)))),"not entered","")</f>
        <v/>
      </c>
      <c r="H123" t="str">
        <f>IF(ISNA(VLOOKUP(D123,Calculation!$AI$12:$AI$88,1,FALSE)),"NO club name match","Club Name Match")</f>
        <v>NO club name match</v>
      </c>
    </row>
    <row r="124" spans="2:8" x14ac:dyDescent="0.2">
      <c r="B124" s="66" t="s">
        <v>5</v>
      </c>
      <c r="C124" s="67" t="str">
        <f t="shared" si="3"/>
        <v xml:space="preserve"> </v>
      </c>
      <c r="D124" s="67" t="str">
        <f t="shared" si="4"/>
        <v xml:space="preserve"> </v>
      </c>
      <c r="E124" s="67">
        <v>1.1574074074074073E-5</v>
      </c>
      <c r="F124" s="215" t="e">
        <f t="shared" si="5"/>
        <v>#N/A</v>
      </c>
      <c r="G124" t="str">
        <f>IF((ISERROR((VLOOKUP(B124,Calculation!C$3:C$2610,1,FALSE)))),"not entered","")</f>
        <v/>
      </c>
      <c r="H124" t="str">
        <f>IF(ISNA(VLOOKUP(D124,Calculation!$AI$12:$AI$88,1,FALSE)),"NO club name match","Club Name Match")</f>
        <v>NO club name match</v>
      </c>
    </row>
    <row r="125" spans="2:8" x14ac:dyDescent="0.2">
      <c r="B125" s="66" t="s">
        <v>5</v>
      </c>
      <c r="C125" s="67" t="str">
        <f t="shared" si="3"/>
        <v xml:space="preserve"> </v>
      </c>
      <c r="D125" s="67" t="str">
        <f t="shared" si="4"/>
        <v xml:space="preserve"> </v>
      </c>
      <c r="E125" s="67">
        <v>1.1574074074074073E-5</v>
      </c>
      <c r="F125" s="215" t="e">
        <f t="shared" si="5"/>
        <v>#N/A</v>
      </c>
      <c r="G125" t="str">
        <f>IF((ISERROR((VLOOKUP(B125,Calculation!C$3:C$2610,1,FALSE)))),"not entered","")</f>
        <v/>
      </c>
      <c r="H125" t="str">
        <f>IF(ISNA(VLOOKUP(D125,Calculation!$AI$12:$AI$88,1,FALSE)),"NO club name match","Club Name Match")</f>
        <v>NO club name match</v>
      </c>
    </row>
    <row r="126" spans="2:8" x14ac:dyDescent="0.2">
      <c r="B126" s="66" t="s">
        <v>5</v>
      </c>
      <c r="C126" s="67" t="str">
        <f t="shared" si="3"/>
        <v xml:space="preserve"> </v>
      </c>
      <c r="D126" s="67" t="str">
        <f t="shared" si="4"/>
        <v xml:space="preserve"> </v>
      </c>
      <c r="E126" s="67">
        <v>1.1574074074074073E-5</v>
      </c>
      <c r="F126" s="215" t="e">
        <f t="shared" si="5"/>
        <v>#N/A</v>
      </c>
      <c r="G126" t="str">
        <f>IF((ISERROR((VLOOKUP(B126,Calculation!C$3:C$2610,1,FALSE)))),"not entered","")</f>
        <v/>
      </c>
      <c r="H126" t="str">
        <f>IF(ISNA(VLOOKUP(D126,Calculation!$AI$12:$AI$88,1,FALSE)),"NO club name match","Club Name Match")</f>
        <v>NO club name match</v>
      </c>
    </row>
    <row r="127" spans="2:8" x14ac:dyDescent="0.2">
      <c r="B127" s="66" t="s">
        <v>5</v>
      </c>
      <c r="C127" s="67" t="str">
        <f t="shared" si="3"/>
        <v xml:space="preserve"> </v>
      </c>
      <c r="D127" s="67" t="str">
        <f t="shared" si="4"/>
        <v xml:space="preserve"> </v>
      </c>
      <c r="E127" s="67">
        <v>1.1574074074074073E-5</v>
      </c>
      <c r="F127" s="215" t="e">
        <f t="shared" si="5"/>
        <v>#N/A</v>
      </c>
      <c r="G127" t="str">
        <f>IF((ISERROR((VLOOKUP(B127,Calculation!C$3:C$2610,1,FALSE)))),"not entered","")</f>
        <v/>
      </c>
      <c r="H127" t="str">
        <f>IF(ISNA(VLOOKUP(D127,Calculation!$AI$12:$AI$88,1,FALSE)),"NO club name match","Club Name Match")</f>
        <v>NO club name match</v>
      </c>
    </row>
    <row r="128" spans="2:8" x14ac:dyDescent="0.2">
      <c r="B128" s="66" t="s">
        <v>5</v>
      </c>
      <c r="C128" s="67" t="str">
        <f t="shared" si="3"/>
        <v xml:space="preserve"> </v>
      </c>
      <c r="D128" s="67" t="str">
        <f t="shared" si="4"/>
        <v xml:space="preserve"> </v>
      </c>
      <c r="E128" s="67">
        <v>1.1574074074074073E-5</v>
      </c>
      <c r="F128" s="215" t="e">
        <f t="shared" si="5"/>
        <v>#N/A</v>
      </c>
      <c r="G128" t="str">
        <f>IF((ISERROR((VLOOKUP(B128,Calculation!C$3:C$2610,1,FALSE)))),"not entered","")</f>
        <v/>
      </c>
      <c r="H128" t="str">
        <f>IF(ISNA(VLOOKUP(D128,Calculation!$AI$12:$AI$88,1,FALSE)),"NO club name match","Club Name Match")</f>
        <v>NO club name match</v>
      </c>
    </row>
    <row r="129" spans="2:8" x14ac:dyDescent="0.2">
      <c r="B129" s="66" t="s">
        <v>5</v>
      </c>
      <c r="C129" s="67" t="str">
        <f t="shared" si="3"/>
        <v xml:space="preserve"> </v>
      </c>
      <c r="D129" s="67" t="str">
        <f t="shared" si="4"/>
        <v xml:space="preserve"> </v>
      </c>
      <c r="E129" s="67">
        <v>1.1574074074074073E-5</v>
      </c>
      <c r="F129" s="215" t="e">
        <f t="shared" si="5"/>
        <v>#N/A</v>
      </c>
      <c r="G129" t="str">
        <f>IF((ISERROR((VLOOKUP(B129,Calculation!C$3:C$2610,1,FALSE)))),"not entered","")</f>
        <v/>
      </c>
      <c r="H129" t="str">
        <f>IF(ISNA(VLOOKUP(D129,Calculation!$AI$12:$AI$88,1,FALSE)),"NO club name match","Club Name Match")</f>
        <v>NO club name match</v>
      </c>
    </row>
    <row r="130" spans="2:8" x14ac:dyDescent="0.2">
      <c r="B130" s="66" t="s">
        <v>5</v>
      </c>
      <c r="C130" s="67" t="str">
        <f t="shared" si="3"/>
        <v xml:space="preserve"> </v>
      </c>
      <c r="D130" s="67" t="str">
        <f t="shared" si="4"/>
        <v xml:space="preserve"> </v>
      </c>
      <c r="E130" s="67">
        <v>1.1574074074074073E-5</v>
      </c>
      <c r="F130" s="215" t="e">
        <f t="shared" si="5"/>
        <v>#N/A</v>
      </c>
      <c r="G130" t="str">
        <f>IF((ISERROR((VLOOKUP(B130,Calculation!C$3:C$2610,1,FALSE)))),"not entered","")</f>
        <v/>
      </c>
      <c r="H130" t="str">
        <f>IF(ISNA(VLOOKUP(D130,Calculation!$AI$12:$AI$88,1,FALSE)),"NO club name match","Club Name Match")</f>
        <v>NO club name match</v>
      </c>
    </row>
    <row r="131" spans="2:8" x14ac:dyDescent="0.2">
      <c r="B131" s="66" t="s">
        <v>5</v>
      </c>
      <c r="C131" s="67" t="str">
        <f t="shared" si="3"/>
        <v xml:space="preserve"> </v>
      </c>
      <c r="D131" s="67" t="str">
        <f t="shared" si="4"/>
        <v xml:space="preserve"> </v>
      </c>
      <c r="E131" s="67">
        <v>1.1574074074074073E-5</v>
      </c>
      <c r="F131" s="215" t="e">
        <f t="shared" si="5"/>
        <v>#N/A</v>
      </c>
      <c r="G131" t="str">
        <f>IF((ISERROR((VLOOKUP(B131,Calculation!C$3:C$2610,1,FALSE)))),"not entered","")</f>
        <v/>
      </c>
      <c r="H131" t="str">
        <f>IF(ISNA(VLOOKUP(D131,Calculation!$AI$12:$AI$88,1,FALSE)),"NO club name match","Club Name Match")</f>
        <v>NO club name match</v>
      </c>
    </row>
    <row r="132" spans="2:8" x14ac:dyDescent="0.2">
      <c r="B132" s="66" t="s">
        <v>5</v>
      </c>
      <c r="C132" s="67" t="str">
        <f t="shared" si="3"/>
        <v xml:space="preserve"> </v>
      </c>
      <c r="D132" s="67" t="str">
        <f t="shared" si="4"/>
        <v xml:space="preserve"> </v>
      </c>
      <c r="E132" s="67">
        <v>1.1574074074074073E-5</v>
      </c>
      <c r="F132" s="215" t="e">
        <f t="shared" si="5"/>
        <v>#N/A</v>
      </c>
      <c r="G132" t="str">
        <f>IF((ISERROR((VLOOKUP(B132,Calculation!C$3:C$2610,1,FALSE)))),"not entered","")</f>
        <v/>
      </c>
      <c r="H132" t="str">
        <f>IF(ISNA(VLOOKUP(D132,Calculation!$AI$12:$AI$88,1,FALSE)),"NO club name match","Club Name Match")</f>
        <v>NO club name match</v>
      </c>
    </row>
    <row r="133" spans="2:8" x14ac:dyDescent="0.2">
      <c r="B133" s="66" t="s">
        <v>5</v>
      </c>
      <c r="C133" s="67" t="str">
        <f t="shared" si="3"/>
        <v xml:space="preserve"> </v>
      </c>
      <c r="D133" s="67" t="str">
        <f t="shared" si="4"/>
        <v xml:space="preserve"> </v>
      </c>
      <c r="E133" s="67">
        <v>1.1574074074074073E-5</v>
      </c>
      <c r="F133" s="215" t="e">
        <f t="shared" si="5"/>
        <v>#N/A</v>
      </c>
      <c r="G133" t="str">
        <f>IF((ISERROR((VLOOKUP(B133,Calculation!C$3:C$2610,1,FALSE)))),"not entered","")</f>
        <v/>
      </c>
      <c r="H133" t="str">
        <f>IF(ISNA(VLOOKUP(D133,Calculation!$AI$12:$AI$88,1,FALSE)),"NO club name match","Club Name Match")</f>
        <v>NO club name match</v>
      </c>
    </row>
    <row r="134" spans="2:8" x14ac:dyDescent="0.2">
      <c r="B134" s="66" t="s">
        <v>5</v>
      </c>
      <c r="C134" s="67" t="str">
        <f t="shared" ref="C134:C182" si="6">VLOOKUP(B134,name,3,FALSE)</f>
        <v xml:space="preserve"> </v>
      </c>
      <c r="D134" s="67" t="str">
        <f t="shared" ref="D134:D182" si="7">VLOOKUP(B134,name,2,FALSE)</f>
        <v xml:space="preserve"> </v>
      </c>
      <c r="E134" s="67">
        <v>1.1574074074074073E-5</v>
      </c>
      <c r="F134" s="215" t="e">
        <f t="shared" ref="F134:F197" si="8">TRUNC((VLOOKUP(C134,C$4:E$5,3,FALSE))/(E134/10000))</f>
        <v>#N/A</v>
      </c>
      <c r="G134" t="str">
        <f>IF((ISERROR((VLOOKUP(B134,Calculation!C$3:C$2610,1,FALSE)))),"not entered","")</f>
        <v/>
      </c>
      <c r="H134" t="str">
        <f>IF(ISNA(VLOOKUP(D134,Calculation!$AI$12:$AI$88,1,FALSE)),"NO club name match","Club Name Match")</f>
        <v>NO club name match</v>
      </c>
    </row>
    <row r="135" spans="2:8" x14ac:dyDescent="0.2">
      <c r="B135" s="66" t="s">
        <v>5</v>
      </c>
      <c r="C135" s="67" t="str">
        <f t="shared" si="6"/>
        <v xml:space="preserve"> </v>
      </c>
      <c r="D135" s="67" t="str">
        <f t="shared" si="7"/>
        <v xml:space="preserve"> </v>
      </c>
      <c r="E135" s="67">
        <v>1.1574074074074073E-5</v>
      </c>
      <c r="F135" s="215" t="e">
        <f t="shared" si="8"/>
        <v>#N/A</v>
      </c>
      <c r="G135" t="str">
        <f>IF((ISERROR((VLOOKUP(B135,Calculation!C$3:C$2610,1,FALSE)))),"not entered","")</f>
        <v/>
      </c>
      <c r="H135" t="str">
        <f>IF(ISNA(VLOOKUP(D135,Calculation!$AI$12:$AI$88,1,FALSE)),"NO club name match","Club Name Match")</f>
        <v>NO club name match</v>
      </c>
    </row>
    <row r="136" spans="2:8" x14ac:dyDescent="0.2">
      <c r="B136" s="66" t="s">
        <v>5</v>
      </c>
      <c r="C136" s="67" t="str">
        <f t="shared" si="6"/>
        <v xml:space="preserve"> </v>
      </c>
      <c r="D136" s="67" t="str">
        <f t="shared" si="7"/>
        <v xml:space="preserve"> </v>
      </c>
      <c r="E136" s="67">
        <v>1.1574074074074073E-5</v>
      </c>
      <c r="F136" s="215" t="e">
        <f t="shared" si="8"/>
        <v>#N/A</v>
      </c>
      <c r="G136" t="str">
        <f>IF((ISERROR((VLOOKUP(B136,Calculation!C$3:C$2610,1,FALSE)))),"not entered","")</f>
        <v/>
      </c>
      <c r="H136" t="str">
        <f>IF(ISNA(VLOOKUP(D136,Calculation!$AI$12:$AI$88,1,FALSE)),"NO club name match","Club Name Match")</f>
        <v>NO club name match</v>
      </c>
    </row>
    <row r="137" spans="2:8" x14ac:dyDescent="0.2">
      <c r="B137" s="66" t="s">
        <v>5</v>
      </c>
      <c r="C137" s="67" t="str">
        <f t="shared" si="6"/>
        <v xml:space="preserve"> </v>
      </c>
      <c r="D137" s="67" t="str">
        <f t="shared" si="7"/>
        <v xml:space="preserve"> </v>
      </c>
      <c r="E137" s="67">
        <v>1.1574074074074073E-5</v>
      </c>
      <c r="F137" s="215" t="e">
        <f t="shared" si="8"/>
        <v>#N/A</v>
      </c>
      <c r="G137" t="str">
        <f>IF((ISERROR((VLOOKUP(B137,Calculation!C$3:C$2610,1,FALSE)))),"not entered","")</f>
        <v/>
      </c>
      <c r="H137" t="str">
        <f>IF(ISNA(VLOOKUP(D137,Calculation!$AI$12:$AI$88,1,FALSE)),"NO club name match","Club Name Match")</f>
        <v>NO club name match</v>
      </c>
    </row>
    <row r="138" spans="2:8" x14ac:dyDescent="0.2">
      <c r="B138" s="66" t="s">
        <v>5</v>
      </c>
      <c r="C138" s="67" t="str">
        <f t="shared" si="6"/>
        <v xml:space="preserve"> </v>
      </c>
      <c r="D138" s="67" t="str">
        <f t="shared" si="7"/>
        <v xml:space="preserve"> </v>
      </c>
      <c r="E138" s="67">
        <v>1.1574074074074073E-5</v>
      </c>
      <c r="F138" s="215" t="e">
        <f t="shared" si="8"/>
        <v>#N/A</v>
      </c>
      <c r="G138" t="str">
        <f>IF((ISERROR((VLOOKUP(B138,Calculation!C$3:C$2610,1,FALSE)))),"not entered","")</f>
        <v/>
      </c>
      <c r="H138" t="str">
        <f>IF(ISNA(VLOOKUP(D138,Calculation!$AI$12:$AI$88,1,FALSE)),"NO club name match","Club Name Match")</f>
        <v>NO club name match</v>
      </c>
    </row>
    <row r="139" spans="2:8" x14ac:dyDescent="0.2">
      <c r="B139" s="66" t="s">
        <v>5</v>
      </c>
      <c r="C139" s="67" t="str">
        <f t="shared" si="6"/>
        <v xml:space="preserve"> </v>
      </c>
      <c r="D139" s="67" t="str">
        <f t="shared" si="7"/>
        <v xml:space="preserve"> </v>
      </c>
      <c r="E139" s="67">
        <v>1.1574074074074073E-5</v>
      </c>
      <c r="F139" s="215" t="e">
        <f t="shared" si="8"/>
        <v>#N/A</v>
      </c>
      <c r="G139" t="str">
        <f>IF((ISERROR((VLOOKUP(B139,Calculation!C$3:C$2610,1,FALSE)))),"not entered","")</f>
        <v/>
      </c>
      <c r="H139" t="str">
        <f>IF(ISNA(VLOOKUP(D139,Calculation!$AI$12:$AI$88,1,FALSE)),"NO club name match","Club Name Match")</f>
        <v>NO club name match</v>
      </c>
    </row>
    <row r="140" spans="2:8" x14ac:dyDescent="0.2">
      <c r="B140" s="66" t="s">
        <v>5</v>
      </c>
      <c r="C140" s="67" t="str">
        <f t="shared" si="6"/>
        <v xml:space="preserve"> </v>
      </c>
      <c r="D140" s="67" t="str">
        <f t="shared" si="7"/>
        <v xml:space="preserve"> </v>
      </c>
      <c r="E140" s="67">
        <v>1.1574074074074073E-5</v>
      </c>
      <c r="F140" s="215" t="e">
        <f t="shared" si="8"/>
        <v>#N/A</v>
      </c>
      <c r="G140" t="str">
        <f>IF((ISERROR((VLOOKUP(B140,Calculation!C$3:C$2610,1,FALSE)))),"not entered","")</f>
        <v/>
      </c>
      <c r="H140" t="str">
        <f>IF(ISNA(VLOOKUP(D140,Calculation!$AI$12:$AI$88,1,FALSE)),"NO club name match","Club Name Match")</f>
        <v>NO club name match</v>
      </c>
    </row>
    <row r="141" spans="2:8" x14ac:dyDescent="0.2">
      <c r="B141" s="66" t="s">
        <v>5</v>
      </c>
      <c r="C141" s="67" t="str">
        <f t="shared" si="6"/>
        <v xml:space="preserve"> </v>
      </c>
      <c r="D141" s="67" t="str">
        <f t="shared" si="7"/>
        <v xml:space="preserve"> </v>
      </c>
      <c r="E141" s="67">
        <v>1.1574074074074073E-5</v>
      </c>
      <c r="F141" s="215" t="e">
        <f t="shared" si="8"/>
        <v>#N/A</v>
      </c>
      <c r="G141" t="str">
        <f>IF((ISERROR((VLOOKUP(B141,Calculation!C$3:C$2610,1,FALSE)))),"not entered","")</f>
        <v/>
      </c>
      <c r="H141" t="str">
        <f>IF(ISNA(VLOOKUP(D141,Calculation!$AI$12:$AI$88,1,FALSE)),"NO club name match","Club Name Match")</f>
        <v>NO club name match</v>
      </c>
    </row>
    <row r="142" spans="2:8" x14ac:dyDescent="0.2">
      <c r="B142" s="66" t="s">
        <v>5</v>
      </c>
      <c r="C142" s="67" t="str">
        <f t="shared" si="6"/>
        <v xml:space="preserve"> </v>
      </c>
      <c r="D142" s="67" t="str">
        <f t="shared" si="7"/>
        <v xml:space="preserve"> </v>
      </c>
      <c r="E142" s="67">
        <v>1.1574074074074073E-5</v>
      </c>
      <c r="F142" s="215" t="e">
        <f t="shared" si="8"/>
        <v>#N/A</v>
      </c>
      <c r="G142" t="str">
        <f>IF((ISERROR((VLOOKUP(B142,Calculation!C$3:C$2610,1,FALSE)))),"not entered","")</f>
        <v/>
      </c>
      <c r="H142" t="str">
        <f>IF(ISNA(VLOOKUP(D142,Calculation!$AI$12:$AI$88,1,FALSE)),"NO club name match","Club Name Match")</f>
        <v>NO club name match</v>
      </c>
    </row>
    <row r="143" spans="2:8" x14ac:dyDescent="0.2">
      <c r="B143" s="66" t="s">
        <v>5</v>
      </c>
      <c r="C143" s="67" t="str">
        <f t="shared" si="6"/>
        <v xml:space="preserve"> </v>
      </c>
      <c r="D143" s="67" t="str">
        <f t="shared" si="7"/>
        <v xml:space="preserve"> </v>
      </c>
      <c r="E143" s="67">
        <v>1.1574074074074073E-5</v>
      </c>
      <c r="F143" s="215" t="e">
        <f t="shared" si="8"/>
        <v>#N/A</v>
      </c>
      <c r="G143" t="str">
        <f>IF((ISERROR((VLOOKUP(B143,Calculation!C$3:C$2610,1,FALSE)))),"not entered","")</f>
        <v/>
      </c>
      <c r="H143" t="str">
        <f>IF(ISNA(VLOOKUP(D143,Calculation!$AI$12:$AI$88,1,FALSE)),"NO club name match","Club Name Match")</f>
        <v>NO club name match</v>
      </c>
    </row>
    <row r="144" spans="2:8" x14ac:dyDescent="0.2">
      <c r="B144" s="66" t="s">
        <v>5</v>
      </c>
      <c r="C144" s="67" t="str">
        <f t="shared" si="6"/>
        <v xml:space="preserve"> </v>
      </c>
      <c r="D144" s="67" t="str">
        <f t="shared" si="7"/>
        <v xml:space="preserve"> </v>
      </c>
      <c r="E144" s="67">
        <v>1.1574074074074073E-5</v>
      </c>
      <c r="F144" s="215" t="e">
        <f t="shared" si="8"/>
        <v>#N/A</v>
      </c>
      <c r="G144" t="str">
        <f>IF((ISERROR((VLOOKUP(B144,Calculation!C$3:C$2610,1,FALSE)))),"not entered","")</f>
        <v/>
      </c>
      <c r="H144" t="str">
        <f>IF(ISNA(VLOOKUP(D144,Calculation!$AI$12:$AI$88,1,FALSE)),"NO club name match","Club Name Match")</f>
        <v>NO club name match</v>
      </c>
    </row>
    <row r="145" spans="2:8" x14ac:dyDescent="0.2">
      <c r="B145" s="66" t="s">
        <v>5</v>
      </c>
      <c r="C145" s="67" t="str">
        <f t="shared" si="6"/>
        <v xml:space="preserve"> </v>
      </c>
      <c r="D145" s="67" t="str">
        <f t="shared" si="7"/>
        <v xml:space="preserve"> </v>
      </c>
      <c r="E145" s="67">
        <v>1.1574074074074073E-5</v>
      </c>
      <c r="F145" s="215" t="e">
        <f t="shared" si="8"/>
        <v>#N/A</v>
      </c>
      <c r="G145" t="str">
        <f>IF((ISERROR((VLOOKUP(B145,Calculation!C$3:C$2610,1,FALSE)))),"not entered","")</f>
        <v/>
      </c>
      <c r="H145" t="str">
        <f>IF(ISNA(VLOOKUP(D145,Calculation!$AI$12:$AI$88,1,FALSE)),"NO club name match","Club Name Match")</f>
        <v>NO club name match</v>
      </c>
    </row>
    <row r="146" spans="2:8" x14ac:dyDescent="0.2">
      <c r="B146" s="66" t="s">
        <v>5</v>
      </c>
      <c r="C146" s="67" t="str">
        <f t="shared" si="6"/>
        <v xml:space="preserve"> </v>
      </c>
      <c r="D146" s="67" t="str">
        <f t="shared" si="7"/>
        <v xml:space="preserve"> </v>
      </c>
      <c r="E146" s="67">
        <v>1.1574074074074073E-5</v>
      </c>
      <c r="F146" s="215" t="e">
        <f t="shared" si="8"/>
        <v>#N/A</v>
      </c>
      <c r="G146" t="str">
        <f>IF((ISERROR((VLOOKUP(B146,Calculation!C$3:C$2610,1,FALSE)))),"not entered","")</f>
        <v/>
      </c>
      <c r="H146" t="str">
        <f>IF(ISNA(VLOOKUP(D146,Calculation!$AI$12:$AI$88,1,FALSE)),"NO club name match","Club Name Match")</f>
        <v>NO club name match</v>
      </c>
    </row>
    <row r="147" spans="2:8" x14ac:dyDescent="0.2">
      <c r="B147" s="66" t="s">
        <v>5</v>
      </c>
      <c r="C147" s="67" t="str">
        <f t="shared" si="6"/>
        <v xml:space="preserve"> </v>
      </c>
      <c r="D147" s="67" t="str">
        <f t="shared" si="7"/>
        <v xml:space="preserve"> </v>
      </c>
      <c r="E147" s="67">
        <v>1.1574074074074073E-5</v>
      </c>
      <c r="F147" s="215" t="e">
        <f t="shared" si="8"/>
        <v>#N/A</v>
      </c>
      <c r="G147" t="str">
        <f>IF((ISERROR((VLOOKUP(B147,Calculation!C$3:C$2610,1,FALSE)))),"not entered","")</f>
        <v/>
      </c>
      <c r="H147" t="str">
        <f>IF(ISNA(VLOOKUP(D147,Calculation!$AI$12:$AI$88,1,FALSE)),"NO club name match","Club Name Match")</f>
        <v>NO club name match</v>
      </c>
    </row>
    <row r="148" spans="2:8" x14ac:dyDescent="0.2">
      <c r="B148" s="66" t="s">
        <v>5</v>
      </c>
      <c r="C148" s="67" t="str">
        <f t="shared" si="6"/>
        <v xml:space="preserve"> </v>
      </c>
      <c r="D148" s="67" t="str">
        <f t="shared" si="7"/>
        <v xml:space="preserve"> </v>
      </c>
      <c r="E148" s="67">
        <v>1.1574074074074073E-5</v>
      </c>
      <c r="F148" s="215" t="e">
        <f t="shared" si="8"/>
        <v>#N/A</v>
      </c>
      <c r="G148" t="str">
        <f>IF((ISERROR((VLOOKUP(B148,Calculation!C$3:C$2610,1,FALSE)))),"not entered","")</f>
        <v/>
      </c>
      <c r="H148" t="str">
        <f>IF(ISNA(VLOOKUP(D148,Calculation!$AI$12:$AI$88,1,FALSE)),"NO club name match","Club Name Match")</f>
        <v>NO club name match</v>
      </c>
    </row>
    <row r="149" spans="2:8" x14ac:dyDescent="0.2">
      <c r="B149" s="66" t="s">
        <v>5</v>
      </c>
      <c r="C149" s="67" t="str">
        <f t="shared" si="6"/>
        <v xml:space="preserve"> </v>
      </c>
      <c r="D149" s="67" t="str">
        <f t="shared" si="7"/>
        <v xml:space="preserve"> </v>
      </c>
      <c r="E149" s="67">
        <v>1.1574074074074073E-5</v>
      </c>
      <c r="F149" s="215" t="e">
        <f t="shared" si="8"/>
        <v>#N/A</v>
      </c>
      <c r="G149" t="str">
        <f>IF((ISERROR((VLOOKUP(B149,Calculation!C$3:C$2610,1,FALSE)))),"not entered","")</f>
        <v/>
      </c>
      <c r="H149" t="str">
        <f>IF(ISNA(VLOOKUP(D149,Calculation!$AI$12:$AI$88,1,FALSE)),"NO club name match","Club Name Match")</f>
        <v>NO club name match</v>
      </c>
    </row>
    <row r="150" spans="2:8" x14ac:dyDescent="0.2">
      <c r="B150" s="66" t="s">
        <v>5</v>
      </c>
      <c r="C150" s="67" t="str">
        <f t="shared" si="6"/>
        <v xml:space="preserve"> </v>
      </c>
      <c r="D150" s="67" t="str">
        <f t="shared" si="7"/>
        <v xml:space="preserve"> </v>
      </c>
      <c r="E150" s="67">
        <v>1.1574074074074073E-5</v>
      </c>
      <c r="F150" s="215" t="e">
        <f t="shared" si="8"/>
        <v>#N/A</v>
      </c>
      <c r="G150" t="str">
        <f>IF((ISERROR((VLOOKUP(B150,Calculation!C$3:C$2610,1,FALSE)))),"not entered","")</f>
        <v/>
      </c>
      <c r="H150" t="str">
        <f>IF(ISNA(VLOOKUP(D150,Calculation!$AI$12:$AI$88,1,FALSE)),"NO club name match","Club Name Match")</f>
        <v>NO club name match</v>
      </c>
    </row>
    <row r="151" spans="2:8" x14ac:dyDescent="0.2">
      <c r="B151" s="66" t="s">
        <v>5</v>
      </c>
      <c r="C151" s="67" t="str">
        <f t="shared" si="6"/>
        <v xml:space="preserve"> </v>
      </c>
      <c r="D151" s="67" t="str">
        <f t="shared" si="7"/>
        <v xml:space="preserve"> </v>
      </c>
      <c r="E151" s="67">
        <v>1.1574074074074073E-5</v>
      </c>
      <c r="F151" s="215" t="e">
        <f t="shared" si="8"/>
        <v>#N/A</v>
      </c>
      <c r="G151" t="str">
        <f>IF((ISERROR((VLOOKUP(B151,Calculation!C$3:C$2610,1,FALSE)))),"not entered","")</f>
        <v/>
      </c>
      <c r="H151" t="str">
        <f>IF(ISNA(VLOOKUP(D151,Calculation!$AI$12:$AI$88,1,FALSE)),"NO club name match","Club Name Match")</f>
        <v>NO club name match</v>
      </c>
    </row>
    <row r="152" spans="2:8" x14ac:dyDescent="0.2">
      <c r="B152" s="66" t="s">
        <v>5</v>
      </c>
      <c r="C152" s="67" t="str">
        <f t="shared" si="6"/>
        <v xml:space="preserve"> </v>
      </c>
      <c r="D152" s="67" t="str">
        <f t="shared" si="7"/>
        <v xml:space="preserve"> </v>
      </c>
      <c r="E152" s="67">
        <v>1.1574074074074073E-5</v>
      </c>
      <c r="F152" s="215" t="e">
        <f t="shared" si="8"/>
        <v>#N/A</v>
      </c>
      <c r="G152" t="str">
        <f>IF((ISERROR((VLOOKUP(B152,Calculation!C$3:C$2610,1,FALSE)))),"not entered","")</f>
        <v/>
      </c>
      <c r="H152" t="str">
        <f>IF(ISNA(VLOOKUP(D152,Calculation!$AI$12:$AI$88,1,FALSE)),"NO club name match","Club Name Match")</f>
        <v>NO club name match</v>
      </c>
    </row>
    <row r="153" spans="2:8" x14ac:dyDescent="0.2">
      <c r="B153" s="66" t="s">
        <v>5</v>
      </c>
      <c r="C153" s="67" t="str">
        <f t="shared" si="6"/>
        <v xml:space="preserve"> </v>
      </c>
      <c r="D153" s="67" t="str">
        <f t="shared" si="7"/>
        <v xml:space="preserve"> </v>
      </c>
      <c r="E153" s="67">
        <v>1.1574074074074073E-5</v>
      </c>
      <c r="F153" s="215" t="e">
        <f t="shared" si="8"/>
        <v>#N/A</v>
      </c>
      <c r="G153" t="str">
        <f>IF((ISERROR((VLOOKUP(B153,Calculation!C$3:C$2610,1,FALSE)))),"not entered","")</f>
        <v/>
      </c>
      <c r="H153" t="str">
        <f>IF(ISNA(VLOOKUP(D153,Calculation!$AI$12:$AI$88,1,FALSE)),"NO club name match","Club Name Match")</f>
        <v>NO club name match</v>
      </c>
    </row>
    <row r="154" spans="2:8" x14ac:dyDescent="0.2">
      <c r="B154" s="66" t="s">
        <v>5</v>
      </c>
      <c r="C154" s="67" t="str">
        <f t="shared" si="6"/>
        <v xml:space="preserve"> </v>
      </c>
      <c r="D154" s="67" t="str">
        <f t="shared" si="7"/>
        <v xml:space="preserve"> </v>
      </c>
      <c r="E154" s="67">
        <v>1.1574074074074073E-5</v>
      </c>
      <c r="F154" s="215" t="e">
        <f t="shared" si="8"/>
        <v>#N/A</v>
      </c>
      <c r="G154" t="str">
        <f>IF((ISERROR((VLOOKUP(B154,Calculation!C$3:C$2610,1,FALSE)))),"not entered","")</f>
        <v/>
      </c>
      <c r="H154" t="str">
        <f>IF(ISNA(VLOOKUP(D154,Calculation!$AI$12:$AI$88,1,FALSE)),"NO club name match","Club Name Match")</f>
        <v>NO club name match</v>
      </c>
    </row>
    <row r="155" spans="2:8" x14ac:dyDescent="0.2">
      <c r="B155" s="66" t="s">
        <v>5</v>
      </c>
      <c r="C155" s="67" t="str">
        <f t="shared" si="6"/>
        <v xml:space="preserve"> </v>
      </c>
      <c r="D155" s="67" t="str">
        <f t="shared" si="7"/>
        <v xml:space="preserve"> </v>
      </c>
      <c r="E155" s="67">
        <v>1.1574074074074073E-5</v>
      </c>
      <c r="F155" s="215" t="e">
        <f t="shared" si="8"/>
        <v>#N/A</v>
      </c>
      <c r="G155" t="str">
        <f>IF((ISERROR((VLOOKUP(B155,Calculation!C$3:C$2610,1,FALSE)))),"not entered","")</f>
        <v/>
      </c>
      <c r="H155" t="str">
        <f>IF(ISNA(VLOOKUP(D155,Calculation!$AI$12:$AI$88,1,FALSE)),"NO club name match","Club Name Match")</f>
        <v>NO club name match</v>
      </c>
    </row>
    <row r="156" spans="2:8" x14ac:dyDescent="0.2">
      <c r="B156" s="66" t="s">
        <v>5</v>
      </c>
      <c r="C156" s="67" t="str">
        <f t="shared" si="6"/>
        <v xml:space="preserve"> </v>
      </c>
      <c r="D156" s="67" t="str">
        <f t="shared" si="7"/>
        <v xml:space="preserve"> </v>
      </c>
      <c r="E156" s="67">
        <v>1.1574074074074073E-5</v>
      </c>
      <c r="F156" s="215" t="e">
        <f t="shared" si="8"/>
        <v>#N/A</v>
      </c>
      <c r="G156" t="str">
        <f>IF((ISERROR((VLOOKUP(B156,Calculation!C$3:C$2610,1,FALSE)))),"not entered","")</f>
        <v/>
      </c>
      <c r="H156" t="str">
        <f>IF(ISNA(VLOOKUP(D156,Calculation!$AI$12:$AI$88,1,FALSE)),"NO club name match","Club Name Match")</f>
        <v>NO club name match</v>
      </c>
    </row>
    <row r="157" spans="2:8" x14ac:dyDescent="0.2">
      <c r="B157" s="66" t="s">
        <v>5</v>
      </c>
      <c r="C157" s="67" t="str">
        <f t="shared" si="6"/>
        <v xml:space="preserve"> </v>
      </c>
      <c r="D157" s="67" t="str">
        <f t="shared" si="7"/>
        <v xml:space="preserve"> </v>
      </c>
      <c r="E157" s="67">
        <v>1.1574074074074073E-5</v>
      </c>
      <c r="F157" s="215" t="e">
        <f t="shared" si="8"/>
        <v>#N/A</v>
      </c>
      <c r="G157" t="str">
        <f>IF((ISERROR((VLOOKUP(B157,Calculation!C$3:C$2610,1,FALSE)))),"not entered","")</f>
        <v/>
      </c>
      <c r="H157" t="str">
        <f>IF(ISNA(VLOOKUP(D157,Calculation!$AI$12:$AI$88,1,FALSE)),"NO club name match","Club Name Match")</f>
        <v>NO club name match</v>
      </c>
    </row>
    <row r="158" spans="2:8" x14ac:dyDescent="0.2">
      <c r="B158" s="66" t="s">
        <v>5</v>
      </c>
      <c r="C158" s="67" t="str">
        <f t="shared" si="6"/>
        <v xml:space="preserve"> </v>
      </c>
      <c r="D158" s="67" t="str">
        <f t="shared" si="7"/>
        <v xml:space="preserve"> </v>
      </c>
      <c r="E158" s="67">
        <v>1.1574074074074073E-5</v>
      </c>
      <c r="F158" s="215" t="e">
        <f t="shared" si="8"/>
        <v>#N/A</v>
      </c>
      <c r="G158" t="str">
        <f>IF((ISERROR((VLOOKUP(B158,Calculation!C$3:C$2610,1,FALSE)))),"not entered","")</f>
        <v/>
      </c>
      <c r="H158" t="str">
        <f>IF(ISNA(VLOOKUP(D158,Calculation!$AI$12:$AI$88,1,FALSE)),"NO club name match","Club Name Match")</f>
        <v>NO club name match</v>
      </c>
    </row>
    <row r="159" spans="2:8" x14ac:dyDescent="0.2">
      <c r="B159" s="66" t="s">
        <v>5</v>
      </c>
      <c r="C159" s="67" t="str">
        <f t="shared" si="6"/>
        <v xml:space="preserve"> </v>
      </c>
      <c r="D159" s="67" t="str">
        <f t="shared" si="7"/>
        <v xml:space="preserve"> </v>
      </c>
      <c r="E159" s="67">
        <v>1.1574074074074073E-5</v>
      </c>
      <c r="F159" s="215" t="e">
        <f t="shared" si="8"/>
        <v>#N/A</v>
      </c>
      <c r="G159" t="str">
        <f>IF((ISERROR((VLOOKUP(B159,Calculation!C$3:C$2610,1,FALSE)))),"not entered","")</f>
        <v/>
      </c>
      <c r="H159" t="str">
        <f>IF(ISNA(VLOOKUP(D159,Calculation!$AI$12:$AI$88,1,FALSE)),"NO club name match","Club Name Match")</f>
        <v>NO club name match</v>
      </c>
    </row>
    <row r="160" spans="2:8" x14ac:dyDescent="0.2">
      <c r="B160" s="66" t="s">
        <v>5</v>
      </c>
      <c r="C160" s="67" t="str">
        <f t="shared" si="6"/>
        <v xml:space="preserve"> </v>
      </c>
      <c r="D160" s="67" t="str">
        <f t="shared" si="7"/>
        <v xml:space="preserve"> </v>
      </c>
      <c r="E160" s="67">
        <v>1.1574074074074073E-5</v>
      </c>
      <c r="F160" s="215" t="e">
        <f t="shared" si="8"/>
        <v>#N/A</v>
      </c>
      <c r="G160" t="str">
        <f>IF((ISERROR((VLOOKUP(B160,Calculation!C$3:C$2610,1,FALSE)))),"not entered","")</f>
        <v/>
      </c>
      <c r="H160" t="str">
        <f>IF(ISNA(VLOOKUP(D160,Calculation!$AI$12:$AI$88,1,FALSE)),"NO club name match","Club Name Match")</f>
        <v>NO club name match</v>
      </c>
    </row>
    <row r="161" spans="2:8" x14ac:dyDescent="0.2">
      <c r="B161" s="66" t="s">
        <v>5</v>
      </c>
      <c r="C161" s="67" t="str">
        <f t="shared" si="6"/>
        <v xml:space="preserve"> </v>
      </c>
      <c r="D161" s="67" t="str">
        <f t="shared" si="7"/>
        <v xml:space="preserve"> </v>
      </c>
      <c r="E161" s="67">
        <v>1.1574074074074073E-5</v>
      </c>
      <c r="F161" s="215" t="e">
        <f t="shared" si="8"/>
        <v>#N/A</v>
      </c>
      <c r="G161" t="str">
        <f>IF((ISERROR((VLOOKUP(B161,Calculation!C$3:C$2610,1,FALSE)))),"not entered","")</f>
        <v/>
      </c>
      <c r="H161" t="str">
        <f>IF(ISNA(VLOOKUP(D161,Calculation!$AI$12:$AI$88,1,FALSE)),"NO club name match","Club Name Match")</f>
        <v>NO club name match</v>
      </c>
    </row>
    <row r="162" spans="2:8" x14ac:dyDescent="0.2">
      <c r="B162" s="66" t="s">
        <v>5</v>
      </c>
      <c r="C162" s="67" t="str">
        <f t="shared" si="6"/>
        <v xml:space="preserve"> </v>
      </c>
      <c r="D162" s="67" t="str">
        <f t="shared" si="7"/>
        <v xml:space="preserve"> </v>
      </c>
      <c r="E162" s="67">
        <v>1.1574074074074073E-5</v>
      </c>
      <c r="F162" s="215" t="e">
        <f t="shared" si="8"/>
        <v>#N/A</v>
      </c>
      <c r="G162" t="str">
        <f>IF((ISERROR((VLOOKUP(B162,Calculation!C$3:C$2610,1,FALSE)))),"not entered","")</f>
        <v/>
      </c>
      <c r="H162" t="str">
        <f>IF(ISNA(VLOOKUP(D162,Calculation!$AI$12:$AI$88,1,FALSE)),"NO club name match","Club Name Match")</f>
        <v>NO club name match</v>
      </c>
    </row>
    <row r="163" spans="2:8" x14ac:dyDescent="0.2">
      <c r="B163" s="66" t="s">
        <v>5</v>
      </c>
      <c r="C163" s="67" t="str">
        <f t="shared" si="6"/>
        <v xml:space="preserve"> </v>
      </c>
      <c r="D163" s="67" t="str">
        <f t="shared" si="7"/>
        <v xml:space="preserve"> </v>
      </c>
      <c r="E163" s="67">
        <v>1.1574074074074073E-5</v>
      </c>
      <c r="F163" s="215" t="e">
        <f t="shared" si="8"/>
        <v>#N/A</v>
      </c>
      <c r="G163" t="str">
        <f>IF((ISERROR((VLOOKUP(B163,Calculation!C$3:C$2610,1,FALSE)))),"not entered","")</f>
        <v/>
      </c>
      <c r="H163" t="str">
        <f>IF(ISNA(VLOOKUP(D163,Calculation!$AI$12:$AI$88,1,FALSE)),"NO club name match","Club Name Match")</f>
        <v>NO club name match</v>
      </c>
    </row>
    <row r="164" spans="2:8" x14ac:dyDescent="0.2">
      <c r="B164" s="66" t="s">
        <v>5</v>
      </c>
      <c r="C164" s="67" t="str">
        <f t="shared" si="6"/>
        <v xml:space="preserve"> </v>
      </c>
      <c r="D164" s="67" t="str">
        <f t="shared" si="7"/>
        <v xml:space="preserve"> </v>
      </c>
      <c r="E164" s="67">
        <v>1.1574074074074073E-5</v>
      </c>
      <c r="F164" s="215" t="e">
        <f t="shared" si="8"/>
        <v>#N/A</v>
      </c>
      <c r="G164" t="str">
        <f>IF((ISERROR((VLOOKUP(B164,Calculation!C$3:C$2610,1,FALSE)))),"not entered","")</f>
        <v/>
      </c>
      <c r="H164" t="str">
        <f>IF(ISNA(VLOOKUP(D164,Calculation!$AI$12:$AI$88,1,FALSE)),"NO club name match","Club Name Match")</f>
        <v>NO club name match</v>
      </c>
    </row>
    <row r="165" spans="2:8" x14ac:dyDescent="0.2">
      <c r="B165" s="66" t="s">
        <v>5</v>
      </c>
      <c r="C165" s="67" t="str">
        <f t="shared" si="6"/>
        <v xml:space="preserve"> </v>
      </c>
      <c r="D165" s="67" t="str">
        <f t="shared" si="7"/>
        <v xml:space="preserve"> </v>
      </c>
      <c r="E165" s="67">
        <v>1.1574074074074073E-5</v>
      </c>
      <c r="F165" s="215" t="e">
        <f t="shared" si="8"/>
        <v>#N/A</v>
      </c>
      <c r="G165" t="str">
        <f>IF((ISERROR((VLOOKUP(B165,Calculation!C$3:C$2610,1,FALSE)))),"not entered","")</f>
        <v/>
      </c>
      <c r="H165" t="str">
        <f>IF(ISNA(VLOOKUP(D165,Calculation!$AI$12:$AI$88,1,FALSE)),"NO club name match","Club Name Match")</f>
        <v>NO club name match</v>
      </c>
    </row>
    <row r="166" spans="2:8" x14ac:dyDescent="0.2">
      <c r="B166" s="66" t="s">
        <v>5</v>
      </c>
      <c r="C166" s="67" t="str">
        <f t="shared" si="6"/>
        <v xml:space="preserve"> </v>
      </c>
      <c r="D166" s="67" t="str">
        <f t="shared" si="7"/>
        <v xml:space="preserve"> </v>
      </c>
      <c r="E166" s="67">
        <v>1.1574074074074073E-5</v>
      </c>
      <c r="F166" s="215" t="e">
        <f t="shared" si="8"/>
        <v>#N/A</v>
      </c>
      <c r="G166" t="str">
        <f>IF((ISERROR((VLOOKUP(B166,Calculation!C$3:C$2610,1,FALSE)))),"not entered","")</f>
        <v/>
      </c>
      <c r="H166" t="str">
        <f>IF(ISNA(VLOOKUP(D166,Calculation!$AI$12:$AI$88,1,FALSE)),"NO club name match","Club Name Match")</f>
        <v>NO club name match</v>
      </c>
    </row>
    <row r="167" spans="2:8" x14ac:dyDescent="0.2">
      <c r="B167" s="66" t="s">
        <v>5</v>
      </c>
      <c r="C167" s="67" t="str">
        <f t="shared" si="6"/>
        <v xml:space="preserve"> </v>
      </c>
      <c r="D167" s="67" t="str">
        <f t="shared" si="7"/>
        <v xml:space="preserve"> </v>
      </c>
      <c r="E167" s="67">
        <v>1.1574074074074073E-5</v>
      </c>
      <c r="F167" s="215" t="e">
        <f t="shared" si="8"/>
        <v>#N/A</v>
      </c>
      <c r="G167" t="str">
        <f>IF((ISERROR((VLOOKUP(B167,Calculation!C$3:C$2610,1,FALSE)))),"not entered","")</f>
        <v/>
      </c>
      <c r="H167" t="str">
        <f>IF(ISNA(VLOOKUP(D167,Calculation!$AI$12:$AI$88,1,FALSE)),"NO club name match","Club Name Match")</f>
        <v>NO club name match</v>
      </c>
    </row>
    <row r="168" spans="2:8" x14ac:dyDescent="0.2">
      <c r="B168" s="66" t="s">
        <v>5</v>
      </c>
      <c r="C168" s="67" t="str">
        <f t="shared" si="6"/>
        <v xml:space="preserve"> </v>
      </c>
      <c r="D168" s="67" t="str">
        <f t="shared" si="7"/>
        <v xml:space="preserve"> </v>
      </c>
      <c r="E168" s="67">
        <v>1.1574074074074073E-5</v>
      </c>
      <c r="F168" s="215" t="e">
        <f t="shared" si="8"/>
        <v>#N/A</v>
      </c>
      <c r="G168" t="str">
        <f>IF((ISERROR((VLOOKUP(B168,Calculation!C$3:C$2610,1,FALSE)))),"not entered","")</f>
        <v/>
      </c>
      <c r="H168" t="str">
        <f>IF(ISNA(VLOOKUP(D168,Calculation!$AI$12:$AI$88,1,FALSE)),"NO club name match","Club Name Match")</f>
        <v>NO club name match</v>
      </c>
    </row>
    <row r="169" spans="2:8" x14ac:dyDescent="0.2">
      <c r="B169" s="66" t="s">
        <v>5</v>
      </c>
      <c r="C169" s="67" t="str">
        <f t="shared" si="6"/>
        <v xml:space="preserve"> </v>
      </c>
      <c r="D169" s="67" t="str">
        <f t="shared" si="7"/>
        <v xml:space="preserve"> </v>
      </c>
      <c r="E169" s="67">
        <v>1.1574074074074073E-5</v>
      </c>
      <c r="F169" s="215" t="e">
        <f t="shared" si="8"/>
        <v>#N/A</v>
      </c>
      <c r="G169" t="str">
        <f>IF((ISERROR((VLOOKUP(B169,Calculation!C$3:C$2610,1,FALSE)))),"not entered","")</f>
        <v/>
      </c>
      <c r="H169" t="str">
        <f>IF(ISNA(VLOOKUP(D169,Calculation!$AI$12:$AI$88,1,FALSE)),"NO club name match","Club Name Match")</f>
        <v>NO club name match</v>
      </c>
    </row>
    <row r="170" spans="2:8" x14ac:dyDescent="0.2">
      <c r="B170" s="66" t="s">
        <v>5</v>
      </c>
      <c r="C170" s="67" t="str">
        <f t="shared" si="6"/>
        <v xml:space="preserve"> </v>
      </c>
      <c r="D170" s="67" t="str">
        <f t="shared" si="7"/>
        <v xml:space="preserve"> </v>
      </c>
      <c r="E170" s="67">
        <v>1.1574074074074073E-5</v>
      </c>
      <c r="F170" s="215" t="e">
        <f t="shared" si="8"/>
        <v>#N/A</v>
      </c>
      <c r="G170" t="str">
        <f>IF((ISERROR((VLOOKUP(B170,Calculation!C$3:C$2610,1,FALSE)))),"not entered","")</f>
        <v/>
      </c>
      <c r="H170" t="str">
        <f>IF(ISNA(VLOOKUP(D170,Calculation!$AI$12:$AI$88,1,FALSE)),"NO club name match","Club Name Match")</f>
        <v>NO club name match</v>
      </c>
    </row>
    <row r="171" spans="2:8" x14ac:dyDescent="0.2">
      <c r="B171" s="66" t="s">
        <v>5</v>
      </c>
      <c r="C171" s="67" t="str">
        <f t="shared" si="6"/>
        <v xml:space="preserve"> </v>
      </c>
      <c r="D171" s="67" t="str">
        <f t="shared" si="7"/>
        <v xml:space="preserve"> </v>
      </c>
      <c r="E171" s="67">
        <v>1.1574074074074073E-5</v>
      </c>
      <c r="F171" s="215" t="e">
        <f t="shared" si="8"/>
        <v>#N/A</v>
      </c>
      <c r="G171" t="str">
        <f>IF((ISERROR((VLOOKUP(B171,Calculation!C$3:C$2610,1,FALSE)))),"not entered","")</f>
        <v/>
      </c>
      <c r="H171" t="str">
        <f>IF(ISNA(VLOOKUP(D171,Calculation!$AI$12:$AI$88,1,FALSE)),"NO club name match","Club Name Match")</f>
        <v>NO club name match</v>
      </c>
    </row>
    <row r="172" spans="2:8" x14ac:dyDescent="0.2">
      <c r="B172" s="66" t="s">
        <v>5</v>
      </c>
      <c r="C172" s="67" t="str">
        <f t="shared" si="6"/>
        <v xml:space="preserve"> </v>
      </c>
      <c r="D172" s="67" t="str">
        <f t="shared" si="7"/>
        <v xml:space="preserve"> </v>
      </c>
      <c r="E172" s="67">
        <v>1.1574074074074073E-5</v>
      </c>
      <c r="F172" s="215" t="e">
        <f t="shared" si="8"/>
        <v>#N/A</v>
      </c>
      <c r="G172" t="str">
        <f>IF((ISERROR((VLOOKUP(B172,Calculation!C$3:C$2610,1,FALSE)))),"not entered","")</f>
        <v/>
      </c>
      <c r="H172" t="str">
        <f>IF(ISNA(VLOOKUP(D172,Calculation!$AI$12:$AI$88,1,FALSE)),"NO club name match","Club Name Match")</f>
        <v>NO club name match</v>
      </c>
    </row>
    <row r="173" spans="2:8" x14ac:dyDescent="0.2">
      <c r="B173" s="66" t="s">
        <v>5</v>
      </c>
      <c r="C173" s="67" t="str">
        <f t="shared" si="6"/>
        <v xml:space="preserve"> </v>
      </c>
      <c r="D173" s="67" t="str">
        <f t="shared" si="7"/>
        <v xml:space="preserve"> </v>
      </c>
      <c r="E173" s="67">
        <v>1.1574074074074073E-5</v>
      </c>
      <c r="F173" s="215" t="e">
        <f t="shared" si="8"/>
        <v>#N/A</v>
      </c>
      <c r="G173" t="str">
        <f>IF((ISERROR((VLOOKUP(B173,Calculation!C$3:C$2610,1,FALSE)))),"not entered","")</f>
        <v/>
      </c>
      <c r="H173" t="str">
        <f>IF(ISNA(VLOOKUP(D173,Calculation!$AI$12:$AI$88,1,FALSE)),"NO club name match","Club Name Match")</f>
        <v>NO club name match</v>
      </c>
    </row>
    <row r="174" spans="2:8" x14ac:dyDescent="0.2">
      <c r="B174" s="66" t="s">
        <v>5</v>
      </c>
      <c r="C174" s="67" t="str">
        <f t="shared" si="6"/>
        <v xml:space="preserve"> </v>
      </c>
      <c r="D174" s="67" t="str">
        <f t="shared" si="7"/>
        <v xml:space="preserve"> </v>
      </c>
      <c r="E174" s="67">
        <v>1.1574074074074073E-5</v>
      </c>
      <c r="F174" s="215" t="e">
        <f t="shared" si="8"/>
        <v>#N/A</v>
      </c>
      <c r="G174" t="str">
        <f>IF((ISERROR((VLOOKUP(B174,Calculation!C$3:C$2610,1,FALSE)))),"not entered","")</f>
        <v/>
      </c>
      <c r="H174" t="str">
        <f>IF(ISNA(VLOOKUP(D174,Calculation!$AI$12:$AI$88,1,FALSE)),"NO club name match","Club Name Match")</f>
        <v>NO club name match</v>
      </c>
    </row>
    <row r="175" spans="2:8" x14ac:dyDescent="0.2">
      <c r="B175" s="66" t="s">
        <v>5</v>
      </c>
      <c r="C175" s="67" t="str">
        <f t="shared" si="6"/>
        <v xml:space="preserve"> </v>
      </c>
      <c r="D175" s="67" t="str">
        <f t="shared" si="7"/>
        <v xml:space="preserve"> </v>
      </c>
      <c r="E175" s="67">
        <v>1.1574074074074073E-5</v>
      </c>
      <c r="F175" s="215" t="e">
        <f t="shared" si="8"/>
        <v>#N/A</v>
      </c>
      <c r="G175" t="str">
        <f>IF((ISERROR((VLOOKUP(B175,Calculation!C$3:C$2610,1,FALSE)))),"not entered","")</f>
        <v/>
      </c>
      <c r="H175" t="str">
        <f>IF(ISNA(VLOOKUP(D175,Calculation!$AI$12:$AI$88,1,FALSE)),"NO club name match","Club Name Match")</f>
        <v>NO club name match</v>
      </c>
    </row>
    <row r="176" spans="2:8" x14ac:dyDescent="0.2">
      <c r="B176" s="66" t="s">
        <v>5</v>
      </c>
      <c r="C176" s="67" t="str">
        <f t="shared" si="6"/>
        <v xml:space="preserve"> </v>
      </c>
      <c r="D176" s="67" t="str">
        <f t="shared" si="7"/>
        <v xml:space="preserve"> </v>
      </c>
      <c r="E176" s="67">
        <v>1.1574074074074073E-5</v>
      </c>
      <c r="F176" s="215" t="e">
        <f t="shared" si="8"/>
        <v>#N/A</v>
      </c>
      <c r="G176" t="str">
        <f>IF((ISERROR((VLOOKUP(B176,Calculation!C$3:C$2610,1,FALSE)))),"not entered","")</f>
        <v/>
      </c>
      <c r="H176" t="str">
        <f>IF(ISNA(VLOOKUP(D176,Calculation!$AI$12:$AI$88,1,FALSE)),"NO club name match","Club Name Match")</f>
        <v>NO club name match</v>
      </c>
    </row>
    <row r="177" spans="2:8" x14ac:dyDescent="0.2">
      <c r="B177" s="66" t="s">
        <v>5</v>
      </c>
      <c r="C177" s="67" t="str">
        <f t="shared" si="6"/>
        <v xml:space="preserve"> </v>
      </c>
      <c r="D177" s="67" t="str">
        <f t="shared" si="7"/>
        <v xml:space="preserve"> </v>
      </c>
      <c r="E177" s="67">
        <v>1.1574074074074073E-5</v>
      </c>
      <c r="F177" s="215" t="e">
        <f t="shared" si="8"/>
        <v>#N/A</v>
      </c>
      <c r="G177" t="str">
        <f>IF((ISERROR((VLOOKUP(B177,Calculation!C$3:C$2610,1,FALSE)))),"not entered","")</f>
        <v/>
      </c>
      <c r="H177" t="str">
        <f>IF(ISNA(VLOOKUP(D177,Calculation!$AI$12:$AI$88,1,FALSE)),"NO club name match","Club Name Match")</f>
        <v>NO club name match</v>
      </c>
    </row>
    <row r="178" spans="2:8" x14ac:dyDescent="0.2">
      <c r="B178" s="66" t="s">
        <v>5</v>
      </c>
      <c r="C178" s="67" t="str">
        <f t="shared" si="6"/>
        <v xml:space="preserve"> </v>
      </c>
      <c r="D178" s="67" t="str">
        <f t="shared" si="7"/>
        <v xml:space="preserve"> </v>
      </c>
      <c r="E178" s="67">
        <v>1.1574074074074073E-5</v>
      </c>
      <c r="F178" s="215" t="e">
        <f t="shared" si="8"/>
        <v>#N/A</v>
      </c>
      <c r="G178" t="str">
        <f>IF((ISERROR((VLOOKUP(B178,Calculation!C$3:C$2610,1,FALSE)))),"not entered","")</f>
        <v/>
      </c>
      <c r="H178" t="str">
        <f>IF(ISNA(VLOOKUP(D178,Calculation!$AI$12:$AI$88,1,FALSE)),"NO club name match","Club Name Match")</f>
        <v>NO club name match</v>
      </c>
    </row>
    <row r="179" spans="2:8" x14ac:dyDescent="0.2">
      <c r="B179" s="66" t="s">
        <v>5</v>
      </c>
      <c r="C179" s="67" t="str">
        <f t="shared" si="6"/>
        <v xml:space="preserve"> </v>
      </c>
      <c r="D179" s="67" t="str">
        <f t="shared" si="7"/>
        <v xml:space="preserve"> </v>
      </c>
      <c r="E179" s="67">
        <v>1.1574074074074073E-5</v>
      </c>
      <c r="F179" s="215" t="e">
        <f t="shared" si="8"/>
        <v>#N/A</v>
      </c>
      <c r="G179" t="str">
        <f>IF((ISERROR((VLOOKUP(B179,Calculation!C$3:C$2610,1,FALSE)))),"not entered","")</f>
        <v/>
      </c>
      <c r="H179" t="str">
        <f>IF(ISNA(VLOOKUP(D179,Calculation!$AI$12:$AI$88,1,FALSE)),"NO club name match","Club Name Match")</f>
        <v>NO club name match</v>
      </c>
    </row>
    <row r="180" spans="2:8" x14ac:dyDescent="0.2">
      <c r="B180" s="66" t="s">
        <v>5</v>
      </c>
      <c r="C180" s="67" t="str">
        <f t="shared" si="6"/>
        <v xml:space="preserve"> </v>
      </c>
      <c r="D180" s="67" t="str">
        <f t="shared" si="7"/>
        <v xml:space="preserve"> </v>
      </c>
      <c r="E180" s="67">
        <v>1.1574074074074073E-5</v>
      </c>
      <c r="F180" s="215" t="e">
        <f t="shared" si="8"/>
        <v>#N/A</v>
      </c>
      <c r="G180" t="str">
        <f>IF((ISERROR((VLOOKUP(B180,Calculation!C$3:C$2610,1,FALSE)))),"not entered","")</f>
        <v/>
      </c>
      <c r="H180" t="str">
        <f>IF(ISNA(VLOOKUP(D180,Calculation!$AI$12:$AI$88,1,FALSE)),"NO club name match","Club Name Match")</f>
        <v>NO club name match</v>
      </c>
    </row>
    <row r="181" spans="2:8" x14ac:dyDescent="0.2">
      <c r="B181" s="66" t="s">
        <v>5</v>
      </c>
      <c r="C181" s="67" t="str">
        <f t="shared" si="6"/>
        <v xml:space="preserve"> </v>
      </c>
      <c r="D181" s="67" t="str">
        <f t="shared" si="7"/>
        <v xml:space="preserve"> </v>
      </c>
      <c r="E181" s="67">
        <v>1.1574074074074073E-5</v>
      </c>
      <c r="F181" s="215" t="e">
        <f t="shared" si="8"/>
        <v>#N/A</v>
      </c>
      <c r="G181" t="str">
        <f>IF((ISERROR((VLOOKUP(B181,Calculation!C$3:C$2610,1,FALSE)))),"not entered","")</f>
        <v/>
      </c>
      <c r="H181" t="str">
        <f>IF(ISNA(VLOOKUP(D181,Calculation!$AI$12:$AI$88,1,FALSE)),"NO club name match","Club Name Match")</f>
        <v>NO club name match</v>
      </c>
    </row>
    <row r="182" spans="2:8" x14ac:dyDescent="0.2">
      <c r="B182" s="66" t="s">
        <v>5</v>
      </c>
      <c r="C182" s="67" t="str">
        <f t="shared" si="6"/>
        <v xml:space="preserve"> </v>
      </c>
      <c r="D182" s="67" t="str">
        <f t="shared" si="7"/>
        <v xml:space="preserve"> </v>
      </c>
      <c r="E182" s="67">
        <v>1.1574074074074073E-5</v>
      </c>
      <c r="F182" s="215" t="e">
        <f t="shared" si="8"/>
        <v>#N/A</v>
      </c>
      <c r="G182" t="str">
        <f>IF((ISERROR((VLOOKUP(B182,Calculation!C$3:C$2610,1,FALSE)))),"not entered","")</f>
        <v/>
      </c>
      <c r="H182" t="str">
        <f>IF(ISNA(VLOOKUP(D182,Calculation!$AI$12:$AI$88,1,FALSE)),"NO club name match","Club Name Match")</f>
        <v>NO club name match</v>
      </c>
    </row>
    <row r="183" spans="2:8" x14ac:dyDescent="0.2">
      <c r="B183" s="66" t="s">
        <v>5</v>
      </c>
      <c r="C183" s="67" t="str">
        <f t="shared" ref="C183:C197" si="9">VLOOKUP(B183,name,3,FALSE)</f>
        <v xml:space="preserve"> </v>
      </c>
      <c r="D183" s="67" t="str">
        <f t="shared" ref="D183:D194" si="10">VLOOKUP(B183,name,2,FALSE)</f>
        <v xml:space="preserve"> </v>
      </c>
      <c r="E183" s="67">
        <v>1.1574074074074073E-5</v>
      </c>
      <c r="F183" s="215" t="e">
        <f t="shared" si="8"/>
        <v>#N/A</v>
      </c>
      <c r="G183" t="str">
        <f>IF((ISERROR((VLOOKUP(B183,Calculation!C$3:C$2610,1,FALSE)))),"not entered","")</f>
        <v/>
      </c>
      <c r="H183" t="str">
        <f>IF(ISNA(VLOOKUP(D183,Calculation!$AI$12:$AI$88,1,FALSE)),"NO club name match","Club Name Match")</f>
        <v>NO club name match</v>
      </c>
    </row>
    <row r="184" spans="2:8" x14ac:dyDescent="0.2">
      <c r="B184" s="66" t="s">
        <v>5</v>
      </c>
      <c r="C184" s="67" t="str">
        <f t="shared" si="9"/>
        <v xml:space="preserve"> </v>
      </c>
      <c r="D184" s="67" t="str">
        <f t="shared" si="10"/>
        <v xml:space="preserve"> </v>
      </c>
      <c r="E184" s="67">
        <v>1.1574074074074073E-5</v>
      </c>
      <c r="F184" s="215" t="e">
        <f t="shared" si="8"/>
        <v>#N/A</v>
      </c>
      <c r="G184" t="str">
        <f>IF((ISERROR((VLOOKUP(B184,Calculation!C$3:C$2610,1,FALSE)))),"not entered","")</f>
        <v/>
      </c>
      <c r="H184" t="str">
        <f>IF(ISNA(VLOOKUP(D184,Calculation!$AI$12:$AI$88,1,FALSE)),"NO club name match","Club Name Match")</f>
        <v>NO club name match</v>
      </c>
    </row>
    <row r="185" spans="2:8" x14ac:dyDescent="0.2">
      <c r="B185" s="66" t="s">
        <v>5</v>
      </c>
      <c r="C185" s="67" t="str">
        <f t="shared" si="9"/>
        <v xml:space="preserve"> </v>
      </c>
      <c r="D185" s="67" t="str">
        <f t="shared" si="10"/>
        <v xml:space="preserve"> </v>
      </c>
      <c r="E185" s="67">
        <v>1.1574074074074073E-5</v>
      </c>
      <c r="F185" s="215" t="e">
        <f t="shared" si="8"/>
        <v>#N/A</v>
      </c>
      <c r="G185" t="str">
        <f>IF((ISERROR((VLOOKUP(B185,Calculation!C$3:C$2610,1,FALSE)))),"not entered","")</f>
        <v/>
      </c>
      <c r="H185" t="str">
        <f>IF(ISNA(VLOOKUP(D185,Calculation!$AI$12:$AI$88,1,FALSE)),"NO club name match","Club Name Match")</f>
        <v>NO club name match</v>
      </c>
    </row>
    <row r="186" spans="2:8" x14ac:dyDescent="0.2">
      <c r="B186" s="66" t="s">
        <v>5</v>
      </c>
      <c r="C186" s="67" t="str">
        <f t="shared" si="9"/>
        <v xml:space="preserve"> </v>
      </c>
      <c r="D186" s="67" t="str">
        <f t="shared" si="10"/>
        <v xml:space="preserve"> </v>
      </c>
      <c r="E186" s="67">
        <v>1.1574074074074073E-5</v>
      </c>
      <c r="F186" s="215" t="e">
        <f t="shared" si="8"/>
        <v>#N/A</v>
      </c>
      <c r="G186" t="str">
        <f>IF((ISERROR((VLOOKUP(B186,Calculation!C$3:C$2610,1,FALSE)))),"not entered","")</f>
        <v/>
      </c>
      <c r="H186" t="str">
        <f>IF(ISNA(VLOOKUP(D186,Calculation!$AI$12:$AI$88,1,FALSE)),"NO club name match","Club Name Match")</f>
        <v>NO club name match</v>
      </c>
    </row>
    <row r="187" spans="2:8" x14ac:dyDescent="0.2">
      <c r="B187" s="66" t="s">
        <v>5</v>
      </c>
      <c r="C187" s="67" t="str">
        <f t="shared" si="9"/>
        <v xml:space="preserve"> </v>
      </c>
      <c r="D187" s="67" t="str">
        <f t="shared" si="10"/>
        <v xml:space="preserve"> </v>
      </c>
      <c r="E187" s="67">
        <v>1.1574074074074073E-5</v>
      </c>
      <c r="F187" s="215" t="e">
        <f t="shared" si="8"/>
        <v>#N/A</v>
      </c>
      <c r="G187" t="str">
        <f>IF((ISERROR((VLOOKUP(B187,Calculation!C$3:C$2610,1,FALSE)))),"not entered","")</f>
        <v/>
      </c>
      <c r="H187" t="str">
        <f>IF(ISNA(VLOOKUP(D187,Calculation!$AI$12:$AI$88,1,FALSE)),"NO club name match","Club Name Match")</f>
        <v>NO club name match</v>
      </c>
    </row>
    <row r="188" spans="2:8" x14ac:dyDescent="0.2">
      <c r="B188" s="66" t="s">
        <v>5</v>
      </c>
      <c r="C188" s="67" t="str">
        <f t="shared" si="9"/>
        <v xml:space="preserve"> </v>
      </c>
      <c r="D188" s="67" t="str">
        <f t="shared" si="10"/>
        <v xml:space="preserve"> </v>
      </c>
      <c r="E188" s="67">
        <v>1.1574074074074073E-5</v>
      </c>
      <c r="F188" s="215" t="e">
        <f t="shared" si="8"/>
        <v>#N/A</v>
      </c>
      <c r="G188" t="str">
        <f>IF((ISERROR((VLOOKUP(B188,Calculation!C$3:C$2610,1,FALSE)))),"not entered","")</f>
        <v/>
      </c>
      <c r="H188" t="str">
        <f>IF(ISNA(VLOOKUP(D188,Calculation!$AI$12:$AI$88,1,FALSE)),"NO club name match","Club Name Match")</f>
        <v>NO club name match</v>
      </c>
    </row>
    <row r="189" spans="2:8" x14ac:dyDescent="0.2">
      <c r="B189" s="66" t="s">
        <v>5</v>
      </c>
      <c r="C189" s="67" t="str">
        <f t="shared" si="9"/>
        <v xml:space="preserve"> </v>
      </c>
      <c r="D189" s="67" t="str">
        <f t="shared" si="10"/>
        <v xml:space="preserve"> </v>
      </c>
      <c r="E189" s="67">
        <v>1.1574074074074073E-5</v>
      </c>
      <c r="F189" s="215" t="e">
        <f t="shared" si="8"/>
        <v>#N/A</v>
      </c>
      <c r="G189" t="str">
        <f>IF((ISERROR((VLOOKUP(B189,Calculation!C$3:C$2610,1,FALSE)))),"not entered","")</f>
        <v/>
      </c>
      <c r="H189" t="str">
        <f>IF(ISNA(VLOOKUP(D189,Calculation!$AI$12:$AI$88,1,FALSE)),"NO club name match","Club Name Match")</f>
        <v>NO club name match</v>
      </c>
    </row>
    <row r="190" spans="2:8" x14ac:dyDescent="0.2">
      <c r="B190" s="66" t="s">
        <v>5</v>
      </c>
      <c r="C190" s="67" t="str">
        <f t="shared" si="9"/>
        <v xml:space="preserve"> </v>
      </c>
      <c r="D190" s="67" t="str">
        <f t="shared" si="10"/>
        <v xml:space="preserve"> </v>
      </c>
      <c r="E190" s="67">
        <v>1.1574074074074073E-5</v>
      </c>
      <c r="F190" s="215" t="e">
        <f t="shared" si="8"/>
        <v>#N/A</v>
      </c>
      <c r="G190" t="str">
        <f>IF((ISERROR((VLOOKUP(B190,Calculation!C$3:C$2610,1,FALSE)))),"not entered","")</f>
        <v/>
      </c>
      <c r="H190" t="str">
        <f>IF(ISNA(VLOOKUP(D190,Calculation!$AI$12:$AI$88,1,FALSE)),"NO club name match","Club Name Match")</f>
        <v>NO club name match</v>
      </c>
    </row>
    <row r="191" spans="2:8" x14ac:dyDescent="0.2">
      <c r="B191" s="66" t="s">
        <v>5</v>
      </c>
      <c r="C191" s="67" t="str">
        <f t="shared" si="9"/>
        <v xml:space="preserve"> </v>
      </c>
      <c r="D191" s="67" t="str">
        <f t="shared" si="10"/>
        <v xml:space="preserve"> </v>
      </c>
      <c r="E191" s="67">
        <v>1.1574074074074073E-5</v>
      </c>
      <c r="F191" s="215" t="e">
        <f t="shared" si="8"/>
        <v>#N/A</v>
      </c>
      <c r="G191" t="str">
        <f>IF((ISERROR((VLOOKUP(B191,Calculation!C$3:C$2610,1,FALSE)))),"not entered","")</f>
        <v/>
      </c>
      <c r="H191" t="str">
        <f>IF(ISNA(VLOOKUP(D191,Calculation!$AI$12:$AI$88,1,FALSE)),"NO club name match","Club Name Match")</f>
        <v>NO club name match</v>
      </c>
    </row>
    <row r="192" spans="2:8" x14ac:dyDescent="0.2">
      <c r="B192" s="66" t="s">
        <v>5</v>
      </c>
      <c r="C192" s="67" t="str">
        <f t="shared" si="9"/>
        <v xml:space="preserve"> </v>
      </c>
      <c r="D192" s="67" t="str">
        <f t="shared" si="10"/>
        <v xml:space="preserve"> </v>
      </c>
      <c r="E192" s="67">
        <v>1.1574074074074073E-5</v>
      </c>
      <c r="F192" s="215" t="e">
        <f t="shared" si="8"/>
        <v>#N/A</v>
      </c>
      <c r="G192" t="str">
        <f>IF((ISERROR((VLOOKUP(B192,Calculation!C$3:C$2610,1,FALSE)))),"not entered","")</f>
        <v/>
      </c>
      <c r="H192" t="str">
        <f>IF(ISNA(VLOOKUP(D192,Calculation!$AI$12:$AI$88,1,FALSE)),"NO club name match","Club Name Match")</f>
        <v>NO club name match</v>
      </c>
    </row>
    <row r="193" spans="2:8" x14ac:dyDescent="0.2">
      <c r="B193" s="66" t="s">
        <v>5</v>
      </c>
      <c r="C193" s="67" t="str">
        <f t="shared" si="9"/>
        <v xml:space="preserve"> </v>
      </c>
      <c r="D193" s="67" t="str">
        <f t="shared" si="10"/>
        <v xml:space="preserve"> </v>
      </c>
      <c r="E193" s="67">
        <v>1.1574074074074073E-5</v>
      </c>
      <c r="F193" s="215" t="e">
        <f t="shared" si="8"/>
        <v>#N/A</v>
      </c>
      <c r="G193" t="str">
        <f>IF((ISERROR((VLOOKUP(B193,Calculation!C$3:C$2610,1,FALSE)))),"not entered","")</f>
        <v/>
      </c>
      <c r="H193" t="str">
        <f>IF(ISNA(VLOOKUP(D193,Calculation!$AI$12:$AI$88,1,FALSE)),"NO club name match","Club Name Match")</f>
        <v>NO club name match</v>
      </c>
    </row>
    <row r="194" spans="2:8" x14ac:dyDescent="0.2">
      <c r="B194" s="66" t="s">
        <v>5</v>
      </c>
      <c r="C194" s="67" t="str">
        <f t="shared" si="9"/>
        <v xml:space="preserve"> </v>
      </c>
      <c r="D194" s="67" t="str">
        <f t="shared" si="10"/>
        <v xml:space="preserve"> </v>
      </c>
      <c r="E194" s="67">
        <v>1.1574074074074073E-5</v>
      </c>
      <c r="F194" s="215" t="e">
        <f t="shared" si="8"/>
        <v>#N/A</v>
      </c>
      <c r="G194" t="str">
        <f>IF((ISERROR((VLOOKUP(B194,Calculation!C$3:C$2610,1,FALSE)))),"not entered","")</f>
        <v/>
      </c>
      <c r="H194" t="str">
        <f>IF(ISNA(VLOOKUP(D194,Calculation!$AI$12:$AI$88,1,FALSE)),"NO club name match","Club Name Match")</f>
        <v>NO club name match</v>
      </c>
    </row>
    <row r="195" spans="2:8" x14ac:dyDescent="0.2">
      <c r="B195" s="66" t="s">
        <v>5</v>
      </c>
      <c r="C195" s="67" t="str">
        <f t="shared" si="9"/>
        <v xml:space="preserve"> </v>
      </c>
      <c r="D195" s="67" t="str">
        <f t="shared" ref="D195:D258" si="11">VLOOKUP(B195,name,2,FALSE)</f>
        <v xml:space="preserve"> </v>
      </c>
      <c r="E195" s="67">
        <v>1.1574074074074073E-5</v>
      </c>
      <c r="F195" s="215" t="e">
        <f t="shared" si="8"/>
        <v>#N/A</v>
      </c>
      <c r="G195" t="str">
        <f>IF((ISERROR((VLOOKUP(B195,Calculation!C$3:C$2610,1,FALSE)))),"not entered","")</f>
        <v/>
      </c>
      <c r="H195" t="str">
        <f>IF(ISNA(VLOOKUP(D195,Calculation!$AI$12:$AI$88,1,FALSE)),"NO club name match","Club Name Match")</f>
        <v>NO club name match</v>
      </c>
    </row>
    <row r="196" spans="2:8" x14ac:dyDescent="0.2">
      <c r="B196" s="66" t="s">
        <v>5</v>
      </c>
      <c r="C196" s="67" t="str">
        <f t="shared" si="9"/>
        <v xml:space="preserve"> </v>
      </c>
      <c r="D196" s="67" t="str">
        <f t="shared" si="11"/>
        <v xml:space="preserve"> </v>
      </c>
      <c r="E196" s="67">
        <v>1.1574074074074073E-5</v>
      </c>
      <c r="F196" s="215" t="e">
        <f t="shared" si="8"/>
        <v>#N/A</v>
      </c>
      <c r="G196" t="str">
        <f>IF((ISERROR((VLOOKUP(B196,Calculation!C$3:C$2610,1,FALSE)))),"not entered","")</f>
        <v/>
      </c>
      <c r="H196" t="str">
        <f>IF(ISNA(VLOOKUP(D196,Calculation!$AI$12:$AI$88,1,FALSE)),"NO club name match","Club Name Match")</f>
        <v>NO club name match</v>
      </c>
    </row>
    <row r="197" spans="2:8" x14ac:dyDescent="0.2">
      <c r="B197" s="66" t="s">
        <v>5</v>
      </c>
      <c r="C197" s="67" t="str">
        <f t="shared" si="9"/>
        <v xml:space="preserve"> </v>
      </c>
      <c r="D197" s="67" t="str">
        <f t="shared" si="11"/>
        <v xml:space="preserve"> </v>
      </c>
      <c r="E197" s="67">
        <v>1.1574074074074073E-5</v>
      </c>
      <c r="F197" s="215" t="e">
        <f t="shared" si="8"/>
        <v>#N/A</v>
      </c>
      <c r="G197" t="str">
        <f>IF((ISERROR((VLOOKUP(B197,Calculation!C$3:C$2610,1,FALSE)))),"not entered","")</f>
        <v/>
      </c>
      <c r="H197" t="str">
        <f>IF(ISNA(VLOOKUP(D197,Calculation!$AI$12:$AI$88,1,FALSE)),"NO club name match","Club Name Match")</f>
        <v>NO club name match</v>
      </c>
    </row>
    <row r="198" spans="2:8" x14ac:dyDescent="0.2">
      <c r="B198" s="66" t="s">
        <v>5</v>
      </c>
      <c r="C198" s="67" t="str">
        <f t="shared" ref="C198" si="12">VLOOKUP(B198,name,3,FALSE)</f>
        <v xml:space="preserve"> </v>
      </c>
      <c r="D198" s="67" t="str">
        <f t="shared" si="11"/>
        <v xml:space="preserve"> </v>
      </c>
      <c r="E198" s="67">
        <v>1.1574074074074073E-5</v>
      </c>
      <c r="F198" s="215" t="e">
        <f t="shared" ref="F198:F261" si="13">TRUNC((VLOOKUP(C198,C$4:E$5,3,FALSE))/(E198/10000))</f>
        <v>#N/A</v>
      </c>
      <c r="G198" t="str">
        <f>IF((ISERROR((VLOOKUP(B198,Calculation!C$3:C$2610,1,FALSE)))),"not entered","")</f>
        <v/>
      </c>
      <c r="H198" t="str">
        <f>IF(ISNA(VLOOKUP(D198,Calculation!$AI$12:$AI$88,1,FALSE)),"NO club name match","Club Name Match")</f>
        <v>NO club name match</v>
      </c>
    </row>
    <row r="199" spans="2:8" x14ac:dyDescent="0.2">
      <c r="B199" s="66" t="s">
        <v>5</v>
      </c>
      <c r="C199" s="67" t="str">
        <f t="shared" ref="C199:C258" si="14">VLOOKUP(B199,name,3,FALSE)</f>
        <v xml:space="preserve"> </v>
      </c>
      <c r="D199" s="67" t="str">
        <f t="shared" si="11"/>
        <v xml:space="preserve"> </v>
      </c>
      <c r="E199" s="67">
        <v>1.1574074074074073E-5</v>
      </c>
      <c r="F199" s="215" t="e">
        <f t="shared" si="13"/>
        <v>#N/A</v>
      </c>
      <c r="G199" t="str">
        <f>IF((ISERROR((VLOOKUP(B199,Calculation!C$3:C$2610,1,FALSE)))),"not entered","")</f>
        <v/>
      </c>
      <c r="H199" t="str">
        <f>IF(ISNA(VLOOKUP(D199,Calculation!$AI$12:$AI$88,1,FALSE)),"NO club name match","Club Name Match")</f>
        <v>NO club name match</v>
      </c>
    </row>
    <row r="200" spans="2:8" x14ac:dyDescent="0.2">
      <c r="B200" s="66" t="s">
        <v>5</v>
      </c>
      <c r="C200" s="67" t="str">
        <f t="shared" si="14"/>
        <v xml:space="preserve"> </v>
      </c>
      <c r="D200" s="67" t="str">
        <f t="shared" si="11"/>
        <v xml:space="preserve"> </v>
      </c>
      <c r="E200" s="67">
        <v>1.1574074074074073E-5</v>
      </c>
      <c r="F200" s="215" t="e">
        <f t="shared" si="13"/>
        <v>#N/A</v>
      </c>
      <c r="G200" t="str">
        <f>IF((ISERROR((VLOOKUP(B200,Calculation!C$3:C$2610,1,FALSE)))),"not entered","")</f>
        <v/>
      </c>
      <c r="H200" t="str">
        <f>IF(ISNA(VLOOKUP(D200,Calculation!$AI$12:$AI$88,1,FALSE)),"NO club name match","Club Name Match")</f>
        <v>NO club name match</v>
      </c>
    </row>
    <row r="201" spans="2:8" x14ac:dyDescent="0.2">
      <c r="B201" s="66" t="s">
        <v>5</v>
      </c>
      <c r="C201" s="67" t="str">
        <f t="shared" si="14"/>
        <v xml:space="preserve"> </v>
      </c>
      <c r="D201" s="67" t="str">
        <f t="shared" si="11"/>
        <v xml:space="preserve"> </v>
      </c>
      <c r="E201" s="67">
        <v>1.1574074074074073E-5</v>
      </c>
      <c r="F201" s="215" t="e">
        <f t="shared" si="13"/>
        <v>#N/A</v>
      </c>
      <c r="G201" t="str">
        <f>IF((ISERROR((VLOOKUP(B201,Calculation!C$3:C$2610,1,FALSE)))),"not entered","")</f>
        <v/>
      </c>
      <c r="H201" t="str">
        <f>IF(ISNA(VLOOKUP(D201,Calculation!$AI$12:$AI$88,1,FALSE)),"NO club name match","Club Name Match")</f>
        <v>NO club name match</v>
      </c>
    </row>
    <row r="202" spans="2:8" x14ac:dyDescent="0.2">
      <c r="B202" s="66" t="s">
        <v>5</v>
      </c>
      <c r="C202" s="67" t="str">
        <f t="shared" si="14"/>
        <v xml:space="preserve"> </v>
      </c>
      <c r="D202" s="67" t="str">
        <f t="shared" si="11"/>
        <v xml:space="preserve"> </v>
      </c>
      <c r="E202" s="67">
        <v>1.1574074074074073E-5</v>
      </c>
      <c r="F202" s="215" t="e">
        <f t="shared" si="13"/>
        <v>#N/A</v>
      </c>
      <c r="G202" t="str">
        <f>IF((ISERROR((VLOOKUP(B202,Calculation!C$3:C$2610,1,FALSE)))),"not entered","")</f>
        <v/>
      </c>
      <c r="H202" t="str">
        <f>IF(ISNA(VLOOKUP(D202,Calculation!$AI$12:$AI$88,1,FALSE)),"NO club name match","Club Name Match")</f>
        <v>NO club name match</v>
      </c>
    </row>
    <row r="203" spans="2:8" x14ac:dyDescent="0.2">
      <c r="B203" s="66" t="s">
        <v>5</v>
      </c>
      <c r="C203" s="67" t="str">
        <f t="shared" si="14"/>
        <v xml:space="preserve"> </v>
      </c>
      <c r="D203" s="67" t="str">
        <f t="shared" si="11"/>
        <v xml:space="preserve"> </v>
      </c>
      <c r="E203" s="67">
        <v>1.1574074074074073E-5</v>
      </c>
      <c r="F203" s="215" t="e">
        <f t="shared" si="13"/>
        <v>#N/A</v>
      </c>
      <c r="G203" t="str">
        <f>IF((ISERROR((VLOOKUP(B203,Calculation!C$3:C$2610,1,FALSE)))),"not entered","")</f>
        <v/>
      </c>
      <c r="H203" t="str">
        <f>IF(ISNA(VLOOKUP(D203,Calculation!$AI$12:$AI$88,1,FALSE)),"NO club name match","Club Name Match")</f>
        <v>NO club name match</v>
      </c>
    </row>
    <row r="204" spans="2:8" x14ac:dyDescent="0.2">
      <c r="B204" s="66" t="s">
        <v>5</v>
      </c>
      <c r="C204" s="67" t="str">
        <f t="shared" si="14"/>
        <v xml:space="preserve"> </v>
      </c>
      <c r="D204" s="67" t="str">
        <f t="shared" si="11"/>
        <v xml:space="preserve"> </v>
      </c>
      <c r="E204" s="67">
        <v>1.1574074074074073E-5</v>
      </c>
      <c r="F204" s="215" t="e">
        <f t="shared" si="13"/>
        <v>#N/A</v>
      </c>
      <c r="G204" t="str">
        <f>IF((ISERROR((VLOOKUP(B204,Calculation!C$3:C$2610,1,FALSE)))),"not entered","")</f>
        <v/>
      </c>
      <c r="H204" t="str">
        <f>IF(ISNA(VLOOKUP(D204,Calculation!$AI$12:$AI$88,1,FALSE)),"NO club name match","Club Name Match")</f>
        <v>NO club name match</v>
      </c>
    </row>
    <row r="205" spans="2:8" x14ac:dyDescent="0.2">
      <c r="B205" s="66" t="s">
        <v>5</v>
      </c>
      <c r="C205" s="67" t="str">
        <f t="shared" si="14"/>
        <v xml:space="preserve"> </v>
      </c>
      <c r="D205" s="67" t="str">
        <f t="shared" si="11"/>
        <v xml:space="preserve"> </v>
      </c>
      <c r="E205" s="67">
        <v>1.1574074074074073E-5</v>
      </c>
      <c r="F205" s="215" t="e">
        <f t="shared" si="13"/>
        <v>#N/A</v>
      </c>
      <c r="G205" t="str">
        <f>IF((ISERROR((VLOOKUP(B205,Calculation!C$3:C$2610,1,FALSE)))),"not entered","")</f>
        <v/>
      </c>
      <c r="H205" t="str">
        <f>IF(ISNA(VLOOKUP(D205,Calculation!$AI$12:$AI$88,1,FALSE)),"NO club name match","Club Name Match")</f>
        <v>NO club name match</v>
      </c>
    </row>
    <row r="206" spans="2:8" x14ac:dyDescent="0.2">
      <c r="B206" s="66" t="s">
        <v>5</v>
      </c>
      <c r="C206" s="67" t="str">
        <f t="shared" si="14"/>
        <v xml:space="preserve"> </v>
      </c>
      <c r="D206" s="67" t="str">
        <f t="shared" si="11"/>
        <v xml:space="preserve"> </v>
      </c>
      <c r="E206" s="67">
        <v>1.1574074074074073E-5</v>
      </c>
      <c r="F206" s="215" t="e">
        <f t="shared" si="13"/>
        <v>#N/A</v>
      </c>
      <c r="G206" t="str">
        <f>IF((ISERROR((VLOOKUP(B206,Calculation!C$3:C$2610,1,FALSE)))),"not entered","")</f>
        <v/>
      </c>
      <c r="H206" t="str">
        <f>IF(ISNA(VLOOKUP(D206,Calculation!$AI$12:$AI$88,1,FALSE)),"NO club name match","Club Name Match")</f>
        <v>NO club name match</v>
      </c>
    </row>
    <row r="207" spans="2:8" x14ac:dyDescent="0.2">
      <c r="B207" s="66" t="s">
        <v>5</v>
      </c>
      <c r="C207" s="67" t="str">
        <f t="shared" si="14"/>
        <v xml:space="preserve"> </v>
      </c>
      <c r="D207" s="67" t="str">
        <f t="shared" si="11"/>
        <v xml:space="preserve"> </v>
      </c>
      <c r="E207" s="67">
        <v>1.1574074074074073E-5</v>
      </c>
      <c r="F207" s="215" t="e">
        <f t="shared" si="13"/>
        <v>#N/A</v>
      </c>
      <c r="G207" t="str">
        <f>IF((ISERROR((VLOOKUP(B207,Calculation!C$3:C$2610,1,FALSE)))),"not entered","")</f>
        <v/>
      </c>
      <c r="H207" t="str">
        <f>IF(ISNA(VLOOKUP(D207,Calculation!$AI$12:$AI$88,1,FALSE)),"NO club name match","Club Name Match")</f>
        <v>NO club name match</v>
      </c>
    </row>
    <row r="208" spans="2:8" x14ac:dyDescent="0.2">
      <c r="B208" s="66" t="s">
        <v>5</v>
      </c>
      <c r="C208" s="67" t="str">
        <f t="shared" si="14"/>
        <v xml:space="preserve"> </v>
      </c>
      <c r="D208" s="67" t="str">
        <f t="shared" si="11"/>
        <v xml:space="preserve"> </v>
      </c>
      <c r="E208" s="67">
        <v>1.1574074074074073E-5</v>
      </c>
      <c r="F208" s="215" t="e">
        <f t="shared" si="13"/>
        <v>#N/A</v>
      </c>
      <c r="G208" t="str">
        <f>IF((ISERROR((VLOOKUP(B208,Calculation!C$3:C$2610,1,FALSE)))),"not entered","")</f>
        <v/>
      </c>
      <c r="H208" t="str">
        <f>IF(ISNA(VLOOKUP(D208,Calculation!$AI$12:$AI$88,1,FALSE)),"NO club name match","Club Name Match")</f>
        <v>NO club name match</v>
      </c>
    </row>
    <row r="209" spans="2:8" x14ac:dyDescent="0.2">
      <c r="B209" s="66" t="s">
        <v>5</v>
      </c>
      <c r="C209" s="67" t="str">
        <f t="shared" si="14"/>
        <v xml:space="preserve"> </v>
      </c>
      <c r="D209" s="67" t="str">
        <f t="shared" si="11"/>
        <v xml:space="preserve"> </v>
      </c>
      <c r="E209" s="67">
        <v>1.1574074074074073E-5</v>
      </c>
      <c r="F209" s="215" t="e">
        <f t="shared" si="13"/>
        <v>#N/A</v>
      </c>
      <c r="G209" t="str">
        <f>IF((ISERROR((VLOOKUP(B209,Calculation!C$3:C$2610,1,FALSE)))),"not entered","")</f>
        <v/>
      </c>
      <c r="H209" t="str">
        <f>IF(ISNA(VLOOKUP(D209,Calculation!$AI$12:$AI$88,1,FALSE)),"NO club name match","Club Name Match")</f>
        <v>NO club name match</v>
      </c>
    </row>
    <row r="210" spans="2:8" x14ac:dyDescent="0.2">
      <c r="B210" s="66" t="s">
        <v>5</v>
      </c>
      <c r="C210" s="67" t="str">
        <f t="shared" si="14"/>
        <v xml:space="preserve"> </v>
      </c>
      <c r="D210" s="67" t="str">
        <f t="shared" si="11"/>
        <v xml:space="preserve"> </v>
      </c>
      <c r="E210" s="67">
        <v>1.1574074074074073E-5</v>
      </c>
      <c r="F210" s="215" t="e">
        <f t="shared" si="13"/>
        <v>#N/A</v>
      </c>
      <c r="G210" t="str">
        <f>IF((ISERROR((VLOOKUP(B210,Calculation!C$3:C$2610,1,FALSE)))),"not entered","")</f>
        <v/>
      </c>
      <c r="H210" t="str">
        <f>IF(ISNA(VLOOKUP(D210,Calculation!$AI$12:$AI$88,1,FALSE)),"NO club name match","Club Name Match")</f>
        <v>NO club name match</v>
      </c>
    </row>
    <row r="211" spans="2:8" x14ac:dyDescent="0.2">
      <c r="B211" s="66" t="s">
        <v>5</v>
      </c>
      <c r="C211" s="67" t="str">
        <f t="shared" si="14"/>
        <v xml:space="preserve"> </v>
      </c>
      <c r="D211" s="67" t="str">
        <f t="shared" si="11"/>
        <v xml:space="preserve"> </v>
      </c>
      <c r="E211" s="67">
        <v>1.1574074074074073E-5</v>
      </c>
      <c r="F211" s="215" t="e">
        <f t="shared" si="13"/>
        <v>#N/A</v>
      </c>
      <c r="G211" t="str">
        <f>IF((ISERROR((VLOOKUP(B211,Calculation!C$3:C$2610,1,FALSE)))),"not entered","")</f>
        <v/>
      </c>
      <c r="H211" t="str">
        <f>IF(ISNA(VLOOKUP(D211,Calculation!$AI$12:$AI$88,1,FALSE)),"NO club name match","Club Name Match")</f>
        <v>NO club name match</v>
      </c>
    </row>
    <row r="212" spans="2:8" x14ac:dyDescent="0.2">
      <c r="B212" s="66" t="s">
        <v>5</v>
      </c>
      <c r="C212" s="67" t="str">
        <f t="shared" si="14"/>
        <v xml:space="preserve"> </v>
      </c>
      <c r="D212" s="67" t="str">
        <f t="shared" si="11"/>
        <v xml:space="preserve"> </v>
      </c>
      <c r="E212" s="67">
        <v>1.1574074074074073E-5</v>
      </c>
      <c r="F212" s="215" t="e">
        <f t="shared" si="13"/>
        <v>#N/A</v>
      </c>
      <c r="G212" t="str">
        <f>IF((ISERROR((VLOOKUP(B212,Calculation!C$3:C$2610,1,FALSE)))),"not entered","")</f>
        <v/>
      </c>
      <c r="H212" t="str">
        <f>IF(ISNA(VLOOKUP(D212,Calculation!$AI$12:$AI$88,1,FALSE)),"NO club name match","Club Name Match")</f>
        <v>NO club name match</v>
      </c>
    </row>
    <row r="213" spans="2:8" x14ac:dyDescent="0.2">
      <c r="B213" s="66" t="s">
        <v>5</v>
      </c>
      <c r="C213" s="67" t="str">
        <f t="shared" si="14"/>
        <v xml:space="preserve"> </v>
      </c>
      <c r="D213" s="67" t="str">
        <f t="shared" si="11"/>
        <v xml:space="preserve"> </v>
      </c>
      <c r="E213" s="67">
        <v>1.1574074074074073E-5</v>
      </c>
      <c r="F213" s="215" t="e">
        <f t="shared" si="13"/>
        <v>#N/A</v>
      </c>
      <c r="G213" t="str">
        <f>IF((ISERROR((VLOOKUP(B213,Calculation!C$3:C$2610,1,FALSE)))),"not entered","")</f>
        <v/>
      </c>
      <c r="H213" t="str">
        <f>IF(ISNA(VLOOKUP(D213,Calculation!$AI$12:$AI$88,1,FALSE)),"NO club name match","Club Name Match")</f>
        <v>NO club name match</v>
      </c>
    </row>
    <row r="214" spans="2:8" x14ac:dyDescent="0.2">
      <c r="B214" s="66" t="s">
        <v>5</v>
      </c>
      <c r="C214" s="67" t="str">
        <f t="shared" si="14"/>
        <v xml:space="preserve"> </v>
      </c>
      <c r="D214" s="67" t="str">
        <f t="shared" si="11"/>
        <v xml:space="preserve"> </v>
      </c>
      <c r="E214" s="67">
        <v>1.1574074074074073E-5</v>
      </c>
      <c r="F214" s="215" t="e">
        <f t="shared" si="13"/>
        <v>#N/A</v>
      </c>
      <c r="G214" t="str">
        <f>IF((ISERROR((VLOOKUP(B214,Calculation!C$3:C$2610,1,FALSE)))),"not entered","")</f>
        <v/>
      </c>
      <c r="H214" t="str">
        <f>IF(ISNA(VLOOKUP(D214,Calculation!$AI$12:$AI$88,1,FALSE)),"NO club name match","Club Name Match")</f>
        <v>NO club name match</v>
      </c>
    </row>
    <row r="215" spans="2:8" x14ac:dyDescent="0.2">
      <c r="B215" s="66" t="s">
        <v>5</v>
      </c>
      <c r="C215" s="67" t="str">
        <f t="shared" si="14"/>
        <v xml:space="preserve"> </v>
      </c>
      <c r="D215" s="67" t="str">
        <f t="shared" si="11"/>
        <v xml:space="preserve"> </v>
      </c>
      <c r="E215" s="67">
        <v>1.1574074074074073E-5</v>
      </c>
      <c r="F215" s="215" t="e">
        <f t="shared" si="13"/>
        <v>#N/A</v>
      </c>
      <c r="G215" t="str">
        <f>IF((ISERROR((VLOOKUP(B215,Calculation!C$3:C$2610,1,FALSE)))),"not entered","")</f>
        <v/>
      </c>
      <c r="H215" t="str">
        <f>IF(ISNA(VLOOKUP(D215,Calculation!$AI$12:$AI$88,1,FALSE)),"NO club name match","Club Name Match")</f>
        <v>NO club name match</v>
      </c>
    </row>
    <row r="216" spans="2:8" x14ac:dyDescent="0.2">
      <c r="B216" s="66" t="s">
        <v>5</v>
      </c>
      <c r="C216" s="67" t="str">
        <f t="shared" si="14"/>
        <v xml:space="preserve"> </v>
      </c>
      <c r="D216" s="67" t="str">
        <f t="shared" si="11"/>
        <v xml:space="preserve"> </v>
      </c>
      <c r="E216" s="67">
        <v>1.1574074074074073E-5</v>
      </c>
      <c r="F216" s="215" t="e">
        <f t="shared" si="13"/>
        <v>#N/A</v>
      </c>
      <c r="G216" t="str">
        <f>IF((ISERROR((VLOOKUP(B216,Calculation!C$3:C$2610,1,FALSE)))),"not entered","")</f>
        <v/>
      </c>
      <c r="H216" t="str">
        <f>IF(ISNA(VLOOKUP(D216,Calculation!$AI$12:$AI$88,1,FALSE)),"NO club name match","Club Name Match")</f>
        <v>NO club name match</v>
      </c>
    </row>
    <row r="217" spans="2:8" x14ac:dyDescent="0.2">
      <c r="B217" s="66" t="s">
        <v>5</v>
      </c>
      <c r="C217" s="67" t="str">
        <f t="shared" si="14"/>
        <v xml:space="preserve"> </v>
      </c>
      <c r="D217" s="67" t="str">
        <f t="shared" si="11"/>
        <v xml:space="preserve"> </v>
      </c>
      <c r="E217" s="67">
        <v>1.1574074074074073E-5</v>
      </c>
      <c r="F217" s="215" t="e">
        <f t="shared" si="13"/>
        <v>#N/A</v>
      </c>
      <c r="G217" t="str">
        <f>IF((ISERROR((VLOOKUP(B217,Calculation!C$3:C$2610,1,FALSE)))),"not entered","")</f>
        <v/>
      </c>
      <c r="H217" t="str">
        <f>IF(ISNA(VLOOKUP(D217,Calculation!$AI$12:$AI$88,1,FALSE)),"NO club name match","Club Name Match")</f>
        <v>NO club name match</v>
      </c>
    </row>
    <row r="218" spans="2:8" x14ac:dyDescent="0.2">
      <c r="B218" s="66" t="s">
        <v>5</v>
      </c>
      <c r="C218" s="67" t="str">
        <f t="shared" si="14"/>
        <v xml:space="preserve"> </v>
      </c>
      <c r="D218" s="67" t="str">
        <f t="shared" si="11"/>
        <v xml:space="preserve"> </v>
      </c>
      <c r="E218" s="67">
        <v>1.1574074074074073E-5</v>
      </c>
      <c r="F218" s="215" t="e">
        <f t="shared" si="13"/>
        <v>#N/A</v>
      </c>
      <c r="G218" t="str">
        <f>IF((ISERROR((VLOOKUP(B218,Calculation!C$3:C$2610,1,FALSE)))),"not entered","")</f>
        <v/>
      </c>
      <c r="H218" t="str">
        <f>IF(ISNA(VLOOKUP(D218,Calculation!$AI$12:$AI$88,1,FALSE)),"NO club name match","Club Name Match")</f>
        <v>NO club name match</v>
      </c>
    </row>
    <row r="219" spans="2:8" x14ac:dyDescent="0.2">
      <c r="B219" s="66" t="s">
        <v>5</v>
      </c>
      <c r="C219" s="67" t="str">
        <f t="shared" si="14"/>
        <v xml:space="preserve"> </v>
      </c>
      <c r="D219" s="67" t="str">
        <f t="shared" si="11"/>
        <v xml:space="preserve"> </v>
      </c>
      <c r="E219" s="67">
        <v>1.1574074074074073E-5</v>
      </c>
      <c r="F219" s="215" t="e">
        <f t="shared" si="13"/>
        <v>#N/A</v>
      </c>
      <c r="G219" t="str">
        <f>IF((ISERROR((VLOOKUP(B219,Calculation!C$3:C$2610,1,FALSE)))),"not entered","")</f>
        <v/>
      </c>
      <c r="H219" t="str">
        <f>IF(ISNA(VLOOKUP(D219,Calculation!$AI$12:$AI$88,1,FALSE)),"NO club name match","Club Name Match")</f>
        <v>NO club name match</v>
      </c>
    </row>
    <row r="220" spans="2:8" x14ac:dyDescent="0.2">
      <c r="B220" s="66" t="s">
        <v>5</v>
      </c>
      <c r="C220" s="67" t="str">
        <f t="shared" si="14"/>
        <v xml:space="preserve"> </v>
      </c>
      <c r="D220" s="67" t="str">
        <f t="shared" si="11"/>
        <v xml:space="preserve"> </v>
      </c>
      <c r="E220" s="67">
        <v>1.1574074074074073E-5</v>
      </c>
      <c r="F220" s="215" t="e">
        <f t="shared" si="13"/>
        <v>#N/A</v>
      </c>
      <c r="G220" t="str">
        <f>IF((ISERROR((VLOOKUP(B220,Calculation!C$3:C$2610,1,FALSE)))),"not entered","")</f>
        <v/>
      </c>
      <c r="H220" t="str">
        <f>IF(ISNA(VLOOKUP(D220,Calculation!$AI$12:$AI$88,1,FALSE)),"NO club name match","Club Name Match")</f>
        <v>NO club name match</v>
      </c>
    </row>
    <row r="221" spans="2:8" x14ac:dyDescent="0.2">
      <c r="B221" s="66" t="s">
        <v>5</v>
      </c>
      <c r="C221" s="67" t="str">
        <f t="shared" si="14"/>
        <v xml:space="preserve"> </v>
      </c>
      <c r="D221" s="67" t="str">
        <f t="shared" si="11"/>
        <v xml:space="preserve"> </v>
      </c>
      <c r="E221" s="67">
        <v>1.1574074074074073E-5</v>
      </c>
      <c r="F221" s="215" t="e">
        <f t="shared" si="13"/>
        <v>#N/A</v>
      </c>
      <c r="G221" t="str">
        <f>IF((ISERROR((VLOOKUP(B221,Calculation!C$3:C$2610,1,FALSE)))),"not entered","")</f>
        <v/>
      </c>
      <c r="H221" t="str">
        <f>IF(ISNA(VLOOKUP(D221,Calculation!$AI$12:$AI$88,1,FALSE)),"NO club name match","Club Name Match")</f>
        <v>NO club name match</v>
      </c>
    </row>
    <row r="222" spans="2:8" x14ac:dyDescent="0.2">
      <c r="B222" s="66" t="s">
        <v>5</v>
      </c>
      <c r="C222" s="67" t="str">
        <f t="shared" si="14"/>
        <v xml:space="preserve"> </v>
      </c>
      <c r="D222" s="67" t="str">
        <f t="shared" si="11"/>
        <v xml:space="preserve"> </v>
      </c>
      <c r="E222" s="67">
        <v>1.1574074074074073E-5</v>
      </c>
      <c r="F222" s="215" t="e">
        <f t="shared" si="13"/>
        <v>#N/A</v>
      </c>
      <c r="G222" t="str">
        <f>IF((ISERROR((VLOOKUP(B222,Calculation!C$3:C$2610,1,FALSE)))),"not entered","")</f>
        <v/>
      </c>
      <c r="H222" t="str">
        <f>IF(ISNA(VLOOKUP(D222,Calculation!$AI$12:$AI$88,1,FALSE)),"NO club name match","Club Name Match")</f>
        <v>NO club name match</v>
      </c>
    </row>
    <row r="223" spans="2:8" x14ac:dyDescent="0.2">
      <c r="B223" s="66" t="s">
        <v>5</v>
      </c>
      <c r="C223" s="67" t="str">
        <f t="shared" si="14"/>
        <v xml:space="preserve"> </v>
      </c>
      <c r="D223" s="67" t="str">
        <f t="shared" si="11"/>
        <v xml:space="preserve"> </v>
      </c>
      <c r="E223" s="67">
        <v>1.1574074074074073E-5</v>
      </c>
      <c r="F223" s="215" t="e">
        <f t="shared" si="13"/>
        <v>#N/A</v>
      </c>
      <c r="G223" t="str">
        <f>IF((ISERROR((VLOOKUP(B223,Calculation!C$3:C$2610,1,FALSE)))),"not entered","")</f>
        <v/>
      </c>
      <c r="H223" t="str">
        <f>IF(ISNA(VLOOKUP(D223,Calculation!$AI$12:$AI$88,1,FALSE)),"NO club name match","Club Name Match")</f>
        <v>NO club name match</v>
      </c>
    </row>
    <row r="224" spans="2:8" x14ac:dyDescent="0.2">
      <c r="B224" s="66" t="s">
        <v>5</v>
      </c>
      <c r="C224" s="67" t="str">
        <f t="shared" si="14"/>
        <v xml:space="preserve"> </v>
      </c>
      <c r="D224" s="67" t="str">
        <f t="shared" si="11"/>
        <v xml:space="preserve"> </v>
      </c>
      <c r="E224" s="67">
        <v>1.1574074074074073E-5</v>
      </c>
      <c r="F224" s="215" t="e">
        <f t="shared" si="13"/>
        <v>#N/A</v>
      </c>
      <c r="G224" t="str">
        <f>IF((ISERROR((VLOOKUP(B224,Calculation!C$3:C$2610,1,FALSE)))),"not entered","")</f>
        <v/>
      </c>
      <c r="H224" t="str">
        <f>IF(ISNA(VLOOKUP(D224,Calculation!$AI$12:$AI$88,1,FALSE)),"NO club name match","Club Name Match")</f>
        <v>NO club name match</v>
      </c>
    </row>
    <row r="225" spans="2:8" x14ac:dyDescent="0.2">
      <c r="B225" s="66" t="s">
        <v>5</v>
      </c>
      <c r="C225" s="67" t="str">
        <f t="shared" si="14"/>
        <v xml:space="preserve"> </v>
      </c>
      <c r="D225" s="67" t="str">
        <f t="shared" si="11"/>
        <v xml:space="preserve"> </v>
      </c>
      <c r="E225" s="67">
        <v>1.1574074074074073E-5</v>
      </c>
      <c r="F225" s="215" t="e">
        <f t="shared" si="13"/>
        <v>#N/A</v>
      </c>
      <c r="G225" t="str">
        <f>IF((ISERROR((VLOOKUP(B225,Calculation!C$3:C$2610,1,FALSE)))),"not entered","")</f>
        <v/>
      </c>
      <c r="H225" t="str">
        <f>IF(ISNA(VLOOKUP(D225,Calculation!$AI$12:$AI$88,1,FALSE)),"NO club name match","Club Name Match")</f>
        <v>NO club name match</v>
      </c>
    </row>
    <row r="226" spans="2:8" x14ac:dyDescent="0.2">
      <c r="B226" s="66" t="s">
        <v>5</v>
      </c>
      <c r="C226" s="67" t="str">
        <f t="shared" si="14"/>
        <v xml:space="preserve"> </v>
      </c>
      <c r="D226" s="67" t="str">
        <f t="shared" si="11"/>
        <v xml:space="preserve"> </v>
      </c>
      <c r="E226" s="67">
        <v>1.1574074074074073E-5</v>
      </c>
      <c r="F226" s="215" t="e">
        <f t="shared" si="13"/>
        <v>#N/A</v>
      </c>
      <c r="G226" t="str">
        <f>IF((ISERROR((VLOOKUP(B226,Calculation!C$3:C$2610,1,FALSE)))),"not entered","")</f>
        <v/>
      </c>
      <c r="H226" t="str">
        <f>IF(ISNA(VLOOKUP(D226,Calculation!$AI$12:$AI$88,1,FALSE)),"NO club name match","Club Name Match")</f>
        <v>NO club name match</v>
      </c>
    </row>
    <row r="227" spans="2:8" x14ac:dyDescent="0.2">
      <c r="B227" s="66" t="s">
        <v>5</v>
      </c>
      <c r="C227" s="67" t="str">
        <f t="shared" si="14"/>
        <v xml:space="preserve"> </v>
      </c>
      <c r="D227" s="67" t="str">
        <f t="shared" si="11"/>
        <v xml:space="preserve"> </v>
      </c>
      <c r="E227" s="67">
        <v>1.1574074074074073E-5</v>
      </c>
      <c r="F227" s="215" t="e">
        <f t="shared" si="13"/>
        <v>#N/A</v>
      </c>
      <c r="G227" t="str">
        <f>IF((ISERROR((VLOOKUP(B227,Calculation!C$3:C$2610,1,FALSE)))),"not entered","")</f>
        <v/>
      </c>
      <c r="H227" t="str">
        <f>IF(ISNA(VLOOKUP(D227,Calculation!$AI$12:$AI$88,1,FALSE)),"NO club name match","Club Name Match")</f>
        <v>NO club name match</v>
      </c>
    </row>
    <row r="228" spans="2:8" x14ac:dyDescent="0.2">
      <c r="B228" s="66" t="s">
        <v>5</v>
      </c>
      <c r="C228" s="67" t="str">
        <f t="shared" si="14"/>
        <v xml:space="preserve"> </v>
      </c>
      <c r="D228" s="67" t="str">
        <f t="shared" si="11"/>
        <v xml:space="preserve"> </v>
      </c>
      <c r="E228" s="67">
        <v>1.1574074074074073E-5</v>
      </c>
      <c r="F228" s="215" t="e">
        <f t="shared" si="13"/>
        <v>#N/A</v>
      </c>
      <c r="G228" t="str">
        <f>IF((ISERROR((VLOOKUP(B228,Calculation!C$3:C$2610,1,FALSE)))),"not entered","")</f>
        <v/>
      </c>
      <c r="H228" t="str">
        <f>IF(ISNA(VLOOKUP(D228,Calculation!$AI$12:$AI$88,1,FALSE)),"NO club name match","Club Name Match")</f>
        <v>NO club name match</v>
      </c>
    </row>
    <row r="229" spans="2:8" x14ac:dyDescent="0.2">
      <c r="B229" s="66" t="s">
        <v>5</v>
      </c>
      <c r="C229" s="67" t="str">
        <f t="shared" si="14"/>
        <v xml:space="preserve"> </v>
      </c>
      <c r="D229" s="67" t="str">
        <f t="shared" si="11"/>
        <v xml:space="preserve"> </v>
      </c>
      <c r="E229" s="67">
        <v>1.1574074074074073E-5</v>
      </c>
      <c r="F229" s="215" t="e">
        <f t="shared" si="13"/>
        <v>#N/A</v>
      </c>
      <c r="G229" t="str">
        <f>IF((ISERROR((VLOOKUP(B229,Calculation!C$3:C$2610,1,FALSE)))),"not entered","")</f>
        <v/>
      </c>
      <c r="H229" t="str">
        <f>IF(ISNA(VLOOKUP(D229,Calculation!$AI$12:$AI$88,1,FALSE)),"NO club name match","Club Name Match")</f>
        <v>NO club name match</v>
      </c>
    </row>
    <row r="230" spans="2:8" x14ac:dyDescent="0.2">
      <c r="B230" s="66" t="s">
        <v>5</v>
      </c>
      <c r="C230" s="67" t="str">
        <f t="shared" si="14"/>
        <v xml:space="preserve"> </v>
      </c>
      <c r="D230" s="67" t="str">
        <f t="shared" si="11"/>
        <v xml:space="preserve"> </v>
      </c>
      <c r="E230" s="67">
        <v>1.1574074074074073E-5</v>
      </c>
      <c r="F230" s="215" t="e">
        <f t="shared" si="13"/>
        <v>#N/A</v>
      </c>
      <c r="G230" t="str">
        <f>IF((ISERROR((VLOOKUP(B230,Calculation!C$3:C$2610,1,FALSE)))),"not entered","")</f>
        <v/>
      </c>
      <c r="H230" t="str">
        <f>IF(ISNA(VLOOKUP(D230,Calculation!$AI$12:$AI$88,1,FALSE)),"NO club name match","Club Name Match")</f>
        <v>NO club name match</v>
      </c>
    </row>
    <row r="231" spans="2:8" x14ac:dyDescent="0.2">
      <c r="B231" s="66" t="s">
        <v>5</v>
      </c>
      <c r="C231" s="67" t="str">
        <f t="shared" si="14"/>
        <v xml:space="preserve"> </v>
      </c>
      <c r="D231" s="67" t="str">
        <f t="shared" si="11"/>
        <v xml:space="preserve"> </v>
      </c>
      <c r="E231" s="67">
        <v>1.1574074074074073E-5</v>
      </c>
      <c r="F231" s="215" t="e">
        <f t="shared" si="13"/>
        <v>#N/A</v>
      </c>
      <c r="G231" t="str">
        <f>IF((ISERROR((VLOOKUP(B231,Calculation!C$3:C$2610,1,FALSE)))),"not entered","")</f>
        <v/>
      </c>
      <c r="H231" t="str">
        <f>IF(ISNA(VLOOKUP(D231,Calculation!$AI$12:$AI$88,1,FALSE)),"NO club name match","Club Name Match")</f>
        <v>NO club name match</v>
      </c>
    </row>
    <row r="232" spans="2:8" x14ac:dyDescent="0.2">
      <c r="B232" s="66" t="s">
        <v>5</v>
      </c>
      <c r="C232" s="67" t="str">
        <f t="shared" si="14"/>
        <v xml:space="preserve"> </v>
      </c>
      <c r="D232" s="67" t="str">
        <f t="shared" si="11"/>
        <v xml:space="preserve"> </v>
      </c>
      <c r="E232" s="67">
        <v>1.1574074074074073E-5</v>
      </c>
      <c r="F232" s="215" t="e">
        <f t="shared" si="13"/>
        <v>#N/A</v>
      </c>
      <c r="G232" t="str">
        <f>IF((ISERROR((VLOOKUP(B232,Calculation!C$3:C$2610,1,FALSE)))),"not entered","")</f>
        <v/>
      </c>
      <c r="H232" t="str">
        <f>IF(ISNA(VLOOKUP(D232,Calculation!$AI$12:$AI$88,1,FALSE)),"NO club name match","Club Name Match")</f>
        <v>NO club name match</v>
      </c>
    </row>
    <row r="233" spans="2:8" x14ac:dyDescent="0.2">
      <c r="B233" s="66" t="s">
        <v>5</v>
      </c>
      <c r="C233" s="67" t="str">
        <f t="shared" si="14"/>
        <v xml:space="preserve"> </v>
      </c>
      <c r="D233" s="67" t="str">
        <f t="shared" si="11"/>
        <v xml:space="preserve"> </v>
      </c>
      <c r="E233" s="67">
        <v>1.1574074074074073E-5</v>
      </c>
      <c r="F233" s="215" t="e">
        <f t="shared" si="13"/>
        <v>#N/A</v>
      </c>
      <c r="G233" t="str">
        <f>IF((ISERROR((VLOOKUP(B233,Calculation!C$3:C$2610,1,FALSE)))),"not entered","")</f>
        <v/>
      </c>
      <c r="H233" t="str">
        <f>IF(ISNA(VLOOKUP(D233,Calculation!$AI$12:$AI$88,1,FALSE)),"NO club name match","Club Name Match")</f>
        <v>NO club name match</v>
      </c>
    </row>
    <row r="234" spans="2:8" x14ac:dyDescent="0.2">
      <c r="B234" s="66" t="s">
        <v>5</v>
      </c>
      <c r="C234" s="67" t="str">
        <f t="shared" si="14"/>
        <v xml:space="preserve"> </v>
      </c>
      <c r="D234" s="67" t="str">
        <f t="shared" si="11"/>
        <v xml:space="preserve"> </v>
      </c>
      <c r="E234" s="67">
        <v>1.1574074074074073E-5</v>
      </c>
      <c r="F234" s="215" t="e">
        <f t="shared" si="13"/>
        <v>#N/A</v>
      </c>
      <c r="G234" t="str">
        <f>IF((ISERROR((VLOOKUP(B234,Calculation!C$3:C$2610,1,FALSE)))),"not entered","")</f>
        <v/>
      </c>
      <c r="H234" t="str">
        <f>IF(ISNA(VLOOKUP(D234,Calculation!$AI$12:$AI$88,1,FALSE)),"NO club name match","Club Name Match")</f>
        <v>NO club name match</v>
      </c>
    </row>
    <row r="235" spans="2:8" x14ac:dyDescent="0.2">
      <c r="B235" s="66" t="s">
        <v>5</v>
      </c>
      <c r="C235" s="67" t="str">
        <f t="shared" si="14"/>
        <v xml:space="preserve"> </v>
      </c>
      <c r="D235" s="67" t="str">
        <f t="shared" si="11"/>
        <v xml:space="preserve"> </v>
      </c>
      <c r="E235" s="67">
        <v>1.1574074074074073E-5</v>
      </c>
      <c r="F235" s="215" t="e">
        <f t="shared" si="13"/>
        <v>#N/A</v>
      </c>
      <c r="G235" t="str">
        <f>IF((ISERROR((VLOOKUP(B235,Calculation!C$3:C$2610,1,FALSE)))),"not entered","")</f>
        <v/>
      </c>
      <c r="H235" t="str">
        <f>IF(ISNA(VLOOKUP(D235,Calculation!$AI$12:$AI$88,1,FALSE)),"NO club name match","Club Name Match")</f>
        <v>NO club name match</v>
      </c>
    </row>
    <row r="236" spans="2:8" x14ac:dyDescent="0.2">
      <c r="B236" s="66" t="s">
        <v>5</v>
      </c>
      <c r="C236" s="67" t="str">
        <f t="shared" si="14"/>
        <v xml:space="preserve"> </v>
      </c>
      <c r="D236" s="67" t="str">
        <f t="shared" si="11"/>
        <v xml:space="preserve"> </v>
      </c>
      <c r="E236" s="67">
        <v>1.1574074074074073E-5</v>
      </c>
      <c r="F236" s="215" t="e">
        <f t="shared" si="13"/>
        <v>#N/A</v>
      </c>
      <c r="G236" t="str">
        <f>IF((ISERROR((VLOOKUP(B236,Calculation!C$3:C$2610,1,FALSE)))),"not entered","")</f>
        <v/>
      </c>
      <c r="H236" t="str">
        <f>IF(ISNA(VLOOKUP(D236,Calculation!$AI$12:$AI$88,1,FALSE)),"NO club name match","Club Name Match")</f>
        <v>NO club name match</v>
      </c>
    </row>
    <row r="237" spans="2:8" x14ac:dyDescent="0.2">
      <c r="B237" s="66" t="s">
        <v>5</v>
      </c>
      <c r="C237" s="67" t="str">
        <f t="shared" si="14"/>
        <v xml:space="preserve"> </v>
      </c>
      <c r="D237" s="67" t="str">
        <f t="shared" si="11"/>
        <v xml:space="preserve"> </v>
      </c>
      <c r="E237" s="67">
        <v>1.1574074074074073E-5</v>
      </c>
      <c r="F237" s="215" t="e">
        <f t="shared" si="13"/>
        <v>#N/A</v>
      </c>
      <c r="G237" t="str">
        <f>IF((ISERROR((VLOOKUP(B237,Calculation!C$3:C$2610,1,FALSE)))),"not entered","")</f>
        <v/>
      </c>
      <c r="H237" t="str">
        <f>IF(ISNA(VLOOKUP(D237,Calculation!$AI$12:$AI$88,1,FALSE)),"NO club name match","Club Name Match")</f>
        <v>NO club name match</v>
      </c>
    </row>
    <row r="238" spans="2:8" x14ac:dyDescent="0.2">
      <c r="B238" s="66" t="s">
        <v>5</v>
      </c>
      <c r="C238" s="67" t="str">
        <f t="shared" si="14"/>
        <v xml:space="preserve"> </v>
      </c>
      <c r="D238" s="67" t="str">
        <f t="shared" si="11"/>
        <v xml:space="preserve"> </v>
      </c>
      <c r="E238" s="67">
        <v>1.1574074074074073E-5</v>
      </c>
      <c r="F238" s="215" t="e">
        <f t="shared" si="13"/>
        <v>#N/A</v>
      </c>
      <c r="G238" t="str">
        <f>IF((ISERROR((VLOOKUP(B238,Calculation!C$3:C$2610,1,FALSE)))),"not entered","")</f>
        <v/>
      </c>
      <c r="H238" t="str">
        <f>IF(ISNA(VLOOKUP(D238,Calculation!$AI$12:$AI$88,1,FALSE)),"NO club name match","Club Name Match")</f>
        <v>NO club name match</v>
      </c>
    </row>
    <row r="239" spans="2:8" x14ac:dyDescent="0.2">
      <c r="B239" s="66" t="s">
        <v>5</v>
      </c>
      <c r="C239" s="67" t="str">
        <f t="shared" si="14"/>
        <v xml:space="preserve"> </v>
      </c>
      <c r="D239" s="67" t="str">
        <f t="shared" si="11"/>
        <v xml:space="preserve"> </v>
      </c>
      <c r="E239" s="67">
        <v>1.1574074074074073E-5</v>
      </c>
      <c r="F239" s="215" t="e">
        <f t="shared" si="13"/>
        <v>#N/A</v>
      </c>
      <c r="G239" t="str">
        <f>IF((ISERROR((VLOOKUP(B239,Calculation!C$3:C$2610,1,FALSE)))),"not entered","")</f>
        <v/>
      </c>
      <c r="H239" t="str">
        <f>IF(ISNA(VLOOKUP(D239,Calculation!$AI$12:$AI$88,1,FALSE)),"NO club name match","Club Name Match")</f>
        <v>NO club name match</v>
      </c>
    </row>
    <row r="240" spans="2:8" x14ac:dyDescent="0.2">
      <c r="B240" s="66" t="s">
        <v>5</v>
      </c>
      <c r="C240" s="67" t="str">
        <f t="shared" si="14"/>
        <v xml:space="preserve"> </v>
      </c>
      <c r="D240" s="67" t="str">
        <f t="shared" si="11"/>
        <v xml:space="preserve"> </v>
      </c>
      <c r="E240" s="67">
        <v>1.1574074074074073E-5</v>
      </c>
      <c r="F240" s="215" t="e">
        <f t="shared" si="13"/>
        <v>#N/A</v>
      </c>
      <c r="G240" t="str">
        <f>IF((ISERROR((VLOOKUP(B240,Calculation!C$3:C$2610,1,FALSE)))),"not entered","")</f>
        <v/>
      </c>
      <c r="H240" t="str">
        <f>IF(ISNA(VLOOKUP(D240,Calculation!$AI$12:$AI$88,1,FALSE)),"NO club name match","Club Name Match")</f>
        <v>NO club name match</v>
      </c>
    </row>
    <row r="241" spans="2:8" x14ac:dyDescent="0.2">
      <c r="B241" s="66" t="s">
        <v>5</v>
      </c>
      <c r="C241" s="67" t="str">
        <f t="shared" si="14"/>
        <v xml:space="preserve"> </v>
      </c>
      <c r="D241" s="67" t="str">
        <f t="shared" si="11"/>
        <v xml:space="preserve"> </v>
      </c>
      <c r="E241" s="67">
        <v>1.1574074074074073E-5</v>
      </c>
      <c r="F241" s="215" t="e">
        <f t="shared" si="13"/>
        <v>#N/A</v>
      </c>
      <c r="G241" t="str">
        <f>IF((ISERROR((VLOOKUP(B241,Calculation!C$3:C$2610,1,FALSE)))),"not entered","")</f>
        <v/>
      </c>
      <c r="H241" t="str">
        <f>IF(ISNA(VLOOKUP(D241,Calculation!$AI$12:$AI$88,1,FALSE)),"NO club name match","Club Name Match")</f>
        <v>NO club name match</v>
      </c>
    </row>
    <row r="242" spans="2:8" x14ac:dyDescent="0.2">
      <c r="B242" s="66" t="s">
        <v>5</v>
      </c>
      <c r="C242" s="67" t="str">
        <f t="shared" si="14"/>
        <v xml:space="preserve"> </v>
      </c>
      <c r="D242" s="67" t="str">
        <f t="shared" si="11"/>
        <v xml:space="preserve"> </v>
      </c>
      <c r="E242" s="67">
        <v>1.1574074074074073E-5</v>
      </c>
      <c r="F242" s="215" t="e">
        <f t="shared" si="13"/>
        <v>#N/A</v>
      </c>
      <c r="G242" t="str">
        <f>IF((ISERROR((VLOOKUP(B242,Calculation!C$3:C$2610,1,FALSE)))),"not entered","")</f>
        <v/>
      </c>
      <c r="H242" t="str">
        <f>IF(ISNA(VLOOKUP(D242,Calculation!$AI$12:$AI$88,1,FALSE)),"NO club name match","Club Name Match")</f>
        <v>NO club name match</v>
      </c>
    </row>
    <row r="243" spans="2:8" x14ac:dyDescent="0.2">
      <c r="B243" s="66" t="s">
        <v>5</v>
      </c>
      <c r="C243" s="67" t="str">
        <f t="shared" si="14"/>
        <v xml:space="preserve"> </v>
      </c>
      <c r="D243" s="67" t="str">
        <f t="shared" si="11"/>
        <v xml:space="preserve"> </v>
      </c>
      <c r="E243" s="67">
        <v>1.1574074074074073E-5</v>
      </c>
      <c r="F243" s="215" t="e">
        <f t="shared" si="13"/>
        <v>#N/A</v>
      </c>
      <c r="G243" t="str">
        <f>IF((ISERROR((VLOOKUP(B243,Calculation!C$3:C$2610,1,FALSE)))),"not entered","")</f>
        <v/>
      </c>
      <c r="H243" t="str">
        <f>IF(ISNA(VLOOKUP(D243,Calculation!$AI$12:$AI$88,1,FALSE)),"NO club name match","Club Name Match")</f>
        <v>NO club name match</v>
      </c>
    </row>
    <row r="244" spans="2:8" x14ac:dyDescent="0.2">
      <c r="B244" s="66" t="s">
        <v>5</v>
      </c>
      <c r="C244" s="67" t="str">
        <f t="shared" si="14"/>
        <v xml:space="preserve"> </v>
      </c>
      <c r="D244" s="67" t="str">
        <f t="shared" si="11"/>
        <v xml:space="preserve"> </v>
      </c>
      <c r="E244" s="67">
        <v>1.1574074074074073E-5</v>
      </c>
      <c r="F244" s="215" t="e">
        <f t="shared" si="13"/>
        <v>#N/A</v>
      </c>
      <c r="G244" t="str">
        <f>IF((ISERROR((VLOOKUP(B244,Calculation!C$3:C$2610,1,FALSE)))),"not entered","")</f>
        <v/>
      </c>
      <c r="H244" t="str">
        <f>IF(ISNA(VLOOKUP(D244,Calculation!$AI$12:$AI$88,1,FALSE)),"NO club name match","Club Name Match")</f>
        <v>NO club name match</v>
      </c>
    </row>
    <row r="245" spans="2:8" x14ac:dyDescent="0.2">
      <c r="B245" s="66" t="s">
        <v>5</v>
      </c>
      <c r="C245" s="67" t="str">
        <f t="shared" si="14"/>
        <v xml:space="preserve"> </v>
      </c>
      <c r="D245" s="67" t="str">
        <f t="shared" si="11"/>
        <v xml:space="preserve"> </v>
      </c>
      <c r="E245" s="67">
        <v>1.1574074074074073E-5</v>
      </c>
      <c r="F245" s="215" t="e">
        <f t="shared" si="13"/>
        <v>#N/A</v>
      </c>
      <c r="G245" t="str">
        <f>IF((ISERROR((VLOOKUP(B245,Calculation!C$3:C$2610,1,FALSE)))),"not entered","")</f>
        <v/>
      </c>
      <c r="H245" t="str">
        <f>IF(ISNA(VLOOKUP(D245,Calculation!$AI$12:$AI$88,1,FALSE)),"NO club name match","Club Name Match")</f>
        <v>NO club name match</v>
      </c>
    </row>
    <row r="246" spans="2:8" x14ac:dyDescent="0.2">
      <c r="B246" s="66" t="s">
        <v>5</v>
      </c>
      <c r="C246" s="67" t="str">
        <f t="shared" si="14"/>
        <v xml:space="preserve"> </v>
      </c>
      <c r="D246" s="67" t="str">
        <f t="shared" si="11"/>
        <v xml:space="preserve"> </v>
      </c>
      <c r="E246" s="67">
        <v>1.1574074074074073E-5</v>
      </c>
      <c r="F246" s="215" t="e">
        <f t="shared" si="13"/>
        <v>#N/A</v>
      </c>
      <c r="G246" t="str">
        <f>IF((ISERROR((VLOOKUP(B246,Calculation!C$3:C$2610,1,FALSE)))),"not entered","")</f>
        <v/>
      </c>
      <c r="H246" t="str">
        <f>IF(ISNA(VLOOKUP(D246,Calculation!$AI$12:$AI$88,1,FALSE)),"NO club name match","Club Name Match")</f>
        <v>NO club name match</v>
      </c>
    </row>
    <row r="247" spans="2:8" x14ac:dyDescent="0.2">
      <c r="B247" s="66" t="s">
        <v>5</v>
      </c>
      <c r="C247" s="67" t="str">
        <f t="shared" si="14"/>
        <v xml:space="preserve"> </v>
      </c>
      <c r="D247" s="67" t="str">
        <f t="shared" si="11"/>
        <v xml:space="preserve"> </v>
      </c>
      <c r="E247" s="67">
        <v>1.1574074074074073E-5</v>
      </c>
      <c r="F247" s="215" t="e">
        <f t="shared" si="13"/>
        <v>#N/A</v>
      </c>
      <c r="G247" t="str">
        <f>IF((ISERROR((VLOOKUP(B247,Calculation!C$3:C$2610,1,FALSE)))),"not entered","")</f>
        <v/>
      </c>
      <c r="H247" t="str">
        <f>IF(ISNA(VLOOKUP(D247,Calculation!$AI$12:$AI$88,1,FALSE)),"NO club name match","Club Name Match")</f>
        <v>NO club name match</v>
      </c>
    </row>
    <row r="248" spans="2:8" x14ac:dyDescent="0.2">
      <c r="B248" s="66" t="s">
        <v>5</v>
      </c>
      <c r="C248" s="67" t="str">
        <f t="shared" si="14"/>
        <v xml:space="preserve"> </v>
      </c>
      <c r="D248" s="67" t="str">
        <f t="shared" si="11"/>
        <v xml:space="preserve"> </v>
      </c>
      <c r="E248" s="67">
        <v>1.1574074074074073E-5</v>
      </c>
      <c r="F248" s="215" t="e">
        <f t="shared" si="13"/>
        <v>#N/A</v>
      </c>
      <c r="G248" t="str">
        <f>IF((ISERROR((VLOOKUP(B248,Calculation!C$3:C$2610,1,FALSE)))),"not entered","")</f>
        <v/>
      </c>
      <c r="H248" t="str">
        <f>IF(ISNA(VLOOKUP(D248,Calculation!$AI$12:$AI$88,1,FALSE)),"NO club name match","Club Name Match")</f>
        <v>NO club name match</v>
      </c>
    </row>
    <row r="249" spans="2:8" x14ac:dyDescent="0.2">
      <c r="B249" s="66" t="s">
        <v>5</v>
      </c>
      <c r="C249" s="67" t="str">
        <f t="shared" si="14"/>
        <v xml:space="preserve"> </v>
      </c>
      <c r="D249" s="67" t="str">
        <f t="shared" si="11"/>
        <v xml:space="preserve"> </v>
      </c>
      <c r="E249" s="67">
        <v>1.1574074074074073E-5</v>
      </c>
      <c r="F249" s="215" t="e">
        <f t="shared" si="13"/>
        <v>#N/A</v>
      </c>
      <c r="G249" t="str">
        <f>IF((ISERROR((VLOOKUP(B249,Calculation!C$3:C$2610,1,FALSE)))),"not entered","")</f>
        <v/>
      </c>
      <c r="H249" t="str">
        <f>IF(ISNA(VLOOKUP(D249,Calculation!$AI$12:$AI$88,1,FALSE)),"NO club name match","Club Name Match")</f>
        <v>NO club name match</v>
      </c>
    </row>
    <row r="250" spans="2:8" x14ac:dyDescent="0.2">
      <c r="B250" s="66" t="s">
        <v>5</v>
      </c>
      <c r="C250" s="67" t="str">
        <f t="shared" si="14"/>
        <v xml:space="preserve"> </v>
      </c>
      <c r="D250" s="67" t="str">
        <f t="shared" si="11"/>
        <v xml:space="preserve"> </v>
      </c>
      <c r="E250" s="67">
        <v>1.1574074074074073E-5</v>
      </c>
      <c r="F250" s="215" t="e">
        <f t="shared" si="13"/>
        <v>#N/A</v>
      </c>
      <c r="G250" t="str">
        <f>IF((ISERROR((VLOOKUP(B250,Calculation!C$3:C$2610,1,FALSE)))),"not entered","")</f>
        <v/>
      </c>
      <c r="H250" t="str">
        <f>IF(ISNA(VLOOKUP(D250,Calculation!$AI$12:$AI$88,1,FALSE)),"NO club name match","Club Name Match")</f>
        <v>NO club name match</v>
      </c>
    </row>
    <row r="251" spans="2:8" x14ac:dyDescent="0.2">
      <c r="B251" s="66" t="s">
        <v>5</v>
      </c>
      <c r="C251" s="67" t="str">
        <f t="shared" si="14"/>
        <v xml:space="preserve"> </v>
      </c>
      <c r="D251" s="67" t="str">
        <f t="shared" si="11"/>
        <v xml:space="preserve"> </v>
      </c>
      <c r="E251" s="67">
        <v>1.1574074074074073E-5</v>
      </c>
      <c r="F251" s="215" t="e">
        <f t="shared" si="13"/>
        <v>#N/A</v>
      </c>
      <c r="G251" t="str">
        <f>IF((ISERROR((VLOOKUP(B251,Calculation!C$3:C$2610,1,FALSE)))),"not entered","")</f>
        <v/>
      </c>
      <c r="H251" t="str">
        <f>IF(ISNA(VLOOKUP(D251,Calculation!$AI$12:$AI$88,1,FALSE)),"NO club name match","Club Name Match")</f>
        <v>NO club name match</v>
      </c>
    </row>
    <row r="252" spans="2:8" x14ac:dyDescent="0.2">
      <c r="B252" s="66" t="s">
        <v>5</v>
      </c>
      <c r="C252" s="67" t="str">
        <f t="shared" si="14"/>
        <v xml:space="preserve"> </v>
      </c>
      <c r="D252" s="67" t="str">
        <f t="shared" si="11"/>
        <v xml:space="preserve"> </v>
      </c>
      <c r="E252" s="67">
        <v>1.1574074074074073E-5</v>
      </c>
      <c r="F252" s="215" t="e">
        <f t="shared" si="13"/>
        <v>#N/A</v>
      </c>
      <c r="G252" t="str">
        <f>IF((ISERROR((VLOOKUP(B252,Calculation!C$3:C$2610,1,FALSE)))),"not entered","")</f>
        <v/>
      </c>
      <c r="H252" t="str">
        <f>IF(ISNA(VLOOKUP(D252,Calculation!$AI$12:$AI$88,1,FALSE)),"NO club name match","Club Name Match")</f>
        <v>NO club name match</v>
      </c>
    </row>
    <row r="253" spans="2:8" x14ac:dyDescent="0.2">
      <c r="B253" s="66" t="s">
        <v>5</v>
      </c>
      <c r="C253" s="67" t="str">
        <f t="shared" si="14"/>
        <v xml:space="preserve"> </v>
      </c>
      <c r="D253" s="67" t="str">
        <f t="shared" si="11"/>
        <v xml:space="preserve"> </v>
      </c>
      <c r="E253" s="67">
        <v>1.1574074074074073E-5</v>
      </c>
      <c r="F253" s="215" t="e">
        <f t="shared" si="13"/>
        <v>#N/A</v>
      </c>
      <c r="G253" t="str">
        <f>IF((ISERROR((VLOOKUP(B253,Calculation!C$3:C$2610,1,FALSE)))),"not entered","")</f>
        <v/>
      </c>
      <c r="H253" t="str">
        <f>IF(ISNA(VLOOKUP(D253,Calculation!$AI$12:$AI$88,1,FALSE)),"NO club name match","Club Name Match")</f>
        <v>NO club name match</v>
      </c>
    </row>
    <row r="254" spans="2:8" x14ac:dyDescent="0.2">
      <c r="B254" s="66" t="s">
        <v>5</v>
      </c>
      <c r="C254" s="67" t="str">
        <f t="shared" si="14"/>
        <v xml:space="preserve"> </v>
      </c>
      <c r="D254" s="67" t="str">
        <f t="shared" si="11"/>
        <v xml:space="preserve"> </v>
      </c>
      <c r="E254" s="67">
        <v>1.1574074074074073E-5</v>
      </c>
      <c r="F254" s="215" t="e">
        <f t="shared" si="13"/>
        <v>#N/A</v>
      </c>
      <c r="G254" t="str">
        <f>IF((ISERROR((VLOOKUP(B254,Calculation!C$3:C$2610,1,FALSE)))),"not entered","")</f>
        <v/>
      </c>
      <c r="H254" t="str">
        <f>IF(ISNA(VLOOKUP(D254,Calculation!$AI$12:$AI$88,1,FALSE)),"NO club name match","Club Name Match")</f>
        <v>NO club name match</v>
      </c>
    </row>
    <row r="255" spans="2:8" x14ac:dyDescent="0.2">
      <c r="B255" s="66" t="s">
        <v>5</v>
      </c>
      <c r="C255" s="67" t="str">
        <f t="shared" si="14"/>
        <v xml:space="preserve"> </v>
      </c>
      <c r="D255" s="67" t="str">
        <f t="shared" si="11"/>
        <v xml:space="preserve"> </v>
      </c>
      <c r="E255" s="67">
        <v>1.1574074074074073E-5</v>
      </c>
      <c r="F255" s="215" t="e">
        <f t="shared" si="13"/>
        <v>#N/A</v>
      </c>
      <c r="G255" t="str">
        <f>IF((ISERROR((VLOOKUP(B255,Calculation!C$3:C$2610,1,FALSE)))),"not entered","")</f>
        <v/>
      </c>
      <c r="H255" t="str">
        <f>IF(ISNA(VLOOKUP(D255,Calculation!$AI$12:$AI$88,1,FALSE)),"NO club name match","Club Name Match")</f>
        <v>NO club name match</v>
      </c>
    </row>
    <row r="256" spans="2:8" x14ac:dyDescent="0.2">
      <c r="B256" s="66" t="s">
        <v>5</v>
      </c>
      <c r="C256" s="67" t="str">
        <f t="shared" si="14"/>
        <v xml:space="preserve"> </v>
      </c>
      <c r="D256" s="67" t="str">
        <f t="shared" si="11"/>
        <v xml:space="preserve"> </v>
      </c>
      <c r="E256" s="67">
        <v>1.1574074074074073E-5</v>
      </c>
      <c r="F256" s="215" t="e">
        <f t="shared" si="13"/>
        <v>#N/A</v>
      </c>
      <c r="G256" t="str">
        <f>IF((ISERROR((VLOOKUP(B256,Calculation!C$3:C$2610,1,FALSE)))),"not entered","")</f>
        <v/>
      </c>
      <c r="H256" t="str">
        <f>IF(ISNA(VLOOKUP(D256,Calculation!$AI$12:$AI$88,1,FALSE)),"NO club name match","Club Name Match")</f>
        <v>NO club name match</v>
      </c>
    </row>
    <row r="257" spans="2:8" x14ac:dyDescent="0.2">
      <c r="B257" s="66" t="s">
        <v>5</v>
      </c>
      <c r="C257" s="67" t="str">
        <f t="shared" si="14"/>
        <v xml:space="preserve"> </v>
      </c>
      <c r="D257" s="67" t="str">
        <f t="shared" si="11"/>
        <v xml:space="preserve"> </v>
      </c>
      <c r="E257" s="67">
        <v>1.1574074074074073E-5</v>
      </c>
      <c r="F257" s="215" t="e">
        <f t="shared" si="13"/>
        <v>#N/A</v>
      </c>
      <c r="G257" t="str">
        <f>IF((ISERROR((VLOOKUP(B257,Calculation!C$3:C$2610,1,FALSE)))),"not entered","")</f>
        <v/>
      </c>
      <c r="H257" t="str">
        <f>IF(ISNA(VLOOKUP(D257,Calculation!$AI$12:$AI$88,1,FALSE)),"NO club name match","Club Name Match")</f>
        <v>NO club name match</v>
      </c>
    </row>
    <row r="258" spans="2:8" x14ac:dyDescent="0.2">
      <c r="B258" s="66" t="s">
        <v>5</v>
      </c>
      <c r="C258" s="67" t="str">
        <f t="shared" si="14"/>
        <v xml:space="preserve"> </v>
      </c>
      <c r="D258" s="67" t="str">
        <f t="shared" si="11"/>
        <v xml:space="preserve"> </v>
      </c>
      <c r="E258" s="67">
        <v>1.1574074074074073E-5</v>
      </c>
      <c r="F258" s="215" t="e">
        <f t="shared" si="13"/>
        <v>#N/A</v>
      </c>
      <c r="G258" t="str">
        <f>IF((ISERROR((VLOOKUP(B258,Calculation!C$3:C$2610,1,FALSE)))),"not entered","")</f>
        <v/>
      </c>
      <c r="H258" t="str">
        <f>IF(ISNA(VLOOKUP(D258,Calculation!$AI$12:$AI$88,1,FALSE)),"NO club name match","Club Name Match")</f>
        <v>NO club name match</v>
      </c>
    </row>
    <row r="259" spans="2:8" x14ac:dyDescent="0.2">
      <c r="B259" s="66" t="s">
        <v>5</v>
      </c>
      <c r="C259" s="67" t="str">
        <f t="shared" ref="C259:C322" si="15">VLOOKUP(B259,name,3,FALSE)</f>
        <v xml:space="preserve"> </v>
      </c>
      <c r="D259" s="67" t="str">
        <f t="shared" ref="D259:D322" si="16">VLOOKUP(B259,name,2,FALSE)</f>
        <v xml:space="preserve"> </v>
      </c>
      <c r="E259" s="67">
        <v>1.1574074074074073E-5</v>
      </c>
      <c r="F259" s="215" t="e">
        <f t="shared" si="13"/>
        <v>#N/A</v>
      </c>
      <c r="G259" t="str">
        <f>IF((ISERROR((VLOOKUP(B259,Calculation!C$3:C$2610,1,FALSE)))),"not entered","")</f>
        <v/>
      </c>
      <c r="H259" t="str">
        <f>IF(ISNA(VLOOKUP(D259,Calculation!$AI$12:$AI$88,1,FALSE)),"NO club name match","Club Name Match")</f>
        <v>NO club name match</v>
      </c>
    </row>
    <row r="260" spans="2:8" x14ac:dyDescent="0.2">
      <c r="B260" s="66" t="s">
        <v>5</v>
      </c>
      <c r="C260" s="67" t="str">
        <f t="shared" si="15"/>
        <v xml:space="preserve"> </v>
      </c>
      <c r="D260" s="67" t="str">
        <f t="shared" si="16"/>
        <v xml:space="preserve"> </v>
      </c>
      <c r="E260" s="67">
        <v>1.1574074074074073E-5</v>
      </c>
      <c r="F260" s="215" t="e">
        <f t="shared" si="13"/>
        <v>#N/A</v>
      </c>
      <c r="G260" t="str">
        <f>IF((ISERROR((VLOOKUP(B260,Calculation!C$3:C$2610,1,FALSE)))),"not entered","")</f>
        <v/>
      </c>
      <c r="H260" t="str">
        <f>IF(ISNA(VLOOKUP(D260,Calculation!$AI$12:$AI$88,1,FALSE)),"NO club name match","Club Name Match")</f>
        <v>NO club name match</v>
      </c>
    </row>
    <row r="261" spans="2:8" x14ac:dyDescent="0.2">
      <c r="B261" s="66" t="s">
        <v>5</v>
      </c>
      <c r="C261" s="67" t="str">
        <f t="shared" si="15"/>
        <v xml:space="preserve"> </v>
      </c>
      <c r="D261" s="67" t="str">
        <f t="shared" si="16"/>
        <v xml:space="preserve"> </v>
      </c>
      <c r="E261" s="67">
        <v>1.1574074074074073E-5</v>
      </c>
      <c r="F261" s="215" t="e">
        <f t="shared" si="13"/>
        <v>#N/A</v>
      </c>
      <c r="G261" t="str">
        <f>IF((ISERROR((VLOOKUP(B261,Calculation!C$3:C$2610,1,FALSE)))),"not entered","")</f>
        <v/>
      </c>
      <c r="H261" t="str">
        <f>IF(ISNA(VLOOKUP(D261,Calculation!$AI$12:$AI$88,1,FALSE)),"NO club name match","Club Name Match")</f>
        <v>NO club name match</v>
      </c>
    </row>
    <row r="262" spans="2:8" x14ac:dyDescent="0.2">
      <c r="B262" s="66" t="s">
        <v>5</v>
      </c>
      <c r="C262" s="67" t="str">
        <f t="shared" si="15"/>
        <v xml:space="preserve"> </v>
      </c>
      <c r="D262" s="67" t="str">
        <f t="shared" si="16"/>
        <v xml:space="preserve"> </v>
      </c>
      <c r="E262" s="67">
        <v>1.1574074074074073E-5</v>
      </c>
      <c r="F262" s="215" t="e">
        <f t="shared" ref="F262:F325" si="17">TRUNC((VLOOKUP(C262,C$4:E$5,3,FALSE))/(E262/10000))</f>
        <v>#N/A</v>
      </c>
      <c r="G262" t="str">
        <f>IF((ISERROR((VLOOKUP(B262,Calculation!C$3:C$2610,1,FALSE)))),"not entered","")</f>
        <v/>
      </c>
      <c r="H262" t="str">
        <f>IF(ISNA(VLOOKUP(D262,Calculation!$AI$12:$AI$88,1,FALSE)),"NO club name match","Club Name Match")</f>
        <v>NO club name match</v>
      </c>
    </row>
    <row r="263" spans="2:8" x14ac:dyDescent="0.2">
      <c r="B263" s="66" t="s">
        <v>5</v>
      </c>
      <c r="C263" s="67" t="str">
        <f t="shared" si="15"/>
        <v xml:space="preserve"> </v>
      </c>
      <c r="D263" s="67" t="str">
        <f t="shared" si="16"/>
        <v xml:space="preserve"> </v>
      </c>
      <c r="E263" s="67">
        <v>1.1574074074074073E-5</v>
      </c>
      <c r="F263" s="215" t="e">
        <f t="shared" si="17"/>
        <v>#N/A</v>
      </c>
      <c r="G263" t="str">
        <f>IF((ISERROR((VLOOKUP(B263,Calculation!C$3:C$2610,1,FALSE)))),"not entered","")</f>
        <v/>
      </c>
      <c r="H263" t="str">
        <f>IF(ISNA(VLOOKUP(D263,Calculation!$AI$12:$AI$88,1,FALSE)),"NO club name match","Club Name Match")</f>
        <v>NO club name match</v>
      </c>
    </row>
    <row r="264" spans="2:8" x14ac:dyDescent="0.2">
      <c r="B264" s="66" t="s">
        <v>5</v>
      </c>
      <c r="C264" s="67" t="str">
        <f t="shared" si="15"/>
        <v xml:space="preserve"> </v>
      </c>
      <c r="D264" s="67" t="str">
        <f t="shared" si="16"/>
        <v xml:space="preserve"> </v>
      </c>
      <c r="E264" s="67">
        <v>1.1574074074074073E-5</v>
      </c>
      <c r="F264" s="215" t="e">
        <f t="shared" si="17"/>
        <v>#N/A</v>
      </c>
      <c r="G264" t="str">
        <f>IF((ISERROR((VLOOKUP(B264,Calculation!C$3:C$2610,1,FALSE)))),"not entered","")</f>
        <v/>
      </c>
      <c r="H264" t="str">
        <f>IF(ISNA(VLOOKUP(D264,Calculation!$AI$12:$AI$88,1,FALSE)),"NO club name match","Club Name Match")</f>
        <v>NO club name match</v>
      </c>
    </row>
    <row r="265" spans="2:8" x14ac:dyDescent="0.2">
      <c r="B265" s="66" t="s">
        <v>5</v>
      </c>
      <c r="C265" s="67" t="str">
        <f t="shared" si="15"/>
        <v xml:space="preserve"> </v>
      </c>
      <c r="D265" s="67" t="str">
        <f t="shared" si="16"/>
        <v xml:space="preserve"> </v>
      </c>
      <c r="E265" s="67">
        <v>1.1574074074074073E-5</v>
      </c>
      <c r="F265" s="215" t="e">
        <f t="shared" si="17"/>
        <v>#N/A</v>
      </c>
      <c r="G265" t="str">
        <f>IF((ISERROR((VLOOKUP(B265,Calculation!C$3:C$2610,1,FALSE)))),"not entered","")</f>
        <v/>
      </c>
      <c r="H265" t="str">
        <f>IF(ISNA(VLOOKUP(D265,Calculation!$AI$12:$AI$88,1,FALSE)),"NO club name match","Club Name Match")</f>
        <v>NO club name match</v>
      </c>
    </row>
    <row r="266" spans="2:8" x14ac:dyDescent="0.2">
      <c r="B266" s="66" t="s">
        <v>5</v>
      </c>
      <c r="C266" s="67" t="str">
        <f t="shared" si="15"/>
        <v xml:space="preserve"> </v>
      </c>
      <c r="D266" s="67" t="str">
        <f t="shared" si="16"/>
        <v xml:space="preserve"> </v>
      </c>
      <c r="E266" s="67">
        <v>1.1574074074074073E-5</v>
      </c>
      <c r="F266" s="215" t="e">
        <f t="shared" si="17"/>
        <v>#N/A</v>
      </c>
      <c r="G266" t="str">
        <f>IF((ISERROR((VLOOKUP(B266,Calculation!C$3:C$2610,1,FALSE)))),"not entered","")</f>
        <v/>
      </c>
      <c r="H266" t="str">
        <f>IF(ISNA(VLOOKUP(D266,Calculation!$AI$12:$AI$88,1,FALSE)),"NO club name match","Club Name Match")</f>
        <v>NO club name match</v>
      </c>
    </row>
    <row r="267" spans="2:8" x14ac:dyDescent="0.2">
      <c r="B267" s="66" t="s">
        <v>5</v>
      </c>
      <c r="C267" s="67" t="str">
        <f t="shared" si="15"/>
        <v xml:space="preserve"> </v>
      </c>
      <c r="D267" s="67" t="str">
        <f t="shared" si="16"/>
        <v xml:space="preserve"> </v>
      </c>
      <c r="E267" s="67">
        <v>1.1574074074074073E-5</v>
      </c>
      <c r="F267" s="215" t="e">
        <f t="shared" si="17"/>
        <v>#N/A</v>
      </c>
      <c r="G267" t="str">
        <f>IF((ISERROR((VLOOKUP(B267,Calculation!C$3:C$2610,1,FALSE)))),"not entered","")</f>
        <v/>
      </c>
      <c r="H267" t="str">
        <f>IF(ISNA(VLOOKUP(D267,Calculation!$AI$12:$AI$88,1,FALSE)),"NO club name match","Club Name Match")</f>
        <v>NO club name match</v>
      </c>
    </row>
    <row r="268" spans="2:8" x14ac:dyDescent="0.2">
      <c r="B268" s="66" t="s">
        <v>5</v>
      </c>
      <c r="C268" s="67" t="str">
        <f t="shared" si="15"/>
        <v xml:space="preserve"> </v>
      </c>
      <c r="D268" s="67" t="str">
        <f t="shared" si="16"/>
        <v xml:space="preserve"> </v>
      </c>
      <c r="E268" s="67">
        <v>1.1574074074074073E-5</v>
      </c>
      <c r="F268" s="215" t="e">
        <f t="shared" si="17"/>
        <v>#N/A</v>
      </c>
      <c r="G268" t="str">
        <f>IF((ISERROR((VLOOKUP(B268,Calculation!C$3:C$2610,1,FALSE)))),"not entered","")</f>
        <v/>
      </c>
      <c r="H268" t="str">
        <f>IF(ISNA(VLOOKUP(D268,Calculation!$AI$12:$AI$88,1,FALSE)),"NO club name match","Club Name Match")</f>
        <v>NO club name match</v>
      </c>
    </row>
    <row r="269" spans="2:8" x14ac:dyDescent="0.2">
      <c r="B269" s="66" t="s">
        <v>5</v>
      </c>
      <c r="C269" s="67" t="str">
        <f t="shared" si="15"/>
        <v xml:space="preserve"> </v>
      </c>
      <c r="D269" s="67" t="str">
        <f t="shared" si="16"/>
        <v xml:space="preserve"> </v>
      </c>
      <c r="E269" s="67">
        <v>1.1574074074074073E-5</v>
      </c>
      <c r="F269" s="215" t="e">
        <f t="shared" si="17"/>
        <v>#N/A</v>
      </c>
      <c r="G269" t="str">
        <f>IF((ISERROR((VLOOKUP(B269,Calculation!C$3:C$2610,1,FALSE)))),"not entered","")</f>
        <v/>
      </c>
      <c r="H269" t="str">
        <f>IF(ISNA(VLOOKUP(D269,Calculation!$AI$12:$AI$88,1,FALSE)),"NO club name match","Club Name Match")</f>
        <v>NO club name match</v>
      </c>
    </row>
    <row r="270" spans="2:8" x14ac:dyDescent="0.2">
      <c r="B270" s="66" t="s">
        <v>5</v>
      </c>
      <c r="C270" s="67" t="str">
        <f t="shared" si="15"/>
        <v xml:space="preserve"> </v>
      </c>
      <c r="D270" s="67" t="str">
        <f t="shared" si="16"/>
        <v xml:space="preserve"> </v>
      </c>
      <c r="E270" s="67">
        <v>1.1574074074074073E-5</v>
      </c>
      <c r="F270" s="215" t="e">
        <f t="shared" si="17"/>
        <v>#N/A</v>
      </c>
      <c r="G270" t="str">
        <f>IF((ISERROR((VLOOKUP(B270,Calculation!C$3:C$2610,1,FALSE)))),"not entered","")</f>
        <v/>
      </c>
      <c r="H270" t="str">
        <f>IF(ISNA(VLOOKUP(D270,Calculation!$AI$12:$AI$88,1,FALSE)),"NO club name match","Club Name Match")</f>
        <v>NO club name match</v>
      </c>
    </row>
    <row r="271" spans="2:8" x14ac:dyDescent="0.2">
      <c r="B271" s="66" t="s">
        <v>5</v>
      </c>
      <c r="C271" s="67" t="str">
        <f t="shared" si="15"/>
        <v xml:space="preserve"> </v>
      </c>
      <c r="D271" s="67" t="str">
        <f t="shared" si="16"/>
        <v xml:space="preserve"> </v>
      </c>
      <c r="E271" s="67">
        <v>1.1574074074074073E-5</v>
      </c>
      <c r="F271" s="215" t="e">
        <f t="shared" si="17"/>
        <v>#N/A</v>
      </c>
      <c r="G271" t="str">
        <f>IF((ISERROR((VLOOKUP(B271,Calculation!C$3:C$2610,1,FALSE)))),"not entered","")</f>
        <v/>
      </c>
      <c r="H271" t="str">
        <f>IF(ISNA(VLOOKUP(D271,Calculation!$AI$12:$AI$88,1,FALSE)),"NO club name match","Club Name Match")</f>
        <v>NO club name match</v>
      </c>
    </row>
    <row r="272" spans="2:8" x14ac:dyDescent="0.2">
      <c r="B272" s="66" t="s">
        <v>5</v>
      </c>
      <c r="C272" s="67" t="str">
        <f t="shared" si="15"/>
        <v xml:space="preserve"> </v>
      </c>
      <c r="D272" s="67" t="str">
        <f t="shared" si="16"/>
        <v xml:space="preserve"> </v>
      </c>
      <c r="E272" s="67">
        <v>1.1574074074074073E-5</v>
      </c>
      <c r="F272" s="215" t="e">
        <f t="shared" si="17"/>
        <v>#N/A</v>
      </c>
      <c r="G272" t="str">
        <f>IF((ISERROR((VLOOKUP(B272,Calculation!C$3:C$2610,1,FALSE)))),"not entered","")</f>
        <v/>
      </c>
      <c r="H272" t="str">
        <f>IF(ISNA(VLOOKUP(D272,Calculation!$AI$12:$AI$88,1,FALSE)),"NO club name match","Club Name Match")</f>
        <v>NO club name match</v>
      </c>
    </row>
    <row r="273" spans="2:8" x14ac:dyDescent="0.2">
      <c r="B273" s="66" t="s">
        <v>5</v>
      </c>
      <c r="C273" s="67" t="str">
        <f t="shared" si="15"/>
        <v xml:space="preserve"> </v>
      </c>
      <c r="D273" s="67" t="str">
        <f t="shared" si="16"/>
        <v xml:space="preserve"> </v>
      </c>
      <c r="E273" s="67">
        <v>1.1574074074074073E-5</v>
      </c>
      <c r="F273" s="215" t="e">
        <f t="shared" si="17"/>
        <v>#N/A</v>
      </c>
      <c r="G273" t="str">
        <f>IF((ISERROR((VLOOKUP(B273,Calculation!C$3:C$2610,1,FALSE)))),"not entered","")</f>
        <v/>
      </c>
      <c r="H273" t="str">
        <f>IF(ISNA(VLOOKUP(D273,Calculation!$AI$12:$AI$88,1,FALSE)),"NO club name match","Club Name Match")</f>
        <v>NO club name match</v>
      </c>
    </row>
    <row r="274" spans="2:8" x14ac:dyDescent="0.2">
      <c r="B274" s="66" t="s">
        <v>5</v>
      </c>
      <c r="C274" s="67" t="str">
        <f t="shared" si="15"/>
        <v xml:space="preserve"> </v>
      </c>
      <c r="D274" s="67" t="str">
        <f t="shared" si="16"/>
        <v xml:space="preserve"> </v>
      </c>
      <c r="E274" s="67">
        <v>1.1574074074074073E-5</v>
      </c>
      <c r="F274" s="215" t="e">
        <f t="shared" si="17"/>
        <v>#N/A</v>
      </c>
      <c r="G274" t="str">
        <f>IF((ISERROR((VLOOKUP(B274,Calculation!C$3:C$2610,1,FALSE)))),"not entered","")</f>
        <v/>
      </c>
      <c r="H274" t="str">
        <f>IF(ISNA(VLOOKUP(D274,Calculation!$AI$12:$AI$88,1,FALSE)),"NO club name match","Club Name Match")</f>
        <v>NO club name match</v>
      </c>
    </row>
    <row r="275" spans="2:8" x14ac:dyDescent="0.2">
      <c r="B275" s="66" t="s">
        <v>5</v>
      </c>
      <c r="C275" s="67" t="str">
        <f t="shared" si="15"/>
        <v xml:space="preserve"> </v>
      </c>
      <c r="D275" s="67" t="str">
        <f t="shared" si="16"/>
        <v xml:space="preserve"> </v>
      </c>
      <c r="E275" s="67">
        <v>1.1574074074074073E-5</v>
      </c>
      <c r="F275" s="215" t="e">
        <f t="shared" si="17"/>
        <v>#N/A</v>
      </c>
      <c r="G275" t="str">
        <f>IF((ISERROR((VLOOKUP(B275,Calculation!C$3:C$2610,1,FALSE)))),"not entered","")</f>
        <v/>
      </c>
      <c r="H275" t="str">
        <f>IF(ISNA(VLOOKUP(D275,Calculation!$AI$12:$AI$88,1,FALSE)),"NO club name match","Club Name Match")</f>
        <v>NO club name match</v>
      </c>
    </row>
    <row r="276" spans="2:8" x14ac:dyDescent="0.2">
      <c r="B276" s="66" t="s">
        <v>5</v>
      </c>
      <c r="C276" s="67" t="str">
        <f t="shared" si="15"/>
        <v xml:space="preserve"> </v>
      </c>
      <c r="D276" s="67" t="str">
        <f t="shared" si="16"/>
        <v xml:space="preserve"> </v>
      </c>
      <c r="E276" s="67">
        <v>1.1574074074074073E-5</v>
      </c>
      <c r="F276" s="215" t="e">
        <f t="shared" si="17"/>
        <v>#N/A</v>
      </c>
      <c r="G276" t="str">
        <f>IF((ISERROR((VLOOKUP(B276,Calculation!C$3:C$2610,1,FALSE)))),"not entered","")</f>
        <v/>
      </c>
      <c r="H276" t="str">
        <f>IF(ISNA(VLOOKUP(D276,Calculation!$AI$12:$AI$88,1,FALSE)),"NO club name match","Club Name Match")</f>
        <v>NO club name match</v>
      </c>
    </row>
    <row r="277" spans="2:8" x14ac:dyDescent="0.2">
      <c r="B277" s="66" t="s">
        <v>5</v>
      </c>
      <c r="C277" s="67" t="str">
        <f t="shared" si="15"/>
        <v xml:space="preserve"> </v>
      </c>
      <c r="D277" s="67" t="str">
        <f t="shared" si="16"/>
        <v xml:space="preserve"> </v>
      </c>
      <c r="E277" s="67">
        <v>1.1574074074074073E-5</v>
      </c>
      <c r="F277" s="215" t="e">
        <f t="shared" si="17"/>
        <v>#N/A</v>
      </c>
      <c r="G277" t="str">
        <f>IF((ISERROR((VLOOKUP(B277,Calculation!C$3:C$2610,1,FALSE)))),"not entered","")</f>
        <v/>
      </c>
      <c r="H277" t="str">
        <f>IF(ISNA(VLOOKUP(D277,Calculation!$AI$12:$AI$88,1,FALSE)),"NO club name match","Club Name Match")</f>
        <v>NO club name match</v>
      </c>
    </row>
    <row r="278" spans="2:8" x14ac:dyDescent="0.2">
      <c r="B278" s="66" t="s">
        <v>5</v>
      </c>
      <c r="C278" s="67" t="str">
        <f t="shared" si="15"/>
        <v xml:space="preserve"> </v>
      </c>
      <c r="D278" s="67" t="str">
        <f t="shared" si="16"/>
        <v xml:space="preserve"> </v>
      </c>
      <c r="E278" s="67">
        <v>1.1574074074074073E-5</v>
      </c>
      <c r="F278" s="215" t="e">
        <f t="shared" si="17"/>
        <v>#N/A</v>
      </c>
      <c r="G278" t="str">
        <f>IF((ISERROR((VLOOKUP(B278,Calculation!C$3:C$2610,1,FALSE)))),"not entered","")</f>
        <v/>
      </c>
      <c r="H278" t="str">
        <f>IF(ISNA(VLOOKUP(D278,Calculation!$AI$12:$AI$88,1,FALSE)),"NO club name match","Club Name Match")</f>
        <v>NO club name match</v>
      </c>
    </row>
    <row r="279" spans="2:8" x14ac:dyDescent="0.2">
      <c r="B279" s="66" t="s">
        <v>5</v>
      </c>
      <c r="C279" s="67" t="str">
        <f t="shared" si="15"/>
        <v xml:space="preserve"> </v>
      </c>
      <c r="D279" s="67" t="str">
        <f t="shared" si="16"/>
        <v xml:space="preserve"> </v>
      </c>
      <c r="E279" s="67">
        <v>1.1574074074074073E-5</v>
      </c>
      <c r="F279" s="215" t="e">
        <f t="shared" si="17"/>
        <v>#N/A</v>
      </c>
      <c r="G279" t="str">
        <f>IF((ISERROR((VLOOKUP(B279,Calculation!C$3:C$2610,1,FALSE)))),"not entered","")</f>
        <v/>
      </c>
      <c r="H279" t="str">
        <f>IF(ISNA(VLOOKUP(D279,Calculation!$AI$12:$AI$88,1,FALSE)),"NO club name match","Club Name Match")</f>
        <v>NO club name match</v>
      </c>
    </row>
    <row r="280" spans="2:8" x14ac:dyDescent="0.2">
      <c r="B280" s="66" t="s">
        <v>5</v>
      </c>
      <c r="C280" s="67" t="str">
        <f t="shared" si="15"/>
        <v xml:space="preserve"> </v>
      </c>
      <c r="D280" s="67" t="str">
        <f t="shared" si="16"/>
        <v xml:space="preserve"> </v>
      </c>
      <c r="E280" s="67">
        <v>1.1574074074074073E-5</v>
      </c>
      <c r="F280" s="215" t="e">
        <f t="shared" si="17"/>
        <v>#N/A</v>
      </c>
      <c r="G280" t="str">
        <f>IF((ISERROR((VLOOKUP(B280,Calculation!C$3:C$2610,1,FALSE)))),"not entered","")</f>
        <v/>
      </c>
      <c r="H280" t="str">
        <f>IF(ISNA(VLOOKUP(D280,Calculation!$AI$12:$AI$88,1,FALSE)),"NO club name match","Club Name Match")</f>
        <v>NO club name match</v>
      </c>
    </row>
    <row r="281" spans="2:8" x14ac:dyDescent="0.2">
      <c r="B281" s="66" t="s">
        <v>5</v>
      </c>
      <c r="C281" s="67" t="str">
        <f t="shared" si="15"/>
        <v xml:space="preserve"> </v>
      </c>
      <c r="D281" s="67" t="str">
        <f t="shared" si="16"/>
        <v xml:space="preserve"> </v>
      </c>
      <c r="E281" s="67">
        <v>1.1574074074074073E-5</v>
      </c>
      <c r="F281" s="215" t="e">
        <f t="shared" si="17"/>
        <v>#N/A</v>
      </c>
      <c r="G281" t="str">
        <f>IF((ISERROR((VLOOKUP(B281,Calculation!C$3:C$2610,1,FALSE)))),"not entered","")</f>
        <v/>
      </c>
      <c r="H281" t="str">
        <f>IF(ISNA(VLOOKUP(D281,Calculation!$AI$12:$AI$88,1,FALSE)),"NO club name match","Club Name Match")</f>
        <v>NO club name match</v>
      </c>
    </row>
    <row r="282" spans="2:8" x14ac:dyDescent="0.2">
      <c r="B282" s="66" t="s">
        <v>5</v>
      </c>
      <c r="C282" s="67" t="str">
        <f t="shared" si="15"/>
        <v xml:space="preserve"> </v>
      </c>
      <c r="D282" s="67" t="str">
        <f t="shared" si="16"/>
        <v xml:space="preserve"> </v>
      </c>
      <c r="E282" s="67">
        <v>1.1574074074074073E-5</v>
      </c>
      <c r="F282" s="215" t="e">
        <f t="shared" si="17"/>
        <v>#N/A</v>
      </c>
      <c r="G282" t="str">
        <f>IF((ISERROR((VLOOKUP(B282,Calculation!C$3:C$2610,1,FALSE)))),"not entered","")</f>
        <v/>
      </c>
      <c r="H282" t="str">
        <f>IF(ISNA(VLOOKUP(D282,Calculation!$AI$12:$AI$88,1,FALSE)),"NO club name match","Club Name Match")</f>
        <v>NO club name match</v>
      </c>
    </row>
    <row r="283" spans="2:8" x14ac:dyDescent="0.2">
      <c r="B283" s="66" t="s">
        <v>5</v>
      </c>
      <c r="C283" s="67" t="str">
        <f t="shared" si="15"/>
        <v xml:space="preserve"> </v>
      </c>
      <c r="D283" s="67" t="str">
        <f t="shared" si="16"/>
        <v xml:space="preserve"> </v>
      </c>
      <c r="E283" s="67">
        <v>1.1574074074074073E-5</v>
      </c>
      <c r="F283" s="215" t="e">
        <f t="shared" si="17"/>
        <v>#N/A</v>
      </c>
      <c r="G283" t="str">
        <f>IF((ISERROR((VLOOKUP(B283,Calculation!C$3:C$2610,1,FALSE)))),"not entered","")</f>
        <v/>
      </c>
      <c r="H283" t="str">
        <f>IF(ISNA(VLOOKUP(D283,Calculation!$AI$12:$AI$88,1,FALSE)),"NO club name match","Club Name Match")</f>
        <v>NO club name match</v>
      </c>
    </row>
    <row r="284" spans="2:8" x14ac:dyDescent="0.2">
      <c r="B284" s="66" t="s">
        <v>5</v>
      </c>
      <c r="C284" s="67" t="str">
        <f t="shared" si="15"/>
        <v xml:space="preserve"> </v>
      </c>
      <c r="D284" s="67" t="str">
        <f t="shared" si="16"/>
        <v xml:space="preserve"> </v>
      </c>
      <c r="E284" s="67">
        <v>1.1574074074074073E-5</v>
      </c>
      <c r="F284" s="215" t="e">
        <f t="shared" si="17"/>
        <v>#N/A</v>
      </c>
      <c r="G284" t="str">
        <f>IF((ISERROR((VLOOKUP(B284,Calculation!C$3:C$2610,1,FALSE)))),"not entered","")</f>
        <v/>
      </c>
      <c r="H284" t="str">
        <f>IF(ISNA(VLOOKUP(D284,Calculation!$AI$12:$AI$88,1,FALSE)),"NO club name match","Club Name Match")</f>
        <v>NO club name match</v>
      </c>
    </row>
    <row r="285" spans="2:8" x14ac:dyDescent="0.2">
      <c r="B285" s="66" t="s">
        <v>5</v>
      </c>
      <c r="C285" s="67" t="str">
        <f t="shared" si="15"/>
        <v xml:space="preserve"> </v>
      </c>
      <c r="D285" s="67" t="str">
        <f t="shared" si="16"/>
        <v xml:space="preserve"> </v>
      </c>
      <c r="E285" s="67">
        <v>1.1574074074074073E-5</v>
      </c>
      <c r="F285" s="215" t="e">
        <f t="shared" si="17"/>
        <v>#N/A</v>
      </c>
      <c r="G285" t="str">
        <f>IF((ISERROR((VLOOKUP(B285,Calculation!C$3:C$2610,1,FALSE)))),"not entered","")</f>
        <v/>
      </c>
      <c r="H285" t="str">
        <f>IF(ISNA(VLOOKUP(D285,Calculation!$AI$12:$AI$88,1,FALSE)),"NO club name match","Club Name Match")</f>
        <v>NO club name match</v>
      </c>
    </row>
    <row r="286" spans="2:8" x14ac:dyDescent="0.2">
      <c r="B286" s="66" t="s">
        <v>5</v>
      </c>
      <c r="C286" s="67" t="str">
        <f t="shared" si="15"/>
        <v xml:space="preserve"> </v>
      </c>
      <c r="D286" s="67" t="str">
        <f t="shared" si="16"/>
        <v xml:space="preserve"> </v>
      </c>
      <c r="E286" s="67">
        <v>1.1574074074074073E-5</v>
      </c>
      <c r="F286" s="215" t="e">
        <f t="shared" si="17"/>
        <v>#N/A</v>
      </c>
      <c r="G286" t="str">
        <f>IF((ISERROR((VLOOKUP(B286,Calculation!C$3:C$2610,1,FALSE)))),"not entered","")</f>
        <v/>
      </c>
      <c r="H286" t="str">
        <f>IF(ISNA(VLOOKUP(D286,Calculation!$AI$12:$AI$88,1,FALSE)),"NO club name match","Club Name Match")</f>
        <v>NO club name match</v>
      </c>
    </row>
    <row r="287" spans="2:8" x14ac:dyDescent="0.2">
      <c r="B287" s="66" t="s">
        <v>5</v>
      </c>
      <c r="C287" s="67" t="str">
        <f t="shared" si="15"/>
        <v xml:space="preserve"> </v>
      </c>
      <c r="D287" s="67" t="str">
        <f t="shared" si="16"/>
        <v xml:space="preserve"> </v>
      </c>
      <c r="E287" s="67">
        <v>1.1574074074074073E-5</v>
      </c>
      <c r="F287" s="215" t="e">
        <f t="shared" si="17"/>
        <v>#N/A</v>
      </c>
      <c r="G287" t="str">
        <f>IF((ISERROR((VLOOKUP(B287,Calculation!C$3:C$2610,1,FALSE)))),"not entered","")</f>
        <v/>
      </c>
      <c r="H287" t="str">
        <f>IF(ISNA(VLOOKUP(D287,Calculation!$AI$12:$AI$88,1,FALSE)),"NO club name match","Club Name Match")</f>
        <v>NO club name match</v>
      </c>
    </row>
    <row r="288" spans="2:8" x14ac:dyDescent="0.2">
      <c r="B288" s="66" t="s">
        <v>5</v>
      </c>
      <c r="C288" s="67" t="str">
        <f t="shared" si="15"/>
        <v xml:space="preserve"> </v>
      </c>
      <c r="D288" s="67" t="str">
        <f t="shared" si="16"/>
        <v xml:space="preserve"> </v>
      </c>
      <c r="E288" s="67">
        <v>1.1574074074074073E-5</v>
      </c>
      <c r="F288" s="215" t="e">
        <f t="shared" si="17"/>
        <v>#N/A</v>
      </c>
      <c r="G288" t="str">
        <f>IF((ISERROR((VLOOKUP(B288,Calculation!C$3:C$2610,1,FALSE)))),"not entered","")</f>
        <v/>
      </c>
      <c r="H288" t="str">
        <f>IF(ISNA(VLOOKUP(D288,Calculation!$AI$12:$AI$88,1,FALSE)),"NO club name match","Club Name Match")</f>
        <v>NO club name match</v>
      </c>
    </row>
    <row r="289" spans="2:8" x14ac:dyDescent="0.2">
      <c r="B289" s="66" t="s">
        <v>5</v>
      </c>
      <c r="C289" s="67" t="str">
        <f t="shared" si="15"/>
        <v xml:space="preserve"> </v>
      </c>
      <c r="D289" s="67" t="str">
        <f t="shared" si="16"/>
        <v xml:space="preserve"> </v>
      </c>
      <c r="E289" s="67">
        <v>1.1574074074074073E-5</v>
      </c>
      <c r="F289" s="215" t="e">
        <f t="shared" si="17"/>
        <v>#N/A</v>
      </c>
      <c r="G289" t="str">
        <f>IF((ISERROR((VLOOKUP(B289,Calculation!C$3:C$2610,1,FALSE)))),"not entered","")</f>
        <v/>
      </c>
      <c r="H289" t="str">
        <f>IF(ISNA(VLOOKUP(D289,Calculation!$AI$12:$AI$88,1,FALSE)),"NO club name match","Club Name Match")</f>
        <v>NO club name match</v>
      </c>
    </row>
    <row r="290" spans="2:8" x14ac:dyDescent="0.2">
      <c r="B290" s="66" t="s">
        <v>5</v>
      </c>
      <c r="C290" s="67" t="str">
        <f t="shared" si="15"/>
        <v xml:space="preserve"> </v>
      </c>
      <c r="D290" s="67" t="str">
        <f t="shared" si="16"/>
        <v xml:space="preserve"> </v>
      </c>
      <c r="E290" s="67">
        <v>1.1574074074074073E-5</v>
      </c>
      <c r="F290" s="215" t="e">
        <f t="shared" si="17"/>
        <v>#N/A</v>
      </c>
      <c r="G290" t="str">
        <f>IF((ISERROR((VLOOKUP(B290,Calculation!C$3:C$2610,1,FALSE)))),"not entered","")</f>
        <v/>
      </c>
      <c r="H290" t="str">
        <f>IF(ISNA(VLOOKUP(D290,Calculation!$AI$12:$AI$88,1,FALSE)),"NO club name match","Club Name Match")</f>
        <v>NO club name match</v>
      </c>
    </row>
    <row r="291" spans="2:8" x14ac:dyDescent="0.2">
      <c r="B291" s="66" t="s">
        <v>5</v>
      </c>
      <c r="C291" s="67" t="str">
        <f t="shared" si="15"/>
        <v xml:space="preserve"> </v>
      </c>
      <c r="D291" s="67" t="str">
        <f t="shared" si="16"/>
        <v xml:space="preserve"> </v>
      </c>
      <c r="E291" s="67">
        <v>1.1574074074074073E-5</v>
      </c>
      <c r="F291" s="215" t="e">
        <f t="shared" si="17"/>
        <v>#N/A</v>
      </c>
      <c r="G291" t="str">
        <f>IF((ISERROR((VLOOKUP(B291,Calculation!C$3:C$2610,1,FALSE)))),"not entered","")</f>
        <v/>
      </c>
      <c r="H291" t="str">
        <f>IF(ISNA(VLOOKUP(D291,Calculation!$AI$12:$AI$88,1,FALSE)),"NO club name match","Club Name Match")</f>
        <v>NO club name match</v>
      </c>
    </row>
    <row r="292" spans="2:8" x14ac:dyDescent="0.2">
      <c r="B292" s="66" t="s">
        <v>5</v>
      </c>
      <c r="C292" s="67" t="str">
        <f t="shared" si="15"/>
        <v xml:space="preserve"> </v>
      </c>
      <c r="D292" s="67" t="str">
        <f t="shared" si="16"/>
        <v xml:space="preserve"> </v>
      </c>
      <c r="E292" s="67">
        <v>1.1574074074074073E-5</v>
      </c>
      <c r="F292" s="215" t="e">
        <f t="shared" si="17"/>
        <v>#N/A</v>
      </c>
      <c r="G292" t="str">
        <f>IF((ISERROR((VLOOKUP(B292,Calculation!C$3:C$2610,1,FALSE)))),"not entered","")</f>
        <v/>
      </c>
      <c r="H292" t="str">
        <f>IF(ISNA(VLOOKUP(D292,Calculation!$AI$12:$AI$88,1,FALSE)),"NO club name match","Club Name Match")</f>
        <v>NO club name match</v>
      </c>
    </row>
    <row r="293" spans="2:8" x14ac:dyDescent="0.2">
      <c r="B293" s="66" t="s">
        <v>5</v>
      </c>
      <c r="C293" s="67" t="str">
        <f t="shared" si="15"/>
        <v xml:space="preserve"> </v>
      </c>
      <c r="D293" s="67" t="str">
        <f t="shared" si="16"/>
        <v xml:space="preserve"> </v>
      </c>
      <c r="E293" s="67">
        <v>1.1574074074074073E-5</v>
      </c>
      <c r="F293" s="215" t="e">
        <f t="shared" si="17"/>
        <v>#N/A</v>
      </c>
      <c r="G293" t="str">
        <f>IF((ISERROR((VLOOKUP(B293,Calculation!C$3:C$2610,1,FALSE)))),"not entered","")</f>
        <v/>
      </c>
      <c r="H293" t="str">
        <f>IF(ISNA(VLOOKUP(D293,Calculation!$AI$12:$AI$88,1,FALSE)),"NO club name match","Club Name Match")</f>
        <v>NO club name match</v>
      </c>
    </row>
    <row r="294" spans="2:8" x14ac:dyDescent="0.2">
      <c r="B294" s="66" t="s">
        <v>5</v>
      </c>
      <c r="C294" s="67" t="str">
        <f t="shared" si="15"/>
        <v xml:space="preserve"> </v>
      </c>
      <c r="D294" s="67" t="str">
        <f t="shared" si="16"/>
        <v xml:space="preserve"> </v>
      </c>
      <c r="E294" s="67">
        <v>1.1574074074074073E-5</v>
      </c>
      <c r="F294" s="215" t="e">
        <f t="shared" si="17"/>
        <v>#N/A</v>
      </c>
      <c r="G294" t="str">
        <f>IF((ISERROR((VLOOKUP(B294,Calculation!C$3:C$2610,1,FALSE)))),"not entered","")</f>
        <v/>
      </c>
      <c r="H294" t="str">
        <f>IF(ISNA(VLOOKUP(D294,Calculation!$AI$12:$AI$88,1,FALSE)),"NO club name match","Club Name Match")</f>
        <v>NO club name match</v>
      </c>
    </row>
    <row r="295" spans="2:8" x14ac:dyDescent="0.2">
      <c r="B295" s="66" t="s">
        <v>5</v>
      </c>
      <c r="C295" s="67" t="str">
        <f t="shared" si="15"/>
        <v xml:space="preserve"> </v>
      </c>
      <c r="D295" s="67" t="str">
        <f t="shared" si="16"/>
        <v xml:space="preserve"> </v>
      </c>
      <c r="E295" s="67">
        <v>1.1574074074074073E-5</v>
      </c>
      <c r="F295" s="215" t="e">
        <f t="shared" si="17"/>
        <v>#N/A</v>
      </c>
      <c r="G295" t="str">
        <f>IF((ISERROR((VLOOKUP(B295,Calculation!C$3:C$2610,1,FALSE)))),"not entered","")</f>
        <v/>
      </c>
      <c r="H295" t="str">
        <f>IF(ISNA(VLOOKUP(D295,Calculation!$AI$12:$AI$88,1,FALSE)),"NO club name match","Club Name Match")</f>
        <v>NO club name match</v>
      </c>
    </row>
    <row r="296" spans="2:8" x14ac:dyDescent="0.2">
      <c r="B296" s="66" t="s">
        <v>5</v>
      </c>
      <c r="C296" s="67" t="str">
        <f t="shared" si="15"/>
        <v xml:space="preserve"> </v>
      </c>
      <c r="D296" s="67" t="str">
        <f t="shared" si="16"/>
        <v xml:space="preserve"> </v>
      </c>
      <c r="E296" s="67">
        <v>1.1574074074074073E-5</v>
      </c>
      <c r="F296" s="215" t="e">
        <f t="shared" si="17"/>
        <v>#N/A</v>
      </c>
      <c r="G296" t="str">
        <f>IF((ISERROR((VLOOKUP(B296,Calculation!C$3:C$2610,1,FALSE)))),"not entered","")</f>
        <v/>
      </c>
      <c r="H296" t="str">
        <f>IF(ISNA(VLOOKUP(D296,Calculation!$AI$12:$AI$88,1,FALSE)),"NO club name match","Club Name Match")</f>
        <v>NO club name match</v>
      </c>
    </row>
    <row r="297" spans="2:8" x14ac:dyDescent="0.2">
      <c r="B297" s="66" t="s">
        <v>5</v>
      </c>
      <c r="C297" s="67" t="str">
        <f t="shared" si="15"/>
        <v xml:space="preserve"> </v>
      </c>
      <c r="D297" s="67" t="str">
        <f t="shared" si="16"/>
        <v xml:space="preserve"> </v>
      </c>
      <c r="E297" s="67">
        <v>1.1574074074074073E-5</v>
      </c>
      <c r="F297" s="215" t="e">
        <f t="shared" si="17"/>
        <v>#N/A</v>
      </c>
      <c r="G297" t="str">
        <f>IF((ISERROR((VLOOKUP(B297,Calculation!C$3:C$2610,1,FALSE)))),"not entered","")</f>
        <v/>
      </c>
      <c r="H297" t="str">
        <f>IF(ISNA(VLOOKUP(D297,Calculation!$AI$12:$AI$88,1,FALSE)),"NO club name match","Club Name Match")</f>
        <v>NO club name match</v>
      </c>
    </row>
    <row r="298" spans="2:8" x14ac:dyDescent="0.2">
      <c r="B298" s="66" t="s">
        <v>5</v>
      </c>
      <c r="C298" s="67" t="str">
        <f t="shared" si="15"/>
        <v xml:space="preserve"> </v>
      </c>
      <c r="D298" s="67" t="str">
        <f t="shared" si="16"/>
        <v xml:space="preserve"> </v>
      </c>
      <c r="E298" s="67">
        <v>1.1574074074074073E-5</v>
      </c>
      <c r="F298" s="215" t="e">
        <f t="shared" si="17"/>
        <v>#N/A</v>
      </c>
      <c r="G298" t="str">
        <f>IF((ISERROR((VLOOKUP(B298,Calculation!C$3:C$2610,1,FALSE)))),"not entered","")</f>
        <v/>
      </c>
      <c r="H298" t="str">
        <f>IF(ISNA(VLOOKUP(D298,Calculation!$AI$12:$AI$88,1,FALSE)),"NO club name match","Club Name Match")</f>
        <v>NO club name match</v>
      </c>
    </row>
    <row r="299" spans="2:8" x14ac:dyDescent="0.2">
      <c r="B299" s="66" t="s">
        <v>5</v>
      </c>
      <c r="C299" s="67" t="str">
        <f t="shared" si="15"/>
        <v xml:space="preserve"> </v>
      </c>
      <c r="D299" s="67" t="str">
        <f t="shared" si="16"/>
        <v xml:space="preserve"> </v>
      </c>
      <c r="E299" s="67">
        <v>1.1574074074074073E-5</v>
      </c>
      <c r="F299" s="215" t="e">
        <f t="shared" si="17"/>
        <v>#N/A</v>
      </c>
      <c r="G299" t="str">
        <f>IF((ISERROR((VLOOKUP(B299,Calculation!C$3:C$2610,1,FALSE)))),"not entered","")</f>
        <v/>
      </c>
      <c r="H299" t="str">
        <f>IF(ISNA(VLOOKUP(D299,Calculation!$AI$12:$AI$88,1,FALSE)),"NO club name match","Club Name Match")</f>
        <v>NO club name match</v>
      </c>
    </row>
    <row r="300" spans="2:8" x14ac:dyDescent="0.2">
      <c r="B300" s="66" t="s">
        <v>5</v>
      </c>
      <c r="C300" s="67" t="str">
        <f t="shared" si="15"/>
        <v xml:space="preserve"> </v>
      </c>
      <c r="D300" s="67" t="str">
        <f t="shared" si="16"/>
        <v xml:space="preserve"> </v>
      </c>
      <c r="E300" s="67">
        <v>1.1574074074074073E-5</v>
      </c>
      <c r="F300" s="215" t="e">
        <f t="shared" si="17"/>
        <v>#N/A</v>
      </c>
      <c r="G300" t="str">
        <f>IF((ISERROR((VLOOKUP(B300,Calculation!C$3:C$2610,1,FALSE)))),"not entered","")</f>
        <v/>
      </c>
      <c r="H300" t="str">
        <f>IF(ISNA(VLOOKUP(D300,Calculation!$AI$12:$AI$88,1,FALSE)),"NO club name match","Club Name Match")</f>
        <v>NO club name match</v>
      </c>
    </row>
    <row r="301" spans="2:8" x14ac:dyDescent="0.2">
      <c r="B301" s="66" t="s">
        <v>5</v>
      </c>
      <c r="C301" s="67" t="str">
        <f t="shared" si="15"/>
        <v xml:space="preserve"> </v>
      </c>
      <c r="D301" s="67" t="str">
        <f t="shared" si="16"/>
        <v xml:space="preserve"> </v>
      </c>
      <c r="E301" s="67">
        <v>1.1574074074074073E-5</v>
      </c>
      <c r="F301" s="215" t="e">
        <f t="shared" si="17"/>
        <v>#N/A</v>
      </c>
      <c r="G301" t="str">
        <f>IF((ISERROR((VLOOKUP(B301,Calculation!C$3:C$2610,1,FALSE)))),"not entered","")</f>
        <v/>
      </c>
      <c r="H301" t="str">
        <f>IF(ISNA(VLOOKUP(D301,Calculation!$AI$12:$AI$88,1,FALSE)),"NO club name match","Club Name Match")</f>
        <v>NO club name match</v>
      </c>
    </row>
    <row r="302" spans="2:8" x14ac:dyDescent="0.2">
      <c r="B302" s="66" t="s">
        <v>5</v>
      </c>
      <c r="C302" s="67" t="str">
        <f t="shared" si="15"/>
        <v xml:space="preserve"> </v>
      </c>
      <c r="D302" s="67" t="str">
        <f t="shared" si="16"/>
        <v xml:space="preserve"> </v>
      </c>
      <c r="E302" s="67">
        <v>1.1574074074074073E-5</v>
      </c>
      <c r="F302" s="215" t="e">
        <f t="shared" si="17"/>
        <v>#N/A</v>
      </c>
      <c r="G302" t="str">
        <f>IF((ISERROR((VLOOKUP(B302,Calculation!C$3:C$2610,1,FALSE)))),"not entered","")</f>
        <v/>
      </c>
      <c r="H302" t="str">
        <f>IF(ISNA(VLOOKUP(D302,Calculation!$AI$12:$AI$88,1,FALSE)),"NO club name match","Club Name Match")</f>
        <v>NO club name match</v>
      </c>
    </row>
    <row r="303" spans="2:8" x14ac:dyDescent="0.2">
      <c r="B303" s="66" t="s">
        <v>5</v>
      </c>
      <c r="C303" s="67" t="str">
        <f t="shared" si="15"/>
        <v xml:space="preserve"> </v>
      </c>
      <c r="D303" s="67" t="str">
        <f t="shared" si="16"/>
        <v xml:space="preserve"> </v>
      </c>
      <c r="E303" s="67">
        <v>1.1574074074074073E-5</v>
      </c>
      <c r="F303" s="215" t="e">
        <f t="shared" si="17"/>
        <v>#N/A</v>
      </c>
      <c r="G303" t="str">
        <f>IF((ISERROR((VLOOKUP(B303,Calculation!C$3:C$2610,1,FALSE)))),"not entered","")</f>
        <v/>
      </c>
      <c r="H303" t="str">
        <f>IF(ISNA(VLOOKUP(D303,Calculation!$AI$12:$AI$88,1,FALSE)),"NO club name match","Club Name Match")</f>
        <v>NO club name match</v>
      </c>
    </row>
    <row r="304" spans="2:8" x14ac:dyDescent="0.2">
      <c r="B304" s="66" t="s">
        <v>5</v>
      </c>
      <c r="C304" s="67" t="str">
        <f t="shared" si="15"/>
        <v xml:space="preserve"> </v>
      </c>
      <c r="D304" s="67" t="str">
        <f t="shared" si="16"/>
        <v xml:space="preserve"> </v>
      </c>
      <c r="E304" s="67">
        <v>1.1574074074074073E-5</v>
      </c>
      <c r="F304" s="215" t="e">
        <f t="shared" si="17"/>
        <v>#N/A</v>
      </c>
      <c r="G304" t="str">
        <f>IF((ISERROR((VLOOKUP(B304,Calculation!C$3:C$2610,1,FALSE)))),"not entered","")</f>
        <v/>
      </c>
      <c r="H304" t="str">
        <f>IF(ISNA(VLOOKUP(D304,Calculation!$AI$12:$AI$88,1,FALSE)),"NO club name match","Club Name Match")</f>
        <v>NO club name match</v>
      </c>
    </row>
    <row r="305" spans="2:8" x14ac:dyDescent="0.2">
      <c r="B305" s="66" t="s">
        <v>5</v>
      </c>
      <c r="C305" s="67" t="str">
        <f t="shared" si="15"/>
        <v xml:space="preserve"> </v>
      </c>
      <c r="D305" s="67" t="str">
        <f t="shared" si="16"/>
        <v xml:space="preserve"> </v>
      </c>
      <c r="E305" s="67">
        <v>1.1574074074074073E-5</v>
      </c>
      <c r="F305" s="215" t="e">
        <f t="shared" si="17"/>
        <v>#N/A</v>
      </c>
      <c r="G305" t="str">
        <f>IF((ISERROR((VLOOKUP(B305,Calculation!C$3:C$2610,1,FALSE)))),"not entered","")</f>
        <v/>
      </c>
      <c r="H305" t="str">
        <f>IF(ISNA(VLOOKUP(D305,Calculation!$AI$12:$AI$88,1,FALSE)),"NO club name match","Club Name Match")</f>
        <v>NO club name match</v>
      </c>
    </row>
    <row r="306" spans="2:8" x14ac:dyDescent="0.2">
      <c r="B306" s="66" t="s">
        <v>5</v>
      </c>
      <c r="C306" s="67" t="str">
        <f t="shared" si="15"/>
        <v xml:space="preserve"> </v>
      </c>
      <c r="D306" s="67" t="str">
        <f t="shared" si="16"/>
        <v xml:space="preserve"> </v>
      </c>
      <c r="E306" s="67">
        <v>1.1574074074074073E-5</v>
      </c>
      <c r="F306" s="215" t="e">
        <f t="shared" si="17"/>
        <v>#N/A</v>
      </c>
      <c r="G306" t="str">
        <f>IF((ISERROR((VLOOKUP(B306,Calculation!C$3:C$2610,1,FALSE)))),"not entered","")</f>
        <v/>
      </c>
      <c r="H306" t="str">
        <f>IF(ISNA(VLOOKUP(D306,Calculation!$AI$12:$AI$88,1,FALSE)),"NO club name match","Club Name Match")</f>
        <v>NO club name match</v>
      </c>
    </row>
    <row r="307" spans="2:8" x14ac:dyDescent="0.2">
      <c r="B307" s="66" t="s">
        <v>5</v>
      </c>
      <c r="C307" s="67" t="str">
        <f t="shared" si="15"/>
        <v xml:space="preserve"> </v>
      </c>
      <c r="D307" s="67" t="str">
        <f t="shared" si="16"/>
        <v xml:space="preserve"> </v>
      </c>
      <c r="E307" s="67">
        <v>1.1574074074074073E-5</v>
      </c>
      <c r="F307" s="215" t="e">
        <f t="shared" si="17"/>
        <v>#N/A</v>
      </c>
      <c r="G307" t="str">
        <f>IF((ISERROR((VLOOKUP(B307,Calculation!C$3:C$2610,1,FALSE)))),"not entered","")</f>
        <v/>
      </c>
      <c r="H307" t="str">
        <f>IF(ISNA(VLOOKUP(D307,Calculation!$AI$12:$AI$88,1,FALSE)),"NO club name match","Club Name Match")</f>
        <v>NO club name match</v>
      </c>
    </row>
    <row r="308" spans="2:8" x14ac:dyDescent="0.2">
      <c r="B308" s="66" t="s">
        <v>5</v>
      </c>
      <c r="C308" s="67" t="str">
        <f t="shared" si="15"/>
        <v xml:space="preserve"> </v>
      </c>
      <c r="D308" s="67" t="str">
        <f t="shared" si="16"/>
        <v xml:space="preserve"> </v>
      </c>
      <c r="E308" s="67">
        <v>1.1574074074074073E-5</v>
      </c>
      <c r="F308" s="215" t="e">
        <f t="shared" si="17"/>
        <v>#N/A</v>
      </c>
      <c r="G308" t="str">
        <f>IF((ISERROR((VLOOKUP(B308,Calculation!C$3:C$2610,1,FALSE)))),"not entered","")</f>
        <v/>
      </c>
      <c r="H308" t="str">
        <f>IF(ISNA(VLOOKUP(D308,Calculation!$AI$12:$AI$88,1,FALSE)),"NO club name match","Club Name Match")</f>
        <v>NO club name match</v>
      </c>
    </row>
    <row r="309" spans="2:8" x14ac:dyDescent="0.2">
      <c r="B309" s="66" t="s">
        <v>5</v>
      </c>
      <c r="C309" s="67" t="str">
        <f t="shared" si="15"/>
        <v xml:space="preserve"> </v>
      </c>
      <c r="D309" s="67" t="str">
        <f t="shared" si="16"/>
        <v xml:space="preserve"> </v>
      </c>
      <c r="E309" s="67">
        <v>1.1574074074074073E-5</v>
      </c>
      <c r="F309" s="215" t="e">
        <f t="shared" si="17"/>
        <v>#N/A</v>
      </c>
      <c r="G309" t="str">
        <f>IF((ISERROR((VLOOKUP(B309,Calculation!C$3:C$2610,1,FALSE)))),"not entered","")</f>
        <v/>
      </c>
      <c r="H309" t="str">
        <f>IF(ISNA(VLOOKUP(D309,Calculation!$AI$12:$AI$88,1,FALSE)),"NO club name match","Club Name Match")</f>
        <v>NO club name match</v>
      </c>
    </row>
    <row r="310" spans="2:8" x14ac:dyDescent="0.2">
      <c r="B310" s="66" t="s">
        <v>5</v>
      </c>
      <c r="C310" s="67" t="str">
        <f t="shared" si="15"/>
        <v xml:space="preserve"> </v>
      </c>
      <c r="D310" s="67" t="str">
        <f t="shared" si="16"/>
        <v xml:space="preserve"> </v>
      </c>
      <c r="E310" s="67">
        <v>1.1574074074074073E-5</v>
      </c>
      <c r="F310" s="215" t="e">
        <f t="shared" si="17"/>
        <v>#N/A</v>
      </c>
      <c r="G310" t="str">
        <f>IF((ISERROR((VLOOKUP(B310,Calculation!C$3:C$2610,1,FALSE)))),"not entered","")</f>
        <v/>
      </c>
      <c r="H310" t="str">
        <f>IF(ISNA(VLOOKUP(D310,Calculation!$AI$12:$AI$88,1,FALSE)),"NO club name match","Club Name Match")</f>
        <v>NO club name match</v>
      </c>
    </row>
    <row r="311" spans="2:8" x14ac:dyDescent="0.2">
      <c r="B311" s="66" t="s">
        <v>5</v>
      </c>
      <c r="C311" s="67" t="str">
        <f t="shared" si="15"/>
        <v xml:space="preserve"> </v>
      </c>
      <c r="D311" s="67" t="str">
        <f t="shared" si="16"/>
        <v xml:space="preserve"> </v>
      </c>
      <c r="E311" s="67">
        <v>1.1574074074074073E-5</v>
      </c>
      <c r="F311" s="215" t="e">
        <f t="shared" si="17"/>
        <v>#N/A</v>
      </c>
      <c r="G311" t="str">
        <f>IF((ISERROR((VLOOKUP(B311,Calculation!C$3:C$2610,1,FALSE)))),"not entered","")</f>
        <v/>
      </c>
      <c r="H311" t="str">
        <f>IF(ISNA(VLOOKUP(D311,Calculation!$AI$12:$AI$88,1,FALSE)),"NO club name match","Club Name Match")</f>
        <v>NO club name match</v>
      </c>
    </row>
    <row r="312" spans="2:8" x14ac:dyDescent="0.2">
      <c r="B312" s="66" t="s">
        <v>5</v>
      </c>
      <c r="C312" s="67" t="str">
        <f t="shared" si="15"/>
        <v xml:space="preserve"> </v>
      </c>
      <c r="D312" s="67" t="str">
        <f t="shared" si="16"/>
        <v xml:space="preserve"> </v>
      </c>
      <c r="E312" s="67">
        <v>1.1574074074074073E-5</v>
      </c>
      <c r="F312" s="215" t="e">
        <f t="shared" si="17"/>
        <v>#N/A</v>
      </c>
      <c r="G312" t="str">
        <f>IF((ISERROR((VLOOKUP(B312,Calculation!C$3:C$2610,1,FALSE)))),"not entered","")</f>
        <v/>
      </c>
      <c r="H312" t="str">
        <f>IF(ISNA(VLOOKUP(D312,Calculation!$AI$12:$AI$88,1,FALSE)),"NO club name match","Club Name Match")</f>
        <v>NO club name match</v>
      </c>
    </row>
    <row r="313" spans="2:8" x14ac:dyDescent="0.2">
      <c r="B313" s="66" t="s">
        <v>5</v>
      </c>
      <c r="C313" s="67" t="str">
        <f t="shared" si="15"/>
        <v xml:space="preserve"> </v>
      </c>
      <c r="D313" s="67" t="str">
        <f t="shared" si="16"/>
        <v xml:space="preserve"> </v>
      </c>
      <c r="E313" s="67">
        <v>1.1574074074074073E-5</v>
      </c>
      <c r="F313" s="215" t="e">
        <f t="shared" si="17"/>
        <v>#N/A</v>
      </c>
      <c r="G313" t="str">
        <f>IF((ISERROR((VLOOKUP(B313,Calculation!C$3:C$2610,1,FALSE)))),"not entered","")</f>
        <v/>
      </c>
      <c r="H313" t="str">
        <f>IF(ISNA(VLOOKUP(D313,Calculation!$AI$12:$AI$88,1,FALSE)),"NO club name match","Club Name Match")</f>
        <v>NO club name match</v>
      </c>
    </row>
    <row r="314" spans="2:8" x14ac:dyDescent="0.2">
      <c r="B314" s="66" t="s">
        <v>5</v>
      </c>
      <c r="C314" s="67" t="str">
        <f t="shared" si="15"/>
        <v xml:space="preserve"> </v>
      </c>
      <c r="D314" s="67" t="str">
        <f t="shared" si="16"/>
        <v xml:space="preserve"> </v>
      </c>
      <c r="E314" s="67">
        <v>1.1574074074074073E-5</v>
      </c>
      <c r="F314" s="215" t="e">
        <f t="shared" si="17"/>
        <v>#N/A</v>
      </c>
      <c r="G314" t="str">
        <f>IF((ISERROR((VLOOKUP(B314,Calculation!C$3:C$2610,1,FALSE)))),"not entered","")</f>
        <v/>
      </c>
      <c r="H314" t="str">
        <f>IF(ISNA(VLOOKUP(D314,Calculation!$AI$12:$AI$88,1,FALSE)),"NO club name match","Club Name Match")</f>
        <v>NO club name match</v>
      </c>
    </row>
    <row r="315" spans="2:8" x14ac:dyDescent="0.2">
      <c r="B315" s="66" t="s">
        <v>5</v>
      </c>
      <c r="C315" s="67" t="str">
        <f t="shared" si="15"/>
        <v xml:space="preserve"> </v>
      </c>
      <c r="D315" s="67" t="str">
        <f t="shared" si="16"/>
        <v xml:space="preserve"> </v>
      </c>
      <c r="E315" s="67">
        <v>1.1574074074074073E-5</v>
      </c>
      <c r="F315" s="215" t="e">
        <f t="shared" si="17"/>
        <v>#N/A</v>
      </c>
      <c r="G315" t="str">
        <f>IF((ISERROR((VLOOKUP(B315,Calculation!C$3:C$2610,1,FALSE)))),"not entered","")</f>
        <v/>
      </c>
      <c r="H315" t="str">
        <f>IF(ISNA(VLOOKUP(D315,Calculation!$AI$12:$AI$88,1,FALSE)),"NO club name match","Club Name Match")</f>
        <v>NO club name match</v>
      </c>
    </row>
    <row r="316" spans="2:8" x14ac:dyDescent="0.2">
      <c r="B316" s="66" t="s">
        <v>5</v>
      </c>
      <c r="C316" s="67" t="str">
        <f t="shared" si="15"/>
        <v xml:space="preserve"> </v>
      </c>
      <c r="D316" s="67" t="str">
        <f t="shared" si="16"/>
        <v xml:space="preserve"> </v>
      </c>
      <c r="E316" s="67">
        <v>1.1574074074074073E-5</v>
      </c>
      <c r="F316" s="215" t="e">
        <f t="shared" si="17"/>
        <v>#N/A</v>
      </c>
      <c r="G316" t="str">
        <f>IF((ISERROR((VLOOKUP(B316,Calculation!C$3:C$2610,1,FALSE)))),"not entered","")</f>
        <v/>
      </c>
      <c r="H316" t="str">
        <f>IF(ISNA(VLOOKUP(D316,Calculation!$AI$12:$AI$88,1,FALSE)),"NO club name match","Club Name Match")</f>
        <v>NO club name match</v>
      </c>
    </row>
    <row r="317" spans="2:8" x14ac:dyDescent="0.2">
      <c r="B317" s="66" t="s">
        <v>5</v>
      </c>
      <c r="C317" s="67" t="str">
        <f t="shared" si="15"/>
        <v xml:space="preserve"> </v>
      </c>
      <c r="D317" s="67" t="str">
        <f t="shared" si="16"/>
        <v xml:space="preserve"> </v>
      </c>
      <c r="E317" s="67">
        <v>1.1574074074074073E-5</v>
      </c>
      <c r="F317" s="215" t="e">
        <f t="shared" si="17"/>
        <v>#N/A</v>
      </c>
      <c r="G317" t="str">
        <f>IF((ISERROR((VLOOKUP(B317,Calculation!C$3:C$2610,1,FALSE)))),"not entered","")</f>
        <v/>
      </c>
      <c r="H317" t="str">
        <f>IF(ISNA(VLOOKUP(D317,Calculation!$AI$12:$AI$88,1,FALSE)),"NO club name match","Club Name Match")</f>
        <v>NO club name match</v>
      </c>
    </row>
    <row r="318" spans="2:8" x14ac:dyDescent="0.2">
      <c r="B318" s="66" t="s">
        <v>5</v>
      </c>
      <c r="C318" s="67" t="str">
        <f t="shared" si="15"/>
        <v xml:space="preserve"> </v>
      </c>
      <c r="D318" s="67" t="str">
        <f t="shared" si="16"/>
        <v xml:space="preserve"> </v>
      </c>
      <c r="E318" s="67">
        <v>1.1574074074074073E-5</v>
      </c>
      <c r="F318" s="215" t="e">
        <f t="shared" si="17"/>
        <v>#N/A</v>
      </c>
      <c r="G318" t="str">
        <f>IF((ISERROR((VLOOKUP(B318,Calculation!C$3:C$2610,1,FALSE)))),"not entered","")</f>
        <v/>
      </c>
      <c r="H318" t="str">
        <f>IF(ISNA(VLOOKUP(D318,Calculation!$AI$12:$AI$88,1,FALSE)),"NO club name match","Club Name Match")</f>
        <v>NO club name match</v>
      </c>
    </row>
    <row r="319" spans="2:8" x14ac:dyDescent="0.2">
      <c r="B319" s="66" t="s">
        <v>5</v>
      </c>
      <c r="C319" s="67" t="str">
        <f t="shared" si="15"/>
        <v xml:space="preserve"> </v>
      </c>
      <c r="D319" s="67" t="str">
        <f t="shared" si="16"/>
        <v xml:space="preserve"> </v>
      </c>
      <c r="E319" s="67">
        <v>1.1574074074074073E-5</v>
      </c>
      <c r="F319" s="215" t="e">
        <f t="shared" si="17"/>
        <v>#N/A</v>
      </c>
      <c r="G319" t="str">
        <f>IF((ISERROR((VLOOKUP(B319,Calculation!C$3:C$2610,1,FALSE)))),"not entered","")</f>
        <v/>
      </c>
      <c r="H319" t="str">
        <f>IF(ISNA(VLOOKUP(D319,Calculation!$AI$12:$AI$88,1,FALSE)),"NO club name match","Club Name Match")</f>
        <v>NO club name match</v>
      </c>
    </row>
    <row r="320" spans="2:8" x14ac:dyDescent="0.2">
      <c r="B320" s="66" t="s">
        <v>5</v>
      </c>
      <c r="C320" s="67" t="str">
        <f t="shared" si="15"/>
        <v xml:space="preserve"> </v>
      </c>
      <c r="D320" s="67" t="str">
        <f t="shared" si="16"/>
        <v xml:space="preserve"> </v>
      </c>
      <c r="E320" s="67">
        <v>1.1574074074074073E-5</v>
      </c>
      <c r="F320" s="215" t="e">
        <f t="shared" si="17"/>
        <v>#N/A</v>
      </c>
      <c r="G320" t="str">
        <f>IF((ISERROR((VLOOKUP(B320,Calculation!C$3:C$2610,1,FALSE)))),"not entered","")</f>
        <v/>
      </c>
      <c r="H320" t="str">
        <f>IF(ISNA(VLOOKUP(D320,Calculation!$AI$12:$AI$88,1,FALSE)),"NO club name match","Club Name Match")</f>
        <v>NO club name match</v>
      </c>
    </row>
    <row r="321" spans="2:8" x14ac:dyDescent="0.2">
      <c r="B321" s="66" t="s">
        <v>5</v>
      </c>
      <c r="C321" s="67" t="str">
        <f t="shared" si="15"/>
        <v xml:space="preserve"> </v>
      </c>
      <c r="D321" s="67" t="str">
        <f t="shared" si="16"/>
        <v xml:space="preserve"> </v>
      </c>
      <c r="E321" s="67">
        <v>1.1574074074074073E-5</v>
      </c>
      <c r="F321" s="215" t="e">
        <f t="shared" si="17"/>
        <v>#N/A</v>
      </c>
      <c r="G321" t="str">
        <f>IF((ISERROR((VLOOKUP(B321,Calculation!C$3:C$2610,1,FALSE)))),"not entered","")</f>
        <v/>
      </c>
      <c r="H321" t="str">
        <f>IF(ISNA(VLOOKUP(D321,Calculation!$AI$12:$AI$88,1,FALSE)),"NO club name match","Club Name Match")</f>
        <v>NO club name match</v>
      </c>
    </row>
    <row r="322" spans="2:8" x14ac:dyDescent="0.2">
      <c r="B322" s="66" t="s">
        <v>5</v>
      </c>
      <c r="C322" s="67" t="str">
        <f t="shared" si="15"/>
        <v xml:space="preserve"> </v>
      </c>
      <c r="D322" s="67" t="str">
        <f t="shared" si="16"/>
        <v xml:space="preserve"> </v>
      </c>
      <c r="E322" s="67">
        <v>1.1574074074074073E-5</v>
      </c>
      <c r="F322" s="215" t="e">
        <f t="shared" si="17"/>
        <v>#N/A</v>
      </c>
      <c r="G322" t="str">
        <f>IF((ISERROR((VLOOKUP(B322,Calculation!C$3:C$2610,1,FALSE)))),"not entered","")</f>
        <v/>
      </c>
      <c r="H322" t="str">
        <f>IF(ISNA(VLOOKUP(D322,Calculation!$AI$12:$AI$88,1,FALSE)),"NO club name match","Club Name Match")</f>
        <v>NO club name match</v>
      </c>
    </row>
    <row r="323" spans="2:8" x14ac:dyDescent="0.2">
      <c r="B323" s="66" t="s">
        <v>5</v>
      </c>
      <c r="C323" s="67" t="str">
        <f t="shared" ref="C323:C386" si="18">VLOOKUP(B323,name,3,FALSE)</f>
        <v xml:space="preserve"> </v>
      </c>
      <c r="D323" s="67" t="str">
        <f t="shared" ref="D323:D386" si="19">VLOOKUP(B323,name,2,FALSE)</f>
        <v xml:space="preserve"> </v>
      </c>
      <c r="E323" s="67">
        <v>1.1574074074074073E-5</v>
      </c>
      <c r="F323" s="215" t="e">
        <f t="shared" si="17"/>
        <v>#N/A</v>
      </c>
      <c r="G323" t="str">
        <f>IF((ISERROR((VLOOKUP(B323,Calculation!C$3:C$2610,1,FALSE)))),"not entered","")</f>
        <v/>
      </c>
      <c r="H323" t="str">
        <f>IF(ISNA(VLOOKUP(D323,Calculation!$AI$12:$AI$88,1,FALSE)),"NO club name match","Club Name Match")</f>
        <v>NO club name match</v>
      </c>
    </row>
    <row r="324" spans="2:8" x14ac:dyDescent="0.2">
      <c r="B324" s="66" t="s">
        <v>5</v>
      </c>
      <c r="C324" s="67" t="str">
        <f t="shared" si="18"/>
        <v xml:space="preserve"> </v>
      </c>
      <c r="D324" s="67" t="str">
        <f t="shared" si="19"/>
        <v xml:space="preserve"> </v>
      </c>
      <c r="E324" s="67">
        <v>1.1574074074074073E-5</v>
      </c>
      <c r="F324" s="215" t="e">
        <f t="shared" si="17"/>
        <v>#N/A</v>
      </c>
      <c r="G324" t="str">
        <f>IF((ISERROR((VLOOKUP(B324,Calculation!C$3:C$2610,1,FALSE)))),"not entered","")</f>
        <v/>
      </c>
      <c r="H324" t="str">
        <f>IF(ISNA(VLOOKUP(D324,Calculation!$AI$12:$AI$88,1,FALSE)),"NO club name match","Club Name Match")</f>
        <v>NO club name match</v>
      </c>
    </row>
    <row r="325" spans="2:8" x14ac:dyDescent="0.2">
      <c r="B325" s="66" t="s">
        <v>5</v>
      </c>
      <c r="C325" s="67" t="str">
        <f t="shared" si="18"/>
        <v xml:space="preserve"> </v>
      </c>
      <c r="D325" s="67" t="str">
        <f t="shared" si="19"/>
        <v xml:space="preserve"> </v>
      </c>
      <c r="E325" s="67">
        <v>1.1574074074074073E-5</v>
      </c>
      <c r="F325" s="215" t="e">
        <f t="shared" si="17"/>
        <v>#N/A</v>
      </c>
      <c r="G325" t="str">
        <f>IF((ISERROR((VLOOKUP(B325,Calculation!C$3:C$2610,1,FALSE)))),"not entered","")</f>
        <v/>
      </c>
      <c r="H325" t="str">
        <f>IF(ISNA(VLOOKUP(D325,Calculation!$AI$12:$AI$88,1,FALSE)),"NO club name match","Club Name Match")</f>
        <v>NO club name match</v>
      </c>
    </row>
    <row r="326" spans="2:8" x14ac:dyDescent="0.2">
      <c r="B326" s="66" t="s">
        <v>5</v>
      </c>
      <c r="C326" s="67" t="str">
        <f t="shared" si="18"/>
        <v xml:space="preserve"> </v>
      </c>
      <c r="D326" s="67" t="str">
        <f t="shared" si="19"/>
        <v xml:space="preserve"> </v>
      </c>
      <c r="E326" s="67">
        <v>1.1574074074074073E-5</v>
      </c>
      <c r="F326" s="215" t="e">
        <f t="shared" ref="F326:F389" si="20">TRUNC((VLOOKUP(C326,C$4:E$5,3,FALSE))/(E326/10000))</f>
        <v>#N/A</v>
      </c>
      <c r="G326" t="str">
        <f>IF((ISERROR((VLOOKUP(B326,Calculation!C$3:C$2610,1,FALSE)))),"not entered","")</f>
        <v/>
      </c>
      <c r="H326" t="str">
        <f>IF(ISNA(VLOOKUP(D326,Calculation!$AI$12:$AI$88,1,FALSE)),"NO club name match","Club Name Match")</f>
        <v>NO club name match</v>
      </c>
    </row>
    <row r="327" spans="2:8" x14ac:dyDescent="0.2">
      <c r="B327" s="66" t="s">
        <v>5</v>
      </c>
      <c r="C327" s="67" t="str">
        <f t="shared" si="18"/>
        <v xml:space="preserve"> </v>
      </c>
      <c r="D327" s="67" t="str">
        <f t="shared" si="19"/>
        <v xml:space="preserve"> </v>
      </c>
      <c r="E327" s="67">
        <v>1.1574074074074073E-5</v>
      </c>
      <c r="F327" s="215" t="e">
        <f t="shared" si="20"/>
        <v>#N/A</v>
      </c>
      <c r="G327" t="str">
        <f>IF((ISERROR((VLOOKUP(B327,Calculation!C$3:C$2610,1,FALSE)))),"not entered","")</f>
        <v/>
      </c>
      <c r="H327" t="str">
        <f>IF(ISNA(VLOOKUP(D327,Calculation!$AI$12:$AI$88,1,FALSE)),"NO club name match","Club Name Match")</f>
        <v>NO club name match</v>
      </c>
    </row>
    <row r="328" spans="2:8" x14ac:dyDescent="0.2">
      <c r="B328" s="66" t="s">
        <v>5</v>
      </c>
      <c r="C328" s="67" t="str">
        <f t="shared" si="18"/>
        <v xml:space="preserve"> </v>
      </c>
      <c r="D328" s="67" t="str">
        <f t="shared" si="19"/>
        <v xml:space="preserve"> </v>
      </c>
      <c r="E328" s="67">
        <v>1.1574074074074073E-5</v>
      </c>
      <c r="F328" s="215" t="e">
        <f t="shared" si="20"/>
        <v>#N/A</v>
      </c>
      <c r="G328" t="str">
        <f>IF((ISERROR((VLOOKUP(B328,Calculation!C$3:C$2610,1,FALSE)))),"not entered","")</f>
        <v/>
      </c>
      <c r="H328" t="str">
        <f>IF(ISNA(VLOOKUP(D328,Calculation!$AI$12:$AI$88,1,FALSE)),"NO club name match","Club Name Match")</f>
        <v>NO club name match</v>
      </c>
    </row>
    <row r="329" spans="2:8" x14ac:dyDescent="0.2">
      <c r="B329" s="66" t="s">
        <v>5</v>
      </c>
      <c r="C329" s="67" t="str">
        <f t="shared" si="18"/>
        <v xml:space="preserve"> </v>
      </c>
      <c r="D329" s="67" t="str">
        <f t="shared" si="19"/>
        <v xml:space="preserve"> </v>
      </c>
      <c r="E329" s="67">
        <v>1.1574074074074073E-5</v>
      </c>
      <c r="F329" s="215" t="e">
        <f t="shared" si="20"/>
        <v>#N/A</v>
      </c>
      <c r="G329" t="str">
        <f>IF((ISERROR((VLOOKUP(B329,Calculation!C$3:C$2610,1,FALSE)))),"not entered","")</f>
        <v/>
      </c>
      <c r="H329" t="str">
        <f>IF(ISNA(VLOOKUP(D329,Calculation!$AI$12:$AI$88,1,FALSE)),"NO club name match","Club Name Match")</f>
        <v>NO club name match</v>
      </c>
    </row>
    <row r="330" spans="2:8" x14ac:dyDescent="0.2">
      <c r="B330" s="66" t="s">
        <v>5</v>
      </c>
      <c r="C330" s="67" t="str">
        <f t="shared" si="18"/>
        <v xml:space="preserve"> </v>
      </c>
      <c r="D330" s="67" t="str">
        <f t="shared" si="19"/>
        <v xml:space="preserve"> </v>
      </c>
      <c r="E330" s="67">
        <v>1.1574074074074073E-5</v>
      </c>
      <c r="F330" s="215" t="e">
        <f t="shared" si="20"/>
        <v>#N/A</v>
      </c>
      <c r="G330" t="str">
        <f>IF((ISERROR((VLOOKUP(B330,Calculation!C$3:C$2610,1,FALSE)))),"not entered","")</f>
        <v/>
      </c>
      <c r="H330" t="str">
        <f>IF(ISNA(VLOOKUP(D330,Calculation!$AI$12:$AI$88,1,FALSE)),"NO club name match","Club Name Match")</f>
        <v>NO club name match</v>
      </c>
    </row>
    <row r="331" spans="2:8" x14ac:dyDescent="0.2">
      <c r="B331" s="66" t="s">
        <v>5</v>
      </c>
      <c r="C331" s="67" t="str">
        <f t="shared" si="18"/>
        <v xml:space="preserve"> </v>
      </c>
      <c r="D331" s="67" t="str">
        <f t="shared" si="19"/>
        <v xml:space="preserve"> </v>
      </c>
      <c r="E331" s="67">
        <v>1.1574074074074073E-5</v>
      </c>
      <c r="F331" s="215" t="e">
        <f t="shared" si="20"/>
        <v>#N/A</v>
      </c>
      <c r="G331" t="str">
        <f>IF((ISERROR((VLOOKUP(B331,Calculation!C$3:C$2610,1,FALSE)))),"not entered","")</f>
        <v/>
      </c>
      <c r="H331" t="str">
        <f>IF(ISNA(VLOOKUP(D331,Calculation!$AI$12:$AI$88,1,FALSE)),"NO club name match","Club Name Match")</f>
        <v>NO club name match</v>
      </c>
    </row>
    <row r="332" spans="2:8" x14ac:dyDescent="0.2">
      <c r="B332" s="66" t="s">
        <v>5</v>
      </c>
      <c r="C332" s="67" t="str">
        <f t="shared" si="18"/>
        <v xml:space="preserve"> </v>
      </c>
      <c r="D332" s="67" t="str">
        <f t="shared" si="19"/>
        <v xml:space="preserve"> </v>
      </c>
      <c r="E332" s="67">
        <v>1.1574074074074073E-5</v>
      </c>
      <c r="F332" s="215" t="e">
        <f t="shared" si="20"/>
        <v>#N/A</v>
      </c>
      <c r="G332" t="str">
        <f>IF((ISERROR((VLOOKUP(B332,Calculation!C$3:C$2610,1,FALSE)))),"not entered","")</f>
        <v/>
      </c>
      <c r="H332" t="str">
        <f>IF(ISNA(VLOOKUP(D332,Calculation!$AI$12:$AI$88,1,FALSE)),"NO club name match","Club Name Match")</f>
        <v>NO club name match</v>
      </c>
    </row>
    <row r="333" spans="2:8" x14ac:dyDescent="0.2">
      <c r="B333" s="66" t="s">
        <v>5</v>
      </c>
      <c r="C333" s="67" t="str">
        <f t="shared" si="18"/>
        <v xml:space="preserve"> </v>
      </c>
      <c r="D333" s="67" t="str">
        <f t="shared" si="19"/>
        <v xml:space="preserve"> </v>
      </c>
      <c r="E333" s="67">
        <v>1.1574074074074073E-5</v>
      </c>
      <c r="F333" s="215" t="e">
        <f t="shared" si="20"/>
        <v>#N/A</v>
      </c>
      <c r="G333" t="str">
        <f>IF((ISERROR((VLOOKUP(B333,Calculation!C$3:C$2610,1,FALSE)))),"not entered","")</f>
        <v/>
      </c>
      <c r="H333" t="str">
        <f>IF(ISNA(VLOOKUP(D333,Calculation!$AI$12:$AI$88,1,FALSE)),"NO club name match","Club Name Match")</f>
        <v>NO club name match</v>
      </c>
    </row>
    <row r="334" spans="2:8" x14ac:dyDescent="0.2">
      <c r="B334" s="66" t="s">
        <v>5</v>
      </c>
      <c r="C334" s="67" t="str">
        <f t="shared" si="18"/>
        <v xml:space="preserve"> </v>
      </c>
      <c r="D334" s="67" t="str">
        <f t="shared" si="19"/>
        <v xml:space="preserve"> </v>
      </c>
      <c r="E334" s="67">
        <v>1.1574074074074073E-5</v>
      </c>
      <c r="F334" s="215" t="e">
        <f t="shared" si="20"/>
        <v>#N/A</v>
      </c>
      <c r="G334" t="str">
        <f>IF((ISERROR((VLOOKUP(B334,Calculation!C$3:C$2610,1,FALSE)))),"not entered","")</f>
        <v/>
      </c>
      <c r="H334" t="str">
        <f>IF(ISNA(VLOOKUP(D334,Calculation!$AI$12:$AI$88,1,FALSE)),"NO club name match","Club Name Match")</f>
        <v>NO club name match</v>
      </c>
    </row>
    <row r="335" spans="2:8" x14ac:dyDescent="0.2">
      <c r="B335" s="66" t="s">
        <v>5</v>
      </c>
      <c r="C335" s="67" t="str">
        <f t="shared" si="18"/>
        <v xml:space="preserve"> </v>
      </c>
      <c r="D335" s="67" t="str">
        <f t="shared" si="19"/>
        <v xml:space="preserve"> </v>
      </c>
      <c r="E335" s="67">
        <v>1.1574074074074073E-5</v>
      </c>
      <c r="F335" s="215" t="e">
        <f t="shared" si="20"/>
        <v>#N/A</v>
      </c>
      <c r="G335" t="str">
        <f>IF((ISERROR((VLOOKUP(B335,Calculation!C$3:C$2610,1,FALSE)))),"not entered","")</f>
        <v/>
      </c>
      <c r="H335" t="str">
        <f>IF(ISNA(VLOOKUP(D335,Calculation!$AI$12:$AI$88,1,FALSE)),"NO club name match","Club Name Match")</f>
        <v>NO club name match</v>
      </c>
    </row>
    <row r="336" spans="2:8" x14ac:dyDescent="0.2">
      <c r="B336" s="66" t="s">
        <v>5</v>
      </c>
      <c r="C336" s="67" t="str">
        <f t="shared" si="18"/>
        <v xml:space="preserve"> </v>
      </c>
      <c r="D336" s="67" t="str">
        <f t="shared" si="19"/>
        <v xml:space="preserve"> </v>
      </c>
      <c r="E336" s="67">
        <v>1.1574074074074073E-5</v>
      </c>
      <c r="F336" s="215" t="e">
        <f t="shared" si="20"/>
        <v>#N/A</v>
      </c>
      <c r="G336" t="str">
        <f>IF((ISERROR((VLOOKUP(B336,Calculation!C$3:C$2610,1,FALSE)))),"not entered","")</f>
        <v/>
      </c>
      <c r="H336" t="str">
        <f>IF(ISNA(VLOOKUP(D336,Calculation!$AI$12:$AI$88,1,FALSE)),"NO club name match","Club Name Match")</f>
        <v>NO club name match</v>
      </c>
    </row>
    <row r="337" spans="2:8" x14ac:dyDescent="0.2">
      <c r="B337" s="66" t="s">
        <v>5</v>
      </c>
      <c r="C337" s="67" t="str">
        <f t="shared" si="18"/>
        <v xml:space="preserve"> </v>
      </c>
      <c r="D337" s="67" t="str">
        <f t="shared" si="19"/>
        <v xml:space="preserve"> </v>
      </c>
      <c r="E337" s="67">
        <v>1.1574074074074073E-5</v>
      </c>
      <c r="F337" s="215" t="e">
        <f t="shared" si="20"/>
        <v>#N/A</v>
      </c>
      <c r="G337" t="str">
        <f>IF((ISERROR((VLOOKUP(B337,Calculation!C$3:C$2610,1,FALSE)))),"not entered","")</f>
        <v/>
      </c>
      <c r="H337" t="str">
        <f>IF(ISNA(VLOOKUP(D337,Calculation!$AI$12:$AI$88,1,FALSE)),"NO club name match","Club Name Match")</f>
        <v>NO club name match</v>
      </c>
    </row>
    <row r="338" spans="2:8" x14ac:dyDescent="0.2">
      <c r="B338" s="66" t="s">
        <v>5</v>
      </c>
      <c r="C338" s="67" t="str">
        <f t="shared" si="18"/>
        <v xml:space="preserve"> </v>
      </c>
      <c r="D338" s="67" t="str">
        <f t="shared" si="19"/>
        <v xml:space="preserve"> </v>
      </c>
      <c r="E338" s="67">
        <v>1.1574074074074073E-5</v>
      </c>
      <c r="F338" s="215" t="e">
        <f t="shared" si="20"/>
        <v>#N/A</v>
      </c>
      <c r="G338" t="str">
        <f>IF((ISERROR((VLOOKUP(B338,Calculation!C$3:C$2610,1,FALSE)))),"not entered","")</f>
        <v/>
      </c>
      <c r="H338" t="str">
        <f>IF(ISNA(VLOOKUP(D338,Calculation!$AI$12:$AI$88,1,FALSE)),"NO club name match","Club Name Match")</f>
        <v>NO club name match</v>
      </c>
    </row>
    <row r="339" spans="2:8" x14ac:dyDescent="0.2">
      <c r="B339" s="66" t="s">
        <v>5</v>
      </c>
      <c r="C339" s="67" t="str">
        <f t="shared" si="18"/>
        <v xml:space="preserve"> </v>
      </c>
      <c r="D339" s="67" t="str">
        <f t="shared" si="19"/>
        <v xml:space="preserve"> </v>
      </c>
      <c r="E339" s="67">
        <v>1.1574074074074073E-5</v>
      </c>
      <c r="F339" s="215" t="e">
        <f t="shared" si="20"/>
        <v>#N/A</v>
      </c>
      <c r="G339" t="str">
        <f>IF((ISERROR((VLOOKUP(B339,Calculation!C$3:C$2610,1,FALSE)))),"not entered","")</f>
        <v/>
      </c>
      <c r="H339" t="str">
        <f>IF(ISNA(VLOOKUP(D339,Calculation!$AI$12:$AI$88,1,FALSE)),"NO club name match","Club Name Match")</f>
        <v>NO club name match</v>
      </c>
    </row>
    <row r="340" spans="2:8" x14ac:dyDescent="0.2">
      <c r="B340" s="66" t="s">
        <v>5</v>
      </c>
      <c r="C340" s="67" t="str">
        <f t="shared" si="18"/>
        <v xml:space="preserve"> </v>
      </c>
      <c r="D340" s="67" t="str">
        <f t="shared" si="19"/>
        <v xml:space="preserve"> </v>
      </c>
      <c r="E340" s="67">
        <v>1.1574074074074073E-5</v>
      </c>
      <c r="F340" s="215" t="e">
        <f t="shared" si="20"/>
        <v>#N/A</v>
      </c>
      <c r="G340" t="str">
        <f>IF((ISERROR((VLOOKUP(B340,Calculation!C$3:C$2610,1,FALSE)))),"not entered","")</f>
        <v/>
      </c>
      <c r="H340" t="str">
        <f>IF(ISNA(VLOOKUP(D340,Calculation!$AI$12:$AI$88,1,FALSE)),"NO club name match","Club Name Match")</f>
        <v>NO club name match</v>
      </c>
    </row>
    <row r="341" spans="2:8" x14ac:dyDescent="0.2">
      <c r="B341" s="66" t="s">
        <v>5</v>
      </c>
      <c r="C341" s="67" t="str">
        <f t="shared" si="18"/>
        <v xml:space="preserve"> </v>
      </c>
      <c r="D341" s="67" t="str">
        <f t="shared" si="19"/>
        <v xml:space="preserve"> </v>
      </c>
      <c r="E341" s="67">
        <v>1.1574074074074073E-5</v>
      </c>
      <c r="F341" s="215" t="e">
        <f t="shared" si="20"/>
        <v>#N/A</v>
      </c>
      <c r="G341" t="str">
        <f>IF((ISERROR((VLOOKUP(B341,Calculation!C$3:C$2610,1,FALSE)))),"not entered","")</f>
        <v/>
      </c>
      <c r="H341" t="str">
        <f>IF(ISNA(VLOOKUP(D341,Calculation!$AI$12:$AI$88,1,FALSE)),"NO club name match","Club Name Match")</f>
        <v>NO club name match</v>
      </c>
    </row>
    <row r="342" spans="2:8" x14ac:dyDescent="0.2">
      <c r="B342" s="66" t="s">
        <v>5</v>
      </c>
      <c r="C342" s="67" t="str">
        <f t="shared" si="18"/>
        <v xml:space="preserve"> </v>
      </c>
      <c r="D342" s="67" t="str">
        <f t="shared" si="19"/>
        <v xml:space="preserve"> </v>
      </c>
      <c r="E342" s="67">
        <v>1.1574074074074073E-5</v>
      </c>
      <c r="F342" s="215" t="e">
        <f t="shared" si="20"/>
        <v>#N/A</v>
      </c>
      <c r="G342" t="str">
        <f>IF((ISERROR((VLOOKUP(B342,Calculation!C$3:C$2610,1,FALSE)))),"not entered","")</f>
        <v/>
      </c>
      <c r="H342" t="str">
        <f>IF(ISNA(VLOOKUP(D342,Calculation!$AI$12:$AI$88,1,FALSE)),"NO club name match","Club Name Match")</f>
        <v>NO club name match</v>
      </c>
    </row>
    <row r="343" spans="2:8" x14ac:dyDescent="0.2">
      <c r="B343" s="66" t="s">
        <v>5</v>
      </c>
      <c r="C343" s="67" t="str">
        <f t="shared" si="18"/>
        <v xml:space="preserve"> </v>
      </c>
      <c r="D343" s="67" t="str">
        <f t="shared" si="19"/>
        <v xml:space="preserve"> </v>
      </c>
      <c r="E343" s="67">
        <v>1.1574074074074073E-5</v>
      </c>
      <c r="F343" s="215" t="e">
        <f t="shared" si="20"/>
        <v>#N/A</v>
      </c>
      <c r="G343" t="str">
        <f>IF((ISERROR((VLOOKUP(B343,Calculation!C$3:C$2610,1,FALSE)))),"not entered","")</f>
        <v/>
      </c>
      <c r="H343" t="str">
        <f>IF(ISNA(VLOOKUP(D343,Calculation!$AI$12:$AI$88,1,FALSE)),"NO club name match","Club Name Match")</f>
        <v>NO club name match</v>
      </c>
    </row>
    <row r="344" spans="2:8" x14ac:dyDescent="0.2">
      <c r="B344" s="66" t="s">
        <v>5</v>
      </c>
      <c r="C344" s="67" t="str">
        <f t="shared" si="18"/>
        <v xml:space="preserve"> </v>
      </c>
      <c r="D344" s="67" t="str">
        <f t="shared" si="19"/>
        <v xml:space="preserve"> </v>
      </c>
      <c r="E344" s="67">
        <v>1.1574074074074073E-5</v>
      </c>
      <c r="F344" s="215" t="e">
        <f t="shared" si="20"/>
        <v>#N/A</v>
      </c>
      <c r="G344" t="str">
        <f>IF((ISERROR((VLOOKUP(B344,Calculation!C$3:C$2610,1,FALSE)))),"not entered","")</f>
        <v/>
      </c>
      <c r="H344" t="str">
        <f>IF(ISNA(VLOOKUP(D344,Calculation!$AI$12:$AI$88,1,FALSE)),"NO club name match","Club Name Match")</f>
        <v>NO club name match</v>
      </c>
    </row>
    <row r="345" spans="2:8" x14ac:dyDescent="0.2">
      <c r="B345" s="66" t="s">
        <v>5</v>
      </c>
      <c r="C345" s="67" t="str">
        <f t="shared" si="18"/>
        <v xml:space="preserve"> </v>
      </c>
      <c r="D345" s="67" t="str">
        <f t="shared" si="19"/>
        <v xml:space="preserve"> </v>
      </c>
      <c r="E345" s="67">
        <v>1.1574074074074073E-5</v>
      </c>
      <c r="F345" s="215" t="e">
        <f t="shared" si="20"/>
        <v>#N/A</v>
      </c>
      <c r="G345" t="str">
        <f>IF((ISERROR((VLOOKUP(B345,Calculation!C$3:C$2610,1,FALSE)))),"not entered","")</f>
        <v/>
      </c>
      <c r="H345" t="str">
        <f>IF(ISNA(VLOOKUP(D345,Calculation!$AI$12:$AI$88,1,FALSE)),"NO club name match","Club Name Match")</f>
        <v>NO club name match</v>
      </c>
    </row>
    <row r="346" spans="2:8" x14ac:dyDescent="0.2">
      <c r="B346" s="66" t="s">
        <v>5</v>
      </c>
      <c r="C346" s="67" t="str">
        <f t="shared" si="18"/>
        <v xml:space="preserve"> </v>
      </c>
      <c r="D346" s="67" t="str">
        <f t="shared" si="19"/>
        <v xml:space="preserve"> </v>
      </c>
      <c r="E346" s="67">
        <v>1.1574074074074073E-5</v>
      </c>
      <c r="F346" s="215" t="e">
        <f t="shared" si="20"/>
        <v>#N/A</v>
      </c>
      <c r="G346" t="str">
        <f>IF((ISERROR((VLOOKUP(B346,Calculation!C$3:C$2610,1,FALSE)))),"not entered","")</f>
        <v/>
      </c>
      <c r="H346" t="str">
        <f>IF(ISNA(VLOOKUP(D346,Calculation!$AI$12:$AI$88,1,FALSE)),"NO club name match","Club Name Match")</f>
        <v>NO club name match</v>
      </c>
    </row>
    <row r="347" spans="2:8" x14ac:dyDescent="0.2">
      <c r="B347" s="66" t="s">
        <v>5</v>
      </c>
      <c r="C347" s="67" t="str">
        <f t="shared" si="18"/>
        <v xml:space="preserve"> </v>
      </c>
      <c r="D347" s="67" t="str">
        <f t="shared" si="19"/>
        <v xml:space="preserve"> </v>
      </c>
      <c r="E347" s="67">
        <v>1.1574074074074073E-5</v>
      </c>
      <c r="F347" s="215" t="e">
        <f t="shared" si="20"/>
        <v>#N/A</v>
      </c>
      <c r="G347" t="str">
        <f>IF((ISERROR((VLOOKUP(B347,Calculation!C$3:C$2610,1,FALSE)))),"not entered","")</f>
        <v/>
      </c>
      <c r="H347" t="str">
        <f>IF(ISNA(VLOOKUP(D347,Calculation!$AI$12:$AI$88,1,FALSE)),"NO club name match","Club Name Match")</f>
        <v>NO club name match</v>
      </c>
    </row>
    <row r="348" spans="2:8" x14ac:dyDescent="0.2">
      <c r="B348" s="66" t="s">
        <v>5</v>
      </c>
      <c r="C348" s="67" t="str">
        <f t="shared" si="18"/>
        <v xml:space="preserve"> </v>
      </c>
      <c r="D348" s="67" t="str">
        <f t="shared" si="19"/>
        <v xml:space="preserve"> </v>
      </c>
      <c r="E348" s="67">
        <v>1.1574074074074073E-5</v>
      </c>
      <c r="F348" s="215" t="e">
        <f t="shared" si="20"/>
        <v>#N/A</v>
      </c>
      <c r="G348" t="str">
        <f>IF((ISERROR((VLOOKUP(B348,Calculation!C$3:C$2610,1,FALSE)))),"not entered","")</f>
        <v/>
      </c>
      <c r="H348" t="str">
        <f>IF(ISNA(VLOOKUP(D348,Calculation!$AI$12:$AI$88,1,FALSE)),"NO club name match","Club Name Match")</f>
        <v>NO club name match</v>
      </c>
    </row>
    <row r="349" spans="2:8" x14ac:dyDescent="0.2">
      <c r="B349" s="66" t="s">
        <v>5</v>
      </c>
      <c r="C349" s="67" t="str">
        <f t="shared" si="18"/>
        <v xml:space="preserve"> </v>
      </c>
      <c r="D349" s="67" t="str">
        <f t="shared" si="19"/>
        <v xml:space="preserve"> </v>
      </c>
      <c r="E349" s="67">
        <v>1.1574074074074073E-5</v>
      </c>
      <c r="F349" s="215" t="e">
        <f t="shared" si="20"/>
        <v>#N/A</v>
      </c>
      <c r="G349" t="str">
        <f>IF((ISERROR((VLOOKUP(B349,Calculation!C$3:C$2610,1,FALSE)))),"not entered","")</f>
        <v/>
      </c>
      <c r="H349" t="str">
        <f>IF(ISNA(VLOOKUP(D349,Calculation!$AI$12:$AI$88,1,FALSE)),"NO club name match","Club Name Match")</f>
        <v>NO club name match</v>
      </c>
    </row>
    <row r="350" spans="2:8" x14ac:dyDescent="0.2">
      <c r="B350" s="66" t="s">
        <v>5</v>
      </c>
      <c r="C350" s="67" t="str">
        <f t="shared" si="18"/>
        <v xml:space="preserve"> </v>
      </c>
      <c r="D350" s="67" t="str">
        <f t="shared" si="19"/>
        <v xml:space="preserve"> </v>
      </c>
      <c r="E350" s="67">
        <v>1.1574074074074073E-5</v>
      </c>
      <c r="F350" s="215" t="e">
        <f t="shared" si="20"/>
        <v>#N/A</v>
      </c>
      <c r="G350" t="str">
        <f>IF((ISERROR((VLOOKUP(B350,Calculation!C$3:C$2610,1,FALSE)))),"not entered","")</f>
        <v/>
      </c>
      <c r="H350" t="str">
        <f>IF(ISNA(VLOOKUP(D350,Calculation!$AI$12:$AI$88,1,FALSE)),"NO club name match","Club Name Match")</f>
        <v>NO club name match</v>
      </c>
    </row>
    <row r="351" spans="2:8" x14ac:dyDescent="0.2">
      <c r="B351" s="66" t="s">
        <v>5</v>
      </c>
      <c r="C351" s="67" t="str">
        <f t="shared" si="18"/>
        <v xml:space="preserve"> </v>
      </c>
      <c r="D351" s="67" t="str">
        <f t="shared" si="19"/>
        <v xml:space="preserve"> </v>
      </c>
      <c r="E351" s="67">
        <v>1.1574074074074073E-5</v>
      </c>
      <c r="F351" s="215" t="e">
        <f t="shared" si="20"/>
        <v>#N/A</v>
      </c>
      <c r="G351" t="str">
        <f>IF((ISERROR((VLOOKUP(B351,Calculation!C$3:C$2610,1,FALSE)))),"not entered","")</f>
        <v/>
      </c>
      <c r="H351" t="str">
        <f>IF(ISNA(VLOOKUP(D351,Calculation!$AI$12:$AI$88,1,FALSE)),"NO club name match","Club Name Match")</f>
        <v>NO club name match</v>
      </c>
    </row>
    <row r="352" spans="2:8" x14ac:dyDescent="0.2">
      <c r="B352" s="66" t="s">
        <v>5</v>
      </c>
      <c r="C352" s="67" t="str">
        <f t="shared" si="18"/>
        <v xml:space="preserve"> </v>
      </c>
      <c r="D352" s="67" t="str">
        <f t="shared" si="19"/>
        <v xml:space="preserve"> </v>
      </c>
      <c r="E352" s="67">
        <v>1.1574074074074073E-5</v>
      </c>
      <c r="F352" s="215" t="e">
        <f t="shared" si="20"/>
        <v>#N/A</v>
      </c>
      <c r="G352" t="str">
        <f>IF((ISERROR((VLOOKUP(B352,Calculation!C$3:C$2610,1,FALSE)))),"not entered","")</f>
        <v/>
      </c>
      <c r="H352" t="str">
        <f>IF(ISNA(VLOOKUP(D352,Calculation!$AI$12:$AI$88,1,FALSE)),"NO club name match","Club Name Match")</f>
        <v>NO club name match</v>
      </c>
    </row>
    <row r="353" spans="2:8" x14ac:dyDescent="0.2">
      <c r="B353" s="66" t="s">
        <v>5</v>
      </c>
      <c r="C353" s="67" t="str">
        <f t="shared" si="18"/>
        <v xml:space="preserve"> </v>
      </c>
      <c r="D353" s="67" t="str">
        <f t="shared" si="19"/>
        <v xml:space="preserve"> </v>
      </c>
      <c r="E353" s="67">
        <v>1.1574074074074073E-5</v>
      </c>
      <c r="F353" s="215" t="e">
        <f t="shared" si="20"/>
        <v>#N/A</v>
      </c>
      <c r="G353" t="str">
        <f>IF((ISERROR((VLOOKUP(B353,Calculation!C$3:C$2610,1,FALSE)))),"not entered","")</f>
        <v/>
      </c>
      <c r="H353" t="str">
        <f>IF(ISNA(VLOOKUP(D353,Calculation!$AI$12:$AI$88,1,FALSE)),"NO club name match","Club Name Match")</f>
        <v>NO club name match</v>
      </c>
    </row>
    <row r="354" spans="2:8" x14ac:dyDescent="0.2">
      <c r="B354" s="66" t="s">
        <v>5</v>
      </c>
      <c r="C354" s="67" t="str">
        <f t="shared" si="18"/>
        <v xml:space="preserve"> </v>
      </c>
      <c r="D354" s="67" t="str">
        <f t="shared" si="19"/>
        <v xml:space="preserve"> </v>
      </c>
      <c r="E354" s="67">
        <v>1.1574074074074073E-5</v>
      </c>
      <c r="F354" s="215" t="e">
        <f t="shared" si="20"/>
        <v>#N/A</v>
      </c>
      <c r="G354" t="str">
        <f>IF((ISERROR((VLOOKUP(B354,Calculation!C$3:C$2610,1,FALSE)))),"not entered","")</f>
        <v/>
      </c>
      <c r="H354" t="str">
        <f>IF(ISNA(VLOOKUP(D354,Calculation!$AI$12:$AI$88,1,FALSE)),"NO club name match","Club Name Match")</f>
        <v>NO club name match</v>
      </c>
    </row>
    <row r="355" spans="2:8" x14ac:dyDescent="0.2">
      <c r="B355" s="66" t="s">
        <v>5</v>
      </c>
      <c r="C355" s="67" t="str">
        <f t="shared" si="18"/>
        <v xml:space="preserve"> </v>
      </c>
      <c r="D355" s="67" t="str">
        <f t="shared" si="19"/>
        <v xml:space="preserve"> </v>
      </c>
      <c r="E355" s="67">
        <v>1.1574074074074073E-5</v>
      </c>
      <c r="F355" s="215" t="e">
        <f t="shared" si="20"/>
        <v>#N/A</v>
      </c>
      <c r="G355" t="str">
        <f>IF((ISERROR((VLOOKUP(B355,Calculation!C$3:C$2610,1,FALSE)))),"not entered","")</f>
        <v/>
      </c>
      <c r="H355" t="str">
        <f>IF(ISNA(VLOOKUP(D355,Calculation!$AI$12:$AI$88,1,FALSE)),"NO club name match","Club Name Match")</f>
        <v>NO club name match</v>
      </c>
    </row>
    <row r="356" spans="2:8" x14ac:dyDescent="0.2">
      <c r="B356" s="66" t="s">
        <v>5</v>
      </c>
      <c r="C356" s="67" t="str">
        <f t="shared" si="18"/>
        <v xml:space="preserve"> </v>
      </c>
      <c r="D356" s="67" t="str">
        <f t="shared" si="19"/>
        <v xml:space="preserve"> </v>
      </c>
      <c r="E356" s="67">
        <v>1.1574074074074073E-5</v>
      </c>
      <c r="F356" s="215" t="e">
        <f t="shared" si="20"/>
        <v>#N/A</v>
      </c>
      <c r="G356" t="str">
        <f>IF((ISERROR((VLOOKUP(B356,Calculation!C$3:C$2610,1,FALSE)))),"not entered","")</f>
        <v/>
      </c>
      <c r="H356" t="str">
        <f>IF(ISNA(VLOOKUP(D356,Calculation!$AI$12:$AI$88,1,FALSE)),"NO club name match","Club Name Match")</f>
        <v>NO club name match</v>
      </c>
    </row>
    <row r="357" spans="2:8" x14ac:dyDescent="0.2">
      <c r="B357" s="66" t="s">
        <v>5</v>
      </c>
      <c r="C357" s="67" t="str">
        <f t="shared" si="18"/>
        <v xml:space="preserve"> </v>
      </c>
      <c r="D357" s="67" t="str">
        <f t="shared" si="19"/>
        <v xml:space="preserve"> </v>
      </c>
      <c r="E357" s="67">
        <v>1.1574074074074073E-5</v>
      </c>
      <c r="F357" s="215" t="e">
        <f t="shared" si="20"/>
        <v>#N/A</v>
      </c>
      <c r="G357" t="str">
        <f>IF((ISERROR((VLOOKUP(B357,Calculation!C$3:C$2610,1,FALSE)))),"not entered","")</f>
        <v/>
      </c>
      <c r="H357" t="str">
        <f>IF(ISNA(VLOOKUP(D357,Calculation!$AI$12:$AI$88,1,FALSE)),"NO club name match","Club Name Match")</f>
        <v>NO club name match</v>
      </c>
    </row>
    <row r="358" spans="2:8" x14ac:dyDescent="0.2">
      <c r="B358" s="66" t="s">
        <v>5</v>
      </c>
      <c r="C358" s="67" t="str">
        <f t="shared" si="18"/>
        <v xml:space="preserve"> </v>
      </c>
      <c r="D358" s="67" t="str">
        <f t="shared" si="19"/>
        <v xml:space="preserve"> </v>
      </c>
      <c r="E358" s="67">
        <v>1.1574074074074073E-5</v>
      </c>
      <c r="F358" s="215" t="e">
        <f t="shared" si="20"/>
        <v>#N/A</v>
      </c>
      <c r="G358" t="str">
        <f>IF((ISERROR((VLOOKUP(B358,Calculation!C$3:C$2610,1,FALSE)))),"not entered","")</f>
        <v/>
      </c>
      <c r="H358" t="str">
        <f>IF(ISNA(VLOOKUP(D358,Calculation!$AI$12:$AI$88,1,FALSE)),"NO club name match","Club Name Match")</f>
        <v>NO club name match</v>
      </c>
    </row>
    <row r="359" spans="2:8" x14ac:dyDescent="0.2">
      <c r="B359" s="66" t="s">
        <v>5</v>
      </c>
      <c r="C359" s="67" t="str">
        <f t="shared" si="18"/>
        <v xml:space="preserve"> </v>
      </c>
      <c r="D359" s="67" t="str">
        <f t="shared" si="19"/>
        <v xml:space="preserve"> </v>
      </c>
      <c r="E359" s="67">
        <v>1.1574074074074073E-5</v>
      </c>
      <c r="F359" s="215" t="e">
        <f t="shared" si="20"/>
        <v>#N/A</v>
      </c>
      <c r="G359" t="str">
        <f>IF((ISERROR((VLOOKUP(B359,Calculation!C$3:C$2610,1,FALSE)))),"not entered","")</f>
        <v/>
      </c>
      <c r="H359" t="str">
        <f>IF(ISNA(VLOOKUP(D359,Calculation!$AI$12:$AI$88,1,FALSE)),"NO club name match","Club Name Match")</f>
        <v>NO club name match</v>
      </c>
    </row>
    <row r="360" spans="2:8" x14ac:dyDescent="0.2">
      <c r="B360" s="66" t="s">
        <v>5</v>
      </c>
      <c r="C360" s="67" t="str">
        <f t="shared" si="18"/>
        <v xml:space="preserve"> </v>
      </c>
      <c r="D360" s="67" t="str">
        <f t="shared" si="19"/>
        <v xml:space="preserve"> </v>
      </c>
      <c r="E360" s="67">
        <v>1.1574074074074073E-5</v>
      </c>
      <c r="F360" s="215" t="e">
        <f t="shared" si="20"/>
        <v>#N/A</v>
      </c>
      <c r="G360" t="str">
        <f>IF((ISERROR((VLOOKUP(B360,Calculation!C$3:C$2610,1,FALSE)))),"not entered","")</f>
        <v/>
      </c>
      <c r="H360" t="str">
        <f>IF(ISNA(VLOOKUP(D360,Calculation!$AI$12:$AI$88,1,FALSE)),"NO club name match","Club Name Match")</f>
        <v>NO club name match</v>
      </c>
    </row>
    <row r="361" spans="2:8" x14ac:dyDescent="0.2">
      <c r="B361" s="66" t="s">
        <v>5</v>
      </c>
      <c r="C361" s="67" t="str">
        <f t="shared" si="18"/>
        <v xml:space="preserve"> </v>
      </c>
      <c r="D361" s="67" t="str">
        <f t="shared" si="19"/>
        <v xml:space="preserve"> </v>
      </c>
      <c r="E361" s="67">
        <v>1.1574074074074073E-5</v>
      </c>
      <c r="F361" s="215" t="e">
        <f t="shared" si="20"/>
        <v>#N/A</v>
      </c>
      <c r="G361" t="str">
        <f>IF((ISERROR((VLOOKUP(B361,Calculation!C$3:C$2610,1,FALSE)))),"not entered","")</f>
        <v/>
      </c>
      <c r="H361" t="str">
        <f>IF(ISNA(VLOOKUP(D361,Calculation!$AI$12:$AI$88,1,FALSE)),"NO club name match","Club Name Match")</f>
        <v>NO club name match</v>
      </c>
    </row>
    <row r="362" spans="2:8" x14ac:dyDescent="0.2">
      <c r="B362" s="66" t="s">
        <v>5</v>
      </c>
      <c r="C362" s="67" t="str">
        <f t="shared" si="18"/>
        <v xml:space="preserve"> </v>
      </c>
      <c r="D362" s="67" t="str">
        <f t="shared" si="19"/>
        <v xml:space="preserve"> </v>
      </c>
      <c r="E362" s="67">
        <v>1.1574074074074073E-5</v>
      </c>
      <c r="F362" s="215" t="e">
        <f t="shared" si="20"/>
        <v>#N/A</v>
      </c>
      <c r="G362" t="str">
        <f>IF((ISERROR((VLOOKUP(B362,Calculation!C$3:C$2610,1,FALSE)))),"not entered","")</f>
        <v/>
      </c>
      <c r="H362" t="str">
        <f>IF(ISNA(VLOOKUP(D362,Calculation!$AI$12:$AI$88,1,FALSE)),"NO club name match","Club Name Match")</f>
        <v>NO club name match</v>
      </c>
    </row>
    <row r="363" spans="2:8" x14ac:dyDescent="0.2">
      <c r="B363" s="66" t="s">
        <v>5</v>
      </c>
      <c r="C363" s="67" t="str">
        <f t="shared" si="18"/>
        <v xml:space="preserve"> </v>
      </c>
      <c r="D363" s="67" t="str">
        <f t="shared" si="19"/>
        <v xml:space="preserve"> </v>
      </c>
      <c r="E363" s="67">
        <v>1.1574074074074073E-5</v>
      </c>
      <c r="F363" s="215" t="e">
        <f t="shared" si="20"/>
        <v>#N/A</v>
      </c>
      <c r="G363" t="str">
        <f>IF((ISERROR((VLOOKUP(B363,Calculation!C$3:C$2610,1,FALSE)))),"not entered","")</f>
        <v/>
      </c>
      <c r="H363" t="str">
        <f>IF(ISNA(VLOOKUP(D363,Calculation!$AI$12:$AI$88,1,FALSE)),"NO club name match","Club Name Match")</f>
        <v>NO club name match</v>
      </c>
    </row>
    <row r="364" spans="2:8" x14ac:dyDescent="0.2">
      <c r="B364" s="66" t="s">
        <v>5</v>
      </c>
      <c r="C364" s="67" t="str">
        <f t="shared" si="18"/>
        <v xml:space="preserve"> </v>
      </c>
      <c r="D364" s="67" t="str">
        <f t="shared" si="19"/>
        <v xml:space="preserve"> </v>
      </c>
      <c r="E364" s="67">
        <v>1.1574074074074073E-5</v>
      </c>
      <c r="F364" s="215" t="e">
        <f t="shared" si="20"/>
        <v>#N/A</v>
      </c>
      <c r="G364" t="str">
        <f>IF((ISERROR((VLOOKUP(B364,Calculation!C$3:C$2610,1,FALSE)))),"not entered","")</f>
        <v/>
      </c>
      <c r="H364" t="str">
        <f>IF(ISNA(VLOOKUP(D364,Calculation!$AI$12:$AI$88,1,FALSE)),"NO club name match","Club Name Match")</f>
        <v>NO club name match</v>
      </c>
    </row>
    <row r="365" spans="2:8" x14ac:dyDescent="0.2">
      <c r="B365" s="66" t="s">
        <v>5</v>
      </c>
      <c r="C365" s="67" t="str">
        <f t="shared" si="18"/>
        <v xml:space="preserve"> </v>
      </c>
      <c r="D365" s="67" t="str">
        <f t="shared" si="19"/>
        <v xml:space="preserve"> </v>
      </c>
      <c r="E365" s="67">
        <v>1.1574074074074073E-5</v>
      </c>
      <c r="F365" s="215" t="e">
        <f t="shared" si="20"/>
        <v>#N/A</v>
      </c>
      <c r="G365" t="str">
        <f>IF((ISERROR((VLOOKUP(B365,Calculation!C$3:C$2610,1,FALSE)))),"not entered","")</f>
        <v/>
      </c>
      <c r="H365" t="str">
        <f>IF(ISNA(VLOOKUP(D365,Calculation!$AI$12:$AI$88,1,FALSE)),"NO club name match","Club Name Match")</f>
        <v>NO club name match</v>
      </c>
    </row>
    <row r="366" spans="2:8" x14ac:dyDescent="0.2">
      <c r="B366" s="66" t="s">
        <v>5</v>
      </c>
      <c r="C366" s="67" t="str">
        <f t="shared" si="18"/>
        <v xml:space="preserve"> </v>
      </c>
      <c r="D366" s="67" t="str">
        <f t="shared" si="19"/>
        <v xml:space="preserve"> </v>
      </c>
      <c r="E366" s="67">
        <v>1.1574074074074073E-5</v>
      </c>
      <c r="F366" s="215" t="e">
        <f t="shared" si="20"/>
        <v>#N/A</v>
      </c>
      <c r="G366" t="str">
        <f>IF((ISERROR((VLOOKUP(B366,Calculation!C$3:C$2610,1,FALSE)))),"not entered","")</f>
        <v/>
      </c>
      <c r="H366" t="str">
        <f>IF(ISNA(VLOOKUP(D366,Calculation!$AI$12:$AI$88,1,FALSE)),"NO club name match","Club Name Match")</f>
        <v>NO club name match</v>
      </c>
    </row>
    <row r="367" spans="2:8" x14ac:dyDescent="0.2">
      <c r="B367" s="66" t="s">
        <v>5</v>
      </c>
      <c r="C367" s="67" t="str">
        <f t="shared" si="18"/>
        <v xml:space="preserve"> </v>
      </c>
      <c r="D367" s="67" t="str">
        <f t="shared" si="19"/>
        <v xml:space="preserve"> </v>
      </c>
      <c r="E367" s="67">
        <v>1.1574074074074073E-5</v>
      </c>
      <c r="F367" s="215" t="e">
        <f t="shared" si="20"/>
        <v>#N/A</v>
      </c>
      <c r="G367" t="str">
        <f>IF((ISERROR((VLOOKUP(B367,Calculation!C$3:C$2610,1,FALSE)))),"not entered","")</f>
        <v/>
      </c>
      <c r="H367" t="str">
        <f>IF(ISNA(VLOOKUP(D367,Calculation!$AI$12:$AI$88,1,FALSE)),"NO club name match","Club Name Match")</f>
        <v>NO club name match</v>
      </c>
    </row>
    <row r="368" spans="2:8" x14ac:dyDescent="0.2">
      <c r="B368" s="66" t="s">
        <v>5</v>
      </c>
      <c r="C368" s="67" t="str">
        <f t="shared" si="18"/>
        <v xml:space="preserve"> </v>
      </c>
      <c r="D368" s="67" t="str">
        <f t="shared" si="19"/>
        <v xml:space="preserve"> </v>
      </c>
      <c r="E368" s="67">
        <v>1.1574074074074073E-5</v>
      </c>
      <c r="F368" s="215" t="e">
        <f t="shared" si="20"/>
        <v>#N/A</v>
      </c>
      <c r="G368" t="str">
        <f>IF((ISERROR((VLOOKUP(B368,Calculation!C$3:C$2610,1,FALSE)))),"not entered","")</f>
        <v/>
      </c>
      <c r="H368" t="str">
        <f>IF(ISNA(VLOOKUP(D368,Calculation!$AI$12:$AI$88,1,FALSE)),"NO club name match","Club Name Match")</f>
        <v>NO club name match</v>
      </c>
    </row>
    <row r="369" spans="2:8" x14ac:dyDescent="0.2">
      <c r="B369" s="66" t="s">
        <v>5</v>
      </c>
      <c r="C369" s="67" t="str">
        <f t="shared" si="18"/>
        <v xml:space="preserve"> </v>
      </c>
      <c r="D369" s="67" t="str">
        <f t="shared" si="19"/>
        <v xml:space="preserve"> </v>
      </c>
      <c r="E369" s="67">
        <v>1.1574074074074073E-5</v>
      </c>
      <c r="F369" s="215" t="e">
        <f t="shared" si="20"/>
        <v>#N/A</v>
      </c>
      <c r="G369" t="str">
        <f>IF((ISERROR((VLOOKUP(B369,Calculation!C$3:C$2610,1,FALSE)))),"not entered","")</f>
        <v/>
      </c>
      <c r="H369" t="str">
        <f>IF(ISNA(VLOOKUP(D369,Calculation!$AI$12:$AI$88,1,FALSE)),"NO club name match","Club Name Match")</f>
        <v>NO club name match</v>
      </c>
    </row>
    <row r="370" spans="2:8" x14ac:dyDescent="0.2">
      <c r="B370" s="66" t="s">
        <v>5</v>
      </c>
      <c r="C370" s="67" t="str">
        <f t="shared" si="18"/>
        <v xml:space="preserve"> </v>
      </c>
      <c r="D370" s="67" t="str">
        <f t="shared" si="19"/>
        <v xml:space="preserve"> </v>
      </c>
      <c r="E370" s="67">
        <v>1.1574074074074073E-5</v>
      </c>
      <c r="F370" s="215" t="e">
        <f t="shared" si="20"/>
        <v>#N/A</v>
      </c>
      <c r="G370" t="str">
        <f>IF((ISERROR((VLOOKUP(B370,Calculation!C$3:C$2610,1,FALSE)))),"not entered","")</f>
        <v/>
      </c>
      <c r="H370" t="str">
        <f>IF(ISNA(VLOOKUP(D370,Calculation!$AI$12:$AI$88,1,FALSE)),"NO club name match","Club Name Match")</f>
        <v>NO club name match</v>
      </c>
    </row>
    <row r="371" spans="2:8" x14ac:dyDescent="0.2">
      <c r="B371" s="66" t="s">
        <v>5</v>
      </c>
      <c r="C371" s="67" t="str">
        <f t="shared" si="18"/>
        <v xml:space="preserve"> </v>
      </c>
      <c r="D371" s="67" t="str">
        <f t="shared" si="19"/>
        <v xml:space="preserve"> </v>
      </c>
      <c r="E371" s="67">
        <v>1.1574074074074073E-5</v>
      </c>
      <c r="F371" s="215" t="e">
        <f t="shared" si="20"/>
        <v>#N/A</v>
      </c>
      <c r="G371" t="str">
        <f>IF((ISERROR((VLOOKUP(B371,Calculation!C$3:C$2610,1,FALSE)))),"not entered","")</f>
        <v/>
      </c>
      <c r="H371" t="str">
        <f>IF(ISNA(VLOOKUP(D371,Calculation!$AI$12:$AI$88,1,FALSE)),"NO club name match","Club Name Match")</f>
        <v>NO club name match</v>
      </c>
    </row>
    <row r="372" spans="2:8" x14ac:dyDescent="0.2">
      <c r="B372" s="66" t="s">
        <v>5</v>
      </c>
      <c r="C372" s="67" t="str">
        <f t="shared" si="18"/>
        <v xml:space="preserve"> </v>
      </c>
      <c r="D372" s="67" t="str">
        <f t="shared" si="19"/>
        <v xml:space="preserve"> </v>
      </c>
      <c r="E372" s="67">
        <v>1.1574074074074073E-5</v>
      </c>
      <c r="F372" s="215" t="e">
        <f t="shared" si="20"/>
        <v>#N/A</v>
      </c>
      <c r="G372" t="str">
        <f>IF((ISERROR((VLOOKUP(B372,Calculation!C$3:C$2610,1,FALSE)))),"not entered","")</f>
        <v/>
      </c>
      <c r="H372" t="str">
        <f>IF(ISNA(VLOOKUP(D372,Calculation!$AI$12:$AI$88,1,FALSE)),"NO club name match","Club Name Match")</f>
        <v>NO club name match</v>
      </c>
    </row>
    <row r="373" spans="2:8" x14ac:dyDescent="0.2">
      <c r="B373" s="66" t="s">
        <v>5</v>
      </c>
      <c r="C373" s="67" t="str">
        <f t="shared" si="18"/>
        <v xml:space="preserve"> </v>
      </c>
      <c r="D373" s="67" t="str">
        <f t="shared" si="19"/>
        <v xml:space="preserve"> </v>
      </c>
      <c r="E373" s="67">
        <v>1.1574074074074073E-5</v>
      </c>
      <c r="F373" s="215" t="e">
        <f t="shared" si="20"/>
        <v>#N/A</v>
      </c>
      <c r="G373" t="str">
        <f>IF((ISERROR((VLOOKUP(B373,Calculation!C$3:C$2610,1,FALSE)))),"not entered","")</f>
        <v/>
      </c>
      <c r="H373" t="str">
        <f>IF(ISNA(VLOOKUP(D373,Calculation!$AI$12:$AI$88,1,FALSE)),"NO club name match","Club Name Match")</f>
        <v>NO club name match</v>
      </c>
    </row>
    <row r="374" spans="2:8" x14ac:dyDescent="0.2">
      <c r="B374" s="66" t="s">
        <v>5</v>
      </c>
      <c r="C374" s="67" t="str">
        <f t="shared" si="18"/>
        <v xml:space="preserve"> </v>
      </c>
      <c r="D374" s="67" t="str">
        <f t="shared" si="19"/>
        <v xml:space="preserve"> </v>
      </c>
      <c r="E374" s="67">
        <v>1.1574074074074073E-5</v>
      </c>
      <c r="F374" s="215" t="e">
        <f t="shared" si="20"/>
        <v>#N/A</v>
      </c>
      <c r="G374" t="str">
        <f>IF((ISERROR((VLOOKUP(B374,Calculation!C$3:C$2610,1,FALSE)))),"not entered","")</f>
        <v/>
      </c>
      <c r="H374" t="str">
        <f>IF(ISNA(VLOOKUP(D374,Calculation!$AI$12:$AI$88,1,FALSE)),"NO club name match","Club Name Match")</f>
        <v>NO club name match</v>
      </c>
    </row>
    <row r="375" spans="2:8" x14ac:dyDescent="0.2">
      <c r="B375" s="66" t="s">
        <v>5</v>
      </c>
      <c r="C375" s="67" t="str">
        <f t="shared" si="18"/>
        <v xml:space="preserve"> </v>
      </c>
      <c r="D375" s="67" t="str">
        <f t="shared" si="19"/>
        <v xml:space="preserve"> </v>
      </c>
      <c r="E375" s="67">
        <v>1.1574074074074073E-5</v>
      </c>
      <c r="F375" s="215" t="e">
        <f t="shared" si="20"/>
        <v>#N/A</v>
      </c>
      <c r="G375" t="str">
        <f>IF((ISERROR((VLOOKUP(B375,Calculation!C$3:C$2610,1,FALSE)))),"not entered","")</f>
        <v/>
      </c>
      <c r="H375" t="str">
        <f>IF(ISNA(VLOOKUP(D375,Calculation!$AI$12:$AI$88,1,FALSE)),"NO club name match","Club Name Match")</f>
        <v>NO club name match</v>
      </c>
    </row>
    <row r="376" spans="2:8" x14ac:dyDescent="0.2">
      <c r="B376" s="66" t="s">
        <v>5</v>
      </c>
      <c r="C376" s="67" t="str">
        <f t="shared" si="18"/>
        <v xml:space="preserve"> </v>
      </c>
      <c r="D376" s="67" t="str">
        <f t="shared" si="19"/>
        <v xml:space="preserve"> </v>
      </c>
      <c r="E376" s="67">
        <v>1.1574074074074073E-5</v>
      </c>
      <c r="F376" s="215" t="e">
        <f t="shared" si="20"/>
        <v>#N/A</v>
      </c>
      <c r="G376" t="str">
        <f>IF((ISERROR((VLOOKUP(B376,Calculation!C$3:C$2610,1,FALSE)))),"not entered","")</f>
        <v/>
      </c>
      <c r="H376" t="str">
        <f>IF(ISNA(VLOOKUP(D376,Calculation!$AI$12:$AI$88,1,FALSE)),"NO club name match","Club Name Match")</f>
        <v>NO club name match</v>
      </c>
    </row>
    <row r="377" spans="2:8" x14ac:dyDescent="0.2">
      <c r="B377" s="66" t="s">
        <v>5</v>
      </c>
      <c r="C377" s="67" t="str">
        <f t="shared" si="18"/>
        <v xml:space="preserve"> </v>
      </c>
      <c r="D377" s="67" t="str">
        <f t="shared" si="19"/>
        <v xml:space="preserve"> </v>
      </c>
      <c r="E377" s="67">
        <v>1.1574074074074073E-5</v>
      </c>
      <c r="F377" s="215" t="e">
        <f t="shared" si="20"/>
        <v>#N/A</v>
      </c>
      <c r="G377" t="str">
        <f>IF((ISERROR((VLOOKUP(B377,Calculation!C$3:C$2610,1,FALSE)))),"not entered","")</f>
        <v/>
      </c>
      <c r="H377" t="str">
        <f>IF(ISNA(VLOOKUP(D377,Calculation!$AI$12:$AI$88,1,FALSE)),"NO club name match","Club Name Match")</f>
        <v>NO club name match</v>
      </c>
    </row>
    <row r="378" spans="2:8" x14ac:dyDescent="0.2">
      <c r="B378" s="66" t="s">
        <v>5</v>
      </c>
      <c r="C378" s="67" t="str">
        <f t="shared" si="18"/>
        <v xml:space="preserve"> </v>
      </c>
      <c r="D378" s="67" t="str">
        <f t="shared" si="19"/>
        <v xml:space="preserve"> </v>
      </c>
      <c r="E378" s="67">
        <v>1.1574074074074073E-5</v>
      </c>
      <c r="F378" s="215" t="e">
        <f t="shared" si="20"/>
        <v>#N/A</v>
      </c>
      <c r="G378" t="str">
        <f>IF((ISERROR((VLOOKUP(B378,Calculation!C$3:C$2610,1,FALSE)))),"not entered","")</f>
        <v/>
      </c>
      <c r="H378" t="str">
        <f>IF(ISNA(VLOOKUP(D378,Calculation!$AI$12:$AI$88,1,FALSE)),"NO club name match","Club Name Match")</f>
        <v>NO club name match</v>
      </c>
    </row>
    <row r="379" spans="2:8" x14ac:dyDescent="0.2">
      <c r="B379" s="66" t="s">
        <v>5</v>
      </c>
      <c r="C379" s="67" t="str">
        <f t="shared" si="18"/>
        <v xml:space="preserve"> </v>
      </c>
      <c r="D379" s="67" t="str">
        <f t="shared" si="19"/>
        <v xml:space="preserve"> </v>
      </c>
      <c r="E379" s="67">
        <v>1.1574074074074073E-5</v>
      </c>
      <c r="F379" s="215" t="e">
        <f t="shared" si="20"/>
        <v>#N/A</v>
      </c>
      <c r="G379" t="str">
        <f>IF((ISERROR((VLOOKUP(B379,Calculation!C$3:C$2610,1,FALSE)))),"not entered","")</f>
        <v/>
      </c>
      <c r="H379" t="str">
        <f>IF(ISNA(VLOOKUP(D379,Calculation!$AI$12:$AI$88,1,FALSE)),"NO club name match","Club Name Match")</f>
        <v>NO club name match</v>
      </c>
    </row>
    <row r="380" spans="2:8" x14ac:dyDescent="0.2">
      <c r="B380" s="66" t="s">
        <v>5</v>
      </c>
      <c r="C380" s="67" t="str">
        <f t="shared" si="18"/>
        <v xml:space="preserve"> </v>
      </c>
      <c r="D380" s="67" t="str">
        <f t="shared" si="19"/>
        <v xml:space="preserve"> </v>
      </c>
      <c r="E380" s="67">
        <v>1.1574074074074073E-5</v>
      </c>
      <c r="F380" s="215" t="e">
        <f t="shared" si="20"/>
        <v>#N/A</v>
      </c>
      <c r="G380" t="str">
        <f>IF((ISERROR((VLOOKUP(B380,Calculation!C$3:C$2610,1,FALSE)))),"not entered","")</f>
        <v/>
      </c>
      <c r="H380" t="str">
        <f>IF(ISNA(VLOOKUP(D380,Calculation!$AI$12:$AI$88,1,FALSE)),"NO club name match","Club Name Match")</f>
        <v>NO club name match</v>
      </c>
    </row>
    <row r="381" spans="2:8" x14ac:dyDescent="0.2">
      <c r="B381" s="66" t="s">
        <v>5</v>
      </c>
      <c r="C381" s="67" t="str">
        <f t="shared" si="18"/>
        <v xml:space="preserve"> </v>
      </c>
      <c r="D381" s="67" t="str">
        <f t="shared" si="19"/>
        <v xml:space="preserve"> </v>
      </c>
      <c r="E381" s="67">
        <v>1.1574074074074073E-5</v>
      </c>
      <c r="F381" s="215" t="e">
        <f t="shared" si="20"/>
        <v>#N/A</v>
      </c>
      <c r="G381" t="str">
        <f>IF((ISERROR((VLOOKUP(B381,Calculation!C$3:C$2610,1,FALSE)))),"not entered","")</f>
        <v/>
      </c>
      <c r="H381" t="str">
        <f>IF(ISNA(VLOOKUP(D381,Calculation!$AI$12:$AI$88,1,FALSE)),"NO club name match","Club Name Match")</f>
        <v>NO club name match</v>
      </c>
    </row>
    <row r="382" spans="2:8" x14ac:dyDescent="0.2">
      <c r="B382" s="66" t="s">
        <v>5</v>
      </c>
      <c r="C382" s="67" t="str">
        <f t="shared" si="18"/>
        <v xml:space="preserve"> </v>
      </c>
      <c r="D382" s="67" t="str">
        <f t="shared" si="19"/>
        <v xml:space="preserve"> </v>
      </c>
      <c r="E382" s="67">
        <v>1.1574074074074073E-5</v>
      </c>
      <c r="F382" s="215" t="e">
        <f t="shared" si="20"/>
        <v>#N/A</v>
      </c>
      <c r="G382" t="str">
        <f>IF((ISERROR((VLOOKUP(B382,Calculation!C$3:C$2610,1,FALSE)))),"not entered","")</f>
        <v/>
      </c>
      <c r="H382" t="str">
        <f>IF(ISNA(VLOOKUP(D382,Calculation!$AI$12:$AI$88,1,FALSE)),"NO club name match","Club Name Match")</f>
        <v>NO club name match</v>
      </c>
    </row>
    <row r="383" spans="2:8" x14ac:dyDescent="0.2">
      <c r="B383" s="66" t="s">
        <v>5</v>
      </c>
      <c r="C383" s="67" t="str">
        <f t="shared" si="18"/>
        <v xml:space="preserve"> </v>
      </c>
      <c r="D383" s="67" t="str">
        <f t="shared" si="19"/>
        <v xml:space="preserve"> </v>
      </c>
      <c r="E383" s="67">
        <v>1.1574074074074073E-5</v>
      </c>
      <c r="F383" s="215" t="e">
        <f t="shared" si="20"/>
        <v>#N/A</v>
      </c>
      <c r="G383" t="str">
        <f>IF((ISERROR((VLOOKUP(B383,Calculation!C$3:C$2610,1,FALSE)))),"not entered","")</f>
        <v/>
      </c>
      <c r="H383" t="str">
        <f>IF(ISNA(VLOOKUP(D383,Calculation!$AI$12:$AI$88,1,FALSE)),"NO club name match","Club Name Match")</f>
        <v>NO club name match</v>
      </c>
    </row>
    <row r="384" spans="2:8" x14ac:dyDescent="0.2">
      <c r="B384" s="66" t="s">
        <v>5</v>
      </c>
      <c r="C384" s="67" t="str">
        <f t="shared" si="18"/>
        <v xml:space="preserve"> </v>
      </c>
      <c r="D384" s="67" t="str">
        <f t="shared" si="19"/>
        <v xml:space="preserve"> </v>
      </c>
      <c r="E384" s="67">
        <v>1.1574074074074073E-5</v>
      </c>
      <c r="F384" s="215" t="e">
        <f t="shared" si="20"/>
        <v>#N/A</v>
      </c>
      <c r="G384" t="str">
        <f>IF((ISERROR((VLOOKUP(B384,Calculation!C$3:C$2610,1,FALSE)))),"not entered","")</f>
        <v/>
      </c>
      <c r="H384" t="str">
        <f>IF(ISNA(VLOOKUP(D384,Calculation!$AI$12:$AI$88,1,FALSE)),"NO club name match","Club Name Match")</f>
        <v>NO club name match</v>
      </c>
    </row>
    <row r="385" spans="2:8" x14ac:dyDescent="0.2">
      <c r="B385" s="66" t="s">
        <v>5</v>
      </c>
      <c r="C385" s="67" t="str">
        <f t="shared" si="18"/>
        <v xml:space="preserve"> </v>
      </c>
      <c r="D385" s="67" t="str">
        <f t="shared" si="19"/>
        <v xml:space="preserve"> </v>
      </c>
      <c r="E385" s="67">
        <v>1.1574074074074073E-5</v>
      </c>
      <c r="F385" s="215" t="e">
        <f t="shared" si="20"/>
        <v>#N/A</v>
      </c>
      <c r="G385" t="str">
        <f>IF((ISERROR((VLOOKUP(B385,Calculation!C$3:C$2610,1,FALSE)))),"not entered","")</f>
        <v/>
      </c>
      <c r="H385" t="str">
        <f>IF(ISNA(VLOOKUP(D385,Calculation!$AI$12:$AI$88,1,FALSE)),"NO club name match","Club Name Match")</f>
        <v>NO club name match</v>
      </c>
    </row>
    <row r="386" spans="2:8" x14ac:dyDescent="0.2">
      <c r="B386" s="66" t="s">
        <v>5</v>
      </c>
      <c r="C386" s="67" t="str">
        <f t="shared" si="18"/>
        <v xml:space="preserve"> </v>
      </c>
      <c r="D386" s="67" t="str">
        <f t="shared" si="19"/>
        <v xml:space="preserve"> </v>
      </c>
      <c r="E386" s="67">
        <v>1.1574074074074073E-5</v>
      </c>
      <c r="F386" s="215" t="e">
        <f t="shared" si="20"/>
        <v>#N/A</v>
      </c>
      <c r="G386" t="str">
        <f>IF((ISERROR((VLOOKUP(B386,Calculation!C$3:C$2610,1,FALSE)))),"not entered","")</f>
        <v/>
      </c>
      <c r="H386" t="str">
        <f>IF(ISNA(VLOOKUP(D386,Calculation!$AI$12:$AI$88,1,FALSE)),"NO club name match","Club Name Match")</f>
        <v>NO club name match</v>
      </c>
    </row>
    <row r="387" spans="2:8" x14ac:dyDescent="0.2">
      <c r="B387" s="66" t="s">
        <v>5</v>
      </c>
      <c r="C387" s="67" t="str">
        <f t="shared" ref="C387:C450" si="21">VLOOKUP(B387,name,3,FALSE)</f>
        <v xml:space="preserve"> </v>
      </c>
      <c r="D387" s="67" t="str">
        <f t="shared" ref="D387:D450" si="22">VLOOKUP(B387,name,2,FALSE)</f>
        <v xml:space="preserve"> </v>
      </c>
      <c r="E387" s="67">
        <v>1.1574074074074073E-5</v>
      </c>
      <c r="F387" s="215" t="e">
        <f t="shared" si="20"/>
        <v>#N/A</v>
      </c>
      <c r="G387" t="str">
        <f>IF((ISERROR((VLOOKUP(B387,Calculation!C$3:C$2610,1,FALSE)))),"not entered","")</f>
        <v/>
      </c>
      <c r="H387" t="str">
        <f>IF(ISNA(VLOOKUP(D387,Calculation!$AI$12:$AI$88,1,FALSE)),"NO club name match","Club Name Match")</f>
        <v>NO club name match</v>
      </c>
    </row>
    <row r="388" spans="2:8" x14ac:dyDescent="0.2">
      <c r="B388" s="66" t="s">
        <v>5</v>
      </c>
      <c r="C388" s="67" t="str">
        <f t="shared" si="21"/>
        <v xml:space="preserve"> </v>
      </c>
      <c r="D388" s="67" t="str">
        <f t="shared" si="22"/>
        <v xml:space="preserve"> </v>
      </c>
      <c r="E388" s="67">
        <v>1.1574074074074073E-5</v>
      </c>
      <c r="F388" s="215" t="e">
        <f t="shared" si="20"/>
        <v>#N/A</v>
      </c>
      <c r="G388" t="str">
        <f>IF((ISERROR((VLOOKUP(B388,Calculation!C$3:C$2610,1,FALSE)))),"not entered","")</f>
        <v/>
      </c>
      <c r="H388" t="str">
        <f>IF(ISNA(VLOOKUP(D388,Calculation!$AI$12:$AI$88,1,FALSE)),"NO club name match","Club Name Match")</f>
        <v>NO club name match</v>
      </c>
    </row>
    <row r="389" spans="2:8" x14ac:dyDescent="0.2">
      <c r="B389" s="66" t="s">
        <v>5</v>
      </c>
      <c r="C389" s="67" t="str">
        <f t="shared" si="21"/>
        <v xml:space="preserve"> </v>
      </c>
      <c r="D389" s="67" t="str">
        <f t="shared" si="22"/>
        <v xml:space="preserve"> </v>
      </c>
      <c r="E389" s="67">
        <v>1.1574074074074073E-5</v>
      </c>
      <c r="F389" s="215" t="e">
        <f t="shared" si="20"/>
        <v>#N/A</v>
      </c>
      <c r="G389" t="str">
        <f>IF((ISERROR((VLOOKUP(B389,Calculation!C$3:C$2610,1,FALSE)))),"not entered","")</f>
        <v/>
      </c>
      <c r="H389" t="str">
        <f>IF(ISNA(VLOOKUP(D389,Calculation!$AI$12:$AI$88,1,FALSE)),"NO club name match","Club Name Match")</f>
        <v>NO club name match</v>
      </c>
    </row>
    <row r="390" spans="2:8" x14ac:dyDescent="0.2">
      <c r="B390" s="66" t="s">
        <v>5</v>
      </c>
      <c r="C390" s="67" t="str">
        <f t="shared" si="21"/>
        <v xml:space="preserve"> </v>
      </c>
      <c r="D390" s="67" t="str">
        <f t="shared" si="22"/>
        <v xml:space="preserve"> </v>
      </c>
      <c r="E390" s="67">
        <v>1.1574074074074073E-5</v>
      </c>
      <c r="F390" s="215" t="e">
        <f t="shared" ref="F390:F453" si="23">TRUNC((VLOOKUP(C390,C$4:E$5,3,FALSE))/(E390/10000))</f>
        <v>#N/A</v>
      </c>
      <c r="G390" t="str">
        <f>IF((ISERROR((VLOOKUP(B390,Calculation!C$3:C$2610,1,FALSE)))),"not entered","")</f>
        <v/>
      </c>
      <c r="H390" t="str">
        <f>IF(ISNA(VLOOKUP(D390,Calculation!$AI$12:$AI$88,1,FALSE)),"NO club name match","Club Name Match")</f>
        <v>NO club name match</v>
      </c>
    </row>
    <row r="391" spans="2:8" x14ac:dyDescent="0.2">
      <c r="B391" s="66" t="s">
        <v>5</v>
      </c>
      <c r="C391" s="67" t="str">
        <f t="shared" si="21"/>
        <v xml:space="preserve"> </v>
      </c>
      <c r="D391" s="67" t="str">
        <f t="shared" si="22"/>
        <v xml:space="preserve"> </v>
      </c>
      <c r="E391" s="67">
        <v>1.1574074074074073E-5</v>
      </c>
      <c r="F391" s="215" t="e">
        <f t="shared" si="23"/>
        <v>#N/A</v>
      </c>
      <c r="G391" t="str">
        <f>IF((ISERROR((VLOOKUP(B391,Calculation!C$3:C$2610,1,FALSE)))),"not entered","")</f>
        <v/>
      </c>
      <c r="H391" t="str">
        <f>IF(ISNA(VLOOKUP(D391,Calculation!$AI$12:$AI$88,1,FALSE)),"NO club name match","Club Name Match")</f>
        <v>NO club name match</v>
      </c>
    </row>
    <row r="392" spans="2:8" x14ac:dyDescent="0.2">
      <c r="B392" s="66" t="s">
        <v>5</v>
      </c>
      <c r="C392" s="67" t="str">
        <f t="shared" si="21"/>
        <v xml:space="preserve"> </v>
      </c>
      <c r="D392" s="67" t="str">
        <f t="shared" si="22"/>
        <v xml:space="preserve"> </v>
      </c>
      <c r="E392" s="67">
        <v>1.1574074074074073E-5</v>
      </c>
      <c r="F392" s="215" t="e">
        <f t="shared" si="23"/>
        <v>#N/A</v>
      </c>
      <c r="G392" t="str">
        <f>IF((ISERROR((VLOOKUP(B392,Calculation!C$3:C$2610,1,FALSE)))),"not entered","")</f>
        <v/>
      </c>
      <c r="H392" t="str">
        <f>IF(ISNA(VLOOKUP(D392,Calculation!$AI$12:$AI$88,1,FALSE)),"NO club name match","Club Name Match")</f>
        <v>NO club name match</v>
      </c>
    </row>
    <row r="393" spans="2:8" x14ac:dyDescent="0.2">
      <c r="B393" s="66" t="s">
        <v>5</v>
      </c>
      <c r="C393" s="67" t="str">
        <f t="shared" si="21"/>
        <v xml:space="preserve"> </v>
      </c>
      <c r="D393" s="67" t="str">
        <f t="shared" si="22"/>
        <v xml:space="preserve"> </v>
      </c>
      <c r="E393" s="67">
        <v>1.1574074074074073E-5</v>
      </c>
      <c r="F393" s="215" t="e">
        <f t="shared" si="23"/>
        <v>#N/A</v>
      </c>
      <c r="G393" t="str">
        <f>IF((ISERROR((VLOOKUP(B393,Calculation!C$3:C$2610,1,FALSE)))),"not entered","")</f>
        <v/>
      </c>
      <c r="H393" t="str">
        <f>IF(ISNA(VLOOKUP(D393,Calculation!$AI$12:$AI$88,1,FALSE)),"NO club name match","Club Name Match")</f>
        <v>NO club name match</v>
      </c>
    </row>
    <row r="394" spans="2:8" x14ac:dyDescent="0.2">
      <c r="B394" s="66" t="s">
        <v>5</v>
      </c>
      <c r="C394" s="67" t="str">
        <f t="shared" si="21"/>
        <v xml:space="preserve"> </v>
      </c>
      <c r="D394" s="67" t="str">
        <f t="shared" si="22"/>
        <v xml:space="preserve"> </v>
      </c>
      <c r="E394" s="67">
        <v>1.1574074074074073E-5</v>
      </c>
      <c r="F394" s="215" t="e">
        <f t="shared" si="23"/>
        <v>#N/A</v>
      </c>
      <c r="G394" t="str">
        <f>IF((ISERROR((VLOOKUP(B394,Calculation!C$3:C$2610,1,FALSE)))),"not entered","")</f>
        <v/>
      </c>
      <c r="H394" t="str">
        <f>IF(ISNA(VLOOKUP(D394,Calculation!$AI$12:$AI$88,1,FALSE)),"NO club name match","Club Name Match")</f>
        <v>NO club name match</v>
      </c>
    </row>
    <row r="395" spans="2:8" x14ac:dyDescent="0.2">
      <c r="B395" s="66" t="s">
        <v>5</v>
      </c>
      <c r="C395" s="67" t="str">
        <f t="shared" si="21"/>
        <v xml:space="preserve"> </v>
      </c>
      <c r="D395" s="67" t="str">
        <f t="shared" si="22"/>
        <v xml:space="preserve"> </v>
      </c>
      <c r="E395" s="67">
        <v>1.1574074074074073E-5</v>
      </c>
      <c r="F395" s="215" t="e">
        <f t="shared" si="23"/>
        <v>#N/A</v>
      </c>
      <c r="G395" t="str">
        <f>IF((ISERROR((VLOOKUP(B395,Calculation!C$3:C$2610,1,FALSE)))),"not entered","")</f>
        <v/>
      </c>
      <c r="H395" t="str">
        <f>IF(ISNA(VLOOKUP(D395,Calculation!$AI$12:$AI$88,1,FALSE)),"NO club name match","Club Name Match")</f>
        <v>NO club name match</v>
      </c>
    </row>
    <row r="396" spans="2:8" x14ac:dyDescent="0.2">
      <c r="B396" s="66" t="s">
        <v>5</v>
      </c>
      <c r="C396" s="67" t="str">
        <f t="shared" si="21"/>
        <v xml:space="preserve"> </v>
      </c>
      <c r="D396" s="67" t="str">
        <f t="shared" si="22"/>
        <v xml:space="preserve"> </v>
      </c>
      <c r="E396" s="67">
        <v>1.1574074074074073E-5</v>
      </c>
      <c r="F396" s="215" t="e">
        <f t="shared" si="23"/>
        <v>#N/A</v>
      </c>
      <c r="G396" t="str">
        <f>IF((ISERROR((VLOOKUP(B396,Calculation!C$3:C$2610,1,FALSE)))),"not entered","")</f>
        <v/>
      </c>
      <c r="H396" t="str">
        <f>IF(ISNA(VLOOKUP(D396,Calculation!$AI$12:$AI$88,1,FALSE)),"NO club name match","Club Name Match")</f>
        <v>NO club name match</v>
      </c>
    </row>
    <row r="397" spans="2:8" x14ac:dyDescent="0.2">
      <c r="B397" s="66" t="s">
        <v>5</v>
      </c>
      <c r="C397" s="67" t="str">
        <f t="shared" si="21"/>
        <v xml:space="preserve"> </v>
      </c>
      <c r="D397" s="67" t="str">
        <f t="shared" si="22"/>
        <v xml:space="preserve"> </v>
      </c>
      <c r="E397" s="67">
        <v>1.1574074074074073E-5</v>
      </c>
      <c r="F397" s="215" t="e">
        <f t="shared" si="23"/>
        <v>#N/A</v>
      </c>
      <c r="G397" t="str">
        <f>IF((ISERROR((VLOOKUP(B397,Calculation!C$3:C$2610,1,FALSE)))),"not entered","")</f>
        <v/>
      </c>
      <c r="H397" t="str">
        <f>IF(ISNA(VLOOKUP(D397,Calculation!$AI$12:$AI$88,1,FALSE)),"NO club name match","Club Name Match")</f>
        <v>NO club name match</v>
      </c>
    </row>
    <row r="398" spans="2:8" x14ac:dyDescent="0.2">
      <c r="B398" s="66" t="s">
        <v>5</v>
      </c>
      <c r="C398" s="67" t="str">
        <f t="shared" si="21"/>
        <v xml:space="preserve"> </v>
      </c>
      <c r="D398" s="67" t="str">
        <f t="shared" si="22"/>
        <v xml:space="preserve"> </v>
      </c>
      <c r="E398" s="67">
        <v>1.1574074074074073E-5</v>
      </c>
      <c r="F398" s="215" t="e">
        <f t="shared" si="23"/>
        <v>#N/A</v>
      </c>
      <c r="G398" t="str">
        <f>IF((ISERROR((VLOOKUP(B398,Calculation!C$3:C$2610,1,FALSE)))),"not entered","")</f>
        <v/>
      </c>
      <c r="H398" t="str">
        <f>IF(ISNA(VLOOKUP(D398,Calculation!$AI$12:$AI$88,1,FALSE)),"NO club name match","Club Name Match")</f>
        <v>NO club name match</v>
      </c>
    </row>
    <row r="399" spans="2:8" x14ac:dyDescent="0.2">
      <c r="B399" s="66" t="s">
        <v>5</v>
      </c>
      <c r="C399" s="67" t="str">
        <f t="shared" si="21"/>
        <v xml:space="preserve"> </v>
      </c>
      <c r="D399" s="67" t="str">
        <f t="shared" si="22"/>
        <v xml:space="preserve"> </v>
      </c>
      <c r="E399" s="67">
        <v>1.1574074074074073E-5</v>
      </c>
      <c r="F399" s="215" t="e">
        <f t="shared" si="23"/>
        <v>#N/A</v>
      </c>
      <c r="G399" t="str">
        <f>IF((ISERROR((VLOOKUP(B399,Calculation!C$3:C$2610,1,FALSE)))),"not entered","")</f>
        <v/>
      </c>
      <c r="H399" t="str">
        <f>IF(ISNA(VLOOKUP(D399,Calculation!$AI$12:$AI$88,1,FALSE)),"NO club name match","Club Name Match")</f>
        <v>NO club name match</v>
      </c>
    </row>
    <row r="400" spans="2:8" x14ac:dyDescent="0.2">
      <c r="B400" s="66" t="s">
        <v>5</v>
      </c>
      <c r="C400" s="67" t="str">
        <f t="shared" si="21"/>
        <v xml:space="preserve"> </v>
      </c>
      <c r="D400" s="67" t="str">
        <f t="shared" si="22"/>
        <v xml:space="preserve"> </v>
      </c>
      <c r="E400" s="67">
        <v>1.1574074074074073E-5</v>
      </c>
      <c r="F400" s="215" t="e">
        <f t="shared" si="23"/>
        <v>#N/A</v>
      </c>
      <c r="G400" t="str">
        <f>IF((ISERROR((VLOOKUP(B400,Calculation!C$3:C$2610,1,FALSE)))),"not entered","")</f>
        <v/>
      </c>
      <c r="H400" t="str">
        <f>IF(ISNA(VLOOKUP(D400,Calculation!$AI$12:$AI$88,1,FALSE)),"NO club name match","Club Name Match")</f>
        <v>NO club name match</v>
      </c>
    </row>
    <row r="401" spans="2:8" x14ac:dyDescent="0.2">
      <c r="B401" s="66" t="s">
        <v>5</v>
      </c>
      <c r="C401" s="67" t="str">
        <f t="shared" si="21"/>
        <v xml:space="preserve"> </v>
      </c>
      <c r="D401" s="67" t="str">
        <f t="shared" si="22"/>
        <v xml:space="preserve"> </v>
      </c>
      <c r="E401" s="67">
        <v>1.1574074074074073E-5</v>
      </c>
      <c r="F401" s="215" t="e">
        <f t="shared" si="23"/>
        <v>#N/A</v>
      </c>
      <c r="G401" t="str">
        <f>IF((ISERROR((VLOOKUP(B401,Calculation!C$3:C$2610,1,FALSE)))),"not entered","")</f>
        <v/>
      </c>
      <c r="H401" t="str">
        <f>IF(ISNA(VLOOKUP(D401,Calculation!$AI$12:$AI$88,1,FALSE)),"NO club name match","Club Name Match")</f>
        <v>NO club name match</v>
      </c>
    </row>
    <row r="402" spans="2:8" x14ac:dyDescent="0.2">
      <c r="B402" s="66" t="s">
        <v>5</v>
      </c>
      <c r="C402" s="67" t="str">
        <f t="shared" si="21"/>
        <v xml:space="preserve"> </v>
      </c>
      <c r="D402" s="67" t="str">
        <f t="shared" si="22"/>
        <v xml:space="preserve"> </v>
      </c>
      <c r="E402" s="67">
        <v>1.1574074074074073E-5</v>
      </c>
      <c r="F402" s="215" t="e">
        <f t="shared" si="23"/>
        <v>#N/A</v>
      </c>
      <c r="G402" t="str">
        <f>IF((ISERROR((VLOOKUP(B402,Calculation!C$3:C$2610,1,FALSE)))),"not entered","")</f>
        <v/>
      </c>
      <c r="H402" t="str">
        <f>IF(ISNA(VLOOKUP(D402,Calculation!$AI$12:$AI$88,1,FALSE)),"NO club name match","Club Name Match")</f>
        <v>NO club name match</v>
      </c>
    </row>
    <row r="403" spans="2:8" x14ac:dyDescent="0.2">
      <c r="B403" s="66" t="s">
        <v>5</v>
      </c>
      <c r="C403" s="67" t="str">
        <f t="shared" si="21"/>
        <v xml:space="preserve"> </v>
      </c>
      <c r="D403" s="67" t="str">
        <f t="shared" si="22"/>
        <v xml:space="preserve"> </v>
      </c>
      <c r="E403" s="67">
        <v>1.1574074074074073E-5</v>
      </c>
      <c r="F403" s="215" t="e">
        <f t="shared" si="23"/>
        <v>#N/A</v>
      </c>
      <c r="G403" t="str">
        <f>IF((ISERROR((VLOOKUP(B403,Calculation!C$3:C$2610,1,FALSE)))),"not entered","")</f>
        <v/>
      </c>
      <c r="H403" t="str">
        <f>IF(ISNA(VLOOKUP(D403,Calculation!$AI$12:$AI$88,1,FALSE)),"NO club name match","Club Name Match")</f>
        <v>NO club name match</v>
      </c>
    </row>
    <row r="404" spans="2:8" x14ac:dyDescent="0.2">
      <c r="B404" s="66" t="s">
        <v>5</v>
      </c>
      <c r="C404" s="67" t="str">
        <f t="shared" si="21"/>
        <v xml:space="preserve"> </v>
      </c>
      <c r="D404" s="67" t="str">
        <f t="shared" si="22"/>
        <v xml:space="preserve"> </v>
      </c>
      <c r="E404" s="67">
        <v>1.1574074074074073E-5</v>
      </c>
      <c r="F404" s="215" t="e">
        <f t="shared" si="23"/>
        <v>#N/A</v>
      </c>
      <c r="G404" t="str">
        <f>IF((ISERROR((VLOOKUP(B404,Calculation!C$3:C$2610,1,FALSE)))),"not entered","")</f>
        <v/>
      </c>
      <c r="H404" t="str">
        <f>IF(ISNA(VLOOKUP(D404,Calculation!$AI$12:$AI$88,1,FALSE)),"NO club name match","Club Name Match")</f>
        <v>NO club name match</v>
      </c>
    </row>
    <row r="405" spans="2:8" x14ac:dyDescent="0.2">
      <c r="B405" s="66" t="s">
        <v>5</v>
      </c>
      <c r="C405" s="67" t="str">
        <f t="shared" si="21"/>
        <v xml:space="preserve"> </v>
      </c>
      <c r="D405" s="67" t="str">
        <f t="shared" si="22"/>
        <v xml:space="preserve"> </v>
      </c>
      <c r="E405" s="67">
        <v>1.1574074074074073E-5</v>
      </c>
      <c r="F405" s="215" t="e">
        <f t="shared" si="23"/>
        <v>#N/A</v>
      </c>
      <c r="G405" t="str">
        <f>IF((ISERROR((VLOOKUP(B405,Calculation!C$3:C$2610,1,FALSE)))),"not entered","")</f>
        <v/>
      </c>
      <c r="H405" t="str">
        <f>IF(ISNA(VLOOKUP(D405,Calculation!$AI$12:$AI$88,1,FALSE)),"NO club name match","Club Name Match")</f>
        <v>NO club name match</v>
      </c>
    </row>
    <row r="406" spans="2:8" x14ac:dyDescent="0.2">
      <c r="B406" s="66" t="s">
        <v>5</v>
      </c>
      <c r="C406" s="67" t="str">
        <f t="shared" si="21"/>
        <v xml:space="preserve"> </v>
      </c>
      <c r="D406" s="67" t="str">
        <f t="shared" si="22"/>
        <v xml:space="preserve"> </v>
      </c>
      <c r="E406" s="67">
        <v>1.1574074074074073E-5</v>
      </c>
      <c r="F406" s="215" t="e">
        <f t="shared" si="23"/>
        <v>#N/A</v>
      </c>
      <c r="G406" t="str">
        <f>IF((ISERROR((VLOOKUP(B406,Calculation!C$3:C$2610,1,FALSE)))),"not entered","")</f>
        <v/>
      </c>
      <c r="H406" t="str">
        <f>IF(ISNA(VLOOKUP(D406,Calculation!$AI$12:$AI$88,1,FALSE)),"NO club name match","Club Name Match")</f>
        <v>NO club name match</v>
      </c>
    </row>
    <row r="407" spans="2:8" x14ac:dyDescent="0.2">
      <c r="B407" s="66" t="s">
        <v>5</v>
      </c>
      <c r="C407" s="67" t="str">
        <f t="shared" si="21"/>
        <v xml:space="preserve"> </v>
      </c>
      <c r="D407" s="67" t="str">
        <f t="shared" si="22"/>
        <v xml:space="preserve"> </v>
      </c>
      <c r="E407" s="67">
        <v>1.1574074074074073E-5</v>
      </c>
      <c r="F407" s="215" t="e">
        <f t="shared" si="23"/>
        <v>#N/A</v>
      </c>
      <c r="G407" t="str">
        <f>IF((ISERROR((VLOOKUP(B407,Calculation!C$3:C$2610,1,FALSE)))),"not entered","")</f>
        <v/>
      </c>
      <c r="H407" t="str">
        <f>IF(ISNA(VLOOKUP(D407,Calculation!$AI$12:$AI$88,1,FALSE)),"NO club name match","Club Name Match")</f>
        <v>NO club name match</v>
      </c>
    </row>
    <row r="408" spans="2:8" x14ac:dyDescent="0.2">
      <c r="B408" s="66" t="s">
        <v>5</v>
      </c>
      <c r="C408" s="67" t="str">
        <f t="shared" si="21"/>
        <v xml:space="preserve"> </v>
      </c>
      <c r="D408" s="67" t="str">
        <f t="shared" si="22"/>
        <v xml:space="preserve"> </v>
      </c>
      <c r="E408" s="67">
        <v>1.1574074074074073E-5</v>
      </c>
      <c r="F408" s="215" t="e">
        <f t="shared" si="23"/>
        <v>#N/A</v>
      </c>
      <c r="G408" t="str">
        <f>IF((ISERROR((VLOOKUP(B408,Calculation!C$3:C$2610,1,FALSE)))),"not entered","")</f>
        <v/>
      </c>
      <c r="H408" t="str">
        <f>IF(ISNA(VLOOKUP(D408,Calculation!$AI$12:$AI$88,1,FALSE)),"NO club name match","Club Name Match")</f>
        <v>NO club name match</v>
      </c>
    </row>
    <row r="409" spans="2:8" x14ac:dyDescent="0.2">
      <c r="B409" s="66" t="s">
        <v>5</v>
      </c>
      <c r="C409" s="67" t="str">
        <f t="shared" si="21"/>
        <v xml:space="preserve"> </v>
      </c>
      <c r="D409" s="67" t="str">
        <f t="shared" si="22"/>
        <v xml:space="preserve"> </v>
      </c>
      <c r="E409" s="67">
        <v>1.1574074074074073E-5</v>
      </c>
      <c r="F409" s="215" t="e">
        <f t="shared" si="23"/>
        <v>#N/A</v>
      </c>
      <c r="G409" t="str">
        <f>IF((ISERROR((VLOOKUP(B409,Calculation!C$3:C$2610,1,FALSE)))),"not entered","")</f>
        <v/>
      </c>
      <c r="H409" t="str">
        <f>IF(ISNA(VLOOKUP(D409,Calculation!$AI$12:$AI$88,1,FALSE)),"NO club name match","Club Name Match")</f>
        <v>NO club name match</v>
      </c>
    </row>
    <row r="410" spans="2:8" x14ac:dyDescent="0.2">
      <c r="B410" s="66" t="s">
        <v>5</v>
      </c>
      <c r="C410" s="67" t="str">
        <f t="shared" si="21"/>
        <v xml:space="preserve"> </v>
      </c>
      <c r="D410" s="67" t="str">
        <f t="shared" si="22"/>
        <v xml:space="preserve"> </v>
      </c>
      <c r="E410" s="67">
        <v>1.1574074074074073E-5</v>
      </c>
      <c r="F410" s="215" t="e">
        <f t="shared" si="23"/>
        <v>#N/A</v>
      </c>
      <c r="G410" t="str">
        <f>IF((ISERROR((VLOOKUP(B410,Calculation!C$3:C$2610,1,FALSE)))),"not entered","")</f>
        <v/>
      </c>
      <c r="H410" t="str">
        <f>IF(ISNA(VLOOKUP(D410,Calculation!$AI$12:$AI$88,1,FALSE)),"NO club name match","Club Name Match")</f>
        <v>NO club name match</v>
      </c>
    </row>
    <row r="411" spans="2:8" x14ac:dyDescent="0.2">
      <c r="B411" s="66" t="s">
        <v>5</v>
      </c>
      <c r="C411" s="67" t="str">
        <f t="shared" si="21"/>
        <v xml:space="preserve"> </v>
      </c>
      <c r="D411" s="67" t="str">
        <f t="shared" si="22"/>
        <v xml:space="preserve"> </v>
      </c>
      <c r="E411" s="67">
        <v>1.1574074074074073E-5</v>
      </c>
      <c r="F411" s="215" t="e">
        <f t="shared" si="23"/>
        <v>#N/A</v>
      </c>
      <c r="G411" t="str">
        <f>IF((ISERROR((VLOOKUP(B411,Calculation!C$3:C$2610,1,FALSE)))),"not entered","")</f>
        <v/>
      </c>
      <c r="H411" t="str">
        <f>IF(ISNA(VLOOKUP(D411,Calculation!$AI$12:$AI$88,1,FALSE)),"NO club name match","Club Name Match")</f>
        <v>NO club name match</v>
      </c>
    </row>
    <row r="412" spans="2:8" x14ac:dyDescent="0.2">
      <c r="B412" s="66" t="s">
        <v>5</v>
      </c>
      <c r="C412" s="67" t="str">
        <f t="shared" si="21"/>
        <v xml:space="preserve"> </v>
      </c>
      <c r="D412" s="67" t="str">
        <f t="shared" si="22"/>
        <v xml:space="preserve"> </v>
      </c>
      <c r="E412" s="67">
        <v>1.1574074074074073E-5</v>
      </c>
      <c r="F412" s="215" t="e">
        <f t="shared" si="23"/>
        <v>#N/A</v>
      </c>
      <c r="G412" t="str">
        <f>IF((ISERROR((VLOOKUP(B412,Calculation!C$3:C$2610,1,FALSE)))),"not entered","")</f>
        <v/>
      </c>
      <c r="H412" t="str">
        <f>IF(ISNA(VLOOKUP(D412,Calculation!$AI$12:$AI$88,1,FALSE)),"NO club name match","Club Name Match")</f>
        <v>NO club name match</v>
      </c>
    </row>
    <row r="413" spans="2:8" x14ac:dyDescent="0.2">
      <c r="B413" s="66" t="s">
        <v>5</v>
      </c>
      <c r="C413" s="67" t="str">
        <f t="shared" si="21"/>
        <v xml:space="preserve"> </v>
      </c>
      <c r="D413" s="67" t="str">
        <f t="shared" si="22"/>
        <v xml:space="preserve"> </v>
      </c>
      <c r="E413" s="67">
        <v>1.1574074074074073E-5</v>
      </c>
      <c r="F413" s="215" t="e">
        <f t="shared" si="23"/>
        <v>#N/A</v>
      </c>
      <c r="G413" t="str">
        <f>IF((ISERROR((VLOOKUP(B413,Calculation!C$3:C$2610,1,FALSE)))),"not entered","")</f>
        <v/>
      </c>
      <c r="H413" t="str">
        <f>IF(ISNA(VLOOKUP(D413,Calculation!$AI$12:$AI$88,1,FALSE)),"NO club name match","Club Name Match")</f>
        <v>NO club name match</v>
      </c>
    </row>
    <row r="414" spans="2:8" x14ac:dyDescent="0.2">
      <c r="B414" s="66" t="s">
        <v>5</v>
      </c>
      <c r="C414" s="67" t="str">
        <f t="shared" si="21"/>
        <v xml:space="preserve"> </v>
      </c>
      <c r="D414" s="67" t="str">
        <f t="shared" si="22"/>
        <v xml:space="preserve"> </v>
      </c>
      <c r="E414" s="67">
        <v>1.1574074074074073E-5</v>
      </c>
      <c r="F414" s="215" t="e">
        <f t="shared" si="23"/>
        <v>#N/A</v>
      </c>
      <c r="G414" t="str">
        <f>IF((ISERROR((VLOOKUP(B414,Calculation!C$3:C$2610,1,FALSE)))),"not entered","")</f>
        <v/>
      </c>
      <c r="H414" t="str">
        <f>IF(ISNA(VLOOKUP(D414,Calculation!$AI$12:$AI$88,1,FALSE)),"NO club name match","Club Name Match")</f>
        <v>NO club name match</v>
      </c>
    </row>
    <row r="415" spans="2:8" x14ac:dyDescent="0.2">
      <c r="B415" s="66" t="s">
        <v>5</v>
      </c>
      <c r="C415" s="67" t="str">
        <f t="shared" si="21"/>
        <v xml:space="preserve"> </v>
      </c>
      <c r="D415" s="67" t="str">
        <f t="shared" si="22"/>
        <v xml:space="preserve"> </v>
      </c>
      <c r="E415" s="67">
        <v>1.1574074074074073E-5</v>
      </c>
      <c r="F415" s="215" t="e">
        <f t="shared" si="23"/>
        <v>#N/A</v>
      </c>
      <c r="G415" t="str">
        <f>IF((ISERROR((VLOOKUP(B415,Calculation!C$3:C$2610,1,FALSE)))),"not entered","")</f>
        <v/>
      </c>
      <c r="H415" t="str">
        <f>IF(ISNA(VLOOKUP(D415,Calculation!$AI$12:$AI$88,1,FALSE)),"NO club name match","Club Name Match")</f>
        <v>NO club name match</v>
      </c>
    </row>
    <row r="416" spans="2:8" x14ac:dyDescent="0.2">
      <c r="B416" s="66" t="s">
        <v>5</v>
      </c>
      <c r="C416" s="67" t="str">
        <f t="shared" si="21"/>
        <v xml:space="preserve"> </v>
      </c>
      <c r="D416" s="67" t="str">
        <f t="shared" si="22"/>
        <v xml:space="preserve"> </v>
      </c>
      <c r="E416" s="67">
        <v>1.1574074074074073E-5</v>
      </c>
      <c r="F416" s="215" t="e">
        <f t="shared" si="23"/>
        <v>#N/A</v>
      </c>
      <c r="G416" t="str">
        <f>IF((ISERROR((VLOOKUP(B416,Calculation!C$3:C$2610,1,FALSE)))),"not entered","")</f>
        <v/>
      </c>
      <c r="H416" t="str">
        <f>IF(ISNA(VLOOKUP(D416,Calculation!$AI$12:$AI$88,1,FALSE)),"NO club name match","Club Name Match")</f>
        <v>NO club name match</v>
      </c>
    </row>
    <row r="417" spans="2:8" x14ac:dyDescent="0.2">
      <c r="B417" s="66" t="s">
        <v>5</v>
      </c>
      <c r="C417" s="67" t="str">
        <f t="shared" si="21"/>
        <v xml:space="preserve"> </v>
      </c>
      <c r="D417" s="67" t="str">
        <f t="shared" si="22"/>
        <v xml:space="preserve"> </v>
      </c>
      <c r="E417" s="67">
        <v>1.1574074074074073E-5</v>
      </c>
      <c r="F417" s="215" t="e">
        <f t="shared" si="23"/>
        <v>#N/A</v>
      </c>
      <c r="G417" t="str">
        <f>IF((ISERROR((VLOOKUP(B417,Calculation!C$3:C$2610,1,FALSE)))),"not entered","")</f>
        <v/>
      </c>
      <c r="H417" t="str">
        <f>IF(ISNA(VLOOKUP(D417,Calculation!$AI$12:$AI$88,1,FALSE)),"NO club name match","Club Name Match")</f>
        <v>NO club name match</v>
      </c>
    </row>
    <row r="418" spans="2:8" x14ac:dyDescent="0.2">
      <c r="B418" s="66" t="s">
        <v>5</v>
      </c>
      <c r="C418" s="67" t="str">
        <f t="shared" si="21"/>
        <v xml:space="preserve"> </v>
      </c>
      <c r="D418" s="67" t="str">
        <f t="shared" si="22"/>
        <v xml:space="preserve"> </v>
      </c>
      <c r="E418" s="67">
        <v>1.1574074074074073E-5</v>
      </c>
      <c r="F418" s="215" t="e">
        <f t="shared" si="23"/>
        <v>#N/A</v>
      </c>
      <c r="G418" t="str">
        <f>IF((ISERROR((VLOOKUP(B418,Calculation!C$3:C$2610,1,FALSE)))),"not entered","")</f>
        <v/>
      </c>
      <c r="H418" t="str">
        <f>IF(ISNA(VLOOKUP(D418,Calculation!$AI$12:$AI$88,1,FALSE)),"NO club name match","Club Name Match")</f>
        <v>NO club name match</v>
      </c>
    </row>
    <row r="419" spans="2:8" x14ac:dyDescent="0.2">
      <c r="B419" s="66" t="s">
        <v>5</v>
      </c>
      <c r="C419" s="67" t="str">
        <f t="shared" si="21"/>
        <v xml:space="preserve"> </v>
      </c>
      <c r="D419" s="67" t="str">
        <f t="shared" si="22"/>
        <v xml:space="preserve"> </v>
      </c>
      <c r="E419" s="67">
        <v>1.1574074074074073E-5</v>
      </c>
      <c r="F419" s="215" t="e">
        <f t="shared" si="23"/>
        <v>#N/A</v>
      </c>
      <c r="G419" t="str">
        <f>IF((ISERROR((VLOOKUP(B419,Calculation!C$3:C$2610,1,FALSE)))),"not entered","")</f>
        <v/>
      </c>
      <c r="H419" t="str">
        <f>IF(ISNA(VLOOKUP(D419,Calculation!$AI$12:$AI$88,1,FALSE)),"NO club name match","Club Name Match")</f>
        <v>NO club name match</v>
      </c>
    </row>
    <row r="420" spans="2:8" x14ac:dyDescent="0.2">
      <c r="B420" s="66" t="s">
        <v>5</v>
      </c>
      <c r="C420" s="67" t="str">
        <f t="shared" si="21"/>
        <v xml:space="preserve"> </v>
      </c>
      <c r="D420" s="67" t="str">
        <f t="shared" si="22"/>
        <v xml:space="preserve"> </v>
      </c>
      <c r="E420" s="67">
        <v>1.1574074074074073E-5</v>
      </c>
      <c r="F420" s="215" t="e">
        <f t="shared" si="23"/>
        <v>#N/A</v>
      </c>
      <c r="G420" t="str">
        <f>IF((ISERROR((VLOOKUP(B420,Calculation!C$3:C$2610,1,FALSE)))),"not entered","")</f>
        <v/>
      </c>
      <c r="H420" t="str">
        <f>IF(ISNA(VLOOKUP(D420,Calculation!$AI$12:$AI$88,1,FALSE)),"NO club name match","Club Name Match")</f>
        <v>NO club name match</v>
      </c>
    </row>
    <row r="421" spans="2:8" x14ac:dyDescent="0.2">
      <c r="B421" s="66" t="s">
        <v>5</v>
      </c>
      <c r="C421" s="67" t="str">
        <f t="shared" si="21"/>
        <v xml:space="preserve"> </v>
      </c>
      <c r="D421" s="67" t="str">
        <f t="shared" si="22"/>
        <v xml:space="preserve"> </v>
      </c>
      <c r="E421" s="67">
        <v>1.1574074074074073E-5</v>
      </c>
      <c r="F421" s="215" t="e">
        <f t="shared" si="23"/>
        <v>#N/A</v>
      </c>
      <c r="G421" t="str">
        <f>IF((ISERROR((VLOOKUP(B421,Calculation!C$3:C$2610,1,FALSE)))),"not entered","")</f>
        <v/>
      </c>
      <c r="H421" t="str">
        <f>IF(ISNA(VLOOKUP(D421,Calculation!$AI$12:$AI$88,1,FALSE)),"NO club name match","Club Name Match")</f>
        <v>NO club name match</v>
      </c>
    </row>
    <row r="422" spans="2:8" x14ac:dyDescent="0.2">
      <c r="B422" s="66" t="s">
        <v>5</v>
      </c>
      <c r="C422" s="67" t="str">
        <f t="shared" si="21"/>
        <v xml:space="preserve"> </v>
      </c>
      <c r="D422" s="67" t="str">
        <f t="shared" si="22"/>
        <v xml:space="preserve"> </v>
      </c>
      <c r="E422" s="67">
        <v>1.1574074074074073E-5</v>
      </c>
      <c r="F422" s="215" t="e">
        <f t="shared" si="23"/>
        <v>#N/A</v>
      </c>
      <c r="G422" t="str">
        <f>IF((ISERROR((VLOOKUP(B422,Calculation!C$3:C$2610,1,FALSE)))),"not entered","")</f>
        <v/>
      </c>
      <c r="H422" t="str">
        <f>IF(ISNA(VLOOKUP(D422,Calculation!$AI$12:$AI$88,1,FALSE)),"NO club name match","Club Name Match")</f>
        <v>NO club name match</v>
      </c>
    </row>
    <row r="423" spans="2:8" x14ac:dyDescent="0.2">
      <c r="B423" s="66" t="s">
        <v>5</v>
      </c>
      <c r="C423" s="67" t="str">
        <f t="shared" si="21"/>
        <v xml:space="preserve"> </v>
      </c>
      <c r="D423" s="67" t="str">
        <f t="shared" si="22"/>
        <v xml:space="preserve"> </v>
      </c>
      <c r="E423" s="67">
        <v>1.1574074074074073E-5</v>
      </c>
      <c r="F423" s="215" t="e">
        <f t="shared" si="23"/>
        <v>#N/A</v>
      </c>
      <c r="G423" t="str">
        <f>IF((ISERROR((VLOOKUP(B423,Calculation!C$3:C$2610,1,FALSE)))),"not entered","")</f>
        <v/>
      </c>
      <c r="H423" t="str">
        <f>IF(ISNA(VLOOKUP(D423,Calculation!$AI$12:$AI$88,1,FALSE)),"NO club name match","Club Name Match")</f>
        <v>NO club name match</v>
      </c>
    </row>
    <row r="424" spans="2:8" x14ac:dyDescent="0.2">
      <c r="B424" s="66" t="s">
        <v>5</v>
      </c>
      <c r="C424" s="67" t="str">
        <f t="shared" si="21"/>
        <v xml:space="preserve"> </v>
      </c>
      <c r="D424" s="67" t="str">
        <f t="shared" si="22"/>
        <v xml:space="preserve"> </v>
      </c>
      <c r="E424" s="67">
        <v>1.1574074074074073E-5</v>
      </c>
      <c r="F424" s="215" t="e">
        <f t="shared" si="23"/>
        <v>#N/A</v>
      </c>
      <c r="G424" t="str">
        <f>IF((ISERROR((VLOOKUP(B424,Calculation!C$3:C$2610,1,FALSE)))),"not entered","")</f>
        <v/>
      </c>
      <c r="H424" t="str">
        <f>IF(ISNA(VLOOKUP(D424,Calculation!$AI$12:$AI$88,1,FALSE)),"NO club name match","Club Name Match")</f>
        <v>NO club name match</v>
      </c>
    </row>
    <row r="425" spans="2:8" x14ac:dyDescent="0.2">
      <c r="B425" s="66" t="s">
        <v>5</v>
      </c>
      <c r="C425" s="67" t="str">
        <f t="shared" si="21"/>
        <v xml:space="preserve"> </v>
      </c>
      <c r="D425" s="67" t="str">
        <f t="shared" si="22"/>
        <v xml:space="preserve"> </v>
      </c>
      <c r="E425" s="67">
        <v>1.1574074074074073E-5</v>
      </c>
      <c r="F425" s="215" t="e">
        <f t="shared" si="23"/>
        <v>#N/A</v>
      </c>
      <c r="G425" t="str">
        <f>IF((ISERROR((VLOOKUP(B425,Calculation!C$3:C$2610,1,FALSE)))),"not entered","")</f>
        <v/>
      </c>
      <c r="H425" t="str">
        <f>IF(ISNA(VLOOKUP(D425,Calculation!$AI$12:$AI$88,1,FALSE)),"NO club name match","Club Name Match")</f>
        <v>NO club name match</v>
      </c>
    </row>
    <row r="426" spans="2:8" x14ac:dyDescent="0.2">
      <c r="B426" s="66" t="s">
        <v>5</v>
      </c>
      <c r="C426" s="67" t="str">
        <f t="shared" si="21"/>
        <v xml:space="preserve"> </v>
      </c>
      <c r="D426" s="67" t="str">
        <f t="shared" si="22"/>
        <v xml:space="preserve"> </v>
      </c>
      <c r="E426" s="67">
        <v>1.1574074074074073E-5</v>
      </c>
      <c r="F426" s="215" t="e">
        <f t="shared" si="23"/>
        <v>#N/A</v>
      </c>
      <c r="G426" t="str">
        <f>IF((ISERROR((VLOOKUP(B426,Calculation!C$3:C$2610,1,FALSE)))),"not entered","")</f>
        <v/>
      </c>
      <c r="H426" t="str">
        <f>IF(ISNA(VLOOKUP(D426,Calculation!$AI$12:$AI$88,1,FALSE)),"NO club name match","Club Name Match")</f>
        <v>NO club name match</v>
      </c>
    </row>
    <row r="427" spans="2:8" x14ac:dyDescent="0.2">
      <c r="B427" s="66" t="s">
        <v>5</v>
      </c>
      <c r="C427" s="67" t="str">
        <f t="shared" si="21"/>
        <v xml:space="preserve"> </v>
      </c>
      <c r="D427" s="67" t="str">
        <f t="shared" si="22"/>
        <v xml:space="preserve"> </v>
      </c>
      <c r="E427" s="67">
        <v>1.1574074074074073E-5</v>
      </c>
      <c r="F427" s="215" t="e">
        <f t="shared" si="23"/>
        <v>#N/A</v>
      </c>
      <c r="G427" t="str">
        <f>IF((ISERROR((VLOOKUP(B427,Calculation!C$3:C$2610,1,FALSE)))),"not entered","")</f>
        <v/>
      </c>
      <c r="H427" t="str">
        <f>IF(ISNA(VLOOKUP(D427,Calculation!$AI$12:$AI$88,1,FALSE)),"NO club name match","Club Name Match")</f>
        <v>NO club name match</v>
      </c>
    </row>
    <row r="428" spans="2:8" x14ac:dyDescent="0.2">
      <c r="B428" s="66" t="s">
        <v>5</v>
      </c>
      <c r="C428" s="67" t="str">
        <f t="shared" si="21"/>
        <v xml:space="preserve"> </v>
      </c>
      <c r="D428" s="67" t="str">
        <f t="shared" si="22"/>
        <v xml:space="preserve"> </v>
      </c>
      <c r="E428" s="67">
        <v>1.1574074074074073E-5</v>
      </c>
      <c r="F428" s="215" t="e">
        <f t="shared" si="23"/>
        <v>#N/A</v>
      </c>
      <c r="G428" t="str">
        <f>IF((ISERROR((VLOOKUP(B428,Calculation!C$3:C$2610,1,FALSE)))),"not entered","")</f>
        <v/>
      </c>
      <c r="H428" t="str">
        <f>IF(ISNA(VLOOKUP(D428,Calculation!$AI$12:$AI$88,1,FALSE)),"NO club name match","Club Name Match")</f>
        <v>NO club name match</v>
      </c>
    </row>
    <row r="429" spans="2:8" x14ac:dyDescent="0.2">
      <c r="B429" s="66" t="s">
        <v>5</v>
      </c>
      <c r="C429" s="67" t="str">
        <f t="shared" si="21"/>
        <v xml:space="preserve"> </v>
      </c>
      <c r="D429" s="67" t="str">
        <f t="shared" si="22"/>
        <v xml:space="preserve"> </v>
      </c>
      <c r="E429" s="67">
        <v>1.1574074074074073E-5</v>
      </c>
      <c r="F429" s="215" t="e">
        <f t="shared" si="23"/>
        <v>#N/A</v>
      </c>
      <c r="G429" t="str">
        <f>IF((ISERROR((VLOOKUP(B429,Calculation!C$3:C$2610,1,FALSE)))),"not entered","")</f>
        <v/>
      </c>
      <c r="H429" t="str">
        <f>IF(ISNA(VLOOKUP(D429,Calculation!$AI$12:$AI$88,1,FALSE)),"NO club name match","Club Name Match")</f>
        <v>NO club name match</v>
      </c>
    </row>
    <row r="430" spans="2:8" x14ac:dyDescent="0.2">
      <c r="B430" s="66" t="s">
        <v>5</v>
      </c>
      <c r="C430" s="67" t="str">
        <f t="shared" si="21"/>
        <v xml:space="preserve"> </v>
      </c>
      <c r="D430" s="67" t="str">
        <f t="shared" si="22"/>
        <v xml:space="preserve"> </v>
      </c>
      <c r="E430" s="67">
        <v>1.1574074074074073E-5</v>
      </c>
      <c r="F430" s="215" t="e">
        <f t="shared" si="23"/>
        <v>#N/A</v>
      </c>
      <c r="G430" t="str">
        <f>IF((ISERROR((VLOOKUP(B430,Calculation!C$3:C$2610,1,FALSE)))),"not entered","")</f>
        <v/>
      </c>
      <c r="H430" t="str">
        <f>IF(ISNA(VLOOKUP(D430,Calculation!$AI$12:$AI$88,1,FALSE)),"NO club name match","Club Name Match")</f>
        <v>NO club name match</v>
      </c>
    </row>
    <row r="431" spans="2:8" x14ac:dyDescent="0.2">
      <c r="B431" s="66" t="s">
        <v>5</v>
      </c>
      <c r="C431" s="67" t="str">
        <f t="shared" si="21"/>
        <v xml:space="preserve"> </v>
      </c>
      <c r="D431" s="67" t="str">
        <f t="shared" si="22"/>
        <v xml:space="preserve"> </v>
      </c>
      <c r="E431" s="67">
        <v>1.1574074074074073E-5</v>
      </c>
      <c r="F431" s="215" t="e">
        <f t="shared" si="23"/>
        <v>#N/A</v>
      </c>
      <c r="G431" t="str">
        <f>IF((ISERROR((VLOOKUP(B431,Calculation!C$3:C$2610,1,FALSE)))),"not entered","")</f>
        <v/>
      </c>
      <c r="H431" t="str">
        <f>IF(ISNA(VLOOKUP(D431,Calculation!$AI$12:$AI$88,1,FALSE)),"NO club name match","Club Name Match")</f>
        <v>NO club name match</v>
      </c>
    </row>
    <row r="432" spans="2:8" x14ac:dyDescent="0.2">
      <c r="B432" s="66" t="s">
        <v>5</v>
      </c>
      <c r="C432" s="67" t="str">
        <f t="shared" si="21"/>
        <v xml:space="preserve"> </v>
      </c>
      <c r="D432" s="67" t="str">
        <f t="shared" si="22"/>
        <v xml:space="preserve"> </v>
      </c>
      <c r="E432" s="67">
        <v>1.1574074074074073E-5</v>
      </c>
      <c r="F432" s="215" t="e">
        <f t="shared" si="23"/>
        <v>#N/A</v>
      </c>
      <c r="G432" t="str">
        <f>IF((ISERROR((VLOOKUP(B432,Calculation!C$3:C$2610,1,FALSE)))),"not entered","")</f>
        <v/>
      </c>
      <c r="H432" t="str">
        <f>IF(ISNA(VLOOKUP(D432,Calculation!$AI$12:$AI$88,1,FALSE)),"NO club name match","Club Name Match")</f>
        <v>NO club name match</v>
      </c>
    </row>
    <row r="433" spans="2:8" x14ac:dyDescent="0.2">
      <c r="B433" s="66" t="s">
        <v>5</v>
      </c>
      <c r="C433" s="67" t="str">
        <f t="shared" si="21"/>
        <v xml:space="preserve"> </v>
      </c>
      <c r="D433" s="67" t="str">
        <f t="shared" si="22"/>
        <v xml:space="preserve"> </v>
      </c>
      <c r="E433" s="67">
        <v>1.1574074074074073E-5</v>
      </c>
      <c r="F433" s="215" t="e">
        <f t="shared" si="23"/>
        <v>#N/A</v>
      </c>
      <c r="G433" t="str">
        <f>IF((ISERROR((VLOOKUP(B433,Calculation!C$3:C$2610,1,FALSE)))),"not entered","")</f>
        <v/>
      </c>
      <c r="H433" t="str">
        <f>IF(ISNA(VLOOKUP(D433,Calculation!$AI$12:$AI$88,1,FALSE)),"NO club name match","Club Name Match")</f>
        <v>NO club name match</v>
      </c>
    </row>
    <row r="434" spans="2:8" x14ac:dyDescent="0.2">
      <c r="B434" s="66" t="s">
        <v>5</v>
      </c>
      <c r="C434" s="67" t="str">
        <f t="shared" si="21"/>
        <v xml:space="preserve"> </v>
      </c>
      <c r="D434" s="67" t="str">
        <f t="shared" si="22"/>
        <v xml:space="preserve"> </v>
      </c>
      <c r="E434" s="67">
        <v>1.1574074074074073E-5</v>
      </c>
      <c r="F434" s="215" t="e">
        <f t="shared" si="23"/>
        <v>#N/A</v>
      </c>
      <c r="G434" t="str">
        <f>IF((ISERROR((VLOOKUP(B434,Calculation!C$3:C$2610,1,FALSE)))),"not entered","")</f>
        <v/>
      </c>
      <c r="H434" t="str">
        <f>IF(ISNA(VLOOKUP(D434,Calculation!$AI$12:$AI$88,1,FALSE)),"NO club name match","Club Name Match")</f>
        <v>NO club name match</v>
      </c>
    </row>
    <row r="435" spans="2:8" x14ac:dyDescent="0.2">
      <c r="B435" s="66" t="s">
        <v>5</v>
      </c>
      <c r="C435" s="67" t="str">
        <f t="shared" si="21"/>
        <v xml:space="preserve"> </v>
      </c>
      <c r="D435" s="67" t="str">
        <f t="shared" si="22"/>
        <v xml:space="preserve"> </v>
      </c>
      <c r="E435" s="67">
        <v>1.1574074074074073E-5</v>
      </c>
      <c r="F435" s="215" t="e">
        <f t="shared" si="23"/>
        <v>#N/A</v>
      </c>
      <c r="G435" t="str">
        <f>IF((ISERROR((VLOOKUP(B435,Calculation!C$3:C$2610,1,FALSE)))),"not entered","")</f>
        <v/>
      </c>
      <c r="H435" t="str">
        <f>IF(ISNA(VLOOKUP(D435,Calculation!$AI$12:$AI$88,1,FALSE)),"NO club name match","Club Name Match")</f>
        <v>NO club name match</v>
      </c>
    </row>
    <row r="436" spans="2:8" x14ac:dyDescent="0.2">
      <c r="B436" s="66" t="s">
        <v>5</v>
      </c>
      <c r="C436" s="67" t="str">
        <f t="shared" si="21"/>
        <v xml:space="preserve"> </v>
      </c>
      <c r="D436" s="67" t="str">
        <f t="shared" si="22"/>
        <v xml:space="preserve"> </v>
      </c>
      <c r="E436" s="67">
        <v>1.1574074074074073E-5</v>
      </c>
      <c r="F436" s="215" t="e">
        <f t="shared" si="23"/>
        <v>#N/A</v>
      </c>
      <c r="G436" t="str">
        <f>IF((ISERROR((VLOOKUP(B436,Calculation!C$3:C$2610,1,FALSE)))),"not entered","")</f>
        <v/>
      </c>
      <c r="H436" t="str">
        <f>IF(ISNA(VLOOKUP(D436,Calculation!$AI$12:$AI$88,1,FALSE)),"NO club name match","Club Name Match")</f>
        <v>NO club name match</v>
      </c>
    </row>
    <row r="437" spans="2:8" x14ac:dyDescent="0.2">
      <c r="B437" s="66" t="s">
        <v>5</v>
      </c>
      <c r="C437" s="67" t="str">
        <f t="shared" si="21"/>
        <v xml:space="preserve"> </v>
      </c>
      <c r="D437" s="67" t="str">
        <f t="shared" si="22"/>
        <v xml:space="preserve"> </v>
      </c>
      <c r="E437" s="67">
        <v>1.1574074074074073E-5</v>
      </c>
      <c r="F437" s="215" t="e">
        <f t="shared" si="23"/>
        <v>#N/A</v>
      </c>
      <c r="G437" t="str">
        <f>IF((ISERROR((VLOOKUP(B437,Calculation!C$3:C$2610,1,FALSE)))),"not entered","")</f>
        <v/>
      </c>
      <c r="H437" t="str">
        <f>IF(ISNA(VLOOKUP(D437,Calculation!$AI$12:$AI$88,1,FALSE)),"NO club name match","Club Name Match")</f>
        <v>NO club name match</v>
      </c>
    </row>
    <row r="438" spans="2:8" x14ac:dyDescent="0.2">
      <c r="B438" s="66" t="s">
        <v>5</v>
      </c>
      <c r="C438" s="67" t="str">
        <f t="shared" si="21"/>
        <v xml:space="preserve"> </v>
      </c>
      <c r="D438" s="67" t="str">
        <f t="shared" si="22"/>
        <v xml:space="preserve"> </v>
      </c>
      <c r="E438" s="67">
        <v>1.1574074074074073E-5</v>
      </c>
      <c r="F438" s="215" t="e">
        <f t="shared" si="23"/>
        <v>#N/A</v>
      </c>
      <c r="G438" t="str">
        <f>IF((ISERROR((VLOOKUP(B438,Calculation!C$3:C$2610,1,FALSE)))),"not entered","")</f>
        <v/>
      </c>
      <c r="H438" t="str">
        <f>IF(ISNA(VLOOKUP(D438,Calculation!$AI$12:$AI$88,1,FALSE)),"NO club name match","Club Name Match")</f>
        <v>NO club name match</v>
      </c>
    </row>
    <row r="439" spans="2:8" x14ac:dyDescent="0.2">
      <c r="B439" s="66" t="s">
        <v>5</v>
      </c>
      <c r="C439" s="67" t="str">
        <f t="shared" si="21"/>
        <v xml:space="preserve"> </v>
      </c>
      <c r="D439" s="67" t="str">
        <f t="shared" si="22"/>
        <v xml:space="preserve"> </v>
      </c>
      <c r="E439" s="67">
        <v>1.1574074074074073E-5</v>
      </c>
      <c r="F439" s="215" t="e">
        <f t="shared" si="23"/>
        <v>#N/A</v>
      </c>
      <c r="G439" t="str">
        <f>IF((ISERROR((VLOOKUP(B439,Calculation!C$3:C$2610,1,FALSE)))),"not entered","")</f>
        <v/>
      </c>
      <c r="H439" t="str">
        <f>IF(ISNA(VLOOKUP(D439,Calculation!$AI$12:$AI$88,1,FALSE)),"NO club name match","Club Name Match")</f>
        <v>NO club name match</v>
      </c>
    </row>
    <row r="440" spans="2:8" x14ac:dyDescent="0.2">
      <c r="B440" s="66" t="s">
        <v>5</v>
      </c>
      <c r="C440" s="67" t="str">
        <f t="shared" si="21"/>
        <v xml:space="preserve"> </v>
      </c>
      <c r="D440" s="67" t="str">
        <f t="shared" si="22"/>
        <v xml:space="preserve"> </v>
      </c>
      <c r="E440" s="67">
        <v>1.1574074074074073E-5</v>
      </c>
      <c r="F440" s="215" t="e">
        <f t="shared" si="23"/>
        <v>#N/A</v>
      </c>
      <c r="G440" t="str">
        <f>IF((ISERROR((VLOOKUP(B440,Calculation!C$3:C$2610,1,FALSE)))),"not entered","")</f>
        <v/>
      </c>
      <c r="H440" t="str">
        <f>IF(ISNA(VLOOKUP(D440,Calculation!$AI$12:$AI$88,1,FALSE)),"NO club name match","Club Name Match")</f>
        <v>NO club name match</v>
      </c>
    </row>
    <row r="441" spans="2:8" x14ac:dyDescent="0.2">
      <c r="B441" s="66" t="s">
        <v>5</v>
      </c>
      <c r="C441" s="67" t="str">
        <f t="shared" si="21"/>
        <v xml:space="preserve"> </v>
      </c>
      <c r="D441" s="67" t="str">
        <f t="shared" si="22"/>
        <v xml:space="preserve"> </v>
      </c>
      <c r="E441" s="67">
        <v>1.1574074074074073E-5</v>
      </c>
      <c r="F441" s="215" t="e">
        <f t="shared" si="23"/>
        <v>#N/A</v>
      </c>
      <c r="G441" t="str">
        <f>IF((ISERROR((VLOOKUP(B441,Calculation!C$3:C$2610,1,FALSE)))),"not entered","")</f>
        <v/>
      </c>
      <c r="H441" t="str">
        <f>IF(ISNA(VLOOKUP(D441,Calculation!$AI$12:$AI$88,1,FALSE)),"NO club name match","Club Name Match")</f>
        <v>NO club name match</v>
      </c>
    </row>
    <row r="442" spans="2:8" x14ac:dyDescent="0.2">
      <c r="B442" s="66" t="s">
        <v>5</v>
      </c>
      <c r="C442" s="67" t="str">
        <f t="shared" si="21"/>
        <v xml:space="preserve"> </v>
      </c>
      <c r="D442" s="67" t="str">
        <f t="shared" si="22"/>
        <v xml:space="preserve"> </v>
      </c>
      <c r="E442" s="67">
        <v>1.1574074074074073E-5</v>
      </c>
      <c r="F442" s="215" t="e">
        <f t="shared" si="23"/>
        <v>#N/A</v>
      </c>
      <c r="G442" t="str">
        <f>IF((ISERROR((VLOOKUP(B442,Calculation!C$3:C$2610,1,FALSE)))),"not entered","")</f>
        <v/>
      </c>
      <c r="H442" t="str">
        <f>IF(ISNA(VLOOKUP(D442,Calculation!$AI$12:$AI$88,1,FALSE)),"NO club name match","Club Name Match")</f>
        <v>NO club name match</v>
      </c>
    </row>
    <row r="443" spans="2:8" x14ac:dyDescent="0.2">
      <c r="B443" s="66" t="s">
        <v>5</v>
      </c>
      <c r="C443" s="67" t="str">
        <f t="shared" si="21"/>
        <v xml:space="preserve"> </v>
      </c>
      <c r="D443" s="67" t="str">
        <f t="shared" si="22"/>
        <v xml:space="preserve"> </v>
      </c>
      <c r="E443" s="67">
        <v>1.1574074074074073E-5</v>
      </c>
      <c r="F443" s="215" t="e">
        <f t="shared" si="23"/>
        <v>#N/A</v>
      </c>
      <c r="G443" t="str">
        <f>IF((ISERROR((VLOOKUP(B443,Calculation!C$3:C$2610,1,FALSE)))),"not entered","")</f>
        <v/>
      </c>
      <c r="H443" t="str">
        <f>IF(ISNA(VLOOKUP(D443,Calculation!$AI$12:$AI$88,1,FALSE)),"NO club name match","Club Name Match")</f>
        <v>NO club name match</v>
      </c>
    </row>
    <row r="444" spans="2:8" x14ac:dyDescent="0.2">
      <c r="B444" s="66" t="s">
        <v>5</v>
      </c>
      <c r="C444" s="67" t="str">
        <f t="shared" si="21"/>
        <v xml:space="preserve"> </v>
      </c>
      <c r="D444" s="67" t="str">
        <f t="shared" si="22"/>
        <v xml:space="preserve"> </v>
      </c>
      <c r="E444" s="67">
        <v>1.1574074074074073E-5</v>
      </c>
      <c r="F444" s="215" t="e">
        <f t="shared" si="23"/>
        <v>#N/A</v>
      </c>
      <c r="G444" t="str">
        <f>IF((ISERROR((VLOOKUP(B444,Calculation!C$3:C$2610,1,FALSE)))),"not entered","")</f>
        <v/>
      </c>
      <c r="H444" t="str">
        <f>IF(ISNA(VLOOKUP(D444,Calculation!$AI$12:$AI$88,1,FALSE)),"NO club name match","Club Name Match")</f>
        <v>NO club name match</v>
      </c>
    </row>
    <row r="445" spans="2:8" x14ac:dyDescent="0.2">
      <c r="B445" s="66" t="s">
        <v>5</v>
      </c>
      <c r="C445" s="67" t="str">
        <f t="shared" si="21"/>
        <v xml:space="preserve"> </v>
      </c>
      <c r="D445" s="67" t="str">
        <f t="shared" si="22"/>
        <v xml:space="preserve"> </v>
      </c>
      <c r="E445" s="67">
        <v>1.1574074074074073E-5</v>
      </c>
      <c r="F445" s="215" t="e">
        <f t="shared" si="23"/>
        <v>#N/A</v>
      </c>
      <c r="G445" t="str">
        <f>IF((ISERROR((VLOOKUP(B445,Calculation!C$3:C$2610,1,FALSE)))),"not entered","")</f>
        <v/>
      </c>
      <c r="H445" t="str">
        <f>IF(ISNA(VLOOKUP(D445,Calculation!$AI$12:$AI$88,1,FALSE)),"NO club name match","Club Name Match")</f>
        <v>NO club name match</v>
      </c>
    </row>
    <row r="446" spans="2:8" x14ac:dyDescent="0.2">
      <c r="B446" s="66" t="s">
        <v>5</v>
      </c>
      <c r="C446" s="67" t="str">
        <f t="shared" si="21"/>
        <v xml:space="preserve"> </v>
      </c>
      <c r="D446" s="67" t="str">
        <f t="shared" si="22"/>
        <v xml:space="preserve"> </v>
      </c>
      <c r="E446" s="67">
        <v>1.1574074074074073E-5</v>
      </c>
      <c r="F446" s="215" t="e">
        <f t="shared" si="23"/>
        <v>#N/A</v>
      </c>
      <c r="G446" t="str">
        <f>IF((ISERROR((VLOOKUP(B446,Calculation!C$3:C$2610,1,FALSE)))),"not entered","")</f>
        <v/>
      </c>
      <c r="H446" t="str">
        <f>IF(ISNA(VLOOKUP(D446,Calculation!$AI$12:$AI$88,1,FALSE)),"NO club name match","Club Name Match")</f>
        <v>NO club name match</v>
      </c>
    </row>
    <row r="447" spans="2:8" x14ac:dyDescent="0.2">
      <c r="B447" s="66" t="s">
        <v>5</v>
      </c>
      <c r="C447" s="67" t="str">
        <f t="shared" si="21"/>
        <v xml:space="preserve"> </v>
      </c>
      <c r="D447" s="67" t="str">
        <f t="shared" si="22"/>
        <v xml:space="preserve"> </v>
      </c>
      <c r="E447" s="67">
        <v>1.1574074074074073E-5</v>
      </c>
      <c r="F447" s="215" t="e">
        <f t="shared" si="23"/>
        <v>#N/A</v>
      </c>
      <c r="G447" t="str">
        <f>IF((ISERROR((VLOOKUP(B447,Calculation!C$3:C$2610,1,FALSE)))),"not entered","")</f>
        <v/>
      </c>
      <c r="H447" t="str">
        <f>IF(ISNA(VLOOKUP(D447,Calculation!$AI$12:$AI$88,1,FALSE)),"NO club name match","Club Name Match")</f>
        <v>NO club name match</v>
      </c>
    </row>
    <row r="448" spans="2:8" x14ac:dyDescent="0.2">
      <c r="B448" s="66" t="s">
        <v>5</v>
      </c>
      <c r="C448" s="67" t="str">
        <f t="shared" si="21"/>
        <v xml:space="preserve"> </v>
      </c>
      <c r="D448" s="67" t="str">
        <f t="shared" si="22"/>
        <v xml:space="preserve"> </v>
      </c>
      <c r="E448" s="67">
        <v>1.1574074074074073E-5</v>
      </c>
      <c r="F448" s="215" t="e">
        <f t="shared" si="23"/>
        <v>#N/A</v>
      </c>
      <c r="G448" t="str">
        <f>IF((ISERROR((VLOOKUP(B448,Calculation!C$3:C$2610,1,FALSE)))),"not entered","")</f>
        <v/>
      </c>
      <c r="H448" t="str">
        <f>IF(ISNA(VLOOKUP(D448,Calculation!$AI$12:$AI$88,1,FALSE)),"NO club name match","Club Name Match")</f>
        <v>NO club name match</v>
      </c>
    </row>
    <row r="449" spans="2:8" x14ac:dyDescent="0.2">
      <c r="B449" s="66" t="s">
        <v>5</v>
      </c>
      <c r="C449" s="67" t="str">
        <f t="shared" si="21"/>
        <v xml:space="preserve"> </v>
      </c>
      <c r="D449" s="67" t="str">
        <f t="shared" si="22"/>
        <v xml:space="preserve"> </v>
      </c>
      <c r="E449" s="67">
        <v>1.1574074074074073E-5</v>
      </c>
      <c r="F449" s="215" t="e">
        <f t="shared" si="23"/>
        <v>#N/A</v>
      </c>
      <c r="G449" t="str">
        <f>IF((ISERROR((VLOOKUP(B449,Calculation!C$3:C$2610,1,FALSE)))),"not entered","")</f>
        <v/>
      </c>
      <c r="H449" t="str">
        <f>IF(ISNA(VLOOKUP(D449,Calculation!$AI$12:$AI$88,1,FALSE)),"NO club name match","Club Name Match")</f>
        <v>NO club name match</v>
      </c>
    </row>
    <row r="450" spans="2:8" x14ac:dyDescent="0.2">
      <c r="B450" s="66" t="s">
        <v>5</v>
      </c>
      <c r="C450" s="67" t="str">
        <f t="shared" si="21"/>
        <v xml:space="preserve"> </v>
      </c>
      <c r="D450" s="67" t="str">
        <f t="shared" si="22"/>
        <v xml:space="preserve"> </v>
      </c>
      <c r="E450" s="67">
        <v>1.1574074074074073E-5</v>
      </c>
      <c r="F450" s="215" t="e">
        <f t="shared" si="23"/>
        <v>#N/A</v>
      </c>
      <c r="G450" t="str">
        <f>IF((ISERROR((VLOOKUP(B450,Calculation!C$3:C$2610,1,FALSE)))),"not entered","")</f>
        <v/>
      </c>
      <c r="H450" t="str">
        <f>IF(ISNA(VLOOKUP(D450,Calculation!$AI$12:$AI$88,1,FALSE)),"NO club name match","Club Name Match")</f>
        <v>NO club name match</v>
      </c>
    </row>
    <row r="451" spans="2:8" x14ac:dyDescent="0.2">
      <c r="B451" s="66" t="s">
        <v>5</v>
      </c>
      <c r="C451" s="67" t="str">
        <f t="shared" ref="C451:C498" si="24">VLOOKUP(B451,name,3,FALSE)</f>
        <v xml:space="preserve"> </v>
      </c>
      <c r="D451" s="67" t="str">
        <f t="shared" ref="D451:D498" si="25">VLOOKUP(B451,name,2,FALSE)</f>
        <v xml:space="preserve"> </v>
      </c>
      <c r="E451" s="67">
        <v>1.1574074074074073E-5</v>
      </c>
      <c r="F451" s="215" t="e">
        <f t="shared" si="23"/>
        <v>#N/A</v>
      </c>
      <c r="G451" t="str">
        <f>IF((ISERROR((VLOOKUP(B451,Calculation!C$3:C$2610,1,FALSE)))),"not entered","")</f>
        <v/>
      </c>
      <c r="H451" t="str">
        <f>IF(ISNA(VLOOKUP(D451,Calculation!$AI$12:$AI$88,1,FALSE)),"NO club name match","Club Name Match")</f>
        <v>NO club name match</v>
      </c>
    </row>
    <row r="452" spans="2:8" x14ac:dyDescent="0.2">
      <c r="B452" s="66" t="s">
        <v>5</v>
      </c>
      <c r="C452" s="67" t="str">
        <f t="shared" si="24"/>
        <v xml:space="preserve"> </v>
      </c>
      <c r="D452" s="67" t="str">
        <f t="shared" si="25"/>
        <v xml:space="preserve"> </v>
      </c>
      <c r="E452" s="67">
        <v>1.1574074074074073E-5</v>
      </c>
      <c r="F452" s="215" t="e">
        <f t="shared" si="23"/>
        <v>#N/A</v>
      </c>
      <c r="G452" t="str">
        <f>IF((ISERROR((VLOOKUP(B452,Calculation!C$3:C$2610,1,FALSE)))),"not entered","")</f>
        <v/>
      </c>
      <c r="H452" t="str">
        <f>IF(ISNA(VLOOKUP(D452,Calculation!$AI$12:$AI$88,1,FALSE)),"NO club name match","Club Name Match")</f>
        <v>NO club name match</v>
      </c>
    </row>
    <row r="453" spans="2:8" x14ac:dyDescent="0.2">
      <c r="B453" s="66" t="s">
        <v>5</v>
      </c>
      <c r="C453" s="67" t="str">
        <f t="shared" si="24"/>
        <v xml:space="preserve"> </v>
      </c>
      <c r="D453" s="67" t="str">
        <f t="shared" si="25"/>
        <v xml:space="preserve"> </v>
      </c>
      <c r="E453" s="67">
        <v>1.1574074074074073E-5</v>
      </c>
      <c r="F453" s="215" t="e">
        <f t="shared" si="23"/>
        <v>#N/A</v>
      </c>
      <c r="G453" t="str">
        <f>IF((ISERROR((VLOOKUP(B453,Calculation!C$3:C$2610,1,FALSE)))),"not entered","")</f>
        <v/>
      </c>
      <c r="H453" t="str">
        <f>IF(ISNA(VLOOKUP(D453,Calculation!$AI$12:$AI$88,1,FALSE)),"NO club name match","Club Name Match")</f>
        <v>NO club name match</v>
      </c>
    </row>
    <row r="454" spans="2:8" x14ac:dyDescent="0.2">
      <c r="B454" s="66" t="s">
        <v>5</v>
      </c>
      <c r="C454" s="67" t="str">
        <f t="shared" si="24"/>
        <v xml:space="preserve"> </v>
      </c>
      <c r="D454" s="67" t="str">
        <f t="shared" si="25"/>
        <v xml:space="preserve"> </v>
      </c>
      <c r="E454" s="67">
        <v>1.1574074074074073E-5</v>
      </c>
      <c r="F454" s="215" t="e">
        <f t="shared" ref="F454:F493" si="26">TRUNC((VLOOKUP(C454,C$4:E$5,3,FALSE))/(E454/10000))</f>
        <v>#N/A</v>
      </c>
      <c r="G454" t="str">
        <f>IF((ISERROR((VLOOKUP(B454,Calculation!C$3:C$2610,1,FALSE)))),"not entered","")</f>
        <v/>
      </c>
      <c r="H454" t="str">
        <f>IF(ISNA(VLOOKUP(D454,Calculation!$AI$12:$AI$88,1,FALSE)),"NO club name match","Club Name Match")</f>
        <v>NO club name match</v>
      </c>
    </row>
    <row r="455" spans="2:8" x14ac:dyDescent="0.2">
      <c r="B455" s="66" t="s">
        <v>5</v>
      </c>
      <c r="C455" s="67" t="str">
        <f t="shared" si="24"/>
        <v xml:space="preserve"> </v>
      </c>
      <c r="D455" s="67" t="str">
        <f t="shared" si="25"/>
        <v xml:space="preserve"> </v>
      </c>
      <c r="E455" s="67">
        <v>1.1574074074074073E-5</v>
      </c>
      <c r="F455" s="215" t="e">
        <f t="shared" si="26"/>
        <v>#N/A</v>
      </c>
      <c r="G455" t="str">
        <f>IF((ISERROR((VLOOKUP(B455,Calculation!C$3:C$2610,1,FALSE)))),"not entered","")</f>
        <v/>
      </c>
      <c r="H455" t="str">
        <f>IF(ISNA(VLOOKUP(D455,Calculation!$AI$12:$AI$88,1,FALSE)),"NO club name match","Club Name Match")</f>
        <v>NO club name match</v>
      </c>
    </row>
    <row r="456" spans="2:8" x14ac:dyDescent="0.2">
      <c r="B456" s="66" t="s">
        <v>5</v>
      </c>
      <c r="C456" s="67" t="str">
        <f t="shared" si="24"/>
        <v xml:space="preserve"> </v>
      </c>
      <c r="D456" s="67" t="str">
        <f t="shared" si="25"/>
        <v xml:space="preserve"> </v>
      </c>
      <c r="E456" s="67">
        <v>1.1574074074074073E-5</v>
      </c>
      <c r="F456" s="215" t="e">
        <f t="shared" si="26"/>
        <v>#N/A</v>
      </c>
      <c r="G456" t="str">
        <f>IF((ISERROR((VLOOKUP(B456,Calculation!C$3:C$2610,1,FALSE)))),"not entered","")</f>
        <v/>
      </c>
      <c r="H456" t="str">
        <f>IF(ISNA(VLOOKUP(D456,Calculation!$AI$12:$AI$88,1,FALSE)),"NO club name match","Club Name Match")</f>
        <v>NO club name match</v>
      </c>
    </row>
    <row r="457" spans="2:8" x14ac:dyDescent="0.2">
      <c r="B457" s="66" t="s">
        <v>5</v>
      </c>
      <c r="C457" s="67" t="str">
        <f t="shared" si="24"/>
        <v xml:space="preserve"> </v>
      </c>
      <c r="D457" s="67" t="str">
        <f t="shared" si="25"/>
        <v xml:space="preserve"> </v>
      </c>
      <c r="E457" s="67">
        <v>1.1574074074074073E-5</v>
      </c>
      <c r="F457" s="215" t="e">
        <f t="shared" si="26"/>
        <v>#N/A</v>
      </c>
      <c r="G457" t="str">
        <f>IF((ISERROR((VLOOKUP(B457,Calculation!C$3:C$2610,1,FALSE)))),"not entered","")</f>
        <v/>
      </c>
      <c r="H457" t="str">
        <f>IF(ISNA(VLOOKUP(D457,Calculation!$AI$12:$AI$88,1,FALSE)),"NO club name match","Club Name Match")</f>
        <v>NO club name match</v>
      </c>
    </row>
    <row r="458" spans="2:8" x14ac:dyDescent="0.2">
      <c r="B458" s="66" t="s">
        <v>5</v>
      </c>
      <c r="C458" s="67" t="str">
        <f t="shared" si="24"/>
        <v xml:space="preserve"> </v>
      </c>
      <c r="D458" s="67" t="str">
        <f t="shared" si="25"/>
        <v xml:space="preserve"> </v>
      </c>
      <c r="E458" s="67">
        <v>1.1574074074074073E-5</v>
      </c>
      <c r="F458" s="215" t="e">
        <f t="shared" si="26"/>
        <v>#N/A</v>
      </c>
      <c r="G458" t="str">
        <f>IF((ISERROR((VLOOKUP(B458,Calculation!C$3:C$2610,1,FALSE)))),"not entered","")</f>
        <v/>
      </c>
      <c r="H458" t="str">
        <f>IF(ISNA(VLOOKUP(D458,Calculation!$AI$12:$AI$88,1,FALSE)),"NO club name match","Club Name Match")</f>
        <v>NO club name match</v>
      </c>
    </row>
    <row r="459" spans="2:8" x14ac:dyDescent="0.2">
      <c r="B459" s="66" t="s">
        <v>5</v>
      </c>
      <c r="C459" s="67" t="str">
        <f t="shared" si="24"/>
        <v xml:space="preserve"> </v>
      </c>
      <c r="D459" s="67" t="str">
        <f t="shared" si="25"/>
        <v xml:space="preserve"> </v>
      </c>
      <c r="E459" s="67">
        <v>1.1574074074074073E-5</v>
      </c>
      <c r="F459" s="215" t="e">
        <f t="shared" si="26"/>
        <v>#N/A</v>
      </c>
      <c r="G459" t="str">
        <f>IF((ISERROR((VLOOKUP(B459,Calculation!C$3:C$2610,1,FALSE)))),"not entered","")</f>
        <v/>
      </c>
      <c r="H459" t="str">
        <f>IF(ISNA(VLOOKUP(D459,Calculation!$AI$12:$AI$88,1,FALSE)),"NO club name match","Club Name Match")</f>
        <v>NO club name match</v>
      </c>
    </row>
    <row r="460" spans="2:8" x14ac:dyDescent="0.2">
      <c r="B460" s="66" t="s">
        <v>5</v>
      </c>
      <c r="C460" s="67" t="str">
        <f t="shared" si="24"/>
        <v xml:space="preserve"> </v>
      </c>
      <c r="D460" s="67" t="str">
        <f t="shared" si="25"/>
        <v xml:space="preserve"> </v>
      </c>
      <c r="E460" s="67">
        <v>1.1574074074074073E-5</v>
      </c>
      <c r="F460" s="215" t="e">
        <f t="shared" si="26"/>
        <v>#N/A</v>
      </c>
      <c r="G460" t="str">
        <f>IF((ISERROR((VLOOKUP(B460,Calculation!C$3:C$2610,1,FALSE)))),"not entered","")</f>
        <v/>
      </c>
      <c r="H460" t="str">
        <f>IF(ISNA(VLOOKUP(D460,Calculation!$AI$12:$AI$88,1,FALSE)),"NO club name match","Club Name Match")</f>
        <v>NO club name match</v>
      </c>
    </row>
    <row r="461" spans="2:8" x14ac:dyDescent="0.2">
      <c r="B461" s="66" t="s">
        <v>5</v>
      </c>
      <c r="C461" s="67" t="str">
        <f t="shared" si="24"/>
        <v xml:space="preserve"> </v>
      </c>
      <c r="D461" s="67" t="str">
        <f t="shared" si="25"/>
        <v xml:space="preserve"> </v>
      </c>
      <c r="E461" s="67">
        <v>1.1574074074074073E-5</v>
      </c>
      <c r="F461" s="215" t="e">
        <f t="shared" si="26"/>
        <v>#N/A</v>
      </c>
      <c r="G461" t="str">
        <f>IF((ISERROR((VLOOKUP(B461,Calculation!C$3:C$2610,1,FALSE)))),"not entered","")</f>
        <v/>
      </c>
      <c r="H461" t="str">
        <f>IF(ISNA(VLOOKUP(D461,Calculation!$AI$12:$AI$88,1,FALSE)),"NO club name match","Club Name Match")</f>
        <v>NO club name match</v>
      </c>
    </row>
    <row r="462" spans="2:8" x14ac:dyDescent="0.2">
      <c r="B462" s="66" t="s">
        <v>5</v>
      </c>
      <c r="C462" s="67" t="str">
        <f t="shared" si="24"/>
        <v xml:space="preserve"> </v>
      </c>
      <c r="D462" s="67" t="str">
        <f t="shared" si="25"/>
        <v xml:space="preserve"> </v>
      </c>
      <c r="E462" s="67">
        <v>1.1574074074074073E-5</v>
      </c>
      <c r="F462" s="215" t="e">
        <f t="shared" si="26"/>
        <v>#N/A</v>
      </c>
      <c r="G462" t="str">
        <f>IF((ISERROR((VLOOKUP(B462,Calculation!C$3:C$2610,1,FALSE)))),"not entered","")</f>
        <v/>
      </c>
      <c r="H462" t="str">
        <f>IF(ISNA(VLOOKUP(D462,Calculation!$AI$12:$AI$88,1,FALSE)),"NO club name match","Club Name Match")</f>
        <v>NO club name match</v>
      </c>
    </row>
    <row r="463" spans="2:8" x14ac:dyDescent="0.2">
      <c r="B463" s="66" t="s">
        <v>5</v>
      </c>
      <c r="C463" s="67" t="str">
        <f t="shared" si="24"/>
        <v xml:space="preserve"> </v>
      </c>
      <c r="D463" s="67" t="str">
        <f t="shared" si="25"/>
        <v xml:space="preserve"> </v>
      </c>
      <c r="E463" s="67">
        <v>1.1574074074074073E-5</v>
      </c>
      <c r="F463" s="215" t="e">
        <f t="shared" si="26"/>
        <v>#N/A</v>
      </c>
      <c r="G463" t="str">
        <f>IF((ISERROR((VLOOKUP(B463,Calculation!C$3:C$2610,1,FALSE)))),"not entered","")</f>
        <v/>
      </c>
      <c r="H463" t="str">
        <f>IF(ISNA(VLOOKUP(D463,Calculation!$AI$12:$AI$88,1,FALSE)),"NO club name match","Club Name Match")</f>
        <v>NO club name match</v>
      </c>
    </row>
    <row r="464" spans="2:8" x14ac:dyDescent="0.2">
      <c r="B464" s="66" t="s">
        <v>5</v>
      </c>
      <c r="C464" s="67" t="str">
        <f t="shared" si="24"/>
        <v xml:space="preserve"> </v>
      </c>
      <c r="D464" s="67" t="str">
        <f t="shared" si="25"/>
        <v xml:space="preserve"> </v>
      </c>
      <c r="E464" s="67">
        <v>1.1574074074074073E-5</v>
      </c>
      <c r="F464" s="215" t="e">
        <f t="shared" si="26"/>
        <v>#N/A</v>
      </c>
      <c r="G464" t="str">
        <f>IF((ISERROR((VLOOKUP(B464,Calculation!C$3:C$2610,1,FALSE)))),"not entered","")</f>
        <v/>
      </c>
      <c r="H464" t="str">
        <f>IF(ISNA(VLOOKUP(D464,Calculation!$AI$12:$AI$88,1,FALSE)),"NO club name match","Club Name Match")</f>
        <v>NO club name match</v>
      </c>
    </row>
    <row r="465" spans="2:8" x14ac:dyDescent="0.2">
      <c r="B465" s="66" t="s">
        <v>5</v>
      </c>
      <c r="C465" s="67" t="str">
        <f t="shared" si="24"/>
        <v xml:space="preserve"> </v>
      </c>
      <c r="D465" s="67" t="str">
        <f t="shared" si="25"/>
        <v xml:space="preserve"> </v>
      </c>
      <c r="E465" s="67">
        <v>1.1574074074074073E-5</v>
      </c>
      <c r="F465" s="215" t="e">
        <f t="shared" si="26"/>
        <v>#N/A</v>
      </c>
      <c r="G465" t="str">
        <f>IF((ISERROR((VLOOKUP(B465,Calculation!C$3:C$2610,1,FALSE)))),"not entered","")</f>
        <v/>
      </c>
      <c r="H465" t="str">
        <f>IF(ISNA(VLOOKUP(D465,Calculation!$AI$12:$AI$88,1,FALSE)),"NO club name match","Club Name Match")</f>
        <v>NO club name match</v>
      </c>
    </row>
    <row r="466" spans="2:8" x14ac:dyDescent="0.2">
      <c r="B466" s="66" t="s">
        <v>5</v>
      </c>
      <c r="C466" s="67" t="str">
        <f t="shared" si="24"/>
        <v xml:space="preserve"> </v>
      </c>
      <c r="D466" s="67" t="str">
        <f t="shared" si="25"/>
        <v xml:space="preserve"> </v>
      </c>
      <c r="E466" s="67">
        <v>1.1574074074074073E-5</v>
      </c>
      <c r="F466" s="215" t="e">
        <f t="shared" si="26"/>
        <v>#N/A</v>
      </c>
      <c r="G466" t="str">
        <f>IF((ISERROR((VLOOKUP(B466,Calculation!C$3:C$2610,1,FALSE)))),"not entered","")</f>
        <v/>
      </c>
      <c r="H466" t="str">
        <f>IF(ISNA(VLOOKUP(D466,Calculation!$AI$12:$AI$88,1,FALSE)),"NO club name match","Club Name Match")</f>
        <v>NO club name match</v>
      </c>
    </row>
    <row r="467" spans="2:8" x14ac:dyDescent="0.2">
      <c r="B467" s="66" t="s">
        <v>5</v>
      </c>
      <c r="C467" s="67" t="str">
        <f t="shared" si="24"/>
        <v xml:space="preserve"> </v>
      </c>
      <c r="D467" s="67" t="str">
        <f t="shared" si="25"/>
        <v xml:space="preserve"> </v>
      </c>
      <c r="E467" s="67">
        <v>1.1574074074074073E-5</v>
      </c>
      <c r="F467" s="215" t="e">
        <f t="shared" si="26"/>
        <v>#N/A</v>
      </c>
      <c r="G467" t="str">
        <f>IF((ISERROR((VLOOKUP(B467,Calculation!C$3:C$2610,1,FALSE)))),"not entered","")</f>
        <v/>
      </c>
      <c r="H467" t="str">
        <f>IF(ISNA(VLOOKUP(D467,Calculation!$AI$12:$AI$88,1,FALSE)),"NO club name match","Club Name Match")</f>
        <v>NO club name match</v>
      </c>
    </row>
    <row r="468" spans="2:8" x14ac:dyDescent="0.2">
      <c r="B468" s="66" t="s">
        <v>5</v>
      </c>
      <c r="C468" s="67" t="str">
        <f t="shared" si="24"/>
        <v xml:space="preserve"> </v>
      </c>
      <c r="D468" s="67" t="str">
        <f t="shared" si="25"/>
        <v xml:space="preserve"> </v>
      </c>
      <c r="E468" s="67">
        <v>1.1574074074074073E-5</v>
      </c>
      <c r="F468" s="215" t="e">
        <f t="shared" si="26"/>
        <v>#N/A</v>
      </c>
      <c r="G468" t="str">
        <f>IF((ISERROR((VLOOKUP(B468,Calculation!C$3:C$2610,1,FALSE)))),"not entered","")</f>
        <v/>
      </c>
      <c r="H468" t="str">
        <f>IF(ISNA(VLOOKUP(D468,Calculation!$AI$12:$AI$88,1,FALSE)),"NO club name match","Club Name Match")</f>
        <v>NO club name match</v>
      </c>
    </row>
    <row r="469" spans="2:8" x14ac:dyDescent="0.2">
      <c r="B469" s="66" t="s">
        <v>5</v>
      </c>
      <c r="C469" s="67" t="str">
        <f t="shared" si="24"/>
        <v xml:space="preserve"> </v>
      </c>
      <c r="D469" s="67" t="str">
        <f t="shared" si="25"/>
        <v xml:space="preserve"> </v>
      </c>
      <c r="E469" s="67">
        <v>1.1574074074074073E-5</v>
      </c>
      <c r="F469" s="215" t="e">
        <f t="shared" si="26"/>
        <v>#N/A</v>
      </c>
      <c r="G469" t="str">
        <f>IF((ISERROR((VLOOKUP(B469,Calculation!C$3:C$2610,1,FALSE)))),"not entered","")</f>
        <v/>
      </c>
      <c r="H469" t="str">
        <f>IF(ISNA(VLOOKUP(D469,Calculation!$AI$12:$AI$88,1,FALSE)),"NO club name match","Club Name Match")</f>
        <v>NO club name match</v>
      </c>
    </row>
    <row r="470" spans="2:8" x14ac:dyDescent="0.2">
      <c r="B470" s="66" t="s">
        <v>5</v>
      </c>
      <c r="C470" s="67" t="str">
        <f t="shared" si="24"/>
        <v xml:space="preserve"> </v>
      </c>
      <c r="D470" s="67" t="str">
        <f t="shared" si="25"/>
        <v xml:space="preserve"> </v>
      </c>
      <c r="E470" s="67">
        <v>1.1574074074074073E-5</v>
      </c>
      <c r="F470" s="215" t="e">
        <f t="shared" si="26"/>
        <v>#N/A</v>
      </c>
      <c r="G470" t="str">
        <f>IF((ISERROR((VLOOKUP(B470,Calculation!C$3:C$2610,1,FALSE)))),"not entered","")</f>
        <v/>
      </c>
      <c r="H470" t="str">
        <f>IF(ISNA(VLOOKUP(D470,Calculation!$AI$12:$AI$88,1,FALSE)),"NO club name match","Club Name Match")</f>
        <v>NO club name match</v>
      </c>
    </row>
    <row r="471" spans="2:8" x14ac:dyDescent="0.2">
      <c r="B471" s="66" t="s">
        <v>5</v>
      </c>
      <c r="C471" s="67" t="str">
        <f t="shared" si="24"/>
        <v xml:space="preserve"> </v>
      </c>
      <c r="D471" s="67" t="str">
        <f t="shared" si="25"/>
        <v xml:space="preserve"> </v>
      </c>
      <c r="E471" s="67">
        <v>1.1574074074074073E-5</v>
      </c>
      <c r="F471" s="215" t="e">
        <f t="shared" si="26"/>
        <v>#N/A</v>
      </c>
      <c r="G471" t="str">
        <f>IF((ISERROR((VLOOKUP(B471,Calculation!C$3:C$2610,1,FALSE)))),"not entered","")</f>
        <v/>
      </c>
      <c r="H471" t="str">
        <f>IF(ISNA(VLOOKUP(D471,Calculation!$AI$12:$AI$88,1,FALSE)),"NO club name match","Club Name Match")</f>
        <v>NO club name match</v>
      </c>
    </row>
    <row r="472" spans="2:8" x14ac:dyDescent="0.2">
      <c r="B472" s="66" t="s">
        <v>5</v>
      </c>
      <c r="C472" s="67" t="str">
        <f t="shared" si="24"/>
        <v xml:space="preserve"> </v>
      </c>
      <c r="D472" s="67" t="str">
        <f t="shared" si="25"/>
        <v xml:space="preserve"> </v>
      </c>
      <c r="E472" s="67">
        <v>1.1574074074074073E-5</v>
      </c>
      <c r="F472" s="215" t="e">
        <f t="shared" si="26"/>
        <v>#N/A</v>
      </c>
      <c r="G472" t="str">
        <f>IF((ISERROR((VLOOKUP(B472,Calculation!C$3:C$2610,1,FALSE)))),"not entered","")</f>
        <v/>
      </c>
      <c r="H472" t="str">
        <f>IF(ISNA(VLOOKUP(D472,Calculation!$AI$12:$AI$88,1,FALSE)),"NO club name match","Club Name Match")</f>
        <v>NO club name match</v>
      </c>
    </row>
    <row r="473" spans="2:8" x14ac:dyDescent="0.2">
      <c r="B473" s="66" t="s">
        <v>5</v>
      </c>
      <c r="C473" s="67" t="str">
        <f t="shared" si="24"/>
        <v xml:space="preserve"> </v>
      </c>
      <c r="D473" s="67" t="str">
        <f t="shared" si="25"/>
        <v xml:space="preserve"> </v>
      </c>
      <c r="E473" s="67">
        <v>1.1574074074074073E-5</v>
      </c>
      <c r="F473" s="215" t="e">
        <f t="shared" si="26"/>
        <v>#N/A</v>
      </c>
      <c r="G473" t="str">
        <f>IF((ISERROR((VLOOKUP(B473,Calculation!C$3:C$2610,1,FALSE)))),"not entered","")</f>
        <v/>
      </c>
      <c r="H473" t="str">
        <f>IF(ISNA(VLOOKUP(D473,Calculation!$AI$12:$AI$88,1,FALSE)),"NO club name match","Club Name Match")</f>
        <v>NO club name match</v>
      </c>
    </row>
    <row r="474" spans="2:8" x14ac:dyDescent="0.2">
      <c r="B474" s="66" t="s">
        <v>5</v>
      </c>
      <c r="C474" s="67" t="str">
        <f t="shared" si="24"/>
        <v xml:space="preserve"> </v>
      </c>
      <c r="D474" s="67" t="str">
        <f t="shared" si="25"/>
        <v xml:space="preserve"> </v>
      </c>
      <c r="E474" s="67">
        <v>1.1574074074074073E-5</v>
      </c>
      <c r="F474" s="215" t="e">
        <f t="shared" si="26"/>
        <v>#N/A</v>
      </c>
      <c r="G474" t="str">
        <f>IF((ISERROR((VLOOKUP(B474,Calculation!C$3:C$2610,1,FALSE)))),"not entered","")</f>
        <v/>
      </c>
      <c r="H474" t="str">
        <f>IF(ISNA(VLOOKUP(D474,Calculation!$AI$12:$AI$88,1,FALSE)),"NO club name match","Club Name Match")</f>
        <v>NO club name match</v>
      </c>
    </row>
    <row r="475" spans="2:8" x14ac:dyDescent="0.2">
      <c r="B475" s="66" t="s">
        <v>5</v>
      </c>
      <c r="C475" s="67" t="str">
        <f t="shared" si="24"/>
        <v xml:space="preserve"> </v>
      </c>
      <c r="D475" s="67" t="str">
        <f t="shared" si="25"/>
        <v xml:space="preserve"> </v>
      </c>
      <c r="E475" s="67">
        <v>1.1574074074074073E-5</v>
      </c>
      <c r="F475" s="215" t="e">
        <f t="shared" si="26"/>
        <v>#N/A</v>
      </c>
      <c r="G475" t="str">
        <f>IF((ISERROR((VLOOKUP(B475,Calculation!C$3:C$2610,1,FALSE)))),"not entered","")</f>
        <v/>
      </c>
      <c r="H475" t="str">
        <f>IF(ISNA(VLOOKUP(D475,Calculation!$AI$12:$AI$88,1,FALSE)),"NO club name match","Club Name Match")</f>
        <v>NO club name match</v>
      </c>
    </row>
    <row r="476" spans="2:8" x14ac:dyDescent="0.2">
      <c r="B476" s="66" t="s">
        <v>5</v>
      </c>
      <c r="C476" s="67" t="str">
        <f t="shared" si="24"/>
        <v xml:space="preserve"> </v>
      </c>
      <c r="D476" s="67" t="str">
        <f t="shared" si="25"/>
        <v xml:space="preserve"> </v>
      </c>
      <c r="E476" s="67">
        <v>1.1574074074074073E-5</v>
      </c>
      <c r="F476" s="215" t="e">
        <f t="shared" si="26"/>
        <v>#N/A</v>
      </c>
      <c r="G476" t="str">
        <f>IF((ISERROR((VLOOKUP(B476,Calculation!C$3:C$2610,1,FALSE)))),"not entered","")</f>
        <v/>
      </c>
      <c r="H476" t="str">
        <f>IF(ISNA(VLOOKUP(D476,Calculation!$AI$12:$AI$88,1,FALSE)),"NO club name match","Club Name Match")</f>
        <v>NO club name match</v>
      </c>
    </row>
    <row r="477" spans="2:8" x14ac:dyDescent="0.2">
      <c r="B477" s="66" t="s">
        <v>5</v>
      </c>
      <c r="C477" s="67" t="str">
        <f t="shared" si="24"/>
        <v xml:space="preserve"> </v>
      </c>
      <c r="D477" s="67" t="str">
        <f t="shared" si="25"/>
        <v xml:space="preserve"> </v>
      </c>
      <c r="E477" s="67">
        <v>1.1574074074074073E-5</v>
      </c>
      <c r="F477" s="215" t="e">
        <f t="shared" si="26"/>
        <v>#N/A</v>
      </c>
      <c r="G477" t="str">
        <f>IF((ISERROR((VLOOKUP(B477,Calculation!C$3:C$2610,1,FALSE)))),"not entered","")</f>
        <v/>
      </c>
      <c r="H477" t="str">
        <f>IF(ISNA(VLOOKUP(D477,Calculation!$AI$12:$AI$88,1,FALSE)),"NO club name match","Club Name Match")</f>
        <v>NO club name match</v>
      </c>
    </row>
    <row r="478" spans="2:8" x14ac:dyDescent="0.2">
      <c r="B478" s="66" t="s">
        <v>5</v>
      </c>
      <c r="C478" s="67" t="str">
        <f t="shared" si="24"/>
        <v xml:space="preserve"> </v>
      </c>
      <c r="D478" s="67" t="str">
        <f t="shared" si="25"/>
        <v xml:space="preserve"> </v>
      </c>
      <c r="E478" s="67">
        <v>1.1574074074074073E-5</v>
      </c>
      <c r="F478" s="215" t="e">
        <f t="shared" si="26"/>
        <v>#N/A</v>
      </c>
      <c r="G478" t="str">
        <f>IF((ISERROR((VLOOKUP(B478,Calculation!C$3:C$2610,1,FALSE)))),"not entered","")</f>
        <v/>
      </c>
      <c r="H478" t="str">
        <f>IF(ISNA(VLOOKUP(D478,Calculation!$AI$12:$AI$88,1,FALSE)),"NO club name match","Club Name Match")</f>
        <v>NO club name match</v>
      </c>
    </row>
    <row r="479" spans="2:8" x14ac:dyDescent="0.2">
      <c r="B479" s="66" t="s">
        <v>5</v>
      </c>
      <c r="C479" s="67" t="str">
        <f t="shared" si="24"/>
        <v xml:space="preserve"> </v>
      </c>
      <c r="D479" s="67" t="str">
        <f t="shared" si="25"/>
        <v xml:space="preserve"> </v>
      </c>
      <c r="E479" s="67">
        <v>1.1574074074074073E-5</v>
      </c>
      <c r="F479" s="215" t="e">
        <f t="shared" si="26"/>
        <v>#N/A</v>
      </c>
      <c r="G479" t="str">
        <f>IF((ISERROR((VLOOKUP(B479,Calculation!C$3:C$2610,1,FALSE)))),"not entered","")</f>
        <v/>
      </c>
      <c r="H479" t="str">
        <f>IF(ISNA(VLOOKUP(D479,Calculation!$AI$12:$AI$88,1,FALSE)),"NO club name match","Club Name Match")</f>
        <v>NO club name match</v>
      </c>
    </row>
    <row r="480" spans="2:8" x14ac:dyDescent="0.2">
      <c r="B480" s="66" t="s">
        <v>5</v>
      </c>
      <c r="C480" s="67" t="str">
        <f t="shared" si="24"/>
        <v xml:space="preserve"> </v>
      </c>
      <c r="D480" s="67" t="str">
        <f t="shared" si="25"/>
        <v xml:space="preserve"> </v>
      </c>
      <c r="E480" s="67">
        <v>1.1574074074074073E-5</v>
      </c>
      <c r="F480" s="215" t="e">
        <f t="shared" si="26"/>
        <v>#N/A</v>
      </c>
      <c r="G480" t="str">
        <f>IF((ISERROR((VLOOKUP(B480,Calculation!C$3:C$2610,1,FALSE)))),"not entered","")</f>
        <v/>
      </c>
      <c r="H480" t="str">
        <f>IF(ISNA(VLOOKUP(D480,Calculation!$AI$12:$AI$88,1,FALSE)),"NO club name match","Club Name Match")</f>
        <v>NO club name match</v>
      </c>
    </row>
    <row r="481" spans="2:8" x14ac:dyDescent="0.2">
      <c r="B481" s="66" t="s">
        <v>5</v>
      </c>
      <c r="C481" s="67" t="str">
        <f t="shared" si="24"/>
        <v xml:space="preserve"> </v>
      </c>
      <c r="D481" s="67" t="str">
        <f t="shared" si="25"/>
        <v xml:space="preserve"> </v>
      </c>
      <c r="E481" s="67">
        <v>1.1574074074074073E-5</v>
      </c>
      <c r="F481" s="215" t="e">
        <f t="shared" si="26"/>
        <v>#N/A</v>
      </c>
      <c r="G481" t="str">
        <f>IF((ISERROR((VLOOKUP(B481,Calculation!C$3:C$2610,1,FALSE)))),"not entered","")</f>
        <v/>
      </c>
      <c r="H481" t="str">
        <f>IF(ISNA(VLOOKUP(D481,Calculation!$AI$12:$AI$88,1,FALSE)),"NO club name match","Club Name Match")</f>
        <v>NO club name match</v>
      </c>
    </row>
    <row r="482" spans="2:8" x14ac:dyDescent="0.2">
      <c r="B482" s="66" t="s">
        <v>5</v>
      </c>
      <c r="C482" s="67" t="str">
        <f t="shared" si="24"/>
        <v xml:space="preserve"> </v>
      </c>
      <c r="D482" s="67" t="str">
        <f t="shared" si="25"/>
        <v xml:space="preserve"> </v>
      </c>
      <c r="E482" s="67">
        <v>1.1574074074074073E-5</v>
      </c>
      <c r="F482" s="215" t="e">
        <f t="shared" si="26"/>
        <v>#N/A</v>
      </c>
      <c r="G482" t="str">
        <f>IF((ISERROR((VLOOKUP(B482,Calculation!C$3:C$2610,1,FALSE)))),"not entered","")</f>
        <v/>
      </c>
      <c r="H482" t="str">
        <f>IF(ISNA(VLOOKUP(D482,Calculation!$AI$12:$AI$88,1,FALSE)),"NO club name match","Club Name Match")</f>
        <v>NO club name match</v>
      </c>
    </row>
    <row r="483" spans="2:8" x14ac:dyDescent="0.2">
      <c r="B483" s="66" t="s">
        <v>5</v>
      </c>
      <c r="C483" s="67" t="str">
        <f t="shared" si="24"/>
        <v xml:space="preserve"> </v>
      </c>
      <c r="D483" s="67" t="str">
        <f t="shared" si="25"/>
        <v xml:space="preserve"> </v>
      </c>
      <c r="E483" s="67">
        <v>1.1574074074074073E-5</v>
      </c>
      <c r="F483" s="215" t="e">
        <f t="shared" si="26"/>
        <v>#N/A</v>
      </c>
      <c r="G483" t="str">
        <f>IF((ISERROR((VLOOKUP(B483,Calculation!C$3:C$2610,1,FALSE)))),"not entered","")</f>
        <v/>
      </c>
      <c r="H483" t="str">
        <f>IF(ISNA(VLOOKUP(D483,Calculation!$AI$12:$AI$88,1,FALSE)),"NO club name match","Club Name Match")</f>
        <v>NO club name match</v>
      </c>
    </row>
    <row r="484" spans="2:8" x14ac:dyDescent="0.2">
      <c r="B484" s="66" t="s">
        <v>5</v>
      </c>
      <c r="C484" s="67" t="str">
        <f t="shared" si="24"/>
        <v xml:space="preserve"> </v>
      </c>
      <c r="D484" s="67" t="str">
        <f t="shared" si="25"/>
        <v xml:space="preserve"> </v>
      </c>
      <c r="E484" s="67">
        <v>1.1574074074074073E-5</v>
      </c>
      <c r="F484" s="215" t="e">
        <f t="shared" si="26"/>
        <v>#N/A</v>
      </c>
      <c r="G484" t="str">
        <f>IF((ISERROR((VLOOKUP(B484,Calculation!C$3:C$2610,1,FALSE)))),"not entered","")</f>
        <v/>
      </c>
      <c r="H484" t="str">
        <f>IF(ISNA(VLOOKUP(D484,Calculation!$AI$12:$AI$88,1,FALSE)),"NO club name match","Club Name Match")</f>
        <v>NO club name match</v>
      </c>
    </row>
    <row r="485" spans="2:8" x14ac:dyDescent="0.2">
      <c r="B485" s="66" t="s">
        <v>5</v>
      </c>
      <c r="C485" s="67" t="str">
        <f t="shared" si="24"/>
        <v xml:space="preserve"> </v>
      </c>
      <c r="D485" s="67" t="str">
        <f t="shared" si="25"/>
        <v xml:space="preserve"> </v>
      </c>
      <c r="E485" s="67">
        <v>1.1574074074074073E-5</v>
      </c>
      <c r="F485" s="215" t="e">
        <f t="shared" si="26"/>
        <v>#N/A</v>
      </c>
      <c r="G485" t="str">
        <f>IF((ISERROR((VLOOKUP(B485,Calculation!C$3:C$2610,1,FALSE)))),"not entered","")</f>
        <v/>
      </c>
      <c r="H485" t="str">
        <f>IF(ISNA(VLOOKUP(D485,Calculation!$AI$12:$AI$88,1,FALSE)),"NO club name match","Club Name Match")</f>
        <v>NO club name match</v>
      </c>
    </row>
    <row r="486" spans="2:8" x14ac:dyDescent="0.2">
      <c r="B486" s="66" t="s">
        <v>5</v>
      </c>
      <c r="C486" s="67" t="str">
        <f t="shared" si="24"/>
        <v xml:space="preserve"> </v>
      </c>
      <c r="D486" s="67" t="str">
        <f t="shared" si="25"/>
        <v xml:space="preserve"> </v>
      </c>
      <c r="E486" s="67">
        <v>1.1574074074074073E-5</v>
      </c>
      <c r="F486" s="215" t="e">
        <f t="shared" si="26"/>
        <v>#N/A</v>
      </c>
      <c r="G486" t="str">
        <f>IF((ISERROR((VLOOKUP(B486,Calculation!C$3:C$2610,1,FALSE)))),"not entered","")</f>
        <v/>
      </c>
      <c r="H486" t="str">
        <f>IF(ISNA(VLOOKUP(D486,Calculation!$AI$12:$AI$88,1,FALSE)),"NO club name match","Club Name Match")</f>
        <v>NO club name match</v>
      </c>
    </row>
    <row r="487" spans="2:8" x14ac:dyDescent="0.2">
      <c r="B487" s="66" t="s">
        <v>5</v>
      </c>
      <c r="C487" s="67" t="str">
        <f t="shared" si="24"/>
        <v xml:space="preserve"> </v>
      </c>
      <c r="D487" s="67" t="str">
        <f t="shared" si="25"/>
        <v xml:space="preserve"> </v>
      </c>
      <c r="E487" s="67">
        <v>1.1574074074074073E-5</v>
      </c>
      <c r="F487" s="215" t="e">
        <f t="shared" si="26"/>
        <v>#N/A</v>
      </c>
      <c r="G487" t="str">
        <f>IF((ISERROR((VLOOKUP(B487,Calculation!C$3:C$2610,1,FALSE)))),"not entered","")</f>
        <v/>
      </c>
      <c r="H487" t="str">
        <f>IF(ISNA(VLOOKUP(D487,Calculation!$AI$12:$AI$88,1,FALSE)),"NO club name match","Club Name Match")</f>
        <v>NO club name match</v>
      </c>
    </row>
    <row r="488" spans="2:8" x14ac:dyDescent="0.2">
      <c r="B488" s="66" t="s">
        <v>5</v>
      </c>
      <c r="C488" s="67" t="str">
        <f t="shared" si="24"/>
        <v xml:space="preserve"> </v>
      </c>
      <c r="D488" s="67" t="str">
        <f t="shared" si="25"/>
        <v xml:space="preserve"> </v>
      </c>
      <c r="E488" s="67">
        <v>1.1574074074074073E-5</v>
      </c>
      <c r="F488" s="215" t="e">
        <f t="shared" si="26"/>
        <v>#N/A</v>
      </c>
      <c r="G488" t="str">
        <f>IF((ISERROR((VLOOKUP(B488,Calculation!C$3:C$2610,1,FALSE)))),"not entered","")</f>
        <v/>
      </c>
      <c r="H488" t="str">
        <f>IF(ISNA(VLOOKUP(D488,Calculation!$AI$12:$AI$88,1,FALSE)),"NO club name match","Club Name Match")</f>
        <v>NO club name match</v>
      </c>
    </row>
    <row r="489" spans="2:8" x14ac:dyDescent="0.2">
      <c r="B489" s="66" t="s">
        <v>5</v>
      </c>
      <c r="C489" s="67" t="str">
        <f t="shared" si="24"/>
        <v xml:space="preserve"> </v>
      </c>
      <c r="D489" s="67" t="str">
        <f t="shared" si="25"/>
        <v xml:space="preserve"> </v>
      </c>
      <c r="E489" s="67">
        <v>1.1574074074074073E-5</v>
      </c>
      <c r="F489" s="215" t="e">
        <f t="shared" si="26"/>
        <v>#N/A</v>
      </c>
      <c r="G489" t="str">
        <f>IF((ISERROR((VLOOKUP(B489,Calculation!C$3:C$2610,1,FALSE)))),"not entered","")</f>
        <v/>
      </c>
      <c r="H489" t="str">
        <f>IF(ISNA(VLOOKUP(D489,Calculation!$AI$12:$AI$88,1,FALSE)),"NO club name match","Club Name Match")</f>
        <v>NO club name match</v>
      </c>
    </row>
    <row r="490" spans="2:8" x14ac:dyDescent="0.2">
      <c r="B490" s="66" t="s">
        <v>5</v>
      </c>
      <c r="C490" s="67" t="str">
        <f t="shared" si="24"/>
        <v xml:space="preserve"> </v>
      </c>
      <c r="D490" s="67" t="str">
        <f t="shared" si="25"/>
        <v xml:space="preserve"> </v>
      </c>
      <c r="E490" s="67">
        <v>1.1574074074074073E-5</v>
      </c>
      <c r="F490" s="215" t="e">
        <f t="shared" si="26"/>
        <v>#N/A</v>
      </c>
      <c r="G490" t="str">
        <f>IF((ISERROR((VLOOKUP(B490,Calculation!C$3:C$2610,1,FALSE)))),"not entered","")</f>
        <v/>
      </c>
      <c r="H490" t="str">
        <f>IF(ISNA(VLOOKUP(D490,Calculation!$AI$12:$AI$88,1,FALSE)),"NO club name match","Club Name Match")</f>
        <v>NO club name match</v>
      </c>
    </row>
    <row r="491" spans="2:8" x14ac:dyDescent="0.2">
      <c r="B491" s="66" t="s">
        <v>5</v>
      </c>
      <c r="C491" s="67" t="str">
        <f t="shared" si="24"/>
        <v xml:space="preserve"> </v>
      </c>
      <c r="D491" s="67" t="str">
        <f t="shared" si="25"/>
        <v xml:space="preserve"> </v>
      </c>
      <c r="E491" s="67">
        <v>1.1574074074074073E-5</v>
      </c>
      <c r="F491" s="215" t="e">
        <f t="shared" si="26"/>
        <v>#N/A</v>
      </c>
      <c r="G491" t="str">
        <f>IF((ISERROR((VLOOKUP(B491,Calculation!C$3:C$2610,1,FALSE)))),"not entered","")</f>
        <v/>
      </c>
      <c r="H491" t="str">
        <f>IF(ISNA(VLOOKUP(D491,Calculation!$AI$12:$AI$88,1,FALSE)),"NO club name match","Club Name Match")</f>
        <v>NO club name match</v>
      </c>
    </row>
    <row r="492" spans="2:8" x14ac:dyDescent="0.2">
      <c r="B492" s="66" t="s">
        <v>5</v>
      </c>
      <c r="C492" s="67" t="str">
        <f t="shared" si="24"/>
        <v xml:space="preserve"> </v>
      </c>
      <c r="D492" s="67" t="str">
        <f t="shared" si="25"/>
        <v xml:space="preserve"> </v>
      </c>
      <c r="E492" s="67">
        <v>1.1574074074074073E-5</v>
      </c>
      <c r="F492" s="215" t="e">
        <f t="shared" si="26"/>
        <v>#N/A</v>
      </c>
      <c r="G492" t="str">
        <f>IF((ISERROR((VLOOKUP(B492,Calculation!C$3:C$2610,1,FALSE)))),"not entered","")</f>
        <v/>
      </c>
      <c r="H492" t="str">
        <f>IF(ISNA(VLOOKUP(D492,Calculation!$AI$12:$AI$88,1,FALSE)),"NO club name match","Club Name Match")</f>
        <v>NO club name match</v>
      </c>
    </row>
    <row r="493" spans="2:8" x14ac:dyDescent="0.2">
      <c r="B493" s="66" t="s">
        <v>5</v>
      </c>
      <c r="C493" s="67" t="str">
        <f t="shared" si="24"/>
        <v xml:space="preserve"> </v>
      </c>
      <c r="D493" s="67" t="str">
        <f t="shared" si="25"/>
        <v xml:space="preserve"> </v>
      </c>
      <c r="E493" s="67">
        <v>1.1574074074074073E-5</v>
      </c>
      <c r="F493" s="215" t="e">
        <f t="shared" si="26"/>
        <v>#N/A</v>
      </c>
      <c r="G493" t="str">
        <f>IF((ISERROR((VLOOKUP(B493,Calculation!C$3:C$2610,1,FALSE)))),"not entered","")</f>
        <v/>
      </c>
      <c r="H493" t="str">
        <f>IF(ISNA(VLOOKUP(D493,Calculation!$AI$12:$AI$88,1,FALSE)),"NO club name match","Club Name Match")</f>
        <v>NO club name match</v>
      </c>
    </row>
    <row r="494" spans="2:8" x14ac:dyDescent="0.2">
      <c r="B494" s="66" t="s">
        <v>5</v>
      </c>
      <c r="C494" s="67" t="str">
        <f t="shared" si="24"/>
        <v xml:space="preserve"> </v>
      </c>
      <c r="D494" s="67" t="str">
        <f t="shared" si="25"/>
        <v xml:space="preserve"> </v>
      </c>
      <c r="E494" s="67">
        <v>1.1574074074074073E-5</v>
      </c>
      <c r="F494" s="215" t="e">
        <f t="shared" ref="F494:F505" si="27">TRUNC((VLOOKUP(C494,C$4:E$5,3,FALSE))/(E494/10000))</f>
        <v>#N/A</v>
      </c>
      <c r="G494" t="str">
        <f>IF((ISERROR((VLOOKUP(B494,Calculation!C$3:C$2610,1,FALSE)))),"not entered","")</f>
        <v/>
      </c>
      <c r="H494" t="str">
        <f>IF(ISNA(VLOOKUP(D494,Calculation!$AI$12:$AI$88,1,FALSE)),"NO club name match","Club Name Match")</f>
        <v>NO club name match</v>
      </c>
    </row>
    <row r="495" spans="2:8" x14ac:dyDescent="0.2">
      <c r="B495" s="66" t="s">
        <v>5</v>
      </c>
      <c r="C495" s="67" t="str">
        <f t="shared" si="24"/>
        <v xml:space="preserve"> </v>
      </c>
      <c r="D495" s="67" t="str">
        <f t="shared" si="25"/>
        <v xml:space="preserve"> </v>
      </c>
      <c r="E495" s="67">
        <v>1.1574074074074073E-5</v>
      </c>
      <c r="F495" s="215" t="e">
        <f t="shared" si="27"/>
        <v>#N/A</v>
      </c>
      <c r="G495" t="str">
        <f>IF((ISERROR((VLOOKUP(B495,Calculation!C$3:C$2610,1,FALSE)))),"not entered","")</f>
        <v/>
      </c>
      <c r="H495" t="str">
        <f>IF(ISNA(VLOOKUP(D495,Calculation!$AI$12:$AI$88,1,FALSE)),"NO club name match","Club Name Match")</f>
        <v>NO club name match</v>
      </c>
    </row>
    <row r="496" spans="2:8" x14ac:dyDescent="0.2">
      <c r="B496" s="66" t="s">
        <v>5</v>
      </c>
      <c r="C496" s="67" t="str">
        <f t="shared" si="24"/>
        <v xml:space="preserve"> </v>
      </c>
      <c r="D496" s="67" t="str">
        <f t="shared" si="25"/>
        <v xml:space="preserve"> </v>
      </c>
      <c r="E496" s="67">
        <v>1.1574074074074073E-5</v>
      </c>
      <c r="F496" s="215" t="e">
        <f t="shared" si="27"/>
        <v>#N/A</v>
      </c>
      <c r="G496" t="str">
        <f>IF((ISERROR((VLOOKUP(B496,Calculation!C$3:C$2610,1,FALSE)))),"not entered","")</f>
        <v/>
      </c>
      <c r="H496" t="str">
        <f>IF(ISNA(VLOOKUP(D496,Calculation!$AI$12:$AI$88,1,FALSE)),"NO club name match","Club Name Match")</f>
        <v>NO club name match</v>
      </c>
    </row>
    <row r="497" spans="2:8" x14ac:dyDescent="0.2">
      <c r="B497" s="66" t="s">
        <v>5</v>
      </c>
      <c r="C497" s="67" t="str">
        <f t="shared" si="24"/>
        <v xml:space="preserve"> </v>
      </c>
      <c r="D497" s="67" t="str">
        <f t="shared" si="25"/>
        <v xml:space="preserve"> </v>
      </c>
      <c r="E497" s="67">
        <v>1.1574074074074073E-5</v>
      </c>
      <c r="F497" s="215" t="e">
        <f t="shared" si="27"/>
        <v>#N/A</v>
      </c>
      <c r="G497" t="str">
        <f>IF((ISERROR((VLOOKUP(B497,Calculation!C$3:C$2610,1,FALSE)))),"not entered","")</f>
        <v/>
      </c>
      <c r="H497" t="str">
        <f>IF(ISNA(VLOOKUP(D497,Calculation!$AI$12:$AI$88,1,FALSE)),"NO club name match","Club Name Match")</f>
        <v>NO club name match</v>
      </c>
    </row>
    <row r="498" spans="2:8" x14ac:dyDescent="0.2">
      <c r="B498" s="66" t="s">
        <v>5</v>
      </c>
      <c r="C498" s="67" t="str">
        <f t="shared" si="24"/>
        <v xml:space="preserve"> </v>
      </c>
      <c r="D498" s="67" t="str">
        <f t="shared" si="25"/>
        <v xml:space="preserve"> </v>
      </c>
      <c r="E498" s="67">
        <v>1.1574074074074073E-5</v>
      </c>
      <c r="F498" s="215" t="e">
        <f t="shared" si="27"/>
        <v>#N/A</v>
      </c>
      <c r="G498" t="str">
        <f>IF((ISERROR((VLOOKUP(B498,Calculation!C$3:C$2610,1,FALSE)))),"not entered","")</f>
        <v/>
      </c>
      <c r="H498" t="str">
        <f>IF(ISNA(VLOOKUP(D498,Calculation!$AI$12:$AI$88,1,FALSE)),"NO club name match","Club Name Match")</f>
        <v>NO club name match</v>
      </c>
    </row>
    <row r="499" spans="2:8" x14ac:dyDescent="0.2">
      <c r="B499" s="66" t="s">
        <v>5</v>
      </c>
      <c r="C499" s="67" t="str">
        <f t="shared" ref="C499:C505" si="28">VLOOKUP(B499,name,3,FALSE)</f>
        <v xml:space="preserve"> </v>
      </c>
      <c r="D499" s="67" t="str">
        <f t="shared" ref="D499:D505" si="29">VLOOKUP(B499,name,2,FALSE)</f>
        <v xml:space="preserve"> </v>
      </c>
      <c r="E499" s="67">
        <v>1.1574074074074073E-5</v>
      </c>
      <c r="F499" s="215" t="e">
        <f t="shared" si="27"/>
        <v>#N/A</v>
      </c>
      <c r="G499" t="str">
        <f>IF((ISERROR((VLOOKUP(B499,Calculation!C$3:C$2610,1,FALSE)))),"not entered","")</f>
        <v/>
      </c>
      <c r="H499" t="str">
        <f>IF(ISNA(VLOOKUP(D499,Calculation!$AI$12:$AI$88,1,FALSE)),"NO club name match","Club Name Match")</f>
        <v>NO club name match</v>
      </c>
    </row>
    <row r="500" spans="2:8" x14ac:dyDescent="0.2">
      <c r="B500" s="66" t="s">
        <v>5</v>
      </c>
      <c r="C500" s="67" t="str">
        <f t="shared" si="28"/>
        <v xml:space="preserve"> </v>
      </c>
      <c r="D500" s="67" t="str">
        <f t="shared" si="29"/>
        <v xml:space="preserve"> </v>
      </c>
      <c r="E500" s="67">
        <v>1.1574074074074073E-5</v>
      </c>
      <c r="F500" s="215" t="e">
        <f t="shared" si="27"/>
        <v>#N/A</v>
      </c>
      <c r="G500" t="str">
        <f>IF((ISERROR((VLOOKUP(B500,Calculation!C$3:C$2610,1,FALSE)))),"not entered","")</f>
        <v/>
      </c>
      <c r="H500" t="str">
        <f>IF(ISNA(VLOOKUP(D500,Calculation!$AI$12:$AI$88,1,FALSE)),"NO club name match","Club Name Match")</f>
        <v>NO club name match</v>
      </c>
    </row>
    <row r="501" spans="2:8" x14ac:dyDescent="0.2">
      <c r="B501" s="66" t="s">
        <v>5</v>
      </c>
      <c r="C501" s="67" t="str">
        <f t="shared" si="28"/>
        <v xml:space="preserve"> </v>
      </c>
      <c r="D501" s="67" t="str">
        <f t="shared" si="29"/>
        <v xml:space="preserve"> </v>
      </c>
      <c r="E501" s="67">
        <v>1.1574074074074073E-5</v>
      </c>
      <c r="F501" s="215" t="e">
        <f t="shared" si="27"/>
        <v>#N/A</v>
      </c>
      <c r="G501" t="str">
        <f>IF((ISERROR((VLOOKUP(B501,Calculation!C$3:C$2610,1,FALSE)))),"not entered","")</f>
        <v/>
      </c>
      <c r="H501" t="str">
        <f>IF(ISNA(VLOOKUP(D501,Calculation!$AI$12:$AI$88,1,FALSE)),"NO club name match","Club Name Match")</f>
        <v>NO club name match</v>
      </c>
    </row>
    <row r="502" spans="2:8" x14ac:dyDescent="0.2">
      <c r="B502" s="66" t="s">
        <v>5</v>
      </c>
      <c r="C502" s="67" t="str">
        <f t="shared" si="28"/>
        <v xml:space="preserve"> </v>
      </c>
      <c r="D502" s="67" t="str">
        <f t="shared" si="29"/>
        <v xml:space="preserve"> </v>
      </c>
      <c r="E502" s="67">
        <v>1.1574074074074073E-5</v>
      </c>
      <c r="F502" s="215" t="e">
        <f t="shared" si="27"/>
        <v>#N/A</v>
      </c>
      <c r="G502" t="str">
        <f>IF((ISERROR((VLOOKUP(B502,Calculation!C$3:C$2610,1,FALSE)))),"not entered","")</f>
        <v/>
      </c>
      <c r="H502" t="str">
        <f>IF(ISNA(VLOOKUP(D502,Calculation!$AI$12:$AI$88,1,FALSE)),"NO club name match","Club Name Match")</f>
        <v>NO club name match</v>
      </c>
    </row>
    <row r="503" spans="2:8" x14ac:dyDescent="0.2">
      <c r="B503" s="66" t="s">
        <v>5</v>
      </c>
      <c r="C503" s="67" t="str">
        <f t="shared" si="28"/>
        <v xml:space="preserve"> </v>
      </c>
      <c r="D503" s="67" t="str">
        <f t="shared" si="29"/>
        <v xml:space="preserve"> </v>
      </c>
      <c r="E503" s="67">
        <v>1.1574074074074073E-5</v>
      </c>
      <c r="F503" s="215" t="e">
        <f t="shared" si="27"/>
        <v>#N/A</v>
      </c>
      <c r="G503" t="str">
        <f>IF((ISERROR((VLOOKUP(B503,Calculation!C$3:C$2610,1,FALSE)))),"not entered","")</f>
        <v/>
      </c>
      <c r="H503" t="str">
        <f>IF(ISNA(VLOOKUP(D503,Calculation!$AI$12:$AI$88,1,FALSE)),"NO club name match","Club Name Match")</f>
        <v>NO club name match</v>
      </c>
    </row>
    <row r="504" spans="2:8" x14ac:dyDescent="0.2">
      <c r="B504" s="66" t="s">
        <v>5</v>
      </c>
      <c r="C504" s="67" t="str">
        <f t="shared" si="28"/>
        <v xml:space="preserve"> </v>
      </c>
      <c r="D504" s="67" t="str">
        <f t="shared" si="29"/>
        <v xml:space="preserve"> </v>
      </c>
      <c r="E504" s="67">
        <v>1.1574074074074073E-5</v>
      </c>
      <c r="F504" s="215" t="e">
        <f t="shared" si="27"/>
        <v>#N/A</v>
      </c>
      <c r="G504" t="str">
        <f>IF((ISERROR((VLOOKUP(B504,Calculation!C$3:C$2610,1,FALSE)))),"not entered","")</f>
        <v/>
      </c>
      <c r="H504" t="str">
        <f>IF(ISNA(VLOOKUP(D504,Calculation!$AI$12:$AI$88,1,FALSE)),"NO club name match","Club Name Match")</f>
        <v>NO club name match</v>
      </c>
    </row>
    <row r="505" spans="2:8" x14ac:dyDescent="0.2">
      <c r="B505" s="66" t="s">
        <v>5</v>
      </c>
      <c r="C505" s="67" t="str">
        <f t="shared" si="28"/>
        <v xml:space="preserve"> </v>
      </c>
      <c r="D505" s="67" t="str">
        <f t="shared" si="29"/>
        <v xml:space="preserve"> </v>
      </c>
      <c r="E505" s="67">
        <v>1.1574074074074073E-5</v>
      </c>
      <c r="F505" s="215" t="e">
        <f t="shared" si="27"/>
        <v>#N/A</v>
      </c>
      <c r="G505" t="str">
        <f>IF((ISERROR((VLOOKUP(B505,Calculation!C$3:C$2610,1,FALSE)))),"not entered","")</f>
        <v/>
      </c>
      <c r="H505" t="str">
        <f>IF(ISNA(VLOOKUP(D505,Calculation!$AI$12:$AI$88,1,FALSE)),"NO club name match","Club Name Match")</f>
        <v>NO club name match</v>
      </c>
    </row>
    <row r="506" spans="2:8" ht="13.5" thickBot="1" x14ac:dyDescent="0.25">
      <c r="B506" s="84"/>
      <c r="C506" s="68"/>
      <c r="D506" s="68"/>
      <c r="E506" s="85"/>
      <c r="F506" s="69"/>
    </row>
  </sheetData>
  <autoFilter ref="B3:H3"/>
  <phoneticPr fontId="3" type="noConversion"/>
  <conditionalFormatting sqref="B1:B3 B183:B410 B484:B498 B506:B65537">
    <cfRule type="cellIs" dxfId="71" priority="20" stopIfTrue="1" operator="equal">
      <formula>"x"</formula>
    </cfRule>
  </conditionalFormatting>
  <conditionalFormatting sqref="B411:B483">
    <cfRule type="cellIs" dxfId="70" priority="8" stopIfTrue="1" operator="equal">
      <formula>"x"</formula>
    </cfRule>
  </conditionalFormatting>
  <conditionalFormatting sqref="B4:B5">
    <cfRule type="cellIs" dxfId="69" priority="14" stopIfTrue="1" operator="equal">
      <formula>"x"</formula>
    </cfRule>
  </conditionalFormatting>
  <conditionalFormatting sqref="B6:B182">
    <cfRule type="cellIs" dxfId="68" priority="6" stopIfTrue="1" operator="equal">
      <formula>"x"</formula>
    </cfRule>
  </conditionalFormatting>
  <conditionalFormatting sqref="G414:G484">
    <cfRule type="cellIs" dxfId="67" priority="3" stopIfTrue="1" operator="equal">
      <formula>#N/A</formula>
    </cfRule>
  </conditionalFormatting>
  <conditionalFormatting sqref="G4:G10 G506">
    <cfRule type="cellIs" dxfId="66" priority="5" stopIfTrue="1" operator="equal">
      <formula>#N/A</formula>
    </cfRule>
  </conditionalFormatting>
  <conditionalFormatting sqref="G11:G413">
    <cfRule type="cellIs" dxfId="65" priority="4" stopIfTrue="1" operator="equal">
      <formula>#N/A</formula>
    </cfRule>
  </conditionalFormatting>
  <conditionalFormatting sqref="B499:B505">
    <cfRule type="cellIs" dxfId="64" priority="2" stopIfTrue="1" operator="equal">
      <formula>"x"</formula>
    </cfRule>
  </conditionalFormatting>
  <conditionalFormatting sqref="G485:G505">
    <cfRule type="cellIs" dxfId="63" priority="1" stopIfTrue="1" operator="equal">
      <formula>#N/A</formula>
    </cfRule>
  </conditionalFormatting>
  <pageMargins left="0.75" right="0.75" top="1" bottom="1" header="0.5" footer="0.5"/>
  <pageSetup paperSize="9" orientation="portrait" horizontalDpi="1200" verticalDpi="1200" r:id="rId1"/>
  <headerFooter alignWithMargins="0"/>
  <webPublishItems count="2">
    <webPublishItem id="6175" divId="league 2005_6175" sourceType="printArea" destinationFile="C:\EETC\Webpages\results 2005.htm" title="East Essex Tri Club - League Results 2005"/>
    <webPublishItem id="12514" divId="league 2005_12514" sourceType="printArea" destinationFile="C:\EETC\Webpages\results 2005.htm"/>
  </webPublishItem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506"/>
  <sheetViews>
    <sheetView workbookViewId="0">
      <pane xSplit="1" ySplit="3" topLeftCell="B481" activePane="bottomRight" state="frozen"/>
      <selection pane="topRight" activeCell="B1" sqref="B1"/>
      <selection pane="bottomLeft" activeCell="A4" sqref="A4"/>
      <selection pane="bottomRight" activeCell="F1" sqref="F1:H1048576"/>
    </sheetView>
  </sheetViews>
  <sheetFormatPr defaultRowHeight="12.75" x14ac:dyDescent="0.2"/>
  <cols>
    <col min="1" max="1" width="1.42578125" customWidth="1"/>
    <col min="2" max="2" width="19" style="15" bestFit="1" customWidth="1"/>
    <col min="3" max="3" width="7.28515625" style="32" customWidth="1"/>
    <col min="4" max="4" width="36.28515625" style="32" bestFit="1" customWidth="1"/>
    <col min="5" max="5" width="8.85546875" style="16" bestFit="1" customWidth="1"/>
    <col min="6" max="6" width="8.5703125" bestFit="1" customWidth="1"/>
    <col min="7" max="7" width="10.28515625" bestFit="1" customWidth="1"/>
  </cols>
  <sheetData>
    <row r="2" spans="2:8" ht="15.75" x14ac:dyDescent="0.25">
      <c r="B2" s="46" t="str">
        <f>Races!B7</f>
        <v>Monster Middle (Championship)</v>
      </c>
    </row>
    <row r="3" spans="2:8" ht="13.5" thickBot="1" x14ac:dyDescent="0.25">
      <c r="B3" s="27" t="s">
        <v>0</v>
      </c>
      <c r="C3" s="33" t="s">
        <v>10</v>
      </c>
      <c r="D3" s="33" t="s">
        <v>9</v>
      </c>
      <c r="E3" s="28" t="s">
        <v>4</v>
      </c>
      <c r="F3" s="29" t="s">
        <v>2</v>
      </c>
      <c r="H3" s="214" t="s">
        <v>366</v>
      </c>
    </row>
    <row r="4" spans="2:8" x14ac:dyDescent="0.2">
      <c r="B4" s="59" t="s">
        <v>17</v>
      </c>
      <c r="C4" s="60" t="s">
        <v>20</v>
      </c>
      <c r="D4" s="60"/>
      <c r="E4" s="61">
        <f>E25</f>
        <v>1.1574074074074073E-5</v>
      </c>
      <c r="F4" s="62"/>
      <c r="G4" t="str">
        <f>IF((ISERROR((VLOOKUP(B4,Calculation!C$3:C$2610,1,FALSE)))),"not entered","")</f>
        <v/>
      </c>
    </row>
    <row r="5" spans="2:8" x14ac:dyDescent="0.2">
      <c r="B5" s="63" t="s">
        <v>17</v>
      </c>
      <c r="C5" s="64" t="s">
        <v>21</v>
      </c>
      <c r="D5" s="64"/>
      <c r="E5" s="67">
        <f>E6</f>
        <v>1.1574074074074073E-5</v>
      </c>
      <c r="F5" s="65"/>
      <c r="G5" t="str">
        <f>IF((ISERROR((VLOOKUP(B5,Calculation!C$3:C$2610,1,FALSE)))),"not entered","")</f>
        <v/>
      </c>
    </row>
    <row r="6" spans="2:8" x14ac:dyDescent="0.2">
      <c r="B6" s="66" t="s">
        <v>5</v>
      </c>
      <c r="C6" s="67" t="str">
        <f t="shared" ref="C6:C69" si="0">VLOOKUP(B6,name,3,FALSE)</f>
        <v xml:space="preserve"> </v>
      </c>
      <c r="D6" s="67" t="str">
        <f t="shared" ref="D6:D69" si="1">VLOOKUP(B6,name,2,FALSE)</f>
        <v xml:space="preserve"> </v>
      </c>
      <c r="E6" s="67">
        <v>1.1574074074074073E-5</v>
      </c>
      <c r="F6" s="215" t="e">
        <f t="shared" ref="F6:F69" si="2">TRUNC((VLOOKUP(C6,C$4:E$5,3,FALSE))/(E6/10000))</f>
        <v>#N/A</v>
      </c>
      <c r="G6" t="str">
        <f>IF((ISERROR((VLOOKUP(B6,Calculation!C$3:C$2610,1,FALSE)))),"not entered","")</f>
        <v/>
      </c>
      <c r="H6" t="str">
        <f>IF(ISNA(VLOOKUP(D6,Calculation!$AI$12:$AI$88,1,FALSE)),"NO club name match","Club Name Match")</f>
        <v>NO club name match</v>
      </c>
    </row>
    <row r="7" spans="2:8" x14ac:dyDescent="0.2">
      <c r="B7" s="66" t="s">
        <v>5</v>
      </c>
      <c r="C7" s="67" t="str">
        <f t="shared" si="0"/>
        <v xml:space="preserve"> </v>
      </c>
      <c r="D7" s="67" t="str">
        <f t="shared" si="1"/>
        <v xml:space="preserve"> </v>
      </c>
      <c r="E7" s="67">
        <v>1.1574074074074073E-5</v>
      </c>
      <c r="F7" s="215" t="e">
        <f t="shared" si="2"/>
        <v>#N/A</v>
      </c>
      <c r="G7" t="str">
        <f>IF((ISERROR((VLOOKUP(B7,Calculation!C$3:C$2610,1,FALSE)))),"not entered","")</f>
        <v/>
      </c>
      <c r="H7" t="str">
        <f>IF(ISNA(VLOOKUP(D7,Calculation!$AI$12:$AI$88,1,FALSE)),"NO club name match","Club Name Match")</f>
        <v>NO club name match</v>
      </c>
    </row>
    <row r="8" spans="2:8" x14ac:dyDescent="0.2">
      <c r="B8" s="66" t="s">
        <v>5</v>
      </c>
      <c r="C8" s="67" t="str">
        <f t="shared" si="0"/>
        <v xml:space="preserve"> </v>
      </c>
      <c r="D8" s="67" t="str">
        <f t="shared" si="1"/>
        <v xml:space="preserve"> </v>
      </c>
      <c r="E8" s="67">
        <v>1.1574074074074073E-5</v>
      </c>
      <c r="F8" s="215" t="e">
        <f t="shared" si="2"/>
        <v>#N/A</v>
      </c>
      <c r="G8" t="str">
        <f>IF((ISERROR((VLOOKUP(B8,Calculation!C$3:C$2610,1,FALSE)))),"not entered","")</f>
        <v/>
      </c>
      <c r="H8" t="str">
        <f>IF(ISNA(VLOOKUP(D8,Calculation!$AI$12:$AI$88,1,FALSE)),"NO club name match","Club Name Match")</f>
        <v>NO club name match</v>
      </c>
    </row>
    <row r="9" spans="2:8" x14ac:dyDescent="0.2">
      <c r="B9" s="66" t="s">
        <v>5</v>
      </c>
      <c r="C9" s="67" t="str">
        <f t="shared" si="0"/>
        <v xml:space="preserve"> </v>
      </c>
      <c r="D9" s="67" t="str">
        <f t="shared" si="1"/>
        <v xml:space="preserve"> </v>
      </c>
      <c r="E9" s="67">
        <v>1.1574074074074073E-5</v>
      </c>
      <c r="F9" s="215" t="e">
        <f t="shared" si="2"/>
        <v>#N/A</v>
      </c>
      <c r="G9" t="str">
        <f>IF((ISERROR((VLOOKUP(B9,Calculation!C$3:C$2610,1,FALSE)))),"not entered","")</f>
        <v/>
      </c>
      <c r="H9" t="str">
        <f>IF(ISNA(VLOOKUP(D9,Calculation!$AI$12:$AI$88,1,FALSE)),"NO club name match","Club Name Match")</f>
        <v>NO club name match</v>
      </c>
    </row>
    <row r="10" spans="2:8" x14ac:dyDescent="0.2">
      <c r="B10" s="66" t="s">
        <v>5</v>
      </c>
      <c r="C10" s="67" t="str">
        <f t="shared" si="0"/>
        <v xml:space="preserve"> </v>
      </c>
      <c r="D10" s="67" t="str">
        <f t="shared" si="1"/>
        <v xml:space="preserve"> </v>
      </c>
      <c r="E10" s="67">
        <v>1.1574074074074073E-5</v>
      </c>
      <c r="F10" s="215" t="e">
        <f t="shared" si="2"/>
        <v>#N/A</v>
      </c>
      <c r="G10" t="str">
        <f>IF((ISERROR((VLOOKUP(B10,Calculation!C$3:C$2610,1,FALSE)))),"not entered","")</f>
        <v/>
      </c>
      <c r="H10" t="str">
        <f>IF(ISNA(VLOOKUP(D10,Calculation!$AI$12:$AI$88,1,FALSE)),"NO club name match","Club Name Match")</f>
        <v>NO club name match</v>
      </c>
    </row>
    <row r="11" spans="2:8" x14ac:dyDescent="0.2">
      <c r="B11" s="66" t="s">
        <v>5</v>
      </c>
      <c r="C11" s="67" t="str">
        <f t="shared" si="0"/>
        <v xml:space="preserve"> </v>
      </c>
      <c r="D11" s="67" t="str">
        <f t="shared" si="1"/>
        <v xml:space="preserve"> </v>
      </c>
      <c r="E11" s="67">
        <v>1.1574074074074073E-5</v>
      </c>
      <c r="F11" s="215" t="e">
        <f t="shared" si="2"/>
        <v>#N/A</v>
      </c>
      <c r="G11" t="str">
        <f>IF((ISERROR((VLOOKUP(B11,Calculation!C$3:C$2610,1,FALSE)))),"not entered","")</f>
        <v/>
      </c>
      <c r="H11" t="str">
        <f>IF(ISNA(VLOOKUP(D11,Calculation!$AI$12:$AI$88,1,FALSE)),"NO club name match","Club Name Match")</f>
        <v>NO club name match</v>
      </c>
    </row>
    <row r="12" spans="2:8" x14ac:dyDescent="0.2">
      <c r="B12" s="66" t="s">
        <v>5</v>
      </c>
      <c r="C12" s="67" t="str">
        <f t="shared" si="0"/>
        <v xml:space="preserve"> </v>
      </c>
      <c r="D12" s="67" t="str">
        <f t="shared" si="1"/>
        <v xml:space="preserve"> </v>
      </c>
      <c r="E12" s="67">
        <v>1.1574074074074073E-5</v>
      </c>
      <c r="F12" s="215" t="e">
        <f t="shared" si="2"/>
        <v>#N/A</v>
      </c>
      <c r="G12" t="str">
        <f>IF((ISERROR((VLOOKUP(B12,Calculation!C$3:C$2610,1,FALSE)))),"not entered","")</f>
        <v/>
      </c>
      <c r="H12" t="str">
        <f>IF(ISNA(VLOOKUP(D12,Calculation!$AI$12:$AI$88,1,FALSE)),"NO club name match","Club Name Match")</f>
        <v>NO club name match</v>
      </c>
    </row>
    <row r="13" spans="2:8" x14ac:dyDescent="0.2">
      <c r="B13" s="66" t="s">
        <v>5</v>
      </c>
      <c r="C13" s="67" t="str">
        <f t="shared" si="0"/>
        <v xml:space="preserve"> </v>
      </c>
      <c r="D13" s="67" t="str">
        <f t="shared" si="1"/>
        <v xml:space="preserve"> </v>
      </c>
      <c r="E13" s="67">
        <v>1.1574074074074073E-5</v>
      </c>
      <c r="F13" s="215" t="e">
        <f t="shared" si="2"/>
        <v>#N/A</v>
      </c>
      <c r="G13" t="str">
        <f>IF((ISERROR((VLOOKUP(B13,Calculation!C$3:C$2610,1,FALSE)))),"not entered","")</f>
        <v/>
      </c>
      <c r="H13" t="str">
        <f>IF(ISNA(VLOOKUP(D13,Calculation!$AI$12:$AI$88,1,FALSE)),"NO club name match","Club Name Match")</f>
        <v>NO club name match</v>
      </c>
    </row>
    <row r="14" spans="2:8" x14ac:dyDescent="0.2">
      <c r="B14" s="66" t="s">
        <v>5</v>
      </c>
      <c r="C14" s="67" t="str">
        <f t="shared" si="0"/>
        <v xml:space="preserve"> </v>
      </c>
      <c r="D14" s="67" t="str">
        <f t="shared" si="1"/>
        <v xml:space="preserve"> </v>
      </c>
      <c r="E14" s="67">
        <v>1.1574074074074073E-5</v>
      </c>
      <c r="F14" s="215" t="e">
        <f t="shared" si="2"/>
        <v>#N/A</v>
      </c>
      <c r="G14" t="str">
        <f>IF((ISERROR((VLOOKUP(B14,Calculation!C$3:C$2610,1,FALSE)))),"not entered","")</f>
        <v/>
      </c>
      <c r="H14" t="str">
        <f>IF(ISNA(VLOOKUP(D14,Calculation!$AI$12:$AI$88,1,FALSE)),"NO club name match","Club Name Match")</f>
        <v>NO club name match</v>
      </c>
    </row>
    <row r="15" spans="2:8" x14ac:dyDescent="0.2">
      <c r="B15" s="66" t="s">
        <v>5</v>
      </c>
      <c r="C15" s="67" t="str">
        <f t="shared" si="0"/>
        <v xml:space="preserve"> </v>
      </c>
      <c r="D15" s="67" t="str">
        <f t="shared" si="1"/>
        <v xml:space="preserve"> </v>
      </c>
      <c r="E15" s="67">
        <v>1.1574074074074073E-5</v>
      </c>
      <c r="F15" s="215" t="e">
        <f t="shared" si="2"/>
        <v>#N/A</v>
      </c>
      <c r="G15" t="str">
        <f>IF((ISERROR((VLOOKUP(B15,Calculation!C$3:C$2610,1,FALSE)))),"not entered","")</f>
        <v/>
      </c>
      <c r="H15" t="str">
        <f>IF(ISNA(VLOOKUP(D15,Calculation!$AI$12:$AI$88,1,FALSE)),"NO club name match","Club Name Match")</f>
        <v>NO club name match</v>
      </c>
    </row>
    <row r="16" spans="2:8" x14ac:dyDescent="0.2">
      <c r="B16" s="66" t="s">
        <v>5</v>
      </c>
      <c r="C16" s="67" t="str">
        <f t="shared" si="0"/>
        <v xml:space="preserve"> </v>
      </c>
      <c r="D16" s="67" t="str">
        <f t="shared" si="1"/>
        <v xml:space="preserve"> </v>
      </c>
      <c r="E16" s="67">
        <v>1.1574074074074073E-5</v>
      </c>
      <c r="F16" s="215" t="e">
        <f t="shared" si="2"/>
        <v>#N/A</v>
      </c>
      <c r="G16" t="str">
        <f>IF((ISERROR((VLOOKUP(B16,Calculation!C$3:C$2610,1,FALSE)))),"not entered","")</f>
        <v/>
      </c>
      <c r="H16" t="str">
        <f>IF(ISNA(VLOOKUP(D16,Calculation!$AI$12:$AI$88,1,FALSE)),"NO club name match","Club Name Match")</f>
        <v>NO club name match</v>
      </c>
    </row>
    <row r="17" spans="2:8" x14ac:dyDescent="0.2">
      <c r="B17" s="66" t="s">
        <v>5</v>
      </c>
      <c r="C17" s="67" t="str">
        <f t="shared" si="0"/>
        <v xml:space="preserve"> </v>
      </c>
      <c r="D17" s="67" t="str">
        <f t="shared" si="1"/>
        <v xml:space="preserve"> </v>
      </c>
      <c r="E17" s="67">
        <v>1.1574074074074073E-5</v>
      </c>
      <c r="F17" s="215" t="e">
        <f t="shared" si="2"/>
        <v>#N/A</v>
      </c>
      <c r="G17" t="str">
        <f>IF((ISERROR((VLOOKUP(B17,Calculation!C$3:C$2610,1,FALSE)))),"not entered","")</f>
        <v/>
      </c>
      <c r="H17" t="str">
        <f>IF(ISNA(VLOOKUP(D17,Calculation!$AI$12:$AI$88,1,FALSE)),"NO club name match","Club Name Match")</f>
        <v>NO club name match</v>
      </c>
    </row>
    <row r="18" spans="2:8" x14ac:dyDescent="0.2">
      <c r="B18" s="66" t="s">
        <v>5</v>
      </c>
      <c r="C18" s="67" t="str">
        <f t="shared" si="0"/>
        <v xml:space="preserve"> </v>
      </c>
      <c r="D18" s="67" t="str">
        <f t="shared" si="1"/>
        <v xml:space="preserve"> </v>
      </c>
      <c r="E18" s="67">
        <v>1.1574074074074073E-5</v>
      </c>
      <c r="F18" s="215" t="e">
        <f t="shared" si="2"/>
        <v>#N/A</v>
      </c>
      <c r="G18" t="str">
        <f>IF((ISERROR((VLOOKUP(B18,Calculation!C$3:C$2610,1,FALSE)))),"not entered","")</f>
        <v/>
      </c>
      <c r="H18" t="str">
        <f>IF(ISNA(VLOOKUP(D18,Calculation!$AI$12:$AI$88,1,FALSE)),"NO club name match","Club Name Match")</f>
        <v>NO club name match</v>
      </c>
    </row>
    <row r="19" spans="2:8" x14ac:dyDescent="0.2">
      <c r="B19" s="66" t="s">
        <v>5</v>
      </c>
      <c r="C19" s="67" t="str">
        <f t="shared" si="0"/>
        <v xml:space="preserve"> </v>
      </c>
      <c r="D19" s="67" t="str">
        <f t="shared" si="1"/>
        <v xml:space="preserve"> </v>
      </c>
      <c r="E19" s="67">
        <v>1.1574074074074073E-5</v>
      </c>
      <c r="F19" s="215" t="e">
        <f t="shared" si="2"/>
        <v>#N/A</v>
      </c>
      <c r="G19" t="str">
        <f>IF((ISERROR((VLOOKUP(B19,Calculation!C$3:C$2610,1,FALSE)))),"not entered","")</f>
        <v/>
      </c>
      <c r="H19" t="str">
        <f>IF(ISNA(VLOOKUP(D19,Calculation!$AI$12:$AI$88,1,FALSE)),"NO club name match","Club Name Match")</f>
        <v>NO club name match</v>
      </c>
    </row>
    <row r="20" spans="2:8" x14ac:dyDescent="0.2">
      <c r="B20" s="66" t="s">
        <v>5</v>
      </c>
      <c r="C20" s="67" t="str">
        <f t="shared" si="0"/>
        <v xml:space="preserve"> </v>
      </c>
      <c r="D20" s="67" t="str">
        <f t="shared" si="1"/>
        <v xml:space="preserve"> </v>
      </c>
      <c r="E20" s="67">
        <v>1.1574074074074073E-5</v>
      </c>
      <c r="F20" s="215" t="e">
        <f t="shared" si="2"/>
        <v>#N/A</v>
      </c>
      <c r="G20" t="str">
        <f>IF((ISERROR((VLOOKUP(B20,Calculation!C$3:C$2610,1,FALSE)))),"not entered","")</f>
        <v/>
      </c>
      <c r="H20" t="str">
        <f>IF(ISNA(VLOOKUP(D20,Calculation!$AI$12:$AI$88,1,FALSE)),"NO club name match","Club Name Match")</f>
        <v>NO club name match</v>
      </c>
    </row>
    <row r="21" spans="2:8" x14ac:dyDescent="0.2">
      <c r="B21" s="66" t="s">
        <v>5</v>
      </c>
      <c r="C21" s="67" t="str">
        <f t="shared" si="0"/>
        <v xml:space="preserve"> </v>
      </c>
      <c r="D21" s="67" t="str">
        <f t="shared" si="1"/>
        <v xml:space="preserve"> </v>
      </c>
      <c r="E21" s="67">
        <v>1.1574074074074073E-5</v>
      </c>
      <c r="F21" s="215" t="e">
        <f t="shared" si="2"/>
        <v>#N/A</v>
      </c>
      <c r="G21" t="str">
        <f>IF((ISERROR((VLOOKUP(B21,Calculation!C$3:C$2610,1,FALSE)))),"not entered","")</f>
        <v/>
      </c>
      <c r="H21" t="str">
        <f>IF(ISNA(VLOOKUP(D21,Calculation!$AI$12:$AI$88,1,FALSE)),"NO club name match","Club Name Match")</f>
        <v>NO club name match</v>
      </c>
    </row>
    <row r="22" spans="2:8" x14ac:dyDescent="0.2">
      <c r="B22" s="66" t="s">
        <v>5</v>
      </c>
      <c r="C22" s="67" t="str">
        <f t="shared" si="0"/>
        <v xml:space="preserve"> </v>
      </c>
      <c r="D22" s="67" t="str">
        <f t="shared" si="1"/>
        <v xml:space="preserve"> </v>
      </c>
      <c r="E22" s="67">
        <v>1.1574074074074073E-5</v>
      </c>
      <c r="F22" s="215" t="e">
        <f t="shared" si="2"/>
        <v>#N/A</v>
      </c>
      <c r="G22" t="str">
        <f>IF((ISERROR((VLOOKUP(B22,Calculation!C$3:C$2610,1,FALSE)))),"not entered","")</f>
        <v/>
      </c>
      <c r="H22" t="str">
        <f>IF(ISNA(VLOOKUP(D22,Calculation!$AI$12:$AI$88,1,FALSE)),"NO club name match","Club Name Match")</f>
        <v>NO club name match</v>
      </c>
    </row>
    <row r="23" spans="2:8" x14ac:dyDescent="0.2">
      <c r="B23" s="66" t="s">
        <v>5</v>
      </c>
      <c r="C23" s="67" t="str">
        <f t="shared" si="0"/>
        <v xml:space="preserve"> </v>
      </c>
      <c r="D23" s="67" t="str">
        <f t="shared" si="1"/>
        <v xml:space="preserve"> </v>
      </c>
      <c r="E23" s="67">
        <v>1.1574074074074073E-5</v>
      </c>
      <c r="F23" s="215" t="e">
        <f t="shared" si="2"/>
        <v>#N/A</v>
      </c>
      <c r="G23" t="str">
        <f>IF((ISERROR((VLOOKUP(B23,Calculation!C$3:C$2610,1,FALSE)))),"not entered","")</f>
        <v/>
      </c>
      <c r="H23" t="str">
        <f>IF(ISNA(VLOOKUP(D23,Calculation!$AI$12:$AI$88,1,FALSE)),"NO club name match","Club Name Match")</f>
        <v>NO club name match</v>
      </c>
    </row>
    <row r="24" spans="2:8" x14ac:dyDescent="0.2">
      <c r="B24" s="66" t="s">
        <v>5</v>
      </c>
      <c r="C24" s="67" t="str">
        <f t="shared" si="0"/>
        <v xml:space="preserve"> </v>
      </c>
      <c r="D24" s="67" t="str">
        <f t="shared" si="1"/>
        <v xml:space="preserve"> </v>
      </c>
      <c r="E24" s="67">
        <v>1.1574074074074073E-5</v>
      </c>
      <c r="F24" s="215" t="e">
        <f t="shared" si="2"/>
        <v>#N/A</v>
      </c>
      <c r="G24" t="str">
        <f>IF((ISERROR((VLOOKUP(B24,Calculation!C$3:C$2610,1,FALSE)))),"not entered","")</f>
        <v/>
      </c>
      <c r="H24" t="str">
        <f>IF(ISNA(VLOOKUP(D24,Calculation!$AI$12:$AI$88,1,FALSE)),"NO club name match","Club Name Match")</f>
        <v>NO club name match</v>
      </c>
    </row>
    <row r="25" spans="2:8" x14ac:dyDescent="0.2">
      <c r="B25" s="66" t="s">
        <v>5</v>
      </c>
      <c r="C25" s="67" t="str">
        <f t="shared" si="0"/>
        <v xml:space="preserve"> </v>
      </c>
      <c r="D25" s="67" t="str">
        <f t="shared" si="1"/>
        <v xml:space="preserve"> </v>
      </c>
      <c r="E25" s="67">
        <v>1.1574074074074073E-5</v>
      </c>
      <c r="F25" s="215" t="e">
        <f t="shared" si="2"/>
        <v>#N/A</v>
      </c>
      <c r="G25" t="str">
        <f>IF((ISERROR((VLOOKUP(B25,Calculation!C$3:C$2610,1,FALSE)))),"not entered","")</f>
        <v/>
      </c>
      <c r="H25" t="str">
        <f>IF(ISNA(VLOOKUP(D25,Calculation!$AI$12:$AI$88,1,FALSE)),"NO club name match","Club Name Match")</f>
        <v>NO club name match</v>
      </c>
    </row>
    <row r="26" spans="2:8" x14ac:dyDescent="0.2">
      <c r="B26" s="66" t="s">
        <v>5</v>
      </c>
      <c r="C26" s="67" t="str">
        <f t="shared" si="0"/>
        <v xml:space="preserve"> </v>
      </c>
      <c r="D26" s="67" t="str">
        <f t="shared" si="1"/>
        <v xml:space="preserve"> </v>
      </c>
      <c r="E26" s="67">
        <v>1.1574074074074073E-5</v>
      </c>
      <c r="F26" s="215" t="e">
        <f t="shared" si="2"/>
        <v>#N/A</v>
      </c>
      <c r="G26" t="str">
        <f>IF((ISERROR((VLOOKUP(B26,Calculation!C$3:C$2610,1,FALSE)))),"not entered","")</f>
        <v/>
      </c>
      <c r="H26" t="str">
        <f>IF(ISNA(VLOOKUP(D26,Calculation!$AI$12:$AI$88,1,FALSE)),"NO club name match","Club Name Match")</f>
        <v>NO club name match</v>
      </c>
    </row>
    <row r="27" spans="2:8" x14ac:dyDescent="0.2">
      <c r="B27" s="66" t="s">
        <v>5</v>
      </c>
      <c r="C27" s="67" t="str">
        <f t="shared" si="0"/>
        <v xml:space="preserve"> </v>
      </c>
      <c r="D27" s="67" t="str">
        <f t="shared" si="1"/>
        <v xml:space="preserve"> </v>
      </c>
      <c r="E27" s="67">
        <v>1.1574074074074073E-5</v>
      </c>
      <c r="F27" s="215" t="e">
        <f t="shared" si="2"/>
        <v>#N/A</v>
      </c>
      <c r="G27" t="str">
        <f>IF((ISERROR((VLOOKUP(B27,Calculation!C$3:C$2610,1,FALSE)))),"not entered","")</f>
        <v/>
      </c>
      <c r="H27" t="str">
        <f>IF(ISNA(VLOOKUP(D27,Calculation!$AI$12:$AI$88,1,FALSE)),"NO club name match","Club Name Match")</f>
        <v>NO club name match</v>
      </c>
    </row>
    <row r="28" spans="2:8" x14ac:dyDescent="0.2">
      <c r="B28" s="66" t="s">
        <v>5</v>
      </c>
      <c r="C28" s="67" t="str">
        <f t="shared" si="0"/>
        <v xml:space="preserve"> </v>
      </c>
      <c r="D28" s="67" t="str">
        <f t="shared" si="1"/>
        <v xml:space="preserve"> </v>
      </c>
      <c r="E28" s="67">
        <v>1.1574074074074073E-5</v>
      </c>
      <c r="F28" s="215" t="e">
        <f t="shared" si="2"/>
        <v>#N/A</v>
      </c>
      <c r="G28" t="str">
        <f>IF((ISERROR((VLOOKUP(B28,Calculation!C$3:C$2610,1,FALSE)))),"not entered","")</f>
        <v/>
      </c>
      <c r="H28" t="str">
        <f>IF(ISNA(VLOOKUP(D28,Calculation!$AI$12:$AI$88,1,FALSE)),"NO club name match","Club Name Match")</f>
        <v>NO club name match</v>
      </c>
    </row>
    <row r="29" spans="2:8" x14ac:dyDescent="0.2">
      <c r="B29" s="66" t="s">
        <v>5</v>
      </c>
      <c r="C29" s="67" t="str">
        <f t="shared" si="0"/>
        <v xml:space="preserve"> </v>
      </c>
      <c r="D29" s="67" t="str">
        <f t="shared" si="1"/>
        <v xml:space="preserve"> </v>
      </c>
      <c r="E29" s="67">
        <v>1.1574074074074073E-5</v>
      </c>
      <c r="F29" s="215" t="e">
        <f t="shared" si="2"/>
        <v>#N/A</v>
      </c>
      <c r="G29" t="str">
        <f>IF((ISERROR((VLOOKUP(B29,Calculation!C$3:C$2610,1,FALSE)))),"not entered","")</f>
        <v/>
      </c>
      <c r="H29" t="str">
        <f>IF(ISNA(VLOOKUP(D29,Calculation!$AI$12:$AI$88,1,FALSE)),"NO club name match","Club Name Match")</f>
        <v>NO club name match</v>
      </c>
    </row>
    <row r="30" spans="2:8" x14ac:dyDescent="0.2">
      <c r="B30" s="66" t="s">
        <v>5</v>
      </c>
      <c r="C30" s="67" t="str">
        <f t="shared" si="0"/>
        <v xml:space="preserve"> </v>
      </c>
      <c r="D30" s="67" t="str">
        <f t="shared" si="1"/>
        <v xml:space="preserve"> </v>
      </c>
      <c r="E30" s="67">
        <v>1.1574074074074073E-5</v>
      </c>
      <c r="F30" s="215" t="e">
        <f t="shared" si="2"/>
        <v>#N/A</v>
      </c>
      <c r="G30" t="str">
        <f>IF((ISERROR((VLOOKUP(B30,Calculation!C$3:C$2610,1,FALSE)))),"not entered","")</f>
        <v/>
      </c>
      <c r="H30" t="str">
        <f>IF(ISNA(VLOOKUP(D30,Calculation!$AI$12:$AI$88,1,FALSE)),"NO club name match","Club Name Match")</f>
        <v>NO club name match</v>
      </c>
    </row>
    <row r="31" spans="2:8" x14ac:dyDescent="0.2">
      <c r="B31" s="66" t="s">
        <v>5</v>
      </c>
      <c r="C31" s="67" t="str">
        <f t="shared" si="0"/>
        <v xml:space="preserve"> </v>
      </c>
      <c r="D31" s="67" t="str">
        <f t="shared" si="1"/>
        <v xml:space="preserve"> </v>
      </c>
      <c r="E31" s="67">
        <v>1.1574074074074073E-5</v>
      </c>
      <c r="F31" s="215" t="e">
        <f t="shared" si="2"/>
        <v>#N/A</v>
      </c>
      <c r="G31" t="str">
        <f>IF((ISERROR((VLOOKUP(B31,Calculation!C$3:C$2610,1,FALSE)))),"not entered","")</f>
        <v/>
      </c>
      <c r="H31" t="str">
        <f>IF(ISNA(VLOOKUP(D31,Calculation!$AI$12:$AI$88,1,FALSE)),"NO club name match","Club Name Match")</f>
        <v>NO club name match</v>
      </c>
    </row>
    <row r="32" spans="2:8" x14ac:dyDescent="0.2">
      <c r="B32" s="66" t="s">
        <v>5</v>
      </c>
      <c r="C32" s="67" t="str">
        <f t="shared" si="0"/>
        <v xml:space="preserve"> </v>
      </c>
      <c r="D32" s="67" t="str">
        <f t="shared" si="1"/>
        <v xml:space="preserve"> </v>
      </c>
      <c r="E32" s="67">
        <v>1.1574074074074073E-5</v>
      </c>
      <c r="F32" s="215" t="e">
        <f t="shared" si="2"/>
        <v>#N/A</v>
      </c>
      <c r="G32" t="str">
        <f>IF((ISERROR((VLOOKUP(B32,Calculation!C$3:C$2610,1,FALSE)))),"not entered","")</f>
        <v/>
      </c>
      <c r="H32" t="str">
        <f>IF(ISNA(VLOOKUP(D32,Calculation!$AI$12:$AI$88,1,FALSE)),"NO club name match","Club Name Match")</f>
        <v>NO club name match</v>
      </c>
    </row>
    <row r="33" spans="2:8" x14ac:dyDescent="0.2">
      <c r="B33" s="66" t="s">
        <v>5</v>
      </c>
      <c r="C33" s="67" t="str">
        <f t="shared" si="0"/>
        <v xml:space="preserve"> </v>
      </c>
      <c r="D33" s="67" t="str">
        <f t="shared" si="1"/>
        <v xml:space="preserve"> </v>
      </c>
      <c r="E33" s="67">
        <v>1.1574074074074073E-5</v>
      </c>
      <c r="F33" s="215" t="e">
        <f t="shared" si="2"/>
        <v>#N/A</v>
      </c>
      <c r="G33" t="str">
        <f>IF((ISERROR((VLOOKUP(B33,Calculation!C$3:C$2610,1,FALSE)))),"not entered","")</f>
        <v/>
      </c>
      <c r="H33" t="str">
        <f>IF(ISNA(VLOOKUP(D33,Calculation!$AI$12:$AI$88,1,FALSE)),"NO club name match","Club Name Match")</f>
        <v>NO club name match</v>
      </c>
    </row>
    <row r="34" spans="2:8" x14ac:dyDescent="0.2">
      <c r="B34" s="66" t="s">
        <v>5</v>
      </c>
      <c r="C34" s="67" t="str">
        <f t="shared" si="0"/>
        <v xml:space="preserve"> </v>
      </c>
      <c r="D34" s="67" t="str">
        <f t="shared" si="1"/>
        <v xml:space="preserve"> </v>
      </c>
      <c r="E34" s="67">
        <v>1.1574074074074073E-5</v>
      </c>
      <c r="F34" s="215" t="e">
        <f t="shared" si="2"/>
        <v>#N/A</v>
      </c>
      <c r="G34" t="str">
        <f>IF((ISERROR((VLOOKUP(B34,Calculation!C$3:C$2610,1,FALSE)))),"not entered","")</f>
        <v/>
      </c>
      <c r="H34" t="str">
        <f>IF(ISNA(VLOOKUP(D34,Calculation!$AI$12:$AI$88,1,FALSE)),"NO club name match","Club Name Match")</f>
        <v>NO club name match</v>
      </c>
    </row>
    <row r="35" spans="2:8" x14ac:dyDescent="0.2">
      <c r="B35" s="66" t="s">
        <v>5</v>
      </c>
      <c r="C35" s="67" t="str">
        <f t="shared" si="0"/>
        <v xml:space="preserve"> </v>
      </c>
      <c r="D35" s="67" t="str">
        <f t="shared" si="1"/>
        <v xml:space="preserve"> </v>
      </c>
      <c r="E35" s="67">
        <v>1.1574074074074073E-5</v>
      </c>
      <c r="F35" s="215" t="e">
        <f t="shared" si="2"/>
        <v>#N/A</v>
      </c>
      <c r="G35" t="str">
        <f>IF((ISERROR((VLOOKUP(B35,Calculation!C$3:C$2610,1,FALSE)))),"not entered","")</f>
        <v/>
      </c>
      <c r="H35" t="str">
        <f>IF(ISNA(VLOOKUP(D35,Calculation!$AI$12:$AI$88,1,FALSE)),"NO club name match","Club Name Match")</f>
        <v>NO club name match</v>
      </c>
    </row>
    <row r="36" spans="2:8" x14ac:dyDescent="0.2">
      <c r="B36" s="66" t="s">
        <v>5</v>
      </c>
      <c r="C36" s="67" t="str">
        <f t="shared" si="0"/>
        <v xml:space="preserve"> </v>
      </c>
      <c r="D36" s="67" t="str">
        <f t="shared" si="1"/>
        <v xml:space="preserve"> </v>
      </c>
      <c r="E36" s="67">
        <v>1.1574074074074073E-5</v>
      </c>
      <c r="F36" s="215" t="e">
        <f t="shared" si="2"/>
        <v>#N/A</v>
      </c>
      <c r="G36" t="str">
        <f>IF((ISERROR((VLOOKUP(B36,Calculation!C$3:C$2610,1,FALSE)))),"not entered","")</f>
        <v/>
      </c>
      <c r="H36" t="str">
        <f>IF(ISNA(VLOOKUP(D36,Calculation!$AI$12:$AI$88,1,FALSE)),"NO club name match","Club Name Match")</f>
        <v>NO club name match</v>
      </c>
    </row>
    <row r="37" spans="2:8" x14ac:dyDescent="0.2">
      <c r="B37" s="66" t="s">
        <v>5</v>
      </c>
      <c r="C37" s="67" t="str">
        <f t="shared" si="0"/>
        <v xml:space="preserve"> </v>
      </c>
      <c r="D37" s="67" t="str">
        <f t="shared" si="1"/>
        <v xml:space="preserve"> </v>
      </c>
      <c r="E37" s="67">
        <v>1.1574074074074073E-5</v>
      </c>
      <c r="F37" s="215" t="e">
        <f t="shared" si="2"/>
        <v>#N/A</v>
      </c>
      <c r="G37" t="str">
        <f>IF((ISERROR((VLOOKUP(B37,Calculation!C$3:C$2610,1,FALSE)))),"not entered","")</f>
        <v/>
      </c>
      <c r="H37" t="str">
        <f>IF(ISNA(VLOOKUP(D37,Calculation!$AI$12:$AI$88,1,FALSE)),"NO club name match","Club Name Match")</f>
        <v>NO club name match</v>
      </c>
    </row>
    <row r="38" spans="2:8" x14ac:dyDescent="0.2">
      <c r="B38" s="66" t="s">
        <v>5</v>
      </c>
      <c r="C38" s="67" t="str">
        <f t="shared" si="0"/>
        <v xml:space="preserve"> </v>
      </c>
      <c r="D38" s="67" t="str">
        <f t="shared" si="1"/>
        <v xml:space="preserve"> </v>
      </c>
      <c r="E38" s="67">
        <v>1.1574074074074073E-5</v>
      </c>
      <c r="F38" s="215" t="e">
        <f t="shared" si="2"/>
        <v>#N/A</v>
      </c>
      <c r="G38" t="str">
        <f>IF((ISERROR((VLOOKUP(B38,Calculation!C$3:C$2610,1,FALSE)))),"not entered","")</f>
        <v/>
      </c>
      <c r="H38" t="str">
        <f>IF(ISNA(VLOOKUP(D38,Calculation!$AI$12:$AI$88,1,FALSE)),"NO club name match","Club Name Match")</f>
        <v>NO club name match</v>
      </c>
    </row>
    <row r="39" spans="2:8" x14ac:dyDescent="0.2">
      <c r="B39" s="66" t="s">
        <v>5</v>
      </c>
      <c r="C39" s="67" t="str">
        <f t="shared" si="0"/>
        <v xml:space="preserve"> </v>
      </c>
      <c r="D39" s="67" t="str">
        <f t="shared" si="1"/>
        <v xml:space="preserve"> </v>
      </c>
      <c r="E39" s="67">
        <v>1.1574074074074073E-5</v>
      </c>
      <c r="F39" s="215" t="e">
        <f t="shared" si="2"/>
        <v>#N/A</v>
      </c>
      <c r="G39" t="str">
        <f>IF((ISERROR((VLOOKUP(B39,Calculation!C$3:C$2610,1,FALSE)))),"not entered","")</f>
        <v/>
      </c>
      <c r="H39" t="str">
        <f>IF(ISNA(VLOOKUP(D39,Calculation!$AI$12:$AI$88,1,FALSE)),"NO club name match","Club Name Match")</f>
        <v>NO club name match</v>
      </c>
    </row>
    <row r="40" spans="2:8" x14ac:dyDescent="0.2">
      <c r="B40" s="66" t="s">
        <v>5</v>
      </c>
      <c r="C40" s="67" t="str">
        <f t="shared" si="0"/>
        <v xml:space="preserve"> </v>
      </c>
      <c r="D40" s="67" t="str">
        <f t="shared" si="1"/>
        <v xml:space="preserve"> </v>
      </c>
      <c r="E40" s="67">
        <v>1.1574074074074073E-5</v>
      </c>
      <c r="F40" s="215" t="e">
        <f t="shared" si="2"/>
        <v>#N/A</v>
      </c>
      <c r="G40" t="str">
        <f>IF((ISERROR((VLOOKUP(B40,Calculation!C$3:C$2610,1,FALSE)))),"not entered","")</f>
        <v/>
      </c>
      <c r="H40" t="str">
        <f>IF(ISNA(VLOOKUP(D40,Calculation!$AI$12:$AI$88,1,FALSE)),"NO club name match","Club Name Match")</f>
        <v>NO club name match</v>
      </c>
    </row>
    <row r="41" spans="2:8" x14ac:dyDescent="0.2">
      <c r="B41" s="66" t="s">
        <v>5</v>
      </c>
      <c r="C41" s="67" t="str">
        <f t="shared" si="0"/>
        <v xml:space="preserve"> </v>
      </c>
      <c r="D41" s="67" t="str">
        <f t="shared" si="1"/>
        <v xml:space="preserve"> </v>
      </c>
      <c r="E41" s="67">
        <v>1.1574074074074073E-5</v>
      </c>
      <c r="F41" s="215" t="e">
        <f t="shared" si="2"/>
        <v>#N/A</v>
      </c>
      <c r="G41" t="str">
        <f>IF((ISERROR((VLOOKUP(B41,Calculation!C$3:C$2610,1,FALSE)))),"not entered","")</f>
        <v/>
      </c>
      <c r="H41" t="str">
        <f>IF(ISNA(VLOOKUP(D41,Calculation!$AI$12:$AI$88,1,FALSE)),"NO club name match","Club Name Match")</f>
        <v>NO club name match</v>
      </c>
    </row>
    <row r="42" spans="2:8" x14ac:dyDescent="0.2">
      <c r="B42" s="66" t="s">
        <v>5</v>
      </c>
      <c r="C42" s="67" t="str">
        <f t="shared" si="0"/>
        <v xml:space="preserve"> </v>
      </c>
      <c r="D42" s="67" t="str">
        <f t="shared" si="1"/>
        <v xml:space="preserve"> </v>
      </c>
      <c r="E42" s="67">
        <v>1.1574074074074073E-5</v>
      </c>
      <c r="F42" s="215" t="e">
        <f t="shared" si="2"/>
        <v>#N/A</v>
      </c>
      <c r="G42" t="str">
        <f>IF((ISERROR((VLOOKUP(B42,Calculation!C$3:C$2610,1,FALSE)))),"not entered","")</f>
        <v/>
      </c>
      <c r="H42" t="str">
        <f>IF(ISNA(VLOOKUP(D42,Calculation!$AI$12:$AI$88,1,FALSE)),"NO club name match","Club Name Match")</f>
        <v>NO club name match</v>
      </c>
    </row>
    <row r="43" spans="2:8" x14ac:dyDescent="0.2">
      <c r="B43" s="66" t="s">
        <v>5</v>
      </c>
      <c r="C43" s="67" t="str">
        <f t="shared" si="0"/>
        <v xml:space="preserve"> </v>
      </c>
      <c r="D43" s="67" t="str">
        <f t="shared" si="1"/>
        <v xml:space="preserve"> </v>
      </c>
      <c r="E43" s="67">
        <v>1.1574074074074073E-5</v>
      </c>
      <c r="F43" s="215" t="e">
        <f t="shared" si="2"/>
        <v>#N/A</v>
      </c>
      <c r="G43" t="str">
        <f>IF((ISERROR((VLOOKUP(B43,Calculation!C$3:C$2610,1,FALSE)))),"not entered","")</f>
        <v/>
      </c>
      <c r="H43" t="str">
        <f>IF(ISNA(VLOOKUP(D43,Calculation!$AI$12:$AI$88,1,FALSE)),"NO club name match","Club Name Match")</f>
        <v>NO club name match</v>
      </c>
    </row>
    <row r="44" spans="2:8" x14ac:dyDescent="0.2">
      <c r="B44" s="66" t="s">
        <v>5</v>
      </c>
      <c r="C44" s="67" t="str">
        <f t="shared" si="0"/>
        <v xml:space="preserve"> </v>
      </c>
      <c r="D44" s="67" t="str">
        <f t="shared" si="1"/>
        <v xml:space="preserve"> </v>
      </c>
      <c r="E44" s="67">
        <v>1.1574074074074073E-5</v>
      </c>
      <c r="F44" s="215" t="e">
        <f t="shared" si="2"/>
        <v>#N/A</v>
      </c>
      <c r="G44" t="str">
        <f>IF((ISERROR((VLOOKUP(B44,Calculation!C$3:C$2610,1,FALSE)))),"not entered","")</f>
        <v/>
      </c>
      <c r="H44" t="str">
        <f>IF(ISNA(VLOOKUP(D44,Calculation!$AI$12:$AI$88,1,FALSE)),"NO club name match","Club Name Match")</f>
        <v>NO club name match</v>
      </c>
    </row>
    <row r="45" spans="2:8" x14ac:dyDescent="0.2">
      <c r="B45" s="66" t="s">
        <v>5</v>
      </c>
      <c r="C45" s="67" t="str">
        <f t="shared" si="0"/>
        <v xml:space="preserve"> </v>
      </c>
      <c r="D45" s="67" t="str">
        <f t="shared" si="1"/>
        <v xml:space="preserve"> </v>
      </c>
      <c r="E45" s="67">
        <v>1.1574074074074073E-5</v>
      </c>
      <c r="F45" s="215" t="e">
        <f t="shared" si="2"/>
        <v>#N/A</v>
      </c>
      <c r="G45" t="str">
        <f>IF((ISERROR((VLOOKUP(B45,Calculation!C$3:C$2610,1,FALSE)))),"not entered","")</f>
        <v/>
      </c>
      <c r="H45" t="str">
        <f>IF(ISNA(VLOOKUP(D45,Calculation!$AI$12:$AI$88,1,FALSE)),"NO club name match","Club Name Match")</f>
        <v>NO club name match</v>
      </c>
    </row>
    <row r="46" spans="2:8" x14ac:dyDescent="0.2">
      <c r="B46" s="66" t="s">
        <v>5</v>
      </c>
      <c r="C46" s="67" t="str">
        <f t="shared" si="0"/>
        <v xml:space="preserve"> </v>
      </c>
      <c r="D46" s="67" t="str">
        <f t="shared" si="1"/>
        <v xml:space="preserve"> </v>
      </c>
      <c r="E46" s="67">
        <v>1.1574074074074073E-5</v>
      </c>
      <c r="F46" s="215" t="e">
        <f t="shared" si="2"/>
        <v>#N/A</v>
      </c>
      <c r="G46" t="str">
        <f>IF((ISERROR((VLOOKUP(B46,Calculation!C$3:C$2610,1,FALSE)))),"not entered","")</f>
        <v/>
      </c>
      <c r="H46" t="str">
        <f>IF(ISNA(VLOOKUP(D46,Calculation!$AI$12:$AI$88,1,FALSE)),"NO club name match","Club Name Match")</f>
        <v>NO club name match</v>
      </c>
    </row>
    <row r="47" spans="2:8" x14ac:dyDescent="0.2">
      <c r="B47" s="66" t="s">
        <v>5</v>
      </c>
      <c r="C47" s="67" t="str">
        <f t="shared" si="0"/>
        <v xml:space="preserve"> </v>
      </c>
      <c r="D47" s="67" t="str">
        <f t="shared" si="1"/>
        <v xml:space="preserve"> </v>
      </c>
      <c r="E47" s="67">
        <v>1.1574074074074073E-5</v>
      </c>
      <c r="F47" s="215" t="e">
        <f t="shared" si="2"/>
        <v>#N/A</v>
      </c>
      <c r="G47" t="str">
        <f>IF((ISERROR((VLOOKUP(B47,Calculation!C$3:C$2610,1,FALSE)))),"not entered","")</f>
        <v/>
      </c>
      <c r="H47" t="str">
        <f>IF(ISNA(VLOOKUP(D47,Calculation!$AI$12:$AI$88,1,FALSE)),"NO club name match","Club Name Match")</f>
        <v>NO club name match</v>
      </c>
    </row>
    <row r="48" spans="2:8" x14ac:dyDescent="0.2">
      <c r="B48" s="66" t="s">
        <v>5</v>
      </c>
      <c r="C48" s="67" t="str">
        <f t="shared" si="0"/>
        <v xml:space="preserve"> </v>
      </c>
      <c r="D48" s="67" t="str">
        <f t="shared" si="1"/>
        <v xml:space="preserve"> </v>
      </c>
      <c r="E48" s="67">
        <v>1.1574074074074073E-5</v>
      </c>
      <c r="F48" s="215" t="e">
        <f t="shared" si="2"/>
        <v>#N/A</v>
      </c>
      <c r="G48" t="str">
        <f>IF((ISERROR((VLOOKUP(B48,Calculation!C$3:C$2610,1,FALSE)))),"not entered","")</f>
        <v/>
      </c>
      <c r="H48" t="str">
        <f>IF(ISNA(VLOOKUP(D48,Calculation!$AI$12:$AI$88,1,FALSE)),"NO club name match","Club Name Match")</f>
        <v>NO club name match</v>
      </c>
    </row>
    <row r="49" spans="2:8" x14ac:dyDescent="0.2">
      <c r="B49" s="66" t="s">
        <v>5</v>
      </c>
      <c r="C49" s="67" t="str">
        <f t="shared" si="0"/>
        <v xml:space="preserve"> </v>
      </c>
      <c r="D49" s="67" t="str">
        <f t="shared" si="1"/>
        <v xml:space="preserve"> </v>
      </c>
      <c r="E49" s="67">
        <v>1.1574074074074073E-5</v>
      </c>
      <c r="F49" s="215" t="e">
        <f t="shared" si="2"/>
        <v>#N/A</v>
      </c>
      <c r="G49" t="str">
        <f>IF((ISERROR((VLOOKUP(B49,Calculation!C$3:C$2610,1,FALSE)))),"not entered","")</f>
        <v/>
      </c>
      <c r="H49" t="str">
        <f>IF(ISNA(VLOOKUP(D49,Calculation!$AI$12:$AI$88,1,FALSE)),"NO club name match","Club Name Match")</f>
        <v>NO club name match</v>
      </c>
    </row>
    <row r="50" spans="2:8" x14ac:dyDescent="0.2">
      <c r="B50" s="66" t="s">
        <v>5</v>
      </c>
      <c r="C50" s="67" t="str">
        <f t="shared" si="0"/>
        <v xml:space="preserve"> </v>
      </c>
      <c r="D50" s="67" t="str">
        <f t="shared" si="1"/>
        <v xml:space="preserve"> </v>
      </c>
      <c r="E50" s="67">
        <v>1.1574074074074073E-5</v>
      </c>
      <c r="F50" s="215" t="e">
        <f t="shared" si="2"/>
        <v>#N/A</v>
      </c>
      <c r="G50" t="str">
        <f>IF((ISERROR((VLOOKUP(B50,Calculation!C$3:C$2610,1,FALSE)))),"not entered","")</f>
        <v/>
      </c>
      <c r="H50" t="str">
        <f>IF(ISNA(VLOOKUP(D50,Calculation!$AI$12:$AI$88,1,FALSE)),"NO club name match","Club Name Match")</f>
        <v>NO club name match</v>
      </c>
    </row>
    <row r="51" spans="2:8" x14ac:dyDescent="0.2">
      <c r="B51" s="66" t="s">
        <v>5</v>
      </c>
      <c r="C51" s="67" t="str">
        <f t="shared" si="0"/>
        <v xml:space="preserve"> </v>
      </c>
      <c r="D51" s="67" t="str">
        <f t="shared" si="1"/>
        <v xml:space="preserve"> </v>
      </c>
      <c r="E51" s="67">
        <v>1.1574074074074073E-5</v>
      </c>
      <c r="F51" s="215" t="e">
        <f t="shared" si="2"/>
        <v>#N/A</v>
      </c>
      <c r="G51" t="str">
        <f>IF((ISERROR((VLOOKUP(B51,Calculation!C$3:C$2610,1,FALSE)))),"not entered","")</f>
        <v/>
      </c>
      <c r="H51" t="str">
        <f>IF(ISNA(VLOOKUP(D51,Calculation!$AI$12:$AI$88,1,FALSE)),"NO club name match","Club Name Match")</f>
        <v>NO club name match</v>
      </c>
    </row>
    <row r="52" spans="2:8" x14ac:dyDescent="0.2">
      <c r="B52" s="66" t="s">
        <v>5</v>
      </c>
      <c r="C52" s="67" t="str">
        <f t="shared" si="0"/>
        <v xml:space="preserve"> </v>
      </c>
      <c r="D52" s="67" t="str">
        <f t="shared" si="1"/>
        <v xml:space="preserve"> </v>
      </c>
      <c r="E52" s="67">
        <v>1.1574074074074073E-5</v>
      </c>
      <c r="F52" s="215" t="e">
        <f t="shared" si="2"/>
        <v>#N/A</v>
      </c>
      <c r="G52" t="str">
        <f>IF((ISERROR((VLOOKUP(B52,Calculation!C$3:C$2610,1,FALSE)))),"not entered","")</f>
        <v/>
      </c>
      <c r="H52" t="str">
        <f>IF(ISNA(VLOOKUP(D52,Calculation!$AI$12:$AI$88,1,FALSE)),"NO club name match","Club Name Match")</f>
        <v>NO club name match</v>
      </c>
    </row>
    <row r="53" spans="2:8" x14ac:dyDescent="0.2">
      <c r="B53" s="66" t="s">
        <v>5</v>
      </c>
      <c r="C53" s="67" t="str">
        <f t="shared" si="0"/>
        <v xml:space="preserve"> </v>
      </c>
      <c r="D53" s="67" t="str">
        <f t="shared" si="1"/>
        <v xml:space="preserve"> </v>
      </c>
      <c r="E53" s="67">
        <v>1.1574074074074073E-5</v>
      </c>
      <c r="F53" s="215" t="e">
        <f t="shared" si="2"/>
        <v>#N/A</v>
      </c>
      <c r="G53" t="str">
        <f>IF((ISERROR((VLOOKUP(B53,Calculation!C$3:C$2610,1,FALSE)))),"not entered","")</f>
        <v/>
      </c>
      <c r="H53" t="str">
        <f>IF(ISNA(VLOOKUP(D53,Calculation!$AI$12:$AI$88,1,FALSE)),"NO club name match","Club Name Match")</f>
        <v>NO club name match</v>
      </c>
    </row>
    <row r="54" spans="2:8" x14ac:dyDescent="0.2">
      <c r="B54" s="66" t="s">
        <v>5</v>
      </c>
      <c r="C54" s="67" t="str">
        <f t="shared" si="0"/>
        <v xml:space="preserve"> </v>
      </c>
      <c r="D54" s="67" t="str">
        <f t="shared" si="1"/>
        <v xml:space="preserve"> </v>
      </c>
      <c r="E54" s="67">
        <v>1.1574074074074073E-5</v>
      </c>
      <c r="F54" s="215" t="e">
        <f t="shared" si="2"/>
        <v>#N/A</v>
      </c>
      <c r="G54" t="str">
        <f>IF((ISERROR((VLOOKUP(B54,Calculation!C$3:C$2610,1,FALSE)))),"not entered","")</f>
        <v/>
      </c>
      <c r="H54" t="str">
        <f>IF(ISNA(VLOOKUP(D54,Calculation!$AI$12:$AI$88,1,FALSE)),"NO club name match","Club Name Match")</f>
        <v>NO club name match</v>
      </c>
    </row>
    <row r="55" spans="2:8" x14ac:dyDescent="0.2">
      <c r="B55" s="66" t="s">
        <v>5</v>
      </c>
      <c r="C55" s="67" t="str">
        <f t="shared" si="0"/>
        <v xml:space="preserve"> </v>
      </c>
      <c r="D55" s="67" t="str">
        <f t="shared" si="1"/>
        <v xml:space="preserve"> </v>
      </c>
      <c r="E55" s="67">
        <v>1.1574074074074073E-5</v>
      </c>
      <c r="F55" s="215" t="e">
        <f t="shared" si="2"/>
        <v>#N/A</v>
      </c>
      <c r="G55" t="str">
        <f>IF((ISERROR((VLOOKUP(B55,Calculation!C$3:C$2610,1,FALSE)))),"not entered","")</f>
        <v/>
      </c>
      <c r="H55" t="str">
        <f>IF(ISNA(VLOOKUP(D55,Calculation!$AI$12:$AI$88,1,FALSE)),"NO club name match","Club Name Match")</f>
        <v>NO club name match</v>
      </c>
    </row>
    <row r="56" spans="2:8" x14ac:dyDescent="0.2">
      <c r="B56" s="66" t="s">
        <v>5</v>
      </c>
      <c r="C56" s="67" t="str">
        <f t="shared" si="0"/>
        <v xml:space="preserve"> </v>
      </c>
      <c r="D56" s="67" t="str">
        <f t="shared" si="1"/>
        <v xml:space="preserve"> </v>
      </c>
      <c r="E56" s="67">
        <v>1.1574074074074073E-5</v>
      </c>
      <c r="F56" s="215" t="e">
        <f t="shared" si="2"/>
        <v>#N/A</v>
      </c>
      <c r="G56" t="str">
        <f>IF((ISERROR((VLOOKUP(B56,Calculation!C$3:C$2610,1,FALSE)))),"not entered","")</f>
        <v/>
      </c>
      <c r="H56" t="str">
        <f>IF(ISNA(VLOOKUP(D56,Calculation!$AI$12:$AI$88,1,FALSE)),"NO club name match","Club Name Match")</f>
        <v>NO club name match</v>
      </c>
    </row>
    <row r="57" spans="2:8" x14ac:dyDescent="0.2">
      <c r="B57" s="66" t="s">
        <v>5</v>
      </c>
      <c r="C57" s="67" t="str">
        <f t="shared" si="0"/>
        <v xml:space="preserve"> </v>
      </c>
      <c r="D57" s="67" t="str">
        <f t="shared" si="1"/>
        <v xml:space="preserve"> </v>
      </c>
      <c r="E57" s="67">
        <v>1.1574074074074073E-5</v>
      </c>
      <c r="F57" s="215" t="e">
        <f t="shared" si="2"/>
        <v>#N/A</v>
      </c>
      <c r="G57" t="str">
        <f>IF((ISERROR((VLOOKUP(B57,Calculation!C$3:C$2610,1,FALSE)))),"not entered","")</f>
        <v/>
      </c>
      <c r="H57" t="str">
        <f>IF(ISNA(VLOOKUP(D57,Calculation!$AI$12:$AI$88,1,FALSE)),"NO club name match","Club Name Match")</f>
        <v>NO club name match</v>
      </c>
    </row>
    <row r="58" spans="2:8" x14ac:dyDescent="0.2">
      <c r="B58" s="66" t="s">
        <v>5</v>
      </c>
      <c r="C58" s="67" t="str">
        <f t="shared" si="0"/>
        <v xml:space="preserve"> </v>
      </c>
      <c r="D58" s="67" t="str">
        <f t="shared" si="1"/>
        <v xml:space="preserve"> </v>
      </c>
      <c r="E58" s="67">
        <v>1.1574074074074073E-5</v>
      </c>
      <c r="F58" s="215" t="e">
        <f t="shared" si="2"/>
        <v>#N/A</v>
      </c>
      <c r="G58" t="str">
        <f>IF((ISERROR((VLOOKUP(B58,Calculation!C$3:C$2610,1,FALSE)))),"not entered","")</f>
        <v/>
      </c>
      <c r="H58" t="str">
        <f>IF(ISNA(VLOOKUP(D58,Calculation!$AI$12:$AI$88,1,FALSE)),"NO club name match","Club Name Match")</f>
        <v>NO club name match</v>
      </c>
    </row>
    <row r="59" spans="2:8" x14ac:dyDescent="0.2">
      <c r="B59" s="66" t="s">
        <v>5</v>
      </c>
      <c r="C59" s="67" t="str">
        <f t="shared" si="0"/>
        <v xml:space="preserve"> </v>
      </c>
      <c r="D59" s="67" t="str">
        <f t="shared" si="1"/>
        <v xml:space="preserve"> </v>
      </c>
      <c r="E59" s="67">
        <v>1.1574074074074073E-5</v>
      </c>
      <c r="F59" s="215" t="e">
        <f t="shared" si="2"/>
        <v>#N/A</v>
      </c>
      <c r="G59" t="str">
        <f>IF((ISERROR((VLOOKUP(B59,Calculation!C$3:C$2610,1,FALSE)))),"not entered","")</f>
        <v/>
      </c>
      <c r="H59" t="str">
        <f>IF(ISNA(VLOOKUP(D59,Calculation!$AI$12:$AI$88,1,FALSE)),"NO club name match","Club Name Match")</f>
        <v>NO club name match</v>
      </c>
    </row>
    <row r="60" spans="2:8" x14ac:dyDescent="0.2">
      <c r="B60" s="66" t="s">
        <v>5</v>
      </c>
      <c r="C60" s="67" t="str">
        <f t="shared" si="0"/>
        <v xml:space="preserve"> </v>
      </c>
      <c r="D60" s="67" t="str">
        <f t="shared" si="1"/>
        <v xml:space="preserve"> </v>
      </c>
      <c r="E60" s="67">
        <v>1.1574074074074073E-5</v>
      </c>
      <c r="F60" s="215" t="e">
        <f t="shared" si="2"/>
        <v>#N/A</v>
      </c>
      <c r="G60" t="str">
        <f>IF((ISERROR((VLOOKUP(B60,Calculation!C$3:C$2610,1,FALSE)))),"not entered","")</f>
        <v/>
      </c>
      <c r="H60" t="str">
        <f>IF(ISNA(VLOOKUP(D60,Calculation!$AI$12:$AI$88,1,FALSE)),"NO club name match","Club Name Match")</f>
        <v>NO club name match</v>
      </c>
    </row>
    <row r="61" spans="2:8" x14ac:dyDescent="0.2">
      <c r="B61" s="66" t="s">
        <v>5</v>
      </c>
      <c r="C61" s="67" t="str">
        <f t="shared" si="0"/>
        <v xml:space="preserve"> </v>
      </c>
      <c r="D61" s="67" t="str">
        <f t="shared" si="1"/>
        <v xml:space="preserve"> </v>
      </c>
      <c r="E61" s="67">
        <v>1.1574074074074073E-5</v>
      </c>
      <c r="F61" s="215" t="e">
        <f t="shared" si="2"/>
        <v>#N/A</v>
      </c>
      <c r="G61" t="str">
        <f>IF((ISERROR((VLOOKUP(B61,Calculation!C$3:C$2610,1,FALSE)))),"not entered","")</f>
        <v/>
      </c>
      <c r="H61" t="str">
        <f>IF(ISNA(VLOOKUP(D61,Calculation!$AI$12:$AI$88,1,FALSE)),"NO club name match","Club Name Match")</f>
        <v>NO club name match</v>
      </c>
    </row>
    <row r="62" spans="2:8" x14ac:dyDescent="0.2">
      <c r="B62" s="66" t="s">
        <v>5</v>
      </c>
      <c r="C62" s="67" t="str">
        <f t="shared" si="0"/>
        <v xml:space="preserve"> </v>
      </c>
      <c r="D62" s="67" t="str">
        <f t="shared" si="1"/>
        <v xml:space="preserve"> </v>
      </c>
      <c r="E62" s="67">
        <v>1.1574074074074073E-5</v>
      </c>
      <c r="F62" s="215" t="e">
        <f t="shared" si="2"/>
        <v>#N/A</v>
      </c>
      <c r="G62" t="str">
        <f>IF((ISERROR((VLOOKUP(B62,Calculation!C$3:C$2610,1,FALSE)))),"not entered","")</f>
        <v/>
      </c>
      <c r="H62" t="str">
        <f>IF(ISNA(VLOOKUP(D62,Calculation!$AI$12:$AI$88,1,FALSE)),"NO club name match","Club Name Match")</f>
        <v>NO club name match</v>
      </c>
    </row>
    <row r="63" spans="2:8" x14ac:dyDescent="0.2">
      <c r="B63" s="66" t="s">
        <v>5</v>
      </c>
      <c r="C63" s="67" t="str">
        <f t="shared" si="0"/>
        <v xml:space="preserve"> </v>
      </c>
      <c r="D63" s="67" t="str">
        <f t="shared" si="1"/>
        <v xml:space="preserve"> </v>
      </c>
      <c r="E63" s="67">
        <v>1.1574074074074073E-5</v>
      </c>
      <c r="F63" s="215" t="e">
        <f t="shared" si="2"/>
        <v>#N/A</v>
      </c>
      <c r="G63" t="str">
        <f>IF((ISERROR((VLOOKUP(B63,Calculation!C$3:C$2610,1,FALSE)))),"not entered","")</f>
        <v/>
      </c>
      <c r="H63" t="str">
        <f>IF(ISNA(VLOOKUP(D63,Calculation!$AI$12:$AI$88,1,FALSE)),"NO club name match","Club Name Match")</f>
        <v>NO club name match</v>
      </c>
    </row>
    <row r="64" spans="2:8" x14ac:dyDescent="0.2">
      <c r="B64" s="66" t="s">
        <v>5</v>
      </c>
      <c r="C64" s="67" t="str">
        <f t="shared" si="0"/>
        <v xml:space="preserve"> </v>
      </c>
      <c r="D64" s="67" t="str">
        <f t="shared" si="1"/>
        <v xml:space="preserve"> </v>
      </c>
      <c r="E64" s="67">
        <v>1.1574074074074073E-5</v>
      </c>
      <c r="F64" s="215" t="e">
        <f t="shared" si="2"/>
        <v>#N/A</v>
      </c>
      <c r="G64" t="str">
        <f>IF((ISERROR((VLOOKUP(B64,Calculation!C$3:C$2610,1,FALSE)))),"not entered","")</f>
        <v/>
      </c>
      <c r="H64" t="str">
        <f>IF(ISNA(VLOOKUP(D64,Calculation!$AI$12:$AI$88,1,FALSE)),"NO club name match","Club Name Match")</f>
        <v>NO club name match</v>
      </c>
    </row>
    <row r="65" spans="2:8" x14ac:dyDescent="0.2">
      <c r="B65" s="66" t="s">
        <v>5</v>
      </c>
      <c r="C65" s="67" t="str">
        <f t="shared" si="0"/>
        <v xml:space="preserve"> </v>
      </c>
      <c r="D65" s="67" t="str">
        <f t="shared" si="1"/>
        <v xml:space="preserve"> </v>
      </c>
      <c r="E65" s="67">
        <v>1.1574074074074073E-5</v>
      </c>
      <c r="F65" s="215" t="e">
        <f t="shared" si="2"/>
        <v>#N/A</v>
      </c>
      <c r="G65" t="str">
        <f>IF((ISERROR((VLOOKUP(B65,Calculation!C$3:C$2610,1,FALSE)))),"not entered","")</f>
        <v/>
      </c>
      <c r="H65" t="str">
        <f>IF(ISNA(VLOOKUP(D65,Calculation!$AI$12:$AI$88,1,FALSE)),"NO club name match","Club Name Match")</f>
        <v>NO club name match</v>
      </c>
    </row>
    <row r="66" spans="2:8" x14ac:dyDescent="0.2">
      <c r="B66" s="66" t="s">
        <v>5</v>
      </c>
      <c r="C66" s="67" t="str">
        <f t="shared" si="0"/>
        <v xml:space="preserve"> </v>
      </c>
      <c r="D66" s="67" t="str">
        <f t="shared" si="1"/>
        <v xml:space="preserve"> </v>
      </c>
      <c r="E66" s="67">
        <v>1.1574074074074073E-5</v>
      </c>
      <c r="F66" s="215" t="e">
        <f t="shared" si="2"/>
        <v>#N/A</v>
      </c>
      <c r="G66" t="str">
        <f>IF((ISERROR((VLOOKUP(B66,Calculation!C$3:C$2610,1,FALSE)))),"not entered","")</f>
        <v/>
      </c>
      <c r="H66" t="str">
        <f>IF(ISNA(VLOOKUP(D66,Calculation!$AI$12:$AI$88,1,FALSE)),"NO club name match","Club Name Match")</f>
        <v>NO club name match</v>
      </c>
    </row>
    <row r="67" spans="2:8" x14ac:dyDescent="0.2">
      <c r="B67" s="66" t="s">
        <v>5</v>
      </c>
      <c r="C67" s="67" t="str">
        <f t="shared" si="0"/>
        <v xml:space="preserve"> </v>
      </c>
      <c r="D67" s="67" t="str">
        <f t="shared" si="1"/>
        <v xml:space="preserve"> </v>
      </c>
      <c r="E67" s="67">
        <v>1.1574074074074073E-5</v>
      </c>
      <c r="F67" s="215" t="e">
        <f t="shared" si="2"/>
        <v>#N/A</v>
      </c>
      <c r="G67" t="str">
        <f>IF((ISERROR((VLOOKUP(B67,Calculation!C$3:C$2610,1,FALSE)))),"not entered","")</f>
        <v/>
      </c>
      <c r="H67" t="str">
        <f>IF(ISNA(VLOOKUP(D67,Calculation!$AI$12:$AI$88,1,FALSE)),"NO club name match","Club Name Match")</f>
        <v>NO club name match</v>
      </c>
    </row>
    <row r="68" spans="2:8" x14ac:dyDescent="0.2">
      <c r="B68" s="66" t="s">
        <v>5</v>
      </c>
      <c r="C68" s="67" t="str">
        <f t="shared" si="0"/>
        <v xml:space="preserve"> </v>
      </c>
      <c r="D68" s="67" t="str">
        <f t="shared" si="1"/>
        <v xml:space="preserve"> </v>
      </c>
      <c r="E68" s="67">
        <v>1.1574074074074073E-5</v>
      </c>
      <c r="F68" s="215" t="e">
        <f t="shared" si="2"/>
        <v>#N/A</v>
      </c>
      <c r="G68" t="str">
        <f>IF((ISERROR((VLOOKUP(B68,Calculation!C$3:C$2610,1,FALSE)))),"not entered","")</f>
        <v/>
      </c>
      <c r="H68" t="str">
        <f>IF(ISNA(VLOOKUP(D68,Calculation!$AI$12:$AI$88,1,FALSE)),"NO club name match","Club Name Match")</f>
        <v>NO club name match</v>
      </c>
    </row>
    <row r="69" spans="2:8" x14ac:dyDescent="0.2">
      <c r="B69" s="66" t="s">
        <v>5</v>
      </c>
      <c r="C69" s="67" t="str">
        <f t="shared" si="0"/>
        <v xml:space="preserve"> </v>
      </c>
      <c r="D69" s="67" t="str">
        <f t="shared" si="1"/>
        <v xml:space="preserve"> </v>
      </c>
      <c r="E69" s="67">
        <v>1.1574074074074073E-5</v>
      </c>
      <c r="F69" s="215" t="e">
        <f t="shared" si="2"/>
        <v>#N/A</v>
      </c>
      <c r="G69" t="str">
        <f>IF((ISERROR((VLOOKUP(B69,Calculation!C$3:C$2610,1,FALSE)))),"not entered","")</f>
        <v/>
      </c>
      <c r="H69" t="str">
        <f>IF(ISNA(VLOOKUP(D69,Calculation!$AI$12:$AI$88,1,FALSE)),"NO club name match","Club Name Match")</f>
        <v>NO club name match</v>
      </c>
    </row>
    <row r="70" spans="2:8" x14ac:dyDescent="0.2">
      <c r="B70" s="66" t="s">
        <v>5</v>
      </c>
      <c r="C70" s="67" t="str">
        <f t="shared" ref="C70:C133" si="3">VLOOKUP(B70,name,3,FALSE)</f>
        <v xml:space="preserve"> </v>
      </c>
      <c r="D70" s="67" t="str">
        <f t="shared" ref="D70:D133" si="4">VLOOKUP(B70,name,2,FALSE)</f>
        <v xml:space="preserve"> </v>
      </c>
      <c r="E70" s="67">
        <v>1.1574074074074073E-5</v>
      </c>
      <c r="F70" s="215" t="e">
        <f t="shared" ref="F70:F133" si="5">TRUNC((VLOOKUP(C70,C$4:E$5,3,FALSE))/(E70/10000))</f>
        <v>#N/A</v>
      </c>
      <c r="G70" t="str">
        <f>IF((ISERROR((VLOOKUP(B70,Calculation!C$3:C$2610,1,FALSE)))),"not entered","")</f>
        <v/>
      </c>
      <c r="H70" t="str">
        <f>IF(ISNA(VLOOKUP(D70,Calculation!$AI$12:$AI$88,1,FALSE)),"NO club name match","Club Name Match")</f>
        <v>NO club name match</v>
      </c>
    </row>
    <row r="71" spans="2:8" x14ac:dyDescent="0.2">
      <c r="B71" s="66" t="s">
        <v>5</v>
      </c>
      <c r="C71" s="67" t="str">
        <f t="shared" si="3"/>
        <v xml:space="preserve"> </v>
      </c>
      <c r="D71" s="67" t="str">
        <f t="shared" si="4"/>
        <v xml:space="preserve"> </v>
      </c>
      <c r="E71" s="67">
        <v>1.1574074074074073E-5</v>
      </c>
      <c r="F71" s="215" t="e">
        <f t="shared" si="5"/>
        <v>#N/A</v>
      </c>
      <c r="G71" t="str">
        <f>IF((ISERROR((VLOOKUP(B71,Calculation!C$3:C$2610,1,FALSE)))),"not entered","")</f>
        <v/>
      </c>
      <c r="H71" t="str">
        <f>IF(ISNA(VLOOKUP(D71,Calculation!$AI$12:$AI$88,1,FALSE)),"NO club name match","Club Name Match")</f>
        <v>NO club name match</v>
      </c>
    </row>
    <row r="72" spans="2:8" x14ac:dyDescent="0.2">
      <c r="B72" s="66" t="s">
        <v>5</v>
      </c>
      <c r="C72" s="67" t="str">
        <f t="shared" si="3"/>
        <v xml:space="preserve"> </v>
      </c>
      <c r="D72" s="67" t="str">
        <f t="shared" si="4"/>
        <v xml:space="preserve"> </v>
      </c>
      <c r="E72" s="67">
        <v>1.1574074074074073E-5</v>
      </c>
      <c r="F72" s="215" t="e">
        <f t="shared" si="5"/>
        <v>#N/A</v>
      </c>
      <c r="G72" t="str">
        <f>IF((ISERROR((VLOOKUP(B72,Calculation!C$3:C$2610,1,FALSE)))),"not entered","")</f>
        <v/>
      </c>
      <c r="H72" t="str">
        <f>IF(ISNA(VLOOKUP(D72,Calculation!$AI$12:$AI$88,1,FALSE)),"NO club name match","Club Name Match")</f>
        <v>NO club name match</v>
      </c>
    </row>
    <row r="73" spans="2:8" x14ac:dyDescent="0.2">
      <c r="B73" s="66" t="s">
        <v>5</v>
      </c>
      <c r="C73" s="67" t="str">
        <f t="shared" si="3"/>
        <v xml:space="preserve"> </v>
      </c>
      <c r="D73" s="67" t="str">
        <f t="shared" si="4"/>
        <v xml:space="preserve"> </v>
      </c>
      <c r="E73" s="67">
        <v>1.1574074074074073E-5</v>
      </c>
      <c r="F73" s="215" t="e">
        <f t="shared" si="5"/>
        <v>#N/A</v>
      </c>
      <c r="G73" t="str">
        <f>IF((ISERROR((VLOOKUP(B73,Calculation!C$3:C$2610,1,FALSE)))),"not entered","")</f>
        <v/>
      </c>
      <c r="H73" t="str">
        <f>IF(ISNA(VLOOKUP(D73,Calculation!$AI$12:$AI$88,1,FALSE)),"NO club name match","Club Name Match")</f>
        <v>NO club name match</v>
      </c>
    </row>
    <row r="74" spans="2:8" x14ac:dyDescent="0.2">
      <c r="B74" s="66" t="s">
        <v>5</v>
      </c>
      <c r="C74" s="67" t="str">
        <f t="shared" si="3"/>
        <v xml:space="preserve"> </v>
      </c>
      <c r="D74" s="67" t="str">
        <f t="shared" si="4"/>
        <v xml:space="preserve"> </v>
      </c>
      <c r="E74" s="67">
        <v>1.1574074074074073E-5</v>
      </c>
      <c r="F74" s="215" t="e">
        <f t="shared" si="5"/>
        <v>#N/A</v>
      </c>
      <c r="G74" t="str">
        <f>IF((ISERROR((VLOOKUP(B74,Calculation!C$3:C$2610,1,FALSE)))),"not entered","")</f>
        <v/>
      </c>
      <c r="H74" t="str">
        <f>IF(ISNA(VLOOKUP(D74,Calculation!$AI$12:$AI$88,1,FALSE)),"NO club name match","Club Name Match")</f>
        <v>NO club name match</v>
      </c>
    </row>
    <row r="75" spans="2:8" x14ac:dyDescent="0.2">
      <c r="B75" s="66" t="s">
        <v>5</v>
      </c>
      <c r="C75" s="67" t="str">
        <f t="shared" si="3"/>
        <v xml:space="preserve"> </v>
      </c>
      <c r="D75" s="67" t="str">
        <f t="shared" si="4"/>
        <v xml:space="preserve"> </v>
      </c>
      <c r="E75" s="67">
        <v>1.1574074074074073E-5</v>
      </c>
      <c r="F75" s="215" t="e">
        <f t="shared" si="5"/>
        <v>#N/A</v>
      </c>
      <c r="G75" t="str">
        <f>IF((ISERROR((VLOOKUP(B75,Calculation!C$3:C$2610,1,FALSE)))),"not entered","")</f>
        <v/>
      </c>
      <c r="H75" t="str">
        <f>IF(ISNA(VLOOKUP(D75,Calculation!$AI$12:$AI$88,1,FALSE)),"NO club name match","Club Name Match")</f>
        <v>NO club name match</v>
      </c>
    </row>
    <row r="76" spans="2:8" x14ac:dyDescent="0.2">
      <c r="B76" s="66" t="s">
        <v>5</v>
      </c>
      <c r="C76" s="67" t="str">
        <f t="shared" si="3"/>
        <v xml:space="preserve"> </v>
      </c>
      <c r="D76" s="67" t="str">
        <f t="shared" si="4"/>
        <v xml:space="preserve"> </v>
      </c>
      <c r="E76" s="67">
        <v>1.1574074074074073E-5</v>
      </c>
      <c r="F76" s="215" t="e">
        <f t="shared" si="5"/>
        <v>#N/A</v>
      </c>
      <c r="G76" t="str">
        <f>IF((ISERROR((VLOOKUP(B76,Calculation!C$3:C$2610,1,FALSE)))),"not entered","")</f>
        <v/>
      </c>
      <c r="H76" t="str">
        <f>IF(ISNA(VLOOKUP(D76,Calculation!$AI$12:$AI$88,1,FALSE)),"NO club name match","Club Name Match")</f>
        <v>NO club name match</v>
      </c>
    </row>
    <row r="77" spans="2:8" x14ac:dyDescent="0.2">
      <c r="B77" s="66" t="s">
        <v>5</v>
      </c>
      <c r="C77" s="67" t="str">
        <f t="shared" si="3"/>
        <v xml:space="preserve"> </v>
      </c>
      <c r="D77" s="67" t="str">
        <f t="shared" si="4"/>
        <v xml:space="preserve"> </v>
      </c>
      <c r="E77" s="67">
        <v>1.1574074074074073E-5</v>
      </c>
      <c r="F77" s="215" t="e">
        <f t="shared" si="5"/>
        <v>#N/A</v>
      </c>
      <c r="G77" t="str">
        <f>IF((ISERROR((VLOOKUP(B77,Calculation!C$3:C$2610,1,FALSE)))),"not entered","")</f>
        <v/>
      </c>
      <c r="H77" t="str">
        <f>IF(ISNA(VLOOKUP(D77,Calculation!$AI$12:$AI$88,1,FALSE)),"NO club name match","Club Name Match")</f>
        <v>NO club name match</v>
      </c>
    </row>
    <row r="78" spans="2:8" x14ac:dyDescent="0.2">
      <c r="B78" s="66" t="s">
        <v>5</v>
      </c>
      <c r="C78" s="67" t="str">
        <f t="shared" si="3"/>
        <v xml:space="preserve"> </v>
      </c>
      <c r="D78" s="67" t="str">
        <f t="shared" si="4"/>
        <v xml:space="preserve"> </v>
      </c>
      <c r="E78" s="67">
        <v>1.1574074074074073E-5</v>
      </c>
      <c r="F78" s="215" t="e">
        <f t="shared" si="5"/>
        <v>#N/A</v>
      </c>
      <c r="G78" t="str">
        <f>IF((ISERROR((VLOOKUP(B78,Calculation!C$3:C$2610,1,FALSE)))),"not entered","")</f>
        <v/>
      </c>
      <c r="H78" t="str">
        <f>IF(ISNA(VLOOKUP(D78,Calculation!$AI$12:$AI$88,1,FALSE)),"NO club name match","Club Name Match")</f>
        <v>NO club name match</v>
      </c>
    </row>
    <row r="79" spans="2:8" x14ac:dyDescent="0.2">
      <c r="B79" s="66" t="s">
        <v>5</v>
      </c>
      <c r="C79" s="67" t="str">
        <f t="shared" si="3"/>
        <v xml:space="preserve"> </v>
      </c>
      <c r="D79" s="67" t="str">
        <f t="shared" si="4"/>
        <v xml:space="preserve"> </v>
      </c>
      <c r="E79" s="67">
        <v>1.1574074074074073E-5</v>
      </c>
      <c r="F79" s="215" t="e">
        <f t="shared" si="5"/>
        <v>#N/A</v>
      </c>
      <c r="G79" t="str">
        <f>IF((ISERROR((VLOOKUP(B79,Calculation!C$3:C$2610,1,FALSE)))),"not entered","")</f>
        <v/>
      </c>
      <c r="H79" t="str">
        <f>IF(ISNA(VLOOKUP(D79,Calculation!$AI$12:$AI$88,1,FALSE)),"NO club name match","Club Name Match")</f>
        <v>NO club name match</v>
      </c>
    </row>
    <row r="80" spans="2:8" x14ac:dyDescent="0.2">
      <c r="B80" s="66" t="s">
        <v>5</v>
      </c>
      <c r="C80" s="67" t="str">
        <f t="shared" si="3"/>
        <v xml:space="preserve"> </v>
      </c>
      <c r="D80" s="67" t="str">
        <f t="shared" si="4"/>
        <v xml:space="preserve"> </v>
      </c>
      <c r="E80" s="67">
        <v>1.1574074074074073E-5</v>
      </c>
      <c r="F80" s="215" t="e">
        <f t="shared" si="5"/>
        <v>#N/A</v>
      </c>
      <c r="G80" t="str">
        <f>IF((ISERROR((VLOOKUP(B80,Calculation!C$3:C$2610,1,FALSE)))),"not entered","")</f>
        <v/>
      </c>
      <c r="H80" t="str">
        <f>IF(ISNA(VLOOKUP(D80,Calculation!$AI$12:$AI$88,1,FALSE)),"NO club name match","Club Name Match")</f>
        <v>NO club name match</v>
      </c>
    </row>
    <row r="81" spans="2:8" x14ac:dyDescent="0.2">
      <c r="B81" s="66" t="s">
        <v>5</v>
      </c>
      <c r="C81" s="67" t="str">
        <f t="shared" si="3"/>
        <v xml:space="preserve"> </v>
      </c>
      <c r="D81" s="67" t="str">
        <f t="shared" si="4"/>
        <v xml:space="preserve"> </v>
      </c>
      <c r="E81" s="67">
        <v>1.1574074074074073E-5</v>
      </c>
      <c r="F81" s="215" t="e">
        <f t="shared" si="5"/>
        <v>#N/A</v>
      </c>
      <c r="G81" t="str">
        <f>IF((ISERROR((VLOOKUP(B81,Calculation!C$3:C$2610,1,FALSE)))),"not entered","")</f>
        <v/>
      </c>
      <c r="H81" t="str">
        <f>IF(ISNA(VLOOKUP(D81,Calculation!$AI$12:$AI$88,1,FALSE)),"NO club name match","Club Name Match")</f>
        <v>NO club name match</v>
      </c>
    </row>
    <row r="82" spans="2:8" x14ac:dyDescent="0.2">
      <c r="B82" s="66" t="s">
        <v>5</v>
      </c>
      <c r="C82" s="67" t="str">
        <f t="shared" si="3"/>
        <v xml:space="preserve"> </v>
      </c>
      <c r="D82" s="67" t="str">
        <f t="shared" si="4"/>
        <v xml:space="preserve"> </v>
      </c>
      <c r="E82" s="67">
        <v>1.1574074074074073E-5</v>
      </c>
      <c r="F82" s="215" t="e">
        <f t="shared" si="5"/>
        <v>#N/A</v>
      </c>
      <c r="G82" t="str">
        <f>IF((ISERROR((VLOOKUP(B82,Calculation!C$3:C$2610,1,FALSE)))),"not entered","")</f>
        <v/>
      </c>
      <c r="H82" t="str">
        <f>IF(ISNA(VLOOKUP(D82,Calculation!$AI$12:$AI$88,1,FALSE)),"NO club name match","Club Name Match")</f>
        <v>NO club name match</v>
      </c>
    </row>
    <row r="83" spans="2:8" x14ac:dyDescent="0.2">
      <c r="B83" s="66" t="s">
        <v>5</v>
      </c>
      <c r="C83" s="67" t="str">
        <f t="shared" si="3"/>
        <v xml:space="preserve"> </v>
      </c>
      <c r="D83" s="67" t="str">
        <f t="shared" si="4"/>
        <v xml:space="preserve"> </v>
      </c>
      <c r="E83" s="67">
        <v>1.1574074074074073E-5</v>
      </c>
      <c r="F83" s="215" t="e">
        <f t="shared" si="5"/>
        <v>#N/A</v>
      </c>
      <c r="G83" t="str">
        <f>IF((ISERROR((VLOOKUP(B83,Calculation!C$3:C$2610,1,FALSE)))),"not entered","")</f>
        <v/>
      </c>
      <c r="H83" t="str">
        <f>IF(ISNA(VLOOKUP(D83,Calculation!$AI$12:$AI$88,1,FALSE)),"NO club name match","Club Name Match")</f>
        <v>NO club name match</v>
      </c>
    </row>
    <row r="84" spans="2:8" x14ac:dyDescent="0.2">
      <c r="B84" s="66" t="s">
        <v>5</v>
      </c>
      <c r="C84" s="67" t="str">
        <f t="shared" si="3"/>
        <v xml:space="preserve"> </v>
      </c>
      <c r="D84" s="67" t="str">
        <f t="shared" si="4"/>
        <v xml:space="preserve"> </v>
      </c>
      <c r="E84" s="67">
        <v>1.1574074074074073E-5</v>
      </c>
      <c r="F84" s="215" t="e">
        <f t="shared" si="5"/>
        <v>#N/A</v>
      </c>
      <c r="G84" t="str">
        <f>IF((ISERROR((VLOOKUP(B84,Calculation!C$3:C$2610,1,FALSE)))),"not entered","")</f>
        <v/>
      </c>
      <c r="H84" t="str">
        <f>IF(ISNA(VLOOKUP(D84,Calculation!$AI$12:$AI$88,1,FALSE)),"NO club name match","Club Name Match")</f>
        <v>NO club name match</v>
      </c>
    </row>
    <row r="85" spans="2:8" x14ac:dyDescent="0.2">
      <c r="B85" s="66" t="s">
        <v>5</v>
      </c>
      <c r="C85" s="67" t="str">
        <f t="shared" si="3"/>
        <v xml:space="preserve"> </v>
      </c>
      <c r="D85" s="67" t="str">
        <f t="shared" si="4"/>
        <v xml:space="preserve"> </v>
      </c>
      <c r="E85" s="67">
        <v>1.1574074074074073E-5</v>
      </c>
      <c r="F85" s="215" t="e">
        <f t="shared" si="5"/>
        <v>#N/A</v>
      </c>
      <c r="G85" t="str">
        <f>IF((ISERROR((VLOOKUP(B85,Calculation!C$3:C$2610,1,FALSE)))),"not entered","")</f>
        <v/>
      </c>
      <c r="H85" t="str">
        <f>IF(ISNA(VLOOKUP(D85,Calculation!$AI$12:$AI$88,1,FALSE)),"NO club name match","Club Name Match")</f>
        <v>NO club name match</v>
      </c>
    </row>
    <row r="86" spans="2:8" x14ac:dyDescent="0.2">
      <c r="B86" s="66" t="s">
        <v>5</v>
      </c>
      <c r="C86" s="67" t="str">
        <f t="shared" si="3"/>
        <v xml:space="preserve"> </v>
      </c>
      <c r="D86" s="67" t="str">
        <f t="shared" si="4"/>
        <v xml:space="preserve"> </v>
      </c>
      <c r="E86" s="67">
        <v>1.1574074074074073E-5</v>
      </c>
      <c r="F86" s="215" t="e">
        <f t="shared" si="5"/>
        <v>#N/A</v>
      </c>
      <c r="G86" t="str">
        <f>IF((ISERROR((VLOOKUP(B86,Calculation!C$3:C$2610,1,FALSE)))),"not entered","")</f>
        <v/>
      </c>
      <c r="H86" t="str">
        <f>IF(ISNA(VLOOKUP(D86,Calculation!$AI$12:$AI$88,1,FALSE)),"NO club name match","Club Name Match")</f>
        <v>NO club name match</v>
      </c>
    </row>
    <row r="87" spans="2:8" x14ac:dyDescent="0.2">
      <c r="B87" s="66" t="s">
        <v>5</v>
      </c>
      <c r="C87" s="67" t="str">
        <f t="shared" si="3"/>
        <v xml:space="preserve"> </v>
      </c>
      <c r="D87" s="67" t="str">
        <f t="shared" si="4"/>
        <v xml:space="preserve"> </v>
      </c>
      <c r="E87" s="67">
        <v>1.1574074074074073E-5</v>
      </c>
      <c r="F87" s="215" t="e">
        <f t="shared" si="5"/>
        <v>#N/A</v>
      </c>
      <c r="G87" t="str">
        <f>IF((ISERROR((VLOOKUP(B87,Calculation!C$3:C$2610,1,FALSE)))),"not entered","")</f>
        <v/>
      </c>
      <c r="H87" t="str">
        <f>IF(ISNA(VLOOKUP(D87,Calculation!$AI$12:$AI$88,1,FALSE)),"NO club name match","Club Name Match")</f>
        <v>NO club name match</v>
      </c>
    </row>
    <row r="88" spans="2:8" x14ac:dyDescent="0.2">
      <c r="B88" s="66" t="s">
        <v>5</v>
      </c>
      <c r="C88" s="67" t="str">
        <f t="shared" si="3"/>
        <v xml:space="preserve"> </v>
      </c>
      <c r="D88" s="67" t="str">
        <f t="shared" si="4"/>
        <v xml:space="preserve"> </v>
      </c>
      <c r="E88" s="67">
        <v>1.1574074074074073E-5</v>
      </c>
      <c r="F88" s="215" t="e">
        <f t="shared" si="5"/>
        <v>#N/A</v>
      </c>
      <c r="G88" t="str">
        <f>IF((ISERROR((VLOOKUP(B88,Calculation!C$3:C$2610,1,FALSE)))),"not entered","")</f>
        <v/>
      </c>
      <c r="H88" t="str">
        <f>IF(ISNA(VLOOKUP(D88,Calculation!$AI$12:$AI$88,1,FALSE)),"NO club name match","Club Name Match")</f>
        <v>NO club name match</v>
      </c>
    </row>
    <row r="89" spans="2:8" x14ac:dyDescent="0.2">
      <c r="B89" s="66" t="s">
        <v>5</v>
      </c>
      <c r="C89" s="67" t="str">
        <f t="shared" si="3"/>
        <v xml:space="preserve"> </v>
      </c>
      <c r="D89" s="67" t="str">
        <f t="shared" si="4"/>
        <v xml:space="preserve"> </v>
      </c>
      <c r="E89" s="67">
        <v>1.1574074074074073E-5</v>
      </c>
      <c r="F89" s="215" t="e">
        <f t="shared" si="5"/>
        <v>#N/A</v>
      </c>
      <c r="G89" t="str">
        <f>IF((ISERROR((VLOOKUP(B89,Calculation!C$3:C$2610,1,FALSE)))),"not entered","")</f>
        <v/>
      </c>
      <c r="H89" t="str">
        <f>IF(ISNA(VLOOKUP(D89,Calculation!$AI$12:$AI$88,1,FALSE)),"NO club name match","Club Name Match")</f>
        <v>NO club name match</v>
      </c>
    </row>
    <row r="90" spans="2:8" x14ac:dyDescent="0.2">
      <c r="B90" s="66" t="s">
        <v>5</v>
      </c>
      <c r="C90" s="67" t="str">
        <f t="shared" si="3"/>
        <v xml:space="preserve"> </v>
      </c>
      <c r="D90" s="67" t="str">
        <f t="shared" si="4"/>
        <v xml:space="preserve"> </v>
      </c>
      <c r="E90" s="67">
        <v>1.1574074074074073E-5</v>
      </c>
      <c r="F90" s="215" t="e">
        <f t="shared" si="5"/>
        <v>#N/A</v>
      </c>
      <c r="G90" t="str">
        <f>IF((ISERROR((VLOOKUP(B90,Calculation!C$3:C$2610,1,FALSE)))),"not entered","")</f>
        <v/>
      </c>
      <c r="H90" t="str">
        <f>IF(ISNA(VLOOKUP(D90,Calculation!$AI$12:$AI$88,1,FALSE)),"NO club name match","Club Name Match")</f>
        <v>NO club name match</v>
      </c>
    </row>
    <row r="91" spans="2:8" x14ac:dyDescent="0.2">
      <c r="B91" s="66" t="s">
        <v>5</v>
      </c>
      <c r="C91" s="67" t="str">
        <f t="shared" si="3"/>
        <v xml:space="preserve"> </v>
      </c>
      <c r="D91" s="67" t="str">
        <f t="shared" si="4"/>
        <v xml:space="preserve"> </v>
      </c>
      <c r="E91" s="67">
        <v>1.1574074074074073E-5</v>
      </c>
      <c r="F91" s="215" t="e">
        <f t="shared" si="5"/>
        <v>#N/A</v>
      </c>
      <c r="G91" t="str">
        <f>IF((ISERROR((VLOOKUP(B91,Calculation!C$3:C$2610,1,FALSE)))),"not entered","")</f>
        <v/>
      </c>
      <c r="H91" t="str">
        <f>IF(ISNA(VLOOKUP(D91,Calculation!$AI$12:$AI$88,1,FALSE)),"NO club name match","Club Name Match")</f>
        <v>NO club name match</v>
      </c>
    </row>
    <row r="92" spans="2:8" x14ac:dyDescent="0.2">
      <c r="B92" s="66" t="s">
        <v>5</v>
      </c>
      <c r="C92" s="67" t="str">
        <f t="shared" si="3"/>
        <v xml:space="preserve"> </v>
      </c>
      <c r="D92" s="67" t="str">
        <f t="shared" si="4"/>
        <v xml:space="preserve"> </v>
      </c>
      <c r="E92" s="67">
        <v>1.1574074074074073E-5</v>
      </c>
      <c r="F92" s="215" t="e">
        <f t="shared" si="5"/>
        <v>#N/A</v>
      </c>
      <c r="G92" t="str">
        <f>IF((ISERROR((VLOOKUP(B92,Calculation!C$3:C$2610,1,FALSE)))),"not entered","")</f>
        <v/>
      </c>
      <c r="H92" t="str">
        <f>IF(ISNA(VLOOKUP(D92,Calculation!$AI$12:$AI$88,1,FALSE)),"NO club name match","Club Name Match")</f>
        <v>NO club name match</v>
      </c>
    </row>
    <row r="93" spans="2:8" x14ac:dyDescent="0.2">
      <c r="B93" s="66" t="s">
        <v>5</v>
      </c>
      <c r="C93" s="67" t="str">
        <f t="shared" si="3"/>
        <v xml:space="preserve"> </v>
      </c>
      <c r="D93" s="67" t="str">
        <f t="shared" si="4"/>
        <v xml:space="preserve"> </v>
      </c>
      <c r="E93" s="67">
        <v>1.1574074074074073E-5</v>
      </c>
      <c r="F93" s="215" t="e">
        <f t="shared" si="5"/>
        <v>#N/A</v>
      </c>
      <c r="G93" t="str">
        <f>IF((ISERROR((VLOOKUP(B93,Calculation!C$3:C$2610,1,FALSE)))),"not entered","")</f>
        <v/>
      </c>
      <c r="H93" t="str">
        <f>IF(ISNA(VLOOKUP(D93,Calculation!$AI$12:$AI$88,1,FALSE)),"NO club name match","Club Name Match")</f>
        <v>NO club name match</v>
      </c>
    </row>
    <row r="94" spans="2:8" x14ac:dyDescent="0.2">
      <c r="B94" s="66" t="s">
        <v>5</v>
      </c>
      <c r="C94" s="67" t="str">
        <f t="shared" si="3"/>
        <v xml:space="preserve"> </v>
      </c>
      <c r="D94" s="67" t="str">
        <f t="shared" si="4"/>
        <v xml:space="preserve"> </v>
      </c>
      <c r="E94" s="67">
        <v>1.1574074074074073E-5</v>
      </c>
      <c r="F94" s="215" t="e">
        <f t="shared" si="5"/>
        <v>#N/A</v>
      </c>
      <c r="G94" t="str">
        <f>IF((ISERROR((VLOOKUP(B94,Calculation!C$3:C$2610,1,FALSE)))),"not entered","")</f>
        <v/>
      </c>
      <c r="H94" t="str">
        <f>IF(ISNA(VLOOKUP(D94,Calculation!$AI$12:$AI$88,1,FALSE)),"NO club name match","Club Name Match")</f>
        <v>NO club name match</v>
      </c>
    </row>
    <row r="95" spans="2:8" x14ac:dyDescent="0.2">
      <c r="B95" s="66" t="s">
        <v>5</v>
      </c>
      <c r="C95" s="67" t="str">
        <f t="shared" si="3"/>
        <v xml:space="preserve"> </v>
      </c>
      <c r="D95" s="67" t="str">
        <f t="shared" si="4"/>
        <v xml:space="preserve"> </v>
      </c>
      <c r="E95" s="67">
        <v>1.1574074074074073E-5</v>
      </c>
      <c r="F95" s="215" t="e">
        <f t="shared" si="5"/>
        <v>#N/A</v>
      </c>
      <c r="G95" t="str">
        <f>IF((ISERROR((VLOOKUP(B95,Calculation!C$3:C$2610,1,FALSE)))),"not entered","")</f>
        <v/>
      </c>
      <c r="H95" t="str">
        <f>IF(ISNA(VLOOKUP(D95,Calculation!$AI$12:$AI$88,1,FALSE)),"NO club name match","Club Name Match")</f>
        <v>NO club name match</v>
      </c>
    </row>
    <row r="96" spans="2:8" x14ac:dyDescent="0.2">
      <c r="B96" s="66" t="s">
        <v>5</v>
      </c>
      <c r="C96" s="67" t="str">
        <f t="shared" si="3"/>
        <v xml:space="preserve"> </v>
      </c>
      <c r="D96" s="67" t="str">
        <f t="shared" si="4"/>
        <v xml:space="preserve"> </v>
      </c>
      <c r="E96" s="67">
        <v>1.1574074074074073E-5</v>
      </c>
      <c r="F96" s="215" t="e">
        <f t="shared" si="5"/>
        <v>#N/A</v>
      </c>
      <c r="G96" t="str">
        <f>IF((ISERROR((VLOOKUP(B96,Calculation!C$3:C$2610,1,FALSE)))),"not entered","")</f>
        <v/>
      </c>
      <c r="H96" t="str">
        <f>IF(ISNA(VLOOKUP(D96,Calculation!$AI$12:$AI$88,1,FALSE)),"NO club name match","Club Name Match")</f>
        <v>NO club name match</v>
      </c>
    </row>
    <row r="97" spans="2:8" x14ac:dyDescent="0.2">
      <c r="B97" s="66" t="s">
        <v>5</v>
      </c>
      <c r="C97" s="67" t="str">
        <f t="shared" si="3"/>
        <v xml:space="preserve"> </v>
      </c>
      <c r="D97" s="67" t="str">
        <f t="shared" si="4"/>
        <v xml:space="preserve"> </v>
      </c>
      <c r="E97" s="67">
        <v>1.1574074074074073E-5</v>
      </c>
      <c r="F97" s="215" t="e">
        <f t="shared" si="5"/>
        <v>#N/A</v>
      </c>
      <c r="G97" t="str">
        <f>IF((ISERROR((VLOOKUP(B97,Calculation!C$3:C$2610,1,FALSE)))),"not entered","")</f>
        <v/>
      </c>
      <c r="H97" t="str">
        <f>IF(ISNA(VLOOKUP(D97,Calculation!$AI$12:$AI$88,1,FALSE)),"NO club name match","Club Name Match")</f>
        <v>NO club name match</v>
      </c>
    </row>
    <row r="98" spans="2:8" x14ac:dyDescent="0.2">
      <c r="B98" s="66" t="s">
        <v>5</v>
      </c>
      <c r="C98" s="67" t="str">
        <f t="shared" si="3"/>
        <v xml:space="preserve"> </v>
      </c>
      <c r="D98" s="67" t="str">
        <f t="shared" si="4"/>
        <v xml:space="preserve"> </v>
      </c>
      <c r="E98" s="67">
        <v>1.1574074074074073E-5</v>
      </c>
      <c r="F98" s="215" t="e">
        <f t="shared" si="5"/>
        <v>#N/A</v>
      </c>
      <c r="G98" t="str">
        <f>IF((ISERROR((VLOOKUP(B98,Calculation!C$3:C$2610,1,FALSE)))),"not entered","")</f>
        <v/>
      </c>
      <c r="H98" t="str">
        <f>IF(ISNA(VLOOKUP(D98,Calculation!$AI$12:$AI$88,1,FALSE)),"NO club name match","Club Name Match")</f>
        <v>NO club name match</v>
      </c>
    </row>
    <row r="99" spans="2:8" x14ac:dyDescent="0.2">
      <c r="B99" s="66" t="s">
        <v>5</v>
      </c>
      <c r="C99" s="67" t="str">
        <f t="shared" si="3"/>
        <v xml:space="preserve"> </v>
      </c>
      <c r="D99" s="67" t="str">
        <f t="shared" si="4"/>
        <v xml:space="preserve"> </v>
      </c>
      <c r="E99" s="67">
        <v>1.1574074074074073E-5</v>
      </c>
      <c r="F99" s="215" t="e">
        <f t="shared" si="5"/>
        <v>#N/A</v>
      </c>
      <c r="G99" t="str">
        <f>IF((ISERROR((VLOOKUP(B99,Calculation!C$3:C$2610,1,FALSE)))),"not entered","")</f>
        <v/>
      </c>
      <c r="H99" t="str">
        <f>IF(ISNA(VLOOKUP(D99,Calculation!$AI$12:$AI$88,1,FALSE)),"NO club name match","Club Name Match")</f>
        <v>NO club name match</v>
      </c>
    </row>
    <row r="100" spans="2:8" x14ac:dyDescent="0.2">
      <c r="B100" s="66" t="s">
        <v>5</v>
      </c>
      <c r="C100" s="67" t="str">
        <f t="shared" si="3"/>
        <v xml:space="preserve"> </v>
      </c>
      <c r="D100" s="67" t="str">
        <f t="shared" si="4"/>
        <v xml:space="preserve"> </v>
      </c>
      <c r="E100" s="67">
        <v>1.1574074074074073E-5</v>
      </c>
      <c r="F100" s="215" t="e">
        <f t="shared" si="5"/>
        <v>#N/A</v>
      </c>
      <c r="G100" t="str">
        <f>IF((ISERROR((VLOOKUP(B100,Calculation!C$3:C$2610,1,FALSE)))),"not entered","")</f>
        <v/>
      </c>
      <c r="H100" t="str">
        <f>IF(ISNA(VLOOKUP(D100,Calculation!$AI$12:$AI$88,1,FALSE)),"NO club name match","Club Name Match")</f>
        <v>NO club name match</v>
      </c>
    </row>
    <row r="101" spans="2:8" x14ac:dyDescent="0.2">
      <c r="B101" s="66" t="s">
        <v>5</v>
      </c>
      <c r="C101" s="67" t="str">
        <f t="shared" si="3"/>
        <v xml:space="preserve"> </v>
      </c>
      <c r="D101" s="67" t="str">
        <f t="shared" si="4"/>
        <v xml:space="preserve"> </v>
      </c>
      <c r="E101" s="67">
        <v>1.1574074074074073E-5</v>
      </c>
      <c r="F101" s="215" t="e">
        <f t="shared" si="5"/>
        <v>#N/A</v>
      </c>
      <c r="G101" t="str">
        <f>IF((ISERROR((VLOOKUP(B101,Calculation!C$3:C$2610,1,FALSE)))),"not entered","")</f>
        <v/>
      </c>
      <c r="H101" t="str">
        <f>IF(ISNA(VLOOKUP(D101,Calculation!$AI$12:$AI$88,1,FALSE)),"NO club name match","Club Name Match")</f>
        <v>NO club name match</v>
      </c>
    </row>
    <row r="102" spans="2:8" x14ac:dyDescent="0.2">
      <c r="B102" s="66" t="s">
        <v>5</v>
      </c>
      <c r="C102" s="67" t="str">
        <f t="shared" si="3"/>
        <v xml:space="preserve"> </v>
      </c>
      <c r="D102" s="67" t="str">
        <f t="shared" si="4"/>
        <v xml:space="preserve"> </v>
      </c>
      <c r="E102" s="67">
        <v>1.1574074074074073E-5</v>
      </c>
      <c r="F102" s="215" t="e">
        <f t="shared" si="5"/>
        <v>#N/A</v>
      </c>
      <c r="G102" t="str">
        <f>IF((ISERROR((VLOOKUP(B102,Calculation!C$3:C$2610,1,FALSE)))),"not entered","")</f>
        <v/>
      </c>
      <c r="H102" t="str">
        <f>IF(ISNA(VLOOKUP(D102,Calculation!$AI$12:$AI$88,1,FALSE)),"NO club name match","Club Name Match")</f>
        <v>NO club name match</v>
      </c>
    </row>
    <row r="103" spans="2:8" x14ac:dyDescent="0.2">
      <c r="B103" s="66" t="s">
        <v>5</v>
      </c>
      <c r="C103" s="67" t="str">
        <f t="shared" si="3"/>
        <v xml:space="preserve"> </v>
      </c>
      <c r="D103" s="67" t="str">
        <f t="shared" si="4"/>
        <v xml:space="preserve"> </v>
      </c>
      <c r="E103" s="67">
        <v>1.1574074074074073E-5</v>
      </c>
      <c r="F103" s="215" t="e">
        <f t="shared" si="5"/>
        <v>#N/A</v>
      </c>
      <c r="G103" t="str">
        <f>IF((ISERROR((VLOOKUP(B103,Calculation!C$3:C$2610,1,FALSE)))),"not entered","")</f>
        <v/>
      </c>
      <c r="H103" t="str">
        <f>IF(ISNA(VLOOKUP(D103,Calculation!$AI$12:$AI$88,1,FALSE)),"NO club name match","Club Name Match")</f>
        <v>NO club name match</v>
      </c>
    </row>
    <row r="104" spans="2:8" x14ac:dyDescent="0.2">
      <c r="B104" s="66" t="s">
        <v>5</v>
      </c>
      <c r="C104" s="67" t="str">
        <f t="shared" si="3"/>
        <v xml:space="preserve"> </v>
      </c>
      <c r="D104" s="67" t="str">
        <f t="shared" si="4"/>
        <v xml:space="preserve"> </v>
      </c>
      <c r="E104" s="67">
        <v>1.1574074074074073E-5</v>
      </c>
      <c r="F104" s="215" t="e">
        <f t="shared" si="5"/>
        <v>#N/A</v>
      </c>
      <c r="G104" t="str">
        <f>IF((ISERROR((VLOOKUP(B104,Calculation!C$3:C$2610,1,FALSE)))),"not entered","")</f>
        <v/>
      </c>
      <c r="H104" t="str">
        <f>IF(ISNA(VLOOKUP(D104,Calculation!$AI$12:$AI$88,1,FALSE)),"NO club name match","Club Name Match")</f>
        <v>NO club name match</v>
      </c>
    </row>
    <row r="105" spans="2:8" x14ac:dyDescent="0.2">
      <c r="B105" s="66" t="s">
        <v>5</v>
      </c>
      <c r="C105" s="67" t="str">
        <f t="shared" si="3"/>
        <v xml:space="preserve"> </v>
      </c>
      <c r="D105" s="67" t="str">
        <f t="shared" si="4"/>
        <v xml:space="preserve"> </v>
      </c>
      <c r="E105" s="67">
        <v>1.1574074074074073E-5</v>
      </c>
      <c r="F105" s="215" t="e">
        <f t="shared" si="5"/>
        <v>#N/A</v>
      </c>
      <c r="G105" t="str">
        <f>IF((ISERROR((VLOOKUP(B105,Calculation!C$3:C$2610,1,FALSE)))),"not entered","")</f>
        <v/>
      </c>
      <c r="H105" t="str">
        <f>IF(ISNA(VLOOKUP(D105,Calculation!$AI$12:$AI$88,1,FALSE)),"NO club name match","Club Name Match")</f>
        <v>NO club name match</v>
      </c>
    </row>
    <row r="106" spans="2:8" x14ac:dyDescent="0.2">
      <c r="B106" s="66" t="s">
        <v>5</v>
      </c>
      <c r="C106" s="67" t="str">
        <f t="shared" si="3"/>
        <v xml:space="preserve"> </v>
      </c>
      <c r="D106" s="67" t="str">
        <f t="shared" si="4"/>
        <v xml:space="preserve"> </v>
      </c>
      <c r="E106" s="67">
        <v>1.1574074074074073E-5</v>
      </c>
      <c r="F106" s="215" t="e">
        <f t="shared" si="5"/>
        <v>#N/A</v>
      </c>
      <c r="G106" t="str">
        <f>IF((ISERROR((VLOOKUP(B106,Calculation!C$3:C$2610,1,FALSE)))),"not entered","")</f>
        <v/>
      </c>
      <c r="H106" t="str">
        <f>IF(ISNA(VLOOKUP(D106,Calculation!$AI$12:$AI$88,1,FALSE)),"NO club name match","Club Name Match")</f>
        <v>NO club name match</v>
      </c>
    </row>
    <row r="107" spans="2:8" x14ac:dyDescent="0.2">
      <c r="B107" s="66" t="s">
        <v>5</v>
      </c>
      <c r="C107" s="67" t="str">
        <f t="shared" si="3"/>
        <v xml:space="preserve"> </v>
      </c>
      <c r="D107" s="67" t="str">
        <f t="shared" si="4"/>
        <v xml:space="preserve"> </v>
      </c>
      <c r="E107" s="67">
        <v>1.1574074074074073E-5</v>
      </c>
      <c r="F107" s="215" t="e">
        <f t="shared" si="5"/>
        <v>#N/A</v>
      </c>
      <c r="G107" t="str">
        <f>IF((ISERROR((VLOOKUP(B107,Calculation!C$3:C$2610,1,FALSE)))),"not entered","")</f>
        <v/>
      </c>
      <c r="H107" t="str">
        <f>IF(ISNA(VLOOKUP(D107,Calculation!$AI$12:$AI$88,1,FALSE)),"NO club name match","Club Name Match")</f>
        <v>NO club name match</v>
      </c>
    </row>
    <row r="108" spans="2:8" x14ac:dyDescent="0.2">
      <c r="B108" s="66" t="s">
        <v>5</v>
      </c>
      <c r="C108" s="67" t="str">
        <f t="shared" si="3"/>
        <v xml:space="preserve"> </v>
      </c>
      <c r="D108" s="67" t="str">
        <f t="shared" si="4"/>
        <v xml:space="preserve"> </v>
      </c>
      <c r="E108" s="67">
        <v>1.1574074074074073E-5</v>
      </c>
      <c r="F108" s="215" t="e">
        <f t="shared" si="5"/>
        <v>#N/A</v>
      </c>
      <c r="G108" t="str">
        <f>IF((ISERROR((VLOOKUP(B108,Calculation!C$3:C$2610,1,FALSE)))),"not entered","")</f>
        <v/>
      </c>
      <c r="H108" t="str">
        <f>IF(ISNA(VLOOKUP(D108,Calculation!$AI$12:$AI$88,1,FALSE)),"NO club name match","Club Name Match")</f>
        <v>NO club name match</v>
      </c>
    </row>
    <row r="109" spans="2:8" x14ac:dyDescent="0.2">
      <c r="B109" s="66" t="s">
        <v>5</v>
      </c>
      <c r="C109" s="67" t="str">
        <f t="shared" si="3"/>
        <v xml:space="preserve"> </v>
      </c>
      <c r="D109" s="67" t="str">
        <f t="shared" si="4"/>
        <v xml:space="preserve"> </v>
      </c>
      <c r="E109" s="67">
        <v>1.1574074074074073E-5</v>
      </c>
      <c r="F109" s="215" t="e">
        <f t="shared" si="5"/>
        <v>#N/A</v>
      </c>
      <c r="G109" t="str">
        <f>IF((ISERROR((VLOOKUP(B109,Calculation!C$3:C$2610,1,FALSE)))),"not entered","")</f>
        <v/>
      </c>
      <c r="H109" t="str">
        <f>IF(ISNA(VLOOKUP(D109,Calculation!$AI$12:$AI$88,1,FALSE)),"NO club name match","Club Name Match")</f>
        <v>NO club name match</v>
      </c>
    </row>
    <row r="110" spans="2:8" x14ac:dyDescent="0.2">
      <c r="B110" s="66" t="s">
        <v>5</v>
      </c>
      <c r="C110" s="67" t="str">
        <f t="shared" si="3"/>
        <v xml:space="preserve"> </v>
      </c>
      <c r="D110" s="67" t="str">
        <f t="shared" si="4"/>
        <v xml:space="preserve"> </v>
      </c>
      <c r="E110" s="67">
        <v>1.1574074074074073E-5</v>
      </c>
      <c r="F110" s="215" t="e">
        <f t="shared" si="5"/>
        <v>#N/A</v>
      </c>
      <c r="G110" t="str">
        <f>IF((ISERROR((VLOOKUP(B110,Calculation!C$3:C$2610,1,FALSE)))),"not entered","")</f>
        <v/>
      </c>
      <c r="H110" t="str">
        <f>IF(ISNA(VLOOKUP(D110,Calculation!$AI$12:$AI$88,1,FALSE)),"NO club name match","Club Name Match")</f>
        <v>NO club name match</v>
      </c>
    </row>
    <row r="111" spans="2:8" x14ac:dyDescent="0.2">
      <c r="B111" s="66" t="s">
        <v>5</v>
      </c>
      <c r="C111" s="67" t="str">
        <f t="shared" si="3"/>
        <v xml:space="preserve"> </v>
      </c>
      <c r="D111" s="67" t="str">
        <f t="shared" si="4"/>
        <v xml:space="preserve"> </v>
      </c>
      <c r="E111" s="67">
        <v>1.1574074074074073E-5</v>
      </c>
      <c r="F111" s="215" t="e">
        <f t="shared" si="5"/>
        <v>#N/A</v>
      </c>
      <c r="G111" t="str">
        <f>IF((ISERROR((VLOOKUP(B111,Calculation!C$3:C$2610,1,FALSE)))),"not entered","")</f>
        <v/>
      </c>
      <c r="H111" t="str">
        <f>IF(ISNA(VLOOKUP(D111,Calculation!$AI$12:$AI$88,1,FALSE)),"NO club name match","Club Name Match")</f>
        <v>NO club name match</v>
      </c>
    </row>
    <row r="112" spans="2:8" x14ac:dyDescent="0.2">
      <c r="B112" s="66" t="s">
        <v>5</v>
      </c>
      <c r="C112" s="67" t="str">
        <f t="shared" si="3"/>
        <v xml:space="preserve"> </v>
      </c>
      <c r="D112" s="67" t="str">
        <f t="shared" si="4"/>
        <v xml:space="preserve"> </v>
      </c>
      <c r="E112" s="67">
        <v>1.1574074074074073E-5</v>
      </c>
      <c r="F112" s="215" t="e">
        <f t="shared" si="5"/>
        <v>#N/A</v>
      </c>
      <c r="G112" t="str">
        <f>IF((ISERROR((VLOOKUP(B112,Calculation!C$3:C$2610,1,FALSE)))),"not entered","")</f>
        <v/>
      </c>
      <c r="H112" t="str">
        <f>IF(ISNA(VLOOKUP(D112,Calculation!$AI$12:$AI$88,1,FALSE)),"NO club name match","Club Name Match")</f>
        <v>NO club name match</v>
      </c>
    </row>
    <row r="113" spans="2:8" x14ac:dyDescent="0.2">
      <c r="B113" s="66" t="s">
        <v>5</v>
      </c>
      <c r="C113" s="67" t="str">
        <f t="shared" si="3"/>
        <v xml:space="preserve"> </v>
      </c>
      <c r="D113" s="67" t="str">
        <f t="shared" si="4"/>
        <v xml:space="preserve"> </v>
      </c>
      <c r="E113" s="67">
        <v>1.1574074074074073E-5</v>
      </c>
      <c r="F113" s="215" t="e">
        <f t="shared" si="5"/>
        <v>#N/A</v>
      </c>
      <c r="G113" t="str">
        <f>IF((ISERROR((VLOOKUP(B113,Calculation!C$3:C$2610,1,FALSE)))),"not entered","")</f>
        <v/>
      </c>
      <c r="H113" t="str">
        <f>IF(ISNA(VLOOKUP(D113,Calculation!$AI$12:$AI$88,1,FALSE)),"NO club name match","Club Name Match")</f>
        <v>NO club name match</v>
      </c>
    </row>
    <row r="114" spans="2:8" x14ac:dyDescent="0.2">
      <c r="B114" s="66" t="s">
        <v>5</v>
      </c>
      <c r="C114" s="67" t="str">
        <f t="shared" si="3"/>
        <v xml:space="preserve"> </v>
      </c>
      <c r="D114" s="67" t="str">
        <f t="shared" si="4"/>
        <v xml:space="preserve"> </v>
      </c>
      <c r="E114" s="67">
        <v>1.1574074074074073E-5</v>
      </c>
      <c r="F114" s="215" t="e">
        <f t="shared" si="5"/>
        <v>#N/A</v>
      </c>
      <c r="G114" t="str">
        <f>IF((ISERROR((VLOOKUP(B114,Calculation!C$3:C$2610,1,FALSE)))),"not entered","")</f>
        <v/>
      </c>
      <c r="H114" t="str">
        <f>IF(ISNA(VLOOKUP(D114,Calculation!$AI$12:$AI$88,1,FALSE)),"NO club name match","Club Name Match")</f>
        <v>NO club name match</v>
      </c>
    </row>
    <row r="115" spans="2:8" x14ac:dyDescent="0.2">
      <c r="B115" s="66" t="s">
        <v>5</v>
      </c>
      <c r="C115" s="67" t="str">
        <f t="shared" si="3"/>
        <v xml:space="preserve"> </v>
      </c>
      <c r="D115" s="67" t="str">
        <f t="shared" si="4"/>
        <v xml:space="preserve"> </v>
      </c>
      <c r="E115" s="67">
        <v>1.1574074074074073E-5</v>
      </c>
      <c r="F115" s="215" t="e">
        <f t="shared" si="5"/>
        <v>#N/A</v>
      </c>
      <c r="G115" t="str">
        <f>IF((ISERROR((VLOOKUP(B115,Calculation!C$3:C$2610,1,FALSE)))),"not entered","")</f>
        <v/>
      </c>
      <c r="H115" t="str">
        <f>IF(ISNA(VLOOKUP(D115,Calculation!$AI$12:$AI$88,1,FALSE)),"NO club name match","Club Name Match")</f>
        <v>NO club name match</v>
      </c>
    </row>
    <row r="116" spans="2:8" x14ac:dyDescent="0.2">
      <c r="B116" s="66" t="s">
        <v>5</v>
      </c>
      <c r="C116" s="67" t="str">
        <f t="shared" si="3"/>
        <v xml:space="preserve"> </v>
      </c>
      <c r="D116" s="67" t="str">
        <f t="shared" si="4"/>
        <v xml:space="preserve"> </v>
      </c>
      <c r="E116" s="67">
        <v>1.1574074074074073E-5</v>
      </c>
      <c r="F116" s="215" t="e">
        <f t="shared" si="5"/>
        <v>#N/A</v>
      </c>
      <c r="G116" t="str">
        <f>IF((ISERROR((VLOOKUP(B116,Calculation!C$3:C$2610,1,FALSE)))),"not entered","")</f>
        <v/>
      </c>
      <c r="H116" t="str">
        <f>IF(ISNA(VLOOKUP(D116,Calculation!$AI$12:$AI$88,1,FALSE)),"NO club name match","Club Name Match")</f>
        <v>NO club name match</v>
      </c>
    </row>
    <row r="117" spans="2:8" x14ac:dyDescent="0.2">
      <c r="B117" s="66" t="s">
        <v>5</v>
      </c>
      <c r="C117" s="67" t="str">
        <f t="shared" si="3"/>
        <v xml:space="preserve"> </v>
      </c>
      <c r="D117" s="67" t="str">
        <f t="shared" si="4"/>
        <v xml:space="preserve"> </v>
      </c>
      <c r="E117" s="67">
        <v>1.1574074074074073E-5</v>
      </c>
      <c r="F117" s="215" t="e">
        <f t="shared" si="5"/>
        <v>#N/A</v>
      </c>
      <c r="G117" t="str">
        <f>IF((ISERROR((VLOOKUP(B117,Calculation!C$3:C$2610,1,FALSE)))),"not entered","")</f>
        <v/>
      </c>
      <c r="H117" t="str">
        <f>IF(ISNA(VLOOKUP(D117,Calculation!$AI$12:$AI$88,1,FALSE)),"NO club name match","Club Name Match")</f>
        <v>NO club name match</v>
      </c>
    </row>
    <row r="118" spans="2:8" x14ac:dyDescent="0.2">
      <c r="B118" s="66" t="s">
        <v>5</v>
      </c>
      <c r="C118" s="67" t="str">
        <f t="shared" si="3"/>
        <v xml:space="preserve"> </v>
      </c>
      <c r="D118" s="67" t="str">
        <f t="shared" si="4"/>
        <v xml:space="preserve"> </v>
      </c>
      <c r="E118" s="67">
        <v>1.1574074074074073E-5</v>
      </c>
      <c r="F118" s="215" t="e">
        <f t="shared" si="5"/>
        <v>#N/A</v>
      </c>
      <c r="G118" t="str">
        <f>IF((ISERROR((VLOOKUP(B118,Calculation!C$3:C$2610,1,FALSE)))),"not entered","")</f>
        <v/>
      </c>
      <c r="H118" t="str">
        <f>IF(ISNA(VLOOKUP(D118,Calculation!$AI$12:$AI$88,1,FALSE)),"NO club name match","Club Name Match")</f>
        <v>NO club name match</v>
      </c>
    </row>
    <row r="119" spans="2:8" x14ac:dyDescent="0.2">
      <c r="B119" s="66" t="s">
        <v>5</v>
      </c>
      <c r="C119" s="67" t="str">
        <f t="shared" si="3"/>
        <v xml:space="preserve"> </v>
      </c>
      <c r="D119" s="67" t="str">
        <f t="shared" si="4"/>
        <v xml:space="preserve"> </v>
      </c>
      <c r="E119" s="67">
        <v>1.1574074074074073E-5</v>
      </c>
      <c r="F119" s="215" t="e">
        <f t="shared" si="5"/>
        <v>#N/A</v>
      </c>
      <c r="G119" t="str">
        <f>IF((ISERROR((VLOOKUP(B119,Calculation!C$3:C$2610,1,FALSE)))),"not entered","")</f>
        <v/>
      </c>
      <c r="H119" t="str">
        <f>IF(ISNA(VLOOKUP(D119,Calculation!$AI$12:$AI$88,1,FALSE)),"NO club name match","Club Name Match")</f>
        <v>NO club name match</v>
      </c>
    </row>
    <row r="120" spans="2:8" x14ac:dyDescent="0.2">
      <c r="B120" s="66" t="s">
        <v>5</v>
      </c>
      <c r="C120" s="67" t="str">
        <f t="shared" si="3"/>
        <v xml:space="preserve"> </v>
      </c>
      <c r="D120" s="67" t="str">
        <f t="shared" si="4"/>
        <v xml:space="preserve"> </v>
      </c>
      <c r="E120" s="67">
        <v>1.1574074074074073E-5</v>
      </c>
      <c r="F120" s="215" t="e">
        <f t="shared" si="5"/>
        <v>#N/A</v>
      </c>
      <c r="G120" t="str">
        <f>IF((ISERROR((VLOOKUP(B120,Calculation!C$3:C$2610,1,FALSE)))),"not entered","")</f>
        <v/>
      </c>
      <c r="H120" t="str">
        <f>IF(ISNA(VLOOKUP(D120,Calculation!$AI$12:$AI$88,1,FALSE)),"NO club name match","Club Name Match")</f>
        <v>NO club name match</v>
      </c>
    </row>
    <row r="121" spans="2:8" x14ac:dyDescent="0.2">
      <c r="B121" s="66" t="s">
        <v>5</v>
      </c>
      <c r="C121" s="67" t="str">
        <f t="shared" si="3"/>
        <v xml:space="preserve"> </v>
      </c>
      <c r="D121" s="67" t="str">
        <f t="shared" si="4"/>
        <v xml:space="preserve"> </v>
      </c>
      <c r="E121" s="67">
        <v>1.1574074074074073E-5</v>
      </c>
      <c r="F121" s="215" t="e">
        <f t="shared" si="5"/>
        <v>#N/A</v>
      </c>
      <c r="G121" t="str">
        <f>IF((ISERROR((VLOOKUP(B121,Calculation!C$3:C$2610,1,FALSE)))),"not entered","")</f>
        <v/>
      </c>
      <c r="H121" t="str">
        <f>IF(ISNA(VLOOKUP(D121,Calculation!$AI$12:$AI$88,1,FALSE)),"NO club name match","Club Name Match")</f>
        <v>NO club name match</v>
      </c>
    </row>
    <row r="122" spans="2:8" x14ac:dyDescent="0.2">
      <c r="B122" s="66" t="s">
        <v>5</v>
      </c>
      <c r="C122" s="67" t="str">
        <f t="shared" si="3"/>
        <v xml:space="preserve"> </v>
      </c>
      <c r="D122" s="67" t="str">
        <f t="shared" si="4"/>
        <v xml:space="preserve"> </v>
      </c>
      <c r="E122" s="67">
        <v>1.1574074074074073E-5</v>
      </c>
      <c r="F122" s="215" t="e">
        <f t="shared" si="5"/>
        <v>#N/A</v>
      </c>
      <c r="G122" t="str">
        <f>IF((ISERROR((VLOOKUP(B122,Calculation!C$3:C$2610,1,FALSE)))),"not entered","")</f>
        <v/>
      </c>
      <c r="H122" t="str">
        <f>IF(ISNA(VLOOKUP(D122,Calculation!$AI$12:$AI$88,1,FALSE)),"NO club name match","Club Name Match")</f>
        <v>NO club name match</v>
      </c>
    </row>
    <row r="123" spans="2:8" x14ac:dyDescent="0.2">
      <c r="B123" s="66" t="s">
        <v>5</v>
      </c>
      <c r="C123" s="67" t="str">
        <f t="shared" si="3"/>
        <v xml:space="preserve"> </v>
      </c>
      <c r="D123" s="67" t="str">
        <f t="shared" si="4"/>
        <v xml:space="preserve"> </v>
      </c>
      <c r="E123" s="67">
        <v>1.1574074074074073E-5</v>
      </c>
      <c r="F123" s="215" t="e">
        <f t="shared" si="5"/>
        <v>#N/A</v>
      </c>
      <c r="G123" t="str">
        <f>IF((ISERROR((VLOOKUP(B123,Calculation!C$3:C$2610,1,FALSE)))),"not entered","")</f>
        <v/>
      </c>
      <c r="H123" t="str">
        <f>IF(ISNA(VLOOKUP(D123,Calculation!$AI$12:$AI$88,1,FALSE)),"NO club name match","Club Name Match")</f>
        <v>NO club name match</v>
      </c>
    </row>
    <row r="124" spans="2:8" x14ac:dyDescent="0.2">
      <c r="B124" s="66" t="s">
        <v>5</v>
      </c>
      <c r="C124" s="67" t="str">
        <f t="shared" si="3"/>
        <v xml:space="preserve"> </v>
      </c>
      <c r="D124" s="67" t="str">
        <f t="shared" si="4"/>
        <v xml:space="preserve"> </v>
      </c>
      <c r="E124" s="67">
        <v>1.1574074074074073E-5</v>
      </c>
      <c r="F124" s="215" t="e">
        <f t="shared" si="5"/>
        <v>#N/A</v>
      </c>
      <c r="G124" t="str">
        <f>IF((ISERROR((VLOOKUP(B124,Calculation!C$3:C$2610,1,FALSE)))),"not entered","")</f>
        <v/>
      </c>
      <c r="H124" t="str">
        <f>IF(ISNA(VLOOKUP(D124,Calculation!$AI$12:$AI$88,1,FALSE)),"NO club name match","Club Name Match")</f>
        <v>NO club name match</v>
      </c>
    </row>
    <row r="125" spans="2:8" x14ac:dyDescent="0.2">
      <c r="B125" s="66" t="s">
        <v>5</v>
      </c>
      <c r="C125" s="67" t="str">
        <f t="shared" si="3"/>
        <v xml:space="preserve"> </v>
      </c>
      <c r="D125" s="67" t="str">
        <f t="shared" si="4"/>
        <v xml:space="preserve"> </v>
      </c>
      <c r="E125" s="67">
        <v>1.1574074074074073E-5</v>
      </c>
      <c r="F125" s="215" t="e">
        <f t="shared" si="5"/>
        <v>#N/A</v>
      </c>
      <c r="G125" t="str">
        <f>IF((ISERROR((VLOOKUP(B125,Calculation!C$3:C$2610,1,FALSE)))),"not entered","")</f>
        <v/>
      </c>
      <c r="H125" t="str">
        <f>IF(ISNA(VLOOKUP(D125,Calculation!$AI$12:$AI$88,1,FALSE)),"NO club name match","Club Name Match")</f>
        <v>NO club name match</v>
      </c>
    </row>
    <row r="126" spans="2:8" x14ac:dyDescent="0.2">
      <c r="B126" s="66" t="s">
        <v>5</v>
      </c>
      <c r="C126" s="67" t="str">
        <f t="shared" si="3"/>
        <v xml:space="preserve"> </v>
      </c>
      <c r="D126" s="67" t="str">
        <f t="shared" si="4"/>
        <v xml:space="preserve"> </v>
      </c>
      <c r="E126" s="67">
        <v>1.1574074074074073E-5</v>
      </c>
      <c r="F126" s="215" t="e">
        <f t="shared" si="5"/>
        <v>#N/A</v>
      </c>
      <c r="G126" t="str">
        <f>IF((ISERROR((VLOOKUP(B126,Calculation!C$3:C$2610,1,FALSE)))),"not entered","")</f>
        <v/>
      </c>
      <c r="H126" t="str">
        <f>IF(ISNA(VLOOKUP(D126,Calculation!$AI$12:$AI$88,1,FALSE)),"NO club name match","Club Name Match")</f>
        <v>NO club name match</v>
      </c>
    </row>
    <row r="127" spans="2:8" x14ac:dyDescent="0.2">
      <c r="B127" s="66" t="s">
        <v>5</v>
      </c>
      <c r="C127" s="67" t="str">
        <f t="shared" si="3"/>
        <v xml:space="preserve"> </v>
      </c>
      <c r="D127" s="67" t="str">
        <f t="shared" si="4"/>
        <v xml:space="preserve"> </v>
      </c>
      <c r="E127" s="67">
        <v>1.1574074074074073E-5</v>
      </c>
      <c r="F127" s="215" t="e">
        <f t="shared" si="5"/>
        <v>#N/A</v>
      </c>
      <c r="G127" t="str">
        <f>IF((ISERROR((VLOOKUP(B127,Calculation!C$3:C$2610,1,FALSE)))),"not entered","")</f>
        <v/>
      </c>
      <c r="H127" t="str">
        <f>IF(ISNA(VLOOKUP(D127,Calculation!$AI$12:$AI$88,1,FALSE)),"NO club name match","Club Name Match")</f>
        <v>NO club name match</v>
      </c>
    </row>
    <row r="128" spans="2:8" x14ac:dyDescent="0.2">
      <c r="B128" s="66" t="s">
        <v>5</v>
      </c>
      <c r="C128" s="67" t="str">
        <f t="shared" si="3"/>
        <v xml:space="preserve"> </v>
      </c>
      <c r="D128" s="67" t="str">
        <f t="shared" si="4"/>
        <v xml:space="preserve"> </v>
      </c>
      <c r="E128" s="67">
        <v>1.1574074074074073E-5</v>
      </c>
      <c r="F128" s="215" t="e">
        <f t="shared" si="5"/>
        <v>#N/A</v>
      </c>
      <c r="G128" t="str">
        <f>IF((ISERROR((VLOOKUP(B128,Calculation!C$3:C$2610,1,FALSE)))),"not entered","")</f>
        <v/>
      </c>
      <c r="H128" t="str">
        <f>IF(ISNA(VLOOKUP(D128,Calculation!$AI$12:$AI$88,1,FALSE)),"NO club name match","Club Name Match")</f>
        <v>NO club name match</v>
      </c>
    </row>
    <row r="129" spans="2:8" x14ac:dyDescent="0.2">
      <c r="B129" s="66" t="s">
        <v>5</v>
      </c>
      <c r="C129" s="67" t="str">
        <f t="shared" si="3"/>
        <v xml:space="preserve"> </v>
      </c>
      <c r="D129" s="67" t="str">
        <f t="shared" si="4"/>
        <v xml:space="preserve"> </v>
      </c>
      <c r="E129" s="67">
        <v>1.1574074074074073E-5</v>
      </c>
      <c r="F129" s="215" t="e">
        <f t="shared" si="5"/>
        <v>#N/A</v>
      </c>
      <c r="G129" t="str">
        <f>IF((ISERROR((VLOOKUP(B129,Calculation!C$3:C$2610,1,FALSE)))),"not entered","")</f>
        <v/>
      </c>
      <c r="H129" t="str">
        <f>IF(ISNA(VLOOKUP(D129,Calculation!$AI$12:$AI$88,1,FALSE)),"NO club name match","Club Name Match")</f>
        <v>NO club name match</v>
      </c>
    </row>
    <row r="130" spans="2:8" x14ac:dyDescent="0.2">
      <c r="B130" s="66" t="s">
        <v>5</v>
      </c>
      <c r="C130" s="67" t="str">
        <f t="shared" si="3"/>
        <v xml:space="preserve"> </v>
      </c>
      <c r="D130" s="67" t="str">
        <f t="shared" si="4"/>
        <v xml:space="preserve"> </v>
      </c>
      <c r="E130" s="67">
        <v>1.1574074074074073E-5</v>
      </c>
      <c r="F130" s="215" t="e">
        <f t="shared" si="5"/>
        <v>#N/A</v>
      </c>
      <c r="G130" t="str">
        <f>IF((ISERROR((VLOOKUP(B130,Calculation!C$3:C$2610,1,FALSE)))),"not entered","")</f>
        <v/>
      </c>
      <c r="H130" t="str">
        <f>IF(ISNA(VLOOKUP(D130,Calculation!$AI$12:$AI$88,1,FALSE)),"NO club name match","Club Name Match")</f>
        <v>NO club name match</v>
      </c>
    </row>
    <row r="131" spans="2:8" x14ac:dyDescent="0.2">
      <c r="B131" s="66" t="s">
        <v>5</v>
      </c>
      <c r="C131" s="67" t="str">
        <f t="shared" si="3"/>
        <v xml:space="preserve"> </v>
      </c>
      <c r="D131" s="67" t="str">
        <f t="shared" si="4"/>
        <v xml:space="preserve"> </v>
      </c>
      <c r="E131" s="67">
        <v>1.1574074074074073E-5</v>
      </c>
      <c r="F131" s="215" t="e">
        <f t="shared" si="5"/>
        <v>#N/A</v>
      </c>
      <c r="G131" t="str">
        <f>IF((ISERROR((VLOOKUP(B131,Calculation!C$3:C$2610,1,FALSE)))),"not entered","")</f>
        <v/>
      </c>
      <c r="H131" t="str">
        <f>IF(ISNA(VLOOKUP(D131,Calculation!$AI$12:$AI$88,1,FALSE)),"NO club name match","Club Name Match")</f>
        <v>NO club name match</v>
      </c>
    </row>
    <row r="132" spans="2:8" x14ac:dyDescent="0.2">
      <c r="B132" s="66" t="s">
        <v>5</v>
      </c>
      <c r="C132" s="67" t="str">
        <f t="shared" si="3"/>
        <v xml:space="preserve"> </v>
      </c>
      <c r="D132" s="67" t="str">
        <f t="shared" si="4"/>
        <v xml:space="preserve"> </v>
      </c>
      <c r="E132" s="67">
        <v>1.1574074074074073E-5</v>
      </c>
      <c r="F132" s="215" t="e">
        <f t="shared" si="5"/>
        <v>#N/A</v>
      </c>
      <c r="G132" t="str">
        <f>IF((ISERROR((VLOOKUP(B132,Calculation!C$3:C$2610,1,FALSE)))),"not entered","")</f>
        <v/>
      </c>
      <c r="H132" t="str">
        <f>IF(ISNA(VLOOKUP(D132,Calculation!$AI$12:$AI$88,1,FALSE)),"NO club name match","Club Name Match")</f>
        <v>NO club name match</v>
      </c>
    </row>
    <row r="133" spans="2:8" x14ac:dyDescent="0.2">
      <c r="B133" s="66" t="s">
        <v>5</v>
      </c>
      <c r="C133" s="67" t="str">
        <f t="shared" si="3"/>
        <v xml:space="preserve"> </v>
      </c>
      <c r="D133" s="67" t="str">
        <f t="shared" si="4"/>
        <v xml:space="preserve"> </v>
      </c>
      <c r="E133" s="67">
        <v>1.1574074074074073E-5</v>
      </c>
      <c r="F133" s="215" t="e">
        <f t="shared" si="5"/>
        <v>#N/A</v>
      </c>
      <c r="G133" t="str">
        <f>IF((ISERROR((VLOOKUP(B133,Calculation!C$3:C$2610,1,FALSE)))),"not entered","")</f>
        <v/>
      </c>
      <c r="H133" t="str">
        <f>IF(ISNA(VLOOKUP(D133,Calculation!$AI$12:$AI$88,1,FALSE)),"NO club name match","Club Name Match")</f>
        <v>NO club name match</v>
      </c>
    </row>
    <row r="134" spans="2:8" x14ac:dyDescent="0.2">
      <c r="B134" s="66" t="s">
        <v>5</v>
      </c>
      <c r="C134" s="67" t="str">
        <f t="shared" ref="C134:C197" si="6">VLOOKUP(B134,name,3,FALSE)</f>
        <v xml:space="preserve"> </v>
      </c>
      <c r="D134" s="67" t="str">
        <f t="shared" ref="D134:D197" si="7">VLOOKUP(B134,name,2,FALSE)</f>
        <v xml:space="preserve"> </v>
      </c>
      <c r="E134" s="67">
        <v>1.1574074074074073E-5</v>
      </c>
      <c r="F134" s="215" t="e">
        <f t="shared" ref="F134:F197" si="8">TRUNC((VLOOKUP(C134,C$4:E$5,3,FALSE))/(E134/10000))</f>
        <v>#N/A</v>
      </c>
      <c r="G134" t="str">
        <f>IF((ISERROR((VLOOKUP(B134,Calculation!C$3:C$2610,1,FALSE)))),"not entered","")</f>
        <v/>
      </c>
      <c r="H134" t="str">
        <f>IF(ISNA(VLOOKUP(D134,Calculation!$AI$12:$AI$88,1,FALSE)),"NO club name match","Club Name Match")</f>
        <v>NO club name match</v>
      </c>
    </row>
    <row r="135" spans="2:8" x14ac:dyDescent="0.2">
      <c r="B135" s="66" t="s">
        <v>5</v>
      </c>
      <c r="C135" s="67" t="str">
        <f t="shared" si="6"/>
        <v xml:space="preserve"> </v>
      </c>
      <c r="D135" s="67" t="str">
        <f t="shared" si="7"/>
        <v xml:space="preserve"> </v>
      </c>
      <c r="E135" s="67">
        <v>1.1574074074074073E-5</v>
      </c>
      <c r="F135" s="215" t="e">
        <f t="shared" si="8"/>
        <v>#N/A</v>
      </c>
      <c r="G135" t="str">
        <f>IF((ISERROR((VLOOKUP(B135,Calculation!C$3:C$2610,1,FALSE)))),"not entered","")</f>
        <v/>
      </c>
      <c r="H135" t="str">
        <f>IF(ISNA(VLOOKUP(D135,Calculation!$AI$12:$AI$88,1,FALSE)),"NO club name match","Club Name Match")</f>
        <v>NO club name match</v>
      </c>
    </row>
    <row r="136" spans="2:8" x14ac:dyDescent="0.2">
      <c r="B136" s="66" t="s">
        <v>5</v>
      </c>
      <c r="C136" s="67" t="str">
        <f t="shared" si="6"/>
        <v xml:space="preserve"> </v>
      </c>
      <c r="D136" s="67" t="str">
        <f t="shared" si="7"/>
        <v xml:space="preserve"> </v>
      </c>
      <c r="E136" s="67">
        <v>1.1574074074074073E-5</v>
      </c>
      <c r="F136" s="215" t="e">
        <f t="shared" si="8"/>
        <v>#N/A</v>
      </c>
      <c r="G136" t="str">
        <f>IF((ISERROR((VLOOKUP(B136,Calculation!C$3:C$2610,1,FALSE)))),"not entered","")</f>
        <v/>
      </c>
      <c r="H136" t="str">
        <f>IF(ISNA(VLOOKUP(D136,Calculation!$AI$12:$AI$88,1,FALSE)),"NO club name match","Club Name Match")</f>
        <v>NO club name match</v>
      </c>
    </row>
    <row r="137" spans="2:8" x14ac:dyDescent="0.2">
      <c r="B137" s="66" t="s">
        <v>5</v>
      </c>
      <c r="C137" s="67" t="str">
        <f t="shared" si="6"/>
        <v xml:space="preserve"> </v>
      </c>
      <c r="D137" s="67" t="str">
        <f t="shared" si="7"/>
        <v xml:space="preserve"> </v>
      </c>
      <c r="E137" s="67">
        <v>1.1574074074074073E-5</v>
      </c>
      <c r="F137" s="215" t="e">
        <f t="shared" si="8"/>
        <v>#N/A</v>
      </c>
      <c r="G137" t="str">
        <f>IF((ISERROR((VLOOKUP(B137,Calculation!C$3:C$2610,1,FALSE)))),"not entered","")</f>
        <v/>
      </c>
      <c r="H137" t="str">
        <f>IF(ISNA(VLOOKUP(D137,Calculation!$AI$12:$AI$88,1,FALSE)),"NO club name match","Club Name Match")</f>
        <v>NO club name match</v>
      </c>
    </row>
    <row r="138" spans="2:8" x14ac:dyDescent="0.2">
      <c r="B138" s="66" t="s">
        <v>5</v>
      </c>
      <c r="C138" s="67" t="str">
        <f t="shared" si="6"/>
        <v xml:space="preserve"> </v>
      </c>
      <c r="D138" s="67" t="str">
        <f t="shared" si="7"/>
        <v xml:space="preserve"> </v>
      </c>
      <c r="E138" s="67">
        <v>1.1574074074074073E-5</v>
      </c>
      <c r="F138" s="215" t="e">
        <f t="shared" si="8"/>
        <v>#N/A</v>
      </c>
      <c r="G138" t="str">
        <f>IF((ISERROR((VLOOKUP(B138,Calculation!C$3:C$2610,1,FALSE)))),"not entered","")</f>
        <v/>
      </c>
      <c r="H138" t="str">
        <f>IF(ISNA(VLOOKUP(D138,Calculation!$AI$12:$AI$88,1,FALSE)),"NO club name match","Club Name Match")</f>
        <v>NO club name match</v>
      </c>
    </row>
    <row r="139" spans="2:8" x14ac:dyDescent="0.2">
      <c r="B139" s="66" t="s">
        <v>5</v>
      </c>
      <c r="C139" s="67" t="str">
        <f t="shared" si="6"/>
        <v xml:space="preserve"> </v>
      </c>
      <c r="D139" s="67" t="str">
        <f t="shared" si="7"/>
        <v xml:space="preserve"> </v>
      </c>
      <c r="E139" s="67">
        <v>1.1574074074074073E-5</v>
      </c>
      <c r="F139" s="215" t="e">
        <f t="shared" si="8"/>
        <v>#N/A</v>
      </c>
      <c r="G139" t="str">
        <f>IF((ISERROR((VLOOKUP(B139,Calculation!C$3:C$2610,1,FALSE)))),"not entered","")</f>
        <v/>
      </c>
      <c r="H139" t="str">
        <f>IF(ISNA(VLOOKUP(D139,Calculation!$AI$12:$AI$88,1,FALSE)),"NO club name match","Club Name Match")</f>
        <v>NO club name match</v>
      </c>
    </row>
    <row r="140" spans="2:8" x14ac:dyDescent="0.2">
      <c r="B140" s="66" t="s">
        <v>5</v>
      </c>
      <c r="C140" s="67" t="str">
        <f t="shared" si="6"/>
        <v xml:space="preserve"> </v>
      </c>
      <c r="D140" s="67" t="str">
        <f t="shared" si="7"/>
        <v xml:space="preserve"> </v>
      </c>
      <c r="E140" s="67">
        <v>1.1574074074074073E-5</v>
      </c>
      <c r="F140" s="215" t="e">
        <f t="shared" si="8"/>
        <v>#N/A</v>
      </c>
      <c r="G140" t="str">
        <f>IF((ISERROR((VLOOKUP(B140,Calculation!C$3:C$2610,1,FALSE)))),"not entered","")</f>
        <v/>
      </c>
      <c r="H140" t="str">
        <f>IF(ISNA(VLOOKUP(D140,Calculation!$AI$12:$AI$88,1,FALSE)),"NO club name match","Club Name Match")</f>
        <v>NO club name match</v>
      </c>
    </row>
    <row r="141" spans="2:8" x14ac:dyDescent="0.2">
      <c r="B141" s="66" t="s">
        <v>5</v>
      </c>
      <c r="C141" s="67" t="str">
        <f t="shared" si="6"/>
        <v xml:space="preserve"> </v>
      </c>
      <c r="D141" s="67" t="str">
        <f t="shared" si="7"/>
        <v xml:space="preserve"> </v>
      </c>
      <c r="E141" s="67">
        <v>1.1574074074074073E-5</v>
      </c>
      <c r="F141" s="215" t="e">
        <f t="shared" si="8"/>
        <v>#N/A</v>
      </c>
      <c r="G141" t="str">
        <f>IF((ISERROR((VLOOKUP(B141,Calculation!C$3:C$2610,1,FALSE)))),"not entered","")</f>
        <v/>
      </c>
      <c r="H141" t="str">
        <f>IF(ISNA(VLOOKUP(D141,Calculation!$AI$12:$AI$88,1,FALSE)),"NO club name match","Club Name Match")</f>
        <v>NO club name match</v>
      </c>
    </row>
    <row r="142" spans="2:8" x14ac:dyDescent="0.2">
      <c r="B142" s="66" t="s">
        <v>5</v>
      </c>
      <c r="C142" s="67" t="str">
        <f t="shared" si="6"/>
        <v xml:space="preserve"> </v>
      </c>
      <c r="D142" s="67" t="str">
        <f t="shared" si="7"/>
        <v xml:space="preserve"> </v>
      </c>
      <c r="E142" s="67">
        <v>1.1574074074074073E-5</v>
      </c>
      <c r="F142" s="215" t="e">
        <f t="shared" si="8"/>
        <v>#N/A</v>
      </c>
      <c r="G142" t="str">
        <f>IF((ISERROR((VLOOKUP(B142,Calculation!C$3:C$2610,1,FALSE)))),"not entered","")</f>
        <v/>
      </c>
      <c r="H142" t="str">
        <f>IF(ISNA(VLOOKUP(D142,Calculation!$AI$12:$AI$88,1,FALSE)),"NO club name match","Club Name Match")</f>
        <v>NO club name match</v>
      </c>
    </row>
    <row r="143" spans="2:8" x14ac:dyDescent="0.2">
      <c r="B143" s="66" t="s">
        <v>5</v>
      </c>
      <c r="C143" s="67" t="str">
        <f t="shared" si="6"/>
        <v xml:space="preserve"> </v>
      </c>
      <c r="D143" s="67" t="str">
        <f t="shared" si="7"/>
        <v xml:space="preserve"> </v>
      </c>
      <c r="E143" s="67">
        <v>1.1574074074074073E-5</v>
      </c>
      <c r="F143" s="215" t="e">
        <f t="shared" si="8"/>
        <v>#N/A</v>
      </c>
      <c r="G143" t="str">
        <f>IF((ISERROR((VLOOKUP(B143,Calculation!C$3:C$2610,1,FALSE)))),"not entered","")</f>
        <v/>
      </c>
      <c r="H143" t="str">
        <f>IF(ISNA(VLOOKUP(D143,Calculation!$AI$12:$AI$88,1,FALSE)),"NO club name match","Club Name Match")</f>
        <v>NO club name match</v>
      </c>
    </row>
    <row r="144" spans="2:8" x14ac:dyDescent="0.2">
      <c r="B144" s="66" t="s">
        <v>5</v>
      </c>
      <c r="C144" s="67" t="str">
        <f t="shared" si="6"/>
        <v xml:space="preserve"> </v>
      </c>
      <c r="D144" s="67" t="str">
        <f t="shared" si="7"/>
        <v xml:space="preserve"> </v>
      </c>
      <c r="E144" s="67">
        <v>1.1574074074074073E-5</v>
      </c>
      <c r="F144" s="215" t="e">
        <f t="shared" si="8"/>
        <v>#N/A</v>
      </c>
      <c r="G144" t="str">
        <f>IF((ISERROR((VLOOKUP(B144,Calculation!C$3:C$2610,1,FALSE)))),"not entered","")</f>
        <v/>
      </c>
      <c r="H144" t="str">
        <f>IF(ISNA(VLOOKUP(D144,Calculation!$AI$12:$AI$88,1,FALSE)),"NO club name match","Club Name Match")</f>
        <v>NO club name match</v>
      </c>
    </row>
    <row r="145" spans="2:8" x14ac:dyDescent="0.2">
      <c r="B145" s="66" t="s">
        <v>5</v>
      </c>
      <c r="C145" s="67" t="str">
        <f t="shared" si="6"/>
        <v xml:space="preserve"> </v>
      </c>
      <c r="D145" s="67" t="str">
        <f t="shared" si="7"/>
        <v xml:space="preserve"> </v>
      </c>
      <c r="E145" s="67">
        <v>1.1574074074074073E-5</v>
      </c>
      <c r="F145" s="215" t="e">
        <f t="shared" si="8"/>
        <v>#N/A</v>
      </c>
      <c r="G145" t="str">
        <f>IF((ISERROR((VLOOKUP(B145,Calculation!C$3:C$2610,1,FALSE)))),"not entered","")</f>
        <v/>
      </c>
      <c r="H145" t="str">
        <f>IF(ISNA(VLOOKUP(D145,Calculation!$AI$12:$AI$88,1,FALSE)),"NO club name match","Club Name Match")</f>
        <v>NO club name match</v>
      </c>
    </row>
    <row r="146" spans="2:8" x14ac:dyDescent="0.2">
      <c r="B146" s="66" t="s">
        <v>5</v>
      </c>
      <c r="C146" s="67" t="str">
        <f t="shared" si="6"/>
        <v xml:space="preserve"> </v>
      </c>
      <c r="D146" s="67" t="str">
        <f t="shared" si="7"/>
        <v xml:space="preserve"> </v>
      </c>
      <c r="E146" s="67">
        <v>1.1574074074074073E-5</v>
      </c>
      <c r="F146" s="215" t="e">
        <f t="shared" si="8"/>
        <v>#N/A</v>
      </c>
      <c r="G146" t="str">
        <f>IF((ISERROR((VLOOKUP(B146,Calculation!C$3:C$2610,1,FALSE)))),"not entered","")</f>
        <v/>
      </c>
      <c r="H146" t="str">
        <f>IF(ISNA(VLOOKUP(D146,Calculation!$AI$12:$AI$88,1,FALSE)),"NO club name match","Club Name Match")</f>
        <v>NO club name match</v>
      </c>
    </row>
    <row r="147" spans="2:8" x14ac:dyDescent="0.2">
      <c r="B147" s="66" t="s">
        <v>5</v>
      </c>
      <c r="C147" s="67" t="str">
        <f t="shared" si="6"/>
        <v xml:space="preserve"> </v>
      </c>
      <c r="D147" s="67" t="str">
        <f t="shared" si="7"/>
        <v xml:space="preserve"> </v>
      </c>
      <c r="E147" s="67">
        <v>1.1574074074074073E-5</v>
      </c>
      <c r="F147" s="215" t="e">
        <f t="shared" si="8"/>
        <v>#N/A</v>
      </c>
      <c r="G147" t="str">
        <f>IF((ISERROR((VLOOKUP(B147,Calculation!C$3:C$2610,1,FALSE)))),"not entered","")</f>
        <v/>
      </c>
      <c r="H147" t="str">
        <f>IF(ISNA(VLOOKUP(D147,Calculation!$AI$12:$AI$88,1,FALSE)),"NO club name match","Club Name Match")</f>
        <v>NO club name match</v>
      </c>
    </row>
    <row r="148" spans="2:8" x14ac:dyDescent="0.2">
      <c r="B148" s="66" t="s">
        <v>5</v>
      </c>
      <c r="C148" s="67" t="str">
        <f t="shared" si="6"/>
        <v xml:space="preserve"> </v>
      </c>
      <c r="D148" s="67" t="str">
        <f t="shared" si="7"/>
        <v xml:space="preserve"> </v>
      </c>
      <c r="E148" s="67">
        <v>1.1574074074074073E-5</v>
      </c>
      <c r="F148" s="215" t="e">
        <f t="shared" si="8"/>
        <v>#N/A</v>
      </c>
      <c r="G148" t="str">
        <f>IF((ISERROR((VLOOKUP(B148,Calculation!C$3:C$2610,1,FALSE)))),"not entered","")</f>
        <v/>
      </c>
      <c r="H148" t="str">
        <f>IF(ISNA(VLOOKUP(D148,Calculation!$AI$12:$AI$88,1,FALSE)),"NO club name match","Club Name Match")</f>
        <v>NO club name match</v>
      </c>
    </row>
    <row r="149" spans="2:8" x14ac:dyDescent="0.2">
      <c r="B149" s="66" t="s">
        <v>5</v>
      </c>
      <c r="C149" s="67" t="str">
        <f t="shared" si="6"/>
        <v xml:space="preserve"> </v>
      </c>
      <c r="D149" s="67" t="str">
        <f t="shared" si="7"/>
        <v xml:space="preserve"> </v>
      </c>
      <c r="E149" s="67">
        <v>1.1574074074074073E-5</v>
      </c>
      <c r="F149" s="215" t="e">
        <f t="shared" si="8"/>
        <v>#N/A</v>
      </c>
      <c r="G149" t="str">
        <f>IF((ISERROR((VLOOKUP(B149,Calculation!C$3:C$2610,1,FALSE)))),"not entered","")</f>
        <v/>
      </c>
      <c r="H149" t="str">
        <f>IF(ISNA(VLOOKUP(D149,Calculation!$AI$12:$AI$88,1,FALSE)),"NO club name match","Club Name Match")</f>
        <v>NO club name match</v>
      </c>
    </row>
    <row r="150" spans="2:8" x14ac:dyDescent="0.2">
      <c r="B150" s="66" t="s">
        <v>5</v>
      </c>
      <c r="C150" s="67" t="str">
        <f t="shared" si="6"/>
        <v xml:space="preserve"> </v>
      </c>
      <c r="D150" s="67" t="str">
        <f t="shared" si="7"/>
        <v xml:space="preserve"> </v>
      </c>
      <c r="E150" s="67">
        <v>1.1574074074074073E-5</v>
      </c>
      <c r="F150" s="215" t="e">
        <f t="shared" si="8"/>
        <v>#N/A</v>
      </c>
      <c r="G150" t="str">
        <f>IF((ISERROR((VLOOKUP(B150,Calculation!C$3:C$2610,1,FALSE)))),"not entered","")</f>
        <v/>
      </c>
      <c r="H150" t="str">
        <f>IF(ISNA(VLOOKUP(D150,Calculation!$AI$12:$AI$88,1,FALSE)),"NO club name match","Club Name Match")</f>
        <v>NO club name match</v>
      </c>
    </row>
    <row r="151" spans="2:8" x14ac:dyDescent="0.2">
      <c r="B151" s="66" t="s">
        <v>5</v>
      </c>
      <c r="C151" s="67" t="str">
        <f t="shared" si="6"/>
        <v xml:space="preserve"> </v>
      </c>
      <c r="D151" s="67" t="str">
        <f t="shared" si="7"/>
        <v xml:space="preserve"> </v>
      </c>
      <c r="E151" s="67">
        <v>1.1574074074074073E-5</v>
      </c>
      <c r="F151" s="215" t="e">
        <f t="shared" si="8"/>
        <v>#N/A</v>
      </c>
      <c r="G151" t="str">
        <f>IF((ISERROR((VLOOKUP(B151,Calculation!C$3:C$2610,1,FALSE)))),"not entered","")</f>
        <v/>
      </c>
      <c r="H151" t="str">
        <f>IF(ISNA(VLOOKUP(D151,Calculation!$AI$12:$AI$88,1,FALSE)),"NO club name match","Club Name Match")</f>
        <v>NO club name match</v>
      </c>
    </row>
    <row r="152" spans="2:8" x14ac:dyDescent="0.2">
      <c r="B152" s="66" t="s">
        <v>5</v>
      </c>
      <c r="C152" s="67" t="str">
        <f t="shared" si="6"/>
        <v xml:space="preserve"> </v>
      </c>
      <c r="D152" s="67" t="str">
        <f t="shared" si="7"/>
        <v xml:space="preserve"> </v>
      </c>
      <c r="E152" s="67">
        <v>1.1574074074074073E-5</v>
      </c>
      <c r="F152" s="215" t="e">
        <f t="shared" si="8"/>
        <v>#N/A</v>
      </c>
      <c r="G152" t="str">
        <f>IF((ISERROR((VLOOKUP(B152,Calculation!C$3:C$2610,1,FALSE)))),"not entered","")</f>
        <v/>
      </c>
      <c r="H152" t="str">
        <f>IF(ISNA(VLOOKUP(D152,Calculation!$AI$12:$AI$88,1,FALSE)),"NO club name match","Club Name Match")</f>
        <v>NO club name match</v>
      </c>
    </row>
    <row r="153" spans="2:8" x14ac:dyDescent="0.2">
      <c r="B153" s="66" t="s">
        <v>5</v>
      </c>
      <c r="C153" s="67" t="str">
        <f t="shared" si="6"/>
        <v xml:space="preserve"> </v>
      </c>
      <c r="D153" s="67" t="str">
        <f t="shared" si="7"/>
        <v xml:space="preserve"> </v>
      </c>
      <c r="E153" s="67">
        <v>1.1574074074074073E-5</v>
      </c>
      <c r="F153" s="215" t="e">
        <f t="shared" si="8"/>
        <v>#N/A</v>
      </c>
      <c r="G153" t="str">
        <f>IF((ISERROR((VLOOKUP(B153,Calculation!C$3:C$2610,1,FALSE)))),"not entered","")</f>
        <v/>
      </c>
      <c r="H153" t="str">
        <f>IF(ISNA(VLOOKUP(D153,Calculation!$AI$12:$AI$88,1,FALSE)),"NO club name match","Club Name Match")</f>
        <v>NO club name match</v>
      </c>
    </row>
    <row r="154" spans="2:8" x14ac:dyDescent="0.2">
      <c r="B154" s="66" t="s">
        <v>5</v>
      </c>
      <c r="C154" s="67" t="str">
        <f t="shared" si="6"/>
        <v xml:space="preserve"> </v>
      </c>
      <c r="D154" s="67" t="str">
        <f t="shared" si="7"/>
        <v xml:space="preserve"> </v>
      </c>
      <c r="E154" s="67">
        <v>1.1574074074074073E-5</v>
      </c>
      <c r="F154" s="215" t="e">
        <f t="shared" si="8"/>
        <v>#N/A</v>
      </c>
      <c r="G154" t="str">
        <f>IF((ISERROR((VLOOKUP(B154,Calculation!C$3:C$2610,1,FALSE)))),"not entered","")</f>
        <v/>
      </c>
      <c r="H154" t="str">
        <f>IF(ISNA(VLOOKUP(D154,Calculation!$AI$12:$AI$88,1,FALSE)),"NO club name match","Club Name Match")</f>
        <v>NO club name match</v>
      </c>
    </row>
    <row r="155" spans="2:8" x14ac:dyDescent="0.2">
      <c r="B155" s="66" t="s">
        <v>5</v>
      </c>
      <c r="C155" s="67" t="str">
        <f t="shared" si="6"/>
        <v xml:space="preserve"> </v>
      </c>
      <c r="D155" s="67" t="str">
        <f t="shared" si="7"/>
        <v xml:space="preserve"> </v>
      </c>
      <c r="E155" s="67">
        <v>1.1574074074074073E-5</v>
      </c>
      <c r="F155" s="215" t="e">
        <f t="shared" si="8"/>
        <v>#N/A</v>
      </c>
      <c r="G155" t="str">
        <f>IF((ISERROR((VLOOKUP(B155,Calculation!C$3:C$2610,1,FALSE)))),"not entered","")</f>
        <v/>
      </c>
      <c r="H155" t="str">
        <f>IF(ISNA(VLOOKUP(D155,Calculation!$AI$12:$AI$88,1,FALSE)),"NO club name match","Club Name Match")</f>
        <v>NO club name match</v>
      </c>
    </row>
    <row r="156" spans="2:8" x14ac:dyDescent="0.2">
      <c r="B156" s="66" t="s">
        <v>5</v>
      </c>
      <c r="C156" s="67" t="str">
        <f t="shared" si="6"/>
        <v xml:space="preserve"> </v>
      </c>
      <c r="D156" s="67" t="str">
        <f t="shared" si="7"/>
        <v xml:space="preserve"> </v>
      </c>
      <c r="E156" s="67">
        <v>1.1574074074074073E-5</v>
      </c>
      <c r="F156" s="215" t="e">
        <f t="shared" si="8"/>
        <v>#N/A</v>
      </c>
      <c r="G156" t="str">
        <f>IF((ISERROR((VLOOKUP(B156,Calculation!C$3:C$2610,1,FALSE)))),"not entered","")</f>
        <v/>
      </c>
      <c r="H156" t="str">
        <f>IF(ISNA(VLOOKUP(D156,Calculation!$AI$12:$AI$88,1,FALSE)),"NO club name match","Club Name Match")</f>
        <v>NO club name match</v>
      </c>
    </row>
    <row r="157" spans="2:8" x14ac:dyDescent="0.2">
      <c r="B157" s="66" t="s">
        <v>5</v>
      </c>
      <c r="C157" s="67" t="str">
        <f t="shared" si="6"/>
        <v xml:space="preserve"> </v>
      </c>
      <c r="D157" s="67" t="str">
        <f t="shared" si="7"/>
        <v xml:space="preserve"> </v>
      </c>
      <c r="E157" s="67">
        <v>1.1574074074074073E-5</v>
      </c>
      <c r="F157" s="215" t="e">
        <f t="shared" si="8"/>
        <v>#N/A</v>
      </c>
      <c r="G157" t="str">
        <f>IF((ISERROR((VLOOKUP(B157,Calculation!C$3:C$2610,1,FALSE)))),"not entered","")</f>
        <v/>
      </c>
      <c r="H157" t="str">
        <f>IF(ISNA(VLOOKUP(D157,Calculation!$AI$12:$AI$88,1,FALSE)),"NO club name match","Club Name Match")</f>
        <v>NO club name match</v>
      </c>
    </row>
    <row r="158" spans="2:8" x14ac:dyDescent="0.2">
      <c r="B158" s="66" t="s">
        <v>5</v>
      </c>
      <c r="C158" s="67" t="str">
        <f t="shared" si="6"/>
        <v xml:space="preserve"> </v>
      </c>
      <c r="D158" s="67" t="str">
        <f t="shared" si="7"/>
        <v xml:space="preserve"> </v>
      </c>
      <c r="E158" s="67">
        <v>1.1574074074074073E-5</v>
      </c>
      <c r="F158" s="215" t="e">
        <f t="shared" si="8"/>
        <v>#N/A</v>
      </c>
      <c r="G158" t="str">
        <f>IF((ISERROR((VLOOKUP(B158,Calculation!C$3:C$2610,1,FALSE)))),"not entered","")</f>
        <v/>
      </c>
      <c r="H158" t="str">
        <f>IF(ISNA(VLOOKUP(D158,Calculation!$AI$12:$AI$88,1,FALSE)),"NO club name match","Club Name Match")</f>
        <v>NO club name match</v>
      </c>
    </row>
    <row r="159" spans="2:8" x14ac:dyDescent="0.2">
      <c r="B159" s="66" t="s">
        <v>5</v>
      </c>
      <c r="C159" s="67" t="str">
        <f t="shared" si="6"/>
        <v xml:space="preserve"> </v>
      </c>
      <c r="D159" s="67" t="str">
        <f t="shared" si="7"/>
        <v xml:space="preserve"> </v>
      </c>
      <c r="E159" s="67">
        <v>1.1574074074074073E-5</v>
      </c>
      <c r="F159" s="215" t="e">
        <f t="shared" si="8"/>
        <v>#N/A</v>
      </c>
      <c r="G159" t="str">
        <f>IF((ISERROR((VLOOKUP(B159,Calculation!C$3:C$2610,1,FALSE)))),"not entered","")</f>
        <v/>
      </c>
      <c r="H159" t="str">
        <f>IF(ISNA(VLOOKUP(D159,Calculation!$AI$12:$AI$88,1,FALSE)),"NO club name match","Club Name Match")</f>
        <v>NO club name match</v>
      </c>
    </row>
    <row r="160" spans="2:8" x14ac:dyDescent="0.2">
      <c r="B160" s="66" t="s">
        <v>5</v>
      </c>
      <c r="C160" s="67" t="str">
        <f t="shared" si="6"/>
        <v xml:space="preserve"> </v>
      </c>
      <c r="D160" s="67" t="str">
        <f t="shared" si="7"/>
        <v xml:space="preserve"> </v>
      </c>
      <c r="E160" s="67">
        <v>1.1574074074074073E-5</v>
      </c>
      <c r="F160" s="215" t="e">
        <f t="shared" si="8"/>
        <v>#N/A</v>
      </c>
      <c r="G160" t="str">
        <f>IF((ISERROR((VLOOKUP(B160,Calculation!C$3:C$2610,1,FALSE)))),"not entered","")</f>
        <v/>
      </c>
      <c r="H160" t="str">
        <f>IF(ISNA(VLOOKUP(D160,Calculation!$AI$12:$AI$88,1,FALSE)),"NO club name match","Club Name Match")</f>
        <v>NO club name match</v>
      </c>
    </row>
    <row r="161" spans="2:8" x14ac:dyDescent="0.2">
      <c r="B161" s="66" t="s">
        <v>5</v>
      </c>
      <c r="C161" s="67" t="str">
        <f t="shared" si="6"/>
        <v xml:space="preserve"> </v>
      </c>
      <c r="D161" s="67" t="str">
        <f t="shared" si="7"/>
        <v xml:space="preserve"> </v>
      </c>
      <c r="E161" s="67">
        <v>1.1574074074074073E-5</v>
      </c>
      <c r="F161" s="215" t="e">
        <f t="shared" si="8"/>
        <v>#N/A</v>
      </c>
      <c r="G161" t="str">
        <f>IF((ISERROR((VLOOKUP(B161,Calculation!C$3:C$2610,1,FALSE)))),"not entered","")</f>
        <v/>
      </c>
      <c r="H161" t="str">
        <f>IF(ISNA(VLOOKUP(D161,Calculation!$AI$12:$AI$88,1,FALSE)),"NO club name match","Club Name Match")</f>
        <v>NO club name match</v>
      </c>
    </row>
    <row r="162" spans="2:8" x14ac:dyDescent="0.2">
      <c r="B162" s="66" t="s">
        <v>5</v>
      </c>
      <c r="C162" s="67" t="str">
        <f t="shared" si="6"/>
        <v xml:space="preserve"> </v>
      </c>
      <c r="D162" s="67" t="str">
        <f t="shared" si="7"/>
        <v xml:space="preserve"> </v>
      </c>
      <c r="E162" s="67">
        <v>1.1574074074074073E-5</v>
      </c>
      <c r="F162" s="215" t="e">
        <f t="shared" si="8"/>
        <v>#N/A</v>
      </c>
      <c r="G162" t="str">
        <f>IF((ISERROR((VLOOKUP(B162,Calculation!C$3:C$2610,1,FALSE)))),"not entered","")</f>
        <v/>
      </c>
      <c r="H162" t="str">
        <f>IF(ISNA(VLOOKUP(D162,Calculation!$AI$12:$AI$88,1,FALSE)),"NO club name match","Club Name Match")</f>
        <v>NO club name match</v>
      </c>
    </row>
    <row r="163" spans="2:8" x14ac:dyDescent="0.2">
      <c r="B163" s="66" t="s">
        <v>5</v>
      </c>
      <c r="C163" s="67" t="str">
        <f t="shared" si="6"/>
        <v xml:space="preserve"> </v>
      </c>
      <c r="D163" s="67" t="str">
        <f t="shared" si="7"/>
        <v xml:space="preserve"> </v>
      </c>
      <c r="E163" s="67">
        <v>1.1574074074074073E-5</v>
      </c>
      <c r="F163" s="215" t="e">
        <f t="shared" si="8"/>
        <v>#N/A</v>
      </c>
      <c r="G163" t="str">
        <f>IF((ISERROR((VLOOKUP(B163,Calculation!C$3:C$2610,1,FALSE)))),"not entered","")</f>
        <v/>
      </c>
      <c r="H163" t="str">
        <f>IF(ISNA(VLOOKUP(D163,Calculation!$AI$12:$AI$88,1,FALSE)),"NO club name match","Club Name Match")</f>
        <v>NO club name match</v>
      </c>
    </row>
    <row r="164" spans="2:8" x14ac:dyDescent="0.2">
      <c r="B164" s="66" t="s">
        <v>5</v>
      </c>
      <c r="C164" s="67" t="str">
        <f t="shared" si="6"/>
        <v xml:space="preserve"> </v>
      </c>
      <c r="D164" s="67" t="str">
        <f t="shared" si="7"/>
        <v xml:space="preserve"> </v>
      </c>
      <c r="E164" s="67">
        <v>1.1574074074074073E-5</v>
      </c>
      <c r="F164" s="215" t="e">
        <f t="shared" si="8"/>
        <v>#N/A</v>
      </c>
      <c r="G164" t="str">
        <f>IF((ISERROR((VLOOKUP(B164,Calculation!C$3:C$2610,1,FALSE)))),"not entered","")</f>
        <v/>
      </c>
      <c r="H164" t="str">
        <f>IF(ISNA(VLOOKUP(D164,Calculation!$AI$12:$AI$88,1,FALSE)),"NO club name match","Club Name Match")</f>
        <v>NO club name match</v>
      </c>
    </row>
    <row r="165" spans="2:8" x14ac:dyDescent="0.2">
      <c r="B165" s="66" t="s">
        <v>5</v>
      </c>
      <c r="C165" s="67" t="str">
        <f t="shared" si="6"/>
        <v xml:space="preserve"> </v>
      </c>
      <c r="D165" s="67" t="str">
        <f t="shared" si="7"/>
        <v xml:space="preserve"> </v>
      </c>
      <c r="E165" s="67">
        <v>1.1574074074074073E-5</v>
      </c>
      <c r="F165" s="215" t="e">
        <f t="shared" si="8"/>
        <v>#N/A</v>
      </c>
      <c r="G165" t="str">
        <f>IF((ISERROR((VLOOKUP(B165,Calculation!C$3:C$2610,1,FALSE)))),"not entered","")</f>
        <v/>
      </c>
      <c r="H165" t="str">
        <f>IF(ISNA(VLOOKUP(D165,Calculation!$AI$12:$AI$88,1,FALSE)),"NO club name match","Club Name Match")</f>
        <v>NO club name match</v>
      </c>
    </row>
    <row r="166" spans="2:8" x14ac:dyDescent="0.2">
      <c r="B166" s="66" t="s">
        <v>5</v>
      </c>
      <c r="C166" s="67" t="str">
        <f t="shared" si="6"/>
        <v xml:space="preserve"> </v>
      </c>
      <c r="D166" s="67" t="str">
        <f t="shared" si="7"/>
        <v xml:space="preserve"> </v>
      </c>
      <c r="E166" s="67">
        <v>1.1574074074074073E-5</v>
      </c>
      <c r="F166" s="215" t="e">
        <f t="shared" si="8"/>
        <v>#N/A</v>
      </c>
      <c r="G166" t="str">
        <f>IF((ISERROR((VLOOKUP(B166,Calculation!C$3:C$2610,1,FALSE)))),"not entered","")</f>
        <v/>
      </c>
      <c r="H166" t="str">
        <f>IF(ISNA(VLOOKUP(D166,Calculation!$AI$12:$AI$88,1,FALSE)),"NO club name match","Club Name Match")</f>
        <v>NO club name match</v>
      </c>
    </row>
    <row r="167" spans="2:8" x14ac:dyDescent="0.2">
      <c r="B167" s="66" t="s">
        <v>5</v>
      </c>
      <c r="C167" s="67" t="str">
        <f t="shared" si="6"/>
        <v xml:space="preserve"> </v>
      </c>
      <c r="D167" s="67" t="str">
        <f t="shared" si="7"/>
        <v xml:space="preserve"> </v>
      </c>
      <c r="E167" s="67">
        <v>1.1574074074074073E-5</v>
      </c>
      <c r="F167" s="215" t="e">
        <f t="shared" si="8"/>
        <v>#N/A</v>
      </c>
      <c r="G167" t="str">
        <f>IF((ISERROR((VLOOKUP(B167,Calculation!C$3:C$2610,1,FALSE)))),"not entered","")</f>
        <v/>
      </c>
      <c r="H167" t="str">
        <f>IF(ISNA(VLOOKUP(D167,Calculation!$AI$12:$AI$88,1,FALSE)),"NO club name match","Club Name Match")</f>
        <v>NO club name match</v>
      </c>
    </row>
    <row r="168" spans="2:8" x14ac:dyDescent="0.2">
      <c r="B168" s="66" t="s">
        <v>5</v>
      </c>
      <c r="C168" s="67" t="str">
        <f t="shared" si="6"/>
        <v xml:space="preserve"> </v>
      </c>
      <c r="D168" s="67" t="str">
        <f t="shared" si="7"/>
        <v xml:space="preserve"> </v>
      </c>
      <c r="E168" s="67">
        <v>1.1574074074074073E-5</v>
      </c>
      <c r="F168" s="215" t="e">
        <f t="shared" si="8"/>
        <v>#N/A</v>
      </c>
      <c r="G168" t="str">
        <f>IF((ISERROR((VLOOKUP(B168,Calculation!C$3:C$2610,1,FALSE)))),"not entered","")</f>
        <v/>
      </c>
      <c r="H168" t="str">
        <f>IF(ISNA(VLOOKUP(D168,Calculation!$AI$12:$AI$88,1,FALSE)),"NO club name match","Club Name Match")</f>
        <v>NO club name match</v>
      </c>
    </row>
    <row r="169" spans="2:8" x14ac:dyDescent="0.2">
      <c r="B169" s="66" t="s">
        <v>5</v>
      </c>
      <c r="C169" s="67" t="str">
        <f t="shared" si="6"/>
        <v xml:space="preserve"> </v>
      </c>
      <c r="D169" s="67" t="str">
        <f t="shared" si="7"/>
        <v xml:space="preserve"> </v>
      </c>
      <c r="E169" s="67">
        <v>1.1574074074074073E-5</v>
      </c>
      <c r="F169" s="215" t="e">
        <f t="shared" si="8"/>
        <v>#N/A</v>
      </c>
      <c r="G169" t="str">
        <f>IF((ISERROR((VLOOKUP(B169,Calculation!C$3:C$2610,1,FALSE)))),"not entered","")</f>
        <v/>
      </c>
      <c r="H169" t="str">
        <f>IF(ISNA(VLOOKUP(D169,Calculation!$AI$12:$AI$88,1,FALSE)),"NO club name match","Club Name Match")</f>
        <v>NO club name match</v>
      </c>
    </row>
    <row r="170" spans="2:8" x14ac:dyDescent="0.2">
      <c r="B170" s="66" t="s">
        <v>5</v>
      </c>
      <c r="C170" s="67" t="str">
        <f t="shared" si="6"/>
        <v xml:space="preserve"> </v>
      </c>
      <c r="D170" s="67" t="str">
        <f t="shared" si="7"/>
        <v xml:space="preserve"> </v>
      </c>
      <c r="E170" s="67">
        <v>1.1574074074074073E-5</v>
      </c>
      <c r="F170" s="215" t="e">
        <f t="shared" si="8"/>
        <v>#N/A</v>
      </c>
      <c r="G170" t="str">
        <f>IF((ISERROR((VLOOKUP(B170,Calculation!C$3:C$2610,1,FALSE)))),"not entered","")</f>
        <v/>
      </c>
      <c r="H170" t="str">
        <f>IF(ISNA(VLOOKUP(D170,Calculation!$AI$12:$AI$88,1,FALSE)),"NO club name match","Club Name Match")</f>
        <v>NO club name match</v>
      </c>
    </row>
    <row r="171" spans="2:8" x14ac:dyDescent="0.2">
      <c r="B171" s="66" t="s">
        <v>5</v>
      </c>
      <c r="C171" s="67" t="str">
        <f t="shared" si="6"/>
        <v xml:space="preserve"> </v>
      </c>
      <c r="D171" s="67" t="str">
        <f t="shared" si="7"/>
        <v xml:space="preserve"> </v>
      </c>
      <c r="E171" s="67">
        <v>1.1574074074074073E-5</v>
      </c>
      <c r="F171" s="215" t="e">
        <f t="shared" si="8"/>
        <v>#N/A</v>
      </c>
      <c r="G171" t="str">
        <f>IF((ISERROR((VLOOKUP(B171,Calculation!C$3:C$2610,1,FALSE)))),"not entered","")</f>
        <v/>
      </c>
      <c r="H171" t="str">
        <f>IF(ISNA(VLOOKUP(D171,Calculation!$AI$12:$AI$88,1,FALSE)),"NO club name match","Club Name Match")</f>
        <v>NO club name match</v>
      </c>
    </row>
    <row r="172" spans="2:8" x14ac:dyDescent="0.2">
      <c r="B172" s="66" t="s">
        <v>5</v>
      </c>
      <c r="C172" s="67" t="str">
        <f t="shared" si="6"/>
        <v xml:space="preserve"> </v>
      </c>
      <c r="D172" s="67" t="str">
        <f t="shared" si="7"/>
        <v xml:space="preserve"> </v>
      </c>
      <c r="E172" s="67">
        <v>1.1574074074074073E-5</v>
      </c>
      <c r="F172" s="215" t="e">
        <f t="shared" si="8"/>
        <v>#N/A</v>
      </c>
      <c r="G172" t="str">
        <f>IF((ISERROR((VLOOKUP(B172,Calculation!C$3:C$2610,1,FALSE)))),"not entered","")</f>
        <v/>
      </c>
      <c r="H172" t="str">
        <f>IF(ISNA(VLOOKUP(D172,Calculation!$AI$12:$AI$88,1,FALSE)),"NO club name match","Club Name Match")</f>
        <v>NO club name match</v>
      </c>
    </row>
    <row r="173" spans="2:8" x14ac:dyDescent="0.2">
      <c r="B173" s="66" t="s">
        <v>5</v>
      </c>
      <c r="C173" s="67" t="str">
        <f t="shared" si="6"/>
        <v xml:space="preserve"> </v>
      </c>
      <c r="D173" s="67" t="str">
        <f t="shared" si="7"/>
        <v xml:space="preserve"> </v>
      </c>
      <c r="E173" s="67">
        <v>1.1574074074074073E-5</v>
      </c>
      <c r="F173" s="215" t="e">
        <f t="shared" si="8"/>
        <v>#N/A</v>
      </c>
      <c r="G173" t="str">
        <f>IF((ISERROR((VLOOKUP(B173,Calculation!C$3:C$2610,1,FALSE)))),"not entered","")</f>
        <v/>
      </c>
      <c r="H173" t="str">
        <f>IF(ISNA(VLOOKUP(D173,Calculation!$AI$12:$AI$88,1,FALSE)),"NO club name match","Club Name Match")</f>
        <v>NO club name match</v>
      </c>
    </row>
    <row r="174" spans="2:8" x14ac:dyDescent="0.2">
      <c r="B174" s="66" t="s">
        <v>5</v>
      </c>
      <c r="C174" s="67" t="str">
        <f t="shared" si="6"/>
        <v xml:space="preserve"> </v>
      </c>
      <c r="D174" s="67" t="str">
        <f t="shared" si="7"/>
        <v xml:space="preserve"> </v>
      </c>
      <c r="E174" s="67">
        <v>1.1574074074074073E-5</v>
      </c>
      <c r="F174" s="215" t="e">
        <f t="shared" si="8"/>
        <v>#N/A</v>
      </c>
      <c r="G174" t="str">
        <f>IF((ISERROR((VLOOKUP(B174,Calculation!C$3:C$2610,1,FALSE)))),"not entered","")</f>
        <v/>
      </c>
      <c r="H174" t="str">
        <f>IF(ISNA(VLOOKUP(D174,Calculation!$AI$12:$AI$88,1,FALSE)),"NO club name match","Club Name Match")</f>
        <v>NO club name match</v>
      </c>
    </row>
    <row r="175" spans="2:8" x14ac:dyDescent="0.2">
      <c r="B175" s="66" t="s">
        <v>5</v>
      </c>
      <c r="C175" s="67" t="str">
        <f t="shared" si="6"/>
        <v xml:space="preserve"> </v>
      </c>
      <c r="D175" s="67" t="str">
        <f t="shared" si="7"/>
        <v xml:space="preserve"> </v>
      </c>
      <c r="E175" s="67">
        <v>1.1574074074074073E-5</v>
      </c>
      <c r="F175" s="215" t="e">
        <f t="shared" si="8"/>
        <v>#N/A</v>
      </c>
      <c r="G175" t="str">
        <f>IF((ISERROR((VLOOKUP(B175,Calculation!C$3:C$2610,1,FALSE)))),"not entered","")</f>
        <v/>
      </c>
      <c r="H175" t="str">
        <f>IF(ISNA(VLOOKUP(D175,Calculation!$AI$12:$AI$88,1,FALSE)),"NO club name match","Club Name Match")</f>
        <v>NO club name match</v>
      </c>
    </row>
    <row r="176" spans="2:8" x14ac:dyDescent="0.2">
      <c r="B176" s="66" t="s">
        <v>5</v>
      </c>
      <c r="C176" s="67" t="str">
        <f t="shared" si="6"/>
        <v xml:space="preserve"> </v>
      </c>
      <c r="D176" s="67" t="str">
        <f t="shared" si="7"/>
        <v xml:space="preserve"> </v>
      </c>
      <c r="E176" s="67">
        <v>1.1574074074074073E-5</v>
      </c>
      <c r="F176" s="215" t="e">
        <f t="shared" si="8"/>
        <v>#N/A</v>
      </c>
      <c r="G176" t="str">
        <f>IF((ISERROR((VLOOKUP(B176,Calculation!C$3:C$2610,1,FALSE)))),"not entered","")</f>
        <v/>
      </c>
      <c r="H176" t="str">
        <f>IF(ISNA(VLOOKUP(D176,Calculation!$AI$12:$AI$88,1,FALSE)),"NO club name match","Club Name Match")</f>
        <v>NO club name match</v>
      </c>
    </row>
    <row r="177" spans="2:8" x14ac:dyDescent="0.2">
      <c r="B177" s="66" t="s">
        <v>5</v>
      </c>
      <c r="C177" s="67" t="str">
        <f t="shared" si="6"/>
        <v xml:space="preserve"> </v>
      </c>
      <c r="D177" s="67" t="str">
        <f t="shared" si="7"/>
        <v xml:space="preserve"> </v>
      </c>
      <c r="E177" s="67">
        <v>1.1574074074074073E-5</v>
      </c>
      <c r="F177" s="215" t="e">
        <f t="shared" si="8"/>
        <v>#N/A</v>
      </c>
      <c r="G177" t="str">
        <f>IF((ISERROR((VLOOKUP(B177,Calculation!C$3:C$2610,1,FALSE)))),"not entered","")</f>
        <v/>
      </c>
      <c r="H177" t="str">
        <f>IF(ISNA(VLOOKUP(D177,Calculation!$AI$12:$AI$88,1,FALSE)),"NO club name match","Club Name Match")</f>
        <v>NO club name match</v>
      </c>
    </row>
    <row r="178" spans="2:8" x14ac:dyDescent="0.2">
      <c r="B178" s="66" t="s">
        <v>5</v>
      </c>
      <c r="C178" s="67" t="str">
        <f t="shared" si="6"/>
        <v xml:space="preserve"> </v>
      </c>
      <c r="D178" s="67" t="str">
        <f t="shared" si="7"/>
        <v xml:space="preserve"> </v>
      </c>
      <c r="E178" s="67">
        <v>1.1574074074074073E-5</v>
      </c>
      <c r="F178" s="215" t="e">
        <f t="shared" si="8"/>
        <v>#N/A</v>
      </c>
      <c r="G178" t="str">
        <f>IF((ISERROR((VLOOKUP(B178,Calculation!C$3:C$2610,1,FALSE)))),"not entered","")</f>
        <v/>
      </c>
      <c r="H178" t="str">
        <f>IF(ISNA(VLOOKUP(D178,Calculation!$AI$12:$AI$88,1,FALSE)),"NO club name match","Club Name Match")</f>
        <v>NO club name match</v>
      </c>
    </row>
    <row r="179" spans="2:8" x14ac:dyDescent="0.2">
      <c r="B179" s="66" t="s">
        <v>5</v>
      </c>
      <c r="C179" s="67" t="str">
        <f t="shared" si="6"/>
        <v xml:space="preserve"> </v>
      </c>
      <c r="D179" s="67" t="str">
        <f t="shared" si="7"/>
        <v xml:space="preserve"> </v>
      </c>
      <c r="E179" s="67">
        <v>1.1574074074074073E-5</v>
      </c>
      <c r="F179" s="215" t="e">
        <f t="shared" si="8"/>
        <v>#N/A</v>
      </c>
      <c r="G179" t="str">
        <f>IF((ISERROR((VLOOKUP(B179,Calculation!C$3:C$2610,1,FALSE)))),"not entered","")</f>
        <v/>
      </c>
      <c r="H179" t="str">
        <f>IF(ISNA(VLOOKUP(D179,Calculation!$AI$12:$AI$88,1,FALSE)),"NO club name match","Club Name Match")</f>
        <v>NO club name match</v>
      </c>
    </row>
    <row r="180" spans="2:8" x14ac:dyDescent="0.2">
      <c r="B180" s="66" t="s">
        <v>5</v>
      </c>
      <c r="C180" s="67" t="str">
        <f t="shared" si="6"/>
        <v xml:space="preserve"> </v>
      </c>
      <c r="D180" s="67" t="str">
        <f t="shared" si="7"/>
        <v xml:space="preserve"> </v>
      </c>
      <c r="E180" s="67">
        <v>1.1574074074074073E-5</v>
      </c>
      <c r="F180" s="215" t="e">
        <f t="shared" si="8"/>
        <v>#N/A</v>
      </c>
      <c r="G180" t="str">
        <f>IF((ISERROR((VLOOKUP(B180,Calculation!C$3:C$2610,1,FALSE)))),"not entered","")</f>
        <v/>
      </c>
      <c r="H180" t="str">
        <f>IF(ISNA(VLOOKUP(D180,Calculation!$AI$12:$AI$88,1,FALSE)),"NO club name match","Club Name Match")</f>
        <v>NO club name match</v>
      </c>
    </row>
    <row r="181" spans="2:8" x14ac:dyDescent="0.2">
      <c r="B181" s="66" t="s">
        <v>5</v>
      </c>
      <c r="C181" s="67" t="str">
        <f t="shared" si="6"/>
        <v xml:space="preserve"> </v>
      </c>
      <c r="D181" s="67" t="str">
        <f t="shared" si="7"/>
        <v xml:space="preserve"> </v>
      </c>
      <c r="E181" s="67">
        <v>1.1574074074074073E-5</v>
      </c>
      <c r="F181" s="215" t="e">
        <f t="shared" si="8"/>
        <v>#N/A</v>
      </c>
      <c r="G181" t="str">
        <f>IF((ISERROR((VLOOKUP(B181,Calculation!C$3:C$2610,1,FALSE)))),"not entered","")</f>
        <v/>
      </c>
      <c r="H181" t="str">
        <f>IF(ISNA(VLOOKUP(D181,Calculation!$AI$12:$AI$88,1,FALSE)),"NO club name match","Club Name Match")</f>
        <v>NO club name match</v>
      </c>
    </row>
    <row r="182" spans="2:8" x14ac:dyDescent="0.2">
      <c r="B182" s="66" t="s">
        <v>5</v>
      </c>
      <c r="C182" s="67" t="str">
        <f t="shared" si="6"/>
        <v xml:space="preserve"> </v>
      </c>
      <c r="D182" s="67" t="str">
        <f t="shared" si="7"/>
        <v xml:space="preserve"> </v>
      </c>
      <c r="E182" s="67">
        <v>1.1574074074074073E-5</v>
      </c>
      <c r="F182" s="215" t="e">
        <f t="shared" si="8"/>
        <v>#N/A</v>
      </c>
      <c r="G182" t="str">
        <f>IF((ISERROR((VLOOKUP(B182,Calculation!C$3:C$2610,1,FALSE)))),"not entered","")</f>
        <v/>
      </c>
      <c r="H182" t="str">
        <f>IF(ISNA(VLOOKUP(D182,Calculation!$AI$12:$AI$88,1,FALSE)),"NO club name match","Club Name Match")</f>
        <v>NO club name match</v>
      </c>
    </row>
    <row r="183" spans="2:8" x14ac:dyDescent="0.2">
      <c r="B183" s="66" t="s">
        <v>5</v>
      </c>
      <c r="C183" s="67" t="str">
        <f t="shared" si="6"/>
        <v xml:space="preserve"> </v>
      </c>
      <c r="D183" s="67" t="str">
        <f t="shared" si="7"/>
        <v xml:space="preserve"> </v>
      </c>
      <c r="E183" s="67">
        <v>1.1574074074074073E-5</v>
      </c>
      <c r="F183" s="215" t="e">
        <f t="shared" si="8"/>
        <v>#N/A</v>
      </c>
      <c r="G183" t="str">
        <f>IF((ISERROR((VLOOKUP(B183,Calculation!C$3:C$2610,1,FALSE)))),"not entered","")</f>
        <v/>
      </c>
      <c r="H183" t="str">
        <f>IF(ISNA(VLOOKUP(D183,Calculation!$AI$12:$AI$88,1,FALSE)),"NO club name match","Club Name Match")</f>
        <v>NO club name match</v>
      </c>
    </row>
    <row r="184" spans="2:8" x14ac:dyDescent="0.2">
      <c r="B184" s="66" t="s">
        <v>5</v>
      </c>
      <c r="C184" s="67" t="str">
        <f t="shared" si="6"/>
        <v xml:space="preserve"> </v>
      </c>
      <c r="D184" s="67" t="str">
        <f t="shared" si="7"/>
        <v xml:space="preserve"> </v>
      </c>
      <c r="E184" s="67">
        <v>1.1574074074074073E-5</v>
      </c>
      <c r="F184" s="215" t="e">
        <f t="shared" si="8"/>
        <v>#N/A</v>
      </c>
      <c r="G184" t="str">
        <f>IF((ISERROR((VLOOKUP(B184,Calculation!C$3:C$2610,1,FALSE)))),"not entered","")</f>
        <v/>
      </c>
      <c r="H184" t="str">
        <f>IF(ISNA(VLOOKUP(D184,Calculation!$AI$12:$AI$88,1,FALSE)),"NO club name match","Club Name Match")</f>
        <v>NO club name match</v>
      </c>
    </row>
    <row r="185" spans="2:8" x14ac:dyDescent="0.2">
      <c r="B185" s="66" t="s">
        <v>5</v>
      </c>
      <c r="C185" s="67" t="str">
        <f t="shared" si="6"/>
        <v xml:space="preserve"> </v>
      </c>
      <c r="D185" s="67" t="str">
        <f t="shared" si="7"/>
        <v xml:space="preserve"> </v>
      </c>
      <c r="E185" s="67">
        <v>1.1574074074074073E-5</v>
      </c>
      <c r="F185" s="215" t="e">
        <f t="shared" si="8"/>
        <v>#N/A</v>
      </c>
      <c r="G185" t="str">
        <f>IF((ISERROR((VLOOKUP(B185,Calculation!C$3:C$2610,1,FALSE)))),"not entered","")</f>
        <v/>
      </c>
      <c r="H185" t="str">
        <f>IF(ISNA(VLOOKUP(D185,Calculation!$AI$12:$AI$88,1,FALSE)),"NO club name match","Club Name Match")</f>
        <v>NO club name match</v>
      </c>
    </row>
    <row r="186" spans="2:8" x14ac:dyDescent="0.2">
      <c r="B186" s="66" t="s">
        <v>5</v>
      </c>
      <c r="C186" s="67" t="str">
        <f t="shared" si="6"/>
        <v xml:space="preserve"> </v>
      </c>
      <c r="D186" s="67" t="str">
        <f t="shared" si="7"/>
        <v xml:space="preserve"> </v>
      </c>
      <c r="E186" s="67">
        <v>1.1574074074074073E-5</v>
      </c>
      <c r="F186" s="215" t="e">
        <f t="shared" si="8"/>
        <v>#N/A</v>
      </c>
      <c r="G186" t="str">
        <f>IF((ISERROR((VLOOKUP(B186,Calculation!C$3:C$2610,1,FALSE)))),"not entered","")</f>
        <v/>
      </c>
      <c r="H186" t="str">
        <f>IF(ISNA(VLOOKUP(D186,Calculation!$AI$12:$AI$88,1,FALSE)),"NO club name match","Club Name Match")</f>
        <v>NO club name match</v>
      </c>
    </row>
    <row r="187" spans="2:8" x14ac:dyDescent="0.2">
      <c r="B187" s="66" t="s">
        <v>5</v>
      </c>
      <c r="C187" s="67" t="str">
        <f t="shared" si="6"/>
        <v xml:space="preserve"> </v>
      </c>
      <c r="D187" s="67" t="str">
        <f t="shared" si="7"/>
        <v xml:space="preserve"> </v>
      </c>
      <c r="E187" s="67">
        <v>1.1574074074074073E-5</v>
      </c>
      <c r="F187" s="215" t="e">
        <f t="shared" si="8"/>
        <v>#N/A</v>
      </c>
      <c r="G187" t="str">
        <f>IF((ISERROR((VLOOKUP(B187,Calculation!C$3:C$2610,1,FALSE)))),"not entered","")</f>
        <v/>
      </c>
      <c r="H187" t="str">
        <f>IF(ISNA(VLOOKUP(D187,Calculation!$AI$12:$AI$88,1,FALSE)),"NO club name match","Club Name Match")</f>
        <v>NO club name match</v>
      </c>
    </row>
    <row r="188" spans="2:8" x14ac:dyDescent="0.2">
      <c r="B188" s="66" t="s">
        <v>5</v>
      </c>
      <c r="C188" s="67" t="str">
        <f t="shared" si="6"/>
        <v xml:space="preserve"> </v>
      </c>
      <c r="D188" s="67" t="str">
        <f t="shared" si="7"/>
        <v xml:space="preserve"> </v>
      </c>
      <c r="E188" s="67">
        <v>1.1574074074074073E-5</v>
      </c>
      <c r="F188" s="215" t="e">
        <f t="shared" si="8"/>
        <v>#N/A</v>
      </c>
      <c r="G188" t="str">
        <f>IF((ISERROR((VLOOKUP(B188,Calculation!C$3:C$2610,1,FALSE)))),"not entered","")</f>
        <v/>
      </c>
      <c r="H188" t="str">
        <f>IF(ISNA(VLOOKUP(D188,Calculation!$AI$12:$AI$88,1,FALSE)),"NO club name match","Club Name Match")</f>
        <v>NO club name match</v>
      </c>
    </row>
    <row r="189" spans="2:8" x14ac:dyDescent="0.2">
      <c r="B189" s="66" t="s">
        <v>5</v>
      </c>
      <c r="C189" s="67" t="str">
        <f t="shared" si="6"/>
        <v xml:space="preserve"> </v>
      </c>
      <c r="D189" s="67" t="str">
        <f t="shared" si="7"/>
        <v xml:space="preserve"> </v>
      </c>
      <c r="E189" s="67">
        <v>1.1574074074074073E-5</v>
      </c>
      <c r="F189" s="215" t="e">
        <f t="shared" si="8"/>
        <v>#N/A</v>
      </c>
      <c r="G189" t="str">
        <f>IF((ISERROR((VLOOKUP(B189,Calculation!C$3:C$2610,1,FALSE)))),"not entered","")</f>
        <v/>
      </c>
      <c r="H189" t="str">
        <f>IF(ISNA(VLOOKUP(D189,Calculation!$AI$12:$AI$88,1,FALSE)),"NO club name match","Club Name Match")</f>
        <v>NO club name match</v>
      </c>
    </row>
    <row r="190" spans="2:8" x14ac:dyDescent="0.2">
      <c r="B190" s="66" t="s">
        <v>5</v>
      </c>
      <c r="C190" s="67" t="str">
        <f t="shared" si="6"/>
        <v xml:space="preserve"> </v>
      </c>
      <c r="D190" s="67" t="str">
        <f t="shared" si="7"/>
        <v xml:space="preserve"> </v>
      </c>
      <c r="E190" s="67">
        <v>1.1574074074074073E-5</v>
      </c>
      <c r="F190" s="215" t="e">
        <f t="shared" si="8"/>
        <v>#N/A</v>
      </c>
      <c r="G190" t="str">
        <f>IF((ISERROR((VLOOKUP(B190,Calculation!C$3:C$2610,1,FALSE)))),"not entered","")</f>
        <v/>
      </c>
      <c r="H190" t="str">
        <f>IF(ISNA(VLOOKUP(D190,Calculation!$AI$12:$AI$88,1,FALSE)),"NO club name match","Club Name Match")</f>
        <v>NO club name match</v>
      </c>
    </row>
    <row r="191" spans="2:8" x14ac:dyDescent="0.2">
      <c r="B191" s="66" t="s">
        <v>5</v>
      </c>
      <c r="C191" s="67" t="str">
        <f t="shared" si="6"/>
        <v xml:space="preserve"> </v>
      </c>
      <c r="D191" s="67" t="str">
        <f t="shared" si="7"/>
        <v xml:space="preserve"> </v>
      </c>
      <c r="E191" s="67">
        <v>1.1574074074074073E-5</v>
      </c>
      <c r="F191" s="215" t="e">
        <f t="shared" si="8"/>
        <v>#N/A</v>
      </c>
      <c r="G191" t="str">
        <f>IF((ISERROR((VLOOKUP(B191,Calculation!C$3:C$2610,1,FALSE)))),"not entered","")</f>
        <v/>
      </c>
      <c r="H191" t="str">
        <f>IF(ISNA(VLOOKUP(D191,Calculation!$AI$12:$AI$88,1,FALSE)),"NO club name match","Club Name Match")</f>
        <v>NO club name match</v>
      </c>
    </row>
    <row r="192" spans="2:8" x14ac:dyDescent="0.2">
      <c r="B192" s="66" t="s">
        <v>5</v>
      </c>
      <c r="C192" s="67" t="str">
        <f t="shared" si="6"/>
        <v xml:space="preserve"> </v>
      </c>
      <c r="D192" s="67" t="str">
        <f t="shared" si="7"/>
        <v xml:space="preserve"> </v>
      </c>
      <c r="E192" s="67">
        <v>1.1574074074074073E-5</v>
      </c>
      <c r="F192" s="215" t="e">
        <f t="shared" si="8"/>
        <v>#N/A</v>
      </c>
      <c r="G192" t="str">
        <f>IF((ISERROR((VLOOKUP(B192,Calculation!C$3:C$2610,1,FALSE)))),"not entered","")</f>
        <v/>
      </c>
      <c r="H192" t="str">
        <f>IF(ISNA(VLOOKUP(D192,Calculation!$AI$12:$AI$88,1,FALSE)),"NO club name match","Club Name Match")</f>
        <v>NO club name match</v>
      </c>
    </row>
    <row r="193" spans="2:8" x14ac:dyDescent="0.2">
      <c r="B193" s="66" t="s">
        <v>5</v>
      </c>
      <c r="C193" s="67" t="str">
        <f t="shared" si="6"/>
        <v xml:space="preserve"> </v>
      </c>
      <c r="D193" s="67" t="str">
        <f t="shared" si="7"/>
        <v xml:space="preserve"> </v>
      </c>
      <c r="E193" s="67">
        <v>1.1574074074074073E-5</v>
      </c>
      <c r="F193" s="215" t="e">
        <f t="shared" si="8"/>
        <v>#N/A</v>
      </c>
      <c r="G193" t="str">
        <f>IF((ISERROR((VLOOKUP(B193,Calculation!C$3:C$2610,1,FALSE)))),"not entered","")</f>
        <v/>
      </c>
      <c r="H193" t="str">
        <f>IF(ISNA(VLOOKUP(D193,Calculation!$AI$12:$AI$88,1,FALSE)),"NO club name match","Club Name Match")</f>
        <v>NO club name match</v>
      </c>
    </row>
    <row r="194" spans="2:8" x14ac:dyDescent="0.2">
      <c r="B194" s="66" t="s">
        <v>5</v>
      </c>
      <c r="C194" s="67" t="str">
        <f t="shared" si="6"/>
        <v xml:space="preserve"> </v>
      </c>
      <c r="D194" s="67" t="str">
        <f t="shared" si="7"/>
        <v xml:space="preserve"> </v>
      </c>
      <c r="E194" s="67">
        <v>1.1574074074074073E-5</v>
      </c>
      <c r="F194" s="215" t="e">
        <f t="shared" si="8"/>
        <v>#N/A</v>
      </c>
      <c r="G194" t="str">
        <f>IF((ISERROR((VLOOKUP(B194,Calculation!C$3:C$2610,1,FALSE)))),"not entered","")</f>
        <v/>
      </c>
      <c r="H194" t="str">
        <f>IF(ISNA(VLOOKUP(D194,Calculation!$AI$12:$AI$88,1,FALSE)),"NO club name match","Club Name Match")</f>
        <v>NO club name match</v>
      </c>
    </row>
    <row r="195" spans="2:8" x14ac:dyDescent="0.2">
      <c r="B195" s="66" t="s">
        <v>5</v>
      </c>
      <c r="C195" s="67" t="str">
        <f t="shared" si="6"/>
        <v xml:space="preserve"> </v>
      </c>
      <c r="D195" s="67" t="str">
        <f t="shared" si="7"/>
        <v xml:space="preserve"> </v>
      </c>
      <c r="E195" s="67">
        <v>1.1574074074074073E-5</v>
      </c>
      <c r="F195" s="215" t="e">
        <f t="shared" si="8"/>
        <v>#N/A</v>
      </c>
      <c r="G195" t="str">
        <f>IF((ISERROR((VLOOKUP(B195,Calculation!C$3:C$2610,1,FALSE)))),"not entered","")</f>
        <v/>
      </c>
      <c r="H195" t="str">
        <f>IF(ISNA(VLOOKUP(D195,Calculation!$AI$12:$AI$88,1,FALSE)),"NO club name match","Club Name Match")</f>
        <v>NO club name match</v>
      </c>
    </row>
    <row r="196" spans="2:8" x14ac:dyDescent="0.2">
      <c r="B196" s="66" t="s">
        <v>5</v>
      </c>
      <c r="C196" s="67" t="str">
        <f t="shared" si="6"/>
        <v xml:space="preserve"> </v>
      </c>
      <c r="D196" s="67" t="str">
        <f t="shared" si="7"/>
        <v xml:space="preserve"> </v>
      </c>
      <c r="E196" s="67">
        <v>1.1574074074074073E-5</v>
      </c>
      <c r="F196" s="215" t="e">
        <f t="shared" si="8"/>
        <v>#N/A</v>
      </c>
      <c r="G196" t="str">
        <f>IF((ISERROR((VLOOKUP(B196,Calculation!C$3:C$2610,1,FALSE)))),"not entered","")</f>
        <v/>
      </c>
      <c r="H196" t="str">
        <f>IF(ISNA(VLOOKUP(D196,Calculation!$AI$12:$AI$88,1,FALSE)),"NO club name match","Club Name Match")</f>
        <v>NO club name match</v>
      </c>
    </row>
    <row r="197" spans="2:8" x14ac:dyDescent="0.2">
      <c r="B197" s="66" t="s">
        <v>5</v>
      </c>
      <c r="C197" s="67" t="str">
        <f t="shared" si="6"/>
        <v xml:space="preserve"> </v>
      </c>
      <c r="D197" s="67" t="str">
        <f t="shared" si="7"/>
        <v xml:space="preserve"> </v>
      </c>
      <c r="E197" s="67">
        <v>1.1574074074074073E-5</v>
      </c>
      <c r="F197" s="215" t="e">
        <f t="shared" si="8"/>
        <v>#N/A</v>
      </c>
      <c r="G197" t="str">
        <f>IF((ISERROR((VLOOKUP(B197,Calculation!C$3:C$2610,1,FALSE)))),"not entered","")</f>
        <v/>
      </c>
      <c r="H197" t="str">
        <f>IF(ISNA(VLOOKUP(D197,Calculation!$AI$12:$AI$88,1,FALSE)),"NO club name match","Club Name Match")</f>
        <v>NO club name match</v>
      </c>
    </row>
    <row r="198" spans="2:8" x14ac:dyDescent="0.2">
      <c r="B198" s="66" t="s">
        <v>5</v>
      </c>
      <c r="C198" s="67" t="str">
        <f t="shared" ref="C198:C261" si="9">VLOOKUP(B198,name,3,FALSE)</f>
        <v xml:space="preserve"> </v>
      </c>
      <c r="D198" s="67" t="str">
        <f t="shared" ref="D198:D261" si="10">VLOOKUP(B198,name,2,FALSE)</f>
        <v xml:space="preserve"> </v>
      </c>
      <c r="E198" s="67">
        <v>1.1574074074074073E-5</v>
      </c>
      <c r="F198" s="215" t="e">
        <f t="shared" ref="F198:F261" si="11">TRUNC((VLOOKUP(C198,C$4:E$5,3,FALSE))/(E198/10000))</f>
        <v>#N/A</v>
      </c>
      <c r="G198" t="str">
        <f>IF((ISERROR((VLOOKUP(B198,Calculation!C$3:C$2610,1,FALSE)))),"not entered","")</f>
        <v/>
      </c>
      <c r="H198" t="str">
        <f>IF(ISNA(VLOOKUP(D198,Calculation!$AI$12:$AI$88,1,FALSE)),"NO club name match","Club Name Match")</f>
        <v>NO club name match</v>
      </c>
    </row>
    <row r="199" spans="2:8" x14ac:dyDescent="0.2">
      <c r="B199" s="66" t="s">
        <v>5</v>
      </c>
      <c r="C199" s="67" t="str">
        <f t="shared" si="9"/>
        <v xml:space="preserve"> </v>
      </c>
      <c r="D199" s="67" t="str">
        <f t="shared" si="10"/>
        <v xml:space="preserve"> </v>
      </c>
      <c r="E199" s="67">
        <v>1.1574074074074073E-5</v>
      </c>
      <c r="F199" s="215" t="e">
        <f t="shared" si="11"/>
        <v>#N/A</v>
      </c>
      <c r="G199" t="str">
        <f>IF((ISERROR((VLOOKUP(B199,Calculation!C$3:C$2610,1,FALSE)))),"not entered","")</f>
        <v/>
      </c>
      <c r="H199" t="str">
        <f>IF(ISNA(VLOOKUP(D199,Calculation!$AI$12:$AI$88,1,FALSE)),"NO club name match","Club Name Match")</f>
        <v>NO club name match</v>
      </c>
    </row>
    <row r="200" spans="2:8" x14ac:dyDescent="0.2">
      <c r="B200" s="66" t="s">
        <v>5</v>
      </c>
      <c r="C200" s="67" t="str">
        <f t="shared" si="9"/>
        <v xml:space="preserve"> </v>
      </c>
      <c r="D200" s="67" t="str">
        <f t="shared" si="10"/>
        <v xml:space="preserve"> </v>
      </c>
      <c r="E200" s="67">
        <v>1.1574074074074073E-5</v>
      </c>
      <c r="F200" s="215" t="e">
        <f t="shared" si="11"/>
        <v>#N/A</v>
      </c>
      <c r="G200" t="str">
        <f>IF((ISERROR((VLOOKUP(B200,Calculation!C$3:C$2610,1,FALSE)))),"not entered","")</f>
        <v/>
      </c>
      <c r="H200" t="str">
        <f>IF(ISNA(VLOOKUP(D200,Calculation!$AI$12:$AI$88,1,FALSE)),"NO club name match","Club Name Match")</f>
        <v>NO club name match</v>
      </c>
    </row>
    <row r="201" spans="2:8" x14ac:dyDescent="0.2">
      <c r="B201" s="66" t="s">
        <v>5</v>
      </c>
      <c r="C201" s="67" t="str">
        <f t="shared" si="9"/>
        <v xml:space="preserve"> </v>
      </c>
      <c r="D201" s="67" t="str">
        <f t="shared" si="10"/>
        <v xml:space="preserve"> </v>
      </c>
      <c r="E201" s="67">
        <v>1.1574074074074073E-5</v>
      </c>
      <c r="F201" s="215" t="e">
        <f t="shared" si="11"/>
        <v>#N/A</v>
      </c>
      <c r="G201" t="str">
        <f>IF((ISERROR((VLOOKUP(B201,Calculation!C$3:C$2610,1,FALSE)))),"not entered","")</f>
        <v/>
      </c>
      <c r="H201" t="str">
        <f>IF(ISNA(VLOOKUP(D201,Calculation!$AI$12:$AI$88,1,FALSE)),"NO club name match","Club Name Match")</f>
        <v>NO club name match</v>
      </c>
    </row>
    <row r="202" spans="2:8" x14ac:dyDescent="0.2">
      <c r="B202" s="66" t="s">
        <v>5</v>
      </c>
      <c r="C202" s="67" t="str">
        <f t="shared" si="9"/>
        <v xml:space="preserve"> </v>
      </c>
      <c r="D202" s="67" t="str">
        <f t="shared" si="10"/>
        <v xml:space="preserve"> </v>
      </c>
      <c r="E202" s="67">
        <v>1.1574074074074073E-5</v>
      </c>
      <c r="F202" s="215" t="e">
        <f t="shared" si="11"/>
        <v>#N/A</v>
      </c>
      <c r="G202" t="str">
        <f>IF((ISERROR((VLOOKUP(B202,Calculation!C$3:C$2610,1,FALSE)))),"not entered","")</f>
        <v/>
      </c>
      <c r="H202" t="str">
        <f>IF(ISNA(VLOOKUP(D202,Calculation!$AI$12:$AI$88,1,FALSE)),"NO club name match","Club Name Match")</f>
        <v>NO club name match</v>
      </c>
    </row>
    <row r="203" spans="2:8" x14ac:dyDescent="0.2">
      <c r="B203" s="66" t="s">
        <v>5</v>
      </c>
      <c r="C203" s="67" t="str">
        <f t="shared" si="9"/>
        <v xml:space="preserve"> </v>
      </c>
      <c r="D203" s="67" t="str">
        <f t="shared" si="10"/>
        <v xml:space="preserve"> </v>
      </c>
      <c r="E203" s="67">
        <v>1.1574074074074073E-5</v>
      </c>
      <c r="F203" s="215" t="e">
        <f t="shared" si="11"/>
        <v>#N/A</v>
      </c>
      <c r="G203" t="str">
        <f>IF((ISERROR((VLOOKUP(B203,Calculation!C$3:C$2610,1,FALSE)))),"not entered","")</f>
        <v/>
      </c>
      <c r="H203" t="str">
        <f>IF(ISNA(VLOOKUP(D203,Calculation!$AI$12:$AI$88,1,FALSE)),"NO club name match","Club Name Match")</f>
        <v>NO club name match</v>
      </c>
    </row>
    <row r="204" spans="2:8" x14ac:dyDescent="0.2">
      <c r="B204" s="66" t="s">
        <v>5</v>
      </c>
      <c r="C204" s="67" t="str">
        <f t="shared" si="9"/>
        <v xml:space="preserve"> </v>
      </c>
      <c r="D204" s="67" t="str">
        <f t="shared" si="10"/>
        <v xml:space="preserve"> </v>
      </c>
      <c r="E204" s="67">
        <v>1.1574074074074073E-5</v>
      </c>
      <c r="F204" s="215" t="e">
        <f t="shared" si="11"/>
        <v>#N/A</v>
      </c>
      <c r="G204" t="str">
        <f>IF((ISERROR((VLOOKUP(B204,Calculation!C$3:C$2610,1,FALSE)))),"not entered","")</f>
        <v/>
      </c>
      <c r="H204" t="str">
        <f>IF(ISNA(VLOOKUP(D204,Calculation!$AI$12:$AI$88,1,FALSE)),"NO club name match","Club Name Match")</f>
        <v>NO club name match</v>
      </c>
    </row>
    <row r="205" spans="2:8" x14ac:dyDescent="0.2">
      <c r="B205" s="66" t="s">
        <v>5</v>
      </c>
      <c r="C205" s="67" t="str">
        <f t="shared" si="9"/>
        <v xml:space="preserve"> </v>
      </c>
      <c r="D205" s="67" t="str">
        <f t="shared" si="10"/>
        <v xml:space="preserve"> </v>
      </c>
      <c r="E205" s="67">
        <v>1.1574074074074073E-5</v>
      </c>
      <c r="F205" s="215" t="e">
        <f t="shared" si="11"/>
        <v>#N/A</v>
      </c>
      <c r="G205" t="str">
        <f>IF((ISERROR((VLOOKUP(B205,Calculation!C$3:C$2610,1,FALSE)))),"not entered","")</f>
        <v/>
      </c>
      <c r="H205" t="str">
        <f>IF(ISNA(VLOOKUP(D205,Calculation!$AI$12:$AI$88,1,FALSE)),"NO club name match","Club Name Match")</f>
        <v>NO club name match</v>
      </c>
    </row>
    <row r="206" spans="2:8" x14ac:dyDescent="0.2">
      <c r="B206" s="66" t="s">
        <v>5</v>
      </c>
      <c r="C206" s="67" t="str">
        <f t="shared" si="9"/>
        <v xml:space="preserve"> </v>
      </c>
      <c r="D206" s="67" t="str">
        <f t="shared" si="10"/>
        <v xml:space="preserve"> </v>
      </c>
      <c r="E206" s="67">
        <v>1.1574074074074073E-5</v>
      </c>
      <c r="F206" s="215" t="e">
        <f t="shared" si="11"/>
        <v>#N/A</v>
      </c>
      <c r="G206" t="str">
        <f>IF((ISERROR((VLOOKUP(B206,Calculation!C$3:C$2610,1,FALSE)))),"not entered","")</f>
        <v/>
      </c>
      <c r="H206" t="str">
        <f>IF(ISNA(VLOOKUP(D206,Calculation!$AI$12:$AI$88,1,FALSE)),"NO club name match","Club Name Match")</f>
        <v>NO club name match</v>
      </c>
    </row>
    <row r="207" spans="2:8" x14ac:dyDescent="0.2">
      <c r="B207" s="66" t="s">
        <v>5</v>
      </c>
      <c r="C207" s="67" t="str">
        <f t="shared" si="9"/>
        <v xml:space="preserve"> </v>
      </c>
      <c r="D207" s="67" t="str">
        <f t="shared" si="10"/>
        <v xml:space="preserve"> </v>
      </c>
      <c r="E207" s="67">
        <v>1.1574074074074073E-5</v>
      </c>
      <c r="F207" s="215" t="e">
        <f t="shared" si="11"/>
        <v>#N/A</v>
      </c>
      <c r="G207" t="str">
        <f>IF((ISERROR((VLOOKUP(B207,Calculation!C$3:C$2610,1,FALSE)))),"not entered","")</f>
        <v/>
      </c>
      <c r="H207" t="str">
        <f>IF(ISNA(VLOOKUP(D207,Calculation!$AI$12:$AI$88,1,FALSE)),"NO club name match","Club Name Match")</f>
        <v>NO club name match</v>
      </c>
    </row>
    <row r="208" spans="2:8" x14ac:dyDescent="0.2">
      <c r="B208" s="66" t="s">
        <v>5</v>
      </c>
      <c r="C208" s="67" t="str">
        <f t="shared" si="9"/>
        <v xml:space="preserve"> </v>
      </c>
      <c r="D208" s="67" t="str">
        <f t="shared" si="10"/>
        <v xml:space="preserve"> </v>
      </c>
      <c r="E208" s="67">
        <v>1.1574074074074073E-5</v>
      </c>
      <c r="F208" s="215" t="e">
        <f t="shared" si="11"/>
        <v>#N/A</v>
      </c>
      <c r="G208" t="str">
        <f>IF((ISERROR((VLOOKUP(B208,Calculation!C$3:C$2610,1,FALSE)))),"not entered","")</f>
        <v/>
      </c>
      <c r="H208" t="str">
        <f>IF(ISNA(VLOOKUP(D208,Calculation!$AI$12:$AI$88,1,FALSE)),"NO club name match","Club Name Match")</f>
        <v>NO club name match</v>
      </c>
    </row>
    <row r="209" spans="2:8" x14ac:dyDescent="0.2">
      <c r="B209" s="66" t="s">
        <v>5</v>
      </c>
      <c r="C209" s="67" t="str">
        <f t="shared" si="9"/>
        <v xml:space="preserve"> </v>
      </c>
      <c r="D209" s="67" t="str">
        <f t="shared" si="10"/>
        <v xml:space="preserve"> </v>
      </c>
      <c r="E209" s="67">
        <v>1.1574074074074073E-5</v>
      </c>
      <c r="F209" s="215" t="e">
        <f t="shared" si="11"/>
        <v>#N/A</v>
      </c>
      <c r="G209" t="str">
        <f>IF((ISERROR((VLOOKUP(B209,Calculation!C$3:C$2610,1,FALSE)))),"not entered","")</f>
        <v/>
      </c>
      <c r="H209" t="str">
        <f>IF(ISNA(VLOOKUP(D209,Calculation!$AI$12:$AI$88,1,FALSE)),"NO club name match","Club Name Match")</f>
        <v>NO club name match</v>
      </c>
    </row>
    <row r="210" spans="2:8" x14ac:dyDescent="0.2">
      <c r="B210" s="66" t="s">
        <v>5</v>
      </c>
      <c r="C210" s="67" t="str">
        <f t="shared" si="9"/>
        <v xml:space="preserve"> </v>
      </c>
      <c r="D210" s="67" t="str">
        <f t="shared" si="10"/>
        <v xml:space="preserve"> </v>
      </c>
      <c r="E210" s="67">
        <v>1.1574074074074073E-5</v>
      </c>
      <c r="F210" s="215" t="e">
        <f t="shared" si="11"/>
        <v>#N/A</v>
      </c>
      <c r="G210" t="str">
        <f>IF((ISERROR((VLOOKUP(B210,Calculation!C$3:C$2610,1,FALSE)))),"not entered","")</f>
        <v/>
      </c>
      <c r="H210" t="str">
        <f>IF(ISNA(VLOOKUP(D210,Calculation!$AI$12:$AI$88,1,FALSE)),"NO club name match","Club Name Match")</f>
        <v>NO club name match</v>
      </c>
    </row>
    <row r="211" spans="2:8" x14ac:dyDescent="0.2">
      <c r="B211" s="66" t="s">
        <v>5</v>
      </c>
      <c r="C211" s="67" t="str">
        <f t="shared" si="9"/>
        <v xml:space="preserve"> </v>
      </c>
      <c r="D211" s="67" t="str">
        <f t="shared" si="10"/>
        <v xml:space="preserve"> </v>
      </c>
      <c r="E211" s="67">
        <v>1.1574074074074073E-5</v>
      </c>
      <c r="F211" s="215" t="e">
        <f t="shared" si="11"/>
        <v>#N/A</v>
      </c>
      <c r="G211" t="str">
        <f>IF((ISERROR((VLOOKUP(B211,Calculation!C$3:C$2610,1,FALSE)))),"not entered","")</f>
        <v/>
      </c>
      <c r="H211" t="str">
        <f>IF(ISNA(VLOOKUP(D211,Calculation!$AI$12:$AI$88,1,FALSE)),"NO club name match","Club Name Match")</f>
        <v>NO club name match</v>
      </c>
    </row>
    <row r="212" spans="2:8" x14ac:dyDescent="0.2">
      <c r="B212" s="66" t="s">
        <v>5</v>
      </c>
      <c r="C212" s="67" t="str">
        <f t="shared" si="9"/>
        <v xml:space="preserve"> </v>
      </c>
      <c r="D212" s="67" t="str">
        <f t="shared" si="10"/>
        <v xml:space="preserve"> </v>
      </c>
      <c r="E212" s="67">
        <v>1.1574074074074073E-5</v>
      </c>
      <c r="F212" s="215" t="e">
        <f t="shared" si="11"/>
        <v>#N/A</v>
      </c>
      <c r="G212" t="str">
        <f>IF((ISERROR((VLOOKUP(B212,Calculation!C$3:C$2610,1,FALSE)))),"not entered","")</f>
        <v/>
      </c>
      <c r="H212" t="str">
        <f>IF(ISNA(VLOOKUP(D212,Calculation!$AI$12:$AI$88,1,FALSE)),"NO club name match","Club Name Match")</f>
        <v>NO club name match</v>
      </c>
    </row>
    <row r="213" spans="2:8" x14ac:dyDescent="0.2">
      <c r="B213" s="66" t="s">
        <v>5</v>
      </c>
      <c r="C213" s="67" t="str">
        <f t="shared" si="9"/>
        <v xml:space="preserve"> </v>
      </c>
      <c r="D213" s="67" t="str">
        <f t="shared" si="10"/>
        <v xml:space="preserve"> </v>
      </c>
      <c r="E213" s="67">
        <v>1.1574074074074073E-5</v>
      </c>
      <c r="F213" s="215" t="e">
        <f t="shared" si="11"/>
        <v>#N/A</v>
      </c>
      <c r="G213" t="str">
        <f>IF((ISERROR((VLOOKUP(B213,Calculation!C$3:C$2610,1,FALSE)))),"not entered","")</f>
        <v/>
      </c>
      <c r="H213" t="str">
        <f>IF(ISNA(VLOOKUP(D213,Calculation!$AI$12:$AI$88,1,FALSE)),"NO club name match","Club Name Match")</f>
        <v>NO club name match</v>
      </c>
    </row>
    <row r="214" spans="2:8" x14ac:dyDescent="0.2">
      <c r="B214" s="66" t="s">
        <v>5</v>
      </c>
      <c r="C214" s="67" t="str">
        <f t="shared" si="9"/>
        <v xml:space="preserve"> </v>
      </c>
      <c r="D214" s="67" t="str">
        <f t="shared" si="10"/>
        <v xml:space="preserve"> </v>
      </c>
      <c r="E214" s="67">
        <v>1.1574074074074073E-5</v>
      </c>
      <c r="F214" s="215" t="e">
        <f t="shared" si="11"/>
        <v>#N/A</v>
      </c>
      <c r="G214" t="str">
        <f>IF((ISERROR((VLOOKUP(B214,Calculation!C$3:C$2610,1,FALSE)))),"not entered","")</f>
        <v/>
      </c>
      <c r="H214" t="str">
        <f>IF(ISNA(VLOOKUP(D214,Calculation!$AI$12:$AI$88,1,FALSE)),"NO club name match","Club Name Match")</f>
        <v>NO club name match</v>
      </c>
    </row>
    <row r="215" spans="2:8" x14ac:dyDescent="0.2">
      <c r="B215" s="66" t="s">
        <v>5</v>
      </c>
      <c r="C215" s="67" t="str">
        <f t="shared" si="9"/>
        <v xml:space="preserve"> </v>
      </c>
      <c r="D215" s="67" t="str">
        <f t="shared" si="10"/>
        <v xml:space="preserve"> </v>
      </c>
      <c r="E215" s="67">
        <v>1.1574074074074073E-5</v>
      </c>
      <c r="F215" s="215" t="e">
        <f t="shared" si="11"/>
        <v>#N/A</v>
      </c>
      <c r="G215" t="str">
        <f>IF((ISERROR((VLOOKUP(B215,Calculation!C$3:C$2610,1,FALSE)))),"not entered","")</f>
        <v/>
      </c>
      <c r="H215" t="str">
        <f>IF(ISNA(VLOOKUP(D215,Calculation!$AI$12:$AI$88,1,FALSE)),"NO club name match","Club Name Match")</f>
        <v>NO club name match</v>
      </c>
    </row>
    <row r="216" spans="2:8" x14ac:dyDescent="0.2">
      <c r="B216" s="66" t="s">
        <v>5</v>
      </c>
      <c r="C216" s="67" t="str">
        <f t="shared" si="9"/>
        <v xml:space="preserve"> </v>
      </c>
      <c r="D216" s="67" t="str">
        <f t="shared" si="10"/>
        <v xml:space="preserve"> </v>
      </c>
      <c r="E216" s="67">
        <v>1.1574074074074073E-5</v>
      </c>
      <c r="F216" s="215" t="e">
        <f t="shared" si="11"/>
        <v>#N/A</v>
      </c>
      <c r="G216" t="str">
        <f>IF((ISERROR((VLOOKUP(B216,Calculation!C$3:C$2610,1,FALSE)))),"not entered","")</f>
        <v/>
      </c>
      <c r="H216" t="str">
        <f>IF(ISNA(VLOOKUP(D216,Calculation!$AI$12:$AI$88,1,FALSE)),"NO club name match","Club Name Match")</f>
        <v>NO club name match</v>
      </c>
    </row>
    <row r="217" spans="2:8" x14ac:dyDescent="0.2">
      <c r="B217" s="66" t="s">
        <v>5</v>
      </c>
      <c r="C217" s="67" t="str">
        <f t="shared" si="9"/>
        <v xml:space="preserve"> </v>
      </c>
      <c r="D217" s="67" t="str">
        <f t="shared" si="10"/>
        <v xml:space="preserve"> </v>
      </c>
      <c r="E217" s="67">
        <v>1.1574074074074073E-5</v>
      </c>
      <c r="F217" s="215" t="e">
        <f t="shared" si="11"/>
        <v>#N/A</v>
      </c>
      <c r="G217" t="str">
        <f>IF((ISERROR((VLOOKUP(B217,Calculation!C$3:C$2610,1,FALSE)))),"not entered","")</f>
        <v/>
      </c>
      <c r="H217" t="str">
        <f>IF(ISNA(VLOOKUP(D217,Calculation!$AI$12:$AI$88,1,FALSE)),"NO club name match","Club Name Match")</f>
        <v>NO club name match</v>
      </c>
    </row>
    <row r="218" spans="2:8" x14ac:dyDescent="0.2">
      <c r="B218" s="66" t="s">
        <v>5</v>
      </c>
      <c r="C218" s="67" t="str">
        <f t="shared" si="9"/>
        <v xml:space="preserve"> </v>
      </c>
      <c r="D218" s="67" t="str">
        <f t="shared" si="10"/>
        <v xml:space="preserve"> </v>
      </c>
      <c r="E218" s="67">
        <v>1.1574074074074073E-5</v>
      </c>
      <c r="F218" s="215" t="e">
        <f t="shared" si="11"/>
        <v>#N/A</v>
      </c>
      <c r="G218" t="str">
        <f>IF((ISERROR((VLOOKUP(B218,Calculation!C$3:C$2610,1,FALSE)))),"not entered","")</f>
        <v/>
      </c>
      <c r="H218" t="str">
        <f>IF(ISNA(VLOOKUP(D218,Calculation!$AI$12:$AI$88,1,FALSE)),"NO club name match","Club Name Match")</f>
        <v>NO club name match</v>
      </c>
    </row>
    <row r="219" spans="2:8" x14ac:dyDescent="0.2">
      <c r="B219" s="66" t="s">
        <v>5</v>
      </c>
      <c r="C219" s="67" t="str">
        <f t="shared" si="9"/>
        <v xml:space="preserve"> </v>
      </c>
      <c r="D219" s="67" t="str">
        <f t="shared" si="10"/>
        <v xml:space="preserve"> </v>
      </c>
      <c r="E219" s="67">
        <v>1.1574074074074073E-5</v>
      </c>
      <c r="F219" s="215" t="e">
        <f t="shared" si="11"/>
        <v>#N/A</v>
      </c>
      <c r="G219" t="str">
        <f>IF((ISERROR((VLOOKUP(B219,Calculation!C$3:C$2610,1,FALSE)))),"not entered","")</f>
        <v/>
      </c>
      <c r="H219" t="str">
        <f>IF(ISNA(VLOOKUP(D219,Calculation!$AI$12:$AI$88,1,FALSE)),"NO club name match","Club Name Match")</f>
        <v>NO club name match</v>
      </c>
    </row>
    <row r="220" spans="2:8" x14ac:dyDescent="0.2">
      <c r="B220" s="66" t="s">
        <v>5</v>
      </c>
      <c r="C220" s="67" t="str">
        <f t="shared" si="9"/>
        <v xml:space="preserve"> </v>
      </c>
      <c r="D220" s="67" t="str">
        <f t="shared" si="10"/>
        <v xml:space="preserve"> </v>
      </c>
      <c r="E220" s="67">
        <v>1.1574074074074073E-5</v>
      </c>
      <c r="F220" s="215" t="e">
        <f t="shared" si="11"/>
        <v>#N/A</v>
      </c>
      <c r="G220" t="str">
        <f>IF((ISERROR((VLOOKUP(B220,Calculation!C$3:C$2610,1,FALSE)))),"not entered","")</f>
        <v/>
      </c>
      <c r="H220" t="str">
        <f>IF(ISNA(VLOOKUP(D220,Calculation!$AI$12:$AI$88,1,FALSE)),"NO club name match","Club Name Match")</f>
        <v>NO club name match</v>
      </c>
    </row>
    <row r="221" spans="2:8" x14ac:dyDescent="0.2">
      <c r="B221" s="66" t="s">
        <v>5</v>
      </c>
      <c r="C221" s="67" t="str">
        <f t="shared" si="9"/>
        <v xml:space="preserve"> </v>
      </c>
      <c r="D221" s="67" t="str">
        <f t="shared" si="10"/>
        <v xml:space="preserve"> </v>
      </c>
      <c r="E221" s="67">
        <v>1.1574074074074073E-5</v>
      </c>
      <c r="F221" s="215" t="e">
        <f t="shared" si="11"/>
        <v>#N/A</v>
      </c>
      <c r="G221" t="str">
        <f>IF((ISERROR((VLOOKUP(B221,Calculation!C$3:C$2610,1,FALSE)))),"not entered","")</f>
        <v/>
      </c>
      <c r="H221" t="str">
        <f>IF(ISNA(VLOOKUP(D221,Calculation!$AI$12:$AI$88,1,FALSE)),"NO club name match","Club Name Match")</f>
        <v>NO club name match</v>
      </c>
    </row>
    <row r="222" spans="2:8" x14ac:dyDescent="0.2">
      <c r="B222" s="66" t="s">
        <v>5</v>
      </c>
      <c r="C222" s="67" t="str">
        <f t="shared" si="9"/>
        <v xml:space="preserve"> </v>
      </c>
      <c r="D222" s="67" t="str">
        <f t="shared" si="10"/>
        <v xml:space="preserve"> </v>
      </c>
      <c r="E222" s="67">
        <v>1.1574074074074073E-5</v>
      </c>
      <c r="F222" s="215" t="e">
        <f t="shared" si="11"/>
        <v>#N/A</v>
      </c>
      <c r="G222" t="str">
        <f>IF((ISERROR((VLOOKUP(B222,Calculation!C$3:C$2610,1,FALSE)))),"not entered","")</f>
        <v/>
      </c>
      <c r="H222" t="str">
        <f>IF(ISNA(VLOOKUP(D222,Calculation!$AI$12:$AI$88,1,FALSE)),"NO club name match","Club Name Match")</f>
        <v>NO club name match</v>
      </c>
    </row>
    <row r="223" spans="2:8" x14ac:dyDescent="0.2">
      <c r="B223" s="66" t="s">
        <v>5</v>
      </c>
      <c r="C223" s="67" t="str">
        <f t="shared" si="9"/>
        <v xml:space="preserve"> </v>
      </c>
      <c r="D223" s="67" t="str">
        <f t="shared" si="10"/>
        <v xml:space="preserve"> </v>
      </c>
      <c r="E223" s="67">
        <v>1.1574074074074073E-5</v>
      </c>
      <c r="F223" s="215" t="e">
        <f t="shared" si="11"/>
        <v>#N/A</v>
      </c>
      <c r="G223" t="str">
        <f>IF((ISERROR((VLOOKUP(B223,Calculation!C$3:C$2610,1,FALSE)))),"not entered","")</f>
        <v/>
      </c>
      <c r="H223" t="str">
        <f>IF(ISNA(VLOOKUP(D223,Calculation!$AI$12:$AI$88,1,FALSE)),"NO club name match","Club Name Match")</f>
        <v>NO club name match</v>
      </c>
    </row>
    <row r="224" spans="2:8" x14ac:dyDescent="0.2">
      <c r="B224" s="66" t="s">
        <v>5</v>
      </c>
      <c r="C224" s="67" t="str">
        <f t="shared" si="9"/>
        <v xml:space="preserve"> </v>
      </c>
      <c r="D224" s="67" t="str">
        <f t="shared" si="10"/>
        <v xml:space="preserve"> </v>
      </c>
      <c r="E224" s="67">
        <v>1.1574074074074073E-5</v>
      </c>
      <c r="F224" s="215" t="e">
        <f t="shared" si="11"/>
        <v>#N/A</v>
      </c>
      <c r="G224" t="str">
        <f>IF((ISERROR((VLOOKUP(B224,Calculation!C$3:C$2610,1,FALSE)))),"not entered","")</f>
        <v/>
      </c>
      <c r="H224" t="str">
        <f>IF(ISNA(VLOOKUP(D224,Calculation!$AI$12:$AI$88,1,FALSE)),"NO club name match","Club Name Match")</f>
        <v>NO club name match</v>
      </c>
    </row>
    <row r="225" spans="2:8" x14ac:dyDescent="0.2">
      <c r="B225" s="66" t="s">
        <v>5</v>
      </c>
      <c r="C225" s="67" t="str">
        <f t="shared" si="9"/>
        <v xml:space="preserve"> </v>
      </c>
      <c r="D225" s="67" t="str">
        <f t="shared" si="10"/>
        <v xml:space="preserve"> </v>
      </c>
      <c r="E225" s="67">
        <v>1.1574074074074073E-5</v>
      </c>
      <c r="F225" s="215" t="e">
        <f t="shared" si="11"/>
        <v>#N/A</v>
      </c>
      <c r="G225" t="str">
        <f>IF((ISERROR((VLOOKUP(B225,Calculation!C$3:C$2610,1,FALSE)))),"not entered","")</f>
        <v/>
      </c>
      <c r="H225" t="str">
        <f>IF(ISNA(VLOOKUP(D225,Calculation!$AI$12:$AI$88,1,FALSE)),"NO club name match","Club Name Match")</f>
        <v>NO club name match</v>
      </c>
    </row>
    <row r="226" spans="2:8" x14ac:dyDescent="0.2">
      <c r="B226" s="66" t="s">
        <v>5</v>
      </c>
      <c r="C226" s="67" t="str">
        <f t="shared" si="9"/>
        <v xml:space="preserve"> </v>
      </c>
      <c r="D226" s="67" t="str">
        <f t="shared" si="10"/>
        <v xml:space="preserve"> </v>
      </c>
      <c r="E226" s="67">
        <v>1.1574074074074073E-5</v>
      </c>
      <c r="F226" s="215" t="e">
        <f t="shared" si="11"/>
        <v>#N/A</v>
      </c>
      <c r="G226" t="str">
        <f>IF((ISERROR((VLOOKUP(B226,Calculation!C$3:C$2610,1,FALSE)))),"not entered","")</f>
        <v/>
      </c>
      <c r="H226" t="str">
        <f>IF(ISNA(VLOOKUP(D226,Calculation!$AI$12:$AI$88,1,FALSE)),"NO club name match","Club Name Match")</f>
        <v>NO club name match</v>
      </c>
    </row>
    <row r="227" spans="2:8" x14ac:dyDescent="0.2">
      <c r="B227" s="66" t="s">
        <v>5</v>
      </c>
      <c r="C227" s="67" t="str">
        <f t="shared" si="9"/>
        <v xml:space="preserve"> </v>
      </c>
      <c r="D227" s="67" t="str">
        <f t="shared" si="10"/>
        <v xml:space="preserve"> </v>
      </c>
      <c r="E227" s="67">
        <v>1.1574074074074073E-5</v>
      </c>
      <c r="F227" s="215" t="e">
        <f t="shared" si="11"/>
        <v>#N/A</v>
      </c>
      <c r="G227" t="str">
        <f>IF((ISERROR((VLOOKUP(B227,Calculation!C$3:C$2610,1,FALSE)))),"not entered","")</f>
        <v/>
      </c>
      <c r="H227" t="str">
        <f>IF(ISNA(VLOOKUP(D227,Calculation!$AI$12:$AI$88,1,FALSE)),"NO club name match","Club Name Match")</f>
        <v>NO club name match</v>
      </c>
    </row>
    <row r="228" spans="2:8" x14ac:dyDescent="0.2">
      <c r="B228" s="66" t="s">
        <v>5</v>
      </c>
      <c r="C228" s="67" t="str">
        <f t="shared" si="9"/>
        <v xml:space="preserve"> </v>
      </c>
      <c r="D228" s="67" t="str">
        <f t="shared" si="10"/>
        <v xml:space="preserve"> </v>
      </c>
      <c r="E228" s="67">
        <v>1.1574074074074073E-5</v>
      </c>
      <c r="F228" s="215" t="e">
        <f t="shared" si="11"/>
        <v>#N/A</v>
      </c>
      <c r="G228" t="str">
        <f>IF((ISERROR((VLOOKUP(B228,Calculation!C$3:C$2610,1,FALSE)))),"not entered","")</f>
        <v/>
      </c>
      <c r="H228" t="str">
        <f>IF(ISNA(VLOOKUP(D228,Calculation!$AI$12:$AI$88,1,FALSE)),"NO club name match","Club Name Match")</f>
        <v>NO club name match</v>
      </c>
    </row>
    <row r="229" spans="2:8" x14ac:dyDescent="0.2">
      <c r="B229" s="66" t="s">
        <v>5</v>
      </c>
      <c r="C229" s="67" t="str">
        <f t="shared" si="9"/>
        <v xml:space="preserve"> </v>
      </c>
      <c r="D229" s="67" t="str">
        <f t="shared" si="10"/>
        <v xml:space="preserve"> </v>
      </c>
      <c r="E229" s="67">
        <v>1.1574074074074073E-5</v>
      </c>
      <c r="F229" s="215" t="e">
        <f t="shared" si="11"/>
        <v>#N/A</v>
      </c>
      <c r="G229" t="str">
        <f>IF((ISERROR((VLOOKUP(B229,Calculation!C$3:C$2610,1,FALSE)))),"not entered","")</f>
        <v/>
      </c>
      <c r="H229" t="str">
        <f>IF(ISNA(VLOOKUP(D229,Calculation!$AI$12:$AI$88,1,FALSE)),"NO club name match","Club Name Match")</f>
        <v>NO club name match</v>
      </c>
    </row>
    <row r="230" spans="2:8" x14ac:dyDescent="0.2">
      <c r="B230" s="66" t="s">
        <v>5</v>
      </c>
      <c r="C230" s="67" t="str">
        <f t="shared" si="9"/>
        <v xml:space="preserve"> </v>
      </c>
      <c r="D230" s="67" t="str">
        <f t="shared" si="10"/>
        <v xml:space="preserve"> </v>
      </c>
      <c r="E230" s="67">
        <v>1.1574074074074073E-5</v>
      </c>
      <c r="F230" s="215" t="e">
        <f t="shared" si="11"/>
        <v>#N/A</v>
      </c>
      <c r="G230" t="str">
        <f>IF((ISERROR((VLOOKUP(B230,Calculation!C$3:C$2610,1,FALSE)))),"not entered","")</f>
        <v/>
      </c>
      <c r="H230" t="str">
        <f>IF(ISNA(VLOOKUP(D230,Calculation!$AI$12:$AI$88,1,FALSE)),"NO club name match","Club Name Match")</f>
        <v>NO club name match</v>
      </c>
    </row>
    <row r="231" spans="2:8" x14ac:dyDescent="0.2">
      <c r="B231" s="66" t="s">
        <v>5</v>
      </c>
      <c r="C231" s="67" t="str">
        <f t="shared" si="9"/>
        <v xml:space="preserve"> </v>
      </c>
      <c r="D231" s="67" t="str">
        <f t="shared" si="10"/>
        <v xml:space="preserve"> </v>
      </c>
      <c r="E231" s="67">
        <v>1.1574074074074073E-5</v>
      </c>
      <c r="F231" s="215" t="e">
        <f t="shared" si="11"/>
        <v>#N/A</v>
      </c>
      <c r="G231" t="str">
        <f>IF((ISERROR((VLOOKUP(B231,Calculation!C$3:C$2610,1,FALSE)))),"not entered","")</f>
        <v/>
      </c>
      <c r="H231" t="str">
        <f>IF(ISNA(VLOOKUP(D231,Calculation!$AI$12:$AI$88,1,FALSE)),"NO club name match","Club Name Match")</f>
        <v>NO club name match</v>
      </c>
    </row>
    <row r="232" spans="2:8" x14ac:dyDescent="0.2">
      <c r="B232" s="66" t="s">
        <v>5</v>
      </c>
      <c r="C232" s="67" t="str">
        <f t="shared" si="9"/>
        <v xml:space="preserve"> </v>
      </c>
      <c r="D232" s="67" t="str">
        <f t="shared" si="10"/>
        <v xml:space="preserve"> </v>
      </c>
      <c r="E232" s="67">
        <v>1.1574074074074073E-5</v>
      </c>
      <c r="F232" s="215" t="e">
        <f t="shared" si="11"/>
        <v>#N/A</v>
      </c>
      <c r="G232" t="str">
        <f>IF((ISERROR((VLOOKUP(B232,Calculation!C$3:C$2610,1,FALSE)))),"not entered","")</f>
        <v/>
      </c>
      <c r="H232" t="str">
        <f>IF(ISNA(VLOOKUP(D232,Calculation!$AI$12:$AI$88,1,FALSE)),"NO club name match","Club Name Match")</f>
        <v>NO club name match</v>
      </c>
    </row>
    <row r="233" spans="2:8" x14ac:dyDescent="0.2">
      <c r="B233" s="66" t="s">
        <v>5</v>
      </c>
      <c r="C233" s="67" t="str">
        <f t="shared" si="9"/>
        <v xml:space="preserve"> </v>
      </c>
      <c r="D233" s="67" t="str">
        <f t="shared" si="10"/>
        <v xml:space="preserve"> </v>
      </c>
      <c r="E233" s="67">
        <v>1.1574074074074073E-5</v>
      </c>
      <c r="F233" s="215" t="e">
        <f t="shared" si="11"/>
        <v>#N/A</v>
      </c>
      <c r="G233" t="str">
        <f>IF((ISERROR((VLOOKUP(B233,Calculation!C$3:C$2610,1,FALSE)))),"not entered","")</f>
        <v/>
      </c>
      <c r="H233" t="str">
        <f>IF(ISNA(VLOOKUP(D233,Calculation!$AI$12:$AI$88,1,FALSE)),"NO club name match","Club Name Match")</f>
        <v>NO club name match</v>
      </c>
    </row>
    <row r="234" spans="2:8" x14ac:dyDescent="0.2">
      <c r="B234" s="66" t="s">
        <v>5</v>
      </c>
      <c r="C234" s="67" t="str">
        <f t="shared" si="9"/>
        <v xml:space="preserve"> </v>
      </c>
      <c r="D234" s="67" t="str">
        <f t="shared" si="10"/>
        <v xml:space="preserve"> </v>
      </c>
      <c r="E234" s="67">
        <v>1.1574074074074073E-5</v>
      </c>
      <c r="F234" s="215" t="e">
        <f t="shared" si="11"/>
        <v>#N/A</v>
      </c>
      <c r="G234" t="str">
        <f>IF((ISERROR((VLOOKUP(B234,Calculation!C$3:C$2610,1,FALSE)))),"not entered","")</f>
        <v/>
      </c>
      <c r="H234" t="str">
        <f>IF(ISNA(VLOOKUP(D234,Calculation!$AI$12:$AI$88,1,FALSE)),"NO club name match","Club Name Match")</f>
        <v>NO club name match</v>
      </c>
    </row>
    <row r="235" spans="2:8" x14ac:dyDescent="0.2">
      <c r="B235" s="66" t="s">
        <v>5</v>
      </c>
      <c r="C235" s="67" t="str">
        <f t="shared" si="9"/>
        <v xml:space="preserve"> </v>
      </c>
      <c r="D235" s="67" t="str">
        <f t="shared" si="10"/>
        <v xml:space="preserve"> </v>
      </c>
      <c r="E235" s="67">
        <v>1.1574074074074073E-5</v>
      </c>
      <c r="F235" s="215" t="e">
        <f t="shared" si="11"/>
        <v>#N/A</v>
      </c>
      <c r="G235" t="str">
        <f>IF((ISERROR((VLOOKUP(B235,Calculation!C$3:C$2610,1,FALSE)))),"not entered","")</f>
        <v/>
      </c>
      <c r="H235" t="str">
        <f>IF(ISNA(VLOOKUP(D235,Calculation!$AI$12:$AI$88,1,FALSE)),"NO club name match","Club Name Match")</f>
        <v>NO club name match</v>
      </c>
    </row>
    <row r="236" spans="2:8" x14ac:dyDescent="0.2">
      <c r="B236" s="66" t="s">
        <v>5</v>
      </c>
      <c r="C236" s="67" t="str">
        <f t="shared" si="9"/>
        <v xml:space="preserve"> </v>
      </c>
      <c r="D236" s="67" t="str">
        <f t="shared" si="10"/>
        <v xml:space="preserve"> </v>
      </c>
      <c r="E236" s="67">
        <v>1.1574074074074073E-5</v>
      </c>
      <c r="F236" s="215" t="e">
        <f t="shared" si="11"/>
        <v>#N/A</v>
      </c>
      <c r="G236" t="str">
        <f>IF((ISERROR((VLOOKUP(B236,Calculation!C$3:C$2610,1,FALSE)))),"not entered","")</f>
        <v/>
      </c>
      <c r="H236" t="str">
        <f>IF(ISNA(VLOOKUP(D236,Calculation!$AI$12:$AI$88,1,FALSE)),"NO club name match","Club Name Match")</f>
        <v>NO club name match</v>
      </c>
    </row>
    <row r="237" spans="2:8" x14ac:dyDescent="0.2">
      <c r="B237" s="66" t="s">
        <v>5</v>
      </c>
      <c r="C237" s="67" t="str">
        <f t="shared" si="9"/>
        <v xml:space="preserve"> </v>
      </c>
      <c r="D237" s="67" t="str">
        <f t="shared" si="10"/>
        <v xml:space="preserve"> </v>
      </c>
      <c r="E237" s="67">
        <v>1.1574074074074073E-5</v>
      </c>
      <c r="F237" s="215" t="e">
        <f t="shared" si="11"/>
        <v>#N/A</v>
      </c>
      <c r="G237" t="str">
        <f>IF((ISERROR((VLOOKUP(B237,Calculation!C$3:C$2610,1,FALSE)))),"not entered","")</f>
        <v/>
      </c>
      <c r="H237" t="str">
        <f>IF(ISNA(VLOOKUP(D237,Calculation!$AI$12:$AI$88,1,FALSE)),"NO club name match","Club Name Match")</f>
        <v>NO club name match</v>
      </c>
    </row>
    <row r="238" spans="2:8" x14ac:dyDescent="0.2">
      <c r="B238" s="66" t="s">
        <v>5</v>
      </c>
      <c r="C238" s="67" t="str">
        <f t="shared" si="9"/>
        <v xml:space="preserve"> </v>
      </c>
      <c r="D238" s="67" t="str">
        <f t="shared" si="10"/>
        <v xml:space="preserve"> </v>
      </c>
      <c r="E238" s="67">
        <v>1.1574074074074073E-5</v>
      </c>
      <c r="F238" s="215" t="e">
        <f t="shared" si="11"/>
        <v>#N/A</v>
      </c>
      <c r="G238" t="str">
        <f>IF((ISERROR((VLOOKUP(B238,Calculation!C$3:C$2610,1,FALSE)))),"not entered","")</f>
        <v/>
      </c>
      <c r="H238" t="str">
        <f>IF(ISNA(VLOOKUP(D238,Calculation!$AI$12:$AI$88,1,FALSE)),"NO club name match","Club Name Match")</f>
        <v>NO club name match</v>
      </c>
    </row>
    <row r="239" spans="2:8" x14ac:dyDescent="0.2">
      <c r="B239" s="66" t="s">
        <v>5</v>
      </c>
      <c r="C239" s="67" t="str">
        <f t="shared" si="9"/>
        <v xml:space="preserve"> </v>
      </c>
      <c r="D239" s="67" t="str">
        <f t="shared" si="10"/>
        <v xml:space="preserve"> </v>
      </c>
      <c r="E239" s="67">
        <v>1.1574074074074073E-5</v>
      </c>
      <c r="F239" s="215" t="e">
        <f t="shared" si="11"/>
        <v>#N/A</v>
      </c>
      <c r="G239" t="str">
        <f>IF((ISERROR((VLOOKUP(B239,Calculation!C$3:C$2610,1,FALSE)))),"not entered","")</f>
        <v/>
      </c>
      <c r="H239" t="str">
        <f>IF(ISNA(VLOOKUP(D239,Calculation!$AI$12:$AI$88,1,FALSE)),"NO club name match","Club Name Match")</f>
        <v>NO club name match</v>
      </c>
    </row>
    <row r="240" spans="2:8" x14ac:dyDescent="0.2">
      <c r="B240" s="66" t="s">
        <v>5</v>
      </c>
      <c r="C240" s="67" t="str">
        <f t="shared" si="9"/>
        <v xml:space="preserve"> </v>
      </c>
      <c r="D240" s="67" t="str">
        <f t="shared" si="10"/>
        <v xml:space="preserve"> </v>
      </c>
      <c r="E240" s="67">
        <v>1.1574074074074073E-5</v>
      </c>
      <c r="F240" s="215" t="e">
        <f t="shared" si="11"/>
        <v>#N/A</v>
      </c>
      <c r="G240" t="str">
        <f>IF((ISERROR((VLOOKUP(B240,Calculation!C$3:C$2610,1,FALSE)))),"not entered","")</f>
        <v/>
      </c>
      <c r="H240" t="str">
        <f>IF(ISNA(VLOOKUP(D240,Calculation!$AI$12:$AI$88,1,FALSE)),"NO club name match","Club Name Match")</f>
        <v>NO club name match</v>
      </c>
    </row>
    <row r="241" spans="2:8" x14ac:dyDescent="0.2">
      <c r="B241" s="66" t="s">
        <v>5</v>
      </c>
      <c r="C241" s="67" t="str">
        <f t="shared" si="9"/>
        <v xml:space="preserve"> </v>
      </c>
      <c r="D241" s="67" t="str">
        <f t="shared" si="10"/>
        <v xml:space="preserve"> </v>
      </c>
      <c r="E241" s="67">
        <v>1.1574074074074073E-5</v>
      </c>
      <c r="F241" s="215" t="e">
        <f t="shared" si="11"/>
        <v>#N/A</v>
      </c>
      <c r="G241" t="str">
        <f>IF((ISERROR((VLOOKUP(B241,Calculation!C$3:C$2610,1,FALSE)))),"not entered","")</f>
        <v/>
      </c>
      <c r="H241" t="str">
        <f>IF(ISNA(VLOOKUP(D241,Calculation!$AI$12:$AI$88,1,FALSE)),"NO club name match","Club Name Match")</f>
        <v>NO club name match</v>
      </c>
    </row>
    <row r="242" spans="2:8" x14ac:dyDescent="0.2">
      <c r="B242" s="66" t="s">
        <v>5</v>
      </c>
      <c r="C242" s="67" t="str">
        <f t="shared" si="9"/>
        <v xml:space="preserve"> </v>
      </c>
      <c r="D242" s="67" t="str">
        <f t="shared" si="10"/>
        <v xml:space="preserve"> </v>
      </c>
      <c r="E242" s="67">
        <v>1.1574074074074073E-5</v>
      </c>
      <c r="F242" s="215" t="e">
        <f t="shared" si="11"/>
        <v>#N/A</v>
      </c>
      <c r="G242" t="str">
        <f>IF((ISERROR((VLOOKUP(B242,Calculation!C$3:C$2610,1,FALSE)))),"not entered","")</f>
        <v/>
      </c>
      <c r="H242" t="str">
        <f>IF(ISNA(VLOOKUP(D242,Calculation!$AI$12:$AI$88,1,FALSE)),"NO club name match","Club Name Match")</f>
        <v>NO club name match</v>
      </c>
    </row>
    <row r="243" spans="2:8" x14ac:dyDescent="0.2">
      <c r="B243" s="66" t="s">
        <v>5</v>
      </c>
      <c r="C243" s="67" t="str">
        <f t="shared" si="9"/>
        <v xml:space="preserve"> </v>
      </c>
      <c r="D243" s="67" t="str">
        <f t="shared" si="10"/>
        <v xml:space="preserve"> </v>
      </c>
      <c r="E243" s="67">
        <v>1.1574074074074073E-5</v>
      </c>
      <c r="F243" s="215" t="e">
        <f t="shared" si="11"/>
        <v>#N/A</v>
      </c>
      <c r="G243" t="str">
        <f>IF((ISERROR((VLOOKUP(B243,Calculation!C$3:C$2610,1,FALSE)))),"not entered","")</f>
        <v/>
      </c>
      <c r="H243" t="str">
        <f>IF(ISNA(VLOOKUP(D243,Calculation!$AI$12:$AI$88,1,FALSE)),"NO club name match","Club Name Match")</f>
        <v>NO club name match</v>
      </c>
    </row>
    <row r="244" spans="2:8" x14ac:dyDescent="0.2">
      <c r="B244" s="66" t="s">
        <v>5</v>
      </c>
      <c r="C244" s="67" t="str">
        <f t="shared" si="9"/>
        <v xml:space="preserve"> </v>
      </c>
      <c r="D244" s="67" t="str">
        <f t="shared" si="10"/>
        <v xml:space="preserve"> </v>
      </c>
      <c r="E244" s="67">
        <v>1.1574074074074073E-5</v>
      </c>
      <c r="F244" s="215" t="e">
        <f t="shared" si="11"/>
        <v>#N/A</v>
      </c>
      <c r="G244" t="str">
        <f>IF((ISERROR((VLOOKUP(B244,Calculation!C$3:C$2610,1,FALSE)))),"not entered","")</f>
        <v/>
      </c>
      <c r="H244" t="str">
        <f>IF(ISNA(VLOOKUP(D244,Calculation!$AI$12:$AI$88,1,FALSE)),"NO club name match","Club Name Match")</f>
        <v>NO club name match</v>
      </c>
    </row>
    <row r="245" spans="2:8" x14ac:dyDescent="0.2">
      <c r="B245" s="66" t="s">
        <v>5</v>
      </c>
      <c r="C245" s="67" t="str">
        <f t="shared" si="9"/>
        <v xml:space="preserve"> </v>
      </c>
      <c r="D245" s="67" t="str">
        <f t="shared" si="10"/>
        <v xml:space="preserve"> </v>
      </c>
      <c r="E245" s="67">
        <v>1.1574074074074073E-5</v>
      </c>
      <c r="F245" s="215" t="e">
        <f t="shared" si="11"/>
        <v>#N/A</v>
      </c>
      <c r="G245" t="str">
        <f>IF((ISERROR((VLOOKUP(B245,Calculation!C$3:C$2610,1,FALSE)))),"not entered","")</f>
        <v/>
      </c>
      <c r="H245" t="str">
        <f>IF(ISNA(VLOOKUP(D245,Calculation!$AI$12:$AI$88,1,FALSE)),"NO club name match","Club Name Match")</f>
        <v>NO club name match</v>
      </c>
    </row>
    <row r="246" spans="2:8" x14ac:dyDescent="0.2">
      <c r="B246" s="66" t="s">
        <v>5</v>
      </c>
      <c r="C246" s="67" t="str">
        <f t="shared" si="9"/>
        <v xml:space="preserve"> </v>
      </c>
      <c r="D246" s="67" t="str">
        <f t="shared" si="10"/>
        <v xml:space="preserve"> </v>
      </c>
      <c r="E246" s="67">
        <v>1.1574074074074073E-5</v>
      </c>
      <c r="F246" s="215" t="e">
        <f t="shared" si="11"/>
        <v>#N/A</v>
      </c>
      <c r="G246" t="str">
        <f>IF((ISERROR((VLOOKUP(B246,Calculation!C$3:C$2610,1,FALSE)))),"not entered","")</f>
        <v/>
      </c>
      <c r="H246" t="str">
        <f>IF(ISNA(VLOOKUP(D246,Calculation!$AI$12:$AI$88,1,FALSE)),"NO club name match","Club Name Match")</f>
        <v>NO club name match</v>
      </c>
    </row>
    <row r="247" spans="2:8" x14ac:dyDescent="0.2">
      <c r="B247" s="66" t="s">
        <v>5</v>
      </c>
      <c r="C247" s="67" t="str">
        <f t="shared" si="9"/>
        <v xml:space="preserve"> </v>
      </c>
      <c r="D247" s="67" t="str">
        <f t="shared" si="10"/>
        <v xml:space="preserve"> </v>
      </c>
      <c r="E247" s="67">
        <v>1.1574074074074073E-5</v>
      </c>
      <c r="F247" s="215" t="e">
        <f t="shared" si="11"/>
        <v>#N/A</v>
      </c>
      <c r="G247" t="str">
        <f>IF((ISERROR((VLOOKUP(B247,Calculation!C$3:C$2610,1,FALSE)))),"not entered","")</f>
        <v/>
      </c>
      <c r="H247" t="str">
        <f>IF(ISNA(VLOOKUP(D247,Calculation!$AI$12:$AI$88,1,FALSE)),"NO club name match","Club Name Match")</f>
        <v>NO club name match</v>
      </c>
    </row>
    <row r="248" spans="2:8" x14ac:dyDescent="0.2">
      <c r="B248" s="66" t="s">
        <v>5</v>
      </c>
      <c r="C248" s="67" t="str">
        <f t="shared" si="9"/>
        <v xml:space="preserve"> </v>
      </c>
      <c r="D248" s="67" t="str">
        <f t="shared" si="10"/>
        <v xml:space="preserve"> </v>
      </c>
      <c r="E248" s="67">
        <v>1.1574074074074073E-5</v>
      </c>
      <c r="F248" s="215" t="e">
        <f t="shared" si="11"/>
        <v>#N/A</v>
      </c>
      <c r="G248" t="str">
        <f>IF((ISERROR((VLOOKUP(B248,Calculation!C$3:C$2610,1,FALSE)))),"not entered","")</f>
        <v/>
      </c>
      <c r="H248" t="str">
        <f>IF(ISNA(VLOOKUP(D248,Calculation!$AI$12:$AI$88,1,FALSE)),"NO club name match","Club Name Match")</f>
        <v>NO club name match</v>
      </c>
    </row>
    <row r="249" spans="2:8" x14ac:dyDescent="0.2">
      <c r="B249" s="66" t="s">
        <v>5</v>
      </c>
      <c r="C249" s="67" t="str">
        <f t="shared" si="9"/>
        <v xml:space="preserve"> </v>
      </c>
      <c r="D249" s="67" t="str">
        <f t="shared" si="10"/>
        <v xml:space="preserve"> </v>
      </c>
      <c r="E249" s="67">
        <v>1.1574074074074073E-5</v>
      </c>
      <c r="F249" s="215" t="e">
        <f t="shared" si="11"/>
        <v>#N/A</v>
      </c>
      <c r="G249" t="str">
        <f>IF((ISERROR((VLOOKUP(B249,Calculation!C$3:C$2610,1,FALSE)))),"not entered","")</f>
        <v/>
      </c>
      <c r="H249" t="str">
        <f>IF(ISNA(VLOOKUP(D249,Calculation!$AI$12:$AI$88,1,FALSE)),"NO club name match","Club Name Match")</f>
        <v>NO club name match</v>
      </c>
    </row>
    <row r="250" spans="2:8" x14ac:dyDescent="0.2">
      <c r="B250" s="66" t="s">
        <v>5</v>
      </c>
      <c r="C250" s="67" t="str">
        <f t="shared" si="9"/>
        <v xml:space="preserve"> </v>
      </c>
      <c r="D250" s="67" t="str">
        <f t="shared" si="10"/>
        <v xml:space="preserve"> </v>
      </c>
      <c r="E250" s="67">
        <v>1.1574074074074073E-5</v>
      </c>
      <c r="F250" s="215" t="e">
        <f t="shared" si="11"/>
        <v>#N/A</v>
      </c>
      <c r="G250" t="str">
        <f>IF((ISERROR((VLOOKUP(B250,Calculation!C$3:C$2610,1,FALSE)))),"not entered","")</f>
        <v/>
      </c>
      <c r="H250" t="str">
        <f>IF(ISNA(VLOOKUP(D250,Calculation!$AI$12:$AI$88,1,FALSE)),"NO club name match","Club Name Match")</f>
        <v>NO club name match</v>
      </c>
    </row>
    <row r="251" spans="2:8" x14ac:dyDescent="0.2">
      <c r="B251" s="66" t="s">
        <v>5</v>
      </c>
      <c r="C251" s="67" t="str">
        <f t="shared" si="9"/>
        <v xml:space="preserve"> </v>
      </c>
      <c r="D251" s="67" t="str">
        <f t="shared" si="10"/>
        <v xml:space="preserve"> </v>
      </c>
      <c r="E251" s="67">
        <v>1.1574074074074073E-5</v>
      </c>
      <c r="F251" s="215" t="e">
        <f t="shared" si="11"/>
        <v>#N/A</v>
      </c>
      <c r="G251" t="str">
        <f>IF((ISERROR((VLOOKUP(B251,Calculation!C$3:C$2610,1,FALSE)))),"not entered","")</f>
        <v/>
      </c>
      <c r="H251" t="str">
        <f>IF(ISNA(VLOOKUP(D251,Calculation!$AI$12:$AI$88,1,FALSE)),"NO club name match","Club Name Match")</f>
        <v>NO club name match</v>
      </c>
    </row>
    <row r="252" spans="2:8" x14ac:dyDescent="0.2">
      <c r="B252" s="66" t="s">
        <v>5</v>
      </c>
      <c r="C252" s="67" t="str">
        <f t="shared" si="9"/>
        <v xml:space="preserve"> </v>
      </c>
      <c r="D252" s="67" t="str">
        <f t="shared" si="10"/>
        <v xml:space="preserve"> </v>
      </c>
      <c r="E252" s="67">
        <v>1.1574074074074073E-5</v>
      </c>
      <c r="F252" s="215" t="e">
        <f t="shared" si="11"/>
        <v>#N/A</v>
      </c>
      <c r="G252" t="str">
        <f>IF((ISERROR((VLOOKUP(B252,Calculation!C$3:C$2610,1,FALSE)))),"not entered","")</f>
        <v/>
      </c>
      <c r="H252" t="str">
        <f>IF(ISNA(VLOOKUP(D252,Calculation!$AI$12:$AI$88,1,FALSE)),"NO club name match","Club Name Match")</f>
        <v>NO club name match</v>
      </c>
    </row>
    <row r="253" spans="2:8" x14ac:dyDescent="0.2">
      <c r="B253" s="66" t="s">
        <v>5</v>
      </c>
      <c r="C253" s="67" t="str">
        <f t="shared" si="9"/>
        <v xml:space="preserve"> </v>
      </c>
      <c r="D253" s="67" t="str">
        <f t="shared" si="10"/>
        <v xml:space="preserve"> </v>
      </c>
      <c r="E253" s="67">
        <v>1.1574074074074073E-5</v>
      </c>
      <c r="F253" s="215" t="e">
        <f t="shared" si="11"/>
        <v>#N/A</v>
      </c>
      <c r="G253" t="str">
        <f>IF((ISERROR((VLOOKUP(B253,Calculation!C$3:C$2610,1,FALSE)))),"not entered","")</f>
        <v/>
      </c>
      <c r="H253" t="str">
        <f>IF(ISNA(VLOOKUP(D253,Calculation!$AI$12:$AI$88,1,FALSE)),"NO club name match","Club Name Match")</f>
        <v>NO club name match</v>
      </c>
    </row>
    <row r="254" spans="2:8" x14ac:dyDescent="0.2">
      <c r="B254" s="66" t="s">
        <v>5</v>
      </c>
      <c r="C254" s="67" t="str">
        <f t="shared" si="9"/>
        <v xml:space="preserve"> </v>
      </c>
      <c r="D254" s="67" t="str">
        <f t="shared" si="10"/>
        <v xml:space="preserve"> </v>
      </c>
      <c r="E254" s="67">
        <v>1.1574074074074073E-5</v>
      </c>
      <c r="F254" s="215" t="e">
        <f t="shared" si="11"/>
        <v>#N/A</v>
      </c>
      <c r="G254" t="str">
        <f>IF((ISERROR((VLOOKUP(B254,Calculation!C$3:C$2610,1,FALSE)))),"not entered","")</f>
        <v/>
      </c>
      <c r="H254" t="str">
        <f>IF(ISNA(VLOOKUP(D254,Calculation!$AI$12:$AI$88,1,FALSE)),"NO club name match","Club Name Match")</f>
        <v>NO club name match</v>
      </c>
    </row>
    <row r="255" spans="2:8" x14ac:dyDescent="0.2">
      <c r="B255" s="66" t="s">
        <v>5</v>
      </c>
      <c r="C255" s="67" t="str">
        <f t="shared" si="9"/>
        <v xml:space="preserve"> </v>
      </c>
      <c r="D255" s="67" t="str">
        <f t="shared" si="10"/>
        <v xml:space="preserve"> </v>
      </c>
      <c r="E255" s="67">
        <v>1.1574074074074073E-5</v>
      </c>
      <c r="F255" s="215" t="e">
        <f t="shared" si="11"/>
        <v>#N/A</v>
      </c>
      <c r="G255" t="str">
        <f>IF((ISERROR((VLOOKUP(B255,Calculation!C$3:C$2610,1,FALSE)))),"not entered","")</f>
        <v/>
      </c>
      <c r="H255" t="str">
        <f>IF(ISNA(VLOOKUP(D255,Calculation!$AI$12:$AI$88,1,FALSE)),"NO club name match","Club Name Match")</f>
        <v>NO club name match</v>
      </c>
    </row>
    <row r="256" spans="2:8" x14ac:dyDescent="0.2">
      <c r="B256" s="66" t="s">
        <v>5</v>
      </c>
      <c r="C256" s="67" t="str">
        <f t="shared" si="9"/>
        <v xml:space="preserve"> </v>
      </c>
      <c r="D256" s="67" t="str">
        <f t="shared" si="10"/>
        <v xml:space="preserve"> </v>
      </c>
      <c r="E256" s="67">
        <v>1.1574074074074073E-5</v>
      </c>
      <c r="F256" s="215" t="e">
        <f t="shared" si="11"/>
        <v>#N/A</v>
      </c>
      <c r="G256" t="str">
        <f>IF((ISERROR((VLOOKUP(B256,Calculation!C$3:C$2610,1,FALSE)))),"not entered","")</f>
        <v/>
      </c>
      <c r="H256" t="str">
        <f>IF(ISNA(VLOOKUP(D256,Calculation!$AI$12:$AI$88,1,FALSE)),"NO club name match","Club Name Match")</f>
        <v>NO club name match</v>
      </c>
    </row>
    <row r="257" spans="2:8" x14ac:dyDescent="0.2">
      <c r="B257" s="66" t="s">
        <v>5</v>
      </c>
      <c r="C257" s="67" t="str">
        <f t="shared" si="9"/>
        <v xml:space="preserve"> </v>
      </c>
      <c r="D257" s="67" t="str">
        <f t="shared" si="10"/>
        <v xml:space="preserve"> </v>
      </c>
      <c r="E257" s="67">
        <v>1.1574074074074073E-5</v>
      </c>
      <c r="F257" s="215" t="e">
        <f t="shared" si="11"/>
        <v>#N/A</v>
      </c>
      <c r="G257" t="str">
        <f>IF((ISERROR((VLOOKUP(B257,Calculation!C$3:C$2610,1,FALSE)))),"not entered","")</f>
        <v/>
      </c>
      <c r="H257" t="str">
        <f>IF(ISNA(VLOOKUP(D257,Calculation!$AI$12:$AI$88,1,FALSE)),"NO club name match","Club Name Match")</f>
        <v>NO club name match</v>
      </c>
    </row>
    <row r="258" spans="2:8" x14ac:dyDescent="0.2">
      <c r="B258" s="66" t="s">
        <v>5</v>
      </c>
      <c r="C258" s="67" t="str">
        <f t="shared" si="9"/>
        <v xml:space="preserve"> </v>
      </c>
      <c r="D258" s="67" t="str">
        <f t="shared" si="10"/>
        <v xml:space="preserve"> </v>
      </c>
      <c r="E258" s="67">
        <v>1.1574074074074073E-5</v>
      </c>
      <c r="F258" s="215" t="e">
        <f t="shared" si="11"/>
        <v>#N/A</v>
      </c>
      <c r="G258" t="str">
        <f>IF((ISERROR((VLOOKUP(B258,Calculation!C$3:C$2610,1,FALSE)))),"not entered","")</f>
        <v/>
      </c>
      <c r="H258" t="str">
        <f>IF(ISNA(VLOOKUP(D258,Calculation!$AI$12:$AI$88,1,FALSE)),"NO club name match","Club Name Match")</f>
        <v>NO club name match</v>
      </c>
    </row>
    <row r="259" spans="2:8" x14ac:dyDescent="0.2">
      <c r="B259" s="66" t="s">
        <v>5</v>
      </c>
      <c r="C259" s="67" t="str">
        <f t="shared" si="9"/>
        <v xml:space="preserve"> </v>
      </c>
      <c r="D259" s="67" t="str">
        <f t="shared" si="10"/>
        <v xml:space="preserve"> </v>
      </c>
      <c r="E259" s="67">
        <v>1.1574074074074073E-5</v>
      </c>
      <c r="F259" s="215" t="e">
        <f t="shared" si="11"/>
        <v>#N/A</v>
      </c>
      <c r="G259" t="str">
        <f>IF((ISERROR((VLOOKUP(B259,Calculation!C$3:C$2610,1,FALSE)))),"not entered","")</f>
        <v/>
      </c>
      <c r="H259" t="str">
        <f>IF(ISNA(VLOOKUP(D259,Calculation!$AI$12:$AI$88,1,FALSE)),"NO club name match","Club Name Match")</f>
        <v>NO club name match</v>
      </c>
    </row>
    <row r="260" spans="2:8" x14ac:dyDescent="0.2">
      <c r="B260" s="66" t="s">
        <v>5</v>
      </c>
      <c r="C260" s="67" t="str">
        <f t="shared" si="9"/>
        <v xml:space="preserve"> </v>
      </c>
      <c r="D260" s="67" t="str">
        <f t="shared" si="10"/>
        <v xml:space="preserve"> </v>
      </c>
      <c r="E260" s="67">
        <v>1.1574074074074073E-5</v>
      </c>
      <c r="F260" s="215" t="e">
        <f t="shared" si="11"/>
        <v>#N/A</v>
      </c>
      <c r="G260" t="str">
        <f>IF((ISERROR((VLOOKUP(B260,Calculation!C$3:C$2610,1,FALSE)))),"not entered","")</f>
        <v/>
      </c>
      <c r="H260" t="str">
        <f>IF(ISNA(VLOOKUP(D260,Calculation!$AI$12:$AI$88,1,FALSE)),"NO club name match","Club Name Match")</f>
        <v>NO club name match</v>
      </c>
    </row>
    <row r="261" spans="2:8" x14ac:dyDescent="0.2">
      <c r="B261" s="66" t="s">
        <v>5</v>
      </c>
      <c r="C261" s="67" t="str">
        <f t="shared" si="9"/>
        <v xml:space="preserve"> </v>
      </c>
      <c r="D261" s="67" t="str">
        <f t="shared" si="10"/>
        <v xml:space="preserve"> </v>
      </c>
      <c r="E261" s="67">
        <v>1.1574074074074073E-5</v>
      </c>
      <c r="F261" s="215" t="e">
        <f t="shared" si="11"/>
        <v>#N/A</v>
      </c>
      <c r="G261" t="str">
        <f>IF((ISERROR((VLOOKUP(B261,Calculation!C$3:C$2610,1,FALSE)))),"not entered","")</f>
        <v/>
      </c>
      <c r="H261" t="str">
        <f>IF(ISNA(VLOOKUP(D261,Calculation!$AI$12:$AI$88,1,FALSE)),"NO club name match","Club Name Match")</f>
        <v>NO club name match</v>
      </c>
    </row>
    <row r="262" spans="2:8" x14ac:dyDescent="0.2">
      <c r="B262" s="66" t="s">
        <v>5</v>
      </c>
      <c r="C262" s="67" t="str">
        <f t="shared" ref="C262:C325" si="12">VLOOKUP(B262,name,3,FALSE)</f>
        <v xml:space="preserve"> </v>
      </c>
      <c r="D262" s="67" t="str">
        <f t="shared" ref="D262:D325" si="13">VLOOKUP(B262,name,2,FALSE)</f>
        <v xml:space="preserve"> </v>
      </c>
      <c r="E262" s="67">
        <v>1.1574074074074073E-5</v>
      </c>
      <c r="F262" s="215" t="e">
        <f t="shared" ref="F262:F325" si="14">TRUNC((VLOOKUP(C262,C$4:E$5,3,FALSE))/(E262/10000))</f>
        <v>#N/A</v>
      </c>
      <c r="G262" t="str">
        <f>IF((ISERROR((VLOOKUP(B262,Calculation!C$3:C$2610,1,FALSE)))),"not entered","")</f>
        <v/>
      </c>
      <c r="H262" t="str">
        <f>IF(ISNA(VLOOKUP(D262,Calculation!$AI$12:$AI$88,1,FALSE)),"NO club name match","Club Name Match")</f>
        <v>NO club name match</v>
      </c>
    </row>
    <row r="263" spans="2:8" x14ac:dyDescent="0.2">
      <c r="B263" s="66" t="s">
        <v>5</v>
      </c>
      <c r="C263" s="67" t="str">
        <f t="shared" si="12"/>
        <v xml:space="preserve"> </v>
      </c>
      <c r="D263" s="67" t="str">
        <f t="shared" si="13"/>
        <v xml:space="preserve"> </v>
      </c>
      <c r="E263" s="67">
        <v>1.1574074074074073E-5</v>
      </c>
      <c r="F263" s="215" t="e">
        <f t="shared" si="14"/>
        <v>#N/A</v>
      </c>
      <c r="G263" t="str">
        <f>IF((ISERROR((VLOOKUP(B263,Calculation!C$3:C$2610,1,FALSE)))),"not entered","")</f>
        <v/>
      </c>
      <c r="H263" t="str">
        <f>IF(ISNA(VLOOKUP(D263,Calculation!$AI$12:$AI$88,1,FALSE)),"NO club name match","Club Name Match")</f>
        <v>NO club name match</v>
      </c>
    </row>
    <row r="264" spans="2:8" x14ac:dyDescent="0.2">
      <c r="B264" s="66" t="s">
        <v>5</v>
      </c>
      <c r="C264" s="67" t="str">
        <f t="shared" si="12"/>
        <v xml:space="preserve"> </v>
      </c>
      <c r="D264" s="67" t="str">
        <f t="shared" si="13"/>
        <v xml:space="preserve"> </v>
      </c>
      <c r="E264" s="67">
        <v>1.1574074074074073E-5</v>
      </c>
      <c r="F264" s="215" t="e">
        <f t="shared" si="14"/>
        <v>#N/A</v>
      </c>
      <c r="G264" t="str">
        <f>IF((ISERROR((VLOOKUP(B264,Calculation!C$3:C$2610,1,FALSE)))),"not entered","")</f>
        <v/>
      </c>
      <c r="H264" t="str">
        <f>IF(ISNA(VLOOKUP(D264,Calculation!$AI$12:$AI$88,1,FALSE)),"NO club name match","Club Name Match")</f>
        <v>NO club name match</v>
      </c>
    </row>
    <row r="265" spans="2:8" x14ac:dyDescent="0.2">
      <c r="B265" s="66" t="s">
        <v>5</v>
      </c>
      <c r="C265" s="67" t="str">
        <f t="shared" si="12"/>
        <v xml:space="preserve"> </v>
      </c>
      <c r="D265" s="67" t="str">
        <f t="shared" si="13"/>
        <v xml:space="preserve"> </v>
      </c>
      <c r="E265" s="67">
        <v>1.1574074074074073E-5</v>
      </c>
      <c r="F265" s="215" t="e">
        <f t="shared" si="14"/>
        <v>#N/A</v>
      </c>
      <c r="G265" t="str">
        <f>IF((ISERROR((VLOOKUP(B265,Calculation!C$3:C$2610,1,FALSE)))),"not entered","")</f>
        <v/>
      </c>
      <c r="H265" t="str">
        <f>IF(ISNA(VLOOKUP(D265,Calculation!$AI$12:$AI$88,1,FALSE)),"NO club name match","Club Name Match")</f>
        <v>NO club name match</v>
      </c>
    </row>
    <row r="266" spans="2:8" x14ac:dyDescent="0.2">
      <c r="B266" s="66" t="s">
        <v>5</v>
      </c>
      <c r="C266" s="67" t="str">
        <f t="shared" si="12"/>
        <v xml:space="preserve"> </v>
      </c>
      <c r="D266" s="67" t="str">
        <f t="shared" si="13"/>
        <v xml:space="preserve"> </v>
      </c>
      <c r="E266" s="67">
        <v>1.1574074074074073E-5</v>
      </c>
      <c r="F266" s="215" t="e">
        <f t="shared" si="14"/>
        <v>#N/A</v>
      </c>
      <c r="G266" t="str">
        <f>IF((ISERROR((VLOOKUP(B266,Calculation!C$3:C$2610,1,FALSE)))),"not entered","")</f>
        <v/>
      </c>
      <c r="H266" t="str">
        <f>IF(ISNA(VLOOKUP(D266,Calculation!$AI$12:$AI$88,1,FALSE)),"NO club name match","Club Name Match")</f>
        <v>NO club name match</v>
      </c>
    </row>
    <row r="267" spans="2:8" x14ac:dyDescent="0.2">
      <c r="B267" s="66" t="s">
        <v>5</v>
      </c>
      <c r="C267" s="67" t="str">
        <f t="shared" si="12"/>
        <v xml:space="preserve"> </v>
      </c>
      <c r="D267" s="67" t="str">
        <f t="shared" si="13"/>
        <v xml:space="preserve"> </v>
      </c>
      <c r="E267" s="67">
        <v>1.1574074074074073E-5</v>
      </c>
      <c r="F267" s="215" t="e">
        <f t="shared" si="14"/>
        <v>#N/A</v>
      </c>
      <c r="G267" t="str">
        <f>IF((ISERROR((VLOOKUP(B267,Calculation!C$3:C$2610,1,FALSE)))),"not entered","")</f>
        <v/>
      </c>
      <c r="H267" t="str">
        <f>IF(ISNA(VLOOKUP(D267,Calculation!$AI$12:$AI$88,1,FALSE)),"NO club name match","Club Name Match")</f>
        <v>NO club name match</v>
      </c>
    </row>
    <row r="268" spans="2:8" x14ac:dyDescent="0.2">
      <c r="B268" s="66" t="s">
        <v>5</v>
      </c>
      <c r="C268" s="67" t="str">
        <f t="shared" si="12"/>
        <v xml:space="preserve"> </v>
      </c>
      <c r="D268" s="67" t="str">
        <f t="shared" si="13"/>
        <v xml:space="preserve"> </v>
      </c>
      <c r="E268" s="67">
        <v>1.1574074074074073E-5</v>
      </c>
      <c r="F268" s="215" t="e">
        <f t="shared" si="14"/>
        <v>#N/A</v>
      </c>
      <c r="G268" t="str">
        <f>IF((ISERROR((VLOOKUP(B268,Calculation!C$3:C$2610,1,FALSE)))),"not entered","")</f>
        <v/>
      </c>
      <c r="H268" t="str">
        <f>IF(ISNA(VLOOKUP(D268,Calculation!$AI$12:$AI$88,1,FALSE)),"NO club name match","Club Name Match")</f>
        <v>NO club name match</v>
      </c>
    </row>
    <row r="269" spans="2:8" x14ac:dyDescent="0.2">
      <c r="B269" s="66" t="s">
        <v>5</v>
      </c>
      <c r="C269" s="67" t="str">
        <f t="shared" si="12"/>
        <v xml:space="preserve"> </v>
      </c>
      <c r="D269" s="67" t="str">
        <f t="shared" si="13"/>
        <v xml:space="preserve"> </v>
      </c>
      <c r="E269" s="67">
        <v>1.1574074074074073E-5</v>
      </c>
      <c r="F269" s="215" t="e">
        <f t="shared" si="14"/>
        <v>#N/A</v>
      </c>
      <c r="G269" t="str">
        <f>IF((ISERROR((VLOOKUP(B269,Calculation!C$3:C$2610,1,FALSE)))),"not entered","")</f>
        <v/>
      </c>
      <c r="H269" t="str">
        <f>IF(ISNA(VLOOKUP(D269,Calculation!$AI$12:$AI$88,1,FALSE)),"NO club name match","Club Name Match")</f>
        <v>NO club name match</v>
      </c>
    </row>
    <row r="270" spans="2:8" x14ac:dyDescent="0.2">
      <c r="B270" s="66" t="s">
        <v>5</v>
      </c>
      <c r="C270" s="67" t="str">
        <f t="shared" si="12"/>
        <v xml:space="preserve"> </v>
      </c>
      <c r="D270" s="67" t="str">
        <f t="shared" si="13"/>
        <v xml:space="preserve"> </v>
      </c>
      <c r="E270" s="67">
        <v>1.1574074074074073E-5</v>
      </c>
      <c r="F270" s="215" t="e">
        <f t="shared" si="14"/>
        <v>#N/A</v>
      </c>
      <c r="G270" t="str">
        <f>IF((ISERROR((VLOOKUP(B270,Calculation!C$3:C$2610,1,FALSE)))),"not entered","")</f>
        <v/>
      </c>
      <c r="H270" t="str">
        <f>IF(ISNA(VLOOKUP(D270,Calculation!$AI$12:$AI$88,1,FALSE)),"NO club name match","Club Name Match")</f>
        <v>NO club name match</v>
      </c>
    </row>
    <row r="271" spans="2:8" x14ac:dyDescent="0.2">
      <c r="B271" s="66" t="s">
        <v>5</v>
      </c>
      <c r="C271" s="67" t="str">
        <f t="shared" si="12"/>
        <v xml:space="preserve"> </v>
      </c>
      <c r="D271" s="67" t="str">
        <f t="shared" si="13"/>
        <v xml:space="preserve"> </v>
      </c>
      <c r="E271" s="67">
        <v>1.1574074074074073E-5</v>
      </c>
      <c r="F271" s="215" t="e">
        <f t="shared" si="14"/>
        <v>#N/A</v>
      </c>
      <c r="G271" t="str">
        <f>IF((ISERROR((VLOOKUP(B271,Calculation!C$3:C$2610,1,FALSE)))),"not entered","")</f>
        <v/>
      </c>
      <c r="H271" t="str">
        <f>IF(ISNA(VLOOKUP(D271,Calculation!$AI$12:$AI$88,1,FALSE)),"NO club name match","Club Name Match")</f>
        <v>NO club name match</v>
      </c>
    </row>
    <row r="272" spans="2:8" x14ac:dyDescent="0.2">
      <c r="B272" s="66" t="s">
        <v>5</v>
      </c>
      <c r="C272" s="67" t="str">
        <f t="shared" si="12"/>
        <v xml:space="preserve"> </v>
      </c>
      <c r="D272" s="67" t="str">
        <f t="shared" si="13"/>
        <v xml:space="preserve"> </v>
      </c>
      <c r="E272" s="67">
        <v>1.1574074074074073E-5</v>
      </c>
      <c r="F272" s="215" t="e">
        <f t="shared" si="14"/>
        <v>#N/A</v>
      </c>
      <c r="G272" t="str">
        <f>IF((ISERROR((VLOOKUP(B272,Calculation!C$3:C$2610,1,FALSE)))),"not entered","")</f>
        <v/>
      </c>
      <c r="H272" t="str">
        <f>IF(ISNA(VLOOKUP(D272,Calculation!$AI$12:$AI$88,1,FALSE)),"NO club name match","Club Name Match")</f>
        <v>NO club name match</v>
      </c>
    </row>
    <row r="273" spans="2:8" x14ac:dyDescent="0.2">
      <c r="B273" s="66" t="s">
        <v>5</v>
      </c>
      <c r="C273" s="67" t="str">
        <f t="shared" si="12"/>
        <v xml:space="preserve"> </v>
      </c>
      <c r="D273" s="67" t="str">
        <f t="shared" si="13"/>
        <v xml:space="preserve"> </v>
      </c>
      <c r="E273" s="67">
        <v>1.1574074074074073E-5</v>
      </c>
      <c r="F273" s="215" t="e">
        <f t="shared" si="14"/>
        <v>#N/A</v>
      </c>
      <c r="G273" t="str">
        <f>IF((ISERROR((VLOOKUP(B273,Calculation!C$3:C$2610,1,FALSE)))),"not entered","")</f>
        <v/>
      </c>
      <c r="H273" t="str">
        <f>IF(ISNA(VLOOKUP(D273,Calculation!$AI$12:$AI$88,1,FALSE)),"NO club name match","Club Name Match")</f>
        <v>NO club name match</v>
      </c>
    </row>
    <row r="274" spans="2:8" x14ac:dyDescent="0.2">
      <c r="B274" s="66" t="s">
        <v>5</v>
      </c>
      <c r="C274" s="67" t="str">
        <f t="shared" si="12"/>
        <v xml:space="preserve"> </v>
      </c>
      <c r="D274" s="67" t="str">
        <f t="shared" si="13"/>
        <v xml:space="preserve"> </v>
      </c>
      <c r="E274" s="67">
        <v>1.1574074074074073E-5</v>
      </c>
      <c r="F274" s="215" t="e">
        <f t="shared" si="14"/>
        <v>#N/A</v>
      </c>
      <c r="G274" t="str">
        <f>IF((ISERROR((VLOOKUP(B274,Calculation!C$3:C$2610,1,FALSE)))),"not entered","")</f>
        <v/>
      </c>
      <c r="H274" t="str">
        <f>IF(ISNA(VLOOKUP(D274,Calculation!$AI$12:$AI$88,1,FALSE)),"NO club name match","Club Name Match")</f>
        <v>NO club name match</v>
      </c>
    </row>
    <row r="275" spans="2:8" x14ac:dyDescent="0.2">
      <c r="B275" s="66" t="s">
        <v>5</v>
      </c>
      <c r="C275" s="67" t="str">
        <f t="shared" si="12"/>
        <v xml:space="preserve"> </v>
      </c>
      <c r="D275" s="67" t="str">
        <f t="shared" si="13"/>
        <v xml:space="preserve"> </v>
      </c>
      <c r="E275" s="67">
        <v>1.1574074074074073E-5</v>
      </c>
      <c r="F275" s="215" t="e">
        <f t="shared" si="14"/>
        <v>#N/A</v>
      </c>
      <c r="G275" t="str">
        <f>IF((ISERROR((VLOOKUP(B275,Calculation!C$3:C$2610,1,FALSE)))),"not entered","")</f>
        <v/>
      </c>
      <c r="H275" t="str">
        <f>IF(ISNA(VLOOKUP(D275,Calculation!$AI$12:$AI$88,1,FALSE)),"NO club name match","Club Name Match")</f>
        <v>NO club name match</v>
      </c>
    </row>
    <row r="276" spans="2:8" x14ac:dyDescent="0.2">
      <c r="B276" s="66" t="s">
        <v>5</v>
      </c>
      <c r="C276" s="67" t="str">
        <f t="shared" si="12"/>
        <v xml:space="preserve"> </v>
      </c>
      <c r="D276" s="67" t="str">
        <f t="shared" si="13"/>
        <v xml:space="preserve"> </v>
      </c>
      <c r="E276" s="67">
        <v>1.1574074074074073E-5</v>
      </c>
      <c r="F276" s="215" t="e">
        <f t="shared" si="14"/>
        <v>#N/A</v>
      </c>
      <c r="G276" t="str">
        <f>IF((ISERROR((VLOOKUP(B276,Calculation!C$3:C$2610,1,FALSE)))),"not entered","")</f>
        <v/>
      </c>
      <c r="H276" t="str">
        <f>IF(ISNA(VLOOKUP(D276,Calculation!$AI$12:$AI$88,1,FALSE)),"NO club name match","Club Name Match")</f>
        <v>NO club name match</v>
      </c>
    </row>
    <row r="277" spans="2:8" x14ac:dyDescent="0.2">
      <c r="B277" s="66" t="s">
        <v>5</v>
      </c>
      <c r="C277" s="67" t="str">
        <f t="shared" si="12"/>
        <v xml:space="preserve"> </v>
      </c>
      <c r="D277" s="67" t="str">
        <f t="shared" si="13"/>
        <v xml:space="preserve"> </v>
      </c>
      <c r="E277" s="67">
        <v>1.1574074074074073E-5</v>
      </c>
      <c r="F277" s="215" t="e">
        <f t="shared" si="14"/>
        <v>#N/A</v>
      </c>
      <c r="G277" t="str">
        <f>IF((ISERROR((VLOOKUP(B277,Calculation!C$3:C$2610,1,FALSE)))),"not entered","")</f>
        <v/>
      </c>
      <c r="H277" t="str">
        <f>IF(ISNA(VLOOKUP(D277,Calculation!$AI$12:$AI$88,1,FALSE)),"NO club name match","Club Name Match")</f>
        <v>NO club name match</v>
      </c>
    </row>
    <row r="278" spans="2:8" x14ac:dyDescent="0.2">
      <c r="B278" s="66" t="s">
        <v>5</v>
      </c>
      <c r="C278" s="67" t="str">
        <f t="shared" si="12"/>
        <v xml:space="preserve"> </v>
      </c>
      <c r="D278" s="67" t="str">
        <f t="shared" si="13"/>
        <v xml:space="preserve"> </v>
      </c>
      <c r="E278" s="67">
        <v>1.1574074074074073E-5</v>
      </c>
      <c r="F278" s="215" t="e">
        <f t="shared" si="14"/>
        <v>#N/A</v>
      </c>
      <c r="G278" t="str">
        <f>IF((ISERROR((VLOOKUP(B278,Calculation!C$3:C$2610,1,FALSE)))),"not entered","")</f>
        <v/>
      </c>
      <c r="H278" t="str">
        <f>IF(ISNA(VLOOKUP(D278,Calculation!$AI$12:$AI$88,1,FALSE)),"NO club name match","Club Name Match")</f>
        <v>NO club name match</v>
      </c>
    </row>
    <row r="279" spans="2:8" x14ac:dyDescent="0.2">
      <c r="B279" s="66" t="s">
        <v>5</v>
      </c>
      <c r="C279" s="67" t="str">
        <f t="shared" si="12"/>
        <v xml:space="preserve"> </v>
      </c>
      <c r="D279" s="67" t="str">
        <f t="shared" si="13"/>
        <v xml:space="preserve"> </v>
      </c>
      <c r="E279" s="67">
        <v>1.1574074074074073E-5</v>
      </c>
      <c r="F279" s="215" t="e">
        <f t="shared" si="14"/>
        <v>#N/A</v>
      </c>
      <c r="G279" t="str">
        <f>IF((ISERROR((VLOOKUP(B279,Calculation!C$3:C$2610,1,FALSE)))),"not entered","")</f>
        <v/>
      </c>
      <c r="H279" t="str">
        <f>IF(ISNA(VLOOKUP(D279,Calculation!$AI$12:$AI$88,1,FALSE)),"NO club name match","Club Name Match")</f>
        <v>NO club name match</v>
      </c>
    </row>
    <row r="280" spans="2:8" x14ac:dyDescent="0.2">
      <c r="B280" s="66" t="s">
        <v>5</v>
      </c>
      <c r="C280" s="67" t="str">
        <f t="shared" si="12"/>
        <v xml:space="preserve"> </v>
      </c>
      <c r="D280" s="67" t="str">
        <f t="shared" si="13"/>
        <v xml:space="preserve"> </v>
      </c>
      <c r="E280" s="67">
        <v>1.1574074074074073E-5</v>
      </c>
      <c r="F280" s="215" t="e">
        <f t="shared" si="14"/>
        <v>#N/A</v>
      </c>
      <c r="G280" t="str">
        <f>IF((ISERROR((VLOOKUP(B280,Calculation!C$3:C$2610,1,FALSE)))),"not entered","")</f>
        <v/>
      </c>
      <c r="H280" t="str">
        <f>IF(ISNA(VLOOKUP(D280,Calculation!$AI$12:$AI$88,1,FALSE)),"NO club name match","Club Name Match")</f>
        <v>NO club name match</v>
      </c>
    </row>
    <row r="281" spans="2:8" x14ac:dyDescent="0.2">
      <c r="B281" s="66" t="s">
        <v>5</v>
      </c>
      <c r="C281" s="67" t="str">
        <f t="shared" si="12"/>
        <v xml:space="preserve"> </v>
      </c>
      <c r="D281" s="67" t="str">
        <f t="shared" si="13"/>
        <v xml:space="preserve"> </v>
      </c>
      <c r="E281" s="67">
        <v>1.1574074074074073E-5</v>
      </c>
      <c r="F281" s="215" t="e">
        <f t="shared" si="14"/>
        <v>#N/A</v>
      </c>
      <c r="G281" t="str">
        <f>IF((ISERROR((VLOOKUP(B281,Calculation!C$3:C$2610,1,FALSE)))),"not entered","")</f>
        <v/>
      </c>
      <c r="H281" t="str">
        <f>IF(ISNA(VLOOKUP(D281,Calculation!$AI$12:$AI$88,1,FALSE)),"NO club name match","Club Name Match")</f>
        <v>NO club name match</v>
      </c>
    </row>
    <row r="282" spans="2:8" x14ac:dyDescent="0.2">
      <c r="B282" s="66" t="s">
        <v>5</v>
      </c>
      <c r="C282" s="67" t="str">
        <f t="shared" si="12"/>
        <v xml:space="preserve"> </v>
      </c>
      <c r="D282" s="67" t="str">
        <f t="shared" si="13"/>
        <v xml:space="preserve"> </v>
      </c>
      <c r="E282" s="67">
        <v>1.1574074074074073E-5</v>
      </c>
      <c r="F282" s="215" t="e">
        <f t="shared" si="14"/>
        <v>#N/A</v>
      </c>
      <c r="G282" t="str">
        <f>IF((ISERROR((VLOOKUP(B282,Calculation!C$3:C$2610,1,FALSE)))),"not entered","")</f>
        <v/>
      </c>
      <c r="H282" t="str">
        <f>IF(ISNA(VLOOKUP(D282,Calculation!$AI$12:$AI$88,1,FALSE)),"NO club name match","Club Name Match")</f>
        <v>NO club name match</v>
      </c>
    </row>
    <row r="283" spans="2:8" x14ac:dyDescent="0.2">
      <c r="B283" s="66" t="s">
        <v>5</v>
      </c>
      <c r="C283" s="67" t="str">
        <f t="shared" si="12"/>
        <v xml:space="preserve"> </v>
      </c>
      <c r="D283" s="67" t="str">
        <f t="shared" si="13"/>
        <v xml:space="preserve"> </v>
      </c>
      <c r="E283" s="67">
        <v>1.1574074074074073E-5</v>
      </c>
      <c r="F283" s="215" t="e">
        <f t="shared" si="14"/>
        <v>#N/A</v>
      </c>
      <c r="G283" t="str">
        <f>IF((ISERROR((VLOOKUP(B283,Calculation!C$3:C$2610,1,FALSE)))),"not entered","")</f>
        <v/>
      </c>
      <c r="H283" t="str">
        <f>IF(ISNA(VLOOKUP(D283,Calculation!$AI$12:$AI$88,1,FALSE)),"NO club name match","Club Name Match")</f>
        <v>NO club name match</v>
      </c>
    </row>
    <row r="284" spans="2:8" x14ac:dyDescent="0.2">
      <c r="B284" s="66" t="s">
        <v>5</v>
      </c>
      <c r="C284" s="67" t="str">
        <f t="shared" si="12"/>
        <v xml:space="preserve"> </v>
      </c>
      <c r="D284" s="67" t="str">
        <f t="shared" si="13"/>
        <v xml:space="preserve"> </v>
      </c>
      <c r="E284" s="67">
        <v>1.1574074074074073E-5</v>
      </c>
      <c r="F284" s="215" t="e">
        <f t="shared" si="14"/>
        <v>#N/A</v>
      </c>
      <c r="G284" t="str">
        <f>IF((ISERROR((VLOOKUP(B284,Calculation!C$3:C$2610,1,FALSE)))),"not entered","")</f>
        <v/>
      </c>
      <c r="H284" t="str">
        <f>IF(ISNA(VLOOKUP(D284,Calculation!$AI$12:$AI$88,1,FALSE)),"NO club name match","Club Name Match")</f>
        <v>NO club name match</v>
      </c>
    </row>
    <row r="285" spans="2:8" x14ac:dyDescent="0.2">
      <c r="B285" s="66" t="s">
        <v>5</v>
      </c>
      <c r="C285" s="67" t="str">
        <f t="shared" si="12"/>
        <v xml:space="preserve"> </v>
      </c>
      <c r="D285" s="67" t="str">
        <f t="shared" si="13"/>
        <v xml:space="preserve"> </v>
      </c>
      <c r="E285" s="67">
        <v>1.1574074074074073E-5</v>
      </c>
      <c r="F285" s="215" t="e">
        <f t="shared" si="14"/>
        <v>#N/A</v>
      </c>
      <c r="G285" t="str">
        <f>IF((ISERROR((VLOOKUP(B285,Calculation!C$3:C$2610,1,FALSE)))),"not entered","")</f>
        <v/>
      </c>
      <c r="H285" t="str">
        <f>IF(ISNA(VLOOKUP(D285,Calculation!$AI$12:$AI$88,1,FALSE)),"NO club name match","Club Name Match")</f>
        <v>NO club name match</v>
      </c>
    </row>
    <row r="286" spans="2:8" x14ac:dyDescent="0.2">
      <c r="B286" s="66" t="s">
        <v>5</v>
      </c>
      <c r="C286" s="67" t="str">
        <f t="shared" si="12"/>
        <v xml:space="preserve"> </v>
      </c>
      <c r="D286" s="67" t="str">
        <f t="shared" si="13"/>
        <v xml:space="preserve"> </v>
      </c>
      <c r="E286" s="67">
        <v>1.1574074074074073E-5</v>
      </c>
      <c r="F286" s="215" t="e">
        <f t="shared" si="14"/>
        <v>#N/A</v>
      </c>
      <c r="G286" t="str">
        <f>IF((ISERROR((VLOOKUP(B286,Calculation!C$3:C$2610,1,FALSE)))),"not entered","")</f>
        <v/>
      </c>
      <c r="H286" t="str">
        <f>IF(ISNA(VLOOKUP(D286,Calculation!$AI$12:$AI$88,1,FALSE)),"NO club name match","Club Name Match")</f>
        <v>NO club name match</v>
      </c>
    </row>
    <row r="287" spans="2:8" x14ac:dyDescent="0.2">
      <c r="B287" s="66" t="s">
        <v>5</v>
      </c>
      <c r="C287" s="67" t="str">
        <f t="shared" si="12"/>
        <v xml:space="preserve"> </v>
      </c>
      <c r="D287" s="67" t="str">
        <f t="shared" si="13"/>
        <v xml:space="preserve"> </v>
      </c>
      <c r="E287" s="67">
        <v>1.1574074074074073E-5</v>
      </c>
      <c r="F287" s="215" t="e">
        <f t="shared" si="14"/>
        <v>#N/A</v>
      </c>
      <c r="G287" t="str">
        <f>IF((ISERROR((VLOOKUP(B287,Calculation!C$3:C$2610,1,FALSE)))),"not entered","")</f>
        <v/>
      </c>
      <c r="H287" t="str">
        <f>IF(ISNA(VLOOKUP(D287,Calculation!$AI$12:$AI$88,1,FALSE)),"NO club name match","Club Name Match")</f>
        <v>NO club name match</v>
      </c>
    </row>
    <row r="288" spans="2:8" x14ac:dyDescent="0.2">
      <c r="B288" s="66" t="s">
        <v>5</v>
      </c>
      <c r="C288" s="67" t="str">
        <f t="shared" si="12"/>
        <v xml:space="preserve"> </v>
      </c>
      <c r="D288" s="67" t="str">
        <f t="shared" si="13"/>
        <v xml:space="preserve"> </v>
      </c>
      <c r="E288" s="67">
        <v>1.1574074074074073E-5</v>
      </c>
      <c r="F288" s="215" t="e">
        <f t="shared" si="14"/>
        <v>#N/A</v>
      </c>
      <c r="G288" t="str">
        <f>IF((ISERROR((VLOOKUP(B288,Calculation!C$3:C$2610,1,FALSE)))),"not entered","")</f>
        <v/>
      </c>
      <c r="H288" t="str">
        <f>IF(ISNA(VLOOKUP(D288,Calculation!$AI$12:$AI$88,1,FALSE)),"NO club name match","Club Name Match")</f>
        <v>NO club name match</v>
      </c>
    </row>
    <row r="289" spans="2:8" x14ac:dyDescent="0.2">
      <c r="B289" s="66" t="s">
        <v>5</v>
      </c>
      <c r="C289" s="67" t="str">
        <f t="shared" si="12"/>
        <v xml:space="preserve"> </v>
      </c>
      <c r="D289" s="67" t="str">
        <f t="shared" si="13"/>
        <v xml:space="preserve"> </v>
      </c>
      <c r="E289" s="67">
        <v>1.1574074074074073E-5</v>
      </c>
      <c r="F289" s="215" t="e">
        <f t="shared" si="14"/>
        <v>#N/A</v>
      </c>
      <c r="G289" t="str">
        <f>IF((ISERROR((VLOOKUP(B289,Calculation!C$3:C$2610,1,FALSE)))),"not entered","")</f>
        <v/>
      </c>
      <c r="H289" t="str">
        <f>IF(ISNA(VLOOKUP(D289,Calculation!$AI$12:$AI$88,1,FALSE)),"NO club name match","Club Name Match")</f>
        <v>NO club name match</v>
      </c>
    </row>
    <row r="290" spans="2:8" x14ac:dyDescent="0.2">
      <c r="B290" s="66" t="s">
        <v>5</v>
      </c>
      <c r="C290" s="67" t="str">
        <f t="shared" si="12"/>
        <v xml:space="preserve"> </v>
      </c>
      <c r="D290" s="67" t="str">
        <f t="shared" si="13"/>
        <v xml:space="preserve"> </v>
      </c>
      <c r="E290" s="67">
        <v>1.1574074074074073E-5</v>
      </c>
      <c r="F290" s="215" t="e">
        <f t="shared" si="14"/>
        <v>#N/A</v>
      </c>
      <c r="G290" t="str">
        <f>IF((ISERROR((VLOOKUP(B290,Calculation!C$3:C$2610,1,FALSE)))),"not entered","")</f>
        <v/>
      </c>
      <c r="H290" t="str">
        <f>IF(ISNA(VLOOKUP(D290,Calculation!$AI$12:$AI$88,1,FALSE)),"NO club name match","Club Name Match")</f>
        <v>NO club name match</v>
      </c>
    </row>
    <row r="291" spans="2:8" x14ac:dyDescent="0.2">
      <c r="B291" s="66" t="s">
        <v>5</v>
      </c>
      <c r="C291" s="67" t="str">
        <f t="shared" si="12"/>
        <v xml:space="preserve"> </v>
      </c>
      <c r="D291" s="67" t="str">
        <f t="shared" si="13"/>
        <v xml:space="preserve"> </v>
      </c>
      <c r="E291" s="67">
        <v>1.1574074074074073E-5</v>
      </c>
      <c r="F291" s="215" t="e">
        <f t="shared" si="14"/>
        <v>#N/A</v>
      </c>
      <c r="G291" t="str">
        <f>IF((ISERROR((VLOOKUP(B291,Calculation!C$3:C$2610,1,FALSE)))),"not entered","")</f>
        <v/>
      </c>
      <c r="H291" t="str">
        <f>IF(ISNA(VLOOKUP(D291,Calculation!$AI$12:$AI$88,1,FALSE)),"NO club name match","Club Name Match")</f>
        <v>NO club name match</v>
      </c>
    </row>
    <row r="292" spans="2:8" x14ac:dyDescent="0.2">
      <c r="B292" s="66" t="s">
        <v>5</v>
      </c>
      <c r="C292" s="67" t="str">
        <f t="shared" si="12"/>
        <v xml:space="preserve"> </v>
      </c>
      <c r="D292" s="67" t="str">
        <f t="shared" si="13"/>
        <v xml:space="preserve"> </v>
      </c>
      <c r="E292" s="67">
        <v>1.1574074074074073E-5</v>
      </c>
      <c r="F292" s="215" t="e">
        <f t="shared" si="14"/>
        <v>#N/A</v>
      </c>
      <c r="G292" t="str">
        <f>IF((ISERROR((VLOOKUP(B292,Calculation!C$3:C$2610,1,FALSE)))),"not entered","")</f>
        <v/>
      </c>
      <c r="H292" t="str">
        <f>IF(ISNA(VLOOKUP(D292,Calculation!$AI$12:$AI$88,1,FALSE)),"NO club name match","Club Name Match")</f>
        <v>NO club name match</v>
      </c>
    </row>
    <row r="293" spans="2:8" x14ac:dyDescent="0.2">
      <c r="B293" s="66" t="s">
        <v>5</v>
      </c>
      <c r="C293" s="67" t="str">
        <f t="shared" si="12"/>
        <v xml:space="preserve"> </v>
      </c>
      <c r="D293" s="67" t="str">
        <f t="shared" si="13"/>
        <v xml:space="preserve"> </v>
      </c>
      <c r="E293" s="67">
        <v>1.1574074074074073E-5</v>
      </c>
      <c r="F293" s="215" t="e">
        <f t="shared" si="14"/>
        <v>#N/A</v>
      </c>
      <c r="G293" t="str">
        <f>IF((ISERROR((VLOOKUP(B293,Calculation!C$3:C$2610,1,FALSE)))),"not entered","")</f>
        <v/>
      </c>
      <c r="H293" t="str">
        <f>IF(ISNA(VLOOKUP(D293,Calculation!$AI$12:$AI$88,1,FALSE)),"NO club name match","Club Name Match")</f>
        <v>NO club name match</v>
      </c>
    </row>
    <row r="294" spans="2:8" x14ac:dyDescent="0.2">
      <c r="B294" s="66" t="s">
        <v>5</v>
      </c>
      <c r="C294" s="67" t="str">
        <f t="shared" si="12"/>
        <v xml:space="preserve"> </v>
      </c>
      <c r="D294" s="67" t="str">
        <f t="shared" si="13"/>
        <v xml:space="preserve"> </v>
      </c>
      <c r="E294" s="67">
        <v>1.1574074074074073E-5</v>
      </c>
      <c r="F294" s="215" t="e">
        <f t="shared" si="14"/>
        <v>#N/A</v>
      </c>
      <c r="G294" t="str">
        <f>IF((ISERROR((VLOOKUP(B294,Calculation!C$3:C$2610,1,FALSE)))),"not entered","")</f>
        <v/>
      </c>
      <c r="H294" t="str">
        <f>IF(ISNA(VLOOKUP(D294,Calculation!$AI$12:$AI$88,1,FALSE)),"NO club name match","Club Name Match")</f>
        <v>NO club name match</v>
      </c>
    </row>
    <row r="295" spans="2:8" x14ac:dyDescent="0.2">
      <c r="B295" s="66" t="s">
        <v>5</v>
      </c>
      <c r="C295" s="67" t="str">
        <f t="shared" si="12"/>
        <v xml:space="preserve"> </v>
      </c>
      <c r="D295" s="67" t="str">
        <f t="shared" si="13"/>
        <v xml:space="preserve"> </v>
      </c>
      <c r="E295" s="67">
        <v>1.1574074074074073E-5</v>
      </c>
      <c r="F295" s="215" t="e">
        <f t="shared" si="14"/>
        <v>#N/A</v>
      </c>
      <c r="G295" t="str">
        <f>IF((ISERROR((VLOOKUP(B295,Calculation!C$3:C$2610,1,FALSE)))),"not entered","")</f>
        <v/>
      </c>
      <c r="H295" t="str">
        <f>IF(ISNA(VLOOKUP(D295,Calculation!$AI$12:$AI$88,1,FALSE)),"NO club name match","Club Name Match")</f>
        <v>NO club name match</v>
      </c>
    </row>
    <row r="296" spans="2:8" x14ac:dyDescent="0.2">
      <c r="B296" s="66" t="s">
        <v>5</v>
      </c>
      <c r="C296" s="67" t="str">
        <f t="shared" si="12"/>
        <v xml:space="preserve"> </v>
      </c>
      <c r="D296" s="67" t="str">
        <f t="shared" si="13"/>
        <v xml:space="preserve"> </v>
      </c>
      <c r="E296" s="67">
        <v>1.1574074074074073E-5</v>
      </c>
      <c r="F296" s="215" t="e">
        <f t="shared" si="14"/>
        <v>#N/A</v>
      </c>
      <c r="G296" t="str">
        <f>IF((ISERROR((VLOOKUP(B296,Calculation!C$3:C$2610,1,FALSE)))),"not entered","")</f>
        <v/>
      </c>
      <c r="H296" t="str">
        <f>IF(ISNA(VLOOKUP(D296,Calculation!$AI$12:$AI$88,1,FALSE)),"NO club name match","Club Name Match")</f>
        <v>NO club name match</v>
      </c>
    </row>
    <row r="297" spans="2:8" x14ac:dyDescent="0.2">
      <c r="B297" s="66" t="s">
        <v>5</v>
      </c>
      <c r="C297" s="67" t="str">
        <f t="shared" si="12"/>
        <v xml:space="preserve"> </v>
      </c>
      <c r="D297" s="67" t="str">
        <f t="shared" si="13"/>
        <v xml:space="preserve"> </v>
      </c>
      <c r="E297" s="67">
        <v>1.1574074074074073E-5</v>
      </c>
      <c r="F297" s="215" t="e">
        <f t="shared" si="14"/>
        <v>#N/A</v>
      </c>
      <c r="G297" t="str">
        <f>IF((ISERROR((VLOOKUP(B297,Calculation!C$3:C$2610,1,FALSE)))),"not entered","")</f>
        <v/>
      </c>
      <c r="H297" t="str">
        <f>IF(ISNA(VLOOKUP(D297,Calculation!$AI$12:$AI$88,1,FALSE)),"NO club name match","Club Name Match")</f>
        <v>NO club name match</v>
      </c>
    </row>
    <row r="298" spans="2:8" x14ac:dyDescent="0.2">
      <c r="B298" s="66" t="s">
        <v>5</v>
      </c>
      <c r="C298" s="67" t="str">
        <f t="shared" si="12"/>
        <v xml:space="preserve"> </v>
      </c>
      <c r="D298" s="67" t="str">
        <f t="shared" si="13"/>
        <v xml:space="preserve"> </v>
      </c>
      <c r="E298" s="67">
        <v>1.1574074074074073E-5</v>
      </c>
      <c r="F298" s="215" t="e">
        <f t="shared" si="14"/>
        <v>#N/A</v>
      </c>
      <c r="G298" t="str">
        <f>IF((ISERROR((VLOOKUP(B298,Calculation!C$3:C$2610,1,FALSE)))),"not entered","")</f>
        <v/>
      </c>
      <c r="H298" t="str">
        <f>IF(ISNA(VLOOKUP(D298,Calculation!$AI$12:$AI$88,1,FALSE)),"NO club name match","Club Name Match")</f>
        <v>NO club name match</v>
      </c>
    </row>
    <row r="299" spans="2:8" x14ac:dyDescent="0.2">
      <c r="B299" s="66" t="s">
        <v>5</v>
      </c>
      <c r="C299" s="67" t="str">
        <f t="shared" si="12"/>
        <v xml:space="preserve"> </v>
      </c>
      <c r="D299" s="67" t="str">
        <f t="shared" si="13"/>
        <v xml:space="preserve"> </v>
      </c>
      <c r="E299" s="67">
        <v>1.1574074074074073E-5</v>
      </c>
      <c r="F299" s="215" t="e">
        <f t="shared" si="14"/>
        <v>#N/A</v>
      </c>
      <c r="G299" t="str">
        <f>IF((ISERROR((VLOOKUP(B299,Calculation!C$3:C$2610,1,FALSE)))),"not entered","")</f>
        <v/>
      </c>
      <c r="H299" t="str">
        <f>IF(ISNA(VLOOKUP(D299,Calculation!$AI$12:$AI$88,1,FALSE)),"NO club name match","Club Name Match")</f>
        <v>NO club name match</v>
      </c>
    </row>
    <row r="300" spans="2:8" x14ac:dyDescent="0.2">
      <c r="B300" s="66" t="s">
        <v>5</v>
      </c>
      <c r="C300" s="67" t="str">
        <f t="shared" si="12"/>
        <v xml:space="preserve"> </v>
      </c>
      <c r="D300" s="67" t="str">
        <f t="shared" si="13"/>
        <v xml:space="preserve"> </v>
      </c>
      <c r="E300" s="67">
        <v>1.1574074074074073E-5</v>
      </c>
      <c r="F300" s="215" t="e">
        <f t="shared" si="14"/>
        <v>#N/A</v>
      </c>
      <c r="G300" t="str">
        <f>IF((ISERROR((VLOOKUP(B300,Calculation!C$3:C$2610,1,FALSE)))),"not entered","")</f>
        <v/>
      </c>
      <c r="H300" t="str">
        <f>IF(ISNA(VLOOKUP(D300,Calculation!$AI$12:$AI$88,1,FALSE)),"NO club name match","Club Name Match")</f>
        <v>NO club name match</v>
      </c>
    </row>
    <row r="301" spans="2:8" x14ac:dyDescent="0.2">
      <c r="B301" s="66" t="s">
        <v>5</v>
      </c>
      <c r="C301" s="67" t="str">
        <f t="shared" si="12"/>
        <v xml:space="preserve"> </v>
      </c>
      <c r="D301" s="67" t="str">
        <f t="shared" si="13"/>
        <v xml:space="preserve"> </v>
      </c>
      <c r="E301" s="67">
        <v>1.1574074074074073E-5</v>
      </c>
      <c r="F301" s="215" t="e">
        <f t="shared" si="14"/>
        <v>#N/A</v>
      </c>
      <c r="G301" t="str">
        <f>IF((ISERROR((VLOOKUP(B301,Calculation!C$3:C$2610,1,FALSE)))),"not entered","")</f>
        <v/>
      </c>
      <c r="H301" t="str">
        <f>IF(ISNA(VLOOKUP(D301,Calculation!$AI$12:$AI$88,1,FALSE)),"NO club name match","Club Name Match")</f>
        <v>NO club name match</v>
      </c>
    </row>
    <row r="302" spans="2:8" x14ac:dyDescent="0.2">
      <c r="B302" s="66" t="s">
        <v>5</v>
      </c>
      <c r="C302" s="67" t="str">
        <f t="shared" si="12"/>
        <v xml:space="preserve"> </v>
      </c>
      <c r="D302" s="67" t="str">
        <f t="shared" si="13"/>
        <v xml:space="preserve"> </v>
      </c>
      <c r="E302" s="67">
        <v>1.1574074074074073E-5</v>
      </c>
      <c r="F302" s="215" t="e">
        <f t="shared" si="14"/>
        <v>#N/A</v>
      </c>
      <c r="G302" t="str">
        <f>IF((ISERROR((VLOOKUP(B302,Calculation!C$3:C$2610,1,FALSE)))),"not entered","")</f>
        <v/>
      </c>
      <c r="H302" t="str">
        <f>IF(ISNA(VLOOKUP(D302,Calculation!$AI$12:$AI$88,1,FALSE)),"NO club name match","Club Name Match")</f>
        <v>NO club name match</v>
      </c>
    </row>
    <row r="303" spans="2:8" x14ac:dyDescent="0.2">
      <c r="B303" s="66" t="s">
        <v>5</v>
      </c>
      <c r="C303" s="67" t="str">
        <f t="shared" si="12"/>
        <v xml:space="preserve"> </v>
      </c>
      <c r="D303" s="67" t="str">
        <f t="shared" si="13"/>
        <v xml:space="preserve"> </v>
      </c>
      <c r="E303" s="67">
        <v>1.1574074074074073E-5</v>
      </c>
      <c r="F303" s="215" t="e">
        <f t="shared" si="14"/>
        <v>#N/A</v>
      </c>
      <c r="G303" t="str">
        <f>IF((ISERROR((VLOOKUP(B303,Calculation!C$3:C$2610,1,FALSE)))),"not entered","")</f>
        <v/>
      </c>
      <c r="H303" t="str">
        <f>IF(ISNA(VLOOKUP(D303,Calculation!$AI$12:$AI$88,1,FALSE)),"NO club name match","Club Name Match")</f>
        <v>NO club name match</v>
      </c>
    </row>
    <row r="304" spans="2:8" x14ac:dyDescent="0.2">
      <c r="B304" s="66" t="s">
        <v>5</v>
      </c>
      <c r="C304" s="67" t="str">
        <f t="shared" si="12"/>
        <v xml:space="preserve"> </v>
      </c>
      <c r="D304" s="67" t="str">
        <f t="shared" si="13"/>
        <v xml:space="preserve"> </v>
      </c>
      <c r="E304" s="67">
        <v>1.1574074074074073E-5</v>
      </c>
      <c r="F304" s="215" t="e">
        <f t="shared" si="14"/>
        <v>#N/A</v>
      </c>
      <c r="G304" t="str">
        <f>IF((ISERROR((VLOOKUP(B304,Calculation!C$3:C$2610,1,FALSE)))),"not entered","")</f>
        <v/>
      </c>
      <c r="H304" t="str">
        <f>IF(ISNA(VLOOKUP(D304,Calculation!$AI$12:$AI$88,1,FALSE)),"NO club name match","Club Name Match")</f>
        <v>NO club name match</v>
      </c>
    </row>
    <row r="305" spans="2:8" x14ac:dyDescent="0.2">
      <c r="B305" s="66" t="s">
        <v>5</v>
      </c>
      <c r="C305" s="67" t="str">
        <f t="shared" si="12"/>
        <v xml:space="preserve"> </v>
      </c>
      <c r="D305" s="67" t="str">
        <f t="shared" si="13"/>
        <v xml:space="preserve"> </v>
      </c>
      <c r="E305" s="67">
        <v>1.1574074074074073E-5</v>
      </c>
      <c r="F305" s="215" t="e">
        <f t="shared" si="14"/>
        <v>#N/A</v>
      </c>
      <c r="G305" t="str">
        <f>IF((ISERROR((VLOOKUP(B305,Calculation!C$3:C$2610,1,FALSE)))),"not entered","")</f>
        <v/>
      </c>
      <c r="H305" t="str">
        <f>IF(ISNA(VLOOKUP(D305,Calculation!$AI$12:$AI$88,1,FALSE)),"NO club name match","Club Name Match")</f>
        <v>NO club name match</v>
      </c>
    </row>
    <row r="306" spans="2:8" x14ac:dyDescent="0.2">
      <c r="B306" s="66" t="s">
        <v>5</v>
      </c>
      <c r="C306" s="67" t="str">
        <f t="shared" si="12"/>
        <v xml:space="preserve"> </v>
      </c>
      <c r="D306" s="67" t="str">
        <f t="shared" si="13"/>
        <v xml:space="preserve"> </v>
      </c>
      <c r="E306" s="67">
        <v>1.1574074074074073E-5</v>
      </c>
      <c r="F306" s="215" t="e">
        <f t="shared" si="14"/>
        <v>#N/A</v>
      </c>
      <c r="G306" t="str">
        <f>IF((ISERROR((VLOOKUP(B306,Calculation!C$3:C$2610,1,FALSE)))),"not entered","")</f>
        <v/>
      </c>
      <c r="H306" t="str">
        <f>IF(ISNA(VLOOKUP(D306,Calculation!$AI$12:$AI$88,1,FALSE)),"NO club name match","Club Name Match")</f>
        <v>NO club name match</v>
      </c>
    </row>
    <row r="307" spans="2:8" x14ac:dyDescent="0.2">
      <c r="B307" s="66" t="s">
        <v>5</v>
      </c>
      <c r="C307" s="67" t="str">
        <f t="shared" si="12"/>
        <v xml:space="preserve"> </v>
      </c>
      <c r="D307" s="67" t="str">
        <f t="shared" si="13"/>
        <v xml:space="preserve"> </v>
      </c>
      <c r="E307" s="67">
        <v>1.1574074074074073E-5</v>
      </c>
      <c r="F307" s="215" t="e">
        <f t="shared" si="14"/>
        <v>#N/A</v>
      </c>
      <c r="G307" t="str">
        <f>IF((ISERROR((VLOOKUP(B307,Calculation!C$3:C$2610,1,FALSE)))),"not entered","")</f>
        <v/>
      </c>
      <c r="H307" t="str">
        <f>IF(ISNA(VLOOKUP(D307,Calculation!$AI$12:$AI$88,1,FALSE)),"NO club name match","Club Name Match")</f>
        <v>NO club name match</v>
      </c>
    </row>
    <row r="308" spans="2:8" x14ac:dyDescent="0.2">
      <c r="B308" s="66" t="s">
        <v>5</v>
      </c>
      <c r="C308" s="67" t="str">
        <f t="shared" si="12"/>
        <v xml:space="preserve"> </v>
      </c>
      <c r="D308" s="67" t="str">
        <f t="shared" si="13"/>
        <v xml:space="preserve"> </v>
      </c>
      <c r="E308" s="67">
        <v>1.1574074074074073E-5</v>
      </c>
      <c r="F308" s="215" t="e">
        <f t="shared" si="14"/>
        <v>#N/A</v>
      </c>
      <c r="G308" t="str">
        <f>IF((ISERROR((VLOOKUP(B308,Calculation!C$3:C$2610,1,FALSE)))),"not entered","")</f>
        <v/>
      </c>
      <c r="H308" t="str">
        <f>IF(ISNA(VLOOKUP(D308,Calculation!$AI$12:$AI$88,1,FALSE)),"NO club name match","Club Name Match")</f>
        <v>NO club name match</v>
      </c>
    </row>
    <row r="309" spans="2:8" x14ac:dyDescent="0.2">
      <c r="B309" s="66" t="s">
        <v>5</v>
      </c>
      <c r="C309" s="67" t="str">
        <f t="shared" si="12"/>
        <v xml:space="preserve"> </v>
      </c>
      <c r="D309" s="67" t="str">
        <f t="shared" si="13"/>
        <v xml:space="preserve"> </v>
      </c>
      <c r="E309" s="67">
        <v>1.1574074074074073E-5</v>
      </c>
      <c r="F309" s="215" t="e">
        <f t="shared" si="14"/>
        <v>#N/A</v>
      </c>
      <c r="G309" t="str">
        <f>IF((ISERROR((VLOOKUP(B309,Calculation!C$3:C$2610,1,FALSE)))),"not entered","")</f>
        <v/>
      </c>
      <c r="H309" t="str">
        <f>IF(ISNA(VLOOKUP(D309,Calculation!$AI$12:$AI$88,1,FALSE)),"NO club name match","Club Name Match")</f>
        <v>NO club name match</v>
      </c>
    </row>
    <row r="310" spans="2:8" x14ac:dyDescent="0.2">
      <c r="B310" s="66" t="s">
        <v>5</v>
      </c>
      <c r="C310" s="67" t="str">
        <f t="shared" si="12"/>
        <v xml:space="preserve"> </v>
      </c>
      <c r="D310" s="67" t="str">
        <f t="shared" si="13"/>
        <v xml:space="preserve"> </v>
      </c>
      <c r="E310" s="67">
        <v>1.1574074074074073E-5</v>
      </c>
      <c r="F310" s="215" t="e">
        <f t="shared" si="14"/>
        <v>#N/A</v>
      </c>
      <c r="G310" t="str">
        <f>IF((ISERROR((VLOOKUP(B310,Calculation!C$3:C$2610,1,FALSE)))),"not entered","")</f>
        <v/>
      </c>
      <c r="H310" t="str">
        <f>IF(ISNA(VLOOKUP(D310,Calculation!$AI$12:$AI$88,1,FALSE)),"NO club name match","Club Name Match")</f>
        <v>NO club name match</v>
      </c>
    </row>
    <row r="311" spans="2:8" x14ac:dyDescent="0.2">
      <c r="B311" s="66" t="s">
        <v>5</v>
      </c>
      <c r="C311" s="67" t="str">
        <f t="shared" si="12"/>
        <v xml:space="preserve"> </v>
      </c>
      <c r="D311" s="67" t="str">
        <f t="shared" si="13"/>
        <v xml:space="preserve"> </v>
      </c>
      <c r="E311" s="67">
        <v>1.1574074074074073E-5</v>
      </c>
      <c r="F311" s="215" t="e">
        <f t="shared" si="14"/>
        <v>#N/A</v>
      </c>
      <c r="G311" t="str">
        <f>IF((ISERROR((VLOOKUP(B311,Calculation!C$3:C$2610,1,FALSE)))),"not entered","")</f>
        <v/>
      </c>
      <c r="H311" t="str">
        <f>IF(ISNA(VLOOKUP(D311,Calculation!$AI$12:$AI$88,1,FALSE)),"NO club name match","Club Name Match")</f>
        <v>NO club name match</v>
      </c>
    </row>
    <row r="312" spans="2:8" x14ac:dyDescent="0.2">
      <c r="B312" s="66" t="s">
        <v>5</v>
      </c>
      <c r="C312" s="67" t="str">
        <f t="shared" si="12"/>
        <v xml:space="preserve"> </v>
      </c>
      <c r="D312" s="67" t="str">
        <f t="shared" si="13"/>
        <v xml:space="preserve"> </v>
      </c>
      <c r="E312" s="67">
        <v>1.1574074074074073E-5</v>
      </c>
      <c r="F312" s="215" t="e">
        <f t="shared" si="14"/>
        <v>#N/A</v>
      </c>
      <c r="G312" t="str">
        <f>IF((ISERROR((VLOOKUP(B312,Calculation!C$3:C$2610,1,FALSE)))),"not entered","")</f>
        <v/>
      </c>
      <c r="H312" t="str">
        <f>IF(ISNA(VLOOKUP(D312,Calculation!$AI$12:$AI$88,1,FALSE)),"NO club name match","Club Name Match")</f>
        <v>NO club name match</v>
      </c>
    </row>
    <row r="313" spans="2:8" x14ac:dyDescent="0.2">
      <c r="B313" s="66" t="s">
        <v>5</v>
      </c>
      <c r="C313" s="67" t="str">
        <f t="shared" si="12"/>
        <v xml:space="preserve"> </v>
      </c>
      <c r="D313" s="67" t="str">
        <f t="shared" si="13"/>
        <v xml:space="preserve"> </v>
      </c>
      <c r="E313" s="67">
        <v>1.1574074074074073E-5</v>
      </c>
      <c r="F313" s="215" t="e">
        <f t="shared" si="14"/>
        <v>#N/A</v>
      </c>
      <c r="G313" t="str">
        <f>IF((ISERROR((VLOOKUP(B313,Calculation!C$3:C$2610,1,FALSE)))),"not entered","")</f>
        <v/>
      </c>
      <c r="H313" t="str">
        <f>IF(ISNA(VLOOKUP(D313,Calculation!$AI$12:$AI$88,1,FALSE)),"NO club name match","Club Name Match")</f>
        <v>NO club name match</v>
      </c>
    </row>
    <row r="314" spans="2:8" x14ac:dyDescent="0.2">
      <c r="B314" s="66" t="s">
        <v>5</v>
      </c>
      <c r="C314" s="67" t="str">
        <f t="shared" si="12"/>
        <v xml:space="preserve"> </v>
      </c>
      <c r="D314" s="64" t="str">
        <f t="shared" si="13"/>
        <v xml:space="preserve"> </v>
      </c>
      <c r="E314" s="67">
        <v>1.1574074074074073E-5</v>
      </c>
      <c r="F314" s="215" t="e">
        <f t="shared" si="14"/>
        <v>#N/A</v>
      </c>
      <c r="G314" t="str">
        <f>IF((ISERROR((VLOOKUP(B314,Calculation!C$3:C$2610,1,FALSE)))),"not entered","")</f>
        <v/>
      </c>
      <c r="H314" t="str">
        <f>IF(ISNA(VLOOKUP(D314,Calculation!$AI$12:$AI$88,1,FALSE)),"NO club name match","Club Name Match")</f>
        <v>NO club name match</v>
      </c>
    </row>
    <row r="315" spans="2:8" x14ac:dyDescent="0.2">
      <c r="B315" s="66" t="s">
        <v>5</v>
      </c>
      <c r="C315" s="67" t="str">
        <f t="shared" si="12"/>
        <v xml:space="preserve"> </v>
      </c>
      <c r="D315" s="64" t="str">
        <f t="shared" si="13"/>
        <v xml:space="preserve"> </v>
      </c>
      <c r="E315" s="67">
        <v>1.1574074074074073E-5</v>
      </c>
      <c r="F315" s="215" t="e">
        <f t="shared" si="14"/>
        <v>#N/A</v>
      </c>
      <c r="G315" t="str">
        <f>IF((ISERROR((VLOOKUP(B315,Calculation!C$3:C$2610,1,FALSE)))),"not entered","")</f>
        <v/>
      </c>
      <c r="H315" t="str">
        <f>IF(ISNA(VLOOKUP(D315,Calculation!$AI$12:$AI$88,1,FALSE)),"NO club name match","Club Name Match")</f>
        <v>NO club name match</v>
      </c>
    </row>
    <row r="316" spans="2:8" x14ac:dyDescent="0.2">
      <c r="B316" s="66" t="s">
        <v>5</v>
      </c>
      <c r="C316" s="67" t="str">
        <f t="shared" si="12"/>
        <v xml:space="preserve"> </v>
      </c>
      <c r="D316" s="64" t="str">
        <f t="shared" si="13"/>
        <v xml:space="preserve"> </v>
      </c>
      <c r="E316" s="67">
        <v>1.1574074074074073E-5</v>
      </c>
      <c r="F316" s="215" t="e">
        <f t="shared" si="14"/>
        <v>#N/A</v>
      </c>
      <c r="G316" t="str">
        <f>IF((ISERROR((VLOOKUP(B316,Calculation!C$3:C$2610,1,FALSE)))),"not entered","")</f>
        <v/>
      </c>
      <c r="H316" t="str">
        <f>IF(ISNA(VLOOKUP(D316,Calculation!$AI$12:$AI$88,1,FALSE)),"NO club name match","Club Name Match")</f>
        <v>NO club name match</v>
      </c>
    </row>
    <row r="317" spans="2:8" x14ac:dyDescent="0.2">
      <c r="B317" s="66" t="s">
        <v>5</v>
      </c>
      <c r="C317" s="67" t="str">
        <f t="shared" si="12"/>
        <v xml:space="preserve"> </v>
      </c>
      <c r="D317" s="64" t="str">
        <f t="shared" si="13"/>
        <v xml:space="preserve"> </v>
      </c>
      <c r="E317" s="67">
        <v>1.1574074074074073E-5</v>
      </c>
      <c r="F317" s="215" t="e">
        <f t="shared" si="14"/>
        <v>#N/A</v>
      </c>
      <c r="G317" t="str">
        <f>IF((ISERROR((VLOOKUP(B317,Calculation!C$3:C$2610,1,FALSE)))),"not entered","")</f>
        <v/>
      </c>
      <c r="H317" t="str">
        <f>IF(ISNA(VLOOKUP(D317,Calculation!$AI$12:$AI$88,1,FALSE)),"NO club name match","Club Name Match")</f>
        <v>NO club name match</v>
      </c>
    </row>
    <row r="318" spans="2:8" x14ac:dyDescent="0.2">
      <c r="B318" s="66" t="s">
        <v>5</v>
      </c>
      <c r="C318" s="67" t="str">
        <f t="shared" si="12"/>
        <v xml:space="preserve"> </v>
      </c>
      <c r="D318" s="64" t="str">
        <f t="shared" si="13"/>
        <v xml:space="preserve"> </v>
      </c>
      <c r="E318" s="67">
        <v>1.1574074074074073E-5</v>
      </c>
      <c r="F318" s="215" t="e">
        <f t="shared" si="14"/>
        <v>#N/A</v>
      </c>
      <c r="G318" t="str">
        <f>IF((ISERROR((VLOOKUP(B318,Calculation!C$3:C$2610,1,FALSE)))),"not entered","")</f>
        <v/>
      </c>
      <c r="H318" t="str">
        <f>IF(ISNA(VLOOKUP(D318,Calculation!$AI$12:$AI$88,1,FALSE)),"NO club name match","Club Name Match")</f>
        <v>NO club name match</v>
      </c>
    </row>
    <row r="319" spans="2:8" x14ac:dyDescent="0.2">
      <c r="B319" s="66" t="s">
        <v>5</v>
      </c>
      <c r="C319" s="67" t="str">
        <f t="shared" si="12"/>
        <v xml:space="preserve"> </v>
      </c>
      <c r="D319" s="64" t="str">
        <f t="shared" si="13"/>
        <v xml:space="preserve"> </v>
      </c>
      <c r="E319" s="67">
        <v>1.1574074074074073E-5</v>
      </c>
      <c r="F319" s="215" t="e">
        <f t="shared" si="14"/>
        <v>#N/A</v>
      </c>
      <c r="G319" t="str">
        <f>IF((ISERROR((VLOOKUP(B319,Calculation!C$3:C$2610,1,FALSE)))),"not entered","")</f>
        <v/>
      </c>
      <c r="H319" t="str">
        <f>IF(ISNA(VLOOKUP(D319,Calculation!$AI$12:$AI$88,1,FALSE)),"NO club name match","Club Name Match")</f>
        <v>NO club name match</v>
      </c>
    </row>
    <row r="320" spans="2:8" x14ac:dyDescent="0.2">
      <c r="B320" s="66" t="s">
        <v>5</v>
      </c>
      <c r="C320" s="67" t="str">
        <f t="shared" si="12"/>
        <v xml:space="preserve"> </v>
      </c>
      <c r="D320" s="64" t="str">
        <f t="shared" si="13"/>
        <v xml:space="preserve"> </v>
      </c>
      <c r="E320" s="67">
        <v>1.1574074074074073E-5</v>
      </c>
      <c r="F320" s="215" t="e">
        <f t="shared" si="14"/>
        <v>#N/A</v>
      </c>
      <c r="G320" t="str">
        <f>IF((ISERROR((VLOOKUP(B320,Calculation!C$3:C$2610,1,FALSE)))),"not entered","")</f>
        <v/>
      </c>
      <c r="H320" t="str">
        <f>IF(ISNA(VLOOKUP(D320,Calculation!$AI$12:$AI$88,1,FALSE)),"NO club name match","Club Name Match")</f>
        <v>NO club name match</v>
      </c>
    </row>
    <row r="321" spans="2:8" x14ac:dyDescent="0.2">
      <c r="B321" s="66" t="s">
        <v>5</v>
      </c>
      <c r="C321" s="67" t="str">
        <f t="shared" si="12"/>
        <v xml:space="preserve"> </v>
      </c>
      <c r="D321" s="64" t="str">
        <f t="shared" si="13"/>
        <v xml:space="preserve"> </v>
      </c>
      <c r="E321" s="67">
        <v>1.1574074074074073E-5</v>
      </c>
      <c r="F321" s="215" t="e">
        <f t="shared" si="14"/>
        <v>#N/A</v>
      </c>
      <c r="G321" t="str">
        <f>IF((ISERROR((VLOOKUP(B321,Calculation!C$3:C$2610,1,FALSE)))),"not entered","")</f>
        <v/>
      </c>
      <c r="H321" t="str">
        <f>IF(ISNA(VLOOKUP(D321,Calculation!$AI$12:$AI$88,1,FALSE)),"NO club name match","Club Name Match")</f>
        <v>NO club name match</v>
      </c>
    </row>
    <row r="322" spans="2:8" x14ac:dyDescent="0.2">
      <c r="B322" s="66" t="s">
        <v>5</v>
      </c>
      <c r="C322" s="67" t="str">
        <f t="shared" si="12"/>
        <v xml:space="preserve"> </v>
      </c>
      <c r="D322" s="64" t="str">
        <f t="shared" si="13"/>
        <v xml:space="preserve"> </v>
      </c>
      <c r="E322" s="67">
        <v>1.1574074074074073E-5</v>
      </c>
      <c r="F322" s="215" t="e">
        <f t="shared" si="14"/>
        <v>#N/A</v>
      </c>
      <c r="G322" t="str">
        <f>IF((ISERROR((VLOOKUP(B322,Calculation!C$3:C$2610,1,FALSE)))),"not entered","")</f>
        <v/>
      </c>
      <c r="H322" t="str">
        <f>IF(ISNA(VLOOKUP(D322,Calculation!$AI$12:$AI$88,1,FALSE)),"NO club name match","Club Name Match")</f>
        <v>NO club name match</v>
      </c>
    </row>
    <row r="323" spans="2:8" x14ac:dyDescent="0.2">
      <c r="B323" s="66" t="s">
        <v>5</v>
      </c>
      <c r="C323" s="67" t="str">
        <f t="shared" si="12"/>
        <v xml:space="preserve"> </v>
      </c>
      <c r="D323" s="64" t="str">
        <f t="shared" si="13"/>
        <v xml:space="preserve"> </v>
      </c>
      <c r="E323" s="67">
        <v>1.1574074074074073E-5</v>
      </c>
      <c r="F323" s="215" t="e">
        <f t="shared" si="14"/>
        <v>#N/A</v>
      </c>
      <c r="G323" t="str">
        <f>IF((ISERROR((VLOOKUP(B323,Calculation!C$3:C$2610,1,FALSE)))),"not entered","")</f>
        <v/>
      </c>
      <c r="H323" t="str">
        <f>IF(ISNA(VLOOKUP(D323,Calculation!$AI$12:$AI$88,1,FALSE)),"NO club name match","Club Name Match")</f>
        <v>NO club name match</v>
      </c>
    </row>
    <row r="324" spans="2:8" x14ac:dyDescent="0.2">
      <c r="B324" s="66" t="s">
        <v>5</v>
      </c>
      <c r="C324" s="67" t="str">
        <f t="shared" si="12"/>
        <v xml:space="preserve"> </v>
      </c>
      <c r="D324" s="64" t="str">
        <f t="shared" si="13"/>
        <v xml:space="preserve"> </v>
      </c>
      <c r="E324" s="67">
        <v>1.1574074074074073E-5</v>
      </c>
      <c r="F324" s="215" t="e">
        <f t="shared" si="14"/>
        <v>#N/A</v>
      </c>
      <c r="G324" t="str">
        <f>IF((ISERROR((VLOOKUP(B324,Calculation!C$3:C$2610,1,FALSE)))),"not entered","")</f>
        <v/>
      </c>
      <c r="H324" t="str">
        <f>IF(ISNA(VLOOKUP(D324,Calculation!$AI$12:$AI$88,1,FALSE)),"NO club name match","Club Name Match")</f>
        <v>NO club name match</v>
      </c>
    </row>
    <row r="325" spans="2:8" x14ac:dyDescent="0.2">
      <c r="B325" s="66" t="s">
        <v>5</v>
      </c>
      <c r="C325" s="67" t="str">
        <f t="shared" si="12"/>
        <v xml:space="preserve"> </v>
      </c>
      <c r="D325" s="64" t="str">
        <f t="shared" si="13"/>
        <v xml:space="preserve"> </v>
      </c>
      <c r="E325" s="67">
        <v>1.1574074074074073E-5</v>
      </c>
      <c r="F325" s="215" t="e">
        <f t="shared" si="14"/>
        <v>#N/A</v>
      </c>
      <c r="G325" t="str">
        <f>IF((ISERROR((VLOOKUP(B325,Calculation!C$3:C$2610,1,FALSE)))),"not entered","")</f>
        <v/>
      </c>
      <c r="H325" t="str">
        <f>IF(ISNA(VLOOKUP(D325,Calculation!$AI$12:$AI$88,1,FALSE)),"NO club name match","Club Name Match")</f>
        <v>NO club name match</v>
      </c>
    </row>
    <row r="326" spans="2:8" x14ac:dyDescent="0.2">
      <c r="B326" s="66" t="s">
        <v>5</v>
      </c>
      <c r="C326" s="67" t="str">
        <f t="shared" ref="C326:C389" si="15">VLOOKUP(B326,name,3,FALSE)</f>
        <v xml:space="preserve"> </v>
      </c>
      <c r="D326" s="64" t="str">
        <f t="shared" ref="D326:D389" si="16">VLOOKUP(B326,name,2,FALSE)</f>
        <v xml:space="preserve"> </v>
      </c>
      <c r="E326" s="67">
        <v>1.1574074074074073E-5</v>
      </c>
      <c r="F326" s="215" t="e">
        <f t="shared" ref="F326:F389" si="17">TRUNC((VLOOKUP(C326,C$4:E$5,3,FALSE))/(E326/10000))</f>
        <v>#N/A</v>
      </c>
      <c r="G326" t="str">
        <f>IF((ISERROR((VLOOKUP(B326,Calculation!C$3:C$2610,1,FALSE)))),"not entered","")</f>
        <v/>
      </c>
      <c r="H326" t="str">
        <f>IF(ISNA(VLOOKUP(D326,Calculation!$AI$12:$AI$88,1,FALSE)),"NO club name match","Club Name Match")</f>
        <v>NO club name match</v>
      </c>
    </row>
    <row r="327" spans="2:8" x14ac:dyDescent="0.2">
      <c r="B327" s="66" t="s">
        <v>5</v>
      </c>
      <c r="C327" s="67" t="str">
        <f t="shared" si="15"/>
        <v xml:space="preserve"> </v>
      </c>
      <c r="D327" s="64" t="str">
        <f t="shared" si="16"/>
        <v xml:space="preserve"> </v>
      </c>
      <c r="E327" s="67">
        <v>1.1574074074074073E-5</v>
      </c>
      <c r="F327" s="215" t="e">
        <f t="shared" si="17"/>
        <v>#N/A</v>
      </c>
      <c r="G327" t="str">
        <f>IF((ISERROR((VLOOKUP(B327,Calculation!C$3:C$2610,1,FALSE)))),"not entered","")</f>
        <v/>
      </c>
      <c r="H327" t="str">
        <f>IF(ISNA(VLOOKUP(D327,Calculation!$AI$12:$AI$88,1,FALSE)),"NO club name match","Club Name Match")</f>
        <v>NO club name match</v>
      </c>
    </row>
    <row r="328" spans="2:8" x14ac:dyDescent="0.2">
      <c r="B328" s="66" t="s">
        <v>5</v>
      </c>
      <c r="C328" s="67" t="str">
        <f t="shared" si="15"/>
        <v xml:space="preserve"> </v>
      </c>
      <c r="D328" s="64" t="str">
        <f t="shared" si="16"/>
        <v xml:space="preserve"> </v>
      </c>
      <c r="E328" s="67">
        <v>1.1574074074074073E-5</v>
      </c>
      <c r="F328" s="215" t="e">
        <f t="shared" si="17"/>
        <v>#N/A</v>
      </c>
      <c r="G328" t="str">
        <f>IF((ISERROR((VLOOKUP(B328,Calculation!C$3:C$2610,1,FALSE)))),"not entered","")</f>
        <v/>
      </c>
      <c r="H328" t="str">
        <f>IF(ISNA(VLOOKUP(D328,Calculation!$AI$12:$AI$88,1,FALSE)),"NO club name match","Club Name Match")</f>
        <v>NO club name match</v>
      </c>
    </row>
    <row r="329" spans="2:8" x14ac:dyDescent="0.2">
      <c r="B329" s="66" t="s">
        <v>5</v>
      </c>
      <c r="C329" s="67" t="str">
        <f t="shared" si="15"/>
        <v xml:space="preserve"> </v>
      </c>
      <c r="D329" s="64" t="str">
        <f t="shared" si="16"/>
        <v xml:space="preserve"> </v>
      </c>
      <c r="E329" s="67">
        <v>1.1574074074074073E-5</v>
      </c>
      <c r="F329" s="215" t="e">
        <f t="shared" si="17"/>
        <v>#N/A</v>
      </c>
      <c r="G329" t="str">
        <f>IF((ISERROR((VLOOKUP(B329,Calculation!C$3:C$2610,1,FALSE)))),"not entered","")</f>
        <v/>
      </c>
      <c r="H329" t="str">
        <f>IF(ISNA(VLOOKUP(D329,Calculation!$AI$12:$AI$88,1,FALSE)),"NO club name match","Club Name Match")</f>
        <v>NO club name match</v>
      </c>
    </row>
    <row r="330" spans="2:8" x14ac:dyDescent="0.2">
      <c r="B330" s="66" t="s">
        <v>5</v>
      </c>
      <c r="C330" s="67" t="str">
        <f t="shared" si="15"/>
        <v xml:space="preserve"> </v>
      </c>
      <c r="D330" s="64" t="str">
        <f t="shared" si="16"/>
        <v xml:space="preserve"> </v>
      </c>
      <c r="E330" s="67">
        <v>1.1574074074074073E-5</v>
      </c>
      <c r="F330" s="215" t="e">
        <f t="shared" si="17"/>
        <v>#N/A</v>
      </c>
      <c r="G330" t="str">
        <f>IF((ISERROR((VLOOKUP(B330,Calculation!C$3:C$2610,1,FALSE)))),"not entered","")</f>
        <v/>
      </c>
      <c r="H330" t="str">
        <f>IF(ISNA(VLOOKUP(D330,Calculation!$AI$12:$AI$88,1,FALSE)),"NO club name match","Club Name Match")</f>
        <v>NO club name match</v>
      </c>
    </row>
    <row r="331" spans="2:8" x14ac:dyDescent="0.2">
      <c r="B331" s="66" t="s">
        <v>5</v>
      </c>
      <c r="C331" s="67" t="str">
        <f t="shared" si="15"/>
        <v xml:space="preserve"> </v>
      </c>
      <c r="D331" s="64" t="str">
        <f t="shared" si="16"/>
        <v xml:space="preserve"> </v>
      </c>
      <c r="E331" s="67">
        <v>1.1574074074074073E-5</v>
      </c>
      <c r="F331" s="215" t="e">
        <f t="shared" si="17"/>
        <v>#N/A</v>
      </c>
      <c r="G331" t="str">
        <f>IF((ISERROR((VLOOKUP(B331,Calculation!C$3:C$2610,1,FALSE)))),"not entered","")</f>
        <v/>
      </c>
      <c r="H331" t="str">
        <f>IF(ISNA(VLOOKUP(D331,Calculation!$AI$12:$AI$88,1,FALSE)),"NO club name match","Club Name Match")</f>
        <v>NO club name match</v>
      </c>
    </row>
    <row r="332" spans="2:8" x14ac:dyDescent="0.2">
      <c r="B332" s="66" t="s">
        <v>5</v>
      </c>
      <c r="C332" s="67" t="str">
        <f t="shared" si="15"/>
        <v xml:space="preserve"> </v>
      </c>
      <c r="D332" s="64" t="str">
        <f t="shared" si="16"/>
        <v xml:space="preserve"> </v>
      </c>
      <c r="E332" s="67">
        <v>1.1574074074074073E-5</v>
      </c>
      <c r="F332" s="215" t="e">
        <f t="shared" si="17"/>
        <v>#N/A</v>
      </c>
      <c r="G332" t="str">
        <f>IF((ISERROR((VLOOKUP(B332,Calculation!C$3:C$2610,1,FALSE)))),"not entered","")</f>
        <v/>
      </c>
      <c r="H332" t="str">
        <f>IF(ISNA(VLOOKUP(D332,Calculation!$AI$12:$AI$88,1,FALSE)),"NO club name match","Club Name Match")</f>
        <v>NO club name match</v>
      </c>
    </row>
    <row r="333" spans="2:8" x14ac:dyDescent="0.2">
      <c r="B333" s="66" t="s">
        <v>5</v>
      </c>
      <c r="C333" s="67" t="str">
        <f t="shared" si="15"/>
        <v xml:space="preserve"> </v>
      </c>
      <c r="D333" s="64" t="str">
        <f t="shared" si="16"/>
        <v xml:space="preserve"> </v>
      </c>
      <c r="E333" s="67">
        <v>1.1574074074074073E-5</v>
      </c>
      <c r="F333" s="215" t="e">
        <f t="shared" si="17"/>
        <v>#N/A</v>
      </c>
      <c r="G333" t="str">
        <f>IF((ISERROR((VLOOKUP(B333,Calculation!C$3:C$2610,1,FALSE)))),"not entered","")</f>
        <v/>
      </c>
      <c r="H333" t="str">
        <f>IF(ISNA(VLOOKUP(D333,Calculation!$AI$12:$AI$88,1,FALSE)),"NO club name match","Club Name Match")</f>
        <v>NO club name match</v>
      </c>
    </row>
    <row r="334" spans="2:8" x14ac:dyDescent="0.2">
      <c r="B334" s="66" t="s">
        <v>5</v>
      </c>
      <c r="C334" s="67" t="str">
        <f t="shared" si="15"/>
        <v xml:space="preserve"> </v>
      </c>
      <c r="D334" s="64" t="str">
        <f t="shared" si="16"/>
        <v xml:space="preserve"> </v>
      </c>
      <c r="E334" s="67">
        <v>1.1574074074074073E-5</v>
      </c>
      <c r="F334" s="215" t="e">
        <f t="shared" si="17"/>
        <v>#N/A</v>
      </c>
      <c r="G334" t="str">
        <f>IF((ISERROR((VLOOKUP(B334,Calculation!C$3:C$2610,1,FALSE)))),"not entered","")</f>
        <v/>
      </c>
      <c r="H334" t="str">
        <f>IF(ISNA(VLOOKUP(D334,Calculation!$AI$12:$AI$88,1,FALSE)),"NO club name match","Club Name Match")</f>
        <v>NO club name match</v>
      </c>
    </row>
    <row r="335" spans="2:8" x14ac:dyDescent="0.2">
      <c r="B335" s="66" t="s">
        <v>5</v>
      </c>
      <c r="C335" s="67" t="str">
        <f t="shared" si="15"/>
        <v xml:space="preserve"> </v>
      </c>
      <c r="D335" s="64" t="str">
        <f t="shared" si="16"/>
        <v xml:space="preserve"> </v>
      </c>
      <c r="E335" s="67">
        <v>1.1574074074074073E-5</v>
      </c>
      <c r="F335" s="215" t="e">
        <f t="shared" si="17"/>
        <v>#N/A</v>
      </c>
      <c r="G335" t="str">
        <f>IF((ISERROR((VLOOKUP(B335,Calculation!C$3:C$2610,1,FALSE)))),"not entered","")</f>
        <v/>
      </c>
      <c r="H335" t="str">
        <f>IF(ISNA(VLOOKUP(D335,Calculation!$AI$12:$AI$88,1,FALSE)),"NO club name match","Club Name Match")</f>
        <v>NO club name match</v>
      </c>
    </row>
    <row r="336" spans="2:8" x14ac:dyDescent="0.2">
      <c r="B336" s="66" t="s">
        <v>5</v>
      </c>
      <c r="C336" s="67" t="str">
        <f t="shared" si="15"/>
        <v xml:space="preserve"> </v>
      </c>
      <c r="D336" s="64" t="str">
        <f t="shared" si="16"/>
        <v xml:space="preserve"> </v>
      </c>
      <c r="E336" s="67">
        <v>1.1574074074074073E-5</v>
      </c>
      <c r="F336" s="215" t="e">
        <f t="shared" si="17"/>
        <v>#N/A</v>
      </c>
      <c r="G336" t="str">
        <f>IF((ISERROR((VLOOKUP(B336,Calculation!C$3:C$2610,1,FALSE)))),"not entered","")</f>
        <v/>
      </c>
      <c r="H336" t="str">
        <f>IF(ISNA(VLOOKUP(D336,Calculation!$AI$12:$AI$88,1,FALSE)),"NO club name match","Club Name Match")</f>
        <v>NO club name match</v>
      </c>
    </row>
    <row r="337" spans="2:8" x14ac:dyDescent="0.2">
      <c r="B337" s="66" t="s">
        <v>5</v>
      </c>
      <c r="C337" s="67" t="str">
        <f t="shared" si="15"/>
        <v xml:space="preserve"> </v>
      </c>
      <c r="D337" s="64" t="str">
        <f t="shared" si="16"/>
        <v xml:space="preserve"> </v>
      </c>
      <c r="E337" s="67">
        <v>1.1574074074074073E-5</v>
      </c>
      <c r="F337" s="215" t="e">
        <f t="shared" si="17"/>
        <v>#N/A</v>
      </c>
      <c r="G337" t="str">
        <f>IF((ISERROR((VLOOKUP(B337,Calculation!C$3:C$2610,1,FALSE)))),"not entered","")</f>
        <v/>
      </c>
      <c r="H337" t="str">
        <f>IF(ISNA(VLOOKUP(D337,Calculation!$AI$12:$AI$88,1,FALSE)),"NO club name match","Club Name Match")</f>
        <v>NO club name match</v>
      </c>
    </row>
    <row r="338" spans="2:8" x14ac:dyDescent="0.2">
      <c r="B338" s="66" t="s">
        <v>5</v>
      </c>
      <c r="C338" s="67" t="str">
        <f t="shared" si="15"/>
        <v xml:space="preserve"> </v>
      </c>
      <c r="D338" s="64" t="str">
        <f t="shared" si="16"/>
        <v xml:space="preserve"> </v>
      </c>
      <c r="E338" s="67">
        <v>1.1574074074074073E-5</v>
      </c>
      <c r="F338" s="215" t="e">
        <f t="shared" si="17"/>
        <v>#N/A</v>
      </c>
      <c r="G338" t="str">
        <f>IF((ISERROR((VLOOKUP(B338,Calculation!C$3:C$2610,1,FALSE)))),"not entered","")</f>
        <v/>
      </c>
      <c r="H338" t="str">
        <f>IF(ISNA(VLOOKUP(D338,Calculation!$AI$12:$AI$88,1,FALSE)),"NO club name match","Club Name Match")</f>
        <v>NO club name match</v>
      </c>
    </row>
    <row r="339" spans="2:8" x14ac:dyDescent="0.2">
      <c r="B339" s="66" t="s">
        <v>5</v>
      </c>
      <c r="C339" s="67" t="str">
        <f t="shared" si="15"/>
        <v xml:space="preserve"> </v>
      </c>
      <c r="D339" s="64" t="str">
        <f t="shared" si="16"/>
        <v xml:space="preserve"> </v>
      </c>
      <c r="E339" s="67">
        <v>1.1574074074074073E-5</v>
      </c>
      <c r="F339" s="215" t="e">
        <f t="shared" si="17"/>
        <v>#N/A</v>
      </c>
      <c r="G339" t="str">
        <f>IF((ISERROR((VLOOKUP(B339,Calculation!C$3:C$2610,1,FALSE)))),"not entered","")</f>
        <v/>
      </c>
      <c r="H339" t="str">
        <f>IF(ISNA(VLOOKUP(D339,Calculation!$AI$12:$AI$88,1,FALSE)),"NO club name match","Club Name Match")</f>
        <v>NO club name match</v>
      </c>
    </row>
    <row r="340" spans="2:8" x14ac:dyDescent="0.2">
      <c r="B340" s="66" t="s">
        <v>5</v>
      </c>
      <c r="C340" s="67" t="str">
        <f t="shared" si="15"/>
        <v xml:space="preserve"> </v>
      </c>
      <c r="D340" s="64" t="str">
        <f t="shared" si="16"/>
        <v xml:space="preserve"> </v>
      </c>
      <c r="E340" s="67">
        <v>1.1574074074074073E-5</v>
      </c>
      <c r="F340" s="215" t="e">
        <f t="shared" si="17"/>
        <v>#N/A</v>
      </c>
      <c r="G340" t="str">
        <f>IF((ISERROR((VLOOKUP(B340,Calculation!C$3:C$2610,1,FALSE)))),"not entered","")</f>
        <v/>
      </c>
      <c r="H340" t="str">
        <f>IF(ISNA(VLOOKUP(D340,Calculation!$AI$12:$AI$88,1,FALSE)),"NO club name match","Club Name Match")</f>
        <v>NO club name match</v>
      </c>
    </row>
    <row r="341" spans="2:8" x14ac:dyDescent="0.2">
      <c r="B341" s="66" t="s">
        <v>5</v>
      </c>
      <c r="C341" s="67" t="str">
        <f t="shared" si="15"/>
        <v xml:space="preserve"> </v>
      </c>
      <c r="D341" s="64" t="str">
        <f t="shared" si="16"/>
        <v xml:space="preserve"> </v>
      </c>
      <c r="E341" s="67">
        <v>1.1574074074074073E-5</v>
      </c>
      <c r="F341" s="215" t="e">
        <f t="shared" si="17"/>
        <v>#N/A</v>
      </c>
      <c r="G341" t="str">
        <f>IF((ISERROR((VLOOKUP(B341,Calculation!C$3:C$2610,1,FALSE)))),"not entered","")</f>
        <v/>
      </c>
      <c r="H341" t="str">
        <f>IF(ISNA(VLOOKUP(D341,Calculation!$AI$12:$AI$88,1,FALSE)),"NO club name match","Club Name Match")</f>
        <v>NO club name match</v>
      </c>
    </row>
    <row r="342" spans="2:8" x14ac:dyDescent="0.2">
      <c r="B342" s="66" t="s">
        <v>5</v>
      </c>
      <c r="C342" s="67" t="str">
        <f t="shared" si="15"/>
        <v xml:space="preserve"> </v>
      </c>
      <c r="D342" s="64" t="str">
        <f t="shared" si="16"/>
        <v xml:space="preserve"> </v>
      </c>
      <c r="E342" s="67">
        <v>1.1574074074074073E-5</v>
      </c>
      <c r="F342" s="215" t="e">
        <f t="shared" si="17"/>
        <v>#N/A</v>
      </c>
      <c r="G342" t="str">
        <f>IF((ISERROR((VLOOKUP(B342,Calculation!C$3:C$2610,1,FALSE)))),"not entered","")</f>
        <v/>
      </c>
      <c r="H342" t="str">
        <f>IF(ISNA(VLOOKUP(D342,Calculation!$AI$12:$AI$88,1,FALSE)),"NO club name match","Club Name Match")</f>
        <v>NO club name match</v>
      </c>
    </row>
    <row r="343" spans="2:8" x14ac:dyDescent="0.2">
      <c r="B343" s="66" t="s">
        <v>5</v>
      </c>
      <c r="C343" s="67" t="str">
        <f t="shared" si="15"/>
        <v xml:space="preserve"> </v>
      </c>
      <c r="D343" s="64" t="str">
        <f t="shared" si="16"/>
        <v xml:space="preserve"> </v>
      </c>
      <c r="E343" s="67">
        <v>1.1574074074074073E-5</v>
      </c>
      <c r="F343" s="215" t="e">
        <f t="shared" si="17"/>
        <v>#N/A</v>
      </c>
      <c r="G343" t="str">
        <f>IF((ISERROR((VLOOKUP(B343,Calculation!C$3:C$2610,1,FALSE)))),"not entered","")</f>
        <v/>
      </c>
      <c r="H343" t="str">
        <f>IF(ISNA(VLOOKUP(D343,Calculation!$AI$12:$AI$88,1,FALSE)),"NO club name match","Club Name Match")</f>
        <v>NO club name match</v>
      </c>
    </row>
    <row r="344" spans="2:8" x14ac:dyDescent="0.2">
      <c r="B344" s="66" t="s">
        <v>5</v>
      </c>
      <c r="C344" s="67" t="str">
        <f t="shared" si="15"/>
        <v xml:space="preserve"> </v>
      </c>
      <c r="D344" s="64" t="str">
        <f t="shared" si="16"/>
        <v xml:space="preserve"> </v>
      </c>
      <c r="E344" s="67">
        <v>1.1574074074074073E-5</v>
      </c>
      <c r="F344" s="215" t="e">
        <f t="shared" si="17"/>
        <v>#N/A</v>
      </c>
      <c r="G344" t="str">
        <f>IF((ISERROR((VLOOKUP(B344,Calculation!C$3:C$2610,1,FALSE)))),"not entered","")</f>
        <v/>
      </c>
      <c r="H344" t="str">
        <f>IF(ISNA(VLOOKUP(D344,Calculation!$AI$12:$AI$88,1,FALSE)),"NO club name match","Club Name Match")</f>
        <v>NO club name match</v>
      </c>
    </row>
    <row r="345" spans="2:8" x14ac:dyDescent="0.2">
      <c r="B345" s="66" t="s">
        <v>5</v>
      </c>
      <c r="C345" s="67" t="str">
        <f t="shared" si="15"/>
        <v xml:space="preserve"> </v>
      </c>
      <c r="D345" s="64" t="str">
        <f t="shared" si="16"/>
        <v xml:space="preserve"> </v>
      </c>
      <c r="E345" s="67">
        <v>1.1574074074074073E-5</v>
      </c>
      <c r="F345" s="215" t="e">
        <f t="shared" si="17"/>
        <v>#N/A</v>
      </c>
      <c r="G345" t="str">
        <f>IF((ISERROR((VLOOKUP(B345,Calculation!C$3:C$2610,1,FALSE)))),"not entered","")</f>
        <v/>
      </c>
      <c r="H345" t="str">
        <f>IF(ISNA(VLOOKUP(D345,Calculation!$AI$12:$AI$88,1,FALSE)),"NO club name match","Club Name Match")</f>
        <v>NO club name match</v>
      </c>
    </row>
    <row r="346" spans="2:8" x14ac:dyDescent="0.2">
      <c r="B346" s="66" t="s">
        <v>5</v>
      </c>
      <c r="C346" s="67" t="str">
        <f t="shared" si="15"/>
        <v xml:space="preserve"> </v>
      </c>
      <c r="D346" s="64" t="str">
        <f t="shared" si="16"/>
        <v xml:space="preserve"> </v>
      </c>
      <c r="E346" s="67">
        <v>1.1574074074074073E-5</v>
      </c>
      <c r="F346" s="215" t="e">
        <f t="shared" si="17"/>
        <v>#N/A</v>
      </c>
      <c r="G346" t="str">
        <f>IF((ISERROR((VLOOKUP(B346,Calculation!C$3:C$2610,1,FALSE)))),"not entered","")</f>
        <v/>
      </c>
      <c r="H346" t="str">
        <f>IF(ISNA(VLOOKUP(D346,Calculation!$AI$12:$AI$88,1,FALSE)),"NO club name match","Club Name Match")</f>
        <v>NO club name match</v>
      </c>
    </row>
    <row r="347" spans="2:8" x14ac:dyDescent="0.2">
      <c r="B347" s="66" t="s">
        <v>5</v>
      </c>
      <c r="C347" s="67" t="str">
        <f t="shared" si="15"/>
        <v xml:space="preserve"> </v>
      </c>
      <c r="D347" s="64" t="str">
        <f t="shared" si="16"/>
        <v xml:space="preserve"> </v>
      </c>
      <c r="E347" s="67">
        <v>1.1574074074074073E-5</v>
      </c>
      <c r="F347" s="215" t="e">
        <f t="shared" si="17"/>
        <v>#N/A</v>
      </c>
      <c r="G347" t="str">
        <f>IF((ISERROR((VLOOKUP(B347,Calculation!C$3:C$2610,1,FALSE)))),"not entered","")</f>
        <v/>
      </c>
      <c r="H347" t="str">
        <f>IF(ISNA(VLOOKUP(D347,Calculation!$AI$12:$AI$88,1,FALSE)),"NO club name match","Club Name Match")</f>
        <v>NO club name match</v>
      </c>
    </row>
    <row r="348" spans="2:8" x14ac:dyDescent="0.2">
      <c r="B348" s="66" t="s">
        <v>5</v>
      </c>
      <c r="C348" s="67" t="str">
        <f t="shared" si="15"/>
        <v xml:space="preserve"> </v>
      </c>
      <c r="D348" s="64" t="str">
        <f t="shared" si="16"/>
        <v xml:space="preserve"> </v>
      </c>
      <c r="E348" s="67">
        <v>1.1574074074074073E-5</v>
      </c>
      <c r="F348" s="215" t="e">
        <f t="shared" si="17"/>
        <v>#N/A</v>
      </c>
      <c r="G348" t="str">
        <f>IF((ISERROR((VLOOKUP(B348,Calculation!C$3:C$2610,1,FALSE)))),"not entered","")</f>
        <v/>
      </c>
      <c r="H348" t="str">
        <f>IF(ISNA(VLOOKUP(D348,Calculation!$AI$12:$AI$88,1,FALSE)),"NO club name match","Club Name Match")</f>
        <v>NO club name match</v>
      </c>
    </row>
    <row r="349" spans="2:8" x14ac:dyDescent="0.2">
      <c r="B349" s="66" t="s">
        <v>5</v>
      </c>
      <c r="C349" s="67" t="str">
        <f t="shared" si="15"/>
        <v xml:space="preserve"> </v>
      </c>
      <c r="D349" s="64" t="str">
        <f t="shared" si="16"/>
        <v xml:space="preserve"> </v>
      </c>
      <c r="E349" s="67">
        <v>1.1574074074074073E-5</v>
      </c>
      <c r="F349" s="215" t="e">
        <f t="shared" si="17"/>
        <v>#N/A</v>
      </c>
      <c r="G349" t="str">
        <f>IF((ISERROR((VLOOKUP(B349,Calculation!C$3:C$2610,1,FALSE)))),"not entered","")</f>
        <v/>
      </c>
      <c r="H349" t="str">
        <f>IF(ISNA(VLOOKUP(D349,Calculation!$AI$12:$AI$88,1,FALSE)),"NO club name match","Club Name Match")</f>
        <v>NO club name match</v>
      </c>
    </row>
    <row r="350" spans="2:8" x14ac:dyDescent="0.2">
      <c r="B350" s="66" t="s">
        <v>5</v>
      </c>
      <c r="C350" s="67" t="str">
        <f t="shared" si="15"/>
        <v xml:space="preserve"> </v>
      </c>
      <c r="D350" s="64" t="str">
        <f t="shared" si="16"/>
        <v xml:space="preserve"> </v>
      </c>
      <c r="E350" s="67">
        <v>1.1574074074074073E-5</v>
      </c>
      <c r="F350" s="215" t="e">
        <f t="shared" si="17"/>
        <v>#N/A</v>
      </c>
      <c r="G350" t="str">
        <f>IF((ISERROR((VLOOKUP(B350,Calculation!C$3:C$2610,1,FALSE)))),"not entered","")</f>
        <v/>
      </c>
      <c r="H350" t="str">
        <f>IF(ISNA(VLOOKUP(D350,Calculation!$AI$12:$AI$88,1,FALSE)),"NO club name match","Club Name Match")</f>
        <v>NO club name match</v>
      </c>
    </row>
    <row r="351" spans="2:8" x14ac:dyDescent="0.2">
      <c r="B351" s="66" t="s">
        <v>5</v>
      </c>
      <c r="C351" s="67" t="str">
        <f t="shared" si="15"/>
        <v xml:space="preserve"> </v>
      </c>
      <c r="D351" s="64" t="str">
        <f t="shared" si="16"/>
        <v xml:space="preserve"> </v>
      </c>
      <c r="E351" s="67">
        <v>1.1574074074074073E-5</v>
      </c>
      <c r="F351" s="215" t="e">
        <f t="shared" si="17"/>
        <v>#N/A</v>
      </c>
      <c r="G351" t="str">
        <f>IF((ISERROR((VLOOKUP(B351,Calculation!C$3:C$2610,1,FALSE)))),"not entered","")</f>
        <v/>
      </c>
      <c r="H351" t="str">
        <f>IF(ISNA(VLOOKUP(D351,Calculation!$AI$12:$AI$88,1,FALSE)),"NO club name match","Club Name Match")</f>
        <v>NO club name match</v>
      </c>
    </row>
    <row r="352" spans="2:8" x14ac:dyDescent="0.2">
      <c r="B352" s="66" t="s">
        <v>5</v>
      </c>
      <c r="C352" s="67" t="str">
        <f t="shared" si="15"/>
        <v xml:space="preserve"> </v>
      </c>
      <c r="D352" s="64" t="str">
        <f t="shared" si="16"/>
        <v xml:space="preserve"> </v>
      </c>
      <c r="E352" s="67">
        <v>1.1574074074074073E-5</v>
      </c>
      <c r="F352" s="215" t="e">
        <f t="shared" si="17"/>
        <v>#N/A</v>
      </c>
      <c r="G352" t="str">
        <f>IF((ISERROR((VLOOKUP(B352,Calculation!C$3:C$2610,1,FALSE)))),"not entered","")</f>
        <v/>
      </c>
      <c r="H352" t="str">
        <f>IF(ISNA(VLOOKUP(D352,Calculation!$AI$12:$AI$88,1,FALSE)),"NO club name match","Club Name Match")</f>
        <v>NO club name match</v>
      </c>
    </row>
    <row r="353" spans="2:8" x14ac:dyDescent="0.2">
      <c r="B353" s="66" t="s">
        <v>5</v>
      </c>
      <c r="C353" s="67" t="str">
        <f t="shared" si="15"/>
        <v xml:space="preserve"> </v>
      </c>
      <c r="D353" s="64" t="str">
        <f t="shared" si="16"/>
        <v xml:space="preserve"> </v>
      </c>
      <c r="E353" s="67">
        <v>1.1574074074074073E-5</v>
      </c>
      <c r="F353" s="215" t="e">
        <f t="shared" si="17"/>
        <v>#N/A</v>
      </c>
      <c r="G353" t="str">
        <f>IF((ISERROR((VLOOKUP(B353,Calculation!C$3:C$2610,1,FALSE)))),"not entered","")</f>
        <v/>
      </c>
      <c r="H353" t="str">
        <f>IF(ISNA(VLOOKUP(D353,Calculation!$AI$12:$AI$88,1,FALSE)),"NO club name match","Club Name Match")</f>
        <v>NO club name match</v>
      </c>
    </row>
    <row r="354" spans="2:8" x14ac:dyDescent="0.2">
      <c r="B354" s="66" t="s">
        <v>5</v>
      </c>
      <c r="C354" s="67" t="str">
        <f t="shared" si="15"/>
        <v xml:space="preserve"> </v>
      </c>
      <c r="D354" s="64" t="str">
        <f t="shared" si="16"/>
        <v xml:space="preserve"> </v>
      </c>
      <c r="E354" s="67">
        <v>1.1574074074074073E-5</v>
      </c>
      <c r="F354" s="215" t="e">
        <f t="shared" si="17"/>
        <v>#N/A</v>
      </c>
      <c r="G354" t="str">
        <f>IF((ISERROR((VLOOKUP(B354,Calculation!C$3:C$2610,1,FALSE)))),"not entered","")</f>
        <v/>
      </c>
      <c r="H354" t="str">
        <f>IF(ISNA(VLOOKUP(D354,Calculation!$AI$12:$AI$88,1,FALSE)),"NO club name match","Club Name Match")</f>
        <v>NO club name match</v>
      </c>
    </row>
    <row r="355" spans="2:8" x14ac:dyDescent="0.2">
      <c r="B355" s="66" t="s">
        <v>5</v>
      </c>
      <c r="C355" s="67" t="str">
        <f t="shared" si="15"/>
        <v xml:space="preserve"> </v>
      </c>
      <c r="D355" s="64" t="str">
        <f t="shared" si="16"/>
        <v xml:space="preserve"> </v>
      </c>
      <c r="E355" s="67">
        <v>1.1574074074074073E-5</v>
      </c>
      <c r="F355" s="215" t="e">
        <f t="shared" si="17"/>
        <v>#N/A</v>
      </c>
      <c r="G355" t="str">
        <f>IF((ISERROR((VLOOKUP(B355,Calculation!C$3:C$2610,1,FALSE)))),"not entered","")</f>
        <v/>
      </c>
      <c r="H355" t="str">
        <f>IF(ISNA(VLOOKUP(D355,Calculation!$AI$12:$AI$88,1,FALSE)),"NO club name match","Club Name Match")</f>
        <v>NO club name match</v>
      </c>
    </row>
    <row r="356" spans="2:8" x14ac:dyDescent="0.2">
      <c r="B356" s="66" t="s">
        <v>5</v>
      </c>
      <c r="C356" s="67" t="str">
        <f t="shared" si="15"/>
        <v xml:space="preserve"> </v>
      </c>
      <c r="D356" s="64" t="str">
        <f t="shared" si="16"/>
        <v xml:space="preserve"> </v>
      </c>
      <c r="E356" s="67">
        <v>1.1574074074074073E-5</v>
      </c>
      <c r="F356" s="215" t="e">
        <f t="shared" si="17"/>
        <v>#N/A</v>
      </c>
      <c r="G356" t="str">
        <f>IF((ISERROR((VLOOKUP(B356,Calculation!C$3:C$2610,1,FALSE)))),"not entered","")</f>
        <v/>
      </c>
      <c r="H356" t="str">
        <f>IF(ISNA(VLOOKUP(D356,Calculation!$AI$12:$AI$88,1,FALSE)),"NO club name match","Club Name Match")</f>
        <v>NO club name match</v>
      </c>
    </row>
    <row r="357" spans="2:8" x14ac:dyDescent="0.2">
      <c r="B357" s="66" t="s">
        <v>5</v>
      </c>
      <c r="C357" s="67" t="str">
        <f t="shared" si="15"/>
        <v xml:space="preserve"> </v>
      </c>
      <c r="D357" s="64" t="str">
        <f t="shared" si="16"/>
        <v xml:space="preserve"> </v>
      </c>
      <c r="E357" s="67">
        <v>1.1574074074074073E-5</v>
      </c>
      <c r="F357" s="215" t="e">
        <f t="shared" si="17"/>
        <v>#N/A</v>
      </c>
      <c r="G357" t="str">
        <f>IF((ISERROR((VLOOKUP(B357,Calculation!C$3:C$2610,1,FALSE)))),"not entered","")</f>
        <v/>
      </c>
      <c r="H357" t="str">
        <f>IF(ISNA(VLOOKUP(D357,Calculation!$AI$12:$AI$88,1,FALSE)),"NO club name match","Club Name Match")</f>
        <v>NO club name match</v>
      </c>
    </row>
    <row r="358" spans="2:8" x14ac:dyDescent="0.2">
      <c r="B358" s="66" t="s">
        <v>5</v>
      </c>
      <c r="C358" s="67" t="str">
        <f t="shared" si="15"/>
        <v xml:space="preserve"> </v>
      </c>
      <c r="D358" s="64" t="str">
        <f t="shared" si="16"/>
        <v xml:space="preserve"> </v>
      </c>
      <c r="E358" s="67">
        <v>1.1574074074074073E-5</v>
      </c>
      <c r="F358" s="215" t="e">
        <f t="shared" si="17"/>
        <v>#N/A</v>
      </c>
      <c r="G358" t="str">
        <f>IF((ISERROR((VLOOKUP(B358,Calculation!C$3:C$2610,1,FALSE)))),"not entered","")</f>
        <v/>
      </c>
      <c r="H358" t="str">
        <f>IF(ISNA(VLOOKUP(D358,Calculation!$AI$12:$AI$88,1,FALSE)),"NO club name match","Club Name Match")</f>
        <v>NO club name match</v>
      </c>
    </row>
    <row r="359" spans="2:8" x14ac:dyDescent="0.2">
      <c r="B359" s="66" t="s">
        <v>5</v>
      </c>
      <c r="C359" s="67" t="str">
        <f t="shared" si="15"/>
        <v xml:space="preserve"> </v>
      </c>
      <c r="D359" s="64" t="str">
        <f t="shared" si="16"/>
        <v xml:space="preserve"> </v>
      </c>
      <c r="E359" s="67">
        <v>1.1574074074074073E-5</v>
      </c>
      <c r="F359" s="215" t="e">
        <f t="shared" si="17"/>
        <v>#N/A</v>
      </c>
      <c r="G359" t="str">
        <f>IF((ISERROR((VLOOKUP(B359,Calculation!C$3:C$2610,1,FALSE)))),"not entered","")</f>
        <v/>
      </c>
      <c r="H359" t="str">
        <f>IF(ISNA(VLOOKUP(D359,Calculation!$AI$12:$AI$88,1,FALSE)),"NO club name match","Club Name Match")</f>
        <v>NO club name match</v>
      </c>
    </row>
    <row r="360" spans="2:8" x14ac:dyDescent="0.2">
      <c r="B360" s="66" t="s">
        <v>5</v>
      </c>
      <c r="C360" s="67" t="str">
        <f t="shared" si="15"/>
        <v xml:space="preserve"> </v>
      </c>
      <c r="D360" s="64" t="str">
        <f t="shared" si="16"/>
        <v xml:space="preserve"> </v>
      </c>
      <c r="E360" s="67">
        <v>1.1574074074074073E-5</v>
      </c>
      <c r="F360" s="215" t="e">
        <f t="shared" si="17"/>
        <v>#N/A</v>
      </c>
      <c r="G360" t="str">
        <f>IF((ISERROR((VLOOKUP(B360,Calculation!C$3:C$2610,1,FALSE)))),"not entered","")</f>
        <v/>
      </c>
      <c r="H360" t="str">
        <f>IF(ISNA(VLOOKUP(D360,Calculation!$AI$12:$AI$88,1,FALSE)),"NO club name match","Club Name Match")</f>
        <v>NO club name match</v>
      </c>
    </row>
    <row r="361" spans="2:8" x14ac:dyDescent="0.2">
      <c r="B361" s="66" t="s">
        <v>5</v>
      </c>
      <c r="C361" s="67" t="str">
        <f t="shared" si="15"/>
        <v xml:space="preserve"> </v>
      </c>
      <c r="D361" s="64" t="str">
        <f t="shared" si="16"/>
        <v xml:space="preserve"> </v>
      </c>
      <c r="E361" s="67">
        <v>1.1574074074074073E-5</v>
      </c>
      <c r="F361" s="215" t="e">
        <f t="shared" si="17"/>
        <v>#N/A</v>
      </c>
      <c r="G361" t="str">
        <f>IF((ISERROR((VLOOKUP(B361,Calculation!C$3:C$2610,1,FALSE)))),"not entered","")</f>
        <v/>
      </c>
      <c r="H361" t="str">
        <f>IF(ISNA(VLOOKUP(D361,Calculation!$AI$12:$AI$88,1,FALSE)),"NO club name match","Club Name Match")</f>
        <v>NO club name match</v>
      </c>
    </row>
    <row r="362" spans="2:8" x14ac:dyDescent="0.2">
      <c r="B362" s="66" t="s">
        <v>5</v>
      </c>
      <c r="C362" s="67" t="str">
        <f t="shared" si="15"/>
        <v xml:space="preserve"> </v>
      </c>
      <c r="D362" s="64" t="str">
        <f t="shared" si="16"/>
        <v xml:space="preserve"> </v>
      </c>
      <c r="E362" s="67">
        <v>1.1574074074074073E-5</v>
      </c>
      <c r="F362" s="215" t="e">
        <f t="shared" si="17"/>
        <v>#N/A</v>
      </c>
      <c r="G362" t="str">
        <f>IF((ISERROR((VLOOKUP(B362,Calculation!C$3:C$2610,1,FALSE)))),"not entered","")</f>
        <v/>
      </c>
      <c r="H362" t="str">
        <f>IF(ISNA(VLOOKUP(D362,Calculation!$AI$12:$AI$88,1,FALSE)),"NO club name match","Club Name Match")</f>
        <v>NO club name match</v>
      </c>
    </row>
    <row r="363" spans="2:8" x14ac:dyDescent="0.2">
      <c r="B363" s="66" t="s">
        <v>5</v>
      </c>
      <c r="C363" s="67" t="str">
        <f t="shared" si="15"/>
        <v xml:space="preserve"> </v>
      </c>
      <c r="D363" s="64" t="str">
        <f t="shared" si="16"/>
        <v xml:space="preserve"> </v>
      </c>
      <c r="E363" s="67">
        <v>1.1574074074074073E-5</v>
      </c>
      <c r="F363" s="215" t="e">
        <f t="shared" si="17"/>
        <v>#N/A</v>
      </c>
      <c r="G363" t="str">
        <f>IF((ISERROR((VLOOKUP(B363,Calculation!C$3:C$2610,1,FALSE)))),"not entered","")</f>
        <v/>
      </c>
      <c r="H363" t="str">
        <f>IF(ISNA(VLOOKUP(D363,Calculation!$AI$12:$AI$88,1,FALSE)),"NO club name match","Club Name Match")</f>
        <v>NO club name match</v>
      </c>
    </row>
    <row r="364" spans="2:8" x14ac:dyDescent="0.2">
      <c r="B364" s="66" t="s">
        <v>5</v>
      </c>
      <c r="C364" s="67" t="str">
        <f t="shared" si="15"/>
        <v xml:space="preserve"> </v>
      </c>
      <c r="D364" s="64" t="str">
        <f t="shared" si="16"/>
        <v xml:space="preserve"> </v>
      </c>
      <c r="E364" s="67">
        <v>1.1574074074074073E-5</v>
      </c>
      <c r="F364" s="215" t="e">
        <f t="shared" si="17"/>
        <v>#N/A</v>
      </c>
      <c r="G364" t="str">
        <f>IF((ISERROR((VLOOKUP(B364,Calculation!C$3:C$2610,1,FALSE)))),"not entered","")</f>
        <v/>
      </c>
      <c r="H364" t="str">
        <f>IF(ISNA(VLOOKUP(D364,Calculation!$AI$12:$AI$88,1,FALSE)),"NO club name match","Club Name Match")</f>
        <v>NO club name match</v>
      </c>
    </row>
    <row r="365" spans="2:8" x14ac:dyDescent="0.2">
      <c r="B365" s="66" t="s">
        <v>5</v>
      </c>
      <c r="C365" s="67" t="str">
        <f t="shared" si="15"/>
        <v xml:space="preserve"> </v>
      </c>
      <c r="D365" s="64" t="str">
        <f t="shared" si="16"/>
        <v xml:space="preserve"> </v>
      </c>
      <c r="E365" s="67">
        <v>1.1574074074074073E-5</v>
      </c>
      <c r="F365" s="215" t="e">
        <f t="shared" si="17"/>
        <v>#N/A</v>
      </c>
      <c r="G365" t="str">
        <f>IF((ISERROR((VLOOKUP(B365,Calculation!C$3:C$2610,1,FALSE)))),"not entered","")</f>
        <v/>
      </c>
      <c r="H365" t="str">
        <f>IF(ISNA(VLOOKUP(D365,Calculation!$AI$12:$AI$88,1,FALSE)),"NO club name match","Club Name Match")</f>
        <v>NO club name match</v>
      </c>
    </row>
    <row r="366" spans="2:8" x14ac:dyDescent="0.2">
      <c r="B366" s="66" t="s">
        <v>5</v>
      </c>
      <c r="C366" s="67" t="str">
        <f t="shared" si="15"/>
        <v xml:space="preserve"> </v>
      </c>
      <c r="D366" s="64" t="str">
        <f t="shared" si="16"/>
        <v xml:space="preserve"> </v>
      </c>
      <c r="E366" s="67">
        <v>1.1574074074074073E-5</v>
      </c>
      <c r="F366" s="215" t="e">
        <f t="shared" si="17"/>
        <v>#N/A</v>
      </c>
      <c r="G366" t="str">
        <f>IF((ISERROR((VLOOKUP(B366,Calculation!C$3:C$2610,1,FALSE)))),"not entered","")</f>
        <v/>
      </c>
      <c r="H366" t="str">
        <f>IF(ISNA(VLOOKUP(D366,Calculation!$AI$12:$AI$88,1,FALSE)),"NO club name match","Club Name Match")</f>
        <v>NO club name match</v>
      </c>
    </row>
    <row r="367" spans="2:8" x14ac:dyDescent="0.2">
      <c r="B367" s="66" t="s">
        <v>5</v>
      </c>
      <c r="C367" s="67" t="str">
        <f t="shared" si="15"/>
        <v xml:space="preserve"> </v>
      </c>
      <c r="D367" s="64" t="str">
        <f t="shared" si="16"/>
        <v xml:space="preserve"> </v>
      </c>
      <c r="E367" s="67">
        <v>1.1574074074074073E-5</v>
      </c>
      <c r="F367" s="215" t="e">
        <f t="shared" si="17"/>
        <v>#N/A</v>
      </c>
      <c r="G367" t="str">
        <f>IF((ISERROR((VLOOKUP(B367,Calculation!C$3:C$2610,1,FALSE)))),"not entered","")</f>
        <v/>
      </c>
      <c r="H367" t="str">
        <f>IF(ISNA(VLOOKUP(D367,Calculation!$AI$12:$AI$88,1,FALSE)),"NO club name match","Club Name Match")</f>
        <v>NO club name match</v>
      </c>
    </row>
    <row r="368" spans="2:8" x14ac:dyDescent="0.2">
      <c r="B368" s="66" t="s">
        <v>5</v>
      </c>
      <c r="C368" s="67" t="str">
        <f t="shared" si="15"/>
        <v xml:space="preserve"> </v>
      </c>
      <c r="D368" s="64" t="str">
        <f t="shared" si="16"/>
        <v xml:space="preserve"> </v>
      </c>
      <c r="E368" s="67">
        <v>1.1574074074074073E-5</v>
      </c>
      <c r="F368" s="215" t="e">
        <f t="shared" si="17"/>
        <v>#N/A</v>
      </c>
      <c r="G368" t="str">
        <f>IF((ISERROR((VLOOKUP(B368,Calculation!C$3:C$2610,1,FALSE)))),"not entered","")</f>
        <v/>
      </c>
      <c r="H368" t="str">
        <f>IF(ISNA(VLOOKUP(D368,Calculation!$AI$12:$AI$88,1,FALSE)),"NO club name match","Club Name Match")</f>
        <v>NO club name match</v>
      </c>
    </row>
    <row r="369" spans="2:8" x14ac:dyDescent="0.2">
      <c r="B369" s="66" t="s">
        <v>5</v>
      </c>
      <c r="C369" s="67" t="str">
        <f t="shared" si="15"/>
        <v xml:space="preserve"> </v>
      </c>
      <c r="D369" s="64" t="str">
        <f t="shared" si="16"/>
        <v xml:space="preserve"> </v>
      </c>
      <c r="E369" s="67">
        <v>1.1574074074074073E-5</v>
      </c>
      <c r="F369" s="215" t="e">
        <f t="shared" si="17"/>
        <v>#N/A</v>
      </c>
      <c r="G369" t="str">
        <f>IF((ISERROR((VLOOKUP(B369,Calculation!C$3:C$2610,1,FALSE)))),"not entered","")</f>
        <v/>
      </c>
      <c r="H369" t="str">
        <f>IF(ISNA(VLOOKUP(D369,Calculation!$AI$12:$AI$88,1,FALSE)),"NO club name match","Club Name Match")</f>
        <v>NO club name match</v>
      </c>
    </row>
    <row r="370" spans="2:8" x14ac:dyDescent="0.2">
      <c r="B370" s="66" t="s">
        <v>5</v>
      </c>
      <c r="C370" s="67" t="str">
        <f t="shared" si="15"/>
        <v xml:space="preserve"> </v>
      </c>
      <c r="D370" s="64" t="str">
        <f t="shared" si="16"/>
        <v xml:space="preserve"> </v>
      </c>
      <c r="E370" s="67">
        <v>1.1574074074074073E-5</v>
      </c>
      <c r="F370" s="215" t="e">
        <f t="shared" si="17"/>
        <v>#N/A</v>
      </c>
      <c r="G370" t="str">
        <f>IF((ISERROR((VLOOKUP(B370,Calculation!C$3:C$2610,1,FALSE)))),"not entered","")</f>
        <v/>
      </c>
      <c r="H370" t="str">
        <f>IF(ISNA(VLOOKUP(D370,Calculation!$AI$12:$AI$88,1,FALSE)),"NO club name match","Club Name Match")</f>
        <v>NO club name match</v>
      </c>
    </row>
    <row r="371" spans="2:8" x14ac:dyDescent="0.2">
      <c r="B371" s="66" t="s">
        <v>5</v>
      </c>
      <c r="C371" s="67" t="str">
        <f t="shared" si="15"/>
        <v xml:space="preserve"> </v>
      </c>
      <c r="D371" s="64" t="str">
        <f t="shared" si="16"/>
        <v xml:space="preserve"> </v>
      </c>
      <c r="E371" s="67">
        <v>1.1574074074074073E-5</v>
      </c>
      <c r="F371" s="215" t="e">
        <f t="shared" si="17"/>
        <v>#N/A</v>
      </c>
      <c r="G371" t="str">
        <f>IF((ISERROR((VLOOKUP(B371,Calculation!C$3:C$2610,1,FALSE)))),"not entered","")</f>
        <v/>
      </c>
      <c r="H371" t="str">
        <f>IF(ISNA(VLOOKUP(D371,Calculation!$AI$12:$AI$88,1,FALSE)),"NO club name match","Club Name Match")</f>
        <v>NO club name match</v>
      </c>
    </row>
    <row r="372" spans="2:8" x14ac:dyDescent="0.2">
      <c r="B372" s="66" t="s">
        <v>5</v>
      </c>
      <c r="C372" s="67" t="str">
        <f t="shared" si="15"/>
        <v xml:space="preserve"> </v>
      </c>
      <c r="D372" s="64" t="str">
        <f t="shared" si="16"/>
        <v xml:space="preserve"> </v>
      </c>
      <c r="E372" s="67">
        <v>1.1574074074074073E-5</v>
      </c>
      <c r="F372" s="215" t="e">
        <f t="shared" si="17"/>
        <v>#N/A</v>
      </c>
      <c r="G372" t="str">
        <f>IF((ISERROR((VLOOKUP(B372,Calculation!C$3:C$2610,1,FALSE)))),"not entered","")</f>
        <v/>
      </c>
      <c r="H372" t="str">
        <f>IF(ISNA(VLOOKUP(D372,Calculation!$AI$12:$AI$88,1,FALSE)),"NO club name match","Club Name Match")</f>
        <v>NO club name match</v>
      </c>
    </row>
    <row r="373" spans="2:8" x14ac:dyDescent="0.2">
      <c r="B373" s="66" t="s">
        <v>5</v>
      </c>
      <c r="C373" s="67" t="str">
        <f t="shared" si="15"/>
        <v xml:space="preserve"> </v>
      </c>
      <c r="D373" s="64" t="str">
        <f t="shared" si="16"/>
        <v xml:space="preserve"> </v>
      </c>
      <c r="E373" s="67">
        <v>1.1574074074074073E-5</v>
      </c>
      <c r="F373" s="215" t="e">
        <f t="shared" si="17"/>
        <v>#N/A</v>
      </c>
      <c r="G373" t="str">
        <f>IF((ISERROR((VLOOKUP(B373,Calculation!C$3:C$2610,1,FALSE)))),"not entered","")</f>
        <v/>
      </c>
      <c r="H373" t="str">
        <f>IF(ISNA(VLOOKUP(D373,Calculation!$AI$12:$AI$88,1,FALSE)),"NO club name match","Club Name Match")</f>
        <v>NO club name match</v>
      </c>
    </row>
    <row r="374" spans="2:8" x14ac:dyDescent="0.2">
      <c r="B374" s="66" t="s">
        <v>5</v>
      </c>
      <c r="C374" s="67" t="str">
        <f t="shared" si="15"/>
        <v xml:space="preserve"> </v>
      </c>
      <c r="D374" s="64" t="str">
        <f t="shared" si="16"/>
        <v xml:space="preserve"> </v>
      </c>
      <c r="E374" s="67">
        <v>1.1574074074074073E-5</v>
      </c>
      <c r="F374" s="215" t="e">
        <f t="shared" si="17"/>
        <v>#N/A</v>
      </c>
      <c r="G374" t="str">
        <f>IF((ISERROR((VLOOKUP(B374,Calculation!C$3:C$2610,1,FALSE)))),"not entered","")</f>
        <v/>
      </c>
      <c r="H374" t="str">
        <f>IF(ISNA(VLOOKUP(D374,Calculation!$AI$12:$AI$88,1,FALSE)),"NO club name match","Club Name Match")</f>
        <v>NO club name match</v>
      </c>
    </row>
    <row r="375" spans="2:8" x14ac:dyDescent="0.2">
      <c r="B375" s="66" t="s">
        <v>5</v>
      </c>
      <c r="C375" s="67" t="str">
        <f t="shared" si="15"/>
        <v xml:space="preserve"> </v>
      </c>
      <c r="D375" s="64" t="str">
        <f t="shared" si="16"/>
        <v xml:space="preserve"> </v>
      </c>
      <c r="E375" s="67">
        <v>1.1574074074074073E-5</v>
      </c>
      <c r="F375" s="215" t="e">
        <f t="shared" si="17"/>
        <v>#N/A</v>
      </c>
      <c r="G375" t="str">
        <f>IF((ISERROR((VLOOKUP(B375,Calculation!C$3:C$2610,1,FALSE)))),"not entered","")</f>
        <v/>
      </c>
      <c r="H375" t="str">
        <f>IF(ISNA(VLOOKUP(D375,Calculation!$AI$12:$AI$88,1,FALSE)),"NO club name match","Club Name Match")</f>
        <v>NO club name match</v>
      </c>
    </row>
    <row r="376" spans="2:8" x14ac:dyDescent="0.2">
      <c r="B376" s="66" t="s">
        <v>5</v>
      </c>
      <c r="C376" s="67" t="str">
        <f t="shared" si="15"/>
        <v xml:space="preserve"> </v>
      </c>
      <c r="D376" s="64" t="str">
        <f t="shared" si="16"/>
        <v xml:space="preserve"> </v>
      </c>
      <c r="E376" s="67">
        <v>1.1574074074074073E-5</v>
      </c>
      <c r="F376" s="215" t="e">
        <f t="shared" si="17"/>
        <v>#N/A</v>
      </c>
      <c r="G376" t="str">
        <f>IF((ISERROR((VLOOKUP(B376,Calculation!C$3:C$2610,1,FALSE)))),"not entered","")</f>
        <v/>
      </c>
      <c r="H376" t="str">
        <f>IF(ISNA(VLOOKUP(D376,Calculation!$AI$12:$AI$88,1,FALSE)),"NO club name match","Club Name Match")</f>
        <v>NO club name match</v>
      </c>
    </row>
    <row r="377" spans="2:8" x14ac:dyDescent="0.2">
      <c r="B377" s="66" t="s">
        <v>5</v>
      </c>
      <c r="C377" s="67" t="str">
        <f t="shared" si="15"/>
        <v xml:space="preserve"> </v>
      </c>
      <c r="D377" s="64" t="str">
        <f t="shared" si="16"/>
        <v xml:space="preserve"> </v>
      </c>
      <c r="E377" s="67">
        <v>1.1574074074074073E-5</v>
      </c>
      <c r="F377" s="215" t="e">
        <f t="shared" si="17"/>
        <v>#N/A</v>
      </c>
      <c r="G377" t="str">
        <f>IF((ISERROR((VLOOKUP(B377,Calculation!C$3:C$2610,1,FALSE)))),"not entered","")</f>
        <v/>
      </c>
      <c r="H377" t="str">
        <f>IF(ISNA(VLOOKUP(D377,Calculation!$AI$12:$AI$88,1,FALSE)),"NO club name match","Club Name Match")</f>
        <v>NO club name match</v>
      </c>
    </row>
    <row r="378" spans="2:8" x14ac:dyDescent="0.2">
      <c r="B378" s="66" t="s">
        <v>5</v>
      </c>
      <c r="C378" s="67" t="str">
        <f t="shared" si="15"/>
        <v xml:space="preserve"> </v>
      </c>
      <c r="D378" s="64" t="str">
        <f t="shared" si="16"/>
        <v xml:space="preserve"> </v>
      </c>
      <c r="E378" s="67">
        <v>1.1574074074074073E-5</v>
      </c>
      <c r="F378" s="215" t="e">
        <f t="shared" si="17"/>
        <v>#N/A</v>
      </c>
      <c r="G378" t="str">
        <f>IF((ISERROR((VLOOKUP(B378,Calculation!C$3:C$2610,1,FALSE)))),"not entered","")</f>
        <v/>
      </c>
      <c r="H378" t="str">
        <f>IF(ISNA(VLOOKUP(D378,Calculation!$AI$12:$AI$88,1,FALSE)),"NO club name match","Club Name Match")</f>
        <v>NO club name match</v>
      </c>
    </row>
    <row r="379" spans="2:8" x14ac:dyDescent="0.2">
      <c r="B379" s="66" t="s">
        <v>5</v>
      </c>
      <c r="C379" s="67" t="str">
        <f t="shared" si="15"/>
        <v xml:space="preserve"> </v>
      </c>
      <c r="D379" s="64" t="str">
        <f t="shared" si="16"/>
        <v xml:space="preserve"> </v>
      </c>
      <c r="E379" s="67">
        <v>1.1574074074074073E-5</v>
      </c>
      <c r="F379" s="215" t="e">
        <f t="shared" si="17"/>
        <v>#N/A</v>
      </c>
      <c r="G379" t="str">
        <f>IF((ISERROR((VLOOKUP(B379,Calculation!C$3:C$2610,1,FALSE)))),"not entered","")</f>
        <v/>
      </c>
      <c r="H379" t="str">
        <f>IF(ISNA(VLOOKUP(D379,Calculation!$AI$12:$AI$88,1,FALSE)),"NO club name match","Club Name Match")</f>
        <v>NO club name match</v>
      </c>
    </row>
    <row r="380" spans="2:8" x14ac:dyDescent="0.2">
      <c r="B380" s="66" t="s">
        <v>5</v>
      </c>
      <c r="C380" s="67" t="str">
        <f t="shared" si="15"/>
        <v xml:space="preserve"> </v>
      </c>
      <c r="D380" s="64" t="str">
        <f t="shared" si="16"/>
        <v xml:space="preserve"> </v>
      </c>
      <c r="E380" s="67">
        <v>1.1574074074074073E-5</v>
      </c>
      <c r="F380" s="215" t="e">
        <f t="shared" si="17"/>
        <v>#N/A</v>
      </c>
      <c r="G380" t="str">
        <f>IF((ISERROR((VLOOKUP(B380,Calculation!C$3:C$2610,1,FALSE)))),"not entered","")</f>
        <v/>
      </c>
      <c r="H380" t="str">
        <f>IF(ISNA(VLOOKUP(D380,Calculation!$AI$12:$AI$88,1,FALSE)),"NO club name match","Club Name Match")</f>
        <v>NO club name match</v>
      </c>
    </row>
    <row r="381" spans="2:8" x14ac:dyDescent="0.2">
      <c r="B381" s="66" t="s">
        <v>5</v>
      </c>
      <c r="C381" s="67" t="str">
        <f t="shared" si="15"/>
        <v xml:space="preserve"> </v>
      </c>
      <c r="D381" s="64" t="str">
        <f t="shared" si="16"/>
        <v xml:space="preserve"> </v>
      </c>
      <c r="E381" s="67">
        <v>1.1574074074074073E-5</v>
      </c>
      <c r="F381" s="215" t="e">
        <f t="shared" si="17"/>
        <v>#N/A</v>
      </c>
      <c r="G381" t="str">
        <f>IF((ISERROR((VLOOKUP(B381,Calculation!C$3:C$2610,1,FALSE)))),"not entered","")</f>
        <v/>
      </c>
      <c r="H381" t="str">
        <f>IF(ISNA(VLOOKUP(D381,Calculation!$AI$12:$AI$88,1,FALSE)),"NO club name match","Club Name Match")</f>
        <v>NO club name match</v>
      </c>
    </row>
    <row r="382" spans="2:8" x14ac:dyDescent="0.2">
      <c r="B382" s="66" t="s">
        <v>5</v>
      </c>
      <c r="C382" s="67" t="str">
        <f t="shared" si="15"/>
        <v xml:space="preserve"> </v>
      </c>
      <c r="D382" s="64" t="str">
        <f t="shared" si="16"/>
        <v xml:space="preserve"> </v>
      </c>
      <c r="E382" s="67">
        <v>1.1574074074074073E-5</v>
      </c>
      <c r="F382" s="215" t="e">
        <f t="shared" si="17"/>
        <v>#N/A</v>
      </c>
      <c r="G382" t="str">
        <f>IF((ISERROR((VLOOKUP(B382,Calculation!C$3:C$2610,1,FALSE)))),"not entered","")</f>
        <v/>
      </c>
      <c r="H382" t="str">
        <f>IF(ISNA(VLOOKUP(D382,Calculation!$AI$12:$AI$88,1,FALSE)),"NO club name match","Club Name Match")</f>
        <v>NO club name match</v>
      </c>
    </row>
    <row r="383" spans="2:8" x14ac:dyDescent="0.2">
      <c r="B383" s="66" t="s">
        <v>5</v>
      </c>
      <c r="C383" s="67" t="str">
        <f t="shared" si="15"/>
        <v xml:space="preserve"> </v>
      </c>
      <c r="D383" s="64" t="str">
        <f t="shared" si="16"/>
        <v xml:space="preserve"> </v>
      </c>
      <c r="E383" s="67">
        <v>1.1574074074074073E-5</v>
      </c>
      <c r="F383" s="215" t="e">
        <f t="shared" si="17"/>
        <v>#N/A</v>
      </c>
      <c r="G383" t="str">
        <f>IF((ISERROR((VLOOKUP(B383,Calculation!C$3:C$2610,1,FALSE)))),"not entered","")</f>
        <v/>
      </c>
      <c r="H383" t="str">
        <f>IF(ISNA(VLOOKUP(D383,Calculation!$AI$12:$AI$88,1,FALSE)),"NO club name match","Club Name Match")</f>
        <v>NO club name match</v>
      </c>
    </row>
    <row r="384" spans="2:8" x14ac:dyDescent="0.2">
      <c r="B384" s="66" t="s">
        <v>5</v>
      </c>
      <c r="C384" s="67" t="str">
        <f t="shared" si="15"/>
        <v xml:space="preserve"> </v>
      </c>
      <c r="D384" s="64" t="str">
        <f t="shared" si="16"/>
        <v xml:space="preserve"> </v>
      </c>
      <c r="E384" s="67">
        <v>1.1574074074074073E-5</v>
      </c>
      <c r="F384" s="215" t="e">
        <f t="shared" si="17"/>
        <v>#N/A</v>
      </c>
      <c r="G384" t="str">
        <f>IF((ISERROR((VLOOKUP(B384,Calculation!C$3:C$2610,1,FALSE)))),"not entered","")</f>
        <v/>
      </c>
      <c r="H384" t="str">
        <f>IF(ISNA(VLOOKUP(D384,Calculation!$AI$12:$AI$88,1,FALSE)),"NO club name match","Club Name Match")</f>
        <v>NO club name match</v>
      </c>
    </row>
    <row r="385" spans="2:8" x14ac:dyDescent="0.2">
      <c r="B385" s="66" t="s">
        <v>5</v>
      </c>
      <c r="C385" s="67" t="str">
        <f t="shared" si="15"/>
        <v xml:space="preserve"> </v>
      </c>
      <c r="D385" s="64" t="str">
        <f t="shared" si="16"/>
        <v xml:space="preserve"> </v>
      </c>
      <c r="E385" s="67">
        <v>1.1574074074074073E-5</v>
      </c>
      <c r="F385" s="215" t="e">
        <f t="shared" si="17"/>
        <v>#N/A</v>
      </c>
      <c r="G385" t="str">
        <f>IF((ISERROR((VLOOKUP(B385,Calculation!C$3:C$2610,1,FALSE)))),"not entered","")</f>
        <v/>
      </c>
      <c r="H385" t="str">
        <f>IF(ISNA(VLOOKUP(D385,Calculation!$AI$12:$AI$88,1,FALSE)),"NO club name match","Club Name Match")</f>
        <v>NO club name match</v>
      </c>
    </row>
    <row r="386" spans="2:8" x14ac:dyDescent="0.2">
      <c r="B386" s="66" t="s">
        <v>5</v>
      </c>
      <c r="C386" s="67" t="str">
        <f t="shared" si="15"/>
        <v xml:space="preserve"> </v>
      </c>
      <c r="D386" s="64" t="str">
        <f t="shared" si="16"/>
        <v xml:space="preserve"> </v>
      </c>
      <c r="E386" s="67">
        <v>1.1574074074074073E-5</v>
      </c>
      <c r="F386" s="215" t="e">
        <f t="shared" si="17"/>
        <v>#N/A</v>
      </c>
      <c r="G386" t="str">
        <f>IF((ISERROR((VLOOKUP(B386,Calculation!C$3:C$2610,1,FALSE)))),"not entered","")</f>
        <v/>
      </c>
      <c r="H386" t="str">
        <f>IF(ISNA(VLOOKUP(D386,Calculation!$AI$12:$AI$88,1,FALSE)),"NO club name match","Club Name Match")</f>
        <v>NO club name match</v>
      </c>
    </row>
    <row r="387" spans="2:8" x14ac:dyDescent="0.2">
      <c r="B387" s="66" t="s">
        <v>5</v>
      </c>
      <c r="C387" s="67" t="str">
        <f t="shared" si="15"/>
        <v xml:space="preserve"> </v>
      </c>
      <c r="D387" s="64" t="str">
        <f t="shared" si="16"/>
        <v xml:space="preserve"> </v>
      </c>
      <c r="E387" s="67">
        <v>1.1574074074074073E-5</v>
      </c>
      <c r="F387" s="215" t="e">
        <f t="shared" si="17"/>
        <v>#N/A</v>
      </c>
      <c r="G387" t="str">
        <f>IF((ISERROR((VLOOKUP(B387,Calculation!C$3:C$2610,1,FALSE)))),"not entered","")</f>
        <v/>
      </c>
      <c r="H387" t="str">
        <f>IF(ISNA(VLOOKUP(D387,Calculation!$AI$12:$AI$88,1,FALSE)),"NO club name match","Club Name Match")</f>
        <v>NO club name match</v>
      </c>
    </row>
    <row r="388" spans="2:8" x14ac:dyDescent="0.2">
      <c r="B388" s="66" t="s">
        <v>5</v>
      </c>
      <c r="C388" s="67" t="str">
        <f t="shared" si="15"/>
        <v xml:space="preserve"> </v>
      </c>
      <c r="D388" s="64" t="str">
        <f t="shared" si="16"/>
        <v xml:space="preserve"> </v>
      </c>
      <c r="E388" s="67">
        <v>1.1574074074074073E-5</v>
      </c>
      <c r="F388" s="215" t="e">
        <f t="shared" si="17"/>
        <v>#N/A</v>
      </c>
      <c r="G388" t="str">
        <f>IF((ISERROR((VLOOKUP(B388,Calculation!C$3:C$2610,1,FALSE)))),"not entered","")</f>
        <v/>
      </c>
      <c r="H388" t="str">
        <f>IF(ISNA(VLOOKUP(D388,Calculation!$AI$12:$AI$88,1,FALSE)),"NO club name match","Club Name Match")</f>
        <v>NO club name match</v>
      </c>
    </row>
    <row r="389" spans="2:8" x14ac:dyDescent="0.2">
      <c r="B389" s="66" t="s">
        <v>5</v>
      </c>
      <c r="C389" s="67" t="str">
        <f t="shared" si="15"/>
        <v xml:space="preserve"> </v>
      </c>
      <c r="D389" s="64" t="str">
        <f t="shared" si="16"/>
        <v xml:space="preserve"> </v>
      </c>
      <c r="E389" s="67">
        <v>1.1574074074074073E-5</v>
      </c>
      <c r="F389" s="215" t="e">
        <f t="shared" si="17"/>
        <v>#N/A</v>
      </c>
      <c r="G389" t="str">
        <f>IF((ISERROR((VLOOKUP(B389,Calculation!C$3:C$2610,1,FALSE)))),"not entered","")</f>
        <v/>
      </c>
      <c r="H389" t="str">
        <f>IF(ISNA(VLOOKUP(D389,Calculation!$AI$12:$AI$88,1,FALSE)),"NO club name match","Club Name Match")</f>
        <v>NO club name match</v>
      </c>
    </row>
    <row r="390" spans="2:8" x14ac:dyDescent="0.2">
      <c r="B390" s="66" t="s">
        <v>5</v>
      </c>
      <c r="C390" s="67" t="str">
        <f t="shared" ref="C390:C453" si="18">VLOOKUP(B390,name,3,FALSE)</f>
        <v xml:space="preserve"> </v>
      </c>
      <c r="D390" s="64" t="str">
        <f t="shared" ref="D390:D453" si="19">VLOOKUP(B390,name,2,FALSE)</f>
        <v xml:space="preserve"> </v>
      </c>
      <c r="E390" s="67">
        <v>1.1574074074074073E-5</v>
      </c>
      <c r="F390" s="215" t="e">
        <f t="shared" ref="F390:F453" si="20">TRUNC((VLOOKUP(C390,C$4:E$5,3,FALSE))/(E390/10000))</f>
        <v>#N/A</v>
      </c>
      <c r="G390" t="str">
        <f>IF((ISERROR((VLOOKUP(B390,Calculation!C$3:C$2610,1,FALSE)))),"not entered","")</f>
        <v/>
      </c>
      <c r="H390" t="str">
        <f>IF(ISNA(VLOOKUP(D390,Calculation!$AI$12:$AI$88,1,FALSE)),"NO club name match","Club Name Match")</f>
        <v>NO club name match</v>
      </c>
    </row>
    <row r="391" spans="2:8" x14ac:dyDescent="0.2">
      <c r="B391" s="66" t="s">
        <v>5</v>
      </c>
      <c r="C391" s="67" t="str">
        <f t="shared" si="18"/>
        <v xml:space="preserve"> </v>
      </c>
      <c r="D391" s="64" t="str">
        <f t="shared" si="19"/>
        <v xml:space="preserve"> </v>
      </c>
      <c r="E391" s="67">
        <v>1.1574074074074073E-5</v>
      </c>
      <c r="F391" s="215" t="e">
        <f t="shared" si="20"/>
        <v>#N/A</v>
      </c>
      <c r="G391" t="str">
        <f>IF((ISERROR((VLOOKUP(B391,Calculation!C$3:C$2610,1,FALSE)))),"not entered","")</f>
        <v/>
      </c>
      <c r="H391" t="str">
        <f>IF(ISNA(VLOOKUP(D391,Calculation!$AI$12:$AI$88,1,FALSE)),"NO club name match","Club Name Match")</f>
        <v>NO club name match</v>
      </c>
    </row>
    <row r="392" spans="2:8" x14ac:dyDescent="0.2">
      <c r="B392" s="66" t="s">
        <v>5</v>
      </c>
      <c r="C392" s="67" t="str">
        <f t="shared" si="18"/>
        <v xml:space="preserve"> </v>
      </c>
      <c r="D392" s="64" t="str">
        <f t="shared" si="19"/>
        <v xml:space="preserve"> </v>
      </c>
      <c r="E392" s="67">
        <v>1.1574074074074073E-5</v>
      </c>
      <c r="F392" s="215" t="e">
        <f t="shared" si="20"/>
        <v>#N/A</v>
      </c>
      <c r="G392" t="str">
        <f>IF((ISERROR((VLOOKUP(B392,Calculation!C$3:C$2610,1,FALSE)))),"not entered","")</f>
        <v/>
      </c>
      <c r="H392" t="str">
        <f>IF(ISNA(VLOOKUP(D392,Calculation!$AI$12:$AI$88,1,FALSE)),"NO club name match","Club Name Match")</f>
        <v>NO club name match</v>
      </c>
    </row>
    <row r="393" spans="2:8" x14ac:dyDescent="0.2">
      <c r="B393" s="66" t="s">
        <v>5</v>
      </c>
      <c r="C393" s="67" t="str">
        <f t="shared" si="18"/>
        <v xml:space="preserve"> </v>
      </c>
      <c r="D393" s="64" t="str">
        <f t="shared" si="19"/>
        <v xml:space="preserve"> </v>
      </c>
      <c r="E393" s="67">
        <v>1.1574074074074073E-5</v>
      </c>
      <c r="F393" s="215" t="e">
        <f t="shared" si="20"/>
        <v>#N/A</v>
      </c>
      <c r="G393" t="str">
        <f>IF((ISERROR((VLOOKUP(B393,Calculation!C$3:C$2610,1,FALSE)))),"not entered","")</f>
        <v/>
      </c>
      <c r="H393" t="str">
        <f>IF(ISNA(VLOOKUP(D393,Calculation!$AI$12:$AI$88,1,FALSE)),"NO club name match","Club Name Match")</f>
        <v>NO club name match</v>
      </c>
    </row>
    <row r="394" spans="2:8" x14ac:dyDescent="0.2">
      <c r="B394" s="66" t="s">
        <v>5</v>
      </c>
      <c r="C394" s="67" t="str">
        <f t="shared" si="18"/>
        <v xml:space="preserve"> </v>
      </c>
      <c r="D394" s="64" t="str">
        <f t="shared" si="19"/>
        <v xml:space="preserve"> </v>
      </c>
      <c r="E394" s="67">
        <v>1.1574074074074073E-5</v>
      </c>
      <c r="F394" s="215" t="e">
        <f t="shared" si="20"/>
        <v>#N/A</v>
      </c>
      <c r="G394" t="str">
        <f>IF((ISERROR((VLOOKUP(B394,Calculation!C$3:C$2610,1,FALSE)))),"not entered","")</f>
        <v/>
      </c>
      <c r="H394" t="str">
        <f>IF(ISNA(VLOOKUP(D394,Calculation!$AI$12:$AI$88,1,FALSE)),"NO club name match","Club Name Match")</f>
        <v>NO club name match</v>
      </c>
    </row>
    <row r="395" spans="2:8" x14ac:dyDescent="0.2">
      <c r="B395" s="66" t="s">
        <v>5</v>
      </c>
      <c r="C395" s="67" t="str">
        <f t="shared" si="18"/>
        <v xml:space="preserve"> </v>
      </c>
      <c r="D395" s="64" t="str">
        <f t="shared" si="19"/>
        <v xml:space="preserve"> </v>
      </c>
      <c r="E395" s="67">
        <v>1.1574074074074073E-5</v>
      </c>
      <c r="F395" s="215" t="e">
        <f t="shared" si="20"/>
        <v>#N/A</v>
      </c>
      <c r="G395" t="str">
        <f>IF((ISERROR((VLOOKUP(B395,Calculation!C$3:C$2610,1,FALSE)))),"not entered","")</f>
        <v/>
      </c>
      <c r="H395" t="str">
        <f>IF(ISNA(VLOOKUP(D395,Calculation!$AI$12:$AI$88,1,FALSE)),"NO club name match","Club Name Match")</f>
        <v>NO club name match</v>
      </c>
    </row>
    <row r="396" spans="2:8" x14ac:dyDescent="0.2">
      <c r="B396" s="66" t="s">
        <v>5</v>
      </c>
      <c r="C396" s="67" t="str">
        <f t="shared" si="18"/>
        <v xml:space="preserve"> </v>
      </c>
      <c r="D396" s="64" t="str">
        <f t="shared" si="19"/>
        <v xml:space="preserve"> </v>
      </c>
      <c r="E396" s="67">
        <v>1.1574074074074073E-5</v>
      </c>
      <c r="F396" s="215" t="e">
        <f t="shared" si="20"/>
        <v>#N/A</v>
      </c>
      <c r="G396" t="str">
        <f>IF((ISERROR((VLOOKUP(B396,Calculation!C$3:C$2610,1,FALSE)))),"not entered","")</f>
        <v/>
      </c>
      <c r="H396" t="str">
        <f>IF(ISNA(VLOOKUP(D396,Calculation!$AI$12:$AI$88,1,FALSE)),"NO club name match","Club Name Match")</f>
        <v>NO club name match</v>
      </c>
    </row>
    <row r="397" spans="2:8" x14ac:dyDescent="0.2">
      <c r="B397" s="66" t="s">
        <v>5</v>
      </c>
      <c r="C397" s="67" t="str">
        <f t="shared" si="18"/>
        <v xml:space="preserve"> </v>
      </c>
      <c r="D397" s="64" t="str">
        <f t="shared" si="19"/>
        <v xml:space="preserve"> </v>
      </c>
      <c r="E397" s="67">
        <v>1.1574074074074073E-5</v>
      </c>
      <c r="F397" s="215" t="e">
        <f t="shared" si="20"/>
        <v>#N/A</v>
      </c>
      <c r="G397" t="str">
        <f>IF((ISERROR((VLOOKUP(B397,Calculation!C$3:C$2610,1,FALSE)))),"not entered","")</f>
        <v/>
      </c>
      <c r="H397" t="str">
        <f>IF(ISNA(VLOOKUP(D397,Calculation!$AI$12:$AI$88,1,FALSE)),"NO club name match","Club Name Match")</f>
        <v>NO club name match</v>
      </c>
    </row>
    <row r="398" spans="2:8" x14ac:dyDescent="0.2">
      <c r="B398" s="66" t="s">
        <v>5</v>
      </c>
      <c r="C398" s="67" t="str">
        <f t="shared" si="18"/>
        <v xml:space="preserve"> </v>
      </c>
      <c r="D398" s="64" t="str">
        <f t="shared" si="19"/>
        <v xml:space="preserve"> </v>
      </c>
      <c r="E398" s="67">
        <v>1.1574074074074073E-5</v>
      </c>
      <c r="F398" s="215" t="e">
        <f t="shared" si="20"/>
        <v>#N/A</v>
      </c>
      <c r="G398" t="str">
        <f>IF((ISERROR((VLOOKUP(B398,Calculation!C$3:C$2610,1,FALSE)))),"not entered","")</f>
        <v/>
      </c>
      <c r="H398" t="str">
        <f>IF(ISNA(VLOOKUP(D398,Calculation!$AI$12:$AI$88,1,FALSE)),"NO club name match","Club Name Match")</f>
        <v>NO club name match</v>
      </c>
    </row>
    <row r="399" spans="2:8" x14ac:dyDescent="0.2">
      <c r="B399" s="66" t="s">
        <v>5</v>
      </c>
      <c r="C399" s="67" t="str">
        <f t="shared" si="18"/>
        <v xml:space="preserve"> </v>
      </c>
      <c r="D399" s="64" t="str">
        <f t="shared" si="19"/>
        <v xml:space="preserve"> </v>
      </c>
      <c r="E399" s="67">
        <v>1.1574074074074073E-5</v>
      </c>
      <c r="F399" s="215" t="e">
        <f t="shared" si="20"/>
        <v>#N/A</v>
      </c>
      <c r="G399" t="str">
        <f>IF((ISERROR((VLOOKUP(B399,Calculation!C$3:C$2610,1,FALSE)))),"not entered","")</f>
        <v/>
      </c>
      <c r="H399" t="str">
        <f>IF(ISNA(VLOOKUP(D399,Calculation!$AI$12:$AI$88,1,FALSE)),"NO club name match","Club Name Match")</f>
        <v>NO club name match</v>
      </c>
    </row>
    <row r="400" spans="2:8" x14ac:dyDescent="0.2">
      <c r="B400" s="66" t="s">
        <v>5</v>
      </c>
      <c r="C400" s="67" t="str">
        <f t="shared" si="18"/>
        <v xml:space="preserve"> </v>
      </c>
      <c r="D400" s="64" t="str">
        <f t="shared" si="19"/>
        <v xml:space="preserve"> </v>
      </c>
      <c r="E400" s="67">
        <v>1.1574074074074073E-5</v>
      </c>
      <c r="F400" s="215" t="e">
        <f t="shared" si="20"/>
        <v>#N/A</v>
      </c>
      <c r="G400" t="str">
        <f>IF((ISERROR((VLOOKUP(B400,Calculation!C$3:C$2610,1,FALSE)))),"not entered","")</f>
        <v/>
      </c>
      <c r="H400" t="str">
        <f>IF(ISNA(VLOOKUP(D400,Calculation!$AI$12:$AI$88,1,FALSE)),"NO club name match","Club Name Match")</f>
        <v>NO club name match</v>
      </c>
    </row>
    <row r="401" spans="2:8" x14ac:dyDescent="0.2">
      <c r="B401" s="66" t="s">
        <v>5</v>
      </c>
      <c r="C401" s="67" t="str">
        <f t="shared" si="18"/>
        <v xml:space="preserve"> </v>
      </c>
      <c r="D401" s="64" t="str">
        <f t="shared" si="19"/>
        <v xml:space="preserve"> </v>
      </c>
      <c r="E401" s="67">
        <v>1.1574074074074073E-5</v>
      </c>
      <c r="F401" s="215" t="e">
        <f t="shared" si="20"/>
        <v>#N/A</v>
      </c>
      <c r="G401" t="str">
        <f>IF((ISERROR((VLOOKUP(B401,Calculation!C$3:C$2610,1,FALSE)))),"not entered","")</f>
        <v/>
      </c>
      <c r="H401" t="str">
        <f>IF(ISNA(VLOOKUP(D401,Calculation!$AI$12:$AI$88,1,FALSE)),"NO club name match","Club Name Match")</f>
        <v>NO club name match</v>
      </c>
    </row>
    <row r="402" spans="2:8" x14ac:dyDescent="0.2">
      <c r="B402" s="66" t="s">
        <v>5</v>
      </c>
      <c r="C402" s="67" t="str">
        <f t="shared" si="18"/>
        <v xml:space="preserve"> </v>
      </c>
      <c r="D402" s="64" t="str">
        <f t="shared" si="19"/>
        <v xml:space="preserve"> </v>
      </c>
      <c r="E402" s="67">
        <v>1.1574074074074073E-5</v>
      </c>
      <c r="F402" s="215" t="e">
        <f t="shared" si="20"/>
        <v>#N/A</v>
      </c>
      <c r="G402" t="str">
        <f>IF((ISERROR((VLOOKUP(B402,Calculation!C$3:C$2610,1,FALSE)))),"not entered","")</f>
        <v/>
      </c>
      <c r="H402" t="str">
        <f>IF(ISNA(VLOOKUP(D402,Calculation!$AI$12:$AI$88,1,FALSE)),"NO club name match","Club Name Match")</f>
        <v>NO club name match</v>
      </c>
    </row>
    <row r="403" spans="2:8" x14ac:dyDescent="0.2">
      <c r="B403" s="66" t="s">
        <v>5</v>
      </c>
      <c r="C403" s="67" t="str">
        <f t="shared" si="18"/>
        <v xml:space="preserve"> </v>
      </c>
      <c r="D403" s="64" t="str">
        <f t="shared" si="19"/>
        <v xml:space="preserve"> </v>
      </c>
      <c r="E403" s="67">
        <v>1.1574074074074073E-5</v>
      </c>
      <c r="F403" s="215" t="e">
        <f t="shared" si="20"/>
        <v>#N/A</v>
      </c>
      <c r="G403" t="str">
        <f>IF((ISERROR((VLOOKUP(B403,Calculation!C$3:C$2610,1,FALSE)))),"not entered","")</f>
        <v/>
      </c>
      <c r="H403" t="str">
        <f>IF(ISNA(VLOOKUP(D403,Calculation!$AI$12:$AI$88,1,FALSE)),"NO club name match","Club Name Match")</f>
        <v>NO club name match</v>
      </c>
    </row>
    <row r="404" spans="2:8" x14ac:dyDescent="0.2">
      <c r="B404" s="66" t="s">
        <v>5</v>
      </c>
      <c r="C404" s="67" t="str">
        <f t="shared" si="18"/>
        <v xml:space="preserve"> </v>
      </c>
      <c r="D404" s="64" t="str">
        <f t="shared" si="19"/>
        <v xml:space="preserve"> </v>
      </c>
      <c r="E404" s="67">
        <v>1.1574074074074073E-5</v>
      </c>
      <c r="F404" s="215" t="e">
        <f t="shared" si="20"/>
        <v>#N/A</v>
      </c>
      <c r="G404" t="str">
        <f>IF((ISERROR((VLOOKUP(B404,Calculation!C$3:C$2610,1,FALSE)))),"not entered","")</f>
        <v/>
      </c>
      <c r="H404" t="str">
        <f>IF(ISNA(VLOOKUP(D404,Calculation!$AI$12:$AI$88,1,FALSE)),"NO club name match","Club Name Match")</f>
        <v>NO club name match</v>
      </c>
    </row>
    <row r="405" spans="2:8" x14ac:dyDescent="0.2">
      <c r="B405" s="66" t="s">
        <v>5</v>
      </c>
      <c r="C405" s="67" t="str">
        <f t="shared" si="18"/>
        <v xml:space="preserve"> </v>
      </c>
      <c r="D405" s="64" t="str">
        <f t="shared" si="19"/>
        <v xml:space="preserve"> </v>
      </c>
      <c r="E405" s="67">
        <v>1.1574074074074073E-5</v>
      </c>
      <c r="F405" s="215" t="e">
        <f t="shared" si="20"/>
        <v>#N/A</v>
      </c>
      <c r="G405" t="str">
        <f>IF((ISERROR((VLOOKUP(B405,Calculation!C$3:C$2610,1,FALSE)))),"not entered","")</f>
        <v/>
      </c>
      <c r="H405" t="str">
        <f>IF(ISNA(VLOOKUP(D405,Calculation!$AI$12:$AI$88,1,FALSE)),"NO club name match","Club Name Match")</f>
        <v>NO club name match</v>
      </c>
    </row>
    <row r="406" spans="2:8" x14ac:dyDescent="0.2">
      <c r="B406" s="66" t="s">
        <v>5</v>
      </c>
      <c r="C406" s="67" t="str">
        <f t="shared" si="18"/>
        <v xml:space="preserve"> </v>
      </c>
      <c r="D406" s="64" t="str">
        <f t="shared" si="19"/>
        <v xml:space="preserve"> </v>
      </c>
      <c r="E406" s="67">
        <v>1.1574074074074073E-5</v>
      </c>
      <c r="F406" s="215" t="e">
        <f t="shared" si="20"/>
        <v>#N/A</v>
      </c>
      <c r="G406" t="str">
        <f>IF((ISERROR((VLOOKUP(B406,Calculation!C$3:C$2610,1,FALSE)))),"not entered","")</f>
        <v/>
      </c>
      <c r="H406" t="str">
        <f>IF(ISNA(VLOOKUP(D406,Calculation!$AI$12:$AI$88,1,FALSE)),"NO club name match","Club Name Match")</f>
        <v>NO club name match</v>
      </c>
    </row>
    <row r="407" spans="2:8" x14ac:dyDescent="0.2">
      <c r="B407" s="66" t="s">
        <v>5</v>
      </c>
      <c r="C407" s="67" t="str">
        <f t="shared" si="18"/>
        <v xml:space="preserve"> </v>
      </c>
      <c r="D407" s="64" t="str">
        <f t="shared" si="19"/>
        <v xml:space="preserve"> </v>
      </c>
      <c r="E407" s="67">
        <v>1.1574074074074073E-5</v>
      </c>
      <c r="F407" s="215" t="e">
        <f t="shared" si="20"/>
        <v>#N/A</v>
      </c>
      <c r="G407" t="str">
        <f>IF((ISERROR((VLOOKUP(B407,Calculation!C$3:C$2610,1,FALSE)))),"not entered","")</f>
        <v/>
      </c>
      <c r="H407" t="str">
        <f>IF(ISNA(VLOOKUP(D407,Calculation!$AI$12:$AI$88,1,FALSE)),"NO club name match","Club Name Match")</f>
        <v>NO club name match</v>
      </c>
    </row>
    <row r="408" spans="2:8" x14ac:dyDescent="0.2">
      <c r="B408" s="66" t="s">
        <v>5</v>
      </c>
      <c r="C408" s="67" t="str">
        <f t="shared" si="18"/>
        <v xml:space="preserve"> </v>
      </c>
      <c r="D408" s="64" t="str">
        <f t="shared" si="19"/>
        <v xml:space="preserve"> </v>
      </c>
      <c r="E408" s="67">
        <v>1.1574074074074073E-5</v>
      </c>
      <c r="F408" s="215" t="e">
        <f t="shared" si="20"/>
        <v>#N/A</v>
      </c>
      <c r="G408" t="str">
        <f>IF((ISERROR((VLOOKUP(B408,Calculation!C$3:C$2610,1,FALSE)))),"not entered","")</f>
        <v/>
      </c>
      <c r="H408" t="str">
        <f>IF(ISNA(VLOOKUP(D408,Calculation!$AI$12:$AI$88,1,FALSE)),"NO club name match","Club Name Match")</f>
        <v>NO club name match</v>
      </c>
    </row>
    <row r="409" spans="2:8" x14ac:dyDescent="0.2">
      <c r="B409" s="66" t="s">
        <v>5</v>
      </c>
      <c r="C409" s="67" t="str">
        <f t="shared" si="18"/>
        <v xml:space="preserve"> </v>
      </c>
      <c r="D409" s="64" t="str">
        <f t="shared" si="19"/>
        <v xml:space="preserve"> </v>
      </c>
      <c r="E409" s="67">
        <v>1.1574074074074073E-5</v>
      </c>
      <c r="F409" s="215" t="e">
        <f t="shared" si="20"/>
        <v>#N/A</v>
      </c>
      <c r="G409" t="str">
        <f>IF((ISERROR((VLOOKUP(B409,Calculation!C$3:C$2610,1,FALSE)))),"not entered","")</f>
        <v/>
      </c>
      <c r="H409" t="str">
        <f>IF(ISNA(VLOOKUP(D409,Calculation!$AI$12:$AI$88,1,FALSE)),"NO club name match","Club Name Match")</f>
        <v>NO club name match</v>
      </c>
    </row>
    <row r="410" spans="2:8" x14ac:dyDescent="0.2">
      <c r="B410" s="66" t="s">
        <v>5</v>
      </c>
      <c r="C410" s="67" t="str">
        <f t="shared" si="18"/>
        <v xml:space="preserve"> </v>
      </c>
      <c r="D410" s="64" t="str">
        <f t="shared" si="19"/>
        <v xml:space="preserve"> </v>
      </c>
      <c r="E410" s="67">
        <v>1.1574074074074073E-5</v>
      </c>
      <c r="F410" s="215" t="e">
        <f t="shared" si="20"/>
        <v>#N/A</v>
      </c>
      <c r="G410" t="str">
        <f>IF((ISERROR((VLOOKUP(B410,Calculation!C$3:C$2610,1,FALSE)))),"not entered","")</f>
        <v/>
      </c>
      <c r="H410" t="str">
        <f>IF(ISNA(VLOOKUP(D410,Calculation!$AI$12:$AI$88,1,FALSE)),"NO club name match","Club Name Match")</f>
        <v>NO club name match</v>
      </c>
    </row>
    <row r="411" spans="2:8" x14ac:dyDescent="0.2">
      <c r="B411" s="66" t="s">
        <v>5</v>
      </c>
      <c r="C411" s="67" t="str">
        <f t="shared" si="18"/>
        <v xml:space="preserve"> </v>
      </c>
      <c r="D411" s="64" t="str">
        <f t="shared" si="19"/>
        <v xml:space="preserve"> </v>
      </c>
      <c r="E411" s="67">
        <v>1.1574074074074073E-5</v>
      </c>
      <c r="F411" s="215" t="e">
        <f t="shared" si="20"/>
        <v>#N/A</v>
      </c>
      <c r="G411" t="str">
        <f>IF((ISERROR((VLOOKUP(B411,Calculation!C$3:C$2610,1,FALSE)))),"not entered","")</f>
        <v/>
      </c>
      <c r="H411" t="str">
        <f>IF(ISNA(VLOOKUP(D411,Calculation!$AI$12:$AI$88,1,FALSE)),"NO club name match","Club Name Match")</f>
        <v>NO club name match</v>
      </c>
    </row>
    <row r="412" spans="2:8" x14ac:dyDescent="0.2">
      <c r="B412" s="66" t="s">
        <v>5</v>
      </c>
      <c r="C412" s="67" t="str">
        <f t="shared" si="18"/>
        <v xml:space="preserve"> </v>
      </c>
      <c r="D412" s="64" t="str">
        <f t="shared" si="19"/>
        <v xml:space="preserve"> </v>
      </c>
      <c r="E412" s="67">
        <v>1.1574074074074073E-5</v>
      </c>
      <c r="F412" s="215" t="e">
        <f t="shared" si="20"/>
        <v>#N/A</v>
      </c>
      <c r="G412" t="str">
        <f>IF((ISERROR((VLOOKUP(B412,Calculation!C$3:C$2610,1,FALSE)))),"not entered","")</f>
        <v/>
      </c>
      <c r="H412" t="str">
        <f>IF(ISNA(VLOOKUP(D412,Calculation!$AI$12:$AI$88,1,FALSE)),"NO club name match","Club Name Match")</f>
        <v>NO club name match</v>
      </c>
    </row>
    <row r="413" spans="2:8" x14ac:dyDescent="0.2">
      <c r="B413" s="66" t="s">
        <v>5</v>
      </c>
      <c r="C413" s="67" t="str">
        <f t="shared" si="18"/>
        <v xml:space="preserve"> </v>
      </c>
      <c r="D413" s="64" t="str">
        <f t="shared" si="19"/>
        <v xml:space="preserve"> </v>
      </c>
      <c r="E413" s="67">
        <v>1.1574074074074073E-5</v>
      </c>
      <c r="F413" s="215" t="e">
        <f t="shared" si="20"/>
        <v>#N/A</v>
      </c>
      <c r="G413" t="str">
        <f>IF((ISERROR((VLOOKUP(B413,Calculation!C$3:C$2610,1,FALSE)))),"not entered","")</f>
        <v/>
      </c>
      <c r="H413" t="str">
        <f>IF(ISNA(VLOOKUP(D413,Calculation!$AI$12:$AI$88,1,FALSE)),"NO club name match","Club Name Match")</f>
        <v>NO club name match</v>
      </c>
    </row>
    <row r="414" spans="2:8" x14ac:dyDescent="0.2">
      <c r="B414" s="66" t="s">
        <v>5</v>
      </c>
      <c r="C414" s="67" t="str">
        <f t="shared" si="18"/>
        <v xml:space="preserve"> </v>
      </c>
      <c r="D414" s="64" t="str">
        <f t="shared" si="19"/>
        <v xml:space="preserve"> </v>
      </c>
      <c r="E414" s="67">
        <v>1.1574074074074073E-5</v>
      </c>
      <c r="F414" s="215" t="e">
        <f t="shared" si="20"/>
        <v>#N/A</v>
      </c>
      <c r="G414" t="str">
        <f>IF((ISERROR((VLOOKUP(B414,Calculation!C$3:C$2610,1,FALSE)))),"not entered","")</f>
        <v/>
      </c>
      <c r="H414" t="str">
        <f>IF(ISNA(VLOOKUP(D414,Calculation!$AI$12:$AI$88,1,FALSE)),"NO club name match","Club Name Match")</f>
        <v>NO club name match</v>
      </c>
    </row>
    <row r="415" spans="2:8" x14ac:dyDescent="0.2">
      <c r="B415" s="66" t="s">
        <v>5</v>
      </c>
      <c r="C415" s="67" t="str">
        <f t="shared" si="18"/>
        <v xml:space="preserve"> </v>
      </c>
      <c r="D415" s="64" t="str">
        <f t="shared" si="19"/>
        <v xml:space="preserve"> </v>
      </c>
      <c r="E415" s="67">
        <v>1.1574074074074073E-5</v>
      </c>
      <c r="F415" s="215" t="e">
        <f t="shared" si="20"/>
        <v>#N/A</v>
      </c>
      <c r="G415" t="str">
        <f>IF((ISERROR((VLOOKUP(B415,Calculation!C$3:C$2610,1,FALSE)))),"not entered","")</f>
        <v/>
      </c>
      <c r="H415" t="str">
        <f>IF(ISNA(VLOOKUP(D415,Calculation!$AI$12:$AI$88,1,FALSE)),"NO club name match","Club Name Match")</f>
        <v>NO club name match</v>
      </c>
    </row>
    <row r="416" spans="2:8" x14ac:dyDescent="0.2">
      <c r="B416" s="66" t="s">
        <v>5</v>
      </c>
      <c r="C416" s="67" t="str">
        <f t="shared" si="18"/>
        <v xml:space="preserve"> </v>
      </c>
      <c r="D416" s="64" t="str">
        <f t="shared" si="19"/>
        <v xml:space="preserve"> </v>
      </c>
      <c r="E416" s="67">
        <v>1.1574074074074073E-5</v>
      </c>
      <c r="F416" s="215" t="e">
        <f t="shared" si="20"/>
        <v>#N/A</v>
      </c>
      <c r="G416" t="str">
        <f>IF((ISERROR((VLOOKUP(B416,Calculation!C$3:C$2610,1,FALSE)))),"not entered","")</f>
        <v/>
      </c>
      <c r="H416" t="str">
        <f>IF(ISNA(VLOOKUP(D416,Calculation!$AI$12:$AI$88,1,FALSE)),"NO club name match","Club Name Match")</f>
        <v>NO club name match</v>
      </c>
    </row>
    <row r="417" spans="2:8" x14ac:dyDescent="0.2">
      <c r="B417" s="66" t="s">
        <v>5</v>
      </c>
      <c r="C417" s="67" t="str">
        <f t="shared" si="18"/>
        <v xml:space="preserve"> </v>
      </c>
      <c r="D417" s="64" t="str">
        <f t="shared" si="19"/>
        <v xml:space="preserve"> </v>
      </c>
      <c r="E417" s="67">
        <v>1.1574074074074073E-5</v>
      </c>
      <c r="F417" s="215" t="e">
        <f t="shared" si="20"/>
        <v>#N/A</v>
      </c>
      <c r="G417" t="str">
        <f>IF((ISERROR((VLOOKUP(B417,Calculation!C$3:C$2610,1,FALSE)))),"not entered","")</f>
        <v/>
      </c>
      <c r="H417" t="str">
        <f>IF(ISNA(VLOOKUP(D417,Calculation!$AI$12:$AI$88,1,FALSE)),"NO club name match","Club Name Match")</f>
        <v>NO club name match</v>
      </c>
    </row>
    <row r="418" spans="2:8" x14ac:dyDescent="0.2">
      <c r="B418" s="66" t="s">
        <v>5</v>
      </c>
      <c r="C418" s="67" t="str">
        <f t="shared" si="18"/>
        <v xml:space="preserve"> </v>
      </c>
      <c r="D418" s="64" t="str">
        <f t="shared" si="19"/>
        <v xml:space="preserve"> </v>
      </c>
      <c r="E418" s="67">
        <v>1.1574074074074073E-5</v>
      </c>
      <c r="F418" s="215" t="e">
        <f t="shared" si="20"/>
        <v>#N/A</v>
      </c>
      <c r="G418" t="str">
        <f>IF((ISERROR((VLOOKUP(B418,Calculation!C$3:C$2610,1,FALSE)))),"not entered","")</f>
        <v/>
      </c>
      <c r="H418" t="str">
        <f>IF(ISNA(VLOOKUP(D418,Calculation!$AI$12:$AI$88,1,FALSE)),"NO club name match","Club Name Match")</f>
        <v>NO club name match</v>
      </c>
    </row>
    <row r="419" spans="2:8" x14ac:dyDescent="0.2">
      <c r="B419" s="66" t="s">
        <v>5</v>
      </c>
      <c r="C419" s="67" t="str">
        <f t="shared" si="18"/>
        <v xml:space="preserve"> </v>
      </c>
      <c r="D419" s="64" t="str">
        <f t="shared" si="19"/>
        <v xml:space="preserve"> </v>
      </c>
      <c r="E419" s="67">
        <v>1.1574074074074073E-5</v>
      </c>
      <c r="F419" s="215" t="e">
        <f t="shared" si="20"/>
        <v>#N/A</v>
      </c>
      <c r="G419" t="str">
        <f>IF((ISERROR((VLOOKUP(B419,Calculation!C$3:C$2610,1,FALSE)))),"not entered","")</f>
        <v/>
      </c>
      <c r="H419" t="str">
        <f>IF(ISNA(VLOOKUP(D419,Calculation!$AI$12:$AI$88,1,FALSE)),"NO club name match","Club Name Match")</f>
        <v>NO club name match</v>
      </c>
    </row>
    <row r="420" spans="2:8" x14ac:dyDescent="0.2">
      <c r="B420" s="66" t="s">
        <v>5</v>
      </c>
      <c r="C420" s="67" t="str">
        <f t="shared" si="18"/>
        <v xml:space="preserve"> </v>
      </c>
      <c r="D420" s="64" t="str">
        <f t="shared" si="19"/>
        <v xml:space="preserve"> </v>
      </c>
      <c r="E420" s="67">
        <v>1.1574074074074073E-5</v>
      </c>
      <c r="F420" s="215" t="e">
        <f t="shared" si="20"/>
        <v>#N/A</v>
      </c>
      <c r="G420" t="str">
        <f>IF((ISERROR((VLOOKUP(B420,Calculation!C$3:C$2610,1,FALSE)))),"not entered","")</f>
        <v/>
      </c>
      <c r="H420" t="str">
        <f>IF(ISNA(VLOOKUP(D420,Calculation!$AI$12:$AI$88,1,FALSE)),"NO club name match","Club Name Match")</f>
        <v>NO club name match</v>
      </c>
    </row>
    <row r="421" spans="2:8" x14ac:dyDescent="0.2">
      <c r="B421" s="66" t="s">
        <v>5</v>
      </c>
      <c r="C421" s="67" t="str">
        <f t="shared" si="18"/>
        <v xml:space="preserve"> </v>
      </c>
      <c r="D421" s="64" t="str">
        <f t="shared" si="19"/>
        <v xml:space="preserve"> </v>
      </c>
      <c r="E421" s="67">
        <v>1.1574074074074073E-5</v>
      </c>
      <c r="F421" s="215" t="e">
        <f t="shared" si="20"/>
        <v>#N/A</v>
      </c>
      <c r="G421" t="str">
        <f>IF((ISERROR((VLOOKUP(B421,Calculation!C$3:C$2610,1,FALSE)))),"not entered","")</f>
        <v/>
      </c>
      <c r="H421" t="str">
        <f>IF(ISNA(VLOOKUP(D421,Calculation!$AI$12:$AI$88,1,FALSE)),"NO club name match","Club Name Match")</f>
        <v>NO club name match</v>
      </c>
    </row>
    <row r="422" spans="2:8" x14ac:dyDescent="0.2">
      <c r="B422" s="66" t="s">
        <v>5</v>
      </c>
      <c r="C422" s="67" t="str">
        <f t="shared" si="18"/>
        <v xml:space="preserve"> </v>
      </c>
      <c r="D422" s="64" t="str">
        <f t="shared" si="19"/>
        <v xml:space="preserve"> </v>
      </c>
      <c r="E422" s="67">
        <v>1.1574074074074073E-5</v>
      </c>
      <c r="F422" s="215" t="e">
        <f t="shared" si="20"/>
        <v>#N/A</v>
      </c>
      <c r="G422" t="str">
        <f>IF((ISERROR((VLOOKUP(B422,Calculation!C$3:C$2610,1,FALSE)))),"not entered","")</f>
        <v/>
      </c>
      <c r="H422" t="str">
        <f>IF(ISNA(VLOOKUP(D422,Calculation!$AI$12:$AI$88,1,FALSE)),"NO club name match","Club Name Match")</f>
        <v>NO club name match</v>
      </c>
    </row>
    <row r="423" spans="2:8" x14ac:dyDescent="0.2">
      <c r="B423" s="66" t="s">
        <v>5</v>
      </c>
      <c r="C423" s="67" t="str">
        <f t="shared" si="18"/>
        <v xml:space="preserve"> </v>
      </c>
      <c r="D423" s="64" t="str">
        <f t="shared" si="19"/>
        <v xml:space="preserve"> </v>
      </c>
      <c r="E423" s="67">
        <v>1.1574074074074073E-5</v>
      </c>
      <c r="F423" s="215" t="e">
        <f t="shared" si="20"/>
        <v>#N/A</v>
      </c>
      <c r="G423" t="str">
        <f>IF((ISERROR((VLOOKUP(B423,Calculation!C$3:C$2610,1,FALSE)))),"not entered","")</f>
        <v/>
      </c>
      <c r="H423" t="str">
        <f>IF(ISNA(VLOOKUP(D423,Calculation!$AI$12:$AI$88,1,FALSE)),"NO club name match","Club Name Match")</f>
        <v>NO club name match</v>
      </c>
    </row>
    <row r="424" spans="2:8" x14ac:dyDescent="0.2">
      <c r="B424" s="66" t="s">
        <v>5</v>
      </c>
      <c r="C424" s="67" t="str">
        <f t="shared" si="18"/>
        <v xml:space="preserve"> </v>
      </c>
      <c r="D424" s="64" t="str">
        <f t="shared" si="19"/>
        <v xml:space="preserve"> </v>
      </c>
      <c r="E424" s="67">
        <v>1.1574074074074073E-5</v>
      </c>
      <c r="F424" s="215" t="e">
        <f t="shared" si="20"/>
        <v>#N/A</v>
      </c>
      <c r="G424" t="str">
        <f>IF((ISERROR((VLOOKUP(B424,Calculation!C$3:C$2610,1,FALSE)))),"not entered","")</f>
        <v/>
      </c>
      <c r="H424" t="str">
        <f>IF(ISNA(VLOOKUP(D424,Calculation!$AI$12:$AI$88,1,FALSE)),"NO club name match","Club Name Match")</f>
        <v>NO club name match</v>
      </c>
    </row>
    <row r="425" spans="2:8" x14ac:dyDescent="0.2">
      <c r="B425" s="66" t="s">
        <v>5</v>
      </c>
      <c r="C425" s="67" t="str">
        <f t="shared" si="18"/>
        <v xml:space="preserve"> </v>
      </c>
      <c r="D425" s="64" t="str">
        <f t="shared" si="19"/>
        <v xml:space="preserve"> </v>
      </c>
      <c r="E425" s="67">
        <v>1.1574074074074073E-5</v>
      </c>
      <c r="F425" s="215" t="e">
        <f t="shared" si="20"/>
        <v>#N/A</v>
      </c>
      <c r="G425" t="str">
        <f>IF((ISERROR((VLOOKUP(B425,Calculation!C$3:C$2610,1,FALSE)))),"not entered","")</f>
        <v/>
      </c>
      <c r="H425" t="str">
        <f>IF(ISNA(VLOOKUP(D425,Calculation!$AI$12:$AI$88,1,FALSE)),"NO club name match","Club Name Match")</f>
        <v>NO club name match</v>
      </c>
    </row>
    <row r="426" spans="2:8" x14ac:dyDescent="0.2">
      <c r="B426" s="66" t="s">
        <v>5</v>
      </c>
      <c r="C426" s="67" t="str">
        <f t="shared" si="18"/>
        <v xml:space="preserve"> </v>
      </c>
      <c r="D426" s="64" t="str">
        <f t="shared" si="19"/>
        <v xml:space="preserve"> </v>
      </c>
      <c r="E426" s="67">
        <v>1.1574074074074073E-5</v>
      </c>
      <c r="F426" s="215" t="e">
        <f t="shared" si="20"/>
        <v>#N/A</v>
      </c>
      <c r="G426" t="str">
        <f>IF((ISERROR((VLOOKUP(B426,Calculation!C$3:C$2610,1,FALSE)))),"not entered","")</f>
        <v/>
      </c>
      <c r="H426" t="str">
        <f>IF(ISNA(VLOOKUP(D426,Calculation!$AI$12:$AI$88,1,FALSE)),"NO club name match","Club Name Match")</f>
        <v>NO club name match</v>
      </c>
    </row>
    <row r="427" spans="2:8" x14ac:dyDescent="0.2">
      <c r="B427" s="66" t="s">
        <v>5</v>
      </c>
      <c r="C427" s="67" t="str">
        <f t="shared" si="18"/>
        <v xml:space="preserve"> </v>
      </c>
      <c r="D427" s="64" t="str">
        <f t="shared" si="19"/>
        <v xml:space="preserve"> </v>
      </c>
      <c r="E427" s="67">
        <v>1.1574074074074073E-5</v>
      </c>
      <c r="F427" s="215" t="e">
        <f t="shared" si="20"/>
        <v>#N/A</v>
      </c>
      <c r="G427" t="str">
        <f>IF((ISERROR((VLOOKUP(B427,Calculation!C$3:C$2610,1,FALSE)))),"not entered","")</f>
        <v/>
      </c>
      <c r="H427" t="str">
        <f>IF(ISNA(VLOOKUP(D427,Calculation!$AI$12:$AI$88,1,FALSE)),"NO club name match","Club Name Match")</f>
        <v>NO club name match</v>
      </c>
    </row>
    <row r="428" spans="2:8" x14ac:dyDescent="0.2">
      <c r="B428" s="66" t="s">
        <v>5</v>
      </c>
      <c r="C428" s="67" t="str">
        <f t="shared" si="18"/>
        <v xml:space="preserve"> </v>
      </c>
      <c r="D428" s="64" t="str">
        <f t="shared" si="19"/>
        <v xml:space="preserve"> </v>
      </c>
      <c r="E428" s="67">
        <v>1.1574074074074073E-5</v>
      </c>
      <c r="F428" s="215" t="e">
        <f t="shared" si="20"/>
        <v>#N/A</v>
      </c>
      <c r="G428" t="str">
        <f>IF((ISERROR((VLOOKUP(B428,Calculation!C$3:C$2610,1,FALSE)))),"not entered","")</f>
        <v/>
      </c>
      <c r="H428" t="str">
        <f>IF(ISNA(VLOOKUP(D428,Calculation!$AI$12:$AI$88,1,FALSE)),"NO club name match","Club Name Match")</f>
        <v>NO club name match</v>
      </c>
    </row>
    <row r="429" spans="2:8" x14ac:dyDescent="0.2">
      <c r="B429" s="66" t="s">
        <v>5</v>
      </c>
      <c r="C429" s="67" t="str">
        <f t="shared" si="18"/>
        <v xml:space="preserve"> </v>
      </c>
      <c r="D429" s="64" t="str">
        <f t="shared" si="19"/>
        <v xml:space="preserve"> </v>
      </c>
      <c r="E429" s="67">
        <v>1.1574074074074073E-5</v>
      </c>
      <c r="F429" s="215" t="e">
        <f t="shared" si="20"/>
        <v>#N/A</v>
      </c>
      <c r="G429" t="str">
        <f>IF((ISERROR((VLOOKUP(B429,Calculation!C$3:C$2610,1,FALSE)))),"not entered","")</f>
        <v/>
      </c>
      <c r="H429" t="str">
        <f>IF(ISNA(VLOOKUP(D429,Calculation!$AI$12:$AI$88,1,FALSE)),"NO club name match","Club Name Match")</f>
        <v>NO club name match</v>
      </c>
    </row>
    <row r="430" spans="2:8" x14ac:dyDescent="0.2">
      <c r="B430" s="66" t="s">
        <v>5</v>
      </c>
      <c r="C430" s="67" t="str">
        <f t="shared" si="18"/>
        <v xml:space="preserve"> </v>
      </c>
      <c r="D430" s="64" t="str">
        <f t="shared" si="19"/>
        <v xml:space="preserve"> </v>
      </c>
      <c r="E430" s="67">
        <v>1.1574074074074073E-5</v>
      </c>
      <c r="F430" s="215" t="e">
        <f t="shared" si="20"/>
        <v>#N/A</v>
      </c>
      <c r="G430" t="str">
        <f>IF((ISERROR((VLOOKUP(B430,Calculation!C$3:C$2610,1,FALSE)))),"not entered","")</f>
        <v/>
      </c>
      <c r="H430" t="str">
        <f>IF(ISNA(VLOOKUP(D430,Calculation!$AI$12:$AI$88,1,FALSE)),"NO club name match","Club Name Match")</f>
        <v>NO club name match</v>
      </c>
    </row>
    <row r="431" spans="2:8" x14ac:dyDescent="0.2">
      <c r="B431" s="66" t="s">
        <v>5</v>
      </c>
      <c r="C431" s="67" t="str">
        <f t="shared" si="18"/>
        <v xml:space="preserve"> </v>
      </c>
      <c r="D431" s="64" t="str">
        <f t="shared" si="19"/>
        <v xml:space="preserve"> </v>
      </c>
      <c r="E431" s="67">
        <v>1.1574074074074073E-5</v>
      </c>
      <c r="F431" s="215" t="e">
        <f t="shared" si="20"/>
        <v>#N/A</v>
      </c>
      <c r="G431" t="str">
        <f>IF((ISERROR((VLOOKUP(B431,Calculation!C$3:C$2610,1,FALSE)))),"not entered","")</f>
        <v/>
      </c>
      <c r="H431" t="str">
        <f>IF(ISNA(VLOOKUP(D431,Calculation!$AI$12:$AI$88,1,FALSE)),"NO club name match","Club Name Match")</f>
        <v>NO club name match</v>
      </c>
    </row>
    <row r="432" spans="2:8" x14ac:dyDescent="0.2">
      <c r="B432" s="66" t="s">
        <v>5</v>
      </c>
      <c r="C432" s="67" t="str">
        <f t="shared" si="18"/>
        <v xml:space="preserve"> </v>
      </c>
      <c r="D432" s="64" t="str">
        <f t="shared" si="19"/>
        <v xml:space="preserve"> </v>
      </c>
      <c r="E432" s="67">
        <v>1.1574074074074073E-5</v>
      </c>
      <c r="F432" s="215" t="e">
        <f t="shared" si="20"/>
        <v>#N/A</v>
      </c>
      <c r="G432" t="str">
        <f>IF((ISERROR((VLOOKUP(B432,Calculation!C$3:C$2610,1,FALSE)))),"not entered","")</f>
        <v/>
      </c>
      <c r="H432" t="str">
        <f>IF(ISNA(VLOOKUP(D432,Calculation!$AI$12:$AI$88,1,FALSE)),"NO club name match","Club Name Match")</f>
        <v>NO club name match</v>
      </c>
    </row>
    <row r="433" spans="2:8" x14ac:dyDescent="0.2">
      <c r="B433" s="66" t="s">
        <v>5</v>
      </c>
      <c r="C433" s="67" t="str">
        <f t="shared" si="18"/>
        <v xml:space="preserve"> </v>
      </c>
      <c r="D433" s="64" t="str">
        <f t="shared" si="19"/>
        <v xml:space="preserve"> </v>
      </c>
      <c r="E433" s="67">
        <v>1.1574074074074073E-5</v>
      </c>
      <c r="F433" s="215" t="e">
        <f t="shared" si="20"/>
        <v>#N/A</v>
      </c>
      <c r="G433" t="str">
        <f>IF((ISERROR((VLOOKUP(B433,Calculation!C$3:C$2610,1,FALSE)))),"not entered","")</f>
        <v/>
      </c>
      <c r="H433" t="str">
        <f>IF(ISNA(VLOOKUP(D433,Calculation!$AI$12:$AI$88,1,FALSE)),"NO club name match","Club Name Match")</f>
        <v>NO club name match</v>
      </c>
    </row>
    <row r="434" spans="2:8" x14ac:dyDescent="0.2">
      <c r="B434" s="66" t="s">
        <v>5</v>
      </c>
      <c r="C434" s="67" t="str">
        <f t="shared" si="18"/>
        <v xml:space="preserve"> </v>
      </c>
      <c r="D434" s="64" t="str">
        <f t="shared" si="19"/>
        <v xml:space="preserve"> </v>
      </c>
      <c r="E434" s="67">
        <v>1.1574074074074073E-5</v>
      </c>
      <c r="F434" s="215" t="e">
        <f t="shared" si="20"/>
        <v>#N/A</v>
      </c>
      <c r="G434" t="str">
        <f>IF((ISERROR((VLOOKUP(B434,Calculation!C$3:C$2610,1,FALSE)))),"not entered","")</f>
        <v/>
      </c>
      <c r="H434" t="str">
        <f>IF(ISNA(VLOOKUP(D434,Calculation!$AI$12:$AI$88,1,FALSE)),"NO club name match","Club Name Match")</f>
        <v>NO club name match</v>
      </c>
    </row>
    <row r="435" spans="2:8" x14ac:dyDescent="0.2">
      <c r="B435" s="66" t="s">
        <v>5</v>
      </c>
      <c r="C435" s="67" t="str">
        <f t="shared" si="18"/>
        <v xml:space="preserve"> </v>
      </c>
      <c r="D435" s="64" t="str">
        <f t="shared" si="19"/>
        <v xml:space="preserve"> </v>
      </c>
      <c r="E435" s="67">
        <v>1.1574074074074073E-5</v>
      </c>
      <c r="F435" s="215" t="e">
        <f t="shared" si="20"/>
        <v>#N/A</v>
      </c>
      <c r="G435" t="str">
        <f>IF((ISERROR((VLOOKUP(B435,Calculation!C$3:C$2610,1,FALSE)))),"not entered","")</f>
        <v/>
      </c>
      <c r="H435" t="str">
        <f>IF(ISNA(VLOOKUP(D435,Calculation!$AI$12:$AI$88,1,FALSE)),"NO club name match","Club Name Match")</f>
        <v>NO club name match</v>
      </c>
    </row>
    <row r="436" spans="2:8" x14ac:dyDescent="0.2">
      <c r="B436" s="66" t="s">
        <v>5</v>
      </c>
      <c r="C436" s="67" t="str">
        <f t="shared" si="18"/>
        <v xml:space="preserve"> </v>
      </c>
      <c r="D436" s="64" t="str">
        <f t="shared" si="19"/>
        <v xml:space="preserve"> </v>
      </c>
      <c r="E436" s="67">
        <v>1.1574074074074073E-5</v>
      </c>
      <c r="F436" s="215" t="e">
        <f t="shared" si="20"/>
        <v>#N/A</v>
      </c>
      <c r="G436" t="str">
        <f>IF((ISERROR((VLOOKUP(B436,Calculation!C$3:C$2610,1,FALSE)))),"not entered","")</f>
        <v/>
      </c>
      <c r="H436" t="str">
        <f>IF(ISNA(VLOOKUP(D436,Calculation!$AI$12:$AI$88,1,FALSE)),"NO club name match","Club Name Match")</f>
        <v>NO club name match</v>
      </c>
    </row>
    <row r="437" spans="2:8" x14ac:dyDescent="0.2">
      <c r="B437" s="66" t="s">
        <v>5</v>
      </c>
      <c r="C437" s="67" t="str">
        <f t="shared" si="18"/>
        <v xml:space="preserve"> </v>
      </c>
      <c r="D437" s="64" t="str">
        <f t="shared" si="19"/>
        <v xml:space="preserve"> </v>
      </c>
      <c r="E437" s="67">
        <v>1.1574074074074073E-5</v>
      </c>
      <c r="F437" s="215" t="e">
        <f t="shared" si="20"/>
        <v>#N/A</v>
      </c>
      <c r="G437" t="str">
        <f>IF((ISERROR((VLOOKUP(B437,Calculation!C$3:C$2610,1,FALSE)))),"not entered","")</f>
        <v/>
      </c>
      <c r="H437" t="str">
        <f>IF(ISNA(VLOOKUP(D437,Calculation!$AI$12:$AI$88,1,FALSE)),"NO club name match","Club Name Match")</f>
        <v>NO club name match</v>
      </c>
    </row>
    <row r="438" spans="2:8" x14ac:dyDescent="0.2">
      <c r="B438" s="66" t="s">
        <v>5</v>
      </c>
      <c r="C438" s="67" t="str">
        <f t="shared" si="18"/>
        <v xml:space="preserve"> </v>
      </c>
      <c r="D438" s="64" t="str">
        <f t="shared" si="19"/>
        <v xml:space="preserve"> </v>
      </c>
      <c r="E438" s="67">
        <v>1.1574074074074073E-5</v>
      </c>
      <c r="F438" s="215" t="e">
        <f t="shared" si="20"/>
        <v>#N/A</v>
      </c>
      <c r="G438" t="str">
        <f>IF((ISERROR((VLOOKUP(B438,Calculation!C$3:C$2610,1,FALSE)))),"not entered","")</f>
        <v/>
      </c>
      <c r="H438" t="str">
        <f>IF(ISNA(VLOOKUP(D438,Calculation!$AI$12:$AI$88,1,FALSE)),"NO club name match","Club Name Match")</f>
        <v>NO club name match</v>
      </c>
    </row>
    <row r="439" spans="2:8" x14ac:dyDescent="0.2">
      <c r="B439" s="66" t="s">
        <v>5</v>
      </c>
      <c r="C439" s="67" t="str">
        <f t="shared" si="18"/>
        <v xml:space="preserve"> </v>
      </c>
      <c r="D439" s="64" t="str">
        <f t="shared" si="19"/>
        <v xml:space="preserve"> </v>
      </c>
      <c r="E439" s="67">
        <v>1.1574074074074073E-5</v>
      </c>
      <c r="F439" s="215" t="e">
        <f t="shared" si="20"/>
        <v>#N/A</v>
      </c>
      <c r="G439" t="str">
        <f>IF((ISERROR((VLOOKUP(B439,Calculation!C$3:C$2610,1,FALSE)))),"not entered","")</f>
        <v/>
      </c>
      <c r="H439" t="str">
        <f>IF(ISNA(VLOOKUP(D439,Calculation!$AI$12:$AI$88,1,FALSE)),"NO club name match","Club Name Match")</f>
        <v>NO club name match</v>
      </c>
    </row>
    <row r="440" spans="2:8" x14ac:dyDescent="0.2">
      <c r="B440" s="66" t="s">
        <v>5</v>
      </c>
      <c r="C440" s="67" t="str">
        <f t="shared" si="18"/>
        <v xml:space="preserve"> </v>
      </c>
      <c r="D440" s="64" t="str">
        <f t="shared" si="19"/>
        <v xml:space="preserve"> </v>
      </c>
      <c r="E440" s="67">
        <v>1.1574074074074073E-5</v>
      </c>
      <c r="F440" s="215" t="e">
        <f t="shared" si="20"/>
        <v>#N/A</v>
      </c>
      <c r="G440" t="str">
        <f>IF((ISERROR((VLOOKUP(B440,Calculation!C$3:C$2610,1,FALSE)))),"not entered","")</f>
        <v/>
      </c>
      <c r="H440" t="str">
        <f>IF(ISNA(VLOOKUP(D440,Calculation!$AI$12:$AI$88,1,FALSE)),"NO club name match","Club Name Match")</f>
        <v>NO club name match</v>
      </c>
    </row>
    <row r="441" spans="2:8" x14ac:dyDescent="0.2">
      <c r="B441" s="66" t="s">
        <v>5</v>
      </c>
      <c r="C441" s="67" t="str">
        <f t="shared" si="18"/>
        <v xml:space="preserve"> </v>
      </c>
      <c r="D441" s="64" t="str">
        <f t="shared" si="19"/>
        <v xml:space="preserve"> </v>
      </c>
      <c r="E441" s="67">
        <v>1.1574074074074073E-5</v>
      </c>
      <c r="F441" s="215" t="e">
        <f t="shared" si="20"/>
        <v>#N/A</v>
      </c>
      <c r="G441" t="str">
        <f>IF((ISERROR((VLOOKUP(B441,Calculation!C$3:C$2610,1,FALSE)))),"not entered","")</f>
        <v/>
      </c>
      <c r="H441" t="str">
        <f>IF(ISNA(VLOOKUP(D441,Calculation!$AI$12:$AI$88,1,FALSE)),"NO club name match","Club Name Match")</f>
        <v>NO club name match</v>
      </c>
    </row>
    <row r="442" spans="2:8" x14ac:dyDescent="0.2">
      <c r="B442" s="66" t="s">
        <v>5</v>
      </c>
      <c r="C442" s="67" t="str">
        <f t="shared" si="18"/>
        <v xml:space="preserve"> </v>
      </c>
      <c r="D442" s="64" t="str">
        <f t="shared" si="19"/>
        <v xml:space="preserve"> </v>
      </c>
      <c r="E442" s="67">
        <v>1.1574074074074073E-5</v>
      </c>
      <c r="F442" s="215" t="e">
        <f t="shared" si="20"/>
        <v>#N/A</v>
      </c>
      <c r="G442" t="str">
        <f>IF((ISERROR((VLOOKUP(B442,Calculation!C$3:C$2610,1,FALSE)))),"not entered","")</f>
        <v/>
      </c>
      <c r="H442" t="str">
        <f>IF(ISNA(VLOOKUP(D442,Calculation!$AI$12:$AI$88,1,FALSE)),"NO club name match","Club Name Match")</f>
        <v>NO club name match</v>
      </c>
    </row>
    <row r="443" spans="2:8" x14ac:dyDescent="0.2">
      <c r="B443" s="66" t="s">
        <v>5</v>
      </c>
      <c r="C443" s="67" t="str">
        <f t="shared" si="18"/>
        <v xml:space="preserve"> </v>
      </c>
      <c r="D443" s="64" t="str">
        <f t="shared" si="19"/>
        <v xml:space="preserve"> </v>
      </c>
      <c r="E443" s="67">
        <v>1.1574074074074073E-5</v>
      </c>
      <c r="F443" s="215" t="e">
        <f t="shared" si="20"/>
        <v>#N/A</v>
      </c>
      <c r="G443" t="str">
        <f>IF((ISERROR((VLOOKUP(B443,Calculation!C$3:C$2610,1,FALSE)))),"not entered","")</f>
        <v/>
      </c>
      <c r="H443" t="str">
        <f>IF(ISNA(VLOOKUP(D443,Calculation!$AI$12:$AI$88,1,FALSE)),"NO club name match","Club Name Match")</f>
        <v>NO club name match</v>
      </c>
    </row>
    <row r="444" spans="2:8" x14ac:dyDescent="0.2">
      <c r="B444" s="66" t="s">
        <v>5</v>
      </c>
      <c r="C444" s="67" t="str">
        <f t="shared" si="18"/>
        <v xml:space="preserve"> </v>
      </c>
      <c r="D444" s="64" t="str">
        <f t="shared" si="19"/>
        <v xml:space="preserve"> </v>
      </c>
      <c r="E444" s="67">
        <v>1.1574074074074073E-5</v>
      </c>
      <c r="F444" s="215" t="e">
        <f t="shared" si="20"/>
        <v>#N/A</v>
      </c>
      <c r="G444" t="str">
        <f>IF((ISERROR((VLOOKUP(B444,Calculation!C$3:C$2610,1,FALSE)))),"not entered","")</f>
        <v/>
      </c>
      <c r="H444" t="str">
        <f>IF(ISNA(VLOOKUP(D444,Calculation!$AI$12:$AI$88,1,FALSE)),"NO club name match","Club Name Match")</f>
        <v>NO club name match</v>
      </c>
    </row>
    <row r="445" spans="2:8" x14ac:dyDescent="0.2">
      <c r="B445" s="66" t="s">
        <v>5</v>
      </c>
      <c r="C445" s="67" t="str">
        <f t="shared" si="18"/>
        <v xml:space="preserve"> </v>
      </c>
      <c r="D445" s="64" t="str">
        <f t="shared" si="19"/>
        <v xml:space="preserve"> </v>
      </c>
      <c r="E445" s="67">
        <v>1.1574074074074073E-5</v>
      </c>
      <c r="F445" s="215" t="e">
        <f t="shared" si="20"/>
        <v>#N/A</v>
      </c>
      <c r="G445" t="str">
        <f>IF((ISERROR((VLOOKUP(B445,Calculation!C$3:C$2610,1,FALSE)))),"not entered","")</f>
        <v/>
      </c>
      <c r="H445" t="str">
        <f>IF(ISNA(VLOOKUP(D445,Calculation!$AI$12:$AI$88,1,FALSE)),"NO club name match","Club Name Match")</f>
        <v>NO club name match</v>
      </c>
    </row>
    <row r="446" spans="2:8" x14ac:dyDescent="0.2">
      <c r="B446" s="66" t="s">
        <v>5</v>
      </c>
      <c r="C446" s="67" t="str">
        <f t="shared" si="18"/>
        <v xml:space="preserve"> </v>
      </c>
      <c r="D446" s="64" t="str">
        <f t="shared" si="19"/>
        <v xml:space="preserve"> </v>
      </c>
      <c r="E446" s="67">
        <v>1.1574074074074073E-5</v>
      </c>
      <c r="F446" s="215" t="e">
        <f t="shared" si="20"/>
        <v>#N/A</v>
      </c>
      <c r="G446" t="str">
        <f>IF((ISERROR((VLOOKUP(B446,Calculation!C$3:C$2610,1,FALSE)))),"not entered","")</f>
        <v/>
      </c>
      <c r="H446" t="str">
        <f>IF(ISNA(VLOOKUP(D446,Calculation!$AI$12:$AI$88,1,FALSE)),"NO club name match","Club Name Match")</f>
        <v>NO club name match</v>
      </c>
    </row>
    <row r="447" spans="2:8" x14ac:dyDescent="0.2">
      <c r="B447" s="66" t="s">
        <v>5</v>
      </c>
      <c r="C447" s="67" t="str">
        <f t="shared" si="18"/>
        <v xml:space="preserve"> </v>
      </c>
      <c r="D447" s="64" t="str">
        <f t="shared" si="19"/>
        <v xml:space="preserve"> </v>
      </c>
      <c r="E447" s="67">
        <v>1.1574074074074073E-5</v>
      </c>
      <c r="F447" s="215" t="e">
        <f t="shared" si="20"/>
        <v>#N/A</v>
      </c>
      <c r="G447" t="str">
        <f>IF((ISERROR((VLOOKUP(B447,Calculation!C$3:C$2610,1,FALSE)))),"not entered","")</f>
        <v/>
      </c>
      <c r="H447" t="str">
        <f>IF(ISNA(VLOOKUP(D447,Calculation!$AI$12:$AI$88,1,FALSE)),"NO club name match","Club Name Match")</f>
        <v>NO club name match</v>
      </c>
    </row>
    <row r="448" spans="2:8" x14ac:dyDescent="0.2">
      <c r="B448" s="66" t="s">
        <v>5</v>
      </c>
      <c r="C448" s="67" t="str">
        <f t="shared" si="18"/>
        <v xml:space="preserve"> </v>
      </c>
      <c r="D448" s="64" t="str">
        <f t="shared" si="19"/>
        <v xml:space="preserve"> </v>
      </c>
      <c r="E448" s="67">
        <v>1.1574074074074073E-5</v>
      </c>
      <c r="F448" s="215" t="e">
        <f t="shared" si="20"/>
        <v>#N/A</v>
      </c>
      <c r="G448" t="str">
        <f>IF((ISERROR((VLOOKUP(B448,Calculation!C$3:C$2610,1,FALSE)))),"not entered","")</f>
        <v/>
      </c>
      <c r="H448" t="str">
        <f>IF(ISNA(VLOOKUP(D448,Calculation!$AI$12:$AI$88,1,FALSE)),"NO club name match","Club Name Match")</f>
        <v>NO club name match</v>
      </c>
    </row>
    <row r="449" spans="2:8" x14ac:dyDescent="0.2">
      <c r="B449" s="66" t="s">
        <v>5</v>
      </c>
      <c r="C449" s="67" t="str">
        <f t="shared" si="18"/>
        <v xml:space="preserve"> </v>
      </c>
      <c r="D449" s="64" t="str">
        <f t="shared" si="19"/>
        <v xml:space="preserve"> </v>
      </c>
      <c r="E449" s="67">
        <v>1.1574074074074073E-5</v>
      </c>
      <c r="F449" s="215" t="e">
        <f t="shared" si="20"/>
        <v>#N/A</v>
      </c>
      <c r="G449" t="str">
        <f>IF((ISERROR((VLOOKUP(B449,Calculation!C$3:C$2610,1,FALSE)))),"not entered","")</f>
        <v/>
      </c>
      <c r="H449" t="str">
        <f>IF(ISNA(VLOOKUP(D449,Calculation!$AI$12:$AI$88,1,FALSE)),"NO club name match","Club Name Match")</f>
        <v>NO club name match</v>
      </c>
    </row>
    <row r="450" spans="2:8" x14ac:dyDescent="0.2">
      <c r="B450" s="66" t="s">
        <v>5</v>
      </c>
      <c r="C450" s="67" t="str">
        <f t="shared" si="18"/>
        <v xml:space="preserve"> </v>
      </c>
      <c r="D450" s="64" t="str">
        <f t="shared" si="19"/>
        <v xml:space="preserve"> </v>
      </c>
      <c r="E450" s="67">
        <v>1.1574074074074073E-5</v>
      </c>
      <c r="F450" s="215" t="e">
        <f t="shared" si="20"/>
        <v>#N/A</v>
      </c>
      <c r="G450" t="str">
        <f>IF((ISERROR((VLOOKUP(B450,Calculation!C$3:C$2610,1,FALSE)))),"not entered","")</f>
        <v/>
      </c>
      <c r="H450" t="str">
        <f>IF(ISNA(VLOOKUP(D450,Calculation!$AI$12:$AI$88,1,FALSE)),"NO club name match","Club Name Match")</f>
        <v>NO club name match</v>
      </c>
    </row>
    <row r="451" spans="2:8" x14ac:dyDescent="0.2">
      <c r="B451" s="66" t="s">
        <v>5</v>
      </c>
      <c r="C451" s="67" t="str">
        <f t="shared" si="18"/>
        <v xml:space="preserve"> </v>
      </c>
      <c r="D451" s="64" t="str">
        <f t="shared" si="19"/>
        <v xml:space="preserve"> </v>
      </c>
      <c r="E451" s="67">
        <v>1.1574074074074073E-5</v>
      </c>
      <c r="F451" s="215" t="e">
        <f t="shared" si="20"/>
        <v>#N/A</v>
      </c>
      <c r="G451" t="str">
        <f>IF((ISERROR((VLOOKUP(B451,Calculation!C$3:C$2610,1,FALSE)))),"not entered","")</f>
        <v/>
      </c>
      <c r="H451" t="str">
        <f>IF(ISNA(VLOOKUP(D451,Calculation!$AI$12:$AI$88,1,FALSE)),"NO club name match","Club Name Match")</f>
        <v>NO club name match</v>
      </c>
    </row>
    <row r="452" spans="2:8" x14ac:dyDescent="0.2">
      <c r="B452" s="66" t="s">
        <v>5</v>
      </c>
      <c r="C452" s="67" t="str">
        <f t="shared" si="18"/>
        <v xml:space="preserve"> </v>
      </c>
      <c r="D452" s="64" t="str">
        <f t="shared" si="19"/>
        <v xml:space="preserve"> </v>
      </c>
      <c r="E452" s="67">
        <v>1.1574074074074073E-5</v>
      </c>
      <c r="F452" s="215" t="e">
        <f t="shared" si="20"/>
        <v>#N/A</v>
      </c>
      <c r="G452" t="str">
        <f>IF((ISERROR((VLOOKUP(B452,Calculation!C$3:C$2610,1,FALSE)))),"not entered","")</f>
        <v/>
      </c>
      <c r="H452" t="str">
        <f>IF(ISNA(VLOOKUP(D452,Calculation!$AI$12:$AI$88,1,FALSE)),"NO club name match","Club Name Match")</f>
        <v>NO club name match</v>
      </c>
    </row>
    <row r="453" spans="2:8" x14ac:dyDescent="0.2">
      <c r="B453" s="66" t="s">
        <v>5</v>
      </c>
      <c r="C453" s="67" t="str">
        <f t="shared" si="18"/>
        <v xml:space="preserve"> </v>
      </c>
      <c r="D453" s="64" t="str">
        <f t="shared" si="19"/>
        <v xml:space="preserve"> </v>
      </c>
      <c r="E453" s="67">
        <v>1.1574074074074073E-5</v>
      </c>
      <c r="F453" s="215" t="e">
        <f t="shared" si="20"/>
        <v>#N/A</v>
      </c>
      <c r="G453" t="str">
        <f>IF((ISERROR((VLOOKUP(B453,Calculation!C$3:C$2610,1,FALSE)))),"not entered","")</f>
        <v/>
      </c>
      <c r="H453" t="str">
        <f>IF(ISNA(VLOOKUP(D453,Calculation!$AI$12:$AI$88,1,FALSE)),"NO club name match","Club Name Match")</f>
        <v>NO club name match</v>
      </c>
    </row>
    <row r="454" spans="2:8" x14ac:dyDescent="0.2">
      <c r="B454" s="66" t="s">
        <v>5</v>
      </c>
      <c r="C454" s="67" t="str">
        <f t="shared" ref="C454:C502" si="21">VLOOKUP(B454,name,3,FALSE)</f>
        <v xml:space="preserve"> </v>
      </c>
      <c r="D454" s="64" t="str">
        <f t="shared" ref="D454:D502" si="22">VLOOKUP(B454,name,2,FALSE)</f>
        <v xml:space="preserve"> </v>
      </c>
      <c r="E454" s="67">
        <v>1.1574074074074073E-5</v>
      </c>
      <c r="F454" s="215" t="e">
        <f t="shared" ref="F454:F493" si="23">TRUNC((VLOOKUP(C454,C$4:E$5,3,FALSE))/(E454/10000))</f>
        <v>#N/A</v>
      </c>
      <c r="G454" t="str">
        <f>IF((ISERROR((VLOOKUP(B454,Calculation!C$3:C$2610,1,FALSE)))),"not entered","")</f>
        <v/>
      </c>
      <c r="H454" t="str">
        <f>IF(ISNA(VLOOKUP(D454,Calculation!$AI$12:$AI$88,1,FALSE)),"NO club name match","Club Name Match")</f>
        <v>NO club name match</v>
      </c>
    </row>
    <row r="455" spans="2:8" x14ac:dyDescent="0.2">
      <c r="B455" s="66" t="s">
        <v>5</v>
      </c>
      <c r="C455" s="67" t="str">
        <f t="shared" si="21"/>
        <v xml:space="preserve"> </v>
      </c>
      <c r="D455" s="64" t="str">
        <f t="shared" si="22"/>
        <v xml:space="preserve"> </v>
      </c>
      <c r="E455" s="67">
        <v>1.1574074074074073E-5</v>
      </c>
      <c r="F455" s="215" t="e">
        <f t="shared" si="23"/>
        <v>#N/A</v>
      </c>
      <c r="G455" t="str">
        <f>IF((ISERROR((VLOOKUP(B455,Calculation!C$3:C$2610,1,FALSE)))),"not entered","")</f>
        <v/>
      </c>
      <c r="H455" t="str">
        <f>IF(ISNA(VLOOKUP(D455,Calculation!$AI$12:$AI$88,1,FALSE)),"NO club name match","Club Name Match")</f>
        <v>NO club name match</v>
      </c>
    </row>
    <row r="456" spans="2:8" x14ac:dyDescent="0.2">
      <c r="B456" s="66" t="s">
        <v>5</v>
      </c>
      <c r="C456" s="67" t="str">
        <f t="shared" si="21"/>
        <v xml:space="preserve"> </v>
      </c>
      <c r="D456" s="64" t="str">
        <f t="shared" si="22"/>
        <v xml:space="preserve"> </v>
      </c>
      <c r="E456" s="67">
        <v>1.1574074074074073E-5</v>
      </c>
      <c r="F456" s="215" t="e">
        <f t="shared" si="23"/>
        <v>#N/A</v>
      </c>
      <c r="G456" t="str">
        <f>IF((ISERROR((VLOOKUP(B456,Calculation!C$3:C$2610,1,FALSE)))),"not entered","")</f>
        <v/>
      </c>
      <c r="H456" t="str">
        <f>IF(ISNA(VLOOKUP(D456,Calculation!$AI$12:$AI$88,1,FALSE)),"NO club name match","Club Name Match")</f>
        <v>NO club name match</v>
      </c>
    </row>
    <row r="457" spans="2:8" x14ac:dyDescent="0.2">
      <c r="B457" s="66" t="s">
        <v>5</v>
      </c>
      <c r="C457" s="67" t="str">
        <f t="shared" si="21"/>
        <v xml:space="preserve"> </v>
      </c>
      <c r="D457" s="64" t="str">
        <f t="shared" si="22"/>
        <v xml:space="preserve"> </v>
      </c>
      <c r="E457" s="67">
        <v>1.1574074074074073E-5</v>
      </c>
      <c r="F457" s="215" t="e">
        <f t="shared" si="23"/>
        <v>#N/A</v>
      </c>
      <c r="G457" t="str">
        <f>IF((ISERROR((VLOOKUP(B457,Calculation!C$3:C$2610,1,FALSE)))),"not entered","")</f>
        <v/>
      </c>
      <c r="H457" t="str">
        <f>IF(ISNA(VLOOKUP(D457,Calculation!$AI$12:$AI$88,1,FALSE)),"NO club name match","Club Name Match")</f>
        <v>NO club name match</v>
      </c>
    </row>
    <row r="458" spans="2:8" x14ac:dyDescent="0.2">
      <c r="B458" s="66" t="s">
        <v>5</v>
      </c>
      <c r="C458" s="67" t="str">
        <f t="shared" si="21"/>
        <v xml:space="preserve"> </v>
      </c>
      <c r="D458" s="64" t="str">
        <f t="shared" si="22"/>
        <v xml:space="preserve"> </v>
      </c>
      <c r="E458" s="67">
        <v>1.1574074074074073E-5</v>
      </c>
      <c r="F458" s="215" t="e">
        <f t="shared" si="23"/>
        <v>#N/A</v>
      </c>
      <c r="G458" t="str">
        <f>IF((ISERROR((VLOOKUP(B458,Calculation!C$3:C$2610,1,FALSE)))),"not entered","")</f>
        <v/>
      </c>
      <c r="H458" t="str">
        <f>IF(ISNA(VLOOKUP(D458,Calculation!$AI$12:$AI$88,1,FALSE)),"NO club name match","Club Name Match")</f>
        <v>NO club name match</v>
      </c>
    </row>
    <row r="459" spans="2:8" x14ac:dyDescent="0.2">
      <c r="B459" s="66" t="s">
        <v>5</v>
      </c>
      <c r="C459" s="67" t="str">
        <f t="shared" si="21"/>
        <v xml:space="preserve"> </v>
      </c>
      <c r="D459" s="64" t="str">
        <f t="shared" si="22"/>
        <v xml:space="preserve"> </v>
      </c>
      <c r="E459" s="67">
        <v>1.1574074074074073E-5</v>
      </c>
      <c r="F459" s="215" t="e">
        <f t="shared" si="23"/>
        <v>#N/A</v>
      </c>
      <c r="G459" t="str">
        <f>IF((ISERROR((VLOOKUP(B459,Calculation!C$3:C$2610,1,FALSE)))),"not entered","")</f>
        <v/>
      </c>
      <c r="H459" t="str">
        <f>IF(ISNA(VLOOKUP(D459,Calculation!$AI$12:$AI$88,1,FALSE)),"NO club name match","Club Name Match")</f>
        <v>NO club name match</v>
      </c>
    </row>
    <row r="460" spans="2:8" x14ac:dyDescent="0.2">
      <c r="B460" s="66" t="s">
        <v>5</v>
      </c>
      <c r="C460" s="67" t="str">
        <f t="shared" si="21"/>
        <v xml:space="preserve"> </v>
      </c>
      <c r="D460" s="64" t="str">
        <f t="shared" si="22"/>
        <v xml:space="preserve"> </v>
      </c>
      <c r="E460" s="67">
        <v>1.1574074074074073E-5</v>
      </c>
      <c r="F460" s="215" t="e">
        <f t="shared" si="23"/>
        <v>#N/A</v>
      </c>
      <c r="G460" t="str">
        <f>IF((ISERROR((VLOOKUP(B460,Calculation!C$3:C$2610,1,FALSE)))),"not entered","")</f>
        <v/>
      </c>
      <c r="H460" t="str">
        <f>IF(ISNA(VLOOKUP(D460,Calculation!$AI$12:$AI$88,1,FALSE)),"NO club name match","Club Name Match")</f>
        <v>NO club name match</v>
      </c>
    </row>
    <row r="461" spans="2:8" x14ac:dyDescent="0.2">
      <c r="B461" s="66" t="s">
        <v>5</v>
      </c>
      <c r="C461" s="67" t="str">
        <f t="shared" si="21"/>
        <v xml:space="preserve"> </v>
      </c>
      <c r="D461" s="64" t="str">
        <f t="shared" si="22"/>
        <v xml:space="preserve"> </v>
      </c>
      <c r="E461" s="67">
        <v>1.1574074074074073E-5</v>
      </c>
      <c r="F461" s="215" t="e">
        <f t="shared" si="23"/>
        <v>#N/A</v>
      </c>
      <c r="G461" t="str">
        <f>IF((ISERROR((VLOOKUP(B461,Calculation!C$3:C$2610,1,FALSE)))),"not entered","")</f>
        <v/>
      </c>
      <c r="H461" t="str">
        <f>IF(ISNA(VLOOKUP(D461,Calculation!$AI$12:$AI$88,1,FALSE)),"NO club name match","Club Name Match")</f>
        <v>NO club name match</v>
      </c>
    </row>
    <row r="462" spans="2:8" x14ac:dyDescent="0.2">
      <c r="B462" s="66" t="s">
        <v>5</v>
      </c>
      <c r="C462" s="67" t="str">
        <f t="shared" si="21"/>
        <v xml:space="preserve"> </v>
      </c>
      <c r="D462" s="64" t="str">
        <f t="shared" si="22"/>
        <v xml:space="preserve"> </v>
      </c>
      <c r="E462" s="67">
        <v>1.1574074074074073E-5</v>
      </c>
      <c r="F462" s="215" t="e">
        <f t="shared" si="23"/>
        <v>#N/A</v>
      </c>
      <c r="G462" t="str">
        <f>IF((ISERROR((VLOOKUP(B462,Calculation!C$3:C$2610,1,FALSE)))),"not entered","")</f>
        <v/>
      </c>
      <c r="H462" t="str">
        <f>IF(ISNA(VLOOKUP(D462,Calculation!$AI$12:$AI$88,1,FALSE)),"NO club name match","Club Name Match")</f>
        <v>NO club name match</v>
      </c>
    </row>
    <row r="463" spans="2:8" x14ac:dyDescent="0.2">
      <c r="B463" s="66" t="s">
        <v>5</v>
      </c>
      <c r="C463" s="67" t="str">
        <f t="shared" si="21"/>
        <v xml:space="preserve"> </v>
      </c>
      <c r="D463" s="64" t="str">
        <f t="shared" si="22"/>
        <v xml:space="preserve"> </v>
      </c>
      <c r="E463" s="67">
        <v>1.1574074074074073E-5</v>
      </c>
      <c r="F463" s="215" t="e">
        <f t="shared" si="23"/>
        <v>#N/A</v>
      </c>
      <c r="G463" t="str">
        <f>IF((ISERROR((VLOOKUP(B463,Calculation!C$3:C$2610,1,FALSE)))),"not entered","")</f>
        <v/>
      </c>
      <c r="H463" t="str">
        <f>IF(ISNA(VLOOKUP(D463,Calculation!$AI$12:$AI$88,1,FALSE)),"NO club name match","Club Name Match")</f>
        <v>NO club name match</v>
      </c>
    </row>
    <row r="464" spans="2:8" x14ac:dyDescent="0.2">
      <c r="B464" s="66" t="s">
        <v>5</v>
      </c>
      <c r="C464" s="67" t="str">
        <f t="shared" si="21"/>
        <v xml:space="preserve"> </v>
      </c>
      <c r="D464" s="64" t="str">
        <f t="shared" si="22"/>
        <v xml:space="preserve"> </v>
      </c>
      <c r="E464" s="67">
        <v>1.1574074074074073E-5</v>
      </c>
      <c r="F464" s="215" t="e">
        <f t="shared" si="23"/>
        <v>#N/A</v>
      </c>
      <c r="G464" t="str">
        <f>IF((ISERROR((VLOOKUP(B464,Calculation!C$3:C$2610,1,FALSE)))),"not entered","")</f>
        <v/>
      </c>
      <c r="H464" t="str">
        <f>IF(ISNA(VLOOKUP(D464,Calculation!$AI$12:$AI$88,1,FALSE)),"NO club name match","Club Name Match")</f>
        <v>NO club name match</v>
      </c>
    </row>
    <row r="465" spans="2:8" x14ac:dyDescent="0.2">
      <c r="B465" s="66" t="s">
        <v>5</v>
      </c>
      <c r="C465" s="67" t="str">
        <f t="shared" si="21"/>
        <v xml:space="preserve"> </v>
      </c>
      <c r="D465" s="64" t="str">
        <f t="shared" si="22"/>
        <v xml:space="preserve"> </v>
      </c>
      <c r="E465" s="67">
        <v>1.1574074074074073E-5</v>
      </c>
      <c r="F465" s="215" t="e">
        <f t="shared" si="23"/>
        <v>#N/A</v>
      </c>
      <c r="G465" t="str">
        <f>IF((ISERROR((VLOOKUP(B465,Calculation!C$3:C$2610,1,FALSE)))),"not entered","")</f>
        <v/>
      </c>
      <c r="H465" t="str">
        <f>IF(ISNA(VLOOKUP(D465,Calculation!$AI$12:$AI$88,1,FALSE)),"NO club name match","Club Name Match")</f>
        <v>NO club name match</v>
      </c>
    </row>
    <row r="466" spans="2:8" x14ac:dyDescent="0.2">
      <c r="B466" s="66" t="s">
        <v>5</v>
      </c>
      <c r="C466" s="67" t="str">
        <f t="shared" si="21"/>
        <v xml:space="preserve"> </v>
      </c>
      <c r="D466" s="64" t="str">
        <f t="shared" si="22"/>
        <v xml:space="preserve"> </v>
      </c>
      <c r="E466" s="67">
        <v>1.1574074074074073E-5</v>
      </c>
      <c r="F466" s="215" t="e">
        <f t="shared" si="23"/>
        <v>#N/A</v>
      </c>
      <c r="G466" t="str">
        <f>IF((ISERROR((VLOOKUP(B466,Calculation!C$3:C$2610,1,FALSE)))),"not entered","")</f>
        <v/>
      </c>
      <c r="H466" t="str">
        <f>IF(ISNA(VLOOKUP(D466,Calculation!$AI$12:$AI$88,1,FALSE)),"NO club name match","Club Name Match")</f>
        <v>NO club name match</v>
      </c>
    </row>
    <row r="467" spans="2:8" x14ac:dyDescent="0.2">
      <c r="B467" s="66" t="s">
        <v>5</v>
      </c>
      <c r="C467" s="67" t="str">
        <f t="shared" si="21"/>
        <v xml:space="preserve"> </v>
      </c>
      <c r="D467" s="64" t="str">
        <f t="shared" si="22"/>
        <v xml:space="preserve"> </v>
      </c>
      <c r="E467" s="67">
        <v>1.1574074074074073E-5</v>
      </c>
      <c r="F467" s="215" t="e">
        <f t="shared" si="23"/>
        <v>#N/A</v>
      </c>
      <c r="G467" t="str">
        <f>IF((ISERROR((VLOOKUP(B467,Calculation!C$3:C$2610,1,FALSE)))),"not entered","")</f>
        <v/>
      </c>
      <c r="H467" t="str">
        <f>IF(ISNA(VLOOKUP(D467,Calculation!$AI$12:$AI$88,1,FALSE)),"NO club name match","Club Name Match")</f>
        <v>NO club name match</v>
      </c>
    </row>
    <row r="468" spans="2:8" x14ac:dyDescent="0.2">
      <c r="B468" s="66" t="s">
        <v>5</v>
      </c>
      <c r="C468" s="67" t="str">
        <f t="shared" si="21"/>
        <v xml:space="preserve"> </v>
      </c>
      <c r="D468" s="64" t="str">
        <f t="shared" si="22"/>
        <v xml:space="preserve"> </v>
      </c>
      <c r="E468" s="67">
        <v>1.1574074074074073E-5</v>
      </c>
      <c r="F468" s="215" t="e">
        <f t="shared" si="23"/>
        <v>#N/A</v>
      </c>
      <c r="G468" t="str">
        <f>IF((ISERROR((VLOOKUP(B468,Calculation!C$3:C$2610,1,FALSE)))),"not entered","")</f>
        <v/>
      </c>
      <c r="H468" t="str">
        <f>IF(ISNA(VLOOKUP(D468,Calculation!$AI$12:$AI$88,1,FALSE)),"NO club name match","Club Name Match")</f>
        <v>NO club name match</v>
      </c>
    </row>
    <row r="469" spans="2:8" x14ac:dyDescent="0.2">
      <c r="B469" s="66" t="s">
        <v>5</v>
      </c>
      <c r="C469" s="67" t="str">
        <f t="shared" si="21"/>
        <v xml:space="preserve"> </v>
      </c>
      <c r="D469" s="64" t="str">
        <f t="shared" si="22"/>
        <v xml:space="preserve"> </v>
      </c>
      <c r="E469" s="67">
        <v>1.1574074074074073E-5</v>
      </c>
      <c r="F469" s="215" t="e">
        <f t="shared" si="23"/>
        <v>#N/A</v>
      </c>
      <c r="G469" t="str">
        <f>IF((ISERROR((VLOOKUP(B469,Calculation!C$3:C$2610,1,FALSE)))),"not entered","")</f>
        <v/>
      </c>
      <c r="H469" t="str">
        <f>IF(ISNA(VLOOKUP(D469,Calculation!$AI$12:$AI$88,1,FALSE)),"NO club name match","Club Name Match")</f>
        <v>NO club name match</v>
      </c>
    </row>
    <row r="470" spans="2:8" x14ac:dyDescent="0.2">
      <c r="B470" s="66" t="s">
        <v>5</v>
      </c>
      <c r="C470" s="67" t="str">
        <f t="shared" si="21"/>
        <v xml:space="preserve"> </v>
      </c>
      <c r="D470" s="64" t="str">
        <f t="shared" si="22"/>
        <v xml:space="preserve"> </v>
      </c>
      <c r="E470" s="67">
        <v>1.1574074074074073E-5</v>
      </c>
      <c r="F470" s="215" t="e">
        <f t="shared" si="23"/>
        <v>#N/A</v>
      </c>
      <c r="G470" t="str">
        <f>IF((ISERROR((VLOOKUP(B470,Calculation!C$3:C$2610,1,FALSE)))),"not entered","")</f>
        <v/>
      </c>
      <c r="H470" t="str">
        <f>IF(ISNA(VLOOKUP(D470,Calculation!$AI$12:$AI$88,1,FALSE)),"NO club name match","Club Name Match")</f>
        <v>NO club name match</v>
      </c>
    </row>
    <row r="471" spans="2:8" x14ac:dyDescent="0.2">
      <c r="B471" s="66" t="s">
        <v>5</v>
      </c>
      <c r="C471" s="67" t="str">
        <f t="shared" si="21"/>
        <v xml:space="preserve"> </v>
      </c>
      <c r="D471" s="64" t="str">
        <f t="shared" si="22"/>
        <v xml:space="preserve"> </v>
      </c>
      <c r="E471" s="67">
        <v>1.1574074074074073E-5</v>
      </c>
      <c r="F471" s="215" t="e">
        <f t="shared" si="23"/>
        <v>#N/A</v>
      </c>
      <c r="G471" t="str">
        <f>IF((ISERROR((VLOOKUP(B471,Calculation!C$3:C$2610,1,FALSE)))),"not entered","")</f>
        <v/>
      </c>
      <c r="H471" t="str">
        <f>IF(ISNA(VLOOKUP(D471,Calculation!$AI$12:$AI$88,1,FALSE)),"NO club name match","Club Name Match")</f>
        <v>NO club name match</v>
      </c>
    </row>
    <row r="472" spans="2:8" x14ac:dyDescent="0.2">
      <c r="B472" s="66" t="s">
        <v>5</v>
      </c>
      <c r="C472" s="67" t="str">
        <f t="shared" si="21"/>
        <v xml:space="preserve"> </v>
      </c>
      <c r="D472" s="64" t="str">
        <f t="shared" si="22"/>
        <v xml:space="preserve"> </v>
      </c>
      <c r="E472" s="67">
        <v>1.1574074074074073E-5</v>
      </c>
      <c r="F472" s="215" t="e">
        <f t="shared" si="23"/>
        <v>#N/A</v>
      </c>
      <c r="G472" t="str">
        <f>IF((ISERROR((VLOOKUP(B472,Calculation!C$3:C$2610,1,FALSE)))),"not entered","")</f>
        <v/>
      </c>
      <c r="H472" t="str">
        <f>IF(ISNA(VLOOKUP(D472,Calculation!$AI$12:$AI$88,1,FALSE)),"NO club name match","Club Name Match")</f>
        <v>NO club name match</v>
      </c>
    </row>
    <row r="473" spans="2:8" x14ac:dyDescent="0.2">
      <c r="B473" s="66" t="s">
        <v>5</v>
      </c>
      <c r="C473" s="67" t="str">
        <f t="shared" si="21"/>
        <v xml:space="preserve"> </v>
      </c>
      <c r="D473" s="64" t="str">
        <f t="shared" si="22"/>
        <v xml:space="preserve"> </v>
      </c>
      <c r="E473" s="67">
        <v>1.1574074074074073E-5</v>
      </c>
      <c r="F473" s="215" t="e">
        <f t="shared" si="23"/>
        <v>#N/A</v>
      </c>
      <c r="G473" t="str">
        <f>IF((ISERROR((VLOOKUP(B473,Calculation!C$3:C$2610,1,FALSE)))),"not entered","")</f>
        <v/>
      </c>
      <c r="H473" t="str">
        <f>IF(ISNA(VLOOKUP(D473,Calculation!$AI$12:$AI$88,1,FALSE)),"NO club name match","Club Name Match")</f>
        <v>NO club name match</v>
      </c>
    </row>
    <row r="474" spans="2:8" x14ac:dyDescent="0.2">
      <c r="B474" s="66" t="s">
        <v>5</v>
      </c>
      <c r="C474" s="67" t="str">
        <f t="shared" si="21"/>
        <v xml:space="preserve"> </v>
      </c>
      <c r="D474" s="64" t="str">
        <f t="shared" si="22"/>
        <v xml:space="preserve"> </v>
      </c>
      <c r="E474" s="67">
        <v>1.1574074074074073E-5</v>
      </c>
      <c r="F474" s="215" t="e">
        <f t="shared" si="23"/>
        <v>#N/A</v>
      </c>
      <c r="G474" t="str">
        <f>IF((ISERROR((VLOOKUP(B474,Calculation!C$3:C$2610,1,FALSE)))),"not entered","")</f>
        <v/>
      </c>
      <c r="H474" t="str">
        <f>IF(ISNA(VLOOKUP(D474,Calculation!$AI$12:$AI$88,1,FALSE)),"NO club name match","Club Name Match")</f>
        <v>NO club name match</v>
      </c>
    </row>
    <row r="475" spans="2:8" x14ac:dyDescent="0.2">
      <c r="B475" s="66" t="s">
        <v>5</v>
      </c>
      <c r="C475" s="67" t="str">
        <f t="shared" si="21"/>
        <v xml:space="preserve"> </v>
      </c>
      <c r="D475" s="64" t="str">
        <f t="shared" si="22"/>
        <v xml:space="preserve"> </v>
      </c>
      <c r="E475" s="67">
        <v>1.1574074074074073E-5</v>
      </c>
      <c r="F475" s="215" t="e">
        <f t="shared" si="23"/>
        <v>#N/A</v>
      </c>
      <c r="G475" t="str">
        <f>IF((ISERROR((VLOOKUP(B475,Calculation!C$3:C$2610,1,FALSE)))),"not entered","")</f>
        <v/>
      </c>
      <c r="H475" t="str">
        <f>IF(ISNA(VLOOKUP(D475,Calculation!$AI$12:$AI$88,1,FALSE)),"NO club name match","Club Name Match")</f>
        <v>NO club name match</v>
      </c>
    </row>
    <row r="476" spans="2:8" x14ac:dyDescent="0.2">
      <c r="B476" s="66" t="s">
        <v>5</v>
      </c>
      <c r="C476" s="67" t="str">
        <f t="shared" si="21"/>
        <v xml:space="preserve"> </v>
      </c>
      <c r="D476" s="64" t="str">
        <f t="shared" si="22"/>
        <v xml:space="preserve"> </v>
      </c>
      <c r="E476" s="67">
        <v>1.1574074074074073E-5</v>
      </c>
      <c r="F476" s="215" t="e">
        <f t="shared" si="23"/>
        <v>#N/A</v>
      </c>
      <c r="G476" t="str">
        <f>IF((ISERROR((VLOOKUP(B476,Calculation!C$3:C$2610,1,FALSE)))),"not entered","")</f>
        <v/>
      </c>
      <c r="H476" t="str">
        <f>IF(ISNA(VLOOKUP(D476,Calculation!$AI$12:$AI$88,1,FALSE)),"NO club name match","Club Name Match")</f>
        <v>NO club name match</v>
      </c>
    </row>
    <row r="477" spans="2:8" x14ac:dyDescent="0.2">
      <c r="B477" s="66" t="s">
        <v>5</v>
      </c>
      <c r="C477" s="67" t="str">
        <f t="shared" si="21"/>
        <v xml:space="preserve"> </v>
      </c>
      <c r="D477" s="64" t="str">
        <f t="shared" si="22"/>
        <v xml:space="preserve"> </v>
      </c>
      <c r="E477" s="67">
        <v>1.1574074074074073E-5</v>
      </c>
      <c r="F477" s="215" t="e">
        <f t="shared" si="23"/>
        <v>#N/A</v>
      </c>
      <c r="G477" t="str">
        <f>IF((ISERROR((VLOOKUP(B477,Calculation!C$3:C$2610,1,FALSE)))),"not entered","")</f>
        <v/>
      </c>
      <c r="H477" t="str">
        <f>IF(ISNA(VLOOKUP(D477,Calculation!$AI$12:$AI$88,1,FALSE)),"NO club name match","Club Name Match")</f>
        <v>NO club name match</v>
      </c>
    </row>
    <row r="478" spans="2:8" x14ac:dyDescent="0.2">
      <c r="B478" s="66" t="s">
        <v>5</v>
      </c>
      <c r="C478" s="67" t="str">
        <f t="shared" si="21"/>
        <v xml:space="preserve"> </v>
      </c>
      <c r="D478" s="64" t="str">
        <f t="shared" si="22"/>
        <v xml:space="preserve"> </v>
      </c>
      <c r="E478" s="67">
        <v>1.1574074074074073E-5</v>
      </c>
      <c r="F478" s="215" t="e">
        <f t="shared" si="23"/>
        <v>#N/A</v>
      </c>
      <c r="G478" t="str">
        <f>IF((ISERROR((VLOOKUP(B478,Calculation!C$3:C$2610,1,FALSE)))),"not entered","")</f>
        <v/>
      </c>
      <c r="H478" t="str">
        <f>IF(ISNA(VLOOKUP(D478,Calculation!$AI$12:$AI$88,1,FALSE)),"NO club name match","Club Name Match")</f>
        <v>NO club name match</v>
      </c>
    </row>
    <row r="479" spans="2:8" x14ac:dyDescent="0.2">
      <c r="B479" s="66" t="s">
        <v>5</v>
      </c>
      <c r="C479" s="67" t="str">
        <f t="shared" si="21"/>
        <v xml:space="preserve"> </v>
      </c>
      <c r="D479" s="64" t="str">
        <f t="shared" si="22"/>
        <v xml:space="preserve"> </v>
      </c>
      <c r="E479" s="67">
        <v>1.1574074074074073E-5</v>
      </c>
      <c r="F479" s="215" t="e">
        <f t="shared" si="23"/>
        <v>#N/A</v>
      </c>
      <c r="G479" t="str">
        <f>IF((ISERROR((VLOOKUP(B479,Calculation!C$3:C$2610,1,FALSE)))),"not entered","")</f>
        <v/>
      </c>
      <c r="H479" t="str">
        <f>IF(ISNA(VLOOKUP(D479,Calculation!$AI$12:$AI$88,1,FALSE)),"NO club name match","Club Name Match")</f>
        <v>NO club name match</v>
      </c>
    </row>
    <row r="480" spans="2:8" x14ac:dyDescent="0.2">
      <c r="B480" s="66" t="s">
        <v>5</v>
      </c>
      <c r="C480" s="67" t="str">
        <f t="shared" si="21"/>
        <v xml:space="preserve"> </v>
      </c>
      <c r="D480" s="64" t="str">
        <f t="shared" si="22"/>
        <v xml:space="preserve"> </v>
      </c>
      <c r="E480" s="67">
        <v>1.1574074074074073E-5</v>
      </c>
      <c r="F480" s="215" t="e">
        <f t="shared" si="23"/>
        <v>#N/A</v>
      </c>
      <c r="G480" t="str">
        <f>IF((ISERROR((VLOOKUP(B480,Calculation!C$3:C$2610,1,FALSE)))),"not entered","")</f>
        <v/>
      </c>
      <c r="H480" t="str">
        <f>IF(ISNA(VLOOKUP(D480,Calculation!$AI$12:$AI$88,1,FALSE)),"NO club name match","Club Name Match")</f>
        <v>NO club name match</v>
      </c>
    </row>
    <row r="481" spans="2:8" x14ac:dyDescent="0.2">
      <c r="B481" s="66" t="s">
        <v>5</v>
      </c>
      <c r="C481" s="67" t="str">
        <f t="shared" si="21"/>
        <v xml:space="preserve"> </v>
      </c>
      <c r="D481" s="64" t="str">
        <f t="shared" si="22"/>
        <v xml:space="preserve"> </v>
      </c>
      <c r="E481" s="67">
        <v>1.1574074074074073E-5</v>
      </c>
      <c r="F481" s="215" t="e">
        <f t="shared" si="23"/>
        <v>#N/A</v>
      </c>
      <c r="G481" t="str">
        <f>IF((ISERROR((VLOOKUP(B481,Calculation!C$3:C$2610,1,FALSE)))),"not entered","")</f>
        <v/>
      </c>
      <c r="H481" t="str">
        <f>IF(ISNA(VLOOKUP(D481,Calculation!$AI$12:$AI$88,1,FALSE)),"NO club name match","Club Name Match")</f>
        <v>NO club name match</v>
      </c>
    </row>
    <row r="482" spans="2:8" x14ac:dyDescent="0.2">
      <c r="B482" s="66" t="s">
        <v>5</v>
      </c>
      <c r="C482" s="67" t="str">
        <f t="shared" si="21"/>
        <v xml:space="preserve"> </v>
      </c>
      <c r="D482" s="64" t="str">
        <f t="shared" si="22"/>
        <v xml:space="preserve"> </v>
      </c>
      <c r="E482" s="67">
        <v>1.1574074074074073E-5</v>
      </c>
      <c r="F482" s="215" t="e">
        <f t="shared" si="23"/>
        <v>#N/A</v>
      </c>
      <c r="G482" t="str">
        <f>IF((ISERROR((VLOOKUP(B482,Calculation!C$3:C$2610,1,FALSE)))),"not entered","")</f>
        <v/>
      </c>
      <c r="H482" t="str">
        <f>IF(ISNA(VLOOKUP(D482,Calculation!$AI$12:$AI$88,1,FALSE)),"NO club name match","Club Name Match")</f>
        <v>NO club name match</v>
      </c>
    </row>
    <row r="483" spans="2:8" x14ac:dyDescent="0.2">
      <c r="B483" s="66" t="s">
        <v>5</v>
      </c>
      <c r="C483" s="67" t="str">
        <f t="shared" si="21"/>
        <v xml:space="preserve"> </v>
      </c>
      <c r="D483" s="64" t="str">
        <f t="shared" si="22"/>
        <v xml:space="preserve"> </v>
      </c>
      <c r="E483" s="67">
        <v>1.1574074074074073E-5</v>
      </c>
      <c r="F483" s="215" t="e">
        <f t="shared" si="23"/>
        <v>#N/A</v>
      </c>
      <c r="G483" t="str">
        <f>IF((ISERROR((VLOOKUP(B483,Calculation!C$3:C$2610,1,FALSE)))),"not entered","")</f>
        <v/>
      </c>
      <c r="H483" t="str">
        <f>IF(ISNA(VLOOKUP(D483,Calculation!$AI$12:$AI$88,1,FALSE)),"NO club name match","Club Name Match")</f>
        <v>NO club name match</v>
      </c>
    </row>
    <row r="484" spans="2:8" x14ac:dyDescent="0.2">
      <c r="B484" s="66" t="s">
        <v>5</v>
      </c>
      <c r="C484" s="67" t="str">
        <f t="shared" si="21"/>
        <v xml:space="preserve"> </v>
      </c>
      <c r="D484" s="64" t="str">
        <f t="shared" si="22"/>
        <v xml:space="preserve"> </v>
      </c>
      <c r="E484" s="67">
        <v>1.1574074074074073E-5</v>
      </c>
      <c r="F484" s="215" t="e">
        <f t="shared" si="23"/>
        <v>#N/A</v>
      </c>
      <c r="G484" t="str">
        <f>IF((ISERROR((VLOOKUP(B484,Calculation!C$3:C$2610,1,FALSE)))),"not entered","")</f>
        <v/>
      </c>
      <c r="H484" t="str">
        <f>IF(ISNA(VLOOKUP(D484,Calculation!$AI$12:$AI$88,1,FALSE)),"NO club name match","Club Name Match")</f>
        <v>NO club name match</v>
      </c>
    </row>
    <row r="485" spans="2:8" x14ac:dyDescent="0.2">
      <c r="B485" s="66" t="s">
        <v>5</v>
      </c>
      <c r="C485" s="67" t="str">
        <f t="shared" si="21"/>
        <v xml:space="preserve"> </v>
      </c>
      <c r="D485" s="64" t="str">
        <f t="shared" si="22"/>
        <v xml:space="preserve"> </v>
      </c>
      <c r="E485" s="67">
        <v>1.1574074074074073E-5</v>
      </c>
      <c r="F485" s="215" t="e">
        <f t="shared" si="23"/>
        <v>#N/A</v>
      </c>
      <c r="G485" t="str">
        <f>IF((ISERROR((VLOOKUP(B485,Calculation!C$3:C$2610,1,FALSE)))),"not entered","")</f>
        <v/>
      </c>
      <c r="H485" t="str">
        <f>IF(ISNA(VLOOKUP(D485,Calculation!$AI$12:$AI$88,1,FALSE)),"NO club name match","Club Name Match")</f>
        <v>NO club name match</v>
      </c>
    </row>
    <row r="486" spans="2:8" x14ac:dyDescent="0.2">
      <c r="B486" s="66" t="s">
        <v>5</v>
      </c>
      <c r="C486" s="67" t="str">
        <f t="shared" si="21"/>
        <v xml:space="preserve"> </v>
      </c>
      <c r="D486" s="64" t="str">
        <f t="shared" si="22"/>
        <v xml:space="preserve"> </v>
      </c>
      <c r="E486" s="67">
        <v>1.1574074074074073E-5</v>
      </c>
      <c r="F486" s="215" t="e">
        <f t="shared" si="23"/>
        <v>#N/A</v>
      </c>
      <c r="G486" t="str">
        <f>IF((ISERROR((VLOOKUP(B486,Calculation!C$3:C$2610,1,FALSE)))),"not entered","")</f>
        <v/>
      </c>
      <c r="H486" t="str">
        <f>IF(ISNA(VLOOKUP(D486,Calculation!$AI$12:$AI$88,1,FALSE)),"NO club name match","Club Name Match")</f>
        <v>NO club name match</v>
      </c>
    </row>
    <row r="487" spans="2:8" x14ac:dyDescent="0.2">
      <c r="B487" s="66" t="s">
        <v>5</v>
      </c>
      <c r="C487" s="67" t="str">
        <f t="shared" si="21"/>
        <v xml:space="preserve"> </v>
      </c>
      <c r="D487" s="64" t="str">
        <f t="shared" si="22"/>
        <v xml:space="preserve"> </v>
      </c>
      <c r="E487" s="67">
        <v>1.1574074074074073E-5</v>
      </c>
      <c r="F487" s="215" t="e">
        <f t="shared" si="23"/>
        <v>#N/A</v>
      </c>
      <c r="G487" t="str">
        <f>IF((ISERROR((VLOOKUP(B487,Calculation!C$3:C$2610,1,FALSE)))),"not entered","")</f>
        <v/>
      </c>
      <c r="H487" t="str">
        <f>IF(ISNA(VLOOKUP(D487,Calculation!$AI$12:$AI$88,1,FALSE)),"NO club name match","Club Name Match")</f>
        <v>NO club name match</v>
      </c>
    </row>
    <row r="488" spans="2:8" x14ac:dyDescent="0.2">
      <c r="B488" s="66" t="s">
        <v>5</v>
      </c>
      <c r="C488" s="67" t="str">
        <f t="shared" si="21"/>
        <v xml:space="preserve"> </v>
      </c>
      <c r="D488" s="64" t="str">
        <f t="shared" si="22"/>
        <v xml:space="preserve"> </v>
      </c>
      <c r="E488" s="67">
        <v>1.1574074074074073E-5</v>
      </c>
      <c r="F488" s="215" t="e">
        <f t="shared" si="23"/>
        <v>#N/A</v>
      </c>
      <c r="G488" t="str">
        <f>IF((ISERROR((VLOOKUP(B488,Calculation!C$3:C$2610,1,FALSE)))),"not entered","")</f>
        <v/>
      </c>
      <c r="H488" t="str">
        <f>IF(ISNA(VLOOKUP(D488,Calculation!$AI$12:$AI$88,1,FALSE)),"NO club name match","Club Name Match")</f>
        <v>NO club name match</v>
      </c>
    </row>
    <row r="489" spans="2:8" x14ac:dyDescent="0.2">
      <c r="B489" s="66" t="s">
        <v>5</v>
      </c>
      <c r="C489" s="67" t="str">
        <f t="shared" si="21"/>
        <v xml:space="preserve"> </v>
      </c>
      <c r="D489" s="64" t="str">
        <f t="shared" si="22"/>
        <v xml:space="preserve"> </v>
      </c>
      <c r="E489" s="67">
        <v>1.1574074074074073E-5</v>
      </c>
      <c r="F489" s="215" t="e">
        <f t="shared" si="23"/>
        <v>#N/A</v>
      </c>
      <c r="G489" t="str">
        <f>IF((ISERROR((VLOOKUP(B489,Calculation!C$3:C$2610,1,FALSE)))),"not entered","")</f>
        <v/>
      </c>
      <c r="H489" t="str">
        <f>IF(ISNA(VLOOKUP(D489,Calculation!$AI$12:$AI$88,1,FALSE)),"NO club name match","Club Name Match")</f>
        <v>NO club name match</v>
      </c>
    </row>
    <row r="490" spans="2:8" x14ac:dyDescent="0.2">
      <c r="B490" s="66" t="s">
        <v>5</v>
      </c>
      <c r="C490" s="67" t="str">
        <f t="shared" si="21"/>
        <v xml:space="preserve"> </v>
      </c>
      <c r="D490" s="64" t="str">
        <f t="shared" si="22"/>
        <v xml:space="preserve"> </v>
      </c>
      <c r="E490" s="67">
        <v>1.1574074074074073E-5</v>
      </c>
      <c r="F490" s="215" t="e">
        <f t="shared" si="23"/>
        <v>#N/A</v>
      </c>
      <c r="G490" t="str">
        <f>IF((ISERROR((VLOOKUP(B490,Calculation!C$3:C$2610,1,FALSE)))),"not entered","")</f>
        <v/>
      </c>
      <c r="H490" t="str">
        <f>IF(ISNA(VLOOKUP(D490,Calculation!$AI$12:$AI$88,1,FALSE)),"NO club name match","Club Name Match")</f>
        <v>NO club name match</v>
      </c>
    </row>
    <row r="491" spans="2:8" x14ac:dyDescent="0.2">
      <c r="B491" s="66" t="s">
        <v>5</v>
      </c>
      <c r="C491" s="67" t="str">
        <f t="shared" si="21"/>
        <v xml:space="preserve"> </v>
      </c>
      <c r="D491" s="64" t="str">
        <f t="shared" si="22"/>
        <v xml:space="preserve"> </v>
      </c>
      <c r="E491" s="67">
        <v>1.1574074074074073E-5</v>
      </c>
      <c r="F491" s="215" t="e">
        <f t="shared" si="23"/>
        <v>#N/A</v>
      </c>
      <c r="G491" t="str">
        <f>IF((ISERROR((VLOOKUP(B491,Calculation!C$3:C$2610,1,FALSE)))),"not entered","")</f>
        <v/>
      </c>
      <c r="H491" t="str">
        <f>IF(ISNA(VLOOKUP(D491,Calculation!$AI$12:$AI$88,1,FALSE)),"NO club name match","Club Name Match")</f>
        <v>NO club name match</v>
      </c>
    </row>
    <row r="492" spans="2:8" x14ac:dyDescent="0.2">
      <c r="B492" s="66" t="s">
        <v>5</v>
      </c>
      <c r="C492" s="67" t="str">
        <f t="shared" si="21"/>
        <v xml:space="preserve"> </v>
      </c>
      <c r="D492" s="64" t="str">
        <f t="shared" si="22"/>
        <v xml:space="preserve"> </v>
      </c>
      <c r="E492" s="67">
        <v>1.1574074074074073E-5</v>
      </c>
      <c r="F492" s="215" t="e">
        <f t="shared" si="23"/>
        <v>#N/A</v>
      </c>
      <c r="G492" t="str">
        <f>IF((ISERROR((VLOOKUP(B492,Calculation!C$3:C$2610,1,FALSE)))),"not entered","")</f>
        <v/>
      </c>
      <c r="H492" t="str">
        <f>IF(ISNA(VLOOKUP(D492,Calculation!$AI$12:$AI$88,1,FALSE)),"NO club name match","Club Name Match")</f>
        <v>NO club name match</v>
      </c>
    </row>
    <row r="493" spans="2:8" x14ac:dyDescent="0.2">
      <c r="B493" s="66" t="s">
        <v>5</v>
      </c>
      <c r="C493" s="67" t="str">
        <f t="shared" si="21"/>
        <v xml:space="preserve"> </v>
      </c>
      <c r="D493" s="64" t="str">
        <f t="shared" si="22"/>
        <v xml:space="preserve"> </v>
      </c>
      <c r="E493" s="67">
        <v>1.1574074074074073E-5</v>
      </c>
      <c r="F493" s="215" t="e">
        <f t="shared" si="23"/>
        <v>#N/A</v>
      </c>
      <c r="G493" t="str">
        <f>IF((ISERROR((VLOOKUP(B493,Calculation!C$3:C$2610,1,FALSE)))),"not entered","")</f>
        <v/>
      </c>
      <c r="H493" t="str">
        <f>IF(ISNA(VLOOKUP(D493,Calculation!$AI$12:$AI$88,1,FALSE)),"NO club name match","Club Name Match")</f>
        <v>NO club name match</v>
      </c>
    </row>
    <row r="494" spans="2:8" x14ac:dyDescent="0.2">
      <c r="B494" s="66" t="s">
        <v>5</v>
      </c>
      <c r="C494" s="67" t="str">
        <f t="shared" si="21"/>
        <v xml:space="preserve"> </v>
      </c>
      <c r="D494" s="64" t="str">
        <f t="shared" si="22"/>
        <v xml:space="preserve"> </v>
      </c>
      <c r="E494" s="67">
        <v>1.1574074074074073E-5</v>
      </c>
      <c r="F494" s="215" t="e">
        <f t="shared" ref="F494:F505" si="24">TRUNC((VLOOKUP(C494,C$4:E$5,3,FALSE))/(E494/10000))</f>
        <v>#N/A</v>
      </c>
      <c r="G494" t="str">
        <f>IF((ISERROR((VLOOKUP(B494,Calculation!C$3:C$2610,1,FALSE)))),"not entered","")</f>
        <v/>
      </c>
      <c r="H494" t="str">
        <f>IF(ISNA(VLOOKUP(D494,Calculation!$AI$12:$AI$88,1,FALSE)),"NO club name match","Club Name Match")</f>
        <v>NO club name match</v>
      </c>
    </row>
    <row r="495" spans="2:8" x14ac:dyDescent="0.2">
      <c r="B495" s="66" t="s">
        <v>5</v>
      </c>
      <c r="C495" s="67" t="str">
        <f t="shared" si="21"/>
        <v xml:space="preserve"> </v>
      </c>
      <c r="D495" s="64" t="str">
        <f t="shared" si="22"/>
        <v xml:space="preserve"> </v>
      </c>
      <c r="E495" s="67">
        <v>1.1574074074074073E-5</v>
      </c>
      <c r="F495" s="215" t="e">
        <f t="shared" si="24"/>
        <v>#N/A</v>
      </c>
      <c r="G495" t="str">
        <f>IF((ISERROR((VLOOKUP(B495,Calculation!C$3:C$2610,1,FALSE)))),"not entered","")</f>
        <v/>
      </c>
      <c r="H495" t="str">
        <f>IF(ISNA(VLOOKUP(D495,Calculation!$AI$12:$AI$88,1,FALSE)),"NO club name match","Club Name Match")</f>
        <v>NO club name match</v>
      </c>
    </row>
    <row r="496" spans="2:8" x14ac:dyDescent="0.2">
      <c r="B496" s="66" t="s">
        <v>5</v>
      </c>
      <c r="C496" s="67" t="str">
        <f t="shared" si="21"/>
        <v xml:space="preserve"> </v>
      </c>
      <c r="D496" s="64" t="str">
        <f t="shared" si="22"/>
        <v xml:space="preserve"> </v>
      </c>
      <c r="E496" s="67">
        <v>1.1574074074074073E-5</v>
      </c>
      <c r="F496" s="215" t="e">
        <f t="shared" si="24"/>
        <v>#N/A</v>
      </c>
      <c r="G496" t="str">
        <f>IF((ISERROR((VLOOKUP(B496,Calculation!C$3:C$2610,1,FALSE)))),"not entered","")</f>
        <v/>
      </c>
      <c r="H496" t="str">
        <f>IF(ISNA(VLOOKUP(D496,Calculation!$AI$12:$AI$88,1,FALSE)),"NO club name match","Club Name Match")</f>
        <v>NO club name match</v>
      </c>
    </row>
    <row r="497" spans="2:8" x14ac:dyDescent="0.2">
      <c r="B497" s="66" t="s">
        <v>5</v>
      </c>
      <c r="C497" s="67" t="str">
        <f t="shared" si="21"/>
        <v xml:space="preserve"> </v>
      </c>
      <c r="D497" s="64" t="str">
        <f t="shared" si="22"/>
        <v xml:space="preserve"> </v>
      </c>
      <c r="E497" s="67">
        <v>1.1574074074074073E-5</v>
      </c>
      <c r="F497" s="215" t="e">
        <f t="shared" si="24"/>
        <v>#N/A</v>
      </c>
      <c r="G497" t="str">
        <f>IF((ISERROR((VLOOKUP(B497,Calculation!C$3:C$2610,1,FALSE)))),"not entered","")</f>
        <v/>
      </c>
      <c r="H497" t="str">
        <f>IF(ISNA(VLOOKUP(D497,Calculation!$AI$12:$AI$88,1,FALSE)),"NO club name match","Club Name Match")</f>
        <v>NO club name match</v>
      </c>
    </row>
    <row r="498" spans="2:8" x14ac:dyDescent="0.2">
      <c r="B498" s="66" t="s">
        <v>5</v>
      </c>
      <c r="C498" s="67" t="str">
        <f t="shared" si="21"/>
        <v xml:space="preserve"> </v>
      </c>
      <c r="D498" s="64" t="str">
        <f t="shared" si="22"/>
        <v xml:space="preserve"> </v>
      </c>
      <c r="E498" s="67">
        <v>1.1574074074074073E-5</v>
      </c>
      <c r="F498" s="215" t="e">
        <f t="shared" si="24"/>
        <v>#N/A</v>
      </c>
      <c r="G498" t="str">
        <f>IF((ISERROR((VLOOKUP(B498,Calculation!C$3:C$2610,1,FALSE)))),"not entered","")</f>
        <v/>
      </c>
      <c r="H498" t="str">
        <f>IF(ISNA(VLOOKUP(D498,Calculation!$AI$12:$AI$88,1,FALSE)),"NO club name match","Club Name Match")</f>
        <v>NO club name match</v>
      </c>
    </row>
    <row r="499" spans="2:8" x14ac:dyDescent="0.2">
      <c r="B499" s="66" t="s">
        <v>5</v>
      </c>
      <c r="C499" s="67" t="str">
        <f t="shared" si="21"/>
        <v xml:space="preserve"> </v>
      </c>
      <c r="D499" s="64" t="str">
        <f t="shared" si="22"/>
        <v xml:space="preserve"> </v>
      </c>
      <c r="E499" s="67">
        <v>1.1574074074074073E-5</v>
      </c>
      <c r="F499" s="215" t="e">
        <f t="shared" si="24"/>
        <v>#N/A</v>
      </c>
      <c r="G499" t="str">
        <f>IF((ISERROR((VLOOKUP(B499,Calculation!C$3:C$2610,1,FALSE)))),"not entered","")</f>
        <v/>
      </c>
      <c r="H499" t="str">
        <f>IF(ISNA(VLOOKUP(D499,Calculation!$AI$12:$AI$88,1,FALSE)),"NO club name match","Club Name Match")</f>
        <v>NO club name match</v>
      </c>
    </row>
    <row r="500" spans="2:8" x14ac:dyDescent="0.2">
      <c r="B500" s="66" t="s">
        <v>5</v>
      </c>
      <c r="C500" s="67" t="str">
        <f t="shared" si="21"/>
        <v xml:space="preserve"> </v>
      </c>
      <c r="D500" s="64" t="str">
        <f t="shared" si="22"/>
        <v xml:space="preserve"> </v>
      </c>
      <c r="E500" s="67">
        <v>1.1574074074074073E-5</v>
      </c>
      <c r="F500" s="215" t="e">
        <f t="shared" si="24"/>
        <v>#N/A</v>
      </c>
      <c r="G500" t="str">
        <f>IF((ISERROR((VLOOKUP(B500,Calculation!C$3:C$2610,1,FALSE)))),"not entered","")</f>
        <v/>
      </c>
      <c r="H500" t="str">
        <f>IF(ISNA(VLOOKUP(D500,Calculation!$AI$12:$AI$88,1,FALSE)),"NO club name match","Club Name Match")</f>
        <v>NO club name match</v>
      </c>
    </row>
    <row r="501" spans="2:8" x14ac:dyDescent="0.2">
      <c r="B501" s="66" t="s">
        <v>5</v>
      </c>
      <c r="C501" s="67" t="str">
        <f t="shared" si="21"/>
        <v xml:space="preserve"> </v>
      </c>
      <c r="D501" s="64" t="str">
        <f t="shared" si="22"/>
        <v xml:space="preserve"> </v>
      </c>
      <c r="E501" s="67">
        <v>1.1574074074074073E-5</v>
      </c>
      <c r="F501" s="215" t="e">
        <f t="shared" si="24"/>
        <v>#N/A</v>
      </c>
      <c r="G501" t="str">
        <f>IF((ISERROR((VLOOKUP(B501,Calculation!C$3:C$2610,1,FALSE)))),"not entered","")</f>
        <v/>
      </c>
      <c r="H501" t="str">
        <f>IF(ISNA(VLOOKUP(D501,Calculation!$AI$12:$AI$88,1,FALSE)),"NO club name match","Club Name Match")</f>
        <v>NO club name match</v>
      </c>
    </row>
    <row r="502" spans="2:8" x14ac:dyDescent="0.2">
      <c r="B502" s="66" t="s">
        <v>5</v>
      </c>
      <c r="C502" s="67" t="str">
        <f t="shared" si="21"/>
        <v xml:space="preserve"> </v>
      </c>
      <c r="D502" s="64" t="str">
        <f t="shared" si="22"/>
        <v xml:space="preserve"> </v>
      </c>
      <c r="E502" s="67">
        <v>1.1574074074074073E-5</v>
      </c>
      <c r="F502" s="215" t="e">
        <f t="shared" si="24"/>
        <v>#N/A</v>
      </c>
      <c r="G502" t="str">
        <f>IF((ISERROR((VLOOKUP(B502,Calculation!C$3:C$2610,1,FALSE)))),"not entered","")</f>
        <v/>
      </c>
      <c r="H502" t="str">
        <f>IF(ISNA(VLOOKUP(D502,Calculation!$AI$12:$AI$88,1,FALSE)),"NO club name match","Club Name Match")</f>
        <v>NO club name match</v>
      </c>
    </row>
    <row r="503" spans="2:8" x14ac:dyDescent="0.2">
      <c r="B503" s="66"/>
      <c r="C503" s="67"/>
      <c r="D503" s="64"/>
      <c r="E503" s="67"/>
      <c r="F503" s="215" t="e">
        <f t="shared" si="24"/>
        <v>#N/A</v>
      </c>
      <c r="G503" t="str">
        <f>IF((ISERROR((VLOOKUP(B503,Calculation!C$3:C$2610,1,FALSE)))),"not entered","")</f>
        <v>not entered</v>
      </c>
      <c r="H503" t="str">
        <f>IF(ISNA(VLOOKUP(D503,Calculation!$AI$12:$AI$88,1,FALSE)),"NO club name match","Club Name Match")</f>
        <v>NO club name match</v>
      </c>
    </row>
    <row r="504" spans="2:8" x14ac:dyDescent="0.2">
      <c r="B504" s="66" t="s">
        <v>5</v>
      </c>
      <c r="C504" s="67" t="str">
        <f t="shared" ref="C504:C505" si="25">VLOOKUP(B504,name,3,FALSE)</f>
        <v xml:space="preserve"> </v>
      </c>
      <c r="D504" s="64" t="str">
        <f t="shared" ref="D504:D505" si="26">VLOOKUP(B504,name,2,FALSE)</f>
        <v xml:space="preserve"> </v>
      </c>
      <c r="E504" s="67">
        <v>1.1574074074074073E-5</v>
      </c>
      <c r="F504" s="215" t="e">
        <f t="shared" si="24"/>
        <v>#N/A</v>
      </c>
      <c r="G504" t="str">
        <f>IF((ISERROR((VLOOKUP(B504,Calculation!C$3:C$2610,1,FALSE)))),"not entered","")</f>
        <v/>
      </c>
      <c r="H504" t="str">
        <f>IF(ISNA(VLOOKUP(D504,Calculation!$AI$12:$AI$88,1,FALSE)),"NO club name match","Club Name Match")</f>
        <v>NO club name match</v>
      </c>
    </row>
    <row r="505" spans="2:8" x14ac:dyDescent="0.2">
      <c r="B505" s="66" t="s">
        <v>5</v>
      </c>
      <c r="C505" s="67" t="str">
        <f t="shared" si="25"/>
        <v xml:space="preserve"> </v>
      </c>
      <c r="D505" s="64" t="str">
        <f t="shared" si="26"/>
        <v xml:space="preserve"> </v>
      </c>
      <c r="E505" s="67">
        <v>1.1574074074074073E-5</v>
      </c>
      <c r="F505" s="215" t="e">
        <f t="shared" si="24"/>
        <v>#N/A</v>
      </c>
      <c r="G505" t="str">
        <f>IF((ISERROR((VLOOKUP(B505,Calculation!C$3:C$2610,1,FALSE)))),"not entered","")</f>
        <v/>
      </c>
      <c r="H505" t="str">
        <f>IF(ISNA(VLOOKUP(D505,Calculation!$AI$12:$AI$88,1,FALSE)),"NO club name match","Club Name Match")</f>
        <v>NO club name match</v>
      </c>
    </row>
    <row r="506" spans="2:8" ht="13.5" thickBot="1" x14ac:dyDescent="0.25">
      <c r="B506" s="84"/>
      <c r="C506" s="68"/>
      <c r="D506" s="68"/>
      <c r="E506" s="85"/>
      <c r="F506" s="69"/>
    </row>
  </sheetData>
  <autoFilter ref="B3:H3"/>
  <phoneticPr fontId="3" type="noConversion"/>
  <conditionalFormatting sqref="B1:B3 B507:B65536">
    <cfRule type="cellIs" dxfId="62" priority="26" stopIfTrue="1" operator="equal">
      <formula>"x"</formula>
    </cfRule>
  </conditionalFormatting>
  <conditionalFormatting sqref="B314:B413">
    <cfRule type="cellIs" dxfId="61" priority="16" stopIfTrue="1" operator="equal">
      <formula>"x"</formula>
    </cfRule>
  </conditionalFormatting>
  <conditionalFormatting sqref="B414:B486">
    <cfRule type="cellIs" dxfId="60" priority="14" stopIfTrue="1" operator="equal">
      <formula>"x"</formula>
    </cfRule>
  </conditionalFormatting>
  <conditionalFormatting sqref="B487:B506">
    <cfRule type="cellIs" dxfId="59" priority="20" stopIfTrue="1" operator="equal">
      <formula>"x"</formula>
    </cfRule>
  </conditionalFormatting>
  <conditionalFormatting sqref="B177:B313">
    <cfRule type="cellIs" dxfId="58" priority="13" stopIfTrue="1" operator="equal">
      <formula>"x"</formula>
    </cfRule>
  </conditionalFormatting>
  <conditionalFormatting sqref="B4:B5">
    <cfRule type="cellIs" dxfId="57" priority="12" stopIfTrue="1" operator="equal">
      <formula>"x"</formula>
    </cfRule>
  </conditionalFormatting>
  <conditionalFormatting sqref="B6:B176">
    <cfRule type="cellIs" dxfId="56" priority="11" stopIfTrue="1" operator="equal">
      <formula>"x"</formula>
    </cfRule>
  </conditionalFormatting>
  <conditionalFormatting sqref="G485:G505">
    <cfRule type="cellIs" dxfId="55" priority="1" stopIfTrue="1" operator="equal">
      <formula>#N/A</formula>
    </cfRule>
  </conditionalFormatting>
  <conditionalFormatting sqref="G11:G413">
    <cfRule type="cellIs" dxfId="54" priority="3" stopIfTrue="1" operator="equal">
      <formula>#N/A</formula>
    </cfRule>
  </conditionalFormatting>
  <conditionalFormatting sqref="G414:G484">
    <cfRule type="cellIs" dxfId="53" priority="2" stopIfTrue="1" operator="equal">
      <formula>#N/A</formula>
    </cfRule>
  </conditionalFormatting>
  <conditionalFormatting sqref="G4:G10 G506">
    <cfRule type="cellIs" dxfId="52" priority="4" stopIfTrue="1" operator="equal">
      <formula>#N/A</formula>
    </cfRule>
  </conditionalFormatting>
  <pageMargins left="0.75" right="0.75" top="1" bottom="1" header="0.5" footer="0.5"/>
  <pageSetup paperSize="9" orientation="portrait" horizontalDpi="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506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9" sqref="B9"/>
    </sheetView>
  </sheetViews>
  <sheetFormatPr defaultRowHeight="12.75" x14ac:dyDescent="0.2"/>
  <cols>
    <col min="1" max="1" width="1.42578125" customWidth="1"/>
    <col min="2" max="2" width="26" style="15" bestFit="1" customWidth="1"/>
    <col min="3" max="3" width="8" style="32" customWidth="1"/>
    <col min="4" max="4" width="36.28515625" style="32" bestFit="1" customWidth="1"/>
    <col min="5" max="5" width="8.85546875" style="16" bestFit="1" customWidth="1"/>
    <col min="6" max="6" width="8.5703125" bestFit="1" customWidth="1"/>
    <col min="7" max="7" width="10.28515625" bestFit="1" customWidth="1"/>
  </cols>
  <sheetData>
    <row r="2" spans="2:8" ht="15.75" x14ac:dyDescent="0.25">
      <c r="B2" s="26" t="str">
        <f>Races!B8</f>
        <v>Monster Mojo Middle</v>
      </c>
    </row>
    <row r="3" spans="2:8" ht="13.5" thickBot="1" x14ac:dyDescent="0.25">
      <c r="B3" s="27" t="s">
        <v>0</v>
      </c>
      <c r="C3" s="33" t="s">
        <v>10</v>
      </c>
      <c r="D3" s="33" t="s">
        <v>9</v>
      </c>
      <c r="E3" s="28" t="s">
        <v>4</v>
      </c>
      <c r="F3" s="29" t="s">
        <v>2</v>
      </c>
      <c r="H3" s="214" t="s">
        <v>366</v>
      </c>
    </row>
    <row r="4" spans="2:8" x14ac:dyDescent="0.2">
      <c r="B4" s="59" t="s">
        <v>17</v>
      </c>
      <c r="C4" s="60" t="s">
        <v>20</v>
      </c>
      <c r="D4" s="60"/>
      <c r="E4" s="61">
        <f>E9</f>
        <v>0.17549768518518519</v>
      </c>
      <c r="F4" s="62"/>
      <c r="G4" t="str">
        <f>IF((ISERROR((VLOOKUP(B4,Calculation!C$3:C$2610,1,FALSE)))),"not entered","")</f>
        <v/>
      </c>
    </row>
    <row r="5" spans="2:8" x14ac:dyDescent="0.2">
      <c r="B5" s="63" t="s">
        <v>17</v>
      </c>
      <c r="C5" s="64" t="s">
        <v>21</v>
      </c>
      <c r="D5" s="64"/>
      <c r="E5" s="67">
        <f>E6</f>
        <v>0.16790509259259259</v>
      </c>
      <c r="F5" s="65"/>
      <c r="G5" t="str">
        <f>IF((ISERROR((VLOOKUP(B5,Calculation!C$3:C$2610,1,FALSE)))),"not entered","")</f>
        <v/>
      </c>
    </row>
    <row r="6" spans="2:8" x14ac:dyDescent="0.2">
      <c r="B6" s="66" t="s">
        <v>152</v>
      </c>
      <c r="C6" s="67" t="str">
        <f t="shared" ref="C6:C66" si="0">VLOOKUP(B6,name,3,FALSE)</f>
        <v>Male</v>
      </c>
      <c r="D6" s="64" t="str">
        <f t="shared" ref="D6:D66" si="1">VLOOKUP(B6,name,2,FALSE)</f>
        <v>ONE Tri / NUTRITION X / XTERRA</v>
      </c>
      <c r="E6" s="67">
        <v>0.16790509259259259</v>
      </c>
      <c r="F6" s="215">
        <f t="shared" ref="F6:F69" si="2">TRUNC((VLOOKUP(C6,C$4:E$5,3,FALSE))/(E6/10000))</f>
        <v>10000</v>
      </c>
      <c r="G6" t="str">
        <f>IF((ISERROR((VLOOKUP(B6,Calculation!C$3:C$2610,1,FALSE)))),"not entered","")</f>
        <v/>
      </c>
      <c r="H6" t="str">
        <f>IF(ISNA(VLOOKUP(D6,Calculation!$AI$12:$AI$88,1,FALSE)),"NO club name match","Club Name Match")</f>
        <v>NO club name match</v>
      </c>
    </row>
    <row r="7" spans="2:8" x14ac:dyDescent="0.2">
      <c r="B7" s="66" t="s">
        <v>153</v>
      </c>
      <c r="C7" s="67" t="str">
        <f t="shared" si="0"/>
        <v>Male</v>
      </c>
      <c r="D7" s="64" t="str">
        <f t="shared" si="1"/>
        <v>BRIDGTOWN CYCLES</v>
      </c>
      <c r="E7" s="67">
        <v>0.17371527777777776</v>
      </c>
      <c r="F7" s="215">
        <f t="shared" si="2"/>
        <v>9665</v>
      </c>
      <c r="G7" t="str">
        <f>IF((ISERROR((VLOOKUP(B7,Calculation!C$3:C$2610,1,FALSE)))),"not entered","")</f>
        <v/>
      </c>
      <c r="H7" t="str">
        <f>IF(ISNA(VLOOKUP(D7,Calculation!$AI$12:$AI$88,1,FALSE)),"NO club name match","Club Name Match")</f>
        <v>NO club name match</v>
      </c>
    </row>
    <row r="8" spans="2:8" x14ac:dyDescent="0.2">
      <c r="B8" s="66" t="s">
        <v>154</v>
      </c>
      <c r="C8" s="67" t="str">
        <f t="shared" si="0"/>
        <v>Male</v>
      </c>
      <c r="D8" s="64" t="str">
        <f t="shared" si="1"/>
        <v>YORK</v>
      </c>
      <c r="E8" s="67">
        <v>0.17500000000000002</v>
      </c>
      <c r="F8" s="215">
        <f t="shared" si="2"/>
        <v>9594</v>
      </c>
      <c r="G8" t="str">
        <f>IF((ISERROR((VLOOKUP(B8,Calculation!C$3:C$2610,1,FALSE)))),"not entered","")</f>
        <v/>
      </c>
      <c r="H8" t="str">
        <f>IF(ISNA(VLOOKUP(D8,Calculation!$AI$12:$AI$88,1,FALSE)),"NO club name match","Club Name Match")</f>
        <v>NO club name match</v>
      </c>
    </row>
    <row r="9" spans="2:8" x14ac:dyDescent="0.2">
      <c r="B9" s="66" t="s">
        <v>155</v>
      </c>
      <c r="C9" s="67" t="str">
        <f t="shared" si="0"/>
        <v>Female</v>
      </c>
      <c r="D9" s="64" t="str">
        <f t="shared" si="1"/>
        <v>Cambridge Tri Club</v>
      </c>
      <c r="E9" s="67">
        <v>0.17549768518518519</v>
      </c>
      <c r="F9" s="215">
        <f t="shared" si="2"/>
        <v>10000</v>
      </c>
      <c r="G9" t="str">
        <f>IF((ISERROR((VLOOKUP(B9,Calculation!C$3:C$2610,1,FALSE)))),"not entered","")</f>
        <v/>
      </c>
      <c r="H9" t="str">
        <f>IF(ISNA(VLOOKUP(D9,Calculation!$AI$12:$AI$88,1,FALSE)),"NO club name match","Club Name Match")</f>
        <v>Club Name Match</v>
      </c>
    </row>
    <row r="10" spans="2:8" x14ac:dyDescent="0.2">
      <c r="B10" s="66" t="s">
        <v>156</v>
      </c>
      <c r="C10" s="67" t="str">
        <f t="shared" si="0"/>
        <v>Male</v>
      </c>
      <c r="D10" s="64">
        <f t="shared" si="1"/>
        <v>0</v>
      </c>
      <c r="E10" s="67">
        <v>0.18425925925925926</v>
      </c>
      <c r="F10" s="215">
        <f t="shared" si="2"/>
        <v>9112</v>
      </c>
      <c r="G10" t="str">
        <f>IF((ISERROR((VLOOKUP(B10,Calculation!C$3:C$2610,1,FALSE)))),"not entered","")</f>
        <v/>
      </c>
      <c r="H10" t="str">
        <f>IF(ISNA(VLOOKUP(D10,Calculation!$AI$12:$AI$88,1,FALSE)),"NO club name match","Club Name Match")</f>
        <v>NO club name match</v>
      </c>
    </row>
    <row r="11" spans="2:8" x14ac:dyDescent="0.2">
      <c r="B11" s="66" t="s">
        <v>157</v>
      </c>
      <c r="C11" s="67" t="str">
        <f t="shared" si="0"/>
        <v>Female</v>
      </c>
      <c r="D11" s="64" t="str">
        <f t="shared" si="1"/>
        <v>REDVENOM.CO.UK</v>
      </c>
      <c r="E11" s="67">
        <v>0.1859490740740741</v>
      </c>
      <c r="F11" s="215">
        <f t="shared" si="2"/>
        <v>9437</v>
      </c>
      <c r="G11" t="str">
        <f>IF((ISERROR((VLOOKUP(B11,Calculation!C$3:C$2610,1,FALSE)))),"not entered","")</f>
        <v/>
      </c>
      <c r="H11" t="str">
        <f>IF(ISNA(VLOOKUP(D11,Calculation!$AI$12:$AI$88,1,FALSE)),"NO club name match","Club Name Match")</f>
        <v>NO club name match</v>
      </c>
    </row>
    <row r="12" spans="2:8" x14ac:dyDescent="0.2">
      <c r="B12" s="66" t="s">
        <v>158</v>
      </c>
      <c r="C12" s="67" t="str">
        <f t="shared" si="0"/>
        <v>Male</v>
      </c>
      <c r="D12" s="64" t="str">
        <f t="shared" si="1"/>
        <v>Tri-Anglia</v>
      </c>
      <c r="E12" s="67">
        <v>0.18600694444444443</v>
      </c>
      <c r="F12" s="215">
        <f t="shared" si="2"/>
        <v>9026</v>
      </c>
      <c r="G12" t="str">
        <f>IF((ISERROR((VLOOKUP(B12,Calculation!C$3:C$2610,1,FALSE)))),"not entered","")</f>
        <v/>
      </c>
      <c r="H12" t="str">
        <f>IF(ISNA(VLOOKUP(D12,Calculation!$AI$12:$AI$88,1,FALSE)),"NO club name match","Club Name Match")</f>
        <v>Club Name Match</v>
      </c>
    </row>
    <row r="13" spans="2:8" x14ac:dyDescent="0.2">
      <c r="B13" s="66" t="s">
        <v>159</v>
      </c>
      <c r="C13" s="67" t="str">
        <f t="shared" si="0"/>
        <v>Male</v>
      </c>
      <c r="D13" s="64" t="str">
        <f t="shared" si="1"/>
        <v>ROYAL NAVY Tri</v>
      </c>
      <c r="E13" s="67">
        <v>0.18768518518518518</v>
      </c>
      <c r="F13" s="215">
        <f t="shared" si="2"/>
        <v>8946</v>
      </c>
      <c r="G13" t="str">
        <f>IF((ISERROR((VLOOKUP(B13,Calculation!C$3:C$2610,1,FALSE)))),"not entered","")</f>
        <v/>
      </c>
      <c r="H13" t="str">
        <f>IF(ISNA(VLOOKUP(D13,Calculation!$AI$12:$AI$88,1,FALSE)),"NO club name match","Club Name Match")</f>
        <v>NO club name match</v>
      </c>
    </row>
    <row r="14" spans="2:8" x14ac:dyDescent="0.2">
      <c r="B14" s="66" t="s">
        <v>160</v>
      </c>
      <c r="C14" s="67" t="str">
        <f t="shared" si="0"/>
        <v>Female</v>
      </c>
      <c r="D14" s="64">
        <f t="shared" si="1"/>
        <v>0</v>
      </c>
      <c r="E14" s="67">
        <v>0.18789351851851852</v>
      </c>
      <c r="F14" s="215">
        <f t="shared" si="2"/>
        <v>9340</v>
      </c>
      <c r="G14" t="str">
        <f>IF((ISERROR((VLOOKUP(B14,Calculation!C$3:C$2610,1,FALSE)))),"not entered","")</f>
        <v/>
      </c>
      <c r="H14" t="str">
        <f>IF(ISNA(VLOOKUP(D14,Calculation!$AI$12:$AI$88,1,FALSE)),"NO club name match","Club Name Match")</f>
        <v>NO club name match</v>
      </c>
    </row>
    <row r="15" spans="2:8" x14ac:dyDescent="0.2">
      <c r="B15" s="66" t="s">
        <v>161</v>
      </c>
      <c r="C15" s="67" t="str">
        <f t="shared" si="0"/>
        <v>Male</v>
      </c>
      <c r="D15" s="64">
        <f t="shared" si="1"/>
        <v>0</v>
      </c>
      <c r="E15" s="67">
        <v>0.18893518518518518</v>
      </c>
      <c r="F15" s="215">
        <f t="shared" si="2"/>
        <v>8886</v>
      </c>
      <c r="G15" t="str">
        <f>IF((ISERROR((VLOOKUP(B15,Calculation!C$3:C$2610,1,FALSE)))),"not entered","")</f>
        <v/>
      </c>
      <c r="H15" t="str">
        <f>IF(ISNA(VLOOKUP(D15,Calculation!$AI$12:$AI$88,1,FALSE)),"NO club name match","Club Name Match")</f>
        <v>NO club name match</v>
      </c>
    </row>
    <row r="16" spans="2:8" x14ac:dyDescent="0.2">
      <c r="B16" s="66" t="s">
        <v>162</v>
      </c>
      <c r="C16" s="67" t="str">
        <f t="shared" si="0"/>
        <v>Male</v>
      </c>
      <c r="D16" s="64" t="str">
        <f t="shared" si="1"/>
        <v>King's Lynn Tri Club</v>
      </c>
      <c r="E16" s="67">
        <v>0.19122685185185184</v>
      </c>
      <c r="F16" s="215">
        <f t="shared" si="2"/>
        <v>8780</v>
      </c>
      <c r="G16" t="str">
        <f>IF((ISERROR((VLOOKUP(B16,Calculation!C$3:C$2610,1,FALSE)))),"not entered","")</f>
        <v/>
      </c>
      <c r="H16" t="str">
        <f>IF(ISNA(VLOOKUP(D16,Calculation!$AI$12:$AI$88,1,FALSE)),"NO club name match","Club Name Match")</f>
        <v>Club Name Match</v>
      </c>
    </row>
    <row r="17" spans="2:8" x14ac:dyDescent="0.2">
      <c r="B17" s="66" t="s">
        <v>163</v>
      </c>
      <c r="C17" s="67" t="str">
        <f t="shared" si="0"/>
        <v>Male</v>
      </c>
      <c r="D17" s="64" t="str">
        <f t="shared" si="1"/>
        <v>BOURNE WHEELERS</v>
      </c>
      <c r="E17" s="67">
        <v>0.19363425925925926</v>
      </c>
      <c r="F17" s="215">
        <f t="shared" si="2"/>
        <v>8671</v>
      </c>
      <c r="G17" t="str">
        <f>IF((ISERROR((VLOOKUP(B17,Calculation!C$3:C$2610,1,FALSE)))),"not entered","")</f>
        <v/>
      </c>
      <c r="H17" t="str">
        <f>IF(ISNA(VLOOKUP(D17,Calculation!$AI$12:$AI$88,1,FALSE)),"NO club name match","Club Name Match")</f>
        <v>NO club name match</v>
      </c>
    </row>
    <row r="18" spans="2:8" x14ac:dyDescent="0.2">
      <c r="B18" s="66" t="s">
        <v>164</v>
      </c>
      <c r="C18" s="67" t="str">
        <f t="shared" si="0"/>
        <v>Male</v>
      </c>
      <c r="D18" s="64" t="str">
        <f t="shared" si="1"/>
        <v>STOWMARKET CYCLE CLUB</v>
      </c>
      <c r="E18" s="67">
        <v>0.19468750000000001</v>
      </c>
      <c r="F18" s="215">
        <f t="shared" si="2"/>
        <v>8624</v>
      </c>
      <c r="G18" t="str">
        <f>IF((ISERROR((VLOOKUP(B18,Calculation!C$3:C$2610,1,FALSE)))),"not entered","")</f>
        <v/>
      </c>
      <c r="H18" t="str">
        <f>IF(ISNA(VLOOKUP(D18,Calculation!$AI$12:$AI$88,1,FALSE)),"NO club name match","Club Name Match")</f>
        <v>NO club name match</v>
      </c>
    </row>
    <row r="19" spans="2:8" x14ac:dyDescent="0.2">
      <c r="B19" s="66" t="s">
        <v>165</v>
      </c>
      <c r="C19" s="67" t="str">
        <f t="shared" si="0"/>
        <v>Male</v>
      </c>
      <c r="D19" s="64">
        <f t="shared" si="1"/>
        <v>0</v>
      </c>
      <c r="E19" s="67">
        <v>0.19516203703703705</v>
      </c>
      <c r="F19" s="215">
        <f t="shared" si="2"/>
        <v>8603</v>
      </c>
      <c r="G19" t="str">
        <f>IF((ISERROR((VLOOKUP(B19,Calculation!C$3:C$2610,1,FALSE)))),"not entered","")</f>
        <v/>
      </c>
      <c r="H19" t="str">
        <f>IF(ISNA(VLOOKUP(D19,Calculation!$AI$12:$AI$88,1,FALSE)),"NO club name match","Club Name Match")</f>
        <v>NO club name match</v>
      </c>
    </row>
    <row r="20" spans="2:8" x14ac:dyDescent="0.2">
      <c r="B20" s="66" t="s">
        <v>166</v>
      </c>
      <c r="C20" s="67" t="str">
        <f t="shared" si="0"/>
        <v>Male</v>
      </c>
      <c r="D20" s="64" t="str">
        <f t="shared" si="1"/>
        <v>MANCHESTER TRI</v>
      </c>
      <c r="E20" s="67">
        <v>0.19672453703703704</v>
      </c>
      <c r="F20" s="215">
        <f t="shared" si="2"/>
        <v>8535</v>
      </c>
      <c r="G20" t="str">
        <f>IF((ISERROR((VLOOKUP(B20,Calculation!C$3:C$2610,1,FALSE)))),"not entered","")</f>
        <v/>
      </c>
      <c r="H20" t="str">
        <f>IF(ISNA(VLOOKUP(D20,Calculation!$AI$12:$AI$88,1,FALSE)),"NO club name match","Club Name Match")</f>
        <v>NO club name match</v>
      </c>
    </row>
    <row r="21" spans="2:8" x14ac:dyDescent="0.2">
      <c r="B21" s="66" t="s">
        <v>167</v>
      </c>
      <c r="C21" s="67" t="str">
        <f t="shared" si="0"/>
        <v>Female</v>
      </c>
      <c r="D21" s="64">
        <f t="shared" si="1"/>
        <v>0</v>
      </c>
      <c r="E21" s="67">
        <v>0.19755787037037034</v>
      </c>
      <c r="F21" s="215">
        <f t="shared" si="2"/>
        <v>8883</v>
      </c>
      <c r="G21" t="str">
        <f>IF((ISERROR((VLOOKUP(B21,Calculation!C$3:C$2610,1,FALSE)))),"not entered","")</f>
        <v/>
      </c>
      <c r="H21" t="str">
        <f>IF(ISNA(VLOOKUP(D21,Calculation!$AI$12:$AI$88,1,FALSE)),"NO club name match","Club Name Match")</f>
        <v>NO club name match</v>
      </c>
    </row>
    <row r="22" spans="2:8" x14ac:dyDescent="0.2">
      <c r="B22" s="66" t="s">
        <v>168</v>
      </c>
      <c r="C22" s="67" t="str">
        <f t="shared" si="0"/>
        <v>Male</v>
      </c>
      <c r="D22" s="64">
        <f t="shared" si="1"/>
        <v>0</v>
      </c>
      <c r="E22" s="67">
        <v>0.19942129629629632</v>
      </c>
      <c r="F22" s="215">
        <f t="shared" si="2"/>
        <v>8419</v>
      </c>
      <c r="G22" t="str">
        <f>IF((ISERROR((VLOOKUP(B22,Calculation!C$3:C$2610,1,FALSE)))),"not entered","")</f>
        <v/>
      </c>
      <c r="H22" t="str">
        <f>IF(ISNA(VLOOKUP(D22,Calculation!$AI$12:$AI$88,1,FALSE)),"NO club name match","Club Name Match")</f>
        <v>NO club name match</v>
      </c>
    </row>
    <row r="23" spans="2:8" x14ac:dyDescent="0.2">
      <c r="B23" s="66" t="s">
        <v>169</v>
      </c>
      <c r="C23" s="67" t="str">
        <f t="shared" si="0"/>
        <v>Male</v>
      </c>
      <c r="D23" s="64" t="str">
        <f t="shared" si="1"/>
        <v>Tri-Anglia</v>
      </c>
      <c r="E23" s="67">
        <v>0.20068287037037036</v>
      </c>
      <c r="F23" s="215">
        <f t="shared" si="2"/>
        <v>8366</v>
      </c>
      <c r="G23" t="str">
        <f>IF((ISERROR((VLOOKUP(B23,Calculation!C$3:C$2610,1,FALSE)))),"not entered","")</f>
        <v/>
      </c>
      <c r="H23" t="str">
        <f>IF(ISNA(VLOOKUP(D23,Calculation!$AI$12:$AI$88,1,FALSE)),"NO club name match","Club Name Match")</f>
        <v>Club Name Match</v>
      </c>
    </row>
    <row r="24" spans="2:8" x14ac:dyDescent="0.2">
      <c r="B24" s="66" t="s">
        <v>170</v>
      </c>
      <c r="C24" s="67" t="str">
        <f t="shared" si="0"/>
        <v>Female</v>
      </c>
      <c r="D24" s="64" t="str">
        <f t="shared" si="1"/>
        <v>BUCCANEER TRI</v>
      </c>
      <c r="E24" s="67">
        <v>0.20258101851851851</v>
      </c>
      <c r="F24" s="215">
        <f t="shared" si="2"/>
        <v>8663</v>
      </c>
      <c r="G24" t="str">
        <f>IF((ISERROR((VLOOKUP(B24,Calculation!C$3:C$2610,1,FALSE)))),"not entered","")</f>
        <v/>
      </c>
      <c r="H24" t="str">
        <f>IF(ISNA(VLOOKUP(D24,Calculation!$AI$12:$AI$88,1,FALSE)),"NO club name match","Club Name Match")</f>
        <v>NO club name match</v>
      </c>
    </row>
    <row r="25" spans="2:8" x14ac:dyDescent="0.2">
      <c r="B25" s="66" t="s">
        <v>171</v>
      </c>
      <c r="C25" s="67" t="str">
        <f t="shared" si="0"/>
        <v>Male</v>
      </c>
      <c r="D25" s="64" t="str">
        <f t="shared" si="1"/>
        <v>Born 2 Tri</v>
      </c>
      <c r="E25" s="67">
        <v>0.20267361111111112</v>
      </c>
      <c r="F25" s="215">
        <f t="shared" si="2"/>
        <v>8284</v>
      </c>
      <c r="G25" t="str">
        <f>IF((ISERROR((VLOOKUP(B25,Calculation!C$3:C$2610,1,FALSE)))),"not entered","")</f>
        <v/>
      </c>
      <c r="H25" t="str">
        <f>IF(ISNA(VLOOKUP(D25,Calculation!$AI$12:$AI$88,1,FALSE)),"NO club name match","Club Name Match")</f>
        <v>Club Name Match</v>
      </c>
    </row>
    <row r="26" spans="2:8" x14ac:dyDescent="0.2">
      <c r="B26" s="66" t="s">
        <v>172</v>
      </c>
      <c r="C26" s="67" t="str">
        <f t="shared" si="0"/>
        <v>Male</v>
      </c>
      <c r="D26" s="64" t="str">
        <f t="shared" si="1"/>
        <v>MACCAX</v>
      </c>
      <c r="E26" s="67">
        <v>0.20280092592592591</v>
      </c>
      <c r="F26" s="215">
        <f t="shared" si="2"/>
        <v>8279</v>
      </c>
      <c r="G26" t="str">
        <f>IF((ISERROR((VLOOKUP(B26,Calculation!C$3:C$2610,1,FALSE)))),"not entered","")</f>
        <v/>
      </c>
      <c r="H26" t="str">
        <f>IF(ISNA(VLOOKUP(D26,Calculation!$AI$12:$AI$88,1,FALSE)),"NO club name match","Club Name Match")</f>
        <v>NO club name match</v>
      </c>
    </row>
    <row r="27" spans="2:8" x14ac:dyDescent="0.2">
      <c r="B27" s="66" t="s">
        <v>173</v>
      </c>
      <c r="C27" s="67" t="str">
        <f t="shared" si="0"/>
        <v>Male</v>
      </c>
      <c r="D27" s="64" t="str">
        <f t="shared" si="1"/>
        <v>DAVID LLOYD SOUTHAMPTON Tri CLUB</v>
      </c>
      <c r="E27" s="67">
        <v>0.20488425925925924</v>
      </c>
      <c r="F27" s="215">
        <f t="shared" si="2"/>
        <v>8195</v>
      </c>
      <c r="G27" t="str">
        <f>IF((ISERROR((VLOOKUP(B27,Calculation!C$3:C$2610,1,FALSE)))),"not entered","")</f>
        <v/>
      </c>
      <c r="H27" t="str">
        <f>IF(ISNA(VLOOKUP(D27,Calculation!$AI$12:$AI$88,1,FALSE)),"NO club name match","Club Name Match")</f>
        <v>NO club name match</v>
      </c>
    </row>
    <row r="28" spans="2:8" x14ac:dyDescent="0.2">
      <c r="B28" s="66" t="s">
        <v>174</v>
      </c>
      <c r="C28" s="67" t="str">
        <f t="shared" si="0"/>
        <v>Male</v>
      </c>
      <c r="D28" s="64" t="str">
        <f t="shared" si="1"/>
        <v>Ely Tri Club</v>
      </c>
      <c r="E28" s="67">
        <v>0.20493055555555553</v>
      </c>
      <c r="F28" s="215">
        <f t="shared" si="2"/>
        <v>8193</v>
      </c>
      <c r="G28" t="str">
        <f>IF((ISERROR((VLOOKUP(B28,Calculation!C$3:C$2610,1,FALSE)))),"not entered","")</f>
        <v/>
      </c>
      <c r="H28" t="str">
        <f>IF(ISNA(VLOOKUP(D28,Calculation!$AI$12:$AI$88,1,FALSE)),"NO club name match","Club Name Match")</f>
        <v>Club Name Match</v>
      </c>
    </row>
    <row r="29" spans="2:8" x14ac:dyDescent="0.2">
      <c r="B29" s="66" t="s">
        <v>175</v>
      </c>
      <c r="C29" s="67" t="str">
        <f t="shared" si="0"/>
        <v>Male</v>
      </c>
      <c r="D29" s="64" t="str">
        <f t="shared" si="1"/>
        <v>DONCASTER Tri CLUB</v>
      </c>
      <c r="E29" s="67">
        <v>0.20557870370370371</v>
      </c>
      <c r="F29" s="215">
        <f t="shared" si="2"/>
        <v>8167</v>
      </c>
      <c r="G29" t="str">
        <f>IF((ISERROR((VLOOKUP(B29,Calculation!C$3:C$2610,1,FALSE)))),"not entered","")</f>
        <v/>
      </c>
      <c r="H29" t="str">
        <f>IF(ISNA(VLOOKUP(D29,Calculation!$AI$12:$AI$88,1,FALSE)),"NO club name match","Club Name Match")</f>
        <v>NO club name match</v>
      </c>
    </row>
    <row r="30" spans="2:8" x14ac:dyDescent="0.2">
      <c r="B30" s="66" t="s">
        <v>176</v>
      </c>
      <c r="C30" s="67" t="str">
        <f t="shared" si="0"/>
        <v>Male</v>
      </c>
      <c r="D30" s="64" t="str">
        <f t="shared" si="1"/>
        <v>WOOTTON ROAD RUNNERS</v>
      </c>
      <c r="E30" s="67">
        <v>0.20612268518518517</v>
      </c>
      <c r="F30" s="215">
        <f t="shared" si="2"/>
        <v>8145</v>
      </c>
      <c r="G30" t="str">
        <f>IF((ISERROR((VLOOKUP(B30,Calculation!C$3:C$2610,1,FALSE)))),"not entered","")</f>
        <v/>
      </c>
      <c r="H30" t="str">
        <f>IF(ISNA(VLOOKUP(D30,Calculation!$AI$12:$AI$88,1,FALSE)),"NO club name match","Club Name Match")</f>
        <v>NO club name match</v>
      </c>
    </row>
    <row r="31" spans="2:8" x14ac:dyDescent="0.2">
      <c r="B31" s="66" t="s">
        <v>177</v>
      </c>
      <c r="C31" s="67" t="str">
        <f t="shared" si="0"/>
        <v>Male</v>
      </c>
      <c r="D31" s="64" t="str">
        <f t="shared" si="1"/>
        <v>Dunmow Tri Club</v>
      </c>
      <c r="E31" s="67">
        <v>0.20629629629629631</v>
      </c>
      <c r="F31" s="215">
        <f t="shared" si="2"/>
        <v>8139</v>
      </c>
      <c r="G31" t="str">
        <f>IF((ISERROR((VLOOKUP(B31,Calculation!C$3:C$2610,1,FALSE)))),"not entered","")</f>
        <v/>
      </c>
      <c r="H31" t="str">
        <f>IF(ISNA(VLOOKUP(D31,Calculation!$AI$12:$AI$88,1,FALSE)),"NO club name match","Club Name Match")</f>
        <v>Club Name Match</v>
      </c>
    </row>
    <row r="32" spans="2:8" x14ac:dyDescent="0.2">
      <c r="B32" s="66" t="s">
        <v>178</v>
      </c>
      <c r="C32" s="67" t="str">
        <f t="shared" si="0"/>
        <v>Female</v>
      </c>
      <c r="D32" s="64" t="str">
        <f t="shared" si="1"/>
        <v>TRI LONDON</v>
      </c>
      <c r="E32" s="67">
        <v>0.20761574074074074</v>
      </c>
      <c r="F32" s="215">
        <f t="shared" si="2"/>
        <v>8453</v>
      </c>
      <c r="G32" t="str">
        <f>IF((ISERROR((VLOOKUP(B32,Calculation!C$3:C$2610,1,FALSE)))),"not entered","")</f>
        <v/>
      </c>
      <c r="H32" t="str">
        <f>IF(ISNA(VLOOKUP(D32,Calculation!$AI$12:$AI$88,1,FALSE)),"NO club name match","Club Name Match")</f>
        <v>NO club name match</v>
      </c>
    </row>
    <row r="33" spans="2:8" x14ac:dyDescent="0.2">
      <c r="B33" s="66" t="s">
        <v>179</v>
      </c>
      <c r="C33" s="67" t="str">
        <f t="shared" si="0"/>
        <v>Male</v>
      </c>
      <c r="D33" s="64" t="str">
        <f t="shared" si="1"/>
        <v>PACTRAC</v>
      </c>
      <c r="E33" s="67">
        <v>0.20792824074074076</v>
      </c>
      <c r="F33" s="215">
        <f t="shared" si="2"/>
        <v>8075</v>
      </c>
      <c r="G33" t="str">
        <f>IF((ISERROR((VLOOKUP(B33,Calculation!C$3:C$2610,1,FALSE)))),"not entered","")</f>
        <v/>
      </c>
      <c r="H33" t="str">
        <f>IF(ISNA(VLOOKUP(D33,Calculation!$AI$12:$AI$88,1,FALSE)),"NO club name match","Club Name Match")</f>
        <v>Club Name Match</v>
      </c>
    </row>
    <row r="34" spans="2:8" x14ac:dyDescent="0.2">
      <c r="B34" s="66" t="s">
        <v>180</v>
      </c>
      <c r="C34" s="67" t="str">
        <f t="shared" si="0"/>
        <v>Male</v>
      </c>
      <c r="D34" s="64" t="str">
        <f t="shared" si="1"/>
        <v>PACTRAC</v>
      </c>
      <c r="E34" s="67">
        <v>0.20868055555555556</v>
      </c>
      <c r="F34" s="215">
        <f t="shared" si="2"/>
        <v>8046</v>
      </c>
      <c r="G34" t="str">
        <f>IF((ISERROR((VLOOKUP(B34,Calculation!C$3:C$2610,1,FALSE)))),"not entered","")</f>
        <v/>
      </c>
      <c r="H34" t="str">
        <f>IF(ISNA(VLOOKUP(D34,Calculation!$AI$12:$AI$88,1,FALSE)),"NO club name match","Club Name Match")</f>
        <v>Club Name Match</v>
      </c>
    </row>
    <row r="35" spans="2:8" x14ac:dyDescent="0.2">
      <c r="B35" s="66" t="s">
        <v>181</v>
      </c>
      <c r="C35" s="67" t="str">
        <f t="shared" si="0"/>
        <v>Male</v>
      </c>
      <c r="D35" s="64" t="str">
        <f t="shared" si="1"/>
        <v>Cambridge Uni Tri Club</v>
      </c>
      <c r="E35" s="67">
        <v>0.20890046296296297</v>
      </c>
      <c r="F35" s="215">
        <f t="shared" si="2"/>
        <v>8037</v>
      </c>
      <c r="G35" t="str">
        <f>IF((ISERROR((VLOOKUP(B35,Calculation!C$3:C$2610,1,FALSE)))),"not entered","")</f>
        <v/>
      </c>
      <c r="H35" t="str">
        <f>IF(ISNA(VLOOKUP(D35,Calculation!$AI$12:$AI$88,1,FALSE)),"NO club name match","Club Name Match")</f>
        <v>Club Name Match</v>
      </c>
    </row>
    <row r="36" spans="2:8" x14ac:dyDescent="0.2">
      <c r="B36" s="66" t="s">
        <v>182</v>
      </c>
      <c r="C36" s="67" t="str">
        <f t="shared" si="0"/>
        <v>Male</v>
      </c>
      <c r="D36" s="64" t="str">
        <f t="shared" si="1"/>
        <v>4LIFE Tri CLUB</v>
      </c>
      <c r="E36" s="67">
        <v>0.20900462962962962</v>
      </c>
      <c r="F36" s="215">
        <f t="shared" si="2"/>
        <v>8033</v>
      </c>
      <c r="G36" t="str">
        <f>IF((ISERROR((VLOOKUP(B36,Calculation!C$3:C$2610,1,FALSE)))),"not entered","")</f>
        <v/>
      </c>
      <c r="H36" t="str">
        <f>IF(ISNA(VLOOKUP(D36,Calculation!$AI$12:$AI$88,1,FALSE)),"NO club name match","Club Name Match")</f>
        <v>NO club name match</v>
      </c>
    </row>
    <row r="37" spans="2:8" x14ac:dyDescent="0.2">
      <c r="B37" s="66" t="s">
        <v>183</v>
      </c>
      <c r="C37" s="67" t="str">
        <f t="shared" si="0"/>
        <v>Male</v>
      </c>
      <c r="D37" s="64">
        <f t="shared" si="1"/>
        <v>0</v>
      </c>
      <c r="E37" s="67">
        <v>0.20935185185185187</v>
      </c>
      <c r="F37" s="215">
        <f t="shared" si="2"/>
        <v>8020</v>
      </c>
      <c r="G37" t="str">
        <f>IF((ISERROR((VLOOKUP(B37,Calculation!C$3:C$2610,1,FALSE)))),"not entered","")</f>
        <v/>
      </c>
      <c r="H37" t="str">
        <f>IF(ISNA(VLOOKUP(D37,Calculation!$AI$12:$AI$88,1,FALSE)),"NO club name match","Club Name Match")</f>
        <v>NO club name match</v>
      </c>
    </row>
    <row r="38" spans="2:8" x14ac:dyDescent="0.2">
      <c r="B38" s="66" t="s">
        <v>184</v>
      </c>
      <c r="C38" s="67" t="str">
        <f t="shared" si="0"/>
        <v>Male</v>
      </c>
      <c r="D38" s="64">
        <f t="shared" si="1"/>
        <v>0</v>
      </c>
      <c r="E38" s="67">
        <v>0.20989583333333331</v>
      </c>
      <c r="F38" s="215">
        <f t="shared" si="2"/>
        <v>7999</v>
      </c>
      <c r="G38" t="str">
        <f>IF((ISERROR((VLOOKUP(B38,Calculation!C$3:C$2610,1,FALSE)))),"not entered","")</f>
        <v/>
      </c>
      <c r="H38" t="str">
        <f>IF(ISNA(VLOOKUP(D38,Calculation!$AI$12:$AI$88,1,FALSE)),"NO club name match","Club Name Match")</f>
        <v>NO club name match</v>
      </c>
    </row>
    <row r="39" spans="2:8" x14ac:dyDescent="0.2">
      <c r="B39" s="66" t="s">
        <v>185</v>
      </c>
      <c r="C39" s="67" t="str">
        <f t="shared" si="0"/>
        <v>Male</v>
      </c>
      <c r="D39" s="64">
        <f t="shared" si="1"/>
        <v>0</v>
      </c>
      <c r="E39" s="67">
        <v>0.21</v>
      </c>
      <c r="F39" s="215">
        <f t="shared" si="2"/>
        <v>7995</v>
      </c>
      <c r="G39" t="str">
        <f>IF((ISERROR((VLOOKUP(B39,Calculation!C$3:C$2610,1,FALSE)))),"not entered","")</f>
        <v/>
      </c>
      <c r="H39" t="str">
        <f>IF(ISNA(VLOOKUP(D39,Calculation!$AI$12:$AI$88,1,FALSE)),"NO club name match","Club Name Match")</f>
        <v>NO club name match</v>
      </c>
    </row>
    <row r="40" spans="2:8" x14ac:dyDescent="0.2">
      <c r="B40" s="66" t="s">
        <v>186</v>
      </c>
      <c r="C40" s="67" t="str">
        <f t="shared" si="0"/>
        <v>Male</v>
      </c>
      <c r="D40" s="64">
        <f t="shared" si="1"/>
        <v>0</v>
      </c>
      <c r="E40" s="67">
        <v>0.2112037037037037</v>
      </c>
      <c r="F40" s="215">
        <f t="shared" si="2"/>
        <v>7949</v>
      </c>
      <c r="G40" t="str">
        <f>IF((ISERROR((VLOOKUP(B40,Calculation!C$3:C$2610,1,FALSE)))),"not entered","")</f>
        <v/>
      </c>
      <c r="H40" t="str">
        <f>IF(ISNA(VLOOKUP(D40,Calculation!$AI$12:$AI$88,1,FALSE)),"NO club name match","Club Name Match")</f>
        <v>NO club name match</v>
      </c>
    </row>
    <row r="41" spans="2:8" x14ac:dyDescent="0.2">
      <c r="B41" s="66" t="s">
        <v>187</v>
      </c>
      <c r="C41" s="67" t="str">
        <f t="shared" si="0"/>
        <v>Male</v>
      </c>
      <c r="D41" s="64">
        <f t="shared" si="1"/>
        <v>0</v>
      </c>
      <c r="E41" s="67">
        <v>0.21133101851851852</v>
      </c>
      <c r="F41" s="215">
        <f t="shared" si="2"/>
        <v>7945</v>
      </c>
      <c r="G41" t="str">
        <f>IF((ISERROR((VLOOKUP(B41,Calculation!C$3:C$2610,1,FALSE)))),"not entered","")</f>
        <v/>
      </c>
      <c r="H41" t="str">
        <f>IF(ISNA(VLOOKUP(D41,Calculation!$AI$12:$AI$88,1,FALSE)),"NO club name match","Club Name Match")</f>
        <v>NO club name match</v>
      </c>
    </row>
    <row r="42" spans="2:8" x14ac:dyDescent="0.2">
      <c r="B42" s="66" t="s">
        <v>188</v>
      </c>
      <c r="C42" s="67" t="str">
        <f t="shared" si="0"/>
        <v>Female</v>
      </c>
      <c r="D42" s="64" t="str">
        <f t="shared" si="1"/>
        <v>Tri-Anglia</v>
      </c>
      <c r="E42" s="67">
        <v>0.21307870370370371</v>
      </c>
      <c r="F42" s="215">
        <f t="shared" si="2"/>
        <v>8236</v>
      </c>
      <c r="G42" t="str">
        <f>IF((ISERROR((VLOOKUP(B42,Calculation!C$3:C$2610,1,FALSE)))),"not entered","")</f>
        <v/>
      </c>
      <c r="H42" t="str">
        <f>IF(ISNA(VLOOKUP(D42,Calculation!$AI$12:$AI$88,1,FALSE)),"NO club name match","Club Name Match")</f>
        <v>Club Name Match</v>
      </c>
    </row>
    <row r="43" spans="2:8" x14ac:dyDescent="0.2">
      <c r="B43" s="66" t="s">
        <v>189</v>
      </c>
      <c r="C43" s="67" t="str">
        <f t="shared" si="0"/>
        <v>Female</v>
      </c>
      <c r="D43" s="64" t="str">
        <f t="shared" si="1"/>
        <v>TRI LONDON</v>
      </c>
      <c r="E43" s="67">
        <v>0.21380787037037038</v>
      </c>
      <c r="F43" s="215">
        <f t="shared" si="2"/>
        <v>8208</v>
      </c>
      <c r="G43" t="str">
        <f>IF((ISERROR((VLOOKUP(B43,Calculation!C$3:C$2610,1,FALSE)))),"not entered","")</f>
        <v/>
      </c>
      <c r="H43" t="str">
        <f>IF(ISNA(VLOOKUP(D43,Calculation!$AI$12:$AI$88,1,FALSE)),"NO club name match","Club Name Match")</f>
        <v>NO club name match</v>
      </c>
    </row>
    <row r="44" spans="2:8" x14ac:dyDescent="0.2">
      <c r="B44" s="66" t="s">
        <v>190</v>
      </c>
      <c r="C44" s="67" t="str">
        <f t="shared" si="0"/>
        <v>Male</v>
      </c>
      <c r="D44" s="64">
        <f t="shared" si="1"/>
        <v>0</v>
      </c>
      <c r="E44" s="67">
        <v>0.21443287037037037</v>
      </c>
      <c r="F44" s="215">
        <f t="shared" si="2"/>
        <v>7830</v>
      </c>
      <c r="G44" t="str">
        <f>IF((ISERROR((VLOOKUP(B44,Calculation!C$3:C$2610,1,FALSE)))),"not entered","")</f>
        <v/>
      </c>
      <c r="H44" t="str">
        <f>IF(ISNA(VLOOKUP(D44,Calculation!$AI$12:$AI$88,1,FALSE)),"NO club name match","Club Name Match")</f>
        <v>NO club name match</v>
      </c>
    </row>
    <row r="45" spans="2:8" x14ac:dyDescent="0.2">
      <c r="B45" s="66" t="s">
        <v>191</v>
      </c>
      <c r="C45" s="67" t="str">
        <f t="shared" si="0"/>
        <v>Male</v>
      </c>
      <c r="D45" s="64" t="str">
        <f t="shared" si="1"/>
        <v>RACINGTNT</v>
      </c>
      <c r="E45" s="67">
        <v>0.21506944444444445</v>
      </c>
      <c r="F45" s="215">
        <f t="shared" si="2"/>
        <v>7807</v>
      </c>
      <c r="G45" t="str">
        <f>IF((ISERROR((VLOOKUP(B45,Calculation!C$3:C$2610,1,FALSE)))),"not entered","")</f>
        <v/>
      </c>
      <c r="H45" t="str">
        <f>IF(ISNA(VLOOKUP(D45,Calculation!$AI$12:$AI$88,1,FALSE)),"NO club name match","Club Name Match")</f>
        <v>NO club name match</v>
      </c>
    </row>
    <row r="46" spans="2:8" x14ac:dyDescent="0.2">
      <c r="B46" s="66" t="s">
        <v>192</v>
      </c>
      <c r="C46" s="67" t="str">
        <f t="shared" si="0"/>
        <v>Male</v>
      </c>
      <c r="D46" s="64">
        <f t="shared" si="1"/>
        <v>0</v>
      </c>
      <c r="E46" s="67">
        <v>0.21652777777777776</v>
      </c>
      <c r="F46" s="215">
        <f t="shared" si="2"/>
        <v>7754</v>
      </c>
      <c r="G46" t="str">
        <f>IF((ISERROR((VLOOKUP(B46,Calculation!C$3:C$2610,1,FALSE)))),"not entered","")</f>
        <v/>
      </c>
      <c r="H46" t="str">
        <f>IF(ISNA(VLOOKUP(D46,Calculation!$AI$12:$AI$88,1,FALSE)),"NO club name match","Club Name Match")</f>
        <v>NO club name match</v>
      </c>
    </row>
    <row r="47" spans="2:8" x14ac:dyDescent="0.2">
      <c r="B47" s="66" t="s">
        <v>193</v>
      </c>
      <c r="C47" s="67" t="str">
        <f t="shared" si="0"/>
        <v>Male</v>
      </c>
      <c r="D47" s="64" t="str">
        <f t="shared" si="1"/>
        <v>Stortford Tri</v>
      </c>
      <c r="E47" s="67">
        <v>0.21660879629629629</v>
      </c>
      <c r="F47" s="215">
        <f t="shared" si="2"/>
        <v>7751</v>
      </c>
      <c r="G47" t="str">
        <f>IF((ISERROR((VLOOKUP(B47,Calculation!C$3:C$2610,1,FALSE)))),"not entered","")</f>
        <v/>
      </c>
      <c r="H47" t="str">
        <f>IF(ISNA(VLOOKUP(D47,Calculation!$AI$12:$AI$88,1,FALSE)),"NO club name match","Club Name Match")</f>
        <v>Club Name Match</v>
      </c>
    </row>
    <row r="48" spans="2:8" x14ac:dyDescent="0.2">
      <c r="B48" s="66" t="s">
        <v>194</v>
      </c>
      <c r="C48" s="67" t="str">
        <f t="shared" si="0"/>
        <v>Male</v>
      </c>
      <c r="D48" s="64">
        <f t="shared" si="1"/>
        <v>0</v>
      </c>
      <c r="E48" s="67">
        <v>0.21883101851851852</v>
      </c>
      <c r="F48" s="215">
        <f t="shared" si="2"/>
        <v>7672</v>
      </c>
      <c r="G48" t="str">
        <f>IF((ISERROR((VLOOKUP(B48,Calculation!C$3:C$2610,1,FALSE)))),"not entered","")</f>
        <v/>
      </c>
      <c r="H48" t="str">
        <f>IF(ISNA(VLOOKUP(D48,Calculation!$AI$12:$AI$88,1,FALSE)),"NO club name match","Club Name Match")</f>
        <v>NO club name match</v>
      </c>
    </row>
    <row r="49" spans="2:8" x14ac:dyDescent="0.2">
      <c r="B49" s="66" t="s">
        <v>195</v>
      </c>
      <c r="C49" s="67" t="str">
        <f t="shared" si="0"/>
        <v>Female</v>
      </c>
      <c r="D49" s="64" t="str">
        <f t="shared" si="1"/>
        <v>Tri-Anglia</v>
      </c>
      <c r="E49" s="67">
        <v>0.21900462962962963</v>
      </c>
      <c r="F49" s="215">
        <f t="shared" si="2"/>
        <v>8013</v>
      </c>
      <c r="G49" t="str">
        <f>IF((ISERROR((VLOOKUP(B49,Calculation!C$3:C$2610,1,FALSE)))),"not entered","")</f>
        <v/>
      </c>
      <c r="H49" t="str">
        <f>IF(ISNA(VLOOKUP(D49,Calculation!$AI$12:$AI$88,1,FALSE)),"NO club name match","Club Name Match")</f>
        <v>Club Name Match</v>
      </c>
    </row>
    <row r="50" spans="2:8" x14ac:dyDescent="0.2">
      <c r="B50" s="66" t="s">
        <v>196</v>
      </c>
      <c r="C50" s="67" t="str">
        <f t="shared" si="0"/>
        <v>Male</v>
      </c>
      <c r="D50" s="64">
        <f t="shared" si="1"/>
        <v>0</v>
      </c>
      <c r="E50" s="67">
        <v>0.21964120370370369</v>
      </c>
      <c r="F50" s="215">
        <f t="shared" si="2"/>
        <v>7644</v>
      </c>
      <c r="G50" t="str">
        <f>IF((ISERROR((VLOOKUP(B50,Calculation!C$3:C$2610,1,FALSE)))),"not entered","")</f>
        <v/>
      </c>
      <c r="H50" t="str">
        <f>IF(ISNA(VLOOKUP(D50,Calculation!$AI$12:$AI$88,1,FALSE)),"NO club name match","Club Name Match")</f>
        <v>NO club name match</v>
      </c>
    </row>
    <row r="51" spans="2:8" x14ac:dyDescent="0.2">
      <c r="B51" s="66" t="s">
        <v>197</v>
      </c>
      <c r="C51" s="67" t="str">
        <f t="shared" si="0"/>
        <v>Male</v>
      </c>
      <c r="D51" s="64" t="str">
        <f t="shared" si="1"/>
        <v>JO'S TRI TEAM</v>
      </c>
      <c r="E51" s="67">
        <v>0.22159722222222222</v>
      </c>
      <c r="F51" s="215">
        <f t="shared" si="2"/>
        <v>7577</v>
      </c>
      <c r="G51" t="str">
        <f>IF((ISERROR((VLOOKUP(B51,Calculation!C$3:C$2610,1,FALSE)))),"not entered","")</f>
        <v/>
      </c>
      <c r="H51" t="str">
        <f>IF(ISNA(VLOOKUP(D51,Calculation!$AI$12:$AI$88,1,FALSE)),"NO club name match","Club Name Match")</f>
        <v>NO club name match</v>
      </c>
    </row>
    <row r="52" spans="2:8" x14ac:dyDescent="0.2">
      <c r="B52" s="66" t="s">
        <v>198</v>
      </c>
      <c r="C52" s="67" t="str">
        <f t="shared" si="0"/>
        <v>Male</v>
      </c>
      <c r="D52" s="64" t="str">
        <f t="shared" si="1"/>
        <v>DONCASTER Tri CLUB</v>
      </c>
      <c r="E52" s="67">
        <v>0.22182870370370369</v>
      </c>
      <c r="F52" s="215">
        <f t="shared" si="2"/>
        <v>7569</v>
      </c>
      <c r="G52" t="str">
        <f>IF((ISERROR((VLOOKUP(B52,Calculation!C$3:C$2610,1,FALSE)))),"not entered","")</f>
        <v/>
      </c>
      <c r="H52" t="str">
        <f>IF(ISNA(VLOOKUP(D52,Calculation!$AI$12:$AI$88,1,FALSE)),"NO club name match","Club Name Match")</f>
        <v>NO club name match</v>
      </c>
    </row>
    <row r="53" spans="2:8" x14ac:dyDescent="0.2">
      <c r="B53" s="66" t="s">
        <v>199</v>
      </c>
      <c r="C53" s="67" t="str">
        <f t="shared" si="0"/>
        <v>Male</v>
      </c>
      <c r="D53" s="64">
        <f t="shared" si="1"/>
        <v>0</v>
      </c>
      <c r="E53" s="67">
        <v>0.22339120370370369</v>
      </c>
      <c r="F53" s="215">
        <f t="shared" si="2"/>
        <v>7516</v>
      </c>
      <c r="G53" t="str">
        <f>IF((ISERROR((VLOOKUP(B53,Calculation!C$3:C$2610,1,FALSE)))),"not entered","")</f>
        <v/>
      </c>
      <c r="H53" t="str">
        <f>IF(ISNA(VLOOKUP(D53,Calculation!$AI$12:$AI$88,1,FALSE)),"NO club name match","Club Name Match")</f>
        <v>NO club name match</v>
      </c>
    </row>
    <row r="54" spans="2:8" x14ac:dyDescent="0.2">
      <c r="B54" s="66" t="s">
        <v>200</v>
      </c>
      <c r="C54" s="67" t="str">
        <f t="shared" si="0"/>
        <v>Female</v>
      </c>
      <c r="D54" s="64">
        <f t="shared" si="1"/>
        <v>0</v>
      </c>
      <c r="E54" s="67">
        <v>0.22436342592592592</v>
      </c>
      <c r="F54" s="215">
        <f t="shared" si="2"/>
        <v>7822</v>
      </c>
      <c r="G54" t="str">
        <f>IF((ISERROR((VLOOKUP(B54,Calculation!C$3:C$2610,1,FALSE)))),"not entered","")</f>
        <v/>
      </c>
      <c r="H54" t="str">
        <f>IF(ISNA(VLOOKUP(D54,Calculation!$AI$12:$AI$88,1,FALSE)),"NO club name match","Club Name Match")</f>
        <v>NO club name match</v>
      </c>
    </row>
    <row r="55" spans="2:8" x14ac:dyDescent="0.2">
      <c r="B55" s="66" t="s">
        <v>201</v>
      </c>
      <c r="C55" s="67" t="str">
        <f t="shared" si="0"/>
        <v>Male</v>
      </c>
      <c r="D55" s="64">
        <f t="shared" si="1"/>
        <v>0</v>
      </c>
      <c r="E55" s="67">
        <v>0.2252314814814815</v>
      </c>
      <c r="F55" s="215">
        <f t="shared" si="2"/>
        <v>7454</v>
      </c>
      <c r="G55" t="str">
        <f>IF((ISERROR((VLOOKUP(B55,Calculation!C$3:C$2610,1,FALSE)))),"not entered","")</f>
        <v/>
      </c>
      <c r="H55" t="str">
        <f>IF(ISNA(VLOOKUP(D55,Calculation!$AI$12:$AI$88,1,FALSE)),"NO club name match","Club Name Match")</f>
        <v>NO club name match</v>
      </c>
    </row>
    <row r="56" spans="2:8" x14ac:dyDescent="0.2">
      <c r="B56" s="66" t="s">
        <v>202</v>
      </c>
      <c r="C56" s="67" t="str">
        <f t="shared" si="0"/>
        <v>Male</v>
      </c>
      <c r="D56" s="64" t="str">
        <f t="shared" si="1"/>
        <v>INSPIRE2TRI</v>
      </c>
      <c r="E56" s="67">
        <v>0.22567129629629631</v>
      </c>
      <c r="F56" s="215">
        <f t="shared" si="2"/>
        <v>7440</v>
      </c>
      <c r="G56" t="str">
        <f>IF((ISERROR((VLOOKUP(B56,Calculation!C$3:C$2610,1,FALSE)))),"not entered","")</f>
        <v/>
      </c>
      <c r="H56" t="str">
        <f>IF(ISNA(VLOOKUP(D56,Calculation!$AI$12:$AI$88,1,FALSE)),"NO club name match","Club Name Match")</f>
        <v>NO club name match</v>
      </c>
    </row>
    <row r="57" spans="2:8" x14ac:dyDescent="0.2">
      <c r="B57" s="66" t="s">
        <v>203</v>
      </c>
      <c r="C57" s="67" t="str">
        <f t="shared" si="0"/>
        <v>Male</v>
      </c>
      <c r="D57" s="64" t="str">
        <f t="shared" si="1"/>
        <v>Ely Tri Club</v>
      </c>
      <c r="E57" s="67">
        <v>0.22731481481481483</v>
      </c>
      <c r="F57" s="215">
        <f t="shared" si="2"/>
        <v>7386</v>
      </c>
      <c r="G57" t="str">
        <f>IF((ISERROR((VLOOKUP(B57,Calculation!C$3:C$2610,1,FALSE)))),"not entered","")</f>
        <v/>
      </c>
      <c r="H57" t="str">
        <f>IF(ISNA(VLOOKUP(D57,Calculation!$AI$12:$AI$88,1,FALSE)),"NO club name match","Club Name Match")</f>
        <v>Club Name Match</v>
      </c>
    </row>
    <row r="58" spans="2:8" x14ac:dyDescent="0.2">
      <c r="B58" s="66" t="s">
        <v>204</v>
      </c>
      <c r="C58" s="67" t="str">
        <f t="shared" si="0"/>
        <v>Male</v>
      </c>
      <c r="D58" s="64" t="str">
        <f t="shared" si="1"/>
        <v>Transition Tri</v>
      </c>
      <c r="E58" s="67">
        <v>0.22761574074074076</v>
      </c>
      <c r="F58" s="215">
        <f t="shared" si="2"/>
        <v>7376</v>
      </c>
      <c r="G58" t="str">
        <f>IF((ISERROR((VLOOKUP(B58,Calculation!C$3:C$2610,1,FALSE)))),"not entered","")</f>
        <v/>
      </c>
      <c r="H58" t="str">
        <f>IF(ISNA(VLOOKUP(D58,Calculation!$AI$12:$AI$88,1,FALSE)),"NO club name match","Club Name Match")</f>
        <v>Club Name Match</v>
      </c>
    </row>
    <row r="59" spans="2:8" x14ac:dyDescent="0.2">
      <c r="B59" s="66" t="s">
        <v>205</v>
      </c>
      <c r="C59" s="67" t="str">
        <f t="shared" si="0"/>
        <v>Male</v>
      </c>
      <c r="D59" s="64" t="str">
        <f t="shared" si="1"/>
        <v>Tri-Anglia</v>
      </c>
      <c r="E59" s="67">
        <v>0.2281134259259259</v>
      </c>
      <c r="F59" s="215">
        <f t="shared" si="2"/>
        <v>7360</v>
      </c>
      <c r="G59" t="str">
        <f>IF((ISERROR((VLOOKUP(B59,Calculation!C$3:C$2610,1,FALSE)))),"not entered","")</f>
        <v/>
      </c>
      <c r="H59" t="str">
        <f>IF(ISNA(VLOOKUP(D59,Calculation!$AI$12:$AI$88,1,FALSE)),"NO club name match","Club Name Match")</f>
        <v>Club Name Match</v>
      </c>
    </row>
    <row r="60" spans="2:8" x14ac:dyDescent="0.2">
      <c r="B60" s="66" t="s">
        <v>206</v>
      </c>
      <c r="C60" s="67" t="str">
        <f t="shared" si="0"/>
        <v>Male</v>
      </c>
      <c r="D60" s="64" t="str">
        <f t="shared" si="1"/>
        <v>Tri-Anglia</v>
      </c>
      <c r="E60" s="67">
        <v>0.22819444444444445</v>
      </c>
      <c r="F60" s="215">
        <f t="shared" si="2"/>
        <v>7357</v>
      </c>
      <c r="G60" t="str">
        <f>IF((ISERROR((VLOOKUP(B60,Calculation!C$3:C$2610,1,FALSE)))),"not entered","")</f>
        <v/>
      </c>
      <c r="H60" t="str">
        <f>IF(ISNA(VLOOKUP(D60,Calculation!$AI$12:$AI$88,1,FALSE)),"NO club name match","Club Name Match")</f>
        <v>Club Name Match</v>
      </c>
    </row>
    <row r="61" spans="2:8" x14ac:dyDescent="0.2">
      <c r="B61" s="66" t="s">
        <v>207</v>
      </c>
      <c r="C61" s="67" t="str">
        <f t="shared" si="0"/>
        <v>Male</v>
      </c>
      <c r="D61" s="64">
        <f t="shared" si="1"/>
        <v>0</v>
      </c>
      <c r="E61" s="67">
        <v>0.23024305555555555</v>
      </c>
      <c r="F61" s="215">
        <f t="shared" si="2"/>
        <v>7292</v>
      </c>
      <c r="G61" t="str">
        <f>IF((ISERROR((VLOOKUP(B61,Calculation!C$3:C$2610,1,FALSE)))),"not entered","")</f>
        <v/>
      </c>
      <c r="H61" t="str">
        <f>IF(ISNA(VLOOKUP(D61,Calculation!$AI$12:$AI$88,1,FALSE)),"NO club name match","Club Name Match")</f>
        <v>NO club name match</v>
      </c>
    </row>
    <row r="62" spans="2:8" x14ac:dyDescent="0.2">
      <c r="B62" s="66" t="s">
        <v>208</v>
      </c>
      <c r="C62" s="67" t="str">
        <f t="shared" si="0"/>
        <v>Male</v>
      </c>
      <c r="D62" s="64" t="str">
        <f t="shared" si="1"/>
        <v>LEICESTER TRI CLUB</v>
      </c>
      <c r="E62" s="67">
        <v>0.23172453703703702</v>
      </c>
      <c r="F62" s="215">
        <f t="shared" si="2"/>
        <v>7245</v>
      </c>
      <c r="G62" t="str">
        <f>IF((ISERROR((VLOOKUP(B62,Calculation!C$3:C$2610,1,FALSE)))),"not entered","")</f>
        <v/>
      </c>
      <c r="H62" t="str">
        <f>IF(ISNA(VLOOKUP(D62,Calculation!$AI$12:$AI$88,1,FALSE)),"NO club name match","Club Name Match")</f>
        <v>NO club name match</v>
      </c>
    </row>
    <row r="63" spans="2:8" x14ac:dyDescent="0.2">
      <c r="B63" s="66" t="s">
        <v>209</v>
      </c>
      <c r="C63" s="67" t="str">
        <f t="shared" si="0"/>
        <v>Female</v>
      </c>
      <c r="D63" s="64" t="str">
        <f t="shared" si="1"/>
        <v>DARLINGTON TRI CLUB</v>
      </c>
      <c r="E63" s="67">
        <v>0.23250000000000001</v>
      </c>
      <c r="F63" s="215">
        <f t="shared" si="2"/>
        <v>7548</v>
      </c>
      <c r="G63" t="str">
        <f>IF((ISERROR((VLOOKUP(B63,Calculation!C$3:C$2610,1,FALSE)))),"not entered","")</f>
        <v/>
      </c>
      <c r="H63" t="str">
        <f>IF(ISNA(VLOOKUP(D63,Calculation!$AI$12:$AI$88,1,FALSE)),"NO club name match","Club Name Match")</f>
        <v>NO club name match</v>
      </c>
    </row>
    <row r="64" spans="2:8" x14ac:dyDescent="0.2">
      <c r="B64" s="66" t="s">
        <v>210</v>
      </c>
      <c r="C64" s="67" t="str">
        <f t="shared" si="0"/>
        <v>Male</v>
      </c>
      <c r="D64" s="64" t="str">
        <f t="shared" si="1"/>
        <v>Tri-Anglia</v>
      </c>
      <c r="E64" s="67">
        <v>0.23331018518518518</v>
      </c>
      <c r="F64" s="215">
        <f t="shared" si="2"/>
        <v>7196</v>
      </c>
      <c r="G64" t="str">
        <f>IF((ISERROR((VLOOKUP(B64,Calculation!C$3:C$2610,1,FALSE)))),"not entered","")</f>
        <v/>
      </c>
      <c r="H64" t="str">
        <f>IF(ISNA(VLOOKUP(D64,Calculation!$AI$12:$AI$88,1,FALSE)),"NO club name match","Club Name Match")</f>
        <v>Club Name Match</v>
      </c>
    </row>
    <row r="65" spans="2:8" x14ac:dyDescent="0.2">
      <c r="B65" s="66" t="s">
        <v>211</v>
      </c>
      <c r="C65" s="67" t="str">
        <f t="shared" si="0"/>
        <v>Male</v>
      </c>
      <c r="D65" s="64" t="str">
        <f t="shared" si="1"/>
        <v>DERBY Tri CLUB</v>
      </c>
      <c r="E65" s="67">
        <v>0.2348726851851852</v>
      </c>
      <c r="F65" s="215">
        <f t="shared" si="2"/>
        <v>7148</v>
      </c>
      <c r="G65" t="str">
        <f>IF((ISERROR((VLOOKUP(B65,Calculation!C$3:C$2610,1,FALSE)))),"not entered","")</f>
        <v/>
      </c>
      <c r="H65" t="str">
        <f>IF(ISNA(VLOOKUP(D65,Calculation!$AI$12:$AI$88,1,FALSE)),"NO club name match","Club Name Match")</f>
        <v>NO club name match</v>
      </c>
    </row>
    <row r="66" spans="2:8" x14ac:dyDescent="0.2">
      <c r="B66" s="66" t="s">
        <v>212</v>
      </c>
      <c r="C66" s="67" t="str">
        <f t="shared" si="0"/>
        <v>Male</v>
      </c>
      <c r="D66" s="64">
        <f t="shared" si="1"/>
        <v>0</v>
      </c>
      <c r="E66" s="67">
        <v>0.23760416666666664</v>
      </c>
      <c r="F66" s="215">
        <f t="shared" si="2"/>
        <v>7066</v>
      </c>
      <c r="G66" t="str">
        <f>IF((ISERROR((VLOOKUP(B66,Calculation!C$3:C$2610,1,FALSE)))),"not entered","")</f>
        <v/>
      </c>
      <c r="H66" t="str">
        <f>IF(ISNA(VLOOKUP(D66,Calculation!$AI$12:$AI$88,1,FALSE)),"NO club name match","Club Name Match")</f>
        <v>NO club name match</v>
      </c>
    </row>
    <row r="67" spans="2:8" x14ac:dyDescent="0.2">
      <c r="B67" s="66" t="s">
        <v>213</v>
      </c>
      <c r="C67" s="67" t="str">
        <f t="shared" ref="C67:C126" si="3">VLOOKUP(B67,name,3,FALSE)</f>
        <v>Male</v>
      </c>
      <c r="D67" s="64" t="str">
        <f t="shared" ref="D67:D126" si="4">VLOOKUP(B67,name,2,FALSE)</f>
        <v>Whizzy Tri Club</v>
      </c>
      <c r="E67" s="67">
        <v>0.23791666666666667</v>
      </c>
      <c r="F67" s="215">
        <f t="shared" si="2"/>
        <v>7057</v>
      </c>
      <c r="G67" t="str">
        <f>IF((ISERROR((VLOOKUP(B67,Calculation!C$3:C$2610,1,FALSE)))),"not entered","")</f>
        <v/>
      </c>
      <c r="H67" t="str">
        <f>IF(ISNA(VLOOKUP(D67,Calculation!$AI$12:$AI$88,1,FALSE)),"NO club name match","Club Name Match")</f>
        <v>Club Name Match</v>
      </c>
    </row>
    <row r="68" spans="2:8" x14ac:dyDescent="0.2">
      <c r="B68" s="66" t="s">
        <v>214</v>
      </c>
      <c r="C68" s="67" t="str">
        <f t="shared" si="3"/>
        <v>Male</v>
      </c>
      <c r="D68" s="64">
        <f t="shared" si="4"/>
        <v>0</v>
      </c>
      <c r="E68" s="67">
        <v>0.23821759259259259</v>
      </c>
      <c r="F68" s="215">
        <f t="shared" si="2"/>
        <v>7048</v>
      </c>
      <c r="G68" t="str">
        <f>IF((ISERROR((VLOOKUP(B68,Calculation!C$3:C$2610,1,FALSE)))),"not entered","")</f>
        <v/>
      </c>
      <c r="H68" t="str">
        <f>IF(ISNA(VLOOKUP(D68,Calculation!$AI$12:$AI$88,1,FALSE)),"NO club name match","Club Name Match")</f>
        <v>NO club name match</v>
      </c>
    </row>
    <row r="69" spans="2:8" x14ac:dyDescent="0.2">
      <c r="B69" s="66" t="s">
        <v>215</v>
      </c>
      <c r="C69" s="67" t="str">
        <f t="shared" si="3"/>
        <v>Male</v>
      </c>
      <c r="D69" s="64" t="str">
        <f t="shared" si="4"/>
        <v>Tri-Anglia</v>
      </c>
      <c r="E69" s="67">
        <v>0.23880787037037035</v>
      </c>
      <c r="F69" s="215">
        <f t="shared" si="2"/>
        <v>7030</v>
      </c>
      <c r="G69" t="str">
        <f>IF((ISERROR((VLOOKUP(B69,Calculation!C$3:C$2610,1,FALSE)))),"not entered","")</f>
        <v/>
      </c>
      <c r="H69" t="str">
        <f>IF(ISNA(VLOOKUP(D69,Calculation!$AI$12:$AI$88,1,FALSE)),"NO club name match","Club Name Match")</f>
        <v>Club Name Match</v>
      </c>
    </row>
    <row r="70" spans="2:8" x14ac:dyDescent="0.2">
      <c r="B70" s="66" t="s">
        <v>216</v>
      </c>
      <c r="C70" s="67" t="str">
        <f t="shared" si="3"/>
        <v>Male</v>
      </c>
      <c r="D70" s="64">
        <f t="shared" si="4"/>
        <v>0</v>
      </c>
      <c r="E70" s="67">
        <v>0.23961805555555557</v>
      </c>
      <c r="F70" s="215">
        <f t="shared" ref="F70:F133" si="5">TRUNC((VLOOKUP(C70,C$4:E$5,3,FALSE))/(E70/10000))</f>
        <v>7007</v>
      </c>
      <c r="G70" t="str">
        <f>IF((ISERROR((VLOOKUP(B70,Calculation!C$3:C$2610,1,FALSE)))),"not entered","")</f>
        <v/>
      </c>
      <c r="H70" t="str">
        <f>IF(ISNA(VLOOKUP(D70,Calculation!$AI$12:$AI$88,1,FALSE)),"NO club name match","Club Name Match")</f>
        <v>NO club name match</v>
      </c>
    </row>
    <row r="71" spans="2:8" x14ac:dyDescent="0.2">
      <c r="B71" s="66" t="s">
        <v>217</v>
      </c>
      <c r="C71" s="67" t="str">
        <f t="shared" si="3"/>
        <v>Female</v>
      </c>
      <c r="D71" s="64">
        <f t="shared" si="4"/>
        <v>0</v>
      </c>
      <c r="E71" s="67">
        <v>0.24283564814814815</v>
      </c>
      <c r="F71" s="215">
        <f t="shared" si="5"/>
        <v>7227</v>
      </c>
      <c r="G71" t="str">
        <f>IF((ISERROR((VLOOKUP(B71,Calculation!C$3:C$2610,1,FALSE)))),"not entered","")</f>
        <v/>
      </c>
      <c r="H71" t="str">
        <f>IF(ISNA(VLOOKUP(D71,Calculation!$AI$12:$AI$88,1,FALSE)),"NO club name match","Club Name Match")</f>
        <v>NO club name match</v>
      </c>
    </row>
    <row r="72" spans="2:8" x14ac:dyDescent="0.2">
      <c r="B72" s="66" t="s">
        <v>218</v>
      </c>
      <c r="C72" s="67" t="str">
        <f t="shared" si="3"/>
        <v>Female</v>
      </c>
      <c r="D72" s="64" t="str">
        <f t="shared" si="4"/>
        <v>RACETIME Tri CLUB</v>
      </c>
      <c r="E72" s="67">
        <v>0.24333333333333332</v>
      </c>
      <c r="F72" s="215">
        <f t="shared" si="5"/>
        <v>7212</v>
      </c>
      <c r="G72" t="str">
        <f>IF((ISERROR((VLOOKUP(B72,Calculation!C$3:C$2610,1,FALSE)))),"not entered","")</f>
        <v/>
      </c>
      <c r="H72" t="str">
        <f>IF(ISNA(VLOOKUP(D72,Calculation!$AI$12:$AI$88,1,FALSE)),"NO club name match","Club Name Match")</f>
        <v>NO club name match</v>
      </c>
    </row>
    <row r="73" spans="2:8" x14ac:dyDescent="0.2">
      <c r="B73" s="66" t="s">
        <v>219</v>
      </c>
      <c r="C73" s="67" t="str">
        <f t="shared" si="3"/>
        <v>Male</v>
      </c>
      <c r="D73" s="64" t="str">
        <f t="shared" si="4"/>
        <v>Transition Tri</v>
      </c>
      <c r="E73" s="67">
        <v>0.24336805555555555</v>
      </c>
      <c r="F73" s="215">
        <f t="shared" si="5"/>
        <v>6899</v>
      </c>
      <c r="G73" t="str">
        <f>IF((ISERROR((VLOOKUP(B73,Calculation!C$3:C$2610,1,FALSE)))),"not entered","")</f>
        <v/>
      </c>
      <c r="H73" t="str">
        <f>IF(ISNA(VLOOKUP(D73,Calculation!$AI$12:$AI$88,1,FALSE)),"NO club name match","Club Name Match")</f>
        <v>Club Name Match</v>
      </c>
    </row>
    <row r="74" spans="2:8" x14ac:dyDescent="0.2">
      <c r="B74" s="66" t="s">
        <v>220</v>
      </c>
      <c r="C74" s="67" t="str">
        <f t="shared" si="3"/>
        <v>Male</v>
      </c>
      <c r="D74" s="64">
        <f t="shared" si="4"/>
        <v>0</v>
      </c>
      <c r="E74" s="67">
        <v>0.24372685185185183</v>
      </c>
      <c r="F74" s="215">
        <f t="shared" si="5"/>
        <v>6889</v>
      </c>
      <c r="G74" t="str">
        <f>IF((ISERROR((VLOOKUP(B74,Calculation!C$3:C$2610,1,FALSE)))),"not entered","")</f>
        <v/>
      </c>
      <c r="H74" t="str">
        <f>IF(ISNA(VLOOKUP(D74,Calculation!$AI$12:$AI$88,1,FALSE)),"NO club name match","Club Name Match")</f>
        <v>NO club name match</v>
      </c>
    </row>
    <row r="75" spans="2:8" x14ac:dyDescent="0.2">
      <c r="B75" s="66" t="s">
        <v>221</v>
      </c>
      <c r="C75" s="67" t="str">
        <f t="shared" si="3"/>
        <v>Male</v>
      </c>
      <c r="D75" s="64" t="str">
        <f t="shared" si="4"/>
        <v>Whizzy Tri Club</v>
      </c>
      <c r="E75" s="67">
        <v>0.24400462962962963</v>
      </c>
      <c r="F75" s="215">
        <f t="shared" si="5"/>
        <v>6881</v>
      </c>
      <c r="G75" t="str">
        <f>IF((ISERROR((VLOOKUP(B75,Calculation!C$3:C$2610,1,FALSE)))),"not entered","")</f>
        <v/>
      </c>
      <c r="H75" t="str">
        <f>IF(ISNA(VLOOKUP(D75,Calculation!$AI$12:$AI$88,1,FALSE)),"NO club name match","Club Name Match")</f>
        <v>Club Name Match</v>
      </c>
    </row>
    <row r="76" spans="2:8" x14ac:dyDescent="0.2">
      <c r="B76" s="66" t="s">
        <v>222</v>
      </c>
      <c r="C76" s="67" t="str">
        <f t="shared" si="3"/>
        <v>Male</v>
      </c>
      <c r="D76" s="64" t="str">
        <f t="shared" si="4"/>
        <v>PACTRAC</v>
      </c>
      <c r="E76" s="67">
        <v>0.24498842592592593</v>
      </c>
      <c r="F76" s="215">
        <f t="shared" si="5"/>
        <v>6853</v>
      </c>
      <c r="G76" t="str">
        <f>IF((ISERROR((VLOOKUP(B76,Calculation!C$3:C$2610,1,FALSE)))),"not entered","")</f>
        <v/>
      </c>
      <c r="H76" t="str">
        <f>IF(ISNA(VLOOKUP(D76,Calculation!$AI$12:$AI$88,1,FALSE)),"NO club name match","Club Name Match")</f>
        <v>Club Name Match</v>
      </c>
    </row>
    <row r="77" spans="2:8" x14ac:dyDescent="0.2">
      <c r="B77" s="66" t="s">
        <v>223</v>
      </c>
      <c r="C77" s="67" t="str">
        <f t="shared" si="3"/>
        <v>Male</v>
      </c>
      <c r="D77" s="64">
        <f t="shared" si="4"/>
        <v>0</v>
      </c>
      <c r="E77" s="67">
        <v>0.24625</v>
      </c>
      <c r="F77" s="215">
        <f t="shared" si="5"/>
        <v>6818</v>
      </c>
      <c r="G77" t="str">
        <f>IF((ISERROR((VLOOKUP(B77,Calculation!C$3:C$2610,1,FALSE)))),"not entered","")</f>
        <v/>
      </c>
      <c r="H77" t="str">
        <f>IF(ISNA(VLOOKUP(D77,Calculation!$AI$12:$AI$88,1,FALSE)),"NO club name match","Club Name Match")</f>
        <v>NO club name match</v>
      </c>
    </row>
    <row r="78" spans="2:8" x14ac:dyDescent="0.2">
      <c r="B78" s="66" t="s">
        <v>224</v>
      </c>
      <c r="C78" s="67" t="str">
        <f t="shared" si="3"/>
        <v>Male</v>
      </c>
      <c r="D78" s="64" t="str">
        <f t="shared" si="4"/>
        <v>LONDON HEATHSIDE</v>
      </c>
      <c r="E78" s="67">
        <v>0.24710648148148148</v>
      </c>
      <c r="F78" s="215">
        <f t="shared" si="5"/>
        <v>6794</v>
      </c>
      <c r="G78" t="str">
        <f>IF((ISERROR((VLOOKUP(B78,Calculation!C$3:C$2610,1,FALSE)))),"not entered","")</f>
        <v/>
      </c>
      <c r="H78" t="str">
        <f>IF(ISNA(VLOOKUP(D78,Calculation!$AI$12:$AI$88,1,FALSE)),"NO club name match","Club Name Match")</f>
        <v>NO club name match</v>
      </c>
    </row>
    <row r="79" spans="2:8" x14ac:dyDescent="0.2">
      <c r="B79" s="66" t="s">
        <v>225</v>
      </c>
      <c r="C79" s="67" t="str">
        <f t="shared" si="3"/>
        <v>Male</v>
      </c>
      <c r="D79" s="64">
        <f t="shared" si="4"/>
        <v>0</v>
      </c>
      <c r="E79" s="67">
        <v>0.24752314814814813</v>
      </c>
      <c r="F79" s="215">
        <f t="shared" si="5"/>
        <v>6783</v>
      </c>
      <c r="G79" t="str">
        <f>IF((ISERROR((VLOOKUP(B79,Calculation!C$3:C$2610,1,FALSE)))),"not entered","")</f>
        <v/>
      </c>
      <c r="H79" t="str">
        <f>IF(ISNA(VLOOKUP(D79,Calculation!$AI$12:$AI$88,1,FALSE)),"NO club name match","Club Name Match")</f>
        <v>NO club name match</v>
      </c>
    </row>
    <row r="80" spans="2:8" x14ac:dyDescent="0.2">
      <c r="B80" s="66" t="s">
        <v>226</v>
      </c>
      <c r="C80" s="67" t="str">
        <f t="shared" si="3"/>
        <v>Male</v>
      </c>
      <c r="D80" s="64" t="str">
        <f t="shared" si="4"/>
        <v>Bedford Harriers AC</v>
      </c>
      <c r="E80" s="67">
        <v>0.25065972222222221</v>
      </c>
      <c r="F80" s="215">
        <f t="shared" si="5"/>
        <v>6698</v>
      </c>
      <c r="G80" t="str">
        <f>IF((ISERROR((VLOOKUP(B80,Calculation!C$3:C$2610,1,FALSE)))),"not entered","")</f>
        <v/>
      </c>
      <c r="H80" t="str">
        <f>IF(ISNA(VLOOKUP(D80,Calculation!$AI$12:$AI$88,1,FALSE)),"NO club name match","Club Name Match")</f>
        <v>Club Name Match</v>
      </c>
    </row>
    <row r="81" spans="2:8" x14ac:dyDescent="0.2">
      <c r="B81" s="66" t="s">
        <v>227</v>
      </c>
      <c r="C81" s="67" t="str">
        <f t="shared" si="3"/>
        <v>Male</v>
      </c>
      <c r="D81" s="64">
        <f t="shared" si="4"/>
        <v>0</v>
      </c>
      <c r="E81" s="67">
        <v>0.25747685185185182</v>
      </c>
      <c r="F81" s="215">
        <f t="shared" si="5"/>
        <v>6521</v>
      </c>
      <c r="G81" t="str">
        <f>IF((ISERROR((VLOOKUP(B81,Calculation!C$3:C$2610,1,FALSE)))),"not entered","")</f>
        <v/>
      </c>
      <c r="H81" t="str">
        <f>IF(ISNA(VLOOKUP(D81,Calculation!$AI$12:$AI$88,1,FALSE)),"NO club name match","Club Name Match")</f>
        <v>NO club name match</v>
      </c>
    </row>
    <row r="82" spans="2:8" x14ac:dyDescent="0.2">
      <c r="B82" s="66" t="s">
        <v>228</v>
      </c>
      <c r="C82" s="67" t="str">
        <f t="shared" si="3"/>
        <v>Male</v>
      </c>
      <c r="D82" s="64" t="str">
        <f t="shared" si="4"/>
        <v>STAMFORD TRI CLUB</v>
      </c>
      <c r="E82" s="67">
        <v>0.2575925925925926</v>
      </c>
      <c r="F82" s="215">
        <f t="shared" si="5"/>
        <v>6518</v>
      </c>
      <c r="G82" t="str">
        <f>IF((ISERROR((VLOOKUP(B82,Calculation!C$3:C$2610,1,FALSE)))),"not entered","")</f>
        <v/>
      </c>
      <c r="H82" t="str">
        <f>IF(ISNA(VLOOKUP(D82,Calculation!$AI$12:$AI$88,1,FALSE)),"NO club name match","Club Name Match")</f>
        <v>NO club name match</v>
      </c>
    </row>
    <row r="83" spans="2:8" x14ac:dyDescent="0.2">
      <c r="B83" s="66" t="s">
        <v>229</v>
      </c>
      <c r="C83" s="67" t="str">
        <f t="shared" si="3"/>
        <v>Male</v>
      </c>
      <c r="D83" s="64">
        <f t="shared" si="4"/>
        <v>0</v>
      </c>
      <c r="E83" s="67">
        <v>0.25920138888888888</v>
      </c>
      <c r="F83" s="215">
        <f t="shared" si="5"/>
        <v>6477</v>
      </c>
      <c r="G83" t="str">
        <f>IF((ISERROR((VLOOKUP(B83,Calculation!C$3:C$2610,1,FALSE)))),"not entered","")</f>
        <v/>
      </c>
      <c r="H83" t="str">
        <f>IF(ISNA(VLOOKUP(D83,Calculation!$AI$12:$AI$88,1,FALSE)),"NO club name match","Club Name Match")</f>
        <v>NO club name match</v>
      </c>
    </row>
    <row r="84" spans="2:8" x14ac:dyDescent="0.2">
      <c r="B84" s="66" t="s">
        <v>230</v>
      </c>
      <c r="C84" s="67" t="str">
        <f t="shared" si="3"/>
        <v>Male</v>
      </c>
      <c r="D84" s="64">
        <f t="shared" si="4"/>
        <v>0</v>
      </c>
      <c r="E84" s="67">
        <v>0.25935185185185183</v>
      </c>
      <c r="F84" s="215">
        <f t="shared" si="5"/>
        <v>6474</v>
      </c>
      <c r="G84" t="str">
        <f>IF((ISERROR((VLOOKUP(B84,Calculation!C$3:C$2610,1,FALSE)))),"not entered","")</f>
        <v/>
      </c>
      <c r="H84" t="str">
        <f>IF(ISNA(VLOOKUP(D84,Calculation!$AI$12:$AI$88,1,FALSE)),"NO club name match","Club Name Match")</f>
        <v>NO club name match</v>
      </c>
    </row>
    <row r="85" spans="2:8" x14ac:dyDescent="0.2">
      <c r="B85" s="66" t="s">
        <v>231</v>
      </c>
      <c r="C85" s="67" t="str">
        <f t="shared" si="3"/>
        <v>Male</v>
      </c>
      <c r="D85" s="64" t="str">
        <f t="shared" si="4"/>
        <v>Ely Tri Club</v>
      </c>
      <c r="E85" s="67">
        <v>0.26052083333333337</v>
      </c>
      <c r="F85" s="215">
        <f t="shared" si="5"/>
        <v>6444</v>
      </c>
      <c r="G85" t="str">
        <f>IF((ISERROR((VLOOKUP(B85,Calculation!C$3:C$2610,1,FALSE)))),"not entered","")</f>
        <v/>
      </c>
      <c r="H85" t="str">
        <f>IF(ISNA(VLOOKUP(D85,Calculation!$AI$12:$AI$88,1,FALSE)),"NO club name match","Club Name Match")</f>
        <v>Club Name Match</v>
      </c>
    </row>
    <row r="86" spans="2:8" x14ac:dyDescent="0.2">
      <c r="B86" s="66" t="s">
        <v>232</v>
      </c>
      <c r="C86" s="67" t="str">
        <f t="shared" si="3"/>
        <v>Male</v>
      </c>
      <c r="D86" s="64" t="str">
        <f t="shared" si="4"/>
        <v>Ely Tri Club</v>
      </c>
      <c r="E86" s="67">
        <v>0.26258101851851851</v>
      </c>
      <c r="F86" s="215">
        <f t="shared" si="5"/>
        <v>6394</v>
      </c>
      <c r="G86" t="str">
        <f>IF((ISERROR((VLOOKUP(B86,Calculation!C$3:C$2610,1,FALSE)))),"not entered","")</f>
        <v/>
      </c>
      <c r="H86" t="str">
        <f>IF(ISNA(VLOOKUP(D86,Calculation!$AI$12:$AI$88,1,FALSE)),"NO club name match","Club Name Match")</f>
        <v>Club Name Match</v>
      </c>
    </row>
    <row r="87" spans="2:8" x14ac:dyDescent="0.2">
      <c r="B87" s="66" t="s">
        <v>233</v>
      </c>
      <c r="C87" s="67" t="str">
        <f t="shared" si="3"/>
        <v>Male</v>
      </c>
      <c r="D87" s="64">
        <f t="shared" si="4"/>
        <v>0</v>
      </c>
      <c r="E87" s="67">
        <v>0.2660763888888889</v>
      </c>
      <c r="F87" s="215">
        <f t="shared" si="5"/>
        <v>6310</v>
      </c>
      <c r="G87" t="str">
        <f>IF((ISERROR((VLOOKUP(B87,Calculation!C$3:C$2610,1,FALSE)))),"not entered","")</f>
        <v/>
      </c>
      <c r="H87" t="str">
        <f>IF(ISNA(VLOOKUP(D87,Calculation!$AI$12:$AI$88,1,FALSE)),"NO club name match","Club Name Match")</f>
        <v>NO club name match</v>
      </c>
    </row>
    <row r="88" spans="2:8" x14ac:dyDescent="0.2">
      <c r="B88" s="66" t="s">
        <v>234</v>
      </c>
      <c r="C88" s="67" t="str">
        <f t="shared" si="3"/>
        <v>Female</v>
      </c>
      <c r="D88" s="64">
        <f t="shared" si="4"/>
        <v>0</v>
      </c>
      <c r="E88" s="67">
        <v>0.26979166666666665</v>
      </c>
      <c r="F88" s="215">
        <f t="shared" si="5"/>
        <v>6504</v>
      </c>
      <c r="G88" t="str">
        <f>IF((ISERROR((VLOOKUP(B88,Calculation!C$3:C$2610,1,FALSE)))),"not entered","")</f>
        <v/>
      </c>
      <c r="H88" t="str">
        <f>IF(ISNA(VLOOKUP(D88,Calculation!$AI$12:$AI$88,1,FALSE)),"NO club name match","Club Name Match")</f>
        <v>NO club name match</v>
      </c>
    </row>
    <row r="89" spans="2:8" x14ac:dyDescent="0.2">
      <c r="B89" s="66" t="s">
        <v>235</v>
      </c>
      <c r="C89" s="67" t="str">
        <f t="shared" si="3"/>
        <v>Male</v>
      </c>
      <c r="D89" s="64">
        <f t="shared" si="4"/>
        <v>0</v>
      </c>
      <c r="E89" s="67">
        <v>0.28137731481481482</v>
      </c>
      <c r="F89" s="215">
        <f t="shared" si="5"/>
        <v>5967</v>
      </c>
      <c r="G89" t="str">
        <f>IF((ISERROR((VLOOKUP(B89,Calculation!C$3:C$2610,1,FALSE)))),"not entered","")</f>
        <v/>
      </c>
      <c r="H89" t="str">
        <f>IF(ISNA(VLOOKUP(D89,Calculation!$AI$12:$AI$88,1,FALSE)),"NO club name match","Club Name Match")</f>
        <v>NO club name match</v>
      </c>
    </row>
    <row r="90" spans="2:8" x14ac:dyDescent="0.2">
      <c r="B90" s="66" t="s">
        <v>236</v>
      </c>
      <c r="C90" s="67" t="str">
        <f t="shared" si="3"/>
        <v>Female</v>
      </c>
      <c r="D90" s="64" t="str">
        <f t="shared" si="4"/>
        <v>Tri-Force</v>
      </c>
      <c r="E90" s="67">
        <v>0.32047453703703704</v>
      </c>
      <c r="F90" s="215">
        <f t="shared" si="5"/>
        <v>5476</v>
      </c>
      <c r="G90" t="str">
        <f>IF((ISERROR((VLOOKUP(B90,Calculation!C$3:C$2610,1,FALSE)))),"not entered","")</f>
        <v/>
      </c>
      <c r="H90" t="str">
        <f>IF(ISNA(VLOOKUP(D90,Calculation!$AI$12:$AI$88,1,FALSE)),"NO club name match","Club Name Match")</f>
        <v>Club Name Match</v>
      </c>
    </row>
    <row r="91" spans="2:8" x14ac:dyDescent="0.2">
      <c r="B91" s="66" t="s">
        <v>237</v>
      </c>
      <c r="C91" s="67" t="str">
        <f t="shared" si="3"/>
        <v>Female</v>
      </c>
      <c r="D91" s="64" t="str">
        <f t="shared" si="4"/>
        <v>NEWCASTLE (STAFFS) TRI CLUB</v>
      </c>
      <c r="E91" s="67">
        <v>0.33229166666666665</v>
      </c>
      <c r="F91" s="215">
        <f t="shared" si="5"/>
        <v>5281</v>
      </c>
      <c r="G91" t="str">
        <f>IF((ISERROR((VLOOKUP(B91,Calculation!C$3:C$2610,1,FALSE)))),"not entered","")</f>
        <v/>
      </c>
      <c r="H91" t="str">
        <f>IF(ISNA(VLOOKUP(D91,Calculation!$AI$12:$AI$88,1,FALSE)),"NO club name match","Club Name Match")</f>
        <v>NO club name match</v>
      </c>
    </row>
    <row r="92" spans="2:8" x14ac:dyDescent="0.2">
      <c r="B92" s="66" t="s">
        <v>5</v>
      </c>
      <c r="C92" s="67" t="str">
        <f t="shared" si="3"/>
        <v xml:space="preserve"> </v>
      </c>
      <c r="D92" s="64" t="str">
        <f t="shared" si="4"/>
        <v xml:space="preserve"> </v>
      </c>
      <c r="E92" s="67">
        <v>1.1574074074074073E-5</v>
      </c>
      <c r="F92" s="215" t="e">
        <f t="shared" si="5"/>
        <v>#N/A</v>
      </c>
      <c r="G92" t="str">
        <f>IF((ISERROR((VLOOKUP(B92,Calculation!C$3:C$2610,1,FALSE)))),"not entered","")</f>
        <v/>
      </c>
      <c r="H92" t="str">
        <f>IF(ISNA(VLOOKUP(D92,Calculation!$AI$12:$AI$88,1,FALSE)),"NO club name match","Club Name Match")</f>
        <v>NO club name match</v>
      </c>
    </row>
    <row r="93" spans="2:8" x14ac:dyDescent="0.2">
      <c r="B93" s="66" t="s">
        <v>5</v>
      </c>
      <c r="C93" s="67" t="str">
        <f t="shared" si="3"/>
        <v xml:space="preserve"> </v>
      </c>
      <c r="D93" s="64" t="str">
        <f t="shared" si="4"/>
        <v xml:space="preserve"> </v>
      </c>
      <c r="E93" s="67">
        <v>1.1574074074074073E-5</v>
      </c>
      <c r="F93" s="215" t="e">
        <f t="shared" si="5"/>
        <v>#N/A</v>
      </c>
      <c r="G93" t="str">
        <f>IF((ISERROR((VLOOKUP(B93,Calculation!C$3:C$2610,1,FALSE)))),"not entered","")</f>
        <v/>
      </c>
      <c r="H93" t="str">
        <f>IF(ISNA(VLOOKUP(D93,Calculation!$AI$12:$AI$88,1,FALSE)),"NO club name match","Club Name Match")</f>
        <v>NO club name match</v>
      </c>
    </row>
    <row r="94" spans="2:8" x14ac:dyDescent="0.2">
      <c r="B94" s="66" t="s">
        <v>5</v>
      </c>
      <c r="C94" s="67" t="str">
        <f t="shared" si="3"/>
        <v xml:space="preserve"> </v>
      </c>
      <c r="D94" s="64" t="str">
        <f t="shared" si="4"/>
        <v xml:space="preserve"> </v>
      </c>
      <c r="E94" s="67">
        <v>1.1574074074074073E-5</v>
      </c>
      <c r="F94" s="215" t="e">
        <f t="shared" si="5"/>
        <v>#N/A</v>
      </c>
      <c r="G94" t="str">
        <f>IF((ISERROR((VLOOKUP(B94,Calculation!C$3:C$2610,1,FALSE)))),"not entered","")</f>
        <v/>
      </c>
      <c r="H94" t="str">
        <f>IF(ISNA(VLOOKUP(D94,Calculation!$AI$12:$AI$88,1,FALSE)),"NO club name match","Club Name Match")</f>
        <v>NO club name match</v>
      </c>
    </row>
    <row r="95" spans="2:8" x14ac:dyDescent="0.2">
      <c r="B95" s="66" t="s">
        <v>5</v>
      </c>
      <c r="C95" s="67" t="str">
        <f t="shared" si="3"/>
        <v xml:space="preserve"> </v>
      </c>
      <c r="D95" s="64" t="str">
        <f t="shared" si="4"/>
        <v xml:space="preserve"> </v>
      </c>
      <c r="E95" s="67">
        <v>1.1574074074074073E-5</v>
      </c>
      <c r="F95" s="215" t="e">
        <f t="shared" si="5"/>
        <v>#N/A</v>
      </c>
      <c r="G95" t="str">
        <f>IF((ISERROR((VLOOKUP(B95,Calculation!C$3:C$2610,1,FALSE)))),"not entered","")</f>
        <v/>
      </c>
      <c r="H95" t="str">
        <f>IF(ISNA(VLOOKUP(D95,Calculation!$AI$12:$AI$88,1,FALSE)),"NO club name match","Club Name Match")</f>
        <v>NO club name match</v>
      </c>
    </row>
    <row r="96" spans="2:8" x14ac:dyDescent="0.2">
      <c r="B96" s="66" t="s">
        <v>5</v>
      </c>
      <c r="C96" s="67" t="str">
        <f t="shared" si="3"/>
        <v xml:space="preserve"> </v>
      </c>
      <c r="D96" s="64" t="str">
        <f t="shared" si="4"/>
        <v xml:space="preserve"> </v>
      </c>
      <c r="E96" s="67">
        <v>1.1574074074074073E-5</v>
      </c>
      <c r="F96" s="215" t="e">
        <f t="shared" si="5"/>
        <v>#N/A</v>
      </c>
      <c r="G96" t="str">
        <f>IF((ISERROR((VLOOKUP(B96,Calculation!C$3:C$2610,1,FALSE)))),"not entered","")</f>
        <v/>
      </c>
      <c r="H96" t="str">
        <f>IF(ISNA(VLOOKUP(D96,Calculation!$AI$12:$AI$88,1,FALSE)),"NO club name match","Club Name Match")</f>
        <v>NO club name match</v>
      </c>
    </row>
    <row r="97" spans="2:8" x14ac:dyDescent="0.2">
      <c r="B97" s="66" t="s">
        <v>5</v>
      </c>
      <c r="C97" s="67" t="str">
        <f t="shared" si="3"/>
        <v xml:space="preserve"> </v>
      </c>
      <c r="D97" s="64" t="str">
        <f t="shared" si="4"/>
        <v xml:space="preserve"> </v>
      </c>
      <c r="E97" s="67">
        <v>1.1574074074074073E-5</v>
      </c>
      <c r="F97" s="215" t="e">
        <f t="shared" si="5"/>
        <v>#N/A</v>
      </c>
      <c r="G97" t="str">
        <f>IF((ISERROR((VLOOKUP(B97,Calculation!C$3:C$2610,1,FALSE)))),"not entered","")</f>
        <v/>
      </c>
      <c r="H97" t="str">
        <f>IF(ISNA(VLOOKUP(D97,Calculation!$AI$12:$AI$88,1,FALSE)),"NO club name match","Club Name Match")</f>
        <v>NO club name match</v>
      </c>
    </row>
    <row r="98" spans="2:8" x14ac:dyDescent="0.2">
      <c r="B98" s="66" t="s">
        <v>5</v>
      </c>
      <c r="C98" s="67" t="str">
        <f t="shared" si="3"/>
        <v xml:space="preserve"> </v>
      </c>
      <c r="D98" s="64" t="str">
        <f t="shared" si="4"/>
        <v xml:space="preserve"> </v>
      </c>
      <c r="E98" s="67">
        <v>1.1574074074074073E-5</v>
      </c>
      <c r="F98" s="215" t="e">
        <f t="shared" si="5"/>
        <v>#N/A</v>
      </c>
      <c r="G98" t="str">
        <f>IF((ISERROR((VLOOKUP(B98,Calculation!C$3:C$2610,1,FALSE)))),"not entered","")</f>
        <v/>
      </c>
      <c r="H98" t="str">
        <f>IF(ISNA(VLOOKUP(D98,Calculation!$AI$12:$AI$88,1,FALSE)),"NO club name match","Club Name Match")</f>
        <v>NO club name match</v>
      </c>
    </row>
    <row r="99" spans="2:8" x14ac:dyDescent="0.2">
      <c r="B99" s="66" t="s">
        <v>5</v>
      </c>
      <c r="C99" s="67" t="str">
        <f t="shared" si="3"/>
        <v xml:space="preserve"> </v>
      </c>
      <c r="D99" s="64" t="str">
        <f t="shared" si="4"/>
        <v xml:space="preserve"> </v>
      </c>
      <c r="E99" s="67">
        <v>1.1574074074074073E-5</v>
      </c>
      <c r="F99" s="215" t="e">
        <f t="shared" si="5"/>
        <v>#N/A</v>
      </c>
      <c r="G99" t="str">
        <f>IF((ISERROR((VLOOKUP(B99,Calculation!C$3:C$2610,1,FALSE)))),"not entered","")</f>
        <v/>
      </c>
      <c r="H99" t="str">
        <f>IF(ISNA(VLOOKUP(D99,Calculation!$AI$12:$AI$88,1,FALSE)),"NO club name match","Club Name Match")</f>
        <v>NO club name match</v>
      </c>
    </row>
    <row r="100" spans="2:8" x14ac:dyDescent="0.2">
      <c r="B100" s="66" t="s">
        <v>5</v>
      </c>
      <c r="C100" s="67" t="str">
        <f t="shared" si="3"/>
        <v xml:space="preserve"> </v>
      </c>
      <c r="D100" s="64" t="str">
        <f t="shared" si="4"/>
        <v xml:space="preserve"> </v>
      </c>
      <c r="E100" s="67">
        <v>1.1574074074074073E-5</v>
      </c>
      <c r="F100" s="215" t="e">
        <f t="shared" si="5"/>
        <v>#N/A</v>
      </c>
      <c r="G100" t="str">
        <f>IF((ISERROR((VLOOKUP(B100,Calculation!C$3:C$2610,1,FALSE)))),"not entered","")</f>
        <v/>
      </c>
      <c r="H100" t="str">
        <f>IF(ISNA(VLOOKUP(D100,Calculation!$AI$12:$AI$88,1,FALSE)),"NO club name match","Club Name Match")</f>
        <v>NO club name match</v>
      </c>
    </row>
    <row r="101" spans="2:8" x14ac:dyDescent="0.2">
      <c r="B101" s="66" t="s">
        <v>5</v>
      </c>
      <c r="C101" s="67" t="str">
        <f t="shared" si="3"/>
        <v xml:space="preserve"> </v>
      </c>
      <c r="D101" s="64" t="str">
        <f t="shared" si="4"/>
        <v xml:space="preserve"> </v>
      </c>
      <c r="E101" s="67">
        <v>1.1574074074074073E-5</v>
      </c>
      <c r="F101" s="215" t="e">
        <f t="shared" si="5"/>
        <v>#N/A</v>
      </c>
      <c r="G101" t="str">
        <f>IF((ISERROR((VLOOKUP(B101,Calculation!C$3:C$2610,1,FALSE)))),"not entered","")</f>
        <v/>
      </c>
      <c r="H101" t="str">
        <f>IF(ISNA(VLOOKUP(D101,Calculation!$AI$12:$AI$88,1,FALSE)),"NO club name match","Club Name Match")</f>
        <v>NO club name match</v>
      </c>
    </row>
    <row r="102" spans="2:8" x14ac:dyDescent="0.2">
      <c r="B102" s="66" t="s">
        <v>5</v>
      </c>
      <c r="C102" s="67" t="str">
        <f t="shared" si="3"/>
        <v xml:space="preserve"> </v>
      </c>
      <c r="D102" s="64" t="str">
        <f t="shared" si="4"/>
        <v xml:space="preserve"> </v>
      </c>
      <c r="E102" s="67">
        <v>1.1574074074074073E-5</v>
      </c>
      <c r="F102" s="215" t="e">
        <f t="shared" si="5"/>
        <v>#N/A</v>
      </c>
      <c r="G102" t="str">
        <f>IF((ISERROR((VLOOKUP(B102,Calculation!C$3:C$2610,1,FALSE)))),"not entered","")</f>
        <v/>
      </c>
      <c r="H102" t="str">
        <f>IF(ISNA(VLOOKUP(D102,Calculation!$AI$12:$AI$88,1,FALSE)),"NO club name match","Club Name Match")</f>
        <v>NO club name match</v>
      </c>
    </row>
    <row r="103" spans="2:8" x14ac:dyDescent="0.2">
      <c r="B103" s="66" t="s">
        <v>5</v>
      </c>
      <c r="C103" s="67" t="str">
        <f t="shared" si="3"/>
        <v xml:space="preserve"> </v>
      </c>
      <c r="D103" s="64" t="str">
        <f t="shared" si="4"/>
        <v xml:space="preserve"> </v>
      </c>
      <c r="E103" s="67">
        <v>1.1574074074074073E-5</v>
      </c>
      <c r="F103" s="215" t="e">
        <f t="shared" si="5"/>
        <v>#N/A</v>
      </c>
      <c r="G103" t="str">
        <f>IF((ISERROR((VLOOKUP(B103,Calculation!C$3:C$2610,1,FALSE)))),"not entered","")</f>
        <v/>
      </c>
      <c r="H103" t="str">
        <f>IF(ISNA(VLOOKUP(D103,Calculation!$AI$12:$AI$88,1,FALSE)),"NO club name match","Club Name Match")</f>
        <v>NO club name match</v>
      </c>
    </row>
    <row r="104" spans="2:8" x14ac:dyDescent="0.2">
      <c r="B104" s="66" t="s">
        <v>5</v>
      </c>
      <c r="C104" s="67" t="str">
        <f t="shared" si="3"/>
        <v xml:space="preserve"> </v>
      </c>
      <c r="D104" s="64" t="str">
        <f t="shared" si="4"/>
        <v xml:space="preserve"> </v>
      </c>
      <c r="E104" s="67">
        <v>1.1574074074074073E-5</v>
      </c>
      <c r="F104" s="215" t="e">
        <f t="shared" si="5"/>
        <v>#N/A</v>
      </c>
      <c r="G104" t="str">
        <f>IF((ISERROR((VLOOKUP(B104,Calculation!C$3:C$2610,1,FALSE)))),"not entered","")</f>
        <v/>
      </c>
      <c r="H104" t="str">
        <f>IF(ISNA(VLOOKUP(D104,Calculation!$AI$12:$AI$88,1,FALSE)),"NO club name match","Club Name Match")</f>
        <v>NO club name match</v>
      </c>
    </row>
    <row r="105" spans="2:8" x14ac:dyDescent="0.2">
      <c r="B105" s="66" t="s">
        <v>5</v>
      </c>
      <c r="C105" s="67" t="str">
        <f t="shared" si="3"/>
        <v xml:space="preserve"> </v>
      </c>
      <c r="D105" s="64" t="str">
        <f t="shared" si="4"/>
        <v xml:space="preserve"> </v>
      </c>
      <c r="E105" s="67">
        <v>1.1574074074074073E-5</v>
      </c>
      <c r="F105" s="215" t="e">
        <f t="shared" si="5"/>
        <v>#N/A</v>
      </c>
      <c r="G105" t="str">
        <f>IF((ISERROR((VLOOKUP(B105,Calculation!C$3:C$2610,1,FALSE)))),"not entered","")</f>
        <v/>
      </c>
      <c r="H105" t="str">
        <f>IF(ISNA(VLOOKUP(D105,Calculation!$AI$12:$AI$88,1,FALSE)),"NO club name match","Club Name Match")</f>
        <v>NO club name match</v>
      </c>
    </row>
    <row r="106" spans="2:8" x14ac:dyDescent="0.2">
      <c r="B106" s="66" t="s">
        <v>5</v>
      </c>
      <c r="C106" s="67" t="str">
        <f t="shared" si="3"/>
        <v xml:space="preserve"> </v>
      </c>
      <c r="D106" s="64" t="str">
        <f t="shared" si="4"/>
        <v xml:space="preserve"> </v>
      </c>
      <c r="E106" s="67">
        <v>1.1574074074074073E-5</v>
      </c>
      <c r="F106" s="215" t="e">
        <f t="shared" si="5"/>
        <v>#N/A</v>
      </c>
      <c r="G106" t="str">
        <f>IF((ISERROR((VLOOKUP(B106,Calculation!C$3:C$2610,1,FALSE)))),"not entered","")</f>
        <v/>
      </c>
      <c r="H106" t="str">
        <f>IF(ISNA(VLOOKUP(D106,Calculation!$AI$12:$AI$88,1,FALSE)),"NO club name match","Club Name Match")</f>
        <v>NO club name match</v>
      </c>
    </row>
    <row r="107" spans="2:8" x14ac:dyDescent="0.2">
      <c r="B107" s="66" t="s">
        <v>5</v>
      </c>
      <c r="C107" s="67" t="str">
        <f t="shared" si="3"/>
        <v xml:space="preserve"> </v>
      </c>
      <c r="D107" s="64" t="str">
        <f t="shared" si="4"/>
        <v xml:space="preserve"> </v>
      </c>
      <c r="E107" s="67">
        <v>1.1574074074074073E-5</v>
      </c>
      <c r="F107" s="215" t="e">
        <f t="shared" si="5"/>
        <v>#N/A</v>
      </c>
      <c r="G107" t="str">
        <f>IF((ISERROR((VLOOKUP(B107,Calculation!C$3:C$2610,1,FALSE)))),"not entered","")</f>
        <v/>
      </c>
      <c r="H107" t="str">
        <f>IF(ISNA(VLOOKUP(D107,Calculation!$AI$12:$AI$88,1,FALSE)),"NO club name match","Club Name Match")</f>
        <v>NO club name match</v>
      </c>
    </row>
    <row r="108" spans="2:8" x14ac:dyDescent="0.2">
      <c r="B108" s="66" t="s">
        <v>5</v>
      </c>
      <c r="C108" s="67" t="str">
        <f t="shared" si="3"/>
        <v xml:space="preserve"> </v>
      </c>
      <c r="D108" s="64" t="str">
        <f t="shared" si="4"/>
        <v xml:space="preserve"> </v>
      </c>
      <c r="E108" s="67">
        <v>1.1574074074074073E-5</v>
      </c>
      <c r="F108" s="215" t="e">
        <f t="shared" si="5"/>
        <v>#N/A</v>
      </c>
      <c r="G108" t="str">
        <f>IF((ISERROR((VLOOKUP(B108,Calculation!C$3:C$2610,1,FALSE)))),"not entered","")</f>
        <v/>
      </c>
      <c r="H108" t="str">
        <f>IF(ISNA(VLOOKUP(D108,Calculation!$AI$12:$AI$88,1,FALSE)),"NO club name match","Club Name Match")</f>
        <v>NO club name match</v>
      </c>
    </row>
    <row r="109" spans="2:8" x14ac:dyDescent="0.2">
      <c r="B109" s="66" t="s">
        <v>5</v>
      </c>
      <c r="C109" s="67" t="str">
        <f t="shared" si="3"/>
        <v xml:space="preserve"> </v>
      </c>
      <c r="D109" s="64" t="str">
        <f t="shared" si="4"/>
        <v xml:space="preserve"> </v>
      </c>
      <c r="E109" s="67">
        <v>1.1574074074074073E-5</v>
      </c>
      <c r="F109" s="215" t="e">
        <f t="shared" si="5"/>
        <v>#N/A</v>
      </c>
      <c r="G109" t="str">
        <f>IF((ISERROR((VLOOKUP(B109,Calculation!C$3:C$2610,1,FALSE)))),"not entered","")</f>
        <v/>
      </c>
      <c r="H109" t="str">
        <f>IF(ISNA(VLOOKUP(D109,Calculation!$AI$12:$AI$88,1,FALSE)),"NO club name match","Club Name Match")</f>
        <v>NO club name match</v>
      </c>
    </row>
    <row r="110" spans="2:8" x14ac:dyDescent="0.2">
      <c r="B110" s="66" t="s">
        <v>5</v>
      </c>
      <c r="C110" s="67" t="str">
        <f t="shared" si="3"/>
        <v xml:space="preserve"> </v>
      </c>
      <c r="D110" s="64" t="str">
        <f t="shared" si="4"/>
        <v xml:space="preserve"> </v>
      </c>
      <c r="E110" s="67">
        <v>1.1574074074074073E-5</v>
      </c>
      <c r="F110" s="215" t="e">
        <f t="shared" si="5"/>
        <v>#N/A</v>
      </c>
      <c r="G110" t="str">
        <f>IF((ISERROR((VLOOKUP(B110,Calculation!C$3:C$2610,1,FALSE)))),"not entered","")</f>
        <v/>
      </c>
      <c r="H110" t="str">
        <f>IF(ISNA(VLOOKUP(D110,Calculation!$AI$12:$AI$88,1,FALSE)),"NO club name match","Club Name Match")</f>
        <v>NO club name match</v>
      </c>
    </row>
    <row r="111" spans="2:8" x14ac:dyDescent="0.2">
      <c r="B111" s="66" t="s">
        <v>5</v>
      </c>
      <c r="C111" s="67" t="str">
        <f t="shared" si="3"/>
        <v xml:space="preserve"> </v>
      </c>
      <c r="D111" s="64" t="str">
        <f t="shared" si="4"/>
        <v xml:space="preserve"> </v>
      </c>
      <c r="E111" s="67">
        <v>1.1574074074074073E-5</v>
      </c>
      <c r="F111" s="215" t="e">
        <f t="shared" si="5"/>
        <v>#N/A</v>
      </c>
      <c r="G111" t="str">
        <f>IF((ISERROR((VLOOKUP(B111,Calculation!C$3:C$2610,1,FALSE)))),"not entered","")</f>
        <v/>
      </c>
      <c r="H111" t="str">
        <f>IF(ISNA(VLOOKUP(D111,Calculation!$AI$12:$AI$88,1,FALSE)),"NO club name match","Club Name Match")</f>
        <v>NO club name match</v>
      </c>
    </row>
    <row r="112" spans="2:8" x14ac:dyDescent="0.2">
      <c r="B112" s="66" t="s">
        <v>5</v>
      </c>
      <c r="C112" s="67" t="str">
        <f t="shared" si="3"/>
        <v xml:space="preserve"> </v>
      </c>
      <c r="D112" s="64" t="str">
        <f t="shared" si="4"/>
        <v xml:space="preserve"> </v>
      </c>
      <c r="E112" s="67">
        <v>1.1574074074074073E-5</v>
      </c>
      <c r="F112" s="215" t="e">
        <f t="shared" si="5"/>
        <v>#N/A</v>
      </c>
      <c r="G112" t="str">
        <f>IF((ISERROR((VLOOKUP(B112,Calculation!C$3:C$2610,1,FALSE)))),"not entered","")</f>
        <v/>
      </c>
      <c r="H112" t="str">
        <f>IF(ISNA(VLOOKUP(D112,Calculation!$AI$12:$AI$88,1,FALSE)),"NO club name match","Club Name Match")</f>
        <v>NO club name match</v>
      </c>
    </row>
    <row r="113" spans="2:8" x14ac:dyDescent="0.2">
      <c r="B113" s="66" t="s">
        <v>5</v>
      </c>
      <c r="C113" s="67" t="str">
        <f t="shared" si="3"/>
        <v xml:space="preserve"> </v>
      </c>
      <c r="D113" s="64" t="str">
        <f t="shared" si="4"/>
        <v xml:space="preserve"> </v>
      </c>
      <c r="E113" s="67">
        <v>1.1574074074074073E-5</v>
      </c>
      <c r="F113" s="215" t="e">
        <f t="shared" si="5"/>
        <v>#N/A</v>
      </c>
      <c r="G113" t="str">
        <f>IF((ISERROR((VLOOKUP(B113,Calculation!C$3:C$2610,1,FALSE)))),"not entered","")</f>
        <v/>
      </c>
      <c r="H113" t="str">
        <f>IF(ISNA(VLOOKUP(D113,Calculation!$AI$12:$AI$88,1,FALSE)),"NO club name match","Club Name Match")</f>
        <v>NO club name match</v>
      </c>
    </row>
    <row r="114" spans="2:8" x14ac:dyDescent="0.2">
      <c r="B114" s="66" t="s">
        <v>5</v>
      </c>
      <c r="C114" s="67" t="str">
        <f t="shared" si="3"/>
        <v xml:space="preserve"> </v>
      </c>
      <c r="D114" s="64" t="str">
        <f t="shared" si="4"/>
        <v xml:space="preserve"> </v>
      </c>
      <c r="E114" s="67">
        <v>1.1574074074074073E-5</v>
      </c>
      <c r="F114" s="215" t="e">
        <f t="shared" si="5"/>
        <v>#N/A</v>
      </c>
      <c r="G114" t="str">
        <f>IF((ISERROR((VLOOKUP(B114,Calculation!C$3:C$2610,1,FALSE)))),"not entered","")</f>
        <v/>
      </c>
      <c r="H114" t="str">
        <f>IF(ISNA(VLOOKUP(D114,Calculation!$AI$12:$AI$88,1,FALSE)),"NO club name match","Club Name Match")</f>
        <v>NO club name match</v>
      </c>
    </row>
    <row r="115" spans="2:8" x14ac:dyDescent="0.2">
      <c r="B115" s="66" t="s">
        <v>5</v>
      </c>
      <c r="C115" s="67" t="str">
        <f t="shared" si="3"/>
        <v xml:space="preserve"> </v>
      </c>
      <c r="D115" s="64" t="str">
        <f t="shared" si="4"/>
        <v xml:space="preserve"> </v>
      </c>
      <c r="E115" s="67">
        <v>1.1574074074074073E-5</v>
      </c>
      <c r="F115" s="215" t="e">
        <f t="shared" si="5"/>
        <v>#N/A</v>
      </c>
      <c r="G115" t="str">
        <f>IF((ISERROR((VLOOKUP(B115,Calculation!C$3:C$2610,1,FALSE)))),"not entered","")</f>
        <v/>
      </c>
      <c r="H115" t="str">
        <f>IF(ISNA(VLOOKUP(D115,Calculation!$AI$12:$AI$88,1,FALSE)),"NO club name match","Club Name Match")</f>
        <v>NO club name match</v>
      </c>
    </row>
    <row r="116" spans="2:8" x14ac:dyDescent="0.2">
      <c r="B116" s="66" t="s">
        <v>5</v>
      </c>
      <c r="C116" s="67" t="str">
        <f t="shared" si="3"/>
        <v xml:space="preserve"> </v>
      </c>
      <c r="D116" s="64" t="str">
        <f t="shared" si="4"/>
        <v xml:space="preserve"> </v>
      </c>
      <c r="E116" s="67">
        <v>1.1574074074074073E-5</v>
      </c>
      <c r="F116" s="215" t="e">
        <f t="shared" si="5"/>
        <v>#N/A</v>
      </c>
      <c r="G116" t="str">
        <f>IF((ISERROR((VLOOKUP(B116,Calculation!C$3:C$2610,1,FALSE)))),"not entered","")</f>
        <v/>
      </c>
      <c r="H116" t="str">
        <f>IF(ISNA(VLOOKUP(D116,Calculation!$AI$12:$AI$88,1,FALSE)),"NO club name match","Club Name Match")</f>
        <v>NO club name match</v>
      </c>
    </row>
    <row r="117" spans="2:8" x14ac:dyDescent="0.2">
      <c r="B117" s="66" t="s">
        <v>5</v>
      </c>
      <c r="C117" s="67" t="str">
        <f t="shared" si="3"/>
        <v xml:space="preserve"> </v>
      </c>
      <c r="D117" s="64" t="str">
        <f t="shared" si="4"/>
        <v xml:space="preserve"> </v>
      </c>
      <c r="E117" s="67">
        <v>1.1574074074074073E-5</v>
      </c>
      <c r="F117" s="215" t="e">
        <f t="shared" si="5"/>
        <v>#N/A</v>
      </c>
      <c r="G117" t="str">
        <f>IF((ISERROR((VLOOKUP(B117,Calculation!C$3:C$2610,1,FALSE)))),"not entered","")</f>
        <v/>
      </c>
      <c r="H117" t="str">
        <f>IF(ISNA(VLOOKUP(D117,Calculation!$AI$12:$AI$88,1,FALSE)),"NO club name match","Club Name Match")</f>
        <v>NO club name match</v>
      </c>
    </row>
    <row r="118" spans="2:8" x14ac:dyDescent="0.2">
      <c r="B118" s="66" t="s">
        <v>5</v>
      </c>
      <c r="C118" s="67" t="str">
        <f t="shared" si="3"/>
        <v xml:space="preserve"> </v>
      </c>
      <c r="D118" s="64" t="str">
        <f t="shared" si="4"/>
        <v xml:space="preserve"> </v>
      </c>
      <c r="E118" s="67">
        <v>1.1574074074074073E-5</v>
      </c>
      <c r="F118" s="215" t="e">
        <f t="shared" si="5"/>
        <v>#N/A</v>
      </c>
      <c r="G118" t="str">
        <f>IF((ISERROR((VLOOKUP(B118,Calculation!C$3:C$2610,1,FALSE)))),"not entered","")</f>
        <v/>
      </c>
      <c r="H118" t="str">
        <f>IF(ISNA(VLOOKUP(D118,Calculation!$AI$12:$AI$88,1,FALSE)),"NO club name match","Club Name Match")</f>
        <v>NO club name match</v>
      </c>
    </row>
    <row r="119" spans="2:8" x14ac:dyDescent="0.2">
      <c r="B119" s="66" t="s">
        <v>5</v>
      </c>
      <c r="C119" s="67" t="str">
        <f t="shared" si="3"/>
        <v xml:space="preserve"> </v>
      </c>
      <c r="D119" s="64" t="str">
        <f t="shared" si="4"/>
        <v xml:space="preserve"> </v>
      </c>
      <c r="E119" s="67">
        <v>1.1574074074074073E-5</v>
      </c>
      <c r="F119" s="215" t="e">
        <f t="shared" si="5"/>
        <v>#N/A</v>
      </c>
      <c r="G119" t="str">
        <f>IF((ISERROR((VLOOKUP(B119,Calculation!C$3:C$2610,1,FALSE)))),"not entered","")</f>
        <v/>
      </c>
      <c r="H119" t="str">
        <f>IF(ISNA(VLOOKUP(D119,Calculation!$AI$12:$AI$88,1,FALSE)),"NO club name match","Club Name Match")</f>
        <v>NO club name match</v>
      </c>
    </row>
    <row r="120" spans="2:8" x14ac:dyDescent="0.2">
      <c r="B120" s="66" t="s">
        <v>5</v>
      </c>
      <c r="C120" s="67" t="str">
        <f t="shared" si="3"/>
        <v xml:space="preserve"> </v>
      </c>
      <c r="D120" s="64" t="str">
        <f t="shared" si="4"/>
        <v xml:space="preserve"> </v>
      </c>
      <c r="E120" s="67">
        <v>1.1574074074074073E-5</v>
      </c>
      <c r="F120" s="215" t="e">
        <f t="shared" si="5"/>
        <v>#N/A</v>
      </c>
      <c r="G120" t="str">
        <f>IF((ISERROR((VLOOKUP(B120,Calculation!C$3:C$2610,1,FALSE)))),"not entered","")</f>
        <v/>
      </c>
      <c r="H120" t="str">
        <f>IF(ISNA(VLOOKUP(D120,Calculation!$AI$12:$AI$88,1,FALSE)),"NO club name match","Club Name Match")</f>
        <v>NO club name match</v>
      </c>
    </row>
    <row r="121" spans="2:8" x14ac:dyDescent="0.2">
      <c r="B121" s="66" t="s">
        <v>5</v>
      </c>
      <c r="C121" s="67" t="str">
        <f t="shared" si="3"/>
        <v xml:space="preserve"> </v>
      </c>
      <c r="D121" s="64" t="str">
        <f t="shared" si="4"/>
        <v xml:space="preserve"> </v>
      </c>
      <c r="E121" s="67">
        <v>1.1574074074074073E-5</v>
      </c>
      <c r="F121" s="215" t="e">
        <f t="shared" si="5"/>
        <v>#N/A</v>
      </c>
      <c r="G121" t="str">
        <f>IF((ISERROR((VLOOKUP(B121,Calculation!C$3:C$2610,1,FALSE)))),"not entered","")</f>
        <v/>
      </c>
      <c r="H121" t="str">
        <f>IF(ISNA(VLOOKUP(D121,Calculation!$AI$12:$AI$88,1,FALSE)),"NO club name match","Club Name Match")</f>
        <v>NO club name match</v>
      </c>
    </row>
    <row r="122" spans="2:8" x14ac:dyDescent="0.2">
      <c r="B122" s="66" t="s">
        <v>5</v>
      </c>
      <c r="C122" s="67" t="str">
        <f t="shared" si="3"/>
        <v xml:space="preserve"> </v>
      </c>
      <c r="D122" s="64" t="str">
        <f t="shared" si="4"/>
        <v xml:space="preserve"> </v>
      </c>
      <c r="E122" s="67">
        <v>1.1574074074074073E-5</v>
      </c>
      <c r="F122" s="215" t="e">
        <f t="shared" si="5"/>
        <v>#N/A</v>
      </c>
      <c r="G122" t="str">
        <f>IF((ISERROR((VLOOKUP(B122,Calculation!C$3:C$2610,1,FALSE)))),"not entered","")</f>
        <v/>
      </c>
      <c r="H122" t="str">
        <f>IF(ISNA(VLOOKUP(D122,Calculation!$AI$12:$AI$88,1,FALSE)),"NO club name match","Club Name Match")</f>
        <v>NO club name match</v>
      </c>
    </row>
    <row r="123" spans="2:8" x14ac:dyDescent="0.2">
      <c r="B123" s="66" t="s">
        <v>5</v>
      </c>
      <c r="C123" s="67" t="str">
        <f t="shared" si="3"/>
        <v xml:space="preserve"> </v>
      </c>
      <c r="D123" s="64" t="str">
        <f t="shared" si="4"/>
        <v xml:space="preserve"> </v>
      </c>
      <c r="E123" s="67">
        <v>1.1574074074074073E-5</v>
      </c>
      <c r="F123" s="215" t="e">
        <f t="shared" si="5"/>
        <v>#N/A</v>
      </c>
      <c r="G123" t="str">
        <f>IF((ISERROR((VLOOKUP(B123,Calculation!C$3:C$2610,1,FALSE)))),"not entered","")</f>
        <v/>
      </c>
      <c r="H123" t="str">
        <f>IF(ISNA(VLOOKUP(D123,Calculation!$AI$12:$AI$88,1,FALSE)),"NO club name match","Club Name Match")</f>
        <v>NO club name match</v>
      </c>
    </row>
    <row r="124" spans="2:8" x14ac:dyDescent="0.2">
      <c r="B124" s="66" t="s">
        <v>5</v>
      </c>
      <c r="C124" s="67" t="str">
        <f t="shared" si="3"/>
        <v xml:space="preserve"> </v>
      </c>
      <c r="D124" s="64" t="str">
        <f t="shared" si="4"/>
        <v xml:space="preserve"> </v>
      </c>
      <c r="E124" s="67">
        <v>1.1574074074074073E-5</v>
      </c>
      <c r="F124" s="215" t="e">
        <f t="shared" si="5"/>
        <v>#N/A</v>
      </c>
      <c r="G124" t="str">
        <f>IF((ISERROR((VLOOKUP(B124,Calculation!C$3:C$2610,1,FALSE)))),"not entered","")</f>
        <v/>
      </c>
      <c r="H124" t="str">
        <f>IF(ISNA(VLOOKUP(D124,Calculation!$AI$12:$AI$88,1,FALSE)),"NO club name match","Club Name Match")</f>
        <v>NO club name match</v>
      </c>
    </row>
    <row r="125" spans="2:8" x14ac:dyDescent="0.2">
      <c r="B125" s="66" t="s">
        <v>5</v>
      </c>
      <c r="C125" s="67" t="str">
        <f t="shared" si="3"/>
        <v xml:space="preserve"> </v>
      </c>
      <c r="D125" s="64" t="str">
        <f t="shared" si="4"/>
        <v xml:space="preserve"> </v>
      </c>
      <c r="E125" s="67">
        <v>1.1574074074074073E-5</v>
      </c>
      <c r="F125" s="215" t="e">
        <f t="shared" si="5"/>
        <v>#N/A</v>
      </c>
      <c r="G125" t="str">
        <f>IF((ISERROR((VLOOKUP(B125,Calculation!C$3:C$2610,1,FALSE)))),"not entered","")</f>
        <v/>
      </c>
      <c r="H125" t="str">
        <f>IF(ISNA(VLOOKUP(D125,Calculation!$AI$12:$AI$88,1,FALSE)),"NO club name match","Club Name Match")</f>
        <v>NO club name match</v>
      </c>
    </row>
    <row r="126" spans="2:8" x14ac:dyDescent="0.2">
      <c r="B126" s="66" t="s">
        <v>5</v>
      </c>
      <c r="C126" s="67" t="str">
        <f t="shared" si="3"/>
        <v xml:space="preserve"> </v>
      </c>
      <c r="D126" s="64" t="str">
        <f t="shared" si="4"/>
        <v xml:space="preserve"> </v>
      </c>
      <c r="E126" s="67">
        <v>1.1574074074074073E-5</v>
      </c>
      <c r="F126" s="215" t="e">
        <f t="shared" si="5"/>
        <v>#N/A</v>
      </c>
      <c r="G126" t="str">
        <f>IF((ISERROR((VLOOKUP(B126,Calculation!C$3:C$2610,1,FALSE)))),"not entered","")</f>
        <v/>
      </c>
      <c r="H126" t="str">
        <f>IF(ISNA(VLOOKUP(D126,Calculation!$AI$12:$AI$88,1,FALSE)),"NO club name match","Club Name Match")</f>
        <v>NO club name match</v>
      </c>
    </row>
    <row r="127" spans="2:8" x14ac:dyDescent="0.2">
      <c r="B127" s="66" t="s">
        <v>5</v>
      </c>
      <c r="C127" s="67" t="str">
        <f t="shared" ref="C127:C190" si="6">VLOOKUP(B127,name,3,FALSE)</f>
        <v xml:space="preserve"> </v>
      </c>
      <c r="D127" s="64" t="str">
        <f t="shared" ref="D127:D190" si="7">VLOOKUP(B127,name,2,FALSE)</f>
        <v xml:space="preserve"> </v>
      </c>
      <c r="E127" s="67">
        <v>1.1574074074074073E-5</v>
      </c>
      <c r="F127" s="215" t="e">
        <f t="shared" si="5"/>
        <v>#N/A</v>
      </c>
      <c r="G127" t="str">
        <f>IF((ISERROR((VLOOKUP(B127,Calculation!C$3:C$2610,1,FALSE)))),"not entered","")</f>
        <v/>
      </c>
      <c r="H127" t="str">
        <f>IF(ISNA(VLOOKUP(D127,Calculation!$AI$12:$AI$88,1,FALSE)),"NO club name match","Club Name Match")</f>
        <v>NO club name match</v>
      </c>
    </row>
    <row r="128" spans="2:8" x14ac:dyDescent="0.2">
      <c r="B128" s="66" t="s">
        <v>5</v>
      </c>
      <c r="C128" s="67" t="str">
        <f t="shared" si="6"/>
        <v xml:space="preserve"> </v>
      </c>
      <c r="D128" s="64" t="str">
        <f t="shared" si="7"/>
        <v xml:space="preserve"> </v>
      </c>
      <c r="E128" s="67">
        <v>1.1574074074074073E-5</v>
      </c>
      <c r="F128" s="215" t="e">
        <f t="shared" si="5"/>
        <v>#N/A</v>
      </c>
      <c r="G128" t="str">
        <f>IF((ISERROR((VLOOKUP(B128,Calculation!C$3:C$2610,1,FALSE)))),"not entered","")</f>
        <v/>
      </c>
      <c r="H128" t="str">
        <f>IF(ISNA(VLOOKUP(D128,Calculation!$AI$12:$AI$88,1,FALSE)),"NO club name match","Club Name Match")</f>
        <v>NO club name match</v>
      </c>
    </row>
    <row r="129" spans="2:8" x14ac:dyDescent="0.2">
      <c r="B129" s="66" t="s">
        <v>5</v>
      </c>
      <c r="C129" s="67" t="str">
        <f t="shared" si="6"/>
        <v xml:space="preserve"> </v>
      </c>
      <c r="D129" s="64" t="str">
        <f t="shared" si="7"/>
        <v xml:space="preserve"> </v>
      </c>
      <c r="E129" s="67">
        <v>1.1574074074074073E-5</v>
      </c>
      <c r="F129" s="215" t="e">
        <f t="shared" si="5"/>
        <v>#N/A</v>
      </c>
      <c r="G129" t="str">
        <f>IF((ISERROR((VLOOKUP(B129,Calculation!C$3:C$2610,1,FALSE)))),"not entered","")</f>
        <v/>
      </c>
      <c r="H129" t="str">
        <f>IF(ISNA(VLOOKUP(D129,Calculation!$AI$12:$AI$88,1,FALSE)),"NO club name match","Club Name Match")</f>
        <v>NO club name match</v>
      </c>
    </row>
    <row r="130" spans="2:8" x14ac:dyDescent="0.2">
      <c r="B130" s="66" t="s">
        <v>5</v>
      </c>
      <c r="C130" s="67" t="str">
        <f t="shared" si="6"/>
        <v xml:space="preserve"> </v>
      </c>
      <c r="D130" s="64" t="str">
        <f t="shared" si="7"/>
        <v xml:space="preserve"> </v>
      </c>
      <c r="E130" s="67">
        <v>1.1574074074074073E-5</v>
      </c>
      <c r="F130" s="215" t="e">
        <f t="shared" si="5"/>
        <v>#N/A</v>
      </c>
      <c r="G130" t="str">
        <f>IF((ISERROR((VLOOKUP(B130,Calculation!C$3:C$2610,1,FALSE)))),"not entered","")</f>
        <v/>
      </c>
      <c r="H130" t="str">
        <f>IF(ISNA(VLOOKUP(D130,Calculation!$AI$12:$AI$88,1,FALSE)),"NO club name match","Club Name Match")</f>
        <v>NO club name match</v>
      </c>
    </row>
    <row r="131" spans="2:8" x14ac:dyDescent="0.2">
      <c r="B131" s="66" t="s">
        <v>5</v>
      </c>
      <c r="C131" s="67" t="str">
        <f t="shared" si="6"/>
        <v xml:space="preserve"> </v>
      </c>
      <c r="D131" s="64" t="str">
        <f t="shared" si="7"/>
        <v xml:space="preserve"> </v>
      </c>
      <c r="E131" s="67">
        <v>1.1574074074074073E-5</v>
      </c>
      <c r="F131" s="215" t="e">
        <f t="shared" si="5"/>
        <v>#N/A</v>
      </c>
      <c r="G131" t="str">
        <f>IF((ISERROR((VLOOKUP(B131,Calculation!C$3:C$2610,1,FALSE)))),"not entered","")</f>
        <v/>
      </c>
      <c r="H131" t="str">
        <f>IF(ISNA(VLOOKUP(D131,Calculation!$AI$12:$AI$88,1,FALSE)),"NO club name match","Club Name Match")</f>
        <v>NO club name match</v>
      </c>
    </row>
    <row r="132" spans="2:8" x14ac:dyDescent="0.2">
      <c r="B132" s="66" t="s">
        <v>5</v>
      </c>
      <c r="C132" s="67" t="str">
        <f t="shared" si="6"/>
        <v xml:space="preserve"> </v>
      </c>
      <c r="D132" s="64" t="str">
        <f t="shared" si="7"/>
        <v xml:space="preserve"> </v>
      </c>
      <c r="E132" s="67">
        <v>1.1574074074074073E-5</v>
      </c>
      <c r="F132" s="215" t="e">
        <f t="shared" si="5"/>
        <v>#N/A</v>
      </c>
      <c r="G132" t="str">
        <f>IF((ISERROR((VLOOKUP(B132,Calculation!C$3:C$2610,1,FALSE)))),"not entered","")</f>
        <v/>
      </c>
      <c r="H132" t="str">
        <f>IF(ISNA(VLOOKUP(D132,Calculation!$AI$12:$AI$88,1,FALSE)),"NO club name match","Club Name Match")</f>
        <v>NO club name match</v>
      </c>
    </row>
    <row r="133" spans="2:8" x14ac:dyDescent="0.2">
      <c r="B133" s="66" t="s">
        <v>5</v>
      </c>
      <c r="C133" s="67" t="str">
        <f t="shared" si="6"/>
        <v xml:space="preserve"> </v>
      </c>
      <c r="D133" s="64" t="str">
        <f t="shared" si="7"/>
        <v xml:space="preserve"> </v>
      </c>
      <c r="E133" s="67">
        <v>1.1574074074074073E-5</v>
      </c>
      <c r="F133" s="215" t="e">
        <f t="shared" si="5"/>
        <v>#N/A</v>
      </c>
      <c r="G133" t="str">
        <f>IF((ISERROR((VLOOKUP(B133,Calculation!C$3:C$2610,1,FALSE)))),"not entered","")</f>
        <v/>
      </c>
      <c r="H133" t="str">
        <f>IF(ISNA(VLOOKUP(D133,Calculation!$AI$12:$AI$88,1,FALSE)),"NO club name match","Club Name Match")</f>
        <v>NO club name match</v>
      </c>
    </row>
    <row r="134" spans="2:8" x14ac:dyDescent="0.2">
      <c r="B134" s="66" t="s">
        <v>5</v>
      </c>
      <c r="C134" s="67" t="str">
        <f t="shared" si="6"/>
        <v xml:space="preserve"> </v>
      </c>
      <c r="D134" s="64" t="str">
        <f t="shared" si="7"/>
        <v xml:space="preserve"> </v>
      </c>
      <c r="E134" s="67">
        <v>1.1574074074074073E-5</v>
      </c>
      <c r="F134" s="215" t="e">
        <f t="shared" ref="F134:F197" si="8">TRUNC((VLOOKUP(C134,C$4:E$5,3,FALSE))/(E134/10000))</f>
        <v>#N/A</v>
      </c>
      <c r="G134" t="str">
        <f>IF((ISERROR((VLOOKUP(B134,Calculation!C$3:C$2610,1,FALSE)))),"not entered","")</f>
        <v/>
      </c>
      <c r="H134" t="str">
        <f>IF(ISNA(VLOOKUP(D134,Calculation!$AI$12:$AI$88,1,FALSE)),"NO club name match","Club Name Match")</f>
        <v>NO club name match</v>
      </c>
    </row>
    <row r="135" spans="2:8" x14ac:dyDescent="0.2">
      <c r="B135" s="66" t="s">
        <v>5</v>
      </c>
      <c r="C135" s="67" t="str">
        <f t="shared" si="6"/>
        <v xml:space="preserve"> </v>
      </c>
      <c r="D135" s="64" t="str">
        <f t="shared" si="7"/>
        <v xml:space="preserve"> </v>
      </c>
      <c r="E135" s="67">
        <v>1.1574074074074073E-5</v>
      </c>
      <c r="F135" s="215" t="e">
        <f t="shared" si="8"/>
        <v>#N/A</v>
      </c>
      <c r="G135" t="str">
        <f>IF((ISERROR((VLOOKUP(B135,Calculation!C$3:C$2610,1,FALSE)))),"not entered","")</f>
        <v/>
      </c>
      <c r="H135" t="str">
        <f>IF(ISNA(VLOOKUP(D135,Calculation!$AI$12:$AI$88,1,FALSE)),"NO club name match","Club Name Match")</f>
        <v>NO club name match</v>
      </c>
    </row>
    <row r="136" spans="2:8" x14ac:dyDescent="0.2">
      <c r="B136" s="66" t="s">
        <v>5</v>
      </c>
      <c r="C136" s="67" t="str">
        <f t="shared" si="6"/>
        <v xml:space="preserve"> </v>
      </c>
      <c r="D136" s="64" t="str">
        <f t="shared" si="7"/>
        <v xml:space="preserve"> </v>
      </c>
      <c r="E136" s="67">
        <v>1.1574074074074073E-5</v>
      </c>
      <c r="F136" s="215" t="e">
        <f t="shared" si="8"/>
        <v>#N/A</v>
      </c>
      <c r="G136" t="str">
        <f>IF((ISERROR((VLOOKUP(B136,Calculation!C$3:C$2610,1,FALSE)))),"not entered","")</f>
        <v/>
      </c>
      <c r="H136" t="str">
        <f>IF(ISNA(VLOOKUP(D136,Calculation!$AI$12:$AI$88,1,FALSE)),"NO club name match","Club Name Match")</f>
        <v>NO club name match</v>
      </c>
    </row>
    <row r="137" spans="2:8" x14ac:dyDescent="0.2">
      <c r="B137" s="66" t="s">
        <v>5</v>
      </c>
      <c r="C137" s="67" t="str">
        <f t="shared" si="6"/>
        <v xml:space="preserve"> </v>
      </c>
      <c r="D137" s="64" t="str">
        <f t="shared" si="7"/>
        <v xml:space="preserve"> </v>
      </c>
      <c r="E137" s="67">
        <v>1.1574074074074073E-5</v>
      </c>
      <c r="F137" s="215" t="e">
        <f t="shared" si="8"/>
        <v>#N/A</v>
      </c>
      <c r="G137" t="str">
        <f>IF((ISERROR((VLOOKUP(B137,Calculation!C$3:C$2610,1,FALSE)))),"not entered","")</f>
        <v/>
      </c>
      <c r="H137" t="str">
        <f>IF(ISNA(VLOOKUP(D137,Calculation!$AI$12:$AI$88,1,FALSE)),"NO club name match","Club Name Match")</f>
        <v>NO club name match</v>
      </c>
    </row>
    <row r="138" spans="2:8" x14ac:dyDescent="0.2">
      <c r="B138" s="66" t="s">
        <v>5</v>
      </c>
      <c r="C138" s="67" t="str">
        <f t="shared" si="6"/>
        <v xml:space="preserve"> </v>
      </c>
      <c r="D138" s="64" t="str">
        <f t="shared" si="7"/>
        <v xml:space="preserve"> </v>
      </c>
      <c r="E138" s="67">
        <v>1.1574074074074073E-5</v>
      </c>
      <c r="F138" s="215" t="e">
        <f t="shared" si="8"/>
        <v>#N/A</v>
      </c>
      <c r="G138" t="str">
        <f>IF((ISERROR((VLOOKUP(B138,Calculation!C$3:C$2610,1,FALSE)))),"not entered","")</f>
        <v/>
      </c>
      <c r="H138" t="str">
        <f>IF(ISNA(VLOOKUP(D138,Calculation!$AI$12:$AI$88,1,FALSE)),"NO club name match","Club Name Match")</f>
        <v>NO club name match</v>
      </c>
    </row>
    <row r="139" spans="2:8" x14ac:dyDescent="0.2">
      <c r="B139" s="66" t="s">
        <v>5</v>
      </c>
      <c r="C139" s="67" t="str">
        <f t="shared" si="6"/>
        <v xml:space="preserve"> </v>
      </c>
      <c r="D139" s="64" t="str">
        <f t="shared" si="7"/>
        <v xml:space="preserve"> </v>
      </c>
      <c r="E139" s="67">
        <v>1.1574074074074073E-5</v>
      </c>
      <c r="F139" s="215" t="e">
        <f t="shared" si="8"/>
        <v>#N/A</v>
      </c>
      <c r="G139" t="str">
        <f>IF((ISERROR((VLOOKUP(B139,Calculation!C$3:C$2610,1,FALSE)))),"not entered","")</f>
        <v/>
      </c>
      <c r="H139" t="str">
        <f>IF(ISNA(VLOOKUP(D139,Calculation!$AI$12:$AI$88,1,FALSE)),"NO club name match","Club Name Match")</f>
        <v>NO club name match</v>
      </c>
    </row>
    <row r="140" spans="2:8" x14ac:dyDescent="0.2">
      <c r="B140" s="66" t="s">
        <v>5</v>
      </c>
      <c r="C140" s="67" t="str">
        <f t="shared" si="6"/>
        <v xml:space="preserve"> </v>
      </c>
      <c r="D140" s="64" t="str">
        <f t="shared" si="7"/>
        <v xml:space="preserve"> </v>
      </c>
      <c r="E140" s="67">
        <v>1.1574074074074073E-5</v>
      </c>
      <c r="F140" s="215" t="e">
        <f t="shared" si="8"/>
        <v>#N/A</v>
      </c>
      <c r="G140" t="str">
        <f>IF((ISERROR((VLOOKUP(B140,Calculation!C$3:C$2610,1,FALSE)))),"not entered","")</f>
        <v/>
      </c>
      <c r="H140" t="str">
        <f>IF(ISNA(VLOOKUP(D140,Calculation!$AI$12:$AI$88,1,FALSE)),"NO club name match","Club Name Match")</f>
        <v>NO club name match</v>
      </c>
    </row>
    <row r="141" spans="2:8" x14ac:dyDescent="0.2">
      <c r="B141" s="66" t="s">
        <v>5</v>
      </c>
      <c r="C141" s="67" t="str">
        <f t="shared" si="6"/>
        <v xml:space="preserve"> </v>
      </c>
      <c r="D141" s="64" t="str">
        <f t="shared" si="7"/>
        <v xml:space="preserve"> </v>
      </c>
      <c r="E141" s="67">
        <v>1.1574074074074073E-5</v>
      </c>
      <c r="F141" s="215" t="e">
        <f t="shared" si="8"/>
        <v>#N/A</v>
      </c>
      <c r="G141" t="str">
        <f>IF((ISERROR((VLOOKUP(B141,Calculation!C$3:C$2610,1,FALSE)))),"not entered","")</f>
        <v/>
      </c>
      <c r="H141" t="str">
        <f>IF(ISNA(VLOOKUP(D141,Calculation!$AI$12:$AI$88,1,FALSE)),"NO club name match","Club Name Match")</f>
        <v>NO club name match</v>
      </c>
    </row>
    <row r="142" spans="2:8" x14ac:dyDescent="0.2">
      <c r="B142" s="66" t="s">
        <v>5</v>
      </c>
      <c r="C142" s="67" t="str">
        <f t="shared" si="6"/>
        <v xml:space="preserve"> </v>
      </c>
      <c r="D142" s="64" t="str">
        <f t="shared" si="7"/>
        <v xml:space="preserve"> </v>
      </c>
      <c r="E142" s="67">
        <v>1.1574074074074073E-5</v>
      </c>
      <c r="F142" s="215" t="e">
        <f t="shared" si="8"/>
        <v>#N/A</v>
      </c>
      <c r="G142" t="str">
        <f>IF((ISERROR((VLOOKUP(B142,Calculation!C$3:C$2610,1,FALSE)))),"not entered","")</f>
        <v/>
      </c>
      <c r="H142" t="str">
        <f>IF(ISNA(VLOOKUP(D142,Calculation!$AI$12:$AI$88,1,FALSE)),"NO club name match","Club Name Match")</f>
        <v>NO club name match</v>
      </c>
    </row>
    <row r="143" spans="2:8" x14ac:dyDescent="0.2">
      <c r="B143" s="66" t="s">
        <v>5</v>
      </c>
      <c r="C143" s="67" t="str">
        <f t="shared" si="6"/>
        <v xml:space="preserve"> </v>
      </c>
      <c r="D143" s="64" t="str">
        <f t="shared" si="7"/>
        <v xml:space="preserve"> </v>
      </c>
      <c r="E143" s="67">
        <v>1.1574074074074073E-5</v>
      </c>
      <c r="F143" s="215" t="e">
        <f t="shared" si="8"/>
        <v>#N/A</v>
      </c>
      <c r="G143" t="str">
        <f>IF((ISERROR((VLOOKUP(B143,Calculation!C$3:C$2610,1,FALSE)))),"not entered","")</f>
        <v/>
      </c>
      <c r="H143" t="str">
        <f>IF(ISNA(VLOOKUP(D143,Calculation!$AI$12:$AI$88,1,FALSE)),"NO club name match","Club Name Match")</f>
        <v>NO club name match</v>
      </c>
    </row>
    <row r="144" spans="2:8" x14ac:dyDescent="0.2">
      <c r="B144" s="66" t="s">
        <v>5</v>
      </c>
      <c r="C144" s="67" t="str">
        <f t="shared" si="6"/>
        <v xml:space="preserve"> </v>
      </c>
      <c r="D144" s="64" t="str">
        <f t="shared" si="7"/>
        <v xml:space="preserve"> </v>
      </c>
      <c r="E144" s="67">
        <v>1.1574074074074073E-5</v>
      </c>
      <c r="F144" s="215" t="e">
        <f t="shared" si="8"/>
        <v>#N/A</v>
      </c>
      <c r="G144" t="str">
        <f>IF((ISERROR((VLOOKUP(B144,Calculation!C$3:C$2610,1,FALSE)))),"not entered","")</f>
        <v/>
      </c>
      <c r="H144" t="str">
        <f>IF(ISNA(VLOOKUP(D144,Calculation!$AI$12:$AI$88,1,FALSE)),"NO club name match","Club Name Match")</f>
        <v>NO club name match</v>
      </c>
    </row>
    <row r="145" spans="2:8" x14ac:dyDescent="0.2">
      <c r="B145" s="66" t="s">
        <v>5</v>
      </c>
      <c r="C145" s="67" t="str">
        <f t="shared" si="6"/>
        <v xml:space="preserve"> </v>
      </c>
      <c r="D145" s="64" t="str">
        <f t="shared" si="7"/>
        <v xml:space="preserve"> </v>
      </c>
      <c r="E145" s="67">
        <v>1.1574074074074073E-5</v>
      </c>
      <c r="F145" s="215" t="e">
        <f t="shared" si="8"/>
        <v>#N/A</v>
      </c>
      <c r="G145" t="str">
        <f>IF((ISERROR((VLOOKUP(B145,Calculation!C$3:C$2610,1,FALSE)))),"not entered","")</f>
        <v/>
      </c>
      <c r="H145" t="str">
        <f>IF(ISNA(VLOOKUP(D145,Calculation!$AI$12:$AI$88,1,FALSE)),"NO club name match","Club Name Match")</f>
        <v>NO club name match</v>
      </c>
    </row>
    <row r="146" spans="2:8" x14ac:dyDescent="0.2">
      <c r="B146" s="66" t="s">
        <v>5</v>
      </c>
      <c r="C146" s="67" t="str">
        <f t="shared" si="6"/>
        <v xml:space="preserve"> </v>
      </c>
      <c r="D146" s="64" t="str">
        <f t="shared" si="7"/>
        <v xml:space="preserve"> </v>
      </c>
      <c r="E146" s="67">
        <v>1.1574074074074073E-5</v>
      </c>
      <c r="F146" s="215" t="e">
        <f t="shared" si="8"/>
        <v>#N/A</v>
      </c>
      <c r="G146" t="str">
        <f>IF((ISERROR((VLOOKUP(B146,Calculation!C$3:C$2610,1,FALSE)))),"not entered","")</f>
        <v/>
      </c>
      <c r="H146" t="str">
        <f>IF(ISNA(VLOOKUP(D146,Calculation!$AI$12:$AI$88,1,FALSE)),"NO club name match","Club Name Match")</f>
        <v>NO club name match</v>
      </c>
    </row>
    <row r="147" spans="2:8" x14ac:dyDescent="0.2">
      <c r="B147" s="66" t="s">
        <v>5</v>
      </c>
      <c r="C147" s="67" t="str">
        <f t="shared" si="6"/>
        <v xml:space="preserve"> </v>
      </c>
      <c r="D147" s="64" t="str">
        <f t="shared" si="7"/>
        <v xml:space="preserve"> </v>
      </c>
      <c r="E147" s="67">
        <v>1.1574074074074073E-5</v>
      </c>
      <c r="F147" s="215" t="e">
        <f t="shared" si="8"/>
        <v>#N/A</v>
      </c>
      <c r="G147" t="str">
        <f>IF((ISERROR((VLOOKUP(B147,Calculation!C$3:C$2610,1,FALSE)))),"not entered","")</f>
        <v/>
      </c>
      <c r="H147" t="str">
        <f>IF(ISNA(VLOOKUP(D147,Calculation!$AI$12:$AI$88,1,FALSE)),"NO club name match","Club Name Match")</f>
        <v>NO club name match</v>
      </c>
    </row>
    <row r="148" spans="2:8" x14ac:dyDescent="0.2">
      <c r="B148" s="66" t="s">
        <v>5</v>
      </c>
      <c r="C148" s="67" t="str">
        <f t="shared" si="6"/>
        <v xml:space="preserve"> </v>
      </c>
      <c r="D148" s="64" t="str">
        <f t="shared" si="7"/>
        <v xml:space="preserve"> </v>
      </c>
      <c r="E148" s="67">
        <v>1.1574074074074073E-5</v>
      </c>
      <c r="F148" s="215" t="e">
        <f t="shared" si="8"/>
        <v>#N/A</v>
      </c>
      <c r="G148" t="str">
        <f>IF((ISERROR((VLOOKUP(B148,Calculation!C$3:C$2610,1,FALSE)))),"not entered","")</f>
        <v/>
      </c>
      <c r="H148" t="str">
        <f>IF(ISNA(VLOOKUP(D148,Calculation!$AI$12:$AI$88,1,FALSE)),"NO club name match","Club Name Match")</f>
        <v>NO club name match</v>
      </c>
    </row>
    <row r="149" spans="2:8" x14ac:dyDescent="0.2">
      <c r="B149" s="66" t="s">
        <v>5</v>
      </c>
      <c r="C149" s="67" t="str">
        <f t="shared" si="6"/>
        <v xml:space="preserve"> </v>
      </c>
      <c r="D149" s="64" t="str">
        <f t="shared" si="7"/>
        <v xml:space="preserve"> </v>
      </c>
      <c r="E149" s="67">
        <v>1.1574074074074073E-5</v>
      </c>
      <c r="F149" s="215" t="e">
        <f t="shared" si="8"/>
        <v>#N/A</v>
      </c>
      <c r="G149" t="str">
        <f>IF((ISERROR((VLOOKUP(B149,Calculation!C$3:C$2610,1,FALSE)))),"not entered","")</f>
        <v/>
      </c>
      <c r="H149" t="str">
        <f>IF(ISNA(VLOOKUP(D149,Calculation!$AI$12:$AI$88,1,FALSE)),"NO club name match","Club Name Match")</f>
        <v>NO club name match</v>
      </c>
    </row>
    <row r="150" spans="2:8" x14ac:dyDescent="0.2">
      <c r="B150" s="66" t="s">
        <v>5</v>
      </c>
      <c r="C150" s="67" t="str">
        <f t="shared" si="6"/>
        <v xml:space="preserve"> </v>
      </c>
      <c r="D150" s="64" t="str">
        <f t="shared" si="7"/>
        <v xml:space="preserve"> </v>
      </c>
      <c r="E150" s="67">
        <v>1.1574074074074073E-5</v>
      </c>
      <c r="F150" s="215" t="e">
        <f t="shared" si="8"/>
        <v>#N/A</v>
      </c>
      <c r="G150" t="str">
        <f>IF((ISERROR((VLOOKUP(B150,Calculation!C$3:C$2610,1,FALSE)))),"not entered","")</f>
        <v/>
      </c>
      <c r="H150" t="str">
        <f>IF(ISNA(VLOOKUP(D150,Calculation!$AI$12:$AI$88,1,FALSE)),"NO club name match","Club Name Match")</f>
        <v>NO club name match</v>
      </c>
    </row>
    <row r="151" spans="2:8" x14ac:dyDescent="0.2">
      <c r="B151" s="66" t="s">
        <v>5</v>
      </c>
      <c r="C151" s="67" t="str">
        <f t="shared" si="6"/>
        <v xml:space="preserve"> </v>
      </c>
      <c r="D151" s="64" t="str">
        <f t="shared" si="7"/>
        <v xml:space="preserve"> </v>
      </c>
      <c r="E151" s="67">
        <v>1.1574074074074073E-5</v>
      </c>
      <c r="F151" s="215" t="e">
        <f t="shared" si="8"/>
        <v>#N/A</v>
      </c>
      <c r="G151" t="str">
        <f>IF((ISERROR((VLOOKUP(B151,Calculation!C$3:C$2610,1,FALSE)))),"not entered","")</f>
        <v/>
      </c>
      <c r="H151" t="str">
        <f>IF(ISNA(VLOOKUP(D151,Calculation!$AI$12:$AI$88,1,FALSE)),"NO club name match","Club Name Match")</f>
        <v>NO club name match</v>
      </c>
    </row>
    <row r="152" spans="2:8" x14ac:dyDescent="0.2">
      <c r="B152" s="66" t="s">
        <v>5</v>
      </c>
      <c r="C152" s="67" t="str">
        <f t="shared" si="6"/>
        <v xml:space="preserve"> </v>
      </c>
      <c r="D152" s="64" t="str">
        <f t="shared" si="7"/>
        <v xml:space="preserve"> </v>
      </c>
      <c r="E152" s="67">
        <v>1.1574074074074073E-5</v>
      </c>
      <c r="F152" s="215" t="e">
        <f t="shared" si="8"/>
        <v>#N/A</v>
      </c>
      <c r="G152" t="str">
        <f>IF((ISERROR((VLOOKUP(B152,Calculation!C$3:C$2610,1,FALSE)))),"not entered","")</f>
        <v/>
      </c>
      <c r="H152" t="str">
        <f>IF(ISNA(VLOOKUP(D152,Calculation!$AI$12:$AI$88,1,FALSE)),"NO club name match","Club Name Match")</f>
        <v>NO club name match</v>
      </c>
    </row>
    <row r="153" spans="2:8" x14ac:dyDescent="0.2">
      <c r="B153" s="66" t="s">
        <v>5</v>
      </c>
      <c r="C153" s="67" t="str">
        <f t="shared" si="6"/>
        <v xml:space="preserve"> </v>
      </c>
      <c r="D153" s="64" t="str">
        <f t="shared" si="7"/>
        <v xml:space="preserve"> </v>
      </c>
      <c r="E153" s="67">
        <v>1.1574074074074073E-5</v>
      </c>
      <c r="F153" s="215" t="e">
        <f t="shared" si="8"/>
        <v>#N/A</v>
      </c>
      <c r="G153" t="str">
        <f>IF((ISERROR((VLOOKUP(B153,Calculation!C$3:C$2610,1,FALSE)))),"not entered","")</f>
        <v/>
      </c>
      <c r="H153" t="str">
        <f>IF(ISNA(VLOOKUP(D153,Calculation!$AI$12:$AI$88,1,FALSE)),"NO club name match","Club Name Match")</f>
        <v>NO club name match</v>
      </c>
    </row>
    <row r="154" spans="2:8" x14ac:dyDescent="0.2">
      <c r="B154" s="66" t="s">
        <v>5</v>
      </c>
      <c r="C154" s="67" t="str">
        <f t="shared" si="6"/>
        <v xml:space="preserve"> </v>
      </c>
      <c r="D154" s="64" t="str">
        <f t="shared" si="7"/>
        <v xml:space="preserve"> </v>
      </c>
      <c r="E154" s="67">
        <v>1.1574074074074073E-5</v>
      </c>
      <c r="F154" s="215" t="e">
        <f t="shared" si="8"/>
        <v>#N/A</v>
      </c>
      <c r="G154" t="str">
        <f>IF((ISERROR((VLOOKUP(B154,Calculation!C$3:C$2610,1,FALSE)))),"not entered","")</f>
        <v/>
      </c>
      <c r="H154" t="str">
        <f>IF(ISNA(VLOOKUP(D154,Calculation!$AI$12:$AI$88,1,FALSE)),"NO club name match","Club Name Match")</f>
        <v>NO club name match</v>
      </c>
    </row>
    <row r="155" spans="2:8" x14ac:dyDescent="0.2">
      <c r="B155" s="66" t="s">
        <v>5</v>
      </c>
      <c r="C155" s="67" t="str">
        <f t="shared" si="6"/>
        <v xml:space="preserve"> </v>
      </c>
      <c r="D155" s="64" t="str">
        <f t="shared" si="7"/>
        <v xml:space="preserve"> </v>
      </c>
      <c r="E155" s="67">
        <v>1.1574074074074073E-5</v>
      </c>
      <c r="F155" s="215" t="e">
        <f t="shared" si="8"/>
        <v>#N/A</v>
      </c>
      <c r="G155" t="str">
        <f>IF((ISERROR((VLOOKUP(B155,Calculation!C$3:C$2610,1,FALSE)))),"not entered","")</f>
        <v/>
      </c>
      <c r="H155" t="str">
        <f>IF(ISNA(VLOOKUP(D155,Calculation!$AI$12:$AI$88,1,FALSE)),"NO club name match","Club Name Match")</f>
        <v>NO club name match</v>
      </c>
    </row>
    <row r="156" spans="2:8" x14ac:dyDescent="0.2">
      <c r="B156" s="66" t="s">
        <v>5</v>
      </c>
      <c r="C156" s="67" t="str">
        <f t="shared" si="6"/>
        <v xml:space="preserve"> </v>
      </c>
      <c r="D156" s="64" t="str">
        <f t="shared" si="7"/>
        <v xml:space="preserve"> </v>
      </c>
      <c r="E156" s="67">
        <v>1.1574074074074073E-5</v>
      </c>
      <c r="F156" s="215" t="e">
        <f t="shared" si="8"/>
        <v>#N/A</v>
      </c>
      <c r="G156" t="str">
        <f>IF((ISERROR((VLOOKUP(B156,Calculation!C$3:C$2610,1,FALSE)))),"not entered","")</f>
        <v/>
      </c>
      <c r="H156" t="str">
        <f>IF(ISNA(VLOOKUP(D156,Calculation!$AI$12:$AI$88,1,FALSE)),"NO club name match","Club Name Match")</f>
        <v>NO club name match</v>
      </c>
    </row>
    <row r="157" spans="2:8" x14ac:dyDescent="0.2">
      <c r="B157" s="66" t="s">
        <v>5</v>
      </c>
      <c r="C157" s="67" t="str">
        <f t="shared" si="6"/>
        <v xml:space="preserve"> </v>
      </c>
      <c r="D157" s="64" t="str">
        <f t="shared" si="7"/>
        <v xml:space="preserve"> </v>
      </c>
      <c r="E157" s="67">
        <v>1.1574074074074073E-5</v>
      </c>
      <c r="F157" s="215" t="e">
        <f t="shared" si="8"/>
        <v>#N/A</v>
      </c>
      <c r="G157" t="str">
        <f>IF((ISERROR((VLOOKUP(B157,Calculation!C$3:C$2610,1,FALSE)))),"not entered","")</f>
        <v/>
      </c>
      <c r="H157" t="str">
        <f>IF(ISNA(VLOOKUP(D157,Calculation!$AI$12:$AI$88,1,FALSE)),"NO club name match","Club Name Match")</f>
        <v>NO club name match</v>
      </c>
    </row>
    <row r="158" spans="2:8" x14ac:dyDescent="0.2">
      <c r="B158" s="66" t="s">
        <v>5</v>
      </c>
      <c r="C158" s="67" t="str">
        <f t="shared" si="6"/>
        <v xml:space="preserve"> </v>
      </c>
      <c r="D158" s="64" t="str">
        <f t="shared" si="7"/>
        <v xml:space="preserve"> </v>
      </c>
      <c r="E158" s="67">
        <v>1.1574074074074073E-5</v>
      </c>
      <c r="F158" s="215" t="e">
        <f t="shared" si="8"/>
        <v>#N/A</v>
      </c>
      <c r="G158" t="str">
        <f>IF((ISERROR((VLOOKUP(B158,Calculation!C$3:C$2610,1,FALSE)))),"not entered","")</f>
        <v/>
      </c>
      <c r="H158" t="str">
        <f>IF(ISNA(VLOOKUP(D158,Calculation!$AI$12:$AI$88,1,FALSE)),"NO club name match","Club Name Match")</f>
        <v>NO club name match</v>
      </c>
    </row>
    <row r="159" spans="2:8" x14ac:dyDescent="0.2">
      <c r="B159" s="66" t="s">
        <v>5</v>
      </c>
      <c r="C159" s="67" t="str">
        <f t="shared" si="6"/>
        <v xml:space="preserve"> </v>
      </c>
      <c r="D159" s="64" t="str">
        <f t="shared" si="7"/>
        <v xml:space="preserve"> </v>
      </c>
      <c r="E159" s="67">
        <v>1.1574074074074073E-5</v>
      </c>
      <c r="F159" s="215" t="e">
        <f t="shared" si="8"/>
        <v>#N/A</v>
      </c>
      <c r="G159" t="str">
        <f>IF((ISERROR((VLOOKUP(B159,Calculation!C$3:C$2610,1,FALSE)))),"not entered","")</f>
        <v/>
      </c>
      <c r="H159" t="str">
        <f>IF(ISNA(VLOOKUP(D159,Calculation!$AI$12:$AI$88,1,FALSE)),"NO club name match","Club Name Match")</f>
        <v>NO club name match</v>
      </c>
    </row>
    <row r="160" spans="2:8" x14ac:dyDescent="0.2">
      <c r="B160" s="66" t="s">
        <v>5</v>
      </c>
      <c r="C160" s="67" t="str">
        <f t="shared" si="6"/>
        <v xml:space="preserve"> </v>
      </c>
      <c r="D160" s="64" t="str">
        <f t="shared" si="7"/>
        <v xml:space="preserve"> </v>
      </c>
      <c r="E160" s="67">
        <v>1.1574074074074073E-5</v>
      </c>
      <c r="F160" s="215" t="e">
        <f t="shared" si="8"/>
        <v>#N/A</v>
      </c>
      <c r="G160" t="str">
        <f>IF((ISERROR((VLOOKUP(B160,Calculation!C$3:C$2610,1,FALSE)))),"not entered","")</f>
        <v/>
      </c>
      <c r="H160" t="str">
        <f>IF(ISNA(VLOOKUP(D160,Calculation!$AI$12:$AI$88,1,FALSE)),"NO club name match","Club Name Match")</f>
        <v>NO club name match</v>
      </c>
    </row>
    <row r="161" spans="2:8" x14ac:dyDescent="0.2">
      <c r="B161" s="66" t="s">
        <v>5</v>
      </c>
      <c r="C161" s="67" t="str">
        <f t="shared" si="6"/>
        <v xml:space="preserve"> </v>
      </c>
      <c r="D161" s="64" t="str">
        <f t="shared" si="7"/>
        <v xml:space="preserve"> </v>
      </c>
      <c r="E161" s="67">
        <v>1.1574074074074073E-5</v>
      </c>
      <c r="F161" s="215" t="e">
        <f t="shared" si="8"/>
        <v>#N/A</v>
      </c>
      <c r="G161" t="str">
        <f>IF((ISERROR((VLOOKUP(B161,Calculation!C$3:C$2610,1,FALSE)))),"not entered","")</f>
        <v/>
      </c>
      <c r="H161" t="str">
        <f>IF(ISNA(VLOOKUP(D161,Calculation!$AI$12:$AI$88,1,FALSE)),"NO club name match","Club Name Match")</f>
        <v>NO club name match</v>
      </c>
    </row>
    <row r="162" spans="2:8" x14ac:dyDescent="0.2">
      <c r="B162" s="66" t="s">
        <v>5</v>
      </c>
      <c r="C162" s="67" t="str">
        <f t="shared" si="6"/>
        <v xml:space="preserve"> </v>
      </c>
      <c r="D162" s="64" t="str">
        <f t="shared" si="7"/>
        <v xml:space="preserve"> </v>
      </c>
      <c r="E162" s="67">
        <v>1.1574074074074073E-5</v>
      </c>
      <c r="F162" s="215" t="e">
        <f t="shared" si="8"/>
        <v>#N/A</v>
      </c>
      <c r="G162" t="str">
        <f>IF((ISERROR((VLOOKUP(B162,Calculation!C$3:C$2610,1,FALSE)))),"not entered","")</f>
        <v/>
      </c>
      <c r="H162" t="str">
        <f>IF(ISNA(VLOOKUP(D162,Calculation!$AI$12:$AI$88,1,FALSE)),"NO club name match","Club Name Match")</f>
        <v>NO club name match</v>
      </c>
    </row>
    <row r="163" spans="2:8" x14ac:dyDescent="0.2">
      <c r="B163" s="66" t="s">
        <v>5</v>
      </c>
      <c r="C163" s="67" t="str">
        <f t="shared" si="6"/>
        <v xml:space="preserve"> </v>
      </c>
      <c r="D163" s="64" t="str">
        <f t="shared" si="7"/>
        <v xml:space="preserve"> </v>
      </c>
      <c r="E163" s="67">
        <v>1.1574074074074073E-5</v>
      </c>
      <c r="F163" s="215" t="e">
        <f t="shared" si="8"/>
        <v>#N/A</v>
      </c>
      <c r="G163" t="str">
        <f>IF((ISERROR((VLOOKUP(B163,Calculation!C$3:C$2610,1,FALSE)))),"not entered","")</f>
        <v/>
      </c>
      <c r="H163" t="str">
        <f>IF(ISNA(VLOOKUP(D163,Calculation!$AI$12:$AI$88,1,FALSE)),"NO club name match","Club Name Match")</f>
        <v>NO club name match</v>
      </c>
    </row>
    <row r="164" spans="2:8" x14ac:dyDescent="0.2">
      <c r="B164" s="66" t="s">
        <v>5</v>
      </c>
      <c r="C164" s="67" t="str">
        <f t="shared" si="6"/>
        <v xml:space="preserve"> </v>
      </c>
      <c r="D164" s="64" t="str">
        <f t="shared" si="7"/>
        <v xml:space="preserve"> </v>
      </c>
      <c r="E164" s="67">
        <v>1.1574074074074073E-5</v>
      </c>
      <c r="F164" s="215" t="e">
        <f t="shared" si="8"/>
        <v>#N/A</v>
      </c>
      <c r="G164" t="str">
        <f>IF((ISERROR((VLOOKUP(B164,Calculation!C$3:C$2610,1,FALSE)))),"not entered","")</f>
        <v/>
      </c>
      <c r="H164" t="str">
        <f>IF(ISNA(VLOOKUP(D164,Calculation!$AI$12:$AI$88,1,FALSE)),"NO club name match","Club Name Match")</f>
        <v>NO club name match</v>
      </c>
    </row>
    <row r="165" spans="2:8" x14ac:dyDescent="0.2">
      <c r="B165" s="66" t="s">
        <v>5</v>
      </c>
      <c r="C165" s="67" t="str">
        <f t="shared" si="6"/>
        <v xml:space="preserve"> </v>
      </c>
      <c r="D165" s="64" t="str">
        <f t="shared" si="7"/>
        <v xml:space="preserve"> </v>
      </c>
      <c r="E165" s="67">
        <v>1.1574074074074073E-5</v>
      </c>
      <c r="F165" s="215" t="e">
        <f t="shared" si="8"/>
        <v>#N/A</v>
      </c>
      <c r="G165" t="str">
        <f>IF((ISERROR((VLOOKUP(B165,Calculation!C$3:C$2610,1,FALSE)))),"not entered","")</f>
        <v/>
      </c>
      <c r="H165" t="str">
        <f>IF(ISNA(VLOOKUP(D165,Calculation!$AI$12:$AI$88,1,FALSE)),"NO club name match","Club Name Match")</f>
        <v>NO club name match</v>
      </c>
    </row>
    <row r="166" spans="2:8" x14ac:dyDescent="0.2">
      <c r="B166" s="66" t="s">
        <v>5</v>
      </c>
      <c r="C166" s="67" t="str">
        <f t="shared" si="6"/>
        <v xml:space="preserve"> </v>
      </c>
      <c r="D166" s="64" t="str">
        <f t="shared" si="7"/>
        <v xml:space="preserve"> </v>
      </c>
      <c r="E166" s="67">
        <v>1.1574074074074073E-5</v>
      </c>
      <c r="F166" s="215" t="e">
        <f t="shared" si="8"/>
        <v>#N/A</v>
      </c>
      <c r="G166" t="str">
        <f>IF((ISERROR((VLOOKUP(B166,Calculation!C$3:C$2610,1,FALSE)))),"not entered","")</f>
        <v/>
      </c>
      <c r="H166" t="str">
        <f>IF(ISNA(VLOOKUP(D166,Calculation!$AI$12:$AI$88,1,FALSE)),"NO club name match","Club Name Match")</f>
        <v>NO club name match</v>
      </c>
    </row>
    <row r="167" spans="2:8" x14ac:dyDescent="0.2">
      <c r="B167" s="66" t="s">
        <v>5</v>
      </c>
      <c r="C167" s="67" t="str">
        <f t="shared" si="6"/>
        <v xml:space="preserve"> </v>
      </c>
      <c r="D167" s="64" t="str">
        <f t="shared" si="7"/>
        <v xml:space="preserve"> </v>
      </c>
      <c r="E167" s="67">
        <v>1.1574074074074073E-5</v>
      </c>
      <c r="F167" s="215" t="e">
        <f t="shared" si="8"/>
        <v>#N/A</v>
      </c>
      <c r="G167" t="str">
        <f>IF((ISERROR((VLOOKUP(B167,Calculation!C$3:C$2610,1,FALSE)))),"not entered","")</f>
        <v/>
      </c>
      <c r="H167" t="str">
        <f>IF(ISNA(VLOOKUP(D167,Calculation!$AI$12:$AI$88,1,FALSE)),"NO club name match","Club Name Match")</f>
        <v>NO club name match</v>
      </c>
    </row>
    <row r="168" spans="2:8" x14ac:dyDescent="0.2">
      <c r="B168" s="66" t="s">
        <v>5</v>
      </c>
      <c r="C168" s="67" t="str">
        <f t="shared" si="6"/>
        <v xml:space="preserve"> </v>
      </c>
      <c r="D168" s="64" t="str">
        <f t="shared" si="7"/>
        <v xml:space="preserve"> </v>
      </c>
      <c r="E168" s="67">
        <v>1.1574074074074073E-5</v>
      </c>
      <c r="F168" s="215" t="e">
        <f t="shared" si="8"/>
        <v>#N/A</v>
      </c>
      <c r="G168" t="str">
        <f>IF((ISERROR((VLOOKUP(B168,Calculation!C$3:C$2610,1,FALSE)))),"not entered","")</f>
        <v/>
      </c>
      <c r="H168" t="str">
        <f>IF(ISNA(VLOOKUP(D168,Calculation!$AI$12:$AI$88,1,FALSE)),"NO club name match","Club Name Match")</f>
        <v>NO club name match</v>
      </c>
    </row>
    <row r="169" spans="2:8" x14ac:dyDescent="0.2">
      <c r="B169" s="66" t="s">
        <v>5</v>
      </c>
      <c r="C169" s="67" t="str">
        <f t="shared" si="6"/>
        <v xml:space="preserve"> </v>
      </c>
      <c r="D169" s="64" t="str">
        <f t="shared" si="7"/>
        <v xml:space="preserve"> </v>
      </c>
      <c r="E169" s="67">
        <v>1.1574074074074073E-5</v>
      </c>
      <c r="F169" s="215" t="e">
        <f t="shared" si="8"/>
        <v>#N/A</v>
      </c>
      <c r="G169" t="str">
        <f>IF((ISERROR((VLOOKUP(B169,Calculation!C$3:C$2610,1,FALSE)))),"not entered","")</f>
        <v/>
      </c>
      <c r="H169" t="str">
        <f>IF(ISNA(VLOOKUP(D169,Calculation!$AI$12:$AI$88,1,FALSE)),"NO club name match","Club Name Match")</f>
        <v>NO club name match</v>
      </c>
    </row>
    <row r="170" spans="2:8" x14ac:dyDescent="0.2">
      <c r="B170" s="66" t="s">
        <v>5</v>
      </c>
      <c r="C170" s="67" t="str">
        <f t="shared" si="6"/>
        <v xml:space="preserve"> </v>
      </c>
      <c r="D170" s="64" t="str">
        <f t="shared" si="7"/>
        <v xml:space="preserve"> </v>
      </c>
      <c r="E170" s="67">
        <v>1.1574074074074073E-5</v>
      </c>
      <c r="F170" s="215" t="e">
        <f t="shared" si="8"/>
        <v>#N/A</v>
      </c>
      <c r="G170" t="str">
        <f>IF((ISERROR((VLOOKUP(B170,Calculation!C$3:C$2610,1,FALSE)))),"not entered","")</f>
        <v/>
      </c>
      <c r="H170" t="str">
        <f>IF(ISNA(VLOOKUP(D170,Calculation!$AI$12:$AI$88,1,FALSE)),"NO club name match","Club Name Match")</f>
        <v>NO club name match</v>
      </c>
    </row>
    <row r="171" spans="2:8" x14ac:dyDescent="0.2">
      <c r="B171" s="66" t="s">
        <v>5</v>
      </c>
      <c r="C171" s="67" t="str">
        <f t="shared" si="6"/>
        <v xml:space="preserve"> </v>
      </c>
      <c r="D171" s="64" t="str">
        <f t="shared" si="7"/>
        <v xml:space="preserve"> </v>
      </c>
      <c r="E171" s="67">
        <v>1.1574074074074073E-5</v>
      </c>
      <c r="F171" s="215" t="e">
        <f t="shared" si="8"/>
        <v>#N/A</v>
      </c>
      <c r="G171" t="str">
        <f>IF((ISERROR((VLOOKUP(B171,Calculation!C$3:C$2610,1,FALSE)))),"not entered","")</f>
        <v/>
      </c>
      <c r="H171" t="str">
        <f>IF(ISNA(VLOOKUP(D171,Calculation!$AI$12:$AI$88,1,FALSE)),"NO club name match","Club Name Match")</f>
        <v>NO club name match</v>
      </c>
    </row>
    <row r="172" spans="2:8" x14ac:dyDescent="0.2">
      <c r="B172" s="66" t="s">
        <v>5</v>
      </c>
      <c r="C172" s="67" t="str">
        <f t="shared" si="6"/>
        <v xml:space="preserve"> </v>
      </c>
      <c r="D172" s="64" t="str">
        <f t="shared" si="7"/>
        <v xml:space="preserve"> </v>
      </c>
      <c r="E172" s="67">
        <v>1.1574074074074073E-5</v>
      </c>
      <c r="F172" s="215" t="e">
        <f t="shared" si="8"/>
        <v>#N/A</v>
      </c>
      <c r="G172" t="str">
        <f>IF((ISERROR((VLOOKUP(B172,Calculation!C$3:C$2610,1,FALSE)))),"not entered","")</f>
        <v/>
      </c>
      <c r="H172" t="str">
        <f>IF(ISNA(VLOOKUP(D172,Calculation!$AI$12:$AI$88,1,FALSE)),"NO club name match","Club Name Match")</f>
        <v>NO club name match</v>
      </c>
    </row>
    <row r="173" spans="2:8" x14ac:dyDescent="0.2">
      <c r="B173" s="66" t="s">
        <v>5</v>
      </c>
      <c r="C173" s="67" t="str">
        <f t="shared" si="6"/>
        <v xml:space="preserve"> </v>
      </c>
      <c r="D173" s="64" t="str">
        <f t="shared" si="7"/>
        <v xml:space="preserve"> </v>
      </c>
      <c r="E173" s="67">
        <v>1.1574074074074073E-5</v>
      </c>
      <c r="F173" s="215" t="e">
        <f t="shared" si="8"/>
        <v>#N/A</v>
      </c>
      <c r="G173" t="str">
        <f>IF((ISERROR((VLOOKUP(B173,Calculation!C$3:C$2610,1,FALSE)))),"not entered","")</f>
        <v/>
      </c>
      <c r="H173" t="str">
        <f>IF(ISNA(VLOOKUP(D173,Calculation!$AI$12:$AI$88,1,FALSE)),"NO club name match","Club Name Match")</f>
        <v>NO club name match</v>
      </c>
    </row>
    <row r="174" spans="2:8" x14ac:dyDescent="0.2">
      <c r="B174" s="66" t="s">
        <v>5</v>
      </c>
      <c r="C174" s="67" t="str">
        <f t="shared" si="6"/>
        <v xml:space="preserve"> </v>
      </c>
      <c r="D174" s="64" t="str">
        <f t="shared" si="7"/>
        <v xml:space="preserve"> </v>
      </c>
      <c r="E174" s="67">
        <v>1.1574074074074073E-5</v>
      </c>
      <c r="F174" s="215" t="e">
        <f t="shared" si="8"/>
        <v>#N/A</v>
      </c>
      <c r="G174" t="str">
        <f>IF((ISERROR((VLOOKUP(B174,Calculation!C$3:C$2610,1,FALSE)))),"not entered","")</f>
        <v/>
      </c>
      <c r="H174" t="str">
        <f>IF(ISNA(VLOOKUP(D174,Calculation!$AI$12:$AI$88,1,FALSE)),"NO club name match","Club Name Match")</f>
        <v>NO club name match</v>
      </c>
    </row>
    <row r="175" spans="2:8" x14ac:dyDescent="0.2">
      <c r="B175" s="66" t="s">
        <v>5</v>
      </c>
      <c r="C175" s="67" t="str">
        <f t="shared" si="6"/>
        <v xml:space="preserve"> </v>
      </c>
      <c r="D175" s="64" t="str">
        <f t="shared" si="7"/>
        <v xml:space="preserve"> </v>
      </c>
      <c r="E175" s="67">
        <v>1.1574074074074073E-5</v>
      </c>
      <c r="F175" s="215" t="e">
        <f t="shared" si="8"/>
        <v>#N/A</v>
      </c>
      <c r="G175" t="str">
        <f>IF((ISERROR((VLOOKUP(B175,Calculation!C$3:C$2610,1,FALSE)))),"not entered","")</f>
        <v/>
      </c>
      <c r="H175" t="str">
        <f>IF(ISNA(VLOOKUP(D175,Calculation!$AI$12:$AI$88,1,FALSE)),"NO club name match","Club Name Match")</f>
        <v>NO club name match</v>
      </c>
    </row>
    <row r="176" spans="2:8" x14ac:dyDescent="0.2">
      <c r="B176" s="66" t="s">
        <v>5</v>
      </c>
      <c r="C176" s="67" t="str">
        <f t="shared" si="6"/>
        <v xml:space="preserve"> </v>
      </c>
      <c r="D176" s="64" t="str">
        <f t="shared" si="7"/>
        <v xml:space="preserve"> </v>
      </c>
      <c r="E176" s="67">
        <v>1.1574074074074073E-5</v>
      </c>
      <c r="F176" s="215" t="e">
        <f t="shared" si="8"/>
        <v>#N/A</v>
      </c>
      <c r="G176" t="str">
        <f>IF((ISERROR((VLOOKUP(B176,Calculation!C$3:C$2610,1,FALSE)))),"not entered","")</f>
        <v/>
      </c>
      <c r="H176" t="str">
        <f>IF(ISNA(VLOOKUP(D176,Calculation!$AI$12:$AI$88,1,FALSE)),"NO club name match","Club Name Match")</f>
        <v>NO club name match</v>
      </c>
    </row>
    <row r="177" spans="2:8" x14ac:dyDescent="0.2">
      <c r="B177" s="66" t="s">
        <v>5</v>
      </c>
      <c r="C177" s="67" t="str">
        <f t="shared" si="6"/>
        <v xml:space="preserve"> </v>
      </c>
      <c r="D177" s="64" t="str">
        <f t="shared" si="7"/>
        <v xml:space="preserve"> </v>
      </c>
      <c r="E177" s="67">
        <v>1.1574074074074073E-5</v>
      </c>
      <c r="F177" s="215" t="e">
        <f t="shared" si="8"/>
        <v>#N/A</v>
      </c>
      <c r="G177" t="str">
        <f>IF((ISERROR((VLOOKUP(B177,Calculation!C$3:C$2610,1,FALSE)))),"not entered","")</f>
        <v/>
      </c>
      <c r="H177" t="str">
        <f>IF(ISNA(VLOOKUP(D177,Calculation!$AI$12:$AI$88,1,FALSE)),"NO club name match","Club Name Match")</f>
        <v>NO club name match</v>
      </c>
    </row>
    <row r="178" spans="2:8" x14ac:dyDescent="0.2">
      <c r="B178" s="66" t="s">
        <v>5</v>
      </c>
      <c r="C178" s="67" t="str">
        <f t="shared" si="6"/>
        <v xml:space="preserve"> </v>
      </c>
      <c r="D178" s="64" t="str">
        <f t="shared" si="7"/>
        <v xml:space="preserve"> </v>
      </c>
      <c r="E178" s="67">
        <v>1.1574074074074073E-5</v>
      </c>
      <c r="F178" s="215" t="e">
        <f t="shared" si="8"/>
        <v>#N/A</v>
      </c>
      <c r="G178" t="str">
        <f>IF((ISERROR((VLOOKUP(B178,Calculation!C$3:C$2610,1,FALSE)))),"not entered","")</f>
        <v/>
      </c>
      <c r="H178" t="str">
        <f>IF(ISNA(VLOOKUP(D178,Calculation!$AI$12:$AI$88,1,FALSE)),"NO club name match","Club Name Match")</f>
        <v>NO club name match</v>
      </c>
    </row>
    <row r="179" spans="2:8" x14ac:dyDescent="0.2">
      <c r="B179" s="66" t="s">
        <v>5</v>
      </c>
      <c r="C179" s="67" t="str">
        <f t="shared" si="6"/>
        <v xml:space="preserve"> </v>
      </c>
      <c r="D179" s="64" t="str">
        <f t="shared" si="7"/>
        <v xml:space="preserve"> </v>
      </c>
      <c r="E179" s="67">
        <v>1.1574074074074073E-5</v>
      </c>
      <c r="F179" s="215" t="e">
        <f t="shared" si="8"/>
        <v>#N/A</v>
      </c>
      <c r="G179" t="str">
        <f>IF((ISERROR((VLOOKUP(B179,Calculation!C$3:C$2610,1,FALSE)))),"not entered","")</f>
        <v/>
      </c>
      <c r="H179" t="str">
        <f>IF(ISNA(VLOOKUP(D179,Calculation!$AI$12:$AI$88,1,FALSE)),"NO club name match","Club Name Match")</f>
        <v>NO club name match</v>
      </c>
    </row>
    <row r="180" spans="2:8" x14ac:dyDescent="0.2">
      <c r="B180" s="66" t="s">
        <v>5</v>
      </c>
      <c r="C180" s="67" t="str">
        <f t="shared" si="6"/>
        <v xml:space="preserve"> </v>
      </c>
      <c r="D180" s="64" t="str">
        <f t="shared" si="7"/>
        <v xml:space="preserve"> </v>
      </c>
      <c r="E180" s="67">
        <v>1.1574074074074073E-5</v>
      </c>
      <c r="F180" s="215" t="e">
        <f t="shared" si="8"/>
        <v>#N/A</v>
      </c>
      <c r="G180" t="str">
        <f>IF((ISERROR((VLOOKUP(B180,Calculation!C$3:C$2610,1,FALSE)))),"not entered","")</f>
        <v/>
      </c>
      <c r="H180" t="str">
        <f>IF(ISNA(VLOOKUP(D180,Calculation!$AI$12:$AI$88,1,FALSE)),"NO club name match","Club Name Match")</f>
        <v>NO club name match</v>
      </c>
    </row>
    <row r="181" spans="2:8" x14ac:dyDescent="0.2">
      <c r="B181" s="66" t="s">
        <v>5</v>
      </c>
      <c r="C181" s="67" t="str">
        <f t="shared" si="6"/>
        <v xml:space="preserve"> </v>
      </c>
      <c r="D181" s="64" t="str">
        <f t="shared" si="7"/>
        <v xml:space="preserve"> </v>
      </c>
      <c r="E181" s="67">
        <v>1.1574074074074073E-5</v>
      </c>
      <c r="F181" s="215" t="e">
        <f t="shared" si="8"/>
        <v>#N/A</v>
      </c>
      <c r="G181" t="str">
        <f>IF((ISERROR((VLOOKUP(B181,Calculation!C$3:C$2610,1,FALSE)))),"not entered","")</f>
        <v/>
      </c>
      <c r="H181" t="str">
        <f>IF(ISNA(VLOOKUP(D181,Calculation!$AI$12:$AI$88,1,FALSE)),"NO club name match","Club Name Match")</f>
        <v>NO club name match</v>
      </c>
    </row>
    <row r="182" spans="2:8" x14ac:dyDescent="0.2">
      <c r="B182" s="66" t="s">
        <v>5</v>
      </c>
      <c r="C182" s="67" t="str">
        <f t="shared" si="6"/>
        <v xml:space="preserve"> </v>
      </c>
      <c r="D182" s="64" t="str">
        <f t="shared" si="7"/>
        <v xml:space="preserve"> </v>
      </c>
      <c r="E182" s="67">
        <v>1.1574074074074073E-5</v>
      </c>
      <c r="F182" s="215" t="e">
        <f t="shared" si="8"/>
        <v>#N/A</v>
      </c>
      <c r="G182" t="str">
        <f>IF((ISERROR((VLOOKUP(B182,Calculation!C$3:C$2610,1,FALSE)))),"not entered","")</f>
        <v/>
      </c>
      <c r="H182" t="str">
        <f>IF(ISNA(VLOOKUP(D182,Calculation!$AI$12:$AI$88,1,FALSE)),"NO club name match","Club Name Match")</f>
        <v>NO club name match</v>
      </c>
    </row>
    <row r="183" spans="2:8" x14ac:dyDescent="0.2">
      <c r="B183" s="66" t="s">
        <v>5</v>
      </c>
      <c r="C183" s="67" t="str">
        <f t="shared" si="6"/>
        <v xml:space="preserve"> </v>
      </c>
      <c r="D183" s="64" t="str">
        <f t="shared" si="7"/>
        <v xml:space="preserve"> </v>
      </c>
      <c r="E183" s="67">
        <v>1.1574074074074073E-5</v>
      </c>
      <c r="F183" s="215" t="e">
        <f t="shared" si="8"/>
        <v>#N/A</v>
      </c>
      <c r="G183" t="str">
        <f>IF((ISERROR((VLOOKUP(B183,Calculation!C$3:C$2610,1,FALSE)))),"not entered","")</f>
        <v/>
      </c>
      <c r="H183" t="str">
        <f>IF(ISNA(VLOOKUP(D183,Calculation!$AI$12:$AI$88,1,FALSE)),"NO club name match","Club Name Match")</f>
        <v>NO club name match</v>
      </c>
    </row>
    <row r="184" spans="2:8" x14ac:dyDescent="0.2">
      <c r="B184" s="66" t="s">
        <v>5</v>
      </c>
      <c r="C184" s="67" t="str">
        <f t="shared" si="6"/>
        <v xml:space="preserve"> </v>
      </c>
      <c r="D184" s="64" t="str">
        <f t="shared" si="7"/>
        <v xml:space="preserve"> </v>
      </c>
      <c r="E184" s="67">
        <v>1.1574074074074073E-5</v>
      </c>
      <c r="F184" s="215" t="e">
        <f t="shared" si="8"/>
        <v>#N/A</v>
      </c>
      <c r="G184" t="str">
        <f>IF((ISERROR((VLOOKUP(B184,Calculation!C$3:C$2610,1,FALSE)))),"not entered","")</f>
        <v/>
      </c>
      <c r="H184" t="str">
        <f>IF(ISNA(VLOOKUP(D184,Calculation!$AI$12:$AI$88,1,FALSE)),"NO club name match","Club Name Match")</f>
        <v>NO club name match</v>
      </c>
    </row>
    <row r="185" spans="2:8" x14ac:dyDescent="0.2">
      <c r="B185" s="66" t="s">
        <v>5</v>
      </c>
      <c r="C185" s="67" t="str">
        <f t="shared" si="6"/>
        <v xml:space="preserve"> </v>
      </c>
      <c r="D185" s="64" t="str">
        <f t="shared" si="7"/>
        <v xml:space="preserve"> </v>
      </c>
      <c r="E185" s="67">
        <v>1.1574074074074073E-5</v>
      </c>
      <c r="F185" s="215" t="e">
        <f t="shared" si="8"/>
        <v>#N/A</v>
      </c>
      <c r="G185" t="str">
        <f>IF((ISERROR((VLOOKUP(B185,Calculation!C$3:C$2610,1,FALSE)))),"not entered","")</f>
        <v/>
      </c>
      <c r="H185" t="str">
        <f>IF(ISNA(VLOOKUP(D185,Calculation!$AI$12:$AI$88,1,FALSE)),"NO club name match","Club Name Match")</f>
        <v>NO club name match</v>
      </c>
    </row>
    <row r="186" spans="2:8" x14ac:dyDescent="0.2">
      <c r="B186" s="66" t="s">
        <v>5</v>
      </c>
      <c r="C186" s="67" t="str">
        <f t="shared" si="6"/>
        <v xml:space="preserve"> </v>
      </c>
      <c r="D186" s="64" t="str">
        <f t="shared" si="7"/>
        <v xml:space="preserve"> </v>
      </c>
      <c r="E186" s="67">
        <v>1.1574074074074073E-5</v>
      </c>
      <c r="F186" s="215" t="e">
        <f t="shared" si="8"/>
        <v>#N/A</v>
      </c>
      <c r="G186" t="str">
        <f>IF((ISERROR((VLOOKUP(B186,Calculation!C$3:C$2610,1,FALSE)))),"not entered","")</f>
        <v/>
      </c>
      <c r="H186" t="str">
        <f>IF(ISNA(VLOOKUP(D186,Calculation!$AI$12:$AI$88,1,FALSE)),"NO club name match","Club Name Match")</f>
        <v>NO club name match</v>
      </c>
    </row>
    <row r="187" spans="2:8" x14ac:dyDescent="0.2">
      <c r="B187" s="66" t="s">
        <v>5</v>
      </c>
      <c r="C187" s="67" t="str">
        <f t="shared" si="6"/>
        <v xml:space="preserve"> </v>
      </c>
      <c r="D187" s="64" t="str">
        <f t="shared" si="7"/>
        <v xml:space="preserve"> </v>
      </c>
      <c r="E187" s="67">
        <v>1.1574074074074073E-5</v>
      </c>
      <c r="F187" s="215" t="e">
        <f t="shared" si="8"/>
        <v>#N/A</v>
      </c>
      <c r="G187" t="str">
        <f>IF((ISERROR((VLOOKUP(B187,Calculation!C$3:C$2610,1,FALSE)))),"not entered","")</f>
        <v/>
      </c>
      <c r="H187" t="str">
        <f>IF(ISNA(VLOOKUP(D187,Calculation!$AI$12:$AI$88,1,FALSE)),"NO club name match","Club Name Match")</f>
        <v>NO club name match</v>
      </c>
    </row>
    <row r="188" spans="2:8" x14ac:dyDescent="0.2">
      <c r="B188" s="66" t="s">
        <v>5</v>
      </c>
      <c r="C188" s="67" t="str">
        <f t="shared" si="6"/>
        <v xml:space="preserve"> </v>
      </c>
      <c r="D188" s="64" t="str">
        <f t="shared" si="7"/>
        <v xml:space="preserve"> </v>
      </c>
      <c r="E188" s="67">
        <v>1.1574074074074073E-5</v>
      </c>
      <c r="F188" s="215" t="e">
        <f t="shared" si="8"/>
        <v>#N/A</v>
      </c>
      <c r="G188" t="str">
        <f>IF((ISERROR((VLOOKUP(B188,Calculation!C$3:C$2610,1,FALSE)))),"not entered","")</f>
        <v/>
      </c>
      <c r="H188" t="str">
        <f>IF(ISNA(VLOOKUP(D188,Calculation!$AI$12:$AI$88,1,FALSE)),"NO club name match","Club Name Match")</f>
        <v>NO club name match</v>
      </c>
    </row>
    <row r="189" spans="2:8" x14ac:dyDescent="0.2">
      <c r="B189" s="66" t="s">
        <v>5</v>
      </c>
      <c r="C189" s="67" t="str">
        <f t="shared" si="6"/>
        <v xml:space="preserve"> </v>
      </c>
      <c r="D189" s="64" t="str">
        <f t="shared" si="7"/>
        <v xml:space="preserve"> </v>
      </c>
      <c r="E189" s="67">
        <v>1.1574074074074073E-5</v>
      </c>
      <c r="F189" s="215" t="e">
        <f t="shared" si="8"/>
        <v>#N/A</v>
      </c>
      <c r="G189" t="str">
        <f>IF((ISERROR((VLOOKUP(B189,Calculation!C$3:C$2610,1,FALSE)))),"not entered","")</f>
        <v/>
      </c>
      <c r="H189" t="str">
        <f>IF(ISNA(VLOOKUP(D189,Calculation!$AI$12:$AI$88,1,FALSE)),"NO club name match","Club Name Match")</f>
        <v>NO club name match</v>
      </c>
    </row>
    <row r="190" spans="2:8" x14ac:dyDescent="0.2">
      <c r="B190" s="66" t="s">
        <v>5</v>
      </c>
      <c r="C190" s="67" t="str">
        <f t="shared" si="6"/>
        <v xml:space="preserve"> </v>
      </c>
      <c r="D190" s="64" t="str">
        <f t="shared" si="7"/>
        <v xml:space="preserve"> </v>
      </c>
      <c r="E190" s="67">
        <v>1.1574074074074073E-5</v>
      </c>
      <c r="F190" s="215" t="e">
        <f t="shared" si="8"/>
        <v>#N/A</v>
      </c>
      <c r="G190" t="str">
        <f>IF((ISERROR((VLOOKUP(B190,Calculation!C$3:C$2610,1,FALSE)))),"not entered","")</f>
        <v/>
      </c>
      <c r="H190" t="str">
        <f>IF(ISNA(VLOOKUP(D190,Calculation!$AI$12:$AI$88,1,FALSE)),"NO club name match","Club Name Match")</f>
        <v>NO club name match</v>
      </c>
    </row>
    <row r="191" spans="2:8" x14ac:dyDescent="0.2">
      <c r="B191" s="66" t="s">
        <v>5</v>
      </c>
      <c r="C191" s="67" t="str">
        <f t="shared" ref="C191:C254" si="9">VLOOKUP(B191,name,3,FALSE)</f>
        <v xml:space="preserve"> </v>
      </c>
      <c r="D191" s="64" t="str">
        <f t="shared" ref="D191:D254" si="10">VLOOKUP(B191,name,2,FALSE)</f>
        <v xml:space="preserve"> </v>
      </c>
      <c r="E191" s="67">
        <v>1.1574074074074073E-5</v>
      </c>
      <c r="F191" s="215" t="e">
        <f t="shared" si="8"/>
        <v>#N/A</v>
      </c>
      <c r="G191" t="str">
        <f>IF((ISERROR((VLOOKUP(B191,Calculation!C$3:C$2610,1,FALSE)))),"not entered","")</f>
        <v/>
      </c>
      <c r="H191" t="str">
        <f>IF(ISNA(VLOOKUP(D191,Calculation!$AI$12:$AI$88,1,FALSE)),"NO club name match","Club Name Match")</f>
        <v>NO club name match</v>
      </c>
    </row>
    <row r="192" spans="2:8" x14ac:dyDescent="0.2">
      <c r="B192" s="66" t="s">
        <v>5</v>
      </c>
      <c r="C192" s="67" t="str">
        <f t="shared" si="9"/>
        <v xml:space="preserve"> </v>
      </c>
      <c r="D192" s="64" t="str">
        <f t="shared" si="10"/>
        <v xml:space="preserve"> </v>
      </c>
      <c r="E192" s="67">
        <v>1.1574074074074073E-5</v>
      </c>
      <c r="F192" s="215" t="e">
        <f t="shared" si="8"/>
        <v>#N/A</v>
      </c>
      <c r="G192" t="str">
        <f>IF((ISERROR((VLOOKUP(B192,Calculation!C$3:C$2610,1,FALSE)))),"not entered","")</f>
        <v/>
      </c>
      <c r="H192" t="str">
        <f>IF(ISNA(VLOOKUP(D192,Calculation!$AI$12:$AI$88,1,FALSE)),"NO club name match","Club Name Match")</f>
        <v>NO club name match</v>
      </c>
    </row>
    <row r="193" spans="2:8" x14ac:dyDescent="0.2">
      <c r="B193" s="66" t="s">
        <v>5</v>
      </c>
      <c r="C193" s="67" t="str">
        <f t="shared" si="9"/>
        <v xml:space="preserve"> </v>
      </c>
      <c r="D193" s="64" t="str">
        <f t="shared" si="10"/>
        <v xml:space="preserve"> </v>
      </c>
      <c r="E193" s="67">
        <v>1.1574074074074073E-5</v>
      </c>
      <c r="F193" s="215" t="e">
        <f t="shared" si="8"/>
        <v>#N/A</v>
      </c>
      <c r="G193" t="str">
        <f>IF((ISERROR((VLOOKUP(B193,Calculation!C$3:C$2610,1,FALSE)))),"not entered","")</f>
        <v/>
      </c>
      <c r="H193" t="str">
        <f>IF(ISNA(VLOOKUP(D193,Calculation!$AI$12:$AI$88,1,FALSE)),"NO club name match","Club Name Match")</f>
        <v>NO club name match</v>
      </c>
    </row>
    <row r="194" spans="2:8" x14ac:dyDescent="0.2">
      <c r="B194" s="66" t="s">
        <v>5</v>
      </c>
      <c r="C194" s="67" t="str">
        <f t="shared" si="9"/>
        <v xml:space="preserve"> </v>
      </c>
      <c r="D194" s="64" t="str">
        <f t="shared" si="10"/>
        <v xml:space="preserve"> </v>
      </c>
      <c r="E194" s="67">
        <v>1.1574074074074073E-5</v>
      </c>
      <c r="F194" s="215" t="e">
        <f t="shared" si="8"/>
        <v>#N/A</v>
      </c>
      <c r="G194" t="str">
        <f>IF((ISERROR((VLOOKUP(B194,Calculation!C$3:C$2610,1,FALSE)))),"not entered","")</f>
        <v/>
      </c>
      <c r="H194" t="str">
        <f>IF(ISNA(VLOOKUP(D194,Calculation!$AI$12:$AI$88,1,FALSE)),"NO club name match","Club Name Match")</f>
        <v>NO club name match</v>
      </c>
    </row>
    <row r="195" spans="2:8" x14ac:dyDescent="0.2">
      <c r="B195" s="66" t="s">
        <v>5</v>
      </c>
      <c r="C195" s="67" t="str">
        <f t="shared" si="9"/>
        <v xml:space="preserve"> </v>
      </c>
      <c r="D195" s="64" t="str">
        <f t="shared" si="10"/>
        <v xml:space="preserve"> </v>
      </c>
      <c r="E195" s="67">
        <v>1.1574074074074073E-5</v>
      </c>
      <c r="F195" s="215" t="e">
        <f t="shared" si="8"/>
        <v>#N/A</v>
      </c>
      <c r="G195" t="str">
        <f>IF((ISERROR((VLOOKUP(B195,Calculation!C$3:C$2610,1,FALSE)))),"not entered","")</f>
        <v/>
      </c>
      <c r="H195" t="str">
        <f>IF(ISNA(VLOOKUP(D195,Calculation!$AI$12:$AI$88,1,FALSE)),"NO club name match","Club Name Match")</f>
        <v>NO club name match</v>
      </c>
    </row>
    <row r="196" spans="2:8" x14ac:dyDescent="0.2">
      <c r="B196" s="66" t="s">
        <v>5</v>
      </c>
      <c r="C196" s="67" t="str">
        <f t="shared" si="9"/>
        <v xml:space="preserve"> </v>
      </c>
      <c r="D196" s="64" t="str">
        <f t="shared" si="10"/>
        <v xml:space="preserve"> </v>
      </c>
      <c r="E196" s="67">
        <v>1.1574074074074073E-5</v>
      </c>
      <c r="F196" s="215" t="e">
        <f t="shared" si="8"/>
        <v>#N/A</v>
      </c>
      <c r="G196" t="str">
        <f>IF((ISERROR((VLOOKUP(B196,Calculation!C$3:C$2610,1,FALSE)))),"not entered","")</f>
        <v/>
      </c>
      <c r="H196" t="str">
        <f>IF(ISNA(VLOOKUP(D196,Calculation!$AI$12:$AI$88,1,FALSE)),"NO club name match","Club Name Match")</f>
        <v>NO club name match</v>
      </c>
    </row>
    <row r="197" spans="2:8" x14ac:dyDescent="0.2">
      <c r="B197" s="66" t="s">
        <v>5</v>
      </c>
      <c r="C197" s="67" t="str">
        <f t="shared" si="9"/>
        <v xml:space="preserve"> </v>
      </c>
      <c r="D197" s="64" t="str">
        <f t="shared" si="10"/>
        <v xml:space="preserve"> </v>
      </c>
      <c r="E197" s="67">
        <v>1.1574074074074073E-5</v>
      </c>
      <c r="F197" s="215" t="e">
        <f t="shared" si="8"/>
        <v>#N/A</v>
      </c>
      <c r="G197" t="str">
        <f>IF((ISERROR((VLOOKUP(B197,Calculation!C$3:C$2610,1,FALSE)))),"not entered","")</f>
        <v/>
      </c>
      <c r="H197" t="str">
        <f>IF(ISNA(VLOOKUP(D197,Calculation!$AI$12:$AI$88,1,FALSE)),"NO club name match","Club Name Match")</f>
        <v>NO club name match</v>
      </c>
    </row>
    <row r="198" spans="2:8" x14ac:dyDescent="0.2">
      <c r="B198" s="66" t="s">
        <v>5</v>
      </c>
      <c r="C198" s="67" t="str">
        <f t="shared" si="9"/>
        <v xml:space="preserve"> </v>
      </c>
      <c r="D198" s="64" t="str">
        <f t="shared" si="10"/>
        <v xml:space="preserve"> </v>
      </c>
      <c r="E198" s="67">
        <v>1.1574074074074073E-5</v>
      </c>
      <c r="F198" s="215" t="e">
        <f t="shared" ref="F198:F261" si="11">TRUNC((VLOOKUP(C198,C$4:E$5,3,FALSE))/(E198/10000))</f>
        <v>#N/A</v>
      </c>
      <c r="G198" t="str">
        <f>IF((ISERROR((VLOOKUP(B198,Calculation!C$3:C$2610,1,FALSE)))),"not entered","")</f>
        <v/>
      </c>
      <c r="H198" t="str">
        <f>IF(ISNA(VLOOKUP(D198,Calculation!$AI$12:$AI$88,1,FALSE)),"NO club name match","Club Name Match")</f>
        <v>NO club name match</v>
      </c>
    </row>
    <row r="199" spans="2:8" x14ac:dyDescent="0.2">
      <c r="B199" s="66" t="s">
        <v>5</v>
      </c>
      <c r="C199" s="67" t="str">
        <f t="shared" si="9"/>
        <v xml:space="preserve"> </v>
      </c>
      <c r="D199" s="64" t="str">
        <f t="shared" si="10"/>
        <v xml:space="preserve"> </v>
      </c>
      <c r="E199" s="67">
        <v>1.1574074074074073E-5</v>
      </c>
      <c r="F199" s="215" t="e">
        <f t="shared" si="11"/>
        <v>#N/A</v>
      </c>
      <c r="G199" t="str">
        <f>IF((ISERROR((VLOOKUP(B199,Calculation!C$3:C$2610,1,FALSE)))),"not entered","")</f>
        <v/>
      </c>
      <c r="H199" t="str">
        <f>IF(ISNA(VLOOKUP(D199,Calculation!$AI$12:$AI$88,1,FALSE)),"NO club name match","Club Name Match")</f>
        <v>NO club name match</v>
      </c>
    </row>
    <row r="200" spans="2:8" x14ac:dyDescent="0.2">
      <c r="B200" s="66" t="s">
        <v>5</v>
      </c>
      <c r="C200" s="67" t="str">
        <f t="shared" si="9"/>
        <v xml:space="preserve"> </v>
      </c>
      <c r="D200" s="64" t="str">
        <f t="shared" si="10"/>
        <v xml:space="preserve"> </v>
      </c>
      <c r="E200" s="67">
        <v>1.1574074074074073E-5</v>
      </c>
      <c r="F200" s="215" t="e">
        <f t="shared" si="11"/>
        <v>#N/A</v>
      </c>
      <c r="G200" t="str">
        <f>IF((ISERROR((VLOOKUP(B200,Calculation!C$3:C$2610,1,FALSE)))),"not entered","")</f>
        <v/>
      </c>
      <c r="H200" t="str">
        <f>IF(ISNA(VLOOKUP(D200,Calculation!$AI$12:$AI$88,1,FALSE)),"NO club name match","Club Name Match")</f>
        <v>NO club name match</v>
      </c>
    </row>
    <row r="201" spans="2:8" x14ac:dyDescent="0.2">
      <c r="B201" s="66" t="s">
        <v>5</v>
      </c>
      <c r="C201" s="67" t="str">
        <f t="shared" si="9"/>
        <v xml:space="preserve"> </v>
      </c>
      <c r="D201" s="64" t="str">
        <f t="shared" si="10"/>
        <v xml:space="preserve"> </v>
      </c>
      <c r="E201" s="67">
        <v>1.1574074074074073E-5</v>
      </c>
      <c r="F201" s="215" t="e">
        <f t="shared" si="11"/>
        <v>#N/A</v>
      </c>
      <c r="G201" t="str">
        <f>IF((ISERROR((VLOOKUP(B201,Calculation!C$3:C$2610,1,FALSE)))),"not entered","")</f>
        <v/>
      </c>
      <c r="H201" t="str">
        <f>IF(ISNA(VLOOKUP(D201,Calculation!$AI$12:$AI$88,1,FALSE)),"NO club name match","Club Name Match")</f>
        <v>NO club name match</v>
      </c>
    </row>
    <row r="202" spans="2:8" x14ac:dyDescent="0.2">
      <c r="B202" s="66" t="s">
        <v>5</v>
      </c>
      <c r="C202" s="67" t="str">
        <f t="shared" si="9"/>
        <v xml:space="preserve"> </v>
      </c>
      <c r="D202" s="64" t="str">
        <f t="shared" si="10"/>
        <v xml:space="preserve"> </v>
      </c>
      <c r="E202" s="67">
        <v>1.1574074074074073E-5</v>
      </c>
      <c r="F202" s="215" t="e">
        <f t="shared" si="11"/>
        <v>#N/A</v>
      </c>
      <c r="G202" t="str">
        <f>IF((ISERROR((VLOOKUP(B202,Calculation!C$3:C$2610,1,FALSE)))),"not entered","")</f>
        <v/>
      </c>
      <c r="H202" t="str">
        <f>IF(ISNA(VLOOKUP(D202,Calculation!$AI$12:$AI$88,1,FALSE)),"NO club name match","Club Name Match")</f>
        <v>NO club name match</v>
      </c>
    </row>
    <row r="203" spans="2:8" x14ac:dyDescent="0.2">
      <c r="B203" s="66" t="s">
        <v>5</v>
      </c>
      <c r="C203" s="67" t="str">
        <f t="shared" si="9"/>
        <v xml:space="preserve"> </v>
      </c>
      <c r="D203" s="64" t="str">
        <f t="shared" si="10"/>
        <v xml:space="preserve"> </v>
      </c>
      <c r="E203" s="67">
        <v>1.1574074074074073E-5</v>
      </c>
      <c r="F203" s="215" t="e">
        <f t="shared" si="11"/>
        <v>#N/A</v>
      </c>
      <c r="G203" t="str">
        <f>IF((ISERROR((VLOOKUP(B203,Calculation!C$3:C$2610,1,FALSE)))),"not entered","")</f>
        <v/>
      </c>
      <c r="H203" t="str">
        <f>IF(ISNA(VLOOKUP(D203,Calculation!$AI$12:$AI$88,1,FALSE)),"NO club name match","Club Name Match")</f>
        <v>NO club name match</v>
      </c>
    </row>
    <row r="204" spans="2:8" x14ac:dyDescent="0.2">
      <c r="B204" s="66" t="s">
        <v>5</v>
      </c>
      <c r="C204" s="67" t="str">
        <f t="shared" si="9"/>
        <v xml:space="preserve"> </v>
      </c>
      <c r="D204" s="64" t="str">
        <f t="shared" si="10"/>
        <v xml:space="preserve"> </v>
      </c>
      <c r="E204" s="67">
        <v>1.1574074074074073E-5</v>
      </c>
      <c r="F204" s="215" t="e">
        <f t="shared" si="11"/>
        <v>#N/A</v>
      </c>
      <c r="G204" t="str">
        <f>IF((ISERROR((VLOOKUP(B204,Calculation!C$3:C$2610,1,FALSE)))),"not entered","")</f>
        <v/>
      </c>
      <c r="H204" t="str">
        <f>IF(ISNA(VLOOKUP(D204,Calculation!$AI$12:$AI$88,1,FALSE)),"NO club name match","Club Name Match")</f>
        <v>NO club name match</v>
      </c>
    </row>
    <row r="205" spans="2:8" x14ac:dyDescent="0.2">
      <c r="B205" s="66" t="s">
        <v>5</v>
      </c>
      <c r="C205" s="67" t="str">
        <f t="shared" si="9"/>
        <v xml:space="preserve"> </v>
      </c>
      <c r="D205" s="64" t="str">
        <f t="shared" si="10"/>
        <v xml:space="preserve"> </v>
      </c>
      <c r="E205" s="67">
        <v>1.1574074074074073E-5</v>
      </c>
      <c r="F205" s="215" t="e">
        <f t="shared" si="11"/>
        <v>#N/A</v>
      </c>
      <c r="G205" t="str">
        <f>IF((ISERROR((VLOOKUP(B205,Calculation!C$3:C$2610,1,FALSE)))),"not entered","")</f>
        <v/>
      </c>
      <c r="H205" t="str">
        <f>IF(ISNA(VLOOKUP(D205,Calculation!$AI$12:$AI$88,1,FALSE)),"NO club name match","Club Name Match")</f>
        <v>NO club name match</v>
      </c>
    </row>
    <row r="206" spans="2:8" x14ac:dyDescent="0.2">
      <c r="B206" s="66" t="s">
        <v>5</v>
      </c>
      <c r="C206" s="67" t="str">
        <f t="shared" si="9"/>
        <v xml:space="preserve"> </v>
      </c>
      <c r="D206" s="64" t="str">
        <f t="shared" si="10"/>
        <v xml:space="preserve"> </v>
      </c>
      <c r="E206" s="67">
        <v>1.1574074074074073E-5</v>
      </c>
      <c r="F206" s="215" t="e">
        <f t="shared" si="11"/>
        <v>#N/A</v>
      </c>
      <c r="G206" t="str">
        <f>IF((ISERROR((VLOOKUP(B206,Calculation!C$3:C$2610,1,FALSE)))),"not entered","")</f>
        <v/>
      </c>
      <c r="H206" t="str">
        <f>IF(ISNA(VLOOKUP(D206,Calculation!$AI$12:$AI$88,1,FALSE)),"NO club name match","Club Name Match")</f>
        <v>NO club name match</v>
      </c>
    </row>
    <row r="207" spans="2:8" x14ac:dyDescent="0.2">
      <c r="B207" s="66" t="s">
        <v>5</v>
      </c>
      <c r="C207" s="67" t="str">
        <f t="shared" si="9"/>
        <v xml:space="preserve"> </v>
      </c>
      <c r="D207" s="64" t="str">
        <f t="shared" si="10"/>
        <v xml:space="preserve"> </v>
      </c>
      <c r="E207" s="67">
        <v>1.1574074074074073E-5</v>
      </c>
      <c r="F207" s="215" t="e">
        <f t="shared" si="11"/>
        <v>#N/A</v>
      </c>
      <c r="G207" t="str">
        <f>IF((ISERROR((VLOOKUP(B207,Calculation!C$3:C$2610,1,FALSE)))),"not entered","")</f>
        <v/>
      </c>
      <c r="H207" t="str">
        <f>IF(ISNA(VLOOKUP(D207,Calculation!$AI$12:$AI$88,1,FALSE)),"NO club name match","Club Name Match")</f>
        <v>NO club name match</v>
      </c>
    </row>
    <row r="208" spans="2:8" x14ac:dyDescent="0.2">
      <c r="B208" s="66" t="s">
        <v>5</v>
      </c>
      <c r="C208" s="67" t="str">
        <f t="shared" si="9"/>
        <v xml:space="preserve"> </v>
      </c>
      <c r="D208" s="64" t="str">
        <f t="shared" si="10"/>
        <v xml:space="preserve"> </v>
      </c>
      <c r="E208" s="67">
        <v>1.1574074074074073E-5</v>
      </c>
      <c r="F208" s="215" t="e">
        <f t="shared" si="11"/>
        <v>#N/A</v>
      </c>
      <c r="G208" t="str">
        <f>IF((ISERROR((VLOOKUP(B208,Calculation!C$3:C$2610,1,FALSE)))),"not entered","")</f>
        <v/>
      </c>
      <c r="H208" t="str">
        <f>IF(ISNA(VLOOKUP(D208,Calculation!$AI$12:$AI$88,1,FALSE)),"NO club name match","Club Name Match")</f>
        <v>NO club name match</v>
      </c>
    </row>
    <row r="209" spans="2:8" x14ac:dyDescent="0.2">
      <c r="B209" s="66" t="s">
        <v>5</v>
      </c>
      <c r="C209" s="67" t="str">
        <f t="shared" si="9"/>
        <v xml:space="preserve"> </v>
      </c>
      <c r="D209" s="64" t="str">
        <f t="shared" si="10"/>
        <v xml:space="preserve"> </v>
      </c>
      <c r="E209" s="67">
        <v>1.1574074074074073E-5</v>
      </c>
      <c r="F209" s="215" t="e">
        <f t="shared" si="11"/>
        <v>#N/A</v>
      </c>
      <c r="G209" t="str">
        <f>IF((ISERROR((VLOOKUP(B209,Calculation!C$3:C$2610,1,FALSE)))),"not entered","")</f>
        <v/>
      </c>
      <c r="H209" t="str">
        <f>IF(ISNA(VLOOKUP(D209,Calculation!$AI$12:$AI$88,1,FALSE)),"NO club name match","Club Name Match")</f>
        <v>NO club name match</v>
      </c>
    </row>
    <row r="210" spans="2:8" x14ac:dyDescent="0.2">
      <c r="B210" s="66" t="s">
        <v>5</v>
      </c>
      <c r="C210" s="67" t="str">
        <f t="shared" si="9"/>
        <v xml:space="preserve"> </v>
      </c>
      <c r="D210" s="64" t="str">
        <f t="shared" si="10"/>
        <v xml:space="preserve"> </v>
      </c>
      <c r="E210" s="67">
        <v>1.1574074074074073E-5</v>
      </c>
      <c r="F210" s="215" t="e">
        <f t="shared" si="11"/>
        <v>#N/A</v>
      </c>
      <c r="G210" t="str">
        <f>IF((ISERROR((VLOOKUP(B210,Calculation!C$3:C$2610,1,FALSE)))),"not entered","")</f>
        <v/>
      </c>
      <c r="H210" t="str">
        <f>IF(ISNA(VLOOKUP(D210,Calculation!$AI$12:$AI$88,1,FALSE)),"NO club name match","Club Name Match")</f>
        <v>NO club name match</v>
      </c>
    </row>
    <row r="211" spans="2:8" x14ac:dyDescent="0.2">
      <c r="B211" s="66" t="s">
        <v>5</v>
      </c>
      <c r="C211" s="67" t="str">
        <f t="shared" si="9"/>
        <v xml:space="preserve"> </v>
      </c>
      <c r="D211" s="64" t="str">
        <f t="shared" si="10"/>
        <v xml:space="preserve"> </v>
      </c>
      <c r="E211" s="67">
        <v>1.1574074074074073E-5</v>
      </c>
      <c r="F211" s="215" t="e">
        <f t="shared" si="11"/>
        <v>#N/A</v>
      </c>
      <c r="G211" t="str">
        <f>IF((ISERROR((VLOOKUP(B211,Calculation!C$3:C$2610,1,FALSE)))),"not entered","")</f>
        <v/>
      </c>
      <c r="H211" t="str">
        <f>IF(ISNA(VLOOKUP(D211,Calculation!$AI$12:$AI$88,1,FALSE)),"NO club name match","Club Name Match")</f>
        <v>NO club name match</v>
      </c>
    </row>
    <row r="212" spans="2:8" x14ac:dyDescent="0.2">
      <c r="B212" s="66" t="s">
        <v>5</v>
      </c>
      <c r="C212" s="67" t="str">
        <f t="shared" si="9"/>
        <v xml:space="preserve"> </v>
      </c>
      <c r="D212" s="64" t="str">
        <f t="shared" si="10"/>
        <v xml:space="preserve"> </v>
      </c>
      <c r="E212" s="67">
        <v>1.1574074074074073E-5</v>
      </c>
      <c r="F212" s="215" t="e">
        <f t="shared" si="11"/>
        <v>#N/A</v>
      </c>
      <c r="G212" t="str">
        <f>IF((ISERROR((VLOOKUP(B212,Calculation!C$3:C$2610,1,FALSE)))),"not entered","")</f>
        <v/>
      </c>
      <c r="H212" t="str">
        <f>IF(ISNA(VLOOKUP(D212,Calculation!$AI$12:$AI$88,1,FALSE)),"NO club name match","Club Name Match")</f>
        <v>NO club name match</v>
      </c>
    </row>
    <row r="213" spans="2:8" x14ac:dyDescent="0.2">
      <c r="B213" s="66" t="s">
        <v>5</v>
      </c>
      <c r="C213" s="67" t="str">
        <f t="shared" si="9"/>
        <v xml:space="preserve"> </v>
      </c>
      <c r="D213" s="64" t="str">
        <f t="shared" si="10"/>
        <v xml:space="preserve"> </v>
      </c>
      <c r="E213" s="67">
        <v>1.1574074074074073E-5</v>
      </c>
      <c r="F213" s="215" t="e">
        <f t="shared" si="11"/>
        <v>#N/A</v>
      </c>
      <c r="G213" t="str">
        <f>IF((ISERROR((VLOOKUP(B213,Calculation!C$3:C$2610,1,FALSE)))),"not entered","")</f>
        <v/>
      </c>
      <c r="H213" t="str">
        <f>IF(ISNA(VLOOKUP(D213,Calculation!$AI$12:$AI$88,1,FALSE)),"NO club name match","Club Name Match")</f>
        <v>NO club name match</v>
      </c>
    </row>
    <row r="214" spans="2:8" x14ac:dyDescent="0.2">
      <c r="B214" s="66" t="s">
        <v>5</v>
      </c>
      <c r="C214" s="67" t="str">
        <f t="shared" si="9"/>
        <v xml:space="preserve"> </v>
      </c>
      <c r="D214" s="64" t="str">
        <f t="shared" si="10"/>
        <v xml:space="preserve"> </v>
      </c>
      <c r="E214" s="67">
        <v>1.1574074074074073E-5</v>
      </c>
      <c r="F214" s="215" t="e">
        <f t="shared" si="11"/>
        <v>#N/A</v>
      </c>
      <c r="G214" t="str">
        <f>IF((ISERROR((VLOOKUP(B214,Calculation!C$3:C$2610,1,FALSE)))),"not entered","")</f>
        <v/>
      </c>
      <c r="H214" t="str">
        <f>IF(ISNA(VLOOKUP(D214,Calculation!$AI$12:$AI$88,1,FALSE)),"NO club name match","Club Name Match")</f>
        <v>NO club name match</v>
      </c>
    </row>
    <row r="215" spans="2:8" x14ac:dyDescent="0.2">
      <c r="B215" s="66" t="s">
        <v>5</v>
      </c>
      <c r="C215" s="67" t="str">
        <f t="shared" si="9"/>
        <v xml:space="preserve"> </v>
      </c>
      <c r="D215" s="64" t="str">
        <f t="shared" si="10"/>
        <v xml:space="preserve"> </v>
      </c>
      <c r="E215" s="67">
        <v>1.1574074074074073E-5</v>
      </c>
      <c r="F215" s="215" t="e">
        <f t="shared" si="11"/>
        <v>#N/A</v>
      </c>
      <c r="G215" t="str">
        <f>IF((ISERROR((VLOOKUP(B215,Calculation!C$3:C$2610,1,FALSE)))),"not entered","")</f>
        <v/>
      </c>
      <c r="H215" t="str">
        <f>IF(ISNA(VLOOKUP(D215,Calculation!$AI$12:$AI$88,1,FALSE)),"NO club name match","Club Name Match")</f>
        <v>NO club name match</v>
      </c>
    </row>
    <row r="216" spans="2:8" x14ac:dyDescent="0.2">
      <c r="B216" s="66" t="s">
        <v>5</v>
      </c>
      <c r="C216" s="67" t="str">
        <f t="shared" si="9"/>
        <v xml:space="preserve"> </v>
      </c>
      <c r="D216" s="64" t="str">
        <f t="shared" si="10"/>
        <v xml:space="preserve"> </v>
      </c>
      <c r="E216" s="67">
        <v>1.1574074074074073E-5</v>
      </c>
      <c r="F216" s="215" t="e">
        <f t="shared" si="11"/>
        <v>#N/A</v>
      </c>
      <c r="G216" t="str">
        <f>IF((ISERROR((VLOOKUP(B216,Calculation!C$3:C$2610,1,FALSE)))),"not entered","")</f>
        <v/>
      </c>
      <c r="H216" t="str">
        <f>IF(ISNA(VLOOKUP(D216,Calculation!$AI$12:$AI$88,1,FALSE)),"NO club name match","Club Name Match")</f>
        <v>NO club name match</v>
      </c>
    </row>
    <row r="217" spans="2:8" x14ac:dyDescent="0.2">
      <c r="B217" s="66" t="s">
        <v>5</v>
      </c>
      <c r="C217" s="67" t="str">
        <f t="shared" si="9"/>
        <v xml:space="preserve"> </v>
      </c>
      <c r="D217" s="64" t="str">
        <f t="shared" si="10"/>
        <v xml:space="preserve"> </v>
      </c>
      <c r="E217" s="67">
        <v>1.1574074074074073E-5</v>
      </c>
      <c r="F217" s="215" t="e">
        <f t="shared" si="11"/>
        <v>#N/A</v>
      </c>
      <c r="G217" t="str">
        <f>IF((ISERROR((VLOOKUP(B217,Calculation!C$3:C$2610,1,FALSE)))),"not entered","")</f>
        <v/>
      </c>
      <c r="H217" t="str">
        <f>IF(ISNA(VLOOKUP(D217,Calculation!$AI$12:$AI$88,1,FALSE)),"NO club name match","Club Name Match")</f>
        <v>NO club name match</v>
      </c>
    </row>
    <row r="218" spans="2:8" x14ac:dyDescent="0.2">
      <c r="B218" s="66" t="s">
        <v>5</v>
      </c>
      <c r="C218" s="67" t="str">
        <f t="shared" si="9"/>
        <v xml:space="preserve"> </v>
      </c>
      <c r="D218" s="64" t="str">
        <f t="shared" si="10"/>
        <v xml:space="preserve"> </v>
      </c>
      <c r="E218" s="67">
        <v>1.1574074074074073E-5</v>
      </c>
      <c r="F218" s="215" t="e">
        <f t="shared" si="11"/>
        <v>#N/A</v>
      </c>
      <c r="G218" t="str">
        <f>IF((ISERROR((VLOOKUP(B218,Calculation!C$3:C$2610,1,FALSE)))),"not entered","")</f>
        <v/>
      </c>
      <c r="H218" t="str">
        <f>IF(ISNA(VLOOKUP(D218,Calculation!$AI$12:$AI$88,1,FALSE)),"NO club name match","Club Name Match")</f>
        <v>NO club name match</v>
      </c>
    </row>
    <row r="219" spans="2:8" x14ac:dyDescent="0.2">
      <c r="B219" s="66" t="s">
        <v>5</v>
      </c>
      <c r="C219" s="67" t="str">
        <f t="shared" si="9"/>
        <v xml:space="preserve"> </v>
      </c>
      <c r="D219" s="64" t="str">
        <f t="shared" si="10"/>
        <v xml:space="preserve"> </v>
      </c>
      <c r="E219" s="67">
        <v>1.1574074074074073E-5</v>
      </c>
      <c r="F219" s="215" t="e">
        <f t="shared" si="11"/>
        <v>#N/A</v>
      </c>
      <c r="G219" t="str">
        <f>IF((ISERROR((VLOOKUP(B219,Calculation!C$3:C$2610,1,FALSE)))),"not entered","")</f>
        <v/>
      </c>
      <c r="H219" t="str">
        <f>IF(ISNA(VLOOKUP(D219,Calculation!$AI$12:$AI$88,1,FALSE)),"NO club name match","Club Name Match")</f>
        <v>NO club name match</v>
      </c>
    </row>
    <row r="220" spans="2:8" x14ac:dyDescent="0.2">
      <c r="B220" s="66" t="s">
        <v>5</v>
      </c>
      <c r="C220" s="67" t="str">
        <f t="shared" si="9"/>
        <v xml:space="preserve"> </v>
      </c>
      <c r="D220" s="64" t="str">
        <f t="shared" si="10"/>
        <v xml:space="preserve"> </v>
      </c>
      <c r="E220" s="67">
        <v>1.1574074074074073E-5</v>
      </c>
      <c r="F220" s="215" t="e">
        <f t="shared" si="11"/>
        <v>#N/A</v>
      </c>
      <c r="G220" t="str">
        <f>IF((ISERROR((VLOOKUP(B220,Calculation!C$3:C$2610,1,FALSE)))),"not entered","")</f>
        <v/>
      </c>
      <c r="H220" t="str">
        <f>IF(ISNA(VLOOKUP(D220,Calculation!$AI$12:$AI$88,1,FALSE)),"NO club name match","Club Name Match")</f>
        <v>NO club name match</v>
      </c>
    </row>
    <row r="221" spans="2:8" x14ac:dyDescent="0.2">
      <c r="B221" s="66" t="s">
        <v>5</v>
      </c>
      <c r="C221" s="67" t="str">
        <f t="shared" si="9"/>
        <v xml:space="preserve"> </v>
      </c>
      <c r="D221" s="64" t="str">
        <f t="shared" si="10"/>
        <v xml:space="preserve"> </v>
      </c>
      <c r="E221" s="67">
        <v>1.1574074074074073E-5</v>
      </c>
      <c r="F221" s="215" t="e">
        <f t="shared" si="11"/>
        <v>#N/A</v>
      </c>
      <c r="G221" t="str">
        <f>IF((ISERROR((VLOOKUP(B221,Calculation!C$3:C$2610,1,FALSE)))),"not entered","")</f>
        <v/>
      </c>
      <c r="H221" t="str">
        <f>IF(ISNA(VLOOKUP(D221,Calculation!$AI$12:$AI$88,1,FALSE)),"NO club name match","Club Name Match")</f>
        <v>NO club name match</v>
      </c>
    </row>
    <row r="222" spans="2:8" x14ac:dyDescent="0.2">
      <c r="B222" s="66" t="s">
        <v>5</v>
      </c>
      <c r="C222" s="67" t="str">
        <f t="shared" si="9"/>
        <v xml:space="preserve"> </v>
      </c>
      <c r="D222" s="64" t="str">
        <f t="shared" si="10"/>
        <v xml:space="preserve"> </v>
      </c>
      <c r="E222" s="67">
        <v>1.1574074074074073E-5</v>
      </c>
      <c r="F222" s="215" t="e">
        <f t="shared" si="11"/>
        <v>#N/A</v>
      </c>
      <c r="G222" t="str">
        <f>IF((ISERROR((VLOOKUP(B222,Calculation!C$3:C$2610,1,FALSE)))),"not entered","")</f>
        <v/>
      </c>
      <c r="H222" t="str">
        <f>IF(ISNA(VLOOKUP(D222,Calculation!$AI$12:$AI$88,1,FALSE)),"NO club name match","Club Name Match")</f>
        <v>NO club name match</v>
      </c>
    </row>
    <row r="223" spans="2:8" x14ac:dyDescent="0.2">
      <c r="B223" s="66" t="s">
        <v>5</v>
      </c>
      <c r="C223" s="67" t="str">
        <f t="shared" si="9"/>
        <v xml:space="preserve"> </v>
      </c>
      <c r="D223" s="64" t="str">
        <f t="shared" si="10"/>
        <v xml:space="preserve"> </v>
      </c>
      <c r="E223" s="67">
        <v>1.1574074074074073E-5</v>
      </c>
      <c r="F223" s="215" t="e">
        <f t="shared" si="11"/>
        <v>#N/A</v>
      </c>
      <c r="G223" t="str">
        <f>IF((ISERROR((VLOOKUP(B223,Calculation!C$3:C$2610,1,FALSE)))),"not entered","")</f>
        <v/>
      </c>
      <c r="H223" t="str">
        <f>IF(ISNA(VLOOKUP(D223,Calculation!$AI$12:$AI$88,1,FALSE)),"NO club name match","Club Name Match")</f>
        <v>NO club name match</v>
      </c>
    </row>
    <row r="224" spans="2:8" x14ac:dyDescent="0.2">
      <c r="B224" s="66" t="s">
        <v>5</v>
      </c>
      <c r="C224" s="67" t="str">
        <f t="shared" si="9"/>
        <v xml:space="preserve"> </v>
      </c>
      <c r="D224" s="64" t="str">
        <f t="shared" si="10"/>
        <v xml:space="preserve"> </v>
      </c>
      <c r="E224" s="67">
        <v>1.1574074074074073E-5</v>
      </c>
      <c r="F224" s="215" t="e">
        <f t="shared" si="11"/>
        <v>#N/A</v>
      </c>
      <c r="G224" t="str">
        <f>IF((ISERROR((VLOOKUP(B224,Calculation!C$3:C$2610,1,FALSE)))),"not entered","")</f>
        <v/>
      </c>
      <c r="H224" t="str">
        <f>IF(ISNA(VLOOKUP(D224,Calculation!$AI$12:$AI$88,1,FALSE)),"NO club name match","Club Name Match")</f>
        <v>NO club name match</v>
      </c>
    </row>
    <row r="225" spans="2:8" x14ac:dyDescent="0.2">
      <c r="B225" s="66" t="s">
        <v>5</v>
      </c>
      <c r="C225" s="67" t="str">
        <f t="shared" si="9"/>
        <v xml:space="preserve"> </v>
      </c>
      <c r="D225" s="64" t="str">
        <f t="shared" si="10"/>
        <v xml:space="preserve"> </v>
      </c>
      <c r="E225" s="67">
        <v>1.1574074074074073E-5</v>
      </c>
      <c r="F225" s="215" t="e">
        <f t="shared" si="11"/>
        <v>#N/A</v>
      </c>
      <c r="G225" t="str">
        <f>IF((ISERROR((VLOOKUP(B225,Calculation!C$3:C$2610,1,FALSE)))),"not entered","")</f>
        <v/>
      </c>
      <c r="H225" t="str">
        <f>IF(ISNA(VLOOKUP(D225,Calculation!$AI$12:$AI$88,1,FALSE)),"NO club name match","Club Name Match")</f>
        <v>NO club name match</v>
      </c>
    </row>
    <row r="226" spans="2:8" x14ac:dyDescent="0.2">
      <c r="B226" s="66" t="s">
        <v>5</v>
      </c>
      <c r="C226" s="67" t="str">
        <f t="shared" si="9"/>
        <v xml:space="preserve"> </v>
      </c>
      <c r="D226" s="64" t="str">
        <f t="shared" si="10"/>
        <v xml:space="preserve"> </v>
      </c>
      <c r="E226" s="67">
        <v>1.1574074074074073E-5</v>
      </c>
      <c r="F226" s="215" t="e">
        <f t="shared" si="11"/>
        <v>#N/A</v>
      </c>
      <c r="G226" t="str">
        <f>IF((ISERROR((VLOOKUP(B226,Calculation!C$3:C$2610,1,FALSE)))),"not entered","")</f>
        <v/>
      </c>
      <c r="H226" t="str">
        <f>IF(ISNA(VLOOKUP(D226,Calculation!$AI$12:$AI$88,1,FALSE)),"NO club name match","Club Name Match")</f>
        <v>NO club name match</v>
      </c>
    </row>
    <row r="227" spans="2:8" x14ac:dyDescent="0.2">
      <c r="B227" s="66" t="s">
        <v>5</v>
      </c>
      <c r="C227" s="67" t="str">
        <f t="shared" si="9"/>
        <v xml:space="preserve"> </v>
      </c>
      <c r="D227" s="64" t="str">
        <f t="shared" si="10"/>
        <v xml:space="preserve"> </v>
      </c>
      <c r="E227" s="67">
        <v>1.1574074074074073E-5</v>
      </c>
      <c r="F227" s="215" t="e">
        <f t="shared" si="11"/>
        <v>#N/A</v>
      </c>
      <c r="G227" t="str">
        <f>IF((ISERROR((VLOOKUP(B227,Calculation!C$3:C$2610,1,FALSE)))),"not entered","")</f>
        <v/>
      </c>
      <c r="H227" t="str">
        <f>IF(ISNA(VLOOKUP(D227,Calculation!$AI$12:$AI$88,1,FALSE)),"NO club name match","Club Name Match")</f>
        <v>NO club name match</v>
      </c>
    </row>
    <row r="228" spans="2:8" x14ac:dyDescent="0.2">
      <c r="B228" s="66" t="s">
        <v>5</v>
      </c>
      <c r="C228" s="67" t="str">
        <f t="shared" si="9"/>
        <v xml:space="preserve"> </v>
      </c>
      <c r="D228" s="64" t="str">
        <f t="shared" si="10"/>
        <v xml:space="preserve"> </v>
      </c>
      <c r="E228" s="67">
        <v>1.1574074074074073E-5</v>
      </c>
      <c r="F228" s="215" t="e">
        <f t="shared" si="11"/>
        <v>#N/A</v>
      </c>
      <c r="G228" t="str">
        <f>IF((ISERROR((VLOOKUP(B228,Calculation!C$3:C$2610,1,FALSE)))),"not entered","")</f>
        <v/>
      </c>
      <c r="H228" t="str">
        <f>IF(ISNA(VLOOKUP(D228,Calculation!$AI$12:$AI$88,1,FALSE)),"NO club name match","Club Name Match")</f>
        <v>NO club name match</v>
      </c>
    </row>
    <row r="229" spans="2:8" x14ac:dyDescent="0.2">
      <c r="B229" s="66" t="s">
        <v>5</v>
      </c>
      <c r="C229" s="67" t="str">
        <f t="shared" si="9"/>
        <v xml:space="preserve"> </v>
      </c>
      <c r="D229" s="64" t="str">
        <f t="shared" si="10"/>
        <v xml:space="preserve"> </v>
      </c>
      <c r="E229" s="67">
        <v>1.1574074074074073E-5</v>
      </c>
      <c r="F229" s="215" t="e">
        <f t="shared" si="11"/>
        <v>#N/A</v>
      </c>
      <c r="G229" t="str">
        <f>IF((ISERROR((VLOOKUP(B229,Calculation!C$3:C$2610,1,FALSE)))),"not entered","")</f>
        <v/>
      </c>
      <c r="H229" t="str">
        <f>IF(ISNA(VLOOKUP(D229,Calculation!$AI$12:$AI$88,1,FALSE)),"NO club name match","Club Name Match")</f>
        <v>NO club name match</v>
      </c>
    </row>
    <row r="230" spans="2:8" x14ac:dyDescent="0.2">
      <c r="B230" s="66" t="s">
        <v>5</v>
      </c>
      <c r="C230" s="67" t="str">
        <f t="shared" si="9"/>
        <v xml:space="preserve"> </v>
      </c>
      <c r="D230" s="64" t="str">
        <f t="shared" si="10"/>
        <v xml:space="preserve"> </v>
      </c>
      <c r="E230" s="67">
        <v>1.1574074074074073E-5</v>
      </c>
      <c r="F230" s="215" t="e">
        <f t="shared" si="11"/>
        <v>#N/A</v>
      </c>
      <c r="G230" t="str">
        <f>IF((ISERROR((VLOOKUP(B230,Calculation!C$3:C$2610,1,FALSE)))),"not entered","")</f>
        <v/>
      </c>
      <c r="H230" t="str">
        <f>IF(ISNA(VLOOKUP(D230,Calculation!$AI$12:$AI$88,1,FALSE)),"NO club name match","Club Name Match")</f>
        <v>NO club name match</v>
      </c>
    </row>
    <row r="231" spans="2:8" x14ac:dyDescent="0.2">
      <c r="B231" s="66" t="s">
        <v>5</v>
      </c>
      <c r="C231" s="67" t="str">
        <f t="shared" si="9"/>
        <v xml:space="preserve"> </v>
      </c>
      <c r="D231" s="64" t="str">
        <f t="shared" si="10"/>
        <v xml:space="preserve"> </v>
      </c>
      <c r="E231" s="67">
        <v>1.1574074074074073E-5</v>
      </c>
      <c r="F231" s="215" t="e">
        <f t="shared" si="11"/>
        <v>#N/A</v>
      </c>
      <c r="G231" t="str">
        <f>IF((ISERROR((VLOOKUP(B231,Calculation!C$3:C$2610,1,FALSE)))),"not entered","")</f>
        <v/>
      </c>
      <c r="H231" t="str">
        <f>IF(ISNA(VLOOKUP(D231,Calculation!$AI$12:$AI$88,1,FALSE)),"NO club name match","Club Name Match")</f>
        <v>NO club name match</v>
      </c>
    </row>
    <row r="232" spans="2:8" x14ac:dyDescent="0.2">
      <c r="B232" s="66" t="s">
        <v>5</v>
      </c>
      <c r="C232" s="67" t="str">
        <f t="shared" si="9"/>
        <v xml:space="preserve"> </v>
      </c>
      <c r="D232" s="64" t="str">
        <f t="shared" si="10"/>
        <v xml:space="preserve"> </v>
      </c>
      <c r="E232" s="67">
        <v>1.1574074074074073E-5</v>
      </c>
      <c r="F232" s="215" t="e">
        <f t="shared" si="11"/>
        <v>#N/A</v>
      </c>
      <c r="G232" t="str">
        <f>IF((ISERROR((VLOOKUP(B232,Calculation!C$3:C$2610,1,FALSE)))),"not entered","")</f>
        <v/>
      </c>
      <c r="H232" t="str">
        <f>IF(ISNA(VLOOKUP(D232,Calculation!$AI$12:$AI$88,1,FALSE)),"NO club name match","Club Name Match")</f>
        <v>NO club name match</v>
      </c>
    </row>
    <row r="233" spans="2:8" x14ac:dyDescent="0.2">
      <c r="B233" s="66" t="s">
        <v>5</v>
      </c>
      <c r="C233" s="67" t="str">
        <f t="shared" si="9"/>
        <v xml:space="preserve"> </v>
      </c>
      <c r="D233" s="64" t="str">
        <f t="shared" si="10"/>
        <v xml:space="preserve"> </v>
      </c>
      <c r="E233" s="67">
        <v>1.1574074074074073E-5</v>
      </c>
      <c r="F233" s="215" t="e">
        <f t="shared" si="11"/>
        <v>#N/A</v>
      </c>
      <c r="G233" t="str">
        <f>IF((ISERROR((VLOOKUP(B233,Calculation!C$3:C$2610,1,FALSE)))),"not entered","")</f>
        <v/>
      </c>
      <c r="H233" t="str">
        <f>IF(ISNA(VLOOKUP(D233,Calculation!$AI$12:$AI$88,1,FALSE)),"NO club name match","Club Name Match")</f>
        <v>NO club name match</v>
      </c>
    </row>
    <row r="234" spans="2:8" x14ac:dyDescent="0.2">
      <c r="B234" s="66" t="s">
        <v>5</v>
      </c>
      <c r="C234" s="67" t="str">
        <f t="shared" si="9"/>
        <v xml:space="preserve"> </v>
      </c>
      <c r="D234" s="64" t="str">
        <f t="shared" si="10"/>
        <v xml:space="preserve"> </v>
      </c>
      <c r="E234" s="67">
        <v>1.1574074074074073E-5</v>
      </c>
      <c r="F234" s="215" t="e">
        <f t="shared" si="11"/>
        <v>#N/A</v>
      </c>
      <c r="G234" t="str">
        <f>IF((ISERROR((VLOOKUP(B234,Calculation!C$3:C$2610,1,FALSE)))),"not entered","")</f>
        <v/>
      </c>
      <c r="H234" t="str">
        <f>IF(ISNA(VLOOKUP(D234,Calculation!$AI$12:$AI$88,1,FALSE)),"NO club name match","Club Name Match")</f>
        <v>NO club name match</v>
      </c>
    </row>
    <row r="235" spans="2:8" x14ac:dyDescent="0.2">
      <c r="B235" s="66" t="s">
        <v>5</v>
      </c>
      <c r="C235" s="67" t="str">
        <f t="shared" si="9"/>
        <v xml:space="preserve"> </v>
      </c>
      <c r="D235" s="64" t="str">
        <f t="shared" si="10"/>
        <v xml:space="preserve"> </v>
      </c>
      <c r="E235" s="67">
        <v>1.1574074074074073E-5</v>
      </c>
      <c r="F235" s="215" t="e">
        <f t="shared" si="11"/>
        <v>#N/A</v>
      </c>
      <c r="G235" t="str">
        <f>IF((ISERROR((VLOOKUP(B235,Calculation!C$3:C$2610,1,FALSE)))),"not entered","")</f>
        <v/>
      </c>
      <c r="H235" t="str">
        <f>IF(ISNA(VLOOKUP(D235,Calculation!$AI$12:$AI$88,1,FALSE)),"NO club name match","Club Name Match")</f>
        <v>NO club name match</v>
      </c>
    </row>
    <row r="236" spans="2:8" x14ac:dyDescent="0.2">
      <c r="B236" s="66" t="s">
        <v>5</v>
      </c>
      <c r="C236" s="67" t="str">
        <f t="shared" si="9"/>
        <v xml:space="preserve"> </v>
      </c>
      <c r="D236" s="64" t="str">
        <f t="shared" si="10"/>
        <v xml:space="preserve"> </v>
      </c>
      <c r="E236" s="67">
        <v>1.1574074074074073E-5</v>
      </c>
      <c r="F236" s="215" t="e">
        <f t="shared" si="11"/>
        <v>#N/A</v>
      </c>
      <c r="G236" t="str">
        <f>IF((ISERROR((VLOOKUP(B236,Calculation!C$3:C$2610,1,FALSE)))),"not entered","")</f>
        <v/>
      </c>
      <c r="H236" t="str">
        <f>IF(ISNA(VLOOKUP(D236,Calculation!$AI$12:$AI$88,1,FALSE)),"NO club name match","Club Name Match")</f>
        <v>NO club name match</v>
      </c>
    </row>
    <row r="237" spans="2:8" x14ac:dyDescent="0.2">
      <c r="B237" s="66" t="s">
        <v>5</v>
      </c>
      <c r="C237" s="67" t="str">
        <f t="shared" si="9"/>
        <v xml:space="preserve"> </v>
      </c>
      <c r="D237" s="64" t="str">
        <f t="shared" si="10"/>
        <v xml:space="preserve"> </v>
      </c>
      <c r="E237" s="67">
        <v>1.1574074074074073E-5</v>
      </c>
      <c r="F237" s="215" t="e">
        <f t="shared" si="11"/>
        <v>#N/A</v>
      </c>
      <c r="G237" t="str">
        <f>IF((ISERROR((VLOOKUP(B237,Calculation!C$3:C$2610,1,FALSE)))),"not entered","")</f>
        <v/>
      </c>
      <c r="H237" t="str">
        <f>IF(ISNA(VLOOKUP(D237,Calculation!$AI$12:$AI$88,1,FALSE)),"NO club name match","Club Name Match")</f>
        <v>NO club name match</v>
      </c>
    </row>
    <row r="238" spans="2:8" x14ac:dyDescent="0.2">
      <c r="B238" s="66" t="s">
        <v>5</v>
      </c>
      <c r="C238" s="67" t="str">
        <f t="shared" si="9"/>
        <v xml:space="preserve"> </v>
      </c>
      <c r="D238" s="64" t="str">
        <f t="shared" si="10"/>
        <v xml:space="preserve"> </v>
      </c>
      <c r="E238" s="67">
        <v>1.1574074074074073E-5</v>
      </c>
      <c r="F238" s="215" t="e">
        <f t="shared" si="11"/>
        <v>#N/A</v>
      </c>
      <c r="G238" t="str">
        <f>IF((ISERROR((VLOOKUP(B238,Calculation!C$3:C$2610,1,FALSE)))),"not entered","")</f>
        <v/>
      </c>
      <c r="H238" t="str">
        <f>IF(ISNA(VLOOKUP(D238,Calculation!$AI$12:$AI$88,1,FALSE)),"NO club name match","Club Name Match")</f>
        <v>NO club name match</v>
      </c>
    </row>
    <row r="239" spans="2:8" x14ac:dyDescent="0.2">
      <c r="B239" s="66" t="s">
        <v>5</v>
      </c>
      <c r="C239" s="67" t="str">
        <f t="shared" si="9"/>
        <v xml:space="preserve"> </v>
      </c>
      <c r="D239" s="64" t="str">
        <f t="shared" si="10"/>
        <v xml:space="preserve"> </v>
      </c>
      <c r="E239" s="67">
        <v>1.1574074074074073E-5</v>
      </c>
      <c r="F239" s="215" t="e">
        <f t="shared" si="11"/>
        <v>#N/A</v>
      </c>
      <c r="G239" t="str">
        <f>IF((ISERROR((VLOOKUP(B239,Calculation!C$3:C$2610,1,FALSE)))),"not entered","")</f>
        <v/>
      </c>
      <c r="H239" t="str">
        <f>IF(ISNA(VLOOKUP(D239,Calculation!$AI$12:$AI$88,1,FALSE)),"NO club name match","Club Name Match")</f>
        <v>NO club name match</v>
      </c>
    </row>
    <row r="240" spans="2:8" x14ac:dyDescent="0.2">
      <c r="B240" s="66" t="s">
        <v>5</v>
      </c>
      <c r="C240" s="67" t="str">
        <f t="shared" si="9"/>
        <v xml:space="preserve"> </v>
      </c>
      <c r="D240" s="64" t="str">
        <f t="shared" si="10"/>
        <v xml:space="preserve"> </v>
      </c>
      <c r="E240" s="67">
        <v>1.1574074074074073E-5</v>
      </c>
      <c r="F240" s="215" t="e">
        <f t="shared" si="11"/>
        <v>#N/A</v>
      </c>
      <c r="G240" t="str">
        <f>IF((ISERROR((VLOOKUP(B240,Calculation!C$3:C$2610,1,FALSE)))),"not entered","")</f>
        <v/>
      </c>
      <c r="H240" t="str">
        <f>IF(ISNA(VLOOKUP(D240,Calculation!$AI$12:$AI$88,1,FALSE)),"NO club name match","Club Name Match")</f>
        <v>NO club name match</v>
      </c>
    </row>
    <row r="241" spans="2:8" x14ac:dyDescent="0.2">
      <c r="B241" s="66" t="s">
        <v>5</v>
      </c>
      <c r="C241" s="67" t="str">
        <f t="shared" si="9"/>
        <v xml:space="preserve"> </v>
      </c>
      <c r="D241" s="64" t="str">
        <f t="shared" si="10"/>
        <v xml:space="preserve"> </v>
      </c>
      <c r="E241" s="67">
        <v>1.1574074074074073E-5</v>
      </c>
      <c r="F241" s="215" t="e">
        <f t="shared" si="11"/>
        <v>#N/A</v>
      </c>
      <c r="G241" t="str">
        <f>IF((ISERROR((VLOOKUP(B241,Calculation!C$3:C$2610,1,FALSE)))),"not entered","")</f>
        <v/>
      </c>
      <c r="H241" t="str">
        <f>IF(ISNA(VLOOKUP(D241,Calculation!$AI$12:$AI$88,1,FALSE)),"NO club name match","Club Name Match")</f>
        <v>NO club name match</v>
      </c>
    </row>
    <row r="242" spans="2:8" x14ac:dyDescent="0.2">
      <c r="B242" s="66" t="s">
        <v>5</v>
      </c>
      <c r="C242" s="67" t="str">
        <f t="shared" si="9"/>
        <v xml:space="preserve"> </v>
      </c>
      <c r="D242" s="64" t="str">
        <f t="shared" si="10"/>
        <v xml:space="preserve"> </v>
      </c>
      <c r="E242" s="67">
        <v>1.1574074074074073E-5</v>
      </c>
      <c r="F242" s="215" t="e">
        <f t="shared" si="11"/>
        <v>#N/A</v>
      </c>
      <c r="G242" t="str">
        <f>IF((ISERROR((VLOOKUP(B242,Calculation!C$3:C$2610,1,FALSE)))),"not entered","")</f>
        <v/>
      </c>
      <c r="H242" t="str">
        <f>IF(ISNA(VLOOKUP(D242,Calculation!$AI$12:$AI$88,1,FALSE)),"NO club name match","Club Name Match")</f>
        <v>NO club name match</v>
      </c>
    </row>
    <row r="243" spans="2:8" x14ac:dyDescent="0.2">
      <c r="B243" s="66" t="s">
        <v>5</v>
      </c>
      <c r="C243" s="67" t="str">
        <f t="shared" si="9"/>
        <v xml:space="preserve"> </v>
      </c>
      <c r="D243" s="64" t="str">
        <f t="shared" si="10"/>
        <v xml:space="preserve"> </v>
      </c>
      <c r="E243" s="67">
        <v>1.1574074074074073E-5</v>
      </c>
      <c r="F243" s="215" t="e">
        <f t="shared" si="11"/>
        <v>#N/A</v>
      </c>
      <c r="G243" t="str">
        <f>IF((ISERROR((VLOOKUP(B243,Calculation!C$3:C$2610,1,FALSE)))),"not entered","")</f>
        <v/>
      </c>
      <c r="H243" t="str">
        <f>IF(ISNA(VLOOKUP(D243,Calculation!$AI$12:$AI$88,1,FALSE)),"NO club name match","Club Name Match")</f>
        <v>NO club name match</v>
      </c>
    </row>
    <row r="244" spans="2:8" x14ac:dyDescent="0.2">
      <c r="B244" s="66" t="s">
        <v>5</v>
      </c>
      <c r="C244" s="67" t="str">
        <f t="shared" si="9"/>
        <v xml:space="preserve"> </v>
      </c>
      <c r="D244" s="64" t="str">
        <f t="shared" si="10"/>
        <v xml:space="preserve"> </v>
      </c>
      <c r="E244" s="67">
        <v>1.1574074074074073E-5</v>
      </c>
      <c r="F244" s="215" t="e">
        <f t="shared" si="11"/>
        <v>#N/A</v>
      </c>
      <c r="G244" t="str">
        <f>IF((ISERROR((VLOOKUP(B244,Calculation!C$3:C$2610,1,FALSE)))),"not entered","")</f>
        <v/>
      </c>
      <c r="H244" t="str">
        <f>IF(ISNA(VLOOKUP(D244,Calculation!$AI$12:$AI$88,1,FALSE)),"NO club name match","Club Name Match")</f>
        <v>NO club name match</v>
      </c>
    </row>
    <row r="245" spans="2:8" x14ac:dyDescent="0.2">
      <c r="B245" s="66" t="s">
        <v>5</v>
      </c>
      <c r="C245" s="67" t="str">
        <f t="shared" si="9"/>
        <v xml:space="preserve"> </v>
      </c>
      <c r="D245" s="64" t="str">
        <f t="shared" si="10"/>
        <v xml:space="preserve"> </v>
      </c>
      <c r="E245" s="67">
        <v>1.1574074074074073E-5</v>
      </c>
      <c r="F245" s="215" t="e">
        <f t="shared" si="11"/>
        <v>#N/A</v>
      </c>
      <c r="G245" t="str">
        <f>IF((ISERROR((VLOOKUP(B245,Calculation!C$3:C$2610,1,FALSE)))),"not entered","")</f>
        <v/>
      </c>
      <c r="H245" t="str">
        <f>IF(ISNA(VLOOKUP(D245,Calculation!$AI$12:$AI$88,1,FALSE)),"NO club name match","Club Name Match")</f>
        <v>NO club name match</v>
      </c>
    </row>
    <row r="246" spans="2:8" x14ac:dyDescent="0.2">
      <c r="B246" s="66" t="s">
        <v>5</v>
      </c>
      <c r="C246" s="67" t="str">
        <f t="shared" si="9"/>
        <v xml:space="preserve"> </v>
      </c>
      <c r="D246" s="64" t="str">
        <f t="shared" si="10"/>
        <v xml:space="preserve"> </v>
      </c>
      <c r="E246" s="67">
        <v>1.1574074074074073E-5</v>
      </c>
      <c r="F246" s="215" t="e">
        <f t="shared" si="11"/>
        <v>#N/A</v>
      </c>
      <c r="G246" t="str">
        <f>IF((ISERROR((VLOOKUP(B246,Calculation!C$3:C$2610,1,FALSE)))),"not entered","")</f>
        <v/>
      </c>
      <c r="H246" t="str">
        <f>IF(ISNA(VLOOKUP(D246,Calculation!$AI$12:$AI$88,1,FALSE)),"NO club name match","Club Name Match")</f>
        <v>NO club name match</v>
      </c>
    </row>
    <row r="247" spans="2:8" x14ac:dyDescent="0.2">
      <c r="B247" s="66" t="s">
        <v>5</v>
      </c>
      <c r="C247" s="67" t="str">
        <f t="shared" si="9"/>
        <v xml:space="preserve"> </v>
      </c>
      <c r="D247" s="64" t="str">
        <f t="shared" si="10"/>
        <v xml:space="preserve"> </v>
      </c>
      <c r="E247" s="67">
        <v>1.1574074074074073E-5</v>
      </c>
      <c r="F247" s="215" t="e">
        <f t="shared" si="11"/>
        <v>#N/A</v>
      </c>
      <c r="G247" t="str">
        <f>IF((ISERROR((VLOOKUP(B247,Calculation!C$3:C$2610,1,FALSE)))),"not entered","")</f>
        <v/>
      </c>
      <c r="H247" t="str">
        <f>IF(ISNA(VLOOKUP(D247,Calculation!$AI$12:$AI$88,1,FALSE)),"NO club name match","Club Name Match")</f>
        <v>NO club name match</v>
      </c>
    </row>
    <row r="248" spans="2:8" x14ac:dyDescent="0.2">
      <c r="B248" s="66" t="s">
        <v>5</v>
      </c>
      <c r="C248" s="67" t="str">
        <f t="shared" si="9"/>
        <v xml:space="preserve"> </v>
      </c>
      <c r="D248" s="64" t="str">
        <f t="shared" si="10"/>
        <v xml:space="preserve"> </v>
      </c>
      <c r="E248" s="67">
        <v>1.1574074074074073E-5</v>
      </c>
      <c r="F248" s="215" t="e">
        <f t="shared" si="11"/>
        <v>#N/A</v>
      </c>
      <c r="G248" t="str">
        <f>IF((ISERROR((VLOOKUP(B248,Calculation!C$3:C$2610,1,FALSE)))),"not entered","")</f>
        <v/>
      </c>
      <c r="H248" t="str">
        <f>IF(ISNA(VLOOKUP(D248,Calculation!$AI$12:$AI$88,1,FALSE)),"NO club name match","Club Name Match")</f>
        <v>NO club name match</v>
      </c>
    </row>
    <row r="249" spans="2:8" x14ac:dyDescent="0.2">
      <c r="B249" s="66" t="s">
        <v>5</v>
      </c>
      <c r="C249" s="67" t="str">
        <f t="shared" si="9"/>
        <v xml:space="preserve"> </v>
      </c>
      <c r="D249" s="64" t="str">
        <f t="shared" si="10"/>
        <v xml:space="preserve"> </v>
      </c>
      <c r="E249" s="67">
        <v>1.1574074074074073E-5</v>
      </c>
      <c r="F249" s="215" t="e">
        <f t="shared" si="11"/>
        <v>#N/A</v>
      </c>
      <c r="G249" t="str">
        <f>IF((ISERROR((VLOOKUP(B249,Calculation!C$3:C$2610,1,FALSE)))),"not entered","")</f>
        <v/>
      </c>
      <c r="H249" t="str">
        <f>IF(ISNA(VLOOKUP(D249,Calculation!$AI$12:$AI$88,1,FALSE)),"NO club name match","Club Name Match")</f>
        <v>NO club name match</v>
      </c>
    </row>
    <row r="250" spans="2:8" x14ac:dyDescent="0.2">
      <c r="B250" s="66" t="s">
        <v>5</v>
      </c>
      <c r="C250" s="67" t="str">
        <f t="shared" si="9"/>
        <v xml:space="preserve"> </v>
      </c>
      <c r="D250" s="64" t="str">
        <f t="shared" si="10"/>
        <v xml:space="preserve"> </v>
      </c>
      <c r="E250" s="67">
        <v>1.1574074074074073E-5</v>
      </c>
      <c r="F250" s="215" t="e">
        <f t="shared" si="11"/>
        <v>#N/A</v>
      </c>
      <c r="G250" t="str">
        <f>IF((ISERROR((VLOOKUP(B250,Calculation!C$3:C$2610,1,FALSE)))),"not entered","")</f>
        <v/>
      </c>
      <c r="H250" t="str">
        <f>IF(ISNA(VLOOKUP(D250,Calculation!$AI$12:$AI$88,1,FALSE)),"NO club name match","Club Name Match")</f>
        <v>NO club name match</v>
      </c>
    </row>
    <row r="251" spans="2:8" x14ac:dyDescent="0.2">
      <c r="B251" s="66" t="s">
        <v>5</v>
      </c>
      <c r="C251" s="67" t="str">
        <f t="shared" si="9"/>
        <v xml:space="preserve"> </v>
      </c>
      <c r="D251" s="64" t="str">
        <f t="shared" si="10"/>
        <v xml:space="preserve"> </v>
      </c>
      <c r="E251" s="67">
        <v>1.1574074074074073E-5</v>
      </c>
      <c r="F251" s="215" t="e">
        <f t="shared" si="11"/>
        <v>#N/A</v>
      </c>
      <c r="G251" t="str">
        <f>IF((ISERROR((VLOOKUP(B251,Calculation!C$3:C$2610,1,FALSE)))),"not entered","")</f>
        <v/>
      </c>
      <c r="H251" t="str">
        <f>IF(ISNA(VLOOKUP(D251,Calculation!$AI$12:$AI$88,1,FALSE)),"NO club name match","Club Name Match")</f>
        <v>NO club name match</v>
      </c>
    </row>
    <row r="252" spans="2:8" x14ac:dyDescent="0.2">
      <c r="B252" s="66" t="s">
        <v>5</v>
      </c>
      <c r="C252" s="67" t="str">
        <f t="shared" si="9"/>
        <v xml:space="preserve"> </v>
      </c>
      <c r="D252" s="64" t="str">
        <f t="shared" si="10"/>
        <v xml:space="preserve"> </v>
      </c>
      <c r="E252" s="67">
        <v>1.1574074074074073E-5</v>
      </c>
      <c r="F252" s="215" t="e">
        <f t="shared" si="11"/>
        <v>#N/A</v>
      </c>
      <c r="G252" t="str">
        <f>IF((ISERROR((VLOOKUP(B252,Calculation!C$3:C$2610,1,FALSE)))),"not entered","")</f>
        <v/>
      </c>
      <c r="H252" t="str">
        <f>IF(ISNA(VLOOKUP(D252,Calculation!$AI$12:$AI$88,1,FALSE)),"NO club name match","Club Name Match")</f>
        <v>NO club name match</v>
      </c>
    </row>
    <row r="253" spans="2:8" x14ac:dyDescent="0.2">
      <c r="B253" s="66" t="s">
        <v>5</v>
      </c>
      <c r="C253" s="67" t="str">
        <f t="shared" si="9"/>
        <v xml:space="preserve"> </v>
      </c>
      <c r="D253" s="64" t="str">
        <f t="shared" si="10"/>
        <v xml:space="preserve"> </v>
      </c>
      <c r="E253" s="67">
        <v>1.1574074074074073E-5</v>
      </c>
      <c r="F253" s="215" t="e">
        <f t="shared" si="11"/>
        <v>#N/A</v>
      </c>
      <c r="G253" t="str">
        <f>IF((ISERROR((VLOOKUP(B253,Calculation!C$3:C$2610,1,FALSE)))),"not entered","")</f>
        <v/>
      </c>
      <c r="H253" t="str">
        <f>IF(ISNA(VLOOKUP(D253,Calculation!$AI$12:$AI$88,1,FALSE)),"NO club name match","Club Name Match")</f>
        <v>NO club name match</v>
      </c>
    </row>
    <row r="254" spans="2:8" x14ac:dyDescent="0.2">
      <c r="B254" s="66" t="s">
        <v>5</v>
      </c>
      <c r="C254" s="67" t="str">
        <f t="shared" si="9"/>
        <v xml:space="preserve"> </v>
      </c>
      <c r="D254" s="64" t="str">
        <f t="shared" si="10"/>
        <v xml:space="preserve"> </v>
      </c>
      <c r="E254" s="67">
        <v>1.1574074074074073E-5</v>
      </c>
      <c r="F254" s="215" t="e">
        <f t="shared" si="11"/>
        <v>#N/A</v>
      </c>
      <c r="G254" t="str">
        <f>IF((ISERROR((VLOOKUP(B254,Calculation!C$3:C$2610,1,FALSE)))),"not entered","")</f>
        <v/>
      </c>
      <c r="H254" t="str">
        <f>IF(ISNA(VLOOKUP(D254,Calculation!$AI$12:$AI$88,1,FALSE)),"NO club name match","Club Name Match")</f>
        <v>NO club name match</v>
      </c>
    </row>
    <row r="255" spans="2:8" x14ac:dyDescent="0.2">
      <c r="B255" s="66" t="s">
        <v>5</v>
      </c>
      <c r="C255" s="67" t="str">
        <f t="shared" ref="C255:C318" si="12">VLOOKUP(B255,name,3,FALSE)</f>
        <v xml:space="preserve"> </v>
      </c>
      <c r="D255" s="64" t="str">
        <f t="shared" ref="D255:D318" si="13">VLOOKUP(B255,name,2,FALSE)</f>
        <v xml:space="preserve"> </v>
      </c>
      <c r="E255" s="67">
        <v>1.1574074074074073E-5</v>
      </c>
      <c r="F255" s="215" t="e">
        <f t="shared" si="11"/>
        <v>#N/A</v>
      </c>
      <c r="G255" t="str">
        <f>IF((ISERROR((VLOOKUP(B255,Calculation!C$3:C$2610,1,FALSE)))),"not entered","")</f>
        <v/>
      </c>
      <c r="H255" t="str">
        <f>IF(ISNA(VLOOKUP(D255,Calculation!$AI$12:$AI$88,1,FALSE)),"NO club name match","Club Name Match")</f>
        <v>NO club name match</v>
      </c>
    </row>
    <row r="256" spans="2:8" x14ac:dyDescent="0.2">
      <c r="B256" s="66" t="s">
        <v>5</v>
      </c>
      <c r="C256" s="67" t="str">
        <f t="shared" si="12"/>
        <v xml:space="preserve"> </v>
      </c>
      <c r="D256" s="64" t="str">
        <f t="shared" si="13"/>
        <v xml:space="preserve"> </v>
      </c>
      <c r="E256" s="67">
        <v>1.1574074074074073E-5</v>
      </c>
      <c r="F256" s="215" t="e">
        <f t="shared" si="11"/>
        <v>#N/A</v>
      </c>
      <c r="G256" t="str">
        <f>IF((ISERROR((VLOOKUP(B256,Calculation!C$3:C$2610,1,FALSE)))),"not entered","")</f>
        <v/>
      </c>
      <c r="H256" t="str">
        <f>IF(ISNA(VLOOKUP(D256,Calculation!$AI$12:$AI$88,1,FALSE)),"NO club name match","Club Name Match")</f>
        <v>NO club name match</v>
      </c>
    </row>
    <row r="257" spans="2:8" x14ac:dyDescent="0.2">
      <c r="B257" s="66" t="s">
        <v>5</v>
      </c>
      <c r="C257" s="67" t="str">
        <f t="shared" si="12"/>
        <v xml:space="preserve"> </v>
      </c>
      <c r="D257" s="64" t="str">
        <f t="shared" si="13"/>
        <v xml:space="preserve"> </v>
      </c>
      <c r="E257" s="67">
        <v>1.1574074074074073E-5</v>
      </c>
      <c r="F257" s="215" t="e">
        <f t="shared" si="11"/>
        <v>#N/A</v>
      </c>
      <c r="G257" t="str">
        <f>IF((ISERROR((VLOOKUP(B257,Calculation!C$3:C$2610,1,FALSE)))),"not entered","")</f>
        <v/>
      </c>
      <c r="H257" t="str">
        <f>IF(ISNA(VLOOKUP(D257,Calculation!$AI$12:$AI$88,1,FALSE)),"NO club name match","Club Name Match")</f>
        <v>NO club name match</v>
      </c>
    </row>
    <row r="258" spans="2:8" x14ac:dyDescent="0.2">
      <c r="B258" s="66" t="s">
        <v>5</v>
      </c>
      <c r="C258" s="67" t="str">
        <f t="shared" si="12"/>
        <v xml:space="preserve"> </v>
      </c>
      <c r="D258" s="64" t="str">
        <f t="shared" si="13"/>
        <v xml:space="preserve"> </v>
      </c>
      <c r="E258" s="67">
        <v>1.1574074074074073E-5</v>
      </c>
      <c r="F258" s="215" t="e">
        <f t="shared" si="11"/>
        <v>#N/A</v>
      </c>
      <c r="G258" t="str">
        <f>IF((ISERROR((VLOOKUP(B258,Calculation!C$3:C$2610,1,FALSE)))),"not entered","")</f>
        <v/>
      </c>
      <c r="H258" t="str">
        <f>IF(ISNA(VLOOKUP(D258,Calculation!$AI$12:$AI$88,1,FALSE)),"NO club name match","Club Name Match")</f>
        <v>NO club name match</v>
      </c>
    </row>
    <row r="259" spans="2:8" x14ac:dyDescent="0.2">
      <c r="B259" s="66" t="s">
        <v>5</v>
      </c>
      <c r="C259" s="67" t="str">
        <f t="shared" si="12"/>
        <v xml:space="preserve"> </v>
      </c>
      <c r="D259" s="64" t="str">
        <f t="shared" si="13"/>
        <v xml:space="preserve"> </v>
      </c>
      <c r="E259" s="67">
        <v>1.1574074074074073E-5</v>
      </c>
      <c r="F259" s="215" t="e">
        <f t="shared" si="11"/>
        <v>#N/A</v>
      </c>
      <c r="G259" t="str">
        <f>IF((ISERROR((VLOOKUP(B259,Calculation!C$3:C$2610,1,FALSE)))),"not entered","")</f>
        <v/>
      </c>
      <c r="H259" t="str">
        <f>IF(ISNA(VLOOKUP(D259,Calculation!$AI$12:$AI$88,1,FALSE)),"NO club name match","Club Name Match")</f>
        <v>NO club name match</v>
      </c>
    </row>
    <row r="260" spans="2:8" x14ac:dyDescent="0.2">
      <c r="B260" s="66" t="s">
        <v>5</v>
      </c>
      <c r="C260" s="67" t="str">
        <f t="shared" si="12"/>
        <v xml:space="preserve"> </v>
      </c>
      <c r="D260" s="64" t="str">
        <f t="shared" si="13"/>
        <v xml:space="preserve"> </v>
      </c>
      <c r="E260" s="67">
        <v>1.1574074074074073E-5</v>
      </c>
      <c r="F260" s="215" t="e">
        <f t="shared" si="11"/>
        <v>#N/A</v>
      </c>
      <c r="G260" t="str">
        <f>IF((ISERROR((VLOOKUP(B260,Calculation!C$3:C$2610,1,FALSE)))),"not entered","")</f>
        <v/>
      </c>
      <c r="H260" t="str">
        <f>IF(ISNA(VLOOKUP(D260,Calculation!$AI$12:$AI$88,1,FALSE)),"NO club name match","Club Name Match")</f>
        <v>NO club name match</v>
      </c>
    </row>
    <row r="261" spans="2:8" x14ac:dyDescent="0.2">
      <c r="B261" s="66" t="s">
        <v>5</v>
      </c>
      <c r="C261" s="67" t="str">
        <f t="shared" si="12"/>
        <v xml:space="preserve"> </v>
      </c>
      <c r="D261" s="64" t="str">
        <f t="shared" si="13"/>
        <v xml:space="preserve"> </v>
      </c>
      <c r="E261" s="67">
        <v>1.1574074074074073E-5</v>
      </c>
      <c r="F261" s="215" t="e">
        <f t="shared" si="11"/>
        <v>#N/A</v>
      </c>
      <c r="G261" t="str">
        <f>IF((ISERROR((VLOOKUP(B261,Calculation!C$3:C$2610,1,FALSE)))),"not entered","")</f>
        <v/>
      </c>
      <c r="H261" t="str">
        <f>IF(ISNA(VLOOKUP(D261,Calculation!$AI$12:$AI$88,1,FALSE)),"NO club name match","Club Name Match")</f>
        <v>NO club name match</v>
      </c>
    </row>
    <row r="262" spans="2:8" x14ac:dyDescent="0.2">
      <c r="B262" s="66" t="s">
        <v>5</v>
      </c>
      <c r="C262" s="67" t="str">
        <f t="shared" si="12"/>
        <v xml:space="preserve"> </v>
      </c>
      <c r="D262" s="64" t="str">
        <f t="shared" si="13"/>
        <v xml:space="preserve"> </v>
      </c>
      <c r="E262" s="67">
        <v>1.1574074074074073E-5</v>
      </c>
      <c r="F262" s="215" t="e">
        <f t="shared" ref="F262:F325" si="14">TRUNC((VLOOKUP(C262,C$4:E$5,3,FALSE))/(E262/10000))</f>
        <v>#N/A</v>
      </c>
      <c r="G262" t="str">
        <f>IF((ISERROR((VLOOKUP(B262,Calculation!C$3:C$2610,1,FALSE)))),"not entered","")</f>
        <v/>
      </c>
      <c r="H262" t="str">
        <f>IF(ISNA(VLOOKUP(D262,Calculation!$AI$12:$AI$88,1,FALSE)),"NO club name match","Club Name Match")</f>
        <v>NO club name match</v>
      </c>
    </row>
    <row r="263" spans="2:8" x14ac:dyDescent="0.2">
      <c r="B263" s="66" t="s">
        <v>5</v>
      </c>
      <c r="C263" s="67" t="str">
        <f t="shared" si="12"/>
        <v xml:space="preserve"> </v>
      </c>
      <c r="D263" s="64" t="str">
        <f t="shared" si="13"/>
        <v xml:space="preserve"> </v>
      </c>
      <c r="E263" s="67">
        <v>1.1574074074074073E-5</v>
      </c>
      <c r="F263" s="215" t="e">
        <f t="shared" si="14"/>
        <v>#N/A</v>
      </c>
      <c r="G263" t="str">
        <f>IF((ISERROR((VLOOKUP(B263,Calculation!C$3:C$2610,1,FALSE)))),"not entered","")</f>
        <v/>
      </c>
      <c r="H263" t="str">
        <f>IF(ISNA(VLOOKUP(D263,Calculation!$AI$12:$AI$88,1,FALSE)),"NO club name match","Club Name Match")</f>
        <v>NO club name match</v>
      </c>
    </row>
    <row r="264" spans="2:8" x14ac:dyDescent="0.2">
      <c r="B264" s="66" t="s">
        <v>5</v>
      </c>
      <c r="C264" s="67" t="str">
        <f t="shared" si="12"/>
        <v xml:space="preserve"> </v>
      </c>
      <c r="D264" s="64" t="str">
        <f t="shared" si="13"/>
        <v xml:space="preserve"> </v>
      </c>
      <c r="E264" s="67">
        <v>1.1574074074074073E-5</v>
      </c>
      <c r="F264" s="215" t="e">
        <f t="shared" si="14"/>
        <v>#N/A</v>
      </c>
      <c r="G264" t="str">
        <f>IF((ISERROR((VLOOKUP(B264,Calculation!C$3:C$2610,1,FALSE)))),"not entered","")</f>
        <v/>
      </c>
      <c r="H264" t="str">
        <f>IF(ISNA(VLOOKUP(D264,Calculation!$AI$12:$AI$88,1,FALSE)),"NO club name match","Club Name Match")</f>
        <v>NO club name match</v>
      </c>
    </row>
    <row r="265" spans="2:8" x14ac:dyDescent="0.2">
      <c r="B265" s="66" t="s">
        <v>5</v>
      </c>
      <c r="C265" s="67" t="str">
        <f t="shared" si="12"/>
        <v xml:space="preserve"> </v>
      </c>
      <c r="D265" s="64" t="str">
        <f t="shared" si="13"/>
        <v xml:space="preserve"> </v>
      </c>
      <c r="E265" s="67">
        <v>1.1574074074074073E-5</v>
      </c>
      <c r="F265" s="215" t="e">
        <f t="shared" si="14"/>
        <v>#N/A</v>
      </c>
      <c r="G265" t="str">
        <f>IF((ISERROR((VLOOKUP(B265,Calculation!C$3:C$2610,1,FALSE)))),"not entered","")</f>
        <v/>
      </c>
      <c r="H265" t="str">
        <f>IF(ISNA(VLOOKUP(D265,Calculation!$AI$12:$AI$88,1,FALSE)),"NO club name match","Club Name Match")</f>
        <v>NO club name match</v>
      </c>
    </row>
    <row r="266" spans="2:8" x14ac:dyDescent="0.2">
      <c r="B266" s="66" t="s">
        <v>5</v>
      </c>
      <c r="C266" s="67" t="str">
        <f t="shared" si="12"/>
        <v xml:space="preserve"> </v>
      </c>
      <c r="D266" s="64" t="str">
        <f t="shared" si="13"/>
        <v xml:space="preserve"> </v>
      </c>
      <c r="E266" s="67">
        <v>1.1574074074074073E-5</v>
      </c>
      <c r="F266" s="215" t="e">
        <f t="shared" si="14"/>
        <v>#N/A</v>
      </c>
      <c r="G266" t="str">
        <f>IF((ISERROR((VLOOKUP(B266,Calculation!C$3:C$2610,1,FALSE)))),"not entered","")</f>
        <v/>
      </c>
      <c r="H266" t="str">
        <f>IF(ISNA(VLOOKUP(D266,Calculation!$AI$12:$AI$88,1,FALSE)),"NO club name match","Club Name Match")</f>
        <v>NO club name match</v>
      </c>
    </row>
    <row r="267" spans="2:8" x14ac:dyDescent="0.2">
      <c r="B267" s="66" t="s">
        <v>5</v>
      </c>
      <c r="C267" s="67" t="str">
        <f t="shared" si="12"/>
        <v xml:space="preserve"> </v>
      </c>
      <c r="D267" s="64" t="str">
        <f t="shared" si="13"/>
        <v xml:space="preserve"> </v>
      </c>
      <c r="E267" s="67">
        <v>1.1574074074074073E-5</v>
      </c>
      <c r="F267" s="215" t="e">
        <f t="shared" si="14"/>
        <v>#N/A</v>
      </c>
      <c r="G267" t="str">
        <f>IF((ISERROR((VLOOKUP(B267,Calculation!C$3:C$2610,1,FALSE)))),"not entered","")</f>
        <v/>
      </c>
      <c r="H267" t="str">
        <f>IF(ISNA(VLOOKUP(D267,Calculation!$AI$12:$AI$88,1,FALSE)),"NO club name match","Club Name Match")</f>
        <v>NO club name match</v>
      </c>
    </row>
    <row r="268" spans="2:8" x14ac:dyDescent="0.2">
      <c r="B268" s="66" t="s">
        <v>5</v>
      </c>
      <c r="C268" s="67" t="str">
        <f t="shared" si="12"/>
        <v xml:space="preserve"> </v>
      </c>
      <c r="D268" s="64" t="str">
        <f t="shared" si="13"/>
        <v xml:space="preserve"> </v>
      </c>
      <c r="E268" s="67">
        <v>1.1574074074074073E-5</v>
      </c>
      <c r="F268" s="215" t="e">
        <f t="shared" si="14"/>
        <v>#N/A</v>
      </c>
      <c r="G268" t="str">
        <f>IF((ISERROR((VLOOKUP(B268,Calculation!C$3:C$2610,1,FALSE)))),"not entered","")</f>
        <v/>
      </c>
      <c r="H268" t="str">
        <f>IF(ISNA(VLOOKUP(D268,Calculation!$AI$12:$AI$88,1,FALSE)),"NO club name match","Club Name Match")</f>
        <v>NO club name match</v>
      </c>
    </row>
    <row r="269" spans="2:8" x14ac:dyDescent="0.2">
      <c r="B269" s="66" t="s">
        <v>5</v>
      </c>
      <c r="C269" s="67" t="str">
        <f t="shared" si="12"/>
        <v xml:space="preserve"> </v>
      </c>
      <c r="D269" s="64" t="str">
        <f t="shared" si="13"/>
        <v xml:space="preserve"> </v>
      </c>
      <c r="E269" s="67">
        <v>1.1574074074074073E-5</v>
      </c>
      <c r="F269" s="215" t="e">
        <f t="shared" si="14"/>
        <v>#N/A</v>
      </c>
      <c r="G269" t="str">
        <f>IF((ISERROR((VLOOKUP(B269,Calculation!C$3:C$2610,1,FALSE)))),"not entered","")</f>
        <v/>
      </c>
      <c r="H269" t="str">
        <f>IF(ISNA(VLOOKUP(D269,Calculation!$AI$12:$AI$88,1,FALSE)),"NO club name match","Club Name Match")</f>
        <v>NO club name match</v>
      </c>
    </row>
    <row r="270" spans="2:8" x14ac:dyDescent="0.2">
      <c r="B270" s="66" t="s">
        <v>5</v>
      </c>
      <c r="C270" s="67" t="str">
        <f t="shared" si="12"/>
        <v xml:space="preserve"> </v>
      </c>
      <c r="D270" s="64" t="str">
        <f t="shared" si="13"/>
        <v xml:space="preserve"> </v>
      </c>
      <c r="E270" s="67">
        <v>1.1574074074074073E-5</v>
      </c>
      <c r="F270" s="215" t="e">
        <f t="shared" si="14"/>
        <v>#N/A</v>
      </c>
      <c r="G270" t="str">
        <f>IF((ISERROR((VLOOKUP(B270,Calculation!C$3:C$2610,1,FALSE)))),"not entered","")</f>
        <v/>
      </c>
      <c r="H270" t="str">
        <f>IF(ISNA(VLOOKUP(D270,Calculation!$AI$12:$AI$88,1,FALSE)),"NO club name match","Club Name Match")</f>
        <v>NO club name match</v>
      </c>
    </row>
    <row r="271" spans="2:8" x14ac:dyDescent="0.2">
      <c r="B271" s="66" t="s">
        <v>5</v>
      </c>
      <c r="C271" s="67" t="str">
        <f t="shared" si="12"/>
        <v xml:space="preserve"> </v>
      </c>
      <c r="D271" s="64" t="str">
        <f t="shared" si="13"/>
        <v xml:space="preserve"> </v>
      </c>
      <c r="E271" s="67">
        <v>1.1574074074074073E-5</v>
      </c>
      <c r="F271" s="215" t="e">
        <f t="shared" si="14"/>
        <v>#N/A</v>
      </c>
      <c r="G271" t="str">
        <f>IF((ISERROR((VLOOKUP(B271,Calculation!C$3:C$2610,1,FALSE)))),"not entered","")</f>
        <v/>
      </c>
      <c r="H271" t="str">
        <f>IF(ISNA(VLOOKUP(D271,Calculation!$AI$12:$AI$88,1,FALSE)),"NO club name match","Club Name Match")</f>
        <v>NO club name match</v>
      </c>
    </row>
    <row r="272" spans="2:8" x14ac:dyDescent="0.2">
      <c r="B272" s="66" t="s">
        <v>5</v>
      </c>
      <c r="C272" s="67" t="str">
        <f t="shared" si="12"/>
        <v xml:space="preserve"> </v>
      </c>
      <c r="D272" s="64" t="str">
        <f t="shared" si="13"/>
        <v xml:space="preserve"> </v>
      </c>
      <c r="E272" s="67">
        <v>1.1574074074074073E-5</v>
      </c>
      <c r="F272" s="215" t="e">
        <f t="shared" si="14"/>
        <v>#N/A</v>
      </c>
      <c r="G272" t="str">
        <f>IF((ISERROR((VLOOKUP(B272,Calculation!C$3:C$2610,1,FALSE)))),"not entered","")</f>
        <v/>
      </c>
      <c r="H272" t="str">
        <f>IF(ISNA(VLOOKUP(D272,Calculation!$AI$12:$AI$88,1,FALSE)),"NO club name match","Club Name Match")</f>
        <v>NO club name match</v>
      </c>
    </row>
    <row r="273" spans="2:8" x14ac:dyDescent="0.2">
      <c r="B273" s="66" t="s">
        <v>5</v>
      </c>
      <c r="C273" s="67" t="str">
        <f t="shared" si="12"/>
        <v xml:space="preserve"> </v>
      </c>
      <c r="D273" s="64" t="str">
        <f t="shared" si="13"/>
        <v xml:space="preserve"> </v>
      </c>
      <c r="E273" s="67">
        <v>1.1574074074074073E-5</v>
      </c>
      <c r="F273" s="215" t="e">
        <f t="shared" si="14"/>
        <v>#N/A</v>
      </c>
      <c r="G273" t="str">
        <f>IF((ISERROR((VLOOKUP(B273,Calculation!C$3:C$2610,1,FALSE)))),"not entered","")</f>
        <v/>
      </c>
      <c r="H273" t="str">
        <f>IF(ISNA(VLOOKUP(D273,Calculation!$AI$12:$AI$88,1,FALSE)),"NO club name match","Club Name Match")</f>
        <v>NO club name match</v>
      </c>
    </row>
    <row r="274" spans="2:8" x14ac:dyDescent="0.2">
      <c r="B274" s="66" t="s">
        <v>5</v>
      </c>
      <c r="C274" s="67" t="str">
        <f t="shared" si="12"/>
        <v xml:space="preserve"> </v>
      </c>
      <c r="D274" s="64" t="str">
        <f t="shared" si="13"/>
        <v xml:space="preserve"> </v>
      </c>
      <c r="E274" s="67">
        <v>1.1574074074074073E-5</v>
      </c>
      <c r="F274" s="215" t="e">
        <f t="shared" si="14"/>
        <v>#N/A</v>
      </c>
      <c r="G274" t="str">
        <f>IF((ISERROR((VLOOKUP(B274,Calculation!C$3:C$2610,1,FALSE)))),"not entered","")</f>
        <v/>
      </c>
      <c r="H274" t="str">
        <f>IF(ISNA(VLOOKUP(D274,Calculation!$AI$12:$AI$88,1,FALSE)),"NO club name match","Club Name Match")</f>
        <v>NO club name match</v>
      </c>
    </row>
    <row r="275" spans="2:8" x14ac:dyDescent="0.2">
      <c r="B275" s="66" t="s">
        <v>5</v>
      </c>
      <c r="C275" s="67" t="str">
        <f t="shared" si="12"/>
        <v xml:space="preserve"> </v>
      </c>
      <c r="D275" s="64" t="str">
        <f t="shared" si="13"/>
        <v xml:space="preserve"> </v>
      </c>
      <c r="E275" s="67">
        <v>1.1574074074074073E-5</v>
      </c>
      <c r="F275" s="215" t="e">
        <f t="shared" si="14"/>
        <v>#N/A</v>
      </c>
      <c r="G275" t="str">
        <f>IF((ISERROR((VLOOKUP(B275,Calculation!C$3:C$2610,1,FALSE)))),"not entered","")</f>
        <v/>
      </c>
      <c r="H275" t="str">
        <f>IF(ISNA(VLOOKUP(D275,Calculation!$AI$12:$AI$88,1,FALSE)),"NO club name match","Club Name Match")</f>
        <v>NO club name match</v>
      </c>
    </row>
    <row r="276" spans="2:8" x14ac:dyDescent="0.2">
      <c r="B276" s="66" t="s">
        <v>5</v>
      </c>
      <c r="C276" s="67" t="str">
        <f t="shared" si="12"/>
        <v xml:space="preserve"> </v>
      </c>
      <c r="D276" s="64" t="str">
        <f t="shared" si="13"/>
        <v xml:space="preserve"> </v>
      </c>
      <c r="E276" s="67">
        <v>1.1574074074074073E-5</v>
      </c>
      <c r="F276" s="215" t="e">
        <f t="shared" si="14"/>
        <v>#N/A</v>
      </c>
      <c r="G276" t="str">
        <f>IF((ISERROR((VLOOKUP(B276,Calculation!C$3:C$2610,1,FALSE)))),"not entered","")</f>
        <v/>
      </c>
      <c r="H276" t="str">
        <f>IF(ISNA(VLOOKUP(D276,Calculation!$AI$12:$AI$88,1,FALSE)),"NO club name match","Club Name Match")</f>
        <v>NO club name match</v>
      </c>
    </row>
    <row r="277" spans="2:8" x14ac:dyDescent="0.2">
      <c r="B277" s="66" t="s">
        <v>5</v>
      </c>
      <c r="C277" s="67" t="str">
        <f t="shared" si="12"/>
        <v xml:space="preserve"> </v>
      </c>
      <c r="D277" s="64" t="str">
        <f t="shared" si="13"/>
        <v xml:space="preserve"> </v>
      </c>
      <c r="E277" s="67">
        <v>1.1574074074074073E-5</v>
      </c>
      <c r="F277" s="215" t="e">
        <f t="shared" si="14"/>
        <v>#N/A</v>
      </c>
      <c r="G277" t="str">
        <f>IF((ISERROR((VLOOKUP(B277,Calculation!C$3:C$2610,1,FALSE)))),"not entered","")</f>
        <v/>
      </c>
      <c r="H277" t="str">
        <f>IF(ISNA(VLOOKUP(D277,Calculation!$AI$12:$AI$88,1,FALSE)),"NO club name match","Club Name Match")</f>
        <v>NO club name match</v>
      </c>
    </row>
    <row r="278" spans="2:8" x14ac:dyDescent="0.2">
      <c r="B278" s="66" t="s">
        <v>5</v>
      </c>
      <c r="C278" s="67" t="str">
        <f t="shared" si="12"/>
        <v xml:space="preserve"> </v>
      </c>
      <c r="D278" s="64" t="str">
        <f t="shared" si="13"/>
        <v xml:space="preserve"> </v>
      </c>
      <c r="E278" s="67">
        <v>1.1574074074074073E-5</v>
      </c>
      <c r="F278" s="215" t="e">
        <f t="shared" si="14"/>
        <v>#N/A</v>
      </c>
      <c r="G278" t="str">
        <f>IF((ISERROR((VLOOKUP(B278,Calculation!C$3:C$2610,1,FALSE)))),"not entered","")</f>
        <v/>
      </c>
      <c r="H278" t="str">
        <f>IF(ISNA(VLOOKUP(D278,Calculation!$AI$12:$AI$88,1,FALSE)),"NO club name match","Club Name Match")</f>
        <v>NO club name match</v>
      </c>
    </row>
    <row r="279" spans="2:8" x14ac:dyDescent="0.2">
      <c r="B279" s="66" t="s">
        <v>5</v>
      </c>
      <c r="C279" s="67" t="str">
        <f t="shared" si="12"/>
        <v xml:space="preserve"> </v>
      </c>
      <c r="D279" s="64" t="str">
        <f t="shared" si="13"/>
        <v xml:space="preserve"> </v>
      </c>
      <c r="E279" s="67">
        <v>1.1574074074074073E-5</v>
      </c>
      <c r="F279" s="215" t="e">
        <f t="shared" si="14"/>
        <v>#N/A</v>
      </c>
      <c r="G279" t="str">
        <f>IF((ISERROR((VLOOKUP(B279,Calculation!C$3:C$2610,1,FALSE)))),"not entered","")</f>
        <v/>
      </c>
      <c r="H279" t="str">
        <f>IF(ISNA(VLOOKUP(D279,Calculation!$AI$12:$AI$88,1,FALSE)),"NO club name match","Club Name Match")</f>
        <v>NO club name match</v>
      </c>
    </row>
    <row r="280" spans="2:8" x14ac:dyDescent="0.2">
      <c r="B280" s="66" t="s">
        <v>5</v>
      </c>
      <c r="C280" s="67" t="str">
        <f t="shared" si="12"/>
        <v xml:space="preserve"> </v>
      </c>
      <c r="D280" s="64" t="str">
        <f t="shared" si="13"/>
        <v xml:space="preserve"> </v>
      </c>
      <c r="E280" s="67">
        <v>1.1574074074074073E-5</v>
      </c>
      <c r="F280" s="215" t="e">
        <f t="shared" si="14"/>
        <v>#N/A</v>
      </c>
      <c r="G280" t="str">
        <f>IF((ISERROR((VLOOKUP(B280,Calculation!C$3:C$2610,1,FALSE)))),"not entered","")</f>
        <v/>
      </c>
      <c r="H280" t="str">
        <f>IF(ISNA(VLOOKUP(D280,Calculation!$AI$12:$AI$88,1,FALSE)),"NO club name match","Club Name Match")</f>
        <v>NO club name match</v>
      </c>
    </row>
    <row r="281" spans="2:8" x14ac:dyDescent="0.2">
      <c r="B281" s="66" t="s">
        <v>5</v>
      </c>
      <c r="C281" s="67" t="str">
        <f t="shared" si="12"/>
        <v xml:space="preserve"> </v>
      </c>
      <c r="D281" s="64" t="str">
        <f t="shared" si="13"/>
        <v xml:space="preserve"> </v>
      </c>
      <c r="E281" s="67">
        <v>1.1574074074074073E-5</v>
      </c>
      <c r="F281" s="215" t="e">
        <f t="shared" si="14"/>
        <v>#N/A</v>
      </c>
      <c r="G281" t="str">
        <f>IF((ISERROR((VLOOKUP(B281,Calculation!C$3:C$2610,1,FALSE)))),"not entered","")</f>
        <v/>
      </c>
      <c r="H281" t="str">
        <f>IF(ISNA(VLOOKUP(D281,Calculation!$AI$12:$AI$88,1,FALSE)),"NO club name match","Club Name Match")</f>
        <v>NO club name match</v>
      </c>
    </row>
    <row r="282" spans="2:8" x14ac:dyDescent="0.2">
      <c r="B282" s="66" t="s">
        <v>5</v>
      </c>
      <c r="C282" s="67" t="str">
        <f t="shared" si="12"/>
        <v xml:space="preserve"> </v>
      </c>
      <c r="D282" s="64" t="str">
        <f t="shared" si="13"/>
        <v xml:space="preserve"> </v>
      </c>
      <c r="E282" s="67">
        <v>1.1574074074074073E-5</v>
      </c>
      <c r="F282" s="215" t="e">
        <f t="shared" si="14"/>
        <v>#N/A</v>
      </c>
      <c r="G282" t="str">
        <f>IF((ISERROR((VLOOKUP(B282,Calculation!C$3:C$2610,1,FALSE)))),"not entered","")</f>
        <v/>
      </c>
      <c r="H282" t="str">
        <f>IF(ISNA(VLOOKUP(D282,Calculation!$AI$12:$AI$88,1,FALSE)),"NO club name match","Club Name Match")</f>
        <v>NO club name match</v>
      </c>
    </row>
    <row r="283" spans="2:8" x14ac:dyDescent="0.2">
      <c r="B283" s="66" t="s">
        <v>5</v>
      </c>
      <c r="C283" s="67" t="str">
        <f t="shared" si="12"/>
        <v xml:space="preserve"> </v>
      </c>
      <c r="D283" s="64" t="str">
        <f t="shared" si="13"/>
        <v xml:space="preserve"> </v>
      </c>
      <c r="E283" s="67">
        <v>1.1574074074074073E-5</v>
      </c>
      <c r="F283" s="215" t="e">
        <f t="shared" si="14"/>
        <v>#N/A</v>
      </c>
      <c r="G283" t="str">
        <f>IF((ISERROR((VLOOKUP(B283,Calculation!C$3:C$2610,1,FALSE)))),"not entered","")</f>
        <v/>
      </c>
      <c r="H283" t="str">
        <f>IF(ISNA(VLOOKUP(D283,Calculation!$AI$12:$AI$88,1,FALSE)),"NO club name match","Club Name Match")</f>
        <v>NO club name match</v>
      </c>
    </row>
    <row r="284" spans="2:8" x14ac:dyDescent="0.2">
      <c r="B284" s="66" t="s">
        <v>5</v>
      </c>
      <c r="C284" s="67" t="str">
        <f t="shared" si="12"/>
        <v xml:space="preserve"> </v>
      </c>
      <c r="D284" s="64" t="str">
        <f t="shared" si="13"/>
        <v xml:space="preserve"> </v>
      </c>
      <c r="E284" s="67">
        <v>1.1574074074074073E-5</v>
      </c>
      <c r="F284" s="215" t="e">
        <f t="shared" si="14"/>
        <v>#N/A</v>
      </c>
      <c r="G284" t="str">
        <f>IF((ISERROR((VLOOKUP(B284,Calculation!C$3:C$2610,1,FALSE)))),"not entered","")</f>
        <v/>
      </c>
      <c r="H284" t="str">
        <f>IF(ISNA(VLOOKUP(D284,Calculation!$AI$12:$AI$88,1,FALSE)),"NO club name match","Club Name Match")</f>
        <v>NO club name match</v>
      </c>
    </row>
    <row r="285" spans="2:8" x14ac:dyDescent="0.2">
      <c r="B285" s="66" t="s">
        <v>5</v>
      </c>
      <c r="C285" s="67" t="str">
        <f t="shared" si="12"/>
        <v xml:space="preserve"> </v>
      </c>
      <c r="D285" s="64" t="str">
        <f t="shared" si="13"/>
        <v xml:space="preserve"> </v>
      </c>
      <c r="E285" s="67">
        <v>1.1574074074074073E-5</v>
      </c>
      <c r="F285" s="215" t="e">
        <f t="shared" si="14"/>
        <v>#N/A</v>
      </c>
      <c r="G285" t="str">
        <f>IF((ISERROR((VLOOKUP(B285,Calculation!C$3:C$2610,1,FALSE)))),"not entered","")</f>
        <v/>
      </c>
      <c r="H285" t="str">
        <f>IF(ISNA(VLOOKUP(D285,Calculation!$AI$12:$AI$88,1,FALSE)),"NO club name match","Club Name Match")</f>
        <v>NO club name match</v>
      </c>
    </row>
    <row r="286" spans="2:8" x14ac:dyDescent="0.2">
      <c r="B286" s="66" t="s">
        <v>5</v>
      </c>
      <c r="C286" s="67" t="str">
        <f t="shared" si="12"/>
        <v xml:space="preserve"> </v>
      </c>
      <c r="D286" s="64" t="str">
        <f t="shared" si="13"/>
        <v xml:space="preserve"> </v>
      </c>
      <c r="E286" s="67">
        <v>1.1574074074074073E-5</v>
      </c>
      <c r="F286" s="215" t="e">
        <f t="shared" si="14"/>
        <v>#N/A</v>
      </c>
      <c r="G286" t="str">
        <f>IF((ISERROR((VLOOKUP(B286,Calculation!C$3:C$2610,1,FALSE)))),"not entered","")</f>
        <v/>
      </c>
      <c r="H286" t="str">
        <f>IF(ISNA(VLOOKUP(D286,Calculation!$AI$12:$AI$88,1,FALSE)),"NO club name match","Club Name Match")</f>
        <v>NO club name match</v>
      </c>
    </row>
    <row r="287" spans="2:8" x14ac:dyDescent="0.2">
      <c r="B287" s="66" t="s">
        <v>5</v>
      </c>
      <c r="C287" s="67" t="str">
        <f t="shared" si="12"/>
        <v xml:space="preserve"> </v>
      </c>
      <c r="D287" s="64" t="str">
        <f t="shared" si="13"/>
        <v xml:space="preserve"> </v>
      </c>
      <c r="E287" s="67">
        <v>1.1574074074074073E-5</v>
      </c>
      <c r="F287" s="215" t="e">
        <f t="shared" si="14"/>
        <v>#N/A</v>
      </c>
      <c r="G287" t="str">
        <f>IF((ISERROR((VLOOKUP(B287,Calculation!C$3:C$2610,1,FALSE)))),"not entered","")</f>
        <v/>
      </c>
      <c r="H287" t="str">
        <f>IF(ISNA(VLOOKUP(D287,Calculation!$AI$12:$AI$88,1,FALSE)),"NO club name match","Club Name Match")</f>
        <v>NO club name match</v>
      </c>
    </row>
    <row r="288" spans="2:8" x14ac:dyDescent="0.2">
      <c r="B288" s="66" t="s">
        <v>5</v>
      </c>
      <c r="C288" s="67" t="str">
        <f t="shared" si="12"/>
        <v xml:space="preserve"> </v>
      </c>
      <c r="D288" s="64" t="str">
        <f t="shared" si="13"/>
        <v xml:space="preserve"> </v>
      </c>
      <c r="E288" s="67">
        <v>1.1574074074074073E-5</v>
      </c>
      <c r="F288" s="215" t="e">
        <f t="shared" si="14"/>
        <v>#N/A</v>
      </c>
      <c r="G288" t="str">
        <f>IF((ISERROR((VLOOKUP(B288,Calculation!C$3:C$2610,1,FALSE)))),"not entered","")</f>
        <v/>
      </c>
      <c r="H288" t="str">
        <f>IF(ISNA(VLOOKUP(D288,Calculation!$AI$12:$AI$88,1,FALSE)),"NO club name match","Club Name Match")</f>
        <v>NO club name match</v>
      </c>
    </row>
    <row r="289" spans="2:8" x14ac:dyDescent="0.2">
      <c r="B289" s="66" t="s">
        <v>5</v>
      </c>
      <c r="C289" s="67" t="str">
        <f t="shared" si="12"/>
        <v xml:space="preserve"> </v>
      </c>
      <c r="D289" s="64" t="str">
        <f t="shared" si="13"/>
        <v xml:space="preserve"> </v>
      </c>
      <c r="E289" s="67">
        <v>1.1574074074074073E-5</v>
      </c>
      <c r="F289" s="215" t="e">
        <f t="shared" si="14"/>
        <v>#N/A</v>
      </c>
      <c r="G289" t="str">
        <f>IF((ISERROR((VLOOKUP(B289,Calculation!C$3:C$2610,1,FALSE)))),"not entered","")</f>
        <v/>
      </c>
      <c r="H289" t="str">
        <f>IF(ISNA(VLOOKUP(D289,Calculation!$AI$12:$AI$88,1,FALSE)),"NO club name match","Club Name Match")</f>
        <v>NO club name match</v>
      </c>
    </row>
    <row r="290" spans="2:8" x14ac:dyDescent="0.2">
      <c r="B290" s="66" t="s">
        <v>5</v>
      </c>
      <c r="C290" s="67" t="str">
        <f t="shared" si="12"/>
        <v xml:space="preserve"> </v>
      </c>
      <c r="D290" s="64" t="str">
        <f t="shared" si="13"/>
        <v xml:space="preserve"> </v>
      </c>
      <c r="E290" s="67">
        <v>1.1574074074074073E-5</v>
      </c>
      <c r="F290" s="215" t="e">
        <f t="shared" si="14"/>
        <v>#N/A</v>
      </c>
      <c r="G290" t="str">
        <f>IF((ISERROR((VLOOKUP(B290,Calculation!C$3:C$2610,1,FALSE)))),"not entered","")</f>
        <v/>
      </c>
      <c r="H290" t="str">
        <f>IF(ISNA(VLOOKUP(D290,Calculation!$AI$12:$AI$88,1,FALSE)),"NO club name match","Club Name Match")</f>
        <v>NO club name match</v>
      </c>
    </row>
    <row r="291" spans="2:8" x14ac:dyDescent="0.2">
      <c r="B291" s="66" t="s">
        <v>5</v>
      </c>
      <c r="C291" s="67" t="str">
        <f t="shared" si="12"/>
        <v xml:space="preserve"> </v>
      </c>
      <c r="D291" s="64" t="str">
        <f t="shared" si="13"/>
        <v xml:space="preserve"> </v>
      </c>
      <c r="E291" s="67">
        <v>1.1574074074074073E-5</v>
      </c>
      <c r="F291" s="215" t="e">
        <f t="shared" si="14"/>
        <v>#N/A</v>
      </c>
      <c r="G291" t="str">
        <f>IF((ISERROR((VLOOKUP(B291,Calculation!C$3:C$2610,1,FALSE)))),"not entered","")</f>
        <v/>
      </c>
      <c r="H291" t="str">
        <f>IF(ISNA(VLOOKUP(D291,Calculation!$AI$12:$AI$88,1,FALSE)),"NO club name match","Club Name Match")</f>
        <v>NO club name match</v>
      </c>
    </row>
    <row r="292" spans="2:8" x14ac:dyDescent="0.2">
      <c r="B292" s="66" t="s">
        <v>5</v>
      </c>
      <c r="C292" s="67" t="str">
        <f t="shared" si="12"/>
        <v xml:space="preserve"> </v>
      </c>
      <c r="D292" s="64" t="str">
        <f t="shared" si="13"/>
        <v xml:space="preserve"> </v>
      </c>
      <c r="E292" s="67">
        <v>1.1574074074074073E-5</v>
      </c>
      <c r="F292" s="215" t="e">
        <f t="shared" si="14"/>
        <v>#N/A</v>
      </c>
      <c r="G292" t="str">
        <f>IF((ISERROR((VLOOKUP(B292,Calculation!C$3:C$2610,1,FALSE)))),"not entered","")</f>
        <v/>
      </c>
      <c r="H292" t="str">
        <f>IF(ISNA(VLOOKUP(D292,Calculation!$AI$12:$AI$88,1,FALSE)),"NO club name match","Club Name Match")</f>
        <v>NO club name match</v>
      </c>
    </row>
    <row r="293" spans="2:8" x14ac:dyDescent="0.2">
      <c r="B293" s="66" t="s">
        <v>5</v>
      </c>
      <c r="C293" s="67" t="str">
        <f t="shared" si="12"/>
        <v xml:space="preserve"> </v>
      </c>
      <c r="D293" s="64" t="str">
        <f t="shared" si="13"/>
        <v xml:space="preserve"> </v>
      </c>
      <c r="E293" s="67">
        <v>1.1574074074074073E-5</v>
      </c>
      <c r="F293" s="215" t="e">
        <f t="shared" si="14"/>
        <v>#N/A</v>
      </c>
      <c r="G293" t="str">
        <f>IF((ISERROR((VLOOKUP(B293,Calculation!C$3:C$2610,1,FALSE)))),"not entered","")</f>
        <v/>
      </c>
      <c r="H293" t="str">
        <f>IF(ISNA(VLOOKUP(D293,Calculation!$AI$12:$AI$88,1,FALSE)),"NO club name match","Club Name Match")</f>
        <v>NO club name match</v>
      </c>
    </row>
    <row r="294" spans="2:8" x14ac:dyDescent="0.2">
      <c r="B294" s="66" t="s">
        <v>5</v>
      </c>
      <c r="C294" s="67" t="str">
        <f t="shared" si="12"/>
        <v xml:space="preserve"> </v>
      </c>
      <c r="D294" s="64" t="str">
        <f t="shared" si="13"/>
        <v xml:space="preserve"> </v>
      </c>
      <c r="E294" s="67">
        <v>1.1574074074074073E-5</v>
      </c>
      <c r="F294" s="215" t="e">
        <f t="shared" si="14"/>
        <v>#N/A</v>
      </c>
      <c r="G294" t="str">
        <f>IF((ISERROR((VLOOKUP(B294,Calculation!C$3:C$2610,1,FALSE)))),"not entered","")</f>
        <v/>
      </c>
      <c r="H294" t="str">
        <f>IF(ISNA(VLOOKUP(D294,Calculation!$AI$12:$AI$88,1,FALSE)),"NO club name match","Club Name Match")</f>
        <v>NO club name match</v>
      </c>
    </row>
    <row r="295" spans="2:8" x14ac:dyDescent="0.2">
      <c r="B295" s="66" t="s">
        <v>5</v>
      </c>
      <c r="C295" s="67" t="str">
        <f t="shared" si="12"/>
        <v xml:space="preserve"> </v>
      </c>
      <c r="D295" s="64" t="str">
        <f t="shared" si="13"/>
        <v xml:space="preserve"> </v>
      </c>
      <c r="E295" s="67">
        <v>1.1574074074074073E-5</v>
      </c>
      <c r="F295" s="215" t="e">
        <f t="shared" si="14"/>
        <v>#N/A</v>
      </c>
      <c r="G295" t="str">
        <f>IF((ISERROR((VLOOKUP(B295,Calculation!C$3:C$2610,1,FALSE)))),"not entered","")</f>
        <v/>
      </c>
      <c r="H295" t="str">
        <f>IF(ISNA(VLOOKUP(D295,Calculation!$AI$12:$AI$88,1,FALSE)),"NO club name match","Club Name Match")</f>
        <v>NO club name match</v>
      </c>
    </row>
    <row r="296" spans="2:8" x14ac:dyDescent="0.2">
      <c r="B296" s="66" t="s">
        <v>5</v>
      </c>
      <c r="C296" s="67" t="str">
        <f t="shared" si="12"/>
        <v xml:space="preserve"> </v>
      </c>
      <c r="D296" s="64" t="str">
        <f t="shared" si="13"/>
        <v xml:space="preserve"> </v>
      </c>
      <c r="E296" s="67">
        <v>1.1574074074074073E-5</v>
      </c>
      <c r="F296" s="215" t="e">
        <f t="shared" si="14"/>
        <v>#N/A</v>
      </c>
      <c r="G296" t="str">
        <f>IF((ISERROR((VLOOKUP(B296,Calculation!C$3:C$2610,1,FALSE)))),"not entered","")</f>
        <v/>
      </c>
      <c r="H296" t="str">
        <f>IF(ISNA(VLOOKUP(D296,Calculation!$AI$12:$AI$88,1,FALSE)),"NO club name match","Club Name Match")</f>
        <v>NO club name match</v>
      </c>
    </row>
    <row r="297" spans="2:8" x14ac:dyDescent="0.2">
      <c r="B297" s="66" t="s">
        <v>5</v>
      </c>
      <c r="C297" s="67" t="str">
        <f t="shared" si="12"/>
        <v xml:space="preserve"> </v>
      </c>
      <c r="D297" s="64" t="str">
        <f t="shared" si="13"/>
        <v xml:space="preserve"> </v>
      </c>
      <c r="E297" s="67">
        <v>1.1574074074074073E-5</v>
      </c>
      <c r="F297" s="215" t="e">
        <f t="shared" si="14"/>
        <v>#N/A</v>
      </c>
      <c r="G297" t="str">
        <f>IF((ISERROR((VLOOKUP(B297,Calculation!C$3:C$2610,1,FALSE)))),"not entered","")</f>
        <v/>
      </c>
      <c r="H297" t="str">
        <f>IF(ISNA(VLOOKUP(D297,Calculation!$AI$12:$AI$88,1,FALSE)),"NO club name match","Club Name Match")</f>
        <v>NO club name match</v>
      </c>
    </row>
    <row r="298" spans="2:8" x14ac:dyDescent="0.2">
      <c r="B298" s="66" t="s">
        <v>5</v>
      </c>
      <c r="C298" s="67" t="str">
        <f t="shared" si="12"/>
        <v xml:space="preserve"> </v>
      </c>
      <c r="D298" s="64" t="str">
        <f t="shared" si="13"/>
        <v xml:space="preserve"> </v>
      </c>
      <c r="E298" s="67">
        <v>1.1574074074074073E-5</v>
      </c>
      <c r="F298" s="215" t="e">
        <f t="shared" si="14"/>
        <v>#N/A</v>
      </c>
      <c r="G298" t="str">
        <f>IF((ISERROR((VLOOKUP(B298,Calculation!C$3:C$2610,1,FALSE)))),"not entered","")</f>
        <v/>
      </c>
      <c r="H298" t="str">
        <f>IF(ISNA(VLOOKUP(D298,Calculation!$AI$12:$AI$88,1,FALSE)),"NO club name match","Club Name Match")</f>
        <v>NO club name match</v>
      </c>
    </row>
    <row r="299" spans="2:8" x14ac:dyDescent="0.2">
      <c r="B299" s="66" t="s">
        <v>5</v>
      </c>
      <c r="C299" s="67" t="str">
        <f t="shared" si="12"/>
        <v xml:space="preserve"> </v>
      </c>
      <c r="D299" s="64" t="str">
        <f t="shared" si="13"/>
        <v xml:space="preserve"> </v>
      </c>
      <c r="E299" s="67">
        <v>1.1574074074074073E-5</v>
      </c>
      <c r="F299" s="215" t="e">
        <f t="shared" si="14"/>
        <v>#N/A</v>
      </c>
      <c r="G299" t="str">
        <f>IF((ISERROR((VLOOKUP(B299,Calculation!C$3:C$2610,1,FALSE)))),"not entered","")</f>
        <v/>
      </c>
      <c r="H299" t="str">
        <f>IF(ISNA(VLOOKUP(D299,Calculation!$AI$12:$AI$88,1,FALSE)),"NO club name match","Club Name Match")</f>
        <v>NO club name match</v>
      </c>
    </row>
    <row r="300" spans="2:8" x14ac:dyDescent="0.2">
      <c r="B300" s="66" t="s">
        <v>5</v>
      </c>
      <c r="C300" s="67" t="str">
        <f t="shared" si="12"/>
        <v xml:space="preserve"> </v>
      </c>
      <c r="D300" s="64" t="str">
        <f t="shared" si="13"/>
        <v xml:space="preserve"> </v>
      </c>
      <c r="E300" s="67">
        <v>1.1574074074074073E-5</v>
      </c>
      <c r="F300" s="215" t="e">
        <f t="shared" si="14"/>
        <v>#N/A</v>
      </c>
      <c r="G300" t="str">
        <f>IF((ISERROR((VLOOKUP(B300,Calculation!C$3:C$2610,1,FALSE)))),"not entered","")</f>
        <v/>
      </c>
      <c r="H300" t="str">
        <f>IF(ISNA(VLOOKUP(D300,Calculation!$AI$12:$AI$88,1,FALSE)),"NO club name match","Club Name Match")</f>
        <v>NO club name match</v>
      </c>
    </row>
    <row r="301" spans="2:8" x14ac:dyDescent="0.2">
      <c r="B301" s="66" t="s">
        <v>5</v>
      </c>
      <c r="C301" s="67" t="str">
        <f t="shared" si="12"/>
        <v xml:space="preserve"> </v>
      </c>
      <c r="D301" s="64" t="str">
        <f t="shared" si="13"/>
        <v xml:space="preserve"> </v>
      </c>
      <c r="E301" s="67">
        <v>1.1574074074074073E-5</v>
      </c>
      <c r="F301" s="215" t="e">
        <f t="shared" si="14"/>
        <v>#N/A</v>
      </c>
      <c r="G301" t="str">
        <f>IF((ISERROR((VLOOKUP(B301,Calculation!C$3:C$2610,1,FALSE)))),"not entered","")</f>
        <v/>
      </c>
      <c r="H301" t="str">
        <f>IF(ISNA(VLOOKUP(D301,Calculation!$AI$12:$AI$88,1,FALSE)),"NO club name match","Club Name Match")</f>
        <v>NO club name match</v>
      </c>
    </row>
    <row r="302" spans="2:8" x14ac:dyDescent="0.2">
      <c r="B302" s="66" t="s">
        <v>5</v>
      </c>
      <c r="C302" s="67" t="str">
        <f t="shared" si="12"/>
        <v xml:space="preserve"> </v>
      </c>
      <c r="D302" s="64" t="str">
        <f t="shared" si="13"/>
        <v xml:space="preserve"> </v>
      </c>
      <c r="E302" s="67">
        <v>1.1574074074074073E-5</v>
      </c>
      <c r="F302" s="215" t="e">
        <f t="shared" si="14"/>
        <v>#N/A</v>
      </c>
      <c r="G302" t="str">
        <f>IF((ISERROR((VLOOKUP(B302,Calculation!C$3:C$2610,1,FALSE)))),"not entered","")</f>
        <v/>
      </c>
      <c r="H302" t="str">
        <f>IF(ISNA(VLOOKUP(D302,Calculation!$AI$12:$AI$88,1,FALSE)),"NO club name match","Club Name Match")</f>
        <v>NO club name match</v>
      </c>
    </row>
    <row r="303" spans="2:8" x14ac:dyDescent="0.2">
      <c r="B303" s="66" t="s">
        <v>5</v>
      </c>
      <c r="C303" s="67" t="str">
        <f t="shared" si="12"/>
        <v xml:space="preserve"> </v>
      </c>
      <c r="D303" s="64" t="str">
        <f t="shared" si="13"/>
        <v xml:space="preserve"> </v>
      </c>
      <c r="E303" s="67">
        <v>1.1574074074074073E-5</v>
      </c>
      <c r="F303" s="215" t="e">
        <f t="shared" si="14"/>
        <v>#N/A</v>
      </c>
      <c r="G303" t="str">
        <f>IF((ISERROR((VLOOKUP(B303,Calculation!C$3:C$2610,1,FALSE)))),"not entered","")</f>
        <v/>
      </c>
      <c r="H303" t="str">
        <f>IF(ISNA(VLOOKUP(D303,Calculation!$AI$12:$AI$88,1,FALSE)),"NO club name match","Club Name Match")</f>
        <v>NO club name match</v>
      </c>
    </row>
    <row r="304" spans="2:8" x14ac:dyDescent="0.2">
      <c r="B304" s="66" t="s">
        <v>5</v>
      </c>
      <c r="C304" s="67" t="str">
        <f t="shared" si="12"/>
        <v xml:space="preserve"> </v>
      </c>
      <c r="D304" s="64" t="str">
        <f t="shared" si="13"/>
        <v xml:space="preserve"> </v>
      </c>
      <c r="E304" s="67">
        <v>1.1574074074074073E-5</v>
      </c>
      <c r="F304" s="215" t="e">
        <f t="shared" si="14"/>
        <v>#N/A</v>
      </c>
      <c r="G304" t="str">
        <f>IF((ISERROR((VLOOKUP(B304,Calculation!C$3:C$2610,1,FALSE)))),"not entered","")</f>
        <v/>
      </c>
      <c r="H304" t="str">
        <f>IF(ISNA(VLOOKUP(D304,Calculation!$AI$12:$AI$88,1,FALSE)),"NO club name match","Club Name Match")</f>
        <v>NO club name match</v>
      </c>
    </row>
    <row r="305" spans="2:8" x14ac:dyDescent="0.2">
      <c r="B305" s="66" t="s">
        <v>5</v>
      </c>
      <c r="C305" s="67" t="str">
        <f t="shared" si="12"/>
        <v xml:space="preserve"> </v>
      </c>
      <c r="D305" s="64" t="str">
        <f t="shared" si="13"/>
        <v xml:space="preserve"> </v>
      </c>
      <c r="E305" s="67">
        <v>1.1574074074074073E-5</v>
      </c>
      <c r="F305" s="215" t="e">
        <f t="shared" si="14"/>
        <v>#N/A</v>
      </c>
      <c r="G305" t="str">
        <f>IF((ISERROR((VLOOKUP(B305,Calculation!C$3:C$2610,1,FALSE)))),"not entered","")</f>
        <v/>
      </c>
      <c r="H305" t="str">
        <f>IF(ISNA(VLOOKUP(D305,Calculation!$AI$12:$AI$88,1,FALSE)),"NO club name match","Club Name Match")</f>
        <v>NO club name match</v>
      </c>
    </row>
    <row r="306" spans="2:8" x14ac:dyDescent="0.2">
      <c r="B306" s="66" t="s">
        <v>5</v>
      </c>
      <c r="C306" s="67" t="str">
        <f t="shared" si="12"/>
        <v xml:space="preserve"> </v>
      </c>
      <c r="D306" s="64" t="str">
        <f t="shared" si="13"/>
        <v xml:space="preserve"> </v>
      </c>
      <c r="E306" s="67">
        <v>1.1574074074074073E-5</v>
      </c>
      <c r="F306" s="215" t="e">
        <f t="shared" si="14"/>
        <v>#N/A</v>
      </c>
      <c r="G306" t="str">
        <f>IF((ISERROR((VLOOKUP(B306,Calculation!C$3:C$2610,1,FALSE)))),"not entered","")</f>
        <v/>
      </c>
      <c r="H306" t="str">
        <f>IF(ISNA(VLOOKUP(D306,Calculation!$AI$12:$AI$88,1,FALSE)),"NO club name match","Club Name Match")</f>
        <v>NO club name match</v>
      </c>
    </row>
    <row r="307" spans="2:8" x14ac:dyDescent="0.2">
      <c r="B307" s="66" t="s">
        <v>5</v>
      </c>
      <c r="C307" s="67" t="str">
        <f t="shared" si="12"/>
        <v xml:space="preserve"> </v>
      </c>
      <c r="D307" s="64" t="str">
        <f t="shared" si="13"/>
        <v xml:space="preserve"> </v>
      </c>
      <c r="E307" s="67">
        <v>1.1574074074074073E-5</v>
      </c>
      <c r="F307" s="215" t="e">
        <f t="shared" si="14"/>
        <v>#N/A</v>
      </c>
      <c r="G307" t="str">
        <f>IF((ISERROR((VLOOKUP(B307,Calculation!C$3:C$2610,1,FALSE)))),"not entered","")</f>
        <v/>
      </c>
      <c r="H307" t="str">
        <f>IF(ISNA(VLOOKUP(D307,Calculation!$AI$12:$AI$88,1,FALSE)),"NO club name match","Club Name Match")</f>
        <v>NO club name match</v>
      </c>
    </row>
    <row r="308" spans="2:8" x14ac:dyDescent="0.2">
      <c r="B308" s="66" t="s">
        <v>5</v>
      </c>
      <c r="C308" s="67" t="str">
        <f t="shared" si="12"/>
        <v xml:space="preserve"> </v>
      </c>
      <c r="D308" s="64" t="str">
        <f t="shared" si="13"/>
        <v xml:space="preserve"> </v>
      </c>
      <c r="E308" s="67">
        <v>1.1574074074074073E-5</v>
      </c>
      <c r="F308" s="215" t="e">
        <f t="shared" si="14"/>
        <v>#N/A</v>
      </c>
      <c r="G308" t="str">
        <f>IF((ISERROR((VLOOKUP(B308,Calculation!C$3:C$2610,1,FALSE)))),"not entered","")</f>
        <v/>
      </c>
      <c r="H308" t="str">
        <f>IF(ISNA(VLOOKUP(D308,Calculation!$AI$12:$AI$88,1,FALSE)),"NO club name match","Club Name Match")</f>
        <v>NO club name match</v>
      </c>
    </row>
    <row r="309" spans="2:8" x14ac:dyDescent="0.2">
      <c r="B309" s="66" t="s">
        <v>5</v>
      </c>
      <c r="C309" s="67" t="str">
        <f t="shared" si="12"/>
        <v xml:space="preserve"> </v>
      </c>
      <c r="D309" s="64" t="str">
        <f t="shared" si="13"/>
        <v xml:space="preserve"> </v>
      </c>
      <c r="E309" s="67">
        <v>1.1574074074074073E-5</v>
      </c>
      <c r="F309" s="215" t="e">
        <f t="shared" si="14"/>
        <v>#N/A</v>
      </c>
      <c r="G309" t="str">
        <f>IF((ISERROR((VLOOKUP(B309,Calculation!C$3:C$2610,1,FALSE)))),"not entered","")</f>
        <v/>
      </c>
      <c r="H309" t="str">
        <f>IF(ISNA(VLOOKUP(D309,Calculation!$AI$12:$AI$88,1,FALSE)),"NO club name match","Club Name Match")</f>
        <v>NO club name match</v>
      </c>
    </row>
    <row r="310" spans="2:8" x14ac:dyDescent="0.2">
      <c r="B310" s="66" t="s">
        <v>5</v>
      </c>
      <c r="C310" s="67" t="str">
        <f t="shared" si="12"/>
        <v xml:space="preserve"> </v>
      </c>
      <c r="D310" s="64" t="str">
        <f t="shared" si="13"/>
        <v xml:space="preserve"> </v>
      </c>
      <c r="E310" s="67">
        <v>1.1574074074074073E-5</v>
      </c>
      <c r="F310" s="215" t="e">
        <f t="shared" si="14"/>
        <v>#N/A</v>
      </c>
      <c r="G310" t="str">
        <f>IF((ISERROR((VLOOKUP(B310,Calculation!C$3:C$2610,1,FALSE)))),"not entered","")</f>
        <v/>
      </c>
      <c r="H310" t="str">
        <f>IF(ISNA(VLOOKUP(D310,Calculation!$AI$12:$AI$88,1,FALSE)),"NO club name match","Club Name Match")</f>
        <v>NO club name match</v>
      </c>
    </row>
    <row r="311" spans="2:8" x14ac:dyDescent="0.2">
      <c r="B311" s="66" t="s">
        <v>5</v>
      </c>
      <c r="C311" s="67" t="str">
        <f t="shared" si="12"/>
        <v xml:space="preserve"> </v>
      </c>
      <c r="D311" s="64" t="str">
        <f t="shared" si="13"/>
        <v xml:space="preserve"> </v>
      </c>
      <c r="E311" s="67">
        <v>1.1574074074074073E-5</v>
      </c>
      <c r="F311" s="215" t="e">
        <f t="shared" si="14"/>
        <v>#N/A</v>
      </c>
      <c r="G311" t="str">
        <f>IF((ISERROR((VLOOKUP(B311,Calculation!C$3:C$2610,1,FALSE)))),"not entered","")</f>
        <v/>
      </c>
      <c r="H311" t="str">
        <f>IF(ISNA(VLOOKUP(D311,Calculation!$AI$12:$AI$88,1,FALSE)),"NO club name match","Club Name Match")</f>
        <v>NO club name match</v>
      </c>
    </row>
    <row r="312" spans="2:8" x14ac:dyDescent="0.2">
      <c r="B312" s="66" t="s">
        <v>5</v>
      </c>
      <c r="C312" s="67" t="str">
        <f t="shared" si="12"/>
        <v xml:space="preserve"> </v>
      </c>
      <c r="D312" s="64" t="str">
        <f t="shared" si="13"/>
        <v xml:space="preserve"> </v>
      </c>
      <c r="E312" s="67">
        <v>1.1574074074074073E-5</v>
      </c>
      <c r="F312" s="215" t="e">
        <f t="shared" si="14"/>
        <v>#N/A</v>
      </c>
      <c r="G312" t="str">
        <f>IF((ISERROR((VLOOKUP(B312,Calculation!C$3:C$2610,1,FALSE)))),"not entered","")</f>
        <v/>
      </c>
      <c r="H312" t="str">
        <f>IF(ISNA(VLOOKUP(D312,Calculation!$AI$12:$AI$88,1,FALSE)),"NO club name match","Club Name Match")</f>
        <v>NO club name match</v>
      </c>
    </row>
    <row r="313" spans="2:8" x14ac:dyDescent="0.2">
      <c r="B313" s="66" t="s">
        <v>5</v>
      </c>
      <c r="C313" s="67" t="str">
        <f t="shared" si="12"/>
        <v xml:space="preserve"> </v>
      </c>
      <c r="D313" s="64" t="str">
        <f t="shared" si="13"/>
        <v xml:space="preserve"> </v>
      </c>
      <c r="E313" s="67">
        <v>1.1574074074074073E-5</v>
      </c>
      <c r="F313" s="215" t="e">
        <f t="shared" si="14"/>
        <v>#N/A</v>
      </c>
      <c r="G313" t="str">
        <f>IF((ISERROR((VLOOKUP(B313,Calculation!C$3:C$2610,1,FALSE)))),"not entered","")</f>
        <v/>
      </c>
      <c r="H313" t="str">
        <f>IF(ISNA(VLOOKUP(D313,Calculation!$AI$12:$AI$88,1,FALSE)),"NO club name match","Club Name Match")</f>
        <v>NO club name match</v>
      </c>
    </row>
    <row r="314" spans="2:8" x14ac:dyDescent="0.2">
      <c r="B314" s="66" t="s">
        <v>5</v>
      </c>
      <c r="C314" s="67" t="str">
        <f t="shared" si="12"/>
        <v xml:space="preserve"> </v>
      </c>
      <c r="D314" s="64" t="str">
        <f t="shared" si="13"/>
        <v xml:space="preserve"> </v>
      </c>
      <c r="E314" s="67">
        <v>1.1574074074074073E-5</v>
      </c>
      <c r="F314" s="215" t="e">
        <f t="shared" si="14"/>
        <v>#N/A</v>
      </c>
      <c r="G314" t="str">
        <f>IF((ISERROR((VLOOKUP(B314,Calculation!C$3:C$2610,1,FALSE)))),"not entered","")</f>
        <v/>
      </c>
      <c r="H314" t="str">
        <f>IF(ISNA(VLOOKUP(D314,Calculation!$AI$12:$AI$88,1,FALSE)),"NO club name match","Club Name Match")</f>
        <v>NO club name match</v>
      </c>
    </row>
    <row r="315" spans="2:8" x14ac:dyDescent="0.2">
      <c r="B315" s="66" t="s">
        <v>5</v>
      </c>
      <c r="C315" s="67" t="str">
        <f t="shared" si="12"/>
        <v xml:space="preserve"> </v>
      </c>
      <c r="D315" s="64" t="str">
        <f t="shared" si="13"/>
        <v xml:space="preserve"> </v>
      </c>
      <c r="E315" s="67">
        <v>1.1574074074074073E-5</v>
      </c>
      <c r="F315" s="215" t="e">
        <f t="shared" si="14"/>
        <v>#N/A</v>
      </c>
      <c r="G315" t="str">
        <f>IF((ISERROR((VLOOKUP(B315,Calculation!C$3:C$2610,1,FALSE)))),"not entered","")</f>
        <v/>
      </c>
      <c r="H315" t="str">
        <f>IF(ISNA(VLOOKUP(D315,Calculation!$AI$12:$AI$88,1,FALSE)),"NO club name match","Club Name Match")</f>
        <v>NO club name match</v>
      </c>
    </row>
    <row r="316" spans="2:8" x14ac:dyDescent="0.2">
      <c r="B316" s="66" t="s">
        <v>5</v>
      </c>
      <c r="C316" s="67" t="str">
        <f t="shared" si="12"/>
        <v xml:space="preserve"> </v>
      </c>
      <c r="D316" s="64" t="str">
        <f t="shared" si="13"/>
        <v xml:space="preserve"> </v>
      </c>
      <c r="E316" s="67">
        <v>1.1574074074074073E-5</v>
      </c>
      <c r="F316" s="215" t="e">
        <f t="shared" si="14"/>
        <v>#N/A</v>
      </c>
      <c r="G316" t="str">
        <f>IF((ISERROR((VLOOKUP(B316,Calculation!C$3:C$2610,1,FALSE)))),"not entered","")</f>
        <v/>
      </c>
      <c r="H316" t="str">
        <f>IF(ISNA(VLOOKUP(D316,Calculation!$AI$12:$AI$88,1,FALSE)),"NO club name match","Club Name Match")</f>
        <v>NO club name match</v>
      </c>
    </row>
    <row r="317" spans="2:8" x14ac:dyDescent="0.2">
      <c r="B317" s="66" t="s">
        <v>5</v>
      </c>
      <c r="C317" s="67" t="str">
        <f t="shared" si="12"/>
        <v xml:space="preserve"> </v>
      </c>
      <c r="D317" s="64" t="str">
        <f t="shared" si="13"/>
        <v xml:space="preserve"> </v>
      </c>
      <c r="E317" s="67">
        <v>1.1574074074074073E-5</v>
      </c>
      <c r="F317" s="215" t="e">
        <f t="shared" si="14"/>
        <v>#N/A</v>
      </c>
      <c r="G317" t="str">
        <f>IF((ISERROR((VLOOKUP(B317,Calculation!C$3:C$2610,1,FALSE)))),"not entered","")</f>
        <v/>
      </c>
      <c r="H317" t="str">
        <f>IF(ISNA(VLOOKUP(D317,Calculation!$AI$12:$AI$88,1,FALSE)),"NO club name match","Club Name Match")</f>
        <v>NO club name match</v>
      </c>
    </row>
    <row r="318" spans="2:8" x14ac:dyDescent="0.2">
      <c r="B318" s="66" t="s">
        <v>5</v>
      </c>
      <c r="C318" s="67" t="str">
        <f t="shared" si="12"/>
        <v xml:space="preserve"> </v>
      </c>
      <c r="D318" s="64" t="str">
        <f t="shared" si="13"/>
        <v xml:space="preserve"> </v>
      </c>
      <c r="E318" s="67">
        <v>1.1574074074074073E-5</v>
      </c>
      <c r="F318" s="215" t="e">
        <f t="shared" si="14"/>
        <v>#N/A</v>
      </c>
      <c r="G318" t="str">
        <f>IF((ISERROR((VLOOKUP(B318,Calculation!C$3:C$2610,1,FALSE)))),"not entered","")</f>
        <v/>
      </c>
      <c r="H318" t="str">
        <f>IF(ISNA(VLOOKUP(D318,Calculation!$AI$12:$AI$88,1,FALSE)),"NO club name match","Club Name Match")</f>
        <v>NO club name match</v>
      </c>
    </row>
    <row r="319" spans="2:8" x14ac:dyDescent="0.2">
      <c r="B319" s="66" t="s">
        <v>5</v>
      </c>
      <c r="C319" s="67" t="str">
        <f t="shared" ref="C319:C382" si="15">VLOOKUP(B319,name,3,FALSE)</f>
        <v xml:space="preserve"> </v>
      </c>
      <c r="D319" s="64" t="str">
        <f t="shared" ref="D319:D382" si="16">VLOOKUP(B319,name,2,FALSE)</f>
        <v xml:space="preserve"> </v>
      </c>
      <c r="E319" s="67">
        <v>1.1574074074074073E-5</v>
      </c>
      <c r="F319" s="215" t="e">
        <f t="shared" si="14"/>
        <v>#N/A</v>
      </c>
      <c r="G319" t="str">
        <f>IF((ISERROR((VLOOKUP(B319,Calculation!C$3:C$2610,1,FALSE)))),"not entered","")</f>
        <v/>
      </c>
      <c r="H319" t="str">
        <f>IF(ISNA(VLOOKUP(D319,Calculation!$AI$12:$AI$88,1,FALSE)),"NO club name match","Club Name Match")</f>
        <v>NO club name match</v>
      </c>
    </row>
    <row r="320" spans="2:8" x14ac:dyDescent="0.2">
      <c r="B320" s="66" t="s">
        <v>5</v>
      </c>
      <c r="C320" s="67" t="str">
        <f t="shared" si="15"/>
        <v xml:space="preserve"> </v>
      </c>
      <c r="D320" s="64" t="str">
        <f t="shared" si="16"/>
        <v xml:space="preserve"> </v>
      </c>
      <c r="E320" s="67">
        <v>1.1574074074074073E-5</v>
      </c>
      <c r="F320" s="215" t="e">
        <f t="shared" si="14"/>
        <v>#N/A</v>
      </c>
      <c r="G320" t="str">
        <f>IF((ISERROR((VLOOKUP(B320,Calculation!C$3:C$2610,1,FALSE)))),"not entered","")</f>
        <v/>
      </c>
      <c r="H320" t="str">
        <f>IF(ISNA(VLOOKUP(D320,Calculation!$AI$12:$AI$88,1,FALSE)),"NO club name match","Club Name Match")</f>
        <v>NO club name match</v>
      </c>
    </row>
    <row r="321" spans="2:8" x14ac:dyDescent="0.2">
      <c r="B321" s="66" t="s">
        <v>5</v>
      </c>
      <c r="C321" s="67" t="str">
        <f t="shared" si="15"/>
        <v xml:space="preserve"> </v>
      </c>
      <c r="D321" s="64" t="str">
        <f t="shared" si="16"/>
        <v xml:space="preserve"> </v>
      </c>
      <c r="E321" s="67">
        <v>1.1574074074074073E-5</v>
      </c>
      <c r="F321" s="215" t="e">
        <f t="shared" si="14"/>
        <v>#N/A</v>
      </c>
      <c r="G321" t="str">
        <f>IF((ISERROR((VLOOKUP(B321,Calculation!C$3:C$2610,1,FALSE)))),"not entered","")</f>
        <v/>
      </c>
      <c r="H321" t="str">
        <f>IF(ISNA(VLOOKUP(D321,Calculation!$AI$12:$AI$88,1,FALSE)),"NO club name match","Club Name Match")</f>
        <v>NO club name match</v>
      </c>
    </row>
    <row r="322" spans="2:8" x14ac:dyDescent="0.2">
      <c r="B322" s="66" t="s">
        <v>5</v>
      </c>
      <c r="C322" s="67" t="str">
        <f t="shared" si="15"/>
        <v xml:space="preserve"> </v>
      </c>
      <c r="D322" s="64" t="str">
        <f t="shared" si="16"/>
        <v xml:space="preserve"> </v>
      </c>
      <c r="E322" s="67">
        <v>1.1574074074074073E-5</v>
      </c>
      <c r="F322" s="215" t="e">
        <f t="shared" si="14"/>
        <v>#N/A</v>
      </c>
      <c r="G322" t="str">
        <f>IF((ISERROR((VLOOKUP(B322,Calculation!C$3:C$2610,1,FALSE)))),"not entered","")</f>
        <v/>
      </c>
      <c r="H322" t="str">
        <f>IF(ISNA(VLOOKUP(D322,Calculation!$AI$12:$AI$88,1,FALSE)),"NO club name match","Club Name Match")</f>
        <v>NO club name match</v>
      </c>
    </row>
    <row r="323" spans="2:8" x14ac:dyDescent="0.2">
      <c r="B323" s="66" t="s">
        <v>5</v>
      </c>
      <c r="C323" s="67" t="str">
        <f t="shared" si="15"/>
        <v xml:space="preserve"> </v>
      </c>
      <c r="D323" s="64" t="str">
        <f t="shared" si="16"/>
        <v xml:space="preserve"> </v>
      </c>
      <c r="E323" s="67">
        <v>1.1574074074074073E-5</v>
      </c>
      <c r="F323" s="215" t="e">
        <f t="shared" si="14"/>
        <v>#N/A</v>
      </c>
      <c r="G323" t="str">
        <f>IF((ISERROR((VLOOKUP(B323,Calculation!C$3:C$2610,1,FALSE)))),"not entered","")</f>
        <v/>
      </c>
      <c r="H323" t="str">
        <f>IF(ISNA(VLOOKUP(D323,Calculation!$AI$12:$AI$88,1,FALSE)),"NO club name match","Club Name Match")</f>
        <v>NO club name match</v>
      </c>
    </row>
    <row r="324" spans="2:8" x14ac:dyDescent="0.2">
      <c r="B324" s="66" t="s">
        <v>5</v>
      </c>
      <c r="C324" s="67" t="str">
        <f t="shared" si="15"/>
        <v xml:space="preserve"> </v>
      </c>
      <c r="D324" s="64" t="str">
        <f t="shared" si="16"/>
        <v xml:space="preserve"> </v>
      </c>
      <c r="E324" s="67">
        <v>1.1574074074074073E-5</v>
      </c>
      <c r="F324" s="215" t="e">
        <f t="shared" si="14"/>
        <v>#N/A</v>
      </c>
      <c r="G324" t="str">
        <f>IF((ISERROR((VLOOKUP(B324,Calculation!C$3:C$2610,1,FALSE)))),"not entered","")</f>
        <v/>
      </c>
      <c r="H324" t="str">
        <f>IF(ISNA(VLOOKUP(D324,Calculation!$AI$12:$AI$88,1,FALSE)),"NO club name match","Club Name Match")</f>
        <v>NO club name match</v>
      </c>
    </row>
    <row r="325" spans="2:8" x14ac:dyDescent="0.2">
      <c r="B325" s="66" t="s">
        <v>5</v>
      </c>
      <c r="C325" s="67" t="str">
        <f t="shared" si="15"/>
        <v xml:space="preserve"> </v>
      </c>
      <c r="D325" s="64" t="str">
        <f t="shared" si="16"/>
        <v xml:space="preserve"> </v>
      </c>
      <c r="E325" s="67">
        <v>1.1574074074074073E-5</v>
      </c>
      <c r="F325" s="215" t="e">
        <f t="shared" si="14"/>
        <v>#N/A</v>
      </c>
      <c r="G325" t="str">
        <f>IF((ISERROR((VLOOKUP(B325,Calculation!C$3:C$2610,1,FALSE)))),"not entered","")</f>
        <v/>
      </c>
      <c r="H325" t="str">
        <f>IF(ISNA(VLOOKUP(D325,Calculation!$AI$12:$AI$88,1,FALSE)),"NO club name match","Club Name Match")</f>
        <v>NO club name match</v>
      </c>
    </row>
    <row r="326" spans="2:8" x14ac:dyDescent="0.2">
      <c r="B326" s="66" t="s">
        <v>5</v>
      </c>
      <c r="C326" s="67" t="str">
        <f t="shared" si="15"/>
        <v xml:space="preserve"> </v>
      </c>
      <c r="D326" s="64" t="str">
        <f t="shared" si="16"/>
        <v xml:space="preserve"> </v>
      </c>
      <c r="E326" s="67">
        <v>1.1574074074074073E-5</v>
      </c>
      <c r="F326" s="215" t="e">
        <f t="shared" ref="F326:F389" si="17">TRUNC((VLOOKUP(C326,C$4:E$5,3,FALSE))/(E326/10000))</f>
        <v>#N/A</v>
      </c>
      <c r="G326" t="str">
        <f>IF((ISERROR((VLOOKUP(B326,Calculation!C$3:C$2610,1,FALSE)))),"not entered","")</f>
        <v/>
      </c>
      <c r="H326" t="str">
        <f>IF(ISNA(VLOOKUP(D326,Calculation!$AI$12:$AI$88,1,FALSE)),"NO club name match","Club Name Match")</f>
        <v>NO club name match</v>
      </c>
    </row>
    <row r="327" spans="2:8" x14ac:dyDescent="0.2">
      <c r="B327" s="66" t="s">
        <v>5</v>
      </c>
      <c r="C327" s="67" t="str">
        <f t="shared" si="15"/>
        <v xml:space="preserve"> </v>
      </c>
      <c r="D327" s="64" t="str">
        <f t="shared" si="16"/>
        <v xml:space="preserve"> </v>
      </c>
      <c r="E327" s="67">
        <v>1.1574074074074073E-5</v>
      </c>
      <c r="F327" s="215" t="e">
        <f t="shared" si="17"/>
        <v>#N/A</v>
      </c>
      <c r="G327" t="str">
        <f>IF((ISERROR((VLOOKUP(B327,Calculation!C$3:C$2610,1,FALSE)))),"not entered","")</f>
        <v/>
      </c>
      <c r="H327" t="str">
        <f>IF(ISNA(VLOOKUP(D327,Calculation!$AI$12:$AI$88,1,FALSE)),"NO club name match","Club Name Match")</f>
        <v>NO club name match</v>
      </c>
    </row>
    <row r="328" spans="2:8" x14ac:dyDescent="0.2">
      <c r="B328" s="66" t="s">
        <v>5</v>
      </c>
      <c r="C328" s="67" t="str">
        <f t="shared" si="15"/>
        <v xml:space="preserve"> </v>
      </c>
      <c r="D328" s="64" t="str">
        <f t="shared" si="16"/>
        <v xml:space="preserve"> </v>
      </c>
      <c r="E328" s="67">
        <v>1.1574074074074073E-5</v>
      </c>
      <c r="F328" s="215" t="e">
        <f t="shared" si="17"/>
        <v>#N/A</v>
      </c>
      <c r="G328" t="str">
        <f>IF((ISERROR((VLOOKUP(B328,Calculation!C$3:C$2610,1,FALSE)))),"not entered","")</f>
        <v/>
      </c>
      <c r="H328" t="str">
        <f>IF(ISNA(VLOOKUP(D328,Calculation!$AI$12:$AI$88,1,FALSE)),"NO club name match","Club Name Match")</f>
        <v>NO club name match</v>
      </c>
    </row>
    <row r="329" spans="2:8" x14ac:dyDescent="0.2">
      <c r="B329" s="66" t="s">
        <v>5</v>
      </c>
      <c r="C329" s="67" t="str">
        <f t="shared" si="15"/>
        <v xml:space="preserve"> </v>
      </c>
      <c r="D329" s="64" t="str">
        <f t="shared" si="16"/>
        <v xml:space="preserve"> </v>
      </c>
      <c r="E329" s="67">
        <v>1.1574074074074073E-5</v>
      </c>
      <c r="F329" s="215" t="e">
        <f t="shared" si="17"/>
        <v>#N/A</v>
      </c>
      <c r="G329" t="str">
        <f>IF((ISERROR((VLOOKUP(B329,Calculation!C$3:C$2610,1,FALSE)))),"not entered","")</f>
        <v/>
      </c>
      <c r="H329" t="str">
        <f>IF(ISNA(VLOOKUP(D329,Calculation!$AI$12:$AI$88,1,FALSE)),"NO club name match","Club Name Match")</f>
        <v>NO club name match</v>
      </c>
    </row>
    <row r="330" spans="2:8" x14ac:dyDescent="0.2">
      <c r="B330" s="66" t="s">
        <v>5</v>
      </c>
      <c r="C330" s="67" t="str">
        <f t="shared" si="15"/>
        <v xml:space="preserve"> </v>
      </c>
      <c r="D330" s="64" t="str">
        <f t="shared" si="16"/>
        <v xml:space="preserve"> </v>
      </c>
      <c r="E330" s="67">
        <v>1.1574074074074073E-5</v>
      </c>
      <c r="F330" s="215" t="e">
        <f t="shared" si="17"/>
        <v>#N/A</v>
      </c>
      <c r="G330" t="str">
        <f>IF((ISERROR((VLOOKUP(B330,Calculation!C$3:C$2610,1,FALSE)))),"not entered","")</f>
        <v/>
      </c>
      <c r="H330" t="str">
        <f>IF(ISNA(VLOOKUP(D330,Calculation!$AI$12:$AI$88,1,FALSE)),"NO club name match","Club Name Match")</f>
        <v>NO club name match</v>
      </c>
    </row>
    <row r="331" spans="2:8" x14ac:dyDescent="0.2">
      <c r="B331" s="66" t="s">
        <v>5</v>
      </c>
      <c r="C331" s="67" t="str">
        <f t="shared" si="15"/>
        <v xml:space="preserve"> </v>
      </c>
      <c r="D331" s="64" t="str">
        <f t="shared" si="16"/>
        <v xml:space="preserve"> </v>
      </c>
      <c r="E331" s="67">
        <v>1.1574074074074073E-5</v>
      </c>
      <c r="F331" s="215" t="e">
        <f t="shared" si="17"/>
        <v>#N/A</v>
      </c>
      <c r="G331" t="str">
        <f>IF((ISERROR((VLOOKUP(B331,Calculation!C$3:C$2610,1,FALSE)))),"not entered","")</f>
        <v/>
      </c>
      <c r="H331" t="str">
        <f>IF(ISNA(VLOOKUP(D331,Calculation!$AI$12:$AI$88,1,FALSE)),"NO club name match","Club Name Match")</f>
        <v>NO club name match</v>
      </c>
    </row>
    <row r="332" spans="2:8" x14ac:dyDescent="0.2">
      <c r="B332" s="66" t="s">
        <v>5</v>
      </c>
      <c r="C332" s="67" t="str">
        <f t="shared" si="15"/>
        <v xml:space="preserve"> </v>
      </c>
      <c r="D332" s="64" t="str">
        <f t="shared" si="16"/>
        <v xml:space="preserve"> </v>
      </c>
      <c r="E332" s="67">
        <v>1.1574074074074073E-5</v>
      </c>
      <c r="F332" s="215" t="e">
        <f t="shared" si="17"/>
        <v>#N/A</v>
      </c>
      <c r="G332" t="str">
        <f>IF((ISERROR((VLOOKUP(B332,Calculation!C$3:C$2610,1,FALSE)))),"not entered","")</f>
        <v/>
      </c>
      <c r="H332" t="str">
        <f>IF(ISNA(VLOOKUP(D332,Calculation!$AI$12:$AI$88,1,FALSE)),"NO club name match","Club Name Match")</f>
        <v>NO club name match</v>
      </c>
    </row>
    <row r="333" spans="2:8" x14ac:dyDescent="0.2">
      <c r="B333" s="66" t="s">
        <v>5</v>
      </c>
      <c r="C333" s="67" t="str">
        <f t="shared" si="15"/>
        <v xml:space="preserve"> </v>
      </c>
      <c r="D333" s="64" t="str">
        <f t="shared" si="16"/>
        <v xml:space="preserve"> </v>
      </c>
      <c r="E333" s="67">
        <v>1.1574074074074073E-5</v>
      </c>
      <c r="F333" s="215" t="e">
        <f t="shared" si="17"/>
        <v>#N/A</v>
      </c>
      <c r="G333" t="str">
        <f>IF((ISERROR((VLOOKUP(B333,Calculation!C$3:C$2610,1,FALSE)))),"not entered","")</f>
        <v/>
      </c>
      <c r="H333" t="str">
        <f>IF(ISNA(VLOOKUP(D333,Calculation!$AI$12:$AI$88,1,FALSE)),"NO club name match","Club Name Match")</f>
        <v>NO club name match</v>
      </c>
    </row>
    <row r="334" spans="2:8" x14ac:dyDescent="0.2">
      <c r="B334" s="66" t="s">
        <v>5</v>
      </c>
      <c r="C334" s="67" t="str">
        <f t="shared" si="15"/>
        <v xml:space="preserve"> </v>
      </c>
      <c r="D334" s="64" t="str">
        <f t="shared" si="16"/>
        <v xml:space="preserve"> </v>
      </c>
      <c r="E334" s="67">
        <v>1.1574074074074073E-5</v>
      </c>
      <c r="F334" s="215" t="e">
        <f t="shared" si="17"/>
        <v>#N/A</v>
      </c>
      <c r="G334" t="str">
        <f>IF((ISERROR((VLOOKUP(B334,Calculation!C$3:C$2610,1,FALSE)))),"not entered","")</f>
        <v/>
      </c>
      <c r="H334" t="str">
        <f>IF(ISNA(VLOOKUP(D334,Calculation!$AI$12:$AI$88,1,FALSE)),"NO club name match","Club Name Match")</f>
        <v>NO club name match</v>
      </c>
    </row>
    <row r="335" spans="2:8" x14ac:dyDescent="0.2">
      <c r="B335" s="66" t="s">
        <v>5</v>
      </c>
      <c r="C335" s="67" t="str">
        <f t="shared" si="15"/>
        <v xml:space="preserve"> </v>
      </c>
      <c r="D335" s="64" t="str">
        <f t="shared" si="16"/>
        <v xml:space="preserve"> </v>
      </c>
      <c r="E335" s="67">
        <v>1.1574074074074073E-5</v>
      </c>
      <c r="F335" s="215" t="e">
        <f t="shared" si="17"/>
        <v>#N/A</v>
      </c>
      <c r="G335" t="str">
        <f>IF((ISERROR((VLOOKUP(B335,Calculation!C$3:C$2610,1,FALSE)))),"not entered","")</f>
        <v/>
      </c>
      <c r="H335" t="str">
        <f>IF(ISNA(VLOOKUP(D335,Calculation!$AI$12:$AI$88,1,FALSE)),"NO club name match","Club Name Match")</f>
        <v>NO club name match</v>
      </c>
    </row>
    <row r="336" spans="2:8" x14ac:dyDescent="0.2">
      <c r="B336" s="66" t="s">
        <v>5</v>
      </c>
      <c r="C336" s="67" t="str">
        <f t="shared" si="15"/>
        <v xml:space="preserve"> </v>
      </c>
      <c r="D336" s="64" t="str">
        <f t="shared" si="16"/>
        <v xml:space="preserve"> </v>
      </c>
      <c r="E336" s="67">
        <v>1.1574074074074073E-5</v>
      </c>
      <c r="F336" s="215" t="e">
        <f t="shared" si="17"/>
        <v>#N/A</v>
      </c>
      <c r="G336" t="str">
        <f>IF((ISERROR((VLOOKUP(B336,Calculation!C$3:C$2610,1,FALSE)))),"not entered","")</f>
        <v/>
      </c>
      <c r="H336" t="str">
        <f>IF(ISNA(VLOOKUP(D336,Calculation!$AI$12:$AI$88,1,FALSE)),"NO club name match","Club Name Match")</f>
        <v>NO club name match</v>
      </c>
    </row>
    <row r="337" spans="2:8" x14ac:dyDescent="0.2">
      <c r="B337" s="66" t="s">
        <v>5</v>
      </c>
      <c r="C337" s="67" t="str">
        <f t="shared" si="15"/>
        <v xml:space="preserve"> </v>
      </c>
      <c r="D337" s="64" t="str">
        <f t="shared" si="16"/>
        <v xml:space="preserve"> </v>
      </c>
      <c r="E337" s="67">
        <v>1.1574074074074073E-5</v>
      </c>
      <c r="F337" s="215" t="e">
        <f t="shared" si="17"/>
        <v>#N/A</v>
      </c>
      <c r="G337" t="str">
        <f>IF((ISERROR((VLOOKUP(B337,Calculation!C$3:C$2610,1,FALSE)))),"not entered","")</f>
        <v/>
      </c>
      <c r="H337" t="str">
        <f>IF(ISNA(VLOOKUP(D337,Calculation!$AI$12:$AI$88,1,FALSE)),"NO club name match","Club Name Match")</f>
        <v>NO club name match</v>
      </c>
    </row>
    <row r="338" spans="2:8" x14ac:dyDescent="0.2">
      <c r="B338" s="66" t="s">
        <v>5</v>
      </c>
      <c r="C338" s="67" t="str">
        <f t="shared" si="15"/>
        <v xml:space="preserve"> </v>
      </c>
      <c r="D338" s="64" t="str">
        <f t="shared" si="16"/>
        <v xml:space="preserve"> </v>
      </c>
      <c r="E338" s="67">
        <v>1.1574074074074073E-5</v>
      </c>
      <c r="F338" s="215" t="e">
        <f t="shared" si="17"/>
        <v>#N/A</v>
      </c>
      <c r="G338" t="str">
        <f>IF((ISERROR((VLOOKUP(B338,Calculation!C$3:C$2610,1,FALSE)))),"not entered","")</f>
        <v/>
      </c>
      <c r="H338" t="str">
        <f>IF(ISNA(VLOOKUP(D338,Calculation!$AI$12:$AI$88,1,FALSE)),"NO club name match","Club Name Match")</f>
        <v>NO club name match</v>
      </c>
    </row>
    <row r="339" spans="2:8" x14ac:dyDescent="0.2">
      <c r="B339" s="66" t="s">
        <v>5</v>
      </c>
      <c r="C339" s="67" t="str">
        <f t="shared" si="15"/>
        <v xml:space="preserve"> </v>
      </c>
      <c r="D339" s="64" t="str">
        <f t="shared" si="16"/>
        <v xml:space="preserve"> </v>
      </c>
      <c r="E339" s="67">
        <v>1.1574074074074073E-5</v>
      </c>
      <c r="F339" s="215" t="e">
        <f t="shared" si="17"/>
        <v>#N/A</v>
      </c>
      <c r="G339" t="str">
        <f>IF((ISERROR((VLOOKUP(B339,Calculation!C$3:C$2610,1,FALSE)))),"not entered","")</f>
        <v/>
      </c>
      <c r="H339" t="str">
        <f>IF(ISNA(VLOOKUP(D339,Calculation!$AI$12:$AI$88,1,FALSE)),"NO club name match","Club Name Match")</f>
        <v>NO club name match</v>
      </c>
    </row>
    <row r="340" spans="2:8" x14ac:dyDescent="0.2">
      <c r="B340" s="66" t="s">
        <v>5</v>
      </c>
      <c r="C340" s="67" t="str">
        <f t="shared" si="15"/>
        <v xml:space="preserve"> </v>
      </c>
      <c r="D340" s="64" t="str">
        <f t="shared" si="16"/>
        <v xml:space="preserve"> </v>
      </c>
      <c r="E340" s="67">
        <v>1.1574074074074073E-5</v>
      </c>
      <c r="F340" s="215" t="e">
        <f t="shared" si="17"/>
        <v>#N/A</v>
      </c>
      <c r="G340" t="str">
        <f>IF((ISERROR((VLOOKUP(B340,Calculation!C$3:C$2610,1,FALSE)))),"not entered","")</f>
        <v/>
      </c>
      <c r="H340" t="str">
        <f>IF(ISNA(VLOOKUP(D340,Calculation!$AI$12:$AI$88,1,FALSE)),"NO club name match","Club Name Match")</f>
        <v>NO club name match</v>
      </c>
    </row>
    <row r="341" spans="2:8" x14ac:dyDescent="0.2">
      <c r="B341" s="66" t="s">
        <v>5</v>
      </c>
      <c r="C341" s="67" t="str">
        <f t="shared" si="15"/>
        <v xml:space="preserve"> </v>
      </c>
      <c r="D341" s="64" t="str">
        <f t="shared" si="16"/>
        <v xml:space="preserve"> </v>
      </c>
      <c r="E341" s="67">
        <v>1.1574074074074073E-5</v>
      </c>
      <c r="F341" s="215" t="e">
        <f t="shared" si="17"/>
        <v>#N/A</v>
      </c>
      <c r="G341" t="str">
        <f>IF((ISERROR((VLOOKUP(B341,Calculation!C$3:C$2610,1,FALSE)))),"not entered","")</f>
        <v/>
      </c>
      <c r="H341" t="str">
        <f>IF(ISNA(VLOOKUP(D341,Calculation!$AI$12:$AI$88,1,FALSE)),"NO club name match","Club Name Match")</f>
        <v>NO club name match</v>
      </c>
    </row>
    <row r="342" spans="2:8" x14ac:dyDescent="0.2">
      <c r="B342" s="66" t="s">
        <v>5</v>
      </c>
      <c r="C342" s="67" t="str">
        <f t="shared" si="15"/>
        <v xml:space="preserve"> </v>
      </c>
      <c r="D342" s="64" t="str">
        <f t="shared" si="16"/>
        <v xml:space="preserve"> </v>
      </c>
      <c r="E342" s="67">
        <v>1.1574074074074073E-5</v>
      </c>
      <c r="F342" s="215" t="e">
        <f t="shared" si="17"/>
        <v>#N/A</v>
      </c>
      <c r="G342" t="str">
        <f>IF((ISERROR((VLOOKUP(B342,Calculation!C$3:C$2610,1,FALSE)))),"not entered","")</f>
        <v/>
      </c>
      <c r="H342" t="str">
        <f>IF(ISNA(VLOOKUP(D342,Calculation!$AI$12:$AI$88,1,FALSE)),"NO club name match","Club Name Match")</f>
        <v>NO club name match</v>
      </c>
    </row>
    <row r="343" spans="2:8" x14ac:dyDescent="0.2">
      <c r="B343" s="66" t="s">
        <v>5</v>
      </c>
      <c r="C343" s="67" t="str">
        <f t="shared" si="15"/>
        <v xml:space="preserve"> </v>
      </c>
      <c r="D343" s="64" t="str">
        <f t="shared" si="16"/>
        <v xml:space="preserve"> </v>
      </c>
      <c r="E343" s="67">
        <v>1.1574074074074073E-5</v>
      </c>
      <c r="F343" s="215" t="e">
        <f t="shared" si="17"/>
        <v>#N/A</v>
      </c>
      <c r="G343" t="str">
        <f>IF((ISERROR((VLOOKUP(B343,Calculation!C$3:C$2610,1,FALSE)))),"not entered","")</f>
        <v/>
      </c>
      <c r="H343" t="str">
        <f>IF(ISNA(VLOOKUP(D343,Calculation!$AI$12:$AI$88,1,FALSE)),"NO club name match","Club Name Match")</f>
        <v>NO club name match</v>
      </c>
    </row>
    <row r="344" spans="2:8" x14ac:dyDescent="0.2">
      <c r="B344" s="66" t="s">
        <v>5</v>
      </c>
      <c r="C344" s="67" t="str">
        <f t="shared" si="15"/>
        <v xml:space="preserve"> </v>
      </c>
      <c r="D344" s="64" t="str">
        <f t="shared" si="16"/>
        <v xml:space="preserve"> </v>
      </c>
      <c r="E344" s="67">
        <v>1.1574074074074073E-5</v>
      </c>
      <c r="F344" s="215" t="e">
        <f t="shared" si="17"/>
        <v>#N/A</v>
      </c>
      <c r="G344" t="str">
        <f>IF((ISERROR((VLOOKUP(B344,Calculation!C$3:C$2610,1,FALSE)))),"not entered","")</f>
        <v/>
      </c>
      <c r="H344" t="str">
        <f>IF(ISNA(VLOOKUP(D344,Calculation!$AI$12:$AI$88,1,FALSE)),"NO club name match","Club Name Match")</f>
        <v>NO club name match</v>
      </c>
    </row>
    <row r="345" spans="2:8" x14ac:dyDescent="0.2">
      <c r="B345" s="66" t="s">
        <v>5</v>
      </c>
      <c r="C345" s="67" t="str">
        <f t="shared" si="15"/>
        <v xml:space="preserve"> </v>
      </c>
      <c r="D345" s="64" t="str">
        <f t="shared" si="16"/>
        <v xml:space="preserve"> </v>
      </c>
      <c r="E345" s="67">
        <v>1.1574074074074073E-5</v>
      </c>
      <c r="F345" s="215" t="e">
        <f t="shared" si="17"/>
        <v>#N/A</v>
      </c>
      <c r="G345" t="str">
        <f>IF((ISERROR((VLOOKUP(B345,Calculation!C$3:C$2610,1,FALSE)))),"not entered","")</f>
        <v/>
      </c>
      <c r="H345" t="str">
        <f>IF(ISNA(VLOOKUP(D345,Calculation!$AI$12:$AI$88,1,FALSE)),"NO club name match","Club Name Match")</f>
        <v>NO club name match</v>
      </c>
    </row>
    <row r="346" spans="2:8" x14ac:dyDescent="0.2">
      <c r="B346" s="66" t="s">
        <v>5</v>
      </c>
      <c r="C346" s="67" t="str">
        <f t="shared" si="15"/>
        <v xml:space="preserve"> </v>
      </c>
      <c r="D346" s="64" t="str">
        <f t="shared" si="16"/>
        <v xml:space="preserve"> </v>
      </c>
      <c r="E346" s="67">
        <v>1.1574074074074073E-5</v>
      </c>
      <c r="F346" s="215" t="e">
        <f t="shared" si="17"/>
        <v>#N/A</v>
      </c>
      <c r="G346" t="str">
        <f>IF((ISERROR((VLOOKUP(B346,Calculation!C$3:C$2610,1,FALSE)))),"not entered","")</f>
        <v/>
      </c>
      <c r="H346" t="str">
        <f>IF(ISNA(VLOOKUP(D346,Calculation!$AI$12:$AI$88,1,FALSE)),"NO club name match","Club Name Match")</f>
        <v>NO club name match</v>
      </c>
    </row>
    <row r="347" spans="2:8" x14ac:dyDescent="0.2">
      <c r="B347" s="66" t="s">
        <v>5</v>
      </c>
      <c r="C347" s="67" t="str">
        <f t="shared" si="15"/>
        <v xml:space="preserve"> </v>
      </c>
      <c r="D347" s="64" t="str">
        <f t="shared" si="16"/>
        <v xml:space="preserve"> </v>
      </c>
      <c r="E347" s="67">
        <v>1.1574074074074073E-5</v>
      </c>
      <c r="F347" s="215" t="e">
        <f t="shared" si="17"/>
        <v>#N/A</v>
      </c>
      <c r="G347" t="str">
        <f>IF((ISERROR((VLOOKUP(B347,Calculation!C$3:C$2610,1,FALSE)))),"not entered","")</f>
        <v/>
      </c>
      <c r="H347" t="str">
        <f>IF(ISNA(VLOOKUP(D347,Calculation!$AI$12:$AI$88,1,FALSE)),"NO club name match","Club Name Match")</f>
        <v>NO club name match</v>
      </c>
    </row>
    <row r="348" spans="2:8" x14ac:dyDescent="0.2">
      <c r="B348" s="66" t="s">
        <v>5</v>
      </c>
      <c r="C348" s="67" t="str">
        <f t="shared" si="15"/>
        <v xml:space="preserve"> </v>
      </c>
      <c r="D348" s="64" t="str">
        <f t="shared" si="16"/>
        <v xml:space="preserve"> </v>
      </c>
      <c r="E348" s="67">
        <v>1.1574074074074073E-5</v>
      </c>
      <c r="F348" s="215" t="e">
        <f t="shared" si="17"/>
        <v>#N/A</v>
      </c>
      <c r="G348" t="str">
        <f>IF((ISERROR((VLOOKUP(B348,Calculation!C$3:C$2610,1,FALSE)))),"not entered","")</f>
        <v/>
      </c>
      <c r="H348" t="str">
        <f>IF(ISNA(VLOOKUP(D348,Calculation!$AI$12:$AI$88,1,FALSE)),"NO club name match","Club Name Match")</f>
        <v>NO club name match</v>
      </c>
    </row>
    <row r="349" spans="2:8" x14ac:dyDescent="0.2">
      <c r="B349" s="66" t="s">
        <v>5</v>
      </c>
      <c r="C349" s="67" t="str">
        <f t="shared" si="15"/>
        <v xml:space="preserve"> </v>
      </c>
      <c r="D349" s="64" t="str">
        <f t="shared" si="16"/>
        <v xml:space="preserve"> </v>
      </c>
      <c r="E349" s="67">
        <v>1.1574074074074073E-5</v>
      </c>
      <c r="F349" s="215" t="e">
        <f t="shared" si="17"/>
        <v>#N/A</v>
      </c>
      <c r="G349" t="str">
        <f>IF((ISERROR((VLOOKUP(B349,Calculation!C$3:C$2610,1,FALSE)))),"not entered","")</f>
        <v/>
      </c>
      <c r="H349" t="str">
        <f>IF(ISNA(VLOOKUP(D349,Calculation!$AI$12:$AI$88,1,FALSE)),"NO club name match","Club Name Match")</f>
        <v>NO club name match</v>
      </c>
    </row>
    <row r="350" spans="2:8" x14ac:dyDescent="0.2">
      <c r="B350" s="66" t="s">
        <v>5</v>
      </c>
      <c r="C350" s="67" t="str">
        <f t="shared" si="15"/>
        <v xml:space="preserve"> </v>
      </c>
      <c r="D350" s="64" t="str">
        <f t="shared" si="16"/>
        <v xml:space="preserve"> </v>
      </c>
      <c r="E350" s="67">
        <v>1.1574074074074073E-5</v>
      </c>
      <c r="F350" s="215" t="e">
        <f t="shared" si="17"/>
        <v>#N/A</v>
      </c>
      <c r="G350" t="str">
        <f>IF((ISERROR((VLOOKUP(B350,Calculation!C$3:C$2610,1,FALSE)))),"not entered","")</f>
        <v/>
      </c>
      <c r="H350" t="str">
        <f>IF(ISNA(VLOOKUP(D350,Calculation!$AI$12:$AI$88,1,FALSE)),"NO club name match","Club Name Match")</f>
        <v>NO club name match</v>
      </c>
    </row>
    <row r="351" spans="2:8" x14ac:dyDescent="0.2">
      <c r="B351" s="66" t="s">
        <v>5</v>
      </c>
      <c r="C351" s="67" t="str">
        <f t="shared" si="15"/>
        <v xml:space="preserve"> </v>
      </c>
      <c r="D351" s="64" t="str">
        <f t="shared" si="16"/>
        <v xml:space="preserve"> </v>
      </c>
      <c r="E351" s="67">
        <v>1.1574074074074073E-5</v>
      </c>
      <c r="F351" s="215" t="e">
        <f t="shared" si="17"/>
        <v>#N/A</v>
      </c>
      <c r="G351" t="str">
        <f>IF((ISERROR((VLOOKUP(B351,Calculation!C$3:C$2610,1,FALSE)))),"not entered","")</f>
        <v/>
      </c>
      <c r="H351" t="str">
        <f>IF(ISNA(VLOOKUP(D351,Calculation!$AI$12:$AI$88,1,FALSE)),"NO club name match","Club Name Match")</f>
        <v>NO club name match</v>
      </c>
    </row>
    <row r="352" spans="2:8" x14ac:dyDescent="0.2">
      <c r="B352" s="66" t="s">
        <v>5</v>
      </c>
      <c r="C352" s="67" t="str">
        <f t="shared" si="15"/>
        <v xml:space="preserve"> </v>
      </c>
      <c r="D352" s="64" t="str">
        <f t="shared" si="16"/>
        <v xml:space="preserve"> </v>
      </c>
      <c r="E352" s="67">
        <v>1.1574074074074073E-5</v>
      </c>
      <c r="F352" s="215" t="e">
        <f t="shared" si="17"/>
        <v>#N/A</v>
      </c>
      <c r="G352" t="str">
        <f>IF((ISERROR((VLOOKUP(B352,Calculation!C$3:C$2610,1,FALSE)))),"not entered","")</f>
        <v/>
      </c>
      <c r="H352" t="str">
        <f>IF(ISNA(VLOOKUP(D352,Calculation!$AI$12:$AI$88,1,FALSE)),"NO club name match","Club Name Match")</f>
        <v>NO club name match</v>
      </c>
    </row>
    <row r="353" spans="2:8" x14ac:dyDescent="0.2">
      <c r="B353" s="66" t="s">
        <v>5</v>
      </c>
      <c r="C353" s="67" t="str">
        <f t="shared" si="15"/>
        <v xml:space="preserve"> </v>
      </c>
      <c r="D353" s="64" t="str">
        <f t="shared" si="16"/>
        <v xml:space="preserve"> </v>
      </c>
      <c r="E353" s="67">
        <v>1.1574074074074073E-5</v>
      </c>
      <c r="F353" s="215" t="e">
        <f t="shared" si="17"/>
        <v>#N/A</v>
      </c>
      <c r="G353" t="str">
        <f>IF((ISERROR((VLOOKUP(B353,Calculation!C$3:C$2610,1,FALSE)))),"not entered","")</f>
        <v/>
      </c>
      <c r="H353" t="str">
        <f>IF(ISNA(VLOOKUP(D353,Calculation!$AI$12:$AI$88,1,FALSE)),"NO club name match","Club Name Match")</f>
        <v>NO club name match</v>
      </c>
    </row>
    <row r="354" spans="2:8" x14ac:dyDescent="0.2">
      <c r="B354" s="66" t="s">
        <v>5</v>
      </c>
      <c r="C354" s="67" t="str">
        <f t="shared" si="15"/>
        <v xml:space="preserve"> </v>
      </c>
      <c r="D354" s="64" t="str">
        <f t="shared" si="16"/>
        <v xml:space="preserve"> </v>
      </c>
      <c r="E354" s="67">
        <v>1.1574074074074073E-5</v>
      </c>
      <c r="F354" s="215" t="e">
        <f t="shared" si="17"/>
        <v>#N/A</v>
      </c>
      <c r="G354" t="str">
        <f>IF((ISERROR((VLOOKUP(B354,Calculation!C$3:C$2610,1,FALSE)))),"not entered","")</f>
        <v/>
      </c>
      <c r="H354" t="str">
        <f>IF(ISNA(VLOOKUP(D354,Calculation!$AI$12:$AI$88,1,FALSE)),"NO club name match","Club Name Match")</f>
        <v>NO club name match</v>
      </c>
    </row>
    <row r="355" spans="2:8" x14ac:dyDescent="0.2">
      <c r="B355" s="66" t="s">
        <v>5</v>
      </c>
      <c r="C355" s="67" t="str">
        <f t="shared" si="15"/>
        <v xml:space="preserve"> </v>
      </c>
      <c r="D355" s="64" t="str">
        <f t="shared" si="16"/>
        <v xml:space="preserve"> </v>
      </c>
      <c r="E355" s="67">
        <v>1.1574074074074073E-5</v>
      </c>
      <c r="F355" s="215" t="e">
        <f t="shared" si="17"/>
        <v>#N/A</v>
      </c>
      <c r="G355" t="str">
        <f>IF((ISERROR((VLOOKUP(B355,Calculation!C$3:C$2610,1,FALSE)))),"not entered","")</f>
        <v/>
      </c>
      <c r="H355" t="str">
        <f>IF(ISNA(VLOOKUP(D355,Calculation!$AI$12:$AI$88,1,FALSE)),"NO club name match","Club Name Match")</f>
        <v>NO club name match</v>
      </c>
    </row>
    <row r="356" spans="2:8" x14ac:dyDescent="0.2">
      <c r="B356" s="66" t="s">
        <v>5</v>
      </c>
      <c r="C356" s="67" t="str">
        <f t="shared" si="15"/>
        <v xml:space="preserve"> </v>
      </c>
      <c r="D356" s="64" t="str">
        <f t="shared" si="16"/>
        <v xml:space="preserve"> </v>
      </c>
      <c r="E356" s="67">
        <v>1.1574074074074073E-5</v>
      </c>
      <c r="F356" s="215" t="e">
        <f t="shared" si="17"/>
        <v>#N/A</v>
      </c>
      <c r="G356" t="str">
        <f>IF((ISERROR((VLOOKUP(B356,Calculation!C$3:C$2610,1,FALSE)))),"not entered","")</f>
        <v/>
      </c>
      <c r="H356" t="str">
        <f>IF(ISNA(VLOOKUP(D356,Calculation!$AI$12:$AI$88,1,FALSE)),"NO club name match","Club Name Match")</f>
        <v>NO club name match</v>
      </c>
    </row>
    <row r="357" spans="2:8" x14ac:dyDescent="0.2">
      <c r="B357" s="66" t="s">
        <v>5</v>
      </c>
      <c r="C357" s="67" t="str">
        <f t="shared" si="15"/>
        <v xml:space="preserve"> </v>
      </c>
      <c r="D357" s="64" t="str">
        <f t="shared" si="16"/>
        <v xml:space="preserve"> </v>
      </c>
      <c r="E357" s="67">
        <v>1.1574074074074073E-5</v>
      </c>
      <c r="F357" s="215" t="e">
        <f t="shared" si="17"/>
        <v>#N/A</v>
      </c>
      <c r="G357" t="str">
        <f>IF((ISERROR((VLOOKUP(B357,Calculation!C$3:C$2610,1,FALSE)))),"not entered","")</f>
        <v/>
      </c>
      <c r="H357" t="str">
        <f>IF(ISNA(VLOOKUP(D357,Calculation!$AI$12:$AI$88,1,FALSE)),"NO club name match","Club Name Match")</f>
        <v>NO club name match</v>
      </c>
    </row>
    <row r="358" spans="2:8" x14ac:dyDescent="0.2">
      <c r="B358" s="66" t="s">
        <v>5</v>
      </c>
      <c r="C358" s="67" t="str">
        <f t="shared" si="15"/>
        <v xml:space="preserve"> </v>
      </c>
      <c r="D358" s="64" t="str">
        <f t="shared" si="16"/>
        <v xml:space="preserve"> </v>
      </c>
      <c r="E358" s="67">
        <v>1.1574074074074073E-5</v>
      </c>
      <c r="F358" s="215" t="e">
        <f t="shared" si="17"/>
        <v>#N/A</v>
      </c>
      <c r="G358" t="str">
        <f>IF((ISERROR((VLOOKUP(B358,Calculation!C$3:C$2610,1,FALSE)))),"not entered","")</f>
        <v/>
      </c>
      <c r="H358" t="str">
        <f>IF(ISNA(VLOOKUP(D358,Calculation!$AI$12:$AI$88,1,FALSE)),"NO club name match","Club Name Match")</f>
        <v>NO club name match</v>
      </c>
    </row>
    <row r="359" spans="2:8" x14ac:dyDescent="0.2">
      <c r="B359" s="66" t="s">
        <v>5</v>
      </c>
      <c r="C359" s="67" t="str">
        <f t="shared" si="15"/>
        <v xml:space="preserve"> </v>
      </c>
      <c r="D359" s="64" t="str">
        <f t="shared" si="16"/>
        <v xml:space="preserve"> </v>
      </c>
      <c r="E359" s="67">
        <v>1.1574074074074073E-5</v>
      </c>
      <c r="F359" s="215" t="e">
        <f t="shared" si="17"/>
        <v>#N/A</v>
      </c>
      <c r="G359" t="str">
        <f>IF((ISERROR((VLOOKUP(B359,Calculation!C$3:C$2610,1,FALSE)))),"not entered","")</f>
        <v/>
      </c>
      <c r="H359" t="str">
        <f>IF(ISNA(VLOOKUP(D359,Calculation!$AI$12:$AI$88,1,FALSE)),"NO club name match","Club Name Match")</f>
        <v>NO club name match</v>
      </c>
    </row>
    <row r="360" spans="2:8" x14ac:dyDescent="0.2">
      <c r="B360" s="66" t="s">
        <v>5</v>
      </c>
      <c r="C360" s="67" t="str">
        <f t="shared" si="15"/>
        <v xml:space="preserve"> </v>
      </c>
      <c r="D360" s="64" t="str">
        <f t="shared" si="16"/>
        <v xml:space="preserve"> </v>
      </c>
      <c r="E360" s="67">
        <v>1.1574074074074073E-5</v>
      </c>
      <c r="F360" s="215" t="e">
        <f t="shared" si="17"/>
        <v>#N/A</v>
      </c>
      <c r="G360" t="str">
        <f>IF((ISERROR((VLOOKUP(B360,Calculation!C$3:C$2610,1,FALSE)))),"not entered","")</f>
        <v/>
      </c>
      <c r="H360" t="str">
        <f>IF(ISNA(VLOOKUP(D360,Calculation!$AI$12:$AI$88,1,FALSE)),"NO club name match","Club Name Match")</f>
        <v>NO club name match</v>
      </c>
    </row>
    <row r="361" spans="2:8" x14ac:dyDescent="0.2">
      <c r="B361" s="66" t="s">
        <v>5</v>
      </c>
      <c r="C361" s="67" t="str">
        <f t="shared" si="15"/>
        <v xml:space="preserve"> </v>
      </c>
      <c r="D361" s="64" t="str">
        <f t="shared" si="16"/>
        <v xml:space="preserve"> </v>
      </c>
      <c r="E361" s="67">
        <v>1.1574074074074073E-5</v>
      </c>
      <c r="F361" s="215" t="e">
        <f t="shared" si="17"/>
        <v>#N/A</v>
      </c>
      <c r="G361" t="str">
        <f>IF((ISERROR((VLOOKUP(B361,Calculation!C$3:C$2610,1,FALSE)))),"not entered","")</f>
        <v/>
      </c>
      <c r="H361" t="str">
        <f>IF(ISNA(VLOOKUP(D361,Calculation!$AI$12:$AI$88,1,FALSE)),"NO club name match","Club Name Match")</f>
        <v>NO club name match</v>
      </c>
    </row>
    <row r="362" spans="2:8" x14ac:dyDescent="0.2">
      <c r="B362" s="66" t="s">
        <v>5</v>
      </c>
      <c r="C362" s="67" t="str">
        <f t="shared" si="15"/>
        <v xml:space="preserve"> </v>
      </c>
      <c r="D362" s="64" t="str">
        <f t="shared" si="16"/>
        <v xml:space="preserve"> </v>
      </c>
      <c r="E362" s="67">
        <v>1.1574074074074073E-5</v>
      </c>
      <c r="F362" s="215" t="e">
        <f t="shared" si="17"/>
        <v>#N/A</v>
      </c>
      <c r="G362" t="str">
        <f>IF((ISERROR((VLOOKUP(B362,Calculation!C$3:C$2610,1,FALSE)))),"not entered","")</f>
        <v/>
      </c>
      <c r="H362" t="str">
        <f>IF(ISNA(VLOOKUP(D362,Calculation!$AI$12:$AI$88,1,FALSE)),"NO club name match","Club Name Match")</f>
        <v>NO club name match</v>
      </c>
    </row>
    <row r="363" spans="2:8" x14ac:dyDescent="0.2">
      <c r="B363" s="66" t="s">
        <v>5</v>
      </c>
      <c r="C363" s="67" t="str">
        <f t="shared" si="15"/>
        <v xml:space="preserve"> </v>
      </c>
      <c r="D363" s="64" t="str">
        <f t="shared" si="16"/>
        <v xml:space="preserve"> </v>
      </c>
      <c r="E363" s="67">
        <v>1.1574074074074073E-5</v>
      </c>
      <c r="F363" s="215" t="e">
        <f t="shared" si="17"/>
        <v>#N/A</v>
      </c>
      <c r="G363" t="str">
        <f>IF((ISERROR((VLOOKUP(B363,Calculation!C$3:C$2610,1,FALSE)))),"not entered","")</f>
        <v/>
      </c>
      <c r="H363" t="str">
        <f>IF(ISNA(VLOOKUP(D363,Calculation!$AI$12:$AI$88,1,FALSE)),"NO club name match","Club Name Match")</f>
        <v>NO club name match</v>
      </c>
    </row>
    <row r="364" spans="2:8" x14ac:dyDescent="0.2">
      <c r="B364" s="66" t="s">
        <v>5</v>
      </c>
      <c r="C364" s="67" t="str">
        <f t="shared" si="15"/>
        <v xml:space="preserve"> </v>
      </c>
      <c r="D364" s="64" t="str">
        <f t="shared" si="16"/>
        <v xml:space="preserve"> </v>
      </c>
      <c r="E364" s="67">
        <v>1.1574074074074073E-5</v>
      </c>
      <c r="F364" s="215" t="e">
        <f t="shared" si="17"/>
        <v>#N/A</v>
      </c>
      <c r="G364" t="str">
        <f>IF((ISERROR((VLOOKUP(B364,Calculation!C$3:C$2610,1,FALSE)))),"not entered","")</f>
        <v/>
      </c>
      <c r="H364" t="str">
        <f>IF(ISNA(VLOOKUP(D364,Calculation!$AI$12:$AI$88,1,FALSE)),"NO club name match","Club Name Match")</f>
        <v>NO club name match</v>
      </c>
    </row>
    <row r="365" spans="2:8" x14ac:dyDescent="0.2">
      <c r="B365" s="66" t="s">
        <v>5</v>
      </c>
      <c r="C365" s="67" t="str">
        <f t="shared" si="15"/>
        <v xml:space="preserve"> </v>
      </c>
      <c r="D365" s="64" t="str">
        <f t="shared" si="16"/>
        <v xml:space="preserve"> </v>
      </c>
      <c r="E365" s="67">
        <v>1.1574074074074073E-5</v>
      </c>
      <c r="F365" s="215" t="e">
        <f t="shared" si="17"/>
        <v>#N/A</v>
      </c>
      <c r="G365" t="str">
        <f>IF((ISERROR((VLOOKUP(B365,Calculation!C$3:C$2610,1,FALSE)))),"not entered","")</f>
        <v/>
      </c>
      <c r="H365" t="str">
        <f>IF(ISNA(VLOOKUP(D365,Calculation!$AI$12:$AI$88,1,FALSE)),"NO club name match","Club Name Match")</f>
        <v>NO club name match</v>
      </c>
    </row>
    <row r="366" spans="2:8" x14ac:dyDescent="0.2">
      <c r="B366" s="66" t="s">
        <v>5</v>
      </c>
      <c r="C366" s="67" t="str">
        <f t="shared" si="15"/>
        <v xml:space="preserve"> </v>
      </c>
      <c r="D366" s="64" t="str">
        <f t="shared" si="16"/>
        <v xml:space="preserve"> </v>
      </c>
      <c r="E366" s="67">
        <v>1.1574074074074073E-5</v>
      </c>
      <c r="F366" s="215" t="e">
        <f t="shared" si="17"/>
        <v>#N/A</v>
      </c>
      <c r="G366" t="str">
        <f>IF((ISERROR((VLOOKUP(B366,Calculation!C$3:C$2610,1,FALSE)))),"not entered","")</f>
        <v/>
      </c>
      <c r="H366" t="str">
        <f>IF(ISNA(VLOOKUP(D366,Calculation!$AI$12:$AI$88,1,FALSE)),"NO club name match","Club Name Match")</f>
        <v>NO club name match</v>
      </c>
    </row>
    <row r="367" spans="2:8" x14ac:dyDescent="0.2">
      <c r="B367" s="66" t="s">
        <v>5</v>
      </c>
      <c r="C367" s="67" t="str">
        <f t="shared" si="15"/>
        <v xml:space="preserve"> </v>
      </c>
      <c r="D367" s="64" t="str">
        <f t="shared" si="16"/>
        <v xml:space="preserve"> </v>
      </c>
      <c r="E367" s="67">
        <v>1.1574074074074073E-5</v>
      </c>
      <c r="F367" s="215" t="e">
        <f t="shared" si="17"/>
        <v>#N/A</v>
      </c>
      <c r="G367" t="str">
        <f>IF((ISERROR((VLOOKUP(B367,Calculation!C$3:C$2610,1,FALSE)))),"not entered","")</f>
        <v/>
      </c>
      <c r="H367" t="str">
        <f>IF(ISNA(VLOOKUP(D367,Calculation!$AI$12:$AI$88,1,FALSE)),"NO club name match","Club Name Match")</f>
        <v>NO club name match</v>
      </c>
    </row>
    <row r="368" spans="2:8" x14ac:dyDescent="0.2">
      <c r="B368" s="66" t="s">
        <v>5</v>
      </c>
      <c r="C368" s="67" t="str">
        <f t="shared" si="15"/>
        <v xml:space="preserve"> </v>
      </c>
      <c r="D368" s="64" t="str">
        <f t="shared" si="16"/>
        <v xml:space="preserve"> </v>
      </c>
      <c r="E368" s="67">
        <v>1.1574074074074073E-5</v>
      </c>
      <c r="F368" s="215" t="e">
        <f t="shared" si="17"/>
        <v>#N/A</v>
      </c>
      <c r="G368" t="str">
        <f>IF((ISERROR((VLOOKUP(B368,Calculation!C$3:C$2610,1,FALSE)))),"not entered","")</f>
        <v/>
      </c>
      <c r="H368" t="str">
        <f>IF(ISNA(VLOOKUP(D368,Calculation!$AI$12:$AI$88,1,FALSE)),"NO club name match","Club Name Match")</f>
        <v>NO club name match</v>
      </c>
    </row>
    <row r="369" spans="2:8" x14ac:dyDescent="0.2">
      <c r="B369" s="66" t="s">
        <v>5</v>
      </c>
      <c r="C369" s="67" t="str">
        <f t="shared" si="15"/>
        <v xml:space="preserve"> </v>
      </c>
      <c r="D369" s="64" t="str">
        <f t="shared" si="16"/>
        <v xml:space="preserve"> </v>
      </c>
      <c r="E369" s="67">
        <v>1.1574074074074073E-5</v>
      </c>
      <c r="F369" s="215" t="e">
        <f t="shared" si="17"/>
        <v>#N/A</v>
      </c>
      <c r="G369" t="str">
        <f>IF((ISERROR((VLOOKUP(B369,Calculation!C$3:C$2610,1,FALSE)))),"not entered","")</f>
        <v/>
      </c>
      <c r="H369" t="str">
        <f>IF(ISNA(VLOOKUP(D369,Calculation!$AI$12:$AI$88,1,FALSE)),"NO club name match","Club Name Match")</f>
        <v>NO club name match</v>
      </c>
    </row>
    <row r="370" spans="2:8" x14ac:dyDescent="0.2">
      <c r="B370" s="66" t="s">
        <v>5</v>
      </c>
      <c r="C370" s="67" t="str">
        <f t="shared" si="15"/>
        <v xml:space="preserve"> </v>
      </c>
      <c r="D370" s="64" t="str">
        <f t="shared" si="16"/>
        <v xml:space="preserve"> </v>
      </c>
      <c r="E370" s="67">
        <v>1.1574074074074073E-5</v>
      </c>
      <c r="F370" s="215" t="e">
        <f t="shared" si="17"/>
        <v>#N/A</v>
      </c>
      <c r="G370" t="str">
        <f>IF((ISERROR((VLOOKUP(B370,Calculation!C$3:C$2610,1,FALSE)))),"not entered","")</f>
        <v/>
      </c>
      <c r="H370" t="str">
        <f>IF(ISNA(VLOOKUP(D370,Calculation!$AI$12:$AI$88,1,FALSE)),"NO club name match","Club Name Match")</f>
        <v>NO club name match</v>
      </c>
    </row>
    <row r="371" spans="2:8" x14ac:dyDescent="0.2">
      <c r="B371" s="66" t="s">
        <v>5</v>
      </c>
      <c r="C371" s="67" t="str">
        <f t="shared" si="15"/>
        <v xml:space="preserve"> </v>
      </c>
      <c r="D371" s="64" t="str">
        <f t="shared" si="16"/>
        <v xml:space="preserve"> </v>
      </c>
      <c r="E371" s="67">
        <v>1.1574074074074073E-5</v>
      </c>
      <c r="F371" s="215" t="e">
        <f t="shared" si="17"/>
        <v>#N/A</v>
      </c>
      <c r="G371" t="str">
        <f>IF((ISERROR((VLOOKUP(B371,Calculation!C$3:C$2610,1,FALSE)))),"not entered","")</f>
        <v/>
      </c>
      <c r="H371" t="str">
        <f>IF(ISNA(VLOOKUP(D371,Calculation!$AI$12:$AI$88,1,FALSE)),"NO club name match","Club Name Match")</f>
        <v>NO club name match</v>
      </c>
    </row>
    <row r="372" spans="2:8" x14ac:dyDescent="0.2">
      <c r="B372" s="66" t="s">
        <v>5</v>
      </c>
      <c r="C372" s="67" t="str">
        <f t="shared" si="15"/>
        <v xml:space="preserve"> </v>
      </c>
      <c r="D372" s="64" t="str">
        <f t="shared" si="16"/>
        <v xml:space="preserve"> </v>
      </c>
      <c r="E372" s="67">
        <v>1.1574074074074073E-5</v>
      </c>
      <c r="F372" s="215" t="e">
        <f t="shared" si="17"/>
        <v>#N/A</v>
      </c>
      <c r="G372" t="str">
        <f>IF((ISERROR((VLOOKUP(B372,Calculation!C$3:C$2610,1,FALSE)))),"not entered","")</f>
        <v/>
      </c>
      <c r="H372" t="str">
        <f>IF(ISNA(VLOOKUP(D372,Calculation!$AI$12:$AI$88,1,FALSE)),"NO club name match","Club Name Match")</f>
        <v>NO club name match</v>
      </c>
    </row>
    <row r="373" spans="2:8" x14ac:dyDescent="0.2">
      <c r="B373" s="66" t="s">
        <v>5</v>
      </c>
      <c r="C373" s="67" t="str">
        <f t="shared" si="15"/>
        <v xml:space="preserve"> </v>
      </c>
      <c r="D373" s="64" t="str">
        <f t="shared" si="16"/>
        <v xml:space="preserve"> </v>
      </c>
      <c r="E373" s="67">
        <v>1.1574074074074073E-5</v>
      </c>
      <c r="F373" s="215" t="e">
        <f t="shared" si="17"/>
        <v>#N/A</v>
      </c>
      <c r="G373" t="str">
        <f>IF((ISERROR((VLOOKUP(B373,Calculation!C$3:C$2610,1,FALSE)))),"not entered","")</f>
        <v/>
      </c>
      <c r="H373" t="str">
        <f>IF(ISNA(VLOOKUP(D373,Calculation!$AI$12:$AI$88,1,FALSE)),"NO club name match","Club Name Match")</f>
        <v>NO club name match</v>
      </c>
    </row>
    <row r="374" spans="2:8" x14ac:dyDescent="0.2">
      <c r="B374" s="66" t="s">
        <v>5</v>
      </c>
      <c r="C374" s="67" t="str">
        <f t="shared" si="15"/>
        <v xml:space="preserve"> </v>
      </c>
      <c r="D374" s="64" t="str">
        <f t="shared" si="16"/>
        <v xml:space="preserve"> </v>
      </c>
      <c r="E374" s="67">
        <v>1.1574074074074073E-5</v>
      </c>
      <c r="F374" s="215" t="e">
        <f t="shared" si="17"/>
        <v>#N/A</v>
      </c>
      <c r="G374" t="str">
        <f>IF((ISERROR((VLOOKUP(B374,Calculation!C$3:C$2610,1,FALSE)))),"not entered","")</f>
        <v/>
      </c>
      <c r="H374" t="str">
        <f>IF(ISNA(VLOOKUP(D374,Calculation!$AI$12:$AI$88,1,FALSE)),"NO club name match","Club Name Match")</f>
        <v>NO club name match</v>
      </c>
    </row>
    <row r="375" spans="2:8" x14ac:dyDescent="0.2">
      <c r="B375" s="66" t="s">
        <v>5</v>
      </c>
      <c r="C375" s="67" t="str">
        <f t="shared" si="15"/>
        <v xml:space="preserve"> </v>
      </c>
      <c r="D375" s="64" t="str">
        <f t="shared" si="16"/>
        <v xml:space="preserve"> </v>
      </c>
      <c r="E375" s="67">
        <v>1.1574074074074073E-5</v>
      </c>
      <c r="F375" s="215" t="e">
        <f t="shared" si="17"/>
        <v>#N/A</v>
      </c>
      <c r="G375" t="str">
        <f>IF((ISERROR((VLOOKUP(B375,Calculation!C$3:C$2610,1,FALSE)))),"not entered","")</f>
        <v/>
      </c>
      <c r="H375" t="str">
        <f>IF(ISNA(VLOOKUP(D375,Calculation!$AI$12:$AI$88,1,FALSE)),"NO club name match","Club Name Match")</f>
        <v>NO club name match</v>
      </c>
    </row>
    <row r="376" spans="2:8" x14ac:dyDescent="0.2">
      <c r="B376" s="66" t="s">
        <v>5</v>
      </c>
      <c r="C376" s="67" t="str">
        <f t="shared" si="15"/>
        <v xml:space="preserve"> </v>
      </c>
      <c r="D376" s="64" t="str">
        <f t="shared" si="16"/>
        <v xml:space="preserve"> </v>
      </c>
      <c r="E376" s="67">
        <v>1.1574074074074073E-5</v>
      </c>
      <c r="F376" s="215" t="e">
        <f t="shared" si="17"/>
        <v>#N/A</v>
      </c>
      <c r="G376" t="str">
        <f>IF((ISERROR((VLOOKUP(B376,Calculation!C$3:C$2610,1,FALSE)))),"not entered","")</f>
        <v/>
      </c>
      <c r="H376" t="str">
        <f>IF(ISNA(VLOOKUP(D376,Calculation!$AI$12:$AI$88,1,FALSE)),"NO club name match","Club Name Match")</f>
        <v>NO club name match</v>
      </c>
    </row>
    <row r="377" spans="2:8" x14ac:dyDescent="0.2">
      <c r="B377" s="66" t="s">
        <v>5</v>
      </c>
      <c r="C377" s="67" t="str">
        <f t="shared" si="15"/>
        <v xml:space="preserve"> </v>
      </c>
      <c r="D377" s="64" t="str">
        <f t="shared" si="16"/>
        <v xml:space="preserve"> </v>
      </c>
      <c r="E377" s="67">
        <v>1.1574074074074073E-5</v>
      </c>
      <c r="F377" s="215" t="e">
        <f t="shared" si="17"/>
        <v>#N/A</v>
      </c>
      <c r="G377" t="str">
        <f>IF((ISERROR((VLOOKUP(B377,Calculation!C$3:C$2610,1,FALSE)))),"not entered","")</f>
        <v/>
      </c>
      <c r="H377" t="str">
        <f>IF(ISNA(VLOOKUP(D377,Calculation!$AI$12:$AI$88,1,FALSE)),"NO club name match","Club Name Match")</f>
        <v>NO club name match</v>
      </c>
    </row>
    <row r="378" spans="2:8" x14ac:dyDescent="0.2">
      <c r="B378" s="66" t="s">
        <v>5</v>
      </c>
      <c r="C378" s="67" t="str">
        <f t="shared" si="15"/>
        <v xml:space="preserve"> </v>
      </c>
      <c r="D378" s="64" t="str">
        <f t="shared" si="16"/>
        <v xml:space="preserve"> </v>
      </c>
      <c r="E378" s="67">
        <v>1.1574074074074073E-5</v>
      </c>
      <c r="F378" s="215" t="e">
        <f t="shared" si="17"/>
        <v>#N/A</v>
      </c>
      <c r="G378" t="str">
        <f>IF((ISERROR((VLOOKUP(B378,Calculation!C$3:C$2610,1,FALSE)))),"not entered","")</f>
        <v/>
      </c>
      <c r="H378" t="str">
        <f>IF(ISNA(VLOOKUP(D378,Calculation!$AI$12:$AI$88,1,FALSE)),"NO club name match","Club Name Match")</f>
        <v>NO club name match</v>
      </c>
    </row>
    <row r="379" spans="2:8" x14ac:dyDescent="0.2">
      <c r="B379" s="66" t="s">
        <v>5</v>
      </c>
      <c r="C379" s="67" t="str">
        <f t="shared" si="15"/>
        <v xml:space="preserve"> </v>
      </c>
      <c r="D379" s="64" t="str">
        <f t="shared" si="16"/>
        <v xml:space="preserve"> </v>
      </c>
      <c r="E379" s="67">
        <v>1.1574074074074073E-5</v>
      </c>
      <c r="F379" s="215" t="e">
        <f t="shared" si="17"/>
        <v>#N/A</v>
      </c>
      <c r="G379" t="str">
        <f>IF((ISERROR((VLOOKUP(B379,Calculation!C$3:C$2610,1,FALSE)))),"not entered","")</f>
        <v/>
      </c>
      <c r="H379" t="str">
        <f>IF(ISNA(VLOOKUP(D379,Calculation!$AI$12:$AI$88,1,FALSE)),"NO club name match","Club Name Match")</f>
        <v>NO club name match</v>
      </c>
    </row>
    <row r="380" spans="2:8" x14ac:dyDescent="0.2">
      <c r="B380" s="66" t="s">
        <v>5</v>
      </c>
      <c r="C380" s="67" t="str">
        <f t="shared" si="15"/>
        <v xml:space="preserve"> </v>
      </c>
      <c r="D380" s="64" t="str">
        <f t="shared" si="16"/>
        <v xml:space="preserve"> </v>
      </c>
      <c r="E380" s="67">
        <v>1.1574074074074073E-5</v>
      </c>
      <c r="F380" s="215" t="e">
        <f t="shared" si="17"/>
        <v>#N/A</v>
      </c>
      <c r="G380" t="str">
        <f>IF((ISERROR((VLOOKUP(B380,Calculation!C$3:C$2610,1,FALSE)))),"not entered","")</f>
        <v/>
      </c>
      <c r="H380" t="str">
        <f>IF(ISNA(VLOOKUP(D380,Calculation!$AI$12:$AI$88,1,FALSE)),"NO club name match","Club Name Match")</f>
        <v>NO club name match</v>
      </c>
    </row>
    <row r="381" spans="2:8" x14ac:dyDescent="0.2">
      <c r="B381" s="66" t="s">
        <v>5</v>
      </c>
      <c r="C381" s="67" t="str">
        <f t="shared" si="15"/>
        <v xml:space="preserve"> </v>
      </c>
      <c r="D381" s="64" t="str">
        <f t="shared" si="16"/>
        <v xml:space="preserve"> </v>
      </c>
      <c r="E381" s="67">
        <v>1.1574074074074073E-5</v>
      </c>
      <c r="F381" s="215" t="e">
        <f t="shared" si="17"/>
        <v>#N/A</v>
      </c>
      <c r="G381" t="str">
        <f>IF((ISERROR((VLOOKUP(B381,Calculation!C$3:C$2610,1,FALSE)))),"not entered","")</f>
        <v/>
      </c>
      <c r="H381" t="str">
        <f>IF(ISNA(VLOOKUP(D381,Calculation!$AI$12:$AI$88,1,FALSE)),"NO club name match","Club Name Match")</f>
        <v>NO club name match</v>
      </c>
    </row>
    <row r="382" spans="2:8" x14ac:dyDescent="0.2">
      <c r="B382" s="66" t="s">
        <v>5</v>
      </c>
      <c r="C382" s="67" t="str">
        <f t="shared" si="15"/>
        <v xml:space="preserve"> </v>
      </c>
      <c r="D382" s="64" t="str">
        <f t="shared" si="16"/>
        <v xml:space="preserve"> </v>
      </c>
      <c r="E382" s="67">
        <v>1.1574074074074073E-5</v>
      </c>
      <c r="F382" s="215" t="e">
        <f t="shared" si="17"/>
        <v>#N/A</v>
      </c>
      <c r="G382" t="str">
        <f>IF((ISERROR((VLOOKUP(B382,Calculation!C$3:C$2610,1,FALSE)))),"not entered","")</f>
        <v/>
      </c>
      <c r="H382" t="str">
        <f>IF(ISNA(VLOOKUP(D382,Calculation!$AI$12:$AI$88,1,FALSE)),"NO club name match","Club Name Match")</f>
        <v>NO club name match</v>
      </c>
    </row>
    <row r="383" spans="2:8" x14ac:dyDescent="0.2">
      <c r="B383" s="66" t="s">
        <v>5</v>
      </c>
      <c r="C383" s="67" t="str">
        <f t="shared" ref="C383:C446" si="18">VLOOKUP(B383,name,3,FALSE)</f>
        <v xml:space="preserve"> </v>
      </c>
      <c r="D383" s="64" t="str">
        <f t="shared" ref="D383:D446" si="19">VLOOKUP(B383,name,2,FALSE)</f>
        <v xml:space="preserve"> </v>
      </c>
      <c r="E383" s="67">
        <v>1.1574074074074073E-5</v>
      </c>
      <c r="F383" s="215" t="e">
        <f t="shared" si="17"/>
        <v>#N/A</v>
      </c>
      <c r="G383" t="str">
        <f>IF((ISERROR((VLOOKUP(B383,Calculation!C$3:C$2610,1,FALSE)))),"not entered","")</f>
        <v/>
      </c>
      <c r="H383" t="str">
        <f>IF(ISNA(VLOOKUP(D383,Calculation!$AI$12:$AI$88,1,FALSE)),"NO club name match","Club Name Match")</f>
        <v>NO club name match</v>
      </c>
    </row>
    <row r="384" spans="2:8" x14ac:dyDescent="0.2">
      <c r="B384" s="66" t="s">
        <v>5</v>
      </c>
      <c r="C384" s="67" t="str">
        <f t="shared" si="18"/>
        <v xml:space="preserve"> </v>
      </c>
      <c r="D384" s="64" t="str">
        <f t="shared" si="19"/>
        <v xml:space="preserve"> </v>
      </c>
      <c r="E384" s="67">
        <v>1.1574074074074073E-5</v>
      </c>
      <c r="F384" s="215" t="e">
        <f t="shared" si="17"/>
        <v>#N/A</v>
      </c>
      <c r="G384" t="str">
        <f>IF((ISERROR((VLOOKUP(B384,Calculation!C$3:C$2610,1,FALSE)))),"not entered","")</f>
        <v/>
      </c>
      <c r="H384" t="str">
        <f>IF(ISNA(VLOOKUP(D384,Calculation!$AI$12:$AI$88,1,FALSE)),"NO club name match","Club Name Match")</f>
        <v>NO club name match</v>
      </c>
    </row>
    <row r="385" spans="2:8" x14ac:dyDescent="0.2">
      <c r="B385" s="66" t="s">
        <v>5</v>
      </c>
      <c r="C385" s="67" t="str">
        <f t="shared" si="18"/>
        <v xml:space="preserve"> </v>
      </c>
      <c r="D385" s="64" t="str">
        <f t="shared" si="19"/>
        <v xml:space="preserve"> </v>
      </c>
      <c r="E385" s="67">
        <v>1.1574074074074073E-5</v>
      </c>
      <c r="F385" s="215" t="e">
        <f t="shared" si="17"/>
        <v>#N/A</v>
      </c>
      <c r="G385" t="str">
        <f>IF((ISERROR((VLOOKUP(B385,Calculation!C$3:C$2610,1,FALSE)))),"not entered","")</f>
        <v/>
      </c>
      <c r="H385" t="str">
        <f>IF(ISNA(VLOOKUP(D385,Calculation!$AI$12:$AI$88,1,FALSE)),"NO club name match","Club Name Match")</f>
        <v>NO club name match</v>
      </c>
    </row>
    <row r="386" spans="2:8" x14ac:dyDescent="0.2">
      <c r="B386" s="66" t="s">
        <v>5</v>
      </c>
      <c r="C386" s="67" t="str">
        <f t="shared" si="18"/>
        <v xml:space="preserve"> </v>
      </c>
      <c r="D386" s="64" t="str">
        <f t="shared" si="19"/>
        <v xml:space="preserve"> </v>
      </c>
      <c r="E386" s="67">
        <v>1.1574074074074073E-5</v>
      </c>
      <c r="F386" s="215" t="e">
        <f t="shared" si="17"/>
        <v>#N/A</v>
      </c>
      <c r="G386" t="str">
        <f>IF((ISERROR((VLOOKUP(B386,Calculation!C$3:C$2610,1,FALSE)))),"not entered","")</f>
        <v/>
      </c>
      <c r="H386" t="str">
        <f>IF(ISNA(VLOOKUP(D386,Calculation!$AI$12:$AI$88,1,FALSE)),"NO club name match","Club Name Match")</f>
        <v>NO club name match</v>
      </c>
    </row>
    <row r="387" spans="2:8" x14ac:dyDescent="0.2">
      <c r="B387" s="66" t="s">
        <v>5</v>
      </c>
      <c r="C387" s="67" t="str">
        <f t="shared" si="18"/>
        <v xml:space="preserve"> </v>
      </c>
      <c r="D387" s="64" t="str">
        <f t="shared" si="19"/>
        <v xml:space="preserve"> </v>
      </c>
      <c r="E387" s="67">
        <v>1.1574074074074073E-5</v>
      </c>
      <c r="F387" s="215" t="e">
        <f t="shared" si="17"/>
        <v>#N/A</v>
      </c>
      <c r="G387" t="str">
        <f>IF((ISERROR((VLOOKUP(B387,Calculation!C$3:C$2610,1,FALSE)))),"not entered","")</f>
        <v/>
      </c>
      <c r="H387" t="str">
        <f>IF(ISNA(VLOOKUP(D387,Calculation!$AI$12:$AI$88,1,FALSE)),"NO club name match","Club Name Match")</f>
        <v>NO club name match</v>
      </c>
    </row>
    <row r="388" spans="2:8" x14ac:dyDescent="0.2">
      <c r="B388" s="66" t="s">
        <v>5</v>
      </c>
      <c r="C388" s="67" t="str">
        <f t="shared" si="18"/>
        <v xml:space="preserve"> </v>
      </c>
      <c r="D388" s="64" t="str">
        <f t="shared" si="19"/>
        <v xml:space="preserve"> </v>
      </c>
      <c r="E388" s="67">
        <v>1.1574074074074073E-5</v>
      </c>
      <c r="F388" s="215" t="e">
        <f t="shared" si="17"/>
        <v>#N/A</v>
      </c>
      <c r="G388" t="str">
        <f>IF((ISERROR((VLOOKUP(B388,Calculation!C$3:C$2610,1,FALSE)))),"not entered","")</f>
        <v/>
      </c>
      <c r="H388" t="str">
        <f>IF(ISNA(VLOOKUP(D388,Calculation!$AI$12:$AI$88,1,FALSE)),"NO club name match","Club Name Match")</f>
        <v>NO club name match</v>
      </c>
    </row>
    <row r="389" spans="2:8" x14ac:dyDescent="0.2">
      <c r="B389" s="66" t="s">
        <v>5</v>
      </c>
      <c r="C389" s="67" t="str">
        <f t="shared" si="18"/>
        <v xml:space="preserve"> </v>
      </c>
      <c r="D389" s="64" t="str">
        <f t="shared" si="19"/>
        <v xml:space="preserve"> </v>
      </c>
      <c r="E389" s="67">
        <v>1.1574074074074073E-5</v>
      </c>
      <c r="F389" s="215" t="e">
        <f t="shared" si="17"/>
        <v>#N/A</v>
      </c>
      <c r="G389" t="str">
        <f>IF((ISERROR((VLOOKUP(B389,Calculation!C$3:C$2610,1,FALSE)))),"not entered","")</f>
        <v/>
      </c>
      <c r="H389" t="str">
        <f>IF(ISNA(VLOOKUP(D389,Calculation!$AI$12:$AI$88,1,FALSE)),"NO club name match","Club Name Match")</f>
        <v>NO club name match</v>
      </c>
    </row>
    <row r="390" spans="2:8" x14ac:dyDescent="0.2">
      <c r="B390" s="66" t="s">
        <v>5</v>
      </c>
      <c r="C390" s="67" t="str">
        <f t="shared" si="18"/>
        <v xml:space="preserve"> </v>
      </c>
      <c r="D390" s="64" t="str">
        <f t="shared" si="19"/>
        <v xml:space="preserve"> </v>
      </c>
      <c r="E390" s="67">
        <v>1.1574074074074073E-5</v>
      </c>
      <c r="F390" s="215" t="e">
        <f t="shared" ref="F390:F453" si="20">TRUNC((VLOOKUP(C390,C$4:E$5,3,FALSE))/(E390/10000))</f>
        <v>#N/A</v>
      </c>
      <c r="G390" t="str">
        <f>IF((ISERROR((VLOOKUP(B390,Calculation!C$3:C$2610,1,FALSE)))),"not entered","")</f>
        <v/>
      </c>
      <c r="H390" t="str">
        <f>IF(ISNA(VLOOKUP(D390,Calculation!$AI$12:$AI$88,1,FALSE)),"NO club name match","Club Name Match")</f>
        <v>NO club name match</v>
      </c>
    </row>
    <row r="391" spans="2:8" x14ac:dyDescent="0.2">
      <c r="B391" s="66" t="s">
        <v>5</v>
      </c>
      <c r="C391" s="67" t="str">
        <f t="shared" si="18"/>
        <v xml:space="preserve"> </v>
      </c>
      <c r="D391" s="64" t="str">
        <f t="shared" si="19"/>
        <v xml:space="preserve"> </v>
      </c>
      <c r="E391" s="67">
        <v>1.1574074074074073E-5</v>
      </c>
      <c r="F391" s="215" t="e">
        <f t="shared" si="20"/>
        <v>#N/A</v>
      </c>
      <c r="G391" t="str">
        <f>IF((ISERROR((VLOOKUP(B391,Calculation!C$3:C$2610,1,FALSE)))),"not entered","")</f>
        <v/>
      </c>
      <c r="H391" t="str">
        <f>IF(ISNA(VLOOKUP(D391,Calculation!$AI$12:$AI$88,1,FALSE)),"NO club name match","Club Name Match")</f>
        <v>NO club name match</v>
      </c>
    </row>
    <row r="392" spans="2:8" x14ac:dyDescent="0.2">
      <c r="B392" s="66" t="s">
        <v>5</v>
      </c>
      <c r="C392" s="67" t="str">
        <f t="shared" si="18"/>
        <v xml:space="preserve"> </v>
      </c>
      <c r="D392" s="64" t="str">
        <f t="shared" si="19"/>
        <v xml:space="preserve"> </v>
      </c>
      <c r="E392" s="67">
        <v>1.1574074074074073E-5</v>
      </c>
      <c r="F392" s="215" t="e">
        <f t="shared" si="20"/>
        <v>#N/A</v>
      </c>
      <c r="G392" t="str">
        <f>IF((ISERROR((VLOOKUP(B392,Calculation!C$3:C$2610,1,FALSE)))),"not entered","")</f>
        <v/>
      </c>
      <c r="H392" t="str">
        <f>IF(ISNA(VLOOKUP(D392,Calculation!$AI$12:$AI$88,1,FALSE)),"NO club name match","Club Name Match")</f>
        <v>NO club name match</v>
      </c>
    </row>
    <row r="393" spans="2:8" x14ac:dyDescent="0.2">
      <c r="B393" s="66" t="s">
        <v>5</v>
      </c>
      <c r="C393" s="67" t="str">
        <f t="shared" si="18"/>
        <v xml:space="preserve"> </v>
      </c>
      <c r="D393" s="64" t="str">
        <f t="shared" si="19"/>
        <v xml:space="preserve"> </v>
      </c>
      <c r="E393" s="67">
        <v>1.1574074074074073E-5</v>
      </c>
      <c r="F393" s="215" t="e">
        <f t="shared" si="20"/>
        <v>#N/A</v>
      </c>
      <c r="G393" t="str">
        <f>IF((ISERROR((VLOOKUP(B393,Calculation!C$3:C$2610,1,FALSE)))),"not entered","")</f>
        <v/>
      </c>
      <c r="H393" t="str">
        <f>IF(ISNA(VLOOKUP(D393,Calculation!$AI$12:$AI$88,1,FALSE)),"NO club name match","Club Name Match")</f>
        <v>NO club name match</v>
      </c>
    </row>
    <row r="394" spans="2:8" x14ac:dyDescent="0.2">
      <c r="B394" s="66" t="s">
        <v>5</v>
      </c>
      <c r="C394" s="67" t="str">
        <f t="shared" si="18"/>
        <v xml:space="preserve"> </v>
      </c>
      <c r="D394" s="64" t="str">
        <f t="shared" si="19"/>
        <v xml:space="preserve"> </v>
      </c>
      <c r="E394" s="67">
        <v>1.1574074074074073E-5</v>
      </c>
      <c r="F394" s="215" t="e">
        <f t="shared" si="20"/>
        <v>#N/A</v>
      </c>
      <c r="G394" t="str">
        <f>IF((ISERROR((VLOOKUP(B394,Calculation!C$3:C$2610,1,FALSE)))),"not entered","")</f>
        <v/>
      </c>
      <c r="H394" t="str">
        <f>IF(ISNA(VLOOKUP(D394,Calculation!$AI$12:$AI$88,1,FALSE)),"NO club name match","Club Name Match")</f>
        <v>NO club name match</v>
      </c>
    </row>
    <row r="395" spans="2:8" x14ac:dyDescent="0.2">
      <c r="B395" s="66" t="s">
        <v>5</v>
      </c>
      <c r="C395" s="67" t="str">
        <f t="shared" si="18"/>
        <v xml:space="preserve"> </v>
      </c>
      <c r="D395" s="64" t="str">
        <f t="shared" si="19"/>
        <v xml:space="preserve"> </v>
      </c>
      <c r="E395" s="67">
        <v>1.1574074074074073E-5</v>
      </c>
      <c r="F395" s="215" t="e">
        <f t="shared" si="20"/>
        <v>#N/A</v>
      </c>
      <c r="G395" t="str">
        <f>IF((ISERROR((VLOOKUP(B395,Calculation!C$3:C$2610,1,FALSE)))),"not entered","")</f>
        <v/>
      </c>
      <c r="H395" t="str">
        <f>IF(ISNA(VLOOKUP(D395,Calculation!$AI$12:$AI$88,1,FALSE)),"NO club name match","Club Name Match")</f>
        <v>NO club name match</v>
      </c>
    </row>
    <row r="396" spans="2:8" x14ac:dyDescent="0.2">
      <c r="B396" s="66" t="s">
        <v>5</v>
      </c>
      <c r="C396" s="67" t="str">
        <f t="shared" si="18"/>
        <v xml:space="preserve"> </v>
      </c>
      <c r="D396" s="64" t="str">
        <f t="shared" si="19"/>
        <v xml:space="preserve"> </v>
      </c>
      <c r="E396" s="67">
        <v>1.1574074074074073E-5</v>
      </c>
      <c r="F396" s="215" t="e">
        <f t="shared" si="20"/>
        <v>#N/A</v>
      </c>
      <c r="G396" t="str">
        <f>IF((ISERROR((VLOOKUP(B396,Calculation!C$3:C$2610,1,FALSE)))),"not entered","")</f>
        <v/>
      </c>
      <c r="H396" t="str">
        <f>IF(ISNA(VLOOKUP(D396,Calculation!$AI$12:$AI$88,1,FALSE)),"NO club name match","Club Name Match")</f>
        <v>NO club name match</v>
      </c>
    </row>
    <row r="397" spans="2:8" x14ac:dyDescent="0.2">
      <c r="B397" s="66" t="s">
        <v>5</v>
      </c>
      <c r="C397" s="67" t="str">
        <f t="shared" si="18"/>
        <v xml:space="preserve"> </v>
      </c>
      <c r="D397" s="64" t="str">
        <f t="shared" si="19"/>
        <v xml:space="preserve"> </v>
      </c>
      <c r="E397" s="67">
        <v>1.1574074074074073E-5</v>
      </c>
      <c r="F397" s="215" t="e">
        <f t="shared" si="20"/>
        <v>#N/A</v>
      </c>
      <c r="G397" t="str">
        <f>IF((ISERROR((VLOOKUP(B397,Calculation!C$3:C$2610,1,FALSE)))),"not entered","")</f>
        <v/>
      </c>
      <c r="H397" t="str">
        <f>IF(ISNA(VLOOKUP(D397,Calculation!$AI$12:$AI$88,1,FALSE)),"NO club name match","Club Name Match")</f>
        <v>NO club name match</v>
      </c>
    </row>
    <row r="398" spans="2:8" x14ac:dyDescent="0.2">
      <c r="B398" s="66" t="s">
        <v>5</v>
      </c>
      <c r="C398" s="67" t="str">
        <f t="shared" si="18"/>
        <v xml:space="preserve"> </v>
      </c>
      <c r="D398" s="64" t="str">
        <f t="shared" si="19"/>
        <v xml:space="preserve"> </v>
      </c>
      <c r="E398" s="67">
        <v>1.1574074074074073E-5</v>
      </c>
      <c r="F398" s="215" t="e">
        <f t="shared" si="20"/>
        <v>#N/A</v>
      </c>
      <c r="G398" t="str">
        <f>IF((ISERROR((VLOOKUP(B398,Calculation!C$3:C$2610,1,FALSE)))),"not entered","")</f>
        <v/>
      </c>
      <c r="H398" t="str">
        <f>IF(ISNA(VLOOKUP(D398,Calculation!$AI$12:$AI$88,1,FALSE)),"NO club name match","Club Name Match")</f>
        <v>NO club name match</v>
      </c>
    </row>
    <row r="399" spans="2:8" x14ac:dyDescent="0.2">
      <c r="B399" s="66" t="s">
        <v>5</v>
      </c>
      <c r="C399" s="67" t="str">
        <f t="shared" si="18"/>
        <v xml:space="preserve"> </v>
      </c>
      <c r="D399" s="64" t="str">
        <f t="shared" si="19"/>
        <v xml:space="preserve"> </v>
      </c>
      <c r="E399" s="67">
        <v>1.1574074074074073E-5</v>
      </c>
      <c r="F399" s="215" t="e">
        <f t="shared" si="20"/>
        <v>#N/A</v>
      </c>
      <c r="G399" t="str">
        <f>IF((ISERROR((VLOOKUP(B399,Calculation!C$3:C$2610,1,FALSE)))),"not entered","")</f>
        <v/>
      </c>
      <c r="H399" t="str">
        <f>IF(ISNA(VLOOKUP(D399,Calculation!$AI$12:$AI$88,1,FALSE)),"NO club name match","Club Name Match")</f>
        <v>NO club name match</v>
      </c>
    </row>
    <row r="400" spans="2:8" x14ac:dyDescent="0.2">
      <c r="B400" s="66" t="s">
        <v>5</v>
      </c>
      <c r="C400" s="67" t="str">
        <f t="shared" si="18"/>
        <v xml:space="preserve"> </v>
      </c>
      <c r="D400" s="64" t="str">
        <f t="shared" si="19"/>
        <v xml:space="preserve"> </v>
      </c>
      <c r="E400" s="67">
        <v>1.1574074074074073E-5</v>
      </c>
      <c r="F400" s="215" t="e">
        <f t="shared" si="20"/>
        <v>#N/A</v>
      </c>
      <c r="G400" t="str">
        <f>IF((ISERROR((VLOOKUP(B400,Calculation!C$3:C$2610,1,FALSE)))),"not entered","")</f>
        <v/>
      </c>
      <c r="H400" t="str">
        <f>IF(ISNA(VLOOKUP(D400,Calculation!$AI$12:$AI$88,1,FALSE)),"NO club name match","Club Name Match")</f>
        <v>NO club name match</v>
      </c>
    </row>
    <row r="401" spans="2:8" x14ac:dyDescent="0.2">
      <c r="B401" s="66" t="s">
        <v>5</v>
      </c>
      <c r="C401" s="67" t="str">
        <f t="shared" si="18"/>
        <v xml:space="preserve"> </v>
      </c>
      <c r="D401" s="64" t="str">
        <f t="shared" si="19"/>
        <v xml:space="preserve"> </v>
      </c>
      <c r="E401" s="67">
        <v>1.1574074074074073E-5</v>
      </c>
      <c r="F401" s="215" t="e">
        <f t="shared" si="20"/>
        <v>#N/A</v>
      </c>
      <c r="G401" t="str">
        <f>IF((ISERROR((VLOOKUP(B401,Calculation!C$3:C$2610,1,FALSE)))),"not entered","")</f>
        <v/>
      </c>
      <c r="H401" t="str">
        <f>IF(ISNA(VLOOKUP(D401,Calculation!$AI$12:$AI$88,1,FALSE)),"NO club name match","Club Name Match")</f>
        <v>NO club name match</v>
      </c>
    </row>
    <row r="402" spans="2:8" x14ac:dyDescent="0.2">
      <c r="B402" s="66" t="s">
        <v>5</v>
      </c>
      <c r="C402" s="67" t="str">
        <f t="shared" si="18"/>
        <v xml:space="preserve"> </v>
      </c>
      <c r="D402" s="64" t="str">
        <f t="shared" si="19"/>
        <v xml:space="preserve"> </v>
      </c>
      <c r="E402" s="67">
        <v>1.1574074074074073E-5</v>
      </c>
      <c r="F402" s="215" t="e">
        <f t="shared" si="20"/>
        <v>#N/A</v>
      </c>
      <c r="G402" t="str">
        <f>IF((ISERROR((VLOOKUP(B402,Calculation!C$3:C$2610,1,FALSE)))),"not entered","")</f>
        <v/>
      </c>
      <c r="H402" t="str">
        <f>IF(ISNA(VLOOKUP(D402,Calculation!$AI$12:$AI$88,1,FALSE)),"NO club name match","Club Name Match")</f>
        <v>NO club name match</v>
      </c>
    </row>
    <row r="403" spans="2:8" x14ac:dyDescent="0.2">
      <c r="B403" s="66" t="s">
        <v>5</v>
      </c>
      <c r="C403" s="67" t="str">
        <f t="shared" si="18"/>
        <v xml:space="preserve"> </v>
      </c>
      <c r="D403" s="64" t="str">
        <f t="shared" si="19"/>
        <v xml:space="preserve"> </v>
      </c>
      <c r="E403" s="67">
        <v>1.1574074074074073E-5</v>
      </c>
      <c r="F403" s="215" t="e">
        <f t="shared" si="20"/>
        <v>#N/A</v>
      </c>
      <c r="G403" t="str">
        <f>IF((ISERROR((VLOOKUP(B403,Calculation!C$3:C$2610,1,FALSE)))),"not entered","")</f>
        <v/>
      </c>
      <c r="H403" t="str">
        <f>IF(ISNA(VLOOKUP(D403,Calculation!$AI$12:$AI$88,1,FALSE)),"NO club name match","Club Name Match")</f>
        <v>NO club name match</v>
      </c>
    </row>
    <row r="404" spans="2:8" x14ac:dyDescent="0.2">
      <c r="B404" s="66" t="s">
        <v>5</v>
      </c>
      <c r="C404" s="67" t="str">
        <f t="shared" si="18"/>
        <v xml:space="preserve"> </v>
      </c>
      <c r="D404" s="64" t="str">
        <f t="shared" si="19"/>
        <v xml:space="preserve"> </v>
      </c>
      <c r="E404" s="67">
        <v>1.1574074074074073E-5</v>
      </c>
      <c r="F404" s="215" t="e">
        <f t="shared" si="20"/>
        <v>#N/A</v>
      </c>
      <c r="G404" t="str">
        <f>IF((ISERROR((VLOOKUP(B404,Calculation!C$3:C$2610,1,FALSE)))),"not entered","")</f>
        <v/>
      </c>
      <c r="H404" t="str">
        <f>IF(ISNA(VLOOKUP(D404,Calculation!$AI$12:$AI$88,1,FALSE)),"NO club name match","Club Name Match")</f>
        <v>NO club name match</v>
      </c>
    </row>
    <row r="405" spans="2:8" x14ac:dyDescent="0.2">
      <c r="B405" s="66" t="s">
        <v>5</v>
      </c>
      <c r="C405" s="67" t="str">
        <f t="shared" si="18"/>
        <v xml:space="preserve"> </v>
      </c>
      <c r="D405" s="64" t="str">
        <f t="shared" si="19"/>
        <v xml:space="preserve"> </v>
      </c>
      <c r="E405" s="67">
        <v>1.1574074074074073E-5</v>
      </c>
      <c r="F405" s="215" t="e">
        <f t="shared" si="20"/>
        <v>#N/A</v>
      </c>
      <c r="G405" t="str">
        <f>IF((ISERROR((VLOOKUP(B405,Calculation!C$3:C$2610,1,FALSE)))),"not entered","")</f>
        <v/>
      </c>
      <c r="H405" t="str">
        <f>IF(ISNA(VLOOKUP(D405,Calculation!$AI$12:$AI$88,1,FALSE)),"NO club name match","Club Name Match")</f>
        <v>NO club name match</v>
      </c>
    </row>
    <row r="406" spans="2:8" x14ac:dyDescent="0.2">
      <c r="B406" s="66" t="s">
        <v>5</v>
      </c>
      <c r="C406" s="67" t="str">
        <f t="shared" si="18"/>
        <v xml:space="preserve"> </v>
      </c>
      <c r="D406" s="64" t="str">
        <f t="shared" si="19"/>
        <v xml:space="preserve"> </v>
      </c>
      <c r="E406" s="67">
        <v>1.1574074074074073E-5</v>
      </c>
      <c r="F406" s="215" t="e">
        <f t="shared" si="20"/>
        <v>#N/A</v>
      </c>
      <c r="G406" t="str">
        <f>IF((ISERROR((VLOOKUP(B406,Calculation!C$3:C$2610,1,FALSE)))),"not entered","")</f>
        <v/>
      </c>
      <c r="H406" t="str">
        <f>IF(ISNA(VLOOKUP(D406,Calculation!$AI$12:$AI$88,1,FALSE)),"NO club name match","Club Name Match")</f>
        <v>NO club name match</v>
      </c>
    </row>
    <row r="407" spans="2:8" x14ac:dyDescent="0.2">
      <c r="B407" s="66" t="s">
        <v>5</v>
      </c>
      <c r="C407" s="67" t="str">
        <f t="shared" si="18"/>
        <v xml:space="preserve"> </v>
      </c>
      <c r="D407" s="64" t="str">
        <f t="shared" si="19"/>
        <v xml:space="preserve"> </v>
      </c>
      <c r="E407" s="67">
        <v>1.1574074074074073E-5</v>
      </c>
      <c r="F407" s="215" t="e">
        <f t="shared" si="20"/>
        <v>#N/A</v>
      </c>
      <c r="G407" t="str">
        <f>IF((ISERROR((VLOOKUP(B407,Calculation!C$3:C$2610,1,FALSE)))),"not entered","")</f>
        <v/>
      </c>
      <c r="H407" t="str">
        <f>IF(ISNA(VLOOKUP(D407,Calculation!$AI$12:$AI$88,1,FALSE)),"NO club name match","Club Name Match")</f>
        <v>NO club name match</v>
      </c>
    </row>
    <row r="408" spans="2:8" x14ac:dyDescent="0.2">
      <c r="B408" s="66" t="s">
        <v>5</v>
      </c>
      <c r="C408" s="67" t="str">
        <f t="shared" si="18"/>
        <v xml:space="preserve"> </v>
      </c>
      <c r="D408" s="64" t="str">
        <f t="shared" si="19"/>
        <v xml:space="preserve"> </v>
      </c>
      <c r="E408" s="67">
        <v>1.1574074074074073E-5</v>
      </c>
      <c r="F408" s="215" t="e">
        <f t="shared" si="20"/>
        <v>#N/A</v>
      </c>
      <c r="G408" t="str">
        <f>IF((ISERROR((VLOOKUP(B408,Calculation!C$3:C$2610,1,FALSE)))),"not entered","")</f>
        <v/>
      </c>
      <c r="H408" t="str">
        <f>IF(ISNA(VLOOKUP(D408,Calculation!$AI$12:$AI$88,1,FALSE)),"NO club name match","Club Name Match")</f>
        <v>NO club name match</v>
      </c>
    </row>
    <row r="409" spans="2:8" x14ac:dyDescent="0.2">
      <c r="B409" s="66" t="s">
        <v>5</v>
      </c>
      <c r="C409" s="67" t="str">
        <f t="shared" si="18"/>
        <v xml:space="preserve"> </v>
      </c>
      <c r="D409" s="64" t="str">
        <f t="shared" si="19"/>
        <v xml:space="preserve"> </v>
      </c>
      <c r="E409" s="67">
        <v>1.1574074074074073E-5</v>
      </c>
      <c r="F409" s="215" t="e">
        <f t="shared" si="20"/>
        <v>#N/A</v>
      </c>
      <c r="G409" t="str">
        <f>IF((ISERROR((VLOOKUP(B409,Calculation!C$3:C$2610,1,FALSE)))),"not entered","")</f>
        <v/>
      </c>
      <c r="H409" t="str">
        <f>IF(ISNA(VLOOKUP(D409,Calculation!$AI$12:$AI$88,1,FALSE)),"NO club name match","Club Name Match")</f>
        <v>NO club name match</v>
      </c>
    </row>
    <row r="410" spans="2:8" x14ac:dyDescent="0.2">
      <c r="B410" s="66" t="s">
        <v>5</v>
      </c>
      <c r="C410" s="67" t="str">
        <f t="shared" si="18"/>
        <v xml:space="preserve"> </v>
      </c>
      <c r="D410" s="64" t="str">
        <f t="shared" si="19"/>
        <v xml:space="preserve"> </v>
      </c>
      <c r="E410" s="67">
        <v>1.1574074074074073E-5</v>
      </c>
      <c r="F410" s="215" t="e">
        <f t="shared" si="20"/>
        <v>#N/A</v>
      </c>
      <c r="G410" t="str">
        <f>IF((ISERROR((VLOOKUP(B410,Calculation!C$3:C$2610,1,FALSE)))),"not entered","")</f>
        <v/>
      </c>
      <c r="H410" t="str">
        <f>IF(ISNA(VLOOKUP(D410,Calculation!$AI$12:$AI$88,1,FALSE)),"NO club name match","Club Name Match")</f>
        <v>NO club name match</v>
      </c>
    </row>
    <row r="411" spans="2:8" x14ac:dyDescent="0.2">
      <c r="B411" s="66" t="s">
        <v>5</v>
      </c>
      <c r="C411" s="67" t="str">
        <f t="shared" si="18"/>
        <v xml:space="preserve"> </v>
      </c>
      <c r="D411" s="64" t="str">
        <f t="shared" si="19"/>
        <v xml:space="preserve"> </v>
      </c>
      <c r="E411" s="67">
        <v>1.1574074074074073E-5</v>
      </c>
      <c r="F411" s="215" t="e">
        <f t="shared" si="20"/>
        <v>#N/A</v>
      </c>
      <c r="G411" t="str">
        <f>IF((ISERROR((VLOOKUP(B411,Calculation!C$3:C$2610,1,FALSE)))),"not entered","")</f>
        <v/>
      </c>
      <c r="H411" t="str">
        <f>IF(ISNA(VLOOKUP(D411,Calculation!$AI$12:$AI$88,1,FALSE)),"NO club name match","Club Name Match")</f>
        <v>NO club name match</v>
      </c>
    </row>
    <row r="412" spans="2:8" x14ac:dyDescent="0.2">
      <c r="B412" s="66" t="s">
        <v>5</v>
      </c>
      <c r="C412" s="67" t="str">
        <f t="shared" si="18"/>
        <v xml:space="preserve"> </v>
      </c>
      <c r="D412" s="64" t="str">
        <f t="shared" si="19"/>
        <v xml:space="preserve"> </v>
      </c>
      <c r="E412" s="67">
        <v>1.1574074074074073E-5</v>
      </c>
      <c r="F412" s="215" t="e">
        <f t="shared" si="20"/>
        <v>#N/A</v>
      </c>
      <c r="G412" t="str">
        <f>IF((ISERROR((VLOOKUP(B412,Calculation!C$3:C$2610,1,FALSE)))),"not entered","")</f>
        <v/>
      </c>
      <c r="H412" t="str">
        <f>IF(ISNA(VLOOKUP(D412,Calculation!$AI$12:$AI$88,1,FALSE)),"NO club name match","Club Name Match")</f>
        <v>NO club name match</v>
      </c>
    </row>
    <row r="413" spans="2:8" x14ac:dyDescent="0.2">
      <c r="B413" s="66" t="s">
        <v>5</v>
      </c>
      <c r="C413" s="67" t="str">
        <f t="shared" si="18"/>
        <v xml:space="preserve"> </v>
      </c>
      <c r="D413" s="64" t="str">
        <f t="shared" si="19"/>
        <v xml:space="preserve"> </v>
      </c>
      <c r="E413" s="67">
        <v>1.1574074074074073E-5</v>
      </c>
      <c r="F413" s="215" t="e">
        <f t="shared" si="20"/>
        <v>#N/A</v>
      </c>
      <c r="G413" t="str">
        <f>IF((ISERROR((VLOOKUP(B413,Calculation!C$3:C$2610,1,FALSE)))),"not entered","")</f>
        <v/>
      </c>
      <c r="H413" t="str">
        <f>IF(ISNA(VLOOKUP(D413,Calculation!$AI$12:$AI$88,1,FALSE)),"NO club name match","Club Name Match")</f>
        <v>NO club name match</v>
      </c>
    </row>
    <row r="414" spans="2:8" x14ac:dyDescent="0.2">
      <c r="B414" s="66" t="s">
        <v>5</v>
      </c>
      <c r="C414" s="67" t="str">
        <f t="shared" si="18"/>
        <v xml:space="preserve"> </v>
      </c>
      <c r="D414" s="64" t="str">
        <f t="shared" si="19"/>
        <v xml:space="preserve"> </v>
      </c>
      <c r="E414" s="67">
        <v>1.1574074074074073E-5</v>
      </c>
      <c r="F414" s="215" t="e">
        <f t="shared" si="20"/>
        <v>#N/A</v>
      </c>
      <c r="G414" t="str">
        <f>IF((ISERROR((VLOOKUP(B414,Calculation!C$3:C$2610,1,FALSE)))),"not entered","")</f>
        <v/>
      </c>
      <c r="H414" t="str">
        <f>IF(ISNA(VLOOKUP(D414,Calculation!$AI$12:$AI$88,1,FALSE)),"NO club name match","Club Name Match")</f>
        <v>NO club name match</v>
      </c>
    </row>
    <row r="415" spans="2:8" x14ac:dyDescent="0.2">
      <c r="B415" s="66" t="s">
        <v>5</v>
      </c>
      <c r="C415" s="67" t="str">
        <f t="shared" si="18"/>
        <v xml:space="preserve"> </v>
      </c>
      <c r="D415" s="64" t="str">
        <f t="shared" si="19"/>
        <v xml:space="preserve"> </v>
      </c>
      <c r="E415" s="67">
        <v>1.1574074074074073E-5</v>
      </c>
      <c r="F415" s="215" t="e">
        <f t="shared" si="20"/>
        <v>#N/A</v>
      </c>
      <c r="G415" t="str">
        <f>IF((ISERROR((VLOOKUP(B415,Calculation!C$3:C$2610,1,FALSE)))),"not entered","")</f>
        <v/>
      </c>
      <c r="H415" t="str">
        <f>IF(ISNA(VLOOKUP(D415,Calculation!$AI$12:$AI$88,1,FALSE)),"NO club name match","Club Name Match")</f>
        <v>NO club name match</v>
      </c>
    </row>
    <row r="416" spans="2:8" x14ac:dyDescent="0.2">
      <c r="B416" s="66" t="s">
        <v>5</v>
      </c>
      <c r="C416" s="67" t="str">
        <f t="shared" si="18"/>
        <v xml:space="preserve"> </v>
      </c>
      <c r="D416" s="64" t="str">
        <f t="shared" si="19"/>
        <v xml:space="preserve"> </v>
      </c>
      <c r="E416" s="67">
        <v>1.1574074074074073E-5</v>
      </c>
      <c r="F416" s="215" t="e">
        <f t="shared" si="20"/>
        <v>#N/A</v>
      </c>
      <c r="G416" t="str">
        <f>IF((ISERROR((VLOOKUP(B416,Calculation!C$3:C$2610,1,FALSE)))),"not entered","")</f>
        <v/>
      </c>
      <c r="H416" t="str">
        <f>IF(ISNA(VLOOKUP(D416,Calculation!$AI$12:$AI$88,1,FALSE)),"NO club name match","Club Name Match")</f>
        <v>NO club name match</v>
      </c>
    </row>
    <row r="417" spans="2:8" x14ac:dyDescent="0.2">
      <c r="B417" s="66" t="s">
        <v>5</v>
      </c>
      <c r="C417" s="67" t="str">
        <f t="shared" si="18"/>
        <v xml:space="preserve"> </v>
      </c>
      <c r="D417" s="64" t="str">
        <f t="shared" si="19"/>
        <v xml:space="preserve"> </v>
      </c>
      <c r="E417" s="67">
        <v>1.1574074074074073E-5</v>
      </c>
      <c r="F417" s="215" t="e">
        <f t="shared" si="20"/>
        <v>#N/A</v>
      </c>
      <c r="G417" t="str">
        <f>IF((ISERROR((VLOOKUP(B417,Calculation!C$3:C$2610,1,FALSE)))),"not entered","")</f>
        <v/>
      </c>
      <c r="H417" t="str">
        <f>IF(ISNA(VLOOKUP(D417,Calculation!$AI$12:$AI$88,1,FALSE)),"NO club name match","Club Name Match")</f>
        <v>NO club name match</v>
      </c>
    </row>
    <row r="418" spans="2:8" x14ac:dyDescent="0.2">
      <c r="B418" s="66" t="s">
        <v>5</v>
      </c>
      <c r="C418" s="67" t="str">
        <f t="shared" si="18"/>
        <v xml:space="preserve"> </v>
      </c>
      <c r="D418" s="64" t="str">
        <f t="shared" si="19"/>
        <v xml:space="preserve"> </v>
      </c>
      <c r="E418" s="67">
        <v>1.1574074074074073E-5</v>
      </c>
      <c r="F418" s="215" t="e">
        <f t="shared" si="20"/>
        <v>#N/A</v>
      </c>
      <c r="G418" t="str">
        <f>IF((ISERROR((VLOOKUP(B418,Calculation!C$3:C$2610,1,FALSE)))),"not entered","")</f>
        <v/>
      </c>
      <c r="H418" t="str">
        <f>IF(ISNA(VLOOKUP(D418,Calculation!$AI$12:$AI$88,1,FALSE)),"NO club name match","Club Name Match")</f>
        <v>NO club name match</v>
      </c>
    </row>
    <row r="419" spans="2:8" x14ac:dyDescent="0.2">
      <c r="B419" s="66" t="s">
        <v>5</v>
      </c>
      <c r="C419" s="67" t="str">
        <f t="shared" si="18"/>
        <v xml:space="preserve"> </v>
      </c>
      <c r="D419" s="64" t="str">
        <f t="shared" si="19"/>
        <v xml:space="preserve"> </v>
      </c>
      <c r="E419" s="67">
        <v>1.1574074074074073E-5</v>
      </c>
      <c r="F419" s="215" t="e">
        <f t="shared" si="20"/>
        <v>#N/A</v>
      </c>
      <c r="G419" t="str">
        <f>IF((ISERROR((VLOOKUP(B419,Calculation!C$3:C$2610,1,FALSE)))),"not entered","")</f>
        <v/>
      </c>
      <c r="H419" t="str">
        <f>IF(ISNA(VLOOKUP(D419,Calculation!$AI$12:$AI$88,1,FALSE)),"NO club name match","Club Name Match")</f>
        <v>NO club name match</v>
      </c>
    </row>
    <row r="420" spans="2:8" x14ac:dyDescent="0.2">
      <c r="B420" s="66" t="s">
        <v>5</v>
      </c>
      <c r="C420" s="67" t="str">
        <f t="shared" si="18"/>
        <v xml:space="preserve"> </v>
      </c>
      <c r="D420" s="64" t="str">
        <f t="shared" si="19"/>
        <v xml:space="preserve"> </v>
      </c>
      <c r="E420" s="67">
        <v>1.1574074074074073E-5</v>
      </c>
      <c r="F420" s="215" t="e">
        <f t="shared" si="20"/>
        <v>#N/A</v>
      </c>
      <c r="G420" t="str">
        <f>IF((ISERROR((VLOOKUP(B420,Calculation!C$3:C$2610,1,FALSE)))),"not entered","")</f>
        <v/>
      </c>
      <c r="H420" t="str">
        <f>IF(ISNA(VLOOKUP(D420,Calculation!$AI$12:$AI$88,1,FALSE)),"NO club name match","Club Name Match")</f>
        <v>NO club name match</v>
      </c>
    </row>
    <row r="421" spans="2:8" x14ac:dyDescent="0.2">
      <c r="B421" s="66" t="s">
        <v>5</v>
      </c>
      <c r="C421" s="67" t="str">
        <f t="shared" si="18"/>
        <v xml:space="preserve"> </v>
      </c>
      <c r="D421" s="64" t="str">
        <f t="shared" si="19"/>
        <v xml:space="preserve"> </v>
      </c>
      <c r="E421" s="67">
        <v>1.1574074074074073E-5</v>
      </c>
      <c r="F421" s="215" t="e">
        <f t="shared" si="20"/>
        <v>#N/A</v>
      </c>
      <c r="G421" t="str">
        <f>IF((ISERROR((VLOOKUP(B421,Calculation!C$3:C$2610,1,FALSE)))),"not entered","")</f>
        <v/>
      </c>
      <c r="H421" t="str">
        <f>IF(ISNA(VLOOKUP(D421,Calculation!$AI$12:$AI$88,1,FALSE)),"NO club name match","Club Name Match")</f>
        <v>NO club name match</v>
      </c>
    </row>
    <row r="422" spans="2:8" x14ac:dyDescent="0.2">
      <c r="B422" s="66" t="s">
        <v>5</v>
      </c>
      <c r="C422" s="67" t="str">
        <f t="shared" si="18"/>
        <v xml:space="preserve"> </v>
      </c>
      <c r="D422" s="64" t="str">
        <f t="shared" si="19"/>
        <v xml:space="preserve"> </v>
      </c>
      <c r="E422" s="67">
        <v>1.1574074074074073E-5</v>
      </c>
      <c r="F422" s="215" t="e">
        <f t="shared" si="20"/>
        <v>#N/A</v>
      </c>
      <c r="G422" t="str">
        <f>IF((ISERROR((VLOOKUP(B422,Calculation!C$3:C$2610,1,FALSE)))),"not entered","")</f>
        <v/>
      </c>
      <c r="H422" t="str">
        <f>IF(ISNA(VLOOKUP(D422,Calculation!$AI$12:$AI$88,1,FALSE)),"NO club name match","Club Name Match")</f>
        <v>NO club name match</v>
      </c>
    </row>
    <row r="423" spans="2:8" x14ac:dyDescent="0.2">
      <c r="B423" s="66" t="s">
        <v>5</v>
      </c>
      <c r="C423" s="67" t="str">
        <f t="shared" si="18"/>
        <v xml:space="preserve"> </v>
      </c>
      <c r="D423" s="64" t="str">
        <f t="shared" si="19"/>
        <v xml:space="preserve"> </v>
      </c>
      <c r="E423" s="67">
        <v>1.1574074074074073E-5</v>
      </c>
      <c r="F423" s="215" t="e">
        <f t="shared" si="20"/>
        <v>#N/A</v>
      </c>
      <c r="G423" t="str">
        <f>IF((ISERROR((VLOOKUP(B423,Calculation!C$3:C$2610,1,FALSE)))),"not entered","")</f>
        <v/>
      </c>
      <c r="H423" t="str">
        <f>IF(ISNA(VLOOKUP(D423,Calculation!$AI$12:$AI$88,1,FALSE)),"NO club name match","Club Name Match")</f>
        <v>NO club name match</v>
      </c>
    </row>
    <row r="424" spans="2:8" x14ac:dyDescent="0.2">
      <c r="B424" s="66" t="s">
        <v>5</v>
      </c>
      <c r="C424" s="67" t="str">
        <f t="shared" si="18"/>
        <v xml:space="preserve"> </v>
      </c>
      <c r="D424" s="64" t="str">
        <f t="shared" si="19"/>
        <v xml:space="preserve"> </v>
      </c>
      <c r="E424" s="67">
        <v>1.1574074074074073E-5</v>
      </c>
      <c r="F424" s="215" t="e">
        <f t="shared" si="20"/>
        <v>#N/A</v>
      </c>
      <c r="G424" t="str">
        <f>IF((ISERROR((VLOOKUP(B424,Calculation!C$3:C$2610,1,FALSE)))),"not entered","")</f>
        <v/>
      </c>
      <c r="H424" t="str">
        <f>IF(ISNA(VLOOKUP(D424,Calculation!$AI$12:$AI$88,1,FALSE)),"NO club name match","Club Name Match")</f>
        <v>NO club name match</v>
      </c>
    </row>
    <row r="425" spans="2:8" x14ac:dyDescent="0.2">
      <c r="B425" s="66" t="s">
        <v>5</v>
      </c>
      <c r="C425" s="67" t="str">
        <f t="shared" si="18"/>
        <v xml:space="preserve"> </v>
      </c>
      <c r="D425" s="64" t="str">
        <f t="shared" si="19"/>
        <v xml:space="preserve"> </v>
      </c>
      <c r="E425" s="67">
        <v>1.1574074074074073E-5</v>
      </c>
      <c r="F425" s="215" t="e">
        <f t="shared" si="20"/>
        <v>#N/A</v>
      </c>
      <c r="G425" t="str">
        <f>IF((ISERROR((VLOOKUP(B425,Calculation!C$3:C$2610,1,FALSE)))),"not entered","")</f>
        <v/>
      </c>
      <c r="H425" t="str">
        <f>IF(ISNA(VLOOKUP(D425,Calculation!$AI$12:$AI$88,1,FALSE)),"NO club name match","Club Name Match")</f>
        <v>NO club name match</v>
      </c>
    </row>
    <row r="426" spans="2:8" x14ac:dyDescent="0.2">
      <c r="B426" s="66" t="s">
        <v>5</v>
      </c>
      <c r="C426" s="67" t="str">
        <f t="shared" si="18"/>
        <v xml:space="preserve"> </v>
      </c>
      <c r="D426" s="64" t="str">
        <f t="shared" si="19"/>
        <v xml:space="preserve"> </v>
      </c>
      <c r="E426" s="67">
        <v>1.1574074074074073E-5</v>
      </c>
      <c r="F426" s="215" t="e">
        <f t="shared" si="20"/>
        <v>#N/A</v>
      </c>
      <c r="G426" t="str">
        <f>IF((ISERROR((VLOOKUP(B426,Calculation!C$3:C$2610,1,FALSE)))),"not entered","")</f>
        <v/>
      </c>
      <c r="H426" t="str">
        <f>IF(ISNA(VLOOKUP(D426,Calculation!$AI$12:$AI$88,1,FALSE)),"NO club name match","Club Name Match")</f>
        <v>NO club name match</v>
      </c>
    </row>
    <row r="427" spans="2:8" x14ac:dyDescent="0.2">
      <c r="B427" s="66" t="s">
        <v>5</v>
      </c>
      <c r="C427" s="67" t="str">
        <f t="shared" si="18"/>
        <v xml:space="preserve"> </v>
      </c>
      <c r="D427" s="64" t="str">
        <f t="shared" si="19"/>
        <v xml:space="preserve"> </v>
      </c>
      <c r="E427" s="67">
        <v>1.1574074074074073E-5</v>
      </c>
      <c r="F427" s="215" t="e">
        <f t="shared" si="20"/>
        <v>#N/A</v>
      </c>
      <c r="G427" t="str">
        <f>IF((ISERROR((VLOOKUP(B427,Calculation!C$3:C$2610,1,FALSE)))),"not entered","")</f>
        <v/>
      </c>
      <c r="H427" t="str">
        <f>IF(ISNA(VLOOKUP(D427,Calculation!$AI$12:$AI$88,1,FALSE)),"NO club name match","Club Name Match")</f>
        <v>NO club name match</v>
      </c>
    </row>
    <row r="428" spans="2:8" x14ac:dyDescent="0.2">
      <c r="B428" s="66" t="s">
        <v>5</v>
      </c>
      <c r="C428" s="67" t="str">
        <f t="shared" si="18"/>
        <v xml:space="preserve"> </v>
      </c>
      <c r="D428" s="64" t="str">
        <f t="shared" si="19"/>
        <v xml:space="preserve"> </v>
      </c>
      <c r="E428" s="67">
        <v>1.1574074074074073E-5</v>
      </c>
      <c r="F428" s="215" t="e">
        <f t="shared" si="20"/>
        <v>#N/A</v>
      </c>
      <c r="G428" t="str">
        <f>IF((ISERROR((VLOOKUP(B428,Calculation!C$3:C$2610,1,FALSE)))),"not entered","")</f>
        <v/>
      </c>
      <c r="H428" t="str">
        <f>IF(ISNA(VLOOKUP(D428,Calculation!$AI$12:$AI$88,1,FALSE)),"NO club name match","Club Name Match")</f>
        <v>NO club name match</v>
      </c>
    </row>
    <row r="429" spans="2:8" x14ac:dyDescent="0.2">
      <c r="B429" s="66" t="s">
        <v>5</v>
      </c>
      <c r="C429" s="67" t="str">
        <f t="shared" si="18"/>
        <v xml:space="preserve"> </v>
      </c>
      <c r="D429" s="64" t="str">
        <f t="shared" si="19"/>
        <v xml:space="preserve"> </v>
      </c>
      <c r="E429" s="67">
        <v>1.1574074074074073E-5</v>
      </c>
      <c r="F429" s="215" t="e">
        <f t="shared" si="20"/>
        <v>#N/A</v>
      </c>
      <c r="G429" t="str">
        <f>IF((ISERROR((VLOOKUP(B429,Calculation!C$3:C$2610,1,FALSE)))),"not entered","")</f>
        <v/>
      </c>
      <c r="H429" t="str">
        <f>IF(ISNA(VLOOKUP(D429,Calculation!$AI$12:$AI$88,1,FALSE)),"NO club name match","Club Name Match")</f>
        <v>NO club name match</v>
      </c>
    </row>
    <row r="430" spans="2:8" x14ac:dyDescent="0.2">
      <c r="B430" s="66" t="s">
        <v>5</v>
      </c>
      <c r="C430" s="67" t="str">
        <f t="shared" si="18"/>
        <v xml:space="preserve"> </v>
      </c>
      <c r="D430" s="64" t="str">
        <f t="shared" si="19"/>
        <v xml:space="preserve"> </v>
      </c>
      <c r="E430" s="67">
        <v>1.1574074074074073E-5</v>
      </c>
      <c r="F430" s="215" t="e">
        <f t="shared" si="20"/>
        <v>#N/A</v>
      </c>
      <c r="G430" t="str">
        <f>IF((ISERROR((VLOOKUP(B430,Calculation!C$3:C$2610,1,FALSE)))),"not entered","")</f>
        <v/>
      </c>
      <c r="H430" t="str">
        <f>IF(ISNA(VLOOKUP(D430,Calculation!$AI$12:$AI$88,1,FALSE)),"NO club name match","Club Name Match")</f>
        <v>NO club name match</v>
      </c>
    </row>
    <row r="431" spans="2:8" x14ac:dyDescent="0.2">
      <c r="B431" s="66" t="s">
        <v>5</v>
      </c>
      <c r="C431" s="67" t="str">
        <f t="shared" si="18"/>
        <v xml:space="preserve"> </v>
      </c>
      <c r="D431" s="64" t="str">
        <f t="shared" si="19"/>
        <v xml:space="preserve"> </v>
      </c>
      <c r="E431" s="67">
        <v>1.1574074074074073E-5</v>
      </c>
      <c r="F431" s="215" t="e">
        <f t="shared" si="20"/>
        <v>#N/A</v>
      </c>
      <c r="G431" t="str">
        <f>IF((ISERROR((VLOOKUP(B431,Calculation!C$3:C$2610,1,FALSE)))),"not entered","")</f>
        <v/>
      </c>
      <c r="H431" t="str">
        <f>IF(ISNA(VLOOKUP(D431,Calculation!$AI$12:$AI$88,1,FALSE)),"NO club name match","Club Name Match")</f>
        <v>NO club name match</v>
      </c>
    </row>
    <row r="432" spans="2:8" x14ac:dyDescent="0.2">
      <c r="B432" s="66" t="s">
        <v>5</v>
      </c>
      <c r="C432" s="67" t="str">
        <f t="shared" si="18"/>
        <v xml:space="preserve"> </v>
      </c>
      <c r="D432" s="64" t="str">
        <f t="shared" si="19"/>
        <v xml:space="preserve"> </v>
      </c>
      <c r="E432" s="67">
        <v>1.1574074074074073E-5</v>
      </c>
      <c r="F432" s="215" t="e">
        <f t="shared" si="20"/>
        <v>#N/A</v>
      </c>
      <c r="G432" t="str">
        <f>IF((ISERROR((VLOOKUP(B432,Calculation!C$3:C$2610,1,FALSE)))),"not entered","")</f>
        <v/>
      </c>
      <c r="H432" t="str">
        <f>IF(ISNA(VLOOKUP(D432,Calculation!$AI$12:$AI$88,1,FALSE)),"NO club name match","Club Name Match")</f>
        <v>NO club name match</v>
      </c>
    </row>
    <row r="433" spans="2:8" x14ac:dyDescent="0.2">
      <c r="B433" s="66" t="s">
        <v>5</v>
      </c>
      <c r="C433" s="67" t="str">
        <f t="shared" si="18"/>
        <v xml:space="preserve"> </v>
      </c>
      <c r="D433" s="64" t="str">
        <f t="shared" si="19"/>
        <v xml:space="preserve"> </v>
      </c>
      <c r="E433" s="67">
        <v>1.1574074074074073E-5</v>
      </c>
      <c r="F433" s="215" t="e">
        <f t="shared" si="20"/>
        <v>#N/A</v>
      </c>
      <c r="G433" t="str">
        <f>IF((ISERROR((VLOOKUP(B433,Calculation!C$3:C$2610,1,FALSE)))),"not entered","")</f>
        <v/>
      </c>
      <c r="H433" t="str">
        <f>IF(ISNA(VLOOKUP(D433,Calculation!$AI$12:$AI$88,1,FALSE)),"NO club name match","Club Name Match")</f>
        <v>NO club name match</v>
      </c>
    </row>
    <row r="434" spans="2:8" x14ac:dyDescent="0.2">
      <c r="B434" s="66" t="s">
        <v>5</v>
      </c>
      <c r="C434" s="67" t="str">
        <f t="shared" si="18"/>
        <v xml:space="preserve"> </v>
      </c>
      <c r="D434" s="64" t="str">
        <f t="shared" si="19"/>
        <v xml:space="preserve"> </v>
      </c>
      <c r="E434" s="67">
        <v>1.1574074074074073E-5</v>
      </c>
      <c r="F434" s="215" t="e">
        <f t="shared" si="20"/>
        <v>#N/A</v>
      </c>
      <c r="G434" t="str">
        <f>IF((ISERROR((VLOOKUP(B434,Calculation!C$3:C$2610,1,FALSE)))),"not entered","")</f>
        <v/>
      </c>
      <c r="H434" t="str">
        <f>IF(ISNA(VLOOKUP(D434,Calculation!$AI$12:$AI$88,1,FALSE)),"NO club name match","Club Name Match")</f>
        <v>NO club name match</v>
      </c>
    </row>
    <row r="435" spans="2:8" x14ac:dyDescent="0.2">
      <c r="B435" s="66" t="s">
        <v>5</v>
      </c>
      <c r="C435" s="67" t="str">
        <f t="shared" si="18"/>
        <v xml:space="preserve"> </v>
      </c>
      <c r="D435" s="64" t="str">
        <f t="shared" si="19"/>
        <v xml:space="preserve"> </v>
      </c>
      <c r="E435" s="67">
        <v>1.1574074074074073E-5</v>
      </c>
      <c r="F435" s="215" t="e">
        <f t="shared" si="20"/>
        <v>#N/A</v>
      </c>
      <c r="G435" t="str">
        <f>IF((ISERROR((VLOOKUP(B435,Calculation!C$3:C$2610,1,FALSE)))),"not entered","")</f>
        <v/>
      </c>
      <c r="H435" t="str">
        <f>IF(ISNA(VLOOKUP(D435,Calculation!$AI$12:$AI$88,1,FALSE)),"NO club name match","Club Name Match")</f>
        <v>NO club name match</v>
      </c>
    </row>
    <row r="436" spans="2:8" x14ac:dyDescent="0.2">
      <c r="B436" s="66" t="s">
        <v>5</v>
      </c>
      <c r="C436" s="67" t="str">
        <f t="shared" si="18"/>
        <v xml:space="preserve"> </v>
      </c>
      <c r="D436" s="64" t="str">
        <f t="shared" si="19"/>
        <v xml:space="preserve"> </v>
      </c>
      <c r="E436" s="67">
        <v>1.1574074074074073E-5</v>
      </c>
      <c r="F436" s="215" t="e">
        <f t="shared" si="20"/>
        <v>#N/A</v>
      </c>
      <c r="G436" t="str">
        <f>IF((ISERROR((VLOOKUP(B436,Calculation!C$3:C$2610,1,FALSE)))),"not entered","")</f>
        <v/>
      </c>
      <c r="H436" t="str">
        <f>IF(ISNA(VLOOKUP(D436,Calculation!$AI$12:$AI$88,1,FALSE)),"NO club name match","Club Name Match")</f>
        <v>NO club name match</v>
      </c>
    </row>
    <row r="437" spans="2:8" x14ac:dyDescent="0.2">
      <c r="B437" s="66" t="s">
        <v>5</v>
      </c>
      <c r="C437" s="67" t="str">
        <f t="shared" si="18"/>
        <v xml:space="preserve"> </v>
      </c>
      <c r="D437" s="64" t="str">
        <f t="shared" si="19"/>
        <v xml:space="preserve"> </v>
      </c>
      <c r="E437" s="67">
        <v>1.1574074074074073E-5</v>
      </c>
      <c r="F437" s="215" t="e">
        <f t="shared" si="20"/>
        <v>#N/A</v>
      </c>
      <c r="G437" t="str">
        <f>IF((ISERROR((VLOOKUP(B437,Calculation!C$3:C$2610,1,FALSE)))),"not entered","")</f>
        <v/>
      </c>
      <c r="H437" t="str">
        <f>IF(ISNA(VLOOKUP(D437,Calculation!$AI$12:$AI$88,1,FALSE)),"NO club name match","Club Name Match")</f>
        <v>NO club name match</v>
      </c>
    </row>
    <row r="438" spans="2:8" x14ac:dyDescent="0.2">
      <c r="B438" s="66" t="s">
        <v>5</v>
      </c>
      <c r="C438" s="67" t="str">
        <f t="shared" si="18"/>
        <v xml:space="preserve"> </v>
      </c>
      <c r="D438" s="64" t="str">
        <f t="shared" si="19"/>
        <v xml:space="preserve"> </v>
      </c>
      <c r="E438" s="67">
        <v>1.1574074074074073E-5</v>
      </c>
      <c r="F438" s="215" t="e">
        <f t="shared" si="20"/>
        <v>#N/A</v>
      </c>
      <c r="G438" t="str">
        <f>IF((ISERROR((VLOOKUP(B438,Calculation!C$3:C$2610,1,FALSE)))),"not entered","")</f>
        <v/>
      </c>
      <c r="H438" t="str">
        <f>IF(ISNA(VLOOKUP(D438,Calculation!$AI$12:$AI$88,1,FALSE)),"NO club name match","Club Name Match")</f>
        <v>NO club name match</v>
      </c>
    </row>
    <row r="439" spans="2:8" x14ac:dyDescent="0.2">
      <c r="B439" s="66" t="s">
        <v>5</v>
      </c>
      <c r="C439" s="67" t="str">
        <f t="shared" si="18"/>
        <v xml:space="preserve"> </v>
      </c>
      <c r="D439" s="64" t="str">
        <f t="shared" si="19"/>
        <v xml:space="preserve"> </v>
      </c>
      <c r="E439" s="67">
        <v>1.1574074074074073E-5</v>
      </c>
      <c r="F439" s="215" t="e">
        <f t="shared" si="20"/>
        <v>#N/A</v>
      </c>
      <c r="G439" t="str">
        <f>IF((ISERROR((VLOOKUP(B439,Calculation!C$3:C$2610,1,FALSE)))),"not entered","")</f>
        <v/>
      </c>
      <c r="H439" t="str">
        <f>IF(ISNA(VLOOKUP(D439,Calculation!$AI$12:$AI$88,1,FALSE)),"NO club name match","Club Name Match")</f>
        <v>NO club name match</v>
      </c>
    </row>
    <row r="440" spans="2:8" x14ac:dyDescent="0.2">
      <c r="B440" s="66" t="s">
        <v>5</v>
      </c>
      <c r="C440" s="67" t="str">
        <f t="shared" si="18"/>
        <v xml:space="preserve"> </v>
      </c>
      <c r="D440" s="64" t="str">
        <f t="shared" si="19"/>
        <v xml:space="preserve"> </v>
      </c>
      <c r="E440" s="67">
        <v>1.1574074074074073E-5</v>
      </c>
      <c r="F440" s="215" t="e">
        <f t="shared" si="20"/>
        <v>#N/A</v>
      </c>
      <c r="G440" t="str">
        <f>IF((ISERROR((VLOOKUP(B440,Calculation!C$3:C$2610,1,FALSE)))),"not entered","")</f>
        <v/>
      </c>
      <c r="H440" t="str">
        <f>IF(ISNA(VLOOKUP(D440,Calculation!$AI$12:$AI$88,1,FALSE)),"NO club name match","Club Name Match")</f>
        <v>NO club name match</v>
      </c>
    </row>
    <row r="441" spans="2:8" x14ac:dyDescent="0.2">
      <c r="B441" s="66" t="s">
        <v>5</v>
      </c>
      <c r="C441" s="67" t="str">
        <f t="shared" si="18"/>
        <v xml:space="preserve"> </v>
      </c>
      <c r="D441" s="64" t="str">
        <f t="shared" si="19"/>
        <v xml:space="preserve"> </v>
      </c>
      <c r="E441" s="67">
        <v>1.1574074074074073E-5</v>
      </c>
      <c r="F441" s="215" t="e">
        <f t="shared" si="20"/>
        <v>#N/A</v>
      </c>
      <c r="G441" t="str">
        <f>IF((ISERROR((VLOOKUP(B441,Calculation!C$3:C$2610,1,FALSE)))),"not entered","")</f>
        <v/>
      </c>
      <c r="H441" t="str">
        <f>IF(ISNA(VLOOKUP(D441,Calculation!$AI$12:$AI$88,1,FALSE)),"NO club name match","Club Name Match")</f>
        <v>NO club name match</v>
      </c>
    </row>
    <row r="442" spans="2:8" x14ac:dyDescent="0.2">
      <c r="B442" s="66" t="s">
        <v>5</v>
      </c>
      <c r="C442" s="67" t="str">
        <f t="shared" si="18"/>
        <v xml:space="preserve"> </v>
      </c>
      <c r="D442" s="64" t="str">
        <f t="shared" si="19"/>
        <v xml:space="preserve"> </v>
      </c>
      <c r="E442" s="67">
        <v>1.1574074074074073E-5</v>
      </c>
      <c r="F442" s="215" t="e">
        <f t="shared" si="20"/>
        <v>#N/A</v>
      </c>
      <c r="G442" t="str">
        <f>IF((ISERROR((VLOOKUP(B442,Calculation!C$3:C$2610,1,FALSE)))),"not entered","")</f>
        <v/>
      </c>
      <c r="H442" t="str">
        <f>IF(ISNA(VLOOKUP(D442,Calculation!$AI$12:$AI$88,1,FALSE)),"NO club name match","Club Name Match")</f>
        <v>NO club name match</v>
      </c>
    </row>
    <row r="443" spans="2:8" x14ac:dyDescent="0.2">
      <c r="B443" s="66" t="s">
        <v>5</v>
      </c>
      <c r="C443" s="67" t="str">
        <f t="shared" si="18"/>
        <v xml:space="preserve"> </v>
      </c>
      <c r="D443" s="64" t="str">
        <f t="shared" si="19"/>
        <v xml:space="preserve"> </v>
      </c>
      <c r="E443" s="67">
        <v>1.1574074074074073E-5</v>
      </c>
      <c r="F443" s="215" t="e">
        <f t="shared" si="20"/>
        <v>#N/A</v>
      </c>
      <c r="G443" t="str">
        <f>IF((ISERROR((VLOOKUP(B443,Calculation!C$3:C$2610,1,FALSE)))),"not entered","")</f>
        <v/>
      </c>
      <c r="H443" t="str">
        <f>IF(ISNA(VLOOKUP(D443,Calculation!$AI$12:$AI$88,1,FALSE)),"NO club name match","Club Name Match")</f>
        <v>NO club name match</v>
      </c>
    </row>
    <row r="444" spans="2:8" x14ac:dyDescent="0.2">
      <c r="B444" s="66" t="s">
        <v>5</v>
      </c>
      <c r="C444" s="67" t="str">
        <f t="shared" si="18"/>
        <v xml:space="preserve"> </v>
      </c>
      <c r="D444" s="64" t="str">
        <f t="shared" si="19"/>
        <v xml:space="preserve"> </v>
      </c>
      <c r="E444" s="67">
        <v>1.1574074074074073E-5</v>
      </c>
      <c r="F444" s="215" t="e">
        <f t="shared" si="20"/>
        <v>#N/A</v>
      </c>
      <c r="G444" t="str">
        <f>IF((ISERROR((VLOOKUP(B444,Calculation!C$3:C$2610,1,FALSE)))),"not entered","")</f>
        <v/>
      </c>
      <c r="H444" t="str">
        <f>IF(ISNA(VLOOKUP(D444,Calculation!$AI$12:$AI$88,1,FALSE)),"NO club name match","Club Name Match")</f>
        <v>NO club name match</v>
      </c>
    </row>
    <row r="445" spans="2:8" x14ac:dyDescent="0.2">
      <c r="B445" s="66" t="s">
        <v>5</v>
      </c>
      <c r="C445" s="67" t="str">
        <f t="shared" si="18"/>
        <v xml:space="preserve"> </v>
      </c>
      <c r="D445" s="64" t="str">
        <f t="shared" si="19"/>
        <v xml:space="preserve"> </v>
      </c>
      <c r="E445" s="67">
        <v>1.1574074074074073E-5</v>
      </c>
      <c r="F445" s="215" t="e">
        <f t="shared" si="20"/>
        <v>#N/A</v>
      </c>
      <c r="G445" t="str">
        <f>IF((ISERROR((VLOOKUP(B445,Calculation!C$3:C$2610,1,FALSE)))),"not entered","")</f>
        <v/>
      </c>
      <c r="H445" t="str">
        <f>IF(ISNA(VLOOKUP(D445,Calculation!$AI$12:$AI$88,1,FALSE)),"NO club name match","Club Name Match")</f>
        <v>NO club name match</v>
      </c>
    </row>
    <row r="446" spans="2:8" x14ac:dyDescent="0.2">
      <c r="B446" s="66" t="s">
        <v>5</v>
      </c>
      <c r="C446" s="67" t="str">
        <f t="shared" si="18"/>
        <v xml:space="preserve"> </v>
      </c>
      <c r="D446" s="64" t="str">
        <f t="shared" si="19"/>
        <v xml:space="preserve"> </v>
      </c>
      <c r="E446" s="67">
        <v>1.1574074074074073E-5</v>
      </c>
      <c r="F446" s="215" t="e">
        <f t="shared" si="20"/>
        <v>#N/A</v>
      </c>
      <c r="G446" t="str">
        <f>IF((ISERROR((VLOOKUP(B446,Calculation!C$3:C$2610,1,FALSE)))),"not entered","")</f>
        <v/>
      </c>
      <c r="H446" t="str">
        <f>IF(ISNA(VLOOKUP(D446,Calculation!$AI$12:$AI$88,1,FALSE)),"NO club name match","Club Name Match")</f>
        <v>NO club name match</v>
      </c>
    </row>
    <row r="447" spans="2:8" x14ac:dyDescent="0.2">
      <c r="B447" s="66" t="s">
        <v>5</v>
      </c>
      <c r="C447" s="67" t="str">
        <f t="shared" ref="C447:C501" si="21">VLOOKUP(B447,name,3,FALSE)</f>
        <v xml:space="preserve"> </v>
      </c>
      <c r="D447" s="64" t="str">
        <f t="shared" ref="D447:D501" si="22">VLOOKUP(B447,name,2,FALSE)</f>
        <v xml:space="preserve"> </v>
      </c>
      <c r="E447" s="67">
        <v>1.1574074074074073E-5</v>
      </c>
      <c r="F447" s="215" t="e">
        <f t="shared" si="20"/>
        <v>#N/A</v>
      </c>
      <c r="G447" t="str">
        <f>IF((ISERROR((VLOOKUP(B447,Calculation!C$3:C$2610,1,FALSE)))),"not entered","")</f>
        <v/>
      </c>
      <c r="H447" t="str">
        <f>IF(ISNA(VLOOKUP(D447,Calculation!$AI$12:$AI$88,1,FALSE)),"NO club name match","Club Name Match")</f>
        <v>NO club name match</v>
      </c>
    </row>
    <row r="448" spans="2:8" x14ac:dyDescent="0.2">
      <c r="B448" s="66" t="s">
        <v>5</v>
      </c>
      <c r="C448" s="67" t="str">
        <f t="shared" si="21"/>
        <v xml:space="preserve"> </v>
      </c>
      <c r="D448" s="64" t="str">
        <f t="shared" si="22"/>
        <v xml:space="preserve"> </v>
      </c>
      <c r="E448" s="67">
        <v>1.1574074074074073E-5</v>
      </c>
      <c r="F448" s="215" t="e">
        <f t="shared" si="20"/>
        <v>#N/A</v>
      </c>
      <c r="G448" t="str">
        <f>IF((ISERROR((VLOOKUP(B448,Calculation!C$3:C$2610,1,FALSE)))),"not entered","")</f>
        <v/>
      </c>
      <c r="H448" t="str">
        <f>IF(ISNA(VLOOKUP(D448,Calculation!$AI$12:$AI$88,1,FALSE)),"NO club name match","Club Name Match")</f>
        <v>NO club name match</v>
      </c>
    </row>
    <row r="449" spans="2:8" x14ac:dyDescent="0.2">
      <c r="B449" s="66" t="s">
        <v>5</v>
      </c>
      <c r="C449" s="67" t="str">
        <f t="shared" si="21"/>
        <v xml:space="preserve"> </v>
      </c>
      <c r="D449" s="64" t="str">
        <f t="shared" si="22"/>
        <v xml:space="preserve"> </v>
      </c>
      <c r="E449" s="67">
        <v>1.1574074074074073E-5</v>
      </c>
      <c r="F449" s="215" t="e">
        <f t="shared" si="20"/>
        <v>#N/A</v>
      </c>
      <c r="G449" t="str">
        <f>IF((ISERROR((VLOOKUP(B449,Calculation!C$3:C$2610,1,FALSE)))),"not entered","")</f>
        <v/>
      </c>
      <c r="H449" t="str">
        <f>IF(ISNA(VLOOKUP(D449,Calculation!$AI$12:$AI$88,1,FALSE)),"NO club name match","Club Name Match")</f>
        <v>NO club name match</v>
      </c>
    </row>
    <row r="450" spans="2:8" x14ac:dyDescent="0.2">
      <c r="B450" s="66" t="s">
        <v>5</v>
      </c>
      <c r="C450" s="67" t="str">
        <f t="shared" si="21"/>
        <v xml:space="preserve"> </v>
      </c>
      <c r="D450" s="64" t="str">
        <f t="shared" si="22"/>
        <v xml:space="preserve"> </v>
      </c>
      <c r="E450" s="67">
        <v>1.1574074074074073E-5</v>
      </c>
      <c r="F450" s="215" t="e">
        <f t="shared" si="20"/>
        <v>#N/A</v>
      </c>
      <c r="G450" t="str">
        <f>IF((ISERROR((VLOOKUP(B450,Calculation!C$3:C$2610,1,FALSE)))),"not entered","")</f>
        <v/>
      </c>
      <c r="H450" t="str">
        <f>IF(ISNA(VLOOKUP(D450,Calculation!$AI$12:$AI$88,1,FALSE)),"NO club name match","Club Name Match")</f>
        <v>NO club name match</v>
      </c>
    </row>
    <row r="451" spans="2:8" x14ac:dyDescent="0.2">
      <c r="B451" s="66" t="s">
        <v>5</v>
      </c>
      <c r="C451" s="67" t="str">
        <f t="shared" si="21"/>
        <v xml:space="preserve"> </v>
      </c>
      <c r="D451" s="64" t="str">
        <f t="shared" si="22"/>
        <v xml:space="preserve"> </v>
      </c>
      <c r="E451" s="67">
        <v>1.1574074074074073E-5</v>
      </c>
      <c r="F451" s="215" t="e">
        <f t="shared" si="20"/>
        <v>#N/A</v>
      </c>
      <c r="G451" t="str">
        <f>IF((ISERROR((VLOOKUP(B451,Calculation!C$3:C$2610,1,FALSE)))),"not entered","")</f>
        <v/>
      </c>
      <c r="H451" t="str">
        <f>IF(ISNA(VLOOKUP(D451,Calculation!$AI$12:$AI$88,1,FALSE)),"NO club name match","Club Name Match")</f>
        <v>NO club name match</v>
      </c>
    </row>
    <row r="452" spans="2:8" x14ac:dyDescent="0.2">
      <c r="B452" s="66" t="s">
        <v>5</v>
      </c>
      <c r="C452" s="67" t="str">
        <f t="shared" si="21"/>
        <v xml:space="preserve"> </v>
      </c>
      <c r="D452" s="64" t="str">
        <f t="shared" si="22"/>
        <v xml:space="preserve"> </v>
      </c>
      <c r="E452" s="67">
        <v>1.1574074074074073E-5</v>
      </c>
      <c r="F452" s="215" t="e">
        <f t="shared" si="20"/>
        <v>#N/A</v>
      </c>
      <c r="G452" t="str">
        <f>IF((ISERROR((VLOOKUP(B452,Calculation!C$3:C$2610,1,FALSE)))),"not entered","")</f>
        <v/>
      </c>
      <c r="H452" t="str">
        <f>IF(ISNA(VLOOKUP(D452,Calculation!$AI$12:$AI$88,1,FALSE)),"NO club name match","Club Name Match")</f>
        <v>NO club name match</v>
      </c>
    </row>
    <row r="453" spans="2:8" x14ac:dyDescent="0.2">
      <c r="B453" s="66" t="s">
        <v>5</v>
      </c>
      <c r="C453" s="67" t="str">
        <f t="shared" si="21"/>
        <v xml:space="preserve"> </v>
      </c>
      <c r="D453" s="64" t="str">
        <f t="shared" si="22"/>
        <v xml:space="preserve"> </v>
      </c>
      <c r="E453" s="67">
        <v>1.1574074074074073E-5</v>
      </c>
      <c r="F453" s="215" t="e">
        <f t="shared" si="20"/>
        <v>#N/A</v>
      </c>
      <c r="G453" t="str">
        <f>IF((ISERROR((VLOOKUP(B453,Calculation!C$3:C$2610,1,FALSE)))),"not entered","")</f>
        <v/>
      </c>
      <c r="H453" t="str">
        <f>IF(ISNA(VLOOKUP(D453,Calculation!$AI$12:$AI$88,1,FALSE)),"NO club name match","Club Name Match")</f>
        <v>NO club name match</v>
      </c>
    </row>
    <row r="454" spans="2:8" x14ac:dyDescent="0.2">
      <c r="B454" s="66" t="s">
        <v>5</v>
      </c>
      <c r="C454" s="67" t="str">
        <f t="shared" si="21"/>
        <v xml:space="preserve"> </v>
      </c>
      <c r="D454" s="64" t="str">
        <f t="shared" si="22"/>
        <v xml:space="preserve"> </v>
      </c>
      <c r="E454" s="67">
        <v>1.1574074074074073E-5</v>
      </c>
      <c r="F454" s="215" t="e">
        <f t="shared" ref="F454:F493" si="23">TRUNC((VLOOKUP(C454,C$4:E$5,3,FALSE))/(E454/10000))</f>
        <v>#N/A</v>
      </c>
      <c r="G454" t="str">
        <f>IF((ISERROR((VLOOKUP(B454,Calculation!C$3:C$2610,1,FALSE)))),"not entered","")</f>
        <v/>
      </c>
      <c r="H454" t="str">
        <f>IF(ISNA(VLOOKUP(D454,Calculation!$AI$12:$AI$88,1,FALSE)),"NO club name match","Club Name Match")</f>
        <v>NO club name match</v>
      </c>
    </row>
    <row r="455" spans="2:8" x14ac:dyDescent="0.2">
      <c r="B455" s="66" t="s">
        <v>5</v>
      </c>
      <c r="C455" s="67" t="str">
        <f t="shared" si="21"/>
        <v xml:space="preserve"> </v>
      </c>
      <c r="D455" s="64" t="str">
        <f t="shared" si="22"/>
        <v xml:space="preserve"> </v>
      </c>
      <c r="E455" s="67">
        <v>1.1574074074074073E-5</v>
      </c>
      <c r="F455" s="215" t="e">
        <f t="shared" si="23"/>
        <v>#N/A</v>
      </c>
      <c r="G455" t="str">
        <f>IF((ISERROR((VLOOKUP(B455,Calculation!C$3:C$2610,1,FALSE)))),"not entered","")</f>
        <v/>
      </c>
      <c r="H455" t="str">
        <f>IF(ISNA(VLOOKUP(D455,Calculation!$AI$12:$AI$88,1,FALSE)),"NO club name match","Club Name Match")</f>
        <v>NO club name match</v>
      </c>
    </row>
    <row r="456" spans="2:8" x14ac:dyDescent="0.2">
      <c r="B456" s="66" t="s">
        <v>5</v>
      </c>
      <c r="C456" s="67" t="str">
        <f t="shared" si="21"/>
        <v xml:space="preserve"> </v>
      </c>
      <c r="D456" s="64" t="str">
        <f t="shared" si="22"/>
        <v xml:space="preserve"> </v>
      </c>
      <c r="E456" s="67">
        <v>1.1574074074074073E-5</v>
      </c>
      <c r="F456" s="215" t="e">
        <f t="shared" si="23"/>
        <v>#N/A</v>
      </c>
      <c r="G456" t="str">
        <f>IF((ISERROR((VLOOKUP(B456,Calculation!C$3:C$2610,1,FALSE)))),"not entered","")</f>
        <v/>
      </c>
      <c r="H456" t="str">
        <f>IF(ISNA(VLOOKUP(D456,Calculation!$AI$12:$AI$88,1,FALSE)),"NO club name match","Club Name Match")</f>
        <v>NO club name match</v>
      </c>
    </row>
    <row r="457" spans="2:8" x14ac:dyDescent="0.2">
      <c r="B457" s="66" t="s">
        <v>5</v>
      </c>
      <c r="C457" s="67" t="str">
        <f t="shared" si="21"/>
        <v xml:space="preserve"> </v>
      </c>
      <c r="D457" s="64" t="str">
        <f t="shared" si="22"/>
        <v xml:space="preserve"> </v>
      </c>
      <c r="E457" s="67">
        <v>1.1574074074074073E-5</v>
      </c>
      <c r="F457" s="215" t="e">
        <f t="shared" si="23"/>
        <v>#N/A</v>
      </c>
      <c r="G457" t="str">
        <f>IF((ISERROR((VLOOKUP(B457,Calculation!C$3:C$2610,1,FALSE)))),"not entered","")</f>
        <v/>
      </c>
      <c r="H457" t="str">
        <f>IF(ISNA(VLOOKUP(D457,Calculation!$AI$12:$AI$88,1,FALSE)),"NO club name match","Club Name Match")</f>
        <v>NO club name match</v>
      </c>
    </row>
    <row r="458" spans="2:8" x14ac:dyDescent="0.2">
      <c r="B458" s="66" t="s">
        <v>5</v>
      </c>
      <c r="C458" s="67" t="str">
        <f t="shared" si="21"/>
        <v xml:space="preserve"> </v>
      </c>
      <c r="D458" s="64" t="str">
        <f t="shared" si="22"/>
        <v xml:space="preserve"> </v>
      </c>
      <c r="E458" s="67">
        <v>1.1574074074074073E-5</v>
      </c>
      <c r="F458" s="215" t="e">
        <f t="shared" si="23"/>
        <v>#N/A</v>
      </c>
      <c r="G458" t="str">
        <f>IF((ISERROR((VLOOKUP(B458,Calculation!C$3:C$2610,1,FALSE)))),"not entered","")</f>
        <v/>
      </c>
      <c r="H458" t="str">
        <f>IF(ISNA(VLOOKUP(D458,Calculation!$AI$12:$AI$88,1,FALSE)),"NO club name match","Club Name Match")</f>
        <v>NO club name match</v>
      </c>
    </row>
    <row r="459" spans="2:8" x14ac:dyDescent="0.2">
      <c r="B459" s="66" t="s">
        <v>5</v>
      </c>
      <c r="C459" s="67" t="str">
        <f t="shared" si="21"/>
        <v xml:space="preserve"> </v>
      </c>
      <c r="D459" s="64" t="str">
        <f t="shared" si="22"/>
        <v xml:space="preserve"> </v>
      </c>
      <c r="E459" s="67">
        <v>1.1574074074074073E-5</v>
      </c>
      <c r="F459" s="215" t="e">
        <f t="shared" si="23"/>
        <v>#N/A</v>
      </c>
      <c r="G459" t="str">
        <f>IF((ISERROR((VLOOKUP(B459,Calculation!C$3:C$2610,1,FALSE)))),"not entered","")</f>
        <v/>
      </c>
      <c r="H459" t="str">
        <f>IF(ISNA(VLOOKUP(D459,Calculation!$AI$12:$AI$88,1,FALSE)),"NO club name match","Club Name Match")</f>
        <v>NO club name match</v>
      </c>
    </row>
    <row r="460" spans="2:8" x14ac:dyDescent="0.2">
      <c r="B460" s="66" t="s">
        <v>5</v>
      </c>
      <c r="C460" s="67" t="str">
        <f t="shared" si="21"/>
        <v xml:space="preserve"> </v>
      </c>
      <c r="D460" s="64" t="str">
        <f t="shared" si="22"/>
        <v xml:space="preserve"> </v>
      </c>
      <c r="E460" s="67">
        <v>1.1574074074074073E-5</v>
      </c>
      <c r="F460" s="215" t="e">
        <f t="shared" si="23"/>
        <v>#N/A</v>
      </c>
      <c r="G460" t="str">
        <f>IF((ISERROR((VLOOKUP(B460,Calculation!C$3:C$2610,1,FALSE)))),"not entered","")</f>
        <v/>
      </c>
      <c r="H460" t="str">
        <f>IF(ISNA(VLOOKUP(D460,Calculation!$AI$12:$AI$88,1,FALSE)),"NO club name match","Club Name Match")</f>
        <v>NO club name match</v>
      </c>
    </row>
    <row r="461" spans="2:8" x14ac:dyDescent="0.2">
      <c r="B461" s="66" t="s">
        <v>5</v>
      </c>
      <c r="C461" s="67" t="str">
        <f t="shared" si="21"/>
        <v xml:space="preserve"> </v>
      </c>
      <c r="D461" s="64" t="str">
        <f t="shared" si="22"/>
        <v xml:space="preserve"> </v>
      </c>
      <c r="E461" s="67">
        <v>1.1574074074074073E-5</v>
      </c>
      <c r="F461" s="215" t="e">
        <f t="shared" si="23"/>
        <v>#N/A</v>
      </c>
      <c r="G461" t="str">
        <f>IF((ISERROR((VLOOKUP(B461,Calculation!C$3:C$2610,1,FALSE)))),"not entered","")</f>
        <v/>
      </c>
      <c r="H461" t="str">
        <f>IF(ISNA(VLOOKUP(D461,Calculation!$AI$12:$AI$88,1,FALSE)),"NO club name match","Club Name Match")</f>
        <v>NO club name match</v>
      </c>
    </row>
    <row r="462" spans="2:8" x14ac:dyDescent="0.2">
      <c r="B462" s="66" t="s">
        <v>5</v>
      </c>
      <c r="C462" s="67" t="str">
        <f t="shared" si="21"/>
        <v xml:space="preserve"> </v>
      </c>
      <c r="D462" s="64" t="str">
        <f t="shared" si="22"/>
        <v xml:space="preserve"> </v>
      </c>
      <c r="E462" s="67">
        <v>1.1574074074074073E-5</v>
      </c>
      <c r="F462" s="215" t="e">
        <f t="shared" si="23"/>
        <v>#N/A</v>
      </c>
      <c r="G462" t="str">
        <f>IF((ISERROR((VLOOKUP(B462,Calculation!C$3:C$2610,1,FALSE)))),"not entered","")</f>
        <v/>
      </c>
      <c r="H462" t="str">
        <f>IF(ISNA(VLOOKUP(D462,Calculation!$AI$12:$AI$88,1,FALSE)),"NO club name match","Club Name Match")</f>
        <v>NO club name match</v>
      </c>
    </row>
    <row r="463" spans="2:8" x14ac:dyDescent="0.2">
      <c r="B463" s="66" t="s">
        <v>5</v>
      </c>
      <c r="C463" s="67" t="str">
        <f t="shared" si="21"/>
        <v xml:space="preserve"> </v>
      </c>
      <c r="D463" s="64" t="str">
        <f t="shared" si="22"/>
        <v xml:space="preserve"> </v>
      </c>
      <c r="E463" s="67">
        <v>1.1574074074074073E-5</v>
      </c>
      <c r="F463" s="215" t="e">
        <f t="shared" si="23"/>
        <v>#N/A</v>
      </c>
      <c r="G463" t="str">
        <f>IF((ISERROR((VLOOKUP(B463,Calculation!C$3:C$2610,1,FALSE)))),"not entered","")</f>
        <v/>
      </c>
      <c r="H463" t="str">
        <f>IF(ISNA(VLOOKUP(D463,Calculation!$AI$12:$AI$88,1,FALSE)),"NO club name match","Club Name Match")</f>
        <v>NO club name match</v>
      </c>
    </row>
    <row r="464" spans="2:8" x14ac:dyDescent="0.2">
      <c r="B464" s="66" t="s">
        <v>5</v>
      </c>
      <c r="C464" s="67" t="str">
        <f t="shared" si="21"/>
        <v xml:space="preserve"> </v>
      </c>
      <c r="D464" s="64" t="str">
        <f t="shared" si="22"/>
        <v xml:space="preserve"> </v>
      </c>
      <c r="E464" s="67">
        <v>1.1574074074074073E-5</v>
      </c>
      <c r="F464" s="215" t="e">
        <f t="shared" si="23"/>
        <v>#N/A</v>
      </c>
      <c r="G464" t="str">
        <f>IF((ISERROR((VLOOKUP(B464,Calculation!C$3:C$2610,1,FALSE)))),"not entered","")</f>
        <v/>
      </c>
      <c r="H464" t="str">
        <f>IF(ISNA(VLOOKUP(D464,Calculation!$AI$12:$AI$88,1,FALSE)),"NO club name match","Club Name Match")</f>
        <v>NO club name match</v>
      </c>
    </row>
    <row r="465" spans="2:8" x14ac:dyDescent="0.2">
      <c r="B465" s="66" t="s">
        <v>5</v>
      </c>
      <c r="C465" s="67" t="str">
        <f t="shared" si="21"/>
        <v xml:space="preserve"> </v>
      </c>
      <c r="D465" s="64" t="str">
        <f t="shared" si="22"/>
        <v xml:space="preserve"> </v>
      </c>
      <c r="E465" s="67">
        <v>1.1574074074074073E-5</v>
      </c>
      <c r="F465" s="215" t="e">
        <f t="shared" si="23"/>
        <v>#N/A</v>
      </c>
      <c r="G465" t="str">
        <f>IF((ISERROR((VLOOKUP(B465,Calculation!C$3:C$2610,1,FALSE)))),"not entered","")</f>
        <v/>
      </c>
      <c r="H465" t="str">
        <f>IF(ISNA(VLOOKUP(D465,Calculation!$AI$12:$AI$88,1,FALSE)),"NO club name match","Club Name Match")</f>
        <v>NO club name match</v>
      </c>
    </row>
    <row r="466" spans="2:8" x14ac:dyDescent="0.2">
      <c r="B466" s="66" t="s">
        <v>5</v>
      </c>
      <c r="C466" s="67" t="str">
        <f t="shared" si="21"/>
        <v xml:space="preserve"> </v>
      </c>
      <c r="D466" s="64" t="str">
        <f t="shared" si="22"/>
        <v xml:space="preserve"> </v>
      </c>
      <c r="E466" s="67">
        <v>1.1574074074074073E-5</v>
      </c>
      <c r="F466" s="215" t="e">
        <f t="shared" si="23"/>
        <v>#N/A</v>
      </c>
      <c r="G466" t="str">
        <f>IF((ISERROR((VLOOKUP(B466,Calculation!C$3:C$2610,1,FALSE)))),"not entered","")</f>
        <v/>
      </c>
      <c r="H466" t="str">
        <f>IF(ISNA(VLOOKUP(D466,Calculation!$AI$12:$AI$88,1,FALSE)),"NO club name match","Club Name Match")</f>
        <v>NO club name match</v>
      </c>
    </row>
    <row r="467" spans="2:8" x14ac:dyDescent="0.2">
      <c r="B467" s="66" t="s">
        <v>5</v>
      </c>
      <c r="C467" s="67" t="str">
        <f t="shared" si="21"/>
        <v xml:space="preserve"> </v>
      </c>
      <c r="D467" s="64" t="str">
        <f t="shared" si="22"/>
        <v xml:space="preserve"> </v>
      </c>
      <c r="E467" s="67">
        <v>1.1574074074074073E-5</v>
      </c>
      <c r="F467" s="215" t="e">
        <f t="shared" si="23"/>
        <v>#N/A</v>
      </c>
      <c r="G467" t="str">
        <f>IF((ISERROR((VLOOKUP(B467,Calculation!C$3:C$2610,1,FALSE)))),"not entered","")</f>
        <v/>
      </c>
      <c r="H467" t="str">
        <f>IF(ISNA(VLOOKUP(D467,Calculation!$AI$12:$AI$88,1,FALSE)),"NO club name match","Club Name Match")</f>
        <v>NO club name match</v>
      </c>
    </row>
    <row r="468" spans="2:8" x14ac:dyDescent="0.2">
      <c r="B468" s="66" t="s">
        <v>5</v>
      </c>
      <c r="C468" s="67" t="str">
        <f t="shared" si="21"/>
        <v xml:space="preserve"> </v>
      </c>
      <c r="D468" s="64" t="str">
        <f t="shared" si="22"/>
        <v xml:space="preserve"> </v>
      </c>
      <c r="E468" s="67">
        <v>1.1574074074074073E-5</v>
      </c>
      <c r="F468" s="215" t="e">
        <f t="shared" si="23"/>
        <v>#N/A</v>
      </c>
      <c r="G468" t="str">
        <f>IF((ISERROR((VLOOKUP(B468,Calculation!C$3:C$2610,1,FALSE)))),"not entered","")</f>
        <v/>
      </c>
      <c r="H468" t="str">
        <f>IF(ISNA(VLOOKUP(D468,Calculation!$AI$12:$AI$88,1,FALSE)),"NO club name match","Club Name Match")</f>
        <v>NO club name match</v>
      </c>
    </row>
    <row r="469" spans="2:8" x14ac:dyDescent="0.2">
      <c r="B469" s="66" t="s">
        <v>5</v>
      </c>
      <c r="C469" s="67" t="str">
        <f t="shared" si="21"/>
        <v xml:space="preserve"> </v>
      </c>
      <c r="D469" s="64" t="str">
        <f t="shared" si="22"/>
        <v xml:space="preserve"> </v>
      </c>
      <c r="E469" s="67">
        <v>1.1574074074074073E-5</v>
      </c>
      <c r="F469" s="215" t="e">
        <f t="shared" si="23"/>
        <v>#N/A</v>
      </c>
      <c r="G469" t="str">
        <f>IF((ISERROR((VLOOKUP(B469,Calculation!C$3:C$2610,1,FALSE)))),"not entered","")</f>
        <v/>
      </c>
      <c r="H469" t="str">
        <f>IF(ISNA(VLOOKUP(D469,Calculation!$AI$12:$AI$88,1,FALSE)),"NO club name match","Club Name Match")</f>
        <v>NO club name match</v>
      </c>
    </row>
    <row r="470" spans="2:8" x14ac:dyDescent="0.2">
      <c r="B470" s="66" t="s">
        <v>5</v>
      </c>
      <c r="C470" s="67" t="str">
        <f t="shared" si="21"/>
        <v xml:space="preserve"> </v>
      </c>
      <c r="D470" s="64" t="str">
        <f t="shared" si="22"/>
        <v xml:space="preserve"> </v>
      </c>
      <c r="E470" s="67">
        <v>1.1574074074074073E-5</v>
      </c>
      <c r="F470" s="215" t="e">
        <f t="shared" si="23"/>
        <v>#N/A</v>
      </c>
      <c r="G470" t="str">
        <f>IF((ISERROR((VLOOKUP(B470,Calculation!C$3:C$2610,1,FALSE)))),"not entered","")</f>
        <v/>
      </c>
      <c r="H470" t="str">
        <f>IF(ISNA(VLOOKUP(D470,Calculation!$AI$12:$AI$88,1,FALSE)),"NO club name match","Club Name Match")</f>
        <v>NO club name match</v>
      </c>
    </row>
    <row r="471" spans="2:8" x14ac:dyDescent="0.2">
      <c r="B471" s="66" t="s">
        <v>5</v>
      </c>
      <c r="C471" s="67" t="str">
        <f t="shared" si="21"/>
        <v xml:space="preserve"> </v>
      </c>
      <c r="D471" s="64" t="str">
        <f t="shared" si="22"/>
        <v xml:space="preserve"> </v>
      </c>
      <c r="E471" s="67">
        <v>1.1574074074074073E-5</v>
      </c>
      <c r="F471" s="215" t="e">
        <f t="shared" si="23"/>
        <v>#N/A</v>
      </c>
      <c r="G471" t="str">
        <f>IF((ISERROR((VLOOKUP(B471,Calculation!C$3:C$2610,1,FALSE)))),"not entered","")</f>
        <v/>
      </c>
      <c r="H471" t="str">
        <f>IF(ISNA(VLOOKUP(D471,Calculation!$AI$12:$AI$88,1,FALSE)),"NO club name match","Club Name Match")</f>
        <v>NO club name match</v>
      </c>
    </row>
    <row r="472" spans="2:8" x14ac:dyDescent="0.2">
      <c r="B472" s="66" t="s">
        <v>5</v>
      </c>
      <c r="C472" s="67" t="str">
        <f t="shared" si="21"/>
        <v xml:space="preserve"> </v>
      </c>
      <c r="D472" s="64" t="str">
        <f t="shared" si="22"/>
        <v xml:space="preserve"> </v>
      </c>
      <c r="E472" s="67">
        <v>1.1574074074074073E-5</v>
      </c>
      <c r="F472" s="215" t="e">
        <f t="shared" si="23"/>
        <v>#N/A</v>
      </c>
      <c r="G472" t="str">
        <f>IF((ISERROR((VLOOKUP(B472,Calculation!C$3:C$2610,1,FALSE)))),"not entered","")</f>
        <v/>
      </c>
      <c r="H472" t="str">
        <f>IF(ISNA(VLOOKUP(D472,Calculation!$AI$12:$AI$88,1,FALSE)),"NO club name match","Club Name Match")</f>
        <v>NO club name match</v>
      </c>
    </row>
    <row r="473" spans="2:8" x14ac:dyDescent="0.2">
      <c r="B473" s="66" t="s">
        <v>5</v>
      </c>
      <c r="C473" s="67" t="str">
        <f t="shared" si="21"/>
        <v xml:space="preserve"> </v>
      </c>
      <c r="D473" s="64" t="str">
        <f t="shared" si="22"/>
        <v xml:space="preserve"> </v>
      </c>
      <c r="E473" s="67">
        <v>1.1574074074074073E-5</v>
      </c>
      <c r="F473" s="215" t="e">
        <f t="shared" si="23"/>
        <v>#N/A</v>
      </c>
      <c r="G473" t="str">
        <f>IF((ISERROR((VLOOKUP(B473,Calculation!C$3:C$2610,1,FALSE)))),"not entered","")</f>
        <v/>
      </c>
      <c r="H473" t="str">
        <f>IF(ISNA(VLOOKUP(D473,Calculation!$AI$12:$AI$88,1,FALSE)),"NO club name match","Club Name Match")</f>
        <v>NO club name match</v>
      </c>
    </row>
    <row r="474" spans="2:8" x14ac:dyDescent="0.2">
      <c r="B474" s="66" t="s">
        <v>5</v>
      </c>
      <c r="C474" s="67" t="str">
        <f t="shared" si="21"/>
        <v xml:space="preserve"> </v>
      </c>
      <c r="D474" s="64" t="str">
        <f t="shared" si="22"/>
        <v xml:space="preserve"> </v>
      </c>
      <c r="E474" s="67">
        <v>1.1574074074074073E-5</v>
      </c>
      <c r="F474" s="215" t="e">
        <f t="shared" si="23"/>
        <v>#N/A</v>
      </c>
      <c r="G474" t="str">
        <f>IF((ISERROR((VLOOKUP(B474,Calculation!C$3:C$2610,1,FALSE)))),"not entered","")</f>
        <v/>
      </c>
      <c r="H474" t="str">
        <f>IF(ISNA(VLOOKUP(D474,Calculation!$AI$12:$AI$88,1,FALSE)),"NO club name match","Club Name Match")</f>
        <v>NO club name match</v>
      </c>
    </row>
    <row r="475" spans="2:8" x14ac:dyDescent="0.2">
      <c r="B475" s="66" t="s">
        <v>5</v>
      </c>
      <c r="C475" s="67" t="str">
        <f t="shared" si="21"/>
        <v xml:space="preserve"> </v>
      </c>
      <c r="D475" s="64" t="str">
        <f t="shared" si="22"/>
        <v xml:space="preserve"> </v>
      </c>
      <c r="E475" s="67">
        <v>1.1574074074074073E-5</v>
      </c>
      <c r="F475" s="215" t="e">
        <f t="shared" si="23"/>
        <v>#N/A</v>
      </c>
      <c r="G475" t="str">
        <f>IF((ISERROR((VLOOKUP(B475,Calculation!C$3:C$2610,1,FALSE)))),"not entered","")</f>
        <v/>
      </c>
      <c r="H475" t="str">
        <f>IF(ISNA(VLOOKUP(D475,Calculation!$AI$12:$AI$88,1,FALSE)),"NO club name match","Club Name Match")</f>
        <v>NO club name match</v>
      </c>
    </row>
    <row r="476" spans="2:8" x14ac:dyDescent="0.2">
      <c r="B476" s="66" t="s">
        <v>5</v>
      </c>
      <c r="C476" s="67" t="str">
        <f t="shared" si="21"/>
        <v xml:space="preserve"> </v>
      </c>
      <c r="D476" s="64" t="str">
        <f t="shared" si="22"/>
        <v xml:space="preserve"> </v>
      </c>
      <c r="E476" s="67">
        <v>1.1574074074074073E-5</v>
      </c>
      <c r="F476" s="215" t="e">
        <f t="shared" si="23"/>
        <v>#N/A</v>
      </c>
      <c r="G476" t="str">
        <f>IF((ISERROR((VLOOKUP(B476,Calculation!C$3:C$2610,1,FALSE)))),"not entered","")</f>
        <v/>
      </c>
      <c r="H476" t="str">
        <f>IF(ISNA(VLOOKUP(D476,Calculation!$AI$12:$AI$88,1,FALSE)),"NO club name match","Club Name Match")</f>
        <v>NO club name match</v>
      </c>
    </row>
    <row r="477" spans="2:8" x14ac:dyDescent="0.2">
      <c r="B477" s="66" t="s">
        <v>5</v>
      </c>
      <c r="C477" s="67" t="str">
        <f t="shared" si="21"/>
        <v xml:space="preserve"> </v>
      </c>
      <c r="D477" s="64" t="str">
        <f t="shared" si="22"/>
        <v xml:space="preserve"> </v>
      </c>
      <c r="E477" s="67">
        <v>1.1574074074074073E-5</v>
      </c>
      <c r="F477" s="215" t="e">
        <f t="shared" si="23"/>
        <v>#N/A</v>
      </c>
      <c r="G477" t="str">
        <f>IF((ISERROR((VLOOKUP(B477,Calculation!C$3:C$2610,1,FALSE)))),"not entered","")</f>
        <v/>
      </c>
      <c r="H477" t="str">
        <f>IF(ISNA(VLOOKUP(D477,Calculation!$AI$12:$AI$88,1,FALSE)),"NO club name match","Club Name Match")</f>
        <v>NO club name match</v>
      </c>
    </row>
    <row r="478" spans="2:8" x14ac:dyDescent="0.2">
      <c r="B478" s="66" t="s">
        <v>5</v>
      </c>
      <c r="C478" s="67" t="str">
        <f t="shared" si="21"/>
        <v xml:space="preserve"> </v>
      </c>
      <c r="D478" s="64" t="str">
        <f t="shared" si="22"/>
        <v xml:space="preserve"> </v>
      </c>
      <c r="E478" s="67">
        <v>1.1574074074074073E-5</v>
      </c>
      <c r="F478" s="215" t="e">
        <f t="shared" si="23"/>
        <v>#N/A</v>
      </c>
      <c r="G478" t="str">
        <f>IF((ISERROR((VLOOKUP(B478,Calculation!C$3:C$2610,1,FALSE)))),"not entered","")</f>
        <v/>
      </c>
      <c r="H478" t="str">
        <f>IF(ISNA(VLOOKUP(D478,Calculation!$AI$12:$AI$88,1,FALSE)),"NO club name match","Club Name Match")</f>
        <v>NO club name match</v>
      </c>
    </row>
    <row r="479" spans="2:8" x14ac:dyDescent="0.2">
      <c r="B479" s="66" t="s">
        <v>5</v>
      </c>
      <c r="C479" s="67" t="str">
        <f t="shared" si="21"/>
        <v xml:space="preserve"> </v>
      </c>
      <c r="D479" s="64" t="str">
        <f t="shared" si="22"/>
        <v xml:space="preserve"> </v>
      </c>
      <c r="E479" s="67">
        <v>1.1574074074074073E-5</v>
      </c>
      <c r="F479" s="215" t="e">
        <f t="shared" si="23"/>
        <v>#N/A</v>
      </c>
      <c r="G479" t="str">
        <f>IF((ISERROR((VLOOKUP(B479,Calculation!C$3:C$2610,1,FALSE)))),"not entered","")</f>
        <v/>
      </c>
      <c r="H479" t="str">
        <f>IF(ISNA(VLOOKUP(D479,Calculation!$AI$12:$AI$88,1,FALSE)),"NO club name match","Club Name Match")</f>
        <v>NO club name match</v>
      </c>
    </row>
    <row r="480" spans="2:8" x14ac:dyDescent="0.2">
      <c r="B480" s="66" t="s">
        <v>5</v>
      </c>
      <c r="C480" s="67" t="str">
        <f t="shared" si="21"/>
        <v xml:space="preserve"> </v>
      </c>
      <c r="D480" s="64" t="str">
        <f t="shared" si="22"/>
        <v xml:space="preserve"> </v>
      </c>
      <c r="E480" s="67">
        <v>1.1574074074074073E-5</v>
      </c>
      <c r="F480" s="215" t="e">
        <f t="shared" si="23"/>
        <v>#N/A</v>
      </c>
      <c r="G480" t="str">
        <f>IF((ISERROR((VLOOKUP(B480,Calculation!C$3:C$2610,1,FALSE)))),"not entered","")</f>
        <v/>
      </c>
      <c r="H480" t="str">
        <f>IF(ISNA(VLOOKUP(D480,Calculation!$AI$12:$AI$88,1,FALSE)),"NO club name match","Club Name Match")</f>
        <v>NO club name match</v>
      </c>
    </row>
    <row r="481" spans="2:8" x14ac:dyDescent="0.2">
      <c r="B481" s="66" t="s">
        <v>5</v>
      </c>
      <c r="C481" s="67" t="str">
        <f t="shared" si="21"/>
        <v xml:space="preserve"> </v>
      </c>
      <c r="D481" s="64" t="str">
        <f t="shared" si="22"/>
        <v xml:space="preserve"> </v>
      </c>
      <c r="E481" s="67">
        <v>1.1574074074074073E-5</v>
      </c>
      <c r="F481" s="215" t="e">
        <f t="shared" si="23"/>
        <v>#N/A</v>
      </c>
      <c r="G481" t="str">
        <f>IF((ISERROR((VLOOKUP(B481,Calculation!C$3:C$2610,1,FALSE)))),"not entered","")</f>
        <v/>
      </c>
      <c r="H481" t="str">
        <f>IF(ISNA(VLOOKUP(D481,Calculation!$AI$12:$AI$88,1,FALSE)),"NO club name match","Club Name Match")</f>
        <v>NO club name match</v>
      </c>
    </row>
    <row r="482" spans="2:8" x14ac:dyDescent="0.2">
      <c r="B482" s="66" t="s">
        <v>5</v>
      </c>
      <c r="C482" s="67" t="str">
        <f t="shared" si="21"/>
        <v xml:space="preserve"> </v>
      </c>
      <c r="D482" s="64" t="str">
        <f t="shared" si="22"/>
        <v xml:space="preserve"> </v>
      </c>
      <c r="E482" s="67">
        <v>1.1574074074074073E-5</v>
      </c>
      <c r="F482" s="215" t="e">
        <f t="shared" si="23"/>
        <v>#N/A</v>
      </c>
      <c r="G482" t="str">
        <f>IF((ISERROR((VLOOKUP(B482,Calculation!C$3:C$2610,1,FALSE)))),"not entered","")</f>
        <v/>
      </c>
      <c r="H482" t="str">
        <f>IF(ISNA(VLOOKUP(D482,Calculation!$AI$12:$AI$88,1,FALSE)),"NO club name match","Club Name Match")</f>
        <v>NO club name match</v>
      </c>
    </row>
    <row r="483" spans="2:8" x14ac:dyDescent="0.2">
      <c r="B483" s="66" t="s">
        <v>5</v>
      </c>
      <c r="C483" s="67" t="str">
        <f t="shared" si="21"/>
        <v xml:space="preserve"> </v>
      </c>
      <c r="D483" s="64" t="str">
        <f t="shared" si="22"/>
        <v xml:space="preserve"> </v>
      </c>
      <c r="E483" s="67">
        <v>1.1574074074074073E-5</v>
      </c>
      <c r="F483" s="215" t="e">
        <f t="shared" si="23"/>
        <v>#N/A</v>
      </c>
      <c r="G483" t="str">
        <f>IF((ISERROR((VLOOKUP(B483,Calculation!C$3:C$2610,1,FALSE)))),"not entered","")</f>
        <v/>
      </c>
      <c r="H483" t="str">
        <f>IF(ISNA(VLOOKUP(D483,Calculation!$AI$12:$AI$88,1,FALSE)),"NO club name match","Club Name Match")</f>
        <v>NO club name match</v>
      </c>
    </row>
    <row r="484" spans="2:8" x14ac:dyDescent="0.2">
      <c r="B484" s="66" t="s">
        <v>5</v>
      </c>
      <c r="C484" s="67" t="str">
        <f t="shared" si="21"/>
        <v xml:space="preserve"> </v>
      </c>
      <c r="D484" s="64" t="str">
        <f t="shared" si="22"/>
        <v xml:space="preserve"> </v>
      </c>
      <c r="E484" s="67">
        <v>1.1574074074074073E-5</v>
      </c>
      <c r="F484" s="215" t="e">
        <f t="shared" si="23"/>
        <v>#N/A</v>
      </c>
      <c r="G484" t="str">
        <f>IF((ISERROR((VLOOKUP(B484,Calculation!C$3:C$2610,1,FALSE)))),"not entered","")</f>
        <v/>
      </c>
      <c r="H484" t="str">
        <f>IF(ISNA(VLOOKUP(D484,Calculation!$AI$12:$AI$88,1,FALSE)),"NO club name match","Club Name Match")</f>
        <v>NO club name match</v>
      </c>
    </row>
    <row r="485" spans="2:8" x14ac:dyDescent="0.2">
      <c r="B485" s="66" t="s">
        <v>5</v>
      </c>
      <c r="C485" s="67" t="str">
        <f t="shared" si="21"/>
        <v xml:space="preserve"> </v>
      </c>
      <c r="D485" s="64" t="str">
        <f t="shared" si="22"/>
        <v xml:space="preserve"> </v>
      </c>
      <c r="E485" s="67">
        <v>1.1574074074074073E-5</v>
      </c>
      <c r="F485" s="215" t="e">
        <f t="shared" si="23"/>
        <v>#N/A</v>
      </c>
      <c r="G485" t="str">
        <f>IF((ISERROR((VLOOKUP(B485,Calculation!C$3:C$2610,1,FALSE)))),"not entered","")</f>
        <v/>
      </c>
      <c r="H485" t="str">
        <f>IF(ISNA(VLOOKUP(D485,Calculation!$AI$12:$AI$88,1,FALSE)),"NO club name match","Club Name Match")</f>
        <v>NO club name match</v>
      </c>
    </row>
    <row r="486" spans="2:8" x14ac:dyDescent="0.2">
      <c r="B486" s="66" t="s">
        <v>5</v>
      </c>
      <c r="C486" s="67" t="str">
        <f t="shared" si="21"/>
        <v xml:space="preserve"> </v>
      </c>
      <c r="D486" s="64" t="str">
        <f t="shared" si="22"/>
        <v xml:space="preserve"> </v>
      </c>
      <c r="E486" s="67">
        <v>1.1574074074074073E-5</v>
      </c>
      <c r="F486" s="215" t="e">
        <f t="shared" si="23"/>
        <v>#N/A</v>
      </c>
      <c r="G486" t="str">
        <f>IF((ISERROR((VLOOKUP(B486,Calculation!C$3:C$2610,1,FALSE)))),"not entered","")</f>
        <v/>
      </c>
      <c r="H486" t="str">
        <f>IF(ISNA(VLOOKUP(D486,Calculation!$AI$12:$AI$88,1,FALSE)),"NO club name match","Club Name Match")</f>
        <v>NO club name match</v>
      </c>
    </row>
    <row r="487" spans="2:8" x14ac:dyDescent="0.2">
      <c r="B487" s="66" t="s">
        <v>5</v>
      </c>
      <c r="C487" s="67" t="str">
        <f t="shared" si="21"/>
        <v xml:space="preserve"> </v>
      </c>
      <c r="D487" s="64" t="str">
        <f t="shared" si="22"/>
        <v xml:space="preserve"> </v>
      </c>
      <c r="E487" s="67">
        <v>1.1574074074074073E-5</v>
      </c>
      <c r="F487" s="215" t="e">
        <f t="shared" si="23"/>
        <v>#N/A</v>
      </c>
      <c r="G487" t="str">
        <f>IF((ISERROR((VLOOKUP(B487,Calculation!C$3:C$2610,1,FALSE)))),"not entered","")</f>
        <v/>
      </c>
      <c r="H487" t="str">
        <f>IF(ISNA(VLOOKUP(D487,Calculation!$AI$12:$AI$88,1,FALSE)),"NO club name match","Club Name Match")</f>
        <v>NO club name match</v>
      </c>
    </row>
    <row r="488" spans="2:8" x14ac:dyDescent="0.2">
      <c r="B488" s="66" t="s">
        <v>5</v>
      </c>
      <c r="C488" s="67" t="str">
        <f t="shared" si="21"/>
        <v xml:space="preserve"> </v>
      </c>
      <c r="D488" s="64" t="str">
        <f t="shared" si="22"/>
        <v xml:space="preserve"> </v>
      </c>
      <c r="E488" s="67">
        <v>1.1574074074074073E-5</v>
      </c>
      <c r="F488" s="215" t="e">
        <f t="shared" si="23"/>
        <v>#N/A</v>
      </c>
      <c r="G488" t="str">
        <f>IF((ISERROR((VLOOKUP(B488,Calculation!C$3:C$2610,1,FALSE)))),"not entered","")</f>
        <v/>
      </c>
      <c r="H488" t="str">
        <f>IF(ISNA(VLOOKUP(D488,Calculation!$AI$12:$AI$88,1,FALSE)),"NO club name match","Club Name Match")</f>
        <v>NO club name match</v>
      </c>
    </row>
    <row r="489" spans="2:8" x14ac:dyDescent="0.2">
      <c r="B489" s="66" t="s">
        <v>5</v>
      </c>
      <c r="C489" s="67" t="str">
        <f t="shared" ref="C489:C497" si="24">VLOOKUP(B489,name,3,FALSE)</f>
        <v xml:space="preserve"> </v>
      </c>
      <c r="D489" s="64" t="str">
        <f t="shared" ref="D489:D497" si="25">VLOOKUP(B489,name,2,FALSE)</f>
        <v xml:space="preserve"> </v>
      </c>
      <c r="E489" s="67">
        <v>1.1574074074074073E-5</v>
      </c>
      <c r="F489" s="215" t="e">
        <f t="shared" si="23"/>
        <v>#N/A</v>
      </c>
      <c r="G489" t="str">
        <f>IF((ISERROR((VLOOKUP(B489,Calculation!C$3:C$2610,1,FALSE)))),"not entered","")</f>
        <v/>
      </c>
      <c r="H489" t="str">
        <f>IF(ISNA(VLOOKUP(D489,Calculation!$AI$12:$AI$88,1,FALSE)),"NO club name match","Club Name Match")</f>
        <v>NO club name match</v>
      </c>
    </row>
    <row r="490" spans="2:8" x14ac:dyDescent="0.2">
      <c r="B490" s="66" t="s">
        <v>5</v>
      </c>
      <c r="C490" s="67" t="str">
        <f t="shared" si="24"/>
        <v xml:space="preserve"> </v>
      </c>
      <c r="D490" s="64" t="str">
        <f t="shared" si="25"/>
        <v xml:space="preserve"> </v>
      </c>
      <c r="E490" s="67">
        <v>1.1574074074074073E-5</v>
      </c>
      <c r="F490" s="215" t="e">
        <f t="shared" si="23"/>
        <v>#N/A</v>
      </c>
      <c r="G490" t="str">
        <f>IF((ISERROR((VLOOKUP(B490,Calculation!C$3:C$2610,1,FALSE)))),"not entered","")</f>
        <v/>
      </c>
      <c r="H490" t="str">
        <f>IF(ISNA(VLOOKUP(D490,Calculation!$AI$12:$AI$88,1,FALSE)),"NO club name match","Club Name Match")</f>
        <v>NO club name match</v>
      </c>
    </row>
    <row r="491" spans="2:8" x14ac:dyDescent="0.2">
      <c r="B491" s="66" t="s">
        <v>5</v>
      </c>
      <c r="C491" s="67" t="str">
        <f t="shared" si="24"/>
        <v xml:space="preserve"> </v>
      </c>
      <c r="D491" s="64" t="str">
        <f t="shared" si="25"/>
        <v xml:space="preserve"> </v>
      </c>
      <c r="E491" s="67">
        <v>1.1574074074074073E-5</v>
      </c>
      <c r="F491" s="215" t="e">
        <f t="shared" si="23"/>
        <v>#N/A</v>
      </c>
      <c r="G491" t="str">
        <f>IF((ISERROR((VLOOKUP(B491,Calculation!C$3:C$2610,1,FALSE)))),"not entered","")</f>
        <v/>
      </c>
      <c r="H491" t="str">
        <f>IF(ISNA(VLOOKUP(D491,Calculation!$AI$12:$AI$88,1,FALSE)),"NO club name match","Club Name Match")</f>
        <v>NO club name match</v>
      </c>
    </row>
    <row r="492" spans="2:8" x14ac:dyDescent="0.2">
      <c r="B492" s="66" t="s">
        <v>5</v>
      </c>
      <c r="C492" s="67" t="str">
        <f t="shared" si="24"/>
        <v xml:space="preserve"> </v>
      </c>
      <c r="D492" s="64" t="str">
        <f t="shared" si="25"/>
        <v xml:space="preserve"> </v>
      </c>
      <c r="E492" s="67">
        <v>1.1574074074074073E-5</v>
      </c>
      <c r="F492" s="215" t="e">
        <f t="shared" si="23"/>
        <v>#N/A</v>
      </c>
      <c r="G492" t="str">
        <f>IF((ISERROR((VLOOKUP(B492,Calculation!C$3:C$2610,1,FALSE)))),"not entered","")</f>
        <v/>
      </c>
      <c r="H492" t="str">
        <f>IF(ISNA(VLOOKUP(D492,Calculation!$AI$12:$AI$88,1,FALSE)),"NO club name match","Club Name Match")</f>
        <v>NO club name match</v>
      </c>
    </row>
    <row r="493" spans="2:8" x14ac:dyDescent="0.2">
      <c r="B493" s="66" t="s">
        <v>5</v>
      </c>
      <c r="C493" s="67" t="str">
        <f t="shared" si="24"/>
        <v xml:space="preserve"> </v>
      </c>
      <c r="D493" s="64" t="str">
        <f t="shared" si="25"/>
        <v xml:space="preserve"> </v>
      </c>
      <c r="E493" s="67">
        <v>1.1574074074074073E-5</v>
      </c>
      <c r="F493" s="215" t="e">
        <f t="shared" si="23"/>
        <v>#N/A</v>
      </c>
      <c r="G493" t="str">
        <f>IF((ISERROR((VLOOKUP(B493,Calculation!C$3:C$2610,1,FALSE)))),"not entered","")</f>
        <v/>
      </c>
      <c r="H493" t="str">
        <f>IF(ISNA(VLOOKUP(D493,Calculation!$AI$12:$AI$88,1,FALSE)),"NO club name match","Club Name Match")</f>
        <v>NO club name match</v>
      </c>
    </row>
    <row r="494" spans="2:8" x14ac:dyDescent="0.2">
      <c r="B494" s="66" t="s">
        <v>5</v>
      </c>
      <c r="C494" s="67" t="str">
        <f t="shared" si="24"/>
        <v xml:space="preserve"> </v>
      </c>
      <c r="D494" s="64" t="str">
        <f t="shared" si="25"/>
        <v xml:space="preserve"> </v>
      </c>
      <c r="E494" s="67">
        <v>1.1574074074074073E-5</v>
      </c>
      <c r="F494" s="215" t="e">
        <f t="shared" ref="F494:F505" si="26">TRUNC((VLOOKUP(C494,C$4:E$5,3,FALSE))/(E494/10000))</f>
        <v>#N/A</v>
      </c>
      <c r="G494" t="str">
        <f>IF((ISERROR((VLOOKUP(B494,Calculation!C$3:C$2610,1,FALSE)))),"not entered","")</f>
        <v/>
      </c>
      <c r="H494" t="str">
        <f>IF(ISNA(VLOOKUP(D494,Calculation!$AI$12:$AI$88,1,FALSE)),"NO club name match","Club Name Match")</f>
        <v>NO club name match</v>
      </c>
    </row>
    <row r="495" spans="2:8" x14ac:dyDescent="0.2">
      <c r="B495" s="66" t="s">
        <v>5</v>
      </c>
      <c r="C495" s="67" t="str">
        <f t="shared" si="24"/>
        <v xml:space="preserve"> </v>
      </c>
      <c r="D495" s="64" t="str">
        <f t="shared" si="25"/>
        <v xml:space="preserve"> </v>
      </c>
      <c r="E495" s="67">
        <v>1.1574074074074073E-5</v>
      </c>
      <c r="F495" s="215" t="e">
        <f t="shared" si="26"/>
        <v>#N/A</v>
      </c>
      <c r="G495" t="str">
        <f>IF((ISERROR((VLOOKUP(B495,Calculation!C$3:C$2610,1,FALSE)))),"not entered","")</f>
        <v/>
      </c>
      <c r="H495" t="str">
        <f>IF(ISNA(VLOOKUP(D495,Calculation!$AI$12:$AI$88,1,FALSE)),"NO club name match","Club Name Match")</f>
        <v>NO club name match</v>
      </c>
    </row>
    <row r="496" spans="2:8" x14ac:dyDescent="0.2">
      <c r="B496" s="66" t="s">
        <v>5</v>
      </c>
      <c r="C496" s="67" t="str">
        <f t="shared" si="24"/>
        <v xml:space="preserve"> </v>
      </c>
      <c r="D496" s="64" t="str">
        <f t="shared" si="25"/>
        <v xml:space="preserve"> </v>
      </c>
      <c r="E496" s="67">
        <v>1.1574074074074073E-5</v>
      </c>
      <c r="F496" s="215" t="e">
        <f t="shared" si="26"/>
        <v>#N/A</v>
      </c>
      <c r="G496" t="str">
        <f>IF((ISERROR((VLOOKUP(B496,Calculation!C$3:C$2610,1,FALSE)))),"not entered","")</f>
        <v/>
      </c>
      <c r="H496" t="str">
        <f>IF(ISNA(VLOOKUP(D496,Calculation!$AI$12:$AI$88,1,FALSE)),"NO club name match","Club Name Match")</f>
        <v>NO club name match</v>
      </c>
    </row>
    <row r="497" spans="2:8" x14ac:dyDescent="0.2">
      <c r="B497" s="66" t="s">
        <v>5</v>
      </c>
      <c r="C497" s="67" t="str">
        <f t="shared" si="24"/>
        <v xml:space="preserve"> </v>
      </c>
      <c r="D497" s="64" t="str">
        <f t="shared" si="25"/>
        <v xml:space="preserve"> </v>
      </c>
      <c r="E497" s="67">
        <v>1.1574074074074073E-5</v>
      </c>
      <c r="F497" s="215" t="e">
        <f t="shared" si="26"/>
        <v>#N/A</v>
      </c>
      <c r="G497" t="str">
        <f>IF((ISERROR((VLOOKUP(B497,Calculation!C$3:C$2610,1,FALSE)))),"not entered","")</f>
        <v/>
      </c>
      <c r="H497" t="str">
        <f>IF(ISNA(VLOOKUP(D497,Calculation!$AI$12:$AI$88,1,FALSE)),"NO club name match","Club Name Match")</f>
        <v>NO club name match</v>
      </c>
    </row>
    <row r="498" spans="2:8" x14ac:dyDescent="0.2">
      <c r="B498" s="66" t="s">
        <v>5</v>
      </c>
      <c r="C498" s="67" t="str">
        <f t="shared" si="21"/>
        <v xml:space="preserve"> </v>
      </c>
      <c r="D498" s="64" t="str">
        <f t="shared" si="22"/>
        <v xml:space="preserve"> </v>
      </c>
      <c r="E498" s="67">
        <v>1.1574074074074073E-5</v>
      </c>
      <c r="F498" s="215" t="e">
        <f t="shared" si="26"/>
        <v>#N/A</v>
      </c>
      <c r="G498" t="str">
        <f>IF((ISERROR((VLOOKUP(B498,Calculation!C$3:C$2610,1,FALSE)))),"not entered","")</f>
        <v/>
      </c>
      <c r="H498" t="str">
        <f>IF(ISNA(VLOOKUP(D498,Calculation!$AI$12:$AI$88,1,FALSE)),"NO club name match","Club Name Match")</f>
        <v>NO club name match</v>
      </c>
    </row>
    <row r="499" spans="2:8" x14ac:dyDescent="0.2">
      <c r="B499" s="66" t="s">
        <v>5</v>
      </c>
      <c r="C499" s="67" t="str">
        <f t="shared" si="21"/>
        <v xml:space="preserve"> </v>
      </c>
      <c r="D499" s="64" t="str">
        <f t="shared" si="22"/>
        <v xml:space="preserve"> </v>
      </c>
      <c r="E499" s="67">
        <v>1.1574074074074073E-5</v>
      </c>
      <c r="F499" s="215" t="e">
        <f t="shared" si="26"/>
        <v>#N/A</v>
      </c>
      <c r="G499" t="str">
        <f>IF((ISERROR((VLOOKUP(B499,Calculation!C$3:C$2610,1,FALSE)))),"not entered","")</f>
        <v/>
      </c>
      <c r="H499" t="str">
        <f>IF(ISNA(VLOOKUP(D499,Calculation!$AI$12:$AI$88,1,FALSE)),"NO club name match","Club Name Match")</f>
        <v>NO club name match</v>
      </c>
    </row>
    <row r="500" spans="2:8" x14ac:dyDescent="0.2">
      <c r="B500" s="66" t="s">
        <v>5</v>
      </c>
      <c r="C500" s="67" t="str">
        <f t="shared" si="21"/>
        <v xml:space="preserve"> </v>
      </c>
      <c r="D500" s="64" t="str">
        <f t="shared" si="22"/>
        <v xml:space="preserve"> </v>
      </c>
      <c r="E500" s="67">
        <v>1.1574074074074073E-5</v>
      </c>
      <c r="F500" s="215" t="e">
        <f t="shared" si="26"/>
        <v>#N/A</v>
      </c>
      <c r="G500" t="str">
        <f>IF((ISERROR((VLOOKUP(B500,Calculation!C$3:C$2610,1,FALSE)))),"not entered","")</f>
        <v/>
      </c>
      <c r="H500" t="str">
        <f>IF(ISNA(VLOOKUP(D500,Calculation!$AI$12:$AI$88,1,FALSE)),"NO club name match","Club Name Match")</f>
        <v>NO club name match</v>
      </c>
    </row>
    <row r="501" spans="2:8" x14ac:dyDescent="0.2">
      <c r="B501" s="66" t="s">
        <v>5</v>
      </c>
      <c r="C501" s="67" t="str">
        <f t="shared" si="21"/>
        <v xml:space="preserve"> </v>
      </c>
      <c r="D501" s="64" t="str">
        <f t="shared" si="22"/>
        <v xml:space="preserve"> </v>
      </c>
      <c r="E501" s="67">
        <v>1.1574074074074073E-5</v>
      </c>
      <c r="F501" s="215" t="e">
        <f t="shared" si="26"/>
        <v>#N/A</v>
      </c>
      <c r="G501" t="str">
        <f>IF((ISERROR((VLOOKUP(B501,Calculation!C$3:C$2610,1,FALSE)))),"not entered","")</f>
        <v/>
      </c>
      <c r="H501" t="str">
        <f>IF(ISNA(VLOOKUP(D501,Calculation!$AI$12:$AI$88,1,FALSE)),"NO club name match","Club Name Match")</f>
        <v>NO club name match</v>
      </c>
    </row>
    <row r="502" spans="2:8" x14ac:dyDescent="0.2">
      <c r="B502" s="66" t="s">
        <v>5</v>
      </c>
      <c r="C502" s="67" t="str">
        <f t="shared" ref="C502:C503" si="27">VLOOKUP(B502,name,3,FALSE)</f>
        <v xml:space="preserve"> </v>
      </c>
      <c r="D502" s="64" t="str">
        <f t="shared" ref="D502:D503" si="28">VLOOKUP(B502,name,2,FALSE)</f>
        <v xml:space="preserve"> </v>
      </c>
      <c r="E502" s="67">
        <v>1.1574074074074073E-5</v>
      </c>
      <c r="F502" s="215" t="e">
        <f t="shared" si="26"/>
        <v>#N/A</v>
      </c>
      <c r="G502" t="str">
        <f>IF((ISERROR((VLOOKUP(B502,Calculation!C$3:C$2610,1,FALSE)))),"not entered","")</f>
        <v/>
      </c>
      <c r="H502" t="str">
        <f>IF(ISNA(VLOOKUP(D502,Calculation!$AI$12:$AI$88,1,FALSE)),"NO club name match","Club Name Match")</f>
        <v>NO club name match</v>
      </c>
    </row>
    <row r="503" spans="2:8" x14ac:dyDescent="0.2">
      <c r="B503" s="66" t="s">
        <v>5</v>
      </c>
      <c r="C503" s="67" t="str">
        <f t="shared" si="27"/>
        <v xml:space="preserve"> </v>
      </c>
      <c r="D503" s="64" t="str">
        <f t="shared" si="28"/>
        <v xml:space="preserve"> </v>
      </c>
      <c r="E503" s="67">
        <v>1.1574074074074073E-5</v>
      </c>
      <c r="F503" s="215" t="e">
        <f t="shared" si="26"/>
        <v>#N/A</v>
      </c>
      <c r="G503" t="str">
        <f>IF((ISERROR((VLOOKUP(B503,Calculation!C$3:C$2610,1,FALSE)))),"not entered","")</f>
        <v/>
      </c>
      <c r="H503" t="str">
        <f>IF(ISNA(VLOOKUP(D503,Calculation!$AI$12:$AI$88,1,FALSE)),"NO club name match","Club Name Match")</f>
        <v>NO club name match</v>
      </c>
    </row>
    <row r="504" spans="2:8" x14ac:dyDescent="0.2">
      <c r="B504" s="66" t="s">
        <v>5</v>
      </c>
      <c r="C504" s="67" t="str">
        <f t="shared" ref="C504:C505" si="29">VLOOKUP(B504,name,3,FALSE)</f>
        <v xml:space="preserve"> </v>
      </c>
      <c r="D504" s="64" t="str">
        <f t="shared" ref="D504:D505" si="30">VLOOKUP(B504,name,2,FALSE)</f>
        <v xml:space="preserve"> </v>
      </c>
      <c r="E504" s="67">
        <v>1.1574074074074073E-5</v>
      </c>
      <c r="F504" s="215" t="e">
        <f t="shared" si="26"/>
        <v>#N/A</v>
      </c>
      <c r="G504" t="str">
        <f>IF((ISERROR((VLOOKUP(B504,Calculation!C$3:C$2610,1,FALSE)))),"not entered","")</f>
        <v/>
      </c>
      <c r="H504" t="str">
        <f>IF(ISNA(VLOOKUP(D504,Calculation!$AI$12:$AI$88,1,FALSE)),"NO club name match","Club Name Match")</f>
        <v>NO club name match</v>
      </c>
    </row>
    <row r="505" spans="2:8" x14ac:dyDescent="0.2">
      <c r="B505" s="66" t="s">
        <v>5</v>
      </c>
      <c r="C505" s="67" t="str">
        <f t="shared" si="29"/>
        <v xml:space="preserve"> </v>
      </c>
      <c r="D505" s="64" t="str">
        <f t="shared" si="30"/>
        <v xml:space="preserve"> </v>
      </c>
      <c r="E505" s="67">
        <v>1.1574074074074073E-5</v>
      </c>
      <c r="F505" s="215" t="e">
        <f t="shared" si="26"/>
        <v>#N/A</v>
      </c>
      <c r="G505" t="str">
        <f>IF((ISERROR((VLOOKUP(B505,Calculation!C$3:C$2610,1,FALSE)))),"not entered","")</f>
        <v/>
      </c>
      <c r="H505" t="str">
        <f>IF(ISNA(VLOOKUP(D505,Calculation!$AI$12:$AI$88,1,FALSE)),"NO club name match","Club Name Match")</f>
        <v>NO club name match</v>
      </c>
    </row>
    <row r="506" spans="2:8" ht="13.5" thickBot="1" x14ac:dyDescent="0.25">
      <c r="B506" s="84"/>
      <c r="C506" s="68"/>
      <c r="D506" s="68"/>
      <c r="E506" s="85"/>
      <c r="F506" s="69"/>
    </row>
  </sheetData>
  <autoFilter ref="B3:H505"/>
  <phoneticPr fontId="3" type="noConversion"/>
  <conditionalFormatting sqref="B1:B3 B6:B169 B480:B488 B498:B501 B504:B65536">
    <cfRule type="cellIs" dxfId="51" priority="26" stopIfTrue="1" operator="equal">
      <formula>"x"</formula>
    </cfRule>
  </conditionalFormatting>
  <conditionalFormatting sqref="B307:B406">
    <cfRule type="cellIs" dxfId="50" priority="16" stopIfTrue="1" operator="equal">
      <formula>"x"</formula>
    </cfRule>
  </conditionalFormatting>
  <conditionalFormatting sqref="B407:B479">
    <cfRule type="cellIs" dxfId="49" priority="14" stopIfTrue="1" operator="equal">
      <formula>"x"</formula>
    </cfRule>
  </conditionalFormatting>
  <conditionalFormatting sqref="B170:B306">
    <cfRule type="cellIs" dxfId="48" priority="13" stopIfTrue="1" operator="equal">
      <formula>"x"</formula>
    </cfRule>
  </conditionalFormatting>
  <conditionalFormatting sqref="B4:B5">
    <cfRule type="cellIs" dxfId="47" priority="12" stopIfTrue="1" operator="equal">
      <formula>"x"</formula>
    </cfRule>
  </conditionalFormatting>
  <conditionalFormatting sqref="G4:G10 G506">
    <cfRule type="cellIs" dxfId="46" priority="4" stopIfTrue="1" operator="equal">
      <formula>#N/A</formula>
    </cfRule>
  </conditionalFormatting>
  <conditionalFormatting sqref="B489:B497">
    <cfRule type="cellIs" dxfId="45" priority="7" stopIfTrue="1" operator="equal">
      <formula>"x"</formula>
    </cfRule>
  </conditionalFormatting>
  <conditionalFormatting sqref="B502">
    <cfRule type="cellIs" dxfId="44" priority="6" stopIfTrue="1" operator="equal">
      <formula>"x"</formula>
    </cfRule>
  </conditionalFormatting>
  <conditionalFormatting sqref="B503">
    <cfRule type="cellIs" dxfId="43" priority="5" stopIfTrue="1" operator="equal">
      <formula>"x"</formula>
    </cfRule>
  </conditionalFormatting>
  <conditionalFormatting sqref="G414:G484">
    <cfRule type="cellIs" dxfId="42" priority="2" stopIfTrue="1" operator="equal">
      <formula>#N/A</formula>
    </cfRule>
  </conditionalFormatting>
  <conditionalFormatting sqref="G11:G413">
    <cfRule type="cellIs" dxfId="41" priority="3" stopIfTrue="1" operator="equal">
      <formula>#N/A</formula>
    </cfRule>
  </conditionalFormatting>
  <conditionalFormatting sqref="G485:G505">
    <cfRule type="cellIs" dxfId="40" priority="1" stopIfTrue="1" operator="equal">
      <formula>#N/A</formula>
    </cfRule>
  </conditionalFormatting>
  <pageMargins left="0.75" right="0.75" top="1" bottom="1" header="0.5" footer="0.5"/>
  <pageSetup paperSize="9" orientation="portrait" horizontalDpi="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506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25" sqref="D25"/>
    </sheetView>
  </sheetViews>
  <sheetFormatPr defaultRowHeight="12.75" x14ac:dyDescent="0.2"/>
  <cols>
    <col min="1" max="1" width="1.42578125" customWidth="1"/>
    <col min="2" max="2" width="25.5703125" style="15" bestFit="1" customWidth="1"/>
    <col min="3" max="3" width="9" style="32" customWidth="1"/>
    <col min="4" max="4" width="37.42578125" style="32" bestFit="1" customWidth="1"/>
    <col min="5" max="5" width="8.85546875" style="16" bestFit="1" customWidth="1"/>
    <col min="6" max="6" width="8.5703125" bestFit="1" customWidth="1"/>
    <col min="7" max="7" width="10.28515625" bestFit="1" customWidth="1"/>
  </cols>
  <sheetData>
    <row r="2" spans="2:8" ht="15.75" x14ac:dyDescent="0.25">
      <c r="B2" s="46" t="str">
        <f>Races!B9</f>
        <v>Big East Standard</v>
      </c>
    </row>
    <row r="3" spans="2:8" ht="13.5" thickBot="1" x14ac:dyDescent="0.25">
      <c r="B3" s="27" t="s">
        <v>0</v>
      </c>
      <c r="C3" s="33" t="s">
        <v>10</v>
      </c>
      <c r="D3" s="33" t="s">
        <v>9</v>
      </c>
      <c r="E3" s="28" t="s">
        <v>4</v>
      </c>
      <c r="F3" s="29" t="s">
        <v>2</v>
      </c>
      <c r="H3" s="214" t="s">
        <v>366</v>
      </c>
    </row>
    <row r="4" spans="2:8" x14ac:dyDescent="0.2">
      <c r="B4" s="59" t="s">
        <v>17</v>
      </c>
      <c r="C4" s="60" t="s">
        <v>20</v>
      </c>
      <c r="D4" s="60"/>
      <c r="E4" s="61">
        <f>E27</f>
        <v>0.1097800925925926</v>
      </c>
      <c r="F4" s="62"/>
      <c r="G4" t="str">
        <f>IF((ISERROR((VLOOKUP(B4,Calculation!C$3:C$2610,1,FALSE)))),"not entered","")</f>
        <v/>
      </c>
    </row>
    <row r="5" spans="2:8" x14ac:dyDescent="0.2">
      <c r="B5" s="63" t="s">
        <v>17</v>
      </c>
      <c r="C5" s="64" t="s">
        <v>21</v>
      </c>
      <c r="D5" s="64"/>
      <c r="E5" s="105">
        <f>E6</f>
        <v>8.5416666666666655E-2</v>
      </c>
      <c r="F5" s="65"/>
      <c r="G5" t="str">
        <f>IF((ISERROR((VLOOKUP(B5,Calculation!C$3:C$2610,1,FALSE)))),"not entered","")</f>
        <v/>
      </c>
    </row>
    <row r="6" spans="2:8" x14ac:dyDescent="0.2">
      <c r="B6" s="66" t="s">
        <v>261</v>
      </c>
      <c r="C6" s="67" t="str">
        <f t="shared" ref="C6:C68" si="0">VLOOKUP(B6,name,3,FALSE)</f>
        <v>Male</v>
      </c>
      <c r="D6" s="67" t="str">
        <f t="shared" ref="D6:D68" si="1">VLOOKUP(B6,name,2,FALSE)</f>
        <v>Loughborough Tri</v>
      </c>
      <c r="E6" s="67">
        <v>8.5416666666666655E-2</v>
      </c>
      <c r="F6" s="215">
        <f t="shared" ref="F6:F69" si="2">TRUNC((VLOOKUP(C6,C$4:E$5,3,FALSE))/(E6/10000))</f>
        <v>10000</v>
      </c>
      <c r="G6" t="str">
        <f>IF((ISERROR((VLOOKUP(B6,Calculation!C$3:C$2610,1,FALSE)))),"not entered","")</f>
        <v/>
      </c>
      <c r="H6" t="str">
        <f>IF(ISNA(VLOOKUP(D6,Calculation!$AI$12:$AI$88,1,FALSE)),"NO club name match","Club Name Match")</f>
        <v>NO club name match</v>
      </c>
    </row>
    <row r="7" spans="2:8" x14ac:dyDescent="0.2">
      <c r="B7" s="66" t="s">
        <v>262</v>
      </c>
      <c r="C7" s="67" t="str">
        <f t="shared" si="0"/>
        <v>Male</v>
      </c>
      <c r="D7" s="67">
        <f t="shared" si="1"/>
        <v>0</v>
      </c>
      <c r="E7" s="67">
        <v>8.7685185185185185E-2</v>
      </c>
      <c r="F7" s="215">
        <f t="shared" si="2"/>
        <v>9741</v>
      </c>
      <c r="G7" t="str">
        <f>IF((ISERROR((VLOOKUP(B7,Calculation!C$3:C$2610,1,FALSE)))),"not entered","")</f>
        <v/>
      </c>
      <c r="H7" t="str">
        <f>IF(ISNA(VLOOKUP(D7,Calculation!$AI$12:$AI$88,1,FALSE)),"NO club name match","Club Name Match")</f>
        <v>NO club name match</v>
      </c>
    </row>
    <row r="8" spans="2:8" x14ac:dyDescent="0.2">
      <c r="B8" s="66" t="s">
        <v>263</v>
      </c>
      <c r="C8" s="67" t="str">
        <f t="shared" si="0"/>
        <v>Male</v>
      </c>
      <c r="D8" s="67">
        <f t="shared" si="1"/>
        <v>0</v>
      </c>
      <c r="E8" s="67">
        <v>9.644675925925926E-2</v>
      </c>
      <c r="F8" s="215">
        <f t="shared" si="2"/>
        <v>8856</v>
      </c>
      <c r="G8" t="str">
        <f>IF((ISERROR((VLOOKUP(B8,Calculation!C$3:C$2610,1,FALSE)))),"not entered","")</f>
        <v/>
      </c>
      <c r="H8" t="str">
        <f>IF(ISNA(VLOOKUP(D8,Calculation!$AI$12:$AI$88,1,FALSE)),"NO club name match","Club Name Match")</f>
        <v>NO club name match</v>
      </c>
    </row>
    <row r="9" spans="2:8" x14ac:dyDescent="0.2">
      <c r="B9" s="66" t="s">
        <v>264</v>
      </c>
      <c r="C9" s="67" t="str">
        <f t="shared" si="0"/>
        <v>Male</v>
      </c>
      <c r="D9" s="67">
        <f t="shared" si="1"/>
        <v>0</v>
      </c>
      <c r="E9" s="67">
        <v>9.778935185185185E-2</v>
      </c>
      <c r="F9" s="215">
        <f t="shared" si="2"/>
        <v>8734</v>
      </c>
      <c r="G9" t="str">
        <f>IF((ISERROR((VLOOKUP(B9,Calculation!C$3:C$2610,1,FALSE)))),"not entered","")</f>
        <v/>
      </c>
      <c r="H9" t="str">
        <f>IF(ISNA(VLOOKUP(D9,Calculation!$AI$12:$AI$88,1,FALSE)),"NO club name match","Club Name Match")</f>
        <v>NO club name match</v>
      </c>
    </row>
    <row r="10" spans="2:8" x14ac:dyDescent="0.2">
      <c r="B10" s="66" t="s">
        <v>265</v>
      </c>
      <c r="C10" s="67" t="str">
        <f t="shared" si="0"/>
        <v>Male</v>
      </c>
      <c r="D10" s="67" t="str">
        <f t="shared" si="1"/>
        <v>CRYSTAL PALACE</v>
      </c>
      <c r="E10" s="67">
        <v>9.8703703703703696E-2</v>
      </c>
      <c r="F10" s="215">
        <f t="shared" si="2"/>
        <v>8653</v>
      </c>
      <c r="G10" t="str">
        <f>IF((ISERROR((VLOOKUP(B10,Calculation!C$3:C$2610,1,FALSE)))),"not entered","")</f>
        <v/>
      </c>
      <c r="H10" t="str">
        <f>IF(ISNA(VLOOKUP(D10,Calculation!$AI$12:$AI$88,1,FALSE)),"NO club name match","Club Name Match")</f>
        <v>NO club name match</v>
      </c>
    </row>
    <row r="11" spans="2:8" x14ac:dyDescent="0.2">
      <c r="B11" s="66" t="s">
        <v>266</v>
      </c>
      <c r="C11" s="67" t="str">
        <f t="shared" si="0"/>
        <v>Male</v>
      </c>
      <c r="D11" s="67" t="str">
        <f t="shared" si="1"/>
        <v>Southend Athletics &amp; Southend Wheelers</v>
      </c>
      <c r="E11" s="67">
        <v>9.9629629629629624E-2</v>
      </c>
      <c r="F11" s="215">
        <f t="shared" si="2"/>
        <v>8573</v>
      </c>
      <c r="G11" t="str">
        <f>IF((ISERROR((VLOOKUP(B11,Calculation!C$3:C$2610,1,FALSE)))),"not entered","")</f>
        <v/>
      </c>
      <c r="H11" t="str">
        <f>IF(ISNA(VLOOKUP(D11,Calculation!$AI$12:$AI$88,1,FALSE)),"NO club name match","Club Name Match")</f>
        <v>NO club name match</v>
      </c>
    </row>
    <row r="12" spans="2:8" x14ac:dyDescent="0.2">
      <c r="B12" s="66" t="s">
        <v>267</v>
      </c>
      <c r="C12" s="67" t="str">
        <f t="shared" si="0"/>
        <v>Male</v>
      </c>
      <c r="D12" s="67" t="str">
        <f t="shared" si="1"/>
        <v>BRJ Run and Tri</v>
      </c>
      <c r="E12" s="67">
        <v>0.10068287037037038</v>
      </c>
      <c r="F12" s="215">
        <f t="shared" si="2"/>
        <v>8483</v>
      </c>
      <c r="G12" t="str">
        <f>IF((ISERROR((VLOOKUP(B12,Calculation!C$3:C$2610,1,FALSE)))),"not entered","")</f>
        <v/>
      </c>
      <c r="H12" t="str">
        <f>IF(ISNA(VLOOKUP(D12,Calculation!$AI$12:$AI$88,1,FALSE)),"NO club name match","Club Name Match")</f>
        <v>Club Name Match</v>
      </c>
    </row>
    <row r="13" spans="2:8" x14ac:dyDescent="0.2">
      <c r="B13" s="66" t="s">
        <v>268</v>
      </c>
      <c r="C13" s="67" t="str">
        <f t="shared" si="0"/>
        <v>Male</v>
      </c>
      <c r="D13" s="67" t="str">
        <f t="shared" si="1"/>
        <v>Born 2 Tri</v>
      </c>
      <c r="E13" s="67">
        <v>0.10320601851851852</v>
      </c>
      <c r="F13" s="215">
        <f t="shared" si="2"/>
        <v>8276</v>
      </c>
      <c r="G13" t="str">
        <f>IF((ISERROR((VLOOKUP(B13,Calculation!C$3:C$2610,1,FALSE)))),"not entered","")</f>
        <v/>
      </c>
      <c r="H13" t="str">
        <f>IF(ISNA(VLOOKUP(D13,Calculation!$AI$12:$AI$88,1,FALSE)),"NO club name match","Club Name Match")</f>
        <v>Club Name Match</v>
      </c>
    </row>
    <row r="14" spans="2:8" x14ac:dyDescent="0.2">
      <c r="B14" s="66" t="s">
        <v>269</v>
      </c>
      <c r="C14" s="67" t="str">
        <f t="shared" si="0"/>
        <v>Male</v>
      </c>
      <c r="D14" s="67" t="str">
        <f t="shared" si="1"/>
        <v>East Essex Tri Club</v>
      </c>
      <c r="E14" s="67">
        <v>0.10350694444444446</v>
      </c>
      <c r="F14" s="215">
        <f t="shared" si="2"/>
        <v>8252</v>
      </c>
      <c r="G14" t="str">
        <f>IF((ISERROR((VLOOKUP(B14,Calculation!C$3:C$2610,1,FALSE)))),"not entered","")</f>
        <v/>
      </c>
      <c r="H14" t="str">
        <f>IF(ISNA(VLOOKUP(D14,Calculation!$AI$12:$AI$88,1,FALSE)),"NO club name match","Club Name Match")</f>
        <v>Club Name Match</v>
      </c>
    </row>
    <row r="15" spans="2:8" x14ac:dyDescent="0.2">
      <c r="B15" s="66" t="s">
        <v>270</v>
      </c>
      <c r="C15" s="67" t="str">
        <f t="shared" si="0"/>
        <v>Male</v>
      </c>
      <c r="D15" s="67">
        <f t="shared" si="1"/>
        <v>0</v>
      </c>
      <c r="E15" s="67">
        <v>0.10399305555555556</v>
      </c>
      <c r="F15" s="215">
        <f t="shared" si="2"/>
        <v>8213</v>
      </c>
      <c r="G15" t="str">
        <f>IF((ISERROR((VLOOKUP(B15,Calculation!C$3:C$2610,1,FALSE)))),"not entered","")</f>
        <v/>
      </c>
      <c r="H15" t="str">
        <f>IF(ISNA(VLOOKUP(D15,Calculation!$AI$12:$AI$88,1,FALSE)),"NO club name match","Club Name Match")</f>
        <v>NO club name match</v>
      </c>
    </row>
    <row r="16" spans="2:8" x14ac:dyDescent="0.2">
      <c r="B16" s="66" t="s">
        <v>271</v>
      </c>
      <c r="C16" s="67" t="str">
        <f t="shared" si="0"/>
        <v>Male</v>
      </c>
      <c r="D16" s="67" t="str">
        <f t="shared" si="1"/>
        <v>Human Performance Unit</v>
      </c>
      <c r="E16" s="67">
        <v>0.10423611111111113</v>
      </c>
      <c r="F16" s="215">
        <f t="shared" si="2"/>
        <v>8194</v>
      </c>
      <c r="G16" t="str">
        <f>IF((ISERROR((VLOOKUP(B16,Calculation!C$3:C$2610,1,FALSE)))),"not entered","")</f>
        <v/>
      </c>
      <c r="H16" t="str">
        <f>IF(ISNA(VLOOKUP(D16,Calculation!$AI$12:$AI$88,1,FALSE)),"NO club name match","Club Name Match")</f>
        <v>NO club name match</v>
      </c>
    </row>
    <row r="17" spans="2:8" x14ac:dyDescent="0.2">
      <c r="B17" s="66" t="s">
        <v>272</v>
      </c>
      <c r="C17" s="67" t="str">
        <f t="shared" si="0"/>
        <v>Male</v>
      </c>
      <c r="D17" s="67" t="str">
        <f t="shared" si="1"/>
        <v>East Essex Tri Club</v>
      </c>
      <c r="E17" s="67">
        <v>0.10457175925925925</v>
      </c>
      <c r="F17" s="215">
        <f t="shared" si="2"/>
        <v>8168</v>
      </c>
      <c r="G17" t="str">
        <f>IF((ISERROR((VLOOKUP(B17,Calculation!C$3:C$2610,1,FALSE)))),"not entered","")</f>
        <v/>
      </c>
      <c r="H17" t="str">
        <f>IF(ISNA(VLOOKUP(D17,Calculation!$AI$12:$AI$88,1,FALSE)),"NO club name match","Club Name Match")</f>
        <v>Club Name Match</v>
      </c>
    </row>
    <row r="18" spans="2:8" x14ac:dyDescent="0.2">
      <c r="B18" s="66" t="s">
        <v>273</v>
      </c>
      <c r="C18" s="67" t="str">
        <f t="shared" si="0"/>
        <v>Male</v>
      </c>
      <c r="D18" s="67" t="str">
        <f t="shared" si="1"/>
        <v>East Essex Tri Club</v>
      </c>
      <c r="E18" s="67">
        <v>0.10565972222222221</v>
      </c>
      <c r="F18" s="215">
        <f t="shared" si="2"/>
        <v>8084</v>
      </c>
      <c r="G18" t="str">
        <f>IF((ISERROR((VLOOKUP(B18,Calculation!C$3:C$2610,1,FALSE)))),"not entered","")</f>
        <v/>
      </c>
      <c r="H18" t="str">
        <f>IF(ISNA(VLOOKUP(D18,Calculation!$AI$12:$AI$88,1,FALSE)),"NO club name match","Club Name Match")</f>
        <v>Club Name Match</v>
      </c>
    </row>
    <row r="19" spans="2:8" x14ac:dyDescent="0.2">
      <c r="B19" s="66" t="s">
        <v>274</v>
      </c>
      <c r="C19" s="67" t="str">
        <f t="shared" si="0"/>
        <v>Male</v>
      </c>
      <c r="D19" s="67" t="str">
        <f t="shared" si="1"/>
        <v>East Essex Tri Club</v>
      </c>
      <c r="E19" s="67">
        <v>0.10648148148148147</v>
      </c>
      <c r="F19" s="215">
        <f t="shared" si="2"/>
        <v>8021</v>
      </c>
      <c r="G19" t="str">
        <f>IF((ISERROR((VLOOKUP(B19,Calculation!C$3:C$2610,1,FALSE)))),"not entered","")</f>
        <v/>
      </c>
      <c r="H19" t="str">
        <f>IF(ISNA(VLOOKUP(D19,Calculation!$AI$12:$AI$88,1,FALSE)),"NO club name match","Club Name Match")</f>
        <v>Club Name Match</v>
      </c>
    </row>
    <row r="20" spans="2:8" x14ac:dyDescent="0.2">
      <c r="B20" s="66" t="s">
        <v>275</v>
      </c>
      <c r="C20" s="67" t="str">
        <f t="shared" si="0"/>
        <v>Male</v>
      </c>
      <c r="D20" s="67" t="str">
        <f t="shared" si="1"/>
        <v>East Essex Tri Club</v>
      </c>
      <c r="E20" s="67">
        <v>0.10791666666666666</v>
      </c>
      <c r="F20" s="215">
        <f t="shared" si="2"/>
        <v>7915</v>
      </c>
      <c r="G20" t="str">
        <f>IF((ISERROR((VLOOKUP(B20,Calculation!C$3:C$2610,1,FALSE)))),"not entered","")</f>
        <v/>
      </c>
      <c r="H20" t="str">
        <f>IF(ISNA(VLOOKUP(D20,Calculation!$AI$12:$AI$88,1,FALSE)),"NO club name match","Club Name Match")</f>
        <v>Club Name Match</v>
      </c>
    </row>
    <row r="21" spans="2:8" x14ac:dyDescent="0.2">
      <c r="B21" s="66" t="s">
        <v>276</v>
      </c>
      <c r="C21" s="67" t="str">
        <f t="shared" si="0"/>
        <v>Male</v>
      </c>
      <c r="D21" s="67" t="str">
        <f t="shared" si="1"/>
        <v>BILLERICAY STRIDERS</v>
      </c>
      <c r="E21" s="67">
        <v>0.10803240740740742</v>
      </c>
      <c r="F21" s="215">
        <f t="shared" si="2"/>
        <v>7906</v>
      </c>
      <c r="G21" t="str">
        <f>IF((ISERROR((VLOOKUP(B21,Calculation!C$3:C$2610,1,FALSE)))),"not entered","")</f>
        <v/>
      </c>
      <c r="H21" t="str">
        <f>IF(ISNA(VLOOKUP(D21,Calculation!$AI$12:$AI$88,1,FALSE)),"NO club name match","Club Name Match")</f>
        <v>NO club name match</v>
      </c>
    </row>
    <row r="22" spans="2:8" x14ac:dyDescent="0.2">
      <c r="B22" s="66" t="s">
        <v>277</v>
      </c>
      <c r="C22" s="67" t="str">
        <f t="shared" si="0"/>
        <v>Male</v>
      </c>
      <c r="D22" s="67" t="str">
        <f t="shared" si="1"/>
        <v>Commando Runners</v>
      </c>
      <c r="E22" s="67">
        <v>0.10850694444444443</v>
      </c>
      <c r="F22" s="215">
        <f t="shared" si="2"/>
        <v>7872</v>
      </c>
      <c r="G22" t="str">
        <f>IF((ISERROR((VLOOKUP(B22,Calculation!C$3:C$2610,1,FALSE)))),"not entered","")</f>
        <v/>
      </c>
      <c r="H22" t="str">
        <f>IF(ISNA(VLOOKUP(D22,Calculation!$AI$12:$AI$88,1,FALSE)),"NO club name match","Club Name Match")</f>
        <v>NO club name match</v>
      </c>
    </row>
    <row r="23" spans="2:8" x14ac:dyDescent="0.2">
      <c r="B23" s="66" t="s">
        <v>278</v>
      </c>
      <c r="C23" s="67" t="str">
        <f t="shared" si="0"/>
        <v>Male</v>
      </c>
      <c r="D23" s="67" t="str">
        <f t="shared" si="1"/>
        <v>Team Aero-Win Racing</v>
      </c>
      <c r="E23" s="67">
        <v>0.10877314814814815</v>
      </c>
      <c r="F23" s="215">
        <f t="shared" si="2"/>
        <v>7852</v>
      </c>
      <c r="G23" t="str">
        <f>IF((ISERROR((VLOOKUP(B23,Calculation!C$3:C$2610,1,FALSE)))),"not entered","")</f>
        <v/>
      </c>
      <c r="H23" t="str">
        <f>IF(ISNA(VLOOKUP(D23,Calculation!$AI$12:$AI$88,1,FALSE)),"NO club name match","Club Name Match")</f>
        <v>NO club name match</v>
      </c>
    </row>
    <row r="24" spans="2:8" x14ac:dyDescent="0.2">
      <c r="B24" s="66" t="s">
        <v>279</v>
      </c>
      <c r="C24" s="67" t="str">
        <f t="shared" si="0"/>
        <v>Male</v>
      </c>
      <c r="D24" s="67">
        <f t="shared" si="1"/>
        <v>0</v>
      </c>
      <c r="E24" s="67">
        <v>0.10943287037037037</v>
      </c>
      <c r="F24" s="215">
        <f t="shared" si="2"/>
        <v>7805</v>
      </c>
      <c r="G24" t="str">
        <f>IF((ISERROR((VLOOKUP(B24,Calculation!C$3:C$2610,1,FALSE)))),"not entered","")</f>
        <v/>
      </c>
      <c r="H24" t="str">
        <f>IF(ISNA(VLOOKUP(D24,Calculation!$AI$12:$AI$88,1,FALSE)),"NO club name match","Club Name Match")</f>
        <v>NO club name match</v>
      </c>
    </row>
    <row r="25" spans="2:8" x14ac:dyDescent="0.2">
      <c r="B25" s="66" t="s">
        <v>280</v>
      </c>
      <c r="C25" s="67" t="str">
        <f t="shared" si="0"/>
        <v>Male</v>
      </c>
      <c r="D25" s="67">
        <f t="shared" si="1"/>
        <v>0</v>
      </c>
      <c r="E25" s="67">
        <v>0.10946759259259259</v>
      </c>
      <c r="F25" s="215">
        <f t="shared" si="2"/>
        <v>7802</v>
      </c>
      <c r="G25" t="str">
        <f>IF((ISERROR((VLOOKUP(B25,Calculation!C$3:C$2610,1,FALSE)))),"not entered","")</f>
        <v/>
      </c>
      <c r="H25" t="str">
        <f>IF(ISNA(VLOOKUP(D25,Calculation!$AI$12:$AI$88,1,FALSE)),"NO club name match","Club Name Match")</f>
        <v>NO club name match</v>
      </c>
    </row>
    <row r="26" spans="2:8" x14ac:dyDescent="0.2">
      <c r="B26" s="66" t="s">
        <v>281</v>
      </c>
      <c r="C26" s="67" t="str">
        <f t="shared" si="0"/>
        <v>Male</v>
      </c>
      <c r="D26" s="67" t="str">
        <f t="shared" si="1"/>
        <v>Victoria Park Harriers &amp; Tower Hamlets AC</v>
      </c>
      <c r="E26" s="67">
        <v>0.10969907407407407</v>
      </c>
      <c r="F26" s="215">
        <f t="shared" si="2"/>
        <v>7786</v>
      </c>
      <c r="G26" t="str">
        <f>IF((ISERROR((VLOOKUP(B26,Calculation!C$3:C$2610,1,FALSE)))),"not entered","")</f>
        <v/>
      </c>
      <c r="H26" t="str">
        <f>IF(ISNA(VLOOKUP(D26,Calculation!$AI$12:$AI$88,1,FALSE)),"NO club name match","Club Name Match")</f>
        <v>NO club name match</v>
      </c>
    </row>
    <row r="27" spans="2:8" x14ac:dyDescent="0.2">
      <c r="B27" s="66" t="s">
        <v>282</v>
      </c>
      <c r="C27" s="67" t="str">
        <f t="shared" si="0"/>
        <v>Female</v>
      </c>
      <c r="D27" s="67" t="str">
        <f t="shared" si="1"/>
        <v>Glh</v>
      </c>
      <c r="E27" s="67">
        <v>0.1097800925925926</v>
      </c>
      <c r="F27" s="215">
        <f t="shared" si="2"/>
        <v>10000</v>
      </c>
      <c r="G27" t="str">
        <f>IF((ISERROR((VLOOKUP(B27,Calculation!C$3:C$2610,1,FALSE)))),"not entered","")</f>
        <v/>
      </c>
      <c r="H27" t="str">
        <f>IF(ISNA(VLOOKUP(D27,Calculation!$AI$12:$AI$88,1,FALSE)),"NO club name match","Club Name Match")</f>
        <v>NO club name match</v>
      </c>
    </row>
    <row r="28" spans="2:8" x14ac:dyDescent="0.2">
      <c r="B28" s="66" t="s">
        <v>283</v>
      </c>
      <c r="C28" s="67" t="str">
        <f t="shared" si="0"/>
        <v>Male</v>
      </c>
      <c r="D28" s="67">
        <f t="shared" si="1"/>
        <v>0</v>
      </c>
      <c r="E28" s="67">
        <v>0.10984953703703704</v>
      </c>
      <c r="F28" s="215">
        <f t="shared" si="2"/>
        <v>7775</v>
      </c>
      <c r="G28" t="str">
        <f>IF((ISERROR((VLOOKUP(B28,Calculation!C$3:C$2610,1,FALSE)))),"not entered","")</f>
        <v/>
      </c>
      <c r="H28" t="str">
        <f>IF(ISNA(VLOOKUP(D28,Calculation!$AI$12:$AI$88,1,FALSE)),"NO club name match","Club Name Match")</f>
        <v>NO club name match</v>
      </c>
    </row>
    <row r="29" spans="2:8" x14ac:dyDescent="0.2">
      <c r="B29" s="66" t="s">
        <v>284</v>
      </c>
      <c r="C29" s="67" t="str">
        <f t="shared" si="0"/>
        <v>Male</v>
      </c>
      <c r="D29" s="67">
        <f t="shared" si="1"/>
        <v>0</v>
      </c>
      <c r="E29" s="67">
        <v>0.10993055555555555</v>
      </c>
      <c r="F29" s="215">
        <f t="shared" si="2"/>
        <v>7770</v>
      </c>
      <c r="G29" t="str">
        <f>IF((ISERROR((VLOOKUP(B29,Calculation!C$3:C$2610,1,FALSE)))),"not entered","")</f>
        <v/>
      </c>
      <c r="H29" t="str">
        <f>IF(ISNA(VLOOKUP(D29,Calculation!$AI$12:$AI$88,1,FALSE)),"NO club name match","Club Name Match")</f>
        <v>NO club name match</v>
      </c>
    </row>
    <row r="30" spans="2:8" x14ac:dyDescent="0.2">
      <c r="B30" s="66" t="s">
        <v>285</v>
      </c>
      <c r="C30" s="67" t="str">
        <f t="shared" si="0"/>
        <v>Male</v>
      </c>
      <c r="D30" s="67">
        <f t="shared" si="1"/>
        <v>0</v>
      </c>
      <c r="E30" s="67">
        <v>0.11024305555555557</v>
      </c>
      <c r="F30" s="215">
        <f t="shared" si="2"/>
        <v>7748</v>
      </c>
      <c r="G30" t="str">
        <f>IF((ISERROR((VLOOKUP(B30,Calculation!C$3:C$2610,1,FALSE)))),"not entered","")</f>
        <v/>
      </c>
      <c r="H30" t="str">
        <f>IF(ISNA(VLOOKUP(D30,Calculation!$AI$12:$AI$88,1,FALSE)),"NO club name match","Club Name Match")</f>
        <v>NO club name match</v>
      </c>
    </row>
    <row r="31" spans="2:8" x14ac:dyDescent="0.2">
      <c r="B31" s="66" t="s">
        <v>286</v>
      </c>
      <c r="C31" s="67" t="str">
        <f t="shared" si="0"/>
        <v>Male</v>
      </c>
      <c r="D31" s="67">
        <f t="shared" si="1"/>
        <v>0</v>
      </c>
      <c r="E31" s="67">
        <v>0.11062499999999999</v>
      </c>
      <c r="F31" s="215">
        <f t="shared" si="2"/>
        <v>7721</v>
      </c>
      <c r="G31" t="str">
        <f>IF((ISERROR((VLOOKUP(B31,Calculation!C$3:C$2610,1,FALSE)))),"not entered","")</f>
        <v/>
      </c>
      <c r="H31" t="str">
        <f>IF(ISNA(VLOOKUP(D31,Calculation!$AI$12:$AI$88,1,FALSE)),"NO club name match","Club Name Match")</f>
        <v>NO club name match</v>
      </c>
    </row>
    <row r="32" spans="2:8" x14ac:dyDescent="0.2">
      <c r="B32" s="66" t="s">
        <v>287</v>
      </c>
      <c r="C32" s="67" t="str">
        <f t="shared" si="0"/>
        <v>Male</v>
      </c>
      <c r="D32" s="67" t="str">
        <f t="shared" si="1"/>
        <v>Tri-Anglia</v>
      </c>
      <c r="E32" s="67">
        <v>0.11178240740740741</v>
      </c>
      <c r="F32" s="215">
        <f t="shared" si="2"/>
        <v>7641</v>
      </c>
      <c r="G32" t="str">
        <f>IF((ISERROR((VLOOKUP(B32,Calculation!C$3:C$2610,1,FALSE)))),"not entered","")</f>
        <v/>
      </c>
      <c r="H32" t="str">
        <f>IF(ISNA(VLOOKUP(D32,Calculation!$AI$12:$AI$88,1,FALSE)),"NO club name match","Club Name Match")</f>
        <v>Club Name Match</v>
      </c>
    </row>
    <row r="33" spans="2:8" x14ac:dyDescent="0.2">
      <c r="B33" s="66" t="s">
        <v>288</v>
      </c>
      <c r="C33" s="67" t="str">
        <f t="shared" si="0"/>
        <v>Male</v>
      </c>
      <c r="D33" s="67">
        <f t="shared" si="1"/>
        <v>0</v>
      </c>
      <c r="E33" s="67">
        <v>0.11247685185185186</v>
      </c>
      <c r="F33" s="215">
        <f t="shared" si="2"/>
        <v>7594</v>
      </c>
      <c r="G33" t="str">
        <f>IF((ISERROR((VLOOKUP(B33,Calculation!C$3:C$2610,1,FALSE)))),"not entered","")</f>
        <v/>
      </c>
      <c r="H33" t="str">
        <f>IF(ISNA(VLOOKUP(D33,Calculation!$AI$12:$AI$88,1,FALSE)),"NO club name match","Club Name Match")</f>
        <v>NO club name match</v>
      </c>
    </row>
    <row r="34" spans="2:8" x14ac:dyDescent="0.2">
      <c r="B34" s="66" t="s">
        <v>289</v>
      </c>
      <c r="C34" s="67" t="str">
        <f t="shared" si="0"/>
        <v>Male</v>
      </c>
      <c r="D34" s="67">
        <f t="shared" si="1"/>
        <v>0</v>
      </c>
      <c r="E34" s="67">
        <v>0.1135648148148148</v>
      </c>
      <c r="F34" s="215">
        <f t="shared" si="2"/>
        <v>7521</v>
      </c>
      <c r="G34" t="str">
        <f>IF((ISERROR((VLOOKUP(B34,Calculation!C$3:C$2610,1,FALSE)))),"not entered","")</f>
        <v/>
      </c>
      <c r="H34" t="str">
        <f>IF(ISNA(VLOOKUP(D34,Calculation!$AI$12:$AI$88,1,FALSE)),"NO club name match","Club Name Match")</f>
        <v>NO club name match</v>
      </c>
    </row>
    <row r="35" spans="2:8" x14ac:dyDescent="0.2">
      <c r="B35" s="66" t="s">
        <v>290</v>
      </c>
      <c r="C35" s="67" t="str">
        <f t="shared" si="0"/>
        <v>Male</v>
      </c>
      <c r="D35" s="67" t="str">
        <f t="shared" si="1"/>
        <v>LONDON FIELDS Tri CLUB</v>
      </c>
      <c r="E35" s="67">
        <v>0.11359953703703703</v>
      </c>
      <c r="F35" s="215">
        <f t="shared" si="2"/>
        <v>7519</v>
      </c>
      <c r="G35" t="str">
        <f>IF((ISERROR((VLOOKUP(B35,Calculation!C$3:C$2610,1,FALSE)))),"not entered","")</f>
        <v/>
      </c>
      <c r="H35" t="str">
        <f>IF(ISNA(VLOOKUP(D35,Calculation!$AI$12:$AI$88,1,FALSE)),"NO club name match","Club Name Match")</f>
        <v>NO club name match</v>
      </c>
    </row>
    <row r="36" spans="2:8" x14ac:dyDescent="0.2">
      <c r="B36" s="66" t="s">
        <v>291</v>
      </c>
      <c r="C36" s="67" t="str">
        <f t="shared" si="0"/>
        <v>Male</v>
      </c>
      <c r="D36" s="67">
        <f t="shared" si="1"/>
        <v>0</v>
      </c>
      <c r="E36" s="67">
        <v>0.11506944444444445</v>
      </c>
      <c r="F36" s="215">
        <f t="shared" si="2"/>
        <v>7423</v>
      </c>
      <c r="G36" t="str">
        <f>IF((ISERROR((VLOOKUP(B36,Calculation!C$3:C$2610,1,FALSE)))),"not entered","")</f>
        <v/>
      </c>
      <c r="H36" t="str">
        <f>IF(ISNA(VLOOKUP(D36,Calculation!$AI$12:$AI$88,1,FALSE)),"NO club name match","Club Name Match")</f>
        <v>NO club name match</v>
      </c>
    </row>
    <row r="37" spans="2:8" x14ac:dyDescent="0.2">
      <c r="B37" s="66" t="s">
        <v>292</v>
      </c>
      <c r="C37" s="67" t="str">
        <f t="shared" si="0"/>
        <v>Male</v>
      </c>
      <c r="D37" s="67" t="str">
        <f t="shared" si="1"/>
        <v>Grimsby Tri Club</v>
      </c>
      <c r="E37" s="67">
        <v>0.11563657407407407</v>
      </c>
      <c r="F37" s="215">
        <f t="shared" si="2"/>
        <v>7386</v>
      </c>
      <c r="G37" t="str">
        <f>IF((ISERROR((VLOOKUP(B37,Calculation!C$3:C$2610,1,FALSE)))),"not entered","")</f>
        <v/>
      </c>
      <c r="H37" t="str">
        <f>IF(ISNA(VLOOKUP(D37,Calculation!$AI$12:$AI$88,1,FALSE)),"NO club name match","Club Name Match")</f>
        <v>NO club name match</v>
      </c>
    </row>
    <row r="38" spans="2:8" x14ac:dyDescent="0.2">
      <c r="B38" s="66" t="s">
        <v>293</v>
      </c>
      <c r="C38" s="67" t="str">
        <f t="shared" si="0"/>
        <v>Male</v>
      </c>
      <c r="D38" s="67">
        <f t="shared" si="1"/>
        <v>0</v>
      </c>
      <c r="E38" s="67">
        <v>0.11627314814814815</v>
      </c>
      <c r="F38" s="215">
        <f t="shared" si="2"/>
        <v>7346</v>
      </c>
      <c r="G38" t="str">
        <f>IF((ISERROR((VLOOKUP(B38,Calculation!C$3:C$2610,1,FALSE)))),"not entered","")</f>
        <v/>
      </c>
      <c r="H38" t="str">
        <f>IF(ISNA(VLOOKUP(D38,Calculation!$AI$12:$AI$88,1,FALSE)),"NO club name match","Club Name Match")</f>
        <v>NO club name match</v>
      </c>
    </row>
    <row r="39" spans="2:8" x14ac:dyDescent="0.2">
      <c r="B39" s="66" t="s">
        <v>294</v>
      </c>
      <c r="C39" s="67" t="str">
        <f t="shared" si="0"/>
        <v>Male</v>
      </c>
      <c r="D39" s="67">
        <f t="shared" si="1"/>
        <v>0</v>
      </c>
      <c r="E39" s="67">
        <v>0.11687499999999999</v>
      </c>
      <c r="F39" s="215">
        <f t="shared" si="2"/>
        <v>7308</v>
      </c>
      <c r="G39" t="str">
        <f>IF((ISERROR((VLOOKUP(B39,Calculation!C$3:C$2610,1,FALSE)))),"not entered","")</f>
        <v/>
      </c>
      <c r="H39" t="str">
        <f>IF(ISNA(VLOOKUP(D39,Calculation!$AI$12:$AI$88,1,FALSE)),"NO club name match","Club Name Match")</f>
        <v>NO club name match</v>
      </c>
    </row>
    <row r="40" spans="2:8" x14ac:dyDescent="0.2">
      <c r="B40" s="66" t="s">
        <v>295</v>
      </c>
      <c r="C40" s="67" t="str">
        <f t="shared" si="0"/>
        <v>Male</v>
      </c>
      <c r="D40" s="67">
        <f t="shared" si="1"/>
        <v>0</v>
      </c>
      <c r="E40" s="67">
        <v>0.11756944444444445</v>
      </c>
      <c r="F40" s="215">
        <f t="shared" si="2"/>
        <v>7265</v>
      </c>
      <c r="G40" t="str">
        <f>IF((ISERROR((VLOOKUP(B40,Calculation!C$3:C$2610,1,FALSE)))),"not entered","")</f>
        <v/>
      </c>
      <c r="H40" t="str">
        <f>IF(ISNA(VLOOKUP(D40,Calculation!$AI$12:$AI$88,1,FALSE)),"NO club name match","Club Name Match")</f>
        <v>NO club name match</v>
      </c>
    </row>
    <row r="41" spans="2:8" x14ac:dyDescent="0.2">
      <c r="B41" s="66" t="s">
        <v>296</v>
      </c>
      <c r="C41" s="67" t="str">
        <f t="shared" si="0"/>
        <v>Male</v>
      </c>
      <c r="D41" s="67">
        <f t="shared" si="1"/>
        <v>0</v>
      </c>
      <c r="E41" s="67">
        <v>0.1179513888888889</v>
      </c>
      <c r="F41" s="215">
        <f t="shared" si="2"/>
        <v>7241</v>
      </c>
      <c r="G41" t="str">
        <f>IF((ISERROR((VLOOKUP(B41,Calculation!C$3:C$2610,1,FALSE)))),"not entered","")</f>
        <v/>
      </c>
      <c r="H41" t="str">
        <f>IF(ISNA(VLOOKUP(D41,Calculation!$AI$12:$AI$88,1,FALSE)),"NO club name match","Club Name Match")</f>
        <v>NO club name match</v>
      </c>
    </row>
    <row r="42" spans="2:8" x14ac:dyDescent="0.2">
      <c r="B42" s="66" t="s">
        <v>297</v>
      </c>
      <c r="C42" s="67" t="str">
        <f t="shared" si="0"/>
        <v>Female</v>
      </c>
      <c r="D42" s="67" t="str">
        <f t="shared" si="1"/>
        <v>RG Active</v>
      </c>
      <c r="E42" s="67">
        <v>0.11841435185185185</v>
      </c>
      <c r="F42" s="215">
        <f t="shared" si="2"/>
        <v>9270</v>
      </c>
      <c r="G42" t="str">
        <f>IF((ISERROR((VLOOKUP(B42,Calculation!C$3:C$2610,1,FALSE)))),"not entered","")</f>
        <v/>
      </c>
      <c r="H42" t="str">
        <f>IF(ISNA(VLOOKUP(D42,Calculation!$AI$12:$AI$88,1,FALSE)),"NO club name match","Club Name Match")</f>
        <v>NO club name match</v>
      </c>
    </row>
    <row r="43" spans="2:8" x14ac:dyDescent="0.2">
      <c r="B43" s="66" t="s">
        <v>298</v>
      </c>
      <c r="C43" s="67" t="str">
        <f t="shared" si="0"/>
        <v>Female</v>
      </c>
      <c r="D43" s="67" t="str">
        <f t="shared" si="1"/>
        <v>East Essex Tri Club</v>
      </c>
      <c r="E43" s="67">
        <v>0.11864583333333334</v>
      </c>
      <c r="F43" s="215">
        <f t="shared" si="2"/>
        <v>9252</v>
      </c>
      <c r="G43" t="str">
        <f>IF((ISERROR((VLOOKUP(B43,Calculation!C$3:C$2610,1,FALSE)))),"not entered","")</f>
        <v/>
      </c>
      <c r="H43" t="str">
        <f>IF(ISNA(VLOOKUP(D43,Calculation!$AI$12:$AI$88,1,FALSE)),"NO club name match","Club Name Match")</f>
        <v>Club Name Match</v>
      </c>
    </row>
    <row r="44" spans="2:8" x14ac:dyDescent="0.2">
      <c r="B44" s="66" t="s">
        <v>299</v>
      </c>
      <c r="C44" s="67" t="str">
        <f t="shared" si="0"/>
        <v>Female</v>
      </c>
      <c r="D44" s="67" t="str">
        <f t="shared" si="1"/>
        <v>Blackwater Tri Club</v>
      </c>
      <c r="E44" s="67">
        <v>0.11871527777777778</v>
      </c>
      <c r="F44" s="215">
        <f t="shared" si="2"/>
        <v>9247</v>
      </c>
      <c r="G44" t="str">
        <f>IF((ISERROR((VLOOKUP(B44,Calculation!C$3:C$2610,1,FALSE)))),"not entered","")</f>
        <v/>
      </c>
      <c r="H44" t="str">
        <f>IF(ISNA(VLOOKUP(D44,Calculation!$AI$12:$AI$88,1,FALSE)),"NO club name match","Club Name Match")</f>
        <v>Club Name Match</v>
      </c>
    </row>
    <row r="45" spans="2:8" x14ac:dyDescent="0.2">
      <c r="B45" s="66" t="s">
        <v>300</v>
      </c>
      <c r="C45" s="67" t="str">
        <f t="shared" si="0"/>
        <v>Male</v>
      </c>
      <c r="D45" s="67" t="str">
        <f t="shared" si="1"/>
        <v>Chalkwell Redcaps</v>
      </c>
      <c r="E45" s="67">
        <v>0.11929398148148147</v>
      </c>
      <c r="F45" s="215">
        <f t="shared" si="2"/>
        <v>7160</v>
      </c>
      <c r="G45" t="str">
        <f>IF((ISERROR((VLOOKUP(B45,Calculation!C$3:C$2610,1,FALSE)))),"not entered","")</f>
        <v/>
      </c>
      <c r="H45" t="str">
        <f>IF(ISNA(VLOOKUP(D45,Calculation!$AI$12:$AI$88,1,FALSE)),"NO club name match","Club Name Match")</f>
        <v>Club Name Match</v>
      </c>
    </row>
    <row r="46" spans="2:8" x14ac:dyDescent="0.2">
      <c r="B46" s="66" t="s">
        <v>301</v>
      </c>
      <c r="C46" s="67" t="str">
        <f t="shared" si="0"/>
        <v>Male</v>
      </c>
      <c r="D46" s="67">
        <f t="shared" si="1"/>
        <v>0</v>
      </c>
      <c r="E46" s="67">
        <v>0.11994212962962963</v>
      </c>
      <c r="F46" s="215">
        <f t="shared" si="2"/>
        <v>7121</v>
      </c>
      <c r="G46" t="str">
        <f>IF((ISERROR((VLOOKUP(B46,Calculation!C$3:C$2610,1,FALSE)))),"not entered","")</f>
        <v/>
      </c>
      <c r="H46" t="str">
        <f>IF(ISNA(VLOOKUP(D46,Calculation!$AI$12:$AI$88,1,FALSE)),"NO club name match","Club Name Match")</f>
        <v>NO club name match</v>
      </c>
    </row>
    <row r="47" spans="2:8" x14ac:dyDescent="0.2">
      <c r="B47" s="66" t="s">
        <v>302</v>
      </c>
      <c r="C47" s="67" t="str">
        <f t="shared" si="0"/>
        <v>Male</v>
      </c>
      <c r="D47" s="67" t="str">
        <f t="shared" si="1"/>
        <v>SPRINGFIELD STRIDERS RC</v>
      </c>
      <c r="E47" s="67">
        <v>0.12050925925925926</v>
      </c>
      <c r="F47" s="215">
        <f t="shared" si="2"/>
        <v>7087</v>
      </c>
      <c r="G47" t="str">
        <f>IF((ISERROR((VLOOKUP(B47,Calculation!C$3:C$2610,1,FALSE)))),"not entered","")</f>
        <v/>
      </c>
      <c r="H47" t="str">
        <f>IF(ISNA(VLOOKUP(D47,Calculation!$AI$12:$AI$88,1,FALSE)),"NO club name match","Club Name Match")</f>
        <v>NO club name match</v>
      </c>
    </row>
    <row r="48" spans="2:8" x14ac:dyDescent="0.2">
      <c r="B48" s="66" t="s">
        <v>303</v>
      </c>
      <c r="C48" s="67" t="str">
        <f t="shared" si="0"/>
        <v>Male</v>
      </c>
      <c r="D48" s="67">
        <f t="shared" si="1"/>
        <v>0</v>
      </c>
      <c r="E48" s="67">
        <v>0.12090277777777779</v>
      </c>
      <c r="F48" s="215">
        <f t="shared" si="2"/>
        <v>7064</v>
      </c>
      <c r="G48" t="str">
        <f>IF((ISERROR((VLOOKUP(B48,Calculation!C$3:C$2610,1,FALSE)))),"not entered","")</f>
        <v/>
      </c>
      <c r="H48" t="str">
        <f>IF(ISNA(VLOOKUP(D48,Calculation!$AI$12:$AI$88,1,FALSE)),"NO club name match","Club Name Match")</f>
        <v>NO club name match</v>
      </c>
    </row>
    <row r="49" spans="2:8" x14ac:dyDescent="0.2">
      <c r="B49" s="66" t="s">
        <v>304</v>
      </c>
      <c r="C49" s="67" t="str">
        <f t="shared" si="0"/>
        <v>Male</v>
      </c>
      <c r="D49" s="67">
        <f t="shared" si="1"/>
        <v>0</v>
      </c>
      <c r="E49" s="67">
        <v>0.12111111111111111</v>
      </c>
      <c r="F49" s="215">
        <f t="shared" si="2"/>
        <v>7052</v>
      </c>
      <c r="G49" t="str">
        <f>IF((ISERROR((VLOOKUP(B49,Calculation!C$3:C$2610,1,FALSE)))),"not entered","")</f>
        <v/>
      </c>
      <c r="H49" t="str">
        <f>IF(ISNA(VLOOKUP(D49,Calculation!$AI$12:$AI$88,1,FALSE)),"NO club name match","Club Name Match")</f>
        <v>NO club name match</v>
      </c>
    </row>
    <row r="50" spans="2:8" x14ac:dyDescent="0.2">
      <c r="B50" s="66" t="s">
        <v>305</v>
      </c>
      <c r="C50" s="67" t="str">
        <f t="shared" si="0"/>
        <v>Female</v>
      </c>
      <c r="D50" s="67">
        <f t="shared" si="1"/>
        <v>0</v>
      </c>
      <c r="E50" s="67">
        <v>0.12228009259259259</v>
      </c>
      <c r="F50" s="215">
        <f t="shared" si="2"/>
        <v>8977</v>
      </c>
      <c r="G50" t="str">
        <f>IF((ISERROR((VLOOKUP(B50,Calculation!C$3:C$2610,1,FALSE)))),"not entered","")</f>
        <v/>
      </c>
      <c r="H50" t="str">
        <f>IF(ISNA(VLOOKUP(D50,Calculation!$AI$12:$AI$88,1,FALSE)),"NO club name match","Club Name Match")</f>
        <v>NO club name match</v>
      </c>
    </row>
    <row r="51" spans="2:8" x14ac:dyDescent="0.2">
      <c r="B51" s="66" t="s">
        <v>306</v>
      </c>
      <c r="C51" s="67" t="str">
        <f t="shared" si="0"/>
        <v>Female</v>
      </c>
      <c r="D51" s="67" t="str">
        <f t="shared" si="1"/>
        <v>SERPENTINE RC</v>
      </c>
      <c r="E51" s="67">
        <v>0.12247685185185185</v>
      </c>
      <c r="F51" s="215">
        <f t="shared" si="2"/>
        <v>8963</v>
      </c>
      <c r="G51" t="str">
        <f>IF((ISERROR((VLOOKUP(B51,Calculation!C$3:C$2610,1,FALSE)))),"not entered","")</f>
        <v/>
      </c>
      <c r="H51" t="str">
        <f>IF(ISNA(VLOOKUP(D51,Calculation!$AI$12:$AI$88,1,FALSE)),"NO club name match","Club Name Match")</f>
        <v>NO club name match</v>
      </c>
    </row>
    <row r="52" spans="2:8" x14ac:dyDescent="0.2">
      <c r="B52" s="66" t="s">
        <v>307</v>
      </c>
      <c r="C52" s="67" t="str">
        <f t="shared" si="0"/>
        <v>Male</v>
      </c>
      <c r="D52" s="67" t="str">
        <f t="shared" si="1"/>
        <v>ROCHFORD RUNNING CLUB</v>
      </c>
      <c r="E52" s="67">
        <v>0.12266203703703704</v>
      </c>
      <c r="F52" s="215">
        <f t="shared" si="2"/>
        <v>6963</v>
      </c>
      <c r="G52" t="str">
        <f>IF((ISERROR((VLOOKUP(B52,Calculation!C$3:C$2610,1,FALSE)))),"not entered","")</f>
        <v/>
      </c>
      <c r="H52" t="str">
        <f>IF(ISNA(VLOOKUP(D52,Calculation!$AI$12:$AI$88,1,FALSE)),"NO club name match","Club Name Match")</f>
        <v>NO club name match</v>
      </c>
    </row>
    <row r="53" spans="2:8" x14ac:dyDescent="0.2">
      <c r="B53" s="66" t="s">
        <v>308</v>
      </c>
      <c r="C53" s="67" t="str">
        <f t="shared" si="0"/>
        <v>Male</v>
      </c>
      <c r="D53" s="67">
        <f t="shared" si="1"/>
        <v>0</v>
      </c>
      <c r="E53" s="67">
        <v>0.1227199074074074</v>
      </c>
      <c r="F53" s="215">
        <f t="shared" si="2"/>
        <v>6960</v>
      </c>
      <c r="G53" t="str">
        <f>IF((ISERROR((VLOOKUP(B53,Calculation!C$3:C$2610,1,FALSE)))),"not entered","")</f>
        <v/>
      </c>
      <c r="H53" t="str">
        <f>IF(ISNA(VLOOKUP(D53,Calculation!$AI$12:$AI$88,1,FALSE)),"NO club name match","Club Name Match")</f>
        <v>NO club name match</v>
      </c>
    </row>
    <row r="54" spans="2:8" x14ac:dyDescent="0.2">
      <c r="B54" s="66" t="s">
        <v>309</v>
      </c>
      <c r="C54" s="67" t="str">
        <f t="shared" si="0"/>
        <v>Male</v>
      </c>
      <c r="D54" s="67">
        <f t="shared" si="1"/>
        <v>0</v>
      </c>
      <c r="E54" s="67">
        <v>0.12336805555555556</v>
      </c>
      <c r="F54" s="215">
        <f t="shared" si="2"/>
        <v>6923</v>
      </c>
      <c r="G54" t="str">
        <f>IF((ISERROR((VLOOKUP(B54,Calculation!C$3:C$2610,1,FALSE)))),"not entered","")</f>
        <v/>
      </c>
      <c r="H54" t="str">
        <f>IF(ISNA(VLOOKUP(D54,Calculation!$AI$12:$AI$88,1,FALSE)),"NO club name match","Club Name Match")</f>
        <v>NO club name match</v>
      </c>
    </row>
    <row r="55" spans="2:8" x14ac:dyDescent="0.2">
      <c r="B55" s="66" t="s">
        <v>310</v>
      </c>
      <c r="C55" s="67" t="str">
        <f t="shared" si="0"/>
        <v>Male</v>
      </c>
      <c r="D55" s="67">
        <f t="shared" si="1"/>
        <v>0</v>
      </c>
      <c r="E55" s="67">
        <v>0.12392361111111111</v>
      </c>
      <c r="F55" s="215">
        <f t="shared" si="2"/>
        <v>6892</v>
      </c>
      <c r="G55" t="str">
        <f>IF((ISERROR((VLOOKUP(B55,Calculation!C$3:C$2610,1,FALSE)))),"not entered","")</f>
        <v/>
      </c>
      <c r="H55" t="str">
        <f>IF(ISNA(VLOOKUP(D55,Calculation!$AI$12:$AI$88,1,FALSE)),"NO club name match","Club Name Match")</f>
        <v>NO club name match</v>
      </c>
    </row>
    <row r="56" spans="2:8" x14ac:dyDescent="0.2">
      <c r="B56" s="66" t="s">
        <v>311</v>
      </c>
      <c r="C56" s="67" t="str">
        <f t="shared" si="0"/>
        <v>Male</v>
      </c>
      <c r="D56" s="67">
        <f t="shared" si="1"/>
        <v>0</v>
      </c>
      <c r="E56" s="67">
        <v>0.12414351851851851</v>
      </c>
      <c r="F56" s="215">
        <f t="shared" si="2"/>
        <v>6880</v>
      </c>
      <c r="G56" t="str">
        <f>IF((ISERROR((VLOOKUP(B56,Calculation!C$3:C$2610,1,FALSE)))),"not entered","")</f>
        <v/>
      </c>
      <c r="H56" t="str">
        <f>IF(ISNA(VLOOKUP(D56,Calculation!$AI$12:$AI$88,1,FALSE)),"NO club name match","Club Name Match")</f>
        <v>NO club name match</v>
      </c>
    </row>
    <row r="57" spans="2:8" x14ac:dyDescent="0.2">
      <c r="B57" s="66" t="s">
        <v>312</v>
      </c>
      <c r="C57" s="67" t="str">
        <f t="shared" si="0"/>
        <v>Male</v>
      </c>
      <c r="D57" s="67" t="str">
        <f t="shared" si="1"/>
        <v>Chalkwell Redcaps</v>
      </c>
      <c r="E57" s="67">
        <v>0.12443287037037037</v>
      </c>
      <c r="F57" s="215">
        <f t="shared" si="2"/>
        <v>6864</v>
      </c>
      <c r="G57" t="str">
        <f>IF((ISERROR((VLOOKUP(B57,Calculation!C$3:C$2610,1,FALSE)))),"not entered","")</f>
        <v/>
      </c>
      <c r="H57" t="str">
        <f>IF(ISNA(VLOOKUP(D57,Calculation!$AI$12:$AI$88,1,FALSE)),"NO club name match","Club Name Match")</f>
        <v>Club Name Match</v>
      </c>
    </row>
    <row r="58" spans="2:8" x14ac:dyDescent="0.2">
      <c r="B58" s="66" t="s">
        <v>313</v>
      </c>
      <c r="C58" s="67" t="str">
        <f t="shared" si="0"/>
        <v>Male</v>
      </c>
      <c r="D58" s="67">
        <f t="shared" si="1"/>
        <v>0</v>
      </c>
      <c r="E58" s="67">
        <v>0.12475694444444445</v>
      </c>
      <c r="F58" s="215">
        <f t="shared" si="2"/>
        <v>6846</v>
      </c>
      <c r="G58" t="str">
        <f>IF((ISERROR((VLOOKUP(B58,Calculation!C$3:C$2610,1,FALSE)))),"not entered","")</f>
        <v/>
      </c>
      <c r="H58" t="str">
        <f>IF(ISNA(VLOOKUP(D58,Calculation!$AI$12:$AI$88,1,FALSE)),"NO club name match","Club Name Match")</f>
        <v>NO club name match</v>
      </c>
    </row>
    <row r="59" spans="2:8" x14ac:dyDescent="0.2">
      <c r="B59" s="66" t="s">
        <v>314</v>
      </c>
      <c r="C59" s="67" t="str">
        <f t="shared" si="0"/>
        <v>Male</v>
      </c>
      <c r="D59" s="67">
        <f t="shared" si="1"/>
        <v>0</v>
      </c>
      <c r="E59" s="67">
        <v>0.12614583333333332</v>
      </c>
      <c r="F59" s="215">
        <f t="shared" si="2"/>
        <v>6771</v>
      </c>
      <c r="G59" t="str">
        <f>IF((ISERROR((VLOOKUP(B59,Calculation!C$3:C$2610,1,FALSE)))),"not entered","")</f>
        <v/>
      </c>
      <c r="H59" t="str">
        <f>IF(ISNA(VLOOKUP(D59,Calculation!$AI$12:$AI$88,1,FALSE)),"NO club name match","Club Name Match")</f>
        <v>NO club name match</v>
      </c>
    </row>
    <row r="60" spans="2:8" x14ac:dyDescent="0.2">
      <c r="B60" s="66" t="s">
        <v>315</v>
      </c>
      <c r="C60" s="67" t="str">
        <f t="shared" si="0"/>
        <v>Female</v>
      </c>
      <c r="D60" s="67">
        <f t="shared" si="1"/>
        <v>0</v>
      </c>
      <c r="E60" s="67">
        <v>0.12646990740740741</v>
      </c>
      <c r="F60" s="215">
        <f t="shared" si="2"/>
        <v>8680</v>
      </c>
      <c r="G60" t="str">
        <f>IF((ISERROR((VLOOKUP(B60,Calculation!C$3:C$2610,1,FALSE)))),"not entered","")</f>
        <v/>
      </c>
      <c r="H60" t="str">
        <f>IF(ISNA(VLOOKUP(D60,Calculation!$AI$12:$AI$88,1,FALSE)),"NO club name match","Club Name Match")</f>
        <v>NO club name match</v>
      </c>
    </row>
    <row r="61" spans="2:8" x14ac:dyDescent="0.2">
      <c r="B61" s="66" t="s">
        <v>316</v>
      </c>
      <c r="C61" s="67" t="str">
        <f t="shared" si="0"/>
        <v>Male</v>
      </c>
      <c r="D61" s="67" t="str">
        <f t="shared" si="1"/>
        <v>Wehate Hills</v>
      </c>
      <c r="E61" s="67">
        <v>0.1270023148148148</v>
      </c>
      <c r="F61" s="215">
        <f t="shared" si="2"/>
        <v>6725</v>
      </c>
      <c r="G61" t="str">
        <f>IF((ISERROR((VLOOKUP(B61,Calculation!C$3:C$2610,1,FALSE)))),"not entered","")</f>
        <v/>
      </c>
      <c r="H61" t="str">
        <f>IF(ISNA(VLOOKUP(D61,Calculation!$AI$12:$AI$88,1,FALSE)),"NO club name match","Club Name Match")</f>
        <v>NO club name match</v>
      </c>
    </row>
    <row r="62" spans="2:8" x14ac:dyDescent="0.2">
      <c r="B62" s="66" t="s">
        <v>317</v>
      </c>
      <c r="C62" s="67" t="str">
        <f t="shared" si="0"/>
        <v>Male</v>
      </c>
      <c r="D62" s="67">
        <f t="shared" si="1"/>
        <v>0</v>
      </c>
      <c r="E62" s="67">
        <v>0.12715277777777778</v>
      </c>
      <c r="F62" s="215">
        <f t="shared" si="2"/>
        <v>6717</v>
      </c>
      <c r="G62" t="str">
        <f>IF((ISERROR((VLOOKUP(B62,Calculation!C$3:C$2610,1,FALSE)))),"not entered","")</f>
        <v/>
      </c>
      <c r="H62" t="str">
        <f>IF(ISNA(VLOOKUP(D62,Calculation!$AI$12:$AI$88,1,FALSE)),"NO club name match","Club Name Match")</f>
        <v>NO club name match</v>
      </c>
    </row>
    <row r="63" spans="2:8" x14ac:dyDescent="0.2">
      <c r="B63" s="66" t="s">
        <v>318</v>
      </c>
      <c r="C63" s="67" t="str">
        <f t="shared" si="0"/>
        <v>Male</v>
      </c>
      <c r="D63" s="67">
        <f t="shared" si="1"/>
        <v>0</v>
      </c>
      <c r="E63" s="67">
        <v>0.13030092592592593</v>
      </c>
      <c r="F63" s="215">
        <f t="shared" si="2"/>
        <v>6555</v>
      </c>
      <c r="G63" t="str">
        <f>IF((ISERROR((VLOOKUP(B63,Calculation!C$3:C$2610,1,FALSE)))),"not entered","")</f>
        <v/>
      </c>
      <c r="H63" t="str">
        <f>IF(ISNA(VLOOKUP(D63,Calculation!$AI$12:$AI$88,1,FALSE)),"NO club name match","Club Name Match")</f>
        <v>NO club name match</v>
      </c>
    </row>
    <row r="64" spans="2:8" x14ac:dyDescent="0.2">
      <c r="B64" s="66" t="s">
        <v>319</v>
      </c>
      <c r="C64" s="67" t="str">
        <f t="shared" si="0"/>
        <v>Male</v>
      </c>
      <c r="D64" s="67" t="str">
        <f t="shared" si="1"/>
        <v>Blackwater Tri Club</v>
      </c>
      <c r="E64" s="67">
        <v>0.13399305555555555</v>
      </c>
      <c r="F64" s="215">
        <f t="shared" si="2"/>
        <v>6374</v>
      </c>
      <c r="G64" t="str">
        <f>IF((ISERROR((VLOOKUP(B64,Calculation!C$3:C$2610,1,FALSE)))),"not entered","")</f>
        <v/>
      </c>
      <c r="H64" t="str">
        <f>IF(ISNA(VLOOKUP(D64,Calculation!$AI$12:$AI$88,1,FALSE)),"NO club name match","Club Name Match")</f>
        <v>Club Name Match</v>
      </c>
    </row>
    <row r="65" spans="2:8" x14ac:dyDescent="0.2">
      <c r="B65" s="66" t="s">
        <v>320</v>
      </c>
      <c r="C65" s="67" t="str">
        <f t="shared" si="0"/>
        <v>Male</v>
      </c>
      <c r="D65" s="67">
        <f t="shared" si="1"/>
        <v>0</v>
      </c>
      <c r="E65" s="67">
        <v>0.13421296296296295</v>
      </c>
      <c r="F65" s="215">
        <f t="shared" si="2"/>
        <v>6364</v>
      </c>
      <c r="G65" t="str">
        <f>IF((ISERROR((VLOOKUP(B65,Calculation!C$3:C$2610,1,FALSE)))),"not entered","")</f>
        <v/>
      </c>
      <c r="H65" t="str">
        <f>IF(ISNA(VLOOKUP(D65,Calculation!$AI$12:$AI$88,1,FALSE)),"NO club name match","Club Name Match")</f>
        <v>NO club name match</v>
      </c>
    </row>
    <row r="66" spans="2:8" x14ac:dyDescent="0.2">
      <c r="B66" s="66" t="s">
        <v>321</v>
      </c>
      <c r="C66" s="67" t="str">
        <f t="shared" si="0"/>
        <v>Male</v>
      </c>
      <c r="D66" s="67">
        <f t="shared" si="1"/>
        <v>0</v>
      </c>
      <c r="E66" s="67">
        <v>0.13583333333333333</v>
      </c>
      <c r="F66" s="215">
        <f t="shared" si="2"/>
        <v>6288</v>
      </c>
      <c r="G66" t="str">
        <f>IF((ISERROR((VLOOKUP(B66,Calculation!C$3:C$2610,1,FALSE)))),"not entered","")</f>
        <v/>
      </c>
      <c r="H66" t="str">
        <f>IF(ISNA(VLOOKUP(D66,Calculation!$AI$12:$AI$88,1,FALSE)),"NO club name match","Club Name Match")</f>
        <v>NO club name match</v>
      </c>
    </row>
    <row r="67" spans="2:8" x14ac:dyDescent="0.2">
      <c r="B67" s="66" t="s">
        <v>322</v>
      </c>
      <c r="C67" s="67" t="str">
        <f t="shared" si="0"/>
        <v>Male</v>
      </c>
      <c r="D67" s="67">
        <f t="shared" si="1"/>
        <v>0</v>
      </c>
      <c r="E67" s="67">
        <v>0.13638888888888889</v>
      </c>
      <c r="F67" s="215">
        <f t="shared" si="2"/>
        <v>6262</v>
      </c>
      <c r="G67" t="str">
        <f>IF((ISERROR((VLOOKUP(B67,Calculation!C$3:C$2610,1,FALSE)))),"not entered","")</f>
        <v/>
      </c>
      <c r="H67" t="str">
        <f>IF(ISNA(VLOOKUP(D67,Calculation!$AI$12:$AI$88,1,FALSE)),"NO club name match","Club Name Match")</f>
        <v>NO club name match</v>
      </c>
    </row>
    <row r="68" spans="2:8" x14ac:dyDescent="0.2">
      <c r="B68" s="66" t="s">
        <v>323</v>
      </c>
      <c r="C68" s="67" t="str">
        <f t="shared" si="0"/>
        <v>Female</v>
      </c>
      <c r="D68" s="67" t="str">
        <f t="shared" si="1"/>
        <v>Chalkwell Redcaps</v>
      </c>
      <c r="E68" s="67">
        <v>0.13649305555555555</v>
      </c>
      <c r="F68" s="215">
        <f t="shared" si="2"/>
        <v>8042</v>
      </c>
      <c r="G68" t="str">
        <f>IF((ISERROR((VLOOKUP(B68,Calculation!C$3:C$2610,1,FALSE)))),"not entered","")</f>
        <v/>
      </c>
      <c r="H68" t="str">
        <f>IF(ISNA(VLOOKUP(D68,Calculation!$AI$12:$AI$88,1,FALSE)),"NO club name match","Club Name Match")</f>
        <v>Club Name Match</v>
      </c>
    </row>
    <row r="69" spans="2:8" x14ac:dyDescent="0.2">
      <c r="B69" s="66" t="s">
        <v>324</v>
      </c>
      <c r="C69" s="67" t="str">
        <f t="shared" ref="C69:C132" si="3">VLOOKUP(B69,name,3,FALSE)</f>
        <v>Female</v>
      </c>
      <c r="D69" s="67">
        <f t="shared" ref="D69:D132" si="4">VLOOKUP(B69,name,2,FALSE)</f>
        <v>0</v>
      </c>
      <c r="E69" s="67">
        <v>0.13674768518518518</v>
      </c>
      <c r="F69" s="215">
        <f t="shared" si="2"/>
        <v>8027</v>
      </c>
      <c r="G69" t="str">
        <f>IF((ISERROR((VLOOKUP(B69,Calculation!C$3:C$2610,1,FALSE)))),"not entered","")</f>
        <v/>
      </c>
      <c r="H69" t="str">
        <f>IF(ISNA(VLOOKUP(D69,Calculation!$AI$12:$AI$88,1,FALSE)),"NO club name match","Club Name Match")</f>
        <v>NO club name match</v>
      </c>
    </row>
    <row r="70" spans="2:8" x14ac:dyDescent="0.2">
      <c r="B70" s="66" t="s">
        <v>325</v>
      </c>
      <c r="C70" s="67" t="str">
        <f t="shared" si="3"/>
        <v>Male</v>
      </c>
      <c r="D70" s="67" t="str">
        <f t="shared" si="4"/>
        <v>Harwich Rugby Club</v>
      </c>
      <c r="E70" s="67">
        <v>0.13706018518518517</v>
      </c>
      <c r="F70" s="215">
        <f t="shared" ref="F70:F133" si="5">TRUNC((VLOOKUP(C70,C$4:E$5,3,FALSE))/(E70/10000))</f>
        <v>6232</v>
      </c>
      <c r="G70" t="str">
        <f>IF((ISERROR((VLOOKUP(B70,Calculation!C$3:C$2610,1,FALSE)))),"not entered","")</f>
        <v/>
      </c>
      <c r="H70" t="str">
        <f>IF(ISNA(VLOOKUP(D70,Calculation!$AI$12:$AI$88,1,FALSE)),"NO club name match","Club Name Match")</f>
        <v>NO club name match</v>
      </c>
    </row>
    <row r="71" spans="2:8" x14ac:dyDescent="0.2">
      <c r="B71" s="66" t="s">
        <v>326</v>
      </c>
      <c r="C71" s="67" t="str">
        <f t="shared" si="3"/>
        <v>Male</v>
      </c>
      <c r="D71" s="67">
        <f t="shared" si="4"/>
        <v>0</v>
      </c>
      <c r="E71" s="67">
        <v>0.13741898148148149</v>
      </c>
      <c r="F71" s="215">
        <f t="shared" si="5"/>
        <v>6215</v>
      </c>
      <c r="G71" t="str">
        <f>IF((ISERROR((VLOOKUP(B71,Calculation!C$3:C$2610,1,FALSE)))),"not entered","")</f>
        <v/>
      </c>
      <c r="H71" t="str">
        <f>IF(ISNA(VLOOKUP(D71,Calculation!$AI$12:$AI$88,1,FALSE)),"NO club name match","Club Name Match")</f>
        <v>NO club name match</v>
      </c>
    </row>
    <row r="72" spans="2:8" x14ac:dyDescent="0.2">
      <c r="B72" s="66" t="s">
        <v>327</v>
      </c>
      <c r="C72" s="67" t="str">
        <f t="shared" si="3"/>
        <v>Male</v>
      </c>
      <c r="D72" s="67" t="str">
        <f t="shared" si="4"/>
        <v>Victoria Park Harriers &amp; Tower Hamlets AC</v>
      </c>
      <c r="E72" s="67">
        <v>0.14032407407407407</v>
      </c>
      <c r="F72" s="215">
        <f t="shared" si="5"/>
        <v>6087</v>
      </c>
      <c r="G72" t="str">
        <f>IF((ISERROR((VLOOKUP(B72,Calculation!C$3:C$2610,1,FALSE)))),"not entered","")</f>
        <v/>
      </c>
      <c r="H72" t="str">
        <f>IF(ISNA(VLOOKUP(D72,Calculation!$AI$12:$AI$88,1,FALSE)),"NO club name match","Club Name Match")</f>
        <v>NO club name match</v>
      </c>
    </row>
    <row r="73" spans="2:8" x14ac:dyDescent="0.2">
      <c r="B73" s="66" t="s">
        <v>328</v>
      </c>
      <c r="C73" s="67" t="str">
        <f t="shared" si="3"/>
        <v>Male</v>
      </c>
      <c r="D73" s="67" t="str">
        <f t="shared" si="4"/>
        <v>Leigh on sea striders</v>
      </c>
      <c r="E73" s="67">
        <v>0.14181712962962964</v>
      </c>
      <c r="F73" s="215">
        <f t="shared" si="5"/>
        <v>6023</v>
      </c>
      <c r="G73" t="str">
        <f>IF((ISERROR((VLOOKUP(B73,Calculation!C$3:C$2610,1,FALSE)))),"not entered","")</f>
        <v/>
      </c>
      <c r="H73" t="str">
        <f>IF(ISNA(VLOOKUP(D73,Calculation!$AI$12:$AI$88,1,FALSE)),"NO club name match","Club Name Match")</f>
        <v>NO club name match</v>
      </c>
    </row>
    <row r="74" spans="2:8" x14ac:dyDescent="0.2">
      <c r="B74" s="66" t="s">
        <v>329</v>
      </c>
      <c r="C74" s="67" t="str">
        <f t="shared" si="3"/>
        <v>Male</v>
      </c>
      <c r="D74" s="67">
        <f t="shared" si="4"/>
        <v>0</v>
      </c>
      <c r="E74" s="67">
        <v>0.1421412037037037</v>
      </c>
      <c r="F74" s="215">
        <f t="shared" si="5"/>
        <v>6009</v>
      </c>
      <c r="G74" t="str">
        <f>IF((ISERROR((VLOOKUP(B74,Calculation!C$3:C$2610,1,FALSE)))),"not entered","")</f>
        <v/>
      </c>
      <c r="H74" t="str">
        <f>IF(ISNA(VLOOKUP(D74,Calculation!$AI$12:$AI$88,1,FALSE)),"NO club name match","Club Name Match")</f>
        <v>NO club name match</v>
      </c>
    </row>
    <row r="75" spans="2:8" x14ac:dyDescent="0.2">
      <c r="B75" s="66" t="s">
        <v>330</v>
      </c>
      <c r="C75" s="67" t="str">
        <f t="shared" si="3"/>
        <v>Male</v>
      </c>
      <c r="D75" s="67" t="str">
        <f t="shared" si="4"/>
        <v>Blackwater Tri Club</v>
      </c>
      <c r="E75" s="67">
        <v>0.14256944444444444</v>
      </c>
      <c r="F75" s="215">
        <f t="shared" si="5"/>
        <v>5991</v>
      </c>
      <c r="G75" t="str">
        <f>IF((ISERROR((VLOOKUP(B75,Calculation!C$3:C$2610,1,FALSE)))),"not entered","")</f>
        <v/>
      </c>
      <c r="H75" t="str">
        <f>IF(ISNA(VLOOKUP(D75,Calculation!$AI$12:$AI$88,1,FALSE)),"NO club name match","Club Name Match")</f>
        <v>Club Name Match</v>
      </c>
    </row>
    <row r="76" spans="2:8" x14ac:dyDescent="0.2">
      <c r="B76" s="66" t="s">
        <v>331</v>
      </c>
      <c r="C76" s="67" t="str">
        <f t="shared" si="3"/>
        <v>Male</v>
      </c>
      <c r="D76" s="67">
        <f t="shared" si="4"/>
        <v>0</v>
      </c>
      <c r="E76" s="67">
        <v>0.14383101851851851</v>
      </c>
      <c r="F76" s="215">
        <f t="shared" si="5"/>
        <v>5938</v>
      </c>
      <c r="G76" t="str">
        <f>IF((ISERROR((VLOOKUP(B76,Calculation!C$3:C$2610,1,FALSE)))),"not entered","")</f>
        <v/>
      </c>
      <c r="H76" t="str">
        <f>IF(ISNA(VLOOKUP(D76,Calculation!$AI$12:$AI$88,1,FALSE)),"NO club name match","Club Name Match")</f>
        <v>NO club name match</v>
      </c>
    </row>
    <row r="77" spans="2:8" x14ac:dyDescent="0.2">
      <c r="B77" s="66" t="s">
        <v>332</v>
      </c>
      <c r="C77" s="67" t="str">
        <f t="shared" si="3"/>
        <v>Male</v>
      </c>
      <c r="D77" s="67">
        <f t="shared" si="4"/>
        <v>0</v>
      </c>
      <c r="E77" s="67">
        <v>0.14396990740740742</v>
      </c>
      <c r="F77" s="215">
        <f t="shared" si="5"/>
        <v>5932</v>
      </c>
      <c r="G77" t="str">
        <f>IF((ISERROR((VLOOKUP(B77,Calculation!C$3:C$2610,1,FALSE)))),"not entered","")</f>
        <v/>
      </c>
      <c r="H77" t="str">
        <f>IF(ISNA(VLOOKUP(D77,Calculation!$AI$12:$AI$88,1,FALSE)),"NO club name match","Club Name Match")</f>
        <v>NO club name match</v>
      </c>
    </row>
    <row r="78" spans="2:8" x14ac:dyDescent="0.2">
      <c r="B78" s="66" t="s">
        <v>333</v>
      </c>
      <c r="C78" s="67" t="str">
        <f t="shared" si="3"/>
        <v>Female</v>
      </c>
      <c r="D78" s="67">
        <f t="shared" si="4"/>
        <v>0</v>
      </c>
      <c r="E78" s="67">
        <v>0.14451388888888889</v>
      </c>
      <c r="F78" s="215">
        <f t="shared" si="5"/>
        <v>7596</v>
      </c>
      <c r="G78" t="str">
        <f>IF((ISERROR((VLOOKUP(B78,Calculation!C$3:C$2610,1,FALSE)))),"not entered","")</f>
        <v/>
      </c>
      <c r="H78" t="str">
        <f>IF(ISNA(VLOOKUP(D78,Calculation!$AI$12:$AI$88,1,FALSE)),"NO club name match","Club Name Match")</f>
        <v>NO club name match</v>
      </c>
    </row>
    <row r="79" spans="2:8" x14ac:dyDescent="0.2">
      <c r="B79" s="66" t="s">
        <v>334</v>
      </c>
      <c r="C79" s="67" t="str">
        <f t="shared" si="3"/>
        <v>Male</v>
      </c>
      <c r="D79" s="67">
        <f t="shared" si="4"/>
        <v>0</v>
      </c>
      <c r="E79" s="67">
        <v>0.15540509259259258</v>
      </c>
      <c r="F79" s="215">
        <f t="shared" si="5"/>
        <v>5496</v>
      </c>
      <c r="G79" t="str">
        <f>IF((ISERROR((VLOOKUP(B79,Calculation!C$3:C$2610,1,FALSE)))),"not entered","")</f>
        <v/>
      </c>
      <c r="H79" t="str">
        <f>IF(ISNA(VLOOKUP(D79,Calculation!$AI$12:$AI$88,1,FALSE)),"NO club name match","Club Name Match")</f>
        <v>NO club name match</v>
      </c>
    </row>
    <row r="80" spans="2:8" x14ac:dyDescent="0.2">
      <c r="B80" s="66" t="s">
        <v>335</v>
      </c>
      <c r="C80" s="67" t="str">
        <f t="shared" si="3"/>
        <v>Male</v>
      </c>
      <c r="D80" s="67">
        <f t="shared" si="4"/>
        <v>0</v>
      </c>
      <c r="E80" s="67">
        <v>0.15694444444444444</v>
      </c>
      <c r="F80" s="215">
        <f t="shared" si="5"/>
        <v>5442</v>
      </c>
      <c r="G80" t="str">
        <f>IF((ISERROR((VLOOKUP(B80,Calculation!C$3:C$2610,1,FALSE)))),"not entered","")</f>
        <v/>
      </c>
      <c r="H80" t="str">
        <f>IF(ISNA(VLOOKUP(D80,Calculation!$AI$12:$AI$88,1,FALSE)),"NO club name match","Club Name Match")</f>
        <v>NO club name match</v>
      </c>
    </row>
    <row r="81" spans="2:8" x14ac:dyDescent="0.2">
      <c r="B81" s="66" t="s">
        <v>336</v>
      </c>
      <c r="C81" s="67" t="str">
        <f t="shared" si="3"/>
        <v>Male</v>
      </c>
      <c r="D81" s="67" t="str">
        <f t="shared" si="4"/>
        <v>Blackwater Tri Club</v>
      </c>
      <c r="E81" s="67">
        <v>0.15722222222222224</v>
      </c>
      <c r="F81" s="215">
        <f t="shared" si="5"/>
        <v>5432</v>
      </c>
      <c r="G81" t="str">
        <f>IF((ISERROR((VLOOKUP(B81,Calculation!C$3:C$2610,1,FALSE)))),"not entered","")</f>
        <v/>
      </c>
      <c r="H81" t="str">
        <f>IF(ISNA(VLOOKUP(D81,Calculation!$AI$12:$AI$88,1,FALSE)),"NO club name match","Club Name Match")</f>
        <v>Club Name Match</v>
      </c>
    </row>
    <row r="82" spans="2:8" x14ac:dyDescent="0.2">
      <c r="B82" s="66" t="s">
        <v>337</v>
      </c>
      <c r="C82" s="67" t="str">
        <f t="shared" si="3"/>
        <v>Male</v>
      </c>
      <c r="D82" s="67">
        <f t="shared" si="4"/>
        <v>0</v>
      </c>
      <c r="E82" s="67">
        <v>0.16590277777777776</v>
      </c>
      <c r="F82" s="215">
        <f t="shared" si="5"/>
        <v>5148</v>
      </c>
      <c r="G82" t="str">
        <f>IF((ISERROR((VLOOKUP(B82,Calculation!C$3:C$2610,1,FALSE)))),"not entered","")</f>
        <v/>
      </c>
      <c r="H82" t="str">
        <f>IF(ISNA(VLOOKUP(D82,Calculation!$AI$12:$AI$88,1,FALSE)),"NO club name match","Club Name Match")</f>
        <v>NO club name match</v>
      </c>
    </row>
    <row r="83" spans="2:8" x14ac:dyDescent="0.2">
      <c r="B83" s="66" t="s">
        <v>338</v>
      </c>
      <c r="C83" s="67" t="str">
        <f t="shared" si="3"/>
        <v>Female</v>
      </c>
      <c r="D83" s="67" t="str">
        <f t="shared" si="4"/>
        <v>Chalkwell Redcaps</v>
      </c>
      <c r="E83" s="67">
        <v>0.18289351851851851</v>
      </c>
      <c r="F83" s="215">
        <f t="shared" si="5"/>
        <v>6002</v>
      </c>
      <c r="G83" t="str">
        <f>IF((ISERROR((VLOOKUP(B83,Calculation!C$3:C$2610,1,FALSE)))),"not entered","")</f>
        <v/>
      </c>
      <c r="H83" t="str">
        <f>IF(ISNA(VLOOKUP(D83,Calculation!$AI$12:$AI$88,1,FALSE)),"NO club name match","Club Name Match")</f>
        <v>Club Name Match</v>
      </c>
    </row>
    <row r="84" spans="2:8" x14ac:dyDescent="0.2">
      <c r="B84" s="66" t="s">
        <v>339</v>
      </c>
      <c r="C84" s="67" t="str">
        <f t="shared" si="3"/>
        <v>Male</v>
      </c>
      <c r="D84" s="67">
        <f t="shared" si="4"/>
        <v>0</v>
      </c>
      <c r="E84" s="67">
        <v>0.2714583333333333</v>
      </c>
      <c r="F84" s="215">
        <f t="shared" si="5"/>
        <v>3146</v>
      </c>
      <c r="G84" t="str">
        <f>IF((ISERROR((VLOOKUP(B84,Calculation!C$3:C$2610,1,FALSE)))),"not entered","")</f>
        <v/>
      </c>
      <c r="H84" t="str">
        <f>IF(ISNA(VLOOKUP(D84,Calculation!$AI$12:$AI$88,1,FALSE)),"NO club name match","Club Name Match")</f>
        <v>NO club name match</v>
      </c>
    </row>
    <row r="85" spans="2:8" x14ac:dyDescent="0.2">
      <c r="B85" s="66" t="s">
        <v>5</v>
      </c>
      <c r="C85" s="67" t="str">
        <f t="shared" si="3"/>
        <v xml:space="preserve"> </v>
      </c>
      <c r="D85" s="67" t="str">
        <f t="shared" si="4"/>
        <v xml:space="preserve"> </v>
      </c>
      <c r="E85" s="67">
        <v>1.1574074074074073E-5</v>
      </c>
      <c r="F85" s="215" t="e">
        <f t="shared" si="5"/>
        <v>#N/A</v>
      </c>
      <c r="G85" t="str">
        <f>IF((ISERROR((VLOOKUP(B85,Calculation!C$3:C$2610,1,FALSE)))),"not entered","")</f>
        <v/>
      </c>
      <c r="H85" t="str">
        <f>IF(ISNA(VLOOKUP(D85,Calculation!$AI$12:$AI$88,1,FALSE)),"NO club name match","Club Name Match")</f>
        <v>NO club name match</v>
      </c>
    </row>
    <row r="86" spans="2:8" x14ac:dyDescent="0.2">
      <c r="B86" s="66" t="s">
        <v>5</v>
      </c>
      <c r="C86" s="67" t="str">
        <f t="shared" si="3"/>
        <v xml:space="preserve"> </v>
      </c>
      <c r="D86" s="67" t="str">
        <f t="shared" si="4"/>
        <v xml:space="preserve"> </v>
      </c>
      <c r="E86" s="67">
        <v>1.1574074074074073E-5</v>
      </c>
      <c r="F86" s="215" t="e">
        <f t="shared" si="5"/>
        <v>#N/A</v>
      </c>
      <c r="G86" t="str">
        <f>IF((ISERROR((VLOOKUP(B86,Calculation!C$3:C$2610,1,FALSE)))),"not entered","")</f>
        <v/>
      </c>
      <c r="H86" t="str">
        <f>IF(ISNA(VLOOKUP(D86,Calculation!$AI$12:$AI$88,1,FALSE)),"NO club name match","Club Name Match")</f>
        <v>NO club name match</v>
      </c>
    </row>
    <row r="87" spans="2:8" x14ac:dyDescent="0.2">
      <c r="B87" s="66" t="s">
        <v>5</v>
      </c>
      <c r="C87" s="67" t="str">
        <f t="shared" si="3"/>
        <v xml:space="preserve"> </v>
      </c>
      <c r="D87" s="67" t="str">
        <f t="shared" si="4"/>
        <v xml:space="preserve"> </v>
      </c>
      <c r="E87" s="67">
        <v>1.1574074074074073E-5</v>
      </c>
      <c r="F87" s="215" t="e">
        <f t="shared" si="5"/>
        <v>#N/A</v>
      </c>
      <c r="G87" t="str">
        <f>IF((ISERROR((VLOOKUP(B87,Calculation!C$3:C$2610,1,FALSE)))),"not entered","")</f>
        <v/>
      </c>
      <c r="H87" t="str">
        <f>IF(ISNA(VLOOKUP(D87,Calculation!$AI$12:$AI$88,1,FALSE)),"NO club name match","Club Name Match")</f>
        <v>NO club name match</v>
      </c>
    </row>
    <row r="88" spans="2:8" x14ac:dyDescent="0.2">
      <c r="B88" s="66" t="s">
        <v>5</v>
      </c>
      <c r="C88" s="67" t="str">
        <f t="shared" si="3"/>
        <v xml:space="preserve"> </v>
      </c>
      <c r="D88" s="67" t="str">
        <f t="shared" si="4"/>
        <v xml:space="preserve"> </v>
      </c>
      <c r="E88" s="67">
        <v>1.1574074074074073E-5</v>
      </c>
      <c r="F88" s="215" t="e">
        <f t="shared" si="5"/>
        <v>#N/A</v>
      </c>
      <c r="G88" t="str">
        <f>IF((ISERROR((VLOOKUP(B88,Calculation!C$3:C$2610,1,FALSE)))),"not entered","")</f>
        <v/>
      </c>
      <c r="H88" t="str">
        <f>IF(ISNA(VLOOKUP(D88,Calculation!$AI$12:$AI$88,1,FALSE)),"NO club name match","Club Name Match")</f>
        <v>NO club name match</v>
      </c>
    </row>
    <row r="89" spans="2:8" x14ac:dyDescent="0.2">
      <c r="B89" s="66" t="s">
        <v>5</v>
      </c>
      <c r="C89" s="67" t="str">
        <f t="shared" si="3"/>
        <v xml:space="preserve"> </v>
      </c>
      <c r="D89" s="67" t="str">
        <f t="shared" si="4"/>
        <v xml:space="preserve"> </v>
      </c>
      <c r="E89" s="67">
        <v>1.1574074074074073E-5</v>
      </c>
      <c r="F89" s="215" t="e">
        <f t="shared" si="5"/>
        <v>#N/A</v>
      </c>
      <c r="G89" t="str">
        <f>IF((ISERROR((VLOOKUP(B89,Calculation!C$3:C$2610,1,FALSE)))),"not entered","")</f>
        <v/>
      </c>
      <c r="H89" t="str">
        <f>IF(ISNA(VLOOKUP(D89,Calculation!$AI$12:$AI$88,1,FALSE)),"NO club name match","Club Name Match")</f>
        <v>NO club name match</v>
      </c>
    </row>
    <row r="90" spans="2:8" x14ac:dyDescent="0.2">
      <c r="B90" s="66" t="s">
        <v>5</v>
      </c>
      <c r="C90" s="67" t="str">
        <f t="shared" si="3"/>
        <v xml:space="preserve"> </v>
      </c>
      <c r="D90" s="67" t="str">
        <f t="shared" si="4"/>
        <v xml:space="preserve"> </v>
      </c>
      <c r="E90" s="67">
        <v>1.1574074074074073E-5</v>
      </c>
      <c r="F90" s="215" t="e">
        <f t="shared" si="5"/>
        <v>#N/A</v>
      </c>
      <c r="G90" t="str">
        <f>IF((ISERROR((VLOOKUP(B90,Calculation!C$3:C$2610,1,FALSE)))),"not entered","")</f>
        <v/>
      </c>
      <c r="H90" t="str">
        <f>IF(ISNA(VLOOKUP(D90,Calculation!$AI$12:$AI$88,1,FALSE)),"NO club name match","Club Name Match")</f>
        <v>NO club name match</v>
      </c>
    </row>
    <row r="91" spans="2:8" x14ac:dyDescent="0.2">
      <c r="B91" s="66" t="s">
        <v>5</v>
      </c>
      <c r="C91" s="67" t="str">
        <f t="shared" si="3"/>
        <v xml:space="preserve"> </v>
      </c>
      <c r="D91" s="67" t="str">
        <f t="shared" si="4"/>
        <v xml:space="preserve"> </v>
      </c>
      <c r="E91" s="67">
        <v>1.1574074074074073E-5</v>
      </c>
      <c r="F91" s="215" t="e">
        <f t="shared" si="5"/>
        <v>#N/A</v>
      </c>
      <c r="G91" t="str">
        <f>IF((ISERROR((VLOOKUP(B91,Calculation!C$3:C$2610,1,FALSE)))),"not entered","")</f>
        <v/>
      </c>
      <c r="H91" t="str">
        <f>IF(ISNA(VLOOKUP(D91,Calculation!$AI$12:$AI$88,1,FALSE)),"NO club name match","Club Name Match")</f>
        <v>NO club name match</v>
      </c>
    </row>
    <row r="92" spans="2:8" x14ac:dyDescent="0.2">
      <c r="B92" s="66" t="s">
        <v>5</v>
      </c>
      <c r="C92" s="67" t="str">
        <f t="shared" si="3"/>
        <v xml:space="preserve"> </v>
      </c>
      <c r="D92" s="67" t="str">
        <f t="shared" si="4"/>
        <v xml:space="preserve"> </v>
      </c>
      <c r="E92" s="67">
        <v>1.1574074074074073E-5</v>
      </c>
      <c r="F92" s="215" t="e">
        <f t="shared" si="5"/>
        <v>#N/A</v>
      </c>
      <c r="G92" t="str">
        <f>IF((ISERROR((VLOOKUP(B92,Calculation!C$3:C$2610,1,FALSE)))),"not entered","")</f>
        <v/>
      </c>
      <c r="H92" t="str">
        <f>IF(ISNA(VLOOKUP(D92,Calculation!$AI$12:$AI$88,1,FALSE)),"NO club name match","Club Name Match")</f>
        <v>NO club name match</v>
      </c>
    </row>
    <row r="93" spans="2:8" x14ac:dyDescent="0.2">
      <c r="B93" s="66" t="s">
        <v>5</v>
      </c>
      <c r="C93" s="67" t="str">
        <f t="shared" si="3"/>
        <v xml:space="preserve"> </v>
      </c>
      <c r="D93" s="67" t="str">
        <f t="shared" si="4"/>
        <v xml:space="preserve"> </v>
      </c>
      <c r="E93" s="67">
        <v>1.1574074074074073E-5</v>
      </c>
      <c r="F93" s="215" t="e">
        <f t="shared" si="5"/>
        <v>#N/A</v>
      </c>
      <c r="G93" t="str">
        <f>IF((ISERROR((VLOOKUP(B93,Calculation!C$3:C$2610,1,FALSE)))),"not entered","")</f>
        <v/>
      </c>
      <c r="H93" t="str">
        <f>IF(ISNA(VLOOKUP(D93,Calculation!$AI$12:$AI$88,1,FALSE)),"NO club name match","Club Name Match")</f>
        <v>NO club name match</v>
      </c>
    </row>
    <row r="94" spans="2:8" x14ac:dyDescent="0.2">
      <c r="B94" s="66" t="s">
        <v>5</v>
      </c>
      <c r="C94" s="67" t="str">
        <f t="shared" si="3"/>
        <v xml:space="preserve"> </v>
      </c>
      <c r="D94" s="67" t="str">
        <f t="shared" si="4"/>
        <v xml:space="preserve"> </v>
      </c>
      <c r="E94" s="67">
        <v>1.1574074074074073E-5</v>
      </c>
      <c r="F94" s="215" t="e">
        <f t="shared" si="5"/>
        <v>#N/A</v>
      </c>
      <c r="G94" t="str">
        <f>IF((ISERROR((VLOOKUP(B94,Calculation!C$3:C$2610,1,FALSE)))),"not entered","")</f>
        <v/>
      </c>
      <c r="H94" t="str">
        <f>IF(ISNA(VLOOKUP(D94,Calculation!$AI$12:$AI$88,1,FALSE)),"NO club name match","Club Name Match")</f>
        <v>NO club name match</v>
      </c>
    </row>
    <row r="95" spans="2:8" x14ac:dyDescent="0.2">
      <c r="B95" s="66" t="s">
        <v>5</v>
      </c>
      <c r="C95" s="67" t="str">
        <f t="shared" si="3"/>
        <v xml:space="preserve"> </v>
      </c>
      <c r="D95" s="67" t="str">
        <f t="shared" si="4"/>
        <v xml:space="preserve"> </v>
      </c>
      <c r="E95" s="67">
        <v>1.1574074074074073E-5</v>
      </c>
      <c r="F95" s="215" t="e">
        <f t="shared" si="5"/>
        <v>#N/A</v>
      </c>
      <c r="G95" t="str">
        <f>IF((ISERROR((VLOOKUP(B95,Calculation!C$3:C$2610,1,FALSE)))),"not entered","")</f>
        <v/>
      </c>
      <c r="H95" t="str">
        <f>IF(ISNA(VLOOKUP(D95,Calculation!$AI$12:$AI$88,1,FALSE)),"NO club name match","Club Name Match")</f>
        <v>NO club name match</v>
      </c>
    </row>
    <row r="96" spans="2:8" x14ac:dyDescent="0.2">
      <c r="B96" s="66" t="s">
        <v>5</v>
      </c>
      <c r="C96" s="67" t="str">
        <f t="shared" si="3"/>
        <v xml:space="preserve"> </v>
      </c>
      <c r="D96" s="67" t="str">
        <f t="shared" si="4"/>
        <v xml:space="preserve"> </v>
      </c>
      <c r="E96" s="67">
        <v>1.1574074074074073E-5</v>
      </c>
      <c r="F96" s="215" t="e">
        <f t="shared" si="5"/>
        <v>#N/A</v>
      </c>
      <c r="G96" t="str">
        <f>IF((ISERROR((VLOOKUP(B96,Calculation!C$3:C$2610,1,FALSE)))),"not entered","")</f>
        <v/>
      </c>
      <c r="H96" t="str">
        <f>IF(ISNA(VLOOKUP(D96,Calculation!$AI$12:$AI$88,1,FALSE)),"NO club name match","Club Name Match")</f>
        <v>NO club name match</v>
      </c>
    </row>
    <row r="97" spans="2:8" x14ac:dyDescent="0.2">
      <c r="B97" s="66" t="s">
        <v>5</v>
      </c>
      <c r="C97" s="67" t="str">
        <f t="shared" si="3"/>
        <v xml:space="preserve"> </v>
      </c>
      <c r="D97" s="67" t="str">
        <f t="shared" si="4"/>
        <v xml:space="preserve"> </v>
      </c>
      <c r="E97" s="67">
        <v>1.1574074074074073E-5</v>
      </c>
      <c r="F97" s="215" t="e">
        <f t="shared" si="5"/>
        <v>#N/A</v>
      </c>
      <c r="G97" t="str">
        <f>IF((ISERROR((VLOOKUP(B97,Calculation!C$3:C$2610,1,FALSE)))),"not entered","")</f>
        <v/>
      </c>
      <c r="H97" t="str">
        <f>IF(ISNA(VLOOKUP(D97,Calculation!$AI$12:$AI$88,1,FALSE)),"NO club name match","Club Name Match")</f>
        <v>NO club name match</v>
      </c>
    </row>
    <row r="98" spans="2:8" x14ac:dyDescent="0.2">
      <c r="B98" s="66" t="s">
        <v>5</v>
      </c>
      <c r="C98" s="67" t="str">
        <f t="shared" si="3"/>
        <v xml:space="preserve"> </v>
      </c>
      <c r="D98" s="67" t="str">
        <f t="shared" si="4"/>
        <v xml:space="preserve"> </v>
      </c>
      <c r="E98" s="67">
        <v>1.1574074074074073E-5</v>
      </c>
      <c r="F98" s="215" t="e">
        <f t="shared" si="5"/>
        <v>#N/A</v>
      </c>
      <c r="G98" t="str">
        <f>IF((ISERROR((VLOOKUP(B98,Calculation!C$3:C$2610,1,FALSE)))),"not entered","")</f>
        <v/>
      </c>
      <c r="H98" t="str">
        <f>IF(ISNA(VLOOKUP(D98,Calculation!$AI$12:$AI$88,1,FALSE)),"NO club name match","Club Name Match")</f>
        <v>NO club name match</v>
      </c>
    </row>
    <row r="99" spans="2:8" x14ac:dyDescent="0.2">
      <c r="B99" s="66" t="s">
        <v>5</v>
      </c>
      <c r="C99" s="67" t="str">
        <f t="shared" si="3"/>
        <v xml:space="preserve"> </v>
      </c>
      <c r="D99" s="67" t="str">
        <f t="shared" si="4"/>
        <v xml:space="preserve"> </v>
      </c>
      <c r="E99" s="67">
        <v>1.1574074074074073E-5</v>
      </c>
      <c r="F99" s="215" t="e">
        <f t="shared" si="5"/>
        <v>#N/A</v>
      </c>
      <c r="G99" t="str">
        <f>IF((ISERROR((VLOOKUP(B99,Calculation!C$3:C$2610,1,FALSE)))),"not entered","")</f>
        <v/>
      </c>
      <c r="H99" t="str">
        <f>IF(ISNA(VLOOKUP(D99,Calculation!$AI$12:$AI$88,1,FALSE)),"NO club name match","Club Name Match")</f>
        <v>NO club name match</v>
      </c>
    </row>
    <row r="100" spans="2:8" x14ac:dyDescent="0.2">
      <c r="B100" s="66" t="s">
        <v>5</v>
      </c>
      <c r="C100" s="67" t="str">
        <f t="shared" si="3"/>
        <v xml:space="preserve"> </v>
      </c>
      <c r="D100" s="67" t="str">
        <f t="shared" si="4"/>
        <v xml:space="preserve"> </v>
      </c>
      <c r="E100" s="67">
        <v>1.1574074074074073E-5</v>
      </c>
      <c r="F100" s="215" t="e">
        <f t="shared" si="5"/>
        <v>#N/A</v>
      </c>
      <c r="G100" t="str">
        <f>IF((ISERROR((VLOOKUP(B100,Calculation!C$3:C$2610,1,FALSE)))),"not entered","")</f>
        <v/>
      </c>
      <c r="H100" t="str">
        <f>IF(ISNA(VLOOKUP(D100,Calculation!$AI$12:$AI$88,1,FALSE)),"NO club name match","Club Name Match")</f>
        <v>NO club name match</v>
      </c>
    </row>
    <row r="101" spans="2:8" x14ac:dyDescent="0.2">
      <c r="B101" s="66" t="s">
        <v>5</v>
      </c>
      <c r="C101" s="67" t="str">
        <f t="shared" si="3"/>
        <v xml:space="preserve"> </v>
      </c>
      <c r="D101" s="67" t="str">
        <f t="shared" si="4"/>
        <v xml:space="preserve"> </v>
      </c>
      <c r="E101" s="67">
        <v>1.1574074074074073E-5</v>
      </c>
      <c r="F101" s="215" t="e">
        <f t="shared" si="5"/>
        <v>#N/A</v>
      </c>
      <c r="G101" t="str">
        <f>IF((ISERROR((VLOOKUP(B101,Calculation!C$3:C$2610,1,FALSE)))),"not entered","")</f>
        <v/>
      </c>
      <c r="H101" t="str">
        <f>IF(ISNA(VLOOKUP(D101,Calculation!$AI$12:$AI$88,1,FALSE)),"NO club name match","Club Name Match")</f>
        <v>NO club name match</v>
      </c>
    </row>
    <row r="102" spans="2:8" x14ac:dyDescent="0.2">
      <c r="B102" s="66" t="s">
        <v>5</v>
      </c>
      <c r="C102" s="67" t="str">
        <f t="shared" si="3"/>
        <v xml:space="preserve"> </v>
      </c>
      <c r="D102" s="67" t="str">
        <f t="shared" si="4"/>
        <v xml:space="preserve"> </v>
      </c>
      <c r="E102" s="67">
        <v>1.1574074074074073E-5</v>
      </c>
      <c r="F102" s="215" t="e">
        <f t="shared" si="5"/>
        <v>#N/A</v>
      </c>
      <c r="G102" t="str">
        <f>IF((ISERROR((VLOOKUP(B102,Calculation!C$3:C$2610,1,FALSE)))),"not entered","")</f>
        <v/>
      </c>
      <c r="H102" t="str">
        <f>IF(ISNA(VLOOKUP(D102,Calculation!$AI$12:$AI$88,1,FALSE)),"NO club name match","Club Name Match")</f>
        <v>NO club name match</v>
      </c>
    </row>
    <row r="103" spans="2:8" x14ac:dyDescent="0.2">
      <c r="B103" s="66" t="s">
        <v>5</v>
      </c>
      <c r="C103" s="67" t="str">
        <f t="shared" si="3"/>
        <v xml:space="preserve"> </v>
      </c>
      <c r="D103" s="67" t="str">
        <f t="shared" si="4"/>
        <v xml:space="preserve"> </v>
      </c>
      <c r="E103" s="67">
        <v>1.1574074074074073E-5</v>
      </c>
      <c r="F103" s="215" t="e">
        <f t="shared" si="5"/>
        <v>#N/A</v>
      </c>
      <c r="G103" t="str">
        <f>IF((ISERROR((VLOOKUP(B103,Calculation!C$3:C$2610,1,FALSE)))),"not entered","")</f>
        <v/>
      </c>
      <c r="H103" t="str">
        <f>IF(ISNA(VLOOKUP(D103,Calculation!$AI$12:$AI$88,1,FALSE)),"NO club name match","Club Name Match")</f>
        <v>NO club name match</v>
      </c>
    </row>
    <row r="104" spans="2:8" x14ac:dyDescent="0.2">
      <c r="B104" s="66" t="s">
        <v>5</v>
      </c>
      <c r="C104" s="67" t="str">
        <f t="shared" si="3"/>
        <v xml:space="preserve"> </v>
      </c>
      <c r="D104" s="67" t="str">
        <f t="shared" si="4"/>
        <v xml:space="preserve"> </v>
      </c>
      <c r="E104" s="67">
        <v>1.1574074074074073E-5</v>
      </c>
      <c r="F104" s="215" t="e">
        <f t="shared" si="5"/>
        <v>#N/A</v>
      </c>
      <c r="G104" t="str">
        <f>IF((ISERROR((VLOOKUP(B104,Calculation!C$3:C$2610,1,FALSE)))),"not entered","")</f>
        <v/>
      </c>
      <c r="H104" t="str">
        <f>IF(ISNA(VLOOKUP(D104,Calculation!$AI$12:$AI$88,1,FALSE)),"NO club name match","Club Name Match")</f>
        <v>NO club name match</v>
      </c>
    </row>
    <row r="105" spans="2:8" x14ac:dyDescent="0.2">
      <c r="B105" s="66" t="s">
        <v>5</v>
      </c>
      <c r="C105" s="67" t="str">
        <f t="shared" si="3"/>
        <v xml:space="preserve"> </v>
      </c>
      <c r="D105" s="67" t="str">
        <f t="shared" si="4"/>
        <v xml:space="preserve"> </v>
      </c>
      <c r="E105" s="67">
        <v>1.1574074074074073E-5</v>
      </c>
      <c r="F105" s="215" t="e">
        <f t="shared" si="5"/>
        <v>#N/A</v>
      </c>
      <c r="G105" t="str">
        <f>IF((ISERROR((VLOOKUP(B105,Calculation!C$3:C$2610,1,FALSE)))),"not entered","")</f>
        <v/>
      </c>
      <c r="H105" t="str">
        <f>IF(ISNA(VLOOKUP(D105,Calculation!$AI$12:$AI$88,1,FALSE)),"NO club name match","Club Name Match")</f>
        <v>NO club name match</v>
      </c>
    </row>
    <row r="106" spans="2:8" x14ac:dyDescent="0.2">
      <c r="B106" s="66" t="s">
        <v>5</v>
      </c>
      <c r="C106" s="67" t="str">
        <f t="shared" si="3"/>
        <v xml:space="preserve"> </v>
      </c>
      <c r="D106" s="67" t="str">
        <f t="shared" si="4"/>
        <v xml:space="preserve"> </v>
      </c>
      <c r="E106" s="67">
        <v>1.1574074074074073E-5</v>
      </c>
      <c r="F106" s="215" t="e">
        <f t="shared" si="5"/>
        <v>#N/A</v>
      </c>
      <c r="G106" t="str">
        <f>IF((ISERROR((VLOOKUP(B106,Calculation!C$3:C$2610,1,FALSE)))),"not entered","")</f>
        <v/>
      </c>
      <c r="H106" t="str">
        <f>IF(ISNA(VLOOKUP(D106,Calculation!$AI$12:$AI$88,1,FALSE)),"NO club name match","Club Name Match")</f>
        <v>NO club name match</v>
      </c>
    </row>
    <row r="107" spans="2:8" x14ac:dyDescent="0.2">
      <c r="B107" s="66" t="s">
        <v>5</v>
      </c>
      <c r="C107" s="67" t="str">
        <f t="shared" si="3"/>
        <v xml:space="preserve"> </v>
      </c>
      <c r="D107" s="67" t="str">
        <f t="shared" si="4"/>
        <v xml:space="preserve"> </v>
      </c>
      <c r="E107" s="67">
        <v>1.1574074074074073E-5</v>
      </c>
      <c r="F107" s="215" t="e">
        <f t="shared" si="5"/>
        <v>#N/A</v>
      </c>
      <c r="G107" t="str">
        <f>IF((ISERROR((VLOOKUP(B107,Calculation!C$3:C$2610,1,FALSE)))),"not entered","")</f>
        <v/>
      </c>
      <c r="H107" t="str">
        <f>IF(ISNA(VLOOKUP(D107,Calculation!$AI$12:$AI$88,1,FALSE)),"NO club name match","Club Name Match")</f>
        <v>NO club name match</v>
      </c>
    </row>
    <row r="108" spans="2:8" x14ac:dyDescent="0.2">
      <c r="B108" s="66" t="s">
        <v>5</v>
      </c>
      <c r="C108" s="67" t="str">
        <f t="shared" si="3"/>
        <v xml:space="preserve"> </v>
      </c>
      <c r="D108" s="67" t="str">
        <f t="shared" si="4"/>
        <v xml:space="preserve"> </v>
      </c>
      <c r="E108" s="67">
        <v>1.1574074074074073E-5</v>
      </c>
      <c r="F108" s="215" t="e">
        <f t="shared" si="5"/>
        <v>#N/A</v>
      </c>
      <c r="G108" t="str">
        <f>IF((ISERROR((VLOOKUP(B108,Calculation!C$3:C$2610,1,FALSE)))),"not entered","")</f>
        <v/>
      </c>
      <c r="H108" t="str">
        <f>IF(ISNA(VLOOKUP(D108,Calculation!$AI$12:$AI$88,1,FALSE)),"NO club name match","Club Name Match")</f>
        <v>NO club name match</v>
      </c>
    </row>
    <row r="109" spans="2:8" x14ac:dyDescent="0.2">
      <c r="B109" s="66" t="s">
        <v>5</v>
      </c>
      <c r="C109" s="67" t="str">
        <f t="shared" si="3"/>
        <v xml:space="preserve"> </v>
      </c>
      <c r="D109" s="67" t="str">
        <f t="shared" si="4"/>
        <v xml:space="preserve"> </v>
      </c>
      <c r="E109" s="67">
        <v>1.1574074074074073E-5</v>
      </c>
      <c r="F109" s="215" t="e">
        <f t="shared" si="5"/>
        <v>#N/A</v>
      </c>
      <c r="G109" t="str">
        <f>IF((ISERROR((VLOOKUP(B109,Calculation!C$3:C$2610,1,FALSE)))),"not entered","")</f>
        <v/>
      </c>
      <c r="H109" t="str">
        <f>IF(ISNA(VLOOKUP(D109,Calculation!$AI$12:$AI$88,1,FALSE)),"NO club name match","Club Name Match")</f>
        <v>NO club name match</v>
      </c>
    </row>
    <row r="110" spans="2:8" x14ac:dyDescent="0.2">
      <c r="B110" s="66" t="s">
        <v>5</v>
      </c>
      <c r="C110" s="67" t="str">
        <f t="shared" si="3"/>
        <v xml:space="preserve"> </v>
      </c>
      <c r="D110" s="67" t="str">
        <f t="shared" si="4"/>
        <v xml:space="preserve"> </v>
      </c>
      <c r="E110" s="67">
        <v>1.1574074074074073E-5</v>
      </c>
      <c r="F110" s="215" t="e">
        <f t="shared" si="5"/>
        <v>#N/A</v>
      </c>
      <c r="G110" t="str">
        <f>IF((ISERROR((VLOOKUP(B110,Calculation!C$3:C$2610,1,FALSE)))),"not entered","")</f>
        <v/>
      </c>
      <c r="H110" t="str">
        <f>IF(ISNA(VLOOKUP(D110,Calculation!$AI$12:$AI$88,1,FALSE)),"NO club name match","Club Name Match")</f>
        <v>NO club name match</v>
      </c>
    </row>
    <row r="111" spans="2:8" x14ac:dyDescent="0.2">
      <c r="B111" s="66" t="s">
        <v>5</v>
      </c>
      <c r="C111" s="67" t="str">
        <f t="shared" si="3"/>
        <v xml:space="preserve"> </v>
      </c>
      <c r="D111" s="67" t="str">
        <f t="shared" si="4"/>
        <v xml:space="preserve"> </v>
      </c>
      <c r="E111" s="67">
        <v>1.1574074074074073E-5</v>
      </c>
      <c r="F111" s="215" t="e">
        <f t="shared" si="5"/>
        <v>#N/A</v>
      </c>
      <c r="G111" t="str">
        <f>IF((ISERROR((VLOOKUP(B111,Calculation!C$3:C$2610,1,FALSE)))),"not entered","")</f>
        <v/>
      </c>
      <c r="H111" t="str">
        <f>IF(ISNA(VLOOKUP(D111,Calculation!$AI$12:$AI$88,1,FALSE)),"NO club name match","Club Name Match")</f>
        <v>NO club name match</v>
      </c>
    </row>
    <row r="112" spans="2:8" x14ac:dyDescent="0.2">
      <c r="B112" s="66" t="s">
        <v>5</v>
      </c>
      <c r="C112" s="67" t="str">
        <f t="shared" si="3"/>
        <v xml:space="preserve"> </v>
      </c>
      <c r="D112" s="67" t="str">
        <f t="shared" si="4"/>
        <v xml:space="preserve"> </v>
      </c>
      <c r="E112" s="67">
        <v>1.1574074074074073E-5</v>
      </c>
      <c r="F112" s="215" t="e">
        <f t="shared" si="5"/>
        <v>#N/A</v>
      </c>
      <c r="G112" t="str">
        <f>IF((ISERROR((VLOOKUP(B112,Calculation!C$3:C$2610,1,FALSE)))),"not entered","")</f>
        <v/>
      </c>
      <c r="H112" t="str">
        <f>IF(ISNA(VLOOKUP(D112,Calculation!$AI$12:$AI$88,1,FALSE)),"NO club name match","Club Name Match")</f>
        <v>NO club name match</v>
      </c>
    </row>
    <row r="113" spans="2:8" x14ac:dyDescent="0.2">
      <c r="B113" s="66" t="s">
        <v>5</v>
      </c>
      <c r="C113" s="67" t="str">
        <f t="shared" si="3"/>
        <v xml:space="preserve"> </v>
      </c>
      <c r="D113" s="67" t="str">
        <f t="shared" si="4"/>
        <v xml:space="preserve"> </v>
      </c>
      <c r="E113" s="67">
        <v>1.1574074074074073E-5</v>
      </c>
      <c r="F113" s="215" t="e">
        <f t="shared" si="5"/>
        <v>#N/A</v>
      </c>
      <c r="G113" t="str">
        <f>IF((ISERROR((VLOOKUP(B113,Calculation!C$3:C$2610,1,FALSE)))),"not entered","")</f>
        <v/>
      </c>
      <c r="H113" t="str">
        <f>IF(ISNA(VLOOKUP(D113,Calculation!$AI$12:$AI$88,1,FALSE)),"NO club name match","Club Name Match")</f>
        <v>NO club name match</v>
      </c>
    </row>
    <row r="114" spans="2:8" x14ac:dyDescent="0.2">
      <c r="B114" s="66" t="s">
        <v>5</v>
      </c>
      <c r="C114" s="67" t="str">
        <f t="shared" si="3"/>
        <v xml:space="preserve"> </v>
      </c>
      <c r="D114" s="67" t="str">
        <f t="shared" si="4"/>
        <v xml:space="preserve"> </v>
      </c>
      <c r="E114" s="67">
        <v>1.1574074074074073E-5</v>
      </c>
      <c r="F114" s="215" t="e">
        <f t="shared" si="5"/>
        <v>#N/A</v>
      </c>
      <c r="G114" t="str">
        <f>IF((ISERROR((VLOOKUP(B114,Calculation!C$3:C$2610,1,FALSE)))),"not entered","")</f>
        <v/>
      </c>
      <c r="H114" t="str">
        <f>IF(ISNA(VLOOKUP(D114,Calculation!$AI$12:$AI$88,1,FALSE)),"NO club name match","Club Name Match")</f>
        <v>NO club name match</v>
      </c>
    </row>
    <row r="115" spans="2:8" x14ac:dyDescent="0.2">
      <c r="B115" s="66" t="s">
        <v>5</v>
      </c>
      <c r="C115" s="67" t="str">
        <f t="shared" si="3"/>
        <v xml:space="preserve"> </v>
      </c>
      <c r="D115" s="67" t="str">
        <f t="shared" si="4"/>
        <v xml:space="preserve"> </v>
      </c>
      <c r="E115" s="67">
        <v>1.1574074074074073E-5</v>
      </c>
      <c r="F115" s="215" t="e">
        <f t="shared" si="5"/>
        <v>#N/A</v>
      </c>
      <c r="G115" t="str">
        <f>IF((ISERROR((VLOOKUP(B115,Calculation!C$3:C$2610,1,FALSE)))),"not entered","")</f>
        <v/>
      </c>
      <c r="H115" t="str">
        <f>IF(ISNA(VLOOKUP(D115,Calculation!$AI$12:$AI$88,1,FALSE)),"NO club name match","Club Name Match")</f>
        <v>NO club name match</v>
      </c>
    </row>
    <row r="116" spans="2:8" x14ac:dyDescent="0.2">
      <c r="B116" s="66" t="s">
        <v>5</v>
      </c>
      <c r="C116" s="67" t="str">
        <f t="shared" si="3"/>
        <v xml:space="preserve"> </v>
      </c>
      <c r="D116" s="67" t="str">
        <f t="shared" si="4"/>
        <v xml:space="preserve"> </v>
      </c>
      <c r="E116" s="67">
        <v>1.1574074074074073E-5</v>
      </c>
      <c r="F116" s="215" t="e">
        <f t="shared" si="5"/>
        <v>#N/A</v>
      </c>
      <c r="G116" t="str">
        <f>IF((ISERROR((VLOOKUP(B116,Calculation!C$3:C$2610,1,FALSE)))),"not entered","")</f>
        <v/>
      </c>
      <c r="H116" t="str">
        <f>IF(ISNA(VLOOKUP(D116,Calculation!$AI$12:$AI$88,1,FALSE)),"NO club name match","Club Name Match")</f>
        <v>NO club name match</v>
      </c>
    </row>
    <row r="117" spans="2:8" x14ac:dyDescent="0.2">
      <c r="B117" s="66" t="s">
        <v>5</v>
      </c>
      <c r="C117" s="67" t="str">
        <f t="shared" si="3"/>
        <v xml:space="preserve"> </v>
      </c>
      <c r="D117" s="67" t="str">
        <f t="shared" si="4"/>
        <v xml:space="preserve"> </v>
      </c>
      <c r="E117" s="67">
        <v>1.1574074074074073E-5</v>
      </c>
      <c r="F117" s="215" t="e">
        <f t="shared" si="5"/>
        <v>#N/A</v>
      </c>
      <c r="G117" t="str">
        <f>IF((ISERROR((VLOOKUP(B117,Calculation!C$3:C$2610,1,FALSE)))),"not entered","")</f>
        <v/>
      </c>
      <c r="H117" t="str">
        <f>IF(ISNA(VLOOKUP(D117,Calculation!$AI$12:$AI$88,1,FALSE)),"NO club name match","Club Name Match")</f>
        <v>NO club name match</v>
      </c>
    </row>
    <row r="118" spans="2:8" x14ac:dyDescent="0.2">
      <c r="B118" s="66" t="s">
        <v>5</v>
      </c>
      <c r="C118" s="67" t="str">
        <f t="shared" si="3"/>
        <v xml:space="preserve"> </v>
      </c>
      <c r="D118" s="67" t="str">
        <f t="shared" si="4"/>
        <v xml:space="preserve"> </v>
      </c>
      <c r="E118" s="67">
        <v>1.1574074074074073E-5</v>
      </c>
      <c r="F118" s="215" t="e">
        <f t="shared" si="5"/>
        <v>#N/A</v>
      </c>
      <c r="G118" t="str">
        <f>IF((ISERROR((VLOOKUP(B118,Calculation!C$3:C$2610,1,FALSE)))),"not entered","")</f>
        <v/>
      </c>
      <c r="H118" t="str">
        <f>IF(ISNA(VLOOKUP(D118,Calculation!$AI$12:$AI$88,1,FALSE)),"NO club name match","Club Name Match")</f>
        <v>NO club name match</v>
      </c>
    </row>
    <row r="119" spans="2:8" x14ac:dyDescent="0.2">
      <c r="B119" s="66" t="s">
        <v>5</v>
      </c>
      <c r="C119" s="67" t="str">
        <f t="shared" si="3"/>
        <v xml:space="preserve"> </v>
      </c>
      <c r="D119" s="67" t="str">
        <f t="shared" si="4"/>
        <v xml:space="preserve"> </v>
      </c>
      <c r="E119" s="67">
        <v>1.1574074074074073E-5</v>
      </c>
      <c r="F119" s="215" t="e">
        <f t="shared" si="5"/>
        <v>#N/A</v>
      </c>
      <c r="G119" t="str">
        <f>IF((ISERROR((VLOOKUP(B119,Calculation!C$3:C$2610,1,FALSE)))),"not entered","")</f>
        <v/>
      </c>
      <c r="H119" t="str">
        <f>IF(ISNA(VLOOKUP(D119,Calculation!$AI$12:$AI$88,1,FALSE)),"NO club name match","Club Name Match")</f>
        <v>NO club name match</v>
      </c>
    </row>
    <row r="120" spans="2:8" x14ac:dyDescent="0.2">
      <c r="B120" s="66" t="s">
        <v>5</v>
      </c>
      <c r="C120" s="67" t="str">
        <f t="shared" si="3"/>
        <v xml:space="preserve"> </v>
      </c>
      <c r="D120" s="67" t="str">
        <f t="shared" si="4"/>
        <v xml:space="preserve"> </v>
      </c>
      <c r="E120" s="67">
        <v>1.1574074074074073E-5</v>
      </c>
      <c r="F120" s="215" t="e">
        <f t="shared" si="5"/>
        <v>#N/A</v>
      </c>
      <c r="G120" t="str">
        <f>IF((ISERROR((VLOOKUP(B120,Calculation!C$3:C$2610,1,FALSE)))),"not entered","")</f>
        <v/>
      </c>
      <c r="H120" t="str">
        <f>IF(ISNA(VLOOKUP(D120,Calculation!$AI$12:$AI$88,1,FALSE)),"NO club name match","Club Name Match")</f>
        <v>NO club name match</v>
      </c>
    </row>
    <row r="121" spans="2:8" x14ac:dyDescent="0.2">
      <c r="B121" s="66" t="s">
        <v>5</v>
      </c>
      <c r="C121" s="67" t="str">
        <f t="shared" si="3"/>
        <v xml:space="preserve"> </v>
      </c>
      <c r="D121" s="67" t="str">
        <f t="shared" si="4"/>
        <v xml:space="preserve"> </v>
      </c>
      <c r="E121" s="67">
        <v>1.1574074074074073E-5</v>
      </c>
      <c r="F121" s="215" t="e">
        <f t="shared" si="5"/>
        <v>#N/A</v>
      </c>
      <c r="G121" t="str">
        <f>IF((ISERROR((VLOOKUP(B121,Calculation!C$3:C$2610,1,FALSE)))),"not entered","")</f>
        <v/>
      </c>
      <c r="H121" t="str">
        <f>IF(ISNA(VLOOKUP(D121,Calculation!$AI$12:$AI$88,1,FALSE)),"NO club name match","Club Name Match")</f>
        <v>NO club name match</v>
      </c>
    </row>
    <row r="122" spans="2:8" x14ac:dyDescent="0.2">
      <c r="B122" s="66" t="s">
        <v>5</v>
      </c>
      <c r="C122" s="67" t="str">
        <f t="shared" si="3"/>
        <v xml:space="preserve"> </v>
      </c>
      <c r="D122" s="67" t="str">
        <f t="shared" si="4"/>
        <v xml:space="preserve"> </v>
      </c>
      <c r="E122" s="67">
        <v>1.1574074074074073E-5</v>
      </c>
      <c r="F122" s="215" t="e">
        <f t="shared" si="5"/>
        <v>#N/A</v>
      </c>
      <c r="G122" t="str">
        <f>IF((ISERROR((VLOOKUP(B122,Calculation!C$3:C$2610,1,FALSE)))),"not entered","")</f>
        <v/>
      </c>
      <c r="H122" t="str">
        <f>IF(ISNA(VLOOKUP(D122,Calculation!$AI$12:$AI$88,1,FALSE)),"NO club name match","Club Name Match")</f>
        <v>NO club name match</v>
      </c>
    </row>
    <row r="123" spans="2:8" x14ac:dyDescent="0.2">
      <c r="B123" s="66" t="s">
        <v>5</v>
      </c>
      <c r="C123" s="67" t="str">
        <f t="shared" si="3"/>
        <v xml:space="preserve"> </v>
      </c>
      <c r="D123" s="67" t="str">
        <f t="shared" si="4"/>
        <v xml:space="preserve"> </v>
      </c>
      <c r="E123" s="67">
        <v>1.1574074074074073E-5</v>
      </c>
      <c r="F123" s="215" t="e">
        <f t="shared" si="5"/>
        <v>#N/A</v>
      </c>
      <c r="G123" t="str">
        <f>IF((ISERROR((VLOOKUP(B123,Calculation!C$3:C$2610,1,FALSE)))),"not entered","")</f>
        <v/>
      </c>
      <c r="H123" t="str">
        <f>IF(ISNA(VLOOKUP(D123,Calculation!$AI$12:$AI$88,1,FALSE)),"NO club name match","Club Name Match")</f>
        <v>NO club name match</v>
      </c>
    </row>
    <row r="124" spans="2:8" x14ac:dyDescent="0.2">
      <c r="B124" s="66" t="s">
        <v>5</v>
      </c>
      <c r="C124" s="67" t="str">
        <f t="shared" si="3"/>
        <v xml:space="preserve"> </v>
      </c>
      <c r="D124" s="67" t="str">
        <f t="shared" si="4"/>
        <v xml:space="preserve"> </v>
      </c>
      <c r="E124" s="67">
        <v>1.1574074074074073E-5</v>
      </c>
      <c r="F124" s="215" t="e">
        <f t="shared" si="5"/>
        <v>#N/A</v>
      </c>
      <c r="G124" t="str">
        <f>IF((ISERROR((VLOOKUP(B124,Calculation!C$3:C$2610,1,FALSE)))),"not entered","")</f>
        <v/>
      </c>
      <c r="H124" t="str">
        <f>IF(ISNA(VLOOKUP(D124,Calculation!$AI$12:$AI$88,1,FALSE)),"NO club name match","Club Name Match")</f>
        <v>NO club name match</v>
      </c>
    </row>
    <row r="125" spans="2:8" x14ac:dyDescent="0.2">
      <c r="B125" s="66" t="s">
        <v>5</v>
      </c>
      <c r="C125" s="67" t="str">
        <f t="shared" si="3"/>
        <v xml:space="preserve"> </v>
      </c>
      <c r="D125" s="67" t="str">
        <f t="shared" si="4"/>
        <v xml:space="preserve"> </v>
      </c>
      <c r="E125" s="67">
        <v>1.1574074074074073E-5</v>
      </c>
      <c r="F125" s="215" t="e">
        <f t="shared" si="5"/>
        <v>#N/A</v>
      </c>
      <c r="G125" t="str">
        <f>IF((ISERROR((VLOOKUP(B125,Calculation!C$3:C$2610,1,FALSE)))),"not entered","")</f>
        <v/>
      </c>
      <c r="H125" t="str">
        <f>IF(ISNA(VLOOKUP(D125,Calculation!$AI$12:$AI$88,1,FALSE)),"NO club name match","Club Name Match")</f>
        <v>NO club name match</v>
      </c>
    </row>
    <row r="126" spans="2:8" x14ac:dyDescent="0.2">
      <c r="B126" s="66" t="s">
        <v>5</v>
      </c>
      <c r="C126" s="67" t="str">
        <f t="shared" si="3"/>
        <v xml:space="preserve"> </v>
      </c>
      <c r="D126" s="67" t="str">
        <f t="shared" si="4"/>
        <v xml:space="preserve"> </v>
      </c>
      <c r="E126" s="67">
        <v>1.1574074074074073E-5</v>
      </c>
      <c r="F126" s="215" t="e">
        <f t="shared" si="5"/>
        <v>#N/A</v>
      </c>
      <c r="G126" t="str">
        <f>IF((ISERROR((VLOOKUP(B126,Calculation!C$3:C$2610,1,FALSE)))),"not entered","")</f>
        <v/>
      </c>
      <c r="H126" t="str">
        <f>IF(ISNA(VLOOKUP(D126,Calculation!$AI$12:$AI$88,1,FALSE)),"NO club name match","Club Name Match")</f>
        <v>NO club name match</v>
      </c>
    </row>
    <row r="127" spans="2:8" x14ac:dyDescent="0.2">
      <c r="B127" s="66" t="s">
        <v>5</v>
      </c>
      <c r="C127" s="67" t="str">
        <f t="shared" si="3"/>
        <v xml:space="preserve"> </v>
      </c>
      <c r="D127" s="67" t="str">
        <f t="shared" si="4"/>
        <v xml:space="preserve"> </v>
      </c>
      <c r="E127" s="67">
        <v>1.1574074074074073E-5</v>
      </c>
      <c r="F127" s="215" t="e">
        <f t="shared" si="5"/>
        <v>#N/A</v>
      </c>
      <c r="G127" t="str">
        <f>IF((ISERROR((VLOOKUP(B127,Calculation!C$3:C$2610,1,FALSE)))),"not entered","")</f>
        <v/>
      </c>
      <c r="H127" t="str">
        <f>IF(ISNA(VLOOKUP(D127,Calculation!$AI$12:$AI$88,1,FALSE)),"NO club name match","Club Name Match")</f>
        <v>NO club name match</v>
      </c>
    </row>
    <row r="128" spans="2:8" x14ac:dyDescent="0.2">
      <c r="B128" s="66" t="s">
        <v>5</v>
      </c>
      <c r="C128" s="67" t="str">
        <f t="shared" si="3"/>
        <v xml:space="preserve"> </v>
      </c>
      <c r="D128" s="67" t="str">
        <f t="shared" si="4"/>
        <v xml:space="preserve"> </v>
      </c>
      <c r="E128" s="67">
        <v>1.1574074074074073E-5</v>
      </c>
      <c r="F128" s="215" t="e">
        <f t="shared" si="5"/>
        <v>#N/A</v>
      </c>
      <c r="G128" t="str">
        <f>IF((ISERROR((VLOOKUP(B128,Calculation!C$3:C$2610,1,FALSE)))),"not entered","")</f>
        <v/>
      </c>
      <c r="H128" t="str">
        <f>IF(ISNA(VLOOKUP(D128,Calculation!$AI$12:$AI$88,1,FALSE)),"NO club name match","Club Name Match")</f>
        <v>NO club name match</v>
      </c>
    </row>
    <row r="129" spans="2:8" x14ac:dyDescent="0.2">
      <c r="B129" s="66" t="s">
        <v>5</v>
      </c>
      <c r="C129" s="67" t="str">
        <f t="shared" si="3"/>
        <v xml:space="preserve"> </v>
      </c>
      <c r="D129" s="67" t="str">
        <f t="shared" si="4"/>
        <v xml:space="preserve"> </v>
      </c>
      <c r="E129" s="67">
        <v>1.1574074074074073E-5</v>
      </c>
      <c r="F129" s="215" t="e">
        <f t="shared" si="5"/>
        <v>#N/A</v>
      </c>
      <c r="G129" t="str">
        <f>IF((ISERROR((VLOOKUP(B129,Calculation!C$3:C$2610,1,FALSE)))),"not entered","")</f>
        <v/>
      </c>
      <c r="H129" t="str">
        <f>IF(ISNA(VLOOKUP(D129,Calculation!$AI$12:$AI$88,1,FALSE)),"NO club name match","Club Name Match")</f>
        <v>NO club name match</v>
      </c>
    </row>
    <row r="130" spans="2:8" x14ac:dyDescent="0.2">
      <c r="B130" s="66" t="s">
        <v>5</v>
      </c>
      <c r="C130" s="67" t="str">
        <f t="shared" si="3"/>
        <v xml:space="preserve"> </v>
      </c>
      <c r="D130" s="67" t="str">
        <f t="shared" si="4"/>
        <v xml:space="preserve"> </v>
      </c>
      <c r="E130" s="67">
        <v>1.1574074074074073E-5</v>
      </c>
      <c r="F130" s="215" t="e">
        <f t="shared" si="5"/>
        <v>#N/A</v>
      </c>
      <c r="G130" t="str">
        <f>IF((ISERROR((VLOOKUP(B130,Calculation!C$3:C$2610,1,FALSE)))),"not entered","")</f>
        <v/>
      </c>
      <c r="H130" t="str">
        <f>IF(ISNA(VLOOKUP(D130,Calculation!$AI$12:$AI$88,1,FALSE)),"NO club name match","Club Name Match")</f>
        <v>NO club name match</v>
      </c>
    </row>
    <row r="131" spans="2:8" x14ac:dyDescent="0.2">
      <c r="B131" s="66" t="s">
        <v>5</v>
      </c>
      <c r="C131" s="67" t="str">
        <f t="shared" si="3"/>
        <v xml:space="preserve"> </v>
      </c>
      <c r="D131" s="67" t="str">
        <f t="shared" si="4"/>
        <v xml:space="preserve"> </v>
      </c>
      <c r="E131" s="67">
        <v>1.1574074074074073E-5</v>
      </c>
      <c r="F131" s="215" t="e">
        <f t="shared" si="5"/>
        <v>#N/A</v>
      </c>
      <c r="G131" t="str">
        <f>IF((ISERROR((VLOOKUP(B131,Calculation!C$3:C$2610,1,FALSE)))),"not entered","")</f>
        <v/>
      </c>
      <c r="H131" t="str">
        <f>IF(ISNA(VLOOKUP(D131,Calculation!$AI$12:$AI$88,1,FALSE)),"NO club name match","Club Name Match")</f>
        <v>NO club name match</v>
      </c>
    </row>
    <row r="132" spans="2:8" x14ac:dyDescent="0.2">
      <c r="B132" s="66" t="s">
        <v>5</v>
      </c>
      <c r="C132" s="67" t="str">
        <f t="shared" si="3"/>
        <v xml:space="preserve"> </v>
      </c>
      <c r="D132" s="67" t="str">
        <f t="shared" si="4"/>
        <v xml:space="preserve"> </v>
      </c>
      <c r="E132" s="67">
        <v>1.1574074074074073E-5</v>
      </c>
      <c r="F132" s="215" t="e">
        <f t="shared" si="5"/>
        <v>#N/A</v>
      </c>
      <c r="G132" t="str">
        <f>IF((ISERROR((VLOOKUP(B132,Calculation!C$3:C$2610,1,FALSE)))),"not entered","")</f>
        <v/>
      </c>
      <c r="H132" t="str">
        <f>IF(ISNA(VLOOKUP(D132,Calculation!$AI$12:$AI$88,1,FALSE)),"NO club name match","Club Name Match")</f>
        <v>NO club name match</v>
      </c>
    </row>
    <row r="133" spans="2:8" x14ac:dyDescent="0.2">
      <c r="B133" s="66" t="s">
        <v>5</v>
      </c>
      <c r="C133" s="67" t="str">
        <f t="shared" ref="C133:C196" si="6">VLOOKUP(B133,name,3,FALSE)</f>
        <v xml:space="preserve"> </v>
      </c>
      <c r="D133" s="67" t="str">
        <f t="shared" ref="D133:D196" si="7">VLOOKUP(B133,name,2,FALSE)</f>
        <v xml:space="preserve"> </v>
      </c>
      <c r="E133" s="67">
        <v>1.1574074074074073E-5</v>
      </c>
      <c r="F133" s="215" t="e">
        <f t="shared" si="5"/>
        <v>#N/A</v>
      </c>
      <c r="G133" t="str">
        <f>IF((ISERROR((VLOOKUP(B133,Calculation!C$3:C$2610,1,FALSE)))),"not entered","")</f>
        <v/>
      </c>
      <c r="H133" t="str">
        <f>IF(ISNA(VLOOKUP(D133,Calculation!$AI$12:$AI$88,1,FALSE)),"NO club name match","Club Name Match")</f>
        <v>NO club name match</v>
      </c>
    </row>
    <row r="134" spans="2:8" x14ac:dyDescent="0.2">
      <c r="B134" s="66" t="s">
        <v>5</v>
      </c>
      <c r="C134" s="67" t="str">
        <f t="shared" si="6"/>
        <v xml:space="preserve"> </v>
      </c>
      <c r="D134" s="67" t="str">
        <f t="shared" si="7"/>
        <v xml:space="preserve"> </v>
      </c>
      <c r="E134" s="67">
        <v>1.1574074074074073E-5</v>
      </c>
      <c r="F134" s="215" t="e">
        <f t="shared" ref="F134:F197" si="8">TRUNC((VLOOKUP(C134,C$4:E$5,3,FALSE))/(E134/10000))</f>
        <v>#N/A</v>
      </c>
      <c r="G134" t="str">
        <f>IF((ISERROR((VLOOKUP(B134,Calculation!C$3:C$2610,1,FALSE)))),"not entered","")</f>
        <v/>
      </c>
      <c r="H134" t="str">
        <f>IF(ISNA(VLOOKUP(D134,Calculation!$AI$12:$AI$88,1,FALSE)),"NO club name match","Club Name Match")</f>
        <v>NO club name match</v>
      </c>
    </row>
    <row r="135" spans="2:8" x14ac:dyDescent="0.2">
      <c r="B135" s="66" t="s">
        <v>5</v>
      </c>
      <c r="C135" s="67" t="str">
        <f t="shared" si="6"/>
        <v xml:space="preserve"> </v>
      </c>
      <c r="D135" s="67" t="str">
        <f t="shared" si="7"/>
        <v xml:space="preserve"> </v>
      </c>
      <c r="E135" s="67">
        <v>1.1574074074074073E-5</v>
      </c>
      <c r="F135" s="215" t="e">
        <f t="shared" si="8"/>
        <v>#N/A</v>
      </c>
      <c r="G135" t="str">
        <f>IF((ISERROR((VLOOKUP(B135,Calculation!C$3:C$2610,1,FALSE)))),"not entered","")</f>
        <v/>
      </c>
      <c r="H135" t="str">
        <f>IF(ISNA(VLOOKUP(D135,Calculation!$AI$12:$AI$88,1,FALSE)),"NO club name match","Club Name Match")</f>
        <v>NO club name match</v>
      </c>
    </row>
    <row r="136" spans="2:8" x14ac:dyDescent="0.2">
      <c r="B136" s="66" t="s">
        <v>5</v>
      </c>
      <c r="C136" s="67" t="str">
        <f t="shared" si="6"/>
        <v xml:space="preserve"> </v>
      </c>
      <c r="D136" s="67" t="str">
        <f t="shared" si="7"/>
        <v xml:space="preserve"> </v>
      </c>
      <c r="E136" s="67">
        <v>1.1574074074074073E-5</v>
      </c>
      <c r="F136" s="215" t="e">
        <f t="shared" si="8"/>
        <v>#N/A</v>
      </c>
      <c r="G136" t="str">
        <f>IF((ISERROR((VLOOKUP(B136,Calculation!C$3:C$2610,1,FALSE)))),"not entered","")</f>
        <v/>
      </c>
      <c r="H136" t="str">
        <f>IF(ISNA(VLOOKUP(D136,Calculation!$AI$12:$AI$88,1,FALSE)),"NO club name match","Club Name Match")</f>
        <v>NO club name match</v>
      </c>
    </row>
    <row r="137" spans="2:8" x14ac:dyDescent="0.2">
      <c r="B137" s="66" t="s">
        <v>5</v>
      </c>
      <c r="C137" s="67" t="str">
        <f t="shared" si="6"/>
        <v xml:space="preserve"> </v>
      </c>
      <c r="D137" s="67" t="str">
        <f t="shared" si="7"/>
        <v xml:space="preserve"> </v>
      </c>
      <c r="E137" s="67">
        <v>1.1574074074074073E-5</v>
      </c>
      <c r="F137" s="215" t="e">
        <f t="shared" si="8"/>
        <v>#N/A</v>
      </c>
      <c r="G137" t="str">
        <f>IF((ISERROR((VLOOKUP(B137,Calculation!C$3:C$2610,1,FALSE)))),"not entered","")</f>
        <v/>
      </c>
      <c r="H137" t="str">
        <f>IF(ISNA(VLOOKUP(D137,Calculation!$AI$12:$AI$88,1,FALSE)),"NO club name match","Club Name Match")</f>
        <v>NO club name match</v>
      </c>
    </row>
    <row r="138" spans="2:8" x14ac:dyDescent="0.2">
      <c r="B138" s="66" t="s">
        <v>5</v>
      </c>
      <c r="C138" s="67" t="str">
        <f t="shared" si="6"/>
        <v xml:space="preserve"> </v>
      </c>
      <c r="D138" s="67" t="str">
        <f t="shared" si="7"/>
        <v xml:space="preserve"> </v>
      </c>
      <c r="E138" s="67">
        <v>1.1574074074074073E-5</v>
      </c>
      <c r="F138" s="215" t="e">
        <f t="shared" si="8"/>
        <v>#N/A</v>
      </c>
      <c r="G138" t="str">
        <f>IF((ISERROR((VLOOKUP(B138,Calculation!C$3:C$2610,1,FALSE)))),"not entered","")</f>
        <v/>
      </c>
      <c r="H138" t="str">
        <f>IF(ISNA(VLOOKUP(D138,Calculation!$AI$12:$AI$88,1,FALSE)),"NO club name match","Club Name Match")</f>
        <v>NO club name match</v>
      </c>
    </row>
    <row r="139" spans="2:8" x14ac:dyDescent="0.2">
      <c r="B139" s="66" t="s">
        <v>5</v>
      </c>
      <c r="C139" s="67" t="str">
        <f t="shared" si="6"/>
        <v xml:space="preserve"> </v>
      </c>
      <c r="D139" s="67" t="str">
        <f t="shared" si="7"/>
        <v xml:space="preserve"> </v>
      </c>
      <c r="E139" s="67">
        <v>1.1574074074074073E-5</v>
      </c>
      <c r="F139" s="215" t="e">
        <f t="shared" si="8"/>
        <v>#N/A</v>
      </c>
      <c r="G139" t="str">
        <f>IF((ISERROR((VLOOKUP(B139,Calculation!C$3:C$2610,1,FALSE)))),"not entered","")</f>
        <v/>
      </c>
      <c r="H139" t="str">
        <f>IF(ISNA(VLOOKUP(D139,Calculation!$AI$12:$AI$88,1,FALSE)),"NO club name match","Club Name Match")</f>
        <v>NO club name match</v>
      </c>
    </row>
    <row r="140" spans="2:8" x14ac:dyDescent="0.2">
      <c r="B140" s="66" t="s">
        <v>5</v>
      </c>
      <c r="C140" s="67" t="str">
        <f t="shared" si="6"/>
        <v xml:space="preserve"> </v>
      </c>
      <c r="D140" s="67" t="str">
        <f t="shared" si="7"/>
        <v xml:space="preserve"> </v>
      </c>
      <c r="E140" s="67">
        <v>1.1574074074074073E-5</v>
      </c>
      <c r="F140" s="215" t="e">
        <f t="shared" si="8"/>
        <v>#N/A</v>
      </c>
      <c r="G140" t="str">
        <f>IF((ISERROR((VLOOKUP(B140,Calculation!C$3:C$2610,1,FALSE)))),"not entered","")</f>
        <v/>
      </c>
      <c r="H140" t="str">
        <f>IF(ISNA(VLOOKUP(D140,Calculation!$AI$12:$AI$88,1,FALSE)),"NO club name match","Club Name Match")</f>
        <v>NO club name match</v>
      </c>
    </row>
    <row r="141" spans="2:8" x14ac:dyDescent="0.2">
      <c r="B141" s="66" t="s">
        <v>5</v>
      </c>
      <c r="C141" s="67" t="str">
        <f t="shared" si="6"/>
        <v xml:space="preserve"> </v>
      </c>
      <c r="D141" s="67" t="str">
        <f t="shared" si="7"/>
        <v xml:space="preserve"> </v>
      </c>
      <c r="E141" s="67">
        <v>1.1574074074074073E-5</v>
      </c>
      <c r="F141" s="215" t="e">
        <f t="shared" si="8"/>
        <v>#N/A</v>
      </c>
      <c r="G141" t="str">
        <f>IF((ISERROR((VLOOKUP(B141,Calculation!C$3:C$2610,1,FALSE)))),"not entered","")</f>
        <v/>
      </c>
      <c r="H141" t="str">
        <f>IF(ISNA(VLOOKUP(D141,Calculation!$AI$12:$AI$88,1,FALSE)),"NO club name match","Club Name Match")</f>
        <v>NO club name match</v>
      </c>
    </row>
    <row r="142" spans="2:8" x14ac:dyDescent="0.2">
      <c r="B142" s="66" t="s">
        <v>5</v>
      </c>
      <c r="C142" s="67" t="str">
        <f t="shared" si="6"/>
        <v xml:space="preserve"> </v>
      </c>
      <c r="D142" s="67" t="str">
        <f t="shared" si="7"/>
        <v xml:space="preserve"> </v>
      </c>
      <c r="E142" s="67">
        <v>1.1574074074074073E-5</v>
      </c>
      <c r="F142" s="215" t="e">
        <f t="shared" si="8"/>
        <v>#N/A</v>
      </c>
      <c r="G142" t="str">
        <f>IF((ISERROR((VLOOKUP(B142,Calculation!C$3:C$2610,1,FALSE)))),"not entered","")</f>
        <v/>
      </c>
      <c r="H142" t="str">
        <f>IF(ISNA(VLOOKUP(D142,Calculation!$AI$12:$AI$88,1,FALSE)),"NO club name match","Club Name Match")</f>
        <v>NO club name match</v>
      </c>
    </row>
    <row r="143" spans="2:8" x14ac:dyDescent="0.2">
      <c r="B143" s="66" t="s">
        <v>5</v>
      </c>
      <c r="C143" s="67" t="str">
        <f t="shared" si="6"/>
        <v xml:space="preserve"> </v>
      </c>
      <c r="D143" s="67" t="str">
        <f t="shared" si="7"/>
        <v xml:space="preserve"> </v>
      </c>
      <c r="E143" s="67">
        <v>1.1574074074074073E-5</v>
      </c>
      <c r="F143" s="215" t="e">
        <f t="shared" si="8"/>
        <v>#N/A</v>
      </c>
      <c r="G143" t="str">
        <f>IF((ISERROR((VLOOKUP(B143,Calculation!C$3:C$2610,1,FALSE)))),"not entered","")</f>
        <v/>
      </c>
      <c r="H143" t="str">
        <f>IF(ISNA(VLOOKUP(D143,Calculation!$AI$12:$AI$88,1,FALSE)),"NO club name match","Club Name Match")</f>
        <v>NO club name match</v>
      </c>
    </row>
    <row r="144" spans="2:8" x14ac:dyDescent="0.2">
      <c r="B144" s="66" t="s">
        <v>5</v>
      </c>
      <c r="C144" s="67" t="str">
        <f t="shared" si="6"/>
        <v xml:space="preserve"> </v>
      </c>
      <c r="D144" s="67" t="str">
        <f t="shared" si="7"/>
        <v xml:space="preserve"> </v>
      </c>
      <c r="E144" s="67">
        <v>1.1574074074074073E-5</v>
      </c>
      <c r="F144" s="215" t="e">
        <f t="shared" si="8"/>
        <v>#N/A</v>
      </c>
      <c r="G144" t="str">
        <f>IF((ISERROR((VLOOKUP(B144,Calculation!C$3:C$2610,1,FALSE)))),"not entered","")</f>
        <v/>
      </c>
      <c r="H144" t="str">
        <f>IF(ISNA(VLOOKUP(D144,Calculation!$AI$12:$AI$88,1,FALSE)),"NO club name match","Club Name Match")</f>
        <v>NO club name match</v>
      </c>
    </row>
    <row r="145" spans="2:8" x14ac:dyDescent="0.2">
      <c r="B145" s="66" t="s">
        <v>5</v>
      </c>
      <c r="C145" s="67" t="str">
        <f t="shared" si="6"/>
        <v xml:space="preserve"> </v>
      </c>
      <c r="D145" s="67" t="str">
        <f t="shared" si="7"/>
        <v xml:space="preserve"> </v>
      </c>
      <c r="E145" s="67">
        <v>1.1574074074074073E-5</v>
      </c>
      <c r="F145" s="215" t="e">
        <f t="shared" si="8"/>
        <v>#N/A</v>
      </c>
      <c r="G145" t="str">
        <f>IF((ISERROR((VLOOKUP(B145,Calculation!C$3:C$2610,1,FALSE)))),"not entered","")</f>
        <v/>
      </c>
      <c r="H145" t="str">
        <f>IF(ISNA(VLOOKUP(D145,Calculation!$AI$12:$AI$88,1,FALSE)),"NO club name match","Club Name Match")</f>
        <v>NO club name match</v>
      </c>
    </row>
    <row r="146" spans="2:8" x14ac:dyDescent="0.2">
      <c r="B146" s="66" t="s">
        <v>5</v>
      </c>
      <c r="C146" s="67" t="str">
        <f t="shared" si="6"/>
        <v xml:space="preserve"> </v>
      </c>
      <c r="D146" s="67" t="str">
        <f t="shared" si="7"/>
        <v xml:space="preserve"> </v>
      </c>
      <c r="E146" s="67">
        <v>1.1574074074074073E-5</v>
      </c>
      <c r="F146" s="215" t="e">
        <f t="shared" si="8"/>
        <v>#N/A</v>
      </c>
      <c r="G146" t="str">
        <f>IF((ISERROR((VLOOKUP(B146,Calculation!C$3:C$2610,1,FALSE)))),"not entered","")</f>
        <v/>
      </c>
      <c r="H146" t="str">
        <f>IF(ISNA(VLOOKUP(D146,Calculation!$AI$12:$AI$88,1,FALSE)),"NO club name match","Club Name Match")</f>
        <v>NO club name match</v>
      </c>
    </row>
    <row r="147" spans="2:8" x14ac:dyDescent="0.2">
      <c r="B147" s="66" t="s">
        <v>5</v>
      </c>
      <c r="C147" s="67" t="str">
        <f t="shared" si="6"/>
        <v xml:space="preserve"> </v>
      </c>
      <c r="D147" s="67" t="str">
        <f t="shared" si="7"/>
        <v xml:space="preserve"> </v>
      </c>
      <c r="E147" s="67">
        <v>1.1574074074074073E-5</v>
      </c>
      <c r="F147" s="215" t="e">
        <f t="shared" si="8"/>
        <v>#N/A</v>
      </c>
      <c r="G147" t="str">
        <f>IF((ISERROR((VLOOKUP(B147,Calculation!C$3:C$2610,1,FALSE)))),"not entered","")</f>
        <v/>
      </c>
      <c r="H147" t="str">
        <f>IF(ISNA(VLOOKUP(D147,Calculation!$AI$12:$AI$88,1,FALSE)),"NO club name match","Club Name Match")</f>
        <v>NO club name match</v>
      </c>
    </row>
    <row r="148" spans="2:8" x14ac:dyDescent="0.2">
      <c r="B148" s="66" t="s">
        <v>5</v>
      </c>
      <c r="C148" s="67" t="str">
        <f t="shared" si="6"/>
        <v xml:space="preserve"> </v>
      </c>
      <c r="D148" s="67" t="str">
        <f t="shared" si="7"/>
        <v xml:space="preserve"> </v>
      </c>
      <c r="E148" s="67">
        <v>1.1574074074074073E-5</v>
      </c>
      <c r="F148" s="215" t="e">
        <f t="shared" si="8"/>
        <v>#N/A</v>
      </c>
      <c r="G148" t="str">
        <f>IF((ISERROR((VLOOKUP(B148,Calculation!C$3:C$2610,1,FALSE)))),"not entered","")</f>
        <v/>
      </c>
      <c r="H148" t="str">
        <f>IF(ISNA(VLOOKUP(D148,Calculation!$AI$12:$AI$88,1,FALSE)),"NO club name match","Club Name Match")</f>
        <v>NO club name match</v>
      </c>
    </row>
    <row r="149" spans="2:8" x14ac:dyDescent="0.2">
      <c r="B149" s="66" t="s">
        <v>5</v>
      </c>
      <c r="C149" s="67" t="str">
        <f t="shared" si="6"/>
        <v xml:space="preserve"> </v>
      </c>
      <c r="D149" s="67" t="str">
        <f t="shared" si="7"/>
        <v xml:space="preserve"> </v>
      </c>
      <c r="E149" s="67">
        <v>1.1574074074074073E-5</v>
      </c>
      <c r="F149" s="215" t="e">
        <f t="shared" si="8"/>
        <v>#N/A</v>
      </c>
      <c r="G149" t="str">
        <f>IF((ISERROR((VLOOKUP(B149,Calculation!C$3:C$2610,1,FALSE)))),"not entered","")</f>
        <v/>
      </c>
      <c r="H149" t="str">
        <f>IF(ISNA(VLOOKUP(D149,Calculation!$AI$12:$AI$88,1,FALSE)),"NO club name match","Club Name Match")</f>
        <v>NO club name match</v>
      </c>
    </row>
    <row r="150" spans="2:8" x14ac:dyDescent="0.2">
      <c r="B150" s="66" t="s">
        <v>5</v>
      </c>
      <c r="C150" s="67" t="str">
        <f t="shared" si="6"/>
        <v xml:space="preserve"> </v>
      </c>
      <c r="D150" s="67" t="str">
        <f t="shared" si="7"/>
        <v xml:space="preserve"> </v>
      </c>
      <c r="E150" s="67">
        <v>1.1574074074074073E-5</v>
      </c>
      <c r="F150" s="215" t="e">
        <f t="shared" si="8"/>
        <v>#N/A</v>
      </c>
      <c r="G150" t="str">
        <f>IF((ISERROR((VLOOKUP(B150,Calculation!C$3:C$2610,1,FALSE)))),"not entered","")</f>
        <v/>
      </c>
      <c r="H150" t="str">
        <f>IF(ISNA(VLOOKUP(D150,Calculation!$AI$12:$AI$88,1,FALSE)),"NO club name match","Club Name Match")</f>
        <v>NO club name match</v>
      </c>
    </row>
    <row r="151" spans="2:8" x14ac:dyDescent="0.2">
      <c r="B151" s="66" t="s">
        <v>5</v>
      </c>
      <c r="C151" s="67" t="str">
        <f t="shared" si="6"/>
        <v xml:space="preserve"> </v>
      </c>
      <c r="D151" s="67" t="str">
        <f t="shared" si="7"/>
        <v xml:space="preserve"> </v>
      </c>
      <c r="E151" s="67">
        <v>1.1574074074074073E-5</v>
      </c>
      <c r="F151" s="215" t="e">
        <f t="shared" si="8"/>
        <v>#N/A</v>
      </c>
      <c r="G151" t="str">
        <f>IF((ISERROR((VLOOKUP(B151,Calculation!C$3:C$2610,1,FALSE)))),"not entered","")</f>
        <v/>
      </c>
      <c r="H151" t="str">
        <f>IF(ISNA(VLOOKUP(D151,Calculation!$AI$12:$AI$88,1,FALSE)),"NO club name match","Club Name Match")</f>
        <v>NO club name match</v>
      </c>
    </row>
    <row r="152" spans="2:8" x14ac:dyDescent="0.2">
      <c r="B152" s="66" t="s">
        <v>5</v>
      </c>
      <c r="C152" s="67" t="str">
        <f t="shared" si="6"/>
        <v xml:space="preserve"> </v>
      </c>
      <c r="D152" s="67" t="str">
        <f t="shared" si="7"/>
        <v xml:space="preserve"> </v>
      </c>
      <c r="E152" s="67">
        <v>1.1574074074074073E-5</v>
      </c>
      <c r="F152" s="215" t="e">
        <f t="shared" si="8"/>
        <v>#N/A</v>
      </c>
      <c r="G152" t="str">
        <f>IF((ISERROR((VLOOKUP(B152,Calculation!C$3:C$2610,1,FALSE)))),"not entered","")</f>
        <v/>
      </c>
      <c r="H152" t="str">
        <f>IF(ISNA(VLOOKUP(D152,Calculation!$AI$12:$AI$88,1,FALSE)),"NO club name match","Club Name Match")</f>
        <v>NO club name match</v>
      </c>
    </row>
    <row r="153" spans="2:8" x14ac:dyDescent="0.2">
      <c r="B153" s="66" t="s">
        <v>5</v>
      </c>
      <c r="C153" s="67" t="str">
        <f t="shared" si="6"/>
        <v xml:space="preserve"> </v>
      </c>
      <c r="D153" s="67" t="str">
        <f t="shared" si="7"/>
        <v xml:space="preserve"> </v>
      </c>
      <c r="E153" s="67">
        <v>1.1574074074074073E-5</v>
      </c>
      <c r="F153" s="215" t="e">
        <f t="shared" si="8"/>
        <v>#N/A</v>
      </c>
      <c r="G153" t="str">
        <f>IF((ISERROR((VLOOKUP(B153,Calculation!C$3:C$2610,1,FALSE)))),"not entered","")</f>
        <v/>
      </c>
      <c r="H153" t="str">
        <f>IF(ISNA(VLOOKUP(D153,Calculation!$AI$12:$AI$88,1,FALSE)),"NO club name match","Club Name Match")</f>
        <v>NO club name match</v>
      </c>
    </row>
    <row r="154" spans="2:8" x14ac:dyDescent="0.2">
      <c r="B154" s="66" t="s">
        <v>5</v>
      </c>
      <c r="C154" s="67" t="str">
        <f t="shared" si="6"/>
        <v xml:space="preserve"> </v>
      </c>
      <c r="D154" s="67" t="str">
        <f t="shared" si="7"/>
        <v xml:space="preserve"> </v>
      </c>
      <c r="E154" s="67">
        <v>1.1574074074074073E-5</v>
      </c>
      <c r="F154" s="215" t="e">
        <f t="shared" si="8"/>
        <v>#N/A</v>
      </c>
      <c r="G154" t="str">
        <f>IF((ISERROR((VLOOKUP(B154,Calculation!C$3:C$2610,1,FALSE)))),"not entered","")</f>
        <v/>
      </c>
      <c r="H154" t="str">
        <f>IF(ISNA(VLOOKUP(D154,Calculation!$AI$12:$AI$88,1,FALSE)),"NO club name match","Club Name Match")</f>
        <v>NO club name match</v>
      </c>
    </row>
    <row r="155" spans="2:8" x14ac:dyDescent="0.2">
      <c r="B155" s="66" t="s">
        <v>5</v>
      </c>
      <c r="C155" s="67" t="str">
        <f t="shared" si="6"/>
        <v xml:space="preserve"> </v>
      </c>
      <c r="D155" s="67" t="str">
        <f t="shared" si="7"/>
        <v xml:space="preserve"> </v>
      </c>
      <c r="E155" s="67">
        <v>1.1574074074074073E-5</v>
      </c>
      <c r="F155" s="215" t="e">
        <f t="shared" si="8"/>
        <v>#N/A</v>
      </c>
      <c r="G155" t="str">
        <f>IF((ISERROR((VLOOKUP(B155,Calculation!C$3:C$2610,1,FALSE)))),"not entered","")</f>
        <v/>
      </c>
      <c r="H155" t="str">
        <f>IF(ISNA(VLOOKUP(D155,Calculation!$AI$12:$AI$88,1,FALSE)),"NO club name match","Club Name Match")</f>
        <v>NO club name match</v>
      </c>
    </row>
    <row r="156" spans="2:8" x14ac:dyDescent="0.2">
      <c r="B156" s="66" t="s">
        <v>5</v>
      </c>
      <c r="C156" s="67" t="str">
        <f t="shared" si="6"/>
        <v xml:space="preserve"> </v>
      </c>
      <c r="D156" s="67" t="str">
        <f t="shared" si="7"/>
        <v xml:space="preserve"> </v>
      </c>
      <c r="E156" s="67">
        <v>1.1574074074074073E-5</v>
      </c>
      <c r="F156" s="215" t="e">
        <f t="shared" si="8"/>
        <v>#N/A</v>
      </c>
      <c r="G156" t="str">
        <f>IF((ISERROR((VLOOKUP(B156,Calculation!C$3:C$2610,1,FALSE)))),"not entered","")</f>
        <v/>
      </c>
      <c r="H156" t="str">
        <f>IF(ISNA(VLOOKUP(D156,Calculation!$AI$12:$AI$88,1,FALSE)),"NO club name match","Club Name Match")</f>
        <v>NO club name match</v>
      </c>
    </row>
    <row r="157" spans="2:8" x14ac:dyDescent="0.2">
      <c r="B157" s="66" t="s">
        <v>5</v>
      </c>
      <c r="C157" s="67" t="str">
        <f t="shared" si="6"/>
        <v xml:space="preserve"> </v>
      </c>
      <c r="D157" s="67" t="str">
        <f t="shared" si="7"/>
        <v xml:space="preserve"> </v>
      </c>
      <c r="E157" s="67">
        <v>1.1574074074074073E-5</v>
      </c>
      <c r="F157" s="215" t="e">
        <f t="shared" si="8"/>
        <v>#N/A</v>
      </c>
      <c r="G157" t="str">
        <f>IF((ISERROR((VLOOKUP(B157,Calculation!C$3:C$2610,1,FALSE)))),"not entered","")</f>
        <v/>
      </c>
      <c r="H157" t="str">
        <f>IF(ISNA(VLOOKUP(D157,Calculation!$AI$12:$AI$88,1,FALSE)),"NO club name match","Club Name Match")</f>
        <v>NO club name match</v>
      </c>
    </row>
    <row r="158" spans="2:8" x14ac:dyDescent="0.2">
      <c r="B158" s="66" t="s">
        <v>5</v>
      </c>
      <c r="C158" s="67" t="str">
        <f t="shared" si="6"/>
        <v xml:space="preserve"> </v>
      </c>
      <c r="D158" s="67" t="str">
        <f t="shared" si="7"/>
        <v xml:space="preserve"> </v>
      </c>
      <c r="E158" s="67">
        <v>1.1574074074074073E-5</v>
      </c>
      <c r="F158" s="215" t="e">
        <f t="shared" si="8"/>
        <v>#N/A</v>
      </c>
      <c r="G158" t="str">
        <f>IF((ISERROR((VLOOKUP(B158,Calculation!C$3:C$2610,1,FALSE)))),"not entered","")</f>
        <v/>
      </c>
      <c r="H158" t="str">
        <f>IF(ISNA(VLOOKUP(D158,Calculation!$AI$12:$AI$88,1,FALSE)),"NO club name match","Club Name Match")</f>
        <v>NO club name match</v>
      </c>
    </row>
    <row r="159" spans="2:8" x14ac:dyDescent="0.2">
      <c r="B159" s="66" t="s">
        <v>5</v>
      </c>
      <c r="C159" s="67" t="str">
        <f t="shared" si="6"/>
        <v xml:space="preserve"> </v>
      </c>
      <c r="D159" s="67" t="str">
        <f t="shared" si="7"/>
        <v xml:space="preserve"> </v>
      </c>
      <c r="E159" s="67">
        <v>1.1574074074074073E-5</v>
      </c>
      <c r="F159" s="215" t="e">
        <f t="shared" si="8"/>
        <v>#N/A</v>
      </c>
      <c r="G159" t="str">
        <f>IF((ISERROR((VLOOKUP(B159,Calculation!C$3:C$2610,1,FALSE)))),"not entered","")</f>
        <v/>
      </c>
      <c r="H159" t="str">
        <f>IF(ISNA(VLOOKUP(D159,Calculation!$AI$12:$AI$88,1,FALSE)),"NO club name match","Club Name Match")</f>
        <v>NO club name match</v>
      </c>
    </row>
    <row r="160" spans="2:8" x14ac:dyDescent="0.2">
      <c r="B160" s="66" t="s">
        <v>5</v>
      </c>
      <c r="C160" s="67" t="str">
        <f t="shared" si="6"/>
        <v xml:space="preserve"> </v>
      </c>
      <c r="D160" s="67" t="str">
        <f t="shared" si="7"/>
        <v xml:space="preserve"> </v>
      </c>
      <c r="E160" s="67">
        <v>1.1574074074074073E-5</v>
      </c>
      <c r="F160" s="215" t="e">
        <f t="shared" si="8"/>
        <v>#N/A</v>
      </c>
      <c r="G160" t="str">
        <f>IF((ISERROR((VLOOKUP(B160,Calculation!C$3:C$2610,1,FALSE)))),"not entered","")</f>
        <v/>
      </c>
      <c r="H160" t="str">
        <f>IF(ISNA(VLOOKUP(D160,Calculation!$AI$12:$AI$88,1,FALSE)),"NO club name match","Club Name Match")</f>
        <v>NO club name match</v>
      </c>
    </row>
    <row r="161" spans="2:8" x14ac:dyDescent="0.2">
      <c r="B161" s="66" t="s">
        <v>5</v>
      </c>
      <c r="C161" s="67" t="str">
        <f t="shared" si="6"/>
        <v xml:space="preserve"> </v>
      </c>
      <c r="D161" s="67" t="str">
        <f t="shared" si="7"/>
        <v xml:space="preserve"> </v>
      </c>
      <c r="E161" s="67">
        <v>1.1574074074074073E-5</v>
      </c>
      <c r="F161" s="215" t="e">
        <f t="shared" si="8"/>
        <v>#N/A</v>
      </c>
      <c r="G161" t="str">
        <f>IF((ISERROR((VLOOKUP(B161,Calculation!C$3:C$2610,1,FALSE)))),"not entered","")</f>
        <v/>
      </c>
      <c r="H161" t="str">
        <f>IF(ISNA(VLOOKUP(D161,Calculation!$AI$12:$AI$88,1,FALSE)),"NO club name match","Club Name Match")</f>
        <v>NO club name match</v>
      </c>
    </row>
    <row r="162" spans="2:8" x14ac:dyDescent="0.2">
      <c r="B162" s="66" t="s">
        <v>5</v>
      </c>
      <c r="C162" s="67" t="str">
        <f t="shared" si="6"/>
        <v xml:space="preserve"> </v>
      </c>
      <c r="D162" s="67" t="str">
        <f t="shared" si="7"/>
        <v xml:space="preserve"> </v>
      </c>
      <c r="E162" s="67">
        <v>1.1574074074074073E-5</v>
      </c>
      <c r="F162" s="215" t="e">
        <f t="shared" si="8"/>
        <v>#N/A</v>
      </c>
      <c r="G162" t="str">
        <f>IF((ISERROR((VLOOKUP(B162,Calculation!C$3:C$2610,1,FALSE)))),"not entered","")</f>
        <v/>
      </c>
      <c r="H162" t="str">
        <f>IF(ISNA(VLOOKUP(D162,Calculation!$AI$12:$AI$88,1,FALSE)),"NO club name match","Club Name Match")</f>
        <v>NO club name match</v>
      </c>
    </row>
    <row r="163" spans="2:8" x14ac:dyDescent="0.2">
      <c r="B163" s="66" t="s">
        <v>5</v>
      </c>
      <c r="C163" s="67" t="str">
        <f t="shared" si="6"/>
        <v xml:space="preserve"> </v>
      </c>
      <c r="D163" s="67" t="str">
        <f t="shared" si="7"/>
        <v xml:space="preserve"> </v>
      </c>
      <c r="E163" s="67">
        <v>1.1574074074074073E-5</v>
      </c>
      <c r="F163" s="215" t="e">
        <f t="shared" si="8"/>
        <v>#N/A</v>
      </c>
      <c r="G163" t="str">
        <f>IF((ISERROR((VLOOKUP(B163,Calculation!C$3:C$2610,1,FALSE)))),"not entered","")</f>
        <v/>
      </c>
      <c r="H163" t="str">
        <f>IF(ISNA(VLOOKUP(D163,Calculation!$AI$12:$AI$88,1,FALSE)),"NO club name match","Club Name Match")</f>
        <v>NO club name match</v>
      </c>
    </row>
    <row r="164" spans="2:8" x14ac:dyDescent="0.2">
      <c r="B164" s="66" t="s">
        <v>5</v>
      </c>
      <c r="C164" s="67" t="str">
        <f t="shared" si="6"/>
        <v xml:space="preserve"> </v>
      </c>
      <c r="D164" s="67" t="str">
        <f t="shared" si="7"/>
        <v xml:space="preserve"> </v>
      </c>
      <c r="E164" s="67">
        <v>1.1574074074074073E-5</v>
      </c>
      <c r="F164" s="215" t="e">
        <f t="shared" si="8"/>
        <v>#N/A</v>
      </c>
      <c r="G164" t="str">
        <f>IF((ISERROR((VLOOKUP(B164,Calculation!C$3:C$2610,1,FALSE)))),"not entered","")</f>
        <v/>
      </c>
      <c r="H164" t="str">
        <f>IF(ISNA(VLOOKUP(D164,Calculation!$AI$12:$AI$88,1,FALSE)),"NO club name match","Club Name Match")</f>
        <v>NO club name match</v>
      </c>
    </row>
    <row r="165" spans="2:8" x14ac:dyDescent="0.2">
      <c r="B165" s="66" t="s">
        <v>5</v>
      </c>
      <c r="C165" s="67" t="str">
        <f t="shared" si="6"/>
        <v xml:space="preserve"> </v>
      </c>
      <c r="D165" s="67" t="str">
        <f t="shared" si="7"/>
        <v xml:space="preserve"> </v>
      </c>
      <c r="E165" s="67">
        <v>1.1574074074074073E-5</v>
      </c>
      <c r="F165" s="215" t="e">
        <f t="shared" si="8"/>
        <v>#N/A</v>
      </c>
      <c r="G165" t="str">
        <f>IF((ISERROR((VLOOKUP(B165,Calculation!C$3:C$2610,1,FALSE)))),"not entered","")</f>
        <v/>
      </c>
      <c r="H165" t="str">
        <f>IF(ISNA(VLOOKUP(D165,Calculation!$AI$12:$AI$88,1,FALSE)),"NO club name match","Club Name Match")</f>
        <v>NO club name match</v>
      </c>
    </row>
    <row r="166" spans="2:8" x14ac:dyDescent="0.2">
      <c r="B166" s="66" t="s">
        <v>5</v>
      </c>
      <c r="C166" s="67" t="str">
        <f t="shared" si="6"/>
        <v xml:space="preserve"> </v>
      </c>
      <c r="D166" s="67" t="str">
        <f t="shared" si="7"/>
        <v xml:space="preserve"> </v>
      </c>
      <c r="E166" s="67">
        <v>1.1574074074074073E-5</v>
      </c>
      <c r="F166" s="215" t="e">
        <f t="shared" si="8"/>
        <v>#N/A</v>
      </c>
      <c r="G166" t="str">
        <f>IF((ISERROR((VLOOKUP(B166,Calculation!C$3:C$2610,1,FALSE)))),"not entered","")</f>
        <v/>
      </c>
      <c r="H166" t="str">
        <f>IF(ISNA(VLOOKUP(D166,Calculation!$AI$12:$AI$88,1,FALSE)),"NO club name match","Club Name Match")</f>
        <v>NO club name match</v>
      </c>
    </row>
    <row r="167" spans="2:8" x14ac:dyDescent="0.2">
      <c r="B167" s="66" t="s">
        <v>5</v>
      </c>
      <c r="C167" s="67" t="str">
        <f t="shared" si="6"/>
        <v xml:space="preserve"> </v>
      </c>
      <c r="D167" s="67" t="str">
        <f t="shared" si="7"/>
        <v xml:space="preserve"> </v>
      </c>
      <c r="E167" s="67">
        <v>1.1574074074074073E-5</v>
      </c>
      <c r="F167" s="215" t="e">
        <f t="shared" si="8"/>
        <v>#N/A</v>
      </c>
      <c r="G167" t="str">
        <f>IF((ISERROR((VLOOKUP(B167,Calculation!C$3:C$2610,1,FALSE)))),"not entered","")</f>
        <v/>
      </c>
      <c r="H167" t="str">
        <f>IF(ISNA(VLOOKUP(D167,Calculation!$AI$12:$AI$88,1,FALSE)),"NO club name match","Club Name Match")</f>
        <v>NO club name match</v>
      </c>
    </row>
    <row r="168" spans="2:8" x14ac:dyDescent="0.2">
      <c r="B168" s="66" t="s">
        <v>5</v>
      </c>
      <c r="C168" s="67" t="str">
        <f t="shared" si="6"/>
        <v xml:space="preserve"> </v>
      </c>
      <c r="D168" s="67" t="str">
        <f t="shared" si="7"/>
        <v xml:space="preserve"> </v>
      </c>
      <c r="E168" s="67">
        <v>1.1574074074074073E-5</v>
      </c>
      <c r="F168" s="215" t="e">
        <f t="shared" si="8"/>
        <v>#N/A</v>
      </c>
      <c r="G168" t="str">
        <f>IF((ISERROR((VLOOKUP(B168,Calculation!C$3:C$2610,1,FALSE)))),"not entered","")</f>
        <v/>
      </c>
      <c r="H168" t="str">
        <f>IF(ISNA(VLOOKUP(D168,Calculation!$AI$12:$AI$88,1,FALSE)),"NO club name match","Club Name Match")</f>
        <v>NO club name match</v>
      </c>
    </row>
    <row r="169" spans="2:8" x14ac:dyDescent="0.2">
      <c r="B169" s="66" t="s">
        <v>5</v>
      </c>
      <c r="C169" s="67" t="str">
        <f t="shared" si="6"/>
        <v xml:space="preserve"> </v>
      </c>
      <c r="D169" s="67" t="str">
        <f t="shared" si="7"/>
        <v xml:space="preserve"> </v>
      </c>
      <c r="E169" s="67">
        <v>1.1574074074074073E-5</v>
      </c>
      <c r="F169" s="215" t="e">
        <f t="shared" si="8"/>
        <v>#N/A</v>
      </c>
      <c r="G169" t="str">
        <f>IF((ISERROR((VLOOKUP(B169,Calculation!C$3:C$2610,1,FALSE)))),"not entered","")</f>
        <v/>
      </c>
      <c r="H169" t="str">
        <f>IF(ISNA(VLOOKUP(D169,Calculation!$AI$12:$AI$88,1,FALSE)),"NO club name match","Club Name Match")</f>
        <v>NO club name match</v>
      </c>
    </row>
    <row r="170" spans="2:8" x14ac:dyDescent="0.2">
      <c r="B170" s="66" t="s">
        <v>5</v>
      </c>
      <c r="C170" s="67" t="str">
        <f t="shared" si="6"/>
        <v xml:space="preserve"> </v>
      </c>
      <c r="D170" s="67" t="str">
        <f t="shared" si="7"/>
        <v xml:space="preserve"> </v>
      </c>
      <c r="E170" s="67">
        <v>1.1574074074074073E-5</v>
      </c>
      <c r="F170" s="215" t="e">
        <f t="shared" si="8"/>
        <v>#N/A</v>
      </c>
      <c r="G170" t="str">
        <f>IF((ISERROR((VLOOKUP(B170,Calculation!C$3:C$2610,1,FALSE)))),"not entered","")</f>
        <v/>
      </c>
      <c r="H170" t="str">
        <f>IF(ISNA(VLOOKUP(D170,Calculation!$AI$12:$AI$88,1,FALSE)),"NO club name match","Club Name Match")</f>
        <v>NO club name match</v>
      </c>
    </row>
    <row r="171" spans="2:8" x14ac:dyDescent="0.2">
      <c r="B171" s="66" t="s">
        <v>5</v>
      </c>
      <c r="C171" s="67" t="str">
        <f t="shared" si="6"/>
        <v xml:space="preserve"> </v>
      </c>
      <c r="D171" s="67" t="str">
        <f t="shared" si="7"/>
        <v xml:space="preserve"> </v>
      </c>
      <c r="E171" s="67">
        <v>1.1574074074074073E-5</v>
      </c>
      <c r="F171" s="215" t="e">
        <f t="shared" si="8"/>
        <v>#N/A</v>
      </c>
      <c r="G171" t="str">
        <f>IF((ISERROR((VLOOKUP(B171,Calculation!C$3:C$2610,1,FALSE)))),"not entered","")</f>
        <v/>
      </c>
      <c r="H171" t="str">
        <f>IF(ISNA(VLOOKUP(D171,Calculation!$AI$12:$AI$88,1,FALSE)),"NO club name match","Club Name Match")</f>
        <v>NO club name match</v>
      </c>
    </row>
    <row r="172" spans="2:8" x14ac:dyDescent="0.2">
      <c r="B172" s="66" t="s">
        <v>5</v>
      </c>
      <c r="C172" s="67" t="str">
        <f t="shared" si="6"/>
        <v xml:space="preserve"> </v>
      </c>
      <c r="D172" s="67" t="str">
        <f t="shared" si="7"/>
        <v xml:space="preserve"> </v>
      </c>
      <c r="E172" s="67">
        <v>1.1574074074074073E-5</v>
      </c>
      <c r="F172" s="215" t="e">
        <f t="shared" si="8"/>
        <v>#N/A</v>
      </c>
      <c r="G172" t="str">
        <f>IF((ISERROR((VLOOKUP(B172,Calculation!C$3:C$2610,1,FALSE)))),"not entered","")</f>
        <v/>
      </c>
      <c r="H172" t="str">
        <f>IF(ISNA(VLOOKUP(D172,Calculation!$AI$12:$AI$88,1,FALSE)),"NO club name match","Club Name Match")</f>
        <v>NO club name match</v>
      </c>
    </row>
    <row r="173" spans="2:8" x14ac:dyDescent="0.2">
      <c r="B173" s="66" t="s">
        <v>5</v>
      </c>
      <c r="C173" s="67" t="str">
        <f t="shared" si="6"/>
        <v xml:space="preserve"> </v>
      </c>
      <c r="D173" s="67" t="str">
        <f t="shared" si="7"/>
        <v xml:space="preserve"> </v>
      </c>
      <c r="E173" s="67">
        <v>1.1574074074074073E-5</v>
      </c>
      <c r="F173" s="215" t="e">
        <f t="shared" si="8"/>
        <v>#N/A</v>
      </c>
      <c r="G173" t="str">
        <f>IF((ISERROR((VLOOKUP(B173,Calculation!C$3:C$2610,1,FALSE)))),"not entered","")</f>
        <v/>
      </c>
      <c r="H173" t="str">
        <f>IF(ISNA(VLOOKUP(D173,Calculation!$AI$12:$AI$88,1,FALSE)),"NO club name match","Club Name Match")</f>
        <v>NO club name match</v>
      </c>
    </row>
    <row r="174" spans="2:8" x14ac:dyDescent="0.2">
      <c r="B174" s="66" t="s">
        <v>5</v>
      </c>
      <c r="C174" s="67" t="str">
        <f t="shared" si="6"/>
        <v xml:space="preserve"> </v>
      </c>
      <c r="D174" s="67" t="str">
        <f t="shared" si="7"/>
        <v xml:space="preserve"> </v>
      </c>
      <c r="E174" s="67">
        <v>1.1574074074074073E-5</v>
      </c>
      <c r="F174" s="215" t="e">
        <f t="shared" si="8"/>
        <v>#N/A</v>
      </c>
      <c r="G174" t="str">
        <f>IF((ISERROR((VLOOKUP(B174,Calculation!C$3:C$2610,1,FALSE)))),"not entered","")</f>
        <v/>
      </c>
      <c r="H174" t="str">
        <f>IF(ISNA(VLOOKUP(D174,Calculation!$AI$12:$AI$88,1,FALSE)),"NO club name match","Club Name Match")</f>
        <v>NO club name match</v>
      </c>
    </row>
    <row r="175" spans="2:8" x14ac:dyDescent="0.2">
      <c r="B175" s="66" t="s">
        <v>5</v>
      </c>
      <c r="C175" s="67" t="str">
        <f t="shared" si="6"/>
        <v xml:space="preserve"> </v>
      </c>
      <c r="D175" s="67" t="str">
        <f t="shared" si="7"/>
        <v xml:space="preserve"> </v>
      </c>
      <c r="E175" s="67">
        <v>1.1574074074074073E-5</v>
      </c>
      <c r="F175" s="215" t="e">
        <f t="shared" si="8"/>
        <v>#N/A</v>
      </c>
      <c r="G175" t="str">
        <f>IF((ISERROR((VLOOKUP(B175,Calculation!C$3:C$2610,1,FALSE)))),"not entered","")</f>
        <v/>
      </c>
      <c r="H175" t="str">
        <f>IF(ISNA(VLOOKUP(D175,Calculation!$AI$12:$AI$88,1,FALSE)),"NO club name match","Club Name Match")</f>
        <v>NO club name match</v>
      </c>
    </row>
    <row r="176" spans="2:8" x14ac:dyDescent="0.2">
      <c r="B176" s="66" t="s">
        <v>5</v>
      </c>
      <c r="C176" s="67" t="str">
        <f t="shared" si="6"/>
        <v xml:space="preserve"> </v>
      </c>
      <c r="D176" s="67" t="str">
        <f t="shared" si="7"/>
        <v xml:space="preserve"> </v>
      </c>
      <c r="E176" s="67">
        <v>1.1574074074074073E-5</v>
      </c>
      <c r="F176" s="215" t="e">
        <f t="shared" si="8"/>
        <v>#N/A</v>
      </c>
      <c r="G176" t="str">
        <f>IF((ISERROR((VLOOKUP(B176,Calculation!C$3:C$2610,1,FALSE)))),"not entered","")</f>
        <v/>
      </c>
      <c r="H176" t="str">
        <f>IF(ISNA(VLOOKUP(D176,Calculation!$AI$12:$AI$88,1,FALSE)),"NO club name match","Club Name Match")</f>
        <v>NO club name match</v>
      </c>
    </row>
    <row r="177" spans="2:8" x14ac:dyDescent="0.2">
      <c r="B177" s="66" t="s">
        <v>5</v>
      </c>
      <c r="C177" s="67" t="str">
        <f t="shared" si="6"/>
        <v xml:space="preserve"> </v>
      </c>
      <c r="D177" s="67" t="str">
        <f t="shared" si="7"/>
        <v xml:space="preserve"> </v>
      </c>
      <c r="E177" s="67">
        <v>1.1574074074074073E-5</v>
      </c>
      <c r="F177" s="215" t="e">
        <f t="shared" si="8"/>
        <v>#N/A</v>
      </c>
      <c r="G177" t="str">
        <f>IF((ISERROR((VLOOKUP(B177,Calculation!C$3:C$2610,1,FALSE)))),"not entered","")</f>
        <v/>
      </c>
      <c r="H177" t="str">
        <f>IF(ISNA(VLOOKUP(D177,Calculation!$AI$12:$AI$88,1,FALSE)),"NO club name match","Club Name Match")</f>
        <v>NO club name match</v>
      </c>
    </row>
    <row r="178" spans="2:8" x14ac:dyDescent="0.2">
      <c r="B178" s="66" t="s">
        <v>5</v>
      </c>
      <c r="C178" s="67" t="str">
        <f t="shared" si="6"/>
        <v xml:space="preserve"> </v>
      </c>
      <c r="D178" s="67" t="str">
        <f t="shared" si="7"/>
        <v xml:space="preserve"> </v>
      </c>
      <c r="E178" s="67">
        <v>1.1574074074074073E-5</v>
      </c>
      <c r="F178" s="215" t="e">
        <f t="shared" si="8"/>
        <v>#N/A</v>
      </c>
      <c r="G178" t="str">
        <f>IF((ISERROR((VLOOKUP(B178,Calculation!C$3:C$2610,1,FALSE)))),"not entered","")</f>
        <v/>
      </c>
      <c r="H178" t="str">
        <f>IF(ISNA(VLOOKUP(D178,Calculation!$AI$12:$AI$88,1,FALSE)),"NO club name match","Club Name Match")</f>
        <v>NO club name match</v>
      </c>
    </row>
    <row r="179" spans="2:8" x14ac:dyDescent="0.2">
      <c r="B179" s="66" t="s">
        <v>5</v>
      </c>
      <c r="C179" s="67" t="str">
        <f t="shared" si="6"/>
        <v xml:space="preserve"> </v>
      </c>
      <c r="D179" s="67" t="str">
        <f t="shared" si="7"/>
        <v xml:space="preserve"> </v>
      </c>
      <c r="E179" s="67">
        <v>1.1574074074074073E-5</v>
      </c>
      <c r="F179" s="215" t="e">
        <f t="shared" si="8"/>
        <v>#N/A</v>
      </c>
      <c r="G179" t="str">
        <f>IF((ISERROR((VLOOKUP(B179,Calculation!C$3:C$2610,1,FALSE)))),"not entered","")</f>
        <v/>
      </c>
      <c r="H179" t="str">
        <f>IF(ISNA(VLOOKUP(D179,Calculation!$AI$12:$AI$88,1,FALSE)),"NO club name match","Club Name Match")</f>
        <v>NO club name match</v>
      </c>
    </row>
    <row r="180" spans="2:8" x14ac:dyDescent="0.2">
      <c r="B180" s="66" t="s">
        <v>5</v>
      </c>
      <c r="C180" s="67" t="str">
        <f t="shared" si="6"/>
        <v xml:space="preserve"> </v>
      </c>
      <c r="D180" s="67" t="str">
        <f t="shared" si="7"/>
        <v xml:space="preserve"> </v>
      </c>
      <c r="E180" s="67">
        <v>1.1574074074074073E-5</v>
      </c>
      <c r="F180" s="215" t="e">
        <f t="shared" si="8"/>
        <v>#N/A</v>
      </c>
      <c r="G180" t="str">
        <f>IF((ISERROR((VLOOKUP(B180,Calculation!C$3:C$2610,1,FALSE)))),"not entered","")</f>
        <v/>
      </c>
      <c r="H180" t="str">
        <f>IF(ISNA(VLOOKUP(D180,Calculation!$AI$12:$AI$88,1,FALSE)),"NO club name match","Club Name Match")</f>
        <v>NO club name match</v>
      </c>
    </row>
    <row r="181" spans="2:8" x14ac:dyDescent="0.2">
      <c r="B181" s="66" t="s">
        <v>5</v>
      </c>
      <c r="C181" s="67" t="str">
        <f t="shared" si="6"/>
        <v xml:space="preserve"> </v>
      </c>
      <c r="D181" s="67" t="str">
        <f t="shared" si="7"/>
        <v xml:space="preserve"> </v>
      </c>
      <c r="E181" s="67">
        <v>1.1574074074074073E-5</v>
      </c>
      <c r="F181" s="215" t="e">
        <f t="shared" si="8"/>
        <v>#N/A</v>
      </c>
      <c r="G181" t="str">
        <f>IF((ISERROR((VLOOKUP(B181,Calculation!C$3:C$2610,1,FALSE)))),"not entered","")</f>
        <v/>
      </c>
      <c r="H181" t="str">
        <f>IF(ISNA(VLOOKUP(D181,Calculation!$AI$12:$AI$88,1,FALSE)),"NO club name match","Club Name Match")</f>
        <v>NO club name match</v>
      </c>
    </row>
    <row r="182" spans="2:8" x14ac:dyDescent="0.2">
      <c r="B182" s="66" t="s">
        <v>5</v>
      </c>
      <c r="C182" s="67" t="str">
        <f t="shared" si="6"/>
        <v xml:space="preserve"> </v>
      </c>
      <c r="D182" s="67" t="str">
        <f t="shared" si="7"/>
        <v xml:space="preserve"> </v>
      </c>
      <c r="E182" s="67">
        <v>1.1574074074074073E-5</v>
      </c>
      <c r="F182" s="215" t="e">
        <f t="shared" si="8"/>
        <v>#N/A</v>
      </c>
      <c r="G182" t="str">
        <f>IF((ISERROR((VLOOKUP(B182,Calculation!C$3:C$2610,1,FALSE)))),"not entered","")</f>
        <v/>
      </c>
      <c r="H182" t="str">
        <f>IF(ISNA(VLOOKUP(D182,Calculation!$AI$12:$AI$88,1,FALSE)),"NO club name match","Club Name Match")</f>
        <v>NO club name match</v>
      </c>
    </row>
    <row r="183" spans="2:8" x14ac:dyDescent="0.2">
      <c r="B183" s="66" t="s">
        <v>5</v>
      </c>
      <c r="C183" s="67" t="str">
        <f t="shared" si="6"/>
        <v xml:space="preserve"> </v>
      </c>
      <c r="D183" s="67" t="str">
        <f t="shared" si="7"/>
        <v xml:space="preserve"> </v>
      </c>
      <c r="E183" s="67">
        <v>1.1574074074074073E-5</v>
      </c>
      <c r="F183" s="215" t="e">
        <f t="shared" si="8"/>
        <v>#N/A</v>
      </c>
      <c r="G183" t="str">
        <f>IF((ISERROR((VLOOKUP(B183,Calculation!C$3:C$2610,1,FALSE)))),"not entered","")</f>
        <v/>
      </c>
      <c r="H183" t="str">
        <f>IF(ISNA(VLOOKUP(D183,Calculation!$AI$12:$AI$88,1,FALSE)),"NO club name match","Club Name Match")</f>
        <v>NO club name match</v>
      </c>
    </row>
    <row r="184" spans="2:8" x14ac:dyDescent="0.2">
      <c r="B184" s="66" t="s">
        <v>5</v>
      </c>
      <c r="C184" s="67" t="str">
        <f t="shared" si="6"/>
        <v xml:space="preserve"> </v>
      </c>
      <c r="D184" s="67" t="str">
        <f t="shared" si="7"/>
        <v xml:space="preserve"> </v>
      </c>
      <c r="E184" s="67">
        <v>1.1574074074074073E-5</v>
      </c>
      <c r="F184" s="215" t="e">
        <f t="shared" si="8"/>
        <v>#N/A</v>
      </c>
      <c r="G184" t="str">
        <f>IF((ISERROR((VLOOKUP(B184,Calculation!C$3:C$2610,1,FALSE)))),"not entered","")</f>
        <v/>
      </c>
      <c r="H184" t="str">
        <f>IF(ISNA(VLOOKUP(D184,Calculation!$AI$12:$AI$88,1,FALSE)),"NO club name match","Club Name Match")</f>
        <v>NO club name match</v>
      </c>
    </row>
    <row r="185" spans="2:8" x14ac:dyDescent="0.2">
      <c r="B185" s="66" t="s">
        <v>5</v>
      </c>
      <c r="C185" s="67" t="str">
        <f t="shared" si="6"/>
        <v xml:space="preserve"> </v>
      </c>
      <c r="D185" s="67" t="str">
        <f t="shared" si="7"/>
        <v xml:space="preserve"> </v>
      </c>
      <c r="E185" s="67">
        <v>1.1574074074074073E-5</v>
      </c>
      <c r="F185" s="215" t="e">
        <f t="shared" si="8"/>
        <v>#N/A</v>
      </c>
      <c r="G185" t="str">
        <f>IF((ISERROR((VLOOKUP(B185,Calculation!C$3:C$2610,1,FALSE)))),"not entered","")</f>
        <v/>
      </c>
      <c r="H185" t="str">
        <f>IF(ISNA(VLOOKUP(D185,Calculation!$AI$12:$AI$88,1,FALSE)),"NO club name match","Club Name Match")</f>
        <v>NO club name match</v>
      </c>
    </row>
    <row r="186" spans="2:8" x14ac:dyDescent="0.2">
      <c r="B186" s="66" t="s">
        <v>5</v>
      </c>
      <c r="C186" s="67" t="str">
        <f t="shared" si="6"/>
        <v xml:space="preserve"> </v>
      </c>
      <c r="D186" s="67" t="str">
        <f t="shared" si="7"/>
        <v xml:space="preserve"> </v>
      </c>
      <c r="E186" s="67">
        <v>1.1574074074074073E-5</v>
      </c>
      <c r="F186" s="215" t="e">
        <f t="shared" si="8"/>
        <v>#N/A</v>
      </c>
      <c r="G186" t="str">
        <f>IF((ISERROR((VLOOKUP(B186,Calculation!C$3:C$2610,1,FALSE)))),"not entered","")</f>
        <v/>
      </c>
      <c r="H186" t="str">
        <f>IF(ISNA(VLOOKUP(D186,Calculation!$AI$12:$AI$88,1,FALSE)),"NO club name match","Club Name Match")</f>
        <v>NO club name match</v>
      </c>
    </row>
    <row r="187" spans="2:8" x14ac:dyDescent="0.2">
      <c r="B187" s="66" t="s">
        <v>5</v>
      </c>
      <c r="C187" s="67" t="str">
        <f t="shared" si="6"/>
        <v xml:space="preserve"> </v>
      </c>
      <c r="D187" s="67" t="str">
        <f t="shared" si="7"/>
        <v xml:space="preserve"> </v>
      </c>
      <c r="E187" s="67">
        <v>1.1574074074074073E-5</v>
      </c>
      <c r="F187" s="215" t="e">
        <f t="shared" si="8"/>
        <v>#N/A</v>
      </c>
      <c r="G187" t="str">
        <f>IF((ISERROR((VLOOKUP(B187,Calculation!C$3:C$2610,1,FALSE)))),"not entered","")</f>
        <v/>
      </c>
      <c r="H187" t="str">
        <f>IF(ISNA(VLOOKUP(D187,Calculation!$AI$12:$AI$88,1,FALSE)),"NO club name match","Club Name Match")</f>
        <v>NO club name match</v>
      </c>
    </row>
    <row r="188" spans="2:8" x14ac:dyDescent="0.2">
      <c r="B188" s="66" t="s">
        <v>5</v>
      </c>
      <c r="C188" s="67" t="str">
        <f t="shared" si="6"/>
        <v xml:space="preserve"> </v>
      </c>
      <c r="D188" s="67" t="str">
        <f t="shared" si="7"/>
        <v xml:space="preserve"> </v>
      </c>
      <c r="E188" s="67">
        <v>1.1574074074074073E-5</v>
      </c>
      <c r="F188" s="215" t="e">
        <f t="shared" si="8"/>
        <v>#N/A</v>
      </c>
      <c r="G188" t="str">
        <f>IF((ISERROR((VLOOKUP(B188,Calculation!C$3:C$2610,1,FALSE)))),"not entered","")</f>
        <v/>
      </c>
      <c r="H188" t="str">
        <f>IF(ISNA(VLOOKUP(D188,Calculation!$AI$12:$AI$88,1,FALSE)),"NO club name match","Club Name Match")</f>
        <v>NO club name match</v>
      </c>
    </row>
    <row r="189" spans="2:8" x14ac:dyDescent="0.2">
      <c r="B189" s="66" t="s">
        <v>5</v>
      </c>
      <c r="C189" s="67" t="str">
        <f t="shared" si="6"/>
        <v xml:space="preserve"> </v>
      </c>
      <c r="D189" s="67" t="str">
        <f t="shared" si="7"/>
        <v xml:space="preserve"> </v>
      </c>
      <c r="E189" s="67">
        <v>1.1574074074074073E-5</v>
      </c>
      <c r="F189" s="215" t="e">
        <f t="shared" si="8"/>
        <v>#N/A</v>
      </c>
      <c r="G189" t="str">
        <f>IF((ISERROR((VLOOKUP(B189,Calculation!C$3:C$2610,1,FALSE)))),"not entered","")</f>
        <v/>
      </c>
      <c r="H189" t="str">
        <f>IF(ISNA(VLOOKUP(D189,Calculation!$AI$12:$AI$88,1,FALSE)),"NO club name match","Club Name Match")</f>
        <v>NO club name match</v>
      </c>
    </row>
    <row r="190" spans="2:8" x14ac:dyDescent="0.2">
      <c r="B190" s="66" t="s">
        <v>5</v>
      </c>
      <c r="C190" s="67" t="str">
        <f t="shared" si="6"/>
        <v xml:space="preserve"> </v>
      </c>
      <c r="D190" s="67" t="str">
        <f t="shared" si="7"/>
        <v xml:space="preserve"> </v>
      </c>
      <c r="E190" s="67">
        <v>1.1574074074074073E-5</v>
      </c>
      <c r="F190" s="215" t="e">
        <f t="shared" si="8"/>
        <v>#N/A</v>
      </c>
      <c r="G190" t="str">
        <f>IF((ISERROR((VLOOKUP(B190,Calculation!C$3:C$2610,1,FALSE)))),"not entered","")</f>
        <v/>
      </c>
      <c r="H190" t="str">
        <f>IF(ISNA(VLOOKUP(D190,Calculation!$AI$12:$AI$88,1,FALSE)),"NO club name match","Club Name Match")</f>
        <v>NO club name match</v>
      </c>
    </row>
    <row r="191" spans="2:8" x14ac:dyDescent="0.2">
      <c r="B191" s="66" t="s">
        <v>5</v>
      </c>
      <c r="C191" s="67" t="str">
        <f t="shared" si="6"/>
        <v xml:space="preserve"> </v>
      </c>
      <c r="D191" s="67" t="str">
        <f t="shared" si="7"/>
        <v xml:space="preserve"> </v>
      </c>
      <c r="E191" s="67">
        <v>1.1574074074074073E-5</v>
      </c>
      <c r="F191" s="215" t="e">
        <f t="shared" si="8"/>
        <v>#N/A</v>
      </c>
      <c r="G191" t="str">
        <f>IF((ISERROR((VLOOKUP(B191,Calculation!C$3:C$2610,1,FALSE)))),"not entered","")</f>
        <v/>
      </c>
      <c r="H191" t="str">
        <f>IF(ISNA(VLOOKUP(D191,Calculation!$AI$12:$AI$88,1,FALSE)),"NO club name match","Club Name Match")</f>
        <v>NO club name match</v>
      </c>
    </row>
    <row r="192" spans="2:8" x14ac:dyDescent="0.2">
      <c r="B192" s="66" t="s">
        <v>5</v>
      </c>
      <c r="C192" s="67" t="str">
        <f t="shared" si="6"/>
        <v xml:space="preserve"> </v>
      </c>
      <c r="D192" s="67" t="str">
        <f t="shared" si="7"/>
        <v xml:space="preserve"> </v>
      </c>
      <c r="E192" s="67">
        <v>1.1574074074074073E-5</v>
      </c>
      <c r="F192" s="215" t="e">
        <f t="shared" si="8"/>
        <v>#N/A</v>
      </c>
      <c r="G192" t="str">
        <f>IF((ISERROR((VLOOKUP(B192,Calculation!C$3:C$2610,1,FALSE)))),"not entered","")</f>
        <v/>
      </c>
      <c r="H192" t="str">
        <f>IF(ISNA(VLOOKUP(D192,Calculation!$AI$12:$AI$88,1,FALSE)),"NO club name match","Club Name Match")</f>
        <v>NO club name match</v>
      </c>
    </row>
    <row r="193" spans="2:8" x14ac:dyDescent="0.2">
      <c r="B193" s="66" t="s">
        <v>5</v>
      </c>
      <c r="C193" s="67" t="str">
        <f t="shared" si="6"/>
        <v xml:space="preserve"> </v>
      </c>
      <c r="D193" s="67" t="str">
        <f t="shared" si="7"/>
        <v xml:space="preserve"> </v>
      </c>
      <c r="E193" s="67">
        <v>1.1574074074074073E-5</v>
      </c>
      <c r="F193" s="215" t="e">
        <f t="shared" si="8"/>
        <v>#N/A</v>
      </c>
      <c r="G193" t="str">
        <f>IF((ISERROR((VLOOKUP(B193,Calculation!C$3:C$2610,1,FALSE)))),"not entered","")</f>
        <v/>
      </c>
      <c r="H193" t="str">
        <f>IF(ISNA(VLOOKUP(D193,Calculation!$AI$12:$AI$88,1,FALSE)),"NO club name match","Club Name Match")</f>
        <v>NO club name match</v>
      </c>
    </row>
    <row r="194" spans="2:8" x14ac:dyDescent="0.2">
      <c r="B194" s="66" t="s">
        <v>5</v>
      </c>
      <c r="C194" s="67" t="str">
        <f t="shared" si="6"/>
        <v xml:space="preserve"> </v>
      </c>
      <c r="D194" s="67" t="str">
        <f t="shared" si="7"/>
        <v xml:space="preserve"> </v>
      </c>
      <c r="E194" s="67">
        <v>1.1574074074074073E-5</v>
      </c>
      <c r="F194" s="215" t="e">
        <f t="shared" si="8"/>
        <v>#N/A</v>
      </c>
      <c r="G194" t="str">
        <f>IF((ISERROR((VLOOKUP(B194,Calculation!C$3:C$2610,1,FALSE)))),"not entered","")</f>
        <v/>
      </c>
      <c r="H194" t="str">
        <f>IF(ISNA(VLOOKUP(D194,Calculation!$AI$12:$AI$88,1,FALSE)),"NO club name match","Club Name Match")</f>
        <v>NO club name match</v>
      </c>
    </row>
    <row r="195" spans="2:8" x14ac:dyDescent="0.2">
      <c r="B195" s="66" t="s">
        <v>5</v>
      </c>
      <c r="C195" s="67" t="str">
        <f t="shared" si="6"/>
        <v xml:space="preserve"> </v>
      </c>
      <c r="D195" s="67" t="str">
        <f t="shared" si="7"/>
        <v xml:space="preserve"> </v>
      </c>
      <c r="E195" s="67">
        <v>1.1574074074074073E-5</v>
      </c>
      <c r="F195" s="215" t="e">
        <f t="shared" si="8"/>
        <v>#N/A</v>
      </c>
      <c r="G195" t="str">
        <f>IF((ISERROR((VLOOKUP(B195,Calculation!C$3:C$2610,1,FALSE)))),"not entered","")</f>
        <v/>
      </c>
      <c r="H195" t="str">
        <f>IF(ISNA(VLOOKUP(D195,Calculation!$AI$12:$AI$88,1,FALSE)),"NO club name match","Club Name Match")</f>
        <v>NO club name match</v>
      </c>
    </row>
    <row r="196" spans="2:8" x14ac:dyDescent="0.2">
      <c r="B196" s="66" t="s">
        <v>5</v>
      </c>
      <c r="C196" s="67" t="str">
        <f t="shared" si="6"/>
        <v xml:space="preserve"> </v>
      </c>
      <c r="D196" s="67" t="str">
        <f t="shared" si="7"/>
        <v xml:space="preserve"> </v>
      </c>
      <c r="E196" s="67">
        <v>1.1574074074074073E-5</v>
      </c>
      <c r="F196" s="215" t="e">
        <f t="shared" si="8"/>
        <v>#N/A</v>
      </c>
      <c r="G196" t="str">
        <f>IF((ISERROR((VLOOKUP(B196,Calculation!C$3:C$2610,1,FALSE)))),"not entered","")</f>
        <v/>
      </c>
      <c r="H196" t="str">
        <f>IF(ISNA(VLOOKUP(D196,Calculation!$AI$12:$AI$88,1,FALSE)),"NO club name match","Club Name Match")</f>
        <v>NO club name match</v>
      </c>
    </row>
    <row r="197" spans="2:8" x14ac:dyDescent="0.2">
      <c r="B197" s="66" t="s">
        <v>5</v>
      </c>
      <c r="C197" s="67" t="str">
        <f t="shared" ref="C197:C260" si="9">VLOOKUP(B197,name,3,FALSE)</f>
        <v xml:space="preserve"> </v>
      </c>
      <c r="D197" s="67" t="str">
        <f t="shared" ref="D197:D260" si="10">VLOOKUP(B197,name,2,FALSE)</f>
        <v xml:space="preserve"> </v>
      </c>
      <c r="E197" s="67">
        <v>1.1574074074074073E-5</v>
      </c>
      <c r="F197" s="215" t="e">
        <f t="shared" si="8"/>
        <v>#N/A</v>
      </c>
      <c r="G197" t="str">
        <f>IF((ISERROR((VLOOKUP(B197,Calculation!C$3:C$2610,1,FALSE)))),"not entered","")</f>
        <v/>
      </c>
      <c r="H197" t="str">
        <f>IF(ISNA(VLOOKUP(D197,Calculation!$AI$12:$AI$88,1,FALSE)),"NO club name match","Club Name Match")</f>
        <v>NO club name match</v>
      </c>
    </row>
    <row r="198" spans="2:8" x14ac:dyDescent="0.2">
      <c r="B198" s="66" t="s">
        <v>5</v>
      </c>
      <c r="C198" s="67" t="str">
        <f t="shared" si="9"/>
        <v xml:space="preserve"> </v>
      </c>
      <c r="D198" s="67" t="str">
        <f t="shared" si="10"/>
        <v xml:space="preserve"> </v>
      </c>
      <c r="E198" s="67">
        <v>1.1574074074074073E-5</v>
      </c>
      <c r="F198" s="215" t="e">
        <f t="shared" ref="F198:F261" si="11">TRUNC((VLOOKUP(C198,C$4:E$5,3,FALSE))/(E198/10000))</f>
        <v>#N/A</v>
      </c>
      <c r="G198" t="str">
        <f>IF((ISERROR((VLOOKUP(B198,Calculation!C$3:C$2610,1,FALSE)))),"not entered","")</f>
        <v/>
      </c>
      <c r="H198" t="str">
        <f>IF(ISNA(VLOOKUP(D198,Calculation!$AI$12:$AI$88,1,FALSE)),"NO club name match","Club Name Match")</f>
        <v>NO club name match</v>
      </c>
    </row>
    <row r="199" spans="2:8" x14ac:dyDescent="0.2">
      <c r="B199" s="66" t="s">
        <v>5</v>
      </c>
      <c r="C199" s="67" t="str">
        <f t="shared" si="9"/>
        <v xml:space="preserve"> </v>
      </c>
      <c r="D199" s="67" t="str">
        <f t="shared" si="10"/>
        <v xml:space="preserve"> </v>
      </c>
      <c r="E199" s="67">
        <v>1.1574074074074073E-5</v>
      </c>
      <c r="F199" s="215" t="e">
        <f t="shared" si="11"/>
        <v>#N/A</v>
      </c>
      <c r="G199" t="str">
        <f>IF((ISERROR((VLOOKUP(B199,Calculation!C$3:C$2610,1,FALSE)))),"not entered","")</f>
        <v/>
      </c>
      <c r="H199" t="str">
        <f>IF(ISNA(VLOOKUP(D199,Calculation!$AI$12:$AI$88,1,FALSE)),"NO club name match","Club Name Match")</f>
        <v>NO club name match</v>
      </c>
    </row>
    <row r="200" spans="2:8" x14ac:dyDescent="0.2">
      <c r="B200" s="66" t="s">
        <v>5</v>
      </c>
      <c r="C200" s="67" t="str">
        <f t="shared" si="9"/>
        <v xml:space="preserve"> </v>
      </c>
      <c r="D200" s="67" t="str">
        <f t="shared" si="10"/>
        <v xml:space="preserve"> </v>
      </c>
      <c r="E200" s="67">
        <v>1.1574074074074073E-5</v>
      </c>
      <c r="F200" s="215" t="e">
        <f t="shared" si="11"/>
        <v>#N/A</v>
      </c>
      <c r="G200" t="str">
        <f>IF((ISERROR((VLOOKUP(B200,Calculation!C$3:C$2610,1,FALSE)))),"not entered","")</f>
        <v/>
      </c>
      <c r="H200" t="str">
        <f>IF(ISNA(VLOOKUP(D200,Calculation!$AI$12:$AI$88,1,FALSE)),"NO club name match","Club Name Match")</f>
        <v>NO club name match</v>
      </c>
    </row>
    <row r="201" spans="2:8" x14ac:dyDescent="0.2">
      <c r="B201" s="66" t="s">
        <v>5</v>
      </c>
      <c r="C201" s="67" t="str">
        <f t="shared" si="9"/>
        <v xml:space="preserve"> </v>
      </c>
      <c r="D201" s="67" t="str">
        <f t="shared" si="10"/>
        <v xml:space="preserve"> </v>
      </c>
      <c r="E201" s="67">
        <v>1.1574074074074073E-5</v>
      </c>
      <c r="F201" s="215" t="e">
        <f t="shared" si="11"/>
        <v>#N/A</v>
      </c>
      <c r="G201" t="str">
        <f>IF((ISERROR((VLOOKUP(B201,Calculation!C$3:C$2610,1,FALSE)))),"not entered","")</f>
        <v/>
      </c>
      <c r="H201" t="str">
        <f>IF(ISNA(VLOOKUP(D201,Calculation!$AI$12:$AI$88,1,FALSE)),"NO club name match","Club Name Match")</f>
        <v>NO club name match</v>
      </c>
    </row>
    <row r="202" spans="2:8" x14ac:dyDescent="0.2">
      <c r="B202" s="66" t="s">
        <v>5</v>
      </c>
      <c r="C202" s="67" t="str">
        <f t="shared" si="9"/>
        <v xml:space="preserve"> </v>
      </c>
      <c r="D202" s="67" t="str">
        <f t="shared" si="10"/>
        <v xml:space="preserve"> </v>
      </c>
      <c r="E202" s="67">
        <v>1.1574074074074073E-5</v>
      </c>
      <c r="F202" s="215" t="e">
        <f t="shared" si="11"/>
        <v>#N/A</v>
      </c>
      <c r="G202" t="str">
        <f>IF((ISERROR((VLOOKUP(B202,Calculation!C$3:C$2610,1,FALSE)))),"not entered","")</f>
        <v/>
      </c>
      <c r="H202" t="str">
        <f>IF(ISNA(VLOOKUP(D202,Calculation!$AI$12:$AI$88,1,FALSE)),"NO club name match","Club Name Match")</f>
        <v>NO club name match</v>
      </c>
    </row>
    <row r="203" spans="2:8" x14ac:dyDescent="0.2">
      <c r="B203" s="66" t="s">
        <v>5</v>
      </c>
      <c r="C203" s="67" t="str">
        <f t="shared" si="9"/>
        <v xml:space="preserve"> </v>
      </c>
      <c r="D203" s="67" t="str">
        <f t="shared" si="10"/>
        <v xml:space="preserve"> </v>
      </c>
      <c r="E203" s="67">
        <v>1.1574074074074073E-5</v>
      </c>
      <c r="F203" s="215" t="e">
        <f t="shared" si="11"/>
        <v>#N/A</v>
      </c>
      <c r="G203" t="str">
        <f>IF((ISERROR((VLOOKUP(B203,Calculation!C$3:C$2610,1,FALSE)))),"not entered","")</f>
        <v/>
      </c>
      <c r="H203" t="str">
        <f>IF(ISNA(VLOOKUP(D203,Calculation!$AI$12:$AI$88,1,FALSE)),"NO club name match","Club Name Match")</f>
        <v>NO club name match</v>
      </c>
    </row>
    <row r="204" spans="2:8" x14ac:dyDescent="0.2">
      <c r="B204" s="66" t="s">
        <v>5</v>
      </c>
      <c r="C204" s="67" t="str">
        <f t="shared" si="9"/>
        <v xml:space="preserve"> </v>
      </c>
      <c r="D204" s="67" t="str">
        <f t="shared" si="10"/>
        <v xml:space="preserve"> </v>
      </c>
      <c r="E204" s="67">
        <v>1.1574074074074073E-5</v>
      </c>
      <c r="F204" s="215" t="e">
        <f t="shared" si="11"/>
        <v>#N/A</v>
      </c>
      <c r="G204" t="str">
        <f>IF((ISERROR((VLOOKUP(B204,Calculation!C$3:C$2610,1,FALSE)))),"not entered","")</f>
        <v/>
      </c>
      <c r="H204" t="str">
        <f>IF(ISNA(VLOOKUP(D204,Calculation!$AI$12:$AI$88,1,FALSE)),"NO club name match","Club Name Match")</f>
        <v>NO club name match</v>
      </c>
    </row>
    <row r="205" spans="2:8" x14ac:dyDescent="0.2">
      <c r="B205" s="66" t="s">
        <v>5</v>
      </c>
      <c r="C205" s="67" t="str">
        <f t="shared" si="9"/>
        <v xml:space="preserve"> </v>
      </c>
      <c r="D205" s="67" t="str">
        <f t="shared" si="10"/>
        <v xml:space="preserve"> </v>
      </c>
      <c r="E205" s="67">
        <v>1.1574074074074073E-5</v>
      </c>
      <c r="F205" s="215" t="e">
        <f t="shared" si="11"/>
        <v>#N/A</v>
      </c>
      <c r="G205" t="str">
        <f>IF((ISERROR((VLOOKUP(B205,Calculation!C$3:C$2610,1,FALSE)))),"not entered","")</f>
        <v/>
      </c>
      <c r="H205" t="str">
        <f>IF(ISNA(VLOOKUP(D205,Calculation!$AI$12:$AI$88,1,FALSE)),"NO club name match","Club Name Match")</f>
        <v>NO club name match</v>
      </c>
    </row>
    <row r="206" spans="2:8" x14ac:dyDescent="0.2">
      <c r="B206" s="66" t="s">
        <v>5</v>
      </c>
      <c r="C206" s="67" t="str">
        <f t="shared" si="9"/>
        <v xml:space="preserve"> </v>
      </c>
      <c r="D206" s="67" t="str">
        <f t="shared" si="10"/>
        <v xml:space="preserve"> </v>
      </c>
      <c r="E206" s="67">
        <v>1.1574074074074073E-5</v>
      </c>
      <c r="F206" s="215" t="e">
        <f t="shared" si="11"/>
        <v>#N/A</v>
      </c>
      <c r="G206" t="str">
        <f>IF((ISERROR((VLOOKUP(B206,Calculation!C$3:C$2610,1,FALSE)))),"not entered","")</f>
        <v/>
      </c>
      <c r="H206" t="str">
        <f>IF(ISNA(VLOOKUP(D206,Calculation!$AI$12:$AI$88,1,FALSE)),"NO club name match","Club Name Match")</f>
        <v>NO club name match</v>
      </c>
    </row>
    <row r="207" spans="2:8" x14ac:dyDescent="0.2">
      <c r="B207" s="66" t="s">
        <v>5</v>
      </c>
      <c r="C207" s="67" t="str">
        <f t="shared" si="9"/>
        <v xml:space="preserve"> </v>
      </c>
      <c r="D207" s="67" t="str">
        <f t="shared" si="10"/>
        <v xml:space="preserve"> </v>
      </c>
      <c r="E207" s="67">
        <v>1.1574074074074073E-5</v>
      </c>
      <c r="F207" s="215" t="e">
        <f t="shared" si="11"/>
        <v>#N/A</v>
      </c>
      <c r="G207" t="str">
        <f>IF((ISERROR((VLOOKUP(B207,Calculation!C$3:C$2610,1,FALSE)))),"not entered","")</f>
        <v/>
      </c>
      <c r="H207" t="str">
        <f>IF(ISNA(VLOOKUP(D207,Calculation!$AI$12:$AI$88,1,FALSE)),"NO club name match","Club Name Match")</f>
        <v>NO club name match</v>
      </c>
    </row>
    <row r="208" spans="2:8" x14ac:dyDescent="0.2">
      <c r="B208" s="66" t="s">
        <v>5</v>
      </c>
      <c r="C208" s="67" t="str">
        <f t="shared" si="9"/>
        <v xml:space="preserve"> </v>
      </c>
      <c r="D208" s="67" t="str">
        <f t="shared" si="10"/>
        <v xml:space="preserve"> </v>
      </c>
      <c r="E208" s="67">
        <v>1.1574074074074073E-5</v>
      </c>
      <c r="F208" s="215" t="e">
        <f t="shared" si="11"/>
        <v>#N/A</v>
      </c>
      <c r="G208" t="str">
        <f>IF((ISERROR((VLOOKUP(B208,Calculation!C$3:C$2610,1,FALSE)))),"not entered","")</f>
        <v/>
      </c>
      <c r="H208" t="str">
        <f>IF(ISNA(VLOOKUP(D208,Calculation!$AI$12:$AI$88,1,FALSE)),"NO club name match","Club Name Match")</f>
        <v>NO club name match</v>
      </c>
    </row>
    <row r="209" spans="2:8" x14ac:dyDescent="0.2">
      <c r="B209" s="66" t="s">
        <v>5</v>
      </c>
      <c r="C209" s="67" t="str">
        <f t="shared" si="9"/>
        <v xml:space="preserve"> </v>
      </c>
      <c r="D209" s="67" t="str">
        <f t="shared" si="10"/>
        <v xml:space="preserve"> </v>
      </c>
      <c r="E209" s="67">
        <v>1.1574074074074073E-5</v>
      </c>
      <c r="F209" s="215" t="e">
        <f t="shared" si="11"/>
        <v>#N/A</v>
      </c>
      <c r="G209" t="str">
        <f>IF((ISERROR((VLOOKUP(B209,Calculation!C$3:C$2610,1,FALSE)))),"not entered","")</f>
        <v/>
      </c>
      <c r="H209" t="str">
        <f>IF(ISNA(VLOOKUP(D209,Calculation!$AI$12:$AI$88,1,FALSE)),"NO club name match","Club Name Match")</f>
        <v>NO club name match</v>
      </c>
    </row>
    <row r="210" spans="2:8" x14ac:dyDescent="0.2">
      <c r="B210" s="66" t="s">
        <v>5</v>
      </c>
      <c r="C210" s="67" t="str">
        <f t="shared" si="9"/>
        <v xml:space="preserve"> </v>
      </c>
      <c r="D210" s="67" t="str">
        <f t="shared" si="10"/>
        <v xml:space="preserve"> </v>
      </c>
      <c r="E210" s="67">
        <v>1.1574074074074073E-5</v>
      </c>
      <c r="F210" s="215" t="e">
        <f t="shared" si="11"/>
        <v>#N/A</v>
      </c>
      <c r="G210" t="str">
        <f>IF((ISERROR((VLOOKUP(B210,Calculation!C$3:C$2610,1,FALSE)))),"not entered","")</f>
        <v/>
      </c>
      <c r="H210" t="str">
        <f>IF(ISNA(VLOOKUP(D210,Calculation!$AI$12:$AI$88,1,FALSE)),"NO club name match","Club Name Match")</f>
        <v>NO club name match</v>
      </c>
    </row>
    <row r="211" spans="2:8" x14ac:dyDescent="0.2">
      <c r="B211" s="66" t="s">
        <v>5</v>
      </c>
      <c r="C211" s="67" t="str">
        <f t="shared" si="9"/>
        <v xml:space="preserve"> </v>
      </c>
      <c r="D211" s="67" t="str">
        <f t="shared" si="10"/>
        <v xml:space="preserve"> </v>
      </c>
      <c r="E211" s="67">
        <v>1.1574074074074073E-5</v>
      </c>
      <c r="F211" s="215" t="e">
        <f t="shared" si="11"/>
        <v>#N/A</v>
      </c>
      <c r="G211" t="str">
        <f>IF((ISERROR((VLOOKUP(B211,Calculation!C$3:C$2610,1,FALSE)))),"not entered","")</f>
        <v/>
      </c>
      <c r="H211" t="str">
        <f>IF(ISNA(VLOOKUP(D211,Calculation!$AI$12:$AI$88,1,FALSE)),"NO club name match","Club Name Match")</f>
        <v>NO club name match</v>
      </c>
    </row>
    <row r="212" spans="2:8" x14ac:dyDescent="0.2">
      <c r="B212" s="66" t="s">
        <v>5</v>
      </c>
      <c r="C212" s="67" t="str">
        <f t="shared" si="9"/>
        <v xml:space="preserve"> </v>
      </c>
      <c r="D212" s="67" t="str">
        <f t="shared" si="10"/>
        <v xml:space="preserve"> </v>
      </c>
      <c r="E212" s="67">
        <v>1.1574074074074073E-5</v>
      </c>
      <c r="F212" s="215" t="e">
        <f t="shared" si="11"/>
        <v>#N/A</v>
      </c>
      <c r="G212" t="str">
        <f>IF((ISERROR((VLOOKUP(B212,Calculation!C$3:C$2610,1,FALSE)))),"not entered","")</f>
        <v/>
      </c>
      <c r="H212" t="str">
        <f>IF(ISNA(VLOOKUP(D212,Calculation!$AI$12:$AI$88,1,FALSE)),"NO club name match","Club Name Match")</f>
        <v>NO club name match</v>
      </c>
    </row>
    <row r="213" spans="2:8" x14ac:dyDescent="0.2">
      <c r="B213" s="66" t="s">
        <v>5</v>
      </c>
      <c r="C213" s="67" t="str">
        <f t="shared" si="9"/>
        <v xml:space="preserve"> </v>
      </c>
      <c r="D213" s="67" t="str">
        <f t="shared" si="10"/>
        <v xml:space="preserve"> </v>
      </c>
      <c r="E213" s="67">
        <v>1.1574074074074073E-5</v>
      </c>
      <c r="F213" s="215" t="e">
        <f t="shared" si="11"/>
        <v>#N/A</v>
      </c>
      <c r="G213" t="str">
        <f>IF((ISERROR((VLOOKUP(B213,Calculation!C$3:C$2610,1,FALSE)))),"not entered","")</f>
        <v/>
      </c>
      <c r="H213" t="str">
        <f>IF(ISNA(VLOOKUP(D213,Calculation!$AI$12:$AI$88,1,FALSE)),"NO club name match","Club Name Match")</f>
        <v>NO club name match</v>
      </c>
    </row>
    <row r="214" spans="2:8" x14ac:dyDescent="0.2">
      <c r="B214" s="66" t="s">
        <v>5</v>
      </c>
      <c r="C214" s="67" t="str">
        <f t="shared" si="9"/>
        <v xml:space="preserve"> </v>
      </c>
      <c r="D214" s="67" t="str">
        <f t="shared" si="10"/>
        <v xml:space="preserve"> </v>
      </c>
      <c r="E214" s="67">
        <v>1.1574074074074073E-5</v>
      </c>
      <c r="F214" s="215" t="e">
        <f t="shared" si="11"/>
        <v>#N/A</v>
      </c>
      <c r="G214" t="str">
        <f>IF((ISERROR((VLOOKUP(B214,Calculation!C$3:C$2610,1,FALSE)))),"not entered","")</f>
        <v/>
      </c>
      <c r="H214" t="str">
        <f>IF(ISNA(VLOOKUP(D214,Calculation!$AI$12:$AI$88,1,FALSE)),"NO club name match","Club Name Match")</f>
        <v>NO club name match</v>
      </c>
    </row>
    <row r="215" spans="2:8" x14ac:dyDescent="0.2">
      <c r="B215" s="66" t="s">
        <v>5</v>
      </c>
      <c r="C215" s="67" t="str">
        <f t="shared" si="9"/>
        <v xml:space="preserve"> </v>
      </c>
      <c r="D215" s="67" t="str">
        <f t="shared" si="10"/>
        <v xml:space="preserve"> </v>
      </c>
      <c r="E215" s="67">
        <v>1.1574074074074073E-5</v>
      </c>
      <c r="F215" s="215" t="e">
        <f t="shared" si="11"/>
        <v>#N/A</v>
      </c>
      <c r="G215" t="str">
        <f>IF((ISERROR((VLOOKUP(B215,Calculation!C$3:C$2610,1,FALSE)))),"not entered","")</f>
        <v/>
      </c>
      <c r="H215" t="str">
        <f>IF(ISNA(VLOOKUP(D215,Calculation!$AI$12:$AI$88,1,FALSE)),"NO club name match","Club Name Match")</f>
        <v>NO club name match</v>
      </c>
    </row>
    <row r="216" spans="2:8" x14ac:dyDescent="0.2">
      <c r="B216" s="66" t="s">
        <v>5</v>
      </c>
      <c r="C216" s="67" t="str">
        <f t="shared" si="9"/>
        <v xml:space="preserve"> </v>
      </c>
      <c r="D216" s="67" t="str">
        <f t="shared" si="10"/>
        <v xml:space="preserve"> </v>
      </c>
      <c r="E216" s="67">
        <v>1.1574074074074073E-5</v>
      </c>
      <c r="F216" s="215" t="e">
        <f t="shared" si="11"/>
        <v>#N/A</v>
      </c>
      <c r="G216" t="str">
        <f>IF((ISERROR((VLOOKUP(B216,Calculation!C$3:C$2610,1,FALSE)))),"not entered","")</f>
        <v/>
      </c>
      <c r="H216" t="str">
        <f>IF(ISNA(VLOOKUP(D216,Calculation!$AI$12:$AI$88,1,FALSE)),"NO club name match","Club Name Match")</f>
        <v>NO club name match</v>
      </c>
    </row>
    <row r="217" spans="2:8" x14ac:dyDescent="0.2">
      <c r="B217" s="66" t="s">
        <v>5</v>
      </c>
      <c r="C217" s="67" t="str">
        <f t="shared" si="9"/>
        <v xml:space="preserve"> </v>
      </c>
      <c r="D217" s="67" t="str">
        <f t="shared" si="10"/>
        <v xml:space="preserve"> </v>
      </c>
      <c r="E217" s="67">
        <v>1.1574074074074073E-5</v>
      </c>
      <c r="F217" s="215" t="e">
        <f t="shared" si="11"/>
        <v>#N/A</v>
      </c>
      <c r="G217" t="str">
        <f>IF((ISERROR((VLOOKUP(B217,Calculation!C$3:C$2610,1,FALSE)))),"not entered","")</f>
        <v/>
      </c>
      <c r="H217" t="str">
        <f>IF(ISNA(VLOOKUP(D217,Calculation!$AI$12:$AI$88,1,FALSE)),"NO club name match","Club Name Match")</f>
        <v>NO club name match</v>
      </c>
    </row>
    <row r="218" spans="2:8" x14ac:dyDescent="0.2">
      <c r="B218" s="66" t="s">
        <v>5</v>
      </c>
      <c r="C218" s="67" t="str">
        <f t="shared" si="9"/>
        <v xml:space="preserve"> </v>
      </c>
      <c r="D218" s="67" t="str">
        <f t="shared" si="10"/>
        <v xml:space="preserve"> </v>
      </c>
      <c r="E218" s="67">
        <v>1.1574074074074073E-5</v>
      </c>
      <c r="F218" s="215" t="e">
        <f t="shared" si="11"/>
        <v>#N/A</v>
      </c>
      <c r="G218" t="str">
        <f>IF((ISERROR((VLOOKUP(B218,Calculation!C$3:C$2610,1,FALSE)))),"not entered","")</f>
        <v/>
      </c>
      <c r="H218" t="str">
        <f>IF(ISNA(VLOOKUP(D218,Calculation!$AI$12:$AI$88,1,FALSE)),"NO club name match","Club Name Match")</f>
        <v>NO club name match</v>
      </c>
    </row>
    <row r="219" spans="2:8" x14ac:dyDescent="0.2">
      <c r="B219" s="66" t="s">
        <v>5</v>
      </c>
      <c r="C219" s="67" t="str">
        <f t="shared" si="9"/>
        <v xml:space="preserve"> </v>
      </c>
      <c r="D219" s="67" t="str">
        <f t="shared" si="10"/>
        <v xml:space="preserve"> </v>
      </c>
      <c r="E219" s="67">
        <v>1.1574074074074073E-5</v>
      </c>
      <c r="F219" s="215" t="e">
        <f t="shared" si="11"/>
        <v>#N/A</v>
      </c>
      <c r="G219" t="str">
        <f>IF((ISERROR((VLOOKUP(B219,Calculation!C$3:C$2610,1,FALSE)))),"not entered","")</f>
        <v/>
      </c>
      <c r="H219" t="str">
        <f>IF(ISNA(VLOOKUP(D219,Calculation!$AI$12:$AI$88,1,FALSE)),"NO club name match","Club Name Match")</f>
        <v>NO club name match</v>
      </c>
    </row>
    <row r="220" spans="2:8" x14ac:dyDescent="0.2">
      <c r="B220" s="66" t="s">
        <v>5</v>
      </c>
      <c r="C220" s="67" t="str">
        <f t="shared" si="9"/>
        <v xml:space="preserve"> </v>
      </c>
      <c r="D220" s="67" t="str">
        <f t="shared" si="10"/>
        <v xml:space="preserve"> </v>
      </c>
      <c r="E220" s="67">
        <v>1.1574074074074073E-5</v>
      </c>
      <c r="F220" s="215" t="e">
        <f t="shared" si="11"/>
        <v>#N/A</v>
      </c>
      <c r="G220" t="str">
        <f>IF((ISERROR((VLOOKUP(B220,Calculation!C$3:C$2610,1,FALSE)))),"not entered","")</f>
        <v/>
      </c>
      <c r="H220" t="str">
        <f>IF(ISNA(VLOOKUP(D220,Calculation!$AI$12:$AI$88,1,FALSE)),"NO club name match","Club Name Match")</f>
        <v>NO club name match</v>
      </c>
    </row>
    <row r="221" spans="2:8" x14ac:dyDescent="0.2">
      <c r="B221" s="66" t="s">
        <v>5</v>
      </c>
      <c r="C221" s="67" t="str">
        <f t="shared" si="9"/>
        <v xml:space="preserve"> </v>
      </c>
      <c r="D221" s="67" t="str">
        <f t="shared" si="10"/>
        <v xml:space="preserve"> </v>
      </c>
      <c r="E221" s="67">
        <v>1.1574074074074073E-5</v>
      </c>
      <c r="F221" s="215" t="e">
        <f t="shared" si="11"/>
        <v>#N/A</v>
      </c>
      <c r="G221" t="str">
        <f>IF((ISERROR((VLOOKUP(B221,Calculation!C$3:C$2610,1,FALSE)))),"not entered","")</f>
        <v/>
      </c>
      <c r="H221" t="str">
        <f>IF(ISNA(VLOOKUP(D221,Calculation!$AI$12:$AI$88,1,FALSE)),"NO club name match","Club Name Match")</f>
        <v>NO club name match</v>
      </c>
    </row>
    <row r="222" spans="2:8" x14ac:dyDescent="0.2">
      <c r="B222" s="66" t="s">
        <v>5</v>
      </c>
      <c r="C222" s="67" t="str">
        <f t="shared" si="9"/>
        <v xml:space="preserve"> </v>
      </c>
      <c r="D222" s="67" t="str">
        <f t="shared" si="10"/>
        <v xml:space="preserve"> </v>
      </c>
      <c r="E222" s="67">
        <v>1.1574074074074073E-5</v>
      </c>
      <c r="F222" s="215" t="e">
        <f t="shared" si="11"/>
        <v>#N/A</v>
      </c>
      <c r="G222" t="str">
        <f>IF((ISERROR((VLOOKUP(B222,Calculation!C$3:C$2610,1,FALSE)))),"not entered","")</f>
        <v/>
      </c>
      <c r="H222" t="str">
        <f>IF(ISNA(VLOOKUP(D222,Calculation!$AI$12:$AI$88,1,FALSE)),"NO club name match","Club Name Match")</f>
        <v>NO club name match</v>
      </c>
    </row>
    <row r="223" spans="2:8" x14ac:dyDescent="0.2">
      <c r="B223" s="66" t="s">
        <v>5</v>
      </c>
      <c r="C223" s="67" t="str">
        <f t="shared" si="9"/>
        <v xml:space="preserve"> </v>
      </c>
      <c r="D223" s="67" t="str">
        <f t="shared" si="10"/>
        <v xml:space="preserve"> </v>
      </c>
      <c r="E223" s="67">
        <v>1.1574074074074073E-5</v>
      </c>
      <c r="F223" s="215" t="e">
        <f t="shared" si="11"/>
        <v>#N/A</v>
      </c>
      <c r="G223" t="str">
        <f>IF((ISERROR((VLOOKUP(B223,Calculation!C$3:C$2610,1,FALSE)))),"not entered","")</f>
        <v/>
      </c>
      <c r="H223" t="str">
        <f>IF(ISNA(VLOOKUP(D223,Calculation!$AI$12:$AI$88,1,FALSE)),"NO club name match","Club Name Match")</f>
        <v>NO club name match</v>
      </c>
    </row>
    <row r="224" spans="2:8" x14ac:dyDescent="0.2">
      <c r="B224" s="66" t="s">
        <v>5</v>
      </c>
      <c r="C224" s="67" t="str">
        <f t="shared" si="9"/>
        <v xml:space="preserve"> </v>
      </c>
      <c r="D224" s="67" t="str">
        <f t="shared" si="10"/>
        <v xml:space="preserve"> </v>
      </c>
      <c r="E224" s="67">
        <v>1.1574074074074073E-5</v>
      </c>
      <c r="F224" s="215" t="e">
        <f t="shared" si="11"/>
        <v>#N/A</v>
      </c>
      <c r="G224" t="str">
        <f>IF((ISERROR((VLOOKUP(B224,Calculation!C$3:C$2610,1,FALSE)))),"not entered","")</f>
        <v/>
      </c>
      <c r="H224" t="str">
        <f>IF(ISNA(VLOOKUP(D224,Calculation!$AI$12:$AI$88,1,FALSE)),"NO club name match","Club Name Match")</f>
        <v>NO club name match</v>
      </c>
    </row>
    <row r="225" spans="2:8" x14ac:dyDescent="0.2">
      <c r="B225" s="66" t="s">
        <v>5</v>
      </c>
      <c r="C225" s="67" t="str">
        <f t="shared" si="9"/>
        <v xml:space="preserve"> </v>
      </c>
      <c r="D225" s="67" t="str">
        <f t="shared" si="10"/>
        <v xml:space="preserve"> </v>
      </c>
      <c r="E225" s="67">
        <v>1.1574074074074073E-5</v>
      </c>
      <c r="F225" s="215" t="e">
        <f t="shared" si="11"/>
        <v>#N/A</v>
      </c>
      <c r="G225" t="str">
        <f>IF((ISERROR((VLOOKUP(B225,Calculation!C$3:C$2610,1,FALSE)))),"not entered","")</f>
        <v/>
      </c>
      <c r="H225" t="str">
        <f>IF(ISNA(VLOOKUP(D225,Calculation!$AI$12:$AI$88,1,FALSE)),"NO club name match","Club Name Match")</f>
        <v>NO club name match</v>
      </c>
    </row>
    <row r="226" spans="2:8" x14ac:dyDescent="0.2">
      <c r="B226" s="66" t="s">
        <v>5</v>
      </c>
      <c r="C226" s="67" t="str">
        <f t="shared" si="9"/>
        <v xml:space="preserve"> </v>
      </c>
      <c r="D226" s="67" t="str">
        <f t="shared" si="10"/>
        <v xml:space="preserve"> </v>
      </c>
      <c r="E226" s="67">
        <v>1.1574074074074073E-5</v>
      </c>
      <c r="F226" s="215" t="e">
        <f t="shared" si="11"/>
        <v>#N/A</v>
      </c>
      <c r="G226" t="str">
        <f>IF((ISERROR((VLOOKUP(B226,Calculation!C$3:C$2610,1,FALSE)))),"not entered","")</f>
        <v/>
      </c>
      <c r="H226" t="str">
        <f>IF(ISNA(VLOOKUP(D226,Calculation!$AI$12:$AI$88,1,FALSE)),"NO club name match","Club Name Match")</f>
        <v>NO club name match</v>
      </c>
    </row>
    <row r="227" spans="2:8" x14ac:dyDescent="0.2">
      <c r="B227" s="66" t="s">
        <v>5</v>
      </c>
      <c r="C227" s="67" t="str">
        <f t="shared" si="9"/>
        <v xml:space="preserve"> </v>
      </c>
      <c r="D227" s="67" t="str">
        <f t="shared" si="10"/>
        <v xml:space="preserve"> </v>
      </c>
      <c r="E227" s="67">
        <v>1.1574074074074073E-5</v>
      </c>
      <c r="F227" s="215" t="e">
        <f t="shared" si="11"/>
        <v>#N/A</v>
      </c>
      <c r="G227" t="str">
        <f>IF((ISERROR((VLOOKUP(B227,Calculation!C$3:C$2610,1,FALSE)))),"not entered","")</f>
        <v/>
      </c>
      <c r="H227" t="str">
        <f>IF(ISNA(VLOOKUP(D227,Calculation!$AI$12:$AI$88,1,FALSE)),"NO club name match","Club Name Match")</f>
        <v>NO club name match</v>
      </c>
    </row>
    <row r="228" spans="2:8" x14ac:dyDescent="0.2">
      <c r="B228" s="66" t="s">
        <v>5</v>
      </c>
      <c r="C228" s="67" t="str">
        <f t="shared" si="9"/>
        <v xml:space="preserve"> </v>
      </c>
      <c r="D228" s="67" t="str">
        <f t="shared" si="10"/>
        <v xml:space="preserve"> </v>
      </c>
      <c r="E228" s="67">
        <v>1.1574074074074073E-5</v>
      </c>
      <c r="F228" s="215" t="e">
        <f t="shared" si="11"/>
        <v>#N/A</v>
      </c>
      <c r="G228" t="str">
        <f>IF((ISERROR((VLOOKUP(B228,Calculation!C$3:C$2610,1,FALSE)))),"not entered","")</f>
        <v/>
      </c>
      <c r="H228" t="str">
        <f>IF(ISNA(VLOOKUP(D228,Calculation!$AI$12:$AI$88,1,FALSE)),"NO club name match","Club Name Match")</f>
        <v>NO club name match</v>
      </c>
    </row>
    <row r="229" spans="2:8" x14ac:dyDescent="0.2">
      <c r="B229" s="66" t="s">
        <v>5</v>
      </c>
      <c r="C229" s="67" t="str">
        <f t="shared" si="9"/>
        <v xml:space="preserve"> </v>
      </c>
      <c r="D229" s="67" t="str">
        <f t="shared" si="10"/>
        <v xml:space="preserve"> </v>
      </c>
      <c r="E229" s="67">
        <v>1.1574074074074073E-5</v>
      </c>
      <c r="F229" s="215" t="e">
        <f t="shared" si="11"/>
        <v>#N/A</v>
      </c>
      <c r="G229" t="str">
        <f>IF((ISERROR((VLOOKUP(B229,Calculation!C$3:C$2610,1,FALSE)))),"not entered","")</f>
        <v/>
      </c>
      <c r="H229" t="str">
        <f>IF(ISNA(VLOOKUP(D229,Calculation!$AI$12:$AI$88,1,FALSE)),"NO club name match","Club Name Match")</f>
        <v>NO club name match</v>
      </c>
    </row>
    <row r="230" spans="2:8" x14ac:dyDescent="0.2">
      <c r="B230" s="66" t="s">
        <v>5</v>
      </c>
      <c r="C230" s="67" t="str">
        <f t="shared" si="9"/>
        <v xml:space="preserve"> </v>
      </c>
      <c r="D230" s="67" t="str">
        <f t="shared" si="10"/>
        <v xml:space="preserve"> </v>
      </c>
      <c r="E230" s="67">
        <v>1.1574074074074073E-5</v>
      </c>
      <c r="F230" s="215" t="e">
        <f t="shared" si="11"/>
        <v>#N/A</v>
      </c>
      <c r="G230" t="str">
        <f>IF((ISERROR((VLOOKUP(B230,Calculation!C$3:C$2610,1,FALSE)))),"not entered","")</f>
        <v/>
      </c>
      <c r="H230" t="str">
        <f>IF(ISNA(VLOOKUP(D230,Calculation!$AI$12:$AI$88,1,FALSE)),"NO club name match","Club Name Match")</f>
        <v>NO club name match</v>
      </c>
    </row>
    <row r="231" spans="2:8" x14ac:dyDescent="0.2">
      <c r="B231" s="66" t="s">
        <v>5</v>
      </c>
      <c r="C231" s="67" t="str">
        <f t="shared" si="9"/>
        <v xml:space="preserve"> </v>
      </c>
      <c r="D231" s="67" t="str">
        <f t="shared" si="10"/>
        <v xml:space="preserve"> </v>
      </c>
      <c r="E231" s="67">
        <v>1.1574074074074073E-5</v>
      </c>
      <c r="F231" s="215" t="e">
        <f t="shared" si="11"/>
        <v>#N/A</v>
      </c>
      <c r="G231" t="str">
        <f>IF((ISERROR((VLOOKUP(B231,Calculation!C$3:C$2610,1,FALSE)))),"not entered","")</f>
        <v/>
      </c>
      <c r="H231" t="str">
        <f>IF(ISNA(VLOOKUP(D231,Calculation!$AI$12:$AI$88,1,FALSE)),"NO club name match","Club Name Match")</f>
        <v>NO club name match</v>
      </c>
    </row>
    <row r="232" spans="2:8" x14ac:dyDescent="0.2">
      <c r="B232" s="66" t="s">
        <v>5</v>
      </c>
      <c r="C232" s="67" t="str">
        <f t="shared" si="9"/>
        <v xml:space="preserve"> </v>
      </c>
      <c r="D232" s="67" t="str">
        <f t="shared" si="10"/>
        <v xml:space="preserve"> </v>
      </c>
      <c r="E232" s="67">
        <v>1.1574074074074073E-5</v>
      </c>
      <c r="F232" s="215" t="e">
        <f t="shared" si="11"/>
        <v>#N/A</v>
      </c>
      <c r="G232" t="str">
        <f>IF((ISERROR((VLOOKUP(B232,Calculation!C$3:C$2610,1,FALSE)))),"not entered","")</f>
        <v/>
      </c>
      <c r="H232" t="str">
        <f>IF(ISNA(VLOOKUP(D232,Calculation!$AI$12:$AI$88,1,FALSE)),"NO club name match","Club Name Match")</f>
        <v>NO club name match</v>
      </c>
    </row>
    <row r="233" spans="2:8" x14ac:dyDescent="0.2">
      <c r="B233" s="66" t="s">
        <v>5</v>
      </c>
      <c r="C233" s="67" t="str">
        <f t="shared" si="9"/>
        <v xml:space="preserve"> </v>
      </c>
      <c r="D233" s="67" t="str">
        <f t="shared" si="10"/>
        <v xml:space="preserve"> </v>
      </c>
      <c r="E233" s="67">
        <v>1.1574074074074073E-5</v>
      </c>
      <c r="F233" s="215" t="e">
        <f t="shared" si="11"/>
        <v>#N/A</v>
      </c>
      <c r="G233" t="str">
        <f>IF((ISERROR((VLOOKUP(B233,Calculation!C$3:C$2610,1,FALSE)))),"not entered","")</f>
        <v/>
      </c>
      <c r="H233" t="str">
        <f>IF(ISNA(VLOOKUP(D233,Calculation!$AI$12:$AI$88,1,FALSE)),"NO club name match","Club Name Match")</f>
        <v>NO club name match</v>
      </c>
    </row>
    <row r="234" spans="2:8" x14ac:dyDescent="0.2">
      <c r="B234" s="66" t="s">
        <v>5</v>
      </c>
      <c r="C234" s="67" t="str">
        <f t="shared" si="9"/>
        <v xml:space="preserve"> </v>
      </c>
      <c r="D234" s="67" t="str">
        <f t="shared" si="10"/>
        <v xml:space="preserve"> </v>
      </c>
      <c r="E234" s="67">
        <v>1.1574074074074073E-5</v>
      </c>
      <c r="F234" s="215" t="e">
        <f t="shared" si="11"/>
        <v>#N/A</v>
      </c>
      <c r="G234" t="str">
        <f>IF((ISERROR((VLOOKUP(B234,Calculation!C$3:C$2610,1,FALSE)))),"not entered","")</f>
        <v/>
      </c>
      <c r="H234" t="str">
        <f>IF(ISNA(VLOOKUP(D234,Calculation!$AI$12:$AI$88,1,FALSE)),"NO club name match","Club Name Match")</f>
        <v>NO club name match</v>
      </c>
    </row>
    <row r="235" spans="2:8" x14ac:dyDescent="0.2">
      <c r="B235" s="66" t="s">
        <v>5</v>
      </c>
      <c r="C235" s="67" t="str">
        <f t="shared" si="9"/>
        <v xml:space="preserve"> </v>
      </c>
      <c r="D235" s="67" t="str">
        <f t="shared" si="10"/>
        <v xml:space="preserve"> </v>
      </c>
      <c r="E235" s="67">
        <v>1.1574074074074073E-5</v>
      </c>
      <c r="F235" s="215" t="e">
        <f t="shared" si="11"/>
        <v>#N/A</v>
      </c>
      <c r="G235" t="str">
        <f>IF((ISERROR((VLOOKUP(B235,Calculation!C$3:C$2610,1,FALSE)))),"not entered","")</f>
        <v/>
      </c>
      <c r="H235" t="str">
        <f>IF(ISNA(VLOOKUP(D235,Calculation!$AI$12:$AI$88,1,FALSE)),"NO club name match","Club Name Match")</f>
        <v>NO club name match</v>
      </c>
    </row>
    <row r="236" spans="2:8" x14ac:dyDescent="0.2">
      <c r="B236" s="66" t="s">
        <v>5</v>
      </c>
      <c r="C236" s="67" t="str">
        <f t="shared" si="9"/>
        <v xml:space="preserve"> </v>
      </c>
      <c r="D236" s="67" t="str">
        <f t="shared" si="10"/>
        <v xml:space="preserve"> </v>
      </c>
      <c r="E236" s="67">
        <v>1.1574074074074073E-5</v>
      </c>
      <c r="F236" s="215" t="e">
        <f t="shared" si="11"/>
        <v>#N/A</v>
      </c>
      <c r="G236" t="str">
        <f>IF((ISERROR((VLOOKUP(B236,Calculation!C$3:C$2610,1,FALSE)))),"not entered","")</f>
        <v/>
      </c>
      <c r="H236" t="str">
        <f>IF(ISNA(VLOOKUP(D236,Calculation!$AI$12:$AI$88,1,FALSE)),"NO club name match","Club Name Match")</f>
        <v>NO club name match</v>
      </c>
    </row>
    <row r="237" spans="2:8" x14ac:dyDescent="0.2">
      <c r="B237" s="66" t="s">
        <v>5</v>
      </c>
      <c r="C237" s="67" t="str">
        <f t="shared" si="9"/>
        <v xml:space="preserve"> </v>
      </c>
      <c r="D237" s="67" t="str">
        <f t="shared" si="10"/>
        <v xml:space="preserve"> </v>
      </c>
      <c r="E237" s="67">
        <v>1.1574074074074073E-5</v>
      </c>
      <c r="F237" s="215" t="e">
        <f t="shared" si="11"/>
        <v>#N/A</v>
      </c>
      <c r="G237" t="str">
        <f>IF((ISERROR((VLOOKUP(B237,Calculation!C$3:C$2610,1,FALSE)))),"not entered","")</f>
        <v/>
      </c>
      <c r="H237" t="str">
        <f>IF(ISNA(VLOOKUP(D237,Calculation!$AI$12:$AI$88,1,FALSE)),"NO club name match","Club Name Match")</f>
        <v>NO club name match</v>
      </c>
    </row>
    <row r="238" spans="2:8" x14ac:dyDescent="0.2">
      <c r="B238" s="66" t="s">
        <v>5</v>
      </c>
      <c r="C238" s="67" t="str">
        <f t="shared" si="9"/>
        <v xml:space="preserve"> </v>
      </c>
      <c r="D238" s="67" t="str">
        <f t="shared" si="10"/>
        <v xml:space="preserve"> </v>
      </c>
      <c r="E238" s="67">
        <v>1.1574074074074073E-5</v>
      </c>
      <c r="F238" s="215" t="e">
        <f t="shared" si="11"/>
        <v>#N/A</v>
      </c>
      <c r="G238" t="str">
        <f>IF((ISERROR((VLOOKUP(B238,Calculation!C$3:C$2610,1,FALSE)))),"not entered","")</f>
        <v/>
      </c>
      <c r="H238" t="str">
        <f>IF(ISNA(VLOOKUP(D238,Calculation!$AI$12:$AI$88,1,FALSE)),"NO club name match","Club Name Match")</f>
        <v>NO club name match</v>
      </c>
    </row>
    <row r="239" spans="2:8" x14ac:dyDescent="0.2">
      <c r="B239" s="66" t="s">
        <v>5</v>
      </c>
      <c r="C239" s="67" t="str">
        <f t="shared" si="9"/>
        <v xml:space="preserve"> </v>
      </c>
      <c r="D239" s="67" t="str">
        <f t="shared" si="10"/>
        <v xml:space="preserve"> </v>
      </c>
      <c r="E239" s="67">
        <v>1.1574074074074073E-5</v>
      </c>
      <c r="F239" s="215" t="e">
        <f t="shared" si="11"/>
        <v>#N/A</v>
      </c>
      <c r="G239" t="str">
        <f>IF((ISERROR((VLOOKUP(B239,Calculation!C$3:C$2610,1,FALSE)))),"not entered","")</f>
        <v/>
      </c>
      <c r="H239" t="str">
        <f>IF(ISNA(VLOOKUP(D239,Calculation!$AI$12:$AI$88,1,FALSE)),"NO club name match","Club Name Match")</f>
        <v>NO club name match</v>
      </c>
    </row>
    <row r="240" spans="2:8" x14ac:dyDescent="0.2">
      <c r="B240" s="66" t="s">
        <v>5</v>
      </c>
      <c r="C240" s="67" t="str">
        <f t="shared" si="9"/>
        <v xml:space="preserve"> </v>
      </c>
      <c r="D240" s="67" t="str">
        <f t="shared" si="10"/>
        <v xml:space="preserve"> </v>
      </c>
      <c r="E240" s="67">
        <v>1.1574074074074073E-5</v>
      </c>
      <c r="F240" s="215" t="e">
        <f t="shared" si="11"/>
        <v>#N/A</v>
      </c>
      <c r="G240" t="str">
        <f>IF((ISERROR((VLOOKUP(B240,Calculation!C$3:C$2610,1,FALSE)))),"not entered","")</f>
        <v/>
      </c>
      <c r="H240" t="str">
        <f>IF(ISNA(VLOOKUP(D240,Calculation!$AI$12:$AI$88,1,FALSE)),"NO club name match","Club Name Match")</f>
        <v>NO club name match</v>
      </c>
    </row>
    <row r="241" spans="2:8" x14ac:dyDescent="0.2">
      <c r="B241" s="66" t="s">
        <v>5</v>
      </c>
      <c r="C241" s="67" t="str">
        <f t="shared" si="9"/>
        <v xml:space="preserve"> </v>
      </c>
      <c r="D241" s="67" t="str">
        <f t="shared" si="10"/>
        <v xml:space="preserve"> </v>
      </c>
      <c r="E241" s="67">
        <v>1.1574074074074073E-5</v>
      </c>
      <c r="F241" s="215" t="e">
        <f t="shared" si="11"/>
        <v>#N/A</v>
      </c>
      <c r="G241" t="str">
        <f>IF((ISERROR((VLOOKUP(B241,Calculation!C$3:C$2610,1,FALSE)))),"not entered","")</f>
        <v/>
      </c>
      <c r="H241" t="str">
        <f>IF(ISNA(VLOOKUP(D241,Calculation!$AI$12:$AI$88,1,FALSE)),"NO club name match","Club Name Match")</f>
        <v>NO club name match</v>
      </c>
    </row>
    <row r="242" spans="2:8" x14ac:dyDescent="0.2">
      <c r="B242" s="66" t="s">
        <v>5</v>
      </c>
      <c r="C242" s="67" t="str">
        <f t="shared" si="9"/>
        <v xml:space="preserve"> </v>
      </c>
      <c r="D242" s="67" t="str">
        <f t="shared" si="10"/>
        <v xml:space="preserve"> </v>
      </c>
      <c r="E242" s="67">
        <v>1.1574074074074073E-5</v>
      </c>
      <c r="F242" s="215" t="e">
        <f t="shared" si="11"/>
        <v>#N/A</v>
      </c>
      <c r="G242" t="str">
        <f>IF((ISERROR((VLOOKUP(B242,Calculation!C$3:C$2610,1,FALSE)))),"not entered","")</f>
        <v/>
      </c>
      <c r="H242" t="str">
        <f>IF(ISNA(VLOOKUP(D242,Calculation!$AI$12:$AI$88,1,FALSE)),"NO club name match","Club Name Match")</f>
        <v>NO club name match</v>
      </c>
    </row>
    <row r="243" spans="2:8" x14ac:dyDescent="0.2">
      <c r="B243" s="66" t="s">
        <v>5</v>
      </c>
      <c r="C243" s="67" t="str">
        <f t="shared" si="9"/>
        <v xml:space="preserve"> </v>
      </c>
      <c r="D243" s="67" t="str">
        <f t="shared" si="10"/>
        <v xml:space="preserve"> </v>
      </c>
      <c r="E243" s="67">
        <v>1.1574074074074073E-5</v>
      </c>
      <c r="F243" s="215" t="e">
        <f t="shared" si="11"/>
        <v>#N/A</v>
      </c>
      <c r="G243" t="str">
        <f>IF((ISERROR((VLOOKUP(B243,Calculation!C$3:C$2610,1,FALSE)))),"not entered","")</f>
        <v/>
      </c>
      <c r="H243" t="str">
        <f>IF(ISNA(VLOOKUP(D243,Calculation!$AI$12:$AI$88,1,FALSE)),"NO club name match","Club Name Match")</f>
        <v>NO club name match</v>
      </c>
    </row>
    <row r="244" spans="2:8" x14ac:dyDescent="0.2">
      <c r="B244" s="66" t="s">
        <v>5</v>
      </c>
      <c r="C244" s="67" t="str">
        <f t="shared" si="9"/>
        <v xml:space="preserve"> </v>
      </c>
      <c r="D244" s="67" t="str">
        <f t="shared" si="10"/>
        <v xml:space="preserve"> </v>
      </c>
      <c r="E244" s="67">
        <v>1.1574074074074073E-5</v>
      </c>
      <c r="F244" s="215" t="e">
        <f t="shared" si="11"/>
        <v>#N/A</v>
      </c>
      <c r="G244" t="str">
        <f>IF((ISERROR((VLOOKUP(B244,Calculation!C$3:C$2610,1,FALSE)))),"not entered","")</f>
        <v/>
      </c>
      <c r="H244" t="str">
        <f>IF(ISNA(VLOOKUP(D244,Calculation!$AI$12:$AI$88,1,FALSE)),"NO club name match","Club Name Match")</f>
        <v>NO club name match</v>
      </c>
    </row>
    <row r="245" spans="2:8" x14ac:dyDescent="0.2">
      <c r="B245" s="66" t="s">
        <v>5</v>
      </c>
      <c r="C245" s="67" t="str">
        <f t="shared" si="9"/>
        <v xml:space="preserve"> </v>
      </c>
      <c r="D245" s="67" t="str">
        <f t="shared" si="10"/>
        <v xml:space="preserve"> </v>
      </c>
      <c r="E245" s="67">
        <v>1.1574074074074073E-5</v>
      </c>
      <c r="F245" s="215" t="e">
        <f t="shared" si="11"/>
        <v>#N/A</v>
      </c>
      <c r="G245" t="str">
        <f>IF((ISERROR((VLOOKUP(B245,Calculation!C$3:C$2610,1,FALSE)))),"not entered","")</f>
        <v/>
      </c>
      <c r="H245" t="str">
        <f>IF(ISNA(VLOOKUP(D245,Calculation!$AI$12:$AI$88,1,FALSE)),"NO club name match","Club Name Match")</f>
        <v>NO club name match</v>
      </c>
    </row>
    <row r="246" spans="2:8" x14ac:dyDescent="0.2">
      <c r="B246" s="66" t="s">
        <v>5</v>
      </c>
      <c r="C246" s="67" t="str">
        <f t="shared" si="9"/>
        <v xml:space="preserve"> </v>
      </c>
      <c r="D246" s="67" t="str">
        <f t="shared" si="10"/>
        <v xml:space="preserve"> </v>
      </c>
      <c r="E246" s="67">
        <v>1.1574074074074073E-5</v>
      </c>
      <c r="F246" s="215" t="e">
        <f t="shared" si="11"/>
        <v>#N/A</v>
      </c>
      <c r="G246" t="str">
        <f>IF((ISERROR((VLOOKUP(B246,Calculation!C$3:C$2610,1,FALSE)))),"not entered","")</f>
        <v/>
      </c>
      <c r="H246" t="str">
        <f>IF(ISNA(VLOOKUP(D246,Calculation!$AI$12:$AI$88,1,FALSE)),"NO club name match","Club Name Match")</f>
        <v>NO club name match</v>
      </c>
    </row>
    <row r="247" spans="2:8" x14ac:dyDescent="0.2">
      <c r="B247" s="66" t="s">
        <v>5</v>
      </c>
      <c r="C247" s="67" t="str">
        <f t="shared" si="9"/>
        <v xml:space="preserve"> </v>
      </c>
      <c r="D247" s="67" t="str">
        <f t="shared" si="10"/>
        <v xml:space="preserve"> </v>
      </c>
      <c r="E247" s="67">
        <v>1.1574074074074073E-5</v>
      </c>
      <c r="F247" s="215" t="e">
        <f t="shared" si="11"/>
        <v>#N/A</v>
      </c>
      <c r="G247" t="str">
        <f>IF((ISERROR((VLOOKUP(B247,Calculation!C$3:C$2610,1,FALSE)))),"not entered","")</f>
        <v/>
      </c>
      <c r="H247" t="str">
        <f>IF(ISNA(VLOOKUP(D247,Calculation!$AI$12:$AI$88,1,FALSE)),"NO club name match","Club Name Match")</f>
        <v>NO club name match</v>
      </c>
    </row>
    <row r="248" spans="2:8" x14ac:dyDescent="0.2">
      <c r="B248" s="66" t="s">
        <v>5</v>
      </c>
      <c r="C248" s="67" t="str">
        <f t="shared" si="9"/>
        <v xml:space="preserve"> </v>
      </c>
      <c r="D248" s="67" t="str">
        <f t="shared" si="10"/>
        <v xml:space="preserve"> </v>
      </c>
      <c r="E248" s="67">
        <v>1.1574074074074073E-5</v>
      </c>
      <c r="F248" s="215" t="e">
        <f t="shared" si="11"/>
        <v>#N/A</v>
      </c>
      <c r="G248" t="str">
        <f>IF((ISERROR((VLOOKUP(B248,Calculation!C$3:C$2610,1,FALSE)))),"not entered","")</f>
        <v/>
      </c>
      <c r="H248" t="str">
        <f>IF(ISNA(VLOOKUP(D248,Calculation!$AI$12:$AI$88,1,FALSE)),"NO club name match","Club Name Match")</f>
        <v>NO club name match</v>
      </c>
    </row>
    <row r="249" spans="2:8" x14ac:dyDescent="0.2">
      <c r="B249" s="66" t="s">
        <v>5</v>
      </c>
      <c r="C249" s="67" t="str">
        <f t="shared" si="9"/>
        <v xml:space="preserve"> </v>
      </c>
      <c r="D249" s="67" t="str">
        <f t="shared" si="10"/>
        <v xml:space="preserve"> </v>
      </c>
      <c r="E249" s="67">
        <v>1.1574074074074073E-5</v>
      </c>
      <c r="F249" s="215" t="e">
        <f t="shared" si="11"/>
        <v>#N/A</v>
      </c>
      <c r="G249" t="str">
        <f>IF((ISERROR((VLOOKUP(B249,Calculation!C$3:C$2610,1,FALSE)))),"not entered","")</f>
        <v/>
      </c>
      <c r="H249" t="str">
        <f>IF(ISNA(VLOOKUP(D249,Calculation!$AI$12:$AI$88,1,FALSE)),"NO club name match","Club Name Match")</f>
        <v>NO club name match</v>
      </c>
    </row>
    <row r="250" spans="2:8" x14ac:dyDescent="0.2">
      <c r="B250" s="66" t="s">
        <v>5</v>
      </c>
      <c r="C250" s="67" t="str">
        <f t="shared" si="9"/>
        <v xml:space="preserve"> </v>
      </c>
      <c r="D250" s="67" t="str">
        <f t="shared" si="10"/>
        <v xml:space="preserve"> </v>
      </c>
      <c r="E250" s="67">
        <v>1.1574074074074073E-5</v>
      </c>
      <c r="F250" s="215" t="e">
        <f t="shared" si="11"/>
        <v>#N/A</v>
      </c>
      <c r="G250" t="str">
        <f>IF((ISERROR((VLOOKUP(B250,Calculation!C$3:C$2610,1,FALSE)))),"not entered","")</f>
        <v/>
      </c>
      <c r="H250" t="str">
        <f>IF(ISNA(VLOOKUP(D250,Calculation!$AI$12:$AI$88,1,FALSE)),"NO club name match","Club Name Match")</f>
        <v>NO club name match</v>
      </c>
    </row>
    <row r="251" spans="2:8" x14ac:dyDescent="0.2">
      <c r="B251" s="66" t="s">
        <v>5</v>
      </c>
      <c r="C251" s="67" t="str">
        <f t="shared" si="9"/>
        <v xml:space="preserve"> </v>
      </c>
      <c r="D251" s="67" t="str">
        <f t="shared" si="10"/>
        <v xml:space="preserve"> </v>
      </c>
      <c r="E251" s="67">
        <v>1.1574074074074073E-5</v>
      </c>
      <c r="F251" s="215" t="e">
        <f t="shared" si="11"/>
        <v>#N/A</v>
      </c>
      <c r="G251" t="str">
        <f>IF((ISERROR((VLOOKUP(B251,Calculation!C$3:C$2610,1,FALSE)))),"not entered","")</f>
        <v/>
      </c>
      <c r="H251" t="str">
        <f>IF(ISNA(VLOOKUP(D251,Calculation!$AI$12:$AI$88,1,FALSE)),"NO club name match","Club Name Match")</f>
        <v>NO club name match</v>
      </c>
    </row>
    <row r="252" spans="2:8" x14ac:dyDescent="0.2">
      <c r="B252" s="66" t="s">
        <v>5</v>
      </c>
      <c r="C252" s="67" t="str">
        <f t="shared" si="9"/>
        <v xml:space="preserve"> </v>
      </c>
      <c r="D252" s="67" t="str">
        <f t="shared" si="10"/>
        <v xml:space="preserve"> </v>
      </c>
      <c r="E252" s="67">
        <v>1.1574074074074073E-5</v>
      </c>
      <c r="F252" s="215" t="e">
        <f t="shared" si="11"/>
        <v>#N/A</v>
      </c>
      <c r="G252" t="str">
        <f>IF((ISERROR((VLOOKUP(B252,Calculation!C$3:C$2610,1,FALSE)))),"not entered","")</f>
        <v/>
      </c>
      <c r="H252" t="str">
        <f>IF(ISNA(VLOOKUP(D252,Calculation!$AI$12:$AI$88,1,FALSE)),"NO club name match","Club Name Match")</f>
        <v>NO club name match</v>
      </c>
    </row>
    <row r="253" spans="2:8" x14ac:dyDescent="0.2">
      <c r="B253" s="66" t="s">
        <v>5</v>
      </c>
      <c r="C253" s="67" t="str">
        <f t="shared" si="9"/>
        <v xml:space="preserve"> </v>
      </c>
      <c r="D253" s="67" t="str">
        <f t="shared" si="10"/>
        <v xml:space="preserve"> </v>
      </c>
      <c r="E253" s="67">
        <v>1.1574074074074073E-5</v>
      </c>
      <c r="F253" s="215" t="e">
        <f t="shared" si="11"/>
        <v>#N/A</v>
      </c>
      <c r="G253" t="str">
        <f>IF((ISERROR((VLOOKUP(B253,Calculation!C$3:C$2610,1,FALSE)))),"not entered","")</f>
        <v/>
      </c>
      <c r="H253" t="str">
        <f>IF(ISNA(VLOOKUP(D253,Calculation!$AI$12:$AI$88,1,FALSE)),"NO club name match","Club Name Match")</f>
        <v>NO club name match</v>
      </c>
    </row>
    <row r="254" spans="2:8" x14ac:dyDescent="0.2">
      <c r="B254" s="66" t="s">
        <v>5</v>
      </c>
      <c r="C254" s="67" t="str">
        <f t="shared" si="9"/>
        <v xml:space="preserve"> </v>
      </c>
      <c r="D254" s="67" t="str">
        <f t="shared" si="10"/>
        <v xml:space="preserve"> </v>
      </c>
      <c r="E254" s="67">
        <v>1.1574074074074073E-5</v>
      </c>
      <c r="F254" s="215" t="e">
        <f t="shared" si="11"/>
        <v>#N/A</v>
      </c>
      <c r="G254" t="str">
        <f>IF((ISERROR((VLOOKUP(B254,Calculation!C$3:C$2610,1,FALSE)))),"not entered","")</f>
        <v/>
      </c>
      <c r="H254" t="str">
        <f>IF(ISNA(VLOOKUP(D254,Calculation!$AI$12:$AI$88,1,FALSE)),"NO club name match","Club Name Match")</f>
        <v>NO club name match</v>
      </c>
    </row>
    <row r="255" spans="2:8" x14ac:dyDescent="0.2">
      <c r="B255" s="66" t="s">
        <v>5</v>
      </c>
      <c r="C255" s="67" t="str">
        <f t="shared" si="9"/>
        <v xml:space="preserve"> </v>
      </c>
      <c r="D255" s="67" t="str">
        <f t="shared" si="10"/>
        <v xml:space="preserve"> </v>
      </c>
      <c r="E255" s="67">
        <v>1.1574074074074073E-5</v>
      </c>
      <c r="F255" s="215" t="e">
        <f t="shared" si="11"/>
        <v>#N/A</v>
      </c>
      <c r="G255" t="str">
        <f>IF((ISERROR((VLOOKUP(B255,Calculation!C$3:C$2610,1,FALSE)))),"not entered","")</f>
        <v/>
      </c>
      <c r="H255" t="str">
        <f>IF(ISNA(VLOOKUP(D255,Calculation!$AI$12:$AI$88,1,FALSE)),"NO club name match","Club Name Match")</f>
        <v>NO club name match</v>
      </c>
    </row>
    <row r="256" spans="2:8" x14ac:dyDescent="0.2">
      <c r="B256" s="66" t="s">
        <v>5</v>
      </c>
      <c r="C256" s="67" t="str">
        <f t="shared" si="9"/>
        <v xml:space="preserve"> </v>
      </c>
      <c r="D256" s="67" t="str">
        <f t="shared" si="10"/>
        <v xml:space="preserve"> </v>
      </c>
      <c r="E256" s="67">
        <v>1.1574074074074073E-5</v>
      </c>
      <c r="F256" s="215" t="e">
        <f t="shared" si="11"/>
        <v>#N/A</v>
      </c>
      <c r="G256" t="str">
        <f>IF((ISERROR((VLOOKUP(B256,Calculation!C$3:C$2610,1,FALSE)))),"not entered","")</f>
        <v/>
      </c>
      <c r="H256" t="str">
        <f>IF(ISNA(VLOOKUP(D256,Calculation!$AI$12:$AI$88,1,FALSE)),"NO club name match","Club Name Match")</f>
        <v>NO club name match</v>
      </c>
    </row>
    <row r="257" spans="2:8" x14ac:dyDescent="0.2">
      <c r="B257" s="66" t="s">
        <v>5</v>
      </c>
      <c r="C257" s="67" t="str">
        <f t="shared" si="9"/>
        <v xml:space="preserve"> </v>
      </c>
      <c r="D257" s="67" t="str">
        <f t="shared" si="10"/>
        <v xml:space="preserve"> </v>
      </c>
      <c r="E257" s="67">
        <v>1.1574074074074073E-5</v>
      </c>
      <c r="F257" s="215" t="e">
        <f t="shared" si="11"/>
        <v>#N/A</v>
      </c>
      <c r="G257" t="str">
        <f>IF((ISERROR((VLOOKUP(B257,Calculation!C$3:C$2610,1,FALSE)))),"not entered","")</f>
        <v/>
      </c>
      <c r="H257" t="str">
        <f>IF(ISNA(VLOOKUP(D257,Calculation!$AI$12:$AI$88,1,FALSE)),"NO club name match","Club Name Match")</f>
        <v>NO club name match</v>
      </c>
    </row>
    <row r="258" spans="2:8" x14ac:dyDescent="0.2">
      <c r="B258" s="66" t="s">
        <v>5</v>
      </c>
      <c r="C258" s="67" t="str">
        <f t="shared" si="9"/>
        <v xml:space="preserve"> </v>
      </c>
      <c r="D258" s="67" t="str">
        <f t="shared" si="10"/>
        <v xml:space="preserve"> </v>
      </c>
      <c r="E258" s="67">
        <v>1.1574074074074073E-5</v>
      </c>
      <c r="F258" s="215" t="e">
        <f t="shared" si="11"/>
        <v>#N/A</v>
      </c>
      <c r="G258" t="str">
        <f>IF((ISERROR((VLOOKUP(B258,Calculation!C$3:C$2610,1,FALSE)))),"not entered","")</f>
        <v/>
      </c>
      <c r="H258" t="str">
        <f>IF(ISNA(VLOOKUP(D258,Calculation!$AI$12:$AI$88,1,FALSE)),"NO club name match","Club Name Match")</f>
        <v>NO club name match</v>
      </c>
    </row>
    <row r="259" spans="2:8" x14ac:dyDescent="0.2">
      <c r="B259" s="66" t="s">
        <v>5</v>
      </c>
      <c r="C259" s="67" t="str">
        <f t="shared" si="9"/>
        <v xml:space="preserve"> </v>
      </c>
      <c r="D259" s="67" t="str">
        <f t="shared" si="10"/>
        <v xml:space="preserve"> </v>
      </c>
      <c r="E259" s="67">
        <v>1.1574074074074073E-5</v>
      </c>
      <c r="F259" s="215" t="e">
        <f t="shared" si="11"/>
        <v>#N/A</v>
      </c>
      <c r="G259" t="str">
        <f>IF((ISERROR((VLOOKUP(B259,Calculation!C$3:C$2610,1,FALSE)))),"not entered","")</f>
        <v/>
      </c>
      <c r="H259" t="str">
        <f>IF(ISNA(VLOOKUP(D259,Calculation!$AI$12:$AI$88,1,FALSE)),"NO club name match","Club Name Match")</f>
        <v>NO club name match</v>
      </c>
    </row>
    <row r="260" spans="2:8" x14ac:dyDescent="0.2">
      <c r="B260" s="66" t="s">
        <v>5</v>
      </c>
      <c r="C260" s="67" t="str">
        <f t="shared" si="9"/>
        <v xml:space="preserve"> </v>
      </c>
      <c r="D260" s="67" t="str">
        <f t="shared" si="10"/>
        <v xml:space="preserve"> </v>
      </c>
      <c r="E260" s="67">
        <v>1.1574074074074073E-5</v>
      </c>
      <c r="F260" s="215" t="e">
        <f t="shared" si="11"/>
        <v>#N/A</v>
      </c>
      <c r="G260" t="str">
        <f>IF((ISERROR((VLOOKUP(B260,Calculation!C$3:C$2610,1,FALSE)))),"not entered","")</f>
        <v/>
      </c>
      <c r="H260" t="str">
        <f>IF(ISNA(VLOOKUP(D260,Calculation!$AI$12:$AI$88,1,FALSE)),"NO club name match","Club Name Match")</f>
        <v>NO club name match</v>
      </c>
    </row>
    <row r="261" spans="2:8" x14ac:dyDescent="0.2">
      <c r="B261" s="66" t="s">
        <v>5</v>
      </c>
      <c r="C261" s="67" t="str">
        <f t="shared" ref="C261:C324" si="12">VLOOKUP(B261,name,3,FALSE)</f>
        <v xml:space="preserve"> </v>
      </c>
      <c r="D261" s="67" t="str">
        <f t="shared" ref="D261:D324" si="13">VLOOKUP(B261,name,2,FALSE)</f>
        <v xml:space="preserve"> </v>
      </c>
      <c r="E261" s="67">
        <v>1.1574074074074073E-5</v>
      </c>
      <c r="F261" s="215" t="e">
        <f t="shared" si="11"/>
        <v>#N/A</v>
      </c>
      <c r="G261" t="str">
        <f>IF((ISERROR((VLOOKUP(B261,Calculation!C$3:C$2610,1,FALSE)))),"not entered","")</f>
        <v/>
      </c>
      <c r="H261" t="str">
        <f>IF(ISNA(VLOOKUP(D261,Calculation!$AI$12:$AI$88,1,FALSE)),"NO club name match","Club Name Match")</f>
        <v>NO club name match</v>
      </c>
    </row>
    <row r="262" spans="2:8" x14ac:dyDescent="0.2">
      <c r="B262" s="66" t="s">
        <v>5</v>
      </c>
      <c r="C262" s="67" t="str">
        <f t="shared" si="12"/>
        <v xml:space="preserve"> </v>
      </c>
      <c r="D262" s="67" t="str">
        <f t="shared" si="13"/>
        <v xml:space="preserve"> </v>
      </c>
      <c r="E262" s="67">
        <v>1.1574074074074073E-5</v>
      </c>
      <c r="F262" s="215" t="e">
        <f t="shared" ref="F262:F325" si="14">TRUNC((VLOOKUP(C262,C$4:E$5,3,FALSE))/(E262/10000))</f>
        <v>#N/A</v>
      </c>
      <c r="G262" t="str">
        <f>IF((ISERROR((VLOOKUP(B262,Calculation!C$3:C$2610,1,FALSE)))),"not entered","")</f>
        <v/>
      </c>
      <c r="H262" t="str">
        <f>IF(ISNA(VLOOKUP(D262,Calculation!$AI$12:$AI$88,1,FALSE)),"NO club name match","Club Name Match")</f>
        <v>NO club name match</v>
      </c>
    </row>
    <row r="263" spans="2:8" x14ac:dyDescent="0.2">
      <c r="B263" s="66" t="s">
        <v>5</v>
      </c>
      <c r="C263" s="67" t="str">
        <f t="shared" si="12"/>
        <v xml:space="preserve"> </v>
      </c>
      <c r="D263" s="67" t="str">
        <f t="shared" si="13"/>
        <v xml:space="preserve"> </v>
      </c>
      <c r="E263" s="67">
        <v>1.1574074074074073E-5</v>
      </c>
      <c r="F263" s="215" t="e">
        <f t="shared" si="14"/>
        <v>#N/A</v>
      </c>
      <c r="G263" t="str">
        <f>IF((ISERROR((VLOOKUP(B263,Calculation!C$3:C$2610,1,FALSE)))),"not entered","")</f>
        <v/>
      </c>
      <c r="H263" t="str">
        <f>IF(ISNA(VLOOKUP(D263,Calculation!$AI$12:$AI$88,1,FALSE)),"NO club name match","Club Name Match")</f>
        <v>NO club name match</v>
      </c>
    </row>
    <row r="264" spans="2:8" x14ac:dyDescent="0.2">
      <c r="B264" s="66" t="s">
        <v>5</v>
      </c>
      <c r="C264" s="67" t="str">
        <f t="shared" si="12"/>
        <v xml:space="preserve"> </v>
      </c>
      <c r="D264" s="67" t="str">
        <f t="shared" si="13"/>
        <v xml:space="preserve"> </v>
      </c>
      <c r="E264" s="67">
        <v>1.1574074074074073E-5</v>
      </c>
      <c r="F264" s="215" t="e">
        <f t="shared" si="14"/>
        <v>#N/A</v>
      </c>
      <c r="G264" t="str">
        <f>IF((ISERROR((VLOOKUP(B264,Calculation!C$3:C$2610,1,FALSE)))),"not entered","")</f>
        <v/>
      </c>
      <c r="H264" t="str">
        <f>IF(ISNA(VLOOKUP(D264,Calculation!$AI$12:$AI$88,1,FALSE)),"NO club name match","Club Name Match")</f>
        <v>NO club name match</v>
      </c>
    </row>
    <row r="265" spans="2:8" x14ac:dyDescent="0.2">
      <c r="B265" s="66" t="s">
        <v>5</v>
      </c>
      <c r="C265" s="67" t="str">
        <f t="shared" si="12"/>
        <v xml:space="preserve"> </v>
      </c>
      <c r="D265" s="67" t="str">
        <f t="shared" si="13"/>
        <v xml:space="preserve"> </v>
      </c>
      <c r="E265" s="67">
        <v>1.1574074074074073E-5</v>
      </c>
      <c r="F265" s="215" t="e">
        <f t="shared" si="14"/>
        <v>#N/A</v>
      </c>
      <c r="G265" t="str">
        <f>IF((ISERROR((VLOOKUP(B265,Calculation!C$3:C$2610,1,FALSE)))),"not entered","")</f>
        <v/>
      </c>
      <c r="H265" t="str">
        <f>IF(ISNA(VLOOKUP(D265,Calculation!$AI$12:$AI$88,1,FALSE)),"NO club name match","Club Name Match")</f>
        <v>NO club name match</v>
      </c>
    </row>
    <row r="266" spans="2:8" x14ac:dyDescent="0.2">
      <c r="B266" s="66" t="s">
        <v>5</v>
      </c>
      <c r="C266" s="67" t="str">
        <f t="shared" si="12"/>
        <v xml:space="preserve"> </v>
      </c>
      <c r="D266" s="67" t="str">
        <f t="shared" si="13"/>
        <v xml:space="preserve"> </v>
      </c>
      <c r="E266" s="67">
        <v>1.1574074074074073E-5</v>
      </c>
      <c r="F266" s="215" t="e">
        <f t="shared" si="14"/>
        <v>#N/A</v>
      </c>
      <c r="G266" t="str">
        <f>IF((ISERROR((VLOOKUP(B266,Calculation!C$3:C$2610,1,FALSE)))),"not entered","")</f>
        <v/>
      </c>
      <c r="H266" t="str">
        <f>IF(ISNA(VLOOKUP(D266,Calculation!$AI$12:$AI$88,1,FALSE)),"NO club name match","Club Name Match")</f>
        <v>NO club name match</v>
      </c>
    </row>
    <row r="267" spans="2:8" x14ac:dyDescent="0.2">
      <c r="B267" s="66" t="s">
        <v>5</v>
      </c>
      <c r="C267" s="67" t="str">
        <f t="shared" si="12"/>
        <v xml:space="preserve"> </v>
      </c>
      <c r="D267" s="67" t="str">
        <f t="shared" si="13"/>
        <v xml:space="preserve"> </v>
      </c>
      <c r="E267" s="67">
        <v>1.1574074074074073E-5</v>
      </c>
      <c r="F267" s="215" t="e">
        <f t="shared" si="14"/>
        <v>#N/A</v>
      </c>
      <c r="G267" t="str">
        <f>IF((ISERROR((VLOOKUP(B267,Calculation!C$3:C$2610,1,FALSE)))),"not entered","")</f>
        <v/>
      </c>
      <c r="H267" t="str">
        <f>IF(ISNA(VLOOKUP(D267,Calculation!$AI$12:$AI$88,1,FALSE)),"NO club name match","Club Name Match")</f>
        <v>NO club name match</v>
      </c>
    </row>
    <row r="268" spans="2:8" x14ac:dyDescent="0.2">
      <c r="B268" s="66" t="s">
        <v>5</v>
      </c>
      <c r="C268" s="67" t="str">
        <f t="shared" si="12"/>
        <v xml:space="preserve"> </v>
      </c>
      <c r="D268" s="67" t="str">
        <f t="shared" si="13"/>
        <v xml:space="preserve"> </v>
      </c>
      <c r="E268" s="67">
        <v>1.1574074074074073E-5</v>
      </c>
      <c r="F268" s="215" t="e">
        <f t="shared" si="14"/>
        <v>#N/A</v>
      </c>
      <c r="G268" t="str">
        <f>IF((ISERROR((VLOOKUP(B268,Calculation!C$3:C$2610,1,FALSE)))),"not entered","")</f>
        <v/>
      </c>
      <c r="H268" t="str">
        <f>IF(ISNA(VLOOKUP(D268,Calculation!$AI$12:$AI$88,1,FALSE)),"NO club name match","Club Name Match")</f>
        <v>NO club name match</v>
      </c>
    </row>
    <row r="269" spans="2:8" x14ac:dyDescent="0.2">
      <c r="B269" s="66" t="s">
        <v>5</v>
      </c>
      <c r="C269" s="67" t="str">
        <f t="shared" si="12"/>
        <v xml:space="preserve"> </v>
      </c>
      <c r="D269" s="67" t="str">
        <f t="shared" si="13"/>
        <v xml:space="preserve"> </v>
      </c>
      <c r="E269" s="67">
        <v>1.1574074074074073E-5</v>
      </c>
      <c r="F269" s="215" t="e">
        <f t="shared" si="14"/>
        <v>#N/A</v>
      </c>
      <c r="G269" t="str">
        <f>IF((ISERROR((VLOOKUP(B269,Calculation!C$3:C$2610,1,FALSE)))),"not entered","")</f>
        <v/>
      </c>
      <c r="H269" t="str">
        <f>IF(ISNA(VLOOKUP(D269,Calculation!$AI$12:$AI$88,1,FALSE)),"NO club name match","Club Name Match")</f>
        <v>NO club name match</v>
      </c>
    </row>
    <row r="270" spans="2:8" x14ac:dyDescent="0.2">
      <c r="B270" s="66" t="s">
        <v>5</v>
      </c>
      <c r="C270" s="67" t="str">
        <f t="shared" si="12"/>
        <v xml:space="preserve"> </v>
      </c>
      <c r="D270" s="67" t="str">
        <f t="shared" si="13"/>
        <v xml:space="preserve"> </v>
      </c>
      <c r="E270" s="67">
        <v>1.1574074074074073E-5</v>
      </c>
      <c r="F270" s="215" t="e">
        <f t="shared" si="14"/>
        <v>#N/A</v>
      </c>
      <c r="G270" t="str">
        <f>IF((ISERROR((VLOOKUP(B270,Calculation!C$3:C$2610,1,FALSE)))),"not entered","")</f>
        <v/>
      </c>
      <c r="H270" t="str">
        <f>IF(ISNA(VLOOKUP(D270,Calculation!$AI$12:$AI$88,1,FALSE)),"NO club name match","Club Name Match")</f>
        <v>NO club name match</v>
      </c>
    </row>
    <row r="271" spans="2:8" x14ac:dyDescent="0.2">
      <c r="B271" s="66" t="s">
        <v>5</v>
      </c>
      <c r="C271" s="67" t="str">
        <f t="shared" si="12"/>
        <v xml:space="preserve"> </v>
      </c>
      <c r="D271" s="67" t="str">
        <f t="shared" si="13"/>
        <v xml:space="preserve"> </v>
      </c>
      <c r="E271" s="67">
        <v>1.1574074074074073E-5</v>
      </c>
      <c r="F271" s="215" t="e">
        <f t="shared" si="14"/>
        <v>#N/A</v>
      </c>
      <c r="G271" t="str">
        <f>IF((ISERROR((VLOOKUP(B271,Calculation!C$3:C$2610,1,FALSE)))),"not entered","")</f>
        <v/>
      </c>
      <c r="H271" t="str">
        <f>IF(ISNA(VLOOKUP(D271,Calculation!$AI$12:$AI$88,1,FALSE)),"NO club name match","Club Name Match")</f>
        <v>NO club name match</v>
      </c>
    </row>
    <row r="272" spans="2:8" x14ac:dyDescent="0.2">
      <c r="B272" s="66" t="s">
        <v>5</v>
      </c>
      <c r="C272" s="67" t="str">
        <f t="shared" si="12"/>
        <v xml:space="preserve"> </v>
      </c>
      <c r="D272" s="67" t="str">
        <f t="shared" si="13"/>
        <v xml:space="preserve"> </v>
      </c>
      <c r="E272" s="67">
        <v>1.1574074074074073E-5</v>
      </c>
      <c r="F272" s="215" t="e">
        <f t="shared" si="14"/>
        <v>#N/A</v>
      </c>
      <c r="G272" t="str">
        <f>IF((ISERROR((VLOOKUP(B272,Calculation!C$3:C$2610,1,FALSE)))),"not entered","")</f>
        <v/>
      </c>
      <c r="H272" t="str">
        <f>IF(ISNA(VLOOKUP(D272,Calculation!$AI$12:$AI$88,1,FALSE)),"NO club name match","Club Name Match")</f>
        <v>NO club name match</v>
      </c>
    </row>
    <row r="273" spans="2:8" x14ac:dyDescent="0.2">
      <c r="B273" s="66" t="s">
        <v>5</v>
      </c>
      <c r="C273" s="67" t="str">
        <f t="shared" si="12"/>
        <v xml:space="preserve"> </v>
      </c>
      <c r="D273" s="67" t="str">
        <f t="shared" si="13"/>
        <v xml:space="preserve"> </v>
      </c>
      <c r="E273" s="67">
        <v>1.1574074074074073E-5</v>
      </c>
      <c r="F273" s="215" t="e">
        <f t="shared" si="14"/>
        <v>#N/A</v>
      </c>
      <c r="G273" t="str">
        <f>IF((ISERROR((VLOOKUP(B273,Calculation!C$3:C$2610,1,FALSE)))),"not entered","")</f>
        <v/>
      </c>
      <c r="H273" t="str">
        <f>IF(ISNA(VLOOKUP(D273,Calculation!$AI$12:$AI$88,1,FALSE)),"NO club name match","Club Name Match")</f>
        <v>NO club name match</v>
      </c>
    </row>
    <row r="274" spans="2:8" x14ac:dyDescent="0.2">
      <c r="B274" s="66" t="s">
        <v>5</v>
      </c>
      <c r="C274" s="67" t="str">
        <f t="shared" si="12"/>
        <v xml:space="preserve"> </v>
      </c>
      <c r="D274" s="67" t="str">
        <f t="shared" si="13"/>
        <v xml:space="preserve"> </v>
      </c>
      <c r="E274" s="67">
        <v>1.1574074074074073E-5</v>
      </c>
      <c r="F274" s="215" t="e">
        <f t="shared" si="14"/>
        <v>#N/A</v>
      </c>
      <c r="G274" t="str">
        <f>IF((ISERROR((VLOOKUP(B274,Calculation!C$3:C$2610,1,FALSE)))),"not entered","")</f>
        <v/>
      </c>
      <c r="H274" t="str">
        <f>IF(ISNA(VLOOKUP(D274,Calculation!$AI$12:$AI$88,1,FALSE)),"NO club name match","Club Name Match")</f>
        <v>NO club name match</v>
      </c>
    </row>
    <row r="275" spans="2:8" x14ac:dyDescent="0.2">
      <c r="B275" s="66" t="s">
        <v>5</v>
      </c>
      <c r="C275" s="67" t="str">
        <f t="shared" si="12"/>
        <v xml:space="preserve"> </v>
      </c>
      <c r="D275" s="67" t="str">
        <f t="shared" si="13"/>
        <v xml:space="preserve"> </v>
      </c>
      <c r="E275" s="67">
        <v>1.1574074074074073E-5</v>
      </c>
      <c r="F275" s="215" t="e">
        <f t="shared" si="14"/>
        <v>#N/A</v>
      </c>
      <c r="G275" t="str">
        <f>IF((ISERROR((VLOOKUP(B275,Calculation!C$3:C$2610,1,FALSE)))),"not entered","")</f>
        <v/>
      </c>
      <c r="H275" t="str">
        <f>IF(ISNA(VLOOKUP(D275,Calculation!$AI$12:$AI$88,1,FALSE)),"NO club name match","Club Name Match")</f>
        <v>NO club name match</v>
      </c>
    </row>
    <row r="276" spans="2:8" x14ac:dyDescent="0.2">
      <c r="B276" s="66" t="s">
        <v>5</v>
      </c>
      <c r="C276" s="67" t="str">
        <f t="shared" si="12"/>
        <v xml:space="preserve"> </v>
      </c>
      <c r="D276" s="67" t="str">
        <f t="shared" si="13"/>
        <v xml:space="preserve"> </v>
      </c>
      <c r="E276" s="67">
        <v>1.1574074074074073E-5</v>
      </c>
      <c r="F276" s="215" t="e">
        <f t="shared" si="14"/>
        <v>#N/A</v>
      </c>
      <c r="G276" t="str">
        <f>IF((ISERROR((VLOOKUP(B276,Calculation!C$3:C$2610,1,FALSE)))),"not entered","")</f>
        <v/>
      </c>
      <c r="H276" t="str">
        <f>IF(ISNA(VLOOKUP(D276,Calculation!$AI$12:$AI$88,1,FALSE)),"NO club name match","Club Name Match")</f>
        <v>NO club name match</v>
      </c>
    </row>
    <row r="277" spans="2:8" x14ac:dyDescent="0.2">
      <c r="B277" s="66" t="s">
        <v>5</v>
      </c>
      <c r="C277" s="67" t="str">
        <f t="shared" si="12"/>
        <v xml:space="preserve"> </v>
      </c>
      <c r="D277" s="67" t="str">
        <f t="shared" si="13"/>
        <v xml:space="preserve"> </v>
      </c>
      <c r="E277" s="67">
        <v>1.1574074074074073E-5</v>
      </c>
      <c r="F277" s="215" t="e">
        <f t="shared" si="14"/>
        <v>#N/A</v>
      </c>
      <c r="G277" t="str">
        <f>IF((ISERROR((VLOOKUP(B277,Calculation!C$3:C$2610,1,FALSE)))),"not entered","")</f>
        <v/>
      </c>
      <c r="H277" t="str">
        <f>IF(ISNA(VLOOKUP(D277,Calculation!$AI$12:$AI$88,1,FALSE)),"NO club name match","Club Name Match")</f>
        <v>NO club name match</v>
      </c>
    </row>
    <row r="278" spans="2:8" x14ac:dyDescent="0.2">
      <c r="B278" s="66" t="s">
        <v>5</v>
      </c>
      <c r="C278" s="67" t="str">
        <f t="shared" si="12"/>
        <v xml:space="preserve"> </v>
      </c>
      <c r="D278" s="67" t="str">
        <f t="shared" si="13"/>
        <v xml:space="preserve"> </v>
      </c>
      <c r="E278" s="67">
        <v>1.1574074074074073E-5</v>
      </c>
      <c r="F278" s="215" t="e">
        <f t="shared" si="14"/>
        <v>#N/A</v>
      </c>
      <c r="G278" t="str">
        <f>IF((ISERROR((VLOOKUP(B278,Calculation!C$3:C$2610,1,FALSE)))),"not entered","")</f>
        <v/>
      </c>
      <c r="H278" t="str">
        <f>IF(ISNA(VLOOKUP(D278,Calculation!$AI$12:$AI$88,1,FALSE)),"NO club name match","Club Name Match")</f>
        <v>NO club name match</v>
      </c>
    </row>
    <row r="279" spans="2:8" x14ac:dyDescent="0.2">
      <c r="B279" s="66" t="s">
        <v>5</v>
      </c>
      <c r="C279" s="67" t="str">
        <f t="shared" si="12"/>
        <v xml:space="preserve"> </v>
      </c>
      <c r="D279" s="67" t="str">
        <f t="shared" si="13"/>
        <v xml:space="preserve"> </v>
      </c>
      <c r="E279" s="67">
        <v>1.1574074074074073E-5</v>
      </c>
      <c r="F279" s="215" t="e">
        <f t="shared" si="14"/>
        <v>#N/A</v>
      </c>
      <c r="G279" t="str">
        <f>IF((ISERROR((VLOOKUP(B279,Calculation!C$3:C$2610,1,FALSE)))),"not entered","")</f>
        <v/>
      </c>
      <c r="H279" t="str">
        <f>IF(ISNA(VLOOKUP(D279,Calculation!$AI$12:$AI$88,1,FALSE)),"NO club name match","Club Name Match")</f>
        <v>NO club name match</v>
      </c>
    </row>
    <row r="280" spans="2:8" x14ac:dyDescent="0.2">
      <c r="B280" s="66" t="s">
        <v>5</v>
      </c>
      <c r="C280" s="67" t="str">
        <f t="shared" si="12"/>
        <v xml:space="preserve"> </v>
      </c>
      <c r="D280" s="67" t="str">
        <f t="shared" si="13"/>
        <v xml:space="preserve"> </v>
      </c>
      <c r="E280" s="67">
        <v>1.1574074074074073E-5</v>
      </c>
      <c r="F280" s="215" t="e">
        <f t="shared" si="14"/>
        <v>#N/A</v>
      </c>
      <c r="G280" t="str">
        <f>IF((ISERROR((VLOOKUP(B280,Calculation!C$3:C$2610,1,FALSE)))),"not entered","")</f>
        <v/>
      </c>
      <c r="H280" t="str">
        <f>IF(ISNA(VLOOKUP(D280,Calculation!$AI$12:$AI$88,1,FALSE)),"NO club name match","Club Name Match")</f>
        <v>NO club name match</v>
      </c>
    </row>
    <row r="281" spans="2:8" x14ac:dyDescent="0.2">
      <c r="B281" s="66" t="s">
        <v>5</v>
      </c>
      <c r="C281" s="67" t="str">
        <f t="shared" si="12"/>
        <v xml:space="preserve"> </v>
      </c>
      <c r="D281" s="67" t="str">
        <f t="shared" si="13"/>
        <v xml:space="preserve"> </v>
      </c>
      <c r="E281" s="67">
        <v>1.1574074074074073E-5</v>
      </c>
      <c r="F281" s="215" t="e">
        <f t="shared" si="14"/>
        <v>#N/A</v>
      </c>
      <c r="G281" t="str">
        <f>IF((ISERROR((VLOOKUP(B281,Calculation!C$3:C$2610,1,FALSE)))),"not entered","")</f>
        <v/>
      </c>
      <c r="H281" t="str">
        <f>IF(ISNA(VLOOKUP(D281,Calculation!$AI$12:$AI$88,1,FALSE)),"NO club name match","Club Name Match")</f>
        <v>NO club name match</v>
      </c>
    </row>
    <row r="282" spans="2:8" x14ac:dyDescent="0.2">
      <c r="B282" s="66" t="s">
        <v>5</v>
      </c>
      <c r="C282" s="67" t="str">
        <f t="shared" si="12"/>
        <v xml:space="preserve"> </v>
      </c>
      <c r="D282" s="67" t="str">
        <f t="shared" si="13"/>
        <v xml:space="preserve"> </v>
      </c>
      <c r="E282" s="67">
        <v>1.1574074074074073E-5</v>
      </c>
      <c r="F282" s="215" t="e">
        <f t="shared" si="14"/>
        <v>#N/A</v>
      </c>
      <c r="G282" t="str">
        <f>IF((ISERROR((VLOOKUP(B282,Calculation!C$3:C$2610,1,FALSE)))),"not entered","")</f>
        <v/>
      </c>
      <c r="H282" t="str">
        <f>IF(ISNA(VLOOKUP(D282,Calculation!$AI$12:$AI$88,1,FALSE)),"NO club name match","Club Name Match")</f>
        <v>NO club name match</v>
      </c>
    </row>
    <row r="283" spans="2:8" x14ac:dyDescent="0.2">
      <c r="B283" s="66" t="s">
        <v>5</v>
      </c>
      <c r="C283" s="67" t="str">
        <f t="shared" si="12"/>
        <v xml:space="preserve"> </v>
      </c>
      <c r="D283" s="67" t="str">
        <f t="shared" si="13"/>
        <v xml:space="preserve"> </v>
      </c>
      <c r="E283" s="67">
        <v>1.1574074074074073E-5</v>
      </c>
      <c r="F283" s="215" t="e">
        <f t="shared" si="14"/>
        <v>#N/A</v>
      </c>
      <c r="G283" t="str">
        <f>IF((ISERROR((VLOOKUP(B283,Calculation!C$3:C$2610,1,FALSE)))),"not entered","")</f>
        <v/>
      </c>
      <c r="H283" t="str">
        <f>IF(ISNA(VLOOKUP(D283,Calculation!$AI$12:$AI$88,1,FALSE)),"NO club name match","Club Name Match")</f>
        <v>NO club name match</v>
      </c>
    </row>
    <row r="284" spans="2:8" x14ac:dyDescent="0.2">
      <c r="B284" s="66" t="s">
        <v>5</v>
      </c>
      <c r="C284" s="67" t="str">
        <f t="shared" si="12"/>
        <v xml:space="preserve"> </v>
      </c>
      <c r="D284" s="67" t="str">
        <f t="shared" si="13"/>
        <v xml:space="preserve"> </v>
      </c>
      <c r="E284" s="67">
        <v>1.1574074074074073E-5</v>
      </c>
      <c r="F284" s="215" t="e">
        <f t="shared" si="14"/>
        <v>#N/A</v>
      </c>
      <c r="G284" t="str">
        <f>IF((ISERROR((VLOOKUP(B284,Calculation!C$3:C$2610,1,FALSE)))),"not entered","")</f>
        <v/>
      </c>
      <c r="H284" t="str">
        <f>IF(ISNA(VLOOKUP(D284,Calculation!$AI$12:$AI$88,1,FALSE)),"NO club name match","Club Name Match")</f>
        <v>NO club name match</v>
      </c>
    </row>
    <row r="285" spans="2:8" x14ac:dyDescent="0.2">
      <c r="B285" s="66" t="s">
        <v>5</v>
      </c>
      <c r="C285" s="67" t="str">
        <f t="shared" si="12"/>
        <v xml:space="preserve"> </v>
      </c>
      <c r="D285" s="67" t="str">
        <f t="shared" si="13"/>
        <v xml:space="preserve"> </v>
      </c>
      <c r="E285" s="67">
        <v>1.1574074074074073E-5</v>
      </c>
      <c r="F285" s="215" t="e">
        <f t="shared" si="14"/>
        <v>#N/A</v>
      </c>
      <c r="G285" t="str">
        <f>IF((ISERROR((VLOOKUP(B285,Calculation!C$3:C$2610,1,FALSE)))),"not entered","")</f>
        <v/>
      </c>
      <c r="H285" t="str">
        <f>IF(ISNA(VLOOKUP(D285,Calculation!$AI$12:$AI$88,1,FALSE)),"NO club name match","Club Name Match")</f>
        <v>NO club name match</v>
      </c>
    </row>
    <row r="286" spans="2:8" x14ac:dyDescent="0.2">
      <c r="B286" s="66" t="s">
        <v>5</v>
      </c>
      <c r="C286" s="67" t="str">
        <f t="shared" si="12"/>
        <v xml:space="preserve"> </v>
      </c>
      <c r="D286" s="67" t="str">
        <f t="shared" si="13"/>
        <v xml:space="preserve"> </v>
      </c>
      <c r="E286" s="67">
        <v>1.1574074074074073E-5</v>
      </c>
      <c r="F286" s="215" t="e">
        <f t="shared" si="14"/>
        <v>#N/A</v>
      </c>
      <c r="G286" t="str">
        <f>IF((ISERROR((VLOOKUP(B286,Calculation!C$3:C$2610,1,FALSE)))),"not entered","")</f>
        <v/>
      </c>
      <c r="H286" t="str">
        <f>IF(ISNA(VLOOKUP(D286,Calculation!$AI$12:$AI$88,1,FALSE)),"NO club name match","Club Name Match")</f>
        <v>NO club name match</v>
      </c>
    </row>
    <row r="287" spans="2:8" x14ac:dyDescent="0.2">
      <c r="B287" s="66" t="s">
        <v>5</v>
      </c>
      <c r="C287" s="67" t="str">
        <f t="shared" si="12"/>
        <v xml:space="preserve"> </v>
      </c>
      <c r="D287" s="67" t="str">
        <f t="shared" si="13"/>
        <v xml:space="preserve"> </v>
      </c>
      <c r="E287" s="67">
        <v>1.1574074074074073E-5</v>
      </c>
      <c r="F287" s="215" t="e">
        <f t="shared" si="14"/>
        <v>#N/A</v>
      </c>
      <c r="G287" t="str">
        <f>IF((ISERROR((VLOOKUP(B287,Calculation!C$3:C$2610,1,FALSE)))),"not entered","")</f>
        <v/>
      </c>
      <c r="H287" t="str">
        <f>IF(ISNA(VLOOKUP(D287,Calculation!$AI$12:$AI$88,1,FALSE)),"NO club name match","Club Name Match")</f>
        <v>NO club name match</v>
      </c>
    </row>
    <row r="288" spans="2:8" x14ac:dyDescent="0.2">
      <c r="B288" s="66" t="s">
        <v>5</v>
      </c>
      <c r="C288" s="67" t="str">
        <f t="shared" si="12"/>
        <v xml:space="preserve"> </v>
      </c>
      <c r="D288" s="67" t="str">
        <f t="shared" si="13"/>
        <v xml:space="preserve"> </v>
      </c>
      <c r="E288" s="67">
        <v>1.1574074074074073E-5</v>
      </c>
      <c r="F288" s="215" t="e">
        <f t="shared" si="14"/>
        <v>#N/A</v>
      </c>
      <c r="G288" t="str">
        <f>IF((ISERROR((VLOOKUP(B288,Calculation!C$3:C$2610,1,FALSE)))),"not entered","")</f>
        <v/>
      </c>
      <c r="H288" t="str">
        <f>IF(ISNA(VLOOKUP(D288,Calculation!$AI$12:$AI$88,1,FALSE)),"NO club name match","Club Name Match")</f>
        <v>NO club name match</v>
      </c>
    </row>
    <row r="289" spans="2:8" x14ac:dyDescent="0.2">
      <c r="B289" s="66" t="s">
        <v>5</v>
      </c>
      <c r="C289" s="67" t="str">
        <f t="shared" si="12"/>
        <v xml:space="preserve"> </v>
      </c>
      <c r="D289" s="67" t="str">
        <f t="shared" si="13"/>
        <v xml:space="preserve"> </v>
      </c>
      <c r="E289" s="67">
        <v>1.1574074074074073E-5</v>
      </c>
      <c r="F289" s="215" t="e">
        <f t="shared" si="14"/>
        <v>#N/A</v>
      </c>
      <c r="G289" t="str">
        <f>IF((ISERROR((VLOOKUP(B289,Calculation!C$3:C$2610,1,FALSE)))),"not entered","")</f>
        <v/>
      </c>
      <c r="H289" t="str">
        <f>IF(ISNA(VLOOKUP(D289,Calculation!$AI$12:$AI$88,1,FALSE)),"NO club name match","Club Name Match")</f>
        <v>NO club name match</v>
      </c>
    </row>
    <row r="290" spans="2:8" x14ac:dyDescent="0.2">
      <c r="B290" s="66" t="s">
        <v>5</v>
      </c>
      <c r="C290" s="67" t="str">
        <f t="shared" si="12"/>
        <v xml:space="preserve"> </v>
      </c>
      <c r="D290" s="67" t="str">
        <f t="shared" si="13"/>
        <v xml:space="preserve"> </v>
      </c>
      <c r="E290" s="67">
        <v>1.1574074074074073E-5</v>
      </c>
      <c r="F290" s="215" t="e">
        <f t="shared" si="14"/>
        <v>#N/A</v>
      </c>
      <c r="G290" t="str">
        <f>IF((ISERROR((VLOOKUP(B290,Calculation!C$3:C$2610,1,FALSE)))),"not entered","")</f>
        <v/>
      </c>
      <c r="H290" t="str">
        <f>IF(ISNA(VLOOKUP(D290,Calculation!$AI$12:$AI$88,1,FALSE)),"NO club name match","Club Name Match")</f>
        <v>NO club name match</v>
      </c>
    </row>
    <row r="291" spans="2:8" x14ac:dyDescent="0.2">
      <c r="B291" s="66" t="s">
        <v>5</v>
      </c>
      <c r="C291" s="67" t="str">
        <f t="shared" si="12"/>
        <v xml:space="preserve"> </v>
      </c>
      <c r="D291" s="67" t="str">
        <f t="shared" si="13"/>
        <v xml:space="preserve"> </v>
      </c>
      <c r="E291" s="67">
        <v>1.1574074074074073E-5</v>
      </c>
      <c r="F291" s="215" t="e">
        <f t="shared" si="14"/>
        <v>#N/A</v>
      </c>
      <c r="G291" t="str">
        <f>IF((ISERROR((VLOOKUP(B291,Calculation!C$3:C$2610,1,FALSE)))),"not entered","")</f>
        <v/>
      </c>
      <c r="H291" t="str">
        <f>IF(ISNA(VLOOKUP(D291,Calculation!$AI$12:$AI$88,1,FALSE)),"NO club name match","Club Name Match")</f>
        <v>NO club name match</v>
      </c>
    </row>
    <row r="292" spans="2:8" x14ac:dyDescent="0.2">
      <c r="B292" s="66" t="s">
        <v>5</v>
      </c>
      <c r="C292" s="67" t="str">
        <f t="shared" si="12"/>
        <v xml:space="preserve"> </v>
      </c>
      <c r="D292" s="67" t="str">
        <f t="shared" si="13"/>
        <v xml:space="preserve"> </v>
      </c>
      <c r="E292" s="67">
        <v>1.1574074074074073E-5</v>
      </c>
      <c r="F292" s="215" t="e">
        <f t="shared" si="14"/>
        <v>#N/A</v>
      </c>
      <c r="G292" t="str">
        <f>IF((ISERROR((VLOOKUP(B292,Calculation!C$3:C$2610,1,FALSE)))),"not entered","")</f>
        <v/>
      </c>
      <c r="H292" t="str">
        <f>IF(ISNA(VLOOKUP(D292,Calculation!$AI$12:$AI$88,1,FALSE)),"NO club name match","Club Name Match")</f>
        <v>NO club name match</v>
      </c>
    </row>
    <row r="293" spans="2:8" x14ac:dyDescent="0.2">
      <c r="B293" s="66" t="s">
        <v>5</v>
      </c>
      <c r="C293" s="67" t="str">
        <f t="shared" si="12"/>
        <v xml:space="preserve"> </v>
      </c>
      <c r="D293" s="67" t="str">
        <f t="shared" si="13"/>
        <v xml:space="preserve"> </v>
      </c>
      <c r="E293" s="67">
        <v>1.1574074074074073E-5</v>
      </c>
      <c r="F293" s="215" t="e">
        <f t="shared" si="14"/>
        <v>#N/A</v>
      </c>
      <c r="G293" t="str">
        <f>IF((ISERROR((VLOOKUP(B293,Calculation!C$3:C$2610,1,FALSE)))),"not entered","")</f>
        <v/>
      </c>
      <c r="H293" t="str">
        <f>IF(ISNA(VLOOKUP(D293,Calculation!$AI$12:$AI$88,1,FALSE)),"NO club name match","Club Name Match")</f>
        <v>NO club name match</v>
      </c>
    </row>
    <row r="294" spans="2:8" x14ac:dyDescent="0.2">
      <c r="B294" s="66" t="s">
        <v>5</v>
      </c>
      <c r="C294" s="67" t="str">
        <f t="shared" si="12"/>
        <v xml:space="preserve"> </v>
      </c>
      <c r="D294" s="67" t="str">
        <f t="shared" si="13"/>
        <v xml:space="preserve"> </v>
      </c>
      <c r="E294" s="67">
        <v>1.1574074074074073E-5</v>
      </c>
      <c r="F294" s="215" t="e">
        <f t="shared" si="14"/>
        <v>#N/A</v>
      </c>
      <c r="G294" t="str">
        <f>IF((ISERROR((VLOOKUP(B294,Calculation!C$3:C$2610,1,FALSE)))),"not entered","")</f>
        <v/>
      </c>
      <c r="H294" t="str">
        <f>IF(ISNA(VLOOKUP(D294,Calculation!$AI$12:$AI$88,1,FALSE)),"NO club name match","Club Name Match")</f>
        <v>NO club name match</v>
      </c>
    </row>
    <row r="295" spans="2:8" x14ac:dyDescent="0.2">
      <c r="B295" s="66" t="s">
        <v>5</v>
      </c>
      <c r="C295" s="67" t="str">
        <f t="shared" si="12"/>
        <v xml:space="preserve"> </v>
      </c>
      <c r="D295" s="67" t="str">
        <f t="shared" si="13"/>
        <v xml:space="preserve"> </v>
      </c>
      <c r="E295" s="67">
        <v>1.1574074074074073E-5</v>
      </c>
      <c r="F295" s="215" t="e">
        <f t="shared" si="14"/>
        <v>#N/A</v>
      </c>
      <c r="G295" t="str">
        <f>IF((ISERROR((VLOOKUP(B295,Calculation!C$3:C$2610,1,FALSE)))),"not entered","")</f>
        <v/>
      </c>
      <c r="H295" t="str">
        <f>IF(ISNA(VLOOKUP(D295,Calculation!$AI$12:$AI$88,1,FALSE)),"NO club name match","Club Name Match")</f>
        <v>NO club name match</v>
      </c>
    </row>
    <row r="296" spans="2:8" x14ac:dyDescent="0.2">
      <c r="B296" s="66" t="s">
        <v>5</v>
      </c>
      <c r="C296" s="67" t="str">
        <f t="shared" si="12"/>
        <v xml:space="preserve"> </v>
      </c>
      <c r="D296" s="67" t="str">
        <f t="shared" si="13"/>
        <v xml:space="preserve"> </v>
      </c>
      <c r="E296" s="67">
        <v>1.1574074074074073E-5</v>
      </c>
      <c r="F296" s="215" t="e">
        <f t="shared" si="14"/>
        <v>#N/A</v>
      </c>
      <c r="G296" t="str">
        <f>IF((ISERROR((VLOOKUP(B296,Calculation!C$3:C$2610,1,FALSE)))),"not entered","")</f>
        <v/>
      </c>
      <c r="H296" t="str">
        <f>IF(ISNA(VLOOKUP(D296,Calculation!$AI$12:$AI$88,1,FALSE)),"NO club name match","Club Name Match")</f>
        <v>NO club name match</v>
      </c>
    </row>
    <row r="297" spans="2:8" x14ac:dyDescent="0.2">
      <c r="B297" s="66" t="s">
        <v>5</v>
      </c>
      <c r="C297" s="67" t="str">
        <f t="shared" si="12"/>
        <v xml:space="preserve"> </v>
      </c>
      <c r="D297" s="67" t="str">
        <f t="shared" si="13"/>
        <v xml:space="preserve"> </v>
      </c>
      <c r="E297" s="67">
        <v>1.1574074074074073E-5</v>
      </c>
      <c r="F297" s="215" t="e">
        <f t="shared" si="14"/>
        <v>#N/A</v>
      </c>
      <c r="G297" t="str">
        <f>IF((ISERROR((VLOOKUP(B297,Calculation!C$3:C$2610,1,FALSE)))),"not entered","")</f>
        <v/>
      </c>
      <c r="H297" t="str">
        <f>IF(ISNA(VLOOKUP(D297,Calculation!$AI$12:$AI$88,1,FALSE)),"NO club name match","Club Name Match")</f>
        <v>NO club name match</v>
      </c>
    </row>
    <row r="298" spans="2:8" x14ac:dyDescent="0.2">
      <c r="B298" s="66" t="s">
        <v>5</v>
      </c>
      <c r="C298" s="67" t="str">
        <f t="shared" si="12"/>
        <v xml:space="preserve"> </v>
      </c>
      <c r="D298" s="67" t="str">
        <f t="shared" si="13"/>
        <v xml:space="preserve"> </v>
      </c>
      <c r="E298" s="67">
        <v>1.1574074074074073E-5</v>
      </c>
      <c r="F298" s="215" t="e">
        <f t="shared" si="14"/>
        <v>#N/A</v>
      </c>
      <c r="G298" t="str">
        <f>IF((ISERROR((VLOOKUP(B298,Calculation!C$3:C$2610,1,FALSE)))),"not entered","")</f>
        <v/>
      </c>
      <c r="H298" t="str">
        <f>IF(ISNA(VLOOKUP(D298,Calculation!$AI$12:$AI$88,1,FALSE)),"NO club name match","Club Name Match")</f>
        <v>NO club name match</v>
      </c>
    </row>
    <row r="299" spans="2:8" x14ac:dyDescent="0.2">
      <c r="B299" s="66" t="s">
        <v>5</v>
      </c>
      <c r="C299" s="67" t="str">
        <f t="shared" si="12"/>
        <v xml:space="preserve"> </v>
      </c>
      <c r="D299" s="67" t="str">
        <f t="shared" si="13"/>
        <v xml:space="preserve"> </v>
      </c>
      <c r="E299" s="67">
        <v>1.1574074074074073E-5</v>
      </c>
      <c r="F299" s="215" t="e">
        <f t="shared" si="14"/>
        <v>#N/A</v>
      </c>
      <c r="G299" t="str">
        <f>IF((ISERROR((VLOOKUP(B299,Calculation!C$3:C$2610,1,FALSE)))),"not entered","")</f>
        <v/>
      </c>
      <c r="H299" t="str">
        <f>IF(ISNA(VLOOKUP(D299,Calculation!$AI$12:$AI$88,1,FALSE)),"NO club name match","Club Name Match")</f>
        <v>NO club name match</v>
      </c>
    </row>
    <row r="300" spans="2:8" x14ac:dyDescent="0.2">
      <c r="B300" s="66" t="s">
        <v>5</v>
      </c>
      <c r="C300" s="67" t="str">
        <f t="shared" si="12"/>
        <v xml:space="preserve"> </v>
      </c>
      <c r="D300" s="67" t="str">
        <f t="shared" si="13"/>
        <v xml:space="preserve"> </v>
      </c>
      <c r="E300" s="67">
        <v>1.1574074074074073E-5</v>
      </c>
      <c r="F300" s="215" t="e">
        <f t="shared" si="14"/>
        <v>#N/A</v>
      </c>
      <c r="G300" t="str">
        <f>IF((ISERROR((VLOOKUP(B300,Calculation!C$3:C$2610,1,FALSE)))),"not entered","")</f>
        <v/>
      </c>
      <c r="H300" t="str">
        <f>IF(ISNA(VLOOKUP(D300,Calculation!$AI$12:$AI$88,1,FALSE)),"NO club name match","Club Name Match")</f>
        <v>NO club name match</v>
      </c>
    </row>
    <row r="301" spans="2:8" x14ac:dyDescent="0.2">
      <c r="B301" s="66" t="s">
        <v>5</v>
      </c>
      <c r="C301" s="67" t="str">
        <f t="shared" si="12"/>
        <v xml:space="preserve"> </v>
      </c>
      <c r="D301" s="67" t="str">
        <f t="shared" si="13"/>
        <v xml:space="preserve"> </v>
      </c>
      <c r="E301" s="67">
        <v>1.1574074074074073E-5</v>
      </c>
      <c r="F301" s="215" t="e">
        <f t="shared" si="14"/>
        <v>#N/A</v>
      </c>
      <c r="G301" t="str">
        <f>IF((ISERROR((VLOOKUP(B301,Calculation!C$3:C$2610,1,FALSE)))),"not entered","")</f>
        <v/>
      </c>
      <c r="H301" t="str">
        <f>IF(ISNA(VLOOKUP(D301,Calculation!$AI$12:$AI$88,1,FALSE)),"NO club name match","Club Name Match")</f>
        <v>NO club name match</v>
      </c>
    </row>
    <row r="302" spans="2:8" x14ac:dyDescent="0.2">
      <c r="B302" s="66" t="s">
        <v>5</v>
      </c>
      <c r="C302" s="67" t="str">
        <f t="shared" si="12"/>
        <v xml:space="preserve"> </v>
      </c>
      <c r="D302" s="67" t="str">
        <f t="shared" si="13"/>
        <v xml:space="preserve"> </v>
      </c>
      <c r="E302" s="67">
        <v>1.1574074074074073E-5</v>
      </c>
      <c r="F302" s="215" t="e">
        <f t="shared" si="14"/>
        <v>#N/A</v>
      </c>
      <c r="G302" t="str">
        <f>IF((ISERROR((VLOOKUP(B302,Calculation!C$3:C$2610,1,FALSE)))),"not entered","")</f>
        <v/>
      </c>
      <c r="H302" t="str">
        <f>IF(ISNA(VLOOKUP(D302,Calculation!$AI$12:$AI$88,1,FALSE)),"NO club name match","Club Name Match")</f>
        <v>NO club name match</v>
      </c>
    </row>
    <row r="303" spans="2:8" x14ac:dyDescent="0.2">
      <c r="B303" s="66" t="s">
        <v>5</v>
      </c>
      <c r="C303" s="67" t="str">
        <f t="shared" si="12"/>
        <v xml:space="preserve"> </v>
      </c>
      <c r="D303" s="67" t="str">
        <f t="shared" si="13"/>
        <v xml:space="preserve"> </v>
      </c>
      <c r="E303" s="67">
        <v>1.1574074074074073E-5</v>
      </c>
      <c r="F303" s="215" t="e">
        <f t="shared" si="14"/>
        <v>#N/A</v>
      </c>
      <c r="G303" t="str">
        <f>IF((ISERROR((VLOOKUP(B303,Calculation!C$3:C$2610,1,FALSE)))),"not entered","")</f>
        <v/>
      </c>
      <c r="H303" t="str">
        <f>IF(ISNA(VLOOKUP(D303,Calculation!$AI$12:$AI$88,1,FALSE)),"NO club name match","Club Name Match")</f>
        <v>NO club name match</v>
      </c>
    </row>
    <row r="304" spans="2:8" x14ac:dyDescent="0.2">
      <c r="B304" s="66" t="s">
        <v>5</v>
      </c>
      <c r="C304" s="67" t="str">
        <f t="shared" si="12"/>
        <v xml:space="preserve"> </v>
      </c>
      <c r="D304" s="67" t="str">
        <f t="shared" si="13"/>
        <v xml:space="preserve"> </v>
      </c>
      <c r="E304" s="67">
        <v>1.1574074074074073E-5</v>
      </c>
      <c r="F304" s="215" t="e">
        <f t="shared" si="14"/>
        <v>#N/A</v>
      </c>
      <c r="G304" t="str">
        <f>IF((ISERROR((VLOOKUP(B304,Calculation!C$3:C$2610,1,FALSE)))),"not entered","")</f>
        <v/>
      </c>
      <c r="H304" t="str">
        <f>IF(ISNA(VLOOKUP(D304,Calculation!$AI$12:$AI$88,1,FALSE)),"NO club name match","Club Name Match")</f>
        <v>NO club name match</v>
      </c>
    </row>
    <row r="305" spans="2:8" x14ac:dyDescent="0.2">
      <c r="B305" s="66" t="s">
        <v>5</v>
      </c>
      <c r="C305" s="67" t="str">
        <f t="shared" si="12"/>
        <v xml:space="preserve"> </v>
      </c>
      <c r="D305" s="67" t="str">
        <f t="shared" si="13"/>
        <v xml:space="preserve"> </v>
      </c>
      <c r="E305" s="67">
        <v>1.1574074074074073E-5</v>
      </c>
      <c r="F305" s="215" t="e">
        <f t="shared" si="14"/>
        <v>#N/A</v>
      </c>
      <c r="G305" t="str">
        <f>IF((ISERROR((VLOOKUP(B305,Calculation!C$3:C$2610,1,FALSE)))),"not entered","")</f>
        <v/>
      </c>
      <c r="H305" t="str">
        <f>IF(ISNA(VLOOKUP(D305,Calculation!$AI$12:$AI$88,1,FALSE)),"NO club name match","Club Name Match")</f>
        <v>NO club name match</v>
      </c>
    </row>
    <row r="306" spans="2:8" x14ac:dyDescent="0.2">
      <c r="B306" s="66" t="s">
        <v>5</v>
      </c>
      <c r="C306" s="67" t="str">
        <f t="shared" si="12"/>
        <v xml:space="preserve"> </v>
      </c>
      <c r="D306" s="67" t="str">
        <f t="shared" si="13"/>
        <v xml:space="preserve"> </v>
      </c>
      <c r="E306" s="67">
        <v>1.1574074074074073E-5</v>
      </c>
      <c r="F306" s="215" t="e">
        <f t="shared" si="14"/>
        <v>#N/A</v>
      </c>
      <c r="G306" t="str">
        <f>IF((ISERROR((VLOOKUP(B306,Calculation!C$3:C$2610,1,FALSE)))),"not entered","")</f>
        <v/>
      </c>
      <c r="H306" t="str">
        <f>IF(ISNA(VLOOKUP(D306,Calculation!$AI$12:$AI$88,1,FALSE)),"NO club name match","Club Name Match")</f>
        <v>NO club name match</v>
      </c>
    </row>
    <row r="307" spans="2:8" x14ac:dyDescent="0.2">
      <c r="B307" s="66" t="s">
        <v>5</v>
      </c>
      <c r="C307" s="67" t="str">
        <f t="shared" si="12"/>
        <v xml:space="preserve"> </v>
      </c>
      <c r="D307" s="67" t="str">
        <f t="shared" si="13"/>
        <v xml:space="preserve"> </v>
      </c>
      <c r="E307" s="67">
        <v>1.1574074074074073E-5</v>
      </c>
      <c r="F307" s="215" t="e">
        <f t="shared" si="14"/>
        <v>#N/A</v>
      </c>
      <c r="G307" t="str">
        <f>IF((ISERROR((VLOOKUP(B307,Calculation!C$3:C$2610,1,FALSE)))),"not entered","")</f>
        <v/>
      </c>
      <c r="H307" t="str">
        <f>IF(ISNA(VLOOKUP(D307,Calculation!$AI$12:$AI$88,1,FALSE)),"NO club name match","Club Name Match")</f>
        <v>NO club name match</v>
      </c>
    </row>
    <row r="308" spans="2:8" x14ac:dyDescent="0.2">
      <c r="B308" s="66" t="s">
        <v>5</v>
      </c>
      <c r="C308" s="67" t="str">
        <f t="shared" si="12"/>
        <v xml:space="preserve"> </v>
      </c>
      <c r="D308" s="67" t="str">
        <f t="shared" si="13"/>
        <v xml:space="preserve"> </v>
      </c>
      <c r="E308" s="67">
        <v>1.1574074074074073E-5</v>
      </c>
      <c r="F308" s="215" t="e">
        <f t="shared" si="14"/>
        <v>#N/A</v>
      </c>
      <c r="G308" t="str">
        <f>IF((ISERROR((VLOOKUP(B308,Calculation!C$3:C$2610,1,FALSE)))),"not entered","")</f>
        <v/>
      </c>
      <c r="H308" t="str">
        <f>IF(ISNA(VLOOKUP(D308,Calculation!$AI$12:$AI$88,1,FALSE)),"NO club name match","Club Name Match")</f>
        <v>NO club name match</v>
      </c>
    </row>
    <row r="309" spans="2:8" x14ac:dyDescent="0.2">
      <c r="B309" s="66" t="s">
        <v>5</v>
      </c>
      <c r="C309" s="67" t="str">
        <f t="shared" si="12"/>
        <v xml:space="preserve"> </v>
      </c>
      <c r="D309" s="67" t="str">
        <f t="shared" si="13"/>
        <v xml:space="preserve"> </v>
      </c>
      <c r="E309" s="67">
        <v>1.1574074074074073E-5</v>
      </c>
      <c r="F309" s="215" t="e">
        <f t="shared" si="14"/>
        <v>#N/A</v>
      </c>
      <c r="G309" t="str">
        <f>IF((ISERROR((VLOOKUP(B309,Calculation!C$3:C$2610,1,FALSE)))),"not entered","")</f>
        <v/>
      </c>
      <c r="H309" t="str">
        <f>IF(ISNA(VLOOKUP(D309,Calculation!$AI$12:$AI$88,1,FALSE)),"NO club name match","Club Name Match")</f>
        <v>NO club name match</v>
      </c>
    </row>
    <row r="310" spans="2:8" x14ac:dyDescent="0.2">
      <c r="B310" s="66" t="s">
        <v>5</v>
      </c>
      <c r="C310" s="67" t="str">
        <f t="shared" si="12"/>
        <v xml:space="preserve"> </v>
      </c>
      <c r="D310" s="67" t="str">
        <f t="shared" si="13"/>
        <v xml:space="preserve"> </v>
      </c>
      <c r="E310" s="67">
        <v>1.1574074074074073E-5</v>
      </c>
      <c r="F310" s="215" t="e">
        <f t="shared" si="14"/>
        <v>#N/A</v>
      </c>
      <c r="G310" t="str">
        <f>IF((ISERROR((VLOOKUP(B310,Calculation!C$3:C$2610,1,FALSE)))),"not entered","")</f>
        <v/>
      </c>
      <c r="H310" t="str">
        <f>IF(ISNA(VLOOKUP(D310,Calculation!$AI$12:$AI$88,1,FALSE)),"NO club name match","Club Name Match")</f>
        <v>NO club name match</v>
      </c>
    </row>
    <row r="311" spans="2:8" x14ac:dyDescent="0.2">
      <c r="B311" s="66" t="s">
        <v>5</v>
      </c>
      <c r="C311" s="67" t="str">
        <f t="shared" si="12"/>
        <v xml:space="preserve"> </v>
      </c>
      <c r="D311" s="67" t="str">
        <f t="shared" si="13"/>
        <v xml:space="preserve"> </v>
      </c>
      <c r="E311" s="67">
        <v>1.1574074074074073E-5</v>
      </c>
      <c r="F311" s="215" t="e">
        <f t="shared" si="14"/>
        <v>#N/A</v>
      </c>
      <c r="G311" t="str">
        <f>IF((ISERROR((VLOOKUP(B311,Calculation!C$3:C$2610,1,FALSE)))),"not entered","")</f>
        <v/>
      </c>
      <c r="H311" t="str">
        <f>IF(ISNA(VLOOKUP(D311,Calculation!$AI$12:$AI$88,1,FALSE)),"NO club name match","Club Name Match")</f>
        <v>NO club name match</v>
      </c>
    </row>
    <row r="312" spans="2:8" x14ac:dyDescent="0.2">
      <c r="B312" s="66" t="s">
        <v>5</v>
      </c>
      <c r="C312" s="67" t="str">
        <f t="shared" si="12"/>
        <v xml:space="preserve"> </v>
      </c>
      <c r="D312" s="67" t="str">
        <f t="shared" si="13"/>
        <v xml:space="preserve"> </v>
      </c>
      <c r="E312" s="67">
        <v>1.1574074074074073E-5</v>
      </c>
      <c r="F312" s="215" t="e">
        <f t="shared" si="14"/>
        <v>#N/A</v>
      </c>
      <c r="G312" t="str">
        <f>IF((ISERROR((VLOOKUP(B312,Calculation!C$3:C$2610,1,FALSE)))),"not entered","")</f>
        <v/>
      </c>
      <c r="H312" t="str">
        <f>IF(ISNA(VLOOKUP(D312,Calculation!$AI$12:$AI$88,1,FALSE)),"NO club name match","Club Name Match")</f>
        <v>NO club name match</v>
      </c>
    </row>
    <row r="313" spans="2:8" x14ac:dyDescent="0.2">
      <c r="B313" s="66" t="s">
        <v>5</v>
      </c>
      <c r="C313" s="67" t="str">
        <f t="shared" si="12"/>
        <v xml:space="preserve"> </v>
      </c>
      <c r="D313" s="67" t="str">
        <f t="shared" si="13"/>
        <v xml:space="preserve"> </v>
      </c>
      <c r="E313" s="67">
        <v>1.1574074074074073E-5</v>
      </c>
      <c r="F313" s="215" t="e">
        <f t="shared" si="14"/>
        <v>#N/A</v>
      </c>
      <c r="G313" t="str">
        <f>IF((ISERROR((VLOOKUP(B313,Calculation!C$3:C$2610,1,FALSE)))),"not entered","")</f>
        <v/>
      </c>
      <c r="H313" t="str">
        <f>IF(ISNA(VLOOKUP(D313,Calculation!$AI$12:$AI$88,1,FALSE)),"NO club name match","Club Name Match")</f>
        <v>NO club name match</v>
      </c>
    </row>
    <row r="314" spans="2:8" x14ac:dyDescent="0.2">
      <c r="B314" s="66" t="s">
        <v>5</v>
      </c>
      <c r="C314" s="67" t="str">
        <f t="shared" si="12"/>
        <v xml:space="preserve"> </v>
      </c>
      <c r="D314" s="67" t="str">
        <f t="shared" si="13"/>
        <v xml:space="preserve"> </v>
      </c>
      <c r="E314" s="67">
        <v>1.1574074074074073E-5</v>
      </c>
      <c r="F314" s="215" t="e">
        <f t="shared" si="14"/>
        <v>#N/A</v>
      </c>
      <c r="G314" t="str">
        <f>IF((ISERROR((VLOOKUP(B314,Calculation!C$3:C$2610,1,FALSE)))),"not entered","")</f>
        <v/>
      </c>
      <c r="H314" t="str">
        <f>IF(ISNA(VLOOKUP(D314,Calculation!$AI$12:$AI$88,1,FALSE)),"NO club name match","Club Name Match")</f>
        <v>NO club name match</v>
      </c>
    </row>
    <row r="315" spans="2:8" x14ac:dyDescent="0.2">
      <c r="B315" s="66" t="s">
        <v>5</v>
      </c>
      <c r="C315" s="67" t="str">
        <f t="shared" si="12"/>
        <v xml:space="preserve"> </v>
      </c>
      <c r="D315" s="67" t="str">
        <f t="shared" si="13"/>
        <v xml:space="preserve"> </v>
      </c>
      <c r="E315" s="67">
        <v>1.1574074074074073E-5</v>
      </c>
      <c r="F315" s="215" t="e">
        <f t="shared" si="14"/>
        <v>#N/A</v>
      </c>
      <c r="G315" t="str">
        <f>IF((ISERROR((VLOOKUP(B315,Calculation!C$3:C$2610,1,FALSE)))),"not entered","")</f>
        <v/>
      </c>
      <c r="H315" t="str">
        <f>IF(ISNA(VLOOKUP(D315,Calculation!$AI$12:$AI$88,1,FALSE)),"NO club name match","Club Name Match")</f>
        <v>NO club name match</v>
      </c>
    </row>
    <row r="316" spans="2:8" x14ac:dyDescent="0.2">
      <c r="B316" s="66" t="s">
        <v>5</v>
      </c>
      <c r="C316" s="67" t="str">
        <f t="shared" si="12"/>
        <v xml:space="preserve"> </v>
      </c>
      <c r="D316" s="67" t="str">
        <f t="shared" si="13"/>
        <v xml:space="preserve"> </v>
      </c>
      <c r="E316" s="67">
        <v>1.1574074074074073E-5</v>
      </c>
      <c r="F316" s="215" t="e">
        <f t="shared" si="14"/>
        <v>#N/A</v>
      </c>
      <c r="G316" t="str">
        <f>IF((ISERROR((VLOOKUP(B316,Calculation!C$3:C$2610,1,FALSE)))),"not entered","")</f>
        <v/>
      </c>
      <c r="H316" t="str">
        <f>IF(ISNA(VLOOKUP(D316,Calculation!$AI$12:$AI$88,1,FALSE)),"NO club name match","Club Name Match")</f>
        <v>NO club name match</v>
      </c>
    </row>
    <row r="317" spans="2:8" x14ac:dyDescent="0.2">
      <c r="B317" s="66" t="s">
        <v>5</v>
      </c>
      <c r="C317" s="67" t="str">
        <f t="shared" si="12"/>
        <v xml:space="preserve"> </v>
      </c>
      <c r="D317" s="67" t="str">
        <f t="shared" si="13"/>
        <v xml:space="preserve"> </v>
      </c>
      <c r="E317" s="67">
        <v>1.1574074074074073E-5</v>
      </c>
      <c r="F317" s="215" t="e">
        <f t="shared" si="14"/>
        <v>#N/A</v>
      </c>
      <c r="G317" t="str">
        <f>IF((ISERROR((VLOOKUP(B317,Calculation!C$3:C$2610,1,FALSE)))),"not entered","")</f>
        <v/>
      </c>
      <c r="H317" t="str">
        <f>IF(ISNA(VLOOKUP(D317,Calculation!$AI$12:$AI$88,1,FALSE)),"NO club name match","Club Name Match")</f>
        <v>NO club name match</v>
      </c>
    </row>
    <row r="318" spans="2:8" x14ac:dyDescent="0.2">
      <c r="B318" s="66" t="s">
        <v>5</v>
      </c>
      <c r="C318" s="67" t="str">
        <f t="shared" si="12"/>
        <v xml:space="preserve"> </v>
      </c>
      <c r="D318" s="67" t="str">
        <f t="shared" si="13"/>
        <v xml:space="preserve"> </v>
      </c>
      <c r="E318" s="67">
        <v>1.1574074074074073E-5</v>
      </c>
      <c r="F318" s="215" t="e">
        <f t="shared" si="14"/>
        <v>#N/A</v>
      </c>
      <c r="G318" t="str">
        <f>IF((ISERROR((VLOOKUP(B318,Calculation!C$3:C$2610,1,FALSE)))),"not entered","")</f>
        <v/>
      </c>
      <c r="H318" t="str">
        <f>IF(ISNA(VLOOKUP(D318,Calculation!$AI$12:$AI$88,1,FALSE)),"NO club name match","Club Name Match")</f>
        <v>NO club name match</v>
      </c>
    </row>
    <row r="319" spans="2:8" x14ac:dyDescent="0.2">
      <c r="B319" s="66" t="s">
        <v>5</v>
      </c>
      <c r="C319" s="67" t="str">
        <f t="shared" si="12"/>
        <v xml:space="preserve"> </v>
      </c>
      <c r="D319" s="67" t="str">
        <f t="shared" si="13"/>
        <v xml:space="preserve"> </v>
      </c>
      <c r="E319" s="67">
        <v>1.1574074074074073E-5</v>
      </c>
      <c r="F319" s="215" t="e">
        <f t="shared" si="14"/>
        <v>#N/A</v>
      </c>
      <c r="G319" t="str">
        <f>IF((ISERROR((VLOOKUP(B319,Calculation!C$3:C$2610,1,FALSE)))),"not entered","")</f>
        <v/>
      </c>
      <c r="H319" t="str">
        <f>IF(ISNA(VLOOKUP(D319,Calculation!$AI$12:$AI$88,1,FALSE)),"NO club name match","Club Name Match")</f>
        <v>NO club name match</v>
      </c>
    </row>
    <row r="320" spans="2:8" x14ac:dyDescent="0.2">
      <c r="B320" s="66" t="s">
        <v>5</v>
      </c>
      <c r="C320" s="67" t="str">
        <f t="shared" si="12"/>
        <v xml:space="preserve"> </v>
      </c>
      <c r="D320" s="67" t="str">
        <f t="shared" si="13"/>
        <v xml:space="preserve"> </v>
      </c>
      <c r="E320" s="67">
        <v>1.1574074074074073E-5</v>
      </c>
      <c r="F320" s="215" t="e">
        <f t="shared" si="14"/>
        <v>#N/A</v>
      </c>
      <c r="G320" t="str">
        <f>IF((ISERROR((VLOOKUP(B320,Calculation!C$3:C$2610,1,FALSE)))),"not entered","")</f>
        <v/>
      </c>
      <c r="H320" t="str">
        <f>IF(ISNA(VLOOKUP(D320,Calculation!$AI$12:$AI$88,1,FALSE)),"NO club name match","Club Name Match")</f>
        <v>NO club name match</v>
      </c>
    </row>
    <row r="321" spans="2:8" x14ac:dyDescent="0.2">
      <c r="B321" s="66" t="s">
        <v>5</v>
      </c>
      <c r="C321" s="67" t="str">
        <f t="shared" si="12"/>
        <v xml:space="preserve"> </v>
      </c>
      <c r="D321" s="67" t="str">
        <f t="shared" si="13"/>
        <v xml:space="preserve"> </v>
      </c>
      <c r="E321" s="67">
        <v>1.1574074074074073E-5</v>
      </c>
      <c r="F321" s="215" t="e">
        <f t="shared" si="14"/>
        <v>#N/A</v>
      </c>
      <c r="G321" t="str">
        <f>IF((ISERROR((VLOOKUP(B321,Calculation!C$3:C$2610,1,FALSE)))),"not entered","")</f>
        <v/>
      </c>
      <c r="H321" t="str">
        <f>IF(ISNA(VLOOKUP(D321,Calculation!$AI$12:$AI$88,1,FALSE)),"NO club name match","Club Name Match")</f>
        <v>NO club name match</v>
      </c>
    </row>
    <row r="322" spans="2:8" x14ac:dyDescent="0.2">
      <c r="B322" s="66" t="s">
        <v>5</v>
      </c>
      <c r="C322" s="67" t="str">
        <f t="shared" si="12"/>
        <v xml:space="preserve"> </v>
      </c>
      <c r="D322" s="67" t="str">
        <f t="shared" si="13"/>
        <v xml:space="preserve"> </v>
      </c>
      <c r="E322" s="67">
        <v>1.1574074074074073E-5</v>
      </c>
      <c r="F322" s="215" t="e">
        <f t="shared" si="14"/>
        <v>#N/A</v>
      </c>
      <c r="G322" t="str">
        <f>IF((ISERROR((VLOOKUP(B322,Calculation!C$3:C$2610,1,FALSE)))),"not entered","")</f>
        <v/>
      </c>
      <c r="H322" t="str">
        <f>IF(ISNA(VLOOKUP(D322,Calculation!$AI$12:$AI$88,1,FALSE)),"NO club name match","Club Name Match")</f>
        <v>NO club name match</v>
      </c>
    </row>
    <row r="323" spans="2:8" x14ac:dyDescent="0.2">
      <c r="B323" s="66" t="s">
        <v>5</v>
      </c>
      <c r="C323" s="67" t="str">
        <f t="shared" si="12"/>
        <v xml:space="preserve"> </v>
      </c>
      <c r="D323" s="67" t="str">
        <f t="shared" si="13"/>
        <v xml:space="preserve"> </v>
      </c>
      <c r="E323" s="67">
        <v>1.1574074074074073E-5</v>
      </c>
      <c r="F323" s="215" t="e">
        <f t="shared" si="14"/>
        <v>#N/A</v>
      </c>
      <c r="G323" t="str">
        <f>IF((ISERROR((VLOOKUP(B323,Calculation!C$3:C$2610,1,FALSE)))),"not entered","")</f>
        <v/>
      </c>
      <c r="H323" t="str">
        <f>IF(ISNA(VLOOKUP(D323,Calculation!$AI$12:$AI$88,1,FALSE)),"NO club name match","Club Name Match")</f>
        <v>NO club name match</v>
      </c>
    </row>
    <row r="324" spans="2:8" x14ac:dyDescent="0.2">
      <c r="B324" s="66" t="s">
        <v>5</v>
      </c>
      <c r="C324" s="67" t="str">
        <f t="shared" si="12"/>
        <v xml:space="preserve"> </v>
      </c>
      <c r="D324" s="67" t="str">
        <f t="shared" si="13"/>
        <v xml:space="preserve"> </v>
      </c>
      <c r="E324" s="67">
        <v>1.1574074074074073E-5</v>
      </c>
      <c r="F324" s="215" t="e">
        <f t="shared" si="14"/>
        <v>#N/A</v>
      </c>
      <c r="G324" t="str">
        <f>IF((ISERROR((VLOOKUP(B324,Calculation!C$3:C$2610,1,FALSE)))),"not entered","")</f>
        <v/>
      </c>
      <c r="H324" t="str">
        <f>IF(ISNA(VLOOKUP(D324,Calculation!$AI$12:$AI$88,1,FALSE)),"NO club name match","Club Name Match")</f>
        <v>NO club name match</v>
      </c>
    </row>
    <row r="325" spans="2:8" x14ac:dyDescent="0.2">
      <c r="B325" s="66" t="s">
        <v>5</v>
      </c>
      <c r="C325" s="67" t="str">
        <f t="shared" ref="C325:C388" si="15">VLOOKUP(B325,name,3,FALSE)</f>
        <v xml:space="preserve"> </v>
      </c>
      <c r="D325" s="67" t="str">
        <f t="shared" ref="D325:D388" si="16">VLOOKUP(B325,name,2,FALSE)</f>
        <v xml:space="preserve"> </v>
      </c>
      <c r="E325" s="67">
        <v>1.1574074074074073E-5</v>
      </c>
      <c r="F325" s="215" t="e">
        <f t="shared" si="14"/>
        <v>#N/A</v>
      </c>
      <c r="G325" t="str">
        <f>IF((ISERROR((VLOOKUP(B325,Calculation!C$3:C$2610,1,FALSE)))),"not entered","")</f>
        <v/>
      </c>
      <c r="H325" t="str">
        <f>IF(ISNA(VLOOKUP(D325,Calculation!$AI$12:$AI$88,1,FALSE)),"NO club name match","Club Name Match")</f>
        <v>NO club name match</v>
      </c>
    </row>
    <row r="326" spans="2:8" x14ac:dyDescent="0.2">
      <c r="B326" s="66" t="s">
        <v>5</v>
      </c>
      <c r="C326" s="67" t="str">
        <f t="shared" si="15"/>
        <v xml:space="preserve"> </v>
      </c>
      <c r="D326" s="67" t="str">
        <f t="shared" si="16"/>
        <v xml:space="preserve"> </v>
      </c>
      <c r="E326" s="67">
        <v>1.1574074074074073E-5</v>
      </c>
      <c r="F326" s="215" t="e">
        <f t="shared" ref="F326:F389" si="17">TRUNC((VLOOKUP(C326,C$4:E$5,3,FALSE))/(E326/10000))</f>
        <v>#N/A</v>
      </c>
      <c r="G326" t="str">
        <f>IF((ISERROR((VLOOKUP(B326,Calculation!C$3:C$2610,1,FALSE)))),"not entered","")</f>
        <v/>
      </c>
      <c r="H326" t="str">
        <f>IF(ISNA(VLOOKUP(D326,Calculation!$AI$12:$AI$88,1,FALSE)),"NO club name match","Club Name Match")</f>
        <v>NO club name match</v>
      </c>
    </row>
    <row r="327" spans="2:8" x14ac:dyDescent="0.2">
      <c r="B327" s="66" t="s">
        <v>5</v>
      </c>
      <c r="C327" s="67" t="str">
        <f t="shared" si="15"/>
        <v xml:space="preserve"> </v>
      </c>
      <c r="D327" s="67" t="str">
        <f t="shared" si="16"/>
        <v xml:space="preserve"> </v>
      </c>
      <c r="E327" s="67">
        <v>1.1574074074074073E-5</v>
      </c>
      <c r="F327" s="215" t="e">
        <f t="shared" si="17"/>
        <v>#N/A</v>
      </c>
      <c r="G327" t="str">
        <f>IF((ISERROR((VLOOKUP(B327,Calculation!C$3:C$2610,1,FALSE)))),"not entered","")</f>
        <v/>
      </c>
      <c r="H327" t="str">
        <f>IF(ISNA(VLOOKUP(D327,Calculation!$AI$12:$AI$88,1,FALSE)),"NO club name match","Club Name Match")</f>
        <v>NO club name match</v>
      </c>
    </row>
    <row r="328" spans="2:8" x14ac:dyDescent="0.2">
      <c r="B328" s="66" t="s">
        <v>5</v>
      </c>
      <c r="C328" s="67" t="str">
        <f t="shared" si="15"/>
        <v xml:space="preserve"> </v>
      </c>
      <c r="D328" s="67" t="str">
        <f t="shared" si="16"/>
        <v xml:space="preserve"> </v>
      </c>
      <c r="E328" s="67">
        <v>1.1574074074074073E-5</v>
      </c>
      <c r="F328" s="215" t="e">
        <f t="shared" si="17"/>
        <v>#N/A</v>
      </c>
      <c r="G328" t="str">
        <f>IF((ISERROR((VLOOKUP(B328,Calculation!C$3:C$2610,1,FALSE)))),"not entered","")</f>
        <v/>
      </c>
      <c r="H328" t="str">
        <f>IF(ISNA(VLOOKUP(D328,Calculation!$AI$12:$AI$88,1,FALSE)),"NO club name match","Club Name Match")</f>
        <v>NO club name match</v>
      </c>
    </row>
    <row r="329" spans="2:8" x14ac:dyDescent="0.2">
      <c r="B329" s="66" t="s">
        <v>5</v>
      </c>
      <c r="C329" s="67" t="str">
        <f t="shared" si="15"/>
        <v xml:space="preserve"> </v>
      </c>
      <c r="D329" s="67" t="str">
        <f t="shared" si="16"/>
        <v xml:space="preserve"> </v>
      </c>
      <c r="E329" s="67">
        <v>1.1574074074074073E-5</v>
      </c>
      <c r="F329" s="215" t="e">
        <f t="shared" si="17"/>
        <v>#N/A</v>
      </c>
      <c r="G329" t="str">
        <f>IF((ISERROR((VLOOKUP(B329,Calculation!C$3:C$2610,1,FALSE)))),"not entered","")</f>
        <v/>
      </c>
      <c r="H329" t="str">
        <f>IF(ISNA(VLOOKUP(D329,Calculation!$AI$12:$AI$88,1,FALSE)),"NO club name match","Club Name Match")</f>
        <v>NO club name match</v>
      </c>
    </row>
    <row r="330" spans="2:8" x14ac:dyDescent="0.2">
      <c r="B330" s="66" t="s">
        <v>5</v>
      </c>
      <c r="C330" s="67" t="str">
        <f t="shared" si="15"/>
        <v xml:space="preserve"> </v>
      </c>
      <c r="D330" s="67" t="str">
        <f t="shared" si="16"/>
        <v xml:space="preserve"> </v>
      </c>
      <c r="E330" s="67">
        <v>1.1574074074074073E-5</v>
      </c>
      <c r="F330" s="215" t="e">
        <f t="shared" si="17"/>
        <v>#N/A</v>
      </c>
      <c r="G330" t="str">
        <f>IF((ISERROR((VLOOKUP(B330,Calculation!C$3:C$2610,1,FALSE)))),"not entered","")</f>
        <v/>
      </c>
      <c r="H330" t="str">
        <f>IF(ISNA(VLOOKUP(D330,Calculation!$AI$12:$AI$88,1,FALSE)),"NO club name match","Club Name Match")</f>
        <v>NO club name match</v>
      </c>
    </row>
    <row r="331" spans="2:8" x14ac:dyDescent="0.2">
      <c r="B331" s="66" t="s">
        <v>5</v>
      </c>
      <c r="C331" s="67" t="str">
        <f t="shared" si="15"/>
        <v xml:space="preserve"> </v>
      </c>
      <c r="D331" s="67" t="str">
        <f t="shared" si="16"/>
        <v xml:space="preserve"> </v>
      </c>
      <c r="E331" s="67">
        <v>1.1574074074074073E-5</v>
      </c>
      <c r="F331" s="215" t="e">
        <f t="shared" si="17"/>
        <v>#N/A</v>
      </c>
      <c r="G331" t="str">
        <f>IF((ISERROR((VLOOKUP(B331,Calculation!C$3:C$2610,1,FALSE)))),"not entered","")</f>
        <v/>
      </c>
      <c r="H331" t="str">
        <f>IF(ISNA(VLOOKUP(D331,Calculation!$AI$12:$AI$88,1,FALSE)),"NO club name match","Club Name Match")</f>
        <v>NO club name match</v>
      </c>
    </row>
    <row r="332" spans="2:8" x14ac:dyDescent="0.2">
      <c r="B332" s="66" t="s">
        <v>5</v>
      </c>
      <c r="C332" s="67" t="str">
        <f t="shared" si="15"/>
        <v xml:space="preserve"> </v>
      </c>
      <c r="D332" s="67" t="str">
        <f t="shared" si="16"/>
        <v xml:space="preserve"> </v>
      </c>
      <c r="E332" s="67">
        <v>1.1574074074074073E-5</v>
      </c>
      <c r="F332" s="215" t="e">
        <f t="shared" si="17"/>
        <v>#N/A</v>
      </c>
      <c r="G332" t="str">
        <f>IF((ISERROR((VLOOKUP(B332,Calculation!C$3:C$2610,1,FALSE)))),"not entered","")</f>
        <v/>
      </c>
      <c r="H332" t="str">
        <f>IF(ISNA(VLOOKUP(D332,Calculation!$AI$12:$AI$88,1,FALSE)),"NO club name match","Club Name Match")</f>
        <v>NO club name match</v>
      </c>
    </row>
    <row r="333" spans="2:8" x14ac:dyDescent="0.2">
      <c r="B333" s="66" t="s">
        <v>5</v>
      </c>
      <c r="C333" s="67" t="str">
        <f t="shared" si="15"/>
        <v xml:space="preserve"> </v>
      </c>
      <c r="D333" s="67" t="str">
        <f t="shared" si="16"/>
        <v xml:space="preserve"> </v>
      </c>
      <c r="E333" s="67">
        <v>1.1574074074074073E-5</v>
      </c>
      <c r="F333" s="215" t="e">
        <f t="shared" si="17"/>
        <v>#N/A</v>
      </c>
      <c r="G333" t="str">
        <f>IF((ISERROR((VLOOKUP(B333,Calculation!C$3:C$2610,1,FALSE)))),"not entered","")</f>
        <v/>
      </c>
      <c r="H333" t="str">
        <f>IF(ISNA(VLOOKUP(D333,Calculation!$AI$12:$AI$88,1,FALSE)),"NO club name match","Club Name Match")</f>
        <v>NO club name match</v>
      </c>
    </row>
    <row r="334" spans="2:8" x14ac:dyDescent="0.2">
      <c r="B334" s="66" t="s">
        <v>5</v>
      </c>
      <c r="C334" s="67" t="str">
        <f t="shared" si="15"/>
        <v xml:space="preserve"> </v>
      </c>
      <c r="D334" s="67" t="str">
        <f t="shared" si="16"/>
        <v xml:space="preserve"> </v>
      </c>
      <c r="E334" s="67">
        <v>1.1574074074074073E-5</v>
      </c>
      <c r="F334" s="215" t="e">
        <f t="shared" si="17"/>
        <v>#N/A</v>
      </c>
      <c r="G334" t="str">
        <f>IF((ISERROR((VLOOKUP(B334,Calculation!C$3:C$2610,1,FALSE)))),"not entered","")</f>
        <v/>
      </c>
      <c r="H334" t="str">
        <f>IF(ISNA(VLOOKUP(D334,Calculation!$AI$12:$AI$88,1,FALSE)),"NO club name match","Club Name Match")</f>
        <v>NO club name match</v>
      </c>
    </row>
    <row r="335" spans="2:8" x14ac:dyDescent="0.2">
      <c r="B335" s="66" t="s">
        <v>5</v>
      </c>
      <c r="C335" s="67" t="str">
        <f t="shared" si="15"/>
        <v xml:space="preserve"> </v>
      </c>
      <c r="D335" s="67" t="str">
        <f t="shared" si="16"/>
        <v xml:space="preserve"> </v>
      </c>
      <c r="E335" s="67">
        <v>1.1574074074074073E-5</v>
      </c>
      <c r="F335" s="215" t="e">
        <f t="shared" si="17"/>
        <v>#N/A</v>
      </c>
      <c r="G335" t="str">
        <f>IF((ISERROR((VLOOKUP(B335,Calculation!C$3:C$2610,1,FALSE)))),"not entered","")</f>
        <v/>
      </c>
      <c r="H335" t="str">
        <f>IF(ISNA(VLOOKUP(D335,Calculation!$AI$12:$AI$88,1,FALSE)),"NO club name match","Club Name Match")</f>
        <v>NO club name match</v>
      </c>
    </row>
    <row r="336" spans="2:8" x14ac:dyDescent="0.2">
      <c r="B336" s="66" t="s">
        <v>5</v>
      </c>
      <c r="C336" s="67" t="str">
        <f t="shared" si="15"/>
        <v xml:space="preserve"> </v>
      </c>
      <c r="D336" s="67" t="str">
        <f t="shared" si="16"/>
        <v xml:space="preserve"> </v>
      </c>
      <c r="E336" s="67">
        <v>1.1574074074074073E-5</v>
      </c>
      <c r="F336" s="215" t="e">
        <f t="shared" si="17"/>
        <v>#N/A</v>
      </c>
      <c r="G336" t="str">
        <f>IF((ISERROR((VLOOKUP(B336,Calculation!C$3:C$2610,1,FALSE)))),"not entered","")</f>
        <v/>
      </c>
      <c r="H336" t="str">
        <f>IF(ISNA(VLOOKUP(D336,Calculation!$AI$12:$AI$88,1,FALSE)),"NO club name match","Club Name Match")</f>
        <v>NO club name match</v>
      </c>
    </row>
    <row r="337" spans="2:8" x14ac:dyDescent="0.2">
      <c r="B337" s="66" t="s">
        <v>5</v>
      </c>
      <c r="C337" s="67" t="str">
        <f t="shared" si="15"/>
        <v xml:space="preserve"> </v>
      </c>
      <c r="D337" s="67" t="str">
        <f t="shared" si="16"/>
        <v xml:space="preserve"> </v>
      </c>
      <c r="E337" s="67">
        <v>1.1574074074074073E-5</v>
      </c>
      <c r="F337" s="215" t="e">
        <f t="shared" si="17"/>
        <v>#N/A</v>
      </c>
      <c r="G337" t="str">
        <f>IF((ISERROR((VLOOKUP(B337,Calculation!C$3:C$2610,1,FALSE)))),"not entered","")</f>
        <v/>
      </c>
      <c r="H337" t="str">
        <f>IF(ISNA(VLOOKUP(D337,Calculation!$AI$12:$AI$88,1,FALSE)),"NO club name match","Club Name Match")</f>
        <v>NO club name match</v>
      </c>
    </row>
    <row r="338" spans="2:8" x14ac:dyDescent="0.2">
      <c r="B338" s="66" t="s">
        <v>5</v>
      </c>
      <c r="C338" s="67" t="str">
        <f t="shared" si="15"/>
        <v xml:space="preserve"> </v>
      </c>
      <c r="D338" s="67" t="str">
        <f t="shared" si="16"/>
        <v xml:space="preserve"> </v>
      </c>
      <c r="E338" s="67">
        <v>1.1574074074074073E-5</v>
      </c>
      <c r="F338" s="215" t="e">
        <f t="shared" si="17"/>
        <v>#N/A</v>
      </c>
      <c r="G338" t="str">
        <f>IF((ISERROR((VLOOKUP(B338,Calculation!C$3:C$2610,1,FALSE)))),"not entered","")</f>
        <v/>
      </c>
      <c r="H338" t="str">
        <f>IF(ISNA(VLOOKUP(D338,Calculation!$AI$12:$AI$88,1,FALSE)),"NO club name match","Club Name Match")</f>
        <v>NO club name match</v>
      </c>
    </row>
    <row r="339" spans="2:8" x14ac:dyDescent="0.2">
      <c r="B339" s="66" t="s">
        <v>5</v>
      </c>
      <c r="C339" s="67" t="str">
        <f t="shared" si="15"/>
        <v xml:space="preserve"> </v>
      </c>
      <c r="D339" s="67" t="str">
        <f t="shared" si="16"/>
        <v xml:space="preserve"> </v>
      </c>
      <c r="E339" s="67">
        <v>1.1574074074074073E-5</v>
      </c>
      <c r="F339" s="215" t="e">
        <f t="shared" si="17"/>
        <v>#N/A</v>
      </c>
      <c r="G339" t="str">
        <f>IF((ISERROR((VLOOKUP(B339,Calculation!C$3:C$2610,1,FALSE)))),"not entered","")</f>
        <v/>
      </c>
      <c r="H339" t="str">
        <f>IF(ISNA(VLOOKUP(D339,Calculation!$AI$12:$AI$88,1,FALSE)),"NO club name match","Club Name Match")</f>
        <v>NO club name match</v>
      </c>
    </row>
    <row r="340" spans="2:8" x14ac:dyDescent="0.2">
      <c r="B340" s="66" t="s">
        <v>5</v>
      </c>
      <c r="C340" s="67" t="str">
        <f t="shared" si="15"/>
        <v xml:space="preserve"> </v>
      </c>
      <c r="D340" s="67" t="str">
        <f t="shared" si="16"/>
        <v xml:space="preserve"> </v>
      </c>
      <c r="E340" s="67">
        <v>1.1574074074074073E-5</v>
      </c>
      <c r="F340" s="215" t="e">
        <f t="shared" si="17"/>
        <v>#N/A</v>
      </c>
      <c r="G340" t="str">
        <f>IF((ISERROR((VLOOKUP(B340,Calculation!C$3:C$2610,1,FALSE)))),"not entered","")</f>
        <v/>
      </c>
      <c r="H340" t="str">
        <f>IF(ISNA(VLOOKUP(D340,Calculation!$AI$12:$AI$88,1,FALSE)),"NO club name match","Club Name Match")</f>
        <v>NO club name match</v>
      </c>
    </row>
    <row r="341" spans="2:8" x14ac:dyDescent="0.2">
      <c r="B341" s="66" t="s">
        <v>5</v>
      </c>
      <c r="C341" s="67" t="str">
        <f t="shared" si="15"/>
        <v xml:space="preserve"> </v>
      </c>
      <c r="D341" s="67" t="str">
        <f t="shared" si="16"/>
        <v xml:space="preserve"> </v>
      </c>
      <c r="E341" s="67">
        <v>1.1574074074074073E-5</v>
      </c>
      <c r="F341" s="215" t="e">
        <f t="shared" si="17"/>
        <v>#N/A</v>
      </c>
      <c r="G341" t="str">
        <f>IF((ISERROR((VLOOKUP(B341,Calculation!C$3:C$2610,1,FALSE)))),"not entered","")</f>
        <v/>
      </c>
      <c r="H341" t="str">
        <f>IF(ISNA(VLOOKUP(D341,Calculation!$AI$12:$AI$88,1,FALSE)),"NO club name match","Club Name Match")</f>
        <v>NO club name match</v>
      </c>
    </row>
    <row r="342" spans="2:8" x14ac:dyDescent="0.2">
      <c r="B342" s="66" t="s">
        <v>5</v>
      </c>
      <c r="C342" s="67" t="str">
        <f t="shared" si="15"/>
        <v xml:space="preserve"> </v>
      </c>
      <c r="D342" s="67" t="str">
        <f t="shared" si="16"/>
        <v xml:space="preserve"> </v>
      </c>
      <c r="E342" s="67">
        <v>1.1574074074074073E-5</v>
      </c>
      <c r="F342" s="215" t="e">
        <f t="shared" si="17"/>
        <v>#N/A</v>
      </c>
      <c r="G342" t="str">
        <f>IF((ISERROR((VLOOKUP(B342,Calculation!C$3:C$2610,1,FALSE)))),"not entered","")</f>
        <v/>
      </c>
      <c r="H342" t="str">
        <f>IF(ISNA(VLOOKUP(D342,Calculation!$AI$12:$AI$88,1,FALSE)),"NO club name match","Club Name Match")</f>
        <v>NO club name match</v>
      </c>
    </row>
    <row r="343" spans="2:8" x14ac:dyDescent="0.2">
      <c r="B343" s="66" t="s">
        <v>5</v>
      </c>
      <c r="C343" s="67" t="str">
        <f t="shared" si="15"/>
        <v xml:space="preserve"> </v>
      </c>
      <c r="D343" s="67" t="str">
        <f t="shared" si="16"/>
        <v xml:space="preserve"> </v>
      </c>
      <c r="E343" s="67">
        <v>1.1574074074074073E-5</v>
      </c>
      <c r="F343" s="215" t="e">
        <f t="shared" si="17"/>
        <v>#N/A</v>
      </c>
      <c r="G343" t="str">
        <f>IF((ISERROR((VLOOKUP(B343,Calculation!C$3:C$2610,1,FALSE)))),"not entered","")</f>
        <v/>
      </c>
      <c r="H343" t="str">
        <f>IF(ISNA(VLOOKUP(D343,Calculation!$AI$12:$AI$88,1,FALSE)),"NO club name match","Club Name Match")</f>
        <v>NO club name match</v>
      </c>
    </row>
    <row r="344" spans="2:8" x14ac:dyDescent="0.2">
      <c r="B344" s="66" t="s">
        <v>5</v>
      </c>
      <c r="C344" s="67" t="str">
        <f t="shared" si="15"/>
        <v xml:space="preserve"> </v>
      </c>
      <c r="D344" s="67" t="str">
        <f t="shared" si="16"/>
        <v xml:space="preserve"> </v>
      </c>
      <c r="E344" s="67">
        <v>1.1574074074074073E-5</v>
      </c>
      <c r="F344" s="215" t="e">
        <f t="shared" si="17"/>
        <v>#N/A</v>
      </c>
      <c r="G344" t="str">
        <f>IF((ISERROR((VLOOKUP(B344,Calculation!C$3:C$2610,1,FALSE)))),"not entered","")</f>
        <v/>
      </c>
      <c r="H344" t="str">
        <f>IF(ISNA(VLOOKUP(D344,Calculation!$AI$12:$AI$88,1,FALSE)),"NO club name match","Club Name Match")</f>
        <v>NO club name match</v>
      </c>
    </row>
    <row r="345" spans="2:8" x14ac:dyDescent="0.2">
      <c r="B345" s="66" t="s">
        <v>5</v>
      </c>
      <c r="C345" s="67" t="str">
        <f t="shared" si="15"/>
        <v xml:space="preserve"> </v>
      </c>
      <c r="D345" s="67" t="str">
        <f t="shared" si="16"/>
        <v xml:space="preserve"> </v>
      </c>
      <c r="E345" s="67">
        <v>1.1574074074074073E-5</v>
      </c>
      <c r="F345" s="215" t="e">
        <f t="shared" si="17"/>
        <v>#N/A</v>
      </c>
      <c r="G345" t="str">
        <f>IF((ISERROR((VLOOKUP(B345,Calculation!C$3:C$2610,1,FALSE)))),"not entered","")</f>
        <v/>
      </c>
      <c r="H345" t="str">
        <f>IF(ISNA(VLOOKUP(D345,Calculation!$AI$12:$AI$88,1,FALSE)),"NO club name match","Club Name Match")</f>
        <v>NO club name match</v>
      </c>
    </row>
    <row r="346" spans="2:8" x14ac:dyDescent="0.2">
      <c r="B346" s="66" t="s">
        <v>5</v>
      </c>
      <c r="C346" s="67" t="str">
        <f t="shared" si="15"/>
        <v xml:space="preserve"> </v>
      </c>
      <c r="D346" s="67" t="str">
        <f t="shared" si="16"/>
        <v xml:space="preserve"> </v>
      </c>
      <c r="E346" s="67">
        <v>1.1574074074074073E-5</v>
      </c>
      <c r="F346" s="215" t="e">
        <f t="shared" si="17"/>
        <v>#N/A</v>
      </c>
      <c r="G346" t="str">
        <f>IF((ISERROR((VLOOKUP(B346,Calculation!C$3:C$2610,1,FALSE)))),"not entered","")</f>
        <v/>
      </c>
      <c r="H346" t="str">
        <f>IF(ISNA(VLOOKUP(D346,Calculation!$AI$12:$AI$88,1,FALSE)),"NO club name match","Club Name Match")</f>
        <v>NO club name match</v>
      </c>
    </row>
    <row r="347" spans="2:8" x14ac:dyDescent="0.2">
      <c r="B347" s="66" t="s">
        <v>5</v>
      </c>
      <c r="C347" s="67" t="str">
        <f t="shared" si="15"/>
        <v xml:space="preserve"> </v>
      </c>
      <c r="D347" s="67" t="str">
        <f t="shared" si="16"/>
        <v xml:space="preserve"> </v>
      </c>
      <c r="E347" s="67">
        <v>1.1574074074074073E-5</v>
      </c>
      <c r="F347" s="215" t="e">
        <f t="shared" si="17"/>
        <v>#N/A</v>
      </c>
      <c r="G347" t="str">
        <f>IF((ISERROR((VLOOKUP(B347,Calculation!C$3:C$2610,1,FALSE)))),"not entered","")</f>
        <v/>
      </c>
      <c r="H347" t="str">
        <f>IF(ISNA(VLOOKUP(D347,Calculation!$AI$12:$AI$88,1,FALSE)),"NO club name match","Club Name Match")</f>
        <v>NO club name match</v>
      </c>
    </row>
    <row r="348" spans="2:8" x14ac:dyDescent="0.2">
      <c r="B348" s="66" t="s">
        <v>5</v>
      </c>
      <c r="C348" s="67" t="str">
        <f t="shared" si="15"/>
        <v xml:space="preserve"> </v>
      </c>
      <c r="D348" s="67" t="str">
        <f t="shared" si="16"/>
        <v xml:space="preserve"> </v>
      </c>
      <c r="E348" s="67">
        <v>1.1574074074074073E-5</v>
      </c>
      <c r="F348" s="215" t="e">
        <f t="shared" si="17"/>
        <v>#N/A</v>
      </c>
      <c r="G348" t="str">
        <f>IF((ISERROR((VLOOKUP(B348,Calculation!C$3:C$2610,1,FALSE)))),"not entered","")</f>
        <v/>
      </c>
      <c r="H348" t="str">
        <f>IF(ISNA(VLOOKUP(D348,Calculation!$AI$12:$AI$88,1,FALSE)),"NO club name match","Club Name Match")</f>
        <v>NO club name match</v>
      </c>
    </row>
    <row r="349" spans="2:8" x14ac:dyDescent="0.2">
      <c r="B349" s="66" t="s">
        <v>5</v>
      </c>
      <c r="C349" s="67" t="str">
        <f t="shared" si="15"/>
        <v xml:space="preserve"> </v>
      </c>
      <c r="D349" s="67" t="str">
        <f t="shared" si="16"/>
        <v xml:space="preserve"> </v>
      </c>
      <c r="E349" s="67">
        <v>1.1574074074074073E-5</v>
      </c>
      <c r="F349" s="215" t="e">
        <f t="shared" si="17"/>
        <v>#N/A</v>
      </c>
      <c r="G349" t="str">
        <f>IF((ISERROR((VLOOKUP(B349,Calculation!C$3:C$2610,1,FALSE)))),"not entered","")</f>
        <v/>
      </c>
      <c r="H349" t="str">
        <f>IF(ISNA(VLOOKUP(D349,Calculation!$AI$12:$AI$88,1,FALSE)),"NO club name match","Club Name Match")</f>
        <v>NO club name match</v>
      </c>
    </row>
    <row r="350" spans="2:8" x14ac:dyDescent="0.2">
      <c r="B350" s="66" t="s">
        <v>5</v>
      </c>
      <c r="C350" s="67" t="str">
        <f t="shared" si="15"/>
        <v xml:space="preserve"> </v>
      </c>
      <c r="D350" s="67" t="str">
        <f t="shared" si="16"/>
        <v xml:space="preserve"> </v>
      </c>
      <c r="E350" s="67">
        <v>1.1574074074074073E-5</v>
      </c>
      <c r="F350" s="215" t="e">
        <f t="shared" si="17"/>
        <v>#N/A</v>
      </c>
      <c r="G350" t="str">
        <f>IF((ISERROR((VLOOKUP(B350,Calculation!C$3:C$2610,1,FALSE)))),"not entered","")</f>
        <v/>
      </c>
      <c r="H350" t="str">
        <f>IF(ISNA(VLOOKUP(D350,Calculation!$AI$12:$AI$88,1,FALSE)),"NO club name match","Club Name Match")</f>
        <v>NO club name match</v>
      </c>
    </row>
    <row r="351" spans="2:8" x14ac:dyDescent="0.2">
      <c r="B351" s="66" t="s">
        <v>5</v>
      </c>
      <c r="C351" s="67" t="str">
        <f t="shared" si="15"/>
        <v xml:space="preserve"> </v>
      </c>
      <c r="D351" s="67" t="str">
        <f t="shared" si="16"/>
        <v xml:space="preserve"> </v>
      </c>
      <c r="E351" s="67">
        <v>1.1574074074074073E-5</v>
      </c>
      <c r="F351" s="215" t="e">
        <f t="shared" si="17"/>
        <v>#N/A</v>
      </c>
      <c r="G351" t="str">
        <f>IF((ISERROR((VLOOKUP(B351,Calculation!C$3:C$2610,1,FALSE)))),"not entered","")</f>
        <v/>
      </c>
      <c r="H351" t="str">
        <f>IF(ISNA(VLOOKUP(D351,Calculation!$AI$12:$AI$88,1,FALSE)),"NO club name match","Club Name Match")</f>
        <v>NO club name match</v>
      </c>
    </row>
    <row r="352" spans="2:8" x14ac:dyDescent="0.2">
      <c r="B352" s="66" t="s">
        <v>5</v>
      </c>
      <c r="C352" s="67" t="str">
        <f t="shared" si="15"/>
        <v xml:space="preserve"> </v>
      </c>
      <c r="D352" s="67" t="str">
        <f t="shared" si="16"/>
        <v xml:space="preserve"> </v>
      </c>
      <c r="E352" s="67">
        <v>1.1574074074074073E-5</v>
      </c>
      <c r="F352" s="215" t="e">
        <f t="shared" si="17"/>
        <v>#N/A</v>
      </c>
      <c r="G352" t="str">
        <f>IF((ISERROR((VLOOKUP(B352,Calculation!C$3:C$2610,1,FALSE)))),"not entered","")</f>
        <v/>
      </c>
      <c r="H352" t="str">
        <f>IF(ISNA(VLOOKUP(D352,Calculation!$AI$12:$AI$88,1,FALSE)),"NO club name match","Club Name Match")</f>
        <v>NO club name match</v>
      </c>
    </row>
    <row r="353" spans="2:8" x14ac:dyDescent="0.2">
      <c r="B353" s="66" t="s">
        <v>5</v>
      </c>
      <c r="C353" s="67" t="str">
        <f t="shared" si="15"/>
        <v xml:space="preserve"> </v>
      </c>
      <c r="D353" s="67" t="str">
        <f t="shared" si="16"/>
        <v xml:space="preserve"> </v>
      </c>
      <c r="E353" s="67">
        <v>1.1574074074074073E-5</v>
      </c>
      <c r="F353" s="215" t="e">
        <f t="shared" si="17"/>
        <v>#N/A</v>
      </c>
      <c r="G353" t="str">
        <f>IF((ISERROR((VLOOKUP(B353,Calculation!C$3:C$2610,1,FALSE)))),"not entered","")</f>
        <v/>
      </c>
      <c r="H353" t="str">
        <f>IF(ISNA(VLOOKUP(D353,Calculation!$AI$12:$AI$88,1,FALSE)),"NO club name match","Club Name Match")</f>
        <v>NO club name match</v>
      </c>
    </row>
    <row r="354" spans="2:8" x14ac:dyDescent="0.2">
      <c r="B354" s="66" t="s">
        <v>5</v>
      </c>
      <c r="C354" s="67" t="str">
        <f t="shared" si="15"/>
        <v xml:space="preserve"> </v>
      </c>
      <c r="D354" s="67" t="str">
        <f t="shared" si="16"/>
        <v xml:space="preserve"> </v>
      </c>
      <c r="E354" s="67">
        <v>1.1574074074074073E-5</v>
      </c>
      <c r="F354" s="215" t="e">
        <f t="shared" si="17"/>
        <v>#N/A</v>
      </c>
      <c r="G354" t="str">
        <f>IF((ISERROR((VLOOKUP(B354,Calculation!C$3:C$2610,1,FALSE)))),"not entered","")</f>
        <v/>
      </c>
      <c r="H354" t="str">
        <f>IF(ISNA(VLOOKUP(D354,Calculation!$AI$12:$AI$88,1,FALSE)),"NO club name match","Club Name Match")</f>
        <v>NO club name match</v>
      </c>
    </row>
    <row r="355" spans="2:8" x14ac:dyDescent="0.2">
      <c r="B355" s="66" t="s">
        <v>5</v>
      </c>
      <c r="C355" s="67" t="str">
        <f t="shared" si="15"/>
        <v xml:space="preserve"> </v>
      </c>
      <c r="D355" s="67" t="str">
        <f t="shared" si="16"/>
        <v xml:space="preserve"> </v>
      </c>
      <c r="E355" s="67">
        <v>1.1574074074074073E-5</v>
      </c>
      <c r="F355" s="215" t="e">
        <f t="shared" si="17"/>
        <v>#N/A</v>
      </c>
      <c r="G355" t="str">
        <f>IF((ISERROR((VLOOKUP(B355,Calculation!C$3:C$2610,1,FALSE)))),"not entered","")</f>
        <v/>
      </c>
      <c r="H355" t="str">
        <f>IF(ISNA(VLOOKUP(D355,Calculation!$AI$12:$AI$88,1,FALSE)),"NO club name match","Club Name Match")</f>
        <v>NO club name match</v>
      </c>
    </row>
    <row r="356" spans="2:8" x14ac:dyDescent="0.2">
      <c r="B356" s="66" t="s">
        <v>5</v>
      </c>
      <c r="C356" s="67" t="str">
        <f t="shared" si="15"/>
        <v xml:space="preserve"> </v>
      </c>
      <c r="D356" s="67" t="str">
        <f t="shared" si="16"/>
        <v xml:space="preserve"> </v>
      </c>
      <c r="E356" s="67">
        <v>1.1574074074074073E-5</v>
      </c>
      <c r="F356" s="215" t="e">
        <f t="shared" si="17"/>
        <v>#N/A</v>
      </c>
      <c r="G356" t="str">
        <f>IF((ISERROR((VLOOKUP(B356,Calculation!C$3:C$2610,1,FALSE)))),"not entered","")</f>
        <v/>
      </c>
      <c r="H356" t="str">
        <f>IF(ISNA(VLOOKUP(D356,Calculation!$AI$12:$AI$88,1,FALSE)),"NO club name match","Club Name Match")</f>
        <v>NO club name match</v>
      </c>
    </row>
    <row r="357" spans="2:8" x14ac:dyDescent="0.2">
      <c r="B357" s="66" t="s">
        <v>5</v>
      </c>
      <c r="C357" s="67" t="str">
        <f t="shared" si="15"/>
        <v xml:space="preserve"> </v>
      </c>
      <c r="D357" s="67" t="str">
        <f t="shared" si="16"/>
        <v xml:space="preserve"> </v>
      </c>
      <c r="E357" s="67">
        <v>1.1574074074074073E-5</v>
      </c>
      <c r="F357" s="215" t="e">
        <f t="shared" si="17"/>
        <v>#N/A</v>
      </c>
      <c r="G357" t="str">
        <f>IF((ISERROR((VLOOKUP(B357,Calculation!C$3:C$2610,1,FALSE)))),"not entered","")</f>
        <v/>
      </c>
      <c r="H357" t="str">
        <f>IF(ISNA(VLOOKUP(D357,Calculation!$AI$12:$AI$88,1,FALSE)),"NO club name match","Club Name Match")</f>
        <v>NO club name match</v>
      </c>
    </row>
    <row r="358" spans="2:8" x14ac:dyDescent="0.2">
      <c r="B358" s="66" t="s">
        <v>5</v>
      </c>
      <c r="C358" s="67" t="str">
        <f t="shared" si="15"/>
        <v xml:space="preserve"> </v>
      </c>
      <c r="D358" s="67" t="str">
        <f t="shared" si="16"/>
        <v xml:space="preserve"> </v>
      </c>
      <c r="E358" s="67">
        <v>1.1574074074074073E-5</v>
      </c>
      <c r="F358" s="215" t="e">
        <f t="shared" si="17"/>
        <v>#N/A</v>
      </c>
      <c r="G358" t="str">
        <f>IF((ISERROR((VLOOKUP(B358,Calculation!C$3:C$2610,1,FALSE)))),"not entered","")</f>
        <v/>
      </c>
      <c r="H358" t="str">
        <f>IF(ISNA(VLOOKUP(D358,Calculation!$AI$12:$AI$88,1,FALSE)),"NO club name match","Club Name Match")</f>
        <v>NO club name match</v>
      </c>
    </row>
    <row r="359" spans="2:8" x14ac:dyDescent="0.2">
      <c r="B359" s="66" t="s">
        <v>5</v>
      </c>
      <c r="C359" s="67" t="str">
        <f t="shared" si="15"/>
        <v xml:space="preserve"> </v>
      </c>
      <c r="D359" s="67" t="str">
        <f t="shared" si="16"/>
        <v xml:space="preserve"> </v>
      </c>
      <c r="E359" s="67">
        <v>1.1574074074074073E-5</v>
      </c>
      <c r="F359" s="215" t="e">
        <f t="shared" si="17"/>
        <v>#N/A</v>
      </c>
      <c r="G359" t="str">
        <f>IF((ISERROR((VLOOKUP(B359,Calculation!C$3:C$2610,1,FALSE)))),"not entered","")</f>
        <v/>
      </c>
      <c r="H359" t="str">
        <f>IF(ISNA(VLOOKUP(D359,Calculation!$AI$12:$AI$88,1,FALSE)),"NO club name match","Club Name Match")</f>
        <v>NO club name match</v>
      </c>
    </row>
    <row r="360" spans="2:8" x14ac:dyDescent="0.2">
      <c r="B360" s="66" t="s">
        <v>5</v>
      </c>
      <c r="C360" s="67" t="str">
        <f t="shared" si="15"/>
        <v xml:space="preserve"> </v>
      </c>
      <c r="D360" s="67" t="str">
        <f t="shared" si="16"/>
        <v xml:space="preserve"> </v>
      </c>
      <c r="E360" s="67">
        <v>1.1574074074074073E-5</v>
      </c>
      <c r="F360" s="215" t="e">
        <f t="shared" si="17"/>
        <v>#N/A</v>
      </c>
      <c r="G360" t="str">
        <f>IF((ISERROR((VLOOKUP(B360,Calculation!C$3:C$2610,1,FALSE)))),"not entered","")</f>
        <v/>
      </c>
      <c r="H360" t="str">
        <f>IF(ISNA(VLOOKUP(D360,Calculation!$AI$12:$AI$88,1,FALSE)),"NO club name match","Club Name Match")</f>
        <v>NO club name match</v>
      </c>
    </row>
    <row r="361" spans="2:8" x14ac:dyDescent="0.2">
      <c r="B361" s="66" t="s">
        <v>5</v>
      </c>
      <c r="C361" s="67" t="str">
        <f t="shared" si="15"/>
        <v xml:space="preserve"> </v>
      </c>
      <c r="D361" s="67" t="str">
        <f t="shared" si="16"/>
        <v xml:space="preserve"> </v>
      </c>
      <c r="E361" s="67">
        <v>1.1574074074074073E-5</v>
      </c>
      <c r="F361" s="215" t="e">
        <f t="shared" si="17"/>
        <v>#N/A</v>
      </c>
      <c r="G361" t="str">
        <f>IF((ISERROR((VLOOKUP(B361,Calculation!C$3:C$2610,1,FALSE)))),"not entered","")</f>
        <v/>
      </c>
      <c r="H361" t="str">
        <f>IF(ISNA(VLOOKUP(D361,Calculation!$AI$12:$AI$88,1,FALSE)),"NO club name match","Club Name Match")</f>
        <v>NO club name match</v>
      </c>
    </row>
    <row r="362" spans="2:8" x14ac:dyDescent="0.2">
      <c r="B362" s="66" t="s">
        <v>5</v>
      </c>
      <c r="C362" s="67" t="str">
        <f t="shared" si="15"/>
        <v xml:space="preserve"> </v>
      </c>
      <c r="D362" s="67" t="str">
        <f t="shared" si="16"/>
        <v xml:space="preserve"> </v>
      </c>
      <c r="E362" s="67">
        <v>1.1574074074074073E-5</v>
      </c>
      <c r="F362" s="215" t="e">
        <f t="shared" si="17"/>
        <v>#N/A</v>
      </c>
      <c r="G362" t="str">
        <f>IF((ISERROR((VLOOKUP(B362,Calculation!C$3:C$2610,1,FALSE)))),"not entered","")</f>
        <v/>
      </c>
      <c r="H362" t="str">
        <f>IF(ISNA(VLOOKUP(D362,Calculation!$AI$12:$AI$88,1,FALSE)),"NO club name match","Club Name Match")</f>
        <v>NO club name match</v>
      </c>
    </row>
    <row r="363" spans="2:8" x14ac:dyDescent="0.2">
      <c r="B363" s="66" t="s">
        <v>5</v>
      </c>
      <c r="C363" s="67" t="str">
        <f t="shared" si="15"/>
        <v xml:space="preserve"> </v>
      </c>
      <c r="D363" s="67" t="str">
        <f t="shared" si="16"/>
        <v xml:space="preserve"> </v>
      </c>
      <c r="E363" s="67">
        <v>1.1574074074074073E-5</v>
      </c>
      <c r="F363" s="215" t="e">
        <f t="shared" si="17"/>
        <v>#N/A</v>
      </c>
      <c r="G363" t="str">
        <f>IF((ISERROR((VLOOKUP(B363,Calculation!C$3:C$2610,1,FALSE)))),"not entered","")</f>
        <v/>
      </c>
      <c r="H363" t="str">
        <f>IF(ISNA(VLOOKUP(D363,Calculation!$AI$12:$AI$88,1,FALSE)),"NO club name match","Club Name Match")</f>
        <v>NO club name match</v>
      </c>
    </row>
    <row r="364" spans="2:8" x14ac:dyDescent="0.2">
      <c r="B364" s="66" t="s">
        <v>5</v>
      </c>
      <c r="C364" s="67" t="str">
        <f t="shared" si="15"/>
        <v xml:space="preserve"> </v>
      </c>
      <c r="D364" s="67" t="str">
        <f t="shared" si="16"/>
        <v xml:space="preserve"> </v>
      </c>
      <c r="E364" s="67">
        <v>1.1574074074074073E-5</v>
      </c>
      <c r="F364" s="215" t="e">
        <f t="shared" si="17"/>
        <v>#N/A</v>
      </c>
      <c r="G364" t="str">
        <f>IF((ISERROR((VLOOKUP(B364,Calculation!C$3:C$2610,1,FALSE)))),"not entered","")</f>
        <v/>
      </c>
      <c r="H364" t="str">
        <f>IF(ISNA(VLOOKUP(D364,Calculation!$AI$12:$AI$88,1,FALSE)),"NO club name match","Club Name Match")</f>
        <v>NO club name match</v>
      </c>
    </row>
    <row r="365" spans="2:8" x14ac:dyDescent="0.2">
      <c r="B365" s="66" t="s">
        <v>5</v>
      </c>
      <c r="C365" s="67" t="str">
        <f t="shared" si="15"/>
        <v xml:space="preserve"> </v>
      </c>
      <c r="D365" s="67" t="str">
        <f t="shared" si="16"/>
        <v xml:space="preserve"> </v>
      </c>
      <c r="E365" s="67">
        <v>1.1574074074074073E-5</v>
      </c>
      <c r="F365" s="215" t="e">
        <f t="shared" si="17"/>
        <v>#N/A</v>
      </c>
      <c r="G365" t="str">
        <f>IF((ISERROR((VLOOKUP(B365,Calculation!C$3:C$2610,1,FALSE)))),"not entered","")</f>
        <v/>
      </c>
      <c r="H365" t="str">
        <f>IF(ISNA(VLOOKUP(D365,Calculation!$AI$12:$AI$88,1,FALSE)),"NO club name match","Club Name Match")</f>
        <v>NO club name match</v>
      </c>
    </row>
    <row r="366" spans="2:8" x14ac:dyDescent="0.2">
      <c r="B366" s="66" t="s">
        <v>5</v>
      </c>
      <c r="C366" s="67" t="str">
        <f t="shared" si="15"/>
        <v xml:space="preserve"> </v>
      </c>
      <c r="D366" s="67" t="str">
        <f t="shared" si="16"/>
        <v xml:space="preserve"> </v>
      </c>
      <c r="E366" s="67">
        <v>1.1574074074074073E-5</v>
      </c>
      <c r="F366" s="215" t="e">
        <f t="shared" si="17"/>
        <v>#N/A</v>
      </c>
      <c r="G366" t="str">
        <f>IF((ISERROR((VLOOKUP(B366,Calculation!C$3:C$2610,1,FALSE)))),"not entered","")</f>
        <v/>
      </c>
      <c r="H366" t="str">
        <f>IF(ISNA(VLOOKUP(D366,Calculation!$AI$12:$AI$88,1,FALSE)),"NO club name match","Club Name Match")</f>
        <v>NO club name match</v>
      </c>
    </row>
    <row r="367" spans="2:8" x14ac:dyDescent="0.2">
      <c r="B367" s="66" t="s">
        <v>5</v>
      </c>
      <c r="C367" s="67" t="str">
        <f t="shared" si="15"/>
        <v xml:space="preserve"> </v>
      </c>
      <c r="D367" s="67" t="str">
        <f t="shared" si="16"/>
        <v xml:space="preserve"> </v>
      </c>
      <c r="E367" s="67">
        <v>1.1574074074074073E-5</v>
      </c>
      <c r="F367" s="215" t="e">
        <f t="shared" si="17"/>
        <v>#N/A</v>
      </c>
      <c r="G367" t="str">
        <f>IF((ISERROR((VLOOKUP(B367,Calculation!C$3:C$2610,1,FALSE)))),"not entered","")</f>
        <v/>
      </c>
      <c r="H367" t="str">
        <f>IF(ISNA(VLOOKUP(D367,Calculation!$AI$12:$AI$88,1,FALSE)),"NO club name match","Club Name Match")</f>
        <v>NO club name match</v>
      </c>
    </row>
    <row r="368" spans="2:8" x14ac:dyDescent="0.2">
      <c r="B368" s="66" t="s">
        <v>5</v>
      </c>
      <c r="C368" s="67" t="str">
        <f t="shared" si="15"/>
        <v xml:space="preserve"> </v>
      </c>
      <c r="D368" s="67" t="str">
        <f t="shared" si="16"/>
        <v xml:space="preserve"> </v>
      </c>
      <c r="E368" s="67">
        <v>1.1574074074074073E-5</v>
      </c>
      <c r="F368" s="215" t="e">
        <f t="shared" si="17"/>
        <v>#N/A</v>
      </c>
      <c r="G368" t="str">
        <f>IF((ISERROR((VLOOKUP(B368,Calculation!C$3:C$2610,1,FALSE)))),"not entered","")</f>
        <v/>
      </c>
      <c r="H368" t="str">
        <f>IF(ISNA(VLOOKUP(D368,Calculation!$AI$12:$AI$88,1,FALSE)),"NO club name match","Club Name Match")</f>
        <v>NO club name match</v>
      </c>
    </row>
    <row r="369" spans="2:8" x14ac:dyDescent="0.2">
      <c r="B369" s="66" t="s">
        <v>5</v>
      </c>
      <c r="C369" s="67" t="str">
        <f t="shared" si="15"/>
        <v xml:space="preserve"> </v>
      </c>
      <c r="D369" s="67" t="str">
        <f t="shared" si="16"/>
        <v xml:space="preserve"> </v>
      </c>
      <c r="E369" s="67">
        <v>1.1574074074074073E-5</v>
      </c>
      <c r="F369" s="215" t="e">
        <f t="shared" si="17"/>
        <v>#N/A</v>
      </c>
      <c r="G369" t="str">
        <f>IF((ISERROR((VLOOKUP(B369,Calculation!C$3:C$2610,1,FALSE)))),"not entered","")</f>
        <v/>
      </c>
      <c r="H369" t="str">
        <f>IF(ISNA(VLOOKUP(D369,Calculation!$AI$12:$AI$88,1,FALSE)),"NO club name match","Club Name Match")</f>
        <v>NO club name match</v>
      </c>
    </row>
    <row r="370" spans="2:8" x14ac:dyDescent="0.2">
      <c r="B370" s="66" t="s">
        <v>5</v>
      </c>
      <c r="C370" s="67" t="str">
        <f t="shared" si="15"/>
        <v xml:space="preserve"> </v>
      </c>
      <c r="D370" s="67" t="str">
        <f t="shared" si="16"/>
        <v xml:space="preserve"> </v>
      </c>
      <c r="E370" s="67">
        <v>1.1574074074074073E-5</v>
      </c>
      <c r="F370" s="215" t="e">
        <f t="shared" si="17"/>
        <v>#N/A</v>
      </c>
      <c r="G370" t="str">
        <f>IF((ISERROR((VLOOKUP(B370,Calculation!C$3:C$2610,1,FALSE)))),"not entered","")</f>
        <v/>
      </c>
      <c r="H370" t="str">
        <f>IF(ISNA(VLOOKUP(D370,Calculation!$AI$12:$AI$88,1,FALSE)),"NO club name match","Club Name Match")</f>
        <v>NO club name match</v>
      </c>
    </row>
    <row r="371" spans="2:8" x14ac:dyDescent="0.2">
      <c r="B371" s="66" t="s">
        <v>5</v>
      </c>
      <c r="C371" s="67" t="str">
        <f t="shared" si="15"/>
        <v xml:space="preserve"> </v>
      </c>
      <c r="D371" s="67" t="str">
        <f t="shared" si="16"/>
        <v xml:space="preserve"> </v>
      </c>
      <c r="E371" s="67">
        <v>1.1574074074074073E-5</v>
      </c>
      <c r="F371" s="215" t="e">
        <f t="shared" si="17"/>
        <v>#N/A</v>
      </c>
      <c r="G371" t="str">
        <f>IF((ISERROR((VLOOKUP(B371,Calculation!C$3:C$2610,1,FALSE)))),"not entered","")</f>
        <v/>
      </c>
      <c r="H371" t="str">
        <f>IF(ISNA(VLOOKUP(D371,Calculation!$AI$12:$AI$88,1,FALSE)),"NO club name match","Club Name Match")</f>
        <v>NO club name match</v>
      </c>
    </row>
    <row r="372" spans="2:8" x14ac:dyDescent="0.2">
      <c r="B372" s="66" t="s">
        <v>5</v>
      </c>
      <c r="C372" s="67" t="str">
        <f t="shared" si="15"/>
        <v xml:space="preserve"> </v>
      </c>
      <c r="D372" s="67" t="str">
        <f t="shared" si="16"/>
        <v xml:space="preserve"> </v>
      </c>
      <c r="E372" s="67">
        <v>1.1574074074074073E-5</v>
      </c>
      <c r="F372" s="215" t="e">
        <f t="shared" si="17"/>
        <v>#N/A</v>
      </c>
      <c r="G372" t="str">
        <f>IF((ISERROR((VLOOKUP(B372,Calculation!C$3:C$2610,1,FALSE)))),"not entered","")</f>
        <v/>
      </c>
      <c r="H372" t="str">
        <f>IF(ISNA(VLOOKUP(D372,Calculation!$AI$12:$AI$88,1,FALSE)),"NO club name match","Club Name Match")</f>
        <v>NO club name match</v>
      </c>
    </row>
    <row r="373" spans="2:8" x14ac:dyDescent="0.2">
      <c r="B373" s="66" t="s">
        <v>5</v>
      </c>
      <c r="C373" s="67" t="str">
        <f t="shared" si="15"/>
        <v xml:space="preserve"> </v>
      </c>
      <c r="D373" s="67" t="str">
        <f t="shared" si="16"/>
        <v xml:space="preserve"> </v>
      </c>
      <c r="E373" s="67">
        <v>1.1574074074074073E-5</v>
      </c>
      <c r="F373" s="215" t="e">
        <f t="shared" si="17"/>
        <v>#N/A</v>
      </c>
      <c r="G373" t="str">
        <f>IF((ISERROR((VLOOKUP(B373,Calculation!C$3:C$2610,1,FALSE)))),"not entered","")</f>
        <v/>
      </c>
      <c r="H373" t="str">
        <f>IF(ISNA(VLOOKUP(D373,Calculation!$AI$12:$AI$88,1,FALSE)),"NO club name match","Club Name Match")</f>
        <v>NO club name match</v>
      </c>
    </row>
    <row r="374" spans="2:8" x14ac:dyDescent="0.2">
      <c r="B374" s="66" t="s">
        <v>5</v>
      </c>
      <c r="C374" s="67" t="str">
        <f t="shared" si="15"/>
        <v xml:space="preserve"> </v>
      </c>
      <c r="D374" s="67" t="str">
        <f t="shared" si="16"/>
        <v xml:space="preserve"> </v>
      </c>
      <c r="E374" s="67">
        <v>1.1574074074074073E-5</v>
      </c>
      <c r="F374" s="215" t="e">
        <f t="shared" si="17"/>
        <v>#N/A</v>
      </c>
      <c r="G374" t="str">
        <f>IF((ISERROR((VLOOKUP(B374,Calculation!C$3:C$2610,1,FALSE)))),"not entered","")</f>
        <v/>
      </c>
      <c r="H374" t="str">
        <f>IF(ISNA(VLOOKUP(D374,Calculation!$AI$12:$AI$88,1,FALSE)),"NO club name match","Club Name Match")</f>
        <v>NO club name match</v>
      </c>
    </row>
    <row r="375" spans="2:8" x14ac:dyDescent="0.2">
      <c r="B375" s="66" t="s">
        <v>5</v>
      </c>
      <c r="C375" s="67" t="str">
        <f t="shared" si="15"/>
        <v xml:space="preserve"> </v>
      </c>
      <c r="D375" s="67" t="str">
        <f t="shared" si="16"/>
        <v xml:space="preserve"> </v>
      </c>
      <c r="E375" s="67">
        <v>1.1574074074074073E-5</v>
      </c>
      <c r="F375" s="215" t="e">
        <f t="shared" si="17"/>
        <v>#N/A</v>
      </c>
      <c r="G375" t="str">
        <f>IF((ISERROR((VLOOKUP(B375,Calculation!C$3:C$2610,1,FALSE)))),"not entered","")</f>
        <v/>
      </c>
      <c r="H375" t="str">
        <f>IF(ISNA(VLOOKUP(D375,Calculation!$AI$12:$AI$88,1,FALSE)),"NO club name match","Club Name Match")</f>
        <v>NO club name match</v>
      </c>
    </row>
    <row r="376" spans="2:8" x14ac:dyDescent="0.2">
      <c r="B376" s="66" t="s">
        <v>5</v>
      </c>
      <c r="C376" s="67" t="str">
        <f t="shared" si="15"/>
        <v xml:space="preserve"> </v>
      </c>
      <c r="D376" s="67" t="str">
        <f t="shared" si="16"/>
        <v xml:space="preserve"> </v>
      </c>
      <c r="E376" s="67">
        <v>1.1574074074074073E-5</v>
      </c>
      <c r="F376" s="215" t="e">
        <f t="shared" si="17"/>
        <v>#N/A</v>
      </c>
      <c r="G376" t="str">
        <f>IF((ISERROR((VLOOKUP(B376,Calculation!C$3:C$2610,1,FALSE)))),"not entered","")</f>
        <v/>
      </c>
      <c r="H376" t="str">
        <f>IF(ISNA(VLOOKUP(D376,Calculation!$AI$12:$AI$88,1,FALSE)),"NO club name match","Club Name Match")</f>
        <v>NO club name match</v>
      </c>
    </row>
    <row r="377" spans="2:8" x14ac:dyDescent="0.2">
      <c r="B377" s="66" t="s">
        <v>5</v>
      </c>
      <c r="C377" s="67" t="str">
        <f t="shared" si="15"/>
        <v xml:space="preserve"> </v>
      </c>
      <c r="D377" s="67" t="str">
        <f t="shared" si="16"/>
        <v xml:space="preserve"> </v>
      </c>
      <c r="E377" s="67">
        <v>1.1574074074074073E-5</v>
      </c>
      <c r="F377" s="215" t="e">
        <f t="shared" si="17"/>
        <v>#N/A</v>
      </c>
      <c r="G377" t="str">
        <f>IF((ISERROR((VLOOKUP(B377,Calculation!C$3:C$2610,1,FALSE)))),"not entered","")</f>
        <v/>
      </c>
      <c r="H377" t="str">
        <f>IF(ISNA(VLOOKUP(D377,Calculation!$AI$12:$AI$88,1,FALSE)),"NO club name match","Club Name Match")</f>
        <v>NO club name match</v>
      </c>
    </row>
    <row r="378" spans="2:8" x14ac:dyDescent="0.2">
      <c r="B378" s="66" t="s">
        <v>5</v>
      </c>
      <c r="C378" s="67" t="str">
        <f t="shared" si="15"/>
        <v xml:space="preserve"> </v>
      </c>
      <c r="D378" s="67" t="str">
        <f t="shared" si="16"/>
        <v xml:space="preserve"> </v>
      </c>
      <c r="E378" s="67">
        <v>1.1574074074074073E-5</v>
      </c>
      <c r="F378" s="215" t="e">
        <f t="shared" si="17"/>
        <v>#N/A</v>
      </c>
      <c r="G378" t="str">
        <f>IF((ISERROR((VLOOKUP(B378,Calculation!C$3:C$2610,1,FALSE)))),"not entered","")</f>
        <v/>
      </c>
      <c r="H378" t="str">
        <f>IF(ISNA(VLOOKUP(D378,Calculation!$AI$12:$AI$88,1,FALSE)),"NO club name match","Club Name Match")</f>
        <v>NO club name match</v>
      </c>
    </row>
    <row r="379" spans="2:8" x14ac:dyDescent="0.2">
      <c r="B379" s="66" t="s">
        <v>5</v>
      </c>
      <c r="C379" s="67" t="str">
        <f t="shared" si="15"/>
        <v xml:space="preserve"> </v>
      </c>
      <c r="D379" s="67" t="str">
        <f t="shared" si="16"/>
        <v xml:space="preserve"> </v>
      </c>
      <c r="E379" s="67">
        <v>1.1574074074074073E-5</v>
      </c>
      <c r="F379" s="215" t="e">
        <f t="shared" si="17"/>
        <v>#N/A</v>
      </c>
      <c r="G379" t="str">
        <f>IF((ISERROR((VLOOKUP(B379,Calculation!C$3:C$2610,1,FALSE)))),"not entered","")</f>
        <v/>
      </c>
      <c r="H379" t="str">
        <f>IF(ISNA(VLOOKUP(D379,Calculation!$AI$12:$AI$88,1,FALSE)),"NO club name match","Club Name Match")</f>
        <v>NO club name match</v>
      </c>
    </row>
    <row r="380" spans="2:8" x14ac:dyDescent="0.2">
      <c r="B380" s="66" t="s">
        <v>5</v>
      </c>
      <c r="C380" s="67" t="str">
        <f t="shared" si="15"/>
        <v xml:space="preserve"> </v>
      </c>
      <c r="D380" s="67" t="str">
        <f t="shared" si="16"/>
        <v xml:space="preserve"> </v>
      </c>
      <c r="E380" s="67">
        <v>1.1574074074074073E-5</v>
      </c>
      <c r="F380" s="215" t="e">
        <f t="shared" si="17"/>
        <v>#N/A</v>
      </c>
      <c r="G380" t="str">
        <f>IF((ISERROR((VLOOKUP(B380,Calculation!C$3:C$2610,1,FALSE)))),"not entered","")</f>
        <v/>
      </c>
      <c r="H380" t="str">
        <f>IF(ISNA(VLOOKUP(D380,Calculation!$AI$12:$AI$88,1,FALSE)),"NO club name match","Club Name Match")</f>
        <v>NO club name match</v>
      </c>
    </row>
    <row r="381" spans="2:8" x14ac:dyDescent="0.2">
      <c r="B381" s="66" t="s">
        <v>5</v>
      </c>
      <c r="C381" s="67" t="str">
        <f t="shared" si="15"/>
        <v xml:space="preserve"> </v>
      </c>
      <c r="D381" s="67" t="str">
        <f t="shared" si="16"/>
        <v xml:space="preserve"> </v>
      </c>
      <c r="E381" s="67">
        <v>1.1574074074074073E-5</v>
      </c>
      <c r="F381" s="215" t="e">
        <f t="shared" si="17"/>
        <v>#N/A</v>
      </c>
      <c r="G381" t="str">
        <f>IF((ISERROR((VLOOKUP(B381,Calculation!C$3:C$2610,1,FALSE)))),"not entered","")</f>
        <v/>
      </c>
      <c r="H381" t="str">
        <f>IF(ISNA(VLOOKUP(D381,Calculation!$AI$12:$AI$88,1,FALSE)),"NO club name match","Club Name Match")</f>
        <v>NO club name match</v>
      </c>
    </row>
    <row r="382" spans="2:8" x14ac:dyDescent="0.2">
      <c r="B382" s="66" t="s">
        <v>5</v>
      </c>
      <c r="C382" s="67" t="str">
        <f t="shared" si="15"/>
        <v xml:space="preserve"> </v>
      </c>
      <c r="D382" s="67" t="str">
        <f t="shared" si="16"/>
        <v xml:space="preserve"> </v>
      </c>
      <c r="E382" s="67">
        <v>1.1574074074074073E-5</v>
      </c>
      <c r="F382" s="215" t="e">
        <f t="shared" si="17"/>
        <v>#N/A</v>
      </c>
      <c r="G382" t="str">
        <f>IF((ISERROR((VLOOKUP(B382,Calculation!C$3:C$2610,1,FALSE)))),"not entered","")</f>
        <v/>
      </c>
      <c r="H382" t="str">
        <f>IF(ISNA(VLOOKUP(D382,Calculation!$AI$12:$AI$88,1,FALSE)),"NO club name match","Club Name Match")</f>
        <v>NO club name match</v>
      </c>
    </row>
    <row r="383" spans="2:8" x14ac:dyDescent="0.2">
      <c r="B383" s="66" t="s">
        <v>5</v>
      </c>
      <c r="C383" s="67" t="str">
        <f t="shared" si="15"/>
        <v xml:space="preserve"> </v>
      </c>
      <c r="D383" s="67" t="str">
        <f t="shared" si="16"/>
        <v xml:space="preserve"> </v>
      </c>
      <c r="E383" s="67">
        <v>1.1574074074074073E-5</v>
      </c>
      <c r="F383" s="215" t="e">
        <f t="shared" si="17"/>
        <v>#N/A</v>
      </c>
      <c r="G383" t="str">
        <f>IF((ISERROR((VLOOKUP(B383,Calculation!C$3:C$2610,1,FALSE)))),"not entered","")</f>
        <v/>
      </c>
      <c r="H383" t="str">
        <f>IF(ISNA(VLOOKUP(D383,Calculation!$AI$12:$AI$88,1,FALSE)),"NO club name match","Club Name Match")</f>
        <v>NO club name match</v>
      </c>
    </row>
    <row r="384" spans="2:8" x14ac:dyDescent="0.2">
      <c r="B384" s="66" t="s">
        <v>5</v>
      </c>
      <c r="C384" s="67" t="str">
        <f t="shared" si="15"/>
        <v xml:space="preserve"> </v>
      </c>
      <c r="D384" s="67" t="str">
        <f t="shared" si="16"/>
        <v xml:space="preserve"> </v>
      </c>
      <c r="E384" s="67">
        <v>1.1574074074074073E-5</v>
      </c>
      <c r="F384" s="215" t="e">
        <f t="shared" si="17"/>
        <v>#N/A</v>
      </c>
      <c r="G384" t="str">
        <f>IF((ISERROR((VLOOKUP(B384,Calculation!C$3:C$2610,1,FALSE)))),"not entered","")</f>
        <v/>
      </c>
      <c r="H384" t="str">
        <f>IF(ISNA(VLOOKUP(D384,Calculation!$AI$12:$AI$88,1,FALSE)),"NO club name match","Club Name Match")</f>
        <v>NO club name match</v>
      </c>
    </row>
    <row r="385" spans="2:8" x14ac:dyDescent="0.2">
      <c r="B385" s="66" t="s">
        <v>5</v>
      </c>
      <c r="C385" s="67" t="str">
        <f t="shared" si="15"/>
        <v xml:space="preserve"> </v>
      </c>
      <c r="D385" s="67" t="str">
        <f t="shared" si="16"/>
        <v xml:space="preserve"> </v>
      </c>
      <c r="E385" s="67">
        <v>1.1574074074074073E-5</v>
      </c>
      <c r="F385" s="215" t="e">
        <f t="shared" si="17"/>
        <v>#N/A</v>
      </c>
      <c r="G385" t="str">
        <f>IF((ISERROR((VLOOKUP(B385,Calculation!C$3:C$2610,1,FALSE)))),"not entered","")</f>
        <v/>
      </c>
      <c r="H385" t="str">
        <f>IF(ISNA(VLOOKUP(D385,Calculation!$AI$12:$AI$88,1,FALSE)),"NO club name match","Club Name Match")</f>
        <v>NO club name match</v>
      </c>
    </row>
    <row r="386" spans="2:8" x14ac:dyDescent="0.2">
      <c r="B386" s="66" t="s">
        <v>5</v>
      </c>
      <c r="C386" s="67" t="str">
        <f t="shared" si="15"/>
        <v xml:space="preserve"> </v>
      </c>
      <c r="D386" s="67" t="str">
        <f t="shared" si="16"/>
        <v xml:space="preserve"> </v>
      </c>
      <c r="E386" s="67">
        <v>1.1574074074074073E-5</v>
      </c>
      <c r="F386" s="215" t="e">
        <f t="shared" si="17"/>
        <v>#N/A</v>
      </c>
      <c r="G386" t="str">
        <f>IF((ISERROR((VLOOKUP(B386,Calculation!C$3:C$2610,1,FALSE)))),"not entered","")</f>
        <v/>
      </c>
      <c r="H386" t="str">
        <f>IF(ISNA(VLOOKUP(D386,Calculation!$AI$12:$AI$88,1,FALSE)),"NO club name match","Club Name Match")</f>
        <v>NO club name match</v>
      </c>
    </row>
    <row r="387" spans="2:8" x14ac:dyDescent="0.2">
      <c r="B387" s="66" t="s">
        <v>5</v>
      </c>
      <c r="C387" s="67" t="str">
        <f t="shared" si="15"/>
        <v xml:space="preserve"> </v>
      </c>
      <c r="D387" s="67" t="str">
        <f t="shared" si="16"/>
        <v xml:space="preserve"> </v>
      </c>
      <c r="E387" s="67">
        <v>1.1574074074074073E-5</v>
      </c>
      <c r="F387" s="215" t="e">
        <f t="shared" si="17"/>
        <v>#N/A</v>
      </c>
      <c r="G387" t="str">
        <f>IF((ISERROR((VLOOKUP(B387,Calculation!C$3:C$2610,1,FALSE)))),"not entered","")</f>
        <v/>
      </c>
      <c r="H387" t="str">
        <f>IF(ISNA(VLOOKUP(D387,Calculation!$AI$12:$AI$88,1,FALSE)),"NO club name match","Club Name Match")</f>
        <v>NO club name match</v>
      </c>
    </row>
    <row r="388" spans="2:8" x14ac:dyDescent="0.2">
      <c r="B388" s="66" t="s">
        <v>5</v>
      </c>
      <c r="C388" s="67" t="str">
        <f t="shared" si="15"/>
        <v xml:space="preserve"> </v>
      </c>
      <c r="D388" s="67" t="str">
        <f t="shared" si="16"/>
        <v xml:space="preserve"> </v>
      </c>
      <c r="E388" s="67">
        <v>1.1574074074074073E-5</v>
      </c>
      <c r="F388" s="215" t="e">
        <f t="shared" si="17"/>
        <v>#N/A</v>
      </c>
      <c r="G388" t="str">
        <f>IF((ISERROR((VLOOKUP(B388,Calculation!C$3:C$2610,1,FALSE)))),"not entered","")</f>
        <v/>
      </c>
      <c r="H388" t="str">
        <f>IF(ISNA(VLOOKUP(D388,Calculation!$AI$12:$AI$88,1,FALSE)),"NO club name match","Club Name Match")</f>
        <v>NO club name match</v>
      </c>
    </row>
    <row r="389" spans="2:8" x14ac:dyDescent="0.2">
      <c r="B389" s="66" t="s">
        <v>5</v>
      </c>
      <c r="C389" s="67" t="str">
        <f t="shared" ref="C389:C452" si="18">VLOOKUP(B389,name,3,FALSE)</f>
        <v xml:space="preserve"> </v>
      </c>
      <c r="D389" s="67" t="str">
        <f t="shared" ref="D389:D452" si="19">VLOOKUP(B389,name,2,FALSE)</f>
        <v xml:space="preserve"> </v>
      </c>
      <c r="E389" s="67">
        <v>1.1574074074074073E-5</v>
      </c>
      <c r="F389" s="215" t="e">
        <f t="shared" si="17"/>
        <v>#N/A</v>
      </c>
      <c r="G389" t="str">
        <f>IF((ISERROR((VLOOKUP(B389,Calculation!C$3:C$2610,1,FALSE)))),"not entered","")</f>
        <v/>
      </c>
      <c r="H389" t="str">
        <f>IF(ISNA(VLOOKUP(D389,Calculation!$AI$12:$AI$88,1,FALSE)),"NO club name match","Club Name Match")</f>
        <v>NO club name match</v>
      </c>
    </row>
    <row r="390" spans="2:8" x14ac:dyDescent="0.2">
      <c r="B390" s="66" t="s">
        <v>5</v>
      </c>
      <c r="C390" s="67" t="str">
        <f t="shared" si="18"/>
        <v xml:space="preserve"> </v>
      </c>
      <c r="D390" s="67" t="str">
        <f t="shared" si="19"/>
        <v xml:space="preserve"> </v>
      </c>
      <c r="E390" s="67">
        <v>1.1574074074074073E-5</v>
      </c>
      <c r="F390" s="215" t="e">
        <f t="shared" ref="F390:F453" si="20">TRUNC((VLOOKUP(C390,C$4:E$5,3,FALSE))/(E390/10000))</f>
        <v>#N/A</v>
      </c>
      <c r="G390" t="str">
        <f>IF((ISERROR((VLOOKUP(B390,Calculation!C$3:C$2610,1,FALSE)))),"not entered","")</f>
        <v/>
      </c>
      <c r="H390" t="str">
        <f>IF(ISNA(VLOOKUP(D390,Calculation!$AI$12:$AI$88,1,FALSE)),"NO club name match","Club Name Match")</f>
        <v>NO club name match</v>
      </c>
    </row>
    <row r="391" spans="2:8" x14ac:dyDescent="0.2">
      <c r="B391" s="66" t="s">
        <v>5</v>
      </c>
      <c r="C391" s="67" t="str">
        <f t="shared" si="18"/>
        <v xml:space="preserve"> </v>
      </c>
      <c r="D391" s="67" t="str">
        <f t="shared" si="19"/>
        <v xml:space="preserve"> </v>
      </c>
      <c r="E391" s="67">
        <v>1.1574074074074073E-5</v>
      </c>
      <c r="F391" s="215" t="e">
        <f t="shared" si="20"/>
        <v>#N/A</v>
      </c>
      <c r="G391" t="str">
        <f>IF((ISERROR((VLOOKUP(B391,Calculation!C$3:C$2610,1,FALSE)))),"not entered","")</f>
        <v/>
      </c>
      <c r="H391" t="str">
        <f>IF(ISNA(VLOOKUP(D391,Calculation!$AI$12:$AI$88,1,FALSE)),"NO club name match","Club Name Match")</f>
        <v>NO club name match</v>
      </c>
    </row>
    <row r="392" spans="2:8" x14ac:dyDescent="0.2">
      <c r="B392" s="66" t="s">
        <v>5</v>
      </c>
      <c r="C392" s="67" t="str">
        <f t="shared" si="18"/>
        <v xml:space="preserve"> </v>
      </c>
      <c r="D392" s="67" t="str">
        <f t="shared" si="19"/>
        <v xml:space="preserve"> </v>
      </c>
      <c r="E392" s="67">
        <v>1.1574074074074073E-5</v>
      </c>
      <c r="F392" s="215" t="e">
        <f t="shared" si="20"/>
        <v>#N/A</v>
      </c>
      <c r="G392" t="str">
        <f>IF((ISERROR((VLOOKUP(B392,Calculation!C$3:C$2610,1,FALSE)))),"not entered","")</f>
        <v/>
      </c>
      <c r="H392" t="str">
        <f>IF(ISNA(VLOOKUP(D392,Calculation!$AI$12:$AI$88,1,FALSE)),"NO club name match","Club Name Match")</f>
        <v>NO club name match</v>
      </c>
    </row>
    <row r="393" spans="2:8" x14ac:dyDescent="0.2">
      <c r="B393" s="66" t="s">
        <v>5</v>
      </c>
      <c r="C393" s="67" t="str">
        <f t="shared" si="18"/>
        <v xml:space="preserve"> </v>
      </c>
      <c r="D393" s="67" t="str">
        <f t="shared" si="19"/>
        <v xml:space="preserve"> </v>
      </c>
      <c r="E393" s="67">
        <v>1.1574074074074073E-5</v>
      </c>
      <c r="F393" s="215" t="e">
        <f t="shared" si="20"/>
        <v>#N/A</v>
      </c>
      <c r="G393" t="str">
        <f>IF((ISERROR((VLOOKUP(B393,Calculation!C$3:C$2610,1,FALSE)))),"not entered","")</f>
        <v/>
      </c>
      <c r="H393" t="str">
        <f>IF(ISNA(VLOOKUP(D393,Calculation!$AI$12:$AI$88,1,FALSE)),"NO club name match","Club Name Match")</f>
        <v>NO club name match</v>
      </c>
    </row>
    <row r="394" spans="2:8" x14ac:dyDescent="0.2">
      <c r="B394" s="66" t="s">
        <v>5</v>
      </c>
      <c r="C394" s="67" t="str">
        <f t="shared" si="18"/>
        <v xml:space="preserve"> </v>
      </c>
      <c r="D394" s="67" t="str">
        <f t="shared" si="19"/>
        <v xml:space="preserve"> </v>
      </c>
      <c r="E394" s="67">
        <v>1.1574074074074073E-5</v>
      </c>
      <c r="F394" s="215" t="e">
        <f t="shared" si="20"/>
        <v>#N/A</v>
      </c>
      <c r="G394" t="str">
        <f>IF((ISERROR((VLOOKUP(B394,Calculation!C$3:C$2610,1,FALSE)))),"not entered","")</f>
        <v/>
      </c>
      <c r="H394" t="str">
        <f>IF(ISNA(VLOOKUP(D394,Calculation!$AI$12:$AI$88,1,FALSE)),"NO club name match","Club Name Match")</f>
        <v>NO club name match</v>
      </c>
    </row>
    <row r="395" spans="2:8" x14ac:dyDescent="0.2">
      <c r="B395" s="66" t="s">
        <v>5</v>
      </c>
      <c r="C395" s="67" t="str">
        <f t="shared" si="18"/>
        <v xml:space="preserve"> </v>
      </c>
      <c r="D395" s="67" t="str">
        <f t="shared" si="19"/>
        <v xml:space="preserve"> </v>
      </c>
      <c r="E395" s="67">
        <v>1.1574074074074073E-5</v>
      </c>
      <c r="F395" s="215" t="e">
        <f t="shared" si="20"/>
        <v>#N/A</v>
      </c>
      <c r="G395" t="str">
        <f>IF((ISERROR((VLOOKUP(B395,Calculation!C$3:C$2610,1,FALSE)))),"not entered","")</f>
        <v/>
      </c>
      <c r="H395" t="str">
        <f>IF(ISNA(VLOOKUP(D395,Calculation!$AI$12:$AI$88,1,FALSE)),"NO club name match","Club Name Match")</f>
        <v>NO club name match</v>
      </c>
    </row>
    <row r="396" spans="2:8" x14ac:dyDescent="0.2">
      <c r="B396" s="66" t="s">
        <v>5</v>
      </c>
      <c r="C396" s="67" t="str">
        <f t="shared" si="18"/>
        <v xml:space="preserve"> </v>
      </c>
      <c r="D396" s="67" t="str">
        <f t="shared" si="19"/>
        <v xml:space="preserve"> </v>
      </c>
      <c r="E396" s="67">
        <v>1.1574074074074073E-5</v>
      </c>
      <c r="F396" s="215" t="e">
        <f t="shared" si="20"/>
        <v>#N/A</v>
      </c>
      <c r="G396" t="str">
        <f>IF((ISERROR((VLOOKUP(B396,Calculation!C$3:C$2610,1,FALSE)))),"not entered","")</f>
        <v/>
      </c>
      <c r="H396" t="str">
        <f>IF(ISNA(VLOOKUP(D396,Calculation!$AI$12:$AI$88,1,FALSE)),"NO club name match","Club Name Match")</f>
        <v>NO club name match</v>
      </c>
    </row>
    <row r="397" spans="2:8" x14ac:dyDescent="0.2">
      <c r="B397" s="66" t="s">
        <v>5</v>
      </c>
      <c r="C397" s="67" t="str">
        <f t="shared" si="18"/>
        <v xml:space="preserve"> </v>
      </c>
      <c r="D397" s="67" t="str">
        <f t="shared" si="19"/>
        <v xml:space="preserve"> </v>
      </c>
      <c r="E397" s="67">
        <v>1.1574074074074073E-5</v>
      </c>
      <c r="F397" s="215" t="e">
        <f t="shared" si="20"/>
        <v>#N/A</v>
      </c>
      <c r="G397" t="str">
        <f>IF((ISERROR((VLOOKUP(B397,Calculation!C$3:C$2610,1,FALSE)))),"not entered","")</f>
        <v/>
      </c>
      <c r="H397" t="str">
        <f>IF(ISNA(VLOOKUP(D397,Calculation!$AI$12:$AI$88,1,FALSE)),"NO club name match","Club Name Match")</f>
        <v>NO club name match</v>
      </c>
    </row>
    <row r="398" spans="2:8" x14ac:dyDescent="0.2">
      <c r="B398" s="66" t="s">
        <v>5</v>
      </c>
      <c r="C398" s="67" t="str">
        <f t="shared" si="18"/>
        <v xml:space="preserve"> </v>
      </c>
      <c r="D398" s="67" t="str">
        <f t="shared" si="19"/>
        <v xml:space="preserve"> </v>
      </c>
      <c r="E398" s="67">
        <v>1.1574074074074073E-5</v>
      </c>
      <c r="F398" s="215" t="e">
        <f t="shared" si="20"/>
        <v>#N/A</v>
      </c>
      <c r="G398" t="str">
        <f>IF((ISERROR((VLOOKUP(B398,Calculation!C$3:C$2610,1,FALSE)))),"not entered","")</f>
        <v/>
      </c>
      <c r="H398" t="str">
        <f>IF(ISNA(VLOOKUP(D398,Calculation!$AI$12:$AI$88,1,FALSE)),"NO club name match","Club Name Match")</f>
        <v>NO club name match</v>
      </c>
    </row>
    <row r="399" spans="2:8" x14ac:dyDescent="0.2">
      <c r="B399" s="66" t="s">
        <v>5</v>
      </c>
      <c r="C399" s="67" t="str">
        <f t="shared" si="18"/>
        <v xml:space="preserve"> </v>
      </c>
      <c r="D399" s="67" t="str">
        <f t="shared" si="19"/>
        <v xml:space="preserve"> </v>
      </c>
      <c r="E399" s="67">
        <v>1.1574074074074073E-5</v>
      </c>
      <c r="F399" s="215" t="e">
        <f t="shared" si="20"/>
        <v>#N/A</v>
      </c>
      <c r="G399" t="str">
        <f>IF((ISERROR((VLOOKUP(B399,Calculation!C$3:C$2610,1,FALSE)))),"not entered","")</f>
        <v/>
      </c>
      <c r="H399" t="str">
        <f>IF(ISNA(VLOOKUP(D399,Calculation!$AI$12:$AI$88,1,FALSE)),"NO club name match","Club Name Match")</f>
        <v>NO club name match</v>
      </c>
    </row>
    <row r="400" spans="2:8" x14ac:dyDescent="0.2">
      <c r="B400" s="66" t="s">
        <v>5</v>
      </c>
      <c r="C400" s="67" t="str">
        <f t="shared" si="18"/>
        <v xml:space="preserve"> </v>
      </c>
      <c r="D400" s="67" t="str">
        <f t="shared" si="19"/>
        <v xml:space="preserve"> </v>
      </c>
      <c r="E400" s="67">
        <v>1.1574074074074073E-5</v>
      </c>
      <c r="F400" s="215" t="e">
        <f t="shared" si="20"/>
        <v>#N/A</v>
      </c>
      <c r="G400" t="str">
        <f>IF((ISERROR((VLOOKUP(B400,Calculation!C$3:C$2610,1,FALSE)))),"not entered","")</f>
        <v/>
      </c>
      <c r="H400" t="str">
        <f>IF(ISNA(VLOOKUP(D400,Calculation!$AI$12:$AI$88,1,FALSE)),"NO club name match","Club Name Match")</f>
        <v>NO club name match</v>
      </c>
    </row>
    <row r="401" spans="2:8" x14ac:dyDescent="0.2">
      <c r="B401" s="66" t="s">
        <v>5</v>
      </c>
      <c r="C401" s="67" t="str">
        <f t="shared" si="18"/>
        <v xml:space="preserve"> </v>
      </c>
      <c r="D401" s="67" t="str">
        <f t="shared" si="19"/>
        <v xml:space="preserve"> </v>
      </c>
      <c r="E401" s="67">
        <v>1.1574074074074073E-5</v>
      </c>
      <c r="F401" s="215" t="e">
        <f t="shared" si="20"/>
        <v>#N/A</v>
      </c>
      <c r="G401" t="str">
        <f>IF((ISERROR((VLOOKUP(B401,Calculation!C$3:C$2610,1,FALSE)))),"not entered","")</f>
        <v/>
      </c>
      <c r="H401" t="str">
        <f>IF(ISNA(VLOOKUP(D401,Calculation!$AI$12:$AI$88,1,FALSE)),"NO club name match","Club Name Match")</f>
        <v>NO club name match</v>
      </c>
    </row>
    <row r="402" spans="2:8" x14ac:dyDescent="0.2">
      <c r="B402" s="66" t="s">
        <v>5</v>
      </c>
      <c r="C402" s="67" t="str">
        <f t="shared" si="18"/>
        <v xml:space="preserve"> </v>
      </c>
      <c r="D402" s="67" t="str">
        <f t="shared" si="19"/>
        <v xml:space="preserve"> </v>
      </c>
      <c r="E402" s="67">
        <v>1.1574074074074073E-5</v>
      </c>
      <c r="F402" s="215" t="e">
        <f t="shared" si="20"/>
        <v>#N/A</v>
      </c>
      <c r="G402" t="str">
        <f>IF((ISERROR((VLOOKUP(B402,Calculation!C$3:C$2610,1,FALSE)))),"not entered","")</f>
        <v/>
      </c>
      <c r="H402" t="str">
        <f>IF(ISNA(VLOOKUP(D402,Calculation!$AI$12:$AI$88,1,FALSE)),"NO club name match","Club Name Match")</f>
        <v>NO club name match</v>
      </c>
    </row>
    <row r="403" spans="2:8" x14ac:dyDescent="0.2">
      <c r="B403" s="66" t="s">
        <v>5</v>
      </c>
      <c r="C403" s="67" t="str">
        <f t="shared" si="18"/>
        <v xml:space="preserve"> </v>
      </c>
      <c r="D403" s="67" t="str">
        <f t="shared" si="19"/>
        <v xml:space="preserve"> </v>
      </c>
      <c r="E403" s="67">
        <v>1.1574074074074073E-5</v>
      </c>
      <c r="F403" s="215" t="e">
        <f t="shared" si="20"/>
        <v>#N/A</v>
      </c>
      <c r="G403" t="str">
        <f>IF((ISERROR((VLOOKUP(B403,Calculation!C$3:C$2610,1,FALSE)))),"not entered","")</f>
        <v/>
      </c>
      <c r="H403" t="str">
        <f>IF(ISNA(VLOOKUP(D403,Calculation!$AI$12:$AI$88,1,FALSE)),"NO club name match","Club Name Match")</f>
        <v>NO club name match</v>
      </c>
    </row>
    <row r="404" spans="2:8" x14ac:dyDescent="0.2">
      <c r="B404" s="66" t="s">
        <v>5</v>
      </c>
      <c r="C404" s="67" t="str">
        <f t="shared" si="18"/>
        <v xml:space="preserve"> </v>
      </c>
      <c r="D404" s="67" t="str">
        <f t="shared" si="19"/>
        <v xml:space="preserve"> </v>
      </c>
      <c r="E404" s="67">
        <v>1.1574074074074073E-5</v>
      </c>
      <c r="F404" s="215" t="e">
        <f t="shared" si="20"/>
        <v>#N/A</v>
      </c>
      <c r="G404" t="str">
        <f>IF((ISERROR((VLOOKUP(B404,Calculation!C$3:C$2610,1,FALSE)))),"not entered","")</f>
        <v/>
      </c>
      <c r="H404" t="str">
        <f>IF(ISNA(VLOOKUP(D404,Calculation!$AI$12:$AI$88,1,FALSE)),"NO club name match","Club Name Match")</f>
        <v>NO club name match</v>
      </c>
    </row>
    <row r="405" spans="2:8" x14ac:dyDescent="0.2">
      <c r="B405" s="66" t="s">
        <v>5</v>
      </c>
      <c r="C405" s="67" t="str">
        <f t="shared" si="18"/>
        <v xml:space="preserve"> </v>
      </c>
      <c r="D405" s="67" t="str">
        <f t="shared" si="19"/>
        <v xml:space="preserve"> </v>
      </c>
      <c r="E405" s="67">
        <v>1.1574074074074073E-5</v>
      </c>
      <c r="F405" s="215" t="e">
        <f t="shared" si="20"/>
        <v>#N/A</v>
      </c>
      <c r="G405" t="str">
        <f>IF((ISERROR((VLOOKUP(B405,Calculation!C$3:C$2610,1,FALSE)))),"not entered","")</f>
        <v/>
      </c>
      <c r="H405" t="str">
        <f>IF(ISNA(VLOOKUP(D405,Calculation!$AI$12:$AI$88,1,FALSE)),"NO club name match","Club Name Match")</f>
        <v>NO club name match</v>
      </c>
    </row>
    <row r="406" spans="2:8" x14ac:dyDescent="0.2">
      <c r="B406" s="66" t="s">
        <v>5</v>
      </c>
      <c r="C406" s="67" t="str">
        <f t="shared" si="18"/>
        <v xml:space="preserve"> </v>
      </c>
      <c r="D406" s="67" t="str">
        <f t="shared" si="19"/>
        <v xml:space="preserve"> </v>
      </c>
      <c r="E406" s="67">
        <v>1.1574074074074073E-5</v>
      </c>
      <c r="F406" s="215" t="e">
        <f t="shared" si="20"/>
        <v>#N/A</v>
      </c>
      <c r="G406" t="str">
        <f>IF((ISERROR((VLOOKUP(B406,Calculation!C$3:C$2610,1,FALSE)))),"not entered","")</f>
        <v/>
      </c>
      <c r="H406" t="str">
        <f>IF(ISNA(VLOOKUP(D406,Calculation!$AI$12:$AI$88,1,FALSE)),"NO club name match","Club Name Match")</f>
        <v>NO club name match</v>
      </c>
    </row>
    <row r="407" spans="2:8" x14ac:dyDescent="0.2">
      <c r="B407" s="66" t="s">
        <v>5</v>
      </c>
      <c r="C407" s="67" t="str">
        <f t="shared" si="18"/>
        <v xml:space="preserve"> </v>
      </c>
      <c r="D407" s="67" t="str">
        <f t="shared" si="19"/>
        <v xml:space="preserve"> </v>
      </c>
      <c r="E407" s="67">
        <v>1.1574074074074073E-5</v>
      </c>
      <c r="F407" s="215" t="e">
        <f t="shared" si="20"/>
        <v>#N/A</v>
      </c>
      <c r="G407" t="str">
        <f>IF((ISERROR((VLOOKUP(B407,Calculation!C$3:C$2610,1,FALSE)))),"not entered","")</f>
        <v/>
      </c>
      <c r="H407" t="str">
        <f>IF(ISNA(VLOOKUP(D407,Calculation!$AI$12:$AI$88,1,FALSE)),"NO club name match","Club Name Match")</f>
        <v>NO club name match</v>
      </c>
    </row>
    <row r="408" spans="2:8" x14ac:dyDescent="0.2">
      <c r="B408" s="66" t="s">
        <v>5</v>
      </c>
      <c r="C408" s="67" t="str">
        <f t="shared" si="18"/>
        <v xml:space="preserve"> </v>
      </c>
      <c r="D408" s="67" t="str">
        <f t="shared" si="19"/>
        <v xml:space="preserve"> </v>
      </c>
      <c r="E408" s="67">
        <v>1.1574074074074073E-5</v>
      </c>
      <c r="F408" s="215" t="e">
        <f t="shared" si="20"/>
        <v>#N/A</v>
      </c>
      <c r="G408" t="str">
        <f>IF((ISERROR((VLOOKUP(B408,Calculation!C$3:C$2610,1,FALSE)))),"not entered","")</f>
        <v/>
      </c>
      <c r="H408" t="str">
        <f>IF(ISNA(VLOOKUP(D408,Calculation!$AI$12:$AI$88,1,FALSE)),"NO club name match","Club Name Match")</f>
        <v>NO club name match</v>
      </c>
    </row>
    <row r="409" spans="2:8" x14ac:dyDescent="0.2">
      <c r="B409" s="66" t="s">
        <v>5</v>
      </c>
      <c r="C409" s="67" t="str">
        <f t="shared" si="18"/>
        <v xml:space="preserve"> </v>
      </c>
      <c r="D409" s="67" t="str">
        <f t="shared" si="19"/>
        <v xml:space="preserve"> </v>
      </c>
      <c r="E409" s="67">
        <v>1.1574074074074073E-5</v>
      </c>
      <c r="F409" s="215" t="e">
        <f t="shared" si="20"/>
        <v>#N/A</v>
      </c>
      <c r="G409" t="str">
        <f>IF((ISERROR((VLOOKUP(B409,Calculation!C$3:C$2610,1,FALSE)))),"not entered","")</f>
        <v/>
      </c>
      <c r="H409" t="str">
        <f>IF(ISNA(VLOOKUP(D409,Calculation!$AI$12:$AI$88,1,FALSE)),"NO club name match","Club Name Match")</f>
        <v>NO club name match</v>
      </c>
    </row>
    <row r="410" spans="2:8" x14ac:dyDescent="0.2">
      <c r="B410" s="66" t="s">
        <v>5</v>
      </c>
      <c r="C410" s="67" t="str">
        <f t="shared" si="18"/>
        <v xml:space="preserve"> </v>
      </c>
      <c r="D410" s="67" t="str">
        <f t="shared" si="19"/>
        <v xml:space="preserve"> </v>
      </c>
      <c r="E410" s="67">
        <v>1.1574074074074073E-5</v>
      </c>
      <c r="F410" s="215" t="e">
        <f t="shared" si="20"/>
        <v>#N/A</v>
      </c>
      <c r="G410" t="str">
        <f>IF((ISERROR((VLOOKUP(B410,Calculation!C$3:C$2610,1,FALSE)))),"not entered","")</f>
        <v/>
      </c>
      <c r="H410" t="str">
        <f>IF(ISNA(VLOOKUP(D410,Calculation!$AI$12:$AI$88,1,FALSE)),"NO club name match","Club Name Match")</f>
        <v>NO club name match</v>
      </c>
    </row>
    <row r="411" spans="2:8" x14ac:dyDescent="0.2">
      <c r="B411" s="66" t="s">
        <v>5</v>
      </c>
      <c r="C411" s="67" t="str">
        <f t="shared" si="18"/>
        <v xml:space="preserve"> </v>
      </c>
      <c r="D411" s="67" t="str">
        <f t="shared" si="19"/>
        <v xml:space="preserve"> </v>
      </c>
      <c r="E411" s="67">
        <v>1.1574074074074073E-5</v>
      </c>
      <c r="F411" s="215" t="e">
        <f t="shared" si="20"/>
        <v>#N/A</v>
      </c>
      <c r="G411" t="str">
        <f>IF((ISERROR((VLOOKUP(B411,Calculation!C$3:C$2610,1,FALSE)))),"not entered","")</f>
        <v/>
      </c>
      <c r="H411" t="str">
        <f>IF(ISNA(VLOOKUP(D411,Calculation!$AI$12:$AI$88,1,FALSE)),"NO club name match","Club Name Match")</f>
        <v>NO club name match</v>
      </c>
    </row>
    <row r="412" spans="2:8" x14ac:dyDescent="0.2">
      <c r="B412" s="66" t="s">
        <v>5</v>
      </c>
      <c r="C412" s="67" t="str">
        <f t="shared" si="18"/>
        <v xml:space="preserve"> </v>
      </c>
      <c r="D412" s="67" t="str">
        <f t="shared" si="19"/>
        <v xml:space="preserve"> </v>
      </c>
      <c r="E412" s="67">
        <v>1.1574074074074073E-5</v>
      </c>
      <c r="F412" s="215" t="e">
        <f t="shared" si="20"/>
        <v>#N/A</v>
      </c>
      <c r="G412" t="str">
        <f>IF((ISERROR((VLOOKUP(B412,Calculation!C$3:C$2610,1,FALSE)))),"not entered","")</f>
        <v/>
      </c>
      <c r="H412" t="str">
        <f>IF(ISNA(VLOOKUP(D412,Calculation!$AI$12:$AI$88,1,FALSE)),"NO club name match","Club Name Match")</f>
        <v>NO club name match</v>
      </c>
    </row>
    <row r="413" spans="2:8" x14ac:dyDescent="0.2">
      <c r="B413" s="66" t="s">
        <v>5</v>
      </c>
      <c r="C413" s="67" t="str">
        <f t="shared" si="18"/>
        <v xml:space="preserve"> </v>
      </c>
      <c r="D413" s="67" t="str">
        <f t="shared" si="19"/>
        <v xml:space="preserve"> </v>
      </c>
      <c r="E413" s="67">
        <v>1.1574074074074073E-5</v>
      </c>
      <c r="F413" s="215" t="e">
        <f t="shared" si="20"/>
        <v>#N/A</v>
      </c>
      <c r="G413" t="str">
        <f>IF((ISERROR((VLOOKUP(B413,Calculation!C$3:C$2610,1,FALSE)))),"not entered","")</f>
        <v/>
      </c>
      <c r="H413" t="str">
        <f>IF(ISNA(VLOOKUP(D413,Calculation!$AI$12:$AI$88,1,FALSE)),"NO club name match","Club Name Match")</f>
        <v>NO club name match</v>
      </c>
    </row>
    <row r="414" spans="2:8" x14ac:dyDescent="0.2">
      <c r="B414" s="66" t="s">
        <v>5</v>
      </c>
      <c r="C414" s="67" t="str">
        <f t="shared" si="18"/>
        <v xml:space="preserve"> </v>
      </c>
      <c r="D414" s="67" t="str">
        <f t="shared" si="19"/>
        <v xml:space="preserve"> </v>
      </c>
      <c r="E414" s="67">
        <v>1.1574074074074073E-5</v>
      </c>
      <c r="F414" s="215" t="e">
        <f t="shared" si="20"/>
        <v>#N/A</v>
      </c>
      <c r="G414" t="str">
        <f>IF((ISERROR((VLOOKUP(B414,Calculation!C$3:C$2610,1,FALSE)))),"not entered","")</f>
        <v/>
      </c>
      <c r="H414" t="str">
        <f>IF(ISNA(VLOOKUP(D414,Calculation!$AI$12:$AI$88,1,FALSE)),"NO club name match","Club Name Match")</f>
        <v>NO club name match</v>
      </c>
    </row>
    <row r="415" spans="2:8" x14ac:dyDescent="0.2">
      <c r="B415" s="66" t="s">
        <v>5</v>
      </c>
      <c r="C415" s="67" t="str">
        <f t="shared" si="18"/>
        <v xml:space="preserve"> </v>
      </c>
      <c r="D415" s="67" t="str">
        <f t="shared" si="19"/>
        <v xml:space="preserve"> </v>
      </c>
      <c r="E415" s="67">
        <v>1.1574074074074073E-5</v>
      </c>
      <c r="F415" s="215" t="e">
        <f t="shared" si="20"/>
        <v>#N/A</v>
      </c>
      <c r="G415" t="str">
        <f>IF((ISERROR((VLOOKUP(B415,Calculation!C$3:C$2610,1,FALSE)))),"not entered","")</f>
        <v/>
      </c>
      <c r="H415" t="str">
        <f>IF(ISNA(VLOOKUP(D415,Calculation!$AI$12:$AI$88,1,FALSE)),"NO club name match","Club Name Match")</f>
        <v>NO club name match</v>
      </c>
    </row>
    <row r="416" spans="2:8" x14ac:dyDescent="0.2">
      <c r="B416" s="66" t="s">
        <v>5</v>
      </c>
      <c r="C416" s="67" t="str">
        <f t="shared" si="18"/>
        <v xml:space="preserve"> </v>
      </c>
      <c r="D416" s="67" t="str">
        <f t="shared" si="19"/>
        <v xml:space="preserve"> </v>
      </c>
      <c r="E416" s="67">
        <v>1.1574074074074073E-5</v>
      </c>
      <c r="F416" s="215" t="e">
        <f t="shared" si="20"/>
        <v>#N/A</v>
      </c>
      <c r="G416" t="str">
        <f>IF((ISERROR((VLOOKUP(B416,Calculation!C$3:C$2610,1,FALSE)))),"not entered","")</f>
        <v/>
      </c>
      <c r="H416" t="str">
        <f>IF(ISNA(VLOOKUP(D416,Calculation!$AI$12:$AI$88,1,FALSE)),"NO club name match","Club Name Match")</f>
        <v>NO club name match</v>
      </c>
    </row>
    <row r="417" spans="2:8" x14ac:dyDescent="0.2">
      <c r="B417" s="66" t="s">
        <v>5</v>
      </c>
      <c r="C417" s="67" t="str">
        <f t="shared" si="18"/>
        <v xml:space="preserve"> </v>
      </c>
      <c r="D417" s="67" t="str">
        <f t="shared" si="19"/>
        <v xml:space="preserve"> </v>
      </c>
      <c r="E417" s="67">
        <v>1.1574074074074073E-5</v>
      </c>
      <c r="F417" s="215" t="e">
        <f t="shared" si="20"/>
        <v>#N/A</v>
      </c>
      <c r="G417" t="str">
        <f>IF((ISERROR((VLOOKUP(B417,Calculation!C$3:C$2610,1,FALSE)))),"not entered","")</f>
        <v/>
      </c>
      <c r="H417" t="str">
        <f>IF(ISNA(VLOOKUP(D417,Calculation!$AI$12:$AI$88,1,FALSE)),"NO club name match","Club Name Match")</f>
        <v>NO club name match</v>
      </c>
    </row>
    <row r="418" spans="2:8" x14ac:dyDescent="0.2">
      <c r="B418" s="66" t="s">
        <v>5</v>
      </c>
      <c r="C418" s="67" t="str">
        <f t="shared" si="18"/>
        <v xml:space="preserve"> </v>
      </c>
      <c r="D418" s="67" t="str">
        <f t="shared" si="19"/>
        <v xml:space="preserve"> </v>
      </c>
      <c r="E418" s="67">
        <v>1.1574074074074073E-5</v>
      </c>
      <c r="F418" s="215" t="e">
        <f t="shared" si="20"/>
        <v>#N/A</v>
      </c>
      <c r="G418" t="str">
        <f>IF((ISERROR((VLOOKUP(B418,Calculation!C$3:C$2610,1,FALSE)))),"not entered","")</f>
        <v/>
      </c>
      <c r="H418" t="str">
        <f>IF(ISNA(VLOOKUP(D418,Calculation!$AI$12:$AI$88,1,FALSE)),"NO club name match","Club Name Match")</f>
        <v>NO club name match</v>
      </c>
    </row>
    <row r="419" spans="2:8" x14ac:dyDescent="0.2">
      <c r="B419" s="66" t="s">
        <v>5</v>
      </c>
      <c r="C419" s="67" t="str">
        <f t="shared" si="18"/>
        <v xml:space="preserve"> </v>
      </c>
      <c r="D419" s="67" t="str">
        <f t="shared" si="19"/>
        <v xml:space="preserve"> </v>
      </c>
      <c r="E419" s="67">
        <v>1.1574074074074073E-5</v>
      </c>
      <c r="F419" s="215" t="e">
        <f t="shared" si="20"/>
        <v>#N/A</v>
      </c>
      <c r="G419" t="str">
        <f>IF((ISERROR((VLOOKUP(B419,Calculation!C$3:C$2610,1,FALSE)))),"not entered","")</f>
        <v/>
      </c>
      <c r="H419" t="str">
        <f>IF(ISNA(VLOOKUP(D419,Calculation!$AI$12:$AI$88,1,FALSE)),"NO club name match","Club Name Match")</f>
        <v>NO club name match</v>
      </c>
    </row>
    <row r="420" spans="2:8" x14ac:dyDescent="0.2">
      <c r="B420" s="66" t="s">
        <v>5</v>
      </c>
      <c r="C420" s="67" t="str">
        <f t="shared" si="18"/>
        <v xml:space="preserve"> </v>
      </c>
      <c r="D420" s="67" t="str">
        <f t="shared" si="19"/>
        <v xml:space="preserve"> </v>
      </c>
      <c r="E420" s="67">
        <v>1.1574074074074073E-5</v>
      </c>
      <c r="F420" s="215" t="e">
        <f t="shared" si="20"/>
        <v>#N/A</v>
      </c>
      <c r="G420" t="str">
        <f>IF((ISERROR((VLOOKUP(B420,Calculation!C$3:C$2610,1,FALSE)))),"not entered","")</f>
        <v/>
      </c>
      <c r="H420" t="str">
        <f>IF(ISNA(VLOOKUP(D420,Calculation!$AI$12:$AI$88,1,FALSE)),"NO club name match","Club Name Match")</f>
        <v>NO club name match</v>
      </c>
    </row>
    <row r="421" spans="2:8" x14ac:dyDescent="0.2">
      <c r="B421" s="66" t="s">
        <v>5</v>
      </c>
      <c r="C421" s="67" t="str">
        <f t="shared" si="18"/>
        <v xml:space="preserve"> </v>
      </c>
      <c r="D421" s="67" t="str">
        <f t="shared" si="19"/>
        <v xml:space="preserve"> </v>
      </c>
      <c r="E421" s="67">
        <v>1.1574074074074073E-5</v>
      </c>
      <c r="F421" s="215" t="e">
        <f t="shared" si="20"/>
        <v>#N/A</v>
      </c>
      <c r="G421" t="str">
        <f>IF((ISERROR((VLOOKUP(B421,Calculation!C$3:C$2610,1,FALSE)))),"not entered","")</f>
        <v/>
      </c>
      <c r="H421" t="str">
        <f>IF(ISNA(VLOOKUP(D421,Calculation!$AI$12:$AI$88,1,FALSE)),"NO club name match","Club Name Match")</f>
        <v>NO club name match</v>
      </c>
    </row>
    <row r="422" spans="2:8" x14ac:dyDescent="0.2">
      <c r="B422" s="66" t="s">
        <v>5</v>
      </c>
      <c r="C422" s="67" t="str">
        <f t="shared" si="18"/>
        <v xml:space="preserve"> </v>
      </c>
      <c r="D422" s="67" t="str">
        <f t="shared" si="19"/>
        <v xml:space="preserve"> </v>
      </c>
      <c r="E422" s="67">
        <v>1.1574074074074073E-5</v>
      </c>
      <c r="F422" s="215" t="e">
        <f t="shared" si="20"/>
        <v>#N/A</v>
      </c>
      <c r="G422" t="str">
        <f>IF((ISERROR((VLOOKUP(B422,Calculation!C$3:C$2610,1,FALSE)))),"not entered","")</f>
        <v/>
      </c>
      <c r="H422" t="str">
        <f>IF(ISNA(VLOOKUP(D422,Calculation!$AI$12:$AI$88,1,FALSE)),"NO club name match","Club Name Match")</f>
        <v>NO club name match</v>
      </c>
    </row>
    <row r="423" spans="2:8" x14ac:dyDescent="0.2">
      <c r="B423" s="66" t="s">
        <v>5</v>
      </c>
      <c r="C423" s="67" t="str">
        <f t="shared" si="18"/>
        <v xml:space="preserve"> </v>
      </c>
      <c r="D423" s="67" t="str">
        <f t="shared" si="19"/>
        <v xml:space="preserve"> </v>
      </c>
      <c r="E423" s="67">
        <v>1.1574074074074073E-5</v>
      </c>
      <c r="F423" s="215" t="e">
        <f t="shared" si="20"/>
        <v>#N/A</v>
      </c>
      <c r="G423" t="str">
        <f>IF((ISERROR((VLOOKUP(B423,Calculation!C$3:C$2610,1,FALSE)))),"not entered","")</f>
        <v/>
      </c>
      <c r="H423" t="str">
        <f>IF(ISNA(VLOOKUP(D423,Calculation!$AI$12:$AI$88,1,FALSE)),"NO club name match","Club Name Match")</f>
        <v>NO club name match</v>
      </c>
    </row>
    <row r="424" spans="2:8" x14ac:dyDescent="0.2">
      <c r="B424" s="66" t="s">
        <v>5</v>
      </c>
      <c r="C424" s="67" t="str">
        <f t="shared" si="18"/>
        <v xml:space="preserve"> </v>
      </c>
      <c r="D424" s="67" t="str">
        <f t="shared" si="19"/>
        <v xml:space="preserve"> </v>
      </c>
      <c r="E424" s="67">
        <v>1.1574074074074073E-5</v>
      </c>
      <c r="F424" s="215" t="e">
        <f t="shared" si="20"/>
        <v>#N/A</v>
      </c>
      <c r="G424" t="str">
        <f>IF((ISERROR((VLOOKUP(B424,Calculation!C$3:C$2610,1,FALSE)))),"not entered","")</f>
        <v/>
      </c>
      <c r="H424" t="str">
        <f>IF(ISNA(VLOOKUP(D424,Calculation!$AI$12:$AI$88,1,FALSE)),"NO club name match","Club Name Match")</f>
        <v>NO club name match</v>
      </c>
    </row>
    <row r="425" spans="2:8" x14ac:dyDescent="0.2">
      <c r="B425" s="66" t="s">
        <v>5</v>
      </c>
      <c r="C425" s="67" t="str">
        <f t="shared" si="18"/>
        <v xml:space="preserve"> </v>
      </c>
      <c r="D425" s="67" t="str">
        <f t="shared" si="19"/>
        <v xml:space="preserve"> </v>
      </c>
      <c r="E425" s="67">
        <v>1.1574074074074073E-5</v>
      </c>
      <c r="F425" s="215" t="e">
        <f t="shared" si="20"/>
        <v>#N/A</v>
      </c>
      <c r="G425" t="str">
        <f>IF((ISERROR((VLOOKUP(B425,Calculation!C$3:C$2610,1,FALSE)))),"not entered","")</f>
        <v/>
      </c>
      <c r="H425" t="str">
        <f>IF(ISNA(VLOOKUP(D425,Calculation!$AI$12:$AI$88,1,FALSE)),"NO club name match","Club Name Match")</f>
        <v>NO club name match</v>
      </c>
    </row>
    <row r="426" spans="2:8" x14ac:dyDescent="0.2">
      <c r="B426" s="66" t="s">
        <v>5</v>
      </c>
      <c r="C426" s="67" t="str">
        <f t="shared" si="18"/>
        <v xml:space="preserve"> </v>
      </c>
      <c r="D426" s="67" t="str">
        <f t="shared" si="19"/>
        <v xml:space="preserve"> </v>
      </c>
      <c r="E426" s="67">
        <v>1.1574074074074073E-5</v>
      </c>
      <c r="F426" s="215" t="e">
        <f t="shared" si="20"/>
        <v>#N/A</v>
      </c>
      <c r="G426" t="str">
        <f>IF((ISERROR((VLOOKUP(B426,Calculation!C$3:C$2610,1,FALSE)))),"not entered","")</f>
        <v/>
      </c>
      <c r="H426" t="str">
        <f>IF(ISNA(VLOOKUP(D426,Calculation!$AI$12:$AI$88,1,FALSE)),"NO club name match","Club Name Match")</f>
        <v>NO club name match</v>
      </c>
    </row>
    <row r="427" spans="2:8" x14ac:dyDescent="0.2">
      <c r="B427" s="66" t="s">
        <v>5</v>
      </c>
      <c r="C427" s="67" t="str">
        <f t="shared" si="18"/>
        <v xml:space="preserve"> </v>
      </c>
      <c r="D427" s="67" t="str">
        <f t="shared" si="19"/>
        <v xml:space="preserve"> </v>
      </c>
      <c r="E427" s="67">
        <v>1.1574074074074073E-5</v>
      </c>
      <c r="F427" s="215" t="e">
        <f t="shared" si="20"/>
        <v>#N/A</v>
      </c>
      <c r="G427" t="str">
        <f>IF((ISERROR((VLOOKUP(B427,Calculation!C$3:C$2610,1,FALSE)))),"not entered","")</f>
        <v/>
      </c>
      <c r="H427" t="str">
        <f>IF(ISNA(VLOOKUP(D427,Calculation!$AI$12:$AI$88,1,FALSE)),"NO club name match","Club Name Match")</f>
        <v>NO club name match</v>
      </c>
    </row>
    <row r="428" spans="2:8" x14ac:dyDescent="0.2">
      <c r="B428" s="66" t="s">
        <v>5</v>
      </c>
      <c r="C428" s="67" t="str">
        <f t="shared" si="18"/>
        <v xml:space="preserve"> </v>
      </c>
      <c r="D428" s="67" t="str">
        <f t="shared" si="19"/>
        <v xml:space="preserve"> </v>
      </c>
      <c r="E428" s="67">
        <v>1.1574074074074073E-5</v>
      </c>
      <c r="F428" s="215" t="e">
        <f t="shared" si="20"/>
        <v>#N/A</v>
      </c>
      <c r="G428" t="str">
        <f>IF((ISERROR((VLOOKUP(B428,Calculation!C$3:C$2610,1,FALSE)))),"not entered","")</f>
        <v/>
      </c>
      <c r="H428" t="str">
        <f>IF(ISNA(VLOOKUP(D428,Calculation!$AI$12:$AI$88,1,FALSE)),"NO club name match","Club Name Match")</f>
        <v>NO club name match</v>
      </c>
    </row>
    <row r="429" spans="2:8" x14ac:dyDescent="0.2">
      <c r="B429" s="66" t="s">
        <v>5</v>
      </c>
      <c r="C429" s="67" t="str">
        <f t="shared" si="18"/>
        <v xml:space="preserve"> </v>
      </c>
      <c r="D429" s="67" t="str">
        <f t="shared" si="19"/>
        <v xml:space="preserve"> </v>
      </c>
      <c r="E429" s="67">
        <v>1.1574074074074073E-5</v>
      </c>
      <c r="F429" s="215" t="e">
        <f t="shared" si="20"/>
        <v>#N/A</v>
      </c>
      <c r="G429" t="str">
        <f>IF((ISERROR((VLOOKUP(B429,Calculation!C$3:C$2610,1,FALSE)))),"not entered","")</f>
        <v/>
      </c>
      <c r="H429" t="str">
        <f>IF(ISNA(VLOOKUP(D429,Calculation!$AI$12:$AI$88,1,FALSE)),"NO club name match","Club Name Match")</f>
        <v>NO club name match</v>
      </c>
    </row>
    <row r="430" spans="2:8" x14ac:dyDescent="0.2">
      <c r="B430" s="66" t="s">
        <v>5</v>
      </c>
      <c r="C430" s="67" t="str">
        <f t="shared" si="18"/>
        <v xml:space="preserve"> </v>
      </c>
      <c r="D430" s="67" t="str">
        <f t="shared" si="19"/>
        <v xml:space="preserve"> </v>
      </c>
      <c r="E430" s="67">
        <v>1.1574074074074073E-5</v>
      </c>
      <c r="F430" s="215" t="e">
        <f t="shared" si="20"/>
        <v>#N/A</v>
      </c>
      <c r="G430" t="str">
        <f>IF((ISERROR((VLOOKUP(B430,Calculation!C$3:C$2610,1,FALSE)))),"not entered","")</f>
        <v/>
      </c>
      <c r="H430" t="str">
        <f>IF(ISNA(VLOOKUP(D430,Calculation!$AI$12:$AI$88,1,FALSE)),"NO club name match","Club Name Match")</f>
        <v>NO club name match</v>
      </c>
    </row>
    <row r="431" spans="2:8" x14ac:dyDescent="0.2">
      <c r="B431" s="66" t="s">
        <v>5</v>
      </c>
      <c r="C431" s="67" t="str">
        <f t="shared" si="18"/>
        <v xml:space="preserve"> </v>
      </c>
      <c r="D431" s="67" t="str">
        <f t="shared" si="19"/>
        <v xml:space="preserve"> </v>
      </c>
      <c r="E431" s="67">
        <v>1.1574074074074073E-5</v>
      </c>
      <c r="F431" s="215" t="e">
        <f t="shared" si="20"/>
        <v>#N/A</v>
      </c>
      <c r="G431" t="str">
        <f>IF((ISERROR((VLOOKUP(B431,Calculation!C$3:C$2610,1,FALSE)))),"not entered","")</f>
        <v/>
      </c>
      <c r="H431" t="str">
        <f>IF(ISNA(VLOOKUP(D431,Calculation!$AI$12:$AI$88,1,FALSE)),"NO club name match","Club Name Match")</f>
        <v>NO club name match</v>
      </c>
    </row>
    <row r="432" spans="2:8" x14ac:dyDescent="0.2">
      <c r="B432" s="66" t="s">
        <v>5</v>
      </c>
      <c r="C432" s="67" t="str">
        <f t="shared" si="18"/>
        <v xml:space="preserve"> </v>
      </c>
      <c r="D432" s="67" t="str">
        <f t="shared" si="19"/>
        <v xml:space="preserve"> </v>
      </c>
      <c r="E432" s="67">
        <v>1.1574074074074073E-5</v>
      </c>
      <c r="F432" s="215" t="e">
        <f t="shared" si="20"/>
        <v>#N/A</v>
      </c>
      <c r="G432" t="str">
        <f>IF((ISERROR((VLOOKUP(B432,Calculation!C$3:C$2610,1,FALSE)))),"not entered","")</f>
        <v/>
      </c>
      <c r="H432" t="str">
        <f>IF(ISNA(VLOOKUP(D432,Calculation!$AI$12:$AI$88,1,FALSE)),"NO club name match","Club Name Match")</f>
        <v>NO club name match</v>
      </c>
    </row>
    <row r="433" spans="2:8" x14ac:dyDescent="0.2">
      <c r="B433" s="66" t="s">
        <v>5</v>
      </c>
      <c r="C433" s="67" t="str">
        <f t="shared" si="18"/>
        <v xml:space="preserve"> </v>
      </c>
      <c r="D433" s="67" t="str">
        <f t="shared" si="19"/>
        <v xml:space="preserve"> </v>
      </c>
      <c r="E433" s="67">
        <v>1.1574074074074073E-5</v>
      </c>
      <c r="F433" s="215" t="e">
        <f t="shared" si="20"/>
        <v>#N/A</v>
      </c>
      <c r="G433" t="str">
        <f>IF((ISERROR((VLOOKUP(B433,Calculation!C$3:C$2610,1,FALSE)))),"not entered","")</f>
        <v/>
      </c>
      <c r="H433" t="str">
        <f>IF(ISNA(VLOOKUP(D433,Calculation!$AI$12:$AI$88,1,FALSE)),"NO club name match","Club Name Match")</f>
        <v>NO club name match</v>
      </c>
    </row>
    <row r="434" spans="2:8" x14ac:dyDescent="0.2">
      <c r="B434" s="66" t="s">
        <v>5</v>
      </c>
      <c r="C434" s="67" t="str">
        <f t="shared" si="18"/>
        <v xml:space="preserve"> </v>
      </c>
      <c r="D434" s="67" t="str">
        <f t="shared" si="19"/>
        <v xml:space="preserve"> </v>
      </c>
      <c r="E434" s="67">
        <v>1.1574074074074073E-5</v>
      </c>
      <c r="F434" s="215" t="e">
        <f t="shared" si="20"/>
        <v>#N/A</v>
      </c>
      <c r="G434" t="str">
        <f>IF((ISERROR((VLOOKUP(B434,Calculation!C$3:C$2610,1,FALSE)))),"not entered","")</f>
        <v/>
      </c>
      <c r="H434" t="str">
        <f>IF(ISNA(VLOOKUP(D434,Calculation!$AI$12:$AI$88,1,FALSE)),"NO club name match","Club Name Match")</f>
        <v>NO club name match</v>
      </c>
    </row>
    <row r="435" spans="2:8" x14ac:dyDescent="0.2">
      <c r="B435" s="66" t="s">
        <v>5</v>
      </c>
      <c r="C435" s="67" t="str">
        <f t="shared" si="18"/>
        <v xml:space="preserve"> </v>
      </c>
      <c r="D435" s="67" t="str">
        <f t="shared" si="19"/>
        <v xml:space="preserve"> </v>
      </c>
      <c r="E435" s="67">
        <v>1.1574074074074073E-5</v>
      </c>
      <c r="F435" s="215" t="e">
        <f t="shared" si="20"/>
        <v>#N/A</v>
      </c>
      <c r="G435" t="str">
        <f>IF((ISERROR((VLOOKUP(B435,Calculation!C$3:C$2610,1,FALSE)))),"not entered","")</f>
        <v/>
      </c>
      <c r="H435" t="str">
        <f>IF(ISNA(VLOOKUP(D435,Calculation!$AI$12:$AI$88,1,FALSE)),"NO club name match","Club Name Match")</f>
        <v>NO club name match</v>
      </c>
    </row>
    <row r="436" spans="2:8" x14ac:dyDescent="0.2">
      <c r="B436" s="66" t="s">
        <v>5</v>
      </c>
      <c r="C436" s="67" t="str">
        <f t="shared" si="18"/>
        <v xml:space="preserve"> </v>
      </c>
      <c r="D436" s="67" t="str">
        <f t="shared" si="19"/>
        <v xml:space="preserve"> </v>
      </c>
      <c r="E436" s="67">
        <v>1.1574074074074073E-5</v>
      </c>
      <c r="F436" s="215" t="e">
        <f t="shared" si="20"/>
        <v>#N/A</v>
      </c>
      <c r="G436" t="str">
        <f>IF((ISERROR((VLOOKUP(B436,Calculation!C$3:C$2610,1,FALSE)))),"not entered","")</f>
        <v/>
      </c>
      <c r="H436" t="str">
        <f>IF(ISNA(VLOOKUP(D436,Calculation!$AI$12:$AI$88,1,FALSE)),"NO club name match","Club Name Match")</f>
        <v>NO club name match</v>
      </c>
    </row>
    <row r="437" spans="2:8" x14ac:dyDescent="0.2">
      <c r="B437" s="66" t="s">
        <v>5</v>
      </c>
      <c r="C437" s="67" t="str">
        <f t="shared" si="18"/>
        <v xml:space="preserve"> </v>
      </c>
      <c r="D437" s="67" t="str">
        <f t="shared" si="19"/>
        <v xml:space="preserve"> </v>
      </c>
      <c r="E437" s="67">
        <v>1.1574074074074073E-5</v>
      </c>
      <c r="F437" s="215" t="e">
        <f t="shared" si="20"/>
        <v>#N/A</v>
      </c>
      <c r="G437" t="str">
        <f>IF((ISERROR((VLOOKUP(B437,Calculation!C$3:C$2610,1,FALSE)))),"not entered","")</f>
        <v/>
      </c>
      <c r="H437" t="str">
        <f>IF(ISNA(VLOOKUP(D437,Calculation!$AI$12:$AI$88,1,FALSE)),"NO club name match","Club Name Match")</f>
        <v>NO club name match</v>
      </c>
    </row>
    <row r="438" spans="2:8" x14ac:dyDescent="0.2">
      <c r="B438" s="66" t="s">
        <v>5</v>
      </c>
      <c r="C438" s="67" t="str">
        <f t="shared" si="18"/>
        <v xml:space="preserve"> </v>
      </c>
      <c r="D438" s="67" t="str">
        <f t="shared" si="19"/>
        <v xml:space="preserve"> </v>
      </c>
      <c r="E438" s="67">
        <v>1.1574074074074073E-5</v>
      </c>
      <c r="F438" s="215" t="e">
        <f t="shared" si="20"/>
        <v>#N/A</v>
      </c>
      <c r="G438" t="str">
        <f>IF((ISERROR((VLOOKUP(B438,Calculation!C$3:C$2610,1,FALSE)))),"not entered","")</f>
        <v/>
      </c>
      <c r="H438" t="str">
        <f>IF(ISNA(VLOOKUP(D438,Calculation!$AI$12:$AI$88,1,FALSE)),"NO club name match","Club Name Match")</f>
        <v>NO club name match</v>
      </c>
    </row>
    <row r="439" spans="2:8" x14ac:dyDescent="0.2">
      <c r="B439" s="66" t="s">
        <v>5</v>
      </c>
      <c r="C439" s="67" t="str">
        <f t="shared" si="18"/>
        <v xml:space="preserve"> </v>
      </c>
      <c r="D439" s="67" t="str">
        <f t="shared" si="19"/>
        <v xml:space="preserve"> </v>
      </c>
      <c r="E439" s="67">
        <v>1.1574074074074073E-5</v>
      </c>
      <c r="F439" s="215" t="e">
        <f t="shared" si="20"/>
        <v>#N/A</v>
      </c>
      <c r="G439" t="str">
        <f>IF((ISERROR((VLOOKUP(B439,Calculation!C$3:C$2610,1,FALSE)))),"not entered","")</f>
        <v/>
      </c>
      <c r="H439" t="str">
        <f>IF(ISNA(VLOOKUP(D439,Calculation!$AI$12:$AI$88,1,FALSE)),"NO club name match","Club Name Match")</f>
        <v>NO club name match</v>
      </c>
    </row>
    <row r="440" spans="2:8" x14ac:dyDescent="0.2">
      <c r="B440" s="66" t="s">
        <v>5</v>
      </c>
      <c r="C440" s="67" t="str">
        <f t="shared" si="18"/>
        <v xml:space="preserve"> </v>
      </c>
      <c r="D440" s="67" t="str">
        <f t="shared" si="19"/>
        <v xml:space="preserve"> </v>
      </c>
      <c r="E440" s="67">
        <v>1.1574074074074073E-5</v>
      </c>
      <c r="F440" s="215" t="e">
        <f t="shared" si="20"/>
        <v>#N/A</v>
      </c>
      <c r="G440" t="str">
        <f>IF((ISERROR((VLOOKUP(B440,Calculation!C$3:C$2610,1,FALSE)))),"not entered","")</f>
        <v/>
      </c>
      <c r="H440" t="str">
        <f>IF(ISNA(VLOOKUP(D440,Calculation!$AI$12:$AI$88,1,FALSE)),"NO club name match","Club Name Match")</f>
        <v>NO club name match</v>
      </c>
    </row>
    <row r="441" spans="2:8" x14ac:dyDescent="0.2">
      <c r="B441" s="66" t="s">
        <v>5</v>
      </c>
      <c r="C441" s="67" t="str">
        <f t="shared" si="18"/>
        <v xml:space="preserve"> </v>
      </c>
      <c r="D441" s="67" t="str">
        <f t="shared" si="19"/>
        <v xml:space="preserve"> </v>
      </c>
      <c r="E441" s="67">
        <v>1.1574074074074073E-5</v>
      </c>
      <c r="F441" s="215" t="e">
        <f t="shared" si="20"/>
        <v>#N/A</v>
      </c>
      <c r="G441" t="str">
        <f>IF((ISERROR((VLOOKUP(B441,Calculation!C$3:C$2610,1,FALSE)))),"not entered","")</f>
        <v/>
      </c>
      <c r="H441" t="str">
        <f>IF(ISNA(VLOOKUP(D441,Calculation!$AI$12:$AI$88,1,FALSE)),"NO club name match","Club Name Match")</f>
        <v>NO club name match</v>
      </c>
    </row>
    <row r="442" spans="2:8" x14ac:dyDescent="0.2">
      <c r="B442" s="66" t="s">
        <v>5</v>
      </c>
      <c r="C442" s="67" t="str">
        <f t="shared" si="18"/>
        <v xml:space="preserve"> </v>
      </c>
      <c r="D442" s="67" t="str">
        <f t="shared" si="19"/>
        <v xml:space="preserve"> </v>
      </c>
      <c r="E442" s="67">
        <v>1.1574074074074073E-5</v>
      </c>
      <c r="F442" s="215" t="e">
        <f t="shared" si="20"/>
        <v>#N/A</v>
      </c>
      <c r="G442" t="str">
        <f>IF((ISERROR((VLOOKUP(B442,Calculation!C$3:C$2610,1,FALSE)))),"not entered","")</f>
        <v/>
      </c>
      <c r="H442" t="str">
        <f>IF(ISNA(VLOOKUP(D442,Calculation!$AI$12:$AI$88,1,FALSE)),"NO club name match","Club Name Match")</f>
        <v>NO club name match</v>
      </c>
    </row>
    <row r="443" spans="2:8" x14ac:dyDescent="0.2">
      <c r="B443" s="66" t="s">
        <v>5</v>
      </c>
      <c r="C443" s="67" t="str">
        <f t="shared" si="18"/>
        <v xml:space="preserve"> </v>
      </c>
      <c r="D443" s="67" t="str">
        <f t="shared" si="19"/>
        <v xml:space="preserve"> </v>
      </c>
      <c r="E443" s="67">
        <v>1.1574074074074073E-5</v>
      </c>
      <c r="F443" s="215" t="e">
        <f t="shared" si="20"/>
        <v>#N/A</v>
      </c>
      <c r="G443" t="str">
        <f>IF((ISERROR((VLOOKUP(B443,Calculation!C$3:C$2610,1,FALSE)))),"not entered","")</f>
        <v/>
      </c>
      <c r="H443" t="str">
        <f>IF(ISNA(VLOOKUP(D443,Calculation!$AI$12:$AI$88,1,FALSE)),"NO club name match","Club Name Match")</f>
        <v>NO club name match</v>
      </c>
    </row>
    <row r="444" spans="2:8" x14ac:dyDescent="0.2">
      <c r="B444" s="66" t="s">
        <v>5</v>
      </c>
      <c r="C444" s="67" t="str">
        <f t="shared" si="18"/>
        <v xml:space="preserve"> </v>
      </c>
      <c r="D444" s="67" t="str">
        <f t="shared" si="19"/>
        <v xml:space="preserve"> </v>
      </c>
      <c r="E444" s="67">
        <v>1.1574074074074073E-5</v>
      </c>
      <c r="F444" s="215" t="e">
        <f t="shared" si="20"/>
        <v>#N/A</v>
      </c>
      <c r="G444" t="str">
        <f>IF((ISERROR((VLOOKUP(B444,Calculation!C$3:C$2610,1,FALSE)))),"not entered","")</f>
        <v/>
      </c>
      <c r="H444" t="str">
        <f>IF(ISNA(VLOOKUP(D444,Calculation!$AI$12:$AI$88,1,FALSE)),"NO club name match","Club Name Match")</f>
        <v>NO club name match</v>
      </c>
    </row>
    <row r="445" spans="2:8" x14ac:dyDescent="0.2">
      <c r="B445" s="66" t="s">
        <v>5</v>
      </c>
      <c r="C445" s="67" t="str">
        <f t="shared" si="18"/>
        <v xml:space="preserve"> </v>
      </c>
      <c r="D445" s="67" t="str">
        <f t="shared" si="19"/>
        <v xml:space="preserve"> </v>
      </c>
      <c r="E445" s="67">
        <v>1.1574074074074073E-5</v>
      </c>
      <c r="F445" s="215" t="e">
        <f t="shared" si="20"/>
        <v>#N/A</v>
      </c>
      <c r="G445" t="str">
        <f>IF((ISERROR((VLOOKUP(B445,Calculation!C$3:C$2610,1,FALSE)))),"not entered","")</f>
        <v/>
      </c>
      <c r="H445" t="str">
        <f>IF(ISNA(VLOOKUP(D445,Calculation!$AI$12:$AI$88,1,FALSE)),"NO club name match","Club Name Match")</f>
        <v>NO club name match</v>
      </c>
    </row>
    <row r="446" spans="2:8" x14ac:dyDescent="0.2">
      <c r="B446" s="66" t="s">
        <v>5</v>
      </c>
      <c r="C446" s="67" t="str">
        <f t="shared" si="18"/>
        <v xml:space="preserve"> </v>
      </c>
      <c r="D446" s="67" t="str">
        <f t="shared" si="19"/>
        <v xml:space="preserve"> </v>
      </c>
      <c r="E446" s="67">
        <v>1.1574074074074073E-5</v>
      </c>
      <c r="F446" s="215" t="e">
        <f t="shared" si="20"/>
        <v>#N/A</v>
      </c>
      <c r="G446" t="str">
        <f>IF((ISERROR((VLOOKUP(B446,Calculation!C$3:C$2610,1,FALSE)))),"not entered","")</f>
        <v/>
      </c>
      <c r="H446" t="str">
        <f>IF(ISNA(VLOOKUP(D446,Calculation!$AI$12:$AI$88,1,FALSE)),"NO club name match","Club Name Match")</f>
        <v>NO club name match</v>
      </c>
    </row>
    <row r="447" spans="2:8" x14ac:dyDescent="0.2">
      <c r="B447" s="66" t="s">
        <v>5</v>
      </c>
      <c r="C447" s="67" t="str">
        <f t="shared" si="18"/>
        <v xml:space="preserve"> </v>
      </c>
      <c r="D447" s="67" t="str">
        <f t="shared" si="19"/>
        <v xml:space="preserve"> </v>
      </c>
      <c r="E447" s="67">
        <v>1.1574074074074073E-5</v>
      </c>
      <c r="F447" s="215" t="e">
        <f t="shared" si="20"/>
        <v>#N/A</v>
      </c>
      <c r="G447" t="str">
        <f>IF((ISERROR((VLOOKUP(B447,Calculation!C$3:C$2610,1,FALSE)))),"not entered","")</f>
        <v/>
      </c>
      <c r="H447" t="str">
        <f>IF(ISNA(VLOOKUP(D447,Calculation!$AI$12:$AI$88,1,FALSE)),"NO club name match","Club Name Match")</f>
        <v>NO club name match</v>
      </c>
    </row>
    <row r="448" spans="2:8" x14ac:dyDescent="0.2">
      <c r="B448" s="66" t="s">
        <v>5</v>
      </c>
      <c r="C448" s="67" t="str">
        <f t="shared" si="18"/>
        <v xml:space="preserve"> </v>
      </c>
      <c r="D448" s="67" t="str">
        <f t="shared" si="19"/>
        <v xml:space="preserve"> </v>
      </c>
      <c r="E448" s="67">
        <v>1.1574074074074073E-5</v>
      </c>
      <c r="F448" s="215" t="e">
        <f t="shared" si="20"/>
        <v>#N/A</v>
      </c>
      <c r="G448" t="str">
        <f>IF((ISERROR((VLOOKUP(B448,Calculation!C$3:C$2610,1,FALSE)))),"not entered","")</f>
        <v/>
      </c>
      <c r="H448" t="str">
        <f>IF(ISNA(VLOOKUP(D448,Calculation!$AI$12:$AI$88,1,FALSE)),"NO club name match","Club Name Match")</f>
        <v>NO club name match</v>
      </c>
    </row>
    <row r="449" spans="2:8" x14ac:dyDescent="0.2">
      <c r="B449" s="66" t="s">
        <v>5</v>
      </c>
      <c r="C449" s="67" t="str">
        <f t="shared" si="18"/>
        <v xml:space="preserve"> </v>
      </c>
      <c r="D449" s="67" t="str">
        <f t="shared" si="19"/>
        <v xml:space="preserve"> </v>
      </c>
      <c r="E449" s="67">
        <v>1.1574074074074073E-5</v>
      </c>
      <c r="F449" s="215" t="e">
        <f t="shared" si="20"/>
        <v>#N/A</v>
      </c>
      <c r="G449" t="str">
        <f>IF((ISERROR((VLOOKUP(B449,Calculation!C$3:C$2610,1,FALSE)))),"not entered","")</f>
        <v/>
      </c>
      <c r="H449" t="str">
        <f>IF(ISNA(VLOOKUP(D449,Calculation!$AI$12:$AI$88,1,FALSE)),"NO club name match","Club Name Match")</f>
        <v>NO club name match</v>
      </c>
    </row>
    <row r="450" spans="2:8" x14ac:dyDescent="0.2">
      <c r="B450" s="66" t="s">
        <v>5</v>
      </c>
      <c r="C450" s="67" t="str">
        <f t="shared" si="18"/>
        <v xml:space="preserve"> </v>
      </c>
      <c r="D450" s="67" t="str">
        <f t="shared" si="19"/>
        <v xml:space="preserve"> </v>
      </c>
      <c r="E450" s="67">
        <v>1.1574074074074073E-5</v>
      </c>
      <c r="F450" s="215" t="e">
        <f t="shared" si="20"/>
        <v>#N/A</v>
      </c>
      <c r="G450" t="str">
        <f>IF((ISERROR((VLOOKUP(B450,Calculation!C$3:C$2610,1,FALSE)))),"not entered","")</f>
        <v/>
      </c>
      <c r="H450" t="str">
        <f>IF(ISNA(VLOOKUP(D450,Calculation!$AI$12:$AI$88,1,FALSE)),"NO club name match","Club Name Match")</f>
        <v>NO club name match</v>
      </c>
    </row>
    <row r="451" spans="2:8" x14ac:dyDescent="0.2">
      <c r="B451" s="66" t="s">
        <v>5</v>
      </c>
      <c r="C451" s="67" t="str">
        <f t="shared" si="18"/>
        <v xml:space="preserve"> </v>
      </c>
      <c r="D451" s="67" t="str">
        <f t="shared" si="19"/>
        <v xml:space="preserve"> </v>
      </c>
      <c r="E451" s="67">
        <v>1.1574074074074073E-5</v>
      </c>
      <c r="F451" s="215" t="e">
        <f t="shared" si="20"/>
        <v>#N/A</v>
      </c>
      <c r="G451" t="str">
        <f>IF((ISERROR((VLOOKUP(B451,Calculation!C$3:C$2610,1,FALSE)))),"not entered","")</f>
        <v/>
      </c>
      <c r="H451" t="str">
        <f>IF(ISNA(VLOOKUP(D451,Calculation!$AI$12:$AI$88,1,FALSE)),"NO club name match","Club Name Match")</f>
        <v>NO club name match</v>
      </c>
    </row>
    <row r="452" spans="2:8" x14ac:dyDescent="0.2">
      <c r="B452" s="66" t="s">
        <v>5</v>
      </c>
      <c r="C452" s="67" t="str">
        <f t="shared" si="18"/>
        <v xml:space="preserve"> </v>
      </c>
      <c r="D452" s="67" t="str">
        <f t="shared" si="19"/>
        <v xml:space="preserve"> </v>
      </c>
      <c r="E452" s="67">
        <v>1.1574074074074073E-5</v>
      </c>
      <c r="F452" s="215" t="e">
        <f t="shared" si="20"/>
        <v>#N/A</v>
      </c>
      <c r="G452" t="str">
        <f>IF((ISERROR((VLOOKUP(B452,Calculation!C$3:C$2610,1,FALSE)))),"not entered","")</f>
        <v/>
      </c>
      <c r="H452" t="str">
        <f>IF(ISNA(VLOOKUP(D452,Calculation!$AI$12:$AI$88,1,FALSE)),"NO club name match","Club Name Match")</f>
        <v>NO club name match</v>
      </c>
    </row>
    <row r="453" spans="2:8" x14ac:dyDescent="0.2">
      <c r="B453" s="66" t="s">
        <v>5</v>
      </c>
      <c r="C453" s="67" t="str">
        <f t="shared" ref="C453:C502" si="21">VLOOKUP(B453,name,3,FALSE)</f>
        <v xml:space="preserve"> </v>
      </c>
      <c r="D453" s="67" t="str">
        <f t="shared" ref="D453:D502" si="22">VLOOKUP(B453,name,2,FALSE)</f>
        <v xml:space="preserve"> </v>
      </c>
      <c r="E453" s="67">
        <v>1.1574074074074073E-5</v>
      </c>
      <c r="F453" s="215" t="e">
        <f t="shared" si="20"/>
        <v>#N/A</v>
      </c>
      <c r="G453" t="str">
        <f>IF((ISERROR((VLOOKUP(B453,Calculation!C$3:C$2610,1,FALSE)))),"not entered","")</f>
        <v/>
      </c>
      <c r="H453" t="str">
        <f>IF(ISNA(VLOOKUP(D453,Calculation!$AI$12:$AI$88,1,FALSE)),"NO club name match","Club Name Match")</f>
        <v>NO club name match</v>
      </c>
    </row>
    <row r="454" spans="2:8" x14ac:dyDescent="0.2">
      <c r="B454" s="66" t="s">
        <v>5</v>
      </c>
      <c r="C454" s="67" t="str">
        <f t="shared" si="21"/>
        <v xml:space="preserve"> </v>
      </c>
      <c r="D454" s="67" t="str">
        <f t="shared" si="22"/>
        <v xml:space="preserve"> </v>
      </c>
      <c r="E454" s="67">
        <v>1.1574074074074073E-5</v>
      </c>
      <c r="F454" s="215" t="e">
        <f t="shared" ref="F454:F493" si="23">TRUNC((VLOOKUP(C454,C$4:E$5,3,FALSE))/(E454/10000))</f>
        <v>#N/A</v>
      </c>
      <c r="G454" t="str">
        <f>IF((ISERROR((VLOOKUP(B454,Calculation!C$3:C$2610,1,FALSE)))),"not entered","")</f>
        <v/>
      </c>
      <c r="H454" t="str">
        <f>IF(ISNA(VLOOKUP(D454,Calculation!$AI$12:$AI$88,1,FALSE)),"NO club name match","Club Name Match")</f>
        <v>NO club name match</v>
      </c>
    </row>
    <row r="455" spans="2:8" x14ac:dyDescent="0.2">
      <c r="B455" s="66" t="s">
        <v>5</v>
      </c>
      <c r="C455" s="67" t="str">
        <f t="shared" si="21"/>
        <v xml:space="preserve"> </v>
      </c>
      <c r="D455" s="67" t="str">
        <f t="shared" si="22"/>
        <v xml:space="preserve"> </v>
      </c>
      <c r="E455" s="67">
        <v>1.1574074074074073E-5</v>
      </c>
      <c r="F455" s="215" t="e">
        <f t="shared" si="23"/>
        <v>#N/A</v>
      </c>
      <c r="G455" t="str">
        <f>IF((ISERROR((VLOOKUP(B455,Calculation!C$3:C$2610,1,FALSE)))),"not entered","")</f>
        <v/>
      </c>
      <c r="H455" t="str">
        <f>IF(ISNA(VLOOKUP(D455,Calculation!$AI$12:$AI$88,1,FALSE)),"NO club name match","Club Name Match")</f>
        <v>NO club name match</v>
      </c>
    </row>
    <row r="456" spans="2:8" x14ac:dyDescent="0.2">
      <c r="B456" s="66" t="s">
        <v>5</v>
      </c>
      <c r="C456" s="67" t="str">
        <f t="shared" si="21"/>
        <v xml:space="preserve"> </v>
      </c>
      <c r="D456" s="67" t="str">
        <f t="shared" si="22"/>
        <v xml:space="preserve"> </v>
      </c>
      <c r="E456" s="67">
        <v>1.1574074074074073E-5</v>
      </c>
      <c r="F456" s="215" t="e">
        <f t="shared" si="23"/>
        <v>#N/A</v>
      </c>
      <c r="G456" t="str">
        <f>IF((ISERROR((VLOOKUP(B456,Calculation!C$3:C$2610,1,FALSE)))),"not entered","")</f>
        <v/>
      </c>
      <c r="H456" t="str">
        <f>IF(ISNA(VLOOKUP(D456,Calculation!$AI$12:$AI$88,1,FALSE)),"NO club name match","Club Name Match")</f>
        <v>NO club name match</v>
      </c>
    </row>
    <row r="457" spans="2:8" x14ac:dyDescent="0.2">
      <c r="B457" s="66" t="s">
        <v>5</v>
      </c>
      <c r="C457" s="67" t="str">
        <f t="shared" si="21"/>
        <v xml:space="preserve"> </v>
      </c>
      <c r="D457" s="67" t="str">
        <f t="shared" si="22"/>
        <v xml:space="preserve"> </v>
      </c>
      <c r="E457" s="67">
        <v>1.1574074074074073E-5</v>
      </c>
      <c r="F457" s="215" t="e">
        <f t="shared" si="23"/>
        <v>#N/A</v>
      </c>
      <c r="G457" t="str">
        <f>IF((ISERROR((VLOOKUP(B457,Calculation!C$3:C$2610,1,FALSE)))),"not entered","")</f>
        <v/>
      </c>
      <c r="H457" t="str">
        <f>IF(ISNA(VLOOKUP(D457,Calculation!$AI$12:$AI$88,1,FALSE)),"NO club name match","Club Name Match")</f>
        <v>NO club name match</v>
      </c>
    </row>
    <row r="458" spans="2:8" x14ac:dyDescent="0.2">
      <c r="B458" s="66" t="s">
        <v>5</v>
      </c>
      <c r="C458" s="67" t="str">
        <f t="shared" si="21"/>
        <v xml:space="preserve"> </v>
      </c>
      <c r="D458" s="67" t="str">
        <f t="shared" si="22"/>
        <v xml:space="preserve"> </v>
      </c>
      <c r="E458" s="67">
        <v>1.1574074074074073E-5</v>
      </c>
      <c r="F458" s="215" t="e">
        <f t="shared" si="23"/>
        <v>#N/A</v>
      </c>
      <c r="G458" t="str">
        <f>IF((ISERROR((VLOOKUP(B458,Calculation!C$3:C$2610,1,FALSE)))),"not entered","")</f>
        <v/>
      </c>
      <c r="H458" t="str">
        <f>IF(ISNA(VLOOKUP(D458,Calculation!$AI$12:$AI$88,1,FALSE)),"NO club name match","Club Name Match")</f>
        <v>NO club name match</v>
      </c>
    </row>
    <row r="459" spans="2:8" x14ac:dyDescent="0.2">
      <c r="B459" s="66" t="s">
        <v>5</v>
      </c>
      <c r="C459" s="67" t="str">
        <f t="shared" si="21"/>
        <v xml:space="preserve"> </v>
      </c>
      <c r="D459" s="67" t="str">
        <f t="shared" si="22"/>
        <v xml:space="preserve"> </v>
      </c>
      <c r="E459" s="67">
        <v>1.1574074074074073E-5</v>
      </c>
      <c r="F459" s="215" t="e">
        <f t="shared" si="23"/>
        <v>#N/A</v>
      </c>
      <c r="G459" t="str">
        <f>IF((ISERROR((VLOOKUP(B459,Calculation!C$3:C$2610,1,FALSE)))),"not entered","")</f>
        <v/>
      </c>
      <c r="H459" t="str">
        <f>IF(ISNA(VLOOKUP(D459,Calculation!$AI$12:$AI$88,1,FALSE)),"NO club name match","Club Name Match")</f>
        <v>NO club name match</v>
      </c>
    </row>
    <row r="460" spans="2:8" x14ac:dyDescent="0.2">
      <c r="B460" s="66" t="s">
        <v>5</v>
      </c>
      <c r="C460" s="67" t="str">
        <f t="shared" si="21"/>
        <v xml:space="preserve"> </v>
      </c>
      <c r="D460" s="67" t="str">
        <f t="shared" si="22"/>
        <v xml:space="preserve"> </v>
      </c>
      <c r="E460" s="67">
        <v>1.1574074074074073E-5</v>
      </c>
      <c r="F460" s="215" t="e">
        <f t="shared" si="23"/>
        <v>#N/A</v>
      </c>
      <c r="G460" t="str">
        <f>IF((ISERROR((VLOOKUP(B460,Calculation!C$3:C$2610,1,FALSE)))),"not entered","")</f>
        <v/>
      </c>
      <c r="H460" t="str">
        <f>IF(ISNA(VLOOKUP(D460,Calculation!$AI$12:$AI$88,1,FALSE)),"NO club name match","Club Name Match")</f>
        <v>NO club name match</v>
      </c>
    </row>
    <row r="461" spans="2:8" x14ac:dyDescent="0.2">
      <c r="B461" s="66" t="s">
        <v>5</v>
      </c>
      <c r="C461" s="67" t="str">
        <f t="shared" si="21"/>
        <v xml:space="preserve"> </v>
      </c>
      <c r="D461" s="67" t="str">
        <f t="shared" si="22"/>
        <v xml:space="preserve"> </v>
      </c>
      <c r="E461" s="67">
        <v>1.1574074074074073E-5</v>
      </c>
      <c r="F461" s="215" t="e">
        <f t="shared" si="23"/>
        <v>#N/A</v>
      </c>
      <c r="G461" t="str">
        <f>IF((ISERROR((VLOOKUP(B461,Calculation!C$3:C$2610,1,FALSE)))),"not entered","")</f>
        <v/>
      </c>
      <c r="H461" t="str">
        <f>IF(ISNA(VLOOKUP(D461,Calculation!$AI$12:$AI$88,1,FALSE)),"NO club name match","Club Name Match")</f>
        <v>NO club name match</v>
      </c>
    </row>
    <row r="462" spans="2:8" x14ac:dyDescent="0.2">
      <c r="B462" s="66" t="s">
        <v>5</v>
      </c>
      <c r="C462" s="67" t="str">
        <f t="shared" si="21"/>
        <v xml:space="preserve"> </v>
      </c>
      <c r="D462" s="67" t="str">
        <f t="shared" si="22"/>
        <v xml:space="preserve"> </v>
      </c>
      <c r="E462" s="67">
        <v>1.1574074074074073E-5</v>
      </c>
      <c r="F462" s="215" t="e">
        <f t="shared" si="23"/>
        <v>#N/A</v>
      </c>
      <c r="G462" t="str">
        <f>IF((ISERROR((VLOOKUP(B462,Calculation!C$3:C$2610,1,FALSE)))),"not entered","")</f>
        <v/>
      </c>
      <c r="H462" t="str">
        <f>IF(ISNA(VLOOKUP(D462,Calculation!$AI$12:$AI$88,1,FALSE)),"NO club name match","Club Name Match")</f>
        <v>NO club name match</v>
      </c>
    </row>
    <row r="463" spans="2:8" x14ac:dyDescent="0.2">
      <c r="B463" s="66" t="s">
        <v>5</v>
      </c>
      <c r="C463" s="67" t="str">
        <f t="shared" si="21"/>
        <v xml:space="preserve"> </v>
      </c>
      <c r="D463" s="67" t="str">
        <f t="shared" si="22"/>
        <v xml:space="preserve"> </v>
      </c>
      <c r="E463" s="67">
        <v>1.1574074074074073E-5</v>
      </c>
      <c r="F463" s="215" t="e">
        <f t="shared" si="23"/>
        <v>#N/A</v>
      </c>
      <c r="G463" t="str">
        <f>IF((ISERROR((VLOOKUP(B463,Calculation!C$3:C$2610,1,FALSE)))),"not entered","")</f>
        <v/>
      </c>
      <c r="H463" t="str">
        <f>IF(ISNA(VLOOKUP(D463,Calculation!$AI$12:$AI$88,1,FALSE)),"NO club name match","Club Name Match")</f>
        <v>NO club name match</v>
      </c>
    </row>
    <row r="464" spans="2:8" x14ac:dyDescent="0.2">
      <c r="B464" s="66" t="s">
        <v>5</v>
      </c>
      <c r="C464" s="67" t="str">
        <f t="shared" si="21"/>
        <v xml:space="preserve"> </v>
      </c>
      <c r="D464" s="67" t="str">
        <f t="shared" si="22"/>
        <v xml:space="preserve"> </v>
      </c>
      <c r="E464" s="67">
        <v>1.1574074074074073E-5</v>
      </c>
      <c r="F464" s="215" t="e">
        <f t="shared" si="23"/>
        <v>#N/A</v>
      </c>
      <c r="G464" t="str">
        <f>IF((ISERROR((VLOOKUP(B464,Calculation!C$3:C$2610,1,FALSE)))),"not entered","")</f>
        <v/>
      </c>
      <c r="H464" t="str">
        <f>IF(ISNA(VLOOKUP(D464,Calculation!$AI$12:$AI$88,1,FALSE)),"NO club name match","Club Name Match")</f>
        <v>NO club name match</v>
      </c>
    </row>
    <row r="465" spans="2:8" x14ac:dyDescent="0.2">
      <c r="B465" s="66" t="s">
        <v>5</v>
      </c>
      <c r="C465" s="67" t="str">
        <f t="shared" si="21"/>
        <v xml:space="preserve"> </v>
      </c>
      <c r="D465" s="67" t="str">
        <f t="shared" si="22"/>
        <v xml:space="preserve"> </v>
      </c>
      <c r="E465" s="67">
        <v>1.1574074074074073E-5</v>
      </c>
      <c r="F465" s="215" t="e">
        <f t="shared" si="23"/>
        <v>#N/A</v>
      </c>
      <c r="G465" t="str">
        <f>IF((ISERROR((VLOOKUP(B465,Calculation!C$3:C$2610,1,FALSE)))),"not entered","")</f>
        <v/>
      </c>
      <c r="H465" t="str">
        <f>IF(ISNA(VLOOKUP(D465,Calculation!$AI$12:$AI$88,1,FALSE)),"NO club name match","Club Name Match")</f>
        <v>NO club name match</v>
      </c>
    </row>
    <row r="466" spans="2:8" x14ac:dyDescent="0.2">
      <c r="B466" s="66" t="s">
        <v>5</v>
      </c>
      <c r="C466" s="67" t="str">
        <f t="shared" si="21"/>
        <v xml:space="preserve"> </v>
      </c>
      <c r="D466" s="67" t="str">
        <f t="shared" si="22"/>
        <v xml:space="preserve"> </v>
      </c>
      <c r="E466" s="67">
        <v>1.1574074074074073E-5</v>
      </c>
      <c r="F466" s="215" t="e">
        <f t="shared" si="23"/>
        <v>#N/A</v>
      </c>
      <c r="G466" t="str">
        <f>IF((ISERROR((VLOOKUP(B466,Calculation!C$3:C$2610,1,FALSE)))),"not entered","")</f>
        <v/>
      </c>
      <c r="H466" t="str">
        <f>IF(ISNA(VLOOKUP(D466,Calculation!$AI$12:$AI$88,1,FALSE)),"NO club name match","Club Name Match")</f>
        <v>NO club name match</v>
      </c>
    </row>
    <row r="467" spans="2:8" x14ac:dyDescent="0.2">
      <c r="B467" s="66" t="s">
        <v>5</v>
      </c>
      <c r="C467" s="67" t="str">
        <f t="shared" si="21"/>
        <v xml:space="preserve"> </v>
      </c>
      <c r="D467" s="67" t="str">
        <f t="shared" si="22"/>
        <v xml:space="preserve"> </v>
      </c>
      <c r="E467" s="67">
        <v>1.1574074074074073E-5</v>
      </c>
      <c r="F467" s="215" t="e">
        <f t="shared" si="23"/>
        <v>#N/A</v>
      </c>
      <c r="G467" t="str">
        <f>IF((ISERROR((VLOOKUP(B467,Calculation!C$3:C$2610,1,FALSE)))),"not entered","")</f>
        <v/>
      </c>
      <c r="H467" t="str">
        <f>IF(ISNA(VLOOKUP(D467,Calculation!$AI$12:$AI$88,1,FALSE)),"NO club name match","Club Name Match")</f>
        <v>NO club name match</v>
      </c>
    </row>
    <row r="468" spans="2:8" x14ac:dyDescent="0.2">
      <c r="B468" s="66" t="s">
        <v>5</v>
      </c>
      <c r="C468" s="67" t="str">
        <f t="shared" si="21"/>
        <v xml:space="preserve"> </v>
      </c>
      <c r="D468" s="67" t="str">
        <f t="shared" si="22"/>
        <v xml:space="preserve"> </v>
      </c>
      <c r="E468" s="67">
        <v>1.1574074074074073E-5</v>
      </c>
      <c r="F468" s="215" t="e">
        <f t="shared" si="23"/>
        <v>#N/A</v>
      </c>
      <c r="G468" t="str">
        <f>IF((ISERROR((VLOOKUP(B468,Calculation!C$3:C$2610,1,FALSE)))),"not entered","")</f>
        <v/>
      </c>
      <c r="H468" t="str">
        <f>IF(ISNA(VLOOKUP(D468,Calculation!$AI$12:$AI$88,1,FALSE)),"NO club name match","Club Name Match")</f>
        <v>NO club name match</v>
      </c>
    </row>
    <row r="469" spans="2:8" x14ac:dyDescent="0.2">
      <c r="B469" s="66" t="s">
        <v>5</v>
      </c>
      <c r="C469" s="67" t="str">
        <f t="shared" si="21"/>
        <v xml:space="preserve"> </v>
      </c>
      <c r="D469" s="67" t="str">
        <f t="shared" si="22"/>
        <v xml:space="preserve"> </v>
      </c>
      <c r="E469" s="67">
        <v>1.1574074074074073E-5</v>
      </c>
      <c r="F469" s="215" t="e">
        <f t="shared" si="23"/>
        <v>#N/A</v>
      </c>
      <c r="G469" t="str">
        <f>IF((ISERROR((VLOOKUP(B469,Calculation!C$3:C$2610,1,FALSE)))),"not entered","")</f>
        <v/>
      </c>
      <c r="H469" t="str">
        <f>IF(ISNA(VLOOKUP(D469,Calculation!$AI$12:$AI$88,1,FALSE)),"NO club name match","Club Name Match")</f>
        <v>NO club name match</v>
      </c>
    </row>
    <row r="470" spans="2:8" x14ac:dyDescent="0.2">
      <c r="B470" s="66" t="s">
        <v>5</v>
      </c>
      <c r="C470" s="67" t="str">
        <f t="shared" si="21"/>
        <v xml:space="preserve"> </v>
      </c>
      <c r="D470" s="67" t="str">
        <f t="shared" si="22"/>
        <v xml:space="preserve"> </v>
      </c>
      <c r="E470" s="67">
        <v>1.1574074074074073E-5</v>
      </c>
      <c r="F470" s="215" t="e">
        <f t="shared" si="23"/>
        <v>#N/A</v>
      </c>
      <c r="G470" t="str">
        <f>IF((ISERROR((VLOOKUP(B470,Calculation!C$3:C$2610,1,FALSE)))),"not entered","")</f>
        <v/>
      </c>
      <c r="H470" t="str">
        <f>IF(ISNA(VLOOKUP(D470,Calculation!$AI$12:$AI$88,1,FALSE)),"NO club name match","Club Name Match")</f>
        <v>NO club name match</v>
      </c>
    </row>
    <row r="471" spans="2:8" x14ac:dyDescent="0.2">
      <c r="B471" s="66" t="s">
        <v>5</v>
      </c>
      <c r="C471" s="67" t="str">
        <f t="shared" si="21"/>
        <v xml:space="preserve"> </v>
      </c>
      <c r="D471" s="67" t="str">
        <f t="shared" si="22"/>
        <v xml:space="preserve"> </v>
      </c>
      <c r="E471" s="67">
        <v>1.1574074074074073E-5</v>
      </c>
      <c r="F471" s="215" t="e">
        <f t="shared" si="23"/>
        <v>#N/A</v>
      </c>
      <c r="G471" t="str">
        <f>IF((ISERROR((VLOOKUP(B471,Calculation!C$3:C$2610,1,FALSE)))),"not entered","")</f>
        <v/>
      </c>
      <c r="H471" t="str">
        <f>IF(ISNA(VLOOKUP(D471,Calculation!$AI$12:$AI$88,1,FALSE)),"NO club name match","Club Name Match")</f>
        <v>NO club name match</v>
      </c>
    </row>
    <row r="472" spans="2:8" x14ac:dyDescent="0.2">
      <c r="B472" s="66" t="s">
        <v>5</v>
      </c>
      <c r="C472" s="67" t="str">
        <f t="shared" si="21"/>
        <v xml:space="preserve"> </v>
      </c>
      <c r="D472" s="67" t="str">
        <f t="shared" si="22"/>
        <v xml:space="preserve"> </v>
      </c>
      <c r="E472" s="67">
        <v>1.1574074074074073E-5</v>
      </c>
      <c r="F472" s="215" t="e">
        <f t="shared" si="23"/>
        <v>#N/A</v>
      </c>
      <c r="G472" t="str">
        <f>IF((ISERROR((VLOOKUP(B472,Calculation!C$3:C$2610,1,FALSE)))),"not entered","")</f>
        <v/>
      </c>
      <c r="H472" t="str">
        <f>IF(ISNA(VLOOKUP(D472,Calculation!$AI$12:$AI$88,1,FALSE)),"NO club name match","Club Name Match")</f>
        <v>NO club name match</v>
      </c>
    </row>
    <row r="473" spans="2:8" x14ac:dyDescent="0.2">
      <c r="B473" s="66" t="s">
        <v>5</v>
      </c>
      <c r="C473" s="67" t="str">
        <f t="shared" si="21"/>
        <v xml:space="preserve"> </v>
      </c>
      <c r="D473" s="67" t="str">
        <f t="shared" si="22"/>
        <v xml:space="preserve"> </v>
      </c>
      <c r="E473" s="67">
        <v>1.1574074074074073E-5</v>
      </c>
      <c r="F473" s="215" t="e">
        <f t="shared" si="23"/>
        <v>#N/A</v>
      </c>
      <c r="G473" t="str">
        <f>IF((ISERROR((VLOOKUP(B473,Calculation!C$3:C$2610,1,FALSE)))),"not entered","")</f>
        <v/>
      </c>
      <c r="H473" t="str">
        <f>IF(ISNA(VLOOKUP(D473,Calculation!$AI$12:$AI$88,1,FALSE)),"NO club name match","Club Name Match")</f>
        <v>NO club name match</v>
      </c>
    </row>
    <row r="474" spans="2:8" x14ac:dyDescent="0.2">
      <c r="B474" s="66" t="s">
        <v>5</v>
      </c>
      <c r="C474" s="67" t="str">
        <f t="shared" si="21"/>
        <v xml:space="preserve"> </v>
      </c>
      <c r="D474" s="67" t="str">
        <f t="shared" si="22"/>
        <v xml:space="preserve"> </v>
      </c>
      <c r="E474" s="67">
        <v>1.1574074074074073E-5</v>
      </c>
      <c r="F474" s="215" t="e">
        <f t="shared" si="23"/>
        <v>#N/A</v>
      </c>
      <c r="G474" t="str">
        <f>IF((ISERROR((VLOOKUP(B474,Calculation!C$3:C$2610,1,FALSE)))),"not entered","")</f>
        <v/>
      </c>
      <c r="H474" t="str">
        <f>IF(ISNA(VLOOKUP(D474,Calculation!$AI$12:$AI$88,1,FALSE)),"NO club name match","Club Name Match")</f>
        <v>NO club name match</v>
      </c>
    </row>
    <row r="475" spans="2:8" x14ac:dyDescent="0.2">
      <c r="B475" s="66" t="s">
        <v>5</v>
      </c>
      <c r="C475" s="67" t="str">
        <f t="shared" si="21"/>
        <v xml:space="preserve"> </v>
      </c>
      <c r="D475" s="67" t="str">
        <f t="shared" si="22"/>
        <v xml:space="preserve"> </v>
      </c>
      <c r="E475" s="67">
        <v>1.1574074074074073E-5</v>
      </c>
      <c r="F475" s="215" t="e">
        <f t="shared" si="23"/>
        <v>#N/A</v>
      </c>
      <c r="G475" t="str">
        <f>IF((ISERROR((VLOOKUP(B475,Calculation!C$3:C$2610,1,FALSE)))),"not entered","")</f>
        <v/>
      </c>
      <c r="H475" t="str">
        <f>IF(ISNA(VLOOKUP(D475,Calculation!$AI$12:$AI$88,1,FALSE)),"NO club name match","Club Name Match")</f>
        <v>NO club name match</v>
      </c>
    </row>
    <row r="476" spans="2:8" x14ac:dyDescent="0.2">
      <c r="B476" s="66" t="s">
        <v>5</v>
      </c>
      <c r="C476" s="67" t="str">
        <f t="shared" si="21"/>
        <v xml:space="preserve"> </v>
      </c>
      <c r="D476" s="67" t="str">
        <f t="shared" si="22"/>
        <v xml:space="preserve"> </v>
      </c>
      <c r="E476" s="67">
        <v>1.1574074074074073E-5</v>
      </c>
      <c r="F476" s="215" t="e">
        <f t="shared" si="23"/>
        <v>#N/A</v>
      </c>
      <c r="G476" t="str">
        <f>IF((ISERROR((VLOOKUP(B476,Calculation!C$3:C$2610,1,FALSE)))),"not entered","")</f>
        <v/>
      </c>
      <c r="H476" t="str">
        <f>IF(ISNA(VLOOKUP(D476,Calculation!$AI$12:$AI$88,1,FALSE)),"NO club name match","Club Name Match")</f>
        <v>NO club name match</v>
      </c>
    </row>
    <row r="477" spans="2:8" x14ac:dyDescent="0.2">
      <c r="B477" s="66" t="s">
        <v>5</v>
      </c>
      <c r="C477" s="67" t="str">
        <f t="shared" si="21"/>
        <v xml:space="preserve"> </v>
      </c>
      <c r="D477" s="67" t="str">
        <f t="shared" si="22"/>
        <v xml:space="preserve"> </v>
      </c>
      <c r="E477" s="67">
        <v>1.1574074074074073E-5</v>
      </c>
      <c r="F477" s="215" t="e">
        <f t="shared" si="23"/>
        <v>#N/A</v>
      </c>
      <c r="G477" t="str">
        <f>IF((ISERROR((VLOOKUP(B477,Calculation!C$3:C$2610,1,FALSE)))),"not entered","")</f>
        <v/>
      </c>
      <c r="H477" t="str">
        <f>IF(ISNA(VLOOKUP(D477,Calculation!$AI$12:$AI$88,1,FALSE)),"NO club name match","Club Name Match")</f>
        <v>NO club name match</v>
      </c>
    </row>
    <row r="478" spans="2:8" x14ac:dyDescent="0.2">
      <c r="B478" s="66" t="s">
        <v>5</v>
      </c>
      <c r="C478" s="67" t="str">
        <f t="shared" si="21"/>
        <v xml:space="preserve"> </v>
      </c>
      <c r="D478" s="67" t="str">
        <f t="shared" si="22"/>
        <v xml:space="preserve"> </v>
      </c>
      <c r="E478" s="67">
        <v>1.1574074074074073E-5</v>
      </c>
      <c r="F478" s="215" t="e">
        <f t="shared" si="23"/>
        <v>#N/A</v>
      </c>
      <c r="G478" t="str">
        <f>IF((ISERROR((VLOOKUP(B478,Calculation!C$3:C$2610,1,FALSE)))),"not entered","")</f>
        <v/>
      </c>
      <c r="H478" t="str">
        <f>IF(ISNA(VLOOKUP(D478,Calculation!$AI$12:$AI$88,1,FALSE)),"NO club name match","Club Name Match")</f>
        <v>NO club name match</v>
      </c>
    </row>
    <row r="479" spans="2:8" x14ac:dyDescent="0.2">
      <c r="B479" s="66" t="s">
        <v>5</v>
      </c>
      <c r="C479" s="67" t="str">
        <f t="shared" si="21"/>
        <v xml:space="preserve"> </v>
      </c>
      <c r="D479" s="67" t="str">
        <f t="shared" si="22"/>
        <v xml:space="preserve"> </v>
      </c>
      <c r="E479" s="67">
        <v>1.1574074074074073E-5</v>
      </c>
      <c r="F479" s="215" t="e">
        <f t="shared" si="23"/>
        <v>#N/A</v>
      </c>
      <c r="G479" t="str">
        <f>IF((ISERROR((VLOOKUP(B479,Calculation!C$3:C$2610,1,FALSE)))),"not entered","")</f>
        <v/>
      </c>
      <c r="H479" t="str">
        <f>IF(ISNA(VLOOKUP(D479,Calculation!$AI$12:$AI$88,1,FALSE)),"NO club name match","Club Name Match")</f>
        <v>NO club name match</v>
      </c>
    </row>
    <row r="480" spans="2:8" x14ac:dyDescent="0.2">
      <c r="B480" s="66" t="s">
        <v>5</v>
      </c>
      <c r="C480" s="67" t="str">
        <f t="shared" si="21"/>
        <v xml:space="preserve"> </v>
      </c>
      <c r="D480" s="67" t="str">
        <f t="shared" si="22"/>
        <v xml:space="preserve"> </v>
      </c>
      <c r="E480" s="67">
        <v>1.1574074074074073E-5</v>
      </c>
      <c r="F480" s="215" t="e">
        <f t="shared" si="23"/>
        <v>#N/A</v>
      </c>
      <c r="G480" t="str">
        <f>IF((ISERROR((VLOOKUP(B480,Calculation!C$3:C$2610,1,FALSE)))),"not entered","")</f>
        <v/>
      </c>
      <c r="H480" t="str">
        <f>IF(ISNA(VLOOKUP(D480,Calculation!$AI$12:$AI$88,1,FALSE)),"NO club name match","Club Name Match")</f>
        <v>NO club name match</v>
      </c>
    </row>
    <row r="481" spans="2:8" x14ac:dyDescent="0.2">
      <c r="B481" s="66" t="s">
        <v>5</v>
      </c>
      <c r="C481" s="67" t="str">
        <f t="shared" si="21"/>
        <v xml:space="preserve"> </v>
      </c>
      <c r="D481" s="67" t="str">
        <f t="shared" si="22"/>
        <v xml:space="preserve"> </v>
      </c>
      <c r="E481" s="67">
        <v>1.1574074074074073E-5</v>
      </c>
      <c r="F481" s="215" t="e">
        <f t="shared" si="23"/>
        <v>#N/A</v>
      </c>
      <c r="G481" t="str">
        <f>IF((ISERROR((VLOOKUP(B481,Calculation!C$3:C$2610,1,FALSE)))),"not entered","")</f>
        <v/>
      </c>
      <c r="H481" t="str">
        <f>IF(ISNA(VLOOKUP(D481,Calculation!$AI$12:$AI$88,1,FALSE)),"NO club name match","Club Name Match")</f>
        <v>NO club name match</v>
      </c>
    </row>
    <row r="482" spans="2:8" x14ac:dyDescent="0.2">
      <c r="B482" s="66" t="s">
        <v>5</v>
      </c>
      <c r="C482" s="67" t="str">
        <f t="shared" si="21"/>
        <v xml:space="preserve"> </v>
      </c>
      <c r="D482" s="67" t="str">
        <f t="shared" si="22"/>
        <v xml:space="preserve"> </v>
      </c>
      <c r="E482" s="67">
        <v>1.1574074074074073E-5</v>
      </c>
      <c r="F482" s="215" t="e">
        <f t="shared" si="23"/>
        <v>#N/A</v>
      </c>
      <c r="G482" t="str">
        <f>IF((ISERROR((VLOOKUP(B482,Calculation!C$3:C$2610,1,FALSE)))),"not entered","")</f>
        <v/>
      </c>
      <c r="H482" t="str">
        <f>IF(ISNA(VLOOKUP(D482,Calculation!$AI$12:$AI$88,1,FALSE)),"NO club name match","Club Name Match")</f>
        <v>NO club name match</v>
      </c>
    </row>
    <row r="483" spans="2:8" x14ac:dyDescent="0.2">
      <c r="B483" s="66" t="s">
        <v>5</v>
      </c>
      <c r="C483" s="67" t="str">
        <f t="shared" si="21"/>
        <v xml:space="preserve"> </v>
      </c>
      <c r="D483" s="67" t="str">
        <f t="shared" si="22"/>
        <v xml:space="preserve"> </v>
      </c>
      <c r="E483" s="67">
        <v>1.1574074074074073E-5</v>
      </c>
      <c r="F483" s="215" t="e">
        <f t="shared" si="23"/>
        <v>#N/A</v>
      </c>
      <c r="G483" t="str">
        <f>IF((ISERROR((VLOOKUP(B483,Calculation!C$3:C$2610,1,FALSE)))),"not entered","")</f>
        <v/>
      </c>
      <c r="H483" t="str">
        <f>IF(ISNA(VLOOKUP(D483,Calculation!$AI$12:$AI$88,1,FALSE)),"NO club name match","Club Name Match")</f>
        <v>NO club name match</v>
      </c>
    </row>
    <row r="484" spans="2:8" x14ac:dyDescent="0.2">
      <c r="B484" s="66" t="s">
        <v>5</v>
      </c>
      <c r="C484" s="67" t="str">
        <f t="shared" si="21"/>
        <v xml:space="preserve"> </v>
      </c>
      <c r="D484" s="67" t="str">
        <f t="shared" si="22"/>
        <v xml:space="preserve"> </v>
      </c>
      <c r="E484" s="67">
        <v>1.1574074074074073E-5</v>
      </c>
      <c r="F484" s="215" t="e">
        <f t="shared" si="23"/>
        <v>#N/A</v>
      </c>
      <c r="G484" t="str">
        <f>IF((ISERROR((VLOOKUP(B484,Calculation!C$3:C$2610,1,FALSE)))),"not entered","")</f>
        <v/>
      </c>
      <c r="H484" t="str">
        <f>IF(ISNA(VLOOKUP(D484,Calculation!$AI$12:$AI$88,1,FALSE)),"NO club name match","Club Name Match")</f>
        <v>NO club name match</v>
      </c>
    </row>
    <row r="485" spans="2:8" x14ac:dyDescent="0.2">
      <c r="B485" s="66" t="s">
        <v>5</v>
      </c>
      <c r="C485" s="67" t="str">
        <f t="shared" si="21"/>
        <v xml:space="preserve"> </v>
      </c>
      <c r="D485" s="67" t="str">
        <f t="shared" si="22"/>
        <v xml:space="preserve"> </v>
      </c>
      <c r="E485" s="67">
        <v>1.1574074074074073E-5</v>
      </c>
      <c r="F485" s="215" t="e">
        <f t="shared" si="23"/>
        <v>#N/A</v>
      </c>
      <c r="G485" t="str">
        <f>IF((ISERROR((VLOOKUP(B485,Calculation!C$3:C$2610,1,FALSE)))),"not entered","")</f>
        <v/>
      </c>
      <c r="H485" t="str">
        <f>IF(ISNA(VLOOKUP(D485,Calculation!$AI$12:$AI$88,1,FALSE)),"NO club name match","Club Name Match")</f>
        <v>NO club name match</v>
      </c>
    </row>
    <row r="486" spans="2:8" x14ac:dyDescent="0.2">
      <c r="B486" s="66" t="s">
        <v>5</v>
      </c>
      <c r="C486" s="67" t="str">
        <f t="shared" si="21"/>
        <v xml:space="preserve"> </v>
      </c>
      <c r="D486" s="67" t="str">
        <f t="shared" si="22"/>
        <v xml:space="preserve"> </v>
      </c>
      <c r="E486" s="67">
        <v>1.1574074074074073E-5</v>
      </c>
      <c r="F486" s="215" t="e">
        <f t="shared" si="23"/>
        <v>#N/A</v>
      </c>
      <c r="G486" t="str">
        <f>IF((ISERROR((VLOOKUP(B486,Calculation!C$3:C$2610,1,FALSE)))),"not entered","")</f>
        <v/>
      </c>
      <c r="H486" t="str">
        <f>IF(ISNA(VLOOKUP(D486,Calculation!$AI$12:$AI$88,1,FALSE)),"NO club name match","Club Name Match")</f>
        <v>NO club name match</v>
      </c>
    </row>
    <row r="487" spans="2:8" x14ac:dyDescent="0.2">
      <c r="B487" s="66" t="s">
        <v>5</v>
      </c>
      <c r="C487" s="67" t="str">
        <f t="shared" si="21"/>
        <v xml:space="preserve"> </v>
      </c>
      <c r="D487" s="67" t="str">
        <f t="shared" si="22"/>
        <v xml:space="preserve"> </v>
      </c>
      <c r="E487" s="67">
        <v>1.1574074074074073E-5</v>
      </c>
      <c r="F487" s="215" t="e">
        <f t="shared" si="23"/>
        <v>#N/A</v>
      </c>
      <c r="G487" t="str">
        <f>IF((ISERROR((VLOOKUP(B487,Calculation!C$3:C$2610,1,FALSE)))),"not entered","")</f>
        <v/>
      </c>
      <c r="H487" t="str">
        <f>IF(ISNA(VLOOKUP(D487,Calculation!$AI$12:$AI$88,1,FALSE)),"NO club name match","Club Name Match")</f>
        <v>NO club name match</v>
      </c>
    </row>
    <row r="488" spans="2:8" x14ac:dyDescent="0.2">
      <c r="B488" s="66" t="s">
        <v>5</v>
      </c>
      <c r="C488" s="67" t="str">
        <f t="shared" si="21"/>
        <v xml:space="preserve"> </v>
      </c>
      <c r="D488" s="67" t="str">
        <f t="shared" si="22"/>
        <v xml:space="preserve"> </v>
      </c>
      <c r="E488" s="67">
        <v>1.1574074074074073E-5</v>
      </c>
      <c r="F488" s="215" t="e">
        <f t="shared" si="23"/>
        <v>#N/A</v>
      </c>
      <c r="G488" t="str">
        <f>IF((ISERROR((VLOOKUP(B488,Calculation!C$3:C$2610,1,FALSE)))),"not entered","")</f>
        <v/>
      </c>
      <c r="H488" t="str">
        <f>IF(ISNA(VLOOKUP(D488,Calculation!$AI$12:$AI$88,1,FALSE)),"NO club name match","Club Name Match")</f>
        <v>NO club name match</v>
      </c>
    </row>
    <row r="489" spans="2:8" x14ac:dyDescent="0.2">
      <c r="B489" s="66" t="s">
        <v>5</v>
      </c>
      <c r="C489" s="67" t="str">
        <f t="shared" si="21"/>
        <v xml:space="preserve"> </v>
      </c>
      <c r="D489" s="67" t="str">
        <f t="shared" si="22"/>
        <v xml:space="preserve"> </v>
      </c>
      <c r="E489" s="67">
        <v>1.1574074074074073E-5</v>
      </c>
      <c r="F489" s="215" t="e">
        <f t="shared" si="23"/>
        <v>#N/A</v>
      </c>
      <c r="G489" t="str">
        <f>IF((ISERROR((VLOOKUP(B489,Calculation!C$3:C$2610,1,FALSE)))),"not entered","")</f>
        <v/>
      </c>
      <c r="H489" t="str">
        <f>IF(ISNA(VLOOKUP(D489,Calculation!$AI$12:$AI$88,1,FALSE)),"NO club name match","Club Name Match")</f>
        <v>NO club name match</v>
      </c>
    </row>
    <row r="490" spans="2:8" x14ac:dyDescent="0.2">
      <c r="B490" s="66" t="s">
        <v>5</v>
      </c>
      <c r="C490" s="67" t="str">
        <f t="shared" si="21"/>
        <v xml:space="preserve"> </v>
      </c>
      <c r="D490" s="67" t="str">
        <f t="shared" si="22"/>
        <v xml:space="preserve"> </v>
      </c>
      <c r="E490" s="67">
        <v>1.1574074074074073E-5</v>
      </c>
      <c r="F490" s="215" t="e">
        <f t="shared" si="23"/>
        <v>#N/A</v>
      </c>
      <c r="G490" t="str">
        <f>IF((ISERROR((VLOOKUP(B490,Calculation!C$3:C$2610,1,FALSE)))),"not entered","")</f>
        <v/>
      </c>
      <c r="H490" t="str">
        <f>IF(ISNA(VLOOKUP(D490,Calculation!$AI$12:$AI$88,1,FALSE)),"NO club name match","Club Name Match")</f>
        <v>NO club name match</v>
      </c>
    </row>
    <row r="491" spans="2:8" x14ac:dyDescent="0.2">
      <c r="B491" s="66" t="s">
        <v>5</v>
      </c>
      <c r="C491" s="67" t="str">
        <f t="shared" si="21"/>
        <v xml:space="preserve"> </v>
      </c>
      <c r="D491" s="67" t="str">
        <f t="shared" si="22"/>
        <v xml:space="preserve"> </v>
      </c>
      <c r="E491" s="67">
        <v>1.1574074074074073E-5</v>
      </c>
      <c r="F491" s="215" t="e">
        <f t="shared" si="23"/>
        <v>#N/A</v>
      </c>
      <c r="G491" t="str">
        <f>IF((ISERROR((VLOOKUP(B491,Calculation!C$3:C$2610,1,FALSE)))),"not entered","")</f>
        <v/>
      </c>
      <c r="H491" t="str">
        <f>IF(ISNA(VLOOKUP(D491,Calculation!$AI$12:$AI$88,1,FALSE)),"NO club name match","Club Name Match")</f>
        <v>NO club name match</v>
      </c>
    </row>
    <row r="492" spans="2:8" x14ac:dyDescent="0.2">
      <c r="B492" s="66" t="s">
        <v>5</v>
      </c>
      <c r="C492" s="67" t="str">
        <f t="shared" si="21"/>
        <v xml:space="preserve"> </v>
      </c>
      <c r="D492" s="67" t="str">
        <f t="shared" si="22"/>
        <v xml:space="preserve"> </v>
      </c>
      <c r="E492" s="67">
        <v>1.1574074074074073E-5</v>
      </c>
      <c r="F492" s="215" t="e">
        <f t="shared" si="23"/>
        <v>#N/A</v>
      </c>
      <c r="G492" t="str">
        <f>IF((ISERROR((VLOOKUP(B492,Calculation!C$3:C$2610,1,FALSE)))),"not entered","")</f>
        <v/>
      </c>
      <c r="H492" t="str">
        <f>IF(ISNA(VLOOKUP(D492,Calculation!$AI$12:$AI$88,1,FALSE)),"NO club name match","Club Name Match")</f>
        <v>NO club name match</v>
      </c>
    </row>
    <row r="493" spans="2:8" x14ac:dyDescent="0.2">
      <c r="B493" s="66" t="s">
        <v>5</v>
      </c>
      <c r="C493" s="67" t="str">
        <f t="shared" si="21"/>
        <v xml:space="preserve"> </v>
      </c>
      <c r="D493" s="67" t="str">
        <f t="shared" si="22"/>
        <v xml:space="preserve"> </v>
      </c>
      <c r="E493" s="67">
        <v>1.1574074074074073E-5</v>
      </c>
      <c r="F493" s="215" t="e">
        <f t="shared" si="23"/>
        <v>#N/A</v>
      </c>
      <c r="G493" t="str">
        <f>IF((ISERROR((VLOOKUP(B493,Calculation!C$3:C$2610,1,FALSE)))),"not entered","")</f>
        <v/>
      </c>
      <c r="H493" t="str">
        <f>IF(ISNA(VLOOKUP(D493,Calculation!$AI$12:$AI$88,1,FALSE)),"NO club name match","Club Name Match")</f>
        <v>NO club name match</v>
      </c>
    </row>
    <row r="494" spans="2:8" x14ac:dyDescent="0.2">
      <c r="B494" s="66" t="s">
        <v>5</v>
      </c>
      <c r="C494" s="67" t="str">
        <f t="shared" si="21"/>
        <v xml:space="preserve"> </v>
      </c>
      <c r="D494" s="67" t="str">
        <f t="shared" si="22"/>
        <v xml:space="preserve"> </v>
      </c>
      <c r="E494" s="67">
        <v>1.1574074074074073E-5</v>
      </c>
      <c r="F494" s="215" t="e">
        <f t="shared" ref="F494:F505" si="24">TRUNC((VLOOKUP(C494,C$4:E$5,3,FALSE))/(E494/10000))</f>
        <v>#N/A</v>
      </c>
      <c r="G494" t="str">
        <f>IF((ISERROR((VLOOKUP(B494,Calculation!C$3:C$2610,1,FALSE)))),"not entered","")</f>
        <v/>
      </c>
      <c r="H494" t="str">
        <f>IF(ISNA(VLOOKUP(D494,Calculation!$AI$12:$AI$88,1,FALSE)),"NO club name match","Club Name Match")</f>
        <v>NO club name match</v>
      </c>
    </row>
    <row r="495" spans="2:8" x14ac:dyDescent="0.2">
      <c r="B495" s="66" t="s">
        <v>5</v>
      </c>
      <c r="C495" s="67" t="str">
        <f t="shared" si="21"/>
        <v xml:space="preserve"> </v>
      </c>
      <c r="D495" s="67" t="str">
        <f t="shared" si="22"/>
        <v xml:space="preserve"> </v>
      </c>
      <c r="E495" s="67">
        <v>1.1574074074074073E-5</v>
      </c>
      <c r="F495" s="215" t="e">
        <f t="shared" si="24"/>
        <v>#N/A</v>
      </c>
      <c r="G495" t="str">
        <f>IF((ISERROR((VLOOKUP(B495,Calculation!C$3:C$2610,1,FALSE)))),"not entered","")</f>
        <v/>
      </c>
      <c r="H495" t="str">
        <f>IF(ISNA(VLOOKUP(D495,Calculation!$AI$12:$AI$88,1,FALSE)),"NO club name match","Club Name Match")</f>
        <v>NO club name match</v>
      </c>
    </row>
    <row r="496" spans="2:8" x14ac:dyDescent="0.2">
      <c r="B496" s="66" t="s">
        <v>5</v>
      </c>
      <c r="C496" s="67" t="str">
        <f t="shared" si="21"/>
        <v xml:space="preserve"> </v>
      </c>
      <c r="D496" s="67" t="str">
        <f t="shared" si="22"/>
        <v xml:space="preserve"> </v>
      </c>
      <c r="E496" s="67">
        <v>1.1574074074074073E-5</v>
      </c>
      <c r="F496" s="215" t="e">
        <f t="shared" si="24"/>
        <v>#N/A</v>
      </c>
      <c r="G496" t="str">
        <f>IF((ISERROR((VLOOKUP(B496,Calculation!C$3:C$2610,1,FALSE)))),"not entered","")</f>
        <v/>
      </c>
      <c r="H496" t="str">
        <f>IF(ISNA(VLOOKUP(D496,Calculation!$AI$12:$AI$88,1,FALSE)),"NO club name match","Club Name Match")</f>
        <v>NO club name match</v>
      </c>
    </row>
    <row r="497" spans="2:8" x14ac:dyDescent="0.2">
      <c r="B497" s="66" t="s">
        <v>5</v>
      </c>
      <c r="C497" s="67" t="str">
        <f t="shared" si="21"/>
        <v xml:space="preserve"> </v>
      </c>
      <c r="D497" s="67" t="str">
        <f t="shared" si="22"/>
        <v xml:space="preserve"> </v>
      </c>
      <c r="E497" s="67">
        <v>1.1574074074074073E-5</v>
      </c>
      <c r="F497" s="215" t="e">
        <f t="shared" si="24"/>
        <v>#N/A</v>
      </c>
      <c r="G497" t="str">
        <f>IF((ISERROR((VLOOKUP(B497,Calculation!C$3:C$2610,1,FALSE)))),"not entered","")</f>
        <v/>
      </c>
      <c r="H497" t="str">
        <f>IF(ISNA(VLOOKUP(D497,Calculation!$AI$12:$AI$88,1,FALSE)),"NO club name match","Club Name Match")</f>
        <v>NO club name match</v>
      </c>
    </row>
    <row r="498" spans="2:8" x14ac:dyDescent="0.2">
      <c r="B498" s="66" t="s">
        <v>5</v>
      </c>
      <c r="C498" s="67" t="str">
        <f t="shared" si="21"/>
        <v xml:space="preserve"> </v>
      </c>
      <c r="D498" s="67" t="str">
        <f t="shared" si="22"/>
        <v xml:space="preserve"> </v>
      </c>
      <c r="E498" s="67">
        <v>1.1574074074074073E-5</v>
      </c>
      <c r="F498" s="215" t="e">
        <f t="shared" si="24"/>
        <v>#N/A</v>
      </c>
      <c r="G498" t="str">
        <f>IF((ISERROR((VLOOKUP(B498,Calculation!C$3:C$2610,1,FALSE)))),"not entered","")</f>
        <v/>
      </c>
      <c r="H498" t="str">
        <f>IF(ISNA(VLOOKUP(D498,Calculation!$AI$12:$AI$88,1,FALSE)),"NO club name match","Club Name Match")</f>
        <v>NO club name match</v>
      </c>
    </row>
    <row r="499" spans="2:8" x14ac:dyDescent="0.2">
      <c r="B499" s="66" t="s">
        <v>5</v>
      </c>
      <c r="C499" s="67" t="str">
        <f t="shared" si="21"/>
        <v xml:space="preserve"> </v>
      </c>
      <c r="D499" s="67" t="str">
        <f t="shared" si="22"/>
        <v xml:space="preserve"> </v>
      </c>
      <c r="E499" s="67">
        <v>1.1574074074074073E-5</v>
      </c>
      <c r="F499" s="215" t="e">
        <f t="shared" si="24"/>
        <v>#N/A</v>
      </c>
      <c r="G499" t="str">
        <f>IF((ISERROR((VLOOKUP(B499,Calculation!C$3:C$2610,1,FALSE)))),"not entered","")</f>
        <v/>
      </c>
      <c r="H499" t="str">
        <f>IF(ISNA(VLOOKUP(D499,Calculation!$AI$12:$AI$88,1,FALSE)),"NO club name match","Club Name Match")</f>
        <v>NO club name match</v>
      </c>
    </row>
    <row r="500" spans="2:8" x14ac:dyDescent="0.2">
      <c r="B500" s="66" t="s">
        <v>5</v>
      </c>
      <c r="C500" s="67" t="str">
        <f t="shared" si="21"/>
        <v xml:space="preserve"> </v>
      </c>
      <c r="D500" s="67" t="str">
        <f t="shared" si="22"/>
        <v xml:space="preserve"> </v>
      </c>
      <c r="E500" s="67">
        <v>1.1574074074074073E-5</v>
      </c>
      <c r="F500" s="215" t="e">
        <f t="shared" si="24"/>
        <v>#N/A</v>
      </c>
      <c r="G500" t="str">
        <f>IF((ISERROR((VLOOKUP(B500,Calculation!C$3:C$2610,1,FALSE)))),"not entered","")</f>
        <v/>
      </c>
      <c r="H500" t="str">
        <f>IF(ISNA(VLOOKUP(D500,Calculation!$AI$12:$AI$88,1,FALSE)),"NO club name match","Club Name Match")</f>
        <v>NO club name match</v>
      </c>
    </row>
    <row r="501" spans="2:8" x14ac:dyDescent="0.2">
      <c r="B501" s="66"/>
      <c r="C501" s="67"/>
      <c r="D501" s="67"/>
      <c r="E501" s="67"/>
      <c r="F501" s="215" t="e">
        <f t="shared" si="24"/>
        <v>#N/A</v>
      </c>
      <c r="G501" t="str">
        <f>IF((ISERROR((VLOOKUP(B501,Calculation!C$3:C$2610,1,FALSE)))),"not entered","")</f>
        <v>not entered</v>
      </c>
      <c r="H501" t="str">
        <f>IF(ISNA(VLOOKUP(D501,Calculation!$AI$12:$AI$88,1,FALSE)),"NO club name match","Club Name Match")</f>
        <v>NO club name match</v>
      </c>
    </row>
    <row r="502" spans="2:8" x14ac:dyDescent="0.2">
      <c r="B502" s="66" t="s">
        <v>5</v>
      </c>
      <c r="C502" s="67" t="str">
        <f t="shared" si="21"/>
        <v xml:space="preserve"> </v>
      </c>
      <c r="D502" s="67" t="str">
        <f t="shared" si="22"/>
        <v xml:space="preserve"> </v>
      </c>
      <c r="E502" s="67">
        <v>1.1574074074074073E-5</v>
      </c>
      <c r="F502" s="215" t="e">
        <f t="shared" si="24"/>
        <v>#N/A</v>
      </c>
      <c r="G502" t="str">
        <f>IF((ISERROR((VLOOKUP(B502,Calculation!C$3:C$2610,1,FALSE)))),"not entered","")</f>
        <v/>
      </c>
      <c r="H502" t="str">
        <f>IF(ISNA(VLOOKUP(D502,Calculation!$AI$12:$AI$88,1,FALSE)),"NO club name match","Club Name Match")</f>
        <v>NO club name match</v>
      </c>
    </row>
    <row r="503" spans="2:8" x14ac:dyDescent="0.2">
      <c r="B503" s="66"/>
      <c r="C503" s="67"/>
      <c r="D503" s="67"/>
      <c r="E503" s="67"/>
      <c r="F503" s="215" t="e">
        <f t="shared" si="24"/>
        <v>#N/A</v>
      </c>
      <c r="G503" t="str">
        <f>IF((ISERROR((VLOOKUP(B503,Calculation!C$3:C$2610,1,FALSE)))),"not entered","")</f>
        <v>not entered</v>
      </c>
      <c r="H503" t="str">
        <f>IF(ISNA(VLOOKUP(D503,Calculation!$AI$12:$AI$88,1,FALSE)),"NO club name match","Club Name Match")</f>
        <v>NO club name match</v>
      </c>
    </row>
    <row r="504" spans="2:8" x14ac:dyDescent="0.2">
      <c r="B504" s="66" t="s">
        <v>5</v>
      </c>
      <c r="C504" s="67" t="str">
        <f t="shared" ref="C504:C505" si="25">VLOOKUP(B504,name,3,FALSE)</f>
        <v xml:space="preserve"> </v>
      </c>
      <c r="D504" s="67" t="str">
        <f t="shared" ref="D504:D505" si="26">VLOOKUP(B504,name,2,FALSE)</f>
        <v xml:space="preserve"> </v>
      </c>
      <c r="E504" s="67">
        <v>1.1574074074074073E-5</v>
      </c>
      <c r="F504" s="215" t="e">
        <f t="shared" si="24"/>
        <v>#N/A</v>
      </c>
      <c r="G504" t="str">
        <f>IF((ISERROR((VLOOKUP(B504,Calculation!C$3:C$2610,1,FALSE)))),"not entered","")</f>
        <v/>
      </c>
      <c r="H504" t="str">
        <f>IF(ISNA(VLOOKUP(D504,Calculation!$AI$12:$AI$88,1,FALSE)),"NO club name match","Club Name Match")</f>
        <v>NO club name match</v>
      </c>
    </row>
    <row r="505" spans="2:8" x14ac:dyDescent="0.2">
      <c r="B505" s="66" t="s">
        <v>5</v>
      </c>
      <c r="C505" s="67" t="str">
        <f t="shared" si="25"/>
        <v xml:space="preserve"> </v>
      </c>
      <c r="D505" s="67" t="str">
        <f t="shared" si="26"/>
        <v xml:space="preserve"> </v>
      </c>
      <c r="E505" s="67">
        <v>1.1574074074074073E-5</v>
      </c>
      <c r="F505" s="215" t="e">
        <f t="shared" si="24"/>
        <v>#N/A</v>
      </c>
      <c r="G505" t="str">
        <f>IF((ISERROR((VLOOKUP(B505,Calculation!C$3:C$2610,1,FALSE)))),"not entered","")</f>
        <v/>
      </c>
      <c r="H505" t="str">
        <f>IF(ISNA(VLOOKUP(D505,Calculation!$AI$12:$AI$88,1,FALSE)),"NO club name match","Club Name Match")</f>
        <v>NO club name match</v>
      </c>
    </row>
    <row r="506" spans="2:8" ht="13.5" thickBot="1" x14ac:dyDescent="0.25">
      <c r="B506" s="84"/>
      <c r="C506" s="68"/>
      <c r="D506" s="68"/>
      <c r="E506" s="85"/>
      <c r="F506" s="69"/>
    </row>
  </sheetData>
  <autoFilter ref="B3:H504"/>
  <phoneticPr fontId="3" type="noConversion"/>
  <conditionalFormatting sqref="B1:B3 B6:B175 B486:B1048576">
    <cfRule type="cellIs" dxfId="39" priority="20" stopIfTrue="1" operator="equal">
      <formula>"x"</formula>
    </cfRule>
  </conditionalFormatting>
  <conditionalFormatting sqref="B313:B412">
    <cfRule type="cellIs" dxfId="38" priority="13" stopIfTrue="1" operator="equal">
      <formula>"x"</formula>
    </cfRule>
  </conditionalFormatting>
  <conditionalFormatting sqref="B413:B485">
    <cfRule type="cellIs" dxfId="37" priority="11" stopIfTrue="1" operator="equal">
      <formula>"x"</formula>
    </cfRule>
  </conditionalFormatting>
  <conditionalFormatting sqref="B176:B312">
    <cfRule type="cellIs" dxfId="36" priority="10" stopIfTrue="1" operator="equal">
      <formula>"x"</formula>
    </cfRule>
  </conditionalFormatting>
  <conditionalFormatting sqref="B4:B5">
    <cfRule type="cellIs" dxfId="35" priority="9" stopIfTrue="1" operator="equal">
      <formula>"x"</formula>
    </cfRule>
  </conditionalFormatting>
  <conditionalFormatting sqref="G485:G505">
    <cfRule type="cellIs" dxfId="34" priority="1" stopIfTrue="1" operator="equal">
      <formula>#N/A</formula>
    </cfRule>
  </conditionalFormatting>
  <conditionalFormatting sqref="G11:G413">
    <cfRule type="cellIs" dxfId="33" priority="3" stopIfTrue="1" operator="equal">
      <formula>#N/A</formula>
    </cfRule>
  </conditionalFormatting>
  <conditionalFormatting sqref="G414:G484">
    <cfRule type="cellIs" dxfId="32" priority="2" stopIfTrue="1" operator="equal">
      <formula>#N/A</formula>
    </cfRule>
  </conditionalFormatting>
  <conditionalFormatting sqref="G4:G10 G506">
    <cfRule type="cellIs" dxfId="31" priority="4" stopIfTrue="1" operator="equal">
      <formula>#N/A</formula>
    </cfRule>
  </conditionalFormatting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06"/>
  <sheetViews>
    <sheetView workbookViewId="0">
      <pane xSplit="1" ySplit="3" topLeftCell="B481" activePane="bottomRight" state="frozen"/>
      <selection pane="topRight" activeCell="B1" sqref="B1"/>
      <selection pane="bottomLeft" activeCell="A4" sqref="A4"/>
      <selection pane="bottomRight" activeCell="F1" sqref="F1:H1048576"/>
    </sheetView>
  </sheetViews>
  <sheetFormatPr defaultRowHeight="12.75" x14ac:dyDescent="0.2"/>
  <cols>
    <col min="1" max="1" width="3" customWidth="1"/>
    <col min="2" max="2" width="27.7109375" bestFit="1" customWidth="1"/>
    <col min="3" max="3" width="7.140625" bestFit="1" customWidth="1"/>
    <col min="4" max="4" width="30.85546875" bestFit="1" customWidth="1"/>
    <col min="5" max="5" width="8.140625" bestFit="1" customWidth="1"/>
    <col min="6" max="6" width="8.5703125" bestFit="1" customWidth="1"/>
    <col min="7" max="7" width="10.28515625" bestFit="1" customWidth="1"/>
  </cols>
  <sheetData>
    <row r="1" spans="2:8" x14ac:dyDescent="0.2">
      <c r="B1" s="15"/>
      <c r="C1" s="32"/>
      <c r="D1" s="16"/>
      <c r="E1" s="17"/>
    </row>
    <row r="2" spans="2:8" ht="15.75" x14ac:dyDescent="0.25">
      <c r="B2" s="46" t="str">
        <f>Races!B10</f>
        <v>Fritton Lake Standard</v>
      </c>
      <c r="C2" s="32"/>
      <c r="D2" s="16"/>
      <c r="E2" s="17"/>
    </row>
    <row r="3" spans="2:8" ht="13.5" thickBot="1" x14ac:dyDescent="0.25">
      <c r="B3" s="27" t="s">
        <v>0</v>
      </c>
      <c r="C3" s="33" t="s">
        <v>10</v>
      </c>
      <c r="D3" s="33" t="s">
        <v>9</v>
      </c>
      <c r="E3" s="28" t="s">
        <v>4</v>
      </c>
      <c r="F3" s="29" t="s">
        <v>2</v>
      </c>
      <c r="H3" s="214" t="s">
        <v>366</v>
      </c>
    </row>
    <row r="4" spans="2:8" x14ac:dyDescent="0.2">
      <c r="B4" s="59" t="s">
        <v>17</v>
      </c>
      <c r="C4" s="60" t="s">
        <v>20</v>
      </c>
      <c r="D4" s="60"/>
      <c r="E4" s="61">
        <f>E25</f>
        <v>1.1574074074074073E-5</v>
      </c>
      <c r="F4" s="62"/>
      <c r="G4" t="str">
        <f>IF((ISERROR((VLOOKUP(B4,Calculation!C$3:C$2610,1,FALSE)))),"not entered","")</f>
        <v/>
      </c>
    </row>
    <row r="5" spans="2:8" x14ac:dyDescent="0.2">
      <c r="B5" s="63" t="s">
        <v>17</v>
      </c>
      <c r="C5" s="64" t="s">
        <v>21</v>
      </c>
      <c r="D5" s="64"/>
      <c r="E5" s="67">
        <f>E6</f>
        <v>1.1574074074074073E-5</v>
      </c>
      <c r="F5" s="65"/>
      <c r="G5" t="str">
        <f>IF((ISERROR((VLOOKUP(B5,Calculation!C$3:C$2610,1,FALSE)))),"not entered","")</f>
        <v/>
      </c>
    </row>
    <row r="6" spans="2:8" x14ac:dyDescent="0.2">
      <c r="B6" s="66" t="s">
        <v>5</v>
      </c>
      <c r="C6" s="67" t="str">
        <f t="shared" ref="C6:C69" si="0">VLOOKUP(B6,name,3,FALSE)</f>
        <v xml:space="preserve"> </v>
      </c>
      <c r="D6" s="67" t="str">
        <f t="shared" ref="D6:D69" si="1">VLOOKUP(B6,name,2,FALSE)</f>
        <v xml:space="preserve"> </v>
      </c>
      <c r="E6" s="67">
        <v>1.1574074074074073E-5</v>
      </c>
      <c r="F6" s="215" t="e">
        <f t="shared" ref="F6:F69" si="2">TRUNC((VLOOKUP(C6,C$4:E$5,3,FALSE))/(E6/10000))</f>
        <v>#N/A</v>
      </c>
      <c r="G6" t="str">
        <f>IF((ISERROR((VLOOKUP(B6,Calculation!C$3:C$2610,1,FALSE)))),"not entered","")</f>
        <v/>
      </c>
      <c r="H6" t="str">
        <f>IF(ISNA(VLOOKUP(D6,Calculation!$AI$12:$AI$88,1,FALSE)),"NO club name match","Club Name Match")</f>
        <v>NO club name match</v>
      </c>
    </row>
    <row r="7" spans="2:8" x14ac:dyDescent="0.2">
      <c r="B7" s="66" t="s">
        <v>5</v>
      </c>
      <c r="C7" s="67" t="str">
        <f t="shared" si="0"/>
        <v xml:space="preserve"> </v>
      </c>
      <c r="D7" s="67" t="str">
        <f t="shared" si="1"/>
        <v xml:space="preserve"> </v>
      </c>
      <c r="E7" s="67">
        <v>1.1574074074074073E-5</v>
      </c>
      <c r="F7" s="215" t="e">
        <f t="shared" si="2"/>
        <v>#N/A</v>
      </c>
      <c r="G7" t="str">
        <f>IF((ISERROR((VLOOKUP(B7,Calculation!C$3:C$2610,1,FALSE)))),"not entered","")</f>
        <v/>
      </c>
      <c r="H7" t="str">
        <f>IF(ISNA(VLOOKUP(D7,Calculation!$AI$12:$AI$88,1,FALSE)),"NO club name match","Club Name Match")</f>
        <v>NO club name match</v>
      </c>
    </row>
    <row r="8" spans="2:8" x14ac:dyDescent="0.2">
      <c r="B8" s="66" t="s">
        <v>5</v>
      </c>
      <c r="C8" s="67" t="str">
        <f t="shared" si="0"/>
        <v xml:space="preserve"> </v>
      </c>
      <c r="D8" s="67" t="str">
        <f t="shared" si="1"/>
        <v xml:space="preserve"> </v>
      </c>
      <c r="E8" s="67">
        <v>1.1574074074074073E-5</v>
      </c>
      <c r="F8" s="215" t="e">
        <f t="shared" si="2"/>
        <v>#N/A</v>
      </c>
      <c r="G8" t="str">
        <f>IF((ISERROR((VLOOKUP(B8,Calculation!C$3:C$2610,1,FALSE)))),"not entered","")</f>
        <v/>
      </c>
      <c r="H8" t="str">
        <f>IF(ISNA(VLOOKUP(D8,Calculation!$AI$12:$AI$88,1,FALSE)),"NO club name match","Club Name Match")</f>
        <v>NO club name match</v>
      </c>
    </row>
    <row r="9" spans="2:8" x14ac:dyDescent="0.2">
      <c r="B9" s="66" t="s">
        <v>5</v>
      </c>
      <c r="C9" s="67" t="str">
        <f t="shared" si="0"/>
        <v xml:space="preserve"> </v>
      </c>
      <c r="D9" s="67" t="str">
        <f t="shared" si="1"/>
        <v xml:space="preserve"> </v>
      </c>
      <c r="E9" s="67">
        <v>1.1574074074074073E-5</v>
      </c>
      <c r="F9" s="215" t="e">
        <f t="shared" si="2"/>
        <v>#N/A</v>
      </c>
      <c r="G9" t="str">
        <f>IF((ISERROR((VLOOKUP(B9,Calculation!C$3:C$2610,1,FALSE)))),"not entered","")</f>
        <v/>
      </c>
      <c r="H9" t="str">
        <f>IF(ISNA(VLOOKUP(D9,Calculation!$AI$12:$AI$88,1,FALSE)),"NO club name match","Club Name Match")</f>
        <v>NO club name match</v>
      </c>
    </row>
    <row r="10" spans="2:8" x14ac:dyDescent="0.2">
      <c r="B10" s="66" t="s">
        <v>5</v>
      </c>
      <c r="C10" s="67" t="str">
        <f t="shared" si="0"/>
        <v xml:space="preserve"> </v>
      </c>
      <c r="D10" s="67" t="str">
        <f t="shared" si="1"/>
        <v xml:space="preserve"> </v>
      </c>
      <c r="E10" s="67">
        <v>1.1574074074074073E-5</v>
      </c>
      <c r="F10" s="215" t="e">
        <f t="shared" si="2"/>
        <v>#N/A</v>
      </c>
      <c r="G10" t="str">
        <f>IF((ISERROR((VLOOKUP(B10,Calculation!C$3:C$2610,1,FALSE)))),"not entered","")</f>
        <v/>
      </c>
      <c r="H10" t="str">
        <f>IF(ISNA(VLOOKUP(D10,Calculation!$AI$12:$AI$88,1,FALSE)),"NO club name match","Club Name Match")</f>
        <v>NO club name match</v>
      </c>
    </row>
    <row r="11" spans="2:8" x14ac:dyDescent="0.2">
      <c r="B11" s="66" t="s">
        <v>5</v>
      </c>
      <c r="C11" s="67" t="str">
        <f t="shared" si="0"/>
        <v xml:space="preserve"> </v>
      </c>
      <c r="D11" s="67" t="str">
        <f t="shared" si="1"/>
        <v xml:space="preserve"> </v>
      </c>
      <c r="E11" s="67">
        <v>1.1574074074074073E-5</v>
      </c>
      <c r="F11" s="215" t="e">
        <f t="shared" si="2"/>
        <v>#N/A</v>
      </c>
      <c r="G11" t="str">
        <f>IF((ISERROR((VLOOKUP(B11,Calculation!C$3:C$2610,1,FALSE)))),"not entered","")</f>
        <v/>
      </c>
      <c r="H11" t="str">
        <f>IF(ISNA(VLOOKUP(D11,Calculation!$AI$12:$AI$88,1,FALSE)),"NO club name match","Club Name Match")</f>
        <v>NO club name match</v>
      </c>
    </row>
    <row r="12" spans="2:8" x14ac:dyDescent="0.2">
      <c r="B12" s="66" t="s">
        <v>5</v>
      </c>
      <c r="C12" s="67" t="str">
        <f t="shared" si="0"/>
        <v xml:space="preserve"> </v>
      </c>
      <c r="D12" s="67" t="str">
        <f t="shared" si="1"/>
        <v xml:space="preserve"> </v>
      </c>
      <c r="E12" s="67">
        <v>1.1574074074074073E-5</v>
      </c>
      <c r="F12" s="215" t="e">
        <f t="shared" si="2"/>
        <v>#N/A</v>
      </c>
      <c r="G12" t="str">
        <f>IF((ISERROR((VLOOKUP(B12,Calculation!C$3:C$2610,1,FALSE)))),"not entered","")</f>
        <v/>
      </c>
      <c r="H12" t="str">
        <f>IF(ISNA(VLOOKUP(D12,Calculation!$AI$12:$AI$88,1,FALSE)),"NO club name match","Club Name Match")</f>
        <v>NO club name match</v>
      </c>
    </row>
    <row r="13" spans="2:8" x14ac:dyDescent="0.2">
      <c r="B13" s="66" t="s">
        <v>5</v>
      </c>
      <c r="C13" s="67" t="str">
        <f t="shared" si="0"/>
        <v xml:space="preserve"> </v>
      </c>
      <c r="D13" s="67" t="str">
        <f t="shared" si="1"/>
        <v xml:space="preserve"> </v>
      </c>
      <c r="E13" s="67">
        <v>1.1574074074074073E-5</v>
      </c>
      <c r="F13" s="215" t="e">
        <f t="shared" si="2"/>
        <v>#N/A</v>
      </c>
      <c r="G13" t="str">
        <f>IF((ISERROR((VLOOKUP(B13,Calculation!C$3:C$2610,1,FALSE)))),"not entered","")</f>
        <v/>
      </c>
      <c r="H13" t="str">
        <f>IF(ISNA(VLOOKUP(D13,Calculation!$AI$12:$AI$88,1,FALSE)),"NO club name match","Club Name Match")</f>
        <v>NO club name match</v>
      </c>
    </row>
    <row r="14" spans="2:8" x14ac:dyDescent="0.2">
      <c r="B14" s="66" t="s">
        <v>5</v>
      </c>
      <c r="C14" s="67" t="str">
        <f t="shared" si="0"/>
        <v xml:space="preserve"> </v>
      </c>
      <c r="D14" s="67" t="str">
        <f t="shared" si="1"/>
        <v xml:space="preserve"> </v>
      </c>
      <c r="E14" s="67">
        <v>1.1574074074074073E-5</v>
      </c>
      <c r="F14" s="215" t="e">
        <f t="shared" si="2"/>
        <v>#N/A</v>
      </c>
      <c r="G14" t="str">
        <f>IF((ISERROR((VLOOKUP(B14,Calculation!C$3:C$2610,1,FALSE)))),"not entered","")</f>
        <v/>
      </c>
      <c r="H14" t="str">
        <f>IF(ISNA(VLOOKUP(D14,Calculation!$AI$12:$AI$88,1,FALSE)),"NO club name match","Club Name Match")</f>
        <v>NO club name match</v>
      </c>
    </row>
    <row r="15" spans="2:8" x14ac:dyDescent="0.2">
      <c r="B15" s="66" t="s">
        <v>5</v>
      </c>
      <c r="C15" s="67" t="str">
        <f t="shared" si="0"/>
        <v xml:space="preserve"> </v>
      </c>
      <c r="D15" s="67" t="str">
        <f t="shared" si="1"/>
        <v xml:space="preserve"> </v>
      </c>
      <c r="E15" s="67">
        <v>1.1574074074074073E-5</v>
      </c>
      <c r="F15" s="215" t="e">
        <f t="shared" si="2"/>
        <v>#N/A</v>
      </c>
      <c r="G15" t="str">
        <f>IF((ISERROR((VLOOKUP(B15,Calculation!C$3:C$2610,1,FALSE)))),"not entered","")</f>
        <v/>
      </c>
      <c r="H15" t="str">
        <f>IF(ISNA(VLOOKUP(D15,Calculation!$AI$12:$AI$88,1,FALSE)),"NO club name match","Club Name Match")</f>
        <v>NO club name match</v>
      </c>
    </row>
    <row r="16" spans="2:8" x14ac:dyDescent="0.2">
      <c r="B16" s="66" t="s">
        <v>5</v>
      </c>
      <c r="C16" s="67" t="str">
        <f t="shared" si="0"/>
        <v xml:space="preserve"> </v>
      </c>
      <c r="D16" s="67" t="str">
        <f t="shared" si="1"/>
        <v xml:space="preserve"> </v>
      </c>
      <c r="E16" s="67">
        <v>1.1574074074074073E-5</v>
      </c>
      <c r="F16" s="215" t="e">
        <f t="shared" si="2"/>
        <v>#N/A</v>
      </c>
      <c r="G16" t="str">
        <f>IF((ISERROR((VLOOKUP(B16,Calculation!C$3:C$2610,1,FALSE)))),"not entered","")</f>
        <v/>
      </c>
      <c r="H16" t="str">
        <f>IF(ISNA(VLOOKUP(D16,Calculation!$AI$12:$AI$88,1,FALSE)),"NO club name match","Club Name Match")</f>
        <v>NO club name match</v>
      </c>
    </row>
    <row r="17" spans="2:8" x14ac:dyDescent="0.2">
      <c r="B17" s="66" t="s">
        <v>5</v>
      </c>
      <c r="C17" s="67" t="str">
        <f t="shared" si="0"/>
        <v xml:space="preserve"> </v>
      </c>
      <c r="D17" s="67" t="str">
        <f t="shared" si="1"/>
        <v xml:space="preserve"> </v>
      </c>
      <c r="E17" s="67">
        <v>1.1574074074074073E-5</v>
      </c>
      <c r="F17" s="215" t="e">
        <f t="shared" si="2"/>
        <v>#N/A</v>
      </c>
      <c r="G17" t="str">
        <f>IF((ISERROR((VLOOKUP(B17,Calculation!C$3:C$2610,1,FALSE)))),"not entered","")</f>
        <v/>
      </c>
      <c r="H17" t="str">
        <f>IF(ISNA(VLOOKUP(D17,Calculation!$AI$12:$AI$88,1,FALSE)),"NO club name match","Club Name Match")</f>
        <v>NO club name match</v>
      </c>
    </row>
    <row r="18" spans="2:8" x14ac:dyDescent="0.2">
      <c r="B18" s="66" t="s">
        <v>5</v>
      </c>
      <c r="C18" s="67" t="str">
        <f t="shared" si="0"/>
        <v xml:space="preserve"> </v>
      </c>
      <c r="D18" s="67" t="str">
        <f t="shared" si="1"/>
        <v xml:space="preserve"> </v>
      </c>
      <c r="E18" s="67">
        <v>1.1574074074074073E-5</v>
      </c>
      <c r="F18" s="215" t="e">
        <f t="shared" si="2"/>
        <v>#N/A</v>
      </c>
      <c r="G18" t="str">
        <f>IF((ISERROR((VLOOKUP(B18,Calculation!C$3:C$2610,1,FALSE)))),"not entered","")</f>
        <v/>
      </c>
      <c r="H18" t="str">
        <f>IF(ISNA(VLOOKUP(D18,Calculation!$AI$12:$AI$88,1,FALSE)),"NO club name match","Club Name Match")</f>
        <v>NO club name match</v>
      </c>
    </row>
    <row r="19" spans="2:8" x14ac:dyDescent="0.2">
      <c r="B19" s="66" t="s">
        <v>5</v>
      </c>
      <c r="C19" s="67" t="str">
        <f t="shared" si="0"/>
        <v xml:space="preserve"> </v>
      </c>
      <c r="D19" s="67" t="str">
        <f t="shared" si="1"/>
        <v xml:space="preserve"> </v>
      </c>
      <c r="E19" s="67">
        <v>1.1574074074074073E-5</v>
      </c>
      <c r="F19" s="215" t="e">
        <f t="shared" si="2"/>
        <v>#N/A</v>
      </c>
      <c r="G19" t="str">
        <f>IF((ISERROR((VLOOKUP(B19,Calculation!C$3:C$2610,1,FALSE)))),"not entered","")</f>
        <v/>
      </c>
      <c r="H19" t="str">
        <f>IF(ISNA(VLOOKUP(D19,Calculation!$AI$12:$AI$88,1,FALSE)),"NO club name match","Club Name Match")</f>
        <v>NO club name match</v>
      </c>
    </row>
    <row r="20" spans="2:8" x14ac:dyDescent="0.2">
      <c r="B20" s="66" t="s">
        <v>5</v>
      </c>
      <c r="C20" s="67" t="str">
        <f t="shared" si="0"/>
        <v xml:space="preserve"> </v>
      </c>
      <c r="D20" s="67" t="str">
        <f t="shared" si="1"/>
        <v xml:space="preserve"> </v>
      </c>
      <c r="E20" s="67">
        <v>1.1574074074074073E-5</v>
      </c>
      <c r="F20" s="215" t="e">
        <f t="shared" si="2"/>
        <v>#N/A</v>
      </c>
      <c r="G20" t="str">
        <f>IF((ISERROR((VLOOKUP(B20,Calculation!C$3:C$2610,1,FALSE)))),"not entered","")</f>
        <v/>
      </c>
      <c r="H20" t="str">
        <f>IF(ISNA(VLOOKUP(D20,Calculation!$AI$12:$AI$88,1,FALSE)),"NO club name match","Club Name Match")</f>
        <v>NO club name match</v>
      </c>
    </row>
    <row r="21" spans="2:8" x14ac:dyDescent="0.2">
      <c r="B21" s="66" t="s">
        <v>5</v>
      </c>
      <c r="C21" s="67" t="str">
        <f t="shared" si="0"/>
        <v xml:space="preserve"> </v>
      </c>
      <c r="D21" s="67" t="str">
        <f t="shared" si="1"/>
        <v xml:space="preserve"> </v>
      </c>
      <c r="E21" s="67">
        <v>1.1574074074074073E-5</v>
      </c>
      <c r="F21" s="215" t="e">
        <f t="shared" si="2"/>
        <v>#N/A</v>
      </c>
      <c r="G21" t="str">
        <f>IF((ISERROR((VLOOKUP(B21,Calculation!C$3:C$2610,1,FALSE)))),"not entered","")</f>
        <v/>
      </c>
      <c r="H21" t="str">
        <f>IF(ISNA(VLOOKUP(D21,Calculation!$AI$12:$AI$88,1,FALSE)),"NO club name match","Club Name Match")</f>
        <v>NO club name match</v>
      </c>
    </row>
    <row r="22" spans="2:8" x14ac:dyDescent="0.2">
      <c r="B22" s="66" t="s">
        <v>5</v>
      </c>
      <c r="C22" s="67" t="str">
        <f t="shared" si="0"/>
        <v xml:space="preserve"> </v>
      </c>
      <c r="D22" s="67" t="str">
        <f t="shared" si="1"/>
        <v xml:space="preserve"> </v>
      </c>
      <c r="E22" s="67">
        <v>1.1574074074074073E-5</v>
      </c>
      <c r="F22" s="215" t="e">
        <f t="shared" si="2"/>
        <v>#N/A</v>
      </c>
      <c r="G22" t="str">
        <f>IF((ISERROR((VLOOKUP(B22,Calculation!C$3:C$2610,1,FALSE)))),"not entered","")</f>
        <v/>
      </c>
      <c r="H22" t="str">
        <f>IF(ISNA(VLOOKUP(D22,Calculation!$AI$12:$AI$88,1,FALSE)),"NO club name match","Club Name Match")</f>
        <v>NO club name match</v>
      </c>
    </row>
    <row r="23" spans="2:8" x14ac:dyDescent="0.2">
      <c r="B23" s="66" t="s">
        <v>5</v>
      </c>
      <c r="C23" s="67" t="str">
        <f t="shared" si="0"/>
        <v xml:space="preserve"> </v>
      </c>
      <c r="D23" s="67" t="str">
        <f t="shared" si="1"/>
        <v xml:space="preserve"> </v>
      </c>
      <c r="E23" s="67">
        <v>1.1574074074074073E-5</v>
      </c>
      <c r="F23" s="215" t="e">
        <f t="shared" si="2"/>
        <v>#N/A</v>
      </c>
      <c r="G23" t="str">
        <f>IF((ISERROR((VLOOKUP(B23,Calculation!C$3:C$2610,1,FALSE)))),"not entered","")</f>
        <v/>
      </c>
      <c r="H23" t="str">
        <f>IF(ISNA(VLOOKUP(D23,Calculation!$AI$12:$AI$88,1,FALSE)),"NO club name match","Club Name Match")</f>
        <v>NO club name match</v>
      </c>
    </row>
    <row r="24" spans="2:8" x14ac:dyDescent="0.2">
      <c r="B24" s="66" t="s">
        <v>5</v>
      </c>
      <c r="C24" s="67" t="str">
        <f t="shared" si="0"/>
        <v xml:space="preserve"> </v>
      </c>
      <c r="D24" s="67" t="str">
        <f t="shared" si="1"/>
        <v xml:space="preserve"> </v>
      </c>
      <c r="E24" s="67">
        <v>1.1574074074074073E-5</v>
      </c>
      <c r="F24" s="215" t="e">
        <f t="shared" si="2"/>
        <v>#N/A</v>
      </c>
      <c r="G24" t="str">
        <f>IF((ISERROR((VLOOKUP(B24,Calculation!C$3:C$2610,1,FALSE)))),"not entered","")</f>
        <v/>
      </c>
      <c r="H24" t="str">
        <f>IF(ISNA(VLOOKUP(D24,Calculation!$AI$12:$AI$88,1,FALSE)),"NO club name match","Club Name Match")</f>
        <v>NO club name match</v>
      </c>
    </row>
    <row r="25" spans="2:8" x14ac:dyDescent="0.2">
      <c r="B25" s="66" t="s">
        <v>5</v>
      </c>
      <c r="C25" s="67" t="str">
        <f t="shared" si="0"/>
        <v xml:space="preserve"> </v>
      </c>
      <c r="D25" s="67" t="str">
        <f t="shared" si="1"/>
        <v xml:space="preserve"> </v>
      </c>
      <c r="E25" s="67">
        <v>1.1574074074074073E-5</v>
      </c>
      <c r="F25" s="215" t="e">
        <f t="shared" si="2"/>
        <v>#N/A</v>
      </c>
      <c r="G25" t="str">
        <f>IF((ISERROR((VLOOKUP(B25,Calculation!C$3:C$2610,1,FALSE)))),"not entered","")</f>
        <v/>
      </c>
      <c r="H25" t="str">
        <f>IF(ISNA(VLOOKUP(D25,Calculation!$AI$12:$AI$88,1,FALSE)),"NO club name match","Club Name Match")</f>
        <v>NO club name match</v>
      </c>
    </row>
    <row r="26" spans="2:8" x14ac:dyDescent="0.2">
      <c r="B26" s="66" t="s">
        <v>5</v>
      </c>
      <c r="C26" s="67" t="str">
        <f t="shared" si="0"/>
        <v xml:space="preserve"> </v>
      </c>
      <c r="D26" s="67" t="str">
        <f t="shared" si="1"/>
        <v xml:space="preserve"> </v>
      </c>
      <c r="E26" s="67">
        <v>1.1574074074074073E-5</v>
      </c>
      <c r="F26" s="215" t="e">
        <f t="shared" si="2"/>
        <v>#N/A</v>
      </c>
      <c r="G26" t="str">
        <f>IF((ISERROR((VLOOKUP(B26,Calculation!C$3:C$2610,1,FALSE)))),"not entered","")</f>
        <v/>
      </c>
      <c r="H26" t="str">
        <f>IF(ISNA(VLOOKUP(D26,Calculation!$AI$12:$AI$88,1,FALSE)),"NO club name match","Club Name Match")</f>
        <v>NO club name match</v>
      </c>
    </row>
    <row r="27" spans="2:8" x14ac:dyDescent="0.2">
      <c r="B27" s="66" t="s">
        <v>5</v>
      </c>
      <c r="C27" s="67" t="str">
        <f t="shared" si="0"/>
        <v xml:space="preserve"> </v>
      </c>
      <c r="D27" s="67" t="str">
        <f t="shared" si="1"/>
        <v xml:space="preserve"> </v>
      </c>
      <c r="E27" s="67">
        <v>1.1574074074074073E-5</v>
      </c>
      <c r="F27" s="215" t="e">
        <f t="shared" si="2"/>
        <v>#N/A</v>
      </c>
      <c r="G27" t="str">
        <f>IF((ISERROR((VLOOKUP(B27,Calculation!C$3:C$2610,1,FALSE)))),"not entered","")</f>
        <v/>
      </c>
      <c r="H27" t="str">
        <f>IF(ISNA(VLOOKUP(D27,Calculation!$AI$12:$AI$88,1,FALSE)),"NO club name match","Club Name Match")</f>
        <v>NO club name match</v>
      </c>
    </row>
    <row r="28" spans="2:8" x14ac:dyDescent="0.2">
      <c r="B28" s="66" t="s">
        <v>5</v>
      </c>
      <c r="C28" s="67" t="str">
        <f t="shared" si="0"/>
        <v xml:space="preserve"> </v>
      </c>
      <c r="D28" s="67" t="str">
        <f t="shared" si="1"/>
        <v xml:space="preserve"> </v>
      </c>
      <c r="E28" s="67">
        <v>1.1574074074074073E-5</v>
      </c>
      <c r="F28" s="215" t="e">
        <f t="shared" si="2"/>
        <v>#N/A</v>
      </c>
      <c r="G28" t="str">
        <f>IF((ISERROR((VLOOKUP(B28,Calculation!C$3:C$2610,1,FALSE)))),"not entered","")</f>
        <v/>
      </c>
      <c r="H28" t="str">
        <f>IF(ISNA(VLOOKUP(D28,Calculation!$AI$12:$AI$88,1,FALSE)),"NO club name match","Club Name Match")</f>
        <v>NO club name match</v>
      </c>
    </row>
    <row r="29" spans="2:8" x14ac:dyDescent="0.2">
      <c r="B29" s="66" t="s">
        <v>5</v>
      </c>
      <c r="C29" s="67" t="str">
        <f t="shared" si="0"/>
        <v xml:space="preserve"> </v>
      </c>
      <c r="D29" s="67" t="str">
        <f t="shared" si="1"/>
        <v xml:space="preserve"> </v>
      </c>
      <c r="E29" s="67">
        <v>1.1574074074074073E-5</v>
      </c>
      <c r="F29" s="215" t="e">
        <f t="shared" si="2"/>
        <v>#N/A</v>
      </c>
      <c r="G29" t="str">
        <f>IF((ISERROR((VLOOKUP(B29,Calculation!C$3:C$2610,1,FALSE)))),"not entered","")</f>
        <v/>
      </c>
      <c r="H29" t="str">
        <f>IF(ISNA(VLOOKUP(D29,Calculation!$AI$12:$AI$88,1,FALSE)),"NO club name match","Club Name Match")</f>
        <v>NO club name match</v>
      </c>
    </row>
    <row r="30" spans="2:8" x14ac:dyDescent="0.2">
      <c r="B30" s="66" t="s">
        <v>5</v>
      </c>
      <c r="C30" s="67" t="str">
        <f t="shared" si="0"/>
        <v xml:space="preserve"> </v>
      </c>
      <c r="D30" s="67" t="str">
        <f t="shared" si="1"/>
        <v xml:space="preserve"> </v>
      </c>
      <c r="E30" s="67">
        <v>1.1574074074074073E-5</v>
      </c>
      <c r="F30" s="215" t="e">
        <f t="shared" si="2"/>
        <v>#N/A</v>
      </c>
      <c r="G30" t="str">
        <f>IF((ISERROR((VLOOKUP(B30,Calculation!C$3:C$2610,1,FALSE)))),"not entered","")</f>
        <v/>
      </c>
      <c r="H30" t="str">
        <f>IF(ISNA(VLOOKUP(D30,Calculation!$AI$12:$AI$88,1,FALSE)),"NO club name match","Club Name Match")</f>
        <v>NO club name match</v>
      </c>
    </row>
    <row r="31" spans="2:8" x14ac:dyDescent="0.2">
      <c r="B31" s="66" t="s">
        <v>5</v>
      </c>
      <c r="C31" s="67" t="str">
        <f t="shared" si="0"/>
        <v xml:space="preserve"> </v>
      </c>
      <c r="D31" s="67" t="str">
        <f t="shared" si="1"/>
        <v xml:space="preserve"> </v>
      </c>
      <c r="E31" s="67">
        <v>1.1574074074074073E-5</v>
      </c>
      <c r="F31" s="215" t="e">
        <f t="shared" si="2"/>
        <v>#N/A</v>
      </c>
      <c r="G31" t="str">
        <f>IF((ISERROR((VLOOKUP(B31,Calculation!C$3:C$2610,1,FALSE)))),"not entered","")</f>
        <v/>
      </c>
      <c r="H31" t="str">
        <f>IF(ISNA(VLOOKUP(D31,Calculation!$AI$12:$AI$88,1,FALSE)),"NO club name match","Club Name Match")</f>
        <v>NO club name match</v>
      </c>
    </row>
    <row r="32" spans="2:8" x14ac:dyDescent="0.2">
      <c r="B32" s="66" t="s">
        <v>5</v>
      </c>
      <c r="C32" s="67" t="str">
        <f t="shared" si="0"/>
        <v xml:space="preserve"> </v>
      </c>
      <c r="D32" s="67" t="str">
        <f t="shared" si="1"/>
        <v xml:space="preserve"> </v>
      </c>
      <c r="E32" s="67">
        <v>1.1574074074074073E-5</v>
      </c>
      <c r="F32" s="215" t="e">
        <f t="shared" si="2"/>
        <v>#N/A</v>
      </c>
      <c r="G32" t="str">
        <f>IF((ISERROR((VLOOKUP(B32,Calculation!C$3:C$2610,1,FALSE)))),"not entered","")</f>
        <v/>
      </c>
      <c r="H32" t="str">
        <f>IF(ISNA(VLOOKUP(D32,Calculation!$AI$12:$AI$88,1,FALSE)),"NO club name match","Club Name Match")</f>
        <v>NO club name match</v>
      </c>
    </row>
    <row r="33" spans="2:8" x14ac:dyDescent="0.2">
      <c r="B33" s="66" t="s">
        <v>5</v>
      </c>
      <c r="C33" s="67" t="str">
        <f t="shared" si="0"/>
        <v xml:space="preserve"> </v>
      </c>
      <c r="D33" s="67" t="str">
        <f t="shared" si="1"/>
        <v xml:space="preserve"> </v>
      </c>
      <c r="E33" s="67">
        <v>1.1574074074074073E-5</v>
      </c>
      <c r="F33" s="215" t="e">
        <f t="shared" si="2"/>
        <v>#N/A</v>
      </c>
      <c r="G33" t="str">
        <f>IF((ISERROR((VLOOKUP(B33,Calculation!C$3:C$2610,1,FALSE)))),"not entered","")</f>
        <v/>
      </c>
      <c r="H33" t="str">
        <f>IF(ISNA(VLOOKUP(D33,Calculation!$AI$12:$AI$88,1,FALSE)),"NO club name match","Club Name Match")</f>
        <v>NO club name match</v>
      </c>
    </row>
    <row r="34" spans="2:8" x14ac:dyDescent="0.2">
      <c r="B34" s="66" t="s">
        <v>5</v>
      </c>
      <c r="C34" s="67" t="str">
        <f t="shared" si="0"/>
        <v xml:space="preserve"> </v>
      </c>
      <c r="D34" s="67" t="str">
        <f t="shared" si="1"/>
        <v xml:space="preserve"> </v>
      </c>
      <c r="E34" s="67">
        <v>1.1574074074074073E-5</v>
      </c>
      <c r="F34" s="215" t="e">
        <f t="shared" si="2"/>
        <v>#N/A</v>
      </c>
      <c r="G34" t="str">
        <f>IF((ISERROR((VLOOKUP(B34,Calculation!C$3:C$2610,1,FALSE)))),"not entered","")</f>
        <v/>
      </c>
      <c r="H34" t="str">
        <f>IF(ISNA(VLOOKUP(D34,Calculation!$AI$12:$AI$88,1,FALSE)),"NO club name match","Club Name Match")</f>
        <v>NO club name match</v>
      </c>
    </row>
    <row r="35" spans="2:8" x14ac:dyDescent="0.2">
      <c r="B35" s="66" t="s">
        <v>5</v>
      </c>
      <c r="C35" s="67" t="str">
        <f t="shared" si="0"/>
        <v xml:space="preserve"> </v>
      </c>
      <c r="D35" s="67" t="str">
        <f t="shared" si="1"/>
        <v xml:space="preserve"> </v>
      </c>
      <c r="E35" s="67">
        <v>1.1574074074074073E-5</v>
      </c>
      <c r="F35" s="215" t="e">
        <f t="shared" si="2"/>
        <v>#N/A</v>
      </c>
      <c r="G35" t="str">
        <f>IF((ISERROR((VLOOKUP(B35,Calculation!C$3:C$2610,1,FALSE)))),"not entered","")</f>
        <v/>
      </c>
      <c r="H35" t="str">
        <f>IF(ISNA(VLOOKUP(D35,Calculation!$AI$12:$AI$88,1,FALSE)),"NO club name match","Club Name Match")</f>
        <v>NO club name match</v>
      </c>
    </row>
    <row r="36" spans="2:8" x14ac:dyDescent="0.2">
      <c r="B36" s="66" t="s">
        <v>5</v>
      </c>
      <c r="C36" s="67" t="str">
        <f t="shared" si="0"/>
        <v xml:space="preserve"> </v>
      </c>
      <c r="D36" s="67" t="str">
        <f t="shared" si="1"/>
        <v xml:space="preserve"> </v>
      </c>
      <c r="E36" s="67">
        <v>1.1574074074074073E-5</v>
      </c>
      <c r="F36" s="215" t="e">
        <f t="shared" si="2"/>
        <v>#N/A</v>
      </c>
      <c r="G36" t="str">
        <f>IF((ISERROR((VLOOKUP(B36,Calculation!C$3:C$2610,1,FALSE)))),"not entered","")</f>
        <v/>
      </c>
      <c r="H36" t="str">
        <f>IF(ISNA(VLOOKUP(D36,Calculation!$AI$12:$AI$88,1,FALSE)),"NO club name match","Club Name Match")</f>
        <v>NO club name match</v>
      </c>
    </row>
    <row r="37" spans="2:8" x14ac:dyDescent="0.2">
      <c r="B37" s="66" t="s">
        <v>5</v>
      </c>
      <c r="C37" s="67" t="str">
        <f t="shared" si="0"/>
        <v xml:space="preserve"> </v>
      </c>
      <c r="D37" s="67" t="str">
        <f t="shared" si="1"/>
        <v xml:space="preserve"> </v>
      </c>
      <c r="E37" s="67">
        <v>1.1574074074074073E-5</v>
      </c>
      <c r="F37" s="215" t="e">
        <f t="shared" si="2"/>
        <v>#N/A</v>
      </c>
      <c r="G37" t="str">
        <f>IF((ISERROR((VLOOKUP(B37,Calculation!C$3:C$2610,1,FALSE)))),"not entered","")</f>
        <v/>
      </c>
      <c r="H37" t="str">
        <f>IF(ISNA(VLOOKUP(D37,Calculation!$AI$12:$AI$88,1,FALSE)),"NO club name match","Club Name Match")</f>
        <v>NO club name match</v>
      </c>
    </row>
    <row r="38" spans="2:8" x14ac:dyDescent="0.2">
      <c r="B38" s="66" t="s">
        <v>5</v>
      </c>
      <c r="C38" s="67" t="str">
        <f t="shared" si="0"/>
        <v xml:space="preserve"> </v>
      </c>
      <c r="D38" s="67" t="str">
        <f t="shared" si="1"/>
        <v xml:space="preserve"> </v>
      </c>
      <c r="E38" s="67">
        <v>1.1574074074074073E-5</v>
      </c>
      <c r="F38" s="215" t="e">
        <f t="shared" si="2"/>
        <v>#N/A</v>
      </c>
      <c r="G38" t="str">
        <f>IF((ISERROR((VLOOKUP(B38,Calculation!C$3:C$2610,1,FALSE)))),"not entered","")</f>
        <v/>
      </c>
      <c r="H38" t="str">
        <f>IF(ISNA(VLOOKUP(D38,Calculation!$AI$12:$AI$88,1,FALSE)),"NO club name match","Club Name Match")</f>
        <v>NO club name match</v>
      </c>
    </row>
    <row r="39" spans="2:8" x14ac:dyDescent="0.2">
      <c r="B39" s="66" t="s">
        <v>5</v>
      </c>
      <c r="C39" s="67" t="str">
        <f t="shared" si="0"/>
        <v xml:space="preserve"> </v>
      </c>
      <c r="D39" s="67" t="str">
        <f t="shared" si="1"/>
        <v xml:space="preserve"> </v>
      </c>
      <c r="E39" s="67">
        <v>1.1574074074074073E-5</v>
      </c>
      <c r="F39" s="215" t="e">
        <f t="shared" si="2"/>
        <v>#N/A</v>
      </c>
      <c r="G39" t="str">
        <f>IF((ISERROR((VLOOKUP(B39,Calculation!C$3:C$2610,1,FALSE)))),"not entered","")</f>
        <v/>
      </c>
      <c r="H39" t="str">
        <f>IF(ISNA(VLOOKUP(D39,Calculation!$AI$12:$AI$88,1,FALSE)),"NO club name match","Club Name Match")</f>
        <v>NO club name match</v>
      </c>
    </row>
    <row r="40" spans="2:8" x14ac:dyDescent="0.2">
      <c r="B40" s="66" t="s">
        <v>5</v>
      </c>
      <c r="C40" s="67" t="str">
        <f t="shared" si="0"/>
        <v xml:space="preserve"> </v>
      </c>
      <c r="D40" s="67" t="str">
        <f t="shared" si="1"/>
        <v xml:space="preserve"> </v>
      </c>
      <c r="E40" s="67">
        <v>1.1574074074074073E-5</v>
      </c>
      <c r="F40" s="215" t="e">
        <f t="shared" si="2"/>
        <v>#N/A</v>
      </c>
      <c r="G40" t="str">
        <f>IF((ISERROR((VLOOKUP(B40,Calculation!C$3:C$2610,1,FALSE)))),"not entered","")</f>
        <v/>
      </c>
      <c r="H40" t="str">
        <f>IF(ISNA(VLOOKUP(D40,Calculation!$AI$12:$AI$88,1,FALSE)),"NO club name match","Club Name Match")</f>
        <v>NO club name match</v>
      </c>
    </row>
    <row r="41" spans="2:8" x14ac:dyDescent="0.2">
      <c r="B41" s="66" t="s">
        <v>5</v>
      </c>
      <c r="C41" s="67" t="str">
        <f t="shared" si="0"/>
        <v xml:space="preserve"> </v>
      </c>
      <c r="D41" s="67" t="str">
        <f t="shared" si="1"/>
        <v xml:space="preserve"> </v>
      </c>
      <c r="E41" s="67">
        <v>1.1574074074074073E-5</v>
      </c>
      <c r="F41" s="215" t="e">
        <f t="shared" si="2"/>
        <v>#N/A</v>
      </c>
      <c r="G41" t="str">
        <f>IF((ISERROR((VLOOKUP(B41,Calculation!C$3:C$2610,1,FALSE)))),"not entered","")</f>
        <v/>
      </c>
      <c r="H41" t="str">
        <f>IF(ISNA(VLOOKUP(D41,Calculation!$AI$12:$AI$88,1,FALSE)),"NO club name match","Club Name Match")</f>
        <v>NO club name match</v>
      </c>
    </row>
    <row r="42" spans="2:8" x14ac:dyDescent="0.2">
      <c r="B42" s="66" t="s">
        <v>5</v>
      </c>
      <c r="C42" s="67" t="str">
        <f t="shared" si="0"/>
        <v xml:space="preserve"> </v>
      </c>
      <c r="D42" s="67" t="str">
        <f t="shared" si="1"/>
        <v xml:space="preserve"> </v>
      </c>
      <c r="E42" s="67">
        <v>1.1574074074074073E-5</v>
      </c>
      <c r="F42" s="215" t="e">
        <f t="shared" si="2"/>
        <v>#N/A</v>
      </c>
      <c r="G42" t="str">
        <f>IF((ISERROR((VLOOKUP(B42,Calculation!C$3:C$2610,1,FALSE)))),"not entered","")</f>
        <v/>
      </c>
      <c r="H42" t="str">
        <f>IF(ISNA(VLOOKUP(D42,Calculation!$AI$12:$AI$88,1,FALSE)),"NO club name match","Club Name Match")</f>
        <v>NO club name match</v>
      </c>
    </row>
    <row r="43" spans="2:8" x14ac:dyDescent="0.2">
      <c r="B43" s="66" t="s">
        <v>5</v>
      </c>
      <c r="C43" s="67" t="str">
        <f t="shared" si="0"/>
        <v xml:space="preserve"> </v>
      </c>
      <c r="D43" s="67" t="str">
        <f t="shared" si="1"/>
        <v xml:space="preserve"> </v>
      </c>
      <c r="E43" s="67">
        <v>1.1574074074074073E-5</v>
      </c>
      <c r="F43" s="215" t="e">
        <f t="shared" si="2"/>
        <v>#N/A</v>
      </c>
      <c r="G43" t="str">
        <f>IF((ISERROR((VLOOKUP(B43,Calculation!C$3:C$2610,1,FALSE)))),"not entered","")</f>
        <v/>
      </c>
      <c r="H43" t="str">
        <f>IF(ISNA(VLOOKUP(D43,Calculation!$AI$12:$AI$88,1,FALSE)),"NO club name match","Club Name Match")</f>
        <v>NO club name match</v>
      </c>
    </row>
    <row r="44" spans="2:8" x14ac:dyDescent="0.2">
      <c r="B44" s="66" t="s">
        <v>5</v>
      </c>
      <c r="C44" s="67" t="str">
        <f t="shared" si="0"/>
        <v xml:space="preserve"> </v>
      </c>
      <c r="D44" s="67" t="str">
        <f t="shared" si="1"/>
        <v xml:space="preserve"> </v>
      </c>
      <c r="E44" s="67">
        <v>1.1574074074074073E-5</v>
      </c>
      <c r="F44" s="215" t="e">
        <f t="shared" si="2"/>
        <v>#N/A</v>
      </c>
      <c r="G44" t="str">
        <f>IF((ISERROR((VLOOKUP(B44,Calculation!C$3:C$2610,1,FALSE)))),"not entered","")</f>
        <v/>
      </c>
      <c r="H44" t="str">
        <f>IF(ISNA(VLOOKUP(D44,Calculation!$AI$12:$AI$88,1,FALSE)),"NO club name match","Club Name Match")</f>
        <v>NO club name match</v>
      </c>
    </row>
    <row r="45" spans="2:8" x14ac:dyDescent="0.2">
      <c r="B45" s="66" t="s">
        <v>5</v>
      </c>
      <c r="C45" s="67" t="str">
        <f t="shared" si="0"/>
        <v xml:space="preserve"> </v>
      </c>
      <c r="D45" s="67" t="str">
        <f t="shared" si="1"/>
        <v xml:space="preserve"> </v>
      </c>
      <c r="E45" s="67">
        <v>1.1574074074074073E-5</v>
      </c>
      <c r="F45" s="215" t="e">
        <f t="shared" si="2"/>
        <v>#N/A</v>
      </c>
      <c r="G45" t="str">
        <f>IF((ISERROR((VLOOKUP(B45,Calculation!C$3:C$2610,1,FALSE)))),"not entered","")</f>
        <v/>
      </c>
      <c r="H45" t="str">
        <f>IF(ISNA(VLOOKUP(D45,Calculation!$AI$12:$AI$88,1,FALSE)),"NO club name match","Club Name Match")</f>
        <v>NO club name match</v>
      </c>
    </row>
    <row r="46" spans="2:8" x14ac:dyDescent="0.2">
      <c r="B46" s="66" t="s">
        <v>5</v>
      </c>
      <c r="C46" s="67" t="str">
        <f t="shared" si="0"/>
        <v xml:space="preserve"> </v>
      </c>
      <c r="D46" s="67" t="str">
        <f t="shared" si="1"/>
        <v xml:space="preserve"> </v>
      </c>
      <c r="E46" s="67">
        <v>1.1574074074074073E-5</v>
      </c>
      <c r="F46" s="215" t="e">
        <f t="shared" si="2"/>
        <v>#N/A</v>
      </c>
      <c r="G46" t="str">
        <f>IF((ISERROR((VLOOKUP(B46,Calculation!C$3:C$2610,1,FALSE)))),"not entered","")</f>
        <v/>
      </c>
      <c r="H46" t="str">
        <f>IF(ISNA(VLOOKUP(D46,Calculation!$AI$12:$AI$88,1,FALSE)),"NO club name match","Club Name Match")</f>
        <v>NO club name match</v>
      </c>
    </row>
    <row r="47" spans="2:8" x14ac:dyDescent="0.2">
      <c r="B47" s="66" t="s">
        <v>5</v>
      </c>
      <c r="C47" s="67" t="str">
        <f t="shared" si="0"/>
        <v xml:space="preserve"> </v>
      </c>
      <c r="D47" s="67" t="str">
        <f t="shared" si="1"/>
        <v xml:space="preserve"> </v>
      </c>
      <c r="E47" s="67">
        <v>1.1574074074074073E-5</v>
      </c>
      <c r="F47" s="215" t="e">
        <f t="shared" si="2"/>
        <v>#N/A</v>
      </c>
      <c r="G47" t="str">
        <f>IF((ISERROR((VLOOKUP(B47,Calculation!C$3:C$2610,1,FALSE)))),"not entered","")</f>
        <v/>
      </c>
      <c r="H47" t="str">
        <f>IF(ISNA(VLOOKUP(D47,Calculation!$AI$12:$AI$88,1,FALSE)),"NO club name match","Club Name Match")</f>
        <v>NO club name match</v>
      </c>
    </row>
    <row r="48" spans="2:8" x14ac:dyDescent="0.2">
      <c r="B48" s="66" t="s">
        <v>5</v>
      </c>
      <c r="C48" s="67" t="str">
        <f t="shared" si="0"/>
        <v xml:space="preserve"> </v>
      </c>
      <c r="D48" s="67" t="str">
        <f t="shared" si="1"/>
        <v xml:space="preserve"> </v>
      </c>
      <c r="E48" s="67">
        <v>1.1574074074074073E-5</v>
      </c>
      <c r="F48" s="215" t="e">
        <f t="shared" si="2"/>
        <v>#N/A</v>
      </c>
      <c r="G48" t="str">
        <f>IF((ISERROR((VLOOKUP(B48,Calculation!C$3:C$2610,1,FALSE)))),"not entered","")</f>
        <v/>
      </c>
      <c r="H48" t="str">
        <f>IF(ISNA(VLOOKUP(D48,Calculation!$AI$12:$AI$88,1,FALSE)),"NO club name match","Club Name Match")</f>
        <v>NO club name match</v>
      </c>
    </row>
    <row r="49" spans="2:8" x14ac:dyDescent="0.2">
      <c r="B49" s="66" t="s">
        <v>5</v>
      </c>
      <c r="C49" s="67" t="str">
        <f t="shared" si="0"/>
        <v xml:space="preserve"> </v>
      </c>
      <c r="D49" s="67" t="str">
        <f t="shared" si="1"/>
        <v xml:space="preserve"> </v>
      </c>
      <c r="E49" s="67">
        <v>1.1574074074074073E-5</v>
      </c>
      <c r="F49" s="215" t="e">
        <f t="shared" si="2"/>
        <v>#N/A</v>
      </c>
      <c r="G49" t="str">
        <f>IF((ISERROR((VLOOKUP(B49,Calculation!C$3:C$2610,1,FALSE)))),"not entered","")</f>
        <v/>
      </c>
      <c r="H49" t="str">
        <f>IF(ISNA(VLOOKUP(D49,Calculation!$AI$12:$AI$88,1,FALSE)),"NO club name match","Club Name Match")</f>
        <v>NO club name match</v>
      </c>
    </row>
    <row r="50" spans="2:8" x14ac:dyDescent="0.2">
      <c r="B50" s="66" t="s">
        <v>5</v>
      </c>
      <c r="C50" s="67" t="str">
        <f t="shared" si="0"/>
        <v xml:space="preserve"> </v>
      </c>
      <c r="D50" s="67" t="str">
        <f t="shared" si="1"/>
        <v xml:space="preserve"> </v>
      </c>
      <c r="E50" s="67">
        <v>1.1574074074074073E-5</v>
      </c>
      <c r="F50" s="215" t="e">
        <f t="shared" si="2"/>
        <v>#N/A</v>
      </c>
      <c r="G50" t="str">
        <f>IF((ISERROR((VLOOKUP(B50,Calculation!C$3:C$2610,1,FALSE)))),"not entered","")</f>
        <v/>
      </c>
      <c r="H50" t="str">
        <f>IF(ISNA(VLOOKUP(D50,Calculation!$AI$12:$AI$88,1,FALSE)),"NO club name match","Club Name Match")</f>
        <v>NO club name match</v>
      </c>
    </row>
    <row r="51" spans="2:8" x14ac:dyDescent="0.2">
      <c r="B51" s="66" t="s">
        <v>5</v>
      </c>
      <c r="C51" s="67" t="str">
        <f t="shared" si="0"/>
        <v xml:space="preserve"> </v>
      </c>
      <c r="D51" s="67" t="str">
        <f t="shared" si="1"/>
        <v xml:space="preserve"> </v>
      </c>
      <c r="E51" s="67">
        <v>1.1574074074074073E-5</v>
      </c>
      <c r="F51" s="215" t="e">
        <f t="shared" si="2"/>
        <v>#N/A</v>
      </c>
      <c r="G51" t="str">
        <f>IF((ISERROR((VLOOKUP(B51,Calculation!C$3:C$2610,1,FALSE)))),"not entered","")</f>
        <v/>
      </c>
      <c r="H51" t="str">
        <f>IF(ISNA(VLOOKUP(D51,Calculation!$AI$12:$AI$88,1,FALSE)),"NO club name match","Club Name Match")</f>
        <v>NO club name match</v>
      </c>
    </row>
    <row r="52" spans="2:8" x14ac:dyDescent="0.2">
      <c r="B52" s="66" t="s">
        <v>5</v>
      </c>
      <c r="C52" s="67" t="str">
        <f t="shared" si="0"/>
        <v xml:space="preserve"> </v>
      </c>
      <c r="D52" s="67" t="str">
        <f t="shared" si="1"/>
        <v xml:space="preserve"> </v>
      </c>
      <c r="E52" s="67">
        <v>1.1574074074074073E-5</v>
      </c>
      <c r="F52" s="215" t="e">
        <f t="shared" si="2"/>
        <v>#N/A</v>
      </c>
      <c r="G52" t="str">
        <f>IF((ISERROR((VLOOKUP(B52,Calculation!C$3:C$2610,1,FALSE)))),"not entered","")</f>
        <v/>
      </c>
      <c r="H52" t="str">
        <f>IF(ISNA(VLOOKUP(D52,Calculation!$AI$12:$AI$88,1,FALSE)),"NO club name match","Club Name Match")</f>
        <v>NO club name match</v>
      </c>
    </row>
    <row r="53" spans="2:8" x14ac:dyDescent="0.2">
      <c r="B53" s="66" t="s">
        <v>5</v>
      </c>
      <c r="C53" s="67" t="str">
        <f t="shared" si="0"/>
        <v xml:space="preserve"> </v>
      </c>
      <c r="D53" s="67" t="str">
        <f t="shared" si="1"/>
        <v xml:space="preserve"> </v>
      </c>
      <c r="E53" s="67">
        <v>1.1574074074074073E-5</v>
      </c>
      <c r="F53" s="215" t="e">
        <f t="shared" si="2"/>
        <v>#N/A</v>
      </c>
      <c r="G53" t="str">
        <f>IF((ISERROR((VLOOKUP(B53,Calculation!C$3:C$2610,1,FALSE)))),"not entered","")</f>
        <v/>
      </c>
      <c r="H53" t="str">
        <f>IF(ISNA(VLOOKUP(D53,Calculation!$AI$12:$AI$88,1,FALSE)),"NO club name match","Club Name Match")</f>
        <v>NO club name match</v>
      </c>
    </row>
    <row r="54" spans="2:8" x14ac:dyDescent="0.2">
      <c r="B54" s="66" t="s">
        <v>5</v>
      </c>
      <c r="C54" s="67" t="str">
        <f t="shared" si="0"/>
        <v xml:space="preserve"> </v>
      </c>
      <c r="D54" s="67" t="str">
        <f t="shared" si="1"/>
        <v xml:space="preserve"> </v>
      </c>
      <c r="E54" s="67">
        <v>1.1574074074074073E-5</v>
      </c>
      <c r="F54" s="215" t="e">
        <f t="shared" si="2"/>
        <v>#N/A</v>
      </c>
      <c r="G54" t="str">
        <f>IF((ISERROR((VLOOKUP(B54,Calculation!C$3:C$2610,1,FALSE)))),"not entered","")</f>
        <v/>
      </c>
      <c r="H54" t="str">
        <f>IF(ISNA(VLOOKUP(D54,Calculation!$AI$12:$AI$88,1,FALSE)),"NO club name match","Club Name Match")</f>
        <v>NO club name match</v>
      </c>
    </row>
    <row r="55" spans="2:8" x14ac:dyDescent="0.2">
      <c r="B55" s="66" t="s">
        <v>5</v>
      </c>
      <c r="C55" s="67" t="str">
        <f t="shared" si="0"/>
        <v xml:space="preserve"> </v>
      </c>
      <c r="D55" s="67" t="str">
        <f t="shared" si="1"/>
        <v xml:space="preserve"> </v>
      </c>
      <c r="E55" s="67">
        <v>1.1574074074074073E-5</v>
      </c>
      <c r="F55" s="215" t="e">
        <f t="shared" si="2"/>
        <v>#N/A</v>
      </c>
      <c r="G55" t="str">
        <f>IF((ISERROR((VLOOKUP(B55,Calculation!C$3:C$2610,1,FALSE)))),"not entered","")</f>
        <v/>
      </c>
      <c r="H55" t="str">
        <f>IF(ISNA(VLOOKUP(D55,Calculation!$AI$12:$AI$88,1,FALSE)),"NO club name match","Club Name Match")</f>
        <v>NO club name match</v>
      </c>
    </row>
    <row r="56" spans="2:8" x14ac:dyDescent="0.2">
      <c r="B56" s="66" t="s">
        <v>5</v>
      </c>
      <c r="C56" s="67" t="str">
        <f t="shared" si="0"/>
        <v xml:space="preserve"> </v>
      </c>
      <c r="D56" s="67" t="str">
        <f t="shared" si="1"/>
        <v xml:space="preserve"> </v>
      </c>
      <c r="E56" s="67">
        <v>1.1574074074074073E-5</v>
      </c>
      <c r="F56" s="215" t="e">
        <f t="shared" si="2"/>
        <v>#N/A</v>
      </c>
      <c r="G56" t="str">
        <f>IF((ISERROR((VLOOKUP(B56,Calculation!C$3:C$2610,1,FALSE)))),"not entered","")</f>
        <v/>
      </c>
      <c r="H56" t="str">
        <f>IF(ISNA(VLOOKUP(D56,Calculation!$AI$12:$AI$88,1,FALSE)),"NO club name match","Club Name Match")</f>
        <v>NO club name match</v>
      </c>
    </row>
    <row r="57" spans="2:8" x14ac:dyDescent="0.2">
      <c r="B57" s="66" t="s">
        <v>5</v>
      </c>
      <c r="C57" s="67" t="str">
        <f t="shared" si="0"/>
        <v xml:space="preserve"> </v>
      </c>
      <c r="D57" s="67" t="str">
        <f t="shared" si="1"/>
        <v xml:space="preserve"> </v>
      </c>
      <c r="E57" s="67">
        <v>1.1574074074074073E-5</v>
      </c>
      <c r="F57" s="215" t="e">
        <f t="shared" si="2"/>
        <v>#N/A</v>
      </c>
      <c r="G57" t="str">
        <f>IF((ISERROR((VLOOKUP(B57,Calculation!C$3:C$2610,1,FALSE)))),"not entered","")</f>
        <v/>
      </c>
      <c r="H57" t="str">
        <f>IF(ISNA(VLOOKUP(D57,Calculation!$AI$12:$AI$88,1,FALSE)),"NO club name match","Club Name Match")</f>
        <v>NO club name match</v>
      </c>
    </row>
    <row r="58" spans="2:8" x14ac:dyDescent="0.2">
      <c r="B58" s="66" t="s">
        <v>5</v>
      </c>
      <c r="C58" s="67" t="str">
        <f t="shared" si="0"/>
        <v xml:space="preserve"> </v>
      </c>
      <c r="D58" s="67" t="str">
        <f t="shared" si="1"/>
        <v xml:space="preserve"> </v>
      </c>
      <c r="E58" s="67">
        <v>1.1574074074074073E-5</v>
      </c>
      <c r="F58" s="215" t="e">
        <f t="shared" si="2"/>
        <v>#N/A</v>
      </c>
      <c r="G58" t="str">
        <f>IF((ISERROR((VLOOKUP(B58,Calculation!C$3:C$2610,1,FALSE)))),"not entered","")</f>
        <v/>
      </c>
      <c r="H58" t="str">
        <f>IF(ISNA(VLOOKUP(D58,Calculation!$AI$12:$AI$88,1,FALSE)),"NO club name match","Club Name Match")</f>
        <v>NO club name match</v>
      </c>
    </row>
    <row r="59" spans="2:8" x14ac:dyDescent="0.2">
      <c r="B59" s="66" t="s">
        <v>5</v>
      </c>
      <c r="C59" s="67" t="str">
        <f t="shared" si="0"/>
        <v xml:space="preserve"> </v>
      </c>
      <c r="D59" s="67" t="str">
        <f t="shared" si="1"/>
        <v xml:space="preserve"> </v>
      </c>
      <c r="E59" s="67">
        <v>1.1574074074074073E-5</v>
      </c>
      <c r="F59" s="215" t="e">
        <f t="shared" si="2"/>
        <v>#N/A</v>
      </c>
      <c r="G59" t="str">
        <f>IF((ISERROR((VLOOKUP(B59,Calculation!C$3:C$2610,1,FALSE)))),"not entered","")</f>
        <v/>
      </c>
      <c r="H59" t="str">
        <f>IF(ISNA(VLOOKUP(D59,Calculation!$AI$12:$AI$88,1,FALSE)),"NO club name match","Club Name Match")</f>
        <v>NO club name match</v>
      </c>
    </row>
    <row r="60" spans="2:8" x14ac:dyDescent="0.2">
      <c r="B60" s="66" t="s">
        <v>5</v>
      </c>
      <c r="C60" s="67" t="str">
        <f t="shared" si="0"/>
        <v xml:space="preserve"> </v>
      </c>
      <c r="D60" s="67" t="str">
        <f t="shared" si="1"/>
        <v xml:space="preserve"> </v>
      </c>
      <c r="E60" s="67">
        <v>1.1574074074074073E-5</v>
      </c>
      <c r="F60" s="215" t="e">
        <f t="shared" si="2"/>
        <v>#N/A</v>
      </c>
      <c r="G60" t="str">
        <f>IF((ISERROR((VLOOKUP(B60,Calculation!C$3:C$2610,1,FALSE)))),"not entered","")</f>
        <v/>
      </c>
      <c r="H60" t="str">
        <f>IF(ISNA(VLOOKUP(D60,Calculation!$AI$12:$AI$88,1,FALSE)),"NO club name match","Club Name Match")</f>
        <v>NO club name match</v>
      </c>
    </row>
    <row r="61" spans="2:8" x14ac:dyDescent="0.2">
      <c r="B61" s="66" t="s">
        <v>5</v>
      </c>
      <c r="C61" s="67" t="str">
        <f t="shared" si="0"/>
        <v xml:space="preserve"> </v>
      </c>
      <c r="D61" s="67" t="str">
        <f t="shared" si="1"/>
        <v xml:space="preserve"> </v>
      </c>
      <c r="E61" s="67">
        <v>1.1574074074074073E-5</v>
      </c>
      <c r="F61" s="215" t="e">
        <f t="shared" si="2"/>
        <v>#N/A</v>
      </c>
      <c r="G61" t="str">
        <f>IF((ISERROR((VLOOKUP(B61,Calculation!C$3:C$2610,1,FALSE)))),"not entered","")</f>
        <v/>
      </c>
      <c r="H61" t="str">
        <f>IF(ISNA(VLOOKUP(D61,Calculation!$AI$12:$AI$88,1,FALSE)),"NO club name match","Club Name Match")</f>
        <v>NO club name match</v>
      </c>
    </row>
    <row r="62" spans="2:8" x14ac:dyDescent="0.2">
      <c r="B62" s="66" t="s">
        <v>5</v>
      </c>
      <c r="C62" s="67" t="str">
        <f t="shared" si="0"/>
        <v xml:space="preserve"> </v>
      </c>
      <c r="D62" s="67" t="str">
        <f t="shared" si="1"/>
        <v xml:space="preserve"> </v>
      </c>
      <c r="E62" s="67">
        <v>1.1574074074074073E-5</v>
      </c>
      <c r="F62" s="215" t="e">
        <f t="shared" si="2"/>
        <v>#N/A</v>
      </c>
      <c r="G62" t="str">
        <f>IF((ISERROR((VLOOKUP(B62,Calculation!C$3:C$2610,1,FALSE)))),"not entered","")</f>
        <v/>
      </c>
      <c r="H62" t="str">
        <f>IF(ISNA(VLOOKUP(D62,Calculation!$AI$12:$AI$88,1,FALSE)),"NO club name match","Club Name Match")</f>
        <v>NO club name match</v>
      </c>
    </row>
    <row r="63" spans="2:8" x14ac:dyDescent="0.2">
      <c r="B63" s="66" t="s">
        <v>5</v>
      </c>
      <c r="C63" s="67" t="str">
        <f t="shared" si="0"/>
        <v xml:space="preserve"> </v>
      </c>
      <c r="D63" s="67" t="str">
        <f t="shared" si="1"/>
        <v xml:space="preserve"> </v>
      </c>
      <c r="E63" s="67">
        <v>1.1574074074074073E-5</v>
      </c>
      <c r="F63" s="215" t="e">
        <f t="shared" si="2"/>
        <v>#N/A</v>
      </c>
      <c r="G63" t="str">
        <f>IF((ISERROR((VLOOKUP(B63,Calculation!C$3:C$2610,1,FALSE)))),"not entered","")</f>
        <v/>
      </c>
      <c r="H63" t="str">
        <f>IF(ISNA(VLOOKUP(D63,Calculation!$AI$12:$AI$88,1,FALSE)),"NO club name match","Club Name Match")</f>
        <v>NO club name match</v>
      </c>
    </row>
    <row r="64" spans="2:8" x14ac:dyDescent="0.2">
      <c r="B64" s="66" t="s">
        <v>5</v>
      </c>
      <c r="C64" s="67" t="str">
        <f t="shared" si="0"/>
        <v xml:space="preserve"> </v>
      </c>
      <c r="D64" s="67" t="str">
        <f t="shared" si="1"/>
        <v xml:space="preserve"> </v>
      </c>
      <c r="E64" s="67">
        <v>1.1574074074074073E-5</v>
      </c>
      <c r="F64" s="215" t="e">
        <f t="shared" si="2"/>
        <v>#N/A</v>
      </c>
      <c r="G64" t="str">
        <f>IF((ISERROR((VLOOKUP(B64,Calculation!C$3:C$2610,1,FALSE)))),"not entered","")</f>
        <v/>
      </c>
      <c r="H64" t="str">
        <f>IF(ISNA(VLOOKUP(D64,Calculation!$AI$12:$AI$88,1,FALSE)),"NO club name match","Club Name Match")</f>
        <v>NO club name match</v>
      </c>
    </row>
    <row r="65" spans="2:8" x14ac:dyDescent="0.2">
      <c r="B65" s="66" t="s">
        <v>5</v>
      </c>
      <c r="C65" s="67" t="str">
        <f t="shared" si="0"/>
        <v xml:space="preserve"> </v>
      </c>
      <c r="D65" s="67" t="str">
        <f t="shared" si="1"/>
        <v xml:space="preserve"> </v>
      </c>
      <c r="E65" s="67">
        <v>1.1574074074074073E-5</v>
      </c>
      <c r="F65" s="215" t="e">
        <f t="shared" si="2"/>
        <v>#N/A</v>
      </c>
      <c r="G65" t="str">
        <f>IF((ISERROR((VLOOKUP(B65,Calculation!C$3:C$2610,1,FALSE)))),"not entered","")</f>
        <v/>
      </c>
      <c r="H65" t="str">
        <f>IF(ISNA(VLOOKUP(D65,Calculation!$AI$12:$AI$88,1,FALSE)),"NO club name match","Club Name Match")</f>
        <v>NO club name match</v>
      </c>
    </row>
    <row r="66" spans="2:8" x14ac:dyDescent="0.2">
      <c r="B66" s="66" t="s">
        <v>5</v>
      </c>
      <c r="C66" s="67" t="str">
        <f t="shared" si="0"/>
        <v xml:space="preserve"> </v>
      </c>
      <c r="D66" s="67" t="str">
        <f t="shared" si="1"/>
        <v xml:space="preserve"> </v>
      </c>
      <c r="E66" s="67">
        <v>1.1574074074074073E-5</v>
      </c>
      <c r="F66" s="215" t="e">
        <f t="shared" si="2"/>
        <v>#N/A</v>
      </c>
      <c r="G66" t="str">
        <f>IF((ISERROR((VLOOKUP(B66,Calculation!C$3:C$2610,1,FALSE)))),"not entered","")</f>
        <v/>
      </c>
      <c r="H66" t="str">
        <f>IF(ISNA(VLOOKUP(D66,Calculation!$AI$12:$AI$88,1,FALSE)),"NO club name match","Club Name Match")</f>
        <v>NO club name match</v>
      </c>
    </row>
    <row r="67" spans="2:8" x14ac:dyDescent="0.2">
      <c r="B67" s="66" t="s">
        <v>5</v>
      </c>
      <c r="C67" s="67" t="str">
        <f t="shared" si="0"/>
        <v xml:space="preserve"> </v>
      </c>
      <c r="D67" s="67" t="str">
        <f t="shared" si="1"/>
        <v xml:space="preserve"> </v>
      </c>
      <c r="E67" s="67">
        <v>1.1574074074074073E-5</v>
      </c>
      <c r="F67" s="215" t="e">
        <f t="shared" si="2"/>
        <v>#N/A</v>
      </c>
      <c r="G67" t="str">
        <f>IF((ISERROR((VLOOKUP(B67,Calculation!C$3:C$2610,1,FALSE)))),"not entered","")</f>
        <v/>
      </c>
      <c r="H67" t="str">
        <f>IF(ISNA(VLOOKUP(D67,Calculation!$AI$12:$AI$88,1,FALSE)),"NO club name match","Club Name Match")</f>
        <v>NO club name match</v>
      </c>
    </row>
    <row r="68" spans="2:8" x14ac:dyDescent="0.2">
      <c r="B68" s="66" t="s">
        <v>5</v>
      </c>
      <c r="C68" s="67" t="str">
        <f t="shared" si="0"/>
        <v xml:space="preserve"> </v>
      </c>
      <c r="D68" s="67" t="str">
        <f t="shared" si="1"/>
        <v xml:space="preserve"> </v>
      </c>
      <c r="E68" s="67">
        <v>1.1574074074074073E-5</v>
      </c>
      <c r="F68" s="215" t="e">
        <f t="shared" si="2"/>
        <v>#N/A</v>
      </c>
      <c r="G68" t="str">
        <f>IF((ISERROR((VLOOKUP(B68,Calculation!C$3:C$2610,1,FALSE)))),"not entered","")</f>
        <v/>
      </c>
      <c r="H68" t="str">
        <f>IF(ISNA(VLOOKUP(D68,Calculation!$AI$12:$AI$88,1,FALSE)),"NO club name match","Club Name Match")</f>
        <v>NO club name match</v>
      </c>
    </row>
    <row r="69" spans="2:8" x14ac:dyDescent="0.2">
      <c r="B69" s="66" t="s">
        <v>5</v>
      </c>
      <c r="C69" s="67" t="str">
        <f t="shared" si="0"/>
        <v xml:space="preserve"> </v>
      </c>
      <c r="D69" s="67" t="str">
        <f t="shared" si="1"/>
        <v xml:space="preserve"> </v>
      </c>
      <c r="E69" s="67">
        <v>1.1574074074074073E-5</v>
      </c>
      <c r="F69" s="215" t="e">
        <f t="shared" si="2"/>
        <v>#N/A</v>
      </c>
      <c r="G69" t="str">
        <f>IF((ISERROR((VLOOKUP(B69,Calculation!C$3:C$2610,1,FALSE)))),"not entered","")</f>
        <v/>
      </c>
      <c r="H69" t="str">
        <f>IF(ISNA(VLOOKUP(D69,Calculation!$AI$12:$AI$88,1,FALSE)),"NO club name match","Club Name Match")</f>
        <v>NO club name match</v>
      </c>
    </row>
    <row r="70" spans="2:8" x14ac:dyDescent="0.2">
      <c r="B70" s="66" t="s">
        <v>5</v>
      </c>
      <c r="C70" s="67" t="str">
        <f t="shared" ref="C70:C133" si="3">VLOOKUP(B70,name,3,FALSE)</f>
        <v xml:space="preserve"> </v>
      </c>
      <c r="D70" s="67" t="str">
        <f t="shared" ref="D70:D133" si="4">VLOOKUP(B70,name,2,FALSE)</f>
        <v xml:space="preserve"> </v>
      </c>
      <c r="E70" s="67">
        <v>1.1574074074074073E-5</v>
      </c>
      <c r="F70" s="215" t="e">
        <f t="shared" ref="F70:F133" si="5">TRUNC((VLOOKUP(C70,C$4:E$5,3,FALSE))/(E70/10000))</f>
        <v>#N/A</v>
      </c>
      <c r="G70" t="str">
        <f>IF((ISERROR((VLOOKUP(B70,Calculation!C$3:C$2610,1,FALSE)))),"not entered","")</f>
        <v/>
      </c>
      <c r="H70" t="str">
        <f>IF(ISNA(VLOOKUP(D70,Calculation!$AI$12:$AI$88,1,FALSE)),"NO club name match","Club Name Match")</f>
        <v>NO club name match</v>
      </c>
    </row>
    <row r="71" spans="2:8" x14ac:dyDescent="0.2">
      <c r="B71" s="66" t="s">
        <v>5</v>
      </c>
      <c r="C71" s="67" t="str">
        <f t="shared" si="3"/>
        <v xml:space="preserve"> </v>
      </c>
      <c r="D71" s="67" t="str">
        <f t="shared" si="4"/>
        <v xml:space="preserve"> </v>
      </c>
      <c r="E71" s="67">
        <v>1.1574074074074073E-5</v>
      </c>
      <c r="F71" s="215" t="e">
        <f t="shared" si="5"/>
        <v>#N/A</v>
      </c>
      <c r="G71" t="str">
        <f>IF((ISERROR((VLOOKUP(B71,Calculation!C$3:C$2610,1,FALSE)))),"not entered","")</f>
        <v/>
      </c>
      <c r="H71" t="str">
        <f>IF(ISNA(VLOOKUP(D71,Calculation!$AI$12:$AI$88,1,FALSE)),"NO club name match","Club Name Match")</f>
        <v>NO club name match</v>
      </c>
    </row>
    <row r="72" spans="2:8" x14ac:dyDescent="0.2">
      <c r="B72" s="66" t="s">
        <v>5</v>
      </c>
      <c r="C72" s="67" t="str">
        <f t="shared" si="3"/>
        <v xml:space="preserve"> </v>
      </c>
      <c r="D72" s="67" t="str">
        <f t="shared" si="4"/>
        <v xml:space="preserve"> </v>
      </c>
      <c r="E72" s="67">
        <v>1.1574074074074073E-5</v>
      </c>
      <c r="F72" s="215" t="e">
        <f t="shared" si="5"/>
        <v>#N/A</v>
      </c>
      <c r="G72" t="str">
        <f>IF((ISERROR((VLOOKUP(B72,Calculation!C$3:C$2610,1,FALSE)))),"not entered","")</f>
        <v/>
      </c>
      <c r="H72" t="str">
        <f>IF(ISNA(VLOOKUP(D72,Calculation!$AI$12:$AI$88,1,FALSE)),"NO club name match","Club Name Match")</f>
        <v>NO club name match</v>
      </c>
    </row>
    <row r="73" spans="2:8" x14ac:dyDescent="0.2">
      <c r="B73" s="66" t="s">
        <v>5</v>
      </c>
      <c r="C73" s="67" t="str">
        <f t="shared" si="3"/>
        <v xml:space="preserve"> </v>
      </c>
      <c r="D73" s="67" t="str">
        <f t="shared" si="4"/>
        <v xml:space="preserve"> </v>
      </c>
      <c r="E73" s="67">
        <v>1.1574074074074073E-5</v>
      </c>
      <c r="F73" s="215" t="e">
        <f t="shared" si="5"/>
        <v>#N/A</v>
      </c>
      <c r="G73" t="str">
        <f>IF((ISERROR((VLOOKUP(B73,Calculation!C$3:C$2610,1,FALSE)))),"not entered","")</f>
        <v/>
      </c>
      <c r="H73" t="str">
        <f>IF(ISNA(VLOOKUP(D73,Calculation!$AI$12:$AI$88,1,FALSE)),"NO club name match","Club Name Match")</f>
        <v>NO club name match</v>
      </c>
    </row>
    <row r="74" spans="2:8" x14ac:dyDescent="0.2">
      <c r="B74" s="66" t="s">
        <v>5</v>
      </c>
      <c r="C74" s="67" t="str">
        <f t="shared" si="3"/>
        <v xml:space="preserve"> </v>
      </c>
      <c r="D74" s="67" t="str">
        <f t="shared" si="4"/>
        <v xml:space="preserve"> </v>
      </c>
      <c r="E74" s="67">
        <v>1.1574074074074073E-5</v>
      </c>
      <c r="F74" s="215" t="e">
        <f t="shared" si="5"/>
        <v>#N/A</v>
      </c>
      <c r="G74" t="str">
        <f>IF((ISERROR((VLOOKUP(B74,Calculation!C$3:C$2610,1,FALSE)))),"not entered","")</f>
        <v/>
      </c>
      <c r="H74" t="str">
        <f>IF(ISNA(VLOOKUP(D74,Calculation!$AI$12:$AI$88,1,FALSE)),"NO club name match","Club Name Match")</f>
        <v>NO club name match</v>
      </c>
    </row>
    <row r="75" spans="2:8" x14ac:dyDescent="0.2">
      <c r="B75" s="66" t="s">
        <v>5</v>
      </c>
      <c r="C75" s="67" t="str">
        <f t="shared" si="3"/>
        <v xml:space="preserve"> </v>
      </c>
      <c r="D75" s="67" t="str">
        <f t="shared" si="4"/>
        <v xml:space="preserve"> </v>
      </c>
      <c r="E75" s="67">
        <v>1.1574074074074073E-5</v>
      </c>
      <c r="F75" s="215" t="e">
        <f t="shared" si="5"/>
        <v>#N/A</v>
      </c>
      <c r="G75" t="str">
        <f>IF((ISERROR((VLOOKUP(B75,Calculation!C$3:C$2610,1,FALSE)))),"not entered","")</f>
        <v/>
      </c>
      <c r="H75" t="str">
        <f>IF(ISNA(VLOOKUP(D75,Calculation!$AI$12:$AI$88,1,FALSE)),"NO club name match","Club Name Match")</f>
        <v>NO club name match</v>
      </c>
    </row>
    <row r="76" spans="2:8" x14ac:dyDescent="0.2">
      <c r="B76" s="66" t="s">
        <v>5</v>
      </c>
      <c r="C76" s="67" t="str">
        <f t="shared" si="3"/>
        <v xml:space="preserve"> </v>
      </c>
      <c r="D76" s="67" t="str">
        <f t="shared" si="4"/>
        <v xml:space="preserve"> </v>
      </c>
      <c r="E76" s="67">
        <v>1.1574074074074073E-5</v>
      </c>
      <c r="F76" s="215" t="e">
        <f t="shared" si="5"/>
        <v>#N/A</v>
      </c>
      <c r="G76" t="str">
        <f>IF((ISERROR((VLOOKUP(B76,Calculation!C$3:C$2610,1,FALSE)))),"not entered","")</f>
        <v/>
      </c>
      <c r="H76" t="str">
        <f>IF(ISNA(VLOOKUP(D76,Calculation!$AI$12:$AI$88,1,FALSE)),"NO club name match","Club Name Match")</f>
        <v>NO club name match</v>
      </c>
    </row>
    <row r="77" spans="2:8" x14ac:dyDescent="0.2">
      <c r="B77" s="66" t="s">
        <v>5</v>
      </c>
      <c r="C77" s="67" t="str">
        <f t="shared" si="3"/>
        <v xml:space="preserve"> </v>
      </c>
      <c r="D77" s="67" t="str">
        <f t="shared" si="4"/>
        <v xml:space="preserve"> </v>
      </c>
      <c r="E77" s="67">
        <v>1.1574074074074073E-5</v>
      </c>
      <c r="F77" s="215" t="e">
        <f t="shared" si="5"/>
        <v>#N/A</v>
      </c>
      <c r="G77" t="str">
        <f>IF((ISERROR((VLOOKUP(B77,Calculation!C$3:C$2610,1,FALSE)))),"not entered","")</f>
        <v/>
      </c>
      <c r="H77" t="str">
        <f>IF(ISNA(VLOOKUP(D77,Calculation!$AI$12:$AI$88,1,FALSE)),"NO club name match","Club Name Match")</f>
        <v>NO club name match</v>
      </c>
    </row>
    <row r="78" spans="2:8" x14ac:dyDescent="0.2">
      <c r="B78" s="66" t="s">
        <v>5</v>
      </c>
      <c r="C78" s="67" t="str">
        <f t="shared" si="3"/>
        <v xml:space="preserve"> </v>
      </c>
      <c r="D78" s="67" t="str">
        <f t="shared" si="4"/>
        <v xml:space="preserve"> </v>
      </c>
      <c r="E78" s="67">
        <v>1.1574074074074073E-5</v>
      </c>
      <c r="F78" s="215" t="e">
        <f t="shared" si="5"/>
        <v>#N/A</v>
      </c>
      <c r="G78" t="str">
        <f>IF((ISERROR((VLOOKUP(B78,Calculation!C$3:C$2610,1,FALSE)))),"not entered","")</f>
        <v/>
      </c>
      <c r="H78" t="str">
        <f>IF(ISNA(VLOOKUP(D78,Calculation!$AI$12:$AI$88,1,FALSE)),"NO club name match","Club Name Match")</f>
        <v>NO club name match</v>
      </c>
    </row>
    <row r="79" spans="2:8" x14ac:dyDescent="0.2">
      <c r="B79" s="66" t="s">
        <v>5</v>
      </c>
      <c r="C79" s="67" t="str">
        <f t="shared" si="3"/>
        <v xml:space="preserve"> </v>
      </c>
      <c r="D79" s="67" t="str">
        <f t="shared" si="4"/>
        <v xml:space="preserve"> </v>
      </c>
      <c r="E79" s="67">
        <v>1.1574074074074073E-5</v>
      </c>
      <c r="F79" s="215" t="e">
        <f t="shared" si="5"/>
        <v>#N/A</v>
      </c>
      <c r="G79" t="str">
        <f>IF((ISERROR((VLOOKUP(B79,Calculation!C$3:C$2610,1,FALSE)))),"not entered","")</f>
        <v/>
      </c>
      <c r="H79" t="str">
        <f>IF(ISNA(VLOOKUP(D79,Calculation!$AI$12:$AI$88,1,FALSE)),"NO club name match","Club Name Match")</f>
        <v>NO club name match</v>
      </c>
    </row>
    <row r="80" spans="2:8" x14ac:dyDescent="0.2">
      <c r="B80" s="66" t="s">
        <v>5</v>
      </c>
      <c r="C80" s="67" t="str">
        <f t="shared" si="3"/>
        <v xml:space="preserve"> </v>
      </c>
      <c r="D80" s="67" t="str">
        <f t="shared" si="4"/>
        <v xml:space="preserve"> </v>
      </c>
      <c r="E80" s="67">
        <v>1.1574074074074073E-5</v>
      </c>
      <c r="F80" s="215" t="e">
        <f t="shared" si="5"/>
        <v>#N/A</v>
      </c>
      <c r="G80" t="str">
        <f>IF((ISERROR((VLOOKUP(B80,Calculation!C$3:C$2610,1,FALSE)))),"not entered","")</f>
        <v/>
      </c>
      <c r="H80" t="str">
        <f>IF(ISNA(VLOOKUP(D80,Calculation!$AI$12:$AI$88,1,FALSE)),"NO club name match","Club Name Match")</f>
        <v>NO club name match</v>
      </c>
    </row>
    <row r="81" spans="2:8" x14ac:dyDescent="0.2">
      <c r="B81" s="66" t="s">
        <v>5</v>
      </c>
      <c r="C81" s="67" t="str">
        <f t="shared" si="3"/>
        <v xml:space="preserve"> </v>
      </c>
      <c r="D81" s="67" t="str">
        <f t="shared" si="4"/>
        <v xml:space="preserve"> </v>
      </c>
      <c r="E81" s="67">
        <v>1.1574074074074073E-5</v>
      </c>
      <c r="F81" s="215" t="e">
        <f t="shared" si="5"/>
        <v>#N/A</v>
      </c>
      <c r="G81" t="str">
        <f>IF((ISERROR((VLOOKUP(B81,Calculation!C$3:C$2610,1,FALSE)))),"not entered","")</f>
        <v/>
      </c>
      <c r="H81" t="str">
        <f>IF(ISNA(VLOOKUP(D81,Calculation!$AI$12:$AI$88,1,FALSE)),"NO club name match","Club Name Match")</f>
        <v>NO club name match</v>
      </c>
    </row>
    <row r="82" spans="2:8" x14ac:dyDescent="0.2">
      <c r="B82" s="66" t="s">
        <v>5</v>
      </c>
      <c r="C82" s="67" t="str">
        <f t="shared" si="3"/>
        <v xml:space="preserve"> </v>
      </c>
      <c r="D82" s="67" t="str">
        <f t="shared" si="4"/>
        <v xml:space="preserve"> </v>
      </c>
      <c r="E82" s="67">
        <v>1.1574074074074073E-5</v>
      </c>
      <c r="F82" s="215" t="e">
        <f t="shared" si="5"/>
        <v>#N/A</v>
      </c>
      <c r="G82" t="str">
        <f>IF((ISERROR((VLOOKUP(B82,Calculation!C$3:C$2610,1,FALSE)))),"not entered","")</f>
        <v/>
      </c>
      <c r="H82" t="str">
        <f>IF(ISNA(VLOOKUP(D82,Calculation!$AI$12:$AI$88,1,FALSE)),"NO club name match","Club Name Match")</f>
        <v>NO club name match</v>
      </c>
    </row>
    <row r="83" spans="2:8" x14ac:dyDescent="0.2">
      <c r="B83" s="66" t="s">
        <v>5</v>
      </c>
      <c r="C83" s="67" t="str">
        <f t="shared" si="3"/>
        <v xml:space="preserve"> </v>
      </c>
      <c r="D83" s="67" t="str">
        <f t="shared" si="4"/>
        <v xml:space="preserve"> </v>
      </c>
      <c r="E83" s="67">
        <v>1.1574074074074073E-5</v>
      </c>
      <c r="F83" s="215" t="e">
        <f t="shared" si="5"/>
        <v>#N/A</v>
      </c>
      <c r="G83" t="str">
        <f>IF((ISERROR((VLOOKUP(B83,Calculation!C$3:C$2610,1,FALSE)))),"not entered","")</f>
        <v/>
      </c>
      <c r="H83" t="str">
        <f>IF(ISNA(VLOOKUP(D83,Calculation!$AI$12:$AI$88,1,FALSE)),"NO club name match","Club Name Match")</f>
        <v>NO club name match</v>
      </c>
    </row>
    <row r="84" spans="2:8" x14ac:dyDescent="0.2">
      <c r="B84" s="66" t="s">
        <v>5</v>
      </c>
      <c r="C84" s="67" t="str">
        <f t="shared" si="3"/>
        <v xml:space="preserve"> </v>
      </c>
      <c r="D84" s="67" t="str">
        <f t="shared" si="4"/>
        <v xml:space="preserve"> </v>
      </c>
      <c r="E84" s="67">
        <v>1.1574074074074073E-5</v>
      </c>
      <c r="F84" s="215" t="e">
        <f t="shared" si="5"/>
        <v>#N/A</v>
      </c>
      <c r="G84" t="str">
        <f>IF((ISERROR((VLOOKUP(B84,Calculation!C$3:C$2610,1,FALSE)))),"not entered","")</f>
        <v/>
      </c>
      <c r="H84" t="str">
        <f>IF(ISNA(VLOOKUP(D84,Calculation!$AI$12:$AI$88,1,FALSE)),"NO club name match","Club Name Match")</f>
        <v>NO club name match</v>
      </c>
    </row>
    <row r="85" spans="2:8" x14ac:dyDescent="0.2">
      <c r="B85" s="66" t="s">
        <v>5</v>
      </c>
      <c r="C85" s="67" t="str">
        <f t="shared" si="3"/>
        <v xml:space="preserve"> </v>
      </c>
      <c r="D85" s="67" t="str">
        <f t="shared" si="4"/>
        <v xml:space="preserve"> </v>
      </c>
      <c r="E85" s="67">
        <v>1.1574074074074073E-5</v>
      </c>
      <c r="F85" s="215" t="e">
        <f t="shared" si="5"/>
        <v>#N/A</v>
      </c>
      <c r="G85" t="str">
        <f>IF((ISERROR((VLOOKUP(B85,Calculation!C$3:C$2610,1,FALSE)))),"not entered","")</f>
        <v/>
      </c>
      <c r="H85" t="str">
        <f>IF(ISNA(VLOOKUP(D85,Calculation!$AI$12:$AI$88,1,FALSE)),"NO club name match","Club Name Match")</f>
        <v>NO club name match</v>
      </c>
    </row>
    <row r="86" spans="2:8" x14ac:dyDescent="0.2">
      <c r="B86" s="66" t="s">
        <v>5</v>
      </c>
      <c r="C86" s="67" t="str">
        <f t="shared" si="3"/>
        <v xml:space="preserve"> </v>
      </c>
      <c r="D86" s="67" t="str">
        <f t="shared" si="4"/>
        <v xml:space="preserve"> </v>
      </c>
      <c r="E86" s="67">
        <v>1.1574074074074073E-5</v>
      </c>
      <c r="F86" s="215" t="e">
        <f t="shared" si="5"/>
        <v>#N/A</v>
      </c>
      <c r="G86" t="str">
        <f>IF((ISERROR((VLOOKUP(B86,Calculation!C$3:C$2610,1,FALSE)))),"not entered","")</f>
        <v/>
      </c>
      <c r="H86" t="str">
        <f>IF(ISNA(VLOOKUP(D86,Calculation!$AI$12:$AI$88,1,FALSE)),"NO club name match","Club Name Match")</f>
        <v>NO club name match</v>
      </c>
    </row>
    <row r="87" spans="2:8" x14ac:dyDescent="0.2">
      <c r="B87" s="66" t="s">
        <v>5</v>
      </c>
      <c r="C87" s="67" t="str">
        <f t="shared" si="3"/>
        <v xml:space="preserve"> </v>
      </c>
      <c r="D87" s="67" t="str">
        <f t="shared" si="4"/>
        <v xml:space="preserve"> </v>
      </c>
      <c r="E87" s="67">
        <v>1.1574074074074073E-5</v>
      </c>
      <c r="F87" s="215" t="e">
        <f t="shared" si="5"/>
        <v>#N/A</v>
      </c>
      <c r="G87" t="str">
        <f>IF((ISERROR((VLOOKUP(B87,Calculation!C$3:C$2610,1,FALSE)))),"not entered","")</f>
        <v/>
      </c>
      <c r="H87" t="str">
        <f>IF(ISNA(VLOOKUP(D87,Calculation!$AI$12:$AI$88,1,FALSE)),"NO club name match","Club Name Match")</f>
        <v>NO club name match</v>
      </c>
    </row>
    <row r="88" spans="2:8" x14ac:dyDescent="0.2">
      <c r="B88" s="66" t="s">
        <v>5</v>
      </c>
      <c r="C88" s="67" t="str">
        <f t="shared" si="3"/>
        <v xml:space="preserve"> </v>
      </c>
      <c r="D88" s="67" t="str">
        <f t="shared" si="4"/>
        <v xml:space="preserve"> </v>
      </c>
      <c r="E88" s="67">
        <v>1.1574074074074073E-5</v>
      </c>
      <c r="F88" s="215" t="e">
        <f t="shared" si="5"/>
        <v>#N/A</v>
      </c>
      <c r="G88" t="str">
        <f>IF((ISERROR((VLOOKUP(B88,Calculation!C$3:C$2610,1,FALSE)))),"not entered","")</f>
        <v/>
      </c>
      <c r="H88" t="str">
        <f>IF(ISNA(VLOOKUP(D88,Calculation!$AI$12:$AI$88,1,FALSE)),"NO club name match","Club Name Match")</f>
        <v>NO club name match</v>
      </c>
    </row>
    <row r="89" spans="2:8" x14ac:dyDescent="0.2">
      <c r="B89" s="66" t="s">
        <v>5</v>
      </c>
      <c r="C89" s="67" t="str">
        <f t="shared" si="3"/>
        <v xml:space="preserve"> </v>
      </c>
      <c r="D89" s="67" t="str">
        <f t="shared" si="4"/>
        <v xml:space="preserve"> </v>
      </c>
      <c r="E89" s="67">
        <v>1.1574074074074073E-5</v>
      </c>
      <c r="F89" s="215" t="e">
        <f t="shared" si="5"/>
        <v>#N/A</v>
      </c>
      <c r="G89" t="str">
        <f>IF((ISERROR((VLOOKUP(B89,Calculation!C$3:C$2610,1,FALSE)))),"not entered","")</f>
        <v/>
      </c>
      <c r="H89" t="str">
        <f>IF(ISNA(VLOOKUP(D89,Calculation!$AI$12:$AI$88,1,FALSE)),"NO club name match","Club Name Match")</f>
        <v>NO club name match</v>
      </c>
    </row>
    <row r="90" spans="2:8" x14ac:dyDescent="0.2">
      <c r="B90" s="66" t="s">
        <v>5</v>
      </c>
      <c r="C90" s="67" t="str">
        <f t="shared" si="3"/>
        <v xml:space="preserve"> </v>
      </c>
      <c r="D90" s="67" t="str">
        <f t="shared" si="4"/>
        <v xml:space="preserve"> </v>
      </c>
      <c r="E90" s="67">
        <v>1.1574074074074073E-5</v>
      </c>
      <c r="F90" s="215" t="e">
        <f t="shared" si="5"/>
        <v>#N/A</v>
      </c>
      <c r="G90" t="str">
        <f>IF((ISERROR((VLOOKUP(B90,Calculation!C$3:C$2610,1,FALSE)))),"not entered","")</f>
        <v/>
      </c>
      <c r="H90" t="str">
        <f>IF(ISNA(VLOOKUP(D90,Calculation!$AI$12:$AI$88,1,FALSE)),"NO club name match","Club Name Match")</f>
        <v>NO club name match</v>
      </c>
    </row>
    <row r="91" spans="2:8" x14ac:dyDescent="0.2">
      <c r="B91" s="66" t="s">
        <v>5</v>
      </c>
      <c r="C91" s="67" t="str">
        <f t="shared" si="3"/>
        <v xml:space="preserve"> </v>
      </c>
      <c r="D91" s="67" t="str">
        <f t="shared" si="4"/>
        <v xml:space="preserve"> </v>
      </c>
      <c r="E91" s="67">
        <v>1.1574074074074073E-5</v>
      </c>
      <c r="F91" s="215" t="e">
        <f t="shared" si="5"/>
        <v>#N/A</v>
      </c>
      <c r="G91" t="str">
        <f>IF((ISERROR((VLOOKUP(B91,Calculation!C$3:C$2610,1,FALSE)))),"not entered","")</f>
        <v/>
      </c>
      <c r="H91" t="str">
        <f>IF(ISNA(VLOOKUP(D91,Calculation!$AI$12:$AI$88,1,FALSE)),"NO club name match","Club Name Match")</f>
        <v>NO club name match</v>
      </c>
    </row>
    <row r="92" spans="2:8" x14ac:dyDescent="0.2">
      <c r="B92" s="66" t="s">
        <v>5</v>
      </c>
      <c r="C92" s="67" t="str">
        <f t="shared" si="3"/>
        <v xml:space="preserve"> </v>
      </c>
      <c r="D92" s="67" t="str">
        <f t="shared" si="4"/>
        <v xml:space="preserve"> </v>
      </c>
      <c r="E92" s="67">
        <v>1.1574074074074073E-5</v>
      </c>
      <c r="F92" s="215" t="e">
        <f t="shared" si="5"/>
        <v>#N/A</v>
      </c>
      <c r="G92" t="str">
        <f>IF((ISERROR((VLOOKUP(B92,Calculation!C$3:C$2610,1,FALSE)))),"not entered","")</f>
        <v/>
      </c>
      <c r="H92" t="str">
        <f>IF(ISNA(VLOOKUP(D92,Calculation!$AI$12:$AI$88,1,FALSE)),"NO club name match","Club Name Match")</f>
        <v>NO club name match</v>
      </c>
    </row>
    <row r="93" spans="2:8" x14ac:dyDescent="0.2">
      <c r="B93" s="66" t="s">
        <v>5</v>
      </c>
      <c r="C93" s="67" t="str">
        <f t="shared" si="3"/>
        <v xml:space="preserve"> </v>
      </c>
      <c r="D93" s="67" t="str">
        <f t="shared" si="4"/>
        <v xml:space="preserve"> </v>
      </c>
      <c r="E93" s="67">
        <v>1.1574074074074073E-5</v>
      </c>
      <c r="F93" s="215" t="e">
        <f t="shared" si="5"/>
        <v>#N/A</v>
      </c>
      <c r="G93" t="str">
        <f>IF((ISERROR((VLOOKUP(B93,Calculation!C$3:C$2610,1,FALSE)))),"not entered","")</f>
        <v/>
      </c>
      <c r="H93" t="str">
        <f>IF(ISNA(VLOOKUP(D93,Calculation!$AI$12:$AI$88,1,FALSE)),"NO club name match","Club Name Match")</f>
        <v>NO club name match</v>
      </c>
    </row>
    <row r="94" spans="2:8" x14ac:dyDescent="0.2">
      <c r="B94" s="66" t="s">
        <v>5</v>
      </c>
      <c r="C94" s="67" t="str">
        <f t="shared" si="3"/>
        <v xml:space="preserve"> </v>
      </c>
      <c r="D94" s="67" t="str">
        <f t="shared" si="4"/>
        <v xml:space="preserve"> </v>
      </c>
      <c r="E94" s="67">
        <v>1.1574074074074073E-5</v>
      </c>
      <c r="F94" s="215" t="e">
        <f t="shared" si="5"/>
        <v>#N/A</v>
      </c>
      <c r="G94" t="str">
        <f>IF((ISERROR((VLOOKUP(B94,Calculation!C$3:C$2610,1,FALSE)))),"not entered","")</f>
        <v/>
      </c>
      <c r="H94" t="str">
        <f>IF(ISNA(VLOOKUP(D94,Calculation!$AI$12:$AI$88,1,FALSE)),"NO club name match","Club Name Match")</f>
        <v>NO club name match</v>
      </c>
    </row>
    <row r="95" spans="2:8" x14ac:dyDescent="0.2">
      <c r="B95" s="66" t="s">
        <v>5</v>
      </c>
      <c r="C95" s="67" t="str">
        <f t="shared" si="3"/>
        <v xml:space="preserve"> </v>
      </c>
      <c r="D95" s="67" t="str">
        <f t="shared" si="4"/>
        <v xml:space="preserve"> </v>
      </c>
      <c r="E95" s="67">
        <v>1.1574074074074073E-5</v>
      </c>
      <c r="F95" s="215" t="e">
        <f t="shared" si="5"/>
        <v>#N/A</v>
      </c>
      <c r="G95" t="str">
        <f>IF((ISERROR((VLOOKUP(B95,Calculation!C$3:C$2610,1,FALSE)))),"not entered","")</f>
        <v/>
      </c>
      <c r="H95" t="str">
        <f>IF(ISNA(VLOOKUP(D95,Calculation!$AI$12:$AI$88,1,FALSE)),"NO club name match","Club Name Match")</f>
        <v>NO club name match</v>
      </c>
    </row>
    <row r="96" spans="2:8" x14ac:dyDescent="0.2">
      <c r="B96" s="66" t="s">
        <v>5</v>
      </c>
      <c r="C96" s="67" t="str">
        <f t="shared" si="3"/>
        <v xml:space="preserve"> </v>
      </c>
      <c r="D96" s="67" t="str">
        <f t="shared" si="4"/>
        <v xml:space="preserve"> </v>
      </c>
      <c r="E96" s="67">
        <v>1.1574074074074073E-5</v>
      </c>
      <c r="F96" s="215" t="e">
        <f t="shared" si="5"/>
        <v>#N/A</v>
      </c>
      <c r="G96" t="str">
        <f>IF((ISERROR((VLOOKUP(B96,Calculation!C$3:C$2610,1,FALSE)))),"not entered","")</f>
        <v/>
      </c>
      <c r="H96" t="str">
        <f>IF(ISNA(VLOOKUP(D96,Calculation!$AI$12:$AI$88,1,FALSE)),"NO club name match","Club Name Match")</f>
        <v>NO club name match</v>
      </c>
    </row>
    <row r="97" spans="2:8" x14ac:dyDescent="0.2">
      <c r="B97" s="66" t="s">
        <v>5</v>
      </c>
      <c r="C97" s="67" t="str">
        <f t="shared" si="3"/>
        <v xml:space="preserve"> </v>
      </c>
      <c r="D97" s="67" t="str">
        <f t="shared" si="4"/>
        <v xml:space="preserve"> </v>
      </c>
      <c r="E97" s="67">
        <v>1.1574074074074073E-5</v>
      </c>
      <c r="F97" s="215" t="e">
        <f t="shared" si="5"/>
        <v>#N/A</v>
      </c>
      <c r="G97" t="str">
        <f>IF((ISERROR((VLOOKUP(B97,Calculation!C$3:C$2610,1,FALSE)))),"not entered","")</f>
        <v/>
      </c>
      <c r="H97" t="str">
        <f>IF(ISNA(VLOOKUP(D97,Calculation!$AI$12:$AI$88,1,FALSE)),"NO club name match","Club Name Match")</f>
        <v>NO club name match</v>
      </c>
    </row>
    <row r="98" spans="2:8" x14ac:dyDescent="0.2">
      <c r="B98" s="66" t="s">
        <v>5</v>
      </c>
      <c r="C98" s="67" t="str">
        <f t="shared" si="3"/>
        <v xml:space="preserve"> </v>
      </c>
      <c r="D98" s="67" t="str">
        <f t="shared" si="4"/>
        <v xml:space="preserve"> </v>
      </c>
      <c r="E98" s="67">
        <v>1.1574074074074073E-5</v>
      </c>
      <c r="F98" s="215" t="e">
        <f t="shared" si="5"/>
        <v>#N/A</v>
      </c>
      <c r="G98" t="str">
        <f>IF((ISERROR((VLOOKUP(B98,Calculation!C$3:C$2610,1,FALSE)))),"not entered","")</f>
        <v/>
      </c>
      <c r="H98" t="str">
        <f>IF(ISNA(VLOOKUP(D98,Calculation!$AI$12:$AI$88,1,FALSE)),"NO club name match","Club Name Match")</f>
        <v>NO club name match</v>
      </c>
    </row>
    <row r="99" spans="2:8" x14ac:dyDescent="0.2">
      <c r="B99" s="66" t="s">
        <v>5</v>
      </c>
      <c r="C99" s="67" t="str">
        <f t="shared" si="3"/>
        <v xml:space="preserve"> </v>
      </c>
      <c r="D99" s="67" t="str">
        <f t="shared" si="4"/>
        <v xml:space="preserve"> </v>
      </c>
      <c r="E99" s="67">
        <v>1.1574074074074073E-5</v>
      </c>
      <c r="F99" s="215" t="e">
        <f t="shared" si="5"/>
        <v>#N/A</v>
      </c>
      <c r="G99" t="str">
        <f>IF((ISERROR((VLOOKUP(B99,Calculation!C$3:C$2610,1,FALSE)))),"not entered","")</f>
        <v/>
      </c>
      <c r="H99" t="str">
        <f>IF(ISNA(VLOOKUP(D99,Calculation!$AI$12:$AI$88,1,FALSE)),"NO club name match","Club Name Match")</f>
        <v>NO club name match</v>
      </c>
    </row>
    <row r="100" spans="2:8" x14ac:dyDescent="0.2">
      <c r="B100" s="66" t="s">
        <v>5</v>
      </c>
      <c r="C100" s="67" t="str">
        <f t="shared" si="3"/>
        <v xml:space="preserve"> </v>
      </c>
      <c r="D100" s="67" t="str">
        <f t="shared" si="4"/>
        <v xml:space="preserve"> </v>
      </c>
      <c r="E100" s="67">
        <v>1.1574074074074073E-5</v>
      </c>
      <c r="F100" s="215" t="e">
        <f t="shared" si="5"/>
        <v>#N/A</v>
      </c>
      <c r="G100" t="str">
        <f>IF((ISERROR((VLOOKUP(B100,Calculation!C$3:C$2610,1,FALSE)))),"not entered","")</f>
        <v/>
      </c>
      <c r="H100" t="str">
        <f>IF(ISNA(VLOOKUP(D100,Calculation!$AI$12:$AI$88,1,FALSE)),"NO club name match","Club Name Match")</f>
        <v>NO club name match</v>
      </c>
    </row>
    <row r="101" spans="2:8" x14ac:dyDescent="0.2">
      <c r="B101" s="66" t="s">
        <v>5</v>
      </c>
      <c r="C101" s="67" t="str">
        <f t="shared" si="3"/>
        <v xml:space="preserve"> </v>
      </c>
      <c r="D101" s="67" t="str">
        <f t="shared" si="4"/>
        <v xml:space="preserve"> </v>
      </c>
      <c r="E101" s="67">
        <v>1.1574074074074073E-5</v>
      </c>
      <c r="F101" s="215" t="e">
        <f t="shared" si="5"/>
        <v>#N/A</v>
      </c>
      <c r="G101" t="str">
        <f>IF((ISERROR((VLOOKUP(B101,Calculation!C$3:C$2610,1,FALSE)))),"not entered","")</f>
        <v/>
      </c>
      <c r="H101" t="str">
        <f>IF(ISNA(VLOOKUP(D101,Calculation!$AI$12:$AI$88,1,FALSE)),"NO club name match","Club Name Match")</f>
        <v>NO club name match</v>
      </c>
    </row>
    <row r="102" spans="2:8" x14ac:dyDescent="0.2">
      <c r="B102" s="66" t="s">
        <v>5</v>
      </c>
      <c r="C102" s="67" t="str">
        <f t="shared" si="3"/>
        <v xml:space="preserve"> </v>
      </c>
      <c r="D102" s="67" t="str">
        <f t="shared" si="4"/>
        <v xml:space="preserve"> </v>
      </c>
      <c r="E102" s="67">
        <v>1.1574074074074073E-5</v>
      </c>
      <c r="F102" s="215" t="e">
        <f t="shared" si="5"/>
        <v>#N/A</v>
      </c>
      <c r="G102" t="str">
        <f>IF((ISERROR((VLOOKUP(B102,Calculation!C$3:C$2610,1,FALSE)))),"not entered","")</f>
        <v/>
      </c>
      <c r="H102" t="str">
        <f>IF(ISNA(VLOOKUP(D102,Calculation!$AI$12:$AI$88,1,FALSE)),"NO club name match","Club Name Match")</f>
        <v>NO club name match</v>
      </c>
    </row>
    <row r="103" spans="2:8" x14ac:dyDescent="0.2">
      <c r="B103" s="66" t="s">
        <v>5</v>
      </c>
      <c r="C103" s="67" t="str">
        <f t="shared" si="3"/>
        <v xml:space="preserve"> </v>
      </c>
      <c r="D103" s="67" t="str">
        <f t="shared" si="4"/>
        <v xml:space="preserve"> </v>
      </c>
      <c r="E103" s="67">
        <v>1.1574074074074073E-5</v>
      </c>
      <c r="F103" s="215" t="e">
        <f t="shared" si="5"/>
        <v>#N/A</v>
      </c>
      <c r="G103" t="str">
        <f>IF((ISERROR((VLOOKUP(B103,Calculation!C$3:C$2610,1,FALSE)))),"not entered","")</f>
        <v/>
      </c>
      <c r="H103" t="str">
        <f>IF(ISNA(VLOOKUP(D103,Calculation!$AI$12:$AI$88,1,FALSE)),"NO club name match","Club Name Match")</f>
        <v>NO club name match</v>
      </c>
    </row>
    <row r="104" spans="2:8" x14ac:dyDescent="0.2">
      <c r="B104" s="66" t="s">
        <v>5</v>
      </c>
      <c r="C104" s="67" t="str">
        <f t="shared" si="3"/>
        <v xml:space="preserve"> </v>
      </c>
      <c r="D104" s="67" t="str">
        <f t="shared" si="4"/>
        <v xml:space="preserve"> </v>
      </c>
      <c r="E104" s="67">
        <v>1.1574074074074073E-5</v>
      </c>
      <c r="F104" s="215" t="e">
        <f t="shared" si="5"/>
        <v>#N/A</v>
      </c>
      <c r="G104" t="str">
        <f>IF((ISERROR((VLOOKUP(B104,Calculation!C$3:C$2610,1,FALSE)))),"not entered","")</f>
        <v/>
      </c>
      <c r="H104" t="str">
        <f>IF(ISNA(VLOOKUP(D104,Calculation!$AI$12:$AI$88,1,FALSE)),"NO club name match","Club Name Match")</f>
        <v>NO club name match</v>
      </c>
    </row>
    <row r="105" spans="2:8" x14ac:dyDescent="0.2">
      <c r="B105" s="66" t="s">
        <v>5</v>
      </c>
      <c r="C105" s="67" t="str">
        <f t="shared" si="3"/>
        <v xml:space="preserve"> </v>
      </c>
      <c r="D105" s="67" t="str">
        <f t="shared" si="4"/>
        <v xml:space="preserve"> </v>
      </c>
      <c r="E105" s="67">
        <v>1.1574074074074073E-5</v>
      </c>
      <c r="F105" s="215" t="e">
        <f t="shared" si="5"/>
        <v>#N/A</v>
      </c>
      <c r="G105" t="str">
        <f>IF((ISERROR((VLOOKUP(B105,Calculation!C$3:C$2610,1,FALSE)))),"not entered","")</f>
        <v/>
      </c>
      <c r="H105" t="str">
        <f>IF(ISNA(VLOOKUP(D105,Calculation!$AI$12:$AI$88,1,FALSE)),"NO club name match","Club Name Match")</f>
        <v>NO club name match</v>
      </c>
    </row>
    <row r="106" spans="2:8" x14ac:dyDescent="0.2">
      <c r="B106" s="66" t="s">
        <v>5</v>
      </c>
      <c r="C106" s="67" t="str">
        <f t="shared" si="3"/>
        <v xml:space="preserve"> </v>
      </c>
      <c r="D106" s="67" t="str">
        <f t="shared" si="4"/>
        <v xml:space="preserve"> </v>
      </c>
      <c r="E106" s="67">
        <v>1.1574074074074073E-5</v>
      </c>
      <c r="F106" s="215" t="e">
        <f t="shared" si="5"/>
        <v>#N/A</v>
      </c>
      <c r="G106" t="str">
        <f>IF((ISERROR((VLOOKUP(B106,Calculation!C$3:C$2610,1,FALSE)))),"not entered","")</f>
        <v/>
      </c>
      <c r="H106" t="str">
        <f>IF(ISNA(VLOOKUP(D106,Calculation!$AI$12:$AI$88,1,FALSE)),"NO club name match","Club Name Match")</f>
        <v>NO club name match</v>
      </c>
    </row>
    <row r="107" spans="2:8" x14ac:dyDescent="0.2">
      <c r="B107" s="66" t="s">
        <v>5</v>
      </c>
      <c r="C107" s="67" t="str">
        <f t="shared" si="3"/>
        <v xml:space="preserve"> </v>
      </c>
      <c r="D107" s="67" t="str">
        <f t="shared" si="4"/>
        <v xml:space="preserve"> </v>
      </c>
      <c r="E107" s="67">
        <v>1.1574074074074073E-5</v>
      </c>
      <c r="F107" s="215" t="e">
        <f t="shared" si="5"/>
        <v>#N/A</v>
      </c>
      <c r="G107" t="str">
        <f>IF((ISERROR((VLOOKUP(B107,Calculation!C$3:C$2610,1,FALSE)))),"not entered","")</f>
        <v/>
      </c>
      <c r="H107" t="str">
        <f>IF(ISNA(VLOOKUP(D107,Calculation!$AI$12:$AI$88,1,FALSE)),"NO club name match","Club Name Match")</f>
        <v>NO club name match</v>
      </c>
    </row>
    <row r="108" spans="2:8" x14ac:dyDescent="0.2">
      <c r="B108" s="66" t="s">
        <v>5</v>
      </c>
      <c r="C108" s="67" t="str">
        <f t="shared" si="3"/>
        <v xml:space="preserve"> </v>
      </c>
      <c r="D108" s="67" t="str">
        <f t="shared" si="4"/>
        <v xml:space="preserve"> </v>
      </c>
      <c r="E108" s="67">
        <v>1.1574074074074073E-5</v>
      </c>
      <c r="F108" s="215" t="e">
        <f t="shared" si="5"/>
        <v>#N/A</v>
      </c>
      <c r="G108" t="str">
        <f>IF((ISERROR((VLOOKUP(B108,Calculation!C$3:C$2610,1,FALSE)))),"not entered","")</f>
        <v/>
      </c>
      <c r="H108" t="str">
        <f>IF(ISNA(VLOOKUP(D108,Calculation!$AI$12:$AI$88,1,FALSE)),"NO club name match","Club Name Match")</f>
        <v>NO club name match</v>
      </c>
    </row>
    <row r="109" spans="2:8" x14ac:dyDescent="0.2">
      <c r="B109" s="66" t="s">
        <v>5</v>
      </c>
      <c r="C109" s="67" t="str">
        <f t="shared" si="3"/>
        <v xml:space="preserve"> </v>
      </c>
      <c r="D109" s="67" t="str">
        <f t="shared" si="4"/>
        <v xml:space="preserve"> </v>
      </c>
      <c r="E109" s="67">
        <v>1.1574074074074073E-5</v>
      </c>
      <c r="F109" s="215" t="e">
        <f t="shared" si="5"/>
        <v>#N/A</v>
      </c>
      <c r="G109" t="str">
        <f>IF((ISERROR((VLOOKUP(B109,Calculation!C$3:C$2610,1,FALSE)))),"not entered","")</f>
        <v/>
      </c>
      <c r="H109" t="str">
        <f>IF(ISNA(VLOOKUP(D109,Calculation!$AI$12:$AI$88,1,FALSE)),"NO club name match","Club Name Match")</f>
        <v>NO club name match</v>
      </c>
    </row>
    <row r="110" spans="2:8" x14ac:dyDescent="0.2">
      <c r="B110" s="66" t="s">
        <v>5</v>
      </c>
      <c r="C110" s="67" t="str">
        <f t="shared" si="3"/>
        <v xml:space="preserve"> </v>
      </c>
      <c r="D110" s="67" t="str">
        <f t="shared" si="4"/>
        <v xml:space="preserve"> </v>
      </c>
      <c r="E110" s="67">
        <v>1.1574074074074073E-5</v>
      </c>
      <c r="F110" s="215" t="e">
        <f t="shared" si="5"/>
        <v>#N/A</v>
      </c>
      <c r="G110" t="str">
        <f>IF((ISERROR((VLOOKUP(B110,Calculation!C$3:C$2610,1,FALSE)))),"not entered","")</f>
        <v/>
      </c>
      <c r="H110" t="str">
        <f>IF(ISNA(VLOOKUP(D110,Calculation!$AI$12:$AI$88,1,FALSE)),"NO club name match","Club Name Match")</f>
        <v>NO club name match</v>
      </c>
    </row>
    <row r="111" spans="2:8" x14ac:dyDescent="0.2">
      <c r="B111" s="66" t="s">
        <v>5</v>
      </c>
      <c r="C111" s="67" t="str">
        <f t="shared" si="3"/>
        <v xml:space="preserve"> </v>
      </c>
      <c r="D111" s="67" t="str">
        <f t="shared" si="4"/>
        <v xml:space="preserve"> </v>
      </c>
      <c r="E111" s="67">
        <v>1.1574074074074073E-5</v>
      </c>
      <c r="F111" s="215" t="e">
        <f t="shared" si="5"/>
        <v>#N/A</v>
      </c>
      <c r="G111" t="str">
        <f>IF((ISERROR((VLOOKUP(B111,Calculation!C$3:C$2610,1,FALSE)))),"not entered","")</f>
        <v/>
      </c>
      <c r="H111" t="str">
        <f>IF(ISNA(VLOOKUP(D111,Calculation!$AI$12:$AI$88,1,FALSE)),"NO club name match","Club Name Match")</f>
        <v>NO club name match</v>
      </c>
    </row>
    <row r="112" spans="2:8" x14ac:dyDescent="0.2">
      <c r="B112" s="66" t="s">
        <v>5</v>
      </c>
      <c r="C112" s="67" t="str">
        <f t="shared" si="3"/>
        <v xml:space="preserve"> </v>
      </c>
      <c r="D112" s="67" t="str">
        <f t="shared" si="4"/>
        <v xml:space="preserve"> </v>
      </c>
      <c r="E112" s="67">
        <v>1.1574074074074073E-5</v>
      </c>
      <c r="F112" s="215" t="e">
        <f t="shared" si="5"/>
        <v>#N/A</v>
      </c>
      <c r="G112" t="str">
        <f>IF((ISERROR((VLOOKUP(B112,Calculation!C$3:C$2610,1,FALSE)))),"not entered","")</f>
        <v/>
      </c>
      <c r="H112" t="str">
        <f>IF(ISNA(VLOOKUP(D112,Calculation!$AI$12:$AI$88,1,FALSE)),"NO club name match","Club Name Match")</f>
        <v>NO club name match</v>
      </c>
    </row>
    <row r="113" spans="2:8" x14ac:dyDescent="0.2">
      <c r="B113" s="66" t="s">
        <v>5</v>
      </c>
      <c r="C113" s="67" t="str">
        <f t="shared" si="3"/>
        <v xml:space="preserve"> </v>
      </c>
      <c r="D113" s="67" t="str">
        <f t="shared" si="4"/>
        <v xml:space="preserve"> </v>
      </c>
      <c r="E113" s="67">
        <v>1.1574074074074073E-5</v>
      </c>
      <c r="F113" s="215" t="e">
        <f t="shared" si="5"/>
        <v>#N/A</v>
      </c>
      <c r="G113" t="str">
        <f>IF((ISERROR((VLOOKUP(B113,Calculation!C$3:C$2610,1,FALSE)))),"not entered","")</f>
        <v/>
      </c>
      <c r="H113" t="str">
        <f>IF(ISNA(VLOOKUP(D113,Calculation!$AI$12:$AI$88,1,FALSE)),"NO club name match","Club Name Match")</f>
        <v>NO club name match</v>
      </c>
    </row>
    <row r="114" spans="2:8" x14ac:dyDescent="0.2">
      <c r="B114" s="66" t="s">
        <v>5</v>
      </c>
      <c r="C114" s="67" t="str">
        <f t="shared" si="3"/>
        <v xml:space="preserve"> </v>
      </c>
      <c r="D114" s="67" t="str">
        <f t="shared" si="4"/>
        <v xml:space="preserve"> </v>
      </c>
      <c r="E114" s="67">
        <v>1.1574074074074073E-5</v>
      </c>
      <c r="F114" s="215" t="e">
        <f t="shared" si="5"/>
        <v>#N/A</v>
      </c>
      <c r="G114" t="str">
        <f>IF((ISERROR((VLOOKUP(B114,Calculation!C$3:C$2610,1,FALSE)))),"not entered","")</f>
        <v/>
      </c>
      <c r="H114" t="str">
        <f>IF(ISNA(VLOOKUP(D114,Calculation!$AI$12:$AI$88,1,FALSE)),"NO club name match","Club Name Match")</f>
        <v>NO club name match</v>
      </c>
    </row>
    <row r="115" spans="2:8" x14ac:dyDescent="0.2">
      <c r="B115" s="66" t="s">
        <v>5</v>
      </c>
      <c r="C115" s="67" t="str">
        <f t="shared" si="3"/>
        <v xml:space="preserve"> </v>
      </c>
      <c r="D115" s="67" t="str">
        <f t="shared" si="4"/>
        <v xml:space="preserve"> </v>
      </c>
      <c r="E115" s="67">
        <v>1.1574074074074073E-5</v>
      </c>
      <c r="F115" s="215" t="e">
        <f t="shared" si="5"/>
        <v>#N/A</v>
      </c>
      <c r="G115" t="str">
        <f>IF((ISERROR((VLOOKUP(B115,Calculation!C$3:C$2610,1,FALSE)))),"not entered","")</f>
        <v/>
      </c>
      <c r="H115" t="str">
        <f>IF(ISNA(VLOOKUP(D115,Calculation!$AI$12:$AI$88,1,FALSE)),"NO club name match","Club Name Match")</f>
        <v>NO club name match</v>
      </c>
    </row>
    <row r="116" spans="2:8" x14ac:dyDescent="0.2">
      <c r="B116" s="66" t="s">
        <v>5</v>
      </c>
      <c r="C116" s="67" t="str">
        <f t="shared" si="3"/>
        <v xml:space="preserve"> </v>
      </c>
      <c r="D116" s="67" t="str">
        <f t="shared" si="4"/>
        <v xml:space="preserve"> </v>
      </c>
      <c r="E116" s="67">
        <v>1.1574074074074073E-5</v>
      </c>
      <c r="F116" s="215" t="e">
        <f t="shared" si="5"/>
        <v>#N/A</v>
      </c>
      <c r="G116" t="str">
        <f>IF((ISERROR((VLOOKUP(B116,Calculation!C$3:C$2610,1,FALSE)))),"not entered","")</f>
        <v/>
      </c>
      <c r="H116" t="str">
        <f>IF(ISNA(VLOOKUP(D116,Calculation!$AI$12:$AI$88,1,FALSE)),"NO club name match","Club Name Match")</f>
        <v>NO club name match</v>
      </c>
    </row>
    <row r="117" spans="2:8" x14ac:dyDescent="0.2">
      <c r="B117" s="66" t="s">
        <v>5</v>
      </c>
      <c r="C117" s="67" t="str">
        <f t="shared" si="3"/>
        <v xml:space="preserve"> </v>
      </c>
      <c r="D117" s="67" t="str">
        <f t="shared" si="4"/>
        <v xml:space="preserve"> </v>
      </c>
      <c r="E117" s="67">
        <v>1.1574074074074073E-5</v>
      </c>
      <c r="F117" s="215" t="e">
        <f t="shared" si="5"/>
        <v>#N/A</v>
      </c>
      <c r="G117" t="str">
        <f>IF((ISERROR((VLOOKUP(B117,Calculation!C$3:C$2610,1,FALSE)))),"not entered","")</f>
        <v/>
      </c>
      <c r="H117" t="str">
        <f>IF(ISNA(VLOOKUP(D117,Calculation!$AI$12:$AI$88,1,FALSE)),"NO club name match","Club Name Match")</f>
        <v>NO club name match</v>
      </c>
    </row>
    <row r="118" spans="2:8" x14ac:dyDescent="0.2">
      <c r="B118" s="66" t="s">
        <v>5</v>
      </c>
      <c r="C118" s="67" t="str">
        <f t="shared" si="3"/>
        <v xml:space="preserve"> </v>
      </c>
      <c r="D118" s="67" t="str">
        <f t="shared" si="4"/>
        <v xml:space="preserve"> </v>
      </c>
      <c r="E118" s="67">
        <v>1.1574074074074073E-5</v>
      </c>
      <c r="F118" s="215" t="e">
        <f t="shared" si="5"/>
        <v>#N/A</v>
      </c>
      <c r="G118" t="str">
        <f>IF((ISERROR((VLOOKUP(B118,Calculation!C$3:C$2610,1,FALSE)))),"not entered","")</f>
        <v/>
      </c>
      <c r="H118" t="str">
        <f>IF(ISNA(VLOOKUP(D118,Calculation!$AI$12:$AI$88,1,FALSE)),"NO club name match","Club Name Match")</f>
        <v>NO club name match</v>
      </c>
    </row>
    <row r="119" spans="2:8" x14ac:dyDescent="0.2">
      <c r="B119" s="66" t="s">
        <v>5</v>
      </c>
      <c r="C119" s="67" t="str">
        <f t="shared" si="3"/>
        <v xml:space="preserve"> </v>
      </c>
      <c r="D119" s="67" t="str">
        <f t="shared" si="4"/>
        <v xml:space="preserve"> </v>
      </c>
      <c r="E119" s="67">
        <v>1.1574074074074073E-5</v>
      </c>
      <c r="F119" s="215" t="e">
        <f t="shared" si="5"/>
        <v>#N/A</v>
      </c>
      <c r="G119" t="str">
        <f>IF((ISERROR((VLOOKUP(B119,Calculation!C$3:C$2610,1,FALSE)))),"not entered","")</f>
        <v/>
      </c>
      <c r="H119" t="str">
        <f>IF(ISNA(VLOOKUP(D119,Calculation!$AI$12:$AI$88,1,FALSE)),"NO club name match","Club Name Match")</f>
        <v>NO club name match</v>
      </c>
    </row>
    <row r="120" spans="2:8" x14ac:dyDescent="0.2">
      <c r="B120" s="66" t="s">
        <v>5</v>
      </c>
      <c r="C120" s="67" t="str">
        <f t="shared" si="3"/>
        <v xml:space="preserve"> </v>
      </c>
      <c r="D120" s="67" t="str">
        <f t="shared" si="4"/>
        <v xml:space="preserve"> </v>
      </c>
      <c r="E120" s="67">
        <v>1.1574074074074073E-5</v>
      </c>
      <c r="F120" s="215" t="e">
        <f t="shared" si="5"/>
        <v>#N/A</v>
      </c>
      <c r="G120" t="str">
        <f>IF((ISERROR((VLOOKUP(B120,Calculation!C$3:C$2610,1,FALSE)))),"not entered","")</f>
        <v/>
      </c>
      <c r="H120" t="str">
        <f>IF(ISNA(VLOOKUP(D120,Calculation!$AI$12:$AI$88,1,FALSE)),"NO club name match","Club Name Match")</f>
        <v>NO club name match</v>
      </c>
    </row>
    <row r="121" spans="2:8" x14ac:dyDescent="0.2">
      <c r="B121" s="66" t="s">
        <v>5</v>
      </c>
      <c r="C121" s="67" t="str">
        <f t="shared" si="3"/>
        <v xml:space="preserve"> </v>
      </c>
      <c r="D121" s="67" t="str">
        <f t="shared" si="4"/>
        <v xml:space="preserve"> </v>
      </c>
      <c r="E121" s="67">
        <v>1.1574074074074073E-5</v>
      </c>
      <c r="F121" s="215" t="e">
        <f t="shared" si="5"/>
        <v>#N/A</v>
      </c>
      <c r="G121" t="str">
        <f>IF((ISERROR((VLOOKUP(B121,Calculation!C$3:C$2610,1,FALSE)))),"not entered","")</f>
        <v/>
      </c>
      <c r="H121" t="str">
        <f>IF(ISNA(VLOOKUP(D121,Calculation!$AI$12:$AI$88,1,FALSE)),"NO club name match","Club Name Match")</f>
        <v>NO club name match</v>
      </c>
    </row>
    <row r="122" spans="2:8" x14ac:dyDescent="0.2">
      <c r="B122" s="66" t="s">
        <v>5</v>
      </c>
      <c r="C122" s="67" t="str">
        <f t="shared" si="3"/>
        <v xml:space="preserve"> </v>
      </c>
      <c r="D122" s="67" t="str">
        <f t="shared" si="4"/>
        <v xml:space="preserve"> </v>
      </c>
      <c r="E122" s="67">
        <v>1.1574074074074073E-5</v>
      </c>
      <c r="F122" s="215" t="e">
        <f t="shared" si="5"/>
        <v>#N/A</v>
      </c>
      <c r="G122" t="str">
        <f>IF((ISERROR((VLOOKUP(B122,Calculation!C$3:C$2610,1,FALSE)))),"not entered","")</f>
        <v/>
      </c>
      <c r="H122" t="str">
        <f>IF(ISNA(VLOOKUP(D122,Calculation!$AI$12:$AI$88,1,FALSE)),"NO club name match","Club Name Match")</f>
        <v>NO club name match</v>
      </c>
    </row>
    <row r="123" spans="2:8" x14ac:dyDescent="0.2">
      <c r="B123" s="66" t="s">
        <v>5</v>
      </c>
      <c r="C123" s="67" t="str">
        <f t="shared" si="3"/>
        <v xml:space="preserve"> </v>
      </c>
      <c r="D123" s="67" t="str">
        <f t="shared" si="4"/>
        <v xml:space="preserve"> </v>
      </c>
      <c r="E123" s="67">
        <v>1.1574074074074073E-5</v>
      </c>
      <c r="F123" s="215" t="e">
        <f t="shared" si="5"/>
        <v>#N/A</v>
      </c>
      <c r="G123" t="str">
        <f>IF((ISERROR((VLOOKUP(B123,Calculation!C$3:C$2610,1,FALSE)))),"not entered","")</f>
        <v/>
      </c>
      <c r="H123" t="str">
        <f>IF(ISNA(VLOOKUP(D123,Calculation!$AI$12:$AI$88,1,FALSE)),"NO club name match","Club Name Match")</f>
        <v>NO club name match</v>
      </c>
    </row>
    <row r="124" spans="2:8" x14ac:dyDescent="0.2">
      <c r="B124" s="66" t="s">
        <v>5</v>
      </c>
      <c r="C124" s="67" t="str">
        <f t="shared" si="3"/>
        <v xml:space="preserve"> </v>
      </c>
      <c r="D124" s="67" t="str">
        <f t="shared" si="4"/>
        <v xml:space="preserve"> </v>
      </c>
      <c r="E124" s="67">
        <v>1.1574074074074073E-5</v>
      </c>
      <c r="F124" s="215" t="e">
        <f t="shared" si="5"/>
        <v>#N/A</v>
      </c>
      <c r="G124" t="str">
        <f>IF((ISERROR((VLOOKUP(B124,Calculation!C$3:C$2610,1,FALSE)))),"not entered","")</f>
        <v/>
      </c>
      <c r="H124" t="str">
        <f>IF(ISNA(VLOOKUP(D124,Calculation!$AI$12:$AI$88,1,FALSE)),"NO club name match","Club Name Match")</f>
        <v>NO club name match</v>
      </c>
    </row>
    <row r="125" spans="2:8" x14ac:dyDescent="0.2">
      <c r="B125" s="66" t="s">
        <v>5</v>
      </c>
      <c r="C125" s="67" t="str">
        <f t="shared" si="3"/>
        <v xml:space="preserve"> </v>
      </c>
      <c r="D125" s="67" t="str">
        <f t="shared" si="4"/>
        <v xml:space="preserve"> </v>
      </c>
      <c r="E125" s="67">
        <v>1.1574074074074073E-5</v>
      </c>
      <c r="F125" s="215" t="e">
        <f t="shared" si="5"/>
        <v>#N/A</v>
      </c>
      <c r="G125" t="str">
        <f>IF((ISERROR((VLOOKUP(B125,Calculation!C$3:C$2610,1,FALSE)))),"not entered","")</f>
        <v/>
      </c>
      <c r="H125" t="str">
        <f>IF(ISNA(VLOOKUP(D125,Calculation!$AI$12:$AI$88,1,FALSE)),"NO club name match","Club Name Match")</f>
        <v>NO club name match</v>
      </c>
    </row>
    <row r="126" spans="2:8" x14ac:dyDescent="0.2">
      <c r="B126" s="66" t="s">
        <v>5</v>
      </c>
      <c r="C126" s="67" t="str">
        <f t="shared" si="3"/>
        <v xml:space="preserve"> </v>
      </c>
      <c r="D126" s="67" t="str">
        <f t="shared" si="4"/>
        <v xml:space="preserve"> </v>
      </c>
      <c r="E126" s="67">
        <v>1.1574074074074073E-5</v>
      </c>
      <c r="F126" s="215" t="e">
        <f t="shared" si="5"/>
        <v>#N/A</v>
      </c>
      <c r="G126" t="str">
        <f>IF((ISERROR((VLOOKUP(B126,Calculation!C$3:C$2610,1,FALSE)))),"not entered","")</f>
        <v/>
      </c>
      <c r="H126" t="str">
        <f>IF(ISNA(VLOOKUP(D126,Calculation!$AI$12:$AI$88,1,FALSE)),"NO club name match","Club Name Match")</f>
        <v>NO club name match</v>
      </c>
    </row>
    <row r="127" spans="2:8" x14ac:dyDescent="0.2">
      <c r="B127" s="66" t="s">
        <v>5</v>
      </c>
      <c r="C127" s="67" t="str">
        <f t="shared" si="3"/>
        <v xml:space="preserve"> </v>
      </c>
      <c r="D127" s="67" t="str">
        <f t="shared" si="4"/>
        <v xml:space="preserve"> </v>
      </c>
      <c r="E127" s="67">
        <v>1.1574074074074073E-5</v>
      </c>
      <c r="F127" s="215" t="e">
        <f t="shared" si="5"/>
        <v>#N/A</v>
      </c>
      <c r="G127" t="str">
        <f>IF((ISERROR((VLOOKUP(B127,Calculation!C$3:C$2610,1,FALSE)))),"not entered","")</f>
        <v/>
      </c>
      <c r="H127" t="str">
        <f>IF(ISNA(VLOOKUP(D127,Calculation!$AI$12:$AI$88,1,FALSE)),"NO club name match","Club Name Match")</f>
        <v>NO club name match</v>
      </c>
    </row>
    <row r="128" spans="2:8" x14ac:dyDescent="0.2">
      <c r="B128" s="66" t="s">
        <v>5</v>
      </c>
      <c r="C128" s="67" t="str">
        <f t="shared" si="3"/>
        <v xml:space="preserve"> </v>
      </c>
      <c r="D128" s="67" t="str">
        <f t="shared" si="4"/>
        <v xml:space="preserve"> </v>
      </c>
      <c r="E128" s="67">
        <v>1.1574074074074073E-5</v>
      </c>
      <c r="F128" s="215" t="e">
        <f t="shared" si="5"/>
        <v>#N/A</v>
      </c>
      <c r="G128" t="str">
        <f>IF((ISERROR((VLOOKUP(B128,Calculation!C$3:C$2610,1,FALSE)))),"not entered","")</f>
        <v/>
      </c>
      <c r="H128" t="str">
        <f>IF(ISNA(VLOOKUP(D128,Calculation!$AI$12:$AI$88,1,FALSE)),"NO club name match","Club Name Match")</f>
        <v>NO club name match</v>
      </c>
    </row>
    <row r="129" spans="2:8" x14ac:dyDescent="0.2">
      <c r="B129" s="66" t="s">
        <v>5</v>
      </c>
      <c r="C129" s="67" t="str">
        <f t="shared" si="3"/>
        <v xml:space="preserve"> </v>
      </c>
      <c r="D129" s="67" t="str">
        <f t="shared" si="4"/>
        <v xml:space="preserve"> </v>
      </c>
      <c r="E129" s="67">
        <v>1.1574074074074073E-5</v>
      </c>
      <c r="F129" s="215" t="e">
        <f t="shared" si="5"/>
        <v>#N/A</v>
      </c>
      <c r="G129" t="str">
        <f>IF((ISERROR((VLOOKUP(B129,Calculation!C$3:C$2610,1,FALSE)))),"not entered","")</f>
        <v/>
      </c>
      <c r="H129" t="str">
        <f>IF(ISNA(VLOOKUP(D129,Calculation!$AI$12:$AI$88,1,FALSE)),"NO club name match","Club Name Match")</f>
        <v>NO club name match</v>
      </c>
    </row>
    <row r="130" spans="2:8" x14ac:dyDescent="0.2">
      <c r="B130" s="66" t="s">
        <v>5</v>
      </c>
      <c r="C130" s="67" t="str">
        <f t="shared" si="3"/>
        <v xml:space="preserve"> </v>
      </c>
      <c r="D130" s="67" t="str">
        <f t="shared" si="4"/>
        <v xml:space="preserve"> </v>
      </c>
      <c r="E130" s="67">
        <v>1.1574074074074073E-5</v>
      </c>
      <c r="F130" s="215" t="e">
        <f t="shared" si="5"/>
        <v>#N/A</v>
      </c>
      <c r="G130" t="str">
        <f>IF((ISERROR((VLOOKUP(B130,Calculation!C$3:C$2610,1,FALSE)))),"not entered","")</f>
        <v/>
      </c>
      <c r="H130" t="str">
        <f>IF(ISNA(VLOOKUP(D130,Calculation!$AI$12:$AI$88,1,FALSE)),"NO club name match","Club Name Match")</f>
        <v>NO club name match</v>
      </c>
    </row>
    <row r="131" spans="2:8" x14ac:dyDescent="0.2">
      <c r="B131" s="66" t="s">
        <v>5</v>
      </c>
      <c r="C131" s="67" t="str">
        <f t="shared" si="3"/>
        <v xml:space="preserve"> </v>
      </c>
      <c r="D131" s="67" t="str">
        <f t="shared" si="4"/>
        <v xml:space="preserve"> </v>
      </c>
      <c r="E131" s="67">
        <v>1.1574074074074073E-5</v>
      </c>
      <c r="F131" s="215" t="e">
        <f t="shared" si="5"/>
        <v>#N/A</v>
      </c>
      <c r="G131" t="str">
        <f>IF((ISERROR((VLOOKUP(B131,Calculation!C$3:C$2610,1,FALSE)))),"not entered","")</f>
        <v/>
      </c>
      <c r="H131" t="str">
        <f>IF(ISNA(VLOOKUP(D131,Calculation!$AI$12:$AI$88,1,FALSE)),"NO club name match","Club Name Match")</f>
        <v>NO club name match</v>
      </c>
    </row>
    <row r="132" spans="2:8" x14ac:dyDescent="0.2">
      <c r="B132" s="66" t="s">
        <v>5</v>
      </c>
      <c r="C132" s="67" t="str">
        <f t="shared" si="3"/>
        <v xml:space="preserve"> </v>
      </c>
      <c r="D132" s="67" t="str">
        <f t="shared" si="4"/>
        <v xml:space="preserve"> </v>
      </c>
      <c r="E132" s="67">
        <v>1.1574074074074073E-5</v>
      </c>
      <c r="F132" s="215" t="e">
        <f t="shared" si="5"/>
        <v>#N/A</v>
      </c>
      <c r="G132" t="str">
        <f>IF((ISERROR((VLOOKUP(B132,Calculation!C$3:C$2610,1,FALSE)))),"not entered","")</f>
        <v/>
      </c>
      <c r="H132" t="str">
        <f>IF(ISNA(VLOOKUP(D132,Calculation!$AI$12:$AI$88,1,FALSE)),"NO club name match","Club Name Match")</f>
        <v>NO club name match</v>
      </c>
    </row>
    <row r="133" spans="2:8" x14ac:dyDescent="0.2">
      <c r="B133" s="66" t="s">
        <v>5</v>
      </c>
      <c r="C133" s="67" t="str">
        <f t="shared" si="3"/>
        <v xml:space="preserve"> </v>
      </c>
      <c r="D133" s="67" t="str">
        <f t="shared" si="4"/>
        <v xml:space="preserve"> </v>
      </c>
      <c r="E133" s="67">
        <v>1.1574074074074073E-5</v>
      </c>
      <c r="F133" s="215" t="e">
        <f t="shared" si="5"/>
        <v>#N/A</v>
      </c>
      <c r="G133" t="str">
        <f>IF((ISERROR((VLOOKUP(B133,Calculation!C$3:C$2610,1,FALSE)))),"not entered","")</f>
        <v/>
      </c>
      <c r="H133" t="str">
        <f>IF(ISNA(VLOOKUP(D133,Calculation!$AI$12:$AI$88,1,FALSE)),"NO club name match","Club Name Match")</f>
        <v>NO club name match</v>
      </c>
    </row>
    <row r="134" spans="2:8" x14ac:dyDescent="0.2">
      <c r="B134" s="66" t="s">
        <v>5</v>
      </c>
      <c r="C134" s="67" t="str">
        <f t="shared" ref="C134:C197" si="6">VLOOKUP(B134,name,3,FALSE)</f>
        <v xml:space="preserve"> </v>
      </c>
      <c r="D134" s="67" t="str">
        <f t="shared" ref="D134:D197" si="7">VLOOKUP(B134,name,2,FALSE)</f>
        <v xml:space="preserve"> </v>
      </c>
      <c r="E134" s="67">
        <v>1.1574074074074073E-5</v>
      </c>
      <c r="F134" s="215" t="e">
        <f t="shared" ref="F134:F197" si="8">TRUNC((VLOOKUP(C134,C$4:E$5,3,FALSE))/(E134/10000))</f>
        <v>#N/A</v>
      </c>
      <c r="G134" t="str">
        <f>IF((ISERROR((VLOOKUP(B134,Calculation!C$3:C$2610,1,FALSE)))),"not entered","")</f>
        <v/>
      </c>
      <c r="H134" t="str">
        <f>IF(ISNA(VLOOKUP(D134,Calculation!$AI$12:$AI$88,1,FALSE)),"NO club name match","Club Name Match")</f>
        <v>NO club name match</v>
      </c>
    </row>
    <row r="135" spans="2:8" x14ac:dyDescent="0.2">
      <c r="B135" s="66" t="s">
        <v>5</v>
      </c>
      <c r="C135" s="67" t="str">
        <f t="shared" si="6"/>
        <v xml:space="preserve"> </v>
      </c>
      <c r="D135" s="67" t="str">
        <f t="shared" si="7"/>
        <v xml:space="preserve"> </v>
      </c>
      <c r="E135" s="67">
        <v>1.1574074074074073E-5</v>
      </c>
      <c r="F135" s="215" t="e">
        <f t="shared" si="8"/>
        <v>#N/A</v>
      </c>
      <c r="G135" t="str">
        <f>IF((ISERROR((VLOOKUP(B135,Calculation!C$3:C$2610,1,FALSE)))),"not entered","")</f>
        <v/>
      </c>
      <c r="H135" t="str">
        <f>IF(ISNA(VLOOKUP(D135,Calculation!$AI$12:$AI$88,1,FALSE)),"NO club name match","Club Name Match")</f>
        <v>NO club name match</v>
      </c>
    </row>
    <row r="136" spans="2:8" x14ac:dyDescent="0.2">
      <c r="B136" s="66" t="s">
        <v>5</v>
      </c>
      <c r="C136" s="67" t="str">
        <f t="shared" si="6"/>
        <v xml:space="preserve"> </v>
      </c>
      <c r="D136" s="67" t="str">
        <f t="shared" si="7"/>
        <v xml:space="preserve"> </v>
      </c>
      <c r="E136" s="67">
        <v>1.1574074074074073E-5</v>
      </c>
      <c r="F136" s="215" t="e">
        <f t="shared" si="8"/>
        <v>#N/A</v>
      </c>
      <c r="G136" t="str">
        <f>IF((ISERROR((VLOOKUP(B136,Calculation!C$3:C$2610,1,FALSE)))),"not entered","")</f>
        <v/>
      </c>
      <c r="H136" t="str">
        <f>IF(ISNA(VLOOKUP(D136,Calculation!$AI$12:$AI$88,1,FALSE)),"NO club name match","Club Name Match")</f>
        <v>NO club name match</v>
      </c>
    </row>
    <row r="137" spans="2:8" x14ac:dyDescent="0.2">
      <c r="B137" s="66" t="s">
        <v>5</v>
      </c>
      <c r="C137" s="67" t="str">
        <f t="shared" si="6"/>
        <v xml:space="preserve"> </v>
      </c>
      <c r="D137" s="67" t="str">
        <f t="shared" si="7"/>
        <v xml:space="preserve"> </v>
      </c>
      <c r="E137" s="67">
        <v>1.1574074074074073E-5</v>
      </c>
      <c r="F137" s="215" t="e">
        <f t="shared" si="8"/>
        <v>#N/A</v>
      </c>
      <c r="G137" t="str">
        <f>IF((ISERROR((VLOOKUP(B137,Calculation!C$3:C$2610,1,FALSE)))),"not entered","")</f>
        <v/>
      </c>
      <c r="H137" t="str">
        <f>IF(ISNA(VLOOKUP(D137,Calculation!$AI$12:$AI$88,1,FALSE)),"NO club name match","Club Name Match")</f>
        <v>NO club name match</v>
      </c>
    </row>
    <row r="138" spans="2:8" x14ac:dyDescent="0.2">
      <c r="B138" s="66" t="s">
        <v>5</v>
      </c>
      <c r="C138" s="67" t="str">
        <f t="shared" si="6"/>
        <v xml:space="preserve"> </v>
      </c>
      <c r="D138" s="67" t="str">
        <f t="shared" si="7"/>
        <v xml:space="preserve"> </v>
      </c>
      <c r="E138" s="67">
        <v>1.1574074074074073E-5</v>
      </c>
      <c r="F138" s="215" t="e">
        <f t="shared" si="8"/>
        <v>#N/A</v>
      </c>
      <c r="G138" t="str">
        <f>IF((ISERROR((VLOOKUP(B138,Calculation!C$3:C$2610,1,FALSE)))),"not entered","")</f>
        <v/>
      </c>
      <c r="H138" t="str">
        <f>IF(ISNA(VLOOKUP(D138,Calculation!$AI$12:$AI$88,1,FALSE)),"NO club name match","Club Name Match")</f>
        <v>NO club name match</v>
      </c>
    </row>
    <row r="139" spans="2:8" x14ac:dyDescent="0.2">
      <c r="B139" s="66" t="s">
        <v>5</v>
      </c>
      <c r="C139" s="67" t="str">
        <f t="shared" si="6"/>
        <v xml:space="preserve"> </v>
      </c>
      <c r="D139" s="67" t="str">
        <f t="shared" si="7"/>
        <v xml:space="preserve"> </v>
      </c>
      <c r="E139" s="67">
        <v>1.1574074074074073E-5</v>
      </c>
      <c r="F139" s="215" t="e">
        <f t="shared" si="8"/>
        <v>#N/A</v>
      </c>
      <c r="G139" t="str">
        <f>IF((ISERROR((VLOOKUP(B139,Calculation!C$3:C$2610,1,FALSE)))),"not entered","")</f>
        <v/>
      </c>
      <c r="H139" t="str">
        <f>IF(ISNA(VLOOKUP(D139,Calculation!$AI$12:$AI$88,1,FALSE)),"NO club name match","Club Name Match")</f>
        <v>NO club name match</v>
      </c>
    </row>
    <row r="140" spans="2:8" x14ac:dyDescent="0.2">
      <c r="B140" s="66" t="s">
        <v>5</v>
      </c>
      <c r="C140" s="67" t="str">
        <f t="shared" si="6"/>
        <v xml:space="preserve"> </v>
      </c>
      <c r="D140" s="67" t="str">
        <f t="shared" si="7"/>
        <v xml:space="preserve"> </v>
      </c>
      <c r="E140" s="67">
        <v>1.1574074074074073E-5</v>
      </c>
      <c r="F140" s="215" t="e">
        <f t="shared" si="8"/>
        <v>#N/A</v>
      </c>
      <c r="G140" t="str">
        <f>IF((ISERROR((VLOOKUP(B140,Calculation!C$3:C$2610,1,FALSE)))),"not entered","")</f>
        <v/>
      </c>
      <c r="H140" t="str">
        <f>IF(ISNA(VLOOKUP(D140,Calculation!$AI$12:$AI$88,1,FALSE)),"NO club name match","Club Name Match")</f>
        <v>NO club name match</v>
      </c>
    </row>
    <row r="141" spans="2:8" x14ac:dyDescent="0.2">
      <c r="B141" s="66" t="s">
        <v>5</v>
      </c>
      <c r="C141" s="67" t="str">
        <f t="shared" si="6"/>
        <v xml:space="preserve"> </v>
      </c>
      <c r="D141" s="67" t="str">
        <f t="shared" si="7"/>
        <v xml:space="preserve"> </v>
      </c>
      <c r="E141" s="67">
        <v>1.1574074074074073E-5</v>
      </c>
      <c r="F141" s="215" t="e">
        <f t="shared" si="8"/>
        <v>#N/A</v>
      </c>
      <c r="G141" t="str">
        <f>IF((ISERROR((VLOOKUP(B141,Calculation!C$3:C$2610,1,FALSE)))),"not entered","")</f>
        <v/>
      </c>
      <c r="H141" t="str">
        <f>IF(ISNA(VLOOKUP(D141,Calculation!$AI$12:$AI$88,1,FALSE)),"NO club name match","Club Name Match")</f>
        <v>NO club name match</v>
      </c>
    </row>
    <row r="142" spans="2:8" x14ac:dyDescent="0.2">
      <c r="B142" s="66" t="s">
        <v>5</v>
      </c>
      <c r="C142" s="67" t="str">
        <f t="shared" si="6"/>
        <v xml:space="preserve"> </v>
      </c>
      <c r="D142" s="67" t="str">
        <f t="shared" si="7"/>
        <v xml:space="preserve"> </v>
      </c>
      <c r="E142" s="67">
        <v>1.1574074074074073E-5</v>
      </c>
      <c r="F142" s="215" t="e">
        <f t="shared" si="8"/>
        <v>#N/A</v>
      </c>
      <c r="G142" t="str">
        <f>IF((ISERROR((VLOOKUP(B142,Calculation!C$3:C$2610,1,FALSE)))),"not entered","")</f>
        <v/>
      </c>
      <c r="H142" t="str">
        <f>IF(ISNA(VLOOKUP(D142,Calculation!$AI$12:$AI$88,1,FALSE)),"NO club name match","Club Name Match")</f>
        <v>NO club name match</v>
      </c>
    </row>
    <row r="143" spans="2:8" x14ac:dyDescent="0.2">
      <c r="B143" s="66" t="s">
        <v>5</v>
      </c>
      <c r="C143" s="67" t="str">
        <f t="shared" si="6"/>
        <v xml:space="preserve"> </v>
      </c>
      <c r="D143" s="67" t="str">
        <f t="shared" si="7"/>
        <v xml:space="preserve"> </v>
      </c>
      <c r="E143" s="67">
        <v>1.1574074074074073E-5</v>
      </c>
      <c r="F143" s="215" t="e">
        <f t="shared" si="8"/>
        <v>#N/A</v>
      </c>
      <c r="G143" t="str">
        <f>IF((ISERROR((VLOOKUP(B143,Calculation!C$3:C$2610,1,FALSE)))),"not entered","")</f>
        <v/>
      </c>
      <c r="H143" t="str">
        <f>IF(ISNA(VLOOKUP(D143,Calculation!$AI$12:$AI$88,1,FALSE)),"NO club name match","Club Name Match")</f>
        <v>NO club name match</v>
      </c>
    </row>
    <row r="144" spans="2:8" x14ac:dyDescent="0.2">
      <c r="B144" s="66" t="s">
        <v>5</v>
      </c>
      <c r="C144" s="67" t="str">
        <f t="shared" si="6"/>
        <v xml:space="preserve"> </v>
      </c>
      <c r="D144" s="67" t="str">
        <f t="shared" si="7"/>
        <v xml:space="preserve"> </v>
      </c>
      <c r="E144" s="67">
        <v>1.1574074074074073E-5</v>
      </c>
      <c r="F144" s="215" t="e">
        <f t="shared" si="8"/>
        <v>#N/A</v>
      </c>
      <c r="G144" t="str">
        <f>IF((ISERROR((VLOOKUP(B144,Calculation!C$3:C$2610,1,FALSE)))),"not entered","")</f>
        <v/>
      </c>
      <c r="H144" t="str">
        <f>IF(ISNA(VLOOKUP(D144,Calculation!$AI$12:$AI$88,1,FALSE)),"NO club name match","Club Name Match")</f>
        <v>NO club name match</v>
      </c>
    </row>
    <row r="145" spans="2:8" x14ac:dyDescent="0.2">
      <c r="B145" s="66" t="s">
        <v>5</v>
      </c>
      <c r="C145" s="67" t="str">
        <f t="shared" si="6"/>
        <v xml:space="preserve"> </v>
      </c>
      <c r="D145" s="67" t="str">
        <f t="shared" si="7"/>
        <v xml:space="preserve"> </v>
      </c>
      <c r="E145" s="67">
        <v>1.1574074074074073E-5</v>
      </c>
      <c r="F145" s="215" t="e">
        <f t="shared" si="8"/>
        <v>#N/A</v>
      </c>
      <c r="G145" t="str">
        <f>IF((ISERROR((VLOOKUP(B145,Calculation!C$3:C$2610,1,FALSE)))),"not entered","")</f>
        <v/>
      </c>
      <c r="H145" t="str">
        <f>IF(ISNA(VLOOKUP(D145,Calculation!$AI$12:$AI$88,1,FALSE)),"NO club name match","Club Name Match")</f>
        <v>NO club name match</v>
      </c>
    </row>
    <row r="146" spans="2:8" x14ac:dyDescent="0.2">
      <c r="B146" s="66" t="s">
        <v>5</v>
      </c>
      <c r="C146" s="67" t="str">
        <f t="shared" si="6"/>
        <v xml:space="preserve"> </v>
      </c>
      <c r="D146" s="67" t="str">
        <f t="shared" si="7"/>
        <v xml:space="preserve"> </v>
      </c>
      <c r="E146" s="67">
        <v>1.1574074074074073E-5</v>
      </c>
      <c r="F146" s="215" t="e">
        <f t="shared" si="8"/>
        <v>#N/A</v>
      </c>
      <c r="G146" t="str">
        <f>IF((ISERROR((VLOOKUP(B146,Calculation!C$3:C$2610,1,FALSE)))),"not entered","")</f>
        <v/>
      </c>
      <c r="H146" t="str">
        <f>IF(ISNA(VLOOKUP(D146,Calculation!$AI$12:$AI$88,1,FALSE)),"NO club name match","Club Name Match")</f>
        <v>NO club name match</v>
      </c>
    </row>
    <row r="147" spans="2:8" x14ac:dyDescent="0.2">
      <c r="B147" s="66" t="s">
        <v>5</v>
      </c>
      <c r="C147" s="67" t="str">
        <f t="shared" si="6"/>
        <v xml:space="preserve"> </v>
      </c>
      <c r="D147" s="67" t="str">
        <f t="shared" si="7"/>
        <v xml:space="preserve"> </v>
      </c>
      <c r="E147" s="67">
        <v>1.1574074074074073E-5</v>
      </c>
      <c r="F147" s="215" t="e">
        <f t="shared" si="8"/>
        <v>#N/A</v>
      </c>
      <c r="G147" t="str">
        <f>IF((ISERROR((VLOOKUP(B147,Calculation!C$3:C$2610,1,FALSE)))),"not entered","")</f>
        <v/>
      </c>
      <c r="H147" t="str">
        <f>IF(ISNA(VLOOKUP(D147,Calculation!$AI$12:$AI$88,1,FALSE)),"NO club name match","Club Name Match")</f>
        <v>NO club name match</v>
      </c>
    </row>
    <row r="148" spans="2:8" x14ac:dyDescent="0.2">
      <c r="B148" s="66" t="s">
        <v>5</v>
      </c>
      <c r="C148" s="67" t="str">
        <f t="shared" si="6"/>
        <v xml:space="preserve"> </v>
      </c>
      <c r="D148" s="67" t="str">
        <f t="shared" si="7"/>
        <v xml:space="preserve"> </v>
      </c>
      <c r="E148" s="67">
        <v>1.1574074074074073E-5</v>
      </c>
      <c r="F148" s="215" t="e">
        <f t="shared" si="8"/>
        <v>#N/A</v>
      </c>
      <c r="G148" t="str">
        <f>IF((ISERROR((VLOOKUP(B148,Calculation!C$3:C$2610,1,FALSE)))),"not entered","")</f>
        <v/>
      </c>
      <c r="H148" t="str">
        <f>IF(ISNA(VLOOKUP(D148,Calculation!$AI$12:$AI$88,1,FALSE)),"NO club name match","Club Name Match")</f>
        <v>NO club name match</v>
      </c>
    </row>
    <row r="149" spans="2:8" x14ac:dyDescent="0.2">
      <c r="B149" s="66" t="s">
        <v>5</v>
      </c>
      <c r="C149" s="67" t="str">
        <f t="shared" si="6"/>
        <v xml:space="preserve"> </v>
      </c>
      <c r="D149" s="67" t="str">
        <f t="shared" si="7"/>
        <v xml:space="preserve"> </v>
      </c>
      <c r="E149" s="67">
        <v>1.1574074074074073E-5</v>
      </c>
      <c r="F149" s="215" t="e">
        <f t="shared" si="8"/>
        <v>#N/A</v>
      </c>
      <c r="G149" t="str">
        <f>IF((ISERROR((VLOOKUP(B149,Calculation!C$3:C$2610,1,FALSE)))),"not entered","")</f>
        <v/>
      </c>
      <c r="H149" t="str">
        <f>IF(ISNA(VLOOKUP(D149,Calculation!$AI$12:$AI$88,1,FALSE)),"NO club name match","Club Name Match")</f>
        <v>NO club name match</v>
      </c>
    </row>
    <row r="150" spans="2:8" x14ac:dyDescent="0.2">
      <c r="B150" s="66" t="s">
        <v>5</v>
      </c>
      <c r="C150" s="67" t="str">
        <f t="shared" si="6"/>
        <v xml:space="preserve"> </v>
      </c>
      <c r="D150" s="67" t="str">
        <f t="shared" si="7"/>
        <v xml:space="preserve"> </v>
      </c>
      <c r="E150" s="67">
        <v>1.1574074074074073E-5</v>
      </c>
      <c r="F150" s="215" t="e">
        <f t="shared" si="8"/>
        <v>#N/A</v>
      </c>
      <c r="G150" t="str">
        <f>IF((ISERROR((VLOOKUP(B150,Calculation!C$3:C$2610,1,FALSE)))),"not entered","")</f>
        <v/>
      </c>
      <c r="H150" t="str">
        <f>IF(ISNA(VLOOKUP(D150,Calculation!$AI$12:$AI$88,1,FALSE)),"NO club name match","Club Name Match")</f>
        <v>NO club name match</v>
      </c>
    </row>
    <row r="151" spans="2:8" x14ac:dyDescent="0.2">
      <c r="B151" s="66" t="s">
        <v>5</v>
      </c>
      <c r="C151" s="67" t="str">
        <f t="shared" si="6"/>
        <v xml:space="preserve"> </v>
      </c>
      <c r="D151" s="67" t="str">
        <f t="shared" si="7"/>
        <v xml:space="preserve"> </v>
      </c>
      <c r="E151" s="67">
        <v>1.1574074074074073E-5</v>
      </c>
      <c r="F151" s="215" t="e">
        <f t="shared" si="8"/>
        <v>#N/A</v>
      </c>
      <c r="G151" t="str">
        <f>IF((ISERROR((VLOOKUP(B151,Calculation!C$3:C$2610,1,FALSE)))),"not entered","")</f>
        <v/>
      </c>
      <c r="H151" t="str">
        <f>IF(ISNA(VLOOKUP(D151,Calculation!$AI$12:$AI$88,1,FALSE)),"NO club name match","Club Name Match")</f>
        <v>NO club name match</v>
      </c>
    </row>
    <row r="152" spans="2:8" x14ac:dyDescent="0.2">
      <c r="B152" s="66" t="s">
        <v>5</v>
      </c>
      <c r="C152" s="67" t="str">
        <f t="shared" si="6"/>
        <v xml:space="preserve"> </v>
      </c>
      <c r="D152" s="67" t="str">
        <f t="shared" si="7"/>
        <v xml:space="preserve"> </v>
      </c>
      <c r="E152" s="67">
        <v>1.1574074074074073E-5</v>
      </c>
      <c r="F152" s="215" t="e">
        <f t="shared" si="8"/>
        <v>#N/A</v>
      </c>
      <c r="G152" t="str">
        <f>IF((ISERROR((VLOOKUP(B152,Calculation!C$3:C$2610,1,FALSE)))),"not entered","")</f>
        <v/>
      </c>
      <c r="H152" t="str">
        <f>IF(ISNA(VLOOKUP(D152,Calculation!$AI$12:$AI$88,1,FALSE)),"NO club name match","Club Name Match")</f>
        <v>NO club name match</v>
      </c>
    </row>
    <row r="153" spans="2:8" x14ac:dyDescent="0.2">
      <c r="B153" s="66" t="s">
        <v>5</v>
      </c>
      <c r="C153" s="67" t="str">
        <f t="shared" si="6"/>
        <v xml:space="preserve"> </v>
      </c>
      <c r="D153" s="67" t="str">
        <f t="shared" si="7"/>
        <v xml:space="preserve"> </v>
      </c>
      <c r="E153" s="67">
        <v>1.1574074074074073E-5</v>
      </c>
      <c r="F153" s="215" t="e">
        <f t="shared" si="8"/>
        <v>#N/A</v>
      </c>
      <c r="G153" t="str">
        <f>IF((ISERROR((VLOOKUP(B153,Calculation!C$3:C$2610,1,FALSE)))),"not entered","")</f>
        <v/>
      </c>
      <c r="H153" t="str">
        <f>IF(ISNA(VLOOKUP(D153,Calculation!$AI$12:$AI$88,1,FALSE)),"NO club name match","Club Name Match")</f>
        <v>NO club name match</v>
      </c>
    </row>
    <row r="154" spans="2:8" x14ac:dyDescent="0.2">
      <c r="B154" s="66" t="s">
        <v>5</v>
      </c>
      <c r="C154" s="67" t="str">
        <f t="shared" si="6"/>
        <v xml:space="preserve"> </v>
      </c>
      <c r="D154" s="67" t="str">
        <f t="shared" si="7"/>
        <v xml:space="preserve"> </v>
      </c>
      <c r="E154" s="67">
        <v>1.1574074074074073E-5</v>
      </c>
      <c r="F154" s="215" t="e">
        <f t="shared" si="8"/>
        <v>#N/A</v>
      </c>
      <c r="G154" t="str">
        <f>IF((ISERROR((VLOOKUP(B154,Calculation!C$3:C$2610,1,FALSE)))),"not entered","")</f>
        <v/>
      </c>
      <c r="H154" t="str">
        <f>IF(ISNA(VLOOKUP(D154,Calculation!$AI$12:$AI$88,1,FALSE)),"NO club name match","Club Name Match")</f>
        <v>NO club name match</v>
      </c>
    </row>
    <row r="155" spans="2:8" x14ac:dyDescent="0.2">
      <c r="B155" s="66" t="s">
        <v>5</v>
      </c>
      <c r="C155" s="67" t="str">
        <f t="shared" si="6"/>
        <v xml:space="preserve"> </v>
      </c>
      <c r="D155" s="67" t="str">
        <f t="shared" si="7"/>
        <v xml:space="preserve"> </v>
      </c>
      <c r="E155" s="67">
        <v>1.1574074074074073E-5</v>
      </c>
      <c r="F155" s="215" t="e">
        <f t="shared" si="8"/>
        <v>#N/A</v>
      </c>
      <c r="G155" t="str">
        <f>IF((ISERROR((VLOOKUP(B155,Calculation!C$3:C$2610,1,FALSE)))),"not entered","")</f>
        <v/>
      </c>
      <c r="H155" t="str">
        <f>IF(ISNA(VLOOKUP(D155,Calculation!$AI$12:$AI$88,1,FALSE)),"NO club name match","Club Name Match")</f>
        <v>NO club name match</v>
      </c>
    </row>
    <row r="156" spans="2:8" x14ac:dyDescent="0.2">
      <c r="B156" s="66" t="s">
        <v>5</v>
      </c>
      <c r="C156" s="67" t="str">
        <f t="shared" si="6"/>
        <v xml:space="preserve"> </v>
      </c>
      <c r="D156" s="67" t="str">
        <f t="shared" si="7"/>
        <v xml:space="preserve"> </v>
      </c>
      <c r="E156" s="67">
        <v>1.1574074074074073E-5</v>
      </c>
      <c r="F156" s="215" t="e">
        <f t="shared" si="8"/>
        <v>#N/A</v>
      </c>
      <c r="G156" t="str">
        <f>IF((ISERROR((VLOOKUP(B156,Calculation!C$3:C$2610,1,FALSE)))),"not entered","")</f>
        <v/>
      </c>
      <c r="H156" t="str">
        <f>IF(ISNA(VLOOKUP(D156,Calculation!$AI$12:$AI$88,1,FALSE)),"NO club name match","Club Name Match")</f>
        <v>NO club name match</v>
      </c>
    </row>
    <row r="157" spans="2:8" x14ac:dyDescent="0.2">
      <c r="B157" s="66" t="s">
        <v>5</v>
      </c>
      <c r="C157" s="67" t="str">
        <f t="shared" si="6"/>
        <v xml:space="preserve"> </v>
      </c>
      <c r="D157" s="67" t="str">
        <f t="shared" si="7"/>
        <v xml:space="preserve"> </v>
      </c>
      <c r="E157" s="67">
        <v>1.1574074074074073E-5</v>
      </c>
      <c r="F157" s="215" t="e">
        <f t="shared" si="8"/>
        <v>#N/A</v>
      </c>
      <c r="G157" t="str">
        <f>IF((ISERROR((VLOOKUP(B157,Calculation!C$3:C$2610,1,FALSE)))),"not entered","")</f>
        <v/>
      </c>
      <c r="H157" t="str">
        <f>IF(ISNA(VLOOKUP(D157,Calculation!$AI$12:$AI$88,1,FALSE)),"NO club name match","Club Name Match")</f>
        <v>NO club name match</v>
      </c>
    </row>
    <row r="158" spans="2:8" x14ac:dyDescent="0.2">
      <c r="B158" s="66" t="s">
        <v>5</v>
      </c>
      <c r="C158" s="67" t="str">
        <f t="shared" si="6"/>
        <v xml:space="preserve"> </v>
      </c>
      <c r="D158" s="67" t="str">
        <f t="shared" si="7"/>
        <v xml:space="preserve"> </v>
      </c>
      <c r="E158" s="67">
        <v>1.1574074074074073E-5</v>
      </c>
      <c r="F158" s="215" t="e">
        <f t="shared" si="8"/>
        <v>#N/A</v>
      </c>
      <c r="G158" t="str">
        <f>IF((ISERROR((VLOOKUP(B158,Calculation!C$3:C$2610,1,FALSE)))),"not entered","")</f>
        <v/>
      </c>
      <c r="H158" t="str">
        <f>IF(ISNA(VLOOKUP(D158,Calculation!$AI$12:$AI$88,1,FALSE)),"NO club name match","Club Name Match")</f>
        <v>NO club name match</v>
      </c>
    </row>
    <row r="159" spans="2:8" x14ac:dyDescent="0.2">
      <c r="B159" s="66" t="s">
        <v>5</v>
      </c>
      <c r="C159" s="67" t="str">
        <f t="shared" si="6"/>
        <v xml:space="preserve"> </v>
      </c>
      <c r="D159" s="67" t="str">
        <f t="shared" si="7"/>
        <v xml:space="preserve"> </v>
      </c>
      <c r="E159" s="67">
        <v>1.1574074074074073E-5</v>
      </c>
      <c r="F159" s="215" t="e">
        <f t="shared" si="8"/>
        <v>#N/A</v>
      </c>
      <c r="G159" t="str">
        <f>IF((ISERROR((VLOOKUP(B159,Calculation!C$3:C$2610,1,FALSE)))),"not entered","")</f>
        <v/>
      </c>
      <c r="H159" t="str">
        <f>IF(ISNA(VLOOKUP(D159,Calculation!$AI$12:$AI$88,1,FALSE)),"NO club name match","Club Name Match")</f>
        <v>NO club name match</v>
      </c>
    </row>
    <row r="160" spans="2:8" x14ac:dyDescent="0.2">
      <c r="B160" s="66" t="s">
        <v>5</v>
      </c>
      <c r="C160" s="67" t="str">
        <f t="shared" si="6"/>
        <v xml:space="preserve"> </v>
      </c>
      <c r="D160" s="67" t="str">
        <f t="shared" si="7"/>
        <v xml:space="preserve"> </v>
      </c>
      <c r="E160" s="67">
        <v>1.1574074074074073E-5</v>
      </c>
      <c r="F160" s="215" t="e">
        <f t="shared" si="8"/>
        <v>#N/A</v>
      </c>
      <c r="G160" t="str">
        <f>IF((ISERROR((VLOOKUP(B160,Calculation!C$3:C$2610,1,FALSE)))),"not entered","")</f>
        <v/>
      </c>
      <c r="H160" t="str">
        <f>IF(ISNA(VLOOKUP(D160,Calculation!$AI$12:$AI$88,1,FALSE)),"NO club name match","Club Name Match")</f>
        <v>NO club name match</v>
      </c>
    </row>
    <row r="161" spans="2:8" x14ac:dyDescent="0.2">
      <c r="B161" s="66" t="s">
        <v>5</v>
      </c>
      <c r="C161" s="67" t="str">
        <f t="shared" si="6"/>
        <v xml:space="preserve"> </v>
      </c>
      <c r="D161" s="67" t="str">
        <f t="shared" si="7"/>
        <v xml:space="preserve"> </v>
      </c>
      <c r="E161" s="67">
        <v>1.1574074074074073E-5</v>
      </c>
      <c r="F161" s="215" t="e">
        <f t="shared" si="8"/>
        <v>#N/A</v>
      </c>
      <c r="G161" t="str">
        <f>IF((ISERROR((VLOOKUP(B161,Calculation!C$3:C$2610,1,FALSE)))),"not entered","")</f>
        <v/>
      </c>
      <c r="H161" t="str">
        <f>IF(ISNA(VLOOKUP(D161,Calculation!$AI$12:$AI$88,1,FALSE)),"NO club name match","Club Name Match")</f>
        <v>NO club name match</v>
      </c>
    </row>
    <row r="162" spans="2:8" x14ac:dyDescent="0.2">
      <c r="B162" s="66" t="s">
        <v>5</v>
      </c>
      <c r="C162" s="67" t="str">
        <f t="shared" si="6"/>
        <v xml:space="preserve"> </v>
      </c>
      <c r="D162" s="67" t="str">
        <f t="shared" si="7"/>
        <v xml:space="preserve"> </v>
      </c>
      <c r="E162" s="67">
        <v>1.1574074074074073E-5</v>
      </c>
      <c r="F162" s="215" t="e">
        <f t="shared" si="8"/>
        <v>#N/A</v>
      </c>
      <c r="G162" t="str">
        <f>IF((ISERROR((VLOOKUP(B162,Calculation!C$3:C$2610,1,FALSE)))),"not entered","")</f>
        <v/>
      </c>
      <c r="H162" t="str">
        <f>IF(ISNA(VLOOKUP(D162,Calculation!$AI$12:$AI$88,1,FALSE)),"NO club name match","Club Name Match")</f>
        <v>NO club name match</v>
      </c>
    </row>
    <row r="163" spans="2:8" x14ac:dyDescent="0.2">
      <c r="B163" s="66" t="s">
        <v>5</v>
      </c>
      <c r="C163" s="67" t="str">
        <f t="shared" si="6"/>
        <v xml:space="preserve"> </v>
      </c>
      <c r="D163" s="67" t="str">
        <f t="shared" si="7"/>
        <v xml:space="preserve"> </v>
      </c>
      <c r="E163" s="67">
        <v>1.1574074074074073E-5</v>
      </c>
      <c r="F163" s="215" t="e">
        <f t="shared" si="8"/>
        <v>#N/A</v>
      </c>
      <c r="G163" t="str">
        <f>IF((ISERROR((VLOOKUP(B163,Calculation!C$3:C$2610,1,FALSE)))),"not entered","")</f>
        <v/>
      </c>
      <c r="H163" t="str">
        <f>IF(ISNA(VLOOKUP(D163,Calculation!$AI$12:$AI$88,1,FALSE)),"NO club name match","Club Name Match")</f>
        <v>NO club name match</v>
      </c>
    </row>
    <row r="164" spans="2:8" x14ac:dyDescent="0.2">
      <c r="B164" s="66" t="s">
        <v>5</v>
      </c>
      <c r="C164" s="67" t="str">
        <f t="shared" si="6"/>
        <v xml:space="preserve"> </v>
      </c>
      <c r="D164" s="67" t="str">
        <f t="shared" si="7"/>
        <v xml:space="preserve"> </v>
      </c>
      <c r="E164" s="67">
        <v>1.1574074074074073E-5</v>
      </c>
      <c r="F164" s="215" t="e">
        <f t="shared" si="8"/>
        <v>#N/A</v>
      </c>
      <c r="G164" t="str">
        <f>IF((ISERROR((VLOOKUP(B164,Calculation!C$3:C$2610,1,FALSE)))),"not entered","")</f>
        <v/>
      </c>
      <c r="H164" t="str">
        <f>IF(ISNA(VLOOKUP(D164,Calculation!$AI$12:$AI$88,1,FALSE)),"NO club name match","Club Name Match")</f>
        <v>NO club name match</v>
      </c>
    </row>
    <row r="165" spans="2:8" x14ac:dyDescent="0.2">
      <c r="B165" s="66" t="s">
        <v>5</v>
      </c>
      <c r="C165" s="67" t="str">
        <f t="shared" si="6"/>
        <v xml:space="preserve"> </v>
      </c>
      <c r="D165" s="67" t="str">
        <f t="shared" si="7"/>
        <v xml:space="preserve"> </v>
      </c>
      <c r="E165" s="67">
        <v>1.1574074074074073E-5</v>
      </c>
      <c r="F165" s="215" t="e">
        <f t="shared" si="8"/>
        <v>#N/A</v>
      </c>
      <c r="G165" t="str">
        <f>IF((ISERROR((VLOOKUP(B165,Calculation!C$3:C$2610,1,FALSE)))),"not entered","")</f>
        <v/>
      </c>
      <c r="H165" t="str">
        <f>IF(ISNA(VLOOKUP(D165,Calculation!$AI$12:$AI$88,1,FALSE)),"NO club name match","Club Name Match")</f>
        <v>NO club name match</v>
      </c>
    </row>
    <row r="166" spans="2:8" x14ac:dyDescent="0.2">
      <c r="B166" s="66" t="s">
        <v>5</v>
      </c>
      <c r="C166" s="67" t="str">
        <f t="shared" si="6"/>
        <v xml:space="preserve"> </v>
      </c>
      <c r="D166" s="67" t="str">
        <f t="shared" si="7"/>
        <v xml:space="preserve"> </v>
      </c>
      <c r="E166" s="67">
        <v>1.1574074074074073E-5</v>
      </c>
      <c r="F166" s="215" t="e">
        <f t="shared" si="8"/>
        <v>#N/A</v>
      </c>
      <c r="G166" t="str">
        <f>IF((ISERROR((VLOOKUP(B166,Calculation!C$3:C$2610,1,FALSE)))),"not entered","")</f>
        <v/>
      </c>
      <c r="H166" t="str">
        <f>IF(ISNA(VLOOKUP(D166,Calculation!$AI$12:$AI$88,1,FALSE)),"NO club name match","Club Name Match")</f>
        <v>NO club name match</v>
      </c>
    </row>
    <row r="167" spans="2:8" x14ac:dyDescent="0.2">
      <c r="B167" s="66" t="s">
        <v>5</v>
      </c>
      <c r="C167" s="67" t="str">
        <f t="shared" si="6"/>
        <v xml:space="preserve"> </v>
      </c>
      <c r="D167" s="67" t="str">
        <f t="shared" si="7"/>
        <v xml:space="preserve"> </v>
      </c>
      <c r="E167" s="67">
        <v>1.1574074074074073E-5</v>
      </c>
      <c r="F167" s="215" t="e">
        <f t="shared" si="8"/>
        <v>#N/A</v>
      </c>
      <c r="G167" t="str">
        <f>IF((ISERROR((VLOOKUP(B167,Calculation!C$3:C$2610,1,FALSE)))),"not entered","")</f>
        <v/>
      </c>
      <c r="H167" t="str">
        <f>IF(ISNA(VLOOKUP(D167,Calculation!$AI$12:$AI$88,1,FALSE)),"NO club name match","Club Name Match")</f>
        <v>NO club name match</v>
      </c>
    </row>
    <row r="168" spans="2:8" x14ac:dyDescent="0.2">
      <c r="B168" s="66" t="s">
        <v>5</v>
      </c>
      <c r="C168" s="67" t="str">
        <f t="shared" si="6"/>
        <v xml:space="preserve"> </v>
      </c>
      <c r="D168" s="67" t="str">
        <f t="shared" si="7"/>
        <v xml:space="preserve"> </v>
      </c>
      <c r="E168" s="67">
        <v>1.1574074074074073E-5</v>
      </c>
      <c r="F168" s="215" t="e">
        <f t="shared" si="8"/>
        <v>#N/A</v>
      </c>
      <c r="G168" t="str">
        <f>IF((ISERROR((VLOOKUP(B168,Calculation!C$3:C$2610,1,FALSE)))),"not entered","")</f>
        <v/>
      </c>
      <c r="H168" t="str">
        <f>IF(ISNA(VLOOKUP(D168,Calculation!$AI$12:$AI$88,1,FALSE)),"NO club name match","Club Name Match")</f>
        <v>NO club name match</v>
      </c>
    </row>
    <row r="169" spans="2:8" x14ac:dyDescent="0.2">
      <c r="B169" s="66" t="s">
        <v>5</v>
      </c>
      <c r="C169" s="67" t="str">
        <f t="shared" si="6"/>
        <v xml:space="preserve"> </v>
      </c>
      <c r="D169" s="67" t="str">
        <f t="shared" si="7"/>
        <v xml:space="preserve"> </v>
      </c>
      <c r="E169" s="67">
        <v>1.1574074074074073E-5</v>
      </c>
      <c r="F169" s="215" t="e">
        <f t="shared" si="8"/>
        <v>#N/A</v>
      </c>
      <c r="G169" t="str">
        <f>IF((ISERROR((VLOOKUP(B169,Calculation!C$3:C$2610,1,FALSE)))),"not entered","")</f>
        <v/>
      </c>
      <c r="H169" t="str">
        <f>IF(ISNA(VLOOKUP(D169,Calculation!$AI$12:$AI$88,1,FALSE)),"NO club name match","Club Name Match")</f>
        <v>NO club name match</v>
      </c>
    </row>
    <row r="170" spans="2:8" x14ac:dyDescent="0.2">
      <c r="B170" s="66" t="s">
        <v>5</v>
      </c>
      <c r="C170" s="67" t="str">
        <f t="shared" si="6"/>
        <v xml:space="preserve"> </v>
      </c>
      <c r="D170" s="67" t="str">
        <f t="shared" si="7"/>
        <v xml:space="preserve"> </v>
      </c>
      <c r="E170" s="67">
        <v>1.1574074074074073E-5</v>
      </c>
      <c r="F170" s="215" t="e">
        <f t="shared" si="8"/>
        <v>#N/A</v>
      </c>
      <c r="G170" t="str">
        <f>IF((ISERROR((VLOOKUP(B170,Calculation!C$3:C$2610,1,FALSE)))),"not entered","")</f>
        <v/>
      </c>
      <c r="H170" t="str">
        <f>IF(ISNA(VLOOKUP(D170,Calculation!$AI$12:$AI$88,1,FALSE)),"NO club name match","Club Name Match")</f>
        <v>NO club name match</v>
      </c>
    </row>
    <row r="171" spans="2:8" x14ac:dyDescent="0.2">
      <c r="B171" s="66" t="s">
        <v>5</v>
      </c>
      <c r="C171" s="67" t="str">
        <f t="shared" si="6"/>
        <v xml:space="preserve"> </v>
      </c>
      <c r="D171" s="67" t="str">
        <f t="shared" si="7"/>
        <v xml:space="preserve"> </v>
      </c>
      <c r="E171" s="67">
        <v>1.1574074074074073E-5</v>
      </c>
      <c r="F171" s="215" t="e">
        <f t="shared" si="8"/>
        <v>#N/A</v>
      </c>
      <c r="G171" t="str">
        <f>IF((ISERROR((VLOOKUP(B171,Calculation!C$3:C$2610,1,FALSE)))),"not entered","")</f>
        <v/>
      </c>
      <c r="H171" t="str">
        <f>IF(ISNA(VLOOKUP(D171,Calculation!$AI$12:$AI$88,1,FALSE)),"NO club name match","Club Name Match")</f>
        <v>NO club name match</v>
      </c>
    </row>
    <row r="172" spans="2:8" x14ac:dyDescent="0.2">
      <c r="B172" s="66" t="s">
        <v>5</v>
      </c>
      <c r="C172" s="67" t="str">
        <f t="shared" si="6"/>
        <v xml:space="preserve"> </v>
      </c>
      <c r="D172" s="67" t="str">
        <f t="shared" si="7"/>
        <v xml:space="preserve"> </v>
      </c>
      <c r="E172" s="67">
        <v>1.1574074074074073E-5</v>
      </c>
      <c r="F172" s="215" t="e">
        <f t="shared" si="8"/>
        <v>#N/A</v>
      </c>
      <c r="G172" t="str">
        <f>IF((ISERROR((VLOOKUP(B172,Calculation!C$3:C$2610,1,FALSE)))),"not entered","")</f>
        <v/>
      </c>
      <c r="H172" t="str">
        <f>IF(ISNA(VLOOKUP(D172,Calculation!$AI$12:$AI$88,1,FALSE)),"NO club name match","Club Name Match")</f>
        <v>NO club name match</v>
      </c>
    </row>
    <row r="173" spans="2:8" x14ac:dyDescent="0.2">
      <c r="B173" s="66" t="s">
        <v>5</v>
      </c>
      <c r="C173" s="67" t="str">
        <f t="shared" si="6"/>
        <v xml:space="preserve"> </v>
      </c>
      <c r="D173" s="67" t="str">
        <f t="shared" si="7"/>
        <v xml:space="preserve"> </v>
      </c>
      <c r="E173" s="67">
        <v>1.1574074074074073E-5</v>
      </c>
      <c r="F173" s="215" t="e">
        <f t="shared" si="8"/>
        <v>#N/A</v>
      </c>
      <c r="G173" t="str">
        <f>IF((ISERROR((VLOOKUP(B173,Calculation!C$3:C$2610,1,FALSE)))),"not entered","")</f>
        <v/>
      </c>
      <c r="H173" t="str">
        <f>IF(ISNA(VLOOKUP(D173,Calculation!$AI$12:$AI$88,1,FALSE)),"NO club name match","Club Name Match")</f>
        <v>NO club name match</v>
      </c>
    </row>
    <row r="174" spans="2:8" x14ac:dyDescent="0.2">
      <c r="B174" s="66" t="s">
        <v>5</v>
      </c>
      <c r="C174" s="67" t="str">
        <f t="shared" si="6"/>
        <v xml:space="preserve"> </v>
      </c>
      <c r="D174" s="67" t="str">
        <f t="shared" si="7"/>
        <v xml:space="preserve"> </v>
      </c>
      <c r="E174" s="67">
        <v>1.1574074074074073E-5</v>
      </c>
      <c r="F174" s="215" t="e">
        <f t="shared" si="8"/>
        <v>#N/A</v>
      </c>
      <c r="G174" t="str">
        <f>IF((ISERROR((VLOOKUP(B174,Calculation!C$3:C$2610,1,FALSE)))),"not entered","")</f>
        <v/>
      </c>
      <c r="H174" t="str">
        <f>IF(ISNA(VLOOKUP(D174,Calculation!$AI$12:$AI$88,1,FALSE)),"NO club name match","Club Name Match")</f>
        <v>NO club name match</v>
      </c>
    </row>
    <row r="175" spans="2:8" x14ac:dyDescent="0.2">
      <c r="B175" s="66" t="s">
        <v>5</v>
      </c>
      <c r="C175" s="67" t="str">
        <f t="shared" si="6"/>
        <v xml:space="preserve"> </v>
      </c>
      <c r="D175" s="67" t="str">
        <f t="shared" si="7"/>
        <v xml:space="preserve"> </v>
      </c>
      <c r="E175" s="67">
        <v>1.1574074074074073E-5</v>
      </c>
      <c r="F175" s="215" t="e">
        <f t="shared" si="8"/>
        <v>#N/A</v>
      </c>
      <c r="G175" t="str">
        <f>IF((ISERROR((VLOOKUP(B175,Calculation!C$3:C$2610,1,FALSE)))),"not entered","")</f>
        <v/>
      </c>
      <c r="H175" t="str">
        <f>IF(ISNA(VLOOKUP(D175,Calculation!$AI$12:$AI$88,1,FALSE)),"NO club name match","Club Name Match")</f>
        <v>NO club name match</v>
      </c>
    </row>
    <row r="176" spans="2:8" x14ac:dyDescent="0.2">
      <c r="B176" s="66" t="s">
        <v>5</v>
      </c>
      <c r="C176" s="67" t="str">
        <f t="shared" si="6"/>
        <v xml:space="preserve"> </v>
      </c>
      <c r="D176" s="67" t="str">
        <f t="shared" si="7"/>
        <v xml:space="preserve"> </v>
      </c>
      <c r="E176" s="67">
        <v>1.1574074074074073E-5</v>
      </c>
      <c r="F176" s="215" t="e">
        <f t="shared" si="8"/>
        <v>#N/A</v>
      </c>
      <c r="G176" t="str">
        <f>IF((ISERROR((VLOOKUP(B176,Calculation!C$3:C$2610,1,FALSE)))),"not entered","")</f>
        <v/>
      </c>
      <c r="H176" t="str">
        <f>IF(ISNA(VLOOKUP(D176,Calculation!$AI$12:$AI$88,1,FALSE)),"NO club name match","Club Name Match")</f>
        <v>NO club name match</v>
      </c>
    </row>
    <row r="177" spans="2:8" x14ac:dyDescent="0.2">
      <c r="B177" s="66" t="s">
        <v>5</v>
      </c>
      <c r="C177" s="67" t="str">
        <f t="shared" si="6"/>
        <v xml:space="preserve"> </v>
      </c>
      <c r="D177" s="67" t="str">
        <f t="shared" si="7"/>
        <v xml:space="preserve"> </v>
      </c>
      <c r="E177" s="67">
        <v>1.1574074074074073E-5</v>
      </c>
      <c r="F177" s="215" t="e">
        <f t="shared" si="8"/>
        <v>#N/A</v>
      </c>
      <c r="G177" t="str">
        <f>IF((ISERROR((VLOOKUP(B177,Calculation!C$3:C$2610,1,FALSE)))),"not entered","")</f>
        <v/>
      </c>
      <c r="H177" t="str">
        <f>IF(ISNA(VLOOKUP(D177,Calculation!$AI$12:$AI$88,1,FALSE)),"NO club name match","Club Name Match")</f>
        <v>NO club name match</v>
      </c>
    </row>
    <row r="178" spans="2:8" x14ac:dyDescent="0.2">
      <c r="B178" s="66" t="s">
        <v>5</v>
      </c>
      <c r="C178" s="67" t="str">
        <f t="shared" si="6"/>
        <v xml:space="preserve"> </v>
      </c>
      <c r="D178" s="67" t="str">
        <f t="shared" si="7"/>
        <v xml:space="preserve"> </v>
      </c>
      <c r="E178" s="67">
        <v>1.1574074074074073E-5</v>
      </c>
      <c r="F178" s="215" t="e">
        <f t="shared" si="8"/>
        <v>#N/A</v>
      </c>
      <c r="G178" t="str">
        <f>IF((ISERROR((VLOOKUP(B178,Calculation!C$3:C$2610,1,FALSE)))),"not entered","")</f>
        <v/>
      </c>
      <c r="H178" t="str">
        <f>IF(ISNA(VLOOKUP(D178,Calculation!$AI$12:$AI$88,1,FALSE)),"NO club name match","Club Name Match")</f>
        <v>NO club name match</v>
      </c>
    </row>
    <row r="179" spans="2:8" x14ac:dyDescent="0.2">
      <c r="B179" s="66" t="s">
        <v>5</v>
      </c>
      <c r="C179" s="67" t="str">
        <f t="shared" si="6"/>
        <v xml:space="preserve"> </v>
      </c>
      <c r="D179" s="67" t="str">
        <f t="shared" si="7"/>
        <v xml:space="preserve"> </v>
      </c>
      <c r="E179" s="67">
        <v>1.1574074074074073E-5</v>
      </c>
      <c r="F179" s="215" t="e">
        <f t="shared" si="8"/>
        <v>#N/A</v>
      </c>
      <c r="G179" t="str">
        <f>IF((ISERROR((VLOOKUP(B179,Calculation!C$3:C$2610,1,FALSE)))),"not entered","")</f>
        <v/>
      </c>
      <c r="H179" t="str">
        <f>IF(ISNA(VLOOKUP(D179,Calculation!$AI$12:$AI$88,1,FALSE)),"NO club name match","Club Name Match")</f>
        <v>NO club name match</v>
      </c>
    </row>
    <row r="180" spans="2:8" x14ac:dyDescent="0.2">
      <c r="B180" s="66" t="s">
        <v>5</v>
      </c>
      <c r="C180" s="67" t="str">
        <f t="shared" si="6"/>
        <v xml:space="preserve"> </v>
      </c>
      <c r="D180" s="67" t="str">
        <f t="shared" si="7"/>
        <v xml:space="preserve"> </v>
      </c>
      <c r="E180" s="67">
        <v>1.1574074074074073E-5</v>
      </c>
      <c r="F180" s="215" t="e">
        <f t="shared" si="8"/>
        <v>#N/A</v>
      </c>
      <c r="G180" t="str">
        <f>IF((ISERROR((VLOOKUP(B180,Calculation!C$3:C$2610,1,FALSE)))),"not entered","")</f>
        <v/>
      </c>
      <c r="H180" t="str">
        <f>IF(ISNA(VLOOKUP(D180,Calculation!$AI$12:$AI$88,1,FALSE)),"NO club name match","Club Name Match")</f>
        <v>NO club name match</v>
      </c>
    </row>
    <row r="181" spans="2:8" x14ac:dyDescent="0.2">
      <c r="B181" s="66" t="s">
        <v>5</v>
      </c>
      <c r="C181" s="67" t="str">
        <f t="shared" si="6"/>
        <v xml:space="preserve"> </v>
      </c>
      <c r="D181" s="67" t="str">
        <f t="shared" si="7"/>
        <v xml:space="preserve"> </v>
      </c>
      <c r="E181" s="67">
        <v>1.1574074074074073E-5</v>
      </c>
      <c r="F181" s="215" t="e">
        <f t="shared" si="8"/>
        <v>#N/A</v>
      </c>
      <c r="G181" t="str">
        <f>IF((ISERROR((VLOOKUP(B181,Calculation!C$3:C$2610,1,FALSE)))),"not entered","")</f>
        <v/>
      </c>
      <c r="H181" t="str">
        <f>IF(ISNA(VLOOKUP(D181,Calculation!$AI$12:$AI$88,1,FALSE)),"NO club name match","Club Name Match")</f>
        <v>NO club name match</v>
      </c>
    </row>
    <row r="182" spans="2:8" x14ac:dyDescent="0.2">
      <c r="B182" s="66" t="s">
        <v>5</v>
      </c>
      <c r="C182" s="67" t="str">
        <f t="shared" si="6"/>
        <v xml:space="preserve"> </v>
      </c>
      <c r="D182" s="67" t="str">
        <f t="shared" si="7"/>
        <v xml:space="preserve"> </v>
      </c>
      <c r="E182" s="67">
        <v>1.1574074074074073E-5</v>
      </c>
      <c r="F182" s="215" t="e">
        <f t="shared" si="8"/>
        <v>#N/A</v>
      </c>
      <c r="G182" t="str">
        <f>IF((ISERROR((VLOOKUP(B182,Calculation!C$3:C$2610,1,FALSE)))),"not entered","")</f>
        <v/>
      </c>
      <c r="H182" t="str">
        <f>IF(ISNA(VLOOKUP(D182,Calculation!$AI$12:$AI$88,1,FALSE)),"NO club name match","Club Name Match")</f>
        <v>NO club name match</v>
      </c>
    </row>
    <row r="183" spans="2:8" x14ac:dyDescent="0.2">
      <c r="B183" s="66" t="s">
        <v>5</v>
      </c>
      <c r="C183" s="67" t="str">
        <f t="shared" si="6"/>
        <v xml:space="preserve"> </v>
      </c>
      <c r="D183" s="67" t="str">
        <f t="shared" si="7"/>
        <v xml:space="preserve"> </v>
      </c>
      <c r="E183" s="67">
        <v>1.1574074074074073E-5</v>
      </c>
      <c r="F183" s="215" t="e">
        <f t="shared" si="8"/>
        <v>#N/A</v>
      </c>
      <c r="G183" t="str">
        <f>IF((ISERROR((VLOOKUP(B183,Calculation!C$3:C$2610,1,FALSE)))),"not entered","")</f>
        <v/>
      </c>
      <c r="H183" t="str">
        <f>IF(ISNA(VLOOKUP(D183,Calculation!$AI$12:$AI$88,1,FALSE)),"NO club name match","Club Name Match")</f>
        <v>NO club name match</v>
      </c>
    </row>
    <row r="184" spans="2:8" x14ac:dyDescent="0.2">
      <c r="B184" s="66" t="s">
        <v>5</v>
      </c>
      <c r="C184" s="67" t="str">
        <f t="shared" si="6"/>
        <v xml:space="preserve"> </v>
      </c>
      <c r="D184" s="67" t="str">
        <f t="shared" si="7"/>
        <v xml:space="preserve"> </v>
      </c>
      <c r="E184" s="67">
        <v>1.1574074074074073E-5</v>
      </c>
      <c r="F184" s="215" t="e">
        <f t="shared" si="8"/>
        <v>#N/A</v>
      </c>
      <c r="G184" t="str">
        <f>IF((ISERROR((VLOOKUP(B184,Calculation!C$3:C$2610,1,FALSE)))),"not entered","")</f>
        <v/>
      </c>
      <c r="H184" t="str">
        <f>IF(ISNA(VLOOKUP(D184,Calculation!$AI$12:$AI$88,1,FALSE)),"NO club name match","Club Name Match")</f>
        <v>NO club name match</v>
      </c>
    </row>
    <row r="185" spans="2:8" x14ac:dyDescent="0.2">
      <c r="B185" s="66" t="s">
        <v>5</v>
      </c>
      <c r="C185" s="67" t="str">
        <f t="shared" si="6"/>
        <v xml:space="preserve"> </v>
      </c>
      <c r="D185" s="67" t="str">
        <f t="shared" si="7"/>
        <v xml:space="preserve"> </v>
      </c>
      <c r="E185" s="67">
        <v>1.1574074074074073E-5</v>
      </c>
      <c r="F185" s="215" t="e">
        <f t="shared" si="8"/>
        <v>#N/A</v>
      </c>
      <c r="G185" t="str">
        <f>IF((ISERROR((VLOOKUP(B185,Calculation!C$3:C$2610,1,FALSE)))),"not entered","")</f>
        <v/>
      </c>
      <c r="H185" t="str">
        <f>IF(ISNA(VLOOKUP(D185,Calculation!$AI$12:$AI$88,1,FALSE)),"NO club name match","Club Name Match")</f>
        <v>NO club name match</v>
      </c>
    </row>
    <row r="186" spans="2:8" x14ac:dyDescent="0.2">
      <c r="B186" s="66" t="s">
        <v>5</v>
      </c>
      <c r="C186" s="67" t="str">
        <f t="shared" si="6"/>
        <v xml:space="preserve"> </v>
      </c>
      <c r="D186" s="67" t="str">
        <f t="shared" si="7"/>
        <v xml:space="preserve"> </v>
      </c>
      <c r="E186" s="67">
        <v>1.1574074074074073E-5</v>
      </c>
      <c r="F186" s="215" t="e">
        <f t="shared" si="8"/>
        <v>#N/A</v>
      </c>
      <c r="G186" t="str">
        <f>IF((ISERROR((VLOOKUP(B186,Calculation!C$3:C$2610,1,FALSE)))),"not entered","")</f>
        <v/>
      </c>
      <c r="H186" t="str">
        <f>IF(ISNA(VLOOKUP(D186,Calculation!$AI$12:$AI$88,1,FALSE)),"NO club name match","Club Name Match")</f>
        <v>NO club name match</v>
      </c>
    </row>
    <row r="187" spans="2:8" x14ac:dyDescent="0.2">
      <c r="B187" s="66" t="s">
        <v>5</v>
      </c>
      <c r="C187" s="67" t="str">
        <f t="shared" si="6"/>
        <v xml:space="preserve"> </v>
      </c>
      <c r="D187" s="67" t="str">
        <f t="shared" si="7"/>
        <v xml:space="preserve"> </v>
      </c>
      <c r="E187" s="67">
        <v>1.1574074074074073E-5</v>
      </c>
      <c r="F187" s="215" t="e">
        <f t="shared" si="8"/>
        <v>#N/A</v>
      </c>
      <c r="G187" t="str">
        <f>IF((ISERROR((VLOOKUP(B187,Calculation!C$3:C$2610,1,FALSE)))),"not entered","")</f>
        <v/>
      </c>
      <c r="H187" t="str">
        <f>IF(ISNA(VLOOKUP(D187,Calculation!$AI$12:$AI$88,1,FALSE)),"NO club name match","Club Name Match")</f>
        <v>NO club name match</v>
      </c>
    </row>
    <row r="188" spans="2:8" x14ac:dyDescent="0.2">
      <c r="B188" s="66" t="s">
        <v>5</v>
      </c>
      <c r="C188" s="67" t="str">
        <f t="shared" si="6"/>
        <v xml:space="preserve"> </v>
      </c>
      <c r="D188" s="67" t="str">
        <f t="shared" si="7"/>
        <v xml:space="preserve"> </v>
      </c>
      <c r="E188" s="67">
        <v>1.1574074074074073E-5</v>
      </c>
      <c r="F188" s="215" t="e">
        <f t="shared" si="8"/>
        <v>#N/A</v>
      </c>
      <c r="G188" t="str">
        <f>IF((ISERROR((VLOOKUP(B188,Calculation!C$3:C$2610,1,FALSE)))),"not entered","")</f>
        <v/>
      </c>
      <c r="H188" t="str">
        <f>IF(ISNA(VLOOKUP(D188,Calculation!$AI$12:$AI$88,1,FALSE)),"NO club name match","Club Name Match")</f>
        <v>NO club name match</v>
      </c>
    </row>
    <row r="189" spans="2:8" x14ac:dyDescent="0.2">
      <c r="B189" s="66" t="s">
        <v>5</v>
      </c>
      <c r="C189" s="67" t="str">
        <f t="shared" si="6"/>
        <v xml:space="preserve"> </v>
      </c>
      <c r="D189" s="67" t="str">
        <f t="shared" si="7"/>
        <v xml:space="preserve"> </v>
      </c>
      <c r="E189" s="67">
        <v>1.1574074074074073E-5</v>
      </c>
      <c r="F189" s="215" t="e">
        <f t="shared" si="8"/>
        <v>#N/A</v>
      </c>
      <c r="G189" t="str">
        <f>IF((ISERROR((VLOOKUP(B189,Calculation!C$3:C$2610,1,FALSE)))),"not entered","")</f>
        <v/>
      </c>
      <c r="H189" t="str">
        <f>IF(ISNA(VLOOKUP(D189,Calculation!$AI$12:$AI$88,1,FALSE)),"NO club name match","Club Name Match")</f>
        <v>NO club name match</v>
      </c>
    </row>
    <row r="190" spans="2:8" x14ac:dyDescent="0.2">
      <c r="B190" s="66" t="s">
        <v>5</v>
      </c>
      <c r="C190" s="67" t="str">
        <f t="shared" si="6"/>
        <v xml:space="preserve"> </v>
      </c>
      <c r="D190" s="67" t="str">
        <f t="shared" si="7"/>
        <v xml:space="preserve"> </v>
      </c>
      <c r="E190" s="67">
        <v>1.1574074074074073E-5</v>
      </c>
      <c r="F190" s="215" t="e">
        <f t="shared" si="8"/>
        <v>#N/A</v>
      </c>
      <c r="G190" t="str">
        <f>IF((ISERROR((VLOOKUP(B190,Calculation!C$3:C$2610,1,FALSE)))),"not entered","")</f>
        <v/>
      </c>
      <c r="H190" t="str">
        <f>IF(ISNA(VLOOKUP(D190,Calculation!$AI$12:$AI$88,1,FALSE)),"NO club name match","Club Name Match")</f>
        <v>NO club name match</v>
      </c>
    </row>
    <row r="191" spans="2:8" x14ac:dyDescent="0.2">
      <c r="B191" s="66" t="s">
        <v>5</v>
      </c>
      <c r="C191" s="67" t="str">
        <f t="shared" si="6"/>
        <v xml:space="preserve"> </v>
      </c>
      <c r="D191" s="67" t="str">
        <f t="shared" si="7"/>
        <v xml:space="preserve"> </v>
      </c>
      <c r="E191" s="67">
        <v>1.1574074074074073E-5</v>
      </c>
      <c r="F191" s="215" t="e">
        <f t="shared" si="8"/>
        <v>#N/A</v>
      </c>
      <c r="G191" t="str">
        <f>IF((ISERROR((VLOOKUP(B191,Calculation!C$3:C$2610,1,FALSE)))),"not entered","")</f>
        <v/>
      </c>
      <c r="H191" t="str">
        <f>IF(ISNA(VLOOKUP(D191,Calculation!$AI$12:$AI$88,1,FALSE)),"NO club name match","Club Name Match")</f>
        <v>NO club name match</v>
      </c>
    </row>
    <row r="192" spans="2:8" x14ac:dyDescent="0.2">
      <c r="B192" s="66" t="s">
        <v>5</v>
      </c>
      <c r="C192" s="67" t="str">
        <f t="shared" si="6"/>
        <v xml:space="preserve"> </v>
      </c>
      <c r="D192" s="67" t="str">
        <f t="shared" si="7"/>
        <v xml:space="preserve"> </v>
      </c>
      <c r="E192" s="67">
        <v>1.1574074074074073E-5</v>
      </c>
      <c r="F192" s="215" t="e">
        <f t="shared" si="8"/>
        <v>#N/A</v>
      </c>
      <c r="G192" t="str">
        <f>IF((ISERROR((VLOOKUP(B192,Calculation!C$3:C$2610,1,FALSE)))),"not entered","")</f>
        <v/>
      </c>
      <c r="H192" t="str">
        <f>IF(ISNA(VLOOKUP(D192,Calculation!$AI$12:$AI$88,1,FALSE)),"NO club name match","Club Name Match")</f>
        <v>NO club name match</v>
      </c>
    </row>
    <row r="193" spans="2:8" x14ac:dyDescent="0.2">
      <c r="B193" s="66" t="s">
        <v>5</v>
      </c>
      <c r="C193" s="67" t="str">
        <f t="shared" si="6"/>
        <v xml:space="preserve"> </v>
      </c>
      <c r="D193" s="67" t="str">
        <f t="shared" si="7"/>
        <v xml:space="preserve"> </v>
      </c>
      <c r="E193" s="67">
        <v>1.1574074074074073E-5</v>
      </c>
      <c r="F193" s="215" t="e">
        <f t="shared" si="8"/>
        <v>#N/A</v>
      </c>
      <c r="G193" t="str">
        <f>IF((ISERROR((VLOOKUP(B193,Calculation!C$3:C$2610,1,FALSE)))),"not entered","")</f>
        <v/>
      </c>
      <c r="H193" t="str">
        <f>IF(ISNA(VLOOKUP(D193,Calculation!$AI$12:$AI$88,1,FALSE)),"NO club name match","Club Name Match")</f>
        <v>NO club name match</v>
      </c>
    </row>
    <row r="194" spans="2:8" x14ac:dyDescent="0.2">
      <c r="B194" s="66" t="s">
        <v>5</v>
      </c>
      <c r="C194" s="67" t="str">
        <f t="shared" si="6"/>
        <v xml:space="preserve"> </v>
      </c>
      <c r="D194" s="67" t="str">
        <f t="shared" si="7"/>
        <v xml:space="preserve"> </v>
      </c>
      <c r="E194" s="67">
        <v>1.1574074074074073E-5</v>
      </c>
      <c r="F194" s="215" t="e">
        <f t="shared" si="8"/>
        <v>#N/A</v>
      </c>
      <c r="G194" t="str">
        <f>IF((ISERROR((VLOOKUP(B194,Calculation!C$3:C$2610,1,FALSE)))),"not entered","")</f>
        <v/>
      </c>
      <c r="H194" t="str">
        <f>IF(ISNA(VLOOKUP(D194,Calculation!$AI$12:$AI$88,1,FALSE)),"NO club name match","Club Name Match")</f>
        <v>NO club name match</v>
      </c>
    </row>
    <row r="195" spans="2:8" x14ac:dyDescent="0.2">
      <c r="B195" s="66" t="s">
        <v>5</v>
      </c>
      <c r="C195" s="67" t="str">
        <f t="shared" si="6"/>
        <v xml:space="preserve"> </v>
      </c>
      <c r="D195" s="67" t="str">
        <f t="shared" si="7"/>
        <v xml:space="preserve"> </v>
      </c>
      <c r="E195" s="67">
        <v>1.1574074074074073E-5</v>
      </c>
      <c r="F195" s="215" t="e">
        <f t="shared" si="8"/>
        <v>#N/A</v>
      </c>
      <c r="G195" t="str">
        <f>IF((ISERROR((VLOOKUP(B195,Calculation!C$3:C$2610,1,FALSE)))),"not entered","")</f>
        <v/>
      </c>
      <c r="H195" t="str">
        <f>IF(ISNA(VLOOKUP(D195,Calculation!$AI$12:$AI$88,1,FALSE)),"NO club name match","Club Name Match")</f>
        <v>NO club name match</v>
      </c>
    </row>
    <row r="196" spans="2:8" x14ac:dyDescent="0.2">
      <c r="B196" s="66" t="s">
        <v>5</v>
      </c>
      <c r="C196" s="67" t="str">
        <f t="shared" si="6"/>
        <v xml:space="preserve"> </v>
      </c>
      <c r="D196" s="67" t="str">
        <f t="shared" si="7"/>
        <v xml:space="preserve"> </v>
      </c>
      <c r="E196" s="67">
        <v>1.1574074074074073E-5</v>
      </c>
      <c r="F196" s="215" t="e">
        <f t="shared" si="8"/>
        <v>#N/A</v>
      </c>
      <c r="G196" t="str">
        <f>IF((ISERROR((VLOOKUP(B196,Calculation!C$3:C$2610,1,FALSE)))),"not entered","")</f>
        <v/>
      </c>
      <c r="H196" t="str">
        <f>IF(ISNA(VLOOKUP(D196,Calculation!$AI$12:$AI$88,1,FALSE)),"NO club name match","Club Name Match")</f>
        <v>NO club name match</v>
      </c>
    </row>
    <row r="197" spans="2:8" x14ac:dyDescent="0.2">
      <c r="B197" s="66" t="s">
        <v>5</v>
      </c>
      <c r="C197" s="67" t="str">
        <f t="shared" si="6"/>
        <v xml:space="preserve"> </v>
      </c>
      <c r="D197" s="67" t="str">
        <f t="shared" si="7"/>
        <v xml:space="preserve"> </v>
      </c>
      <c r="E197" s="67">
        <v>1.1574074074074073E-5</v>
      </c>
      <c r="F197" s="215" t="e">
        <f t="shared" si="8"/>
        <v>#N/A</v>
      </c>
      <c r="G197" t="str">
        <f>IF((ISERROR((VLOOKUP(B197,Calculation!C$3:C$2610,1,FALSE)))),"not entered","")</f>
        <v/>
      </c>
      <c r="H197" t="str">
        <f>IF(ISNA(VLOOKUP(D197,Calculation!$AI$12:$AI$88,1,FALSE)),"NO club name match","Club Name Match")</f>
        <v>NO club name match</v>
      </c>
    </row>
    <row r="198" spans="2:8" x14ac:dyDescent="0.2">
      <c r="B198" s="66" t="s">
        <v>5</v>
      </c>
      <c r="C198" s="67" t="str">
        <f t="shared" ref="C198:C261" si="9">VLOOKUP(B198,name,3,FALSE)</f>
        <v xml:space="preserve"> </v>
      </c>
      <c r="D198" s="67" t="str">
        <f t="shared" ref="D198:D261" si="10">VLOOKUP(B198,name,2,FALSE)</f>
        <v xml:space="preserve"> </v>
      </c>
      <c r="E198" s="67">
        <v>1.1574074074074073E-5</v>
      </c>
      <c r="F198" s="215" t="e">
        <f t="shared" ref="F198:F261" si="11">TRUNC((VLOOKUP(C198,C$4:E$5,3,FALSE))/(E198/10000))</f>
        <v>#N/A</v>
      </c>
      <c r="G198" t="str">
        <f>IF((ISERROR((VLOOKUP(B198,Calculation!C$3:C$2610,1,FALSE)))),"not entered","")</f>
        <v/>
      </c>
      <c r="H198" t="str">
        <f>IF(ISNA(VLOOKUP(D198,Calculation!$AI$12:$AI$88,1,FALSE)),"NO club name match","Club Name Match")</f>
        <v>NO club name match</v>
      </c>
    </row>
    <row r="199" spans="2:8" x14ac:dyDescent="0.2">
      <c r="B199" s="66" t="s">
        <v>5</v>
      </c>
      <c r="C199" s="67" t="str">
        <f t="shared" si="9"/>
        <v xml:space="preserve"> </v>
      </c>
      <c r="D199" s="67" t="str">
        <f t="shared" si="10"/>
        <v xml:space="preserve"> </v>
      </c>
      <c r="E199" s="67">
        <v>1.1574074074074073E-5</v>
      </c>
      <c r="F199" s="215" t="e">
        <f t="shared" si="11"/>
        <v>#N/A</v>
      </c>
      <c r="G199" t="str">
        <f>IF((ISERROR((VLOOKUP(B199,Calculation!C$3:C$2610,1,FALSE)))),"not entered","")</f>
        <v/>
      </c>
      <c r="H199" t="str">
        <f>IF(ISNA(VLOOKUP(D199,Calculation!$AI$12:$AI$88,1,FALSE)),"NO club name match","Club Name Match")</f>
        <v>NO club name match</v>
      </c>
    </row>
    <row r="200" spans="2:8" x14ac:dyDescent="0.2">
      <c r="B200" s="66" t="s">
        <v>5</v>
      </c>
      <c r="C200" s="67" t="str">
        <f t="shared" si="9"/>
        <v xml:space="preserve"> </v>
      </c>
      <c r="D200" s="67" t="str">
        <f t="shared" si="10"/>
        <v xml:space="preserve"> </v>
      </c>
      <c r="E200" s="67">
        <v>1.1574074074074073E-5</v>
      </c>
      <c r="F200" s="215" t="e">
        <f t="shared" si="11"/>
        <v>#N/A</v>
      </c>
      <c r="G200" t="str">
        <f>IF((ISERROR((VLOOKUP(B200,Calculation!C$3:C$2610,1,FALSE)))),"not entered","")</f>
        <v/>
      </c>
      <c r="H200" t="str">
        <f>IF(ISNA(VLOOKUP(D200,Calculation!$AI$12:$AI$88,1,FALSE)),"NO club name match","Club Name Match")</f>
        <v>NO club name match</v>
      </c>
    </row>
    <row r="201" spans="2:8" x14ac:dyDescent="0.2">
      <c r="B201" s="66" t="s">
        <v>5</v>
      </c>
      <c r="C201" s="67" t="str">
        <f t="shared" si="9"/>
        <v xml:space="preserve"> </v>
      </c>
      <c r="D201" s="67" t="str">
        <f t="shared" si="10"/>
        <v xml:space="preserve"> </v>
      </c>
      <c r="E201" s="67">
        <v>1.1574074074074073E-5</v>
      </c>
      <c r="F201" s="215" t="e">
        <f t="shared" si="11"/>
        <v>#N/A</v>
      </c>
      <c r="G201" t="str">
        <f>IF((ISERROR((VLOOKUP(B201,Calculation!C$3:C$2610,1,FALSE)))),"not entered","")</f>
        <v/>
      </c>
      <c r="H201" t="str">
        <f>IF(ISNA(VLOOKUP(D201,Calculation!$AI$12:$AI$88,1,FALSE)),"NO club name match","Club Name Match")</f>
        <v>NO club name match</v>
      </c>
    </row>
    <row r="202" spans="2:8" x14ac:dyDescent="0.2">
      <c r="B202" s="66" t="s">
        <v>5</v>
      </c>
      <c r="C202" s="67" t="str">
        <f t="shared" si="9"/>
        <v xml:space="preserve"> </v>
      </c>
      <c r="D202" s="67" t="str">
        <f t="shared" si="10"/>
        <v xml:space="preserve"> </v>
      </c>
      <c r="E202" s="67">
        <v>1.1574074074074073E-5</v>
      </c>
      <c r="F202" s="215" t="e">
        <f t="shared" si="11"/>
        <v>#N/A</v>
      </c>
      <c r="G202" t="str">
        <f>IF((ISERROR((VLOOKUP(B202,Calculation!C$3:C$2610,1,FALSE)))),"not entered","")</f>
        <v/>
      </c>
      <c r="H202" t="str">
        <f>IF(ISNA(VLOOKUP(D202,Calculation!$AI$12:$AI$88,1,FALSE)),"NO club name match","Club Name Match")</f>
        <v>NO club name match</v>
      </c>
    </row>
    <row r="203" spans="2:8" x14ac:dyDescent="0.2">
      <c r="B203" s="66" t="s">
        <v>5</v>
      </c>
      <c r="C203" s="67" t="str">
        <f t="shared" si="9"/>
        <v xml:space="preserve"> </v>
      </c>
      <c r="D203" s="67" t="str">
        <f t="shared" si="10"/>
        <v xml:space="preserve"> </v>
      </c>
      <c r="E203" s="67">
        <v>1.1574074074074073E-5</v>
      </c>
      <c r="F203" s="215" t="e">
        <f t="shared" si="11"/>
        <v>#N/A</v>
      </c>
      <c r="G203" t="str">
        <f>IF((ISERROR((VLOOKUP(B203,Calculation!C$3:C$2610,1,FALSE)))),"not entered","")</f>
        <v/>
      </c>
      <c r="H203" t="str">
        <f>IF(ISNA(VLOOKUP(D203,Calculation!$AI$12:$AI$88,1,FALSE)),"NO club name match","Club Name Match")</f>
        <v>NO club name match</v>
      </c>
    </row>
    <row r="204" spans="2:8" x14ac:dyDescent="0.2">
      <c r="B204" s="66" t="s">
        <v>5</v>
      </c>
      <c r="C204" s="67" t="str">
        <f t="shared" si="9"/>
        <v xml:space="preserve"> </v>
      </c>
      <c r="D204" s="67" t="str">
        <f t="shared" si="10"/>
        <v xml:space="preserve"> </v>
      </c>
      <c r="E204" s="67">
        <v>1.1574074074074073E-5</v>
      </c>
      <c r="F204" s="215" t="e">
        <f t="shared" si="11"/>
        <v>#N/A</v>
      </c>
      <c r="G204" t="str">
        <f>IF((ISERROR((VLOOKUP(B204,Calculation!C$3:C$2610,1,FALSE)))),"not entered","")</f>
        <v/>
      </c>
      <c r="H204" t="str">
        <f>IF(ISNA(VLOOKUP(D204,Calculation!$AI$12:$AI$88,1,FALSE)),"NO club name match","Club Name Match")</f>
        <v>NO club name match</v>
      </c>
    </row>
    <row r="205" spans="2:8" x14ac:dyDescent="0.2">
      <c r="B205" s="66" t="s">
        <v>5</v>
      </c>
      <c r="C205" s="67" t="str">
        <f t="shared" si="9"/>
        <v xml:space="preserve"> </v>
      </c>
      <c r="D205" s="67" t="str">
        <f t="shared" si="10"/>
        <v xml:space="preserve"> </v>
      </c>
      <c r="E205" s="67">
        <v>1.1574074074074073E-5</v>
      </c>
      <c r="F205" s="215" t="e">
        <f t="shared" si="11"/>
        <v>#N/A</v>
      </c>
      <c r="G205" t="str">
        <f>IF((ISERROR((VLOOKUP(B205,Calculation!C$3:C$2610,1,FALSE)))),"not entered","")</f>
        <v/>
      </c>
      <c r="H205" t="str">
        <f>IF(ISNA(VLOOKUP(D205,Calculation!$AI$12:$AI$88,1,FALSE)),"NO club name match","Club Name Match")</f>
        <v>NO club name match</v>
      </c>
    </row>
    <row r="206" spans="2:8" x14ac:dyDescent="0.2">
      <c r="B206" s="66" t="s">
        <v>5</v>
      </c>
      <c r="C206" s="67" t="str">
        <f t="shared" si="9"/>
        <v xml:space="preserve"> </v>
      </c>
      <c r="D206" s="67" t="str">
        <f t="shared" si="10"/>
        <v xml:space="preserve"> </v>
      </c>
      <c r="E206" s="67">
        <v>1.1574074074074073E-5</v>
      </c>
      <c r="F206" s="215" t="e">
        <f t="shared" si="11"/>
        <v>#N/A</v>
      </c>
      <c r="G206" t="str">
        <f>IF((ISERROR((VLOOKUP(B206,Calculation!C$3:C$2610,1,FALSE)))),"not entered","")</f>
        <v/>
      </c>
      <c r="H206" t="str">
        <f>IF(ISNA(VLOOKUP(D206,Calculation!$AI$12:$AI$88,1,FALSE)),"NO club name match","Club Name Match")</f>
        <v>NO club name match</v>
      </c>
    </row>
    <row r="207" spans="2:8" x14ac:dyDescent="0.2">
      <c r="B207" s="66" t="s">
        <v>5</v>
      </c>
      <c r="C207" s="67" t="str">
        <f t="shared" si="9"/>
        <v xml:space="preserve"> </v>
      </c>
      <c r="D207" s="67" t="str">
        <f t="shared" si="10"/>
        <v xml:space="preserve"> </v>
      </c>
      <c r="E207" s="67">
        <v>1.1574074074074073E-5</v>
      </c>
      <c r="F207" s="215" t="e">
        <f t="shared" si="11"/>
        <v>#N/A</v>
      </c>
      <c r="G207" t="str">
        <f>IF((ISERROR((VLOOKUP(B207,Calculation!C$3:C$2610,1,FALSE)))),"not entered","")</f>
        <v/>
      </c>
      <c r="H207" t="str">
        <f>IF(ISNA(VLOOKUP(D207,Calculation!$AI$12:$AI$88,1,FALSE)),"NO club name match","Club Name Match")</f>
        <v>NO club name match</v>
      </c>
    </row>
    <row r="208" spans="2:8" x14ac:dyDescent="0.2">
      <c r="B208" s="66" t="s">
        <v>5</v>
      </c>
      <c r="C208" s="67" t="str">
        <f t="shared" si="9"/>
        <v xml:space="preserve"> </v>
      </c>
      <c r="D208" s="67" t="str">
        <f t="shared" si="10"/>
        <v xml:space="preserve"> </v>
      </c>
      <c r="E208" s="67">
        <v>1.1574074074074073E-5</v>
      </c>
      <c r="F208" s="215" t="e">
        <f t="shared" si="11"/>
        <v>#N/A</v>
      </c>
      <c r="G208" t="str">
        <f>IF((ISERROR((VLOOKUP(B208,Calculation!C$3:C$2610,1,FALSE)))),"not entered","")</f>
        <v/>
      </c>
      <c r="H208" t="str">
        <f>IF(ISNA(VLOOKUP(D208,Calculation!$AI$12:$AI$88,1,FALSE)),"NO club name match","Club Name Match")</f>
        <v>NO club name match</v>
      </c>
    </row>
    <row r="209" spans="2:8" x14ac:dyDescent="0.2">
      <c r="B209" s="66" t="s">
        <v>5</v>
      </c>
      <c r="C209" s="67" t="str">
        <f t="shared" si="9"/>
        <v xml:space="preserve"> </v>
      </c>
      <c r="D209" s="67" t="str">
        <f t="shared" si="10"/>
        <v xml:space="preserve"> </v>
      </c>
      <c r="E209" s="67">
        <v>1.1574074074074073E-5</v>
      </c>
      <c r="F209" s="215" t="e">
        <f t="shared" si="11"/>
        <v>#N/A</v>
      </c>
      <c r="G209" t="str">
        <f>IF((ISERROR((VLOOKUP(B209,Calculation!C$3:C$2610,1,FALSE)))),"not entered","")</f>
        <v/>
      </c>
      <c r="H209" t="str">
        <f>IF(ISNA(VLOOKUP(D209,Calculation!$AI$12:$AI$88,1,FALSE)),"NO club name match","Club Name Match")</f>
        <v>NO club name match</v>
      </c>
    </row>
    <row r="210" spans="2:8" x14ac:dyDescent="0.2">
      <c r="B210" s="66" t="s">
        <v>5</v>
      </c>
      <c r="C210" s="67" t="str">
        <f t="shared" si="9"/>
        <v xml:space="preserve"> </v>
      </c>
      <c r="D210" s="67" t="str">
        <f t="shared" si="10"/>
        <v xml:space="preserve"> </v>
      </c>
      <c r="E210" s="67">
        <v>1.1574074074074073E-5</v>
      </c>
      <c r="F210" s="215" t="e">
        <f t="shared" si="11"/>
        <v>#N/A</v>
      </c>
      <c r="G210" t="str">
        <f>IF((ISERROR((VLOOKUP(B210,Calculation!C$3:C$2610,1,FALSE)))),"not entered","")</f>
        <v/>
      </c>
      <c r="H210" t="str">
        <f>IF(ISNA(VLOOKUP(D210,Calculation!$AI$12:$AI$88,1,FALSE)),"NO club name match","Club Name Match")</f>
        <v>NO club name match</v>
      </c>
    </row>
    <row r="211" spans="2:8" x14ac:dyDescent="0.2">
      <c r="B211" s="66" t="s">
        <v>5</v>
      </c>
      <c r="C211" s="67" t="str">
        <f t="shared" si="9"/>
        <v xml:space="preserve"> </v>
      </c>
      <c r="D211" s="67" t="str">
        <f t="shared" si="10"/>
        <v xml:space="preserve"> </v>
      </c>
      <c r="E211" s="67">
        <v>1.1574074074074073E-5</v>
      </c>
      <c r="F211" s="215" t="e">
        <f t="shared" si="11"/>
        <v>#N/A</v>
      </c>
      <c r="G211" t="str">
        <f>IF((ISERROR((VLOOKUP(B211,Calculation!C$3:C$2610,1,FALSE)))),"not entered","")</f>
        <v/>
      </c>
      <c r="H211" t="str">
        <f>IF(ISNA(VLOOKUP(D211,Calculation!$AI$12:$AI$88,1,FALSE)),"NO club name match","Club Name Match")</f>
        <v>NO club name match</v>
      </c>
    </row>
    <row r="212" spans="2:8" x14ac:dyDescent="0.2">
      <c r="B212" s="66" t="s">
        <v>5</v>
      </c>
      <c r="C212" s="67" t="str">
        <f t="shared" si="9"/>
        <v xml:space="preserve"> </v>
      </c>
      <c r="D212" s="67" t="str">
        <f t="shared" si="10"/>
        <v xml:space="preserve"> </v>
      </c>
      <c r="E212" s="67">
        <v>1.1574074074074073E-5</v>
      </c>
      <c r="F212" s="215" t="e">
        <f t="shared" si="11"/>
        <v>#N/A</v>
      </c>
      <c r="G212" t="str">
        <f>IF((ISERROR((VLOOKUP(B212,Calculation!C$3:C$2610,1,FALSE)))),"not entered","")</f>
        <v/>
      </c>
      <c r="H212" t="str">
        <f>IF(ISNA(VLOOKUP(D212,Calculation!$AI$12:$AI$88,1,FALSE)),"NO club name match","Club Name Match")</f>
        <v>NO club name match</v>
      </c>
    </row>
    <row r="213" spans="2:8" x14ac:dyDescent="0.2">
      <c r="B213" s="66" t="s">
        <v>5</v>
      </c>
      <c r="C213" s="67" t="str">
        <f t="shared" si="9"/>
        <v xml:space="preserve"> </v>
      </c>
      <c r="D213" s="67" t="str">
        <f t="shared" si="10"/>
        <v xml:space="preserve"> </v>
      </c>
      <c r="E213" s="67">
        <v>1.1574074074074073E-5</v>
      </c>
      <c r="F213" s="215" t="e">
        <f t="shared" si="11"/>
        <v>#N/A</v>
      </c>
      <c r="G213" t="str">
        <f>IF((ISERROR((VLOOKUP(B213,Calculation!C$3:C$2610,1,FALSE)))),"not entered","")</f>
        <v/>
      </c>
      <c r="H213" t="str">
        <f>IF(ISNA(VLOOKUP(D213,Calculation!$AI$12:$AI$88,1,FALSE)),"NO club name match","Club Name Match")</f>
        <v>NO club name match</v>
      </c>
    </row>
    <row r="214" spans="2:8" x14ac:dyDescent="0.2">
      <c r="B214" s="66" t="s">
        <v>5</v>
      </c>
      <c r="C214" s="67" t="str">
        <f t="shared" si="9"/>
        <v xml:space="preserve"> </v>
      </c>
      <c r="D214" s="67" t="str">
        <f t="shared" si="10"/>
        <v xml:space="preserve"> </v>
      </c>
      <c r="E214" s="67">
        <v>1.1574074074074073E-5</v>
      </c>
      <c r="F214" s="215" t="e">
        <f t="shared" si="11"/>
        <v>#N/A</v>
      </c>
      <c r="G214" t="str">
        <f>IF((ISERROR((VLOOKUP(B214,Calculation!C$3:C$2610,1,FALSE)))),"not entered","")</f>
        <v/>
      </c>
      <c r="H214" t="str">
        <f>IF(ISNA(VLOOKUP(D214,Calculation!$AI$12:$AI$88,1,FALSE)),"NO club name match","Club Name Match")</f>
        <v>NO club name match</v>
      </c>
    </row>
    <row r="215" spans="2:8" x14ac:dyDescent="0.2">
      <c r="B215" s="66" t="s">
        <v>5</v>
      </c>
      <c r="C215" s="67" t="str">
        <f t="shared" si="9"/>
        <v xml:space="preserve"> </v>
      </c>
      <c r="D215" s="67" t="str">
        <f t="shared" si="10"/>
        <v xml:space="preserve"> </v>
      </c>
      <c r="E215" s="67">
        <v>1.1574074074074073E-5</v>
      </c>
      <c r="F215" s="215" t="e">
        <f t="shared" si="11"/>
        <v>#N/A</v>
      </c>
      <c r="G215" t="str">
        <f>IF((ISERROR((VLOOKUP(B215,Calculation!C$3:C$2610,1,FALSE)))),"not entered","")</f>
        <v/>
      </c>
      <c r="H215" t="str">
        <f>IF(ISNA(VLOOKUP(D215,Calculation!$AI$12:$AI$88,1,FALSE)),"NO club name match","Club Name Match")</f>
        <v>NO club name match</v>
      </c>
    </row>
    <row r="216" spans="2:8" x14ac:dyDescent="0.2">
      <c r="B216" s="66" t="s">
        <v>5</v>
      </c>
      <c r="C216" s="67" t="str">
        <f t="shared" si="9"/>
        <v xml:space="preserve"> </v>
      </c>
      <c r="D216" s="67" t="str">
        <f t="shared" si="10"/>
        <v xml:space="preserve"> </v>
      </c>
      <c r="E216" s="67">
        <v>1.1574074074074073E-5</v>
      </c>
      <c r="F216" s="215" t="e">
        <f t="shared" si="11"/>
        <v>#N/A</v>
      </c>
      <c r="G216" t="str">
        <f>IF((ISERROR((VLOOKUP(B216,Calculation!C$3:C$2610,1,FALSE)))),"not entered","")</f>
        <v/>
      </c>
      <c r="H216" t="str">
        <f>IF(ISNA(VLOOKUP(D216,Calculation!$AI$12:$AI$88,1,FALSE)),"NO club name match","Club Name Match")</f>
        <v>NO club name match</v>
      </c>
    </row>
    <row r="217" spans="2:8" x14ac:dyDescent="0.2">
      <c r="B217" s="66" t="s">
        <v>5</v>
      </c>
      <c r="C217" s="67" t="str">
        <f t="shared" si="9"/>
        <v xml:space="preserve"> </v>
      </c>
      <c r="D217" s="67" t="str">
        <f t="shared" si="10"/>
        <v xml:space="preserve"> </v>
      </c>
      <c r="E217" s="67">
        <v>1.1574074074074073E-5</v>
      </c>
      <c r="F217" s="215" t="e">
        <f t="shared" si="11"/>
        <v>#N/A</v>
      </c>
      <c r="G217" t="str">
        <f>IF((ISERROR((VLOOKUP(B217,Calculation!C$3:C$2610,1,FALSE)))),"not entered","")</f>
        <v/>
      </c>
      <c r="H217" t="str">
        <f>IF(ISNA(VLOOKUP(D217,Calculation!$AI$12:$AI$88,1,FALSE)),"NO club name match","Club Name Match")</f>
        <v>NO club name match</v>
      </c>
    </row>
    <row r="218" spans="2:8" x14ac:dyDescent="0.2">
      <c r="B218" s="66" t="s">
        <v>5</v>
      </c>
      <c r="C218" s="67" t="str">
        <f t="shared" si="9"/>
        <v xml:space="preserve"> </v>
      </c>
      <c r="D218" s="67" t="str">
        <f t="shared" si="10"/>
        <v xml:space="preserve"> </v>
      </c>
      <c r="E218" s="67">
        <v>1.1574074074074073E-5</v>
      </c>
      <c r="F218" s="215" t="e">
        <f t="shared" si="11"/>
        <v>#N/A</v>
      </c>
      <c r="G218" t="str">
        <f>IF((ISERROR((VLOOKUP(B218,Calculation!C$3:C$2610,1,FALSE)))),"not entered","")</f>
        <v/>
      </c>
      <c r="H218" t="str">
        <f>IF(ISNA(VLOOKUP(D218,Calculation!$AI$12:$AI$88,1,FALSE)),"NO club name match","Club Name Match")</f>
        <v>NO club name match</v>
      </c>
    </row>
    <row r="219" spans="2:8" x14ac:dyDescent="0.2">
      <c r="B219" s="66" t="s">
        <v>5</v>
      </c>
      <c r="C219" s="67" t="str">
        <f t="shared" si="9"/>
        <v xml:space="preserve"> </v>
      </c>
      <c r="D219" s="67" t="str">
        <f t="shared" si="10"/>
        <v xml:space="preserve"> </v>
      </c>
      <c r="E219" s="67">
        <v>1.1574074074074073E-5</v>
      </c>
      <c r="F219" s="215" t="e">
        <f t="shared" si="11"/>
        <v>#N/A</v>
      </c>
      <c r="G219" t="str">
        <f>IF((ISERROR((VLOOKUP(B219,Calculation!C$3:C$2610,1,FALSE)))),"not entered","")</f>
        <v/>
      </c>
      <c r="H219" t="str">
        <f>IF(ISNA(VLOOKUP(D219,Calculation!$AI$12:$AI$88,1,FALSE)),"NO club name match","Club Name Match")</f>
        <v>NO club name match</v>
      </c>
    </row>
    <row r="220" spans="2:8" x14ac:dyDescent="0.2">
      <c r="B220" s="66" t="s">
        <v>5</v>
      </c>
      <c r="C220" s="67" t="str">
        <f t="shared" si="9"/>
        <v xml:space="preserve"> </v>
      </c>
      <c r="D220" s="67" t="str">
        <f t="shared" si="10"/>
        <v xml:space="preserve"> </v>
      </c>
      <c r="E220" s="67">
        <v>1.1574074074074073E-5</v>
      </c>
      <c r="F220" s="215" t="e">
        <f t="shared" si="11"/>
        <v>#N/A</v>
      </c>
      <c r="G220" t="str">
        <f>IF((ISERROR((VLOOKUP(B220,Calculation!C$3:C$2610,1,FALSE)))),"not entered","")</f>
        <v/>
      </c>
      <c r="H220" t="str">
        <f>IF(ISNA(VLOOKUP(D220,Calculation!$AI$12:$AI$88,1,FALSE)),"NO club name match","Club Name Match")</f>
        <v>NO club name match</v>
      </c>
    </row>
    <row r="221" spans="2:8" x14ac:dyDescent="0.2">
      <c r="B221" s="66" t="s">
        <v>5</v>
      </c>
      <c r="C221" s="67" t="str">
        <f t="shared" si="9"/>
        <v xml:space="preserve"> </v>
      </c>
      <c r="D221" s="67" t="str">
        <f t="shared" si="10"/>
        <v xml:space="preserve"> </v>
      </c>
      <c r="E221" s="67">
        <v>1.1574074074074073E-5</v>
      </c>
      <c r="F221" s="215" t="e">
        <f t="shared" si="11"/>
        <v>#N/A</v>
      </c>
      <c r="G221" t="str">
        <f>IF((ISERROR((VLOOKUP(B221,Calculation!C$3:C$2610,1,FALSE)))),"not entered","")</f>
        <v/>
      </c>
      <c r="H221" t="str">
        <f>IF(ISNA(VLOOKUP(D221,Calculation!$AI$12:$AI$88,1,FALSE)),"NO club name match","Club Name Match")</f>
        <v>NO club name match</v>
      </c>
    </row>
    <row r="222" spans="2:8" x14ac:dyDescent="0.2">
      <c r="B222" s="66" t="s">
        <v>5</v>
      </c>
      <c r="C222" s="67" t="str">
        <f t="shared" si="9"/>
        <v xml:space="preserve"> </v>
      </c>
      <c r="D222" s="67" t="str">
        <f t="shared" si="10"/>
        <v xml:space="preserve"> </v>
      </c>
      <c r="E222" s="67">
        <v>1.1574074074074073E-5</v>
      </c>
      <c r="F222" s="215" t="e">
        <f t="shared" si="11"/>
        <v>#N/A</v>
      </c>
      <c r="G222" t="str">
        <f>IF((ISERROR((VLOOKUP(B222,Calculation!C$3:C$2610,1,FALSE)))),"not entered","")</f>
        <v/>
      </c>
      <c r="H222" t="str">
        <f>IF(ISNA(VLOOKUP(D222,Calculation!$AI$12:$AI$88,1,FALSE)),"NO club name match","Club Name Match")</f>
        <v>NO club name match</v>
      </c>
    </row>
    <row r="223" spans="2:8" x14ac:dyDescent="0.2">
      <c r="B223" s="66" t="s">
        <v>5</v>
      </c>
      <c r="C223" s="67" t="str">
        <f t="shared" si="9"/>
        <v xml:space="preserve"> </v>
      </c>
      <c r="D223" s="67" t="str">
        <f t="shared" si="10"/>
        <v xml:space="preserve"> </v>
      </c>
      <c r="E223" s="67">
        <v>1.1574074074074073E-5</v>
      </c>
      <c r="F223" s="215" t="e">
        <f t="shared" si="11"/>
        <v>#N/A</v>
      </c>
      <c r="G223" t="str">
        <f>IF((ISERROR((VLOOKUP(B223,Calculation!C$3:C$2610,1,FALSE)))),"not entered","")</f>
        <v/>
      </c>
      <c r="H223" t="str">
        <f>IF(ISNA(VLOOKUP(D223,Calculation!$AI$12:$AI$88,1,FALSE)),"NO club name match","Club Name Match")</f>
        <v>NO club name match</v>
      </c>
    </row>
    <row r="224" spans="2:8" x14ac:dyDescent="0.2">
      <c r="B224" s="66" t="s">
        <v>5</v>
      </c>
      <c r="C224" s="67" t="str">
        <f t="shared" si="9"/>
        <v xml:space="preserve"> </v>
      </c>
      <c r="D224" s="67" t="str">
        <f t="shared" si="10"/>
        <v xml:space="preserve"> </v>
      </c>
      <c r="E224" s="67">
        <v>1.1574074074074073E-5</v>
      </c>
      <c r="F224" s="215" t="e">
        <f t="shared" si="11"/>
        <v>#N/A</v>
      </c>
      <c r="G224" t="str">
        <f>IF((ISERROR((VLOOKUP(B224,Calculation!C$3:C$2610,1,FALSE)))),"not entered","")</f>
        <v/>
      </c>
      <c r="H224" t="str">
        <f>IF(ISNA(VLOOKUP(D224,Calculation!$AI$12:$AI$88,1,FALSE)),"NO club name match","Club Name Match")</f>
        <v>NO club name match</v>
      </c>
    </row>
    <row r="225" spans="2:8" x14ac:dyDescent="0.2">
      <c r="B225" s="66" t="s">
        <v>5</v>
      </c>
      <c r="C225" s="67" t="str">
        <f t="shared" si="9"/>
        <v xml:space="preserve"> </v>
      </c>
      <c r="D225" s="67" t="str">
        <f t="shared" si="10"/>
        <v xml:space="preserve"> </v>
      </c>
      <c r="E225" s="67">
        <v>1.1574074074074073E-5</v>
      </c>
      <c r="F225" s="215" t="e">
        <f t="shared" si="11"/>
        <v>#N/A</v>
      </c>
      <c r="G225" t="str">
        <f>IF((ISERROR((VLOOKUP(B225,Calculation!C$3:C$2610,1,FALSE)))),"not entered","")</f>
        <v/>
      </c>
      <c r="H225" t="str">
        <f>IF(ISNA(VLOOKUP(D225,Calculation!$AI$12:$AI$88,1,FALSE)),"NO club name match","Club Name Match")</f>
        <v>NO club name match</v>
      </c>
    </row>
    <row r="226" spans="2:8" x14ac:dyDescent="0.2">
      <c r="B226" s="66" t="s">
        <v>5</v>
      </c>
      <c r="C226" s="67" t="str">
        <f t="shared" si="9"/>
        <v xml:space="preserve"> </v>
      </c>
      <c r="D226" s="67" t="str">
        <f t="shared" si="10"/>
        <v xml:space="preserve"> </v>
      </c>
      <c r="E226" s="67">
        <v>1.1574074074074073E-5</v>
      </c>
      <c r="F226" s="215" t="e">
        <f t="shared" si="11"/>
        <v>#N/A</v>
      </c>
      <c r="G226" t="str">
        <f>IF((ISERROR((VLOOKUP(B226,Calculation!C$3:C$2610,1,FALSE)))),"not entered","")</f>
        <v/>
      </c>
      <c r="H226" t="str">
        <f>IF(ISNA(VLOOKUP(D226,Calculation!$AI$12:$AI$88,1,FALSE)),"NO club name match","Club Name Match")</f>
        <v>NO club name match</v>
      </c>
    </row>
    <row r="227" spans="2:8" x14ac:dyDescent="0.2">
      <c r="B227" s="66" t="s">
        <v>5</v>
      </c>
      <c r="C227" s="67" t="str">
        <f t="shared" si="9"/>
        <v xml:space="preserve"> </v>
      </c>
      <c r="D227" s="67" t="str">
        <f t="shared" si="10"/>
        <v xml:space="preserve"> </v>
      </c>
      <c r="E227" s="67">
        <v>1.1574074074074073E-5</v>
      </c>
      <c r="F227" s="215" t="e">
        <f t="shared" si="11"/>
        <v>#N/A</v>
      </c>
      <c r="G227" t="str">
        <f>IF((ISERROR((VLOOKUP(B227,Calculation!C$3:C$2610,1,FALSE)))),"not entered","")</f>
        <v/>
      </c>
      <c r="H227" t="str">
        <f>IF(ISNA(VLOOKUP(D227,Calculation!$AI$12:$AI$88,1,FALSE)),"NO club name match","Club Name Match")</f>
        <v>NO club name match</v>
      </c>
    </row>
    <row r="228" spans="2:8" x14ac:dyDescent="0.2">
      <c r="B228" s="66" t="s">
        <v>5</v>
      </c>
      <c r="C228" s="67" t="str">
        <f t="shared" si="9"/>
        <v xml:space="preserve"> </v>
      </c>
      <c r="D228" s="67" t="str">
        <f t="shared" si="10"/>
        <v xml:space="preserve"> </v>
      </c>
      <c r="E228" s="67">
        <v>1.1574074074074073E-5</v>
      </c>
      <c r="F228" s="215" t="e">
        <f t="shared" si="11"/>
        <v>#N/A</v>
      </c>
      <c r="G228" t="str">
        <f>IF((ISERROR((VLOOKUP(B228,Calculation!C$3:C$2610,1,FALSE)))),"not entered","")</f>
        <v/>
      </c>
      <c r="H228" t="str">
        <f>IF(ISNA(VLOOKUP(D228,Calculation!$AI$12:$AI$88,1,FALSE)),"NO club name match","Club Name Match")</f>
        <v>NO club name match</v>
      </c>
    </row>
    <row r="229" spans="2:8" x14ac:dyDescent="0.2">
      <c r="B229" s="66" t="s">
        <v>5</v>
      </c>
      <c r="C229" s="67" t="str">
        <f t="shared" si="9"/>
        <v xml:space="preserve"> </v>
      </c>
      <c r="D229" s="67" t="str">
        <f t="shared" si="10"/>
        <v xml:space="preserve"> </v>
      </c>
      <c r="E229" s="67">
        <v>1.1574074074074073E-5</v>
      </c>
      <c r="F229" s="215" t="e">
        <f t="shared" si="11"/>
        <v>#N/A</v>
      </c>
      <c r="G229" t="str">
        <f>IF((ISERROR((VLOOKUP(B229,Calculation!C$3:C$2610,1,FALSE)))),"not entered","")</f>
        <v/>
      </c>
      <c r="H229" t="str">
        <f>IF(ISNA(VLOOKUP(D229,Calculation!$AI$12:$AI$88,1,FALSE)),"NO club name match","Club Name Match")</f>
        <v>NO club name match</v>
      </c>
    </row>
    <row r="230" spans="2:8" x14ac:dyDescent="0.2">
      <c r="B230" s="66" t="s">
        <v>5</v>
      </c>
      <c r="C230" s="67" t="str">
        <f t="shared" si="9"/>
        <v xml:space="preserve"> </v>
      </c>
      <c r="D230" s="67" t="str">
        <f t="shared" si="10"/>
        <v xml:space="preserve"> </v>
      </c>
      <c r="E230" s="67">
        <v>1.1574074074074073E-5</v>
      </c>
      <c r="F230" s="215" t="e">
        <f t="shared" si="11"/>
        <v>#N/A</v>
      </c>
      <c r="G230" t="str">
        <f>IF((ISERROR((VLOOKUP(B230,Calculation!C$3:C$2610,1,FALSE)))),"not entered","")</f>
        <v/>
      </c>
      <c r="H230" t="str">
        <f>IF(ISNA(VLOOKUP(D230,Calculation!$AI$12:$AI$88,1,FALSE)),"NO club name match","Club Name Match")</f>
        <v>NO club name match</v>
      </c>
    </row>
    <row r="231" spans="2:8" x14ac:dyDescent="0.2">
      <c r="B231" s="66" t="s">
        <v>5</v>
      </c>
      <c r="C231" s="67" t="str">
        <f t="shared" si="9"/>
        <v xml:space="preserve"> </v>
      </c>
      <c r="D231" s="67" t="str">
        <f t="shared" si="10"/>
        <v xml:space="preserve"> </v>
      </c>
      <c r="E231" s="67">
        <v>1.1574074074074073E-5</v>
      </c>
      <c r="F231" s="215" t="e">
        <f t="shared" si="11"/>
        <v>#N/A</v>
      </c>
      <c r="G231" t="str">
        <f>IF((ISERROR((VLOOKUP(B231,Calculation!C$3:C$2610,1,FALSE)))),"not entered","")</f>
        <v/>
      </c>
      <c r="H231" t="str">
        <f>IF(ISNA(VLOOKUP(D231,Calculation!$AI$12:$AI$88,1,FALSE)),"NO club name match","Club Name Match")</f>
        <v>NO club name match</v>
      </c>
    </row>
    <row r="232" spans="2:8" x14ac:dyDescent="0.2">
      <c r="B232" s="66" t="s">
        <v>5</v>
      </c>
      <c r="C232" s="67" t="str">
        <f t="shared" si="9"/>
        <v xml:space="preserve"> </v>
      </c>
      <c r="D232" s="67" t="str">
        <f t="shared" si="10"/>
        <v xml:space="preserve"> </v>
      </c>
      <c r="E232" s="67">
        <v>1.1574074074074073E-5</v>
      </c>
      <c r="F232" s="215" t="e">
        <f t="shared" si="11"/>
        <v>#N/A</v>
      </c>
      <c r="G232" t="str">
        <f>IF((ISERROR((VLOOKUP(B232,Calculation!C$3:C$2610,1,FALSE)))),"not entered","")</f>
        <v/>
      </c>
      <c r="H232" t="str">
        <f>IF(ISNA(VLOOKUP(D232,Calculation!$AI$12:$AI$88,1,FALSE)),"NO club name match","Club Name Match")</f>
        <v>NO club name match</v>
      </c>
    </row>
    <row r="233" spans="2:8" x14ac:dyDescent="0.2">
      <c r="B233" s="66" t="s">
        <v>5</v>
      </c>
      <c r="C233" s="67" t="str">
        <f t="shared" si="9"/>
        <v xml:space="preserve"> </v>
      </c>
      <c r="D233" s="67" t="str">
        <f t="shared" si="10"/>
        <v xml:space="preserve"> </v>
      </c>
      <c r="E233" s="67">
        <v>1.1574074074074073E-5</v>
      </c>
      <c r="F233" s="215" t="e">
        <f t="shared" si="11"/>
        <v>#N/A</v>
      </c>
      <c r="G233" t="str">
        <f>IF((ISERROR((VLOOKUP(B233,Calculation!C$3:C$2610,1,FALSE)))),"not entered","")</f>
        <v/>
      </c>
      <c r="H233" t="str">
        <f>IF(ISNA(VLOOKUP(D233,Calculation!$AI$12:$AI$88,1,FALSE)),"NO club name match","Club Name Match")</f>
        <v>NO club name match</v>
      </c>
    </row>
    <row r="234" spans="2:8" x14ac:dyDescent="0.2">
      <c r="B234" s="66" t="s">
        <v>5</v>
      </c>
      <c r="C234" s="67" t="str">
        <f t="shared" si="9"/>
        <v xml:space="preserve"> </v>
      </c>
      <c r="D234" s="67" t="str">
        <f t="shared" si="10"/>
        <v xml:space="preserve"> </v>
      </c>
      <c r="E234" s="67">
        <v>1.1574074074074073E-5</v>
      </c>
      <c r="F234" s="215" t="e">
        <f t="shared" si="11"/>
        <v>#N/A</v>
      </c>
      <c r="G234" t="str">
        <f>IF((ISERROR((VLOOKUP(B234,Calculation!C$3:C$2610,1,FALSE)))),"not entered","")</f>
        <v/>
      </c>
      <c r="H234" t="str">
        <f>IF(ISNA(VLOOKUP(D234,Calculation!$AI$12:$AI$88,1,FALSE)),"NO club name match","Club Name Match")</f>
        <v>NO club name match</v>
      </c>
    </row>
    <row r="235" spans="2:8" x14ac:dyDescent="0.2">
      <c r="B235" s="66" t="s">
        <v>5</v>
      </c>
      <c r="C235" s="67" t="str">
        <f t="shared" si="9"/>
        <v xml:space="preserve"> </v>
      </c>
      <c r="D235" s="67" t="str">
        <f t="shared" si="10"/>
        <v xml:space="preserve"> </v>
      </c>
      <c r="E235" s="67">
        <v>1.1574074074074073E-5</v>
      </c>
      <c r="F235" s="215" t="e">
        <f t="shared" si="11"/>
        <v>#N/A</v>
      </c>
      <c r="G235" t="str">
        <f>IF((ISERROR((VLOOKUP(B235,Calculation!C$3:C$2610,1,FALSE)))),"not entered","")</f>
        <v/>
      </c>
      <c r="H235" t="str">
        <f>IF(ISNA(VLOOKUP(D235,Calculation!$AI$12:$AI$88,1,FALSE)),"NO club name match","Club Name Match")</f>
        <v>NO club name match</v>
      </c>
    </row>
    <row r="236" spans="2:8" x14ac:dyDescent="0.2">
      <c r="B236" s="66" t="s">
        <v>5</v>
      </c>
      <c r="C236" s="67" t="str">
        <f t="shared" si="9"/>
        <v xml:space="preserve"> </v>
      </c>
      <c r="D236" s="67" t="str">
        <f t="shared" si="10"/>
        <v xml:space="preserve"> </v>
      </c>
      <c r="E236" s="67">
        <v>1.1574074074074073E-5</v>
      </c>
      <c r="F236" s="215" t="e">
        <f t="shared" si="11"/>
        <v>#N/A</v>
      </c>
      <c r="G236" t="str">
        <f>IF((ISERROR((VLOOKUP(B236,Calculation!C$3:C$2610,1,FALSE)))),"not entered","")</f>
        <v/>
      </c>
      <c r="H236" t="str">
        <f>IF(ISNA(VLOOKUP(D236,Calculation!$AI$12:$AI$88,1,FALSE)),"NO club name match","Club Name Match")</f>
        <v>NO club name match</v>
      </c>
    </row>
    <row r="237" spans="2:8" x14ac:dyDescent="0.2">
      <c r="B237" s="66" t="s">
        <v>5</v>
      </c>
      <c r="C237" s="67" t="str">
        <f t="shared" si="9"/>
        <v xml:space="preserve"> </v>
      </c>
      <c r="D237" s="67" t="str">
        <f t="shared" si="10"/>
        <v xml:space="preserve"> </v>
      </c>
      <c r="E237" s="67">
        <v>1.1574074074074073E-5</v>
      </c>
      <c r="F237" s="215" t="e">
        <f t="shared" si="11"/>
        <v>#N/A</v>
      </c>
      <c r="G237" t="str">
        <f>IF((ISERROR((VLOOKUP(B237,Calculation!C$3:C$2610,1,FALSE)))),"not entered","")</f>
        <v/>
      </c>
      <c r="H237" t="str">
        <f>IF(ISNA(VLOOKUP(D237,Calculation!$AI$12:$AI$88,1,FALSE)),"NO club name match","Club Name Match")</f>
        <v>NO club name match</v>
      </c>
    </row>
    <row r="238" spans="2:8" x14ac:dyDescent="0.2">
      <c r="B238" s="66" t="s">
        <v>5</v>
      </c>
      <c r="C238" s="67" t="str">
        <f t="shared" si="9"/>
        <v xml:space="preserve"> </v>
      </c>
      <c r="D238" s="67" t="str">
        <f t="shared" si="10"/>
        <v xml:space="preserve"> </v>
      </c>
      <c r="E238" s="67">
        <v>1.1574074074074073E-5</v>
      </c>
      <c r="F238" s="215" t="e">
        <f t="shared" si="11"/>
        <v>#N/A</v>
      </c>
      <c r="G238" t="str">
        <f>IF((ISERROR((VLOOKUP(B238,Calculation!C$3:C$2610,1,FALSE)))),"not entered","")</f>
        <v/>
      </c>
      <c r="H238" t="str">
        <f>IF(ISNA(VLOOKUP(D238,Calculation!$AI$12:$AI$88,1,FALSE)),"NO club name match","Club Name Match")</f>
        <v>NO club name match</v>
      </c>
    </row>
    <row r="239" spans="2:8" x14ac:dyDescent="0.2">
      <c r="B239" s="66" t="s">
        <v>5</v>
      </c>
      <c r="C239" s="67" t="str">
        <f t="shared" si="9"/>
        <v xml:space="preserve"> </v>
      </c>
      <c r="D239" s="67" t="str">
        <f t="shared" si="10"/>
        <v xml:space="preserve"> </v>
      </c>
      <c r="E239" s="67">
        <v>1.1574074074074073E-5</v>
      </c>
      <c r="F239" s="215" t="e">
        <f t="shared" si="11"/>
        <v>#N/A</v>
      </c>
      <c r="G239" t="str">
        <f>IF((ISERROR((VLOOKUP(B239,Calculation!C$3:C$2610,1,FALSE)))),"not entered","")</f>
        <v/>
      </c>
      <c r="H239" t="str">
        <f>IF(ISNA(VLOOKUP(D239,Calculation!$AI$12:$AI$88,1,FALSE)),"NO club name match","Club Name Match")</f>
        <v>NO club name match</v>
      </c>
    </row>
    <row r="240" spans="2:8" x14ac:dyDescent="0.2">
      <c r="B240" s="66" t="s">
        <v>5</v>
      </c>
      <c r="C240" s="67" t="str">
        <f t="shared" si="9"/>
        <v xml:space="preserve"> </v>
      </c>
      <c r="D240" s="67" t="str">
        <f t="shared" si="10"/>
        <v xml:space="preserve"> </v>
      </c>
      <c r="E240" s="67">
        <v>1.1574074074074073E-5</v>
      </c>
      <c r="F240" s="215" t="e">
        <f t="shared" si="11"/>
        <v>#N/A</v>
      </c>
      <c r="G240" t="str">
        <f>IF((ISERROR((VLOOKUP(B240,Calculation!C$3:C$2610,1,FALSE)))),"not entered","")</f>
        <v/>
      </c>
      <c r="H240" t="str">
        <f>IF(ISNA(VLOOKUP(D240,Calculation!$AI$12:$AI$88,1,FALSE)),"NO club name match","Club Name Match")</f>
        <v>NO club name match</v>
      </c>
    </row>
    <row r="241" spans="2:8" x14ac:dyDescent="0.2">
      <c r="B241" s="66" t="s">
        <v>5</v>
      </c>
      <c r="C241" s="67" t="str">
        <f t="shared" si="9"/>
        <v xml:space="preserve"> </v>
      </c>
      <c r="D241" s="67" t="str">
        <f t="shared" si="10"/>
        <v xml:space="preserve"> </v>
      </c>
      <c r="E241" s="67">
        <v>1.1574074074074073E-5</v>
      </c>
      <c r="F241" s="215" t="e">
        <f t="shared" si="11"/>
        <v>#N/A</v>
      </c>
      <c r="G241" t="str">
        <f>IF((ISERROR((VLOOKUP(B241,Calculation!C$3:C$2610,1,FALSE)))),"not entered","")</f>
        <v/>
      </c>
      <c r="H241" t="str">
        <f>IF(ISNA(VLOOKUP(D241,Calculation!$AI$12:$AI$88,1,FALSE)),"NO club name match","Club Name Match")</f>
        <v>NO club name match</v>
      </c>
    </row>
    <row r="242" spans="2:8" x14ac:dyDescent="0.2">
      <c r="B242" s="66" t="s">
        <v>5</v>
      </c>
      <c r="C242" s="67" t="str">
        <f t="shared" si="9"/>
        <v xml:space="preserve"> </v>
      </c>
      <c r="D242" s="67" t="str">
        <f t="shared" si="10"/>
        <v xml:space="preserve"> </v>
      </c>
      <c r="E242" s="67">
        <v>1.1574074074074073E-5</v>
      </c>
      <c r="F242" s="215" t="e">
        <f t="shared" si="11"/>
        <v>#N/A</v>
      </c>
      <c r="G242" t="str">
        <f>IF((ISERROR((VLOOKUP(B242,Calculation!C$3:C$2610,1,FALSE)))),"not entered","")</f>
        <v/>
      </c>
      <c r="H242" t="str">
        <f>IF(ISNA(VLOOKUP(D242,Calculation!$AI$12:$AI$88,1,FALSE)),"NO club name match","Club Name Match")</f>
        <v>NO club name match</v>
      </c>
    </row>
    <row r="243" spans="2:8" x14ac:dyDescent="0.2">
      <c r="B243" s="66" t="s">
        <v>5</v>
      </c>
      <c r="C243" s="67" t="str">
        <f t="shared" si="9"/>
        <v xml:space="preserve"> </v>
      </c>
      <c r="D243" s="67" t="str">
        <f t="shared" si="10"/>
        <v xml:space="preserve"> </v>
      </c>
      <c r="E243" s="67">
        <v>1.1574074074074073E-5</v>
      </c>
      <c r="F243" s="215" t="e">
        <f t="shared" si="11"/>
        <v>#N/A</v>
      </c>
      <c r="G243" t="str">
        <f>IF((ISERROR((VLOOKUP(B243,Calculation!C$3:C$2610,1,FALSE)))),"not entered","")</f>
        <v/>
      </c>
      <c r="H243" t="str">
        <f>IF(ISNA(VLOOKUP(D243,Calculation!$AI$12:$AI$88,1,FALSE)),"NO club name match","Club Name Match")</f>
        <v>NO club name match</v>
      </c>
    </row>
    <row r="244" spans="2:8" x14ac:dyDescent="0.2">
      <c r="B244" s="66" t="s">
        <v>5</v>
      </c>
      <c r="C244" s="67" t="str">
        <f t="shared" si="9"/>
        <v xml:space="preserve"> </v>
      </c>
      <c r="D244" s="67" t="str">
        <f t="shared" si="10"/>
        <v xml:space="preserve"> </v>
      </c>
      <c r="E244" s="67">
        <v>1.1574074074074073E-5</v>
      </c>
      <c r="F244" s="215" t="e">
        <f t="shared" si="11"/>
        <v>#N/A</v>
      </c>
      <c r="G244" t="str">
        <f>IF((ISERROR((VLOOKUP(B244,Calculation!C$3:C$2610,1,FALSE)))),"not entered","")</f>
        <v/>
      </c>
      <c r="H244" t="str">
        <f>IF(ISNA(VLOOKUP(D244,Calculation!$AI$12:$AI$88,1,FALSE)),"NO club name match","Club Name Match")</f>
        <v>NO club name match</v>
      </c>
    </row>
    <row r="245" spans="2:8" x14ac:dyDescent="0.2">
      <c r="B245" s="66" t="s">
        <v>5</v>
      </c>
      <c r="C245" s="67" t="str">
        <f t="shared" si="9"/>
        <v xml:space="preserve"> </v>
      </c>
      <c r="D245" s="67" t="str">
        <f t="shared" si="10"/>
        <v xml:space="preserve"> </v>
      </c>
      <c r="E245" s="67">
        <v>1.1574074074074073E-5</v>
      </c>
      <c r="F245" s="215" t="e">
        <f t="shared" si="11"/>
        <v>#N/A</v>
      </c>
      <c r="G245" t="str">
        <f>IF((ISERROR((VLOOKUP(B245,Calculation!C$3:C$2610,1,FALSE)))),"not entered","")</f>
        <v/>
      </c>
      <c r="H245" t="str">
        <f>IF(ISNA(VLOOKUP(D245,Calculation!$AI$12:$AI$88,1,FALSE)),"NO club name match","Club Name Match")</f>
        <v>NO club name match</v>
      </c>
    </row>
    <row r="246" spans="2:8" x14ac:dyDescent="0.2">
      <c r="B246" s="66" t="s">
        <v>5</v>
      </c>
      <c r="C246" s="67" t="str">
        <f t="shared" si="9"/>
        <v xml:space="preserve"> </v>
      </c>
      <c r="D246" s="67" t="str">
        <f t="shared" si="10"/>
        <v xml:space="preserve"> </v>
      </c>
      <c r="E246" s="67">
        <v>1.1574074074074073E-5</v>
      </c>
      <c r="F246" s="215" t="e">
        <f t="shared" si="11"/>
        <v>#N/A</v>
      </c>
      <c r="G246" t="str">
        <f>IF((ISERROR((VLOOKUP(B246,Calculation!C$3:C$2610,1,FALSE)))),"not entered","")</f>
        <v/>
      </c>
      <c r="H246" t="str">
        <f>IF(ISNA(VLOOKUP(D246,Calculation!$AI$12:$AI$88,1,FALSE)),"NO club name match","Club Name Match")</f>
        <v>NO club name match</v>
      </c>
    </row>
    <row r="247" spans="2:8" x14ac:dyDescent="0.2">
      <c r="B247" s="66" t="s">
        <v>5</v>
      </c>
      <c r="C247" s="67" t="str">
        <f t="shared" si="9"/>
        <v xml:space="preserve"> </v>
      </c>
      <c r="D247" s="67" t="str">
        <f t="shared" si="10"/>
        <v xml:space="preserve"> </v>
      </c>
      <c r="E247" s="67">
        <v>1.1574074074074073E-5</v>
      </c>
      <c r="F247" s="215" t="e">
        <f t="shared" si="11"/>
        <v>#N/A</v>
      </c>
      <c r="G247" t="str">
        <f>IF((ISERROR((VLOOKUP(B247,Calculation!C$3:C$2610,1,FALSE)))),"not entered","")</f>
        <v/>
      </c>
      <c r="H247" t="str">
        <f>IF(ISNA(VLOOKUP(D247,Calculation!$AI$12:$AI$88,1,FALSE)),"NO club name match","Club Name Match")</f>
        <v>NO club name match</v>
      </c>
    </row>
    <row r="248" spans="2:8" x14ac:dyDescent="0.2">
      <c r="B248" s="66" t="s">
        <v>5</v>
      </c>
      <c r="C248" s="67" t="str">
        <f t="shared" si="9"/>
        <v xml:space="preserve"> </v>
      </c>
      <c r="D248" s="67" t="str">
        <f t="shared" si="10"/>
        <v xml:space="preserve"> </v>
      </c>
      <c r="E248" s="67">
        <v>1.1574074074074073E-5</v>
      </c>
      <c r="F248" s="215" t="e">
        <f t="shared" si="11"/>
        <v>#N/A</v>
      </c>
      <c r="G248" t="str">
        <f>IF((ISERROR((VLOOKUP(B248,Calculation!C$3:C$2610,1,FALSE)))),"not entered","")</f>
        <v/>
      </c>
      <c r="H248" t="str">
        <f>IF(ISNA(VLOOKUP(D248,Calculation!$AI$12:$AI$88,1,FALSE)),"NO club name match","Club Name Match")</f>
        <v>NO club name match</v>
      </c>
    </row>
    <row r="249" spans="2:8" x14ac:dyDescent="0.2">
      <c r="B249" s="66" t="s">
        <v>5</v>
      </c>
      <c r="C249" s="67" t="str">
        <f t="shared" si="9"/>
        <v xml:space="preserve"> </v>
      </c>
      <c r="D249" s="67" t="str">
        <f t="shared" si="10"/>
        <v xml:space="preserve"> </v>
      </c>
      <c r="E249" s="67">
        <v>1.1574074074074073E-5</v>
      </c>
      <c r="F249" s="215" t="e">
        <f t="shared" si="11"/>
        <v>#N/A</v>
      </c>
      <c r="G249" t="str">
        <f>IF((ISERROR((VLOOKUP(B249,Calculation!C$3:C$2610,1,FALSE)))),"not entered","")</f>
        <v/>
      </c>
      <c r="H249" t="str">
        <f>IF(ISNA(VLOOKUP(D249,Calculation!$AI$12:$AI$88,1,FALSE)),"NO club name match","Club Name Match")</f>
        <v>NO club name match</v>
      </c>
    </row>
    <row r="250" spans="2:8" x14ac:dyDescent="0.2">
      <c r="B250" s="66" t="s">
        <v>5</v>
      </c>
      <c r="C250" s="67" t="str">
        <f t="shared" si="9"/>
        <v xml:space="preserve"> </v>
      </c>
      <c r="D250" s="67" t="str">
        <f t="shared" si="10"/>
        <v xml:space="preserve"> </v>
      </c>
      <c r="E250" s="67">
        <v>1.1574074074074073E-5</v>
      </c>
      <c r="F250" s="215" t="e">
        <f t="shared" si="11"/>
        <v>#N/A</v>
      </c>
      <c r="G250" t="str">
        <f>IF((ISERROR((VLOOKUP(B250,Calculation!C$3:C$2610,1,FALSE)))),"not entered","")</f>
        <v/>
      </c>
      <c r="H250" t="str">
        <f>IF(ISNA(VLOOKUP(D250,Calculation!$AI$12:$AI$88,1,FALSE)),"NO club name match","Club Name Match")</f>
        <v>NO club name match</v>
      </c>
    </row>
    <row r="251" spans="2:8" x14ac:dyDescent="0.2">
      <c r="B251" s="66" t="s">
        <v>5</v>
      </c>
      <c r="C251" s="67" t="str">
        <f t="shared" si="9"/>
        <v xml:space="preserve"> </v>
      </c>
      <c r="D251" s="67" t="str">
        <f t="shared" si="10"/>
        <v xml:space="preserve"> </v>
      </c>
      <c r="E251" s="67">
        <v>1.1574074074074073E-5</v>
      </c>
      <c r="F251" s="215" t="e">
        <f t="shared" si="11"/>
        <v>#N/A</v>
      </c>
      <c r="G251" t="str">
        <f>IF((ISERROR((VLOOKUP(B251,Calculation!C$3:C$2610,1,FALSE)))),"not entered","")</f>
        <v/>
      </c>
      <c r="H251" t="str">
        <f>IF(ISNA(VLOOKUP(D251,Calculation!$AI$12:$AI$88,1,FALSE)),"NO club name match","Club Name Match")</f>
        <v>NO club name match</v>
      </c>
    </row>
    <row r="252" spans="2:8" x14ac:dyDescent="0.2">
      <c r="B252" s="66" t="s">
        <v>5</v>
      </c>
      <c r="C252" s="67" t="str">
        <f t="shared" si="9"/>
        <v xml:space="preserve"> </v>
      </c>
      <c r="D252" s="67" t="str">
        <f t="shared" si="10"/>
        <v xml:space="preserve"> </v>
      </c>
      <c r="E252" s="67">
        <v>1.1574074074074073E-5</v>
      </c>
      <c r="F252" s="215" t="e">
        <f t="shared" si="11"/>
        <v>#N/A</v>
      </c>
      <c r="G252" t="str">
        <f>IF((ISERROR((VLOOKUP(B252,Calculation!C$3:C$2610,1,FALSE)))),"not entered","")</f>
        <v/>
      </c>
      <c r="H252" t="str">
        <f>IF(ISNA(VLOOKUP(D252,Calculation!$AI$12:$AI$88,1,FALSE)),"NO club name match","Club Name Match")</f>
        <v>NO club name match</v>
      </c>
    </row>
    <row r="253" spans="2:8" x14ac:dyDescent="0.2">
      <c r="B253" s="66" t="s">
        <v>5</v>
      </c>
      <c r="C253" s="67" t="str">
        <f t="shared" si="9"/>
        <v xml:space="preserve"> </v>
      </c>
      <c r="D253" s="67" t="str">
        <f t="shared" si="10"/>
        <v xml:space="preserve"> </v>
      </c>
      <c r="E253" s="67">
        <v>1.1574074074074073E-5</v>
      </c>
      <c r="F253" s="215" t="e">
        <f t="shared" si="11"/>
        <v>#N/A</v>
      </c>
      <c r="G253" t="str">
        <f>IF((ISERROR((VLOOKUP(B253,Calculation!C$3:C$2610,1,FALSE)))),"not entered","")</f>
        <v/>
      </c>
      <c r="H253" t="str">
        <f>IF(ISNA(VLOOKUP(D253,Calculation!$AI$12:$AI$88,1,FALSE)),"NO club name match","Club Name Match")</f>
        <v>NO club name match</v>
      </c>
    </row>
    <row r="254" spans="2:8" x14ac:dyDescent="0.2">
      <c r="B254" s="66" t="s">
        <v>5</v>
      </c>
      <c r="C254" s="67" t="str">
        <f t="shared" si="9"/>
        <v xml:space="preserve"> </v>
      </c>
      <c r="D254" s="67" t="str">
        <f t="shared" si="10"/>
        <v xml:space="preserve"> </v>
      </c>
      <c r="E254" s="67">
        <v>1.1574074074074073E-5</v>
      </c>
      <c r="F254" s="215" t="e">
        <f t="shared" si="11"/>
        <v>#N/A</v>
      </c>
      <c r="G254" t="str">
        <f>IF((ISERROR((VLOOKUP(B254,Calculation!C$3:C$2610,1,FALSE)))),"not entered","")</f>
        <v/>
      </c>
      <c r="H254" t="str">
        <f>IF(ISNA(VLOOKUP(D254,Calculation!$AI$12:$AI$88,1,FALSE)),"NO club name match","Club Name Match")</f>
        <v>NO club name match</v>
      </c>
    </row>
    <row r="255" spans="2:8" x14ac:dyDescent="0.2">
      <c r="B255" s="66" t="s">
        <v>5</v>
      </c>
      <c r="C255" s="67" t="str">
        <f t="shared" si="9"/>
        <v xml:space="preserve"> </v>
      </c>
      <c r="D255" s="67" t="str">
        <f t="shared" si="10"/>
        <v xml:space="preserve"> </v>
      </c>
      <c r="E255" s="67">
        <v>1.1574074074074073E-5</v>
      </c>
      <c r="F255" s="215" t="e">
        <f t="shared" si="11"/>
        <v>#N/A</v>
      </c>
      <c r="G255" t="str">
        <f>IF((ISERROR((VLOOKUP(B255,Calculation!C$3:C$2610,1,FALSE)))),"not entered","")</f>
        <v/>
      </c>
      <c r="H255" t="str">
        <f>IF(ISNA(VLOOKUP(D255,Calculation!$AI$12:$AI$88,1,FALSE)),"NO club name match","Club Name Match")</f>
        <v>NO club name match</v>
      </c>
    </row>
    <row r="256" spans="2:8" x14ac:dyDescent="0.2">
      <c r="B256" s="66" t="s">
        <v>5</v>
      </c>
      <c r="C256" s="67" t="str">
        <f t="shared" si="9"/>
        <v xml:space="preserve"> </v>
      </c>
      <c r="D256" s="67" t="str">
        <f t="shared" si="10"/>
        <v xml:space="preserve"> </v>
      </c>
      <c r="E256" s="67">
        <v>1.1574074074074073E-5</v>
      </c>
      <c r="F256" s="215" t="e">
        <f t="shared" si="11"/>
        <v>#N/A</v>
      </c>
      <c r="G256" t="str">
        <f>IF((ISERROR((VLOOKUP(B256,Calculation!C$3:C$2610,1,FALSE)))),"not entered","")</f>
        <v/>
      </c>
      <c r="H256" t="str">
        <f>IF(ISNA(VLOOKUP(D256,Calculation!$AI$12:$AI$88,1,FALSE)),"NO club name match","Club Name Match")</f>
        <v>NO club name match</v>
      </c>
    </row>
    <row r="257" spans="2:8" x14ac:dyDescent="0.2">
      <c r="B257" s="66" t="s">
        <v>5</v>
      </c>
      <c r="C257" s="67" t="str">
        <f t="shared" si="9"/>
        <v xml:space="preserve"> </v>
      </c>
      <c r="D257" s="67" t="str">
        <f t="shared" si="10"/>
        <v xml:space="preserve"> </v>
      </c>
      <c r="E257" s="67">
        <v>1.1574074074074073E-5</v>
      </c>
      <c r="F257" s="215" t="e">
        <f t="shared" si="11"/>
        <v>#N/A</v>
      </c>
      <c r="G257" t="str">
        <f>IF((ISERROR((VLOOKUP(B257,Calculation!C$3:C$2610,1,FALSE)))),"not entered","")</f>
        <v/>
      </c>
      <c r="H257" t="str">
        <f>IF(ISNA(VLOOKUP(D257,Calculation!$AI$12:$AI$88,1,FALSE)),"NO club name match","Club Name Match")</f>
        <v>NO club name match</v>
      </c>
    </row>
    <row r="258" spans="2:8" x14ac:dyDescent="0.2">
      <c r="B258" s="66" t="s">
        <v>5</v>
      </c>
      <c r="C258" s="67" t="str">
        <f t="shared" si="9"/>
        <v xml:space="preserve"> </v>
      </c>
      <c r="D258" s="67" t="str">
        <f t="shared" si="10"/>
        <v xml:space="preserve"> </v>
      </c>
      <c r="E258" s="67">
        <v>1.1574074074074073E-5</v>
      </c>
      <c r="F258" s="215" t="e">
        <f t="shared" si="11"/>
        <v>#N/A</v>
      </c>
      <c r="G258" t="str">
        <f>IF((ISERROR((VLOOKUP(B258,Calculation!C$3:C$2610,1,FALSE)))),"not entered","")</f>
        <v/>
      </c>
      <c r="H258" t="str">
        <f>IF(ISNA(VLOOKUP(D258,Calculation!$AI$12:$AI$88,1,FALSE)),"NO club name match","Club Name Match")</f>
        <v>NO club name match</v>
      </c>
    </row>
    <row r="259" spans="2:8" x14ac:dyDescent="0.2">
      <c r="B259" s="66" t="s">
        <v>5</v>
      </c>
      <c r="C259" s="67" t="str">
        <f t="shared" si="9"/>
        <v xml:space="preserve"> </v>
      </c>
      <c r="D259" s="67" t="str">
        <f t="shared" si="10"/>
        <v xml:space="preserve"> </v>
      </c>
      <c r="E259" s="67">
        <v>1.1574074074074073E-5</v>
      </c>
      <c r="F259" s="215" t="e">
        <f t="shared" si="11"/>
        <v>#N/A</v>
      </c>
      <c r="G259" t="str">
        <f>IF((ISERROR((VLOOKUP(B259,Calculation!C$3:C$2610,1,FALSE)))),"not entered","")</f>
        <v/>
      </c>
      <c r="H259" t="str">
        <f>IF(ISNA(VLOOKUP(D259,Calculation!$AI$12:$AI$88,1,FALSE)),"NO club name match","Club Name Match")</f>
        <v>NO club name match</v>
      </c>
    </row>
    <row r="260" spans="2:8" x14ac:dyDescent="0.2">
      <c r="B260" s="66" t="s">
        <v>5</v>
      </c>
      <c r="C260" s="67" t="str">
        <f t="shared" si="9"/>
        <v xml:space="preserve"> </v>
      </c>
      <c r="D260" s="67" t="str">
        <f t="shared" si="10"/>
        <v xml:space="preserve"> </v>
      </c>
      <c r="E260" s="67">
        <v>1.1574074074074073E-5</v>
      </c>
      <c r="F260" s="215" t="e">
        <f t="shared" si="11"/>
        <v>#N/A</v>
      </c>
      <c r="G260" t="str">
        <f>IF((ISERROR((VLOOKUP(B260,Calculation!C$3:C$2610,1,FALSE)))),"not entered","")</f>
        <v/>
      </c>
      <c r="H260" t="str">
        <f>IF(ISNA(VLOOKUP(D260,Calculation!$AI$12:$AI$88,1,FALSE)),"NO club name match","Club Name Match")</f>
        <v>NO club name match</v>
      </c>
    </row>
    <row r="261" spans="2:8" x14ac:dyDescent="0.2">
      <c r="B261" s="66" t="s">
        <v>5</v>
      </c>
      <c r="C261" s="67" t="str">
        <f t="shared" si="9"/>
        <v xml:space="preserve"> </v>
      </c>
      <c r="D261" s="67" t="str">
        <f t="shared" si="10"/>
        <v xml:space="preserve"> </v>
      </c>
      <c r="E261" s="67">
        <v>1.1574074074074073E-5</v>
      </c>
      <c r="F261" s="215" t="e">
        <f t="shared" si="11"/>
        <v>#N/A</v>
      </c>
      <c r="G261" t="str">
        <f>IF((ISERROR((VLOOKUP(B261,Calculation!C$3:C$2610,1,FALSE)))),"not entered","")</f>
        <v/>
      </c>
      <c r="H261" t="str">
        <f>IF(ISNA(VLOOKUP(D261,Calculation!$AI$12:$AI$88,1,FALSE)),"NO club name match","Club Name Match")</f>
        <v>NO club name match</v>
      </c>
    </row>
    <row r="262" spans="2:8" x14ac:dyDescent="0.2">
      <c r="B262" s="66" t="s">
        <v>5</v>
      </c>
      <c r="C262" s="67" t="str">
        <f t="shared" ref="C262:C325" si="12">VLOOKUP(B262,name,3,FALSE)</f>
        <v xml:space="preserve"> </v>
      </c>
      <c r="D262" s="67" t="str">
        <f t="shared" ref="D262:D325" si="13">VLOOKUP(B262,name,2,FALSE)</f>
        <v xml:space="preserve"> </v>
      </c>
      <c r="E262" s="67">
        <v>1.1574074074074073E-5</v>
      </c>
      <c r="F262" s="215" t="e">
        <f t="shared" ref="F262:F325" si="14">TRUNC((VLOOKUP(C262,C$4:E$5,3,FALSE))/(E262/10000))</f>
        <v>#N/A</v>
      </c>
      <c r="G262" t="str">
        <f>IF((ISERROR((VLOOKUP(B262,Calculation!C$3:C$2610,1,FALSE)))),"not entered","")</f>
        <v/>
      </c>
      <c r="H262" t="str">
        <f>IF(ISNA(VLOOKUP(D262,Calculation!$AI$12:$AI$88,1,FALSE)),"NO club name match","Club Name Match")</f>
        <v>NO club name match</v>
      </c>
    </row>
    <row r="263" spans="2:8" x14ac:dyDescent="0.2">
      <c r="B263" s="66" t="s">
        <v>5</v>
      </c>
      <c r="C263" s="67" t="str">
        <f t="shared" si="12"/>
        <v xml:space="preserve"> </v>
      </c>
      <c r="D263" s="67" t="str">
        <f t="shared" si="13"/>
        <v xml:space="preserve"> </v>
      </c>
      <c r="E263" s="67">
        <v>1.1574074074074073E-5</v>
      </c>
      <c r="F263" s="215" t="e">
        <f t="shared" si="14"/>
        <v>#N/A</v>
      </c>
      <c r="G263" t="str">
        <f>IF((ISERROR((VLOOKUP(B263,Calculation!C$3:C$2610,1,FALSE)))),"not entered","")</f>
        <v/>
      </c>
      <c r="H263" t="str">
        <f>IF(ISNA(VLOOKUP(D263,Calculation!$AI$12:$AI$88,1,FALSE)),"NO club name match","Club Name Match")</f>
        <v>NO club name match</v>
      </c>
    </row>
    <row r="264" spans="2:8" x14ac:dyDescent="0.2">
      <c r="B264" s="66" t="s">
        <v>5</v>
      </c>
      <c r="C264" s="67" t="str">
        <f t="shared" si="12"/>
        <v xml:space="preserve"> </v>
      </c>
      <c r="D264" s="67" t="str">
        <f t="shared" si="13"/>
        <v xml:space="preserve"> </v>
      </c>
      <c r="E264" s="67">
        <v>1.1574074074074073E-5</v>
      </c>
      <c r="F264" s="215" t="e">
        <f t="shared" si="14"/>
        <v>#N/A</v>
      </c>
      <c r="G264" t="str">
        <f>IF((ISERROR((VLOOKUP(B264,Calculation!C$3:C$2610,1,FALSE)))),"not entered","")</f>
        <v/>
      </c>
      <c r="H264" t="str">
        <f>IF(ISNA(VLOOKUP(D264,Calculation!$AI$12:$AI$88,1,FALSE)),"NO club name match","Club Name Match")</f>
        <v>NO club name match</v>
      </c>
    </row>
    <row r="265" spans="2:8" x14ac:dyDescent="0.2">
      <c r="B265" s="66" t="s">
        <v>5</v>
      </c>
      <c r="C265" s="67" t="str">
        <f t="shared" si="12"/>
        <v xml:space="preserve"> </v>
      </c>
      <c r="D265" s="67" t="str">
        <f t="shared" si="13"/>
        <v xml:space="preserve"> </v>
      </c>
      <c r="E265" s="67">
        <v>1.1574074074074073E-5</v>
      </c>
      <c r="F265" s="215" t="e">
        <f t="shared" si="14"/>
        <v>#N/A</v>
      </c>
      <c r="G265" t="str">
        <f>IF((ISERROR((VLOOKUP(B265,Calculation!C$3:C$2610,1,FALSE)))),"not entered","")</f>
        <v/>
      </c>
      <c r="H265" t="str">
        <f>IF(ISNA(VLOOKUP(D265,Calculation!$AI$12:$AI$88,1,FALSE)),"NO club name match","Club Name Match")</f>
        <v>NO club name match</v>
      </c>
    </row>
    <row r="266" spans="2:8" x14ac:dyDescent="0.2">
      <c r="B266" s="66" t="s">
        <v>5</v>
      </c>
      <c r="C266" s="67" t="str">
        <f t="shared" si="12"/>
        <v xml:space="preserve"> </v>
      </c>
      <c r="D266" s="67" t="str">
        <f t="shared" si="13"/>
        <v xml:space="preserve"> </v>
      </c>
      <c r="E266" s="67">
        <v>1.1574074074074073E-5</v>
      </c>
      <c r="F266" s="215" t="e">
        <f t="shared" si="14"/>
        <v>#N/A</v>
      </c>
      <c r="G266" t="str">
        <f>IF((ISERROR((VLOOKUP(B266,Calculation!C$3:C$2610,1,FALSE)))),"not entered","")</f>
        <v/>
      </c>
      <c r="H266" t="str">
        <f>IF(ISNA(VLOOKUP(D266,Calculation!$AI$12:$AI$88,1,FALSE)),"NO club name match","Club Name Match")</f>
        <v>NO club name match</v>
      </c>
    </row>
    <row r="267" spans="2:8" x14ac:dyDescent="0.2">
      <c r="B267" s="66" t="s">
        <v>5</v>
      </c>
      <c r="C267" s="67" t="str">
        <f t="shared" si="12"/>
        <v xml:space="preserve"> </v>
      </c>
      <c r="D267" s="67" t="str">
        <f t="shared" si="13"/>
        <v xml:space="preserve"> </v>
      </c>
      <c r="E267" s="67">
        <v>1.1574074074074073E-5</v>
      </c>
      <c r="F267" s="215" t="e">
        <f t="shared" si="14"/>
        <v>#N/A</v>
      </c>
      <c r="G267" t="str">
        <f>IF((ISERROR((VLOOKUP(B267,Calculation!C$3:C$2610,1,FALSE)))),"not entered","")</f>
        <v/>
      </c>
      <c r="H267" t="str">
        <f>IF(ISNA(VLOOKUP(D267,Calculation!$AI$12:$AI$88,1,FALSE)),"NO club name match","Club Name Match")</f>
        <v>NO club name match</v>
      </c>
    </row>
    <row r="268" spans="2:8" x14ac:dyDescent="0.2">
      <c r="B268" s="66" t="s">
        <v>5</v>
      </c>
      <c r="C268" s="67" t="str">
        <f t="shared" si="12"/>
        <v xml:space="preserve"> </v>
      </c>
      <c r="D268" s="67" t="str">
        <f t="shared" si="13"/>
        <v xml:space="preserve"> </v>
      </c>
      <c r="E268" s="67">
        <v>1.1574074074074073E-5</v>
      </c>
      <c r="F268" s="215" t="e">
        <f t="shared" si="14"/>
        <v>#N/A</v>
      </c>
      <c r="G268" t="str">
        <f>IF((ISERROR((VLOOKUP(B268,Calculation!C$3:C$2610,1,FALSE)))),"not entered","")</f>
        <v/>
      </c>
      <c r="H268" t="str">
        <f>IF(ISNA(VLOOKUP(D268,Calculation!$AI$12:$AI$88,1,FALSE)),"NO club name match","Club Name Match")</f>
        <v>NO club name match</v>
      </c>
    </row>
    <row r="269" spans="2:8" x14ac:dyDescent="0.2">
      <c r="B269" s="66" t="s">
        <v>5</v>
      </c>
      <c r="C269" s="67" t="str">
        <f t="shared" si="12"/>
        <v xml:space="preserve"> </v>
      </c>
      <c r="D269" s="67" t="str">
        <f t="shared" si="13"/>
        <v xml:space="preserve"> </v>
      </c>
      <c r="E269" s="67">
        <v>1.1574074074074073E-5</v>
      </c>
      <c r="F269" s="215" t="e">
        <f t="shared" si="14"/>
        <v>#N/A</v>
      </c>
      <c r="G269" t="str">
        <f>IF((ISERROR((VLOOKUP(B269,Calculation!C$3:C$2610,1,FALSE)))),"not entered","")</f>
        <v/>
      </c>
      <c r="H269" t="str">
        <f>IF(ISNA(VLOOKUP(D269,Calculation!$AI$12:$AI$88,1,FALSE)),"NO club name match","Club Name Match")</f>
        <v>NO club name match</v>
      </c>
    </row>
    <row r="270" spans="2:8" x14ac:dyDescent="0.2">
      <c r="B270" s="66" t="s">
        <v>5</v>
      </c>
      <c r="C270" s="67" t="str">
        <f t="shared" si="12"/>
        <v xml:space="preserve"> </v>
      </c>
      <c r="D270" s="67" t="str">
        <f t="shared" si="13"/>
        <v xml:space="preserve"> </v>
      </c>
      <c r="E270" s="67">
        <v>1.1574074074074073E-5</v>
      </c>
      <c r="F270" s="215" t="e">
        <f t="shared" si="14"/>
        <v>#N/A</v>
      </c>
      <c r="G270" t="str">
        <f>IF((ISERROR((VLOOKUP(B270,Calculation!C$3:C$2610,1,FALSE)))),"not entered","")</f>
        <v/>
      </c>
      <c r="H270" t="str">
        <f>IF(ISNA(VLOOKUP(D270,Calculation!$AI$12:$AI$88,1,FALSE)),"NO club name match","Club Name Match")</f>
        <v>NO club name match</v>
      </c>
    </row>
    <row r="271" spans="2:8" x14ac:dyDescent="0.2">
      <c r="B271" s="66" t="s">
        <v>5</v>
      </c>
      <c r="C271" s="67" t="str">
        <f t="shared" si="12"/>
        <v xml:space="preserve"> </v>
      </c>
      <c r="D271" s="67" t="str">
        <f t="shared" si="13"/>
        <v xml:space="preserve"> </v>
      </c>
      <c r="E271" s="67">
        <v>1.1574074074074073E-5</v>
      </c>
      <c r="F271" s="215" t="e">
        <f t="shared" si="14"/>
        <v>#N/A</v>
      </c>
      <c r="G271" t="str">
        <f>IF((ISERROR((VLOOKUP(B271,Calculation!C$3:C$2610,1,FALSE)))),"not entered","")</f>
        <v/>
      </c>
      <c r="H271" t="str">
        <f>IF(ISNA(VLOOKUP(D271,Calculation!$AI$12:$AI$88,1,FALSE)),"NO club name match","Club Name Match")</f>
        <v>NO club name match</v>
      </c>
    </row>
    <row r="272" spans="2:8" x14ac:dyDescent="0.2">
      <c r="B272" s="66" t="s">
        <v>5</v>
      </c>
      <c r="C272" s="67" t="str">
        <f t="shared" si="12"/>
        <v xml:space="preserve"> </v>
      </c>
      <c r="D272" s="67" t="str">
        <f t="shared" si="13"/>
        <v xml:space="preserve"> </v>
      </c>
      <c r="E272" s="67">
        <v>1.1574074074074073E-5</v>
      </c>
      <c r="F272" s="215" t="e">
        <f t="shared" si="14"/>
        <v>#N/A</v>
      </c>
      <c r="G272" t="str">
        <f>IF((ISERROR((VLOOKUP(B272,Calculation!C$3:C$2610,1,FALSE)))),"not entered","")</f>
        <v/>
      </c>
      <c r="H272" t="str">
        <f>IF(ISNA(VLOOKUP(D272,Calculation!$AI$12:$AI$88,1,FALSE)),"NO club name match","Club Name Match")</f>
        <v>NO club name match</v>
      </c>
    </row>
    <row r="273" spans="2:8" x14ac:dyDescent="0.2">
      <c r="B273" s="66" t="s">
        <v>5</v>
      </c>
      <c r="C273" s="67" t="str">
        <f t="shared" si="12"/>
        <v xml:space="preserve"> </v>
      </c>
      <c r="D273" s="67" t="str">
        <f t="shared" si="13"/>
        <v xml:space="preserve"> </v>
      </c>
      <c r="E273" s="67">
        <v>1.1574074074074073E-5</v>
      </c>
      <c r="F273" s="215" t="e">
        <f t="shared" si="14"/>
        <v>#N/A</v>
      </c>
      <c r="G273" t="str">
        <f>IF((ISERROR((VLOOKUP(B273,Calculation!C$3:C$2610,1,FALSE)))),"not entered","")</f>
        <v/>
      </c>
      <c r="H273" t="str">
        <f>IF(ISNA(VLOOKUP(D273,Calculation!$AI$12:$AI$88,1,FALSE)),"NO club name match","Club Name Match")</f>
        <v>NO club name match</v>
      </c>
    </row>
    <row r="274" spans="2:8" x14ac:dyDescent="0.2">
      <c r="B274" s="66" t="s">
        <v>5</v>
      </c>
      <c r="C274" s="67" t="str">
        <f t="shared" si="12"/>
        <v xml:space="preserve"> </v>
      </c>
      <c r="D274" s="67" t="str">
        <f t="shared" si="13"/>
        <v xml:space="preserve"> </v>
      </c>
      <c r="E274" s="67">
        <v>1.1574074074074073E-5</v>
      </c>
      <c r="F274" s="215" t="e">
        <f t="shared" si="14"/>
        <v>#N/A</v>
      </c>
      <c r="G274" t="str">
        <f>IF((ISERROR((VLOOKUP(B274,Calculation!C$3:C$2610,1,FALSE)))),"not entered","")</f>
        <v/>
      </c>
      <c r="H274" t="str">
        <f>IF(ISNA(VLOOKUP(D274,Calculation!$AI$12:$AI$88,1,FALSE)),"NO club name match","Club Name Match")</f>
        <v>NO club name match</v>
      </c>
    </row>
    <row r="275" spans="2:8" x14ac:dyDescent="0.2">
      <c r="B275" s="66" t="s">
        <v>5</v>
      </c>
      <c r="C275" s="67" t="str">
        <f t="shared" si="12"/>
        <v xml:space="preserve"> </v>
      </c>
      <c r="D275" s="67" t="str">
        <f t="shared" si="13"/>
        <v xml:space="preserve"> </v>
      </c>
      <c r="E275" s="67">
        <v>1.1574074074074073E-5</v>
      </c>
      <c r="F275" s="215" t="e">
        <f t="shared" si="14"/>
        <v>#N/A</v>
      </c>
      <c r="G275" t="str">
        <f>IF((ISERROR((VLOOKUP(B275,Calculation!C$3:C$2610,1,FALSE)))),"not entered","")</f>
        <v/>
      </c>
      <c r="H275" t="str">
        <f>IF(ISNA(VLOOKUP(D275,Calculation!$AI$12:$AI$88,1,FALSE)),"NO club name match","Club Name Match")</f>
        <v>NO club name match</v>
      </c>
    </row>
    <row r="276" spans="2:8" x14ac:dyDescent="0.2">
      <c r="B276" s="66" t="s">
        <v>5</v>
      </c>
      <c r="C276" s="67" t="str">
        <f t="shared" si="12"/>
        <v xml:space="preserve"> </v>
      </c>
      <c r="D276" s="67" t="str">
        <f t="shared" si="13"/>
        <v xml:space="preserve"> </v>
      </c>
      <c r="E276" s="67">
        <v>1.1574074074074073E-5</v>
      </c>
      <c r="F276" s="215" t="e">
        <f t="shared" si="14"/>
        <v>#N/A</v>
      </c>
      <c r="G276" t="str">
        <f>IF((ISERROR((VLOOKUP(B276,Calculation!C$3:C$2610,1,FALSE)))),"not entered","")</f>
        <v/>
      </c>
      <c r="H276" t="str">
        <f>IF(ISNA(VLOOKUP(D276,Calculation!$AI$12:$AI$88,1,FALSE)),"NO club name match","Club Name Match")</f>
        <v>NO club name match</v>
      </c>
    </row>
    <row r="277" spans="2:8" x14ac:dyDescent="0.2">
      <c r="B277" s="66" t="s">
        <v>5</v>
      </c>
      <c r="C277" s="67" t="str">
        <f t="shared" si="12"/>
        <v xml:space="preserve"> </v>
      </c>
      <c r="D277" s="67" t="str">
        <f t="shared" si="13"/>
        <v xml:space="preserve"> </v>
      </c>
      <c r="E277" s="67">
        <v>1.1574074074074073E-5</v>
      </c>
      <c r="F277" s="215" t="e">
        <f t="shared" si="14"/>
        <v>#N/A</v>
      </c>
      <c r="G277" t="str">
        <f>IF((ISERROR((VLOOKUP(B277,Calculation!C$3:C$2610,1,FALSE)))),"not entered","")</f>
        <v/>
      </c>
      <c r="H277" t="str">
        <f>IF(ISNA(VLOOKUP(D277,Calculation!$AI$12:$AI$88,1,FALSE)),"NO club name match","Club Name Match")</f>
        <v>NO club name match</v>
      </c>
    </row>
    <row r="278" spans="2:8" x14ac:dyDescent="0.2">
      <c r="B278" s="66" t="s">
        <v>5</v>
      </c>
      <c r="C278" s="67" t="str">
        <f t="shared" si="12"/>
        <v xml:space="preserve"> </v>
      </c>
      <c r="D278" s="67" t="str">
        <f t="shared" si="13"/>
        <v xml:space="preserve"> </v>
      </c>
      <c r="E278" s="67">
        <v>1.1574074074074073E-5</v>
      </c>
      <c r="F278" s="215" t="e">
        <f t="shared" si="14"/>
        <v>#N/A</v>
      </c>
      <c r="G278" t="str">
        <f>IF((ISERROR((VLOOKUP(B278,Calculation!C$3:C$2610,1,FALSE)))),"not entered","")</f>
        <v/>
      </c>
      <c r="H278" t="str">
        <f>IF(ISNA(VLOOKUP(D278,Calculation!$AI$12:$AI$88,1,FALSE)),"NO club name match","Club Name Match")</f>
        <v>NO club name match</v>
      </c>
    </row>
    <row r="279" spans="2:8" x14ac:dyDescent="0.2">
      <c r="B279" s="66" t="s">
        <v>5</v>
      </c>
      <c r="C279" s="67" t="str">
        <f t="shared" si="12"/>
        <v xml:space="preserve"> </v>
      </c>
      <c r="D279" s="67" t="str">
        <f t="shared" si="13"/>
        <v xml:space="preserve"> </v>
      </c>
      <c r="E279" s="67">
        <v>1.1574074074074073E-5</v>
      </c>
      <c r="F279" s="215" t="e">
        <f t="shared" si="14"/>
        <v>#N/A</v>
      </c>
      <c r="G279" t="str">
        <f>IF((ISERROR((VLOOKUP(B279,Calculation!C$3:C$2610,1,FALSE)))),"not entered","")</f>
        <v/>
      </c>
      <c r="H279" t="str">
        <f>IF(ISNA(VLOOKUP(D279,Calculation!$AI$12:$AI$88,1,FALSE)),"NO club name match","Club Name Match")</f>
        <v>NO club name match</v>
      </c>
    </row>
    <row r="280" spans="2:8" x14ac:dyDescent="0.2">
      <c r="B280" s="66" t="s">
        <v>5</v>
      </c>
      <c r="C280" s="67" t="str">
        <f t="shared" si="12"/>
        <v xml:space="preserve"> </v>
      </c>
      <c r="D280" s="67" t="str">
        <f t="shared" si="13"/>
        <v xml:space="preserve"> </v>
      </c>
      <c r="E280" s="67">
        <v>1.1574074074074073E-5</v>
      </c>
      <c r="F280" s="215" t="e">
        <f t="shared" si="14"/>
        <v>#N/A</v>
      </c>
      <c r="G280" t="str">
        <f>IF((ISERROR((VLOOKUP(B280,Calculation!C$3:C$2610,1,FALSE)))),"not entered","")</f>
        <v/>
      </c>
      <c r="H280" t="str">
        <f>IF(ISNA(VLOOKUP(D280,Calculation!$AI$12:$AI$88,1,FALSE)),"NO club name match","Club Name Match")</f>
        <v>NO club name match</v>
      </c>
    </row>
    <row r="281" spans="2:8" x14ac:dyDescent="0.2">
      <c r="B281" s="66" t="s">
        <v>5</v>
      </c>
      <c r="C281" s="67" t="str">
        <f t="shared" si="12"/>
        <v xml:space="preserve"> </v>
      </c>
      <c r="D281" s="67" t="str">
        <f t="shared" si="13"/>
        <v xml:space="preserve"> </v>
      </c>
      <c r="E281" s="67">
        <v>1.1574074074074073E-5</v>
      </c>
      <c r="F281" s="215" t="e">
        <f t="shared" si="14"/>
        <v>#N/A</v>
      </c>
      <c r="G281" t="str">
        <f>IF((ISERROR((VLOOKUP(B281,Calculation!C$3:C$2610,1,FALSE)))),"not entered","")</f>
        <v/>
      </c>
      <c r="H281" t="str">
        <f>IF(ISNA(VLOOKUP(D281,Calculation!$AI$12:$AI$88,1,FALSE)),"NO club name match","Club Name Match")</f>
        <v>NO club name match</v>
      </c>
    </row>
    <row r="282" spans="2:8" x14ac:dyDescent="0.2">
      <c r="B282" s="66" t="s">
        <v>5</v>
      </c>
      <c r="C282" s="67" t="str">
        <f t="shared" si="12"/>
        <v xml:space="preserve"> </v>
      </c>
      <c r="D282" s="67" t="str">
        <f t="shared" si="13"/>
        <v xml:space="preserve"> </v>
      </c>
      <c r="E282" s="67">
        <v>1.1574074074074073E-5</v>
      </c>
      <c r="F282" s="215" t="e">
        <f t="shared" si="14"/>
        <v>#N/A</v>
      </c>
      <c r="G282" t="str">
        <f>IF((ISERROR((VLOOKUP(B282,Calculation!C$3:C$2610,1,FALSE)))),"not entered","")</f>
        <v/>
      </c>
      <c r="H282" t="str">
        <f>IF(ISNA(VLOOKUP(D282,Calculation!$AI$12:$AI$88,1,FALSE)),"NO club name match","Club Name Match")</f>
        <v>NO club name match</v>
      </c>
    </row>
    <row r="283" spans="2:8" x14ac:dyDescent="0.2">
      <c r="B283" s="66" t="s">
        <v>5</v>
      </c>
      <c r="C283" s="67" t="str">
        <f t="shared" si="12"/>
        <v xml:space="preserve"> </v>
      </c>
      <c r="D283" s="67" t="str">
        <f t="shared" si="13"/>
        <v xml:space="preserve"> </v>
      </c>
      <c r="E283" s="67">
        <v>1.1574074074074073E-5</v>
      </c>
      <c r="F283" s="215" t="e">
        <f t="shared" si="14"/>
        <v>#N/A</v>
      </c>
      <c r="G283" t="str">
        <f>IF((ISERROR((VLOOKUP(B283,Calculation!C$3:C$2610,1,FALSE)))),"not entered","")</f>
        <v/>
      </c>
      <c r="H283" t="str">
        <f>IF(ISNA(VLOOKUP(D283,Calculation!$AI$12:$AI$88,1,FALSE)),"NO club name match","Club Name Match")</f>
        <v>NO club name match</v>
      </c>
    </row>
    <row r="284" spans="2:8" x14ac:dyDescent="0.2">
      <c r="B284" s="66" t="s">
        <v>5</v>
      </c>
      <c r="C284" s="67" t="str">
        <f t="shared" si="12"/>
        <v xml:space="preserve"> </v>
      </c>
      <c r="D284" s="67" t="str">
        <f t="shared" si="13"/>
        <v xml:space="preserve"> </v>
      </c>
      <c r="E284" s="67">
        <v>1.1574074074074073E-5</v>
      </c>
      <c r="F284" s="215" t="e">
        <f t="shared" si="14"/>
        <v>#N/A</v>
      </c>
      <c r="G284" t="str">
        <f>IF((ISERROR((VLOOKUP(B284,Calculation!C$3:C$2610,1,FALSE)))),"not entered","")</f>
        <v/>
      </c>
      <c r="H284" t="str">
        <f>IF(ISNA(VLOOKUP(D284,Calculation!$AI$12:$AI$88,1,FALSE)),"NO club name match","Club Name Match")</f>
        <v>NO club name match</v>
      </c>
    </row>
    <row r="285" spans="2:8" x14ac:dyDescent="0.2">
      <c r="B285" s="66" t="s">
        <v>5</v>
      </c>
      <c r="C285" s="67" t="str">
        <f t="shared" si="12"/>
        <v xml:space="preserve"> </v>
      </c>
      <c r="D285" s="67" t="str">
        <f t="shared" si="13"/>
        <v xml:space="preserve"> </v>
      </c>
      <c r="E285" s="67">
        <v>1.1574074074074073E-5</v>
      </c>
      <c r="F285" s="215" t="e">
        <f t="shared" si="14"/>
        <v>#N/A</v>
      </c>
      <c r="G285" t="str">
        <f>IF((ISERROR((VLOOKUP(B285,Calculation!C$3:C$2610,1,FALSE)))),"not entered","")</f>
        <v/>
      </c>
      <c r="H285" t="str">
        <f>IF(ISNA(VLOOKUP(D285,Calculation!$AI$12:$AI$88,1,FALSE)),"NO club name match","Club Name Match")</f>
        <v>NO club name match</v>
      </c>
    </row>
    <row r="286" spans="2:8" x14ac:dyDescent="0.2">
      <c r="B286" s="66" t="s">
        <v>5</v>
      </c>
      <c r="C286" s="67" t="str">
        <f t="shared" si="12"/>
        <v xml:space="preserve"> </v>
      </c>
      <c r="D286" s="67" t="str">
        <f t="shared" si="13"/>
        <v xml:space="preserve"> </v>
      </c>
      <c r="E286" s="67">
        <v>1.1574074074074073E-5</v>
      </c>
      <c r="F286" s="215" t="e">
        <f t="shared" si="14"/>
        <v>#N/A</v>
      </c>
      <c r="G286" t="str">
        <f>IF((ISERROR((VLOOKUP(B286,Calculation!C$3:C$2610,1,FALSE)))),"not entered","")</f>
        <v/>
      </c>
      <c r="H286" t="str">
        <f>IF(ISNA(VLOOKUP(D286,Calculation!$AI$12:$AI$88,1,FALSE)),"NO club name match","Club Name Match")</f>
        <v>NO club name match</v>
      </c>
    </row>
    <row r="287" spans="2:8" x14ac:dyDescent="0.2">
      <c r="B287" s="66" t="s">
        <v>5</v>
      </c>
      <c r="C287" s="67" t="str">
        <f t="shared" si="12"/>
        <v xml:space="preserve"> </v>
      </c>
      <c r="D287" s="67" t="str">
        <f t="shared" si="13"/>
        <v xml:space="preserve"> </v>
      </c>
      <c r="E287" s="67">
        <v>1.1574074074074073E-5</v>
      </c>
      <c r="F287" s="215" t="e">
        <f t="shared" si="14"/>
        <v>#N/A</v>
      </c>
      <c r="G287" t="str">
        <f>IF((ISERROR((VLOOKUP(B287,Calculation!C$3:C$2610,1,FALSE)))),"not entered","")</f>
        <v/>
      </c>
      <c r="H287" t="str">
        <f>IF(ISNA(VLOOKUP(D287,Calculation!$AI$12:$AI$88,1,FALSE)),"NO club name match","Club Name Match")</f>
        <v>NO club name match</v>
      </c>
    </row>
    <row r="288" spans="2:8" x14ac:dyDescent="0.2">
      <c r="B288" s="66" t="s">
        <v>5</v>
      </c>
      <c r="C288" s="67" t="str">
        <f t="shared" si="12"/>
        <v xml:space="preserve"> </v>
      </c>
      <c r="D288" s="67" t="str">
        <f t="shared" si="13"/>
        <v xml:space="preserve"> </v>
      </c>
      <c r="E288" s="67">
        <v>1.1574074074074073E-5</v>
      </c>
      <c r="F288" s="215" t="e">
        <f t="shared" si="14"/>
        <v>#N/A</v>
      </c>
      <c r="G288" t="str">
        <f>IF((ISERROR((VLOOKUP(B288,Calculation!C$3:C$2610,1,FALSE)))),"not entered","")</f>
        <v/>
      </c>
      <c r="H288" t="str">
        <f>IF(ISNA(VLOOKUP(D288,Calculation!$AI$12:$AI$88,1,FALSE)),"NO club name match","Club Name Match")</f>
        <v>NO club name match</v>
      </c>
    </row>
    <row r="289" spans="2:8" x14ac:dyDescent="0.2">
      <c r="B289" s="66" t="s">
        <v>5</v>
      </c>
      <c r="C289" s="67" t="str">
        <f t="shared" si="12"/>
        <v xml:space="preserve"> </v>
      </c>
      <c r="D289" s="67" t="str">
        <f t="shared" si="13"/>
        <v xml:space="preserve"> </v>
      </c>
      <c r="E289" s="67">
        <v>1.1574074074074073E-5</v>
      </c>
      <c r="F289" s="215" t="e">
        <f t="shared" si="14"/>
        <v>#N/A</v>
      </c>
      <c r="G289" t="str">
        <f>IF((ISERROR((VLOOKUP(B289,Calculation!C$3:C$2610,1,FALSE)))),"not entered","")</f>
        <v/>
      </c>
      <c r="H289" t="str">
        <f>IF(ISNA(VLOOKUP(D289,Calculation!$AI$12:$AI$88,1,FALSE)),"NO club name match","Club Name Match")</f>
        <v>NO club name match</v>
      </c>
    </row>
    <row r="290" spans="2:8" x14ac:dyDescent="0.2">
      <c r="B290" s="66" t="s">
        <v>5</v>
      </c>
      <c r="C290" s="67" t="str">
        <f t="shared" si="12"/>
        <v xml:space="preserve"> </v>
      </c>
      <c r="D290" s="67" t="str">
        <f t="shared" si="13"/>
        <v xml:space="preserve"> </v>
      </c>
      <c r="E290" s="67">
        <v>1.1574074074074073E-5</v>
      </c>
      <c r="F290" s="215" t="e">
        <f t="shared" si="14"/>
        <v>#N/A</v>
      </c>
      <c r="G290" t="str">
        <f>IF((ISERROR((VLOOKUP(B290,Calculation!C$3:C$2610,1,FALSE)))),"not entered","")</f>
        <v/>
      </c>
      <c r="H290" t="str">
        <f>IF(ISNA(VLOOKUP(D290,Calculation!$AI$12:$AI$88,1,FALSE)),"NO club name match","Club Name Match")</f>
        <v>NO club name match</v>
      </c>
    </row>
    <row r="291" spans="2:8" x14ac:dyDescent="0.2">
      <c r="B291" s="66" t="s">
        <v>5</v>
      </c>
      <c r="C291" s="67" t="str">
        <f t="shared" si="12"/>
        <v xml:space="preserve"> </v>
      </c>
      <c r="D291" s="67" t="str">
        <f t="shared" si="13"/>
        <v xml:space="preserve"> </v>
      </c>
      <c r="E291" s="67">
        <v>1.1574074074074073E-5</v>
      </c>
      <c r="F291" s="215" t="e">
        <f t="shared" si="14"/>
        <v>#N/A</v>
      </c>
      <c r="G291" t="str">
        <f>IF((ISERROR((VLOOKUP(B291,Calculation!C$3:C$2610,1,FALSE)))),"not entered","")</f>
        <v/>
      </c>
      <c r="H291" t="str">
        <f>IF(ISNA(VLOOKUP(D291,Calculation!$AI$12:$AI$88,1,FALSE)),"NO club name match","Club Name Match")</f>
        <v>NO club name match</v>
      </c>
    </row>
    <row r="292" spans="2:8" x14ac:dyDescent="0.2">
      <c r="B292" s="66" t="s">
        <v>5</v>
      </c>
      <c r="C292" s="67" t="str">
        <f t="shared" si="12"/>
        <v xml:space="preserve"> </v>
      </c>
      <c r="D292" s="67" t="str">
        <f t="shared" si="13"/>
        <v xml:space="preserve"> </v>
      </c>
      <c r="E292" s="67">
        <v>1.1574074074074073E-5</v>
      </c>
      <c r="F292" s="215" t="e">
        <f t="shared" si="14"/>
        <v>#N/A</v>
      </c>
      <c r="G292" t="str">
        <f>IF((ISERROR((VLOOKUP(B292,Calculation!C$3:C$2610,1,FALSE)))),"not entered","")</f>
        <v/>
      </c>
      <c r="H292" t="str">
        <f>IF(ISNA(VLOOKUP(D292,Calculation!$AI$12:$AI$88,1,FALSE)),"NO club name match","Club Name Match")</f>
        <v>NO club name match</v>
      </c>
    </row>
    <row r="293" spans="2:8" x14ac:dyDescent="0.2">
      <c r="B293" s="66" t="s">
        <v>5</v>
      </c>
      <c r="C293" s="67" t="str">
        <f t="shared" si="12"/>
        <v xml:space="preserve"> </v>
      </c>
      <c r="D293" s="67" t="str">
        <f t="shared" si="13"/>
        <v xml:space="preserve"> </v>
      </c>
      <c r="E293" s="67">
        <v>1.1574074074074073E-5</v>
      </c>
      <c r="F293" s="215" t="e">
        <f t="shared" si="14"/>
        <v>#N/A</v>
      </c>
      <c r="G293" t="str">
        <f>IF((ISERROR((VLOOKUP(B293,Calculation!C$3:C$2610,1,FALSE)))),"not entered","")</f>
        <v/>
      </c>
      <c r="H293" t="str">
        <f>IF(ISNA(VLOOKUP(D293,Calculation!$AI$12:$AI$88,1,FALSE)),"NO club name match","Club Name Match")</f>
        <v>NO club name match</v>
      </c>
    </row>
    <row r="294" spans="2:8" x14ac:dyDescent="0.2">
      <c r="B294" s="66" t="s">
        <v>5</v>
      </c>
      <c r="C294" s="67" t="str">
        <f t="shared" si="12"/>
        <v xml:space="preserve"> </v>
      </c>
      <c r="D294" s="67" t="str">
        <f t="shared" si="13"/>
        <v xml:space="preserve"> </v>
      </c>
      <c r="E294" s="67">
        <v>1.1574074074074073E-5</v>
      </c>
      <c r="F294" s="215" t="e">
        <f t="shared" si="14"/>
        <v>#N/A</v>
      </c>
      <c r="G294" t="str">
        <f>IF((ISERROR((VLOOKUP(B294,Calculation!C$3:C$2610,1,FALSE)))),"not entered","")</f>
        <v/>
      </c>
      <c r="H294" t="str">
        <f>IF(ISNA(VLOOKUP(D294,Calculation!$AI$12:$AI$88,1,FALSE)),"NO club name match","Club Name Match")</f>
        <v>NO club name match</v>
      </c>
    </row>
    <row r="295" spans="2:8" x14ac:dyDescent="0.2">
      <c r="B295" s="66" t="s">
        <v>5</v>
      </c>
      <c r="C295" s="67" t="str">
        <f t="shared" si="12"/>
        <v xml:space="preserve"> </v>
      </c>
      <c r="D295" s="67" t="str">
        <f t="shared" si="13"/>
        <v xml:space="preserve"> </v>
      </c>
      <c r="E295" s="67">
        <v>1.1574074074074073E-5</v>
      </c>
      <c r="F295" s="215" t="e">
        <f t="shared" si="14"/>
        <v>#N/A</v>
      </c>
      <c r="G295" t="str">
        <f>IF((ISERROR((VLOOKUP(B295,Calculation!C$3:C$2610,1,FALSE)))),"not entered","")</f>
        <v/>
      </c>
      <c r="H295" t="str">
        <f>IF(ISNA(VLOOKUP(D295,Calculation!$AI$12:$AI$88,1,FALSE)),"NO club name match","Club Name Match")</f>
        <v>NO club name match</v>
      </c>
    </row>
    <row r="296" spans="2:8" x14ac:dyDescent="0.2">
      <c r="B296" s="66" t="s">
        <v>5</v>
      </c>
      <c r="C296" s="67" t="str">
        <f t="shared" si="12"/>
        <v xml:space="preserve"> </v>
      </c>
      <c r="D296" s="67" t="str">
        <f t="shared" si="13"/>
        <v xml:space="preserve"> </v>
      </c>
      <c r="E296" s="67">
        <v>1.1574074074074073E-5</v>
      </c>
      <c r="F296" s="215" t="e">
        <f t="shared" si="14"/>
        <v>#N/A</v>
      </c>
      <c r="G296" t="str">
        <f>IF((ISERROR((VLOOKUP(B296,Calculation!C$3:C$2610,1,FALSE)))),"not entered","")</f>
        <v/>
      </c>
      <c r="H296" t="str">
        <f>IF(ISNA(VLOOKUP(D296,Calculation!$AI$12:$AI$88,1,FALSE)),"NO club name match","Club Name Match")</f>
        <v>NO club name match</v>
      </c>
    </row>
    <row r="297" spans="2:8" x14ac:dyDescent="0.2">
      <c r="B297" s="66" t="s">
        <v>5</v>
      </c>
      <c r="C297" s="67" t="str">
        <f t="shared" si="12"/>
        <v xml:space="preserve"> </v>
      </c>
      <c r="D297" s="67" t="str">
        <f t="shared" si="13"/>
        <v xml:space="preserve"> </v>
      </c>
      <c r="E297" s="67">
        <v>1.1574074074074073E-5</v>
      </c>
      <c r="F297" s="215" t="e">
        <f t="shared" si="14"/>
        <v>#N/A</v>
      </c>
      <c r="G297" t="str">
        <f>IF((ISERROR((VLOOKUP(B297,Calculation!C$3:C$2610,1,FALSE)))),"not entered","")</f>
        <v/>
      </c>
      <c r="H297" t="str">
        <f>IF(ISNA(VLOOKUP(D297,Calculation!$AI$12:$AI$88,1,FALSE)),"NO club name match","Club Name Match")</f>
        <v>NO club name match</v>
      </c>
    </row>
    <row r="298" spans="2:8" x14ac:dyDescent="0.2">
      <c r="B298" s="66" t="s">
        <v>5</v>
      </c>
      <c r="C298" s="67" t="str">
        <f t="shared" si="12"/>
        <v xml:space="preserve"> </v>
      </c>
      <c r="D298" s="67" t="str">
        <f t="shared" si="13"/>
        <v xml:space="preserve"> </v>
      </c>
      <c r="E298" s="67">
        <v>1.1574074074074073E-5</v>
      </c>
      <c r="F298" s="215" t="e">
        <f t="shared" si="14"/>
        <v>#N/A</v>
      </c>
      <c r="G298" t="str">
        <f>IF((ISERROR((VLOOKUP(B298,Calculation!C$3:C$2610,1,FALSE)))),"not entered","")</f>
        <v/>
      </c>
      <c r="H298" t="str">
        <f>IF(ISNA(VLOOKUP(D298,Calculation!$AI$12:$AI$88,1,FALSE)),"NO club name match","Club Name Match")</f>
        <v>NO club name match</v>
      </c>
    </row>
    <row r="299" spans="2:8" x14ac:dyDescent="0.2">
      <c r="B299" s="66" t="s">
        <v>5</v>
      </c>
      <c r="C299" s="67" t="str">
        <f t="shared" si="12"/>
        <v xml:space="preserve"> </v>
      </c>
      <c r="D299" s="67" t="str">
        <f t="shared" si="13"/>
        <v xml:space="preserve"> </v>
      </c>
      <c r="E299" s="67">
        <v>1.1574074074074073E-5</v>
      </c>
      <c r="F299" s="215" t="e">
        <f t="shared" si="14"/>
        <v>#N/A</v>
      </c>
      <c r="G299" t="str">
        <f>IF((ISERROR((VLOOKUP(B299,Calculation!C$3:C$2610,1,FALSE)))),"not entered","")</f>
        <v/>
      </c>
      <c r="H299" t="str">
        <f>IF(ISNA(VLOOKUP(D299,Calculation!$AI$12:$AI$88,1,FALSE)),"NO club name match","Club Name Match")</f>
        <v>NO club name match</v>
      </c>
    </row>
    <row r="300" spans="2:8" x14ac:dyDescent="0.2">
      <c r="B300" s="66" t="s">
        <v>5</v>
      </c>
      <c r="C300" s="67" t="str">
        <f t="shared" si="12"/>
        <v xml:space="preserve"> </v>
      </c>
      <c r="D300" s="67" t="str">
        <f t="shared" si="13"/>
        <v xml:space="preserve"> </v>
      </c>
      <c r="E300" s="67">
        <v>1.1574074074074073E-5</v>
      </c>
      <c r="F300" s="215" t="e">
        <f t="shared" si="14"/>
        <v>#N/A</v>
      </c>
      <c r="G300" t="str">
        <f>IF((ISERROR((VLOOKUP(B300,Calculation!C$3:C$2610,1,FALSE)))),"not entered","")</f>
        <v/>
      </c>
      <c r="H300" t="str">
        <f>IF(ISNA(VLOOKUP(D300,Calculation!$AI$12:$AI$88,1,FALSE)),"NO club name match","Club Name Match")</f>
        <v>NO club name match</v>
      </c>
    </row>
    <row r="301" spans="2:8" x14ac:dyDescent="0.2">
      <c r="B301" s="66" t="s">
        <v>5</v>
      </c>
      <c r="C301" s="67" t="str">
        <f t="shared" si="12"/>
        <v xml:space="preserve"> </v>
      </c>
      <c r="D301" s="67" t="str">
        <f t="shared" si="13"/>
        <v xml:space="preserve"> </v>
      </c>
      <c r="E301" s="67">
        <v>1.1574074074074073E-5</v>
      </c>
      <c r="F301" s="215" t="e">
        <f t="shared" si="14"/>
        <v>#N/A</v>
      </c>
      <c r="G301" t="str">
        <f>IF((ISERROR((VLOOKUP(B301,Calculation!C$3:C$2610,1,FALSE)))),"not entered","")</f>
        <v/>
      </c>
      <c r="H301" t="str">
        <f>IF(ISNA(VLOOKUP(D301,Calculation!$AI$12:$AI$88,1,FALSE)),"NO club name match","Club Name Match")</f>
        <v>NO club name match</v>
      </c>
    </row>
    <row r="302" spans="2:8" x14ac:dyDescent="0.2">
      <c r="B302" s="66" t="s">
        <v>5</v>
      </c>
      <c r="C302" s="67" t="str">
        <f t="shared" si="12"/>
        <v xml:space="preserve"> </v>
      </c>
      <c r="D302" s="67" t="str">
        <f t="shared" si="13"/>
        <v xml:space="preserve"> </v>
      </c>
      <c r="E302" s="67">
        <v>1.1574074074074073E-5</v>
      </c>
      <c r="F302" s="215" t="e">
        <f t="shared" si="14"/>
        <v>#N/A</v>
      </c>
      <c r="G302" t="str">
        <f>IF((ISERROR((VLOOKUP(B302,Calculation!C$3:C$2610,1,FALSE)))),"not entered","")</f>
        <v/>
      </c>
      <c r="H302" t="str">
        <f>IF(ISNA(VLOOKUP(D302,Calculation!$AI$12:$AI$88,1,FALSE)),"NO club name match","Club Name Match")</f>
        <v>NO club name match</v>
      </c>
    </row>
    <row r="303" spans="2:8" x14ac:dyDescent="0.2">
      <c r="B303" s="66" t="s">
        <v>5</v>
      </c>
      <c r="C303" s="67" t="str">
        <f t="shared" si="12"/>
        <v xml:space="preserve"> </v>
      </c>
      <c r="D303" s="67" t="str">
        <f t="shared" si="13"/>
        <v xml:space="preserve"> </v>
      </c>
      <c r="E303" s="67">
        <v>1.1574074074074073E-5</v>
      </c>
      <c r="F303" s="215" t="e">
        <f t="shared" si="14"/>
        <v>#N/A</v>
      </c>
      <c r="G303" t="str">
        <f>IF((ISERROR((VLOOKUP(B303,Calculation!C$3:C$2610,1,FALSE)))),"not entered","")</f>
        <v/>
      </c>
      <c r="H303" t="str">
        <f>IF(ISNA(VLOOKUP(D303,Calculation!$AI$12:$AI$88,1,FALSE)),"NO club name match","Club Name Match")</f>
        <v>NO club name match</v>
      </c>
    </row>
    <row r="304" spans="2:8" x14ac:dyDescent="0.2">
      <c r="B304" s="66" t="s">
        <v>5</v>
      </c>
      <c r="C304" s="67" t="str">
        <f t="shared" si="12"/>
        <v xml:space="preserve"> </v>
      </c>
      <c r="D304" s="67" t="str">
        <f t="shared" si="13"/>
        <v xml:space="preserve"> </v>
      </c>
      <c r="E304" s="67">
        <v>1.1574074074074073E-5</v>
      </c>
      <c r="F304" s="215" t="e">
        <f t="shared" si="14"/>
        <v>#N/A</v>
      </c>
      <c r="G304" t="str">
        <f>IF((ISERROR((VLOOKUP(B304,Calculation!C$3:C$2610,1,FALSE)))),"not entered","")</f>
        <v/>
      </c>
      <c r="H304" t="str">
        <f>IF(ISNA(VLOOKUP(D304,Calculation!$AI$12:$AI$88,1,FALSE)),"NO club name match","Club Name Match")</f>
        <v>NO club name match</v>
      </c>
    </row>
    <row r="305" spans="2:8" x14ac:dyDescent="0.2">
      <c r="B305" s="66" t="s">
        <v>5</v>
      </c>
      <c r="C305" s="67" t="str">
        <f t="shared" si="12"/>
        <v xml:space="preserve"> </v>
      </c>
      <c r="D305" s="67" t="str">
        <f t="shared" si="13"/>
        <v xml:space="preserve"> </v>
      </c>
      <c r="E305" s="67">
        <v>1.1574074074074073E-5</v>
      </c>
      <c r="F305" s="215" t="e">
        <f t="shared" si="14"/>
        <v>#N/A</v>
      </c>
      <c r="G305" t="str">
        <f>IF((ISERROR((VLOOKUP(B305,Calculation!C$3:C$2610,1,FALSE)))),"not entered","")</f>
        <v/>
      </c>
      <c r="H305" t="str">
        <f>IF(ISNA(VLOOKUP(D305,Calculation!$AI$12:$AI$88,1,FALSE)),"NO club name match","Club Name Match")</f>
        <v>NO club name match</v>
      </c>
    </row>
    <row r="306" spans="2:8" x14ac:dyDescent="0.2">
      <c r="B306" s="66" t="s">
        <v>5</v>
      </c>
      <c r="C306" s="67" t="str">
        <f t="shared" si="12"/>
        <v xml:space="preserve"> </v>
      </c>
      <c r="D306" s="67" t="str">
        <f t="shared" si="13"/>
        <v xml:space="preserve"> </v>
      </c>
      <c r="E306" s="67">
        <v>1.1574074074074073E-5</v>
      </c>
      <c r="F306" s="215" t="e">
        <f t="shared" si="14"/>
        <v>#N/A</v>
      </c>
      <c r="G306" t="str">
        <f>IF((ISERROR((VLOOKUP(B306,Calculation!C$3:C$2610,1,FALSE)))),"not entered","")</f>
        <v/>
      </c>
      <c r="H306" t="str">
        <f>IF(ISNA(VLOOKUP(D306,Calculation!$AI$12:$AI$88,1,FALSE)),"NO club name match","Club Name Match")</f>
        <v>NO club name match</v>
      </c>
    </row>
    <row r="307" spans="2:8" x14ac:dyDescent="0.2">
      <c r="B307" s="66" t="s">
        <v>5</v>
      </c>
      <c r="C307" s="67" t="str">
        <f t="shared" si="12"/>
        <v xml:space="preserve"> </v>
      </c>
      <c r="D307" s="67" t="str">
        <f t="shared" si="13"/>
        <v xml:space="preserve"> </v>
      </c>
      <c r="E307" s="67">
        <v>1.1574074074074073E-5</v>
      </c>
      <c r="F307" s="215" t="e">
        <f t="shared" si="14"/>
        <v>#N/A</v>
      </c>
      <c r="G307" t="str">
        <f>IF((ISERROR((VLOOKUP(B307,Calculation!C$3:C$2610,1,FALSE)))),"not entered","")</f>
        <v/>
      </c>
      <c r="H307" t="str">
        <f>IF(ISNA(VLOOKUP(D307,Calculation!$AI$12:$AI$88,1,FALSE)),"NO club name match","Club Name Match")</f>
        <v>NO club name match</v>
      </c>
    </row>
    <row r="308" spans="2:8" x14ac:dyDescent="0.2">
      <c r="B308" s="66" t="s">
        <v>5</v>
      </c>
      <c r="C308" s="67" t="str">
        <f t="shared" si="12"/>
        <v xml:space="preserve"> </v>
      </c>
      <c r="D308" s="67" t="str">
        <f t="shared" si="13"/>
        <v xml:space="preserve"> </v>
      </c>
      <c r="E308" s="67">
        <v>1.1574074074074073E-5</v>
      </c>
      <c r="F308" s="215" t="e">
        <f t="shared" si="14"/>
        <v>#N/A</v>
      </c>
      <c r="G308" t="str">
        <f>IF((ISERROR((VLOOKUP(B308,Calculation!C$3:C$2610,1,FALSE)))),"not entered","")</f>
        <v/>
      </c>
      <c r="H308" t="str">
        <f>IF(ISNA(VLOOKUP(D308,Calculation!$AI$12:$AI$88,1,FALSE)),"NO club name match","Club Name Match")</f>
        <v>NO club name match</v>
      </c>
    </row>
    <row r="309" spans="2:8" x14ac:dyDescent="0.2">
      <c r="B309" s="66" t="s">
        <v>5</v>
      </c>
      <c r="C309" s="67" t="str">
        <f t="shared" si="12"/>
        <v xml:space="preserve"> </v>
      </c>
      <c r="D309" s="67" t="str">
        <f t="shared" si="13"/>
        <v xml:space="preserve"> </v>
      </c>
      <c r="E309" s="67">
        <v>1.1574074074074073E-5</v>
      </c>
      <c r="F309" s="215" t="e">
        <f t="shared" si="14"/>
        <v>#N/A</v>
      </c>
      <c r="G309" t="str">
        <f>IF((ISERROR((VLOOKUP(B309,Calculation!C$3:C$2610,1,FALSE)))),"not entered","")</f>
        <v/>
      </c>
      <c r="H309" t="str">
        <f>IF(ISNA(VLOOKUP(D309,Calculation!$AI$12:$AI$88,1,FALSE)),"NO club name match","Club Name Match")</f>
        <v>NO club name match</v>
      </c>
    </row>
    <row r="310" spans="2:8" x14ac:dyDescent="0.2">
      <c r="B310" s="66" t="s">
        <v>5</v>
      </c>
      <c r="C310" s="67" t="str">
        <f t="shared" si="12"/>
        <v xml:space="preserve"> </v>
      </c>
      <c r="D310" s="67" t="str">
        <f t="shared" si="13"/>
        <v xml:space="preserve"> </v>
      </c>
      <c r="E310" s="67">
        <v>1.1574074074074073E-5</v>
      </c>
      <c r="F310" s="215" t="e">
        <f t="shared" si="14"/>
        <v>#N/A</v>
      </c>
      <c r="G310" t="str">
        <f>IF((ISERROR((VLOOKUP(B310,Calculation!C$3:C$2610,1,FALSE)))),"not entered","")</f>
        <v/>
      </c>
      <c r="H310" t="str">
        <f>IF(ISNA(VLOOKUP(D310,Calculation!$AI$12:$AI$88,1,FALSE)),"NO club name match","Club Name Match")</f>
        <v>NO club name match</v>
      </c>
    </row>
    <row r="311" spans="2:8" x14ac:dyDescent="0.2">
      <c r="B311" s="66" t="s">
        <v>5</v>
      </c>
      <c r="C311" s="67" t="str">
        <f t="shared" si="12"/>
        <v xml:space="preserve"> </v>
      </c>
      <c r="D311" s="67" t="str">
        <f t="shared" si="13"/>
        <v xml:space="preserve"> </v>
      </c>
      <c r="E311" s="67">
        <v>1.1574074074074073E-5</v>
      </c>
      <c r="F311" s="215" t="e">
        <f t="shared" si="14"/>
        <v>#N/A</v>
      </c>
      <c r="G311" t="str">
        <f>IF((ISERROR((VLOOKUP(B311,Calculation!C$3:C$2610,1,FALSE)))),"not entered","")</f>
        <v/>
      </c>
      <c r="H311" t="str">
        <f>IF(ISNA(VLOOKUP(D311,Calculation!$AI$12:$AI$88,1,FALSE)),"NO club name match","Club Name Match")</f>
        <v>NO club name match</v>
      </c>
    </row>
    <row r="312" spans="2:8" x14ac:dyDescent="0.2">
      <c r="B312" s="66" t="s">
        <v>5</v>
      </c>
      <c r="C312" s="67" t="str">
        <f t="shared" si="12"/>
        <v xml:space="preserve"> </v>
      </c>
      <c r="D312" s="67" t="str">
        <f t="shared" si="13"/>
        <v xml:space="preserve"> </v>
      </c>
      <c r="E312" s="67">
        <v>1.1574074074074073E-5</v>
      </c>
      <c r="F312" s="215" t="e">
        <f t="shared" si="14"/>
        <v>#N/A</v>
      </c>
      <c r="G312" t="str">
        <f>IF((ISERROR((VLOOKUP(B312,Calculation!C$3:C$2610,1,FALSE)))),"not entered","")</f>
        <v/>
      </c>
      <c r="H312" t="str">
        <f>IF(ISNA(VLOOKUP(D312,Calculation!$AI$12:$AI$88,1,FALSE)),"NO club name match","Club Name Match")</f>
        <v>NO club name match</v>
      </c>
    </row>
    <row r="313" spans="2:8" x14ac:dyDescent="0.2">
      <c r="B313" s="66" t="s">
        <v>5</v>
      </c>
      <c r="C313" s="67" t="str">
        <f t="shared" si="12"/>
        <v xml:space="preserve"> </v>
      </c>
      <c r="D313" s="67" t="str">
        <f t="shared" si="13"/>
        <v xml:space="preserve"> </v>
      </c>
      <c r="E313" s="67">
        <v>1.1574074074074073E-5</v>
      </c>
      <c r="F313" s="215" t="e">
        <f t="shared" si="14"/>
        <v>#N/A</v>
      </c>
      <c r="G313" t="str">
        <f>IF((ISERROR((VLOOKUP(B313,Calculation!C$3:C$2610,1,FALSE)))),"not entered","")</f>
        <v/>
      </c>
      <c r="H313" t="str">
        <f>IF(ISNA(VLOOKUP(D313,Calculation!$AI$12:$AI$88,1,FALSE)),"NO club name match","Club Name Match")</f>
        <v>NO club name match</v>
      </c>
    </row>
    <row r="314" spans="2:8" x14ac:dyDescent="0.2">
      <c r="B314" s="66" t="s">
        <v>5</v>
      </c>
      <c r="C314" s="67" t="str">
        <f t="shared" si="12"/>
        <v xml:space="preserve"> </v>
      </c>
      <c r="D314" s="67" t="str">
        <f t="shared" si="13"/>
        <v xml:space="preserve"> </v>
      </c>
      <c r="E314" s="67">
        <v>1.1574074074074073E-5</v>
      </c>
      <c r="F314" s="215" t="e">
        <f t="shared" si="14"/>
        <v>#N/A</v>
      </c>
      <c r="G314" t="str">
        <f>IF((ISERROR((VLOOKUP(B314,Calculation!C$3:C$2610,1,FALSE)))),"not entered","")</f>
        <v/>
      </c>
      <c r="H314" t="str">
        <f>IF(ISNA(VLOOKUP(D314,Calculation!$AI$12:$AI$88,1,FALSE)),"NO club name match","Club Name Match")</f>
        <v>NO club name match</v>
      </c>
    </row>
    <row r="315" spans="2:8" x14ac:dyDescent="0.2">
      <c r="B315" s="66" t="s">
        <v>5</v>
      </c>
      <c r="C315" s="67" t="str">
        <f t="shared" si="12"/>
        <v xml:space="preserve"> </v>
      </c>
      <c r="D315" s="67" t="str">
        <f t="shared" si="13"/>
        <v xml:space="preserve"> </v>
      </c>
      <c r="E315" s="67">
        <v>1.1574074074074073E-5</v>
      </c>
      <c r="F315" s="215" t="e">
        <f t="shared" si="14"/>
        <v>#N/A</v>
      </c>
      <c r="G315" t="str">
        <f>IF((ISERROR((VLOOKUP(B315,Calculation!C$3:C$2610,1,FALSE)))),"not entered","")</f>
        <v/>
      </c>
      <c r="H315" t="str">
        <f>IF(ISNA(VLOOKUP(D315,Calculation!$AI$12:$AI$88,1,FALSE)),"NO club name match","Club Name Match")</f>
        <v>NO club name match</v>
      </c>
    </row>
    <row r="316" spans="2:8" x14ac:dyDescent="0.2">
      <c r="B316" s="66" t="s">
        <v>5</v>
      </c>
      <c r="C316" s="67" t="str">
        <f t="shared" si="12"/>
        <v xml:space="preserve"> </v>
      </c>
      <c r="D316" s="67" t="str">
        <f t="shared" si="13"/>
        <v xml:space="preserve"> </v>
      </c>
      <c r="E316" s="67">
        <v>1.1574074074074073E-5</v>
      </c>
      <c r="F316" s="215" t="e">
        <f t="shared" si="14"/>
        <v>#N/A</v>
      </c>
      <c r="G316" t="str">
        <f>IF((ISERROR((VLOOKUP(B316,Calculation!C$3:C$2610,1,FALSE)))),"not entered","")</f>
        <v/>
      </c>
      <c r="H316" t="str">
        <f>IF(ISNA(VLOOKUP(D316,Calculation!$AI$12:$AI$88,1,FALSE)),"NO club name match","Club Name Match")</f>
        <v>NO club name match</v>
      </c>
    </row>
    <row r="317" spans="2:8" x14ac:dyDescent="0.2">
      <c r="B317" s="66" t="s">
        <v>5</v>
      </c>
      <c r="C317" s="67" t="str">
        <f t="shared" si="12"/>
        <v xml:space="preserve"> </v>
      </c>
      <c r="D317" s="67" t="str">
        <f t="shared" si="13"/>
        <v xml:space="preserve"> </v>
      </c>
      <c r="E317" s="67">
        <v>1.1574074074074073E-5</v>
      </c>
      <c r="F317" s="215" t="e">
        <f t="shared" si="14"/>
        <v>#N/A</v>
      </c>
      <c r="G317" t="str">
        <f>IF((ISERROR((VLOOKUP(B317,Calculation!C$3:C$2610,1,FALSE)))),"not entered","")</f>
        <v/>
      </c>
      <c r="H317" t="str">
        <f>IF(ISNA(VLOOKUP(D317,Calculation!$AI$12:$AI$88,1,FALSE)),"NO club name match","Club Name Match")</f>
        <v>NO club name match</v>
      </c>
    </row>
    <row r="318" spans="2:8" x14ac:dyDescent="0.2">
      <c r="B318" s="66" t="s">
        <v>5</v>
      </c>
      <c r="C318" s="67" t="str">
        <f t="shared" si="12"/>
        <v xml:space="preserve"> </v>
      </c>
      <c r="D318" s="67" t="str">
        <f t="shared" si="13"/>
        <v xml:space="preserve"> </v>
      </c>
      <c r="E318" s="67">
        <v>1.1574074074074073E-5</v>
      </c>
      <c r="F318" s="215" t="e">
        <f t="shared" si="14"/>
        <v>#N/A</v>
      </c>
      <c r="G318" t="str">
        <f>IF((ISERROR((VLOOKUP(B318,Calculation!C$3:C$2610,1,FALSE)))),"not entered","")</f>
        <v/>
      </c>
      <c r="H318" t="str">
        <f>IF(ISNA(VLOOKUP(D318,Calculation!$AI$12:$AI$88,1,FALSE)),"NO club name match","Club Name Match")</f>
        <v>NO club name match</v>
      </c>
    </row>
    <row r="319" spans="2:8" x14ac:dyDescent="0.2">
      <c r="B319" s="66" t="s">
        <v>5</v>
      </c>
      <c r="C319" s="67" t="str">
        <f t="shared" si="12"/>
        <v xml:space="preserve"> </v>
      </c>
      <c r="D319" s="67" t="str">
        <f t="shared" si="13"/>
        <v xml:space="preserve"> </v>
      </c>
      <c r="E319" s="67">
        <v>1.1574074074074073E-5</v>
      </c>
      <c r="F319" s="215" t="e">
        <f t="shared" si="14"/>
        <v>#N/A</v>
      </c>
      <c r="G319" t="str">
        <f>IF((ISERROR((VLOOKUP(B319,Calculation!C$3:C$2610,1,FALSE)))),"not entered","")</f>
        <v/>
      </c>
      <c r="H319" t="str">
        <f>IF(ISNA(VLOOKUP(D319,Calculation!$AI$12:$AI$88,1,FALSE)),"NO club name match","Club Name Match")</f>
        <v>NO club name match</v>
      </c>
    </row>
    <row r="320" spans="2:8" x14ac:dyDescent="0.2">
      <c r="B320" s="66" t="s">
        <v>5</v>
      </c>
      <c r="C320" s="67" t="str">
        <f t="shared" si="12"/>
        <v xml:space="preserve"> </v>
      </c>
      <c r="D320" s="67" t="str">
        <f t="shared" si="13"/>
        <v xml:space="preserve"> </v>
      </c>
      <c r="E320" s="67">
        <v>1.1574074074074073E-5</v>
      </c>
      <c r="F320" s="215" t="e">
        <f t="shared" si="14"/>
        <v>#N/A</v>
      </c>
      <c r="G320" t="str">
        <f>IF((ISERROR((VLOOKUP(B320,Calculation!C$3:C$2610,1,FALSE)))),"not entered","")</f>
        <v/>
      </c>
      <c r="H320" t="str">
        <f>IF(ISNA(VLOOKUP(D320,Calculation!$AI$12:$AI$88,1,FALSE)),"NO club name match","Club Name Match")</f>
        <v>NO club name match</v>
      </c>
    </row>
    <row r="321" spans="2:8" x14ac:dyDescent="0.2">
      <c r="B321" s="66" t="s">
        <v>5</v>
      </c>
      <c r="C321" s="67" t="str">
        <f t="shared" si="12"/>
        <v xml:space="preserve"> </v>
      </c>
      <c r="D321" s="67" t="str">
        <f t="shared" si="13"/>
        <v xml:space="preserve"> </v>
      </c>
      <c r="E321" s="67">
        <v>1.1574074074074073E-5</v>
      </c>
      <c r="F321" s="215" t="e">
        <f t="shared" si="14"/>
        <v>#N/A</v>
      </c>
      <c r="G321" t="str">
        <f>IF((ISERROR((VLOOKUP(B321,Calculation!C$3:C$2610,1,FALSE)))),"not entered","")</f>
        <v/>
      </c>
      <c r="H321" t="str">
        <f>IF(ISNA(VLOOKUP(D321,Calculation!$AI$12:$AI$88,1,FALSE)),"NO club name match","Club Name Match")</f>
        <v>NO club name match</v>
      </c>
    </row>
    <row r="322" spans="2:8" x14ac:dyDescent="0.2">
      <c r="B322" s="66" t="s">
        <v>5</v>
      </c>
      <c r="C322" s="67" t="str">
        <f t="shared" si="12"/>
        <v xml:space="preserve"> </v>
      </c>
      <c r="D322" s="67" t="str">
        <f t="shared" si="13"/>
        <v xml:space="preserve"> </v>
      </c>
      <c r="E322" s="67">
        <v>1.1574074074074073E-5</v>
      </c>
      <c r="F322" s="215" t="e">
        <f t="shared" si="14"/>
        <v>#N/A</v>
      </c>
      <c r="G322" t="str">
        <f>IF((ISERROR((VLOOKUP(B322,Calculation!C$3:C$2610,1,FALSE)))),"not entered","")</f>
        <v/>
      </c>
      <c r="H322" t="str">
        <f>IF(ISNA(VLOOKUP(D322,Calculation!$AI$12:$AI$88,1,FALSE)),"NO club name match","Club Name Match")</f>
        <v>NO club name match</v>
      </c>
    </row>
    <row r="323" spans="2:8" x14ac:dyDescent="0.2">
      <c r="B323" s="66" t="s">
        <v>5</v>
      </c>
      <c r="C323" s="67" t="str">
        <f t="shared" si="12"/>
        <v xml:space="preserve"> </v>
      </c>
      <c r="D323" s="67" t="str">
        <f t="shared" si="13"/>
        <v xml:space="preserve"> </v>
      </c>
      <c r="E323" s="67">
        <v>1.1574074074074073E-5</v>
      </c>
      <c r="F323" s="215" t="e">
        <f t="shared" si="14"/>
        <v>#N/A</v>
      </c>
      <c r="G323" t="str">
        <f>IF((ISERROR((VLOOKUP(B323,Calculation!C$3:C$2610,1,FALSE)))),"not entered","")</f>
        <v/>
      </c>
      <c r="H323" t="str">
        <f>IF(ISNA(VLOOKUP(D323,Calculation!$AI$12:$AI$88,1,FALSE)),"NO club name match","Club Name Match")</f>
        <v>NO club name match</v>
      </c>
    </row>
    <row r="324" spans="2:8" x14ac:dyDescent="0.2">
      <c r="B324" s="66" t="s">
        <v>5</v>
      </c>
      <c r="C324" s="67" t="str">
        <f t="shared" si="12"/>
        <v xml:space="preserve"> </v>
      </c>
      <c r="D324" s="67" t="str">
        <f t="shared" si="13"/>
        <v xml:space="preserve"> </v>
      </c>
      <c r="E324" s="67">
        <v>1.1574074074074073E-5</v>
      </c>
      <c r="F324" s="215" t="e">
        <f t="shared" si="14"/>
        <v>#N/A</v>
      </c>
      <c r="G324" t="str">
        <f>IF((ISERROR((VLOOKUP(B324,Calculation!C$3:C$2610,1,FALSE)))),"not entered","")</f>
        <v/>
      </c>
      <c r="H324" t="str">
        <f>IF(ISNA(VLOOKUP(D324,Calculation!$AI$12:$AI$88,1,FALSE)),"NO club name match","Club Name Match")</f>
        <v>NO club name match</v>
      </c>
    </row>
    <row r="325" spans="2:8" x14ac:dyDescent="0.2">
      <c r="B325" s="66" t="s">
        <v>5</v>
      </c>
      <c r="C325" s="67" t="str">
        <f t="shared" si="12"/>
        <v xml:space="preserve"> </v>
      </c>
      <c r="D325" s="67" t="str">
        <f t="shared" si="13"/>
        <v xml:space="preserve"> </v>
      </c>
      <c r="E325" s="67">
        <v>1.1574074074074073E-5</v>
      </c>
      <c r="F325" s="215" t="e">
        <f t="shared" si="14"/>
        <v>#N/A</v>
      </c>
      <c r="G325" t="str">
        <f>IF((ISERROR((VLOOKUP(B325,Calculation!C$3:C$2610,1,FALSE)))),"not entered","")</f>
        <v/>
      </c>
      <c r="H325" t="str">
        <f>IF(ISNA(VLOOKUP(D325,Calculation!$AI$12:$AI$88,1,FALSE)),"NO club name match","Club Name Match")</f>
        <v>NO club name match</v>
      </c>
    </row>
    <row r="326" spans="2:8" x14ac:dyDescent="0.2">
      <c r="B326" s="66" t="s">
        <v>5</v>
      </c>
      <c r="C326" s="67" t="str">
        <f t="shared" ref="C326:C389" si="15">VLOOKUP(B326,name,3,FALSE)</f>
        <v xml:space="preserve"> </v>
      </c>
      <c r="D326" s="67" t="str">
        <f t="shared" ref="D326:D389" si="16">VLOOKUP(B326,name,2,FALSE)</f>
        <v xml:space="preserve"> </v>
      </c>
      <c r="E326" s="67">
        <v>1.1574074074074073E-5</v>
      </c>
      <c r="F326" s="215" t="e">
        <f t="shared" ref="F326:F389" si="17">TRUNC((VLOOKUP(C326,C$4:E$5,3,FALSE))/(E326/10000))</f>
        <v>#N/A</v>
      </c>
      <c r="G326" t="str">
        <f>IF((ISERROR((VLOOKUP(B326,Calculation!C$3:C$2610,1,FALSE)))),"not entered","")</f>
        <v/>
      </c>
      <c r="H326" t="str">
        <f>IF(ISNA(VLOOKUP(D326,Calculation!$AI$12:$AI$88,1,FALSE)),"NO club name match","Club Name Match")</f>
        <v>NO club name match</v>
      </c>
    </row>
    <row r="327" spans="2:8" x14ac:dyDescent="0.2">
      <c r="B327" s="66" t="s">
        <v>5</v>
      </c>
      <c r="C327" s="67" t="str">
        <f t="shared" si="15"/>
        <v xml:space="preserve"> </v>
      </c>
      <c r="D327" s="67" t="str">
        <f t="shared" si="16"/>
        <v xml:space="preserve"> </v>
      </c>
      <c r="E327" s="67">
        <v>1.1574074074074073E-5</v>
      </c>
      <c r="F327" s="215" t="e">
        <f t="shared" si="17"/>
        <v>#N/A</v>
      </c>
      <c r="G327" t="str">
        <f>IF((ISERROR((VLOOKUP(B327,Calculation!C$3:C$2610,1,FALSE)))),"not entered","")</f>
        <v/>
      </c>
      <c r="H327" t="str">
        <f>IF(ISNA(VLOOKUP(D327,Calculation!$AI$12:$AI$88,1,FALSE)),"NO club name match","Club Name Match")</f>
        <v>NO club name match</v>
      </c>
    </row>
    <row r="328" spans="2:8" x14ac:dyDescent="0.2">
      <c r="B328" s="66" t="s">
        <v>5</v>
      </c>
      <c r="C328" s="67" t="str">
        <f t="shared" si="15"/>
        <v xml:space="preserve"> </v>
      </c>
      <c r="D328" s="67" t="str">
        <f t="shared" si="16"/>
        <v xml:space="preserve"> </v>
      </c>
      <c r="E328" s="67">
        <v>1.1574074074074073E-5</v>
      </c>
      <c r="F328" s="215" t="e">
        <f t="shared" si="17"/>
        <v>#N/A</v>
      </c>
      <c r="G328" t="str">
        <f>IF((ISERROR((VLOOKUP(B328,Calculation!C$3:C$2610,1,FALSE)))),"not entered","")</f>
        <v/>
      </c>
      <c r="H328" t="str">
        <f>IF(ISNA(VLOOKUP(D328,Calculation!$AI$12:$AI$88,1,FALSE)),"NO club name match","Club Name Match")</f>
        <v>NO club name match</v>
      </c>
    </row>
    <row r="329" spans="2:8" x14ac:dyDescent="0.2">
      <c r="B329" s="66" t="s">
        <v>5</v>
      </c>
      <c r="C329" s="67" t="str">
        <f t="shared" si="15"/>
        <v xml:space="preserve"> </v>
      </c>
      <c r="D329" s="67" t="str">
        <f t="shared" si="16"/>
        <v xml:space="preserve"> </v>
      </c>
      <c r="E329" s="67">
        <v>1.1574074074074073E-5</v>
      </c>
      <c r="F329" s="215" t="e">
        <f t="shared" si="17"/>
        <v>#N/A</v>
      </c>
      <c r="G329" t="str">
        <f>IF((ISERROR((VLOOKUP(B329,Calculation!C$3:C$2610,1,FALSE)))),"not entered","")</f>
        <v/>
      </c>
      <c r="H329" t="str">
        <f>IF(ISNA(VLOOKUP(D329,Calculation!$AI$12:$AI$88,1,FALSE)),"NO club name match","Club Name Match")</f>
        <v>NO club name match</v>
      </c>
    </row>
    <row r="330" spans="2:8" x14ac:dyDescent="0.2">
      <c r="B330" s="66" t="s">
        <v>5</v>
      </c>
      <c r="C330" s="67" t="str">
        <f t="shared" si="15"/>
        <v xml:space="preserve"> </v>
      </c>
      <c r="D330" s="67" t="str">
        <f t="shared" si="16"/>
        <v xml:space="preserve"> </v>
      </c>
      <c r="E330" s="67">
        <v>1.1574074074074073E-5</v>
      </c>
      <c r="F330" s="215" t="e">
        <f t="shared" si="17"/>
        <v>#N/A</v>
      </c>
      <c r="G330" t="str">
        <f>IF((ISERROR((VLOOKUP(B330,Calculation!C$3:C$2610,1,FALSE)))),"not entered","")</f>
        <v/>
      </c>
      <c r="H330" t="str">
        <f>IF(ISNA(VLOOKUP(D330,Calculation!$AI$12:$AI$88,1,FALSE)),"NO club name match","Club Name Match")</f>
        <v>NO club name match</v>
      </c>
    </row>
    <row r="331" spans="2:8" x14ac:dyDescent="0.2">
      <c r="B331" s="66" t="s">
        <v>5</v>
      </c>
      <c r="C331" s="67" t="str">
        <f t="shared" si="15"/>
        <v xml:space="preserve"> </v>
      </c>
      <c r="D331" s="67" t="str">
        <f t="shared" si="16"/>
        <v xml:space="preserve"> </v>
      </c>
      <c r="E331" s="67">
        <v>1.1574074074074073E-5</v>
      </c>
      <c r="F331" s="215" t="e">
        <f t="shared" si="17"/>
        <v>#N/A</v>
      </c>
      <c r="G331" t="str">
        <f>IF((ISERROR((VLOOKUP(B331,Calculation!C$3:C$2610,1,FALSE)))),"not entered","")</f>
        <v/>
      </c>
      <c r="H331" t="str">
        <f>IF(ISNA(VLOOKUP(D331,Calculation!$AI$12:$AI$88,1,FALSE)),"NO club name match","Club Name Match")</f>
        <v>NO club name match</v>
      </c>
    </row>
    <row r="332" spans="2:8" x14ac:dyDescent="0.2">
      <c r="B332" s="66" t="s">
        <v>5</v>
      </c>
      <c r="C332" s="67" t="str">
        <f t="shared" si="15"/>
        <v xml:space="preserve"> </v>
      </c>
      <c r="D332" s="67" t="str">
        <f t="shared" si="16"/>
        <v xml:space="preserve"> </v>
      </c>
      <c r="E332" s="67">
        <v>1.1574074074074073E-5</v>
      </c>
      <c r="F332" s="215" t="e">
        <f t="shared" si="17"/>
        <v>#N/A</v>
      </c>
      <c r="G332" t="str">
        <f>IF((ISERROR((VLOOKUP(B332,Calculation!C$3:C$2610,1,FALSE)))),"not entered","")</f>
        <v/>
      </c>
      <c r="H332" t="str">
        <f>IF(ISNA(VLOOKUP(D332,Calculation!$AI$12:$AI$88,1,FALSE)),"NO club name match","Club Name Match")</f>
        <v>NO club name match</v>
      </c>
    </row>
    <row r="333" spans="2:8" x14ac:dyDescent="0.2">
      <c r="B333" s="66" t="s">
        <v>5</v>
      </c>
      <c r="C333" s="67" t="str">
        <f t="shared" si="15"/>
        <v xml:space="preserve"> </v>
      </c>
      <c r="D333" s="67" t="str">
        <f t="shared" si="16"/>
        <v xml:space="preserve"> </v>
      </c>
      <c r="E333" s="67">
        <v>1.1574074074074073E-5</v>
      </c>
      <c r="F333" s="215" t="e">
        <f t="shared" si="17"/>
        <v>#N/A</v>
      </c>
      <c r="G333" t="str">
        <f>IF((ISERROR((VLOOKUP(B333,Calculation!C$3:C$2610,1,FALSE)))),"not entered","")</f>
        <v/>
      </c>
      <c r="H333" t="str">
        <f>IF(ISNA(VLOOKUP(D333,Calculation!$AI$12:$AI$88,1,FALSE)),"NO club name match","Club Name Match")</f>
        <v>NO club name match</v>
      </c>
    </row>
    <row r="334" spans="2:8" x14ac:dyDescent="0.2">
      <c r="B334" s="66" t="s">
        <v>5</v>
      </c>
      <c r="C334" s="67" t="str">
        <f t="shared" si="15"/>
        <v xml:space="preserve"> </v>
      </c>
      <c r="D334" s="67" t="str">
        <f t="shared" si="16"/>
        <v xml:space="preserve"> </v>
      </c>
      <c r="E334" s="67">
        <v>1.1574074074074073E-5</v>
      </c>
      <c r="F334" s="215" t="e">
        <f t="shared" si="17"/>
        <v>#N/A</v>
      </c>
      <c r="G334" t="str">
        <f>IF((ISERROR((VLOOKUP(B334,Calculation!C$3:C$2610,1,FALSE)))),"not entered","")</f>
        <v/>
      </c>
      <c r="H334" t="str">
        <f>IF(ISNA(VLOOKUP(D334,Calculation!$AI$12:$AI$88,1,FALSE)),"NO club name match","Club Name Match")</f>
        <v>NO club name match</v>
      </c>
    </row>
    <row r="335" spans="2:8" x14ac:dyDescent="0.2">
      <c r="B335" s="66" t="s">
        <v>5</v>
      </c>
      <c r="C335" s="67" t="str">
        <f t="shared" si="15"/>
        <v xml:space="preserve"> </v>
      </c>
      <c r="D335" s="67" t="str">
        <f t="shared" si="16"/>
        <v xml:space="preserve"> </v>
      </c>
      <c r="E335" s="67">
        <v>1.1574074074074073E-5</v>
      </c>
      <c r="F335" s="215" t="e">
        <f t="shared" si="17"/>
        <v>#N/A</v>
      </c>
      <c r="G335" t="str">
        <f>IF((ISERROR((VLOOKUP(B335,Calculation!C$3:C$2610,1,FALSE)))),"not entered","")</f>
        <v/>
      </c>
      <c r="H335" t="str">
        <f>IF(ISNA(VLOOKUP(D335,Calculation!$AI$12:$AI$88,1,FALSE)),"NO club name match","Club Name Match")</f>
        <v>NO club name match</v>
      </c>
    </row>
    <row r="336" spans="2:8" x14ac:dyDescent="0.2">
      <c r="B336" s="66" t="s">
        <v>5</v>
      </c>
      <c r="C336" s="67" t="str">
        <f t="shared" si="15"/>
        <v xml:space="preserve"> </v>
      </c>
      <c r="D336" s="67" t="str">
        <f t="shared" si="16"/>
        <v xml:space="preserve"> </v>
      </c>
      <c r="E336" s="67">
        <v>1.1574074074074073E-5</v>
      </c>
      <c r="F336" s="215" t="e">
        <f t="shared" si="17"/>
        <v>#N/A</v>
      </c>
      <c r="G336" t="str">
        <f>IF((ISERROR((VLOOKUP(B336,Calculation!C$3:C$2610,1,FALSE)))),"not entered","")</f>
        <v/>
      </c>
      <c r="H336" t="str">
        <f>IF(ISNA(VLOOKUP(D336,Calculation!$AI$12:$AI$88,1,FALSE)),"NO club name match","Club Name Match")</f>
        <v>NO club name match</v>
      </c>
    </row>
    <row r="337" spans="2:8" x14ac:dyDescent="0.2">
      <c r="B337" s="66" t="s">
        <v>5</v>
      </c>
      <c r="C337" s="67" t="str">
        <f t="shared" si="15"/>
        <v xml:space="preserve"> </v>
      </c>
      <c r="D337" s="67" t="str">
        <f t="shared" si="16"/>
        <v xml:space="preserve"> </v>
      </c>
      <c r="E337" s="67">
        <v>1.1574074074074073E-5</v>
      </c>
      <c r="F337" s="215" t="e">
        <f t="shared" si="17"/>
        <v>#N/A</v>
      </c>
      <c r="G337" t="str">
        <f>IF((ISERROR((VLOOKUP(B337,Calculation!C$3:C$2610,1,FALSE)))),"not entered","")</f>
        <v/>
      </c>
      <c r="H337" t="str">
        <f>IF(ISNA(VLOOKUP(D337,Calculation!$AI$12:$AI$88,1,FALSE)),"NO club name match","Club Name Match")</f>
        <v>NO club name match</v>
      </c>
    </row>
    <row r="338" spans="2:8" x14ac:dyDescent="0.2">
      <c r="B338" s="66" t="s">
        <v>5</v>
      </c>
      <c r="C338" s="67" t="str">
        <f t="shared" si="15"/>
        <v xml:space="preserve"> </v>
      </c>
      <c r="D338" s="67" t="str">
        <f t="shared" si="16"/>
        <v xml:space="preserve"> </v>
      </c>
      <c r="E338" s="67">
        <v>1.1574074074074073E-5</v>
      </c>
      <c r="F338" s="215" t="e">
        <f t="shared" si="17"/>
        <v>#N/A</v>
      </c>
      <c r="G338" t="str">
        <f>IF((ISERROR((VLOOKUP(B338,Calculation!C$3:C$2610,1,FALSE)))),"not entered","")</f>
        <v/>
      </c>
      <c r="H338" t="str">
        <f>IF(ISNA(VLOOKUP(D338,Calculation!$AI$12:$AI$88,1,FALSE)),"NO club name match","Club Name Match")</f>
        <v>NO club name match</v>
      </c>
    </row>
    <row r="339" spans="2:8" x14ac:dyDescent="0.2">
      <c r="B339" s="66" t="s">
        <v>5</v>
      </c>
      <c r="C339" s="67" t="str">
        <f t="shared" si="15"/>
        <v xml:space="preserve"> </v>
      </c>
      <c r="D339" s="67" t="str">
        <f t="shared" si="16"/>
        <v xml:space="preserve"> </v>
      </c>
      <c r="E339" s="67">
        <v>1.1574074074074073E-5</v>
      </c>
      <c r="F339" s="215" t="e">
        <f t="shared" si="17"/>
        <v>#N/A</v>
      </c>
      <c r="G339" t="str">
        <f>IF((ISERROR((VLOOKUP(B339,Calculation!C$3:C$2610,1,FALSE)))),"not entered","")</f>
        <v/>
      </c>
      <c r="H339" t="str">
        <f>IF(ISNA(VLOOKUP(D339,Calculation!$AI$12:$AI$88,1,FALSE)),"NO club name match","Club Name Match")</f>
        <v>NO club name match</v>
      </c>
    </row>
    <row r="340" spans="2:8" x14ac:dyDescent="0.2">
      <c r="B340" s="66" t="s">
        <v>5</v>
      </c>
      <c r="C340" s="67" t="str">
        <f t="shared" si="15"/>
        <v xml:space="preserve"> </v>
      </c>
      <c r="D340" s="67" t="str">
        <f t="shared" si="16"/>
        <v xml:space="preserve"> </v>
      </c>
      <c r="E340" s="67">
        <v>1.1574074074074073E-5</v>
      </c>
      <c r="F340" s="215" t="e">
        <f t="shared" si="17"/>
        <v>#N/A</v>
      </c>
      <c r="G340" t="str">
        <f>IF((ISERROR((VLOOKUP(B340,Calculation!C$3:C$2610,1,FALSE)))),"not entered","")</f>
        <v/>
      </c>
      <c r="H340" t="str">
        <f>IF(ISNA(VLOOKUP(D340,Calculation!$AI$12:$AI$88,1,FALSE)),"NO club name match","Club Name Match")</f>
        <v>NO club name match</v>
      </c>
    </row>
    <row r="341" spans="2:8" x14ac:dyDescent="0.2">
      <c r="B341" s="66" t="s">
        <v>5</v>
      </c>
      <c r="C341" s="67" t="str">
        <f t="shared" si="15"/>
        <v xml:space="preserve"> </v>
      </c>
      <c r="D341" s="67" t="str">
        <f t="shared" si="16"/>
        <v xml:space="preserve"> </v>
      </c>
      <c r="E341" s="67">
        <v>1.1574074074074073E-5</v>
      </c>
      <c r="F341" s="215" t="e">
        <f t="shared" si="17"/>
        <v>#N/A</v>
      </c>
      <c r="G341" t="str">
        <f>IF((ISERROR((VLOOKUP(B341,Calculation!C$3:C$2610,1,FALSE)))),"not entered","")</f>
        <v/>
      </c>
      <c r="H341" t="str">
        <f>IF(ISNA(VLOOKUP(D341,Calculation!$AI$12:$AI$88,1,FALSE)),"NO club name match","Club Name Match")</f>
        <v>NO club name match</v>
      </c>
    </row>
    <row r="342" spans="2:8" x14ac:dyDescent="0.2">
      <c r="B342" s="66" t="s">
        <v>5</v>
      </c>
      <c r="C342" s="67" t="str">
        <f t="shared" si="15"/>
        <v xml:space="preserve"> </v>
      </c>
      <c r="D342" s="67" t="str">
        <f t="shared" si="16"/>
        <v xml:space="preserve"> </v>
      </c>
      <c r="E342" s="67">
        <v>1.1574074074074073E-5</v>
      </c>
      <c r="F342" s="215" t="e">
        <f t="shared" si="17"/>
        <v>#N/A</v>
      </c>
      <c r="G342" t="str">
        <f>IF((ISERROR((VLOOKUP(B342,Calculation!C$3:C$2610,1,FALSE)))),"not entered","")</f>
        <v/>
      </c>
      <c r="H342" t="str">
        <f>IF(ISNA(VLOOKUP(D342,Calculation!$AI$12:$AI$88,1,FALSE)),"NO club name match","Club Name Match")</f>
        <v>NO club name match</v>
      </c>
    </row>
    <row r="343" spans="2:8" x14ac:dyDescent="0.2">
      <c r="B343" s="66" t="s">
        <v>5</v>
      </c>
      <c r="C343" s="67" t="str">
        <f t="shared" si="15"/>
        <v xml:space="preserve"> </v>
      </c>
      <c r="D343" s="67" t="str">
        <f t="shared" si="16"/>
        <v xml:space="preserve"> </v>
      </c>
      <c r="E343" s="67">
        <v>1.1574074074074073E-5</v>
      </c>
      <c r="F343" s="215" t="e">
        <f t="shared" si="17"/>
        <v>#N/A</v>
      </c>
      <c r="G343" t="str">
        <f>IF((ISERROR((VLOOKUP(B343,Calculation!C$3:C$2610,1,FALSE)))),"not entered","")</f>
        <v/>
      </c>
      <c r="H343" t="str">
        <f>IF(ISNA(VLOOKUP(D343,Calculation!$AI$12:$AI$88,1,FALSE)),"NO club name match","Club Name Match")</f>
        <v>NO club name match</v>
      </c>
    </row>
    <row r="344" spans="2:8" x14ac:dyDescent="0.2">
      <c r="B344" s="66" t="s">
        <v>5</v>
      </c>
      <c r="C344" s="67" t="str">
        <f t="shared" si="15"/>
        <v xml:space="preserve"> </v>
      </c>
      <c r="D344" s="67" t="str">
        <f t="shared" si="16"/>
        <v xml:space="preserve"> </v>
      </c>
      <c r="E344" s="67">
        <v>1.1574074074074073E-5</v>
      </c>
      <c r="F344" s="215" t="e">
        <f t="shared" si="17"/>
        <v>#N/A</v>
      </c>
      <c r="G344" t="str">
        <f>IF((ISERROR((VLOOKUP(B344,Calculation!C$3:C$2610,1,FALSE)))),"not entered","")</f>
        <v/>
      </c>
      <c r="H344" t="str">
        <f>IF(ISNA(VLOOKUP(D344,Calculation!$AI$12:$AI$88,1,FALSE)),"NO club name match","Club Name Match")</f>
        <v>NO club name match</v>
      </c>
    </row>
    <row r="345" spans="2:8" x14ac:dyDescent="0.2">
      <c r="B345" s="66" t="s">
        <v>5</v>
      </c>
      <c r="C345" s="67" t="str">
        <f t="shared" si="15"/>
        <v xml:space="preserve"> </v>
      </c>
      <c r="D345" s="67" t="str">
        <f t="shared" si="16"/>
        <v xml:space="preserve"> </v>
      </c>
      <c r="E345" s="67">
        <v>1.1574074074074073E-5</v>
      </c>
      <c r="F345" s="215" t="e">
        <f t="shared" si="17"/>
        <v>#N/A</v>
      </c>
      <c r="G345" t="str">
        <f>IF((ISERROR((VLOOKUP(B345,Calculation!C$3:C$2610,1,FALSE)))),"not entered","")</f>
        <v/>
      </c>
      <c r="H345" t="str">
        <f>IF(ISNA(VLOOKUP(D345,Calculation!$AI$12:$AI$88,1,FALSE)),"NO club name match","Club Name Match")</f>
        <v>NO club name match</v>
      </c>
    </row>
    <row r="346" spans="2:8" x14ac:dyDescent="0.2">
      <c r="B346" s="66" t="s">
        <v>5</v>
      </c>
      <c r="C346" s="67" t="str">
        <f t="shared" si="15"/>
        <v xml:space="preserve"> </v>
      </c>
      <c r="D346" s="67" t="str">
        <f t="shared" si="16"/>
        <v xml:space="preserve"> </v>
      </c>
      <c r="E346" s="67">
        <v>1.1574074074074073E-5</v>
      </c>
      <c r="F346" s="215" t="e">
        <f t="shared" si="17"/>
        <v>#N/A</v>
      </c>
      <c r="G346" t="str">
        <f>IF((ISERROR((VLOOKUP(B346,Calculation!C$3:C$2610,1,FALSE)))),"not entered","")</f>
        <v/>
      </c>
      <c r="H346" t="str">
        <f>IF(ISNA(VLOOKUP(D346,Calculation!$AI$12:$AI$88,1,FALSE)),"NO club name match","Club Name Match")</f>
        <v>NO club name match</v>
      </c>
    </row>
    <row r="347" spans="2:8" x14ac:dyDescent="0.2">
      <c r="B347" s="66" t="s">
        <v>5</v>
      </c>
      <c r="C347" s="67" t="str">
        <f t="shared" si="15"/>
        <v xml:space="preserve"> </v>
      </c>
      <c r="D347" s="67" t="str">
        <f t="shared" si="16"/>
        <v xml:space="preserve"> </v>
      </c>
      <c r="E347" s="67">
        <v>1.1574074074074073E-5</v>
      </c>
      <c r="F347" s="215" t="e">
        <f t="shared" si="17"/>
        <v>#N/A</v>
      </c>
      <c r="G347" t="str">
        <f>IF((ISERROR((VLOOKUP(B347,Calculation!C$3:C$2610,1,FALSE)))),"not entered","")</f>
        <v/>
      </c>
      <c r="H347" t="str">
        <f>IF(ISNA(VLOOKUP(D347,Calculation!$AI$12:$AI$88,1,FALSE)),"NO club name match","Club Name Match")</f>
        <v>NO club name match</v>
      </c>
    </row>
    <row r="348" spans="2:8" x14ac:dyDescent="0.2">
      <c r="B348" s="66" t="s">
        <v>5</v>
      </c>
      <c r="C348" s="67" t="str">
        <f t="shared" si="15"/>
        <v xml:space="preserve"> </v>
      </c>
      <c r="D348" s="67" t="str">
        <f t="shared" si="16"/>
        <v xml:space="preserve"> </v>
      </c>
      <c r="E348" s="67">
        <v>1.1574074074074073E-5</v>
      </c>
      <c r="F348" s="215" t="e">
        <f t="shared" si="17"/>
        <v>#N/A</v>
      </c>
      <c r="G348" t="str">
        <f>IF((ISERROR((VLOOKUP(B348,Calculation!C$3:C$2610,1,FALSE)))),"not entered","")</f>
        <v/>
      </c>
      <c r="H348" t="str">
        <f>IF(ISNA(VLOOKUP(D348,Calculation!$AI$12:$AI$88,1,FALSE)),"NO club name match","Club Name Match")</f>
        <v>NO club name match</v>
      </c>
    </row>
    <row r="349" spans="2:8" x14ac:dyDescent="0.2">
      <c r="B349" s="66" t="s">
        <v>5</v>
      </c>
      <c r="C349" s="67" t="str">
        <f t="shared" si="15"/>
        <v xml:space="preserve"> </v>
      </c>
      <c r="D349" s="67" t="str">
        <f t="shared" si="16"/>
        <v xml:space="preserve"> </v>
      </c>
      <c r="E349" s="67">
        <v>1.1574074074074073E-5</v>
      </c>
      <c r="F349" s="215" t="e">
        <f t="shared" si="17"/>
        <v>#N/A</v>
      </c>
      <c r="G349" t="str">
        <f>IF((ISERROR((VLOOKUP(B349,Calculation!C$3:C$2610,1,FALSE)))),"not entered","")</f>
        <v/>
      </c>
      <c r="H349" t="str">
        <f>IF(ISNA(VLOOKUP(D349,Calculation!$AI$12:$AI$88,1,FALSE)),"NO club name match","Club Name Match")</f>
        <v>NO club name match</v>
      </c>
    </row>
    <row r="350" spans="2:8" x14ac:dyDescent="0.2">
      <c r="B350" s="66" t="s">
        <v>5</v>
      </c>
      <c r="C350" s="67" t="str">
        <f t="shared" si="15"/>
        <v xml:space="preserve"> </v>
      </c>
      <c r="D350" s="67" t="str">
        <f t="shared" si="16"/>
        <v xml:space="preserve"> </v>
      </c>
      <c r="E350" s="67">
        <v>1.1574074074074073E-5</v>
      </c>
      <c r="F350" s="215" t="e">
        <f t="shared" si="17"/>
        <v>#N/A</v>
      </c>
      <c r="G350" t="str">
        <f>IF((ISERROR((VLOOKUP(B350,Calculation!C$3:C$2610,1,FALSE)))),"not entered","")</f>
        <v/>
      </c>
      <c r="H350" t="str">
        <f>IF(ISNA(VLOOKUP(D350,Calculation!$AI$12:$AI$88,1,FALSE)),"NO club name match","Club Name Match")</f>
        <v>NO club name match</v>
      </c>
    </row>
    <row r="351" spans="2:8" x14ac:dyDescent="0.2">
      <c r="B351" s="66" t="s">
        <v>5</v>
      </c>
      <c r="C351" s="67" t="str">
        <f t="shared" si="15"/>
        <v xml:space="preserve"> </v>
      </c>
      <c r="D351" s="67" t="str">
        <f t="shared" si="16"/>
        <v xml:space="preserve"> </v>
      </c>
      <c r="E351" s="67">
        <v>1.1574074074074073E-5</v>
      </c>
      <c r="F351" s="215" t="e">
        <f t="shared" si="17"/>
        <v>#N/A</v>
      </c>
      <c r="G351" t="str">
        <f>IF((ISERROR((VLOOKUP(B351,Calculation!C$3:C$2610,1,FALSE)))),"not entered","")</f>
        <v/>
      </c>
      <c r="H351" t="str">
        <f>IF(ISNA(VLOOKUP(D351,Calculation!$AI$12:$AI$88,1,FALSE)),"NO club name match","Club Name Match")</f>
        <v>NO club name match</v>
      </c>
    </row>
    <row r="352" spans="2:8" x14ac:dyDescent="0.2">
      <c r="B352" s="66" t="s">
        <v>5</v>
      </c>
      <c r="C352" s="67" t="str">
        <f t="shared" si="15"/>
        <v xml:space="preserve"> </v>
      </c>
      <c r="D352" s="67" t="str">
        <f t="shared" si="16"/>
        <v xml:space="preserve"> </v>
      </c>
      <c r="E352" s="67">
        <v>1.1574074074074073E-5</v>
      </c>
      <c r="F352" s="215" t="e">
        <f t="shared" si="17"/>
        <v>#N/A</v>
      </c>
      <c r="G352" t="str">
        <f>IF((ISERROR((VLOOKUP(B352,Calculation!C$3:C$2610,1,FALSE)))),"not entered","")</f>
        <v/>
      </c>
      <c r="H352" t="str">
        <f>IF(ISNA(VLOOKUP(D352,Calculation!$AI$12:$AI$88,1,FALSE)),"NO club name match","Club Name Match")</f>
        <v>NO club name match</v>
      </c>
    </row>
    <row r="353" spans="2:8" x14ac:dyDescent="0.2">
      <c r="B353" s="66" t="s">
        <v>5</v>
      </c>
      <c r="C353" s="67" t="str">
        <f t="shared" si="15"/>
        <v xml:space="preserve"> </v>
      </c>
      <c r="D353" s="67" t="str">
        <f t="shared" si="16"/>
        <v xml:space="preserve"> </v>
      </c>
      <c r="E353" s="67">
        <v>1.1574074074074073E-5</v>
      </c>
      <c r="F353" s="215" t="e">
        <f t="shared" si="17"/>
        <v>#N/A</v>
      </c>
      <c r="G353" t="str">
        <f>IF((ISERROR((VLOOKUP(B353,Calculation!C$3:C$2610,1,FALSE)))),"not entered","")</f>
        <v/>
      </c>
      <c r="H353" t="str">
        <f>IF(ISNA(VLOOKUP(D353,Calculation!$AI$12:$AI$88,1,FALSE)),"NO club name match","Club Name Match")</f>
        <v>NO club name match</v>
      </c>
    </row>
    <row r="354" spans="2:8" x14ac:dyDescent="0.2">
      <c r="B354" s="66" t="s">
        <v>5</v>
      </c>
      <c r="C354" s="67" t="str">
        <f t="shared" si="15"/>
        <v xml:space="preserve"> </v>
      </c>
      <c r="D354" s="67" t="str">
        <f t="shared" si="16"/>
        <v xml:space="preserve"> </v>
      </c>
      <c r="E354" s="67">
        <v>1.1574074074074073E-5</v>
      </c>
      <c r="F354" s="215" t="e">
        <f t="shared" si="17"/>
        <v>#N/A</v>
      </c>
      <c r="G354" t="str">
        <f>IF((ISERROR((VLOOKUP(B354,Calculation!C$3:C$2610,1,FALSE)))),"not entered","")</f>
        <v/>
      </c>
      <c r="H354" t="str">
        <f>IF(ISNA(VLOOKUP(D354,Calculation!$AI$12:$AI$88,1,FALSE)),"NO club name match","Club Name Match")</f>
        <v>NO club name match</v>
      </c>
    </row>
    <row r="355" spans="2:8" x14ac:dyDescent="0.2">
      <c r="B355" s="66" t="s">
        <v>5</v>
      </c>
      <c r="C355" s="67" t="str">
        <f t="shared" si="15"/>
        <v xml:space="preserve"> </v>
      </c>
      <c r="D355" s="67" t="str">
        <f t="shared" si="16"/>
        <v xml:space="preserve"> </v>
      </c>
      <c r="E355" s="67">
        <v>1.1574074074074073E-5</v>
      </c>
      <c r="F355" s="215" t="e">
        <f t="shared" si="17"/>
        <v>#N/A</v>
      </c>
      <c r="G355" t="str">
        <f>IF((ISERROR((VLOOKUP(B355,Calculation!C$3:C$2610,1,FALSE)))),"not entered","")</f>
        <v/>
      </c>
      <c r="H355" t="str">
        <f>IF(ISNA(VLOOKUP(D355,Calculation!$AI$12:$AI$88,1,FALSE)),"NO club name match","Club Name Match")</f>
        <v>NO club name match</v>
      </c>
    </row>
    <row r="356" spans="2:8" x14ac:dyDescent="0.2">
      <c r="B356" s="66" t="s">
        <v>5</v>
      </c>
      <c r="C356" s="67" t="str">
        <f t="shared" si="15"/>
        <v xml:space="preserve"> </v>
      </c>
      <c r="D356" s="67" t="str">
        <f t="shared" si="16"/>
        <v xml:space="preserve"> </v>
      </c>
      <c r="E356" s="67">
        <v>1.1574074074074073E-5</v>
      </c>
      <c r="F356" s="215" t="e">
        <f t="shared" si="17"/>
        <v>#N/A</v>
      </c>
      <c r="G356" t="str">
        <f>IF((ISERROR((VLOOKUP(B356,Calculation!C$3:C$2610,1,FALSE)))),"not entered","")</f>
        <v/>
      </c>
      <c r="H356" t="str">
        <f>IF(ISNA(VLOOKUP(D356,Calculation!$AI$12:$AI$88,1,FALSE)),"NO club name match","Club Name Match")</f>
        <v>NO club name match</v>
      </c>
    </row>
    <row r="357" spans="2:8" x14ac:dyDescent="0.2">
      <c r="B357" s="66" t="s">
        <v>5</v>
      </c>
      <c r="C357" s="67" t="str">
        <f t="shared" si="15"/>
        <v xml:space="preserve"> </v>
      </c>
      <c r="D357" s="67" t="str">
        <f t="shared" si="16"/>
        <v xml:space="preserve"> </v>
      </c>
      <c r="E357" s="67">
        <v>1.1574074074074073E-5</v>
      </c>
      <c r="F357" s="215" t="e">
        <f t="shared" si="17"/>
        <v>#N/A</v>
      </c>
      <c r="G357" t="str">
        <f>IF((ISERROR((VLOOKUP(B357,Calculation!C$3:C$2610,1,FALSE)))),"not entered","")</f>
        <v/>
      </c>
      <c r="H357" t="str">
        <f>IF(ISNA(VLOOKUP(D357,Calculation!$AI$12:$AI$88,1,FALSE)),"NO club name match","Club Name Match")</f>
        <v>NO club name match</v>
      </c>
    </row>
    <row r="358" spans="2:8" x14ac:dyDescent="0.2">
      <c r="B358" s="66" t="s">
        <v>5</v>
      </c>
      <c r="C358" s="67" t="str">
        <f t="shared" si="15"/>
        <v xml:space="preserve"> </v>
      </c>
      <c r="D358" s="67" t="str">
        <f t="shared" si="16"/>
        <v xml:space="preserve"> </v>
      </c>
      <c r="E358" s="67">
        <v>1.1574074074074073E-5</v>
      </c>
      <c r="F358" s="215" t="e">
        <f t="shared" si="17"/>
        <v>#N/A</v>
      </c>
      <c r="G358" t="str">
        <f>IF((ISERROR((VLOOKUP(B358,Calculation!C$3:C$2610,1,FALSE)))),"not entered","")</f>
        <v/>
      </c>
      <c r="H358" t="str">
        <f>IF(ISNA(VLOOKUP(D358,Calculation!$AI$12:$AI$88,1,FALSE)),"NO club name match","Club Name Match")</f>
        <v>NO club name match</v>
      </c>
    </row>
    <row r="359" spans="2:8" x14ac:dyDescent="0.2">
      <c r="B359" s="66" t="s">
        <v>5</v>
      </c>
      <c r="C359" s="67" t="str">
        <f t="shared" si="15"/>
        <v xml:space="preserve"> </v>
      </c>
      <c r="D359" s="67" t="str">
        <f t="shared" si="16"/>
        <v xml:space="preserve"> </v>
      </c>
      <c r="E359" s="67">
        <v>1.1574074074074073E-5</v>
      </c>
      <c r="F359" s="215" t="e">
        <f t="shared" si="17"/>
        <v>#N/A</v>
      </c>
      <c r="G359" t="str">
        <f>IF((ISERROR((VLOOKUP(B359,Calculation!C$3:C$2610,1,FALSE)))),"not entered","")</f>
        <v/>
      </c>
      <c r="H359" t="str">
        <f>IF(ISNA(VLOOKUP(D359,Calculation!$AI$12:$AI$88,1,FALSE)),"NO club name match","Club Name Match")</f>
        <v>NO club name match</v>
      </c>
    </row>
    <row r="360" spans="2:8" x14ac:dyDescent="0.2">
      <c r="B360" s="66" t="s">
        <v>5</v>
      </c>
      <c r="C360" s="67" t="str">
        <f t="shared" si="15"/>
        <v xml:space="preserve"> </v>
      </c>
      <c r="D360" s="67" t="str">
        <f t="shared" si="16"/>
        <v xml:space="preserve"> </v>
      </c>
      <c r="E360" s="67">
        <v>1.1574074074074073E-5</v>
      </c>
      <c r="F360" s="215" t="e">
        <f t="shared" si="17"/>
        <v>#N/A</v>
      </c>
      <c r="G360" t="str">
        <f>IF((ISERROR((VLOOKUP(B360,Calculation!C$3:C$2610,1,FALSE)))),"not entered","")</f>
        <v/>
      </c>
      <c r="H360" t="str">
        <f>IF(ISNA(VLOOKUP(D360,Calculation!$AI$12:$AI$88,1,FALSE)),"NO club name match","Club Name Match")</f>
        <v>NO club name match</v>
      </c>
    </row>
    <row r="361" spans="2:8" x14ac:dyDescent="0.2">
      <c r="B361" s="66" t="s">
        <v>5</v>
      </c>
      <c r="C361" s="67" t="str">
        <f t="shared" si="15"/>
        <v xml:space="preserve"> </v>
      </c>
      <c r="D361" s="67" t="str">
        <f t="shared" si="16"/>
        <v xml:space="preserve"> </v>
      </c>
      <c r="E361" s="67">
        <v>1.1574074074074073E-5</v>
      </c>
      <c r="F361" s="215" t="e">
        <f t="shared" si="17"/>
        <v>#N/A</v>
      </c>
      <c r="G361" t="str">
        <f>IF((ISERROR((VLOOKUP(B361,Calculation!C$3:C$2610,1,FALSE)))),"not entered","")</f>
        <v/>
      </c>
      <c r="H361" t="str">
        <f>IF(ISNA(VLOOKUP(D361,Calculation!$AI$12:$AI$88,1,FALSE)),"NO club name match","Club Name Match")</f>
        <v>NO club name match</v>
      </c>
    </row>
    <row r="362" spans="2:8" x14ac:dyDescent="0.2">
      <c r="B362" s="66" t="s">
        <v>5</v>
      </c>
      <c r="C362" s="67" t="str">
        <f t="shared" si="15"/>
        <v xml:space="preserve"> </v>
      </c>
      <c r="D362" s="67" t="str">
        <f t="shared" si="16"/>
        <v xml:space="preserve"> </v>
      </c>
      <c r="E362" s="67">
        <v>1.1574074074074073E-5</v>
      </c>
      <c r="F362" s="215" t="e">
        <f t="shared" si="17"/>
        <v>#N/A</v>
      </c>
      <c r="G362" t="str">
        <f>IF((ISERROR((VLOOKUP(B362,Calculation!C$3:C$2610,1,FALSE)))),"not entered","")</f>
        <v/>
      </c>
      <c r="H362" t="str">
        <f>IF(ISNA(VLOOKUP(D362,Calculation!$AI$12:$AI$88,1,FALSE)),"NO club name match","Club Name Match")</f>
        <v>NO club name match</v>
      </c>
    </row>
    <row r="363" spans="2:8" x14ac:dyDescent="0.2">
      <c r="B363" s="66" t="s">
        <v>5</v>
      </c>
      <c r="C363" s="67" t="str">
        <f t="shared" si="15"/>
        <v xml:space="preserve"> </v>
      </c>
      <c r="D363" s="67" t="str">
        <f t="shared" si="16"/>
        <v xml:space="preserve"> </v>
      </c>
      <c r="E363" s="67">
        <v>1.1574074074074073E-5</v>
      </c>
      <c r="F363" s="215" t="e">
        <f t="shared" si="17"/>
        <v>#N/A</v>
      </c>
      <c r="G363" t="str">
        <f>IF((ISERROR((VLOOKUP(B363,Calculation!C$3:C$2610,1,FALSE)))),"not entered","")</f>
        <v/>
      </c>
      <c r="H363" t="str">
        <f>IF(ISNA(VLOOKUP(D363,Calculation!$AI$12:$AI$88,1,FALSE)),"NO club name match","Club Name Match")</f>
        <v>NO club name match</v>
      </c>
    </row>
    <row r="364" spans="2:8" x14ac:dyDescent="0.2">
      <c r="B364" s="66" t="s">
        <v>5</v>
      </c>
      <c r="C364" s="67" t="str">
        <f t="shared" si="15"/>
        <v xml:space="preserve"> </v>
      </c>
      <c r="D364" s="67" t="str">
        <f t="shared" si="16"/>
        <v xml:space="preserve"> </v>
      </c>
      <c r="E364" s="67">
        <v>1.1574074074074073E-5</v>
      </c>
      <c r="F364" s="215" t="e">
        <f t="shared" si="17"/>
        <v>#N/A</v>
      </c>
      <c r="G364" t="str">
        <f>IF((ISERROR((VLOOKUP(B364,Calculation!C$3:C$2610,1,FALSE)))),"not entered","")</f>
        <v/>
      </c>
      <c r="H364" t="str">
        <f>IF(ISNA(VLOOKUP(D364,Calculation!$AI$12:$AI$88,1,FALSE)),"NO club name match","Club Name Match")</f>
        <v>NO club name match</v>
      </c>
    </row>
    <row r="365" spans="2:8" x14ac:dyDescent="0.2">
      <c r="B365" s="66" t="s">
        <v>5</v>
      </c>
      <c r="C365" s="67" t="str">
        <f t="shared" si="15"/>
        <v xml:space="preserve"> </v>
      </c>
      <c r="D365" s="67" t="str">
        <f t="shared" si="16"/>
        <v xml:space="preserve"> </v>
      </c>
      <c r="E365" s="67">
        <v>1.1574074074074073E-5</v>
      </c>
      <c r="F365" s="215" t="e">
        <f t="shared" si="17"/>
        <v>#N/A</v>
      </c>
      <c r="G365" t="str">
        <f>IF((ISERROR((VLOOKUP(B365,Calculation!C$3:C$2610,1,FALSE)))),"not entered","")</f>
        <v/>
      </c>
      <c r="H365" t="str">
        <f>IF(ISNA(VLOOKUP(D365,Calculation!$AI$12:$AI$88,1,FALSE)),"NO club name match","Club Name Match")</f>
        <v>NO club name match</v>
      </c>
    </row>
    <row r="366" spans="2:8" x14ac:dyDescent="0.2">
      <c r="B366" s="66" t="s">
        <v>5</v>
      </c>
      <c r="C366" s="67" t="str">
        <f t="shared" si="15"/>
        <v xml:space="preserve"> </v>
      </c>
      <c r="D366" s="67" t="str">
        <f t="shared" si="16"/>
        <v xml:space="preserve"> </v>
      </c>
      <c r="E366" s="67">
        <v>1.1574074074074073E-5</v>
      </c>
      <c r="F366" s="215" t="e">
        <f t="shared" si="17"/>
        <v>#N/A</v>
      </c>
      <c r="G366" t="str">
        <f>IF((ISERROR((VLOOKUP(B366,Calculation!C$3:C$2610,1,FALSE)))),"not entered","")</f>
        <v/>
      </c>
      <c r="H366" t="str">
        <f>IF(ISNA(VLOOKUP(D366,Calculation!$AI$12:$AI$88,1,FALSE)),"NO club name match","Club Name Match")</f>
        <v>NO club name match</v>
      </c>
    </row>
    <row r="367" spans="2:8" x14ac:dyDescent="0.2">
      <c r="B367" s="66" t="s">
        <v>5</v>
      </c>
      <c r="C367" s="67" t="str">
        <f t="shared" si="15"/>
        <v xml:space="preserve"> </v>
      </c>
      <c r="D367" s="67" t="str">
        <f t="shared" si="16"/>
        <v xml:space="preserve"> </v>
      </c>
      <c r="E367" s="67">
        <v>1.1574074074074073E-5</v>
      </c>
      <c r="F367" s="215" t="e">
        <f t="shared" si="17"/>
        <v>#N/A</v>
      </c>
      <c r="G367" t="str">
        <f>IF((ISERROR((VLOOKUP(B367,Calculation!C$3:C$2610,1,FALSE)))),"not entered","")</f>
        <v/>
      </c>
      <c r="H367" t="str">
        <f>IF(ISNA(VLOOKUP(D367,Calculation!$AI$12:$AI$88,1,FALSE)),"NO club name match","Club Name Match")</f>
        <v>NO club name match</v>
      </c>
    </row>
    <row r="368" spans="2:8" x14ac:dyDescent="0.2">
      <c r="B368" s="66" t="s">
        <v>5</v>
      </c>
      <c r="C368" s="67" t="str">
        <f t="shared" si="15"/>
        <v xml:space="preserve"> </v>
      </c>
      <c r="D368" s="67" t="str">
        <f t="shared" si="16"/>
        <v xml:space="preserve"> </v>
      </c>
      <c r="E368" s="67">
        <v>1.1574074074074073E-5</v>
      </c>
      <c r="F368" s="215" t="e">
        <f t="shared" si="17"/>
        <v>#N/A</v>
      </c>
      <c r="G368" t="str">
        <f>IF((ISERROR((VLOOKUP(B368,Calculation!C$3:C$2610,1,FALSE)))),"not entered","")</f>
        <v/>
      </c>
      <c r="H368" t="str">
        <f>IF(ISNA(VLOOKUP(D368,Calculation!$AI$12:$AI$88,1,FALSE)),"NO club name match","Club Name Match")</f>
        <v>NO club name match</v>
      </c>
    </row>
    <row r="369" spans="2:8" x14ac:dyDescent="0.2">
      <c r="B369" s="66" t="s">
        <v>5</v>
      </c>
      <c r="C369" s="67" t="str">
        <f t="shared" si="15"/>
        <v xml:space="preserve"> </v>
      </c>
      <c r="D369" s="67" t="str">
        <f t="shared" si="16"/>
        <v xml:space="preserve"> </v>
      </c>
      <c r="E369" s="67">
        <v>1.1574074074074073E-5</v>
      </c>
      <c r="F369" s="215" t="e">
        <f t="shared" si="17"/>
        <v>#N/A</v>
      </c>
      <c r="G369" t="str">
        <f>IF((ISERROR((VLOOKUP(B369,Calculation!C$3:C$2610,1,FALSE)))),"not entered","")</f>
        <v/>
      </c>
      <c r="H369" t="str">
        <f>IF(ISNA(VLOOKUP(D369,Calculation!$AI$12:$AI$88,1,FALSE)),"NO club name match","Club Name Match")</f>
        <v>NO club name match</v>
      </c>
    </row>
    <row r="370" spans="2:8" x14ac:dyDescent="0.2">
      <c r="B370" s="66" t="s">
        <v>5</v>
      </c>
      <c r="C370" s="67" t="str">
        <f t="shared" si="15"/>
        <v xml:space="preserve"> </v>
      </c>
      <c r="D370" s="67" t="str">
        <f t="shared" si="16"/>
        <v xml:space="preserve"> </v>
      </c>
      <c r="E370" s="67">
        <v>1.1574074074074073E-5</v>
      </c>
      <c r="F370" s="215" t="e">
        <f t="shared" si="17"/>
        <v>#N/A</v>
      </c>
      <c r="G370" t="str">
        <f>IF((ISERROR((VLOOKUP(B370,Calculation!C$3:C$2610,1,FALSE)))),"not entered","")</f>
        <v/>
      </c>
      <c r="H370" t="str">
        <f>IF(ISNA(VLOOKUP(D370,Calculation!$AI$12:$AI$88,1,FALSE)),"NO club name match","Club Name Match")</f>
        <v>NO club name match</v>
      </c>
    </row>
    <row r="371" spans="2:8" x14ac:dyDescent="0.2">
      <c r="B371" s="66" t="s">
        <v>5</v>
      </c>
      <c r="C371" s="67" t="str">
        <f t="shared" si="15"/>
        <v xml:space="preserve"> </v>
      </c>
      <c r="D371" s="67" t="str">
        <f t="shared" si="16"/>
        <v xml:space="preserve"> </v>
      </c>
      <c r="E371" s="67">
        <v>1.1574074074074073E-5</v>
      </c>
      <c r="F371" s="215" t="e">
        <f t="shared" si="17"/>
        <v>#N/A</v>
      </c>
      <c r="G371" t="str">
        <f>IF((ISERROR((VLOOKUP(B371,Calculation!C$3:C$2610,1,FALSE)))),"not entered","")</f>
        <v/>
      </c>
      <c r="H371" t="str">
        <f>IF(ISNA(VLOOKUP(D371,Calculation!$AI$12:$AI$88,1,FALSE)),"NO club name match","Club Name Match")</f>
        <v>NO club name match</v>
      </c>
    </row>
    <row r="372" spans="2:8" x14ac:dyDescent="0.2">
      <c r="B372" s="66" t="s">
        <v>5</v>
      </c>
      <c r="C372" s="67" t="str">
        <f t="shared" si="15"/>
        <v xml:space="preserve"> </v>
      </c>
      <c r="D372" s="67" t="str">
        <f t="shared" si="16"/>
        <v xml:space="preserve"> </v>
      </c>
      <c r="E372" s="67">
        <v>1.1574074074074073E-5</v>
      </c>
      <c r="F372" s="215" t="e">
        <f t="shared" si="17"/>
        <v>#N/A</v>
      </c>
      <c r="G372" t="str">
        <f>IF((ISERROR((VLOOKUP(B372,Calculation!C$3:C$2610,1,FALSE)))),"not entered","")</f>
        <v/>
      </c>
      <c r="H372" t="str">
        <f>IF(ISNA(VLOOKUP(D372,Calculation!$AI$12:$AI$88,1,FALSE)),"NO club name match","Club Name Match")</f>
        <v>NO club name match</v>
      </c>
    </row>
    <row r="373" spans="2:8" x14ac:dyDescent="0.2">
      <c r="B373" s="66" t="s">
        <v>5</v>
      </c>
      <c r="C373" s="67" t="str">
        <f t="shared" si="15"/>
        <v xml:space="preserve"> </v>
      </c>
      <c r="D373" s="67" t="str">
        <f t="shared" si="16"/>
        <v xml:space="preserve"> </v>
      </c>
      <c r="E373" s="67">
        <v>1.1574074074074073E-5</v>
      </c>
      <c r="F373" s="215" t="e">
        <f t="shared" si="17"/>
        <v>#N/A</v>
      </c>
      <c r="G373" t="str">
        <f>IF((ISERROR((VLOOKUP(B373,Calculation!C$3:C$2610,1,FALSE)))),"not entered","")</f>
        <v/>
      </c>
      <c r="H373" t="str">
        <f>IF(ISNA(VLOOKUP(D373,Calculation!$AI$12:$AI$88,1,FALSE)),"NO club name match","Club Name Match")</f>
        <v>NO club name match</v>
      </c>
    </row>
    <row r="374" spans="2:8" x14ac:dyDescent="0.2">
      <c r="B374" s="66" t="s">
        <v>5</v>
      </c>
      <c r="C374" s="67" t="str">
        <f t="shared" si="15"/>
        <v xml:space="preserve"> </v>
      </c>
      <c r="D374" s="67" t="str">
        <f t="shared" si="16"/>
        <v xml:space="preserve"> </v>
      </c>
      <c r="E374" s="67">
        <v>1.1574074074074073E-5</v>
      </c>
      <c r="F374" s="215" t="e">
        <f t="shared" si="17"/>
        <v>#N/A</v>
      </c>
      <c r="G374" t="str">
        <f>IF((ISERROR((VLOOKUP(B374,Calculation!C$3:C$2610,1,FALSE)))),"not entered","")</f>
        <v/>
      </c>
      <c r="H374" t="str">
        <f>IF(ISNA(VLOOKUP(D374,Calculation!$AI$12:$AI$88,1,FALSE)),"NO club name match","Club Name Match")</f>
        <v>NO club name match</v>
      </c>
    </row>
    <row r="375" spans="2:8" x14ac:dyDescent="0.2">
      <c r="B375" s="66" t="s">
        <v>5</v>
      </c>
      <c r="C375" s="67" t="str">
        <f t="shared" si="15"/>
        <v xml:space="preserve"> </v>
      </c>
      <c r="D375" s="67" t="str">
        <f t="shared" si="16"/>
        <v xml:space="preserve"> </v>
      </c>
      <c r="E375" s="67">
        <v>1.1574074074074073E-5</v>
      </c>
      <c r="F375" s="215" t="e">
        <f t="shared" si="17"/>
        <v>#N/A</v>
      </c>
      <c r="G375" t="str">
        <f>IF((ISERROR((VLOOKUP(B375,Calculation!C$3:C$2610,1,FALSE)))),"not entered","")</f>
        <v/>
      </c>
      <c r="H375" t="str">
        <f>IF(ISNA(VLOOKUP(D375,Calculation!$AI$12:$AI$88,1,FALSE)),"NO club name match","Club Name Match")</f>
        <v>NO club name match</v>
      </c>
    </row>
    <row r="376" spans="2:8" x14ac:dyDescent="0.2">
      <c r="B376" s="66" t="s">
        <v>5</v>
      </c>
      <c r="C376" s="67" t="str">
        <f t="shared" si="15"/>
        <v xml:space="preserve"> </v>
      </c>
      <c r="D376" s="67" t="str">
        <f t="shared" si="16"/>
        <v xml:space="preserve"> </v>
      </c>
      <c r="E376" s="67">
        <v>1.1574074074074073E-5</v>
      </c>
      <c r="F376" s="215" t="e">
        <f t="shared" si="17"/>
        <v>#N/A</v>
      </c>
      <c r="G376" t="str">
        <f>IF((ISERROR((VLOOKUP(B376,Calculation!C$3:C$2610,1,FALSE)))),"not entered","")</f>
        <v/>
      </c>
      <c r="H376" t="str">
        <f>IF(ISNA(VLOOKUP(D376,Calculation!$AI$12:$AI$88,1,FALSE)),"NO club name match","Club Name Match")</f>
        <v>NO club name match</v>
      </c>
    </row>
    <row r="377" spans="2:8" x14ac:dyDescent="0.2">
      <c r="B377" s="66" t="s">
        <v>5</v>
      </c>
      <c r="C377" s="67" t="str">
        <f t="shared" si="15"/>
        <v xml:space="preserve"> </v>
      </c>
      <c r="D377" s="67" t="str">
        <f t="shared" si="16"/>
        <v xml:space="preserve"> </v>
      </c>
      <c r="E377" s="67">
        <v>1.1574074074074073E-5</v>
      </c>
      <c r="F377" s="215" t="e">
        <f t="shared" si="17"/>
        <v>#N/A</v>
      </c>
      <c r="G377" t="str">
        <f>IF((ISERROR((VLOOKUP(B377,Calculation!C$3:C$2610,1,FALSE)))),"not entered","")</f>
        <v/>
      </c>
      <c r="H377" t="str">
        <f>IF(ISNA(VLOOKUP(D377,Calculation!$AI$12:$AI$88,1,FALSE)),"NO club name match","Club Name Match")</f>
        <v>NO club name match</v>
      </c>
    </row>
    <row r="378" spans="2:8" x14ac:dyDescent="0.2">
      <c r="B378" s="66" t="s">
        <v>5</v>
      </c>
      <c r="C378" s="67" t="str">
        <f t="shared" si="15"/>
        <v xml:space="preserve"> </v>
      </c>
      <c r="D378" s="67" t="str">
        <f t="shared" si="16"/>
        <v xml:space="preserve"> </v>
      </c>
      <c r="E378" s="67">
        <v>1.1574074074074073E-5</v>
      </c>
      <c r="F378" s="215" t="e">
        <f t="shared" si="17"/>
        <v>#N/A</v>
      </c>
      <c r="G378" t="str">
        <f>IF((ISERROR((VLOOKUP(B378,Calculation!C$3:C$2610,1,FALSE)))),"not entered","")</f>
        <v/>
      </c>
      <c r="H378" t="str">
        <f>IF(ISNA(VLOOKUP(D378,Calculation!$AI$12:$AI$88,1,FALSE)),"NO club name match","Club Name Match")</f>
        <v>NO club name match</v>
      </c>
    </row>
    <row r="379" spans="2:8" x14ac:dyDescent="0.2">
      <c r="B379" s="66" t="s">
        <v>5</v>
      </c>
      <c r="C379" s="67" t="str">
        <f t="shared" si="15"/>
        <v xml:space="preserve"> </v>
      </c>
      <c r="D379" s="67" t="str">
        <f t="shared" si="16"/>
        <v xml:space="preserve"> </v>
      </c>
      <c r="E379" s="67">
        <v>1.1574074074074073E-5</v>
      </c>
      <c r="F379" s="215" t="e">
        <f t="shared" si="17"/>
        <v>#N/A</v>
      </c>
      <c r="G379" t="str">
        <f>IF((ISERROR((VLOOKUP(B379,Calculation!C$3:C$2610,1,FALSE)))),"not entered","")</f>
        <v/>
      </c>
      <c r="H379" t="str">
        <f>IF(ISNA(VLOOKUP(D379,Calculation!$AI$12:$AI$88,1,FALSE)),"NO club name match","Club Name Match")</f>
        <v>NO club name match</v>
      </c>
    </row>
    <row r="380" spans="2:8" x14ac:dyDescent="0.2">
      <c r="B380" s="66" t="s">
        <v>5</v>
      </c>
      <c r="C380" s="67" t="str">
        <f t="shared" si="15"/>
        <v xml:space="preserve"> </v>
      </c>
      <c r="D380" s="67" t="str">
        <f t="shared" si="16"/>
        <v xml:space="preserve"> </v>
      </c>
      <c r="E380" s="67">
        <v>1.1574074074074073E-5</v>
      </c>
      <c r="F380" s="215" t="e">
        <f t="shared" si="17"/>
        <v>#N/A</v>
      </c>
      <c r="G380" t="str">
        <f>IF((ISERROR((VLOOKUP(B380,Calculation!C$3:C$2610,1,FALSE)))),"not entered","")</f>
        <v/>
      </c>
      <c r="H380" t="str">
        <f>IF(ISNA(VLOOKUP(D380,Calculation!$AI$12:$AI$88,1,FALSE)),"NO club name match","Club Name Match")</f>
        <v>NO club name match</v>
      </c>
    </row>
    <row r="381" spans="2:8" x14ac:dyDescent="0.2">
      <c r="B381" s="66" t="s">
        <v>5</v>
      </c>
      <c r="C381" s="67" t="str">
        <f t="shared" si="15"/>
        <v xml:space="preserve"> </v>
      </c>
      <c r="D381" s="67" t="str">
        <f t="shared" si="16"/>
        <v xml:space="preserve"> </v>
      </c>
      <c r="E381" s="67">
        <v>1.1574074074074073E-5</v>
      </c>
      <c r="F381" s="215" t="e">
        <f t="shared" si="17"/>
        <v>#N/A</v>
      </c>
      <c r="G381" t="str">
        <f>IF((ISERROR((VLOOKUP(B381,Calculation!C$3:C$2610,1,FALSE)))),"not entered","")</f>
        <v/>
      </c>
      <c r="H381" t="str">
        <f>IF(ISNA(VLOOKUP(D381,Calculation!$AI$12:$AI$88,1,FALSE)),"NO club name match","Club Name Match")</f>
        <v>NO club name match</v>
      </c>
    </row>
    <row r="382" spans="2:8" x14ac:dyDescent="0.2">
      <c r="B382" s="66" t="s">
        <v>5</v>
      </c>
      <c r="C382" s="67" t="str">
        <f t="shared" si="15"/>
        <v xml:space="preserve"> </v>
      </c>
      <c r="D382" s="67" t="str">
        <f t="shared" si="16"/>
        <v xml:space="preserve"> </v>
      </c>
      <c r="E382" s="67">
        <v>1.1574074074074073E-5</v>
      </c>
      <c r="F382" s="215" t="e">
        <f t="shared" si="17"/>
        <v>#N/A</v>
      </c>
      <c r="G382" t="str">
        <f>IF((ISERROR((VLOOKUP(B382,Calculation!C$3:C$2610,1,FALSE)))),"not entered","")</f>
        <v/>
      </c>
      <c r="H382" t="str">
        <f>IF(ISNA(VLOOKUP(D382,Calculation!$AI$12:$AI$88,1,FALSE)),"NO club name match","Club Name Match")</f>
        <v>NO club name match</v>
      </c>
    </row>
    <row r="383" spans="2:8" x14ac:dyDescent="0.2">
      <c r="B383" s="66" t="s">
        <v>5</v>
      </c>
      <c r="C383" s="67" t="str">
        <f t="shared" si="15"/>
        <v xml:space="preserve"> </v>
      </c>
      <c r="D383" s="67" t="str">
        <f t="shared" si="16"/>
        <v xml:space="preserve"> </v>
      </c>
      <c r="E383" s="67">
        <v>1.1574074074074073E-5</v>
      </c>
      <c r="F383" s="215" t="e">
        <f t="shared" si="17"/>
        <v>#N/A</v>
      </c>
      <c r="G383" t="str">
        <f>IF((ISERROR((VLOOKUP(B383,Calculation!C$3:C$2610,1,FALSE)))),"not entered","")</f>
        <v/>
      </c>
      <c r="H383" t="str">
        <f>IF(ISNA(VLOOKUP(D383,Calculation!$AI$12:$AI$88,1,FALSE)),"NO club name match","Club Name Match")</f>
        <v>NO club name match</v>
      </c>
    </row>
    <row r="384" spans="2:8" x14ac:dyDescent="0.2">
      <c r="B384" s="66" t="s">
        <v>5</v>
      </c>
      <c r="C384" s="67" t="str">
        <f t="shared" si="15"/>
        <v xml:space="preserve"> </v>
      </c>
      <c r="D384" s="67" t="str">
        <f t="shared" si="16"/>
        <v xml:space="preserve"> </v>
      </c>
      <c r="E384" s="67">
        <v>1.1574074074074073E-5</v>
      </c>
      <c r="F384" s="215" t="e">
        <f t="shared" si="17"/>
        <v>#N/A</v>
      </c>
      <c r="G384" t="str">
        <f>IF((ISERROR((VLOOKUP(B384,Calculation!C$3:C$2610,1,FALSE)))),"not entered","")</f>
        <v/>
      </c>
      <c r="H384" t="str">
        <f>IF(ISNA(VLOOKUP(D384,Calculation!$AI$12:$AI$88,1,FALSE)),"NO club name match","Club Name Match")</f>
        <v>NO club name match</v>
      </c>
    </row>
    <row r="385" spans="2:8" x14ac:dyDescent="0.2">
      <c r="B385" s="66" t="s">
        <v>5</v>
      </c>
      <c r="C385" s="67" t="str">
        <f t="shared" si="15"/>
        <v xml:space="preserve"> </v>
      </c>
      <c r="D385" s="67" t="str">
        <f t="shared" si="16"/>
        <v xml:space="preserve"> </v>
      </c>
      <c r="E385" s="67">
        <v>1.1574074074074073E-5</v>
      </c>
      <c r="F385" s="215" t="e">
        <f t="shared" si="17"/>
        <v>#N/A</v>
      </c>
      <c r="G385" t="str">
        <f>IF((ISERROR((VLOOKUP(B385,Calculation!C$3:C$2610,1,FALSE)))),"not entered","")</f>
        <v/>
      </c>
      <c r="H385" t="str">
        <f>IF(ISNA(VLOOKUP(D385,Calculation!$AI$12:$AI$88,1,FALSE)),"NO club name match","Club Name Match")</f>
        <v>NO club name match</v>
      </c>
    </row>
    <row r="386" spans="2:8" x14ac:dyDescent="0.2">
      <c r="B386" s="66" t="s">
        <v>5</v>
      </c>
      <c r="C386" s="67" t="str">
        <f t="shared" si="15"/>
        <v xml:space="preserve"> </v>
      </c>
      <c r="D386" s="67" t="str">
        <f t="shared" si="16"/>
        <v xml:space="preserve"> </v>
      </c>
      <c r="E386" s="67">
        <v>1.1574074074074073E-5</v>
      </c>
      <c r="F386" s="215" t="e">
        <f t="shared" si="17"/>
        <v>#N/A</v>
      </c>
      <c r="G386" t="str">
        <f>IF((ISERROR((VLOOKUP(B386,Calculation!C$3:C$2610,1,FALSE)))),"not entered","")</f>
        <v/>
      </c>
      <c r="H386" t="str">
        <f>IF(ISNA(VLOOKUP(D386,Calculation!$AI$12:$AI$88,1,FALSE)),"NO club name match","Club Name Match")</f>
        <v>NO club name match</v>
      </c>
    </row>
    <row r="387" spans="2:8" x14ac:dyDescent="0.2">
      <c r="B387" s="66" t="s">
        <v>5</v>
      </c>
      <c r="C387" s="67" t="str">
        <f t="shared" si="15"/>
        <v xml:space="preserve"> </v>
      </c>
      <c r="D387" s="67" t="str">
        <f t="shared" si="16"/>
        <v xml:space="preserve"> </v>
      </c>
      <c r="E387" s="67">
        <v>1.1574074074074073E-5</v>
      </c>
      <c r="F387" s="215" t="e">
        <f t="shared" si="17"/>
        <v>#N/A</v>
      </c>
      <c r="G387" t="str">
        <f>IF((ISERROR((VLOOKUP(B387,Calculation!C$3:C$2610,1,FALSE)))),"not entered","")</f>
        <v/>
      </c>
      <c r="H387" t="str">
        <f>IF(ISNA(VLOOKUP(D387,Calculation!$AI$12:$AI$88,1,FALSE)),"NO club name match","Club Name Match")</f>
        <v>NO club name match</v>
      </c>
    </row>
    <row r="388" spans="2:8" x14ac:dyDescent="0.2">
      <c r="B388" s="66" t="s">
        <v>5</v>
      </c>
      <c r="C388" s="67" t="str">
        <f t="shared" si="15"/>
        <v xml:space="preserve"> </v>
      </c>
      <c r="D388" s="67" t="str">
        <f t="shared" si="16"/>
        <v xml:space="preserve"> </v>
      </c>
      <c r="E388" s="67">
        <v>1.1574074074074073E-5</v>
      </c>
      <c r="F388" s="215" t="e">
        <f t="shared" si="17"/>
        <v>#N/A</v>
      </c>
      <c r="G388" t="str">
        <f>IF((ISERROR((VLOOKUP(B388,Calculation!C$3:C$2610,1,FALSE)))),"not entered","")</f>
        <v/>
      </c>
      <c r="H388" t="str">
        <f>IF(ISNA(VLOOKUP(D388,Calculation!$AI$12:$AI$88,1,FALSE)),"NO club name match","Club Name Match")</f>
        <v>NO club name match</v>
      </c>
    </row>
    <row r="389" spans="2:8" x14ac:dyDescent="0.2">
      <c r="B389" s="66" t="s">
        <v>5</v>
      </c>
      <c r="C389" s="67" t="str">
        <f t="shared" si="15"/>
        <v xml:space="preserve"> </v>
      </c>
      <c r="D389" s="67" t="str">
        <f t="shared" si="16"/>
        <v xml:space="preserve"> </v>
      </c>
      <c r="E389" s="67">
        <v>1.1574074074074073E-5</v>
      </c>
      <c r="F389" s="215" t="e">
        <f t="shared" si="17"/>
        <v>#N/A</v>
      </c>
      <c r="G389" t="str">
        <f>IF((ISERROR((VLOOKUP(B389,Calculation!C$3:C$2610,1,FALSE)))),"not entered","")</f>
        <v/>
      </c>
      <c r="H389" t="str">
        <f>IF(ISNA(VLOOKUP(D389,Calculation!$AI$12:$AI$88,1,FALSE)),"NO club name match","Club Name Match")</f>
        <v>NO club name match</v>
      </c>
    </row>
    <row r="390" spans="2:8" x14ac:dyDescent="0.2">
      <c r="B390" s="66" t="s">
        <v>5</v>
      </c>
      <c r="C390" s="67" t="str">
        <f t="shared" ref="C390:C453" si="18">VLOOKUP(B390,name,3,FALSE)</f>
        <v xml:space="preserve"> </v>
      </c>
      <c r="D390" s="67" t="str">
        <f t="shared" ref="D390:D453" si="19">VLOOKUP(B390,name,2,FALSE)</f>
        <v xml:space="preserve"> </v>
      </c>
      <c r="E390" s="67">
        <v>1.1574074074074073E-5</v>
      </c>
      <c r="F390" s="215" t="e">
        <f t="shared" ref="F390:F453" si="20">TRUNC((VLOOKUP(C390,C$4:E$5,3,FALSE))/(E390/10000))</f>
        <v>#N/A</v>
      </c>
      <c r="G390" t="str">
        <f>IF((ISERROR((VLOOKUP(B390,Calculation!C$3:C$2610,1,FALSE)))),"not entered","")</f>
        <v/>
      </c>
      <c r="H390" t="str">
        <f>IF(ISNA(VLOOKUP(D390,Calculation!$AI$12:$AI$88,1,FALSE)),"NO club name match","Club Name Match")</f>
        <v>NO club name match</v>
      </c>
    </row>
    <row r="391" spans="2:8" x14ac:dyDescent="0.2">
      <c r="B391" s="66" t="s">
        <v>5</v>
      </c>
      <c r="C391" s="67" t="str">
        <f t="shared" si="18"/>
        <v xml:space="preserve"> </v>
      </c>
      <c r="D391" s="67" t="str">
        <f t="shared" si="19"/>
        <v xml:space="preserve"> </v>
      </c>
      <c r="E391" s="67">
        <v>1.1574074074074073E-5</v>
      </c>
      <c r="F391" s="215" t="e">
        <f t="shared" si="20"/>
        <v>#N/A</v>
      </c>
      <c r="G391" t="str">
        <f>IF((ISERROR((VLOOKUP(B391,Calculation!C$3:C$2610,1,FALSE)))),"not entered","")</f>
        <v/>
      </c>
      <c r="H391" t="str">
        <f>IF(ISNA(VLOOKUP(D391,Calculation!$AI$12:$AI$88,1,FALSE)),"NO club name match","Club Name Match")</f>
        <v>NO club name match</v>
      </c>
    </row>
    <row r="392" spans="2:8" x14ac:dyDescent="0.2">
      <c r="B392" s="66" t="s">
        <v>5</v>
      </c>
      <c r="C392" s="67" t="str">
        <f t="shared" si="18"/>
        <v xml:space="preserve"> </v>
      </c>
      <c r="D392" s="67" t="str">
        <f t="shared" si="19"/>
        <v xml:space="preserve"> </v>
      </c>
      <c r="E392" s="67">
        <v>1.1574074074074073E-5</v>
      </c>
      <c r="F392" s="215" t="e">
        <f t="shared" si="20"/>
        <v>#N/A</v>
      </c>
      <c r="G392" t="str">
        <f>IF((ISERROR((VLOOKUP(B392,Calculation!C$3:C$2610,1,FALSE)))),"not entered","")</f>
        <v/>
      </c>
      <c r="H392" t="str">
        <f>IF(ISNA(VLOOKUP(D392,Calculation!$AI$12:$AI$88,1,FALSE)),"NO club name match","Club Name Match")</f>
        <v>NO club name match</v>
      </c>
    </row>
    <row r="393" spans="2:8" x14ac:dyDescent="0.2">
      <c r="B393" s="66" t="s">
        <v>5</v>
      </c>
      <c r="C393" s="67" t="str">
        <f t="shared" si="18"/>
        <v xml:space="preserve"> </v>
      </c>
      <c r="D393" s="67" t="str">
        <f t="shared" si="19"/>
        <v xml:space="preserve"> </v>
      </c>
      <c r="E393" s="67">
        <v>1.1574074074074073E-5</v>
      </c>
      <c r="F393" s="215" t="e">
        <f t="shared" si="20"/>
        <v>#N/A</v>
      </c>
      <c r="G393" t="str">
        <f>IF((ISERROR((VLOOKUP(B393,Calculation!C$3:C$2610,1,FALSE)))),"not entered","")</f>
        <v/>
      </c>
      <c r="H393" t="str">
        <f>IF(ISNA(VLOOKUP(D393,Calculation!$AI$12:$AI$88,1,FALSE)),"NO club name match","Club Name Match")</f>
        <v>NO club name match</v>
      </c>
    </row>
    <row r="394" spans="2:8" x14ac:dyDescent="0.2">
      <c r="B394" s="66" t="s">
        <v>5</v>
      </c>
      <c r="C394" s="67" t="str">
        <f t="shared" si="18"/>
        <v xml:space="preserve"> </v>
      </c>
      <c r="D394" s="67" t="str">
        <f t="shared" si="19"/>
        <v xml:space="preserve"> </v>
      </c>
      <c r="E394" s="67">
        <v>1.1574074074074073E-5</v>
      </c>
      <c r="F394" s="215" t="e">
        <f t="shared" si="20"/>
        <v>#N/A</v>
      </c>
      <c r="G394" t="str">
        <f>IF((ISERROR((VLOOKUP(B394,Calculation!C$3:C$2610,1,FALSE)))),"not entered","")</f>
        <v/>
      </c>
      <c r="H394" t="str">
        <f>IF(ISNA(VLOOKUP(D394,Calculation!$AI$12:$AI$88,1,FALSE)),"NO club name match","Club Name Match")</f>
        <v>NO club name match</v>
      </c>
    </row>
    <row r="395" spans="2:8" x14ac:dyDescent="0.2">
      <c r="B395" s="66" t="s">
        <v>5</v>
      </c>
      <c r="C395" s="67" t="str">
        <f t="shared" si="18"/>
        <v xml:space="preserve"> </v>
      </c>
      <c r="D395" s="67" t="str">
        <f t="shared" si="19"/>
        <v xml:space="preserve"> </v>
      </c>
      <c r="E395" s="67">
        <v>1.1574074074074073E-5</v>
      </c>
      <c r="F395" s="215" t="e">
        <f t="shared" si="20"/>
        <v>#N/A</v>
      </c>
      <c r="G395" t="str">
        <f>IF((ISERROR((VLOOKUP(B395,Calculation!C$3:C$2610,1,FALSE)))),"not entered","")</f>
        <v/>
      </c>
      <c r="H395" t="str">
        <f>IF(ISNA(VLOOKUP(D395,Calculation!$AI$12:$AI$88,1,FALSE)),"NO club name match","Club Name Match")</f>
        <v>NO club name match</v>
      </c>
    </row>
    <row r="396" spans="2:8" x14ac:dyDescent="0.2">
      <c r="B396" s="66" t="s">
        <v>5</v>
      </c>
      <c r="C396" s="67" t="str">
        <f t="shared" si="18"/>
        <v xml:space="preserve"> </v>
      </c>
      <c r="D396" s="67" t="str">
        <f t="shared" si="19"/>
        <v xml:space="preserve"> </v>
      </c>
      <c r="E396" s="67">
        <v>1.1574074074074073E-5</v>
      </c>
      <c r="F396" s="215" t="e">
        <f t="shared" si="20"/>
        <v>#N/A</v>
      </c>
      <c r="G396" t="str">
        <f>IF((ISERROR((VLOOKUP(B396,Calculation!C$3:C$2610,1,FALSE)))),"not entered","")</f>
        <v/>
      </c>
      <c r="H396" t="str">
        <f>IF(ISNA(VLOOKUP(D396,Calculation!$AI$12:$AI$88,1,FALSE)),"NO club name match","Club Name Match")</f>
        <v>NO club name match</v>
      </c>
    </row>
    <row r="397" spans="2:8" x14ac:dyDescent="0.2">
      <c r="B397" s="66" t="s">
        <v>5</v>
      </c>
      <c r="C397" s="67" t="str">
        <f t="shared" si="18"/>
        <v xml:space="preserve"> </v>
      </c>
      <c r="D397" s="67" t="str">
        <f t="shared" si="19"/>
        <v xml:space="preserve"> </v>
      </c>
      <c r="E397" s="67">
        <v>1.1574074074074073E-5</v>
      </c>
      <c r="F397" s="215" t="e">
        <f t="shared" si="20"/>
        <v>#N/A</v>
      </c>
      <c r="G397" t="str">
        <f>IF((ISERROR((VLOOKUP(B397,Calculation!C$3:C$2610,1,FALSE)))),"not entered","")</f>
        <v/>
      </c>
      <c r="H397" t="str">
        <f>IF(ISNA(VLOOKUP(D397,Calculation!$AI$12:$AI$88,1,FALSE)),"NO club name match","Club Name Match")</f>
        <v>NO club name match</v>
      </c>
    </row>
    <row r="398" spans="2:8" x14ac:dyDescent="0.2">
      <c r="B398" s="66" t="s">
        <v>5</v>
      </c>
      <c r="C398" s="67" t="str">
        <f t="shared" si="18"/>
        <v xml:space="preserve"> </v>
      </c>
      <c r="D398" s="67" t="str">
        <f t="shared" si="19"/>
        <v xml:space="preserve"> </v>
      </c>
      <c r="E398" s="67">
        <v>1.1574074074074073E-5</v>
      </c>
      <c r="F398" s="215" t="e">
        <f t="shared" si="20"/>
        <v>#N/A</v>
      </c>
      <c r="G398" t="str">
        <f>IF((ISERROR((VLOOKUP(B398,Calculation!C$3:C$2610,1,FALSE)))),"not entered","")</f>
        <v/>
      </c>
      <c r="H398" t="str">
        <f>IF(ISNA(VLOOKUP(D398,Calculation!$AI$12:$AI$88,1,FALSE)),"NO club name match","Club Name Match")</f>
        <v>NO club name match</v>
      </c>
    </row>
    <row r="399" spans="2:8" x14ac:dyDescent="0.2">
      <c r="B399" s="66" t="s">
        <v>5</v>
      </c>
      <c r="C399" s="67" t="str">
        <f t="shared" si="18"/>
        <v xml:space="preserve"> </v>
      </c>
      <c r="D399" s="67" t="str">
        <f t="shared" si="19"/>
        <v xml:space="preserve"> </v>
      </c>
      <c r="E399" s="67">
        <v>1.1574074074074073E-5</v>
      </c>
      <c r="F399" s="215" t="e">
        <f t="shared" si="20"/>
        <v>#N/A</v>
      </c>
      <c r="G399" t="str">
        <f>IF((ISERROR((VLOOKUP(B399,Calculation!C$3:C$2610,1,FALSE)))),"not entered","")</f>
        <v/>
      </c>
      <c r="H399" t="str">
        <f>IF(ISNA(VLOOKUP(D399,Calculation!$AI$12:$AI$88,1,FALSE)),"NO club name match","Club Name Match")</f>
        <v>NO club name match</v>
      </c>
    </row>
    <row r="400" spans="2:8" x14ac:dyDescent="0.2">
      <c r="B400" s="66" t="s">
        <v>5</v>
      </c>
      <c r="C400" s="67" t="str">
        <f t="shared" si="18"/>
        <v xml:space="preserve"> </v>
      </c>
      <c r="D400" s="67" t="str">
        <f t="shared" si="19"/>
        <v xml:space="preserve"> </v>
      </c>
      <c r="E400" s="67">
        <v>1.1574074074074073E-5</v>
      </c>
      <c r="F400" s="215" t="e">
        <f t="shared" si="20"/>
        <v>#N/A</v>
      </c>
      <c r="G400" t="str">
        <f>IF((ISERROR((VLOOKUP(B400,Calculation!C$3:C$2610,1,FALSE)))),"not entered","")</f>
        <v/>
      </c>
      <c r="H400" t="str">
        <f>IF(ISNA(VLOOKUP(D400,Calculation!$AI$12:$AI$88,1,FALSE)),"NO club name match","Club Name Match")</f>
        <v>NO club name match</v>
      </c>
    </row>
    <row r="401" spans="2:8" x14ac:dyDescent="0.2">
      <c r="B401" s="66" t="s">
        <v>5</v>
      </c>
      <c r="C401" s="67" t="str">
        <f t="shared" si="18"/>
        <v xml:space="preserve"> </v>
      </c>
      <c r="D401" s="67" t="str">
        <f t="shared" si="19"/>
        <v xml:space="preserve"> </v>
      </c>
      <c r="E401" s="67">
        <v>1.1574074074074073E-5</v>
      </c>
      <c r="F401" s="215" t="e">
        <f t="shared" si="20"/>
        <v>#N/A</v>
      </c>
      <c r="G401" t="str">
        <f>IF((ISERROR((VLOOKUP(B401,Calculation!C$3:C$2610,1,FALSE)))),"not entered","")</f>
        <v/>
      </c>
      <c r="H401" t="str">
        <f>IF(ISNA(VLOOKUP(D401,Calculation!$AI$12:$AI$88,1,FALSE)),"NO club name match","Club Name Match")</f>
        <v>NO club name match</v>
      </c>
    </row>
    <row r="402" spans="2:8" x14ac:dyDescent="0.2">
      <c r="B402" s="66" t="s">
        <v>5</v>
      </c>
      <c r="C402" s="67" t="str">
        <f t="shared" si="18"/>
        <v xml:space="preserve"> </v>
      </c>
      <c r="D402" s="67" t="str">
        <f t="shared" si="19"/>
        <v xml:space="preserve"> </v>
      </c>
      <c r="E402" s="67">
        <v>1.1574074074074073E-5</v>
      </c>
      <c r="F402" s="215" t="e">
        <f t="shared" si="20"/>
        <v>#N/A</v>
      </c>
      <c r="G402" t="str">
        <f>IF((ISERROR((VLOOKUP(B402,Calculation!C$3:C$2610,1,FALSE)))),"not entered","")</f>
        <v/>
      </c>
      <c r="H402" t="str">
        <f>IF(ISNA(VLOOKUP(D402,Calculation!$AI$12:$AI$88,1,FALSE)),"NO club name match","Club Name Match")</f>
        <v>NO club name match</v>
      </c>
    </row>
    <row r="403" spans="2:8" x14ac:dyDescent="0.2">
      <c r="B403" s="66" t="s">
        <v>5</v>
      </c>
      <c r="C403" s="67" t="str">
        <f t="shared" si="18"/>
        <v xml:space="preserve"> </v>
      </c>
      <c r="D403" s="67" t="str">
        <f t="shared" si="19"/>
        <v xml:space="preserve"> </v>
      </c>
      <c r="E403" s="67">
        <v>1.1574074074074073E-5</v>
      </c>
      <c r="F403" s="215" t="e">
        <f t="shared" si="20"/>
        <v>#N/A</v>
      </c>
      <c r="G403" t="str">
        <f>IF((ISERROR((VLOOKUP(B403,Calculation!C$3:C$2610,1,FALSE)))),"not entered","")</f>
        <v/>
      </c>
      <c r="H403" t="str">
        <f>IF(ISNA(VLOOKUP(D403,Calculation!$AI$12:$AI$88,1,FALSE)),"NO club name match","Club Name Match")</f>
        <v>NO club name match</v>
      </c>
    </row>
    <row r="404" spans="2:8" x14ac:dyDescent="0.2">
      <c r="B404" s="66" t="s">
        <v>5</v>
      </c>
      <c r="C404" s="67" t="str">
        <f t="shared" si="18"/>
        <v xml:space="preserve"> </v>
      </c>
      <c r="D404" s="67" t="str">
        <f t="shared" si="19"/>
        <v xml:space="preserve"> </v>
      </c>
      <c r="E404" s="67">
        <v>1.1574074074074073E-5</v>
      </c>
      <c r="F404" s="215" t="e">
        <f t="shared" si="20"/>
        <v>#N/A</v>
      </c>
      <c r="G404" t="str">
        <f>IF((ISERROR((VLOOKUP(B404,Calculation!C$3:C$2610,1,FALSE)))),"not entered","")</f>
        <v/>
      </c>
      <c r="H404" t="str">
        <f>IF(ISNA(VLOOKUP(D404,Calculation!$AI$12:$AI$88,1,FALSE)),"NO club name match","Club Name Match")</f>
        <v>NO club name match</v>
      </c>
    </row>
    <row r="405" spans="2:8" x14ac:dyDescent="0.2">
      <c r="B405" s="66" t="s">
        <v>5</v>
      </c>
      <c r="C405" s="67" t="str">
        <f t="shared" si="18"/>
        <v xml:space="preserve"> </v>
      </c>
      <c r="D405" s="67" t="str">
        <f t="shared" si="19"/>
        <v xml:space="preserve"> </v>
      </c>
      <c r="E405" s="67">
        <v>1.1574074074074073E-5</v>
      </c>
      <c r="F405" s="215" t="e">
        <f t="shared" si="20"/>
        <v>#N/A</v>
      </c>
      <c r="G405" t="str">
        <f>IF((ISERROR((VLOOKUP(B405,Calculation!C$3:C$2610,1,FALSE)))),"not entered","")</f>
        <v/>
      </c>
      <c r="H405" t="str">
        <f>IF(ISNA(VLOOKUP(D405,Calculation!$AI$12:$AI$88,1,FALSE)),"NO club name match","Club Name Match")</f>
        <v>NO club name match</v>
      </c>
    </row>
    <row r="406" spans="2:8" x14ac:dyDescent="0.2">
      <c r="B406" s="66" t="s">
        <v>5</v>
      </c>
      <c r="C406" s="67" t="str">
        <f t="shared" si="18"/>
        <v xml:space="preserve"> </v>
      </c>
      <c r="D406" s="67" t="str">
        <f t="shared" si="19"/>
        <v xml:space="preserve"> </v>
      </c>
      <c r="E406" s="67">
        <v>1.1574074074074073E-5</v>
      </c>
      <c r="F406" s="215" t="e">
        <f t="shared" si="20"/>
        <v>#N/A</v>
      </c>
      <c r="G406" t="str">
        <f>IF((ISERROR((VLOOKUP(B406,Calculation!C$3:C$2610,1,FALSE)))),"not entered","")</f>
        <v/>
      </c>
      <c r="H406" t="str">
        <f>IF(ISNA(VLOOKUP(D406,Calculation!$AI$12:$AI$88,1,FALSE)),"NO club name match","Club Name Match")</f>
        <v>NO club name match</v>
      </c>
    </row>
    <row r="407" spans="2:8" x14ac:dyDescent="0.2">
      <c r="B407" s="66" t="s">
        <v>5</v>
      </c>
      <c r="C407" s="67" t="str">
        <f t="shared" si="18"/>
        <v xml:space="preserve"> </v>
      </c>
      <c r="D407" s="67" t="str">
        <f t="shared" si="19"/>
        <v xml:space="preserve"> </v>
      </c>
      <c r="E407" s="67">
        <v>1.1574074074074073E-5</v>
      </c>
      <c r="F407" s="215" t="e">
        <f t="shared" si="20"/>
        <v>#N/A</v>
      </c>
      <c r="G407" t="str">
        <f>IF((ISERROR((VLOOKUP(B407,Calculation!C$3:C$2610,1,FALSE)))),"not entered","")</f>
        <v/>
      </c>
      <c r="H407" t="str">
        <f>IF(ISNA(VLOOKUP(D407,Calculation!$AI$12:$AI$88,1,FALSE)),"NO club name match","Club Name Match")</f>
        <v>NO club name match</v>
      </c>
    </row>
    <row r="408" spans="2:8" x14ac:dyDescent="0.2">
      <c r="B408" s="66" t="s">
        <v>5</v>
      </c>
      <c r="C408" s="67" t="str">
        <f t="shared" si="18"/>
        <v xml:space="preserve"> </v>
      </c>
      <c r="D408" s="67" t="str">
        <f t="shared" si="19"/>
        <v xml:space="preserve"> </v>
      </c>
      <c r="E408" s="67">
        <v>1.1574074074074073E-5</v>
      </c>
      <c r="F408" s="215" t="e">
        <f t="shared" si="20"/>
        <v>#N/A</v>
      </c>
      <c r="G408" t="str">
        <f>IF((ISERROR((VLOOKUP(B408,Calculation!C$3:C$2610,1,FALSE)))),"not entered","")</f>
        <v/>
      </c>
      <c r="H408" t="str">
        <f>IF(ISNA(VLOOKUP(D408,Calculation!$AI$12:$AI$88,1,FALSE)),"NO club name match","Club Name Match")</f>
        <v>NO club name match</v>
      </c>
    </row>
    <row r="409" spans="2:8" x14ac:dyDescent="0.2">
      <c r="B409" s="66" t="s">
        <v>5</v>
      </c>
      <c r="C409" s="67" t="str">
        <f t="shared" si="18"/>
        <v xml:space="preserve"> </v>
      </c>
      <c r="D409" s="67" t="str">
        <f t="shared" si="19"/>
        <v xml:space="preserve"> </v>
      </c>
      <c r="E409" s="67">
        <v>1.1574074074074073E-5</v>
      </c>
      <c r="F409" s="215" t="e">
        <f t="shared" si="20"/>
        <v>#N/A</v>
      </c>
      <c r="G409" t="str">
        <f>IF((ISERROR((VLOOKUP(B409,Calculation!C$3:C$2610,1,FALSE)))),"not entered","")</f>
        <v/>
      </c>
      <c r="H409" t="str">
        <f>IF(ISNA(VLOOKUP(D409,Calculation!$AI$12:$AI$88,1,FALSE)),"NO club name match","Club Name Match")</f>
        <v>NO club name match</v>
      </c>
    </row>
    <row r="410" spans="2:8" x14ac:dyDescent="0.2">
      <c r="B410" s="66" t="s">
        <v>5</v>
      </c>
      <c r="C410" s="67" t="str">
        <f t="shared" si="18"/>
        <v xml:space="preserve"> </v>
      </c>
      <c r="D410" s="67" t="str">
        <f t="shared" si="19"/>
        <v xml:space="preserve"> </v>
      </c>
      <c r="E410" s="67">
        <v>1.1574074074074073E-5</v>
      </c>
      <c r="F410" s="215" t="e">
        <f t="shared" si="20"/>
        <v>#N/A</v>
      </c>
      <c r="G410" t="str">
        <f>IF((ISERROR((VLOOKUP(B410,Calculation!C$3:C$2610,1,FALSE)))),"not entered","")</f>
        <v/>
      </c>
      <c r="H410" t="str">
        <f>IF(ISNA(VLOOKUP(D410,Calculation!$AI$12:$AI$88,1,FALSE)),"NO club name match","Club Name Match")</f>
        <v>NO club name match</v>
      </c>
    </row>
    <row r="411" spans="2:8" x14ac:dyDescent="0.2">
      <c r="B411" s="66" t="s">
        <v>5</v>
      </c>
      <c r="C411" s="67" t="str">
        <f t="shared" si="18"/>
        <v xml:space="preserve"> </v>
      </c>
      <c r="D411" s="67" t="str">
        <f t="shared" si="19"/>
        <v xml:space="preserve"> </v>
      </c>
      <c r="E411" s="67">
        <v>1.1574074074074073E-5</v>
      </c>
      <c r="F411" s="215" t="e">
        <f t="shared" si="20"/>
        <v>#N/A</v>
      </c>
      <c r="G411" t="str">
        <f>IF((ISERROR((VLOOKUP(B411,Calculation!C$3:C$2610,1,FALSE)))),"not entered","")</f>
        <v/>
      </c>
      <c r="H411" t="str">
        <f>IF(ISNA(VLOOKUP(D411,Calculation!$AI$12:$AI$88,1,FALSE)),"NO club name match","Club Name Match")</f>
        <v>NO club name match</v>
      </c>
    </row>
    <row r="412" spans="2:8" x14ac:dyDescent="0.2">
      <c r="B412" s="66" t="s">
        <v>5</v>
      </c>
      <c r="C412" s="67" t="str">
        <f t="shared" si="18"/>
        <v xml:space="preserve"> </v>
      </c>
      <c r="D412" s="67" t="str">
        <f t="shared" si="19"/>
        <v xml:space="preserve"> </v>
      </c>
      <c r="E412" s="67">
        <v>1.1574074074074073E-5</v>
      </c>
      <c r="F412" s="215" t="e">
        <f t="shared" si="20"/>
        <v>#N/A</v>
      </c>
      <c r="G412" t="str">
        <f>IF((ISERROR((VLOOKUP(B412,Calculation!C$3:C$2610,1,FALSE)))),"not entered","")</f>
        <v/>
      </c>
      <c r="H412" t="str">
        <f>IF(ISNA(VLOOKUP(D412,Calculation!$AI$12:$AI$88,1,FALSE)),"NO club name match","Club Name Match")</f>
        <v>NO club name match</v>
      </c>
    </row>
    <row r="413" spans="2:8" x14ac:dyDescent="0.2">
      <c r="B413" s="66" t="s">
        <v>5</v>
      </c>
      <c r="C413" s="67" t="str">
        <f t="shared" si="18"/>
        <v xml:space="preserve"> </v>
      </c>
      <c r="D413" s="67" t="str">
        <f t="shared" si="19"/>
        <v xml:space="preserve"> </v>
      </c>
      <c r="E413" s="67">
        <v>1.1574074074074073E-5</v>
      </c>
      <c r="F413" s="215" t="e">
        <f t="shared" si="20"/>
        <v>#N/A</v>
      </c>
      <c r="G413" t="str">
        <f>IF((ISERROR((VLOOKUP(B413,Calculation!C$3:C$2610,1,FALSE)))),"not entered","")</f>
        <v/>
      </c>
      <c r="H413" t="str">
        <f>IF(ISNA(VLOOKUP(D413,Calculation!$AI$12:$AI$88,1,FALSE)),"NO club name match","Club Name Match")</f>
        <v>NO club name match</v>
      </c>
    </row>
    <row r="414" spans="2:8" x14ac:dyDescent="0.2">
      <c r="B414" s="66" t="s">
        <v>5</v>
      </c>
      <c r="C414" s="67" t="str">
        <f t="shared" si="18"/>
        <v xml:space="preserve"> </v>
      </c>
      <c r="D414" s="67" t="str">
        <f t="shared" si="19"/>
        <v xml:space="preserve"> </v>
      </c>
      <c r="E414" s="67">
        <v>1.1574074074074073E-5</v>
      </c>
      <c r="F414" s="215" t="e">
        <f t="shared" si="20"/>
        <v>#N/A</v>
      </c>
      <c r="G414" t="str">
        <f>IF((ISERROR((VLOOKUP(B414,Calculation!C$3:C$2610,1,FALSE)))),"not entered","")</f>
        <v/>
      </c>
      <c r="H414" t="str">
        <f>IF(ISNA(VLOOKUP(D414,Calculation!$AI$12:$AI$88,1,FALSE)),"NO club name match","Club Name Match")</f>
        <v>NO club name match</v>
      </c>
    </row>
    <row r="415" spans="2:8" x14ac:dyDescent="0.2">
      <c r="B415" s="66" t="s">
        <v>5</v>
      </c>
      <c r="C415" s="67" t="str">
        <f t="shared" si="18"/>
        <v xml:space="preserve"> </v>
      </c>
      <c r="D415" s="67" t="str">
        <f t="shared" si="19"/>
        <v xml:space="preserve"> </v>
      </c>
      <c r="E415" s="67">
        <v>1.1574074074074073E-5</v>
      </c>
      <c r="F415" s="215" t="e">
        <f t="shared" si="20"/>
        <v>#N/A</v>
      </c>
      <c r="G415" t="str">
        <f>IF((ISERROR((VLOOKUP(B415,Calculation!C$3:C$2610,1,FALSE)))),"not entered","")</f>
        <v/>
      </c>
      <c r="H415" t="str">
        <f>IF(ISNA(VLOOKUP(D415,Calculation!$AI$12:$AI$88,1,FALSE)),"NO club name match","Club Name Match")</f>
        <v>NO club name match</v>
      </c>
    </row>
    <row r="416" spans="2:8" x14ac:dyDescent="0.2">
      <c r="B416" s="66" t="s">
        <v>5</v>
      </c>
      <c r="C416" s="67" t="str">
        <f t="shared" si="18"/>
        <v xml:space="preserve"> </v>
      </c>
      <c r="D416" s="67" t="str">
        <f t="shared" si="19"/>
        <v xml:space="preserve"> </v>
      </c>
      <c r="E416" s="67">
        <v>1.1574074074074073E-5</v>
      </c>
      <c r="F416" s="215" t="e">
        <f t="shared" si="20"/>
        <v>#N/A</v>
      </c>
      <c r="G416" t="str">
        <f>IF((ISERROR((VLOOKUP(B416,Calculation!C$3:C$2610,1,FALSE)))),"not entered","")</f>
        <v/>
      </c>
      <c r="H416" t="str">
        <f>IF(ISNA(VLOOKUP(D416,Calculation!$AI$12:$AI$88,1,FALSE)),"NO club name match","Club Name Match")</f>
        <v>NO club name match</v>
      </c>
    </row>
    <row r="417" spans="2:8" x14ac:dyDescent="0.2">
      <c r="B417" s="66" t="s">
        <v>5</v>
      </c>
      <c r="C417" s="67" t="str">
        <f t="shared" si="18"/>
        <v xml:space="preserve"> </v>
      </c>
      <c r="D417" s="67" t="str">
        <f t="shared" si="19"/>
        <v xml:space="preserve"> </v>
      </c>
      <c r="E417" s="67">
        <v>1.1574074074074073E-5</v>
      </c>
      <c r="F417" s="215" t="e">
        <f t="shared" si="20"/>
        <v>#N/A</v>
      </c>
      <c r="G417" t="str">
        <f>IF((ISERROR((VLOOKUP(B417,Calculation!C$3:C$2610,1,FALSE)))),"not entered","")</f>
        <v/>
      </c>
      <c r="H417" t="str">
        <f>IF(ISNA(VLOOKUP(D417,Calculation!$AI$12:$AI$88,1,FALSE)),"NO club name match","Club Name Match")</f>
        <v>NO club name match</v>
      </c>
    </row>
    <row r="418" spans="2:8" x14ac:dyDescent="0.2">
      <c r="B418" s="66" t="s">
        <v>5</v>
      </c>
      <c r="C418" s="67" t="str">
        <f t="shared" si="18"/>
        <v xml:space="preserve"> </v>
      </c>
      <c r="D418" s="67" t="str">
        <f t="shared" si="19"/>
        <v xml:space="preserve"> </v>
      </c>
      <c r="E418" s="67">
        <v>1.1574074074074073E-5</v>
      </c>
      <c r="F418" s="215" t="e">
        <f t="shared" si="20"/>
        <v>#N/A</v>
      </c>
      <c r="G418" t="str">
        <f>IF((ISERROR((VLOOKUP(B418,Calculation!C$3:C$2610,1,FALSE)))),"not entered","")</f>
        <v/>
      </c>
      <c r="H418" t="str">
        <f>IF(ISNA(VLOOKUP(D418,Calculation!$AI$12:$AI$88,1,FALSE)),"NO club name match","Club Name Match")</f>
        <v>NO club name match</v>
      </c>
    </row>
    <row r="419" spans="2:8" x14ac:dyDescent="0.2">
      <c r="B419" s="66" t="s">
        <v>5</v>
      </c>
      <c r="C419" s="67" t="str">
        <f t="shared" si="18"/>
        <v xml:space="preserve"> </v>
      </c>
      <c r="D419" s="67" t="str">
        <f t="shared" si="19"/>
        <v xml:space="preserve"> </v>
      </c>
      <c r="E419" s="67">
        <v>1.1574074074074073E-5</v>
      </c>
      <c r="F419" s="215" t="e">
        <f t="shared" si="20"/>
        <v>#N/A</v>
      </c>
      <c r="G419" t="str">
        <f>IF((ISERROR((VLOOKUP(B419,Calculation!C$3:C$2610,1,FALSE)))),"not entered","")</f>
        <v/>
      </c>
      <c r="H419" t="str">
        <f>IF(ISNA(VLOOKUP(D419,Calculation!$AI$12:$AI$88,1,FALSE)),"NO club name match","Club Name Match")</f>
        <v>NO club name match</v>
      </c>
    </row>
    <row r="420" spans="2:8" x14ac:dyDescent="0.2">
      <c r="B420" s="66" t="s">
        <v>5</v>
      </c>
      <c r="C420" s="67" t="str">
        <f t="shared" si="18"/>
        <v xml:space="preserve"> </v>
      </c>
      <c r="D420" s="67" t="str">
        <f t="shared" si="19"/>
        <v xml:space="preserve"> </v>
      </c>
      <c r="E420" s="67">
        <v>1.1574074074074073E-5</v>
      </c>
      <c r="F420" s="215" t="e">
        <f t="shared" si="20"/>
        <v>#N/A</v>
      </c>
      <c r="G420" t="str">
        <f>IF((ISERROR((VLOOKUP(B420,Calculation!C$3:C$2610,1,FALSE)))),"not entered","")</f>
        <v/>
      </c>
      <c r="H420" t="str">
        <f>IF(ISNA(VLOOKUP(D420,Calculation!$AI$12:$AI$88,1,FALSE)),"NO club name match","Club Name Match")</f>
        <v>NO club name match</v>
      </c>
    </row>
    <row r="421" spans="2:8" x14ac:dyDescent="0.2">
      <c r="B421" s="66" t="s">
        <v>5</v>
      </c>
      <c r="C421" s="67" t="str">
        <f t="shared" si="18"/>
        <v xml:space="preserve"> </v>
      </c>
      <c r="D421" s="67" t="str">
        <f t="shared" si="19"/>
        <v xml:space="preserve"> </v>
      </c>
      <c r="E421" s="67">
        <v>1.1574074074074073E-5</v>
      </c>
      <c r="F421" s="215" t="e">
        <f t="shared" si="20"/>
        <v>#N/A</v>
      </c>
      <c r="G421" t="str">
        <f>IF((ISERROR((VLOOKUP(B421,Calculation!C$3:C$2610,1,FALSE)))),"not entered","")</f>
        <v/>
      </c>
      <c r="H421" t="str">
        <f>IF(ISNA(VLOOKUP(D421,Calculation!$AI$12:$AI$88,1,FALSE)),"NO club name match","Club Name Match")</f>
        <v>NO club name match</v>
      </c>
    </row>
    <row r="422" spans="2:8" x14ac:dyDescent="0.2">
      <c r="B422" s="66" t="s">
        <v>5</v>
      </c>
      <c r="C422" s="67" t="str">
        <f t="shared" si="18"/>
        <v xml:space="preserve"> </v>
      </c>
      <c r="D422" s="67" t="str">
        <f t="shared" si="19"/>
        <v xml:space="preserve"> </v>
      </c>
      <c r="E422" s="67">
        <v>1.1574074074074073E-5</v>
      </c>
      <c r="F422" s="215" t="e">
        <f t="shared" si="20"/>
        <v>#N/A</v>
      </c>
      <c r="G422" t="str">
        <f>IF((ISERROR((VLOOKUP(B422,Calculation!C$3:C$2610,1,FALSE)))),"not entered","")</f>
        <v/>
      </c>
      <c r="H422" t="str">
        <f>IF(ISNA(VLOOKUP(D422,Calculation!$AI$12:$AI$88,1,FALSE)),"NO club name match","Club Name Match")</f>
        <v>NO club name match</v>
      </c>
    </row>
    <row r="423" spans="2:8" x14ac:dyDescent="0.2">
      <c r="B423" s="66" t="s">
        <v>5</v>
      </c>
      <c r="C423" s="67" t="str">
        <f t="shared" si="18"/>
        <v xml:space="preserve"> </v>
      </c>
      <c r="D423" s="67" t="str">
        <f t="shared" si="19"/>
        <v xml:space="preserve"> </v>
      </c>
      <c r="E423" s="67">
        <v>1.1574074074074073E-5</v>
      </c>
      <c r="F423" s="215" t="e">
        <f t="shared" si="20"/>
        <v>#N/A</v>
      </c>
      <c r="G423" t="str">
        <f>IF((ISERROR((VLOOKUP(B423,Calculation!C$3:C$2610,1,FALSE)))),"not entered","")</f>
        <v/>
      </c>
      <c r="H423" t="str">
        <f>IF(ISNA(VLOOKUP(D423,Calculation!$AI$12:$AI$88,1,FALSE)),"NO club name match","Club Name Match")</f>
        <v>NO club name match</v>
      </c>
    </row>
    <row r="424" spans="2:8" x14ac:dyDescent="0.2">
      <c r="B424" s="66" t="s">
        <v>5</v>
      </c>
      <c r="C424" s="67" t="str">
        <f t="shared" si="18"/>
        <v xml:space="preserve"> </v>
      </c>
      <c r="D424" s="67" t="str">
        <f t="shared" si="19"/>
        <v xml:space="preserve"> </v>
      </c>
      <c r="E424" s="67">
        <v>1.1574074074074073E-5</v>
      </c>
      <c r="F424" s="215" t="e">
        <f t="shared" si="20"/>
        <v>#N/A</v>
      </c>
      <c r="G424" t="str">
        <f>IF((ISERROR((VLOOKUP(B424,Calculation!C$3:C$2610,1,FALSE)))),"not entered","")</f>
        <v/>
      </c>
      <c r="H424" t="str">
        <f>IF(ISNA(VLOOKUP(D424,Calculation!$AI$12:$AI$88,1,FALSE)),"NO club name match","Club Name Match")</f>
        <v>NO club name match</v>
      </c>
    </row>
    <row r="425" spans="2:8" x14ac:dyDescent="0.2">
      <c r="B425" s="66" t="s">
        <v>5</v>
      </c>
      <c r="C425" s="67" t="str">
        <f t="shared" si="18"/>
        <v xml:space="preserve"> </v>
      </c>
      <c r="D425" s="67" t="str">
        <f t="shared" si="19"/>
        <v xml:space="preserve"> </v>
      </c>
      <c r="E425" s="67">
        <v>1.1574074074074073E-5</v>
      </c>
      <c r="F425" s="215" t="e">
        <f t="shared" si="20"/>
        <v>#N/A</v>
      </c>
      <c r="G425" t="str">
        <f>IF((ISERROR((VLOOKUP(B425,Calculation!C$3:C$2610,1,FALSE)))),"not entered","")</f>
        <v/>
      </c>
      <c r="H425" t="str">
        <f>IF(ISNA(VLOOKUP(D425,Calculation!$AI$12:$AI$88,1,FALSE)),"NO club name match","Club Name Match")</f>
        <v>NO club name match</v>
      </c>
    </row>
    <row r="426" spans="2:8" x14ac:dyDescent="0.2">
      <c r="B426" s="66" t="s">
        <v>5</v>
      </c>
      <c r="C426" s="67" t="str">
        <f t="shared" si="18"/>
        <v xml:space="preserve"> </v>
      </c>
      <c r="D426" s="67" t="str">
        <f t="shared" si="19"/>
        <v xml:space="preserve"> </v>
      </c>
      <c r="E426" s="67">
        <v>1.1574074074074073E-5</v>
      </c>
      <c r="F426" s="215" t="e">
        <f t="shared" si="20"/>
        <v>#N/A</v>
      </c>
      <c r="G426" t="str">
        <f>IF((ISERROR((VLOOKUP(B426,Calculation!C$3:C$2610,1,FALSE)))),"not entered","")</f>
        <v/>
      </c>
      <c r="H426" t="str">
        <f>IF(ISNA(VLOOKUP(D426,Calculation!$AI$12:$AI$88,1,FALSE)),"NO club name match","Club Name Match")</f>
        <v>NO club name match</v>
      </c>
    </row>
    <row r="427" spans="2:8" x14ac:dyDescent="0.2">
      <c r="B427" s="66" t="s">
        <v>5</v>
      </c>
      <c r="C427" s="67" t="str">
        <f t="shared" si="18"/>
        <v xml:space="preserve"> </v>
      </c>
      <c r="D427" s="67" t="str">
        <f t="shared" si="19"/>
        <v xml:space="preserve"> </v>
      </c>
      <c r="E427" s="67">
        <v>1.1574074074074073E-5</v>
      </c>
      <c r="F427" s="215" t="e">
        <f t="shared" si="20"/>
        <v>#N/A</v>
      </c>
      <c r="G427" t="str">
        <f>IF((ISERROR((VLOOKUP(B427,Calculation!C$3:C$2610,1,FALSE)))),"not entered","")</f>
        <v/>
      </c>
      <c r="H427" t="str">
        <f>IF(ISNA(VLOOKUP(D427,Calculation!$AI$12:$AI$88,1,FALSE)),"NO club name match","Club Name Match")</f>
        <v>NO club name match</v>
      </c>
    </row>
    <row r="428" spans="2:8" x14ac:dyDescent="0.2">
      <c r="B428" s="66" t="s">
        <v>5</v>
      </c>
      <c r="C428" s="67" t="str">
        <f t="shared" si="18"/>
        <v xml:space="preserve"> </v>
      </c>
      <c r="D428" s="67" t="str">
        <f t="shared" si="19"/>
        <v xml:space="preserve"> </v>
      </c>
      <c r="E428" s="67">
        <v>1.1574074074074073E-5</v>
      </c>
      <c r="F428" s="215" t="e">
        <f t="shared" si="20"/>
        <v>#N/A</v>
      </c>
      <c r="G428" t="str">
        <f>IF((ISERROR((VLOOKUP(B428,Calculation!C$3:C$2610,1,FALSE)))),"not entered","")</f>
        <v/>
      </c>
      <c r="H428" t="str">
        <f>IF(ISNA(VLOOKUP(D428,Calculation!$AI$12:$AI$88,1,FALSE)),"NO club name match","Club Name Match")</f>
        <v>NO club name match</v>
      </c>
    </row>
    <row r="429" spans="2:8" x14ac:dyDescent="0.2">
      <c r="B429" s="66" t="s">
        <v>5</v>
      </c>
      <c r="C429" s="67" t="str">
        <f t="shared" si="18"/>
        <v xml:space="preserve"> </v>
      </c>
      <c r="D429" s="67" t="str">
        <f t="shared" si="19"/>
        <v xml:space="preserve"> </v>
      </c>
      <c r="E429" s="67">
        <v>1.1574074074074073E-5</v>
      </c>
      <c r="F429" s="215" t="e">
        <f t="shared" si="20"/>
        <v>#N/A</v>
      </c>
      <c r="G429" t="str">
        <f>IF((ISERROR((VLOOKUP(B429,Calculation!C$3:C$2610,1,FALSE)))),"not entered","")</f>
        <v/>
      </c>
      <c r="H429" t="str">
        <f>IF(ISNA(VLOOKUP(D429,Calculation!$AI$12:$AI$88,1,FALSE)),"NO club name match","Club Name Match")</f>
        <v>NO club name match</v>
      </c>
    </row>
    <row r="430" spans="2:8" x14ac:dyDescent="0.2">
      <c r="B430" s="66" t="s">
        <v>5</v>
      </c>
      <c r="C430" s="67" t="str">
        <f t="shared" si="18"/>
        <v xml:space="preserve"> </v>
      </c>
      <c r="D430" s="67" t="str">
        <f t="shared" si="19"/>
        <v xml:space="preserve"> </v>
      </c>
      <c r="E430" s="67">
        <v>1.1574074074074073E-5</v>
      </c>
      <c r="F430" s="215" t="e">
        <f t="shared" si="20"/>
        <v>#N/A</v>
      </c>
      <c r="G430" t="str">
        <f>IF((ISERROR((VLOOKUP(B430,Calculation!C$3:C$2610,1,FALSE)))),"not entered","")</f>
        <v/>
      </c>
      <c r="H430" t="str">
        <f>IF(ISNA(VLOOKUP(D430,Calculation!$AI$12:$AI$88,1,FALSE)),"NO club name match","Club Name Match")</f>
        <v>NO club name match</v>
      </c>
    </row>
    <row r="431" spans="2:8" x14ac:dyDescent="0.2">
      <c r="B431" s="66" t="s">
        <v>5</v>
      </c>
      <c r="C431" s="67" t="str">
        <f t="shared" si="18"/>
        <v xml:space="preserve"> </v>
      </c>
      <c r="D431" s="67" t="str">
        <f t="shared" si="19"/>
        <v xml:space="preserve"> </v>
      </c>
      <c r="E431" s="67">
        <v>1.1574074074074073E-5</v>
      </c>
      <c r="F431" s="215" t="e">
        <f t="shared" si="20"/>
        <v>#N/A</v>
      </c>
      <c r="G431" t="str">
        <f>IF((ISERROR((VLOOKUP(B431,Calculation!C$3:C$2610,1,FALSE)))),"not entered","")</f>
        <v/>
      </c>
      <c r="H431" t="str">
        <f>IF(ISNA(VLOOKUP(D431,Calculation!$AI$12:$AI$88,1,FALSE)),"NO club name match","Club Name Match")</f>
        <v>NO club name match</v>
      </c>
    </row>
    <row r="432" spans="2:8" x14ac:dyDescent="0.2">
      <c r="B432" s="66" t="s">
        <v>5</v>
      </c>
      <c r="C432" s="67" t="str">
        <f t="shared" si="18"/>
        <v xml:space="preserve"> </v>
      </c>
      <c r="D432" s="67" t="str">
        <f t="shared" si="19"/>
        <v xml:space="preserve"> </v>
      </c>
      <c r="E432" s="67">
        <v>1.1574074074074073E-5</v>
      </c>
      <c r="F432" s="215" t="e">
        <f t="shared" si="20"/>
        <v>#N/A</v>
      </c>
      <c r="G432" t="str">
        <f>IF((ISERROR((VLOOKUP(B432,Calculation!C$3:C$2610,1,FALSE)))),"not entered","")</f>
        <v/>
      </c>
      <c r="H432" t="str">
        <f>IF(ISNA(VLOOKUP(D432,Calculation!$AI$12:$AI$88,1,FALSE)),"NO club name match","Club Name Match")</f>
        <v>NO club name match</v>
      </c>
    </row>
    <row r="433" spans="2:8" x14ac:dyDescent="0.2">
      <c r="B433" s="66" t="s">
        <v>5</v>
      </c>
      <c r="C433" s="67" t="str">
        <f t="shared" si="18"/>
        <v xml:space="preserve"> </v>
      </c>
      <c r="D433" s="67" t="str">
        <f t="shared" si="19"/>
        <v xml:space="preserve"> </v>
      </c>
      <c r="E433" s="67">
        <v>1.1574074074074073E-5</v>
      </c>
      <c r="F433" s="215" t="e">
        <f t="shared" si="20"/>
        <v>#N/A</v>
      </c>
      <c r="G433" t="str">
        <f>IF((ISERROR((VLOOKUP(B433,Calculation!C$3:C$2610,1,FALSE)))),"not entered","")</f>
        <v/>
      </c>
      <c r="H433" t="str">
        <f>IF(ISNA(VLOOKUP(D433,Calculation!$AI$12:$AI$88,1,FALSE)),"NO club name match","Club Name Match")</f>
        <v>NO club name match</v>
      </c>
    </row>
    <row r="434" spans="2:8" x14ac:dyDescent="0.2">
      <c r="B434" s="66" t="s">
        <v>5</v>
      </c>
      <c r="C434" s="67" t="str">
        <f t="shared" si="18"/>
        <v xml:space="preserve"> </v>
      </c>
      <c r="D434" s="67" t="str">
        <f t="shared" si="19"/>
        <v xml:space="preserve"> </v>
      </c>
      <c r="E434" s="67">
        <v>1.1574074074074073E-5</v>
      </c>
      <c r="F434" s="215" t="e">
        <f t="shared" si="20"/>
        <v>#N/A</v>
      </c>
      <c r="G434" t="str">
        <f>IF((ISERROR((VLOOKUP(B434,Calculation!C$3:C$2610,1,FALSE)))),"not entered","")</f>
        <v/>
      </c>
      <c r="H434" t="str">
        <f>IF(ISNA(VLOOKUP(D434,Calculation!$AI$12:$AI$88,1,FALSE)),"NO club name match","Club Name Match")</f>
        <v>NO club name match</v>
      </c>
    </row>
    <row r="435" spans="2:8" x14ac:dyDescent="0.2">
      <c r="B435" s="66" t="s">
        <v>5</v>
      </c>
      <c r="C435" s="67" t="str">
        <f t="shared" si="18"/>
        <v xml:space="preserve"> </v>
      </c>
      <c r="D435" s="67" t="str">
        <f t="shared" si="19"/>
        <v xml:space="preserve"> </v>
      </c>
      <c r="E435" s="67">
        <v>1.1574074074074073E-5</v>
      </c>
      <c r="F435" s="215" t="e">
        <f t="shared" si="20"/>
        <v>#N/A</v>
      </c>
      <c r="G435" t="str">
        <f>IF((ISERROR((VLOOKUP(B435,Calculation!C$3:C$2610,1,FALSE)))),"not entered","")</f>
        <v/>
      </c>
      <c r="H435" t="str">
        <f>IF(ISNA(VLOOKUP(D435,Calculation!$AI$12:$AI$88,1,FALSE)),"NO club name match","Club Name Match")</f>
        <v>NO club name match</v>
      </c>
    </row>
    <row r="436" spans="2:8" x14ac:dyDescent="0.2">
      <c r="B436" s="66" t="s">
        <v>5</v>
      </c>
      <c r="C436" s="67" t="str">
        <f t="shared" si="18"/>
        <v xml:space="preserve"> </v>
      </c>
      <c r="D436" s="67" t="str">
        <f t="shared" si="19"/>
        <v xml:space="preserve"> </v>
      </c>
      <c r="E436" s="67">
        <v>1.1574074074074073E-5</v>
      </c>
      <c r="F436" s="215" t="e">
        <f t="shared" si="20"/>
        <v>#N/A</v>
      </c>
      <c r="G436" t="str">
        <f>IF((ISERROR((VLOOKUP(B436,Calculation!C$3:C$2610,1,FALSE)))),"not entered","")</f>
        <v/>
      </c>
      <c r="H436" t="str">
        <f>IF(ISNA(VLOOKUP(D436,Calculation!$AI$12:$AI$88,1,FALSE)),"NO club name match","Club Name Match")</f>
        <v>NO club name match</v>
      </c>
    </row>
    <row r="437" spans="2:8" x14ac:dyDescent="0.2">
      <c r="B437" s="66" t="s">
        <v>5</v>
      </c>
      <c r="C437" s="67" t="str">
        <f t="shared" si="18"/>
        <v xml:space="preserve"> </v>
      </c>
      <c r="D437" s="67" t="str">
        <f t="shared" si="19"/>
        <v xml:space="preserve"> </v>
      </c>
      <c r="E437" s="67">
        <v>1.1574074074074073E-5</v>
      </c>
      <c r="F437" s="215" t="e">
        <f t="shared" si="20"/>
        <v>#N/A</v>
      </c>
      <c r="G437" t="str">
        <f>IF((ISERROR((VLOOKUP(B437,Calculation!C$3:C$2610,1,FALSE)))),"not entered","")</f>
        <v/>
      </c>
      <c r="H437" t="str">
        <f>IF(ISNA(VLOOKUP(D437,Calculation!$AI$12:$AI$88,1,FALSE)),"NO club name match","Club Name Match")</f>
        <v>NO club name match</v>
      </c>
    </row>
    <row r="438" spans="2:8" x14ac:dyDescent="0.2">
      <c r="B438" s="66" t="s">
        <v>5</v>
      </c>
      <c r="C438" s="67" t="str">
        <f t="shared" si="18"/>
        <v xml:space="preserve"> </v>
      </c>
      <c r="D438" s="67" t="str">
        <f t="shared" si="19"/>
        <v xml:space="preserve"> </v>
      </c>
      <c r="E438" s="67">
        <v>1.1574074074074073E-5</v>
      </c>
      <c r="F438" s="215" t="e">
        <f t="shared" si="20"/>
        <v>#N/A</v>
      </c>
      <c r="G438" t="str">
        <f>IF((ISERROR((VLOOKUP(B438,Calculation!C$3:C$2610,1,FALSE)))),"not entered","")</f>
        <v/>
      </c>
      <c r="H438" t="str">
        <f>IF(ISNA(VLOOKUP(D438,Calculation!$AI$12:$AI$88,1,FALSE)),"NO club name match","Club Name Match")</f>
        <v>NO club name match</v>
      </c>
    </row>
    <row r="439" spans="2:8" x14ac:dyDescent="0.2">
      <c r="B439" s="66" t="s">
        <v>5</v>
      </c>
      <c r="C439" s="67" t="str">
        <f t="shared" si="18"/>
        <v xml:space="preserve"> </v>
      </c>
      <c r="D439" s="67" t="str">
        <f t="shared" si="19"/>
        <v xml:space="preserve"> </v>
      </c>
      <c r="E439" s="67">
        <v>1.1574074074074073E-5</v>
      </c>
      <c r="F439" s="215" t="e">
        <f t="shared" si="20"/>
        <v>#N/A</v>
      </c>
      <c r="G439" t="str">
        <f>IF((ISERROR((VLOOKUP(B439,Calculation!C$3:C$2610,1,FALSE)))),"not entered","")</f>
        <v/>
      </c>
      <c r="H439" t="str">
        <f>IF(ISNA(VLOOKUP(D439,Calculation!$AI$12:$AI$88,1,FALSE)),"NO club name match","Club Name Match")</f>
        <v>NO club name match</v>
      </c>
    </row>
    <row r="440" spans="2:8" x14ac:dyDescent="0.2">
      <c r="B440" s="66" t="s">
        <v>5</v>
      </c>
      <c r="C440" s="67" t="str">
        <f t="shared" si="18"/>
        <v xml:space="preserve"> </v>
      </c>
      <c r="D440" s="67" t="str">
        <f t="shared" si="19"/>
        <v xml:space="preserve"> </v>
      </c>
      <c r="E440" s="67">
        <v>1.1574074074074073E-5</v>
      </c>
      <c r="F440" s="215" t="e">
        <f t="shared" si="20"/>
        <v>#N/A</v>
      </c>
      <c r="G440" t="str">
        <f>IF((ISERROR((VLOOKUP(B440,Calculation!C$3:C$2610,1,FALSE)))),"not entered","")</f>
        <v/>
      </c>
      <c r="H440" t="str">
        <f>IF(ISNA(VLOOKUP(D440,Calculation!$AI$12:$AI$88,1,FALSE)),"NO club name match","Club Name Match")</f>
        <v>NO club name match</v>
      </c>
    </row>
    <row r="441" spans="2:8" x14ac:dyDescent="0.2">
      <c r="B441" s="66" t="s">
        <v>5</v>
      </c>
      <c r="C441" s="67" t="str">
        <f t="shared" si="18"/>
        <v xml:space="preserve"> </v>
      </c>
      <c r="D441" s="67" t="str">
        <f t="shared" si="19"/>
        <v xml:space="preserve"> </v>
      </c>
      <c r="E441" s="67">
        <v>1.1574074074074073E-5</v>
      </c>
      <c r="F441" s="215" t="e">
        <f t="shared" si="20"/>
        <v>#N/A</v>
      </c>
      <c r="G441" t="str">
        <f>IF((ISERROR((VLOOKUP(B441,Calculation!C$3:C$2610,1,FALSE)))),"not entered","")</f>
        <v/>
      </c>
      <c r="H441" t="str">
        <f>IF(ISNA(VLOOKUP(D441,Calculation!$AI$12:$AI$88,1,FALSE)),"NO club name match","Club Name Match")</f>
        <v>NO club name match</v>
      </c>
    </row>
    <row r="442" spans="2:8" x14ac:dyDescent="0.2">
      <c r="B442" s="66" t="s">
        <v>5</v>
      </c>
      <c r="C442" s="67" t="str">
        <f t="shared" si="18"/>
        <v xml:space="preserve"> </v>
      </c>
      <c r="D442" s="67" t="str">
        <f t="shared" si="19"/>
        <v xml:space="preserve"> </v>
      </c>
      <c r="E442" s="67">
        <v>1.1574074074074073E-5</v>
      </c>
      <c r="F442" s="215" t="e">
        <f t="shared" si="20"/>
        <v>#N/A</v>
      </c>
      <c r="G442" t="str">
        <f>IF((ISERROR((VLOOKUP(B442,Calculation!C$3:C$2610,1,FALSE)))),"not entered","")</f>
        <v/>
      </c>
      <c r="H442" t="str">
        <f>IF(ISNA(VLOOKUP(D442,Calculation!$AI$12:$AI$88,1,FALSE)),"NO club name match","Club Name Match")</f>
        <v>NO club name match</v>
      </c>
    </row>
    <row r="443" spans="2:8" x14ac:dyDescent="0.2">
      <c r="B443" s="66" t="s">
        <v>5</v>
      </c>
      <c r="C443" s="67" t="str">
        <f t="shared" si="18"/>
        <v xml:space="preserve"> </v>
      </c>
      <c r="D443" s="67" t="str">
        <f t="shared" si="19"/>
        <v xml:space="preserve"> </v>
      </c>
      <c r="E443" s="67">
        <v>1.1574074074074073E-5</v>
      </c>
      <c r="F443" s="215" t="e">
        <f t="shared" si="20"/>
        <v>#N/A</v>
      </c>
      <c r="G443" t="str">
        <f>IF((ISERROR((VLOOKUP(B443,Calculation!C$3:C$2610,1,FALSE)))),"not entered","")</f>
        <v/>
      </c>
      <c r="H443" t="str">
        <f>IF(ISNA(VLOOKUP(D443,Calculation!$AI$12:$AI$88,1,FALSE)),"NO club name match","Club Name Match")</f>
        <v>NO club name match</v>
      </c>
    </row>
    <row r="444" spans="2:8" x14ac:dyDescent="0.2">
      <c r="B444" s="66" t="s">
        <v>5</v>
      </c>
      <c r="C444" s="67" t="str">
        <f t="shared" si="18"/>
        <v xml:space="preserve"> </v>
      </c>
      <c r="D444" s="67" t="str">
        <f t="shared" si="19"/>
        <v xml:space="preserve"> </v>
      </c>
      <c r="E444" s="67">
        <v>1.1574074074074073E-5</v>
      </c>
      <c r="F444" s="215" t="e">
        <f t="shared" si="20"/>
        <v>#N/A</v>
      </c>
      <c r="G444" t="str">
        <f>IF((ISERROR((VLOOKUP(B444,Calculation!C$3:C$2610,1,FALSE)))),"not entered","")</f>
        <v/>
      </c>
      <c r="H444" t="str">
        <f>IF(ISNA(VLOOKUP(D444,Calculation!$AI$12:$AI$88,1,FALSE)),"NO club name match","Club Name Match")</f>
        <v>NO club name match</v>
      </c>
    </row>
    <row r="445" spans="2:8" x14ac:dyDescent="0.2">
      <c r="B445" s="66" t="s">
        <v>5</v>
      </c>
      <c r="C445" s="67" t="str">
        <f t="shared" si="18"/>
        <v xml:space="preserve"> </v>
      </c>
      <c r="D445" s="67" t="str">
        <f t="shared" si="19"/>
        <v xml:space="preserve"> </v>
      </c>
      <c r="E445" s="67">
        <v>1.1574074074074073E-5</v>
      </c>
      <c r="F445" s="215" t="e">
        <f t="shared" si="20"/>
        <v>#N/A</v>
      </c>
      <c r="G445" t="str">
        <f>IF((ISERROR((VLOOKUP(B445,Calculation!C$3:C$2610,1,FALSE)))),"not entered","")</f>
        <v/>
      </c>
      <c r="H445" t="str">
        <f>IF(ISNA(VLOOKUP(D445,Calculation!$AI$12:$AI$88,1,FALSE)),"NO club name match","Club Name Match")</f>
        <v>NO club name match</v>
      </c>
    </row>
    <row r="446" spans="2:8" x14ac:dyDescent="0.2">
      <c r="B446" s="66" t="s">
        <v>5</v>
      </c>
      <c r="C446" s="67" t="str">
        <f t="shared" si="18"/>
        <v xml:space="preserve"> </v>
      </c>
      <c r="D446" s="67" t="str">
        <f t="shared" si="19"/>
        <v xml:space="preserve"> </v>
      </c>
      <c r="E446" s="67">
        <v>1.1574074074074073E-5</v>
      </c>
      <c r="F446" s="215" t="e">
        <f t="shared" si="20"/>
        <v>#N/A</v>
      </c>
      <c r="G446" t="str">
        <f>IF((ISERROR((VLOOKUP(B446,Calculation!C$3:C$2610,1,FALSE)))),"not entered","")</f>
        <v/>
      </c>
      <c r="H446" t="str">
        <f>IF(ISNA(VLOOKUP(D446,Calculation!$AI$12:$AI$88,1,FALSE)),"NO club name match","Club Name Match")</f>
        <v>NO club name match</v>
      </c>
    </row>
    <row r="447" spans="2:8" x14ac:dyDescent="0.2">
      <c r="B447" s="66" t="s">
        <v>5</v>
      </c>
      <c r="C447" s="67" t="str">
        <f t="shared" si="18"/>
        <v xml:space="preserve"> </v>
      </c>
      <c r="D447" s="67" t="str">
        <f t="shared" si="19"/>
        <v xml:space="preserve"> </v>
      </c>
      <c r="E447" s="67">
        <v>1.1574074074074073E-5</v>
      </c>
      <c r="F447" s="215" t="e">
        <f t="shared" si="20"/>
        <v>#N/A</v>
      </c>
      <c r="G447" t="str">
        <f>IF((ISERROR((VLOOKUP(B447,Calculation!C$3:C$2610,1,FALSE)))),"not entered","")</f>
        <v/>
      </c>
      <c r="H447" t="str">
        <f>IF(ISNA(VLOOKUP(D447,Calculation!$AI$12:$AI$88,1,FALSE)),"NO club name match","Club Name Match")</f>
        <v>NO club name match</v>
      </c>
    </row>
    <row r="448" spans="2:8" x14ac:dyDescent="0.2">
      <c r="B448" s="66" t="s">
        <v>5</v>
      </c>
      <c r="C448" s="67" t="str">
        <f t="shared" si="18"/>
        <v xml:space="preserve"> </v>
      </c>
      <c r="D448" s="67" t="str">
        <f t="shared" si="19"/>
        <v xml:space="preserve"> </v>
      </c>
      <c r="E448" s="67">
        <v>1.1574074074074073E-5</v>
      </c>
      <c r="F448" s="215" t="e">
        <f t="shared" si="20"/>
        <v>#N/A</v>
      </c>
      <c r="G448" t="str">
        <f>IF((ISERROR((VLOOKUP(B448,Calculation!C$3:C$2610,1,FALSE)))),"not entered","")</f>
        <v/>
      </c>
      <c r="H448" t="str">
        <f>IF(ISNA(VLOOKUP(D448,Calculation!$AI$12:$AI$88,1,FALSE)),"NO club name match","Club Name Match")</f>
        <v>NO club name match</v>
      </c>
    </row>
    <row r="449" spans="2:8" x14ac:dyDescent="0.2">
      <c r="B449" s="66" t="s">
        <v>5</v>
      </c>
      <c r="C449" s="67" t="str">
        <f t="shared" si="18"/>
        <v xml:space="preserve"> </v>
      </c>
      <c r="D449" s="67" t="str">
        <f t="shared" si="19"/>
        <v xml:space="preserve"> </v>
      </c>
      <c r="E449" s="67">
        <v>1.1574074074074073E-5</v>
      </c>
      <c r="F449" s="215" t="e">
        <f t="shared" si="20"/>
        <v>#N/A</v>
      </c>
      <c r="G449" t="str">
        <f>IF((ISERROR((VLOOKUP(B449,Calculation!C$3:C$2610,1,FALSE)))),"not entered","")</f>
        <v/>
      </c>
      <c r="H449" t="str">
        <f>IF(ISNA(VLOOKUP(D449,Calculation!$AI$12:$AI$88,1,FALSE)),"NO club name match","Club Name Match")</f>
        <v>NO club name match</v>
      </c>
    </row>
    <row r="450" spans="2:8" x14ac:dyDescent="0.2">
      <c r="B450" s="66" t="s">
        <v>5</v>
      </c>
      <c r="C450" s="67" t="str">
        <f t="shared" si="18"/>
        <v xml:space="preserve"> </v>
      </c>
      <c r="D450" s="67" t="str">
        <f t="shared" si="19"/>
        <v xml:space="preserve"> </v>
      </c>
      <c r="E450" s="67">
        <v>1.1574074074074073E-5</v>
      </c>
      <c r="F450" s="215" t="e">
        <f t="shared" si="20"/>
        <v>#N/A</v>
      </c>
      <c r="G450" t="str">
        <f>IF((ISERROR((VLOOKUP(B450,Calculation!C$3:C$2610,1,FALSE)))),"not entered","")</f>
        <v/>
      </c>
      <c r="H450" t="str">
        <f>IF(ISNA(VLOOKUP(D450,Calculation!$AI$12:$AI$88,1,FALSE)),"NO club name match","Club Name Match")</f>
        <v>NO club name match</v>
      </c>
    </row>
    <row r="451" spans="2:8" x14ac:dyDescent="0.2">
      <c r="B451" s="66" t="s">
        <v>5</v>
      </c>
      <c r="C451" s="67" t="str">
        <f t="shared" si="18"/>
        <v xml:space="preserve"> </v>
      </c>
      <c r="D451" s="67" t="str">
        <f t="shared" si="19"/>
        <v xml:space="preserve"> </v>
      </c>
      <c r="E451" s="67">
        <v>1.1574074074074073E-5</v>
      </c>
      <c r="F451" s="215" t="e">
        <f t="shared" si="20"/>
        <v>#N/A</v>
      </c>
      <c r="G451" t="str">
        <f>IF((ISERROR((VLOOKUP(B451,Calculation!C$3:C$2610,1,FALSE)))),"not entered","")</f>
        <v/>
      </c>
      <c r="H451" t="str">
        <f>IF(ISNA(VLOOKUP(D451,Calculation!$AI$12:$AI$88,1,FALSE)),"NO club name match","Club Name Match")</f>
        <v>NO club name match</v>
      </c>
    </row>
    <row r="452" spans="2:8" x14ac:dyDescent="0.2">
      <c r="B452" s="66" t="s">
        <v>5</v>
      </c>
      <c r="C452" s="67" t="str">
        <f t="shared" si="18"/>
        <v xml:space="preserve"> </v>
      </c>
      <c r="D452" s="67" t="str">
        <f t="shared" si="19"/>
        <v xml:space="preserve"> </v>
      </c>
      <c r="E452" s="67">
        <v>1.1574074074074073E-5</v>
      </c>
      <c r="F452" s="215" t="e">
        <f t="shared" si="20"/>
        <v>#N/A</v>
      </c>
      <c r="G452" t="str">
        <f>IF((ISERROR((VLOOKUP(B452,Calculation!C$3:C$2610,1,FALSE)))),"not entered","")</f>
        <v/>
      </c>
      <c r="H452" t="str">
        <f>IF(ISNA(VLOOKUP(D452,Calculation!$AI$12:$AI$88,1,FALSE)),"NO club name match","Club Name Match")</f>
        <v>NO club name match</v>
      </c>
    </row>
    <row r="453" spans="2:8" x14ac:dyDescent="0.2">
      <c r="B453" s="66" t="s">
        <v>5</v>
      </c>
      <c r="C453" s="67" t="str">
        <f t="shared" si="18"/>
        <v xml:space="preserve"> </v>
      </c>
      <c r="D453" s="67" t="str">
        <f t="shared" si="19"/>
        <v xml:space="preserve"> </v>
      </c>
      <c r="E453" s="67">
        <v>1.1574074074074073E-5</v>
      </c>
      <c r="F453" s="215" t="e">
        <f t="shared" si="20"/>
        <v>#N/A</v>
      </c>
      <c r="G453" t="str">
        <f>IF((ISERROR((VLOOKUP(B453,Calculation!C$3:C$2610,1,FALSE)))),"not entered","")</f>
        <v/>
      </c>
      <c r="H453" t="str">
        <f>IF(ISNA(VLOOKUP(D453,Calculation!$AI$12:$AI$88,1,FALSE)),"NO club name match","Club Name Match")</f>
        <v>NO club name match</v>
      </c>
    </row>
    <row r="454" spans="2:8" x14ac:dyDescent="0.2">
      <c r="B454" s="66" t="s">
        <v>5</v>
      </c>
      <c r="C454" s="67" t="str">
        <f t="shared" ref="C454:C506" si="21">VLOOKUP(B454,name,3,FALSE)</f>
        <v xml:space="preserve"> </v>
      </c>
      <c r="D454" s="67" t="str">
        <f t="shared" ref="D454:D506" si="22">VLOOKUP(B454,name,2,FALSE)</f>
        <v xml:space="preserve"> </v>
      </c>
      <c r="E454" s="67">
        <v>1.1574074074074073E-5</v>
      </c>
      <c r="F454" s="215" t="e">
        <f t="shared" ref="F454:F493" si="23">TRUNC((VLOOKUP(C454,C$4:E$5,3,FALSE))/(E454/10000))</f>
        <v>#N/A</v>
      </c>
      <c r="G454" t="str">
        <f>IF((ISERROR((VLOOKUP(B454,Calculation!C$3:C$2610,1,FALSE)))),"not entered","")</f>
        <v/>
      </c>
      <c r="H454" t="str">
        <f>IF(ISNA(VLOOKUP(D454,Calculation!$AI$12:$AI$88,1,FALSE)),"NO club name match","Club Name Match")</f>
        <v>NO club name match</v>
      </c>
    </row>
    <row r="455" spans="2:8" x14ac:dyDescent="0.2">
      <c r="B455" s="66" t="s">
        <v>5</v>
      </c>
      <c r="C455" s="67" t="str">
        <f t="shared" si="21"/>
        <v xml:space="preserve"> </v>
      </c>
      <c r="D455" s="67" t="str">
        <f t="shared" si="22"/>
        <v xml:space="preserve"> </v>
      </c>
      <c r="E455" s="67">
        <v>1.1574074074074073E-5</v>
      </c>
      <c r="F455" s="215" t="e">
        <f t="shared" si="23"/>
        <v>#N/A</v>
      </c>
      <c r="G455" t="str">
        <f>IF((ISERROR((VLOOKUP(B455,Calculation!C$3:C$2610,1,FALSE)))),"not entered","")</f>
        <v/>
      </c>
      <c r="H455" t="str">
        <f>IF(ISNA(VLOOKUP(D455,Calculation!$AI$12:$AI$88,1,FALSE)),"NO club name match","Club Name Match")</f>
        <v>NO club name match</v>
      </c>
    </row>
    <row r="456" spans="2:8" x14ac:dyDescent="0.2">
      <c r="B456" s="66" t="s">
        <v>5</v>
      </c>
      <c r="C456" s="67" t="str">
        <f t="shared" si="21"/>
        <v xml:space="preserve"> </v>
      </c>
      <c r="D456" s="67" t="str">
        <f t="shared" si="22"/>
        <v xml:space="preserve"> </v>
      </c>
      <c r="E456" s="67">
        <v>1.1574074074074073E-5</v>
      </c>
      <c r="F456" s="215" t="e">
        <f t="shared" si="23"/>
        <v>#N/A</v>
      </c>
      <c r="G456" t="str">
        <f>IF((ISERROR((VLOOKUP(B456,Calculation!C$3:C$2610,1,FALSE)))),"not entered","")</f>
        <v/>
      </c>
      <c r="H456" t="str">
        <f>IF(ISNA(VLOOKUP(D456,Calculation!$AI$12:$AI$88,1,FALSE)),"NO club name match","Club Name Match")</f>
        <v>NO club name match</v>
      </c>
    </row>
    <row r="457" spans="2:8" x14ac:dyDescent="0.2">
      <c r="B457" s="66" t="s">
        <v>5</v>
      </c>
      <c r="C457" s="67" t="str">
        <f t="shared" si="21"/>
        <v xml:space="preserve"> </v>
      </c>
      <c r="D457" s="67" t="str">
        <f t="shared" si="22"/>
        <v xml:space="preserve"> </v>
      </c>
      <c r="E457" s="67">
        <v>1.1574074074074073E-5</v>
      </c>
      <c r="F457" s="215" t="e">
        <f t="shared" si="23"/>
        <v>#N/A</v>
      </c>
      <c r="G457" t="str">
        <f>IF((ISERROR((VLOOKUP(B457,Calculation!C$3:C$2610,1,FALSE)))),"not entered","")</f>
        <v/>
      </c>
      <c r="H457" t="str">
        <f>IF(ISNA(VLOOKUP(D457,Calculation!$AI$12:$AI$88,1,FALSE)),"NO club name match","Club Name Match")</f>
        <v>NO club name match</v>
      </c>
    </row>
    <row r="458" spans="2:8" x14ac:dyDescent="0.2">
      <c r="B458" s="66" t="s">
        <v>5</v>
      </c>
      <c r="C458" s="67" t="str">
        <f t="shared" si="21"/>
        <v xml:space="preserve"> </v>
      </c>
      <c r="D458" s="67" t="str">
        <f t="shared" si="22"/>
        <v xml:space="preserve"> </v>
      </c>
      <c r="E458" s="67">
        <v>1.1574074074074073E-5</v>
      </c>
      <c r="F458" s="215" t="e">
        <f t="shared" si="23"/>
        <v>#N/A</v>
      </c>
      <c r="G458" t="str">
        <f>IF((ISERROR((VLOOKUP(B458,Calculation!C$3:C$2610,1,FALSE)))),"not entered","")</f>
        <v/>
      </c>
      <c r="H458" t="str">
        <f>IF(ISNA(VLOOKUP(D458,Calculation!$AI$12:$AI$88,1,FALSE)),"NO club name match","Club Name Match")</f>
        <v>NO club name match</v>
      </c>
    </row>
    <row r="459" spans="2:8" x14ac:dyDescent="0.2">
      <c r="B459" s="66" t="s">
        <v>5</v>
      </c>
      <c r="C459" s="67" t="str">
        <f t="shared" si="21"/>
        <v xml:space="preserve"> </v>
      </c>
      <c r="D459" s="67" t="str">
        <f t="shared" si="22"/>
        <v xml:space="preserve"> </v>
      </c>
      <c r="E459" s="67">
        <v>1.1574074074074073E-5</v>
      </c>
      <c r="F459" s="215" t="e">
        <f t="shared" si="23"/>
        <v>#N/A</v>
      </c>
      <c r="G459" t="str">
        <f>IF((ISERROR((VLOOKUP(B459,Calculation!C$3:C$2610,1,FALSE)))),"not entered","")</f>
        <v/>
      </c>
      <c r="H459" t="str">
        <f>IF(ISNA(VLOOKUP(D459,Calculation!$AI$12:$AI$88,1,FALSE)),"NO club name match","Club Name Match")</f>
        <v>NO club name match</v>
      </c>
    </row>
    <row r="460" spans="2:8" x14ac:dyDescent="0.2">
      <c r="B460" s="66" t="s">
        <v>5</v>
      </c>
      <c r="C460" s="67" t="str">
        <f t="shared" si="21"/>
        <v xml:space="preserve"> </v>
      </c>
      <c r="D460" s="67" t="str">
        <f t="shared" si="22"/>
        <v xml:space="preserve"> </v>
      </c>
      <c r="E460" s="67">
        <v>1.1574074074074073E-5</v>
      </c>
      <c r="F460" s="215" t="e">
        <f t="shared" si="23"/>
        <v>#N/A</v>
      </c>
      <c r="G460" t="str">
        <f>IF((ISERROR((VLOOKUP(B460,Calculation!C$3:C$2610,1,FALSE)))),"not entered","")</f>
        <v/>
      </c>
      <c r="H460" t="str">
        <f>IF(ISNA(VLOOKUP(D460,Calculation!$AI$12:$AI$88,1,FALSE)),"NO club name match","Club Name Match")</f>
        <v>NO club name match</v>
      </c>
    </row>
    <row r="461" spans="2:8" x14ac:dyDescent="0.2">
      <c r="B461" s="66" t="s">
        <v>5</v>
      </c>
      <c r="C461" s="67" t="str">
        <f t="shared" si="21"/>
        <v xml:space="preserve"> </v>
      </c>
      <c r="D461" s="67" t="str">
        <f t="shared" si="22"/>
        <v xml:space="preserve"> </v>
      </c>
      <c r="E461" s="67">
        <v>1.1574074074074073E-5</v>
      </c>
      <c r="F461" s="215" t="e">
        <f t="shared" si="23"/>
        <v>#N/A</v>
      </c>
      <c r="G461" t="str">
        <f>IF((ISERROR((VLOOKUP(B461,Calculation!C$3:C$2610,1,FALSE)))),"not entered","")</f>
        <v/>
      </c>
      <c r="H461" t="str">
        <f>IF(ISNA(VLOOKUP(D461,Calculation!$AI$12:$AI$88,1,FALSE)),"NO club name match","Club Name Match")</f>
        <v>NO club name match</v>
      </c>
    </row>
    <row r="462" spans="2:8" x14ac:dyDescent="0.2">
      <c r="B462" s="66" t="s">
        <v>5</v>
      </c>
      <c r="C462" s="67" t="str">
        <f t="shared" si="21"/>
        <v xml:space="preserve"> </v>
      </c>
      <c r="D462" s="67" t="str">
        <f t="shared" si="22"/>
        <v xml:space="preserve"> </v>
      </c>
      <c r="E462" s="67">
        <v>1.1574074074074073E-5</v>
      </c>
      <c r="F462" s="215" t="e">
        <f t="shared" si="23"/>
        <v>#N/A</v>
      </c>
      <c r="G462" t="str">
        <f>IF((ISERROR((VLOOKUP(B462,Calculation!C$3:C$2610,1,FALSE)))),"not entered","")</f>
        <v/>
      </c>
      <c r="H462" t="str">
        <f>IF(ISNA(VLOOKUP(D462,Calculation!$AI$12:$AI$88,1,FALSE)),"NO club name match","Club Name Match")</f>
        <v>NO club name match</v>
      </c>
    </row>
    <row r="463" spans="2:8" x14ac:dyDescent="0.2">
      <c r="B463" s="66" t="s">
        <v>5</v>
      </c>
      <c r="C463" s="67" t="str">
        <f t="shared" si="21"/>
        <v xml:space="preserve"> </v>
      </c>
      <c r="D463" s="67" t="str">
        <f t="shared" si="22"/>
        <v xml:space="preserve"> </v>
      </c>
      <c r="E463" s="67">
        <v>1.1574074074074073E-5</v>
      </c>
      <c r="F463" s="215" t="e">
        <f t="shared" si="23"/>
        <v>#N/A</v>
      </c>
      <c r="G463" t="str">
        <f>IF((ISERROR((VLOOKUP(B463,Calculation!C$3:C$2610,1,FALSE)))),"not entered","")</f>
        <v/>
      </c>
      <c r="H463" t="str">
        <f>IF(ISNA(VLOOKUP(D463,Calculation!$AI$12:$AI$88,1,FALSE)),"NO club name match","Club Name Match")</f>
        <v>NO club name match</v>
      </c>
    </row>
    <row r="464" spans="2:8" x14ac:dyDescent="0.2">
      <c r="B464" s="66" t="s">
        <v>5</v>
      </c>
      <c r="C464" s="67" t="str">
        <f t="shared" si="21"/>
        <v xml:space="preserve"> </v>
      </c>
      <c r="D464" s="67" t="str">
        <f t="shared" si="22"/>
        <v xml:space="preserve"> </v>
      </c>
      <c r="E464" s="67">
        <v>1.1574074074074073E-5</v>
      </c>
      <c r="F464" s="215" t="e">
        <f t="shared" si="23"/>
        <v>#N/A</v>
      </c>
      <c r="G464" t="str">
        <f>IF((ISERROR((VLOOKUP(B464,Calculation!C$3:C$2610,1,FALSE)))),"not entered","")</f>
        <v/>
      </c>
      <c r="H464" t="str">
        <f>IF(ISNA(VLOOKUP(D464,Calculation!$AI$12:$AI$88,1,FALSE)),"NO club name match","Club Name Match")</f>
        <v>NO club name match</v>
      </c>
    </row>
    <row r="465" spans="2:8" x14ac:dyDescent="0.2">
      <c r="B465" s="66" t="s">
        <v>5</v>
      </c>
      <c r="C465" s="67" t="str">
        <f t="shared" si="21"/>
        <v xml:space="preserve"> </v>
      </c>
      <c r="D465" s="67" t="str">
        <f t="shared" si="22"/>
        <v xml:space="preserve"> </v>
      </c>
      <c r="E465" s="67">
        <v>1.1574074074074073E-5</v>
      </c>
      <c r="F465" s="215" t="e">
        <f t="shared" si="23"/>
        <v>#N/A</v>
      </c>
      <c r="G465" t="str">
        <f>IF((ISERROR((VLOOKUP(B465,Calculation!C$3:C$2610,1,FALSE)))),"not entered","")</f>
        <v/>
      </c>
      <c r="H465" t="str">
        <f>IF(ISNA(VLOOKUP(D465,Calculation!$AI$12:$AI$88,1,FALSE)),"NO club name match","Club Name Match")</f>
        <v>NO club name match</v>
      </c>
    </row>
    <row r="466" spans="2:8" x14ac:dyDescent="0.2">
      <c r="B466" s="66" t="s">
        <v>5</v>
      </c>
      <c r="C466" s="67" t="str">
        <f t="shared" si="21"/>
        <v xml:space="preserve"> </v>
      </c>
      <c r="D466" s="67" t="str">
        <f t="shared" si="22"/>
        <v xml:space="preserve"> </v>
      </c>
      <c r="E466" s="67">
        <v>1.1574074074074073E-5</v>
      </c>
      <c r="F466" s="215" t="e">
        <f t="shared" si="23"/>
        <v>#N/A</v>
      </c>
      <c r="G466" t="str">
        <f>IF((ISERROR((VLOOKUP(B466,Calculation!C$3:C$2610,1,FALSE)))),"not entered","")</f>
        <v/>
      </c>
      <c r="H466" t="str">
        <f>IF(ISNA(VLOOKUP(D466,Calculation!$AI$12:$AI$88,1,FALSE)),"NO club name match","Club Name Match")</f>
        <v>NO club name match</v>
      </c>
    </row>
    <row r="467" spans="2:8" x14ac:dyDescent="0.2">
      <c r="B467" s="66" t="s">
        <v>5</v>
      </c>
      <c r="C467" s="67" t="str">
        <f t="shared" si="21"/>
        <v xml:space="preserve"> </v>
      </c>
      <c r="D467" s="67" t="str">
        <f t="shared" si="22"/>
        <v xml:space="preserve"> </v>
      </c>
      <c r="E467" s="67">
        <v>1.1574074074074073E-5</v>
      </c>
      <c r="F467" s="215" t="e">
        <f t="shared" si="23"/>
        <v>#N/A</v>
      </c>
      <c r="G467" t="str">
        <f>IF((ISERROR((VLOOKUP(B467,Calculation!C$3:C$2610,1,FALSE)))),"not entered","")</f>
        <v/>
      </c>
      <c r="H467" t="str">
        <f>IF(ISNA(VLOOKUP(D467,Calculation!$AI$12:$AI$88,1,FALSE)),"NO club name match","Club Name Match")</f>
        <v>NO club name match</v>
      </c>
    </row>
    <row r="468" spans="2:8" x14ac:dyDescent="0.2">
      <c r="B468" s="66" t="s">
        <v>5</v>
      </c>
      <c r="C468" s="67" t="str">
        <f t="shared" si="21"/>
        <v xml:space="preserve"> </v>
      </c>
      <c r="D468" s="67" t="str">
        <f t="shared" si="22"/>
        <v xml:space="preserve"> </v>
      </c>
      <c r="E468" s="67">
        <v>1.1574074074074073E-5</v>
      </c>
      <c r="F468" s="215" t="e">
        <f t="shared" si="23"/>
        <v>#N/A</v>
      </c>
      <c r="G468" t="str">
        <f>IF((ISERROR((VLOOKUP(B468,Calculation!C$3:C$2610,1,FALSE)))),"not entered","")</f>
        <v/>
      </c>
      <c r="H468" t="str">
        <f>IF(ISNA(VLOOKUP(D468,Calculation!$AI$12:$AI$88,1,FALSE)),"NO club name match","Club Name Match")</f>
        <v>NO club name match</v>
      </c>
    </row>
    <row r="469" spans="2:8" x14ac:dyDescent="0.2">
      <c r="B469" s="66" t="s">
        <v>5</v>
      </c>
      <c r="C469" s="67" t="str">
        <f t="shared" si="21"/>
        <v xml:space="preserve"> </v>
      </c>
      <c r="D469" s="67" t="str">
        <f t="shared" si="22"/>
        <v xml:space="preserve"> </v>
      </c>
      <c r="E469" s="67">
        <v>1.1574074074074073E-5</v>
      </c>
      <c r="F469" s="215" t="e">
        <f t="shared" si="23"/>
        <v>#N/A</v>
      </c>
      <c r="G469" t="str">
        <f>IF((ISERROR((VLOOKUP(B469,Calculation!C$3:C$2610,1,FALSE)))),"not entered","")</f>
        <v/>
      </c>
      <c r="H469" t="str">
        <f>IF(ISNA(VLOOKUP(D469,Calculation!$AI$12:$AI$88,1,FALSE)),"NO club name match","Club Name Match")</f>
        <v>NO club name match</v>
      </c>
    </row>
    <row r="470" spans="2:8" x14ac:dyDescent="0.2">
      <c r="B470" s="66" t="s">
        <v>5</v>
      </c>
      <c r="C470" s="67" t="str">
        <f t="shared" si="21"/>
        <v xml:space="preserve"> </v>
      </c>
      <c r="D470" s="67" t="str">
        <f t="shared" si="22"/>
        <v xml:space="preserve"> </v>
      </c>
      <c r="E470" s="67">
        <v>1.1574074074074073E-5</v>
      </c>
      <c r="F470" s="215" t="e">
        <f t="shared" si="23"/>
        <v>#N/A</v>
      </c>
      <c r="G470" t="str">
        <f>IF((ISERROR((VLOOKUP(B470,Calculation!C$3:C$2610,1,FALSE)))),"not entered","")</f>
        <v/>
      </c>
      <c r="H470" t="str">
        <f>IF(ISNA(VLOOKUP(D470,Calculation!$AI$12:$AI$88,1,FALSE)),"NO club name match","Club Name Match")</f>
        <v>NO club name match</v>
      </c>
    </row>
    <row r="471" spans="2:8" x14ac:dyDescent="0.2">
      <c r="B471" s="66" t="s">
        <v>5</v>
      </c>
      <c r="C471" s="67" t="str">
        <f t="shared" si="21"/>
        <v xml:space="preserve"> </v>
      </c>
      <c r="D471" s="67" t="str">
        <f t="shared" si="22"/>
        <v xml:space="preserve"> </v>
      </c>
      <c r="E471" s="67">
        <v>1.1574074074074073E-5</v>
      </c>
      <c r="F471" s="215" t="e">
        <f t="shared" si="23"/>
        <v>#N/A</v>
      </c>
      <c r="G471" t="str">
        <f>IF((ISERROR((VLOOKUP(B471,Calculation!C$3:C$2610,1,FALSE)))),"not entered","")</f>
        <v/>
      </c>
      <c r="H471" t="str">
        <f>IF(ISNA(VLOOKUP(D471,Calculation!$AI$12:$AI$88,1,FALSE)),"NO club name match","Club Name Match")</f>
        <v>NO club name match</v>
      </c>
    </row>
    <row r="472" spans="2:8" x14ac:dyDescent="0.2">
      <c r="B472" s="66" t="s">
        <v>5</v>
      </c>
      <c r="C472" s="67" t="str">
        <f t="shared" si="21"/>
        <v xml:space="preserve"> </v>
      </c>
      <c r="D472" s="67" t="str">
        <f t="shared" si="22"/>
        <v xml:space="preserve"> </v>
      </c>
      <c r="E472" s="67">
        <v>1.1574074074074073E-5</v>
      </c>
      <c r="F472" s="215" t="e">
        <f t="shared" si="23"/>
        <v>#N/A</v>
      </c>
      <c r="G472" t="str">
        <f>IF((ISERROR((VLOOKUP(B472,Calculation!C$3:C$2610,1,FALSE)))),"not entered","")</f>
        <v/>
      </c>
      <c r="H472" t="str">
        <f>IF(ISNA(VLOOKUP(D472,Calculation!$AI$12:$AI$88,1,FALSE)),"NO club name match","Club Name Match")</f>
        <v>NO club name match</v>
      </c>
    </row>
    <row r="473" spans="2:8" x14ac:dyDescent="0.2">
      <c r="B473" s="66" t="s">
        <v>5</v>
      </c>
      <c r="C473" s="67" t="str">
        <f t="shared" si="21"/>
        <v xml:space="preserve"> </v>
      </c>
      <c r="D473" s="67" t="str">
        <f t="shared" si="22"/>
        <v xml:space="preserve"> </v>
      </c>
      <c r="E473" s="67">
        <v>1.1574074074074073E-5</v>
      </c>
      <c r="F473" s="215" t="e">
        <f t="shared" si="23"/>
        <v>#N/A</v>
      </c>
      <c r="G473" t="str">
        <f>IF((ISERROR((VLOOKUP(B473,Calculation!C$3:C$2610,1,FALSE)))),"not entered","")</f>
        <v/>
      </c>
      <c r="H473" t="str">
        <f>IF(ISNA(VLOOKUP(D473,Calculation!$AI$12:$AI$88,1,FALSE)),"NO club name match","Club Name Match")</f>
        <v>NO club name match</v>
      </c>
    </row>
    <row r="474" spans="2:8" x14ac:dyDescent="0.2">
      <c r="B474" s="66" t="s">
        <v>5</v>
      </c>
      <c r="C474" s="67" t="str">
        <f t="shared" si="21"/>
        <v xml:space="preserve"> </v>
      </c>
      <c r="D474" s="67" t="str">
        <f t="shared" si="22"/>
        <v xml:space="preserve"> </v>
      </c>
      <c r="E474" s="67">
        <v>1.1574074074074073E-5</v>
      </c>
      <c r="F474" s="215" t="e">
        <f t="shared" si="23"/>
        <v>#N/A</v>
      </c>
      <c r="G474" t="str">
        <f>IF((ISERROR((VLOOKUP(B474,Calculation!C$3:C$2610,1,FALSE)))),"not entered","")</f>
        <v/>
      </c>
      <c r="H474" t="str">
        <f>IF(ISNA(VLOOKUP(D474,Calculation!$AI$12:$AI$88,1,FALSE)),"NO club name match","Club Name Match")</f>
        <v>NO club name match</v>
      </c>
    </row>
    <row r="475" spans="2:8" x14ac:dyDescent="0.2">
      <c r="B475" s="66" t="s">
        <v>5</v>
      </c>
      <c r="C475" s="67" t="str">
        <f t="shared" si="21"/>
        <v xml:space="preserve"> </v>
      </c>
      <c r="D475" s="67" t="str">
        <f t="shared" si="22"/>
        <v xml:space="preserve"> </v>
      </c>
      <c r="E475" s="67">
        <v>1.1574074074074073E-5</v>
      </c>
      <c r="F475" s="215" t="e">
        <f t="shared" si="23"/>
        <v>#N/A</v>
      </c>
      <c r="G475" t="str">
        <f>IF((ISERROR((VLOOKUP(B475,Calculation!C$3:C$2610,1,FALSE)))),"not entered","")</f>
        <v/>
      </c>
      <c r="H475" t="str">
        <f>IF(ISNA(VLOOKUP(D475,Calculation!$AI$12:$AI$88,1,FALSE)),"NO club name match","Club Name Match")</f>
        <v>NO club name match</v>
      </c>
    </row>
    <row r="476" spans="2:8" x14ac:dyDescent="0.2">
      <c r="B476" s="66" t="s">
        <v>5</v>
      </c>
      <c r="C476" s="67" t="str">
        <f t="shared" si="21"/>
        <v xml:space="preserve"> </v>
      </c>
      <c r="D476" s="67" t="str">
        <f t="shared" si="22"/>
        <v xml:space="preserve"> </v>
      </c>
      <c r="E476" s="67">
        <v>1.1574074074074073E-5</v>
      </c>
      <c r="F476" s="215" t="e">
        <f t="shared" si="23"/>
        <v>#N/A</v>
      </c>
      <c r="G476" t="str">
        <f>IF((ISERROR((VLOOKUP(B476,Calculation!C$3:C$2610,1,FALSE)))),"not entered","")</f>
        <v/>
      </c>
      <c r="H476" t="str">
        <f>IF(ISNA(VLOOKUP(D476,Calculation!$AI$12:$AI$88,1,FALSE)),"NO club name match","Club Name Match")</f>
        <v>NO club name match</v>
      </c>
    </row>
    <row r="477" spans="2:8" x14ac:dyDescent="0.2">
      <c r="B477" s="66" t="s">
        <v>5</v>
      </c>
      <c r="C477" s="67" t="str">
        <f t="shared" si="21"/>
        <v xml:space="preserve"> </v>
      </c>
      <c r="D477" s="67" t="str">
        <f t="shared" si="22"/>
        <v xml:space="preserve"> </v>
      </c>
      <c r="E477" s="67">
        <v>1.1574074074074073E-5</v>
      </c>
      <c r="F477" s="215" t="e">
        <f t="shared" si="23"/>
        <v>#N/A</v>
      </c>
      <c r="G477" t="str">
        <f>IF((ISERROR((VLOOKUP(B477,Calculation!C$3:C$2610,1,FALSE)))),"not entered","")</f>
        <v/>
      </c>
      <c r="H477" t="str">
        <f>IF(ISNA(VLOOKUP(D477,Calculation!$AI$12:$AI$88,1,FALSE)),"NO club name match","Club Name Match")</f>
        <v>NO club name match</v>
      </c>
    </row>
    <row r="478" spans="2:8" x14ac:dyDescent="0.2">
      <c r="B478" s="66" t="s">
        <v>5</v>
      </c>
      <c r="C478" s="67" t="str">
        <f t="shared" si="21"/>
        <v xml:space="preserve"> </v>
      </c>
      <c r="D478" s="67" t="str">
        <f t="shared" si="22"/>
        <v xml:space="preserve"> </v>
      </c>
      <c r="E478" s="67">
        <v>1.1574074074074073E-5</v>
      </c>
      <c r="F478" s="215" t="e">
        <f t="shared" si="23"/>
        <v>#N/A</v>
      </c>
      <c r="G478" t="str">
        <f>IF((ISERROR((VLOOKUP(B478,Calculation!C$3:C$2610,1,FALSE)))),"not entered","")</f>
        <v/>
      </c>
      <c r="H478" t="str">
        <f>IF(ISNA(VLOOKUP(D478,Calculation!$AI$12:$AI$88,1,FALSE)),"NO club name match","Club Name Match")</f>
        <v>NO club name match</v>
      </c>
    </row>
    <row r="479" spans="2:8" x14ac:dyDescent="0.2">
      <c r="B479" s="66" t="s">
        <v>5</v>
      </c>
      <c r="C479" s="67" t="str">
        <f t="shared" si="21"/>
        <v xml:space="preserve"> </v>
      </c>
      <c r="D479" s="67" t="str">
        <f t="shared" si="22"/>
        <v xml:space="preserve"> </v>
      </c>
      <c r="E479" s="67">
        <v>1.1574074074074073E-5</v>
      </c>
      <c r="F479" s="215" t="e">
        <f t="shared" si="23"/>
        <v>#N/A</v>
      </c>
      <c r="G479" t="str">
        <f>IF((ISERROR((VLOOKUP(B479,Calculation!C$3:C$2610,1,FALSE)))),"not entered","")</f>
        <v/>
      </c>
      <c r="H479" t="str">
        <f>IF(ISNA(VLOOKUP(D479,Calculation!$AI$12:$AI$88,1,FALSE)),"NO club name match","Club Name Match")</f>
        <v>NO club name match</v>
      </c>
    </row>
    <row r="480" spans="2:8" x14ac:dyDescent="0.2">
      <c r="B480" s="66" t="s">
        <v>5</v>
      </c>
      <c r="C480" s="67" t="str">
        <f t="shared" si="21"/>
        <v xml:space="preserve"> </v>
      </c>
      <c r="D480" s="67" t="str">
        <f t="shared" si="22"/>
        <v xml:space="preserve"> </v>
      </c>
      <c r="E480" s="67">
        <v>1.1574074074074073E-5</v>
      </c>
      <c r="F480" s="215" t="e">
        <f t="shared" si="23"/>
        <v>#N/A</v>
      </c>
      <c r="G480" t="str">
        <f>IF((ISERROR((VLOOKUP(B480,Calculation!C$3:C$2610,1,FALSE)))),"not entered","")</f>
        <v/>
      </c>
      <c r="H480" t="str">
        <f>IF(ISNA(VLOOKUP(D480,Calculation!$AI$12:$AI$88,1,FALSE)),"NO club name match","Club Name Match")</f>
        <v>NO club name match</v>
      </c>
    </row>
    <row r="481" spans="2:8" x14ac:dyDescent="0.2">
      <c r="B481" s="66" t="s">
        <v>5</v>
      </c>
      <c r="C481" s="67" t="str">
        <f t="shared" si="21"/>
        <v xml:space="preserve"> </v>
      </c>
      <c r="D481" s="67" t="str">
        <f t="shared" si="22"/>
        <v xml:space="preserve"> </v>
      </c>
      <c r="E481" s="67">
        <v>1.1574074074074073E-5</v>
      </c>
      <c r="F481" s="215" t="e">
        <f t="shared" si="23"/>
        <v>#N/A</v>
      </c>
      <c r="G481" t="str">
        <f>IF((ISERROR((VLOOKUP(B481,Calculation!C$3:C$2610,1,FALSE)))),"not entered","")</f>
        <v/>
      </c>
      <c r="H481" t="str">
        <f>IF(ISNA(VLOOKUP(D481,Calculation!$AI$12:$AI$88,1,FALSE)),"NO club name match","Club Name Match")</f>
        <v>NO club name match</v>
      </c>
    </row>
    <row r="482" spans="2:8" x14ac:dyDescent="0.2">
      <c r="B482" s="66" t="s">
        <v>5</v>
      </c>
      <c r="C482" s="67" t="str">
        <f t="shared" si="21"/>
        <v xml:space="preserve"> </v>
      </c>
      <c r="D482" s="67" t="str">
        <f t="shared" si="22"/>
        <v xml:space="preserve"> </v>
      </c>
      <c r="E482" s="67">
        <v>1.1574074074074073E-5</v>
      </c>
      <c r="F482" s="215" t="e">
        <f t="shared" si="23"/>
        <v>#N/A</v>
      </c>
      <c r="G482" t="str">
        <f>IF((ISERROR((VLOOKUP(B482,Calculation!C$3:C$2610,1,FALSE)))),"not entered","")</f>
        <v/>
      </c>
      <c r="H482" t="str">
        <f>IF(ISNA(VLOOKUP(D482,Calculation!$AI$12:$AI$88,1,FALSE)),"NO club name match","Club Name Match")</f>
        <v>NO club name match</v>
      </c>
    </row>
    <row r="483" spans="2:8" x14ac:dyDescent="0.2">
      <c r="B483" s="66" t="s">
        <v>5</v>
      </c>
      <c r="C483" s="67" t="str">
        <f t="shared" si="21"/>
        <v xml:space="preserve"> </v>
      </c>
      <c r="D483" s="67" t="str">
        <f t="shared" si="22"/>
        <v xml:space="preserve"> </v>
      </c>
      <c r="E483" s="67">
        <v>1.1574074074074073E-5</v>
      </c>
      <c r="F483" s="215" t="e">
        <f t="shared" si="23"/>
        <v>#N/A</v>
      </c>
      <c r="G483" t="str">
        <f>IF((ISERROR((VLOOKUP(B483,Calculation!C$3:C$2610,1,FALSE)))),"not entered","")</f>
        <v/>
      </c>
      <c r="H483" t="str">
        <f>IF(ISNA(VLOOKUP(D483,Calculation!$AI$12:$AI$88,1,FALSE)),"NO club name match","Club Name Match")</f>
        <v>NO club name match</v>
      </c>
    </row>
    <row r="484" spans="2:8" x14ac:dyDescent="0.2">
      <c r="B484" s="66" t="s">
        <v>5</v>
      </c>
      <c r="C484" s="67" t="str">
        <f t="shared" si="21"/>
        <v xml:space="preserve"> </v>
      </c>
      <c r="D484" s="67" t="str">
        <f t="shared" si="22"/>
        <v xml:space="preserve"> </v>
      </c>
      <c r="E484" s="67">
        <v>1.1574074074074073E-5</v>
      </c>
      <c r="F484" s="215" t="e">
        <f t="shared" si="23"/>
        <v>#N/A</v>
      </c>
      <c r="G484" t="str">
        <f>IF((ISERROR((VLOOKUP(B484,Calculation!C$3:C$2610,1,FALSE)))),"not entered","")</f>
        <v/>
      </c>
      <c r="H484" t="str">
        <f>IF(ISNA(VLOOKUP(D484,Calculation!$AI$12:$AI$88,1,FALSE)),"NO club name match","Club Name Match")</f>
        <v>NO club name match</v>
      </c>
    </row>
    <row r="485" spans="2:8" x14ac:dyDescent="0.2">
      <c r="B485" s="66" t="s">
        <v>5</v>
      </c>
      <c r="C485" s="67" t="str">
        <f t="shared" si="21"/>
        <v xml:space="preserve"> </v>
      </c>
      <c r="D485" s="67" t="str">
        <f t="shared" si="22"/>
        <v xml:space="preserve"> </v>
      </c>
      <c r="E485" s="67">
        <v>1.1574074074074073E-5</v>
      </c>
      <c r="F485" s="215" t="e">
        <f t="shared" si="23"/>
        <v>#N/A</v>
      </c>
      <c r="G485" t="str">
        <f>IF((ISERROR((VLOOKUP(B485,Calculation!C$3:C$2610,1,FALSE)))),"not entered","")</f>
        <v/>
      </c>
      <c r="H485" t="str">
        <f>IF(ISNA(VLOOKUP(D485,Calculation!$AI$12:$AI$88,1,FALSE)),"NO club name match","Club Name Match")</f>
        <v>NO club name match</v>
      </c>
    </row>
    <row r="486" spans="2:8" x14ac:dyDescent="0.2">
      <c r="B486" s="66" t="s">
        <v>5</v>
      </c>
      <c r="C486" s="67" t="str">
        <f t="shared" si="21"/>
        <v xml:space="preserve"> </v>
      </c>
      <c r="D486" s="67" t="str">
        <f t="shared" si="22"/>
        <v xml:space="preserve"> </v>
      </c>
      <c r="E486" s="67">
        <v>1.1574074074074073E-5</v>
      </c>
      <c r="F486" s="215" t="e">
        <f t="shared" si="23"/>
        <v>#N/A</v>
      </c>
      <c r="G486" t="str">
        <f>IF((ISERROR((VLOOKUP(B486,Calculation!C$3:C$2610,1,FALSE)))),"not entered","")</f>
        <v/>
      </c>
      <c r="H486" t="str">
        <f>IF(ISNA(VLOOKUP(D486,Calculation!$AI$12:$AI$88,1,FALSE)),"NO club name match","Club Name Match")</f>
        <v>NO club name match</v>
      </c>
    </row>
    <row r="487" spans="2:8" x14ac:dyDescent="0.2">
      <c r="B487" s="66" t="s">
        <v>5</v>
      </c>
      <c r="C487" s="67" t="str">
        <f t="shared" si="21"/>
        <v xml:space="preserve"> </v>
      </c>
      <c r="D487" s="67" t="str">
        <f t="shared" si="22"/>
        <v xml:space="preserve"> </v>
      </c>
      <c r="E487" s="67">
        <v>1.1574074074074073E-5</v>
      </c>
      <c r="F487" s="215" t="e">
        <f t="shared" si="23"/>
        <v>#N/A</v>
      </c>
      <c r="G487" t="str">
        <f>IF((ISERROR((VLOOKUP(B487,Calculation!C$3:C$2610,1,FALSE)))),"not entered","")</f>
        <v/>
      </c>
      <c r="H487" t="str">
        <f>IF(ISNA(VLOOKUP(D487,Calculation!$AI$12:$AI$88,1,FALSE)),"NO club name match","Club Name Match")</f>
        <v>NO club name match</v>
      </c>
    </row>
    <row r="488" spans="2:8" x14ac:dyDescent="0.2">
      <c r="B488" s="66" t="s">
        <v>5</v>
      </c>
      <c r="C488" s="67" t="str">
        <f t="shared" si="21"/>
        <v xml:space="preserve"> </v>
      </c>
      <c r="D488" s="67" t="str">
        <f t="shared" si="22"/>
        <v xml:space="preserve"> </v>
      </c>
      <c r="E488" s="67">
        <v>1.1574074074074073E-5</v>
      </c>
      <c r="F488" s="215" t="e">
        <f t="shared" si="23"/>
        <v>#N/A</v>
      </c>
      <c r="G488" t="str">
        <f>IF((ISERROR((VLOOKUP(B488,Calculation!C$3:C$2610,1,FALSE)))),"not entered","")</f>
        <v/>
      </c>
      <c r="H488" t="str">
        <f>IF(ISNA(VLOOKUP(D488,Calculation!$AI$12:$AI$88,1,FALSE)),"NO club name match","Club Name Match")</f>
        <v>NO club name match</v>
      </c>
    </row>
    <row r="489" spans="2:8" x14ac:dyDescent="0.2">
      <c r="B489" s="66" t="s">
        <v>5</v>
      </c>
      <c r="C489" s="67" t="str">
        <f t="shared" si="21"/>
        <v xml:space="preserve"> </v>
      </c>
      <c r="D489" s="67" t="str">
        <f t="shared" si="22"/>
        <v xml:space="preserve"> </v>
      </c>
      <c r="E489" s="67">
        <v>1.1574074074074073E-5</v>
      </c>
      <c r="F489" s="215" t="e">
        <f t="shared" si="23"/>
        <v>#N/A</v>
      </c>
      <c r="G489" t="str">
        <f>IF((ISERROR((VLOOKUP(B489,Calculation!C$3:C$2610,1,FALSE)))),"not entered","")</f>
        <v/>
      </c>
      <c r="H489" t="str">
        <f>IF(ISNA(VLOOKUP(D489,Calculation!$AI$12:$AI$88,1,FALSE)),"NO club name match","Club Name Match")</f>
        <v>NO club name match</v>
      </c>
    </row>
    <row r="490" spans="2:8" x14ac:dyDescent="0.2">
      <c r="B490" s="66" t="s">
        <v>5</v>
      </c>
      <c r="C490" s="67" t="str">
        <f t="shared" si="21"/>
        <v xml:space="preserve"> </v>
      </c>
      <c r="D490" s="67" t="str">
        <f t="shared" si="22"/>
        <v xml:space="preserve"> </v>
      </c>
      <c r="E490" s="67">
        <v>1.1574074074074073E-5</v>
      </c>
      <c r="F490" s="215" t="e">
        <f t="shared" si="23"/>
        <v>#N/A</v>
      </c>
      <c r="G490" t="str">
        <f>IF((ISERROR((VLOOKUP(B490,Calculation!C$3:C$2610,1,FALSE)))),"not entered","")</f>
        <v/>
      </c>
      <c r="H490" t="str">
        <f>IF(ISNA(VLOOKUP(D490,Calculation!$AI$12:$AI$88,1,FALSE)),"NO club name match","Club Name Match")</f>
        <v>NO club name match</v>
      </c>
    </row>
    <row r="491" spans="2:8" x14ac:dyDescent="0.2">
      <c r="B491" s="66" t="s">
        <v>5</v>
      </c>
      <c r="C491" s="67" t="str">
        <f t="shared" si="21"/>
        <v xml:space="preserve"> </v>
      </c>
      <c r="D491" s="67" t="str">
        <f t="shared" si="22"/>
        <v xml:space="preserve"> </v>
      </c>
      <c r="E491" s="67">
        <v>1.1574074074074073E-5</v>
      </c>
      <c r="F491" s="215" t="e">
        <f t="shared" si="23"/>
        <v>#N/A</v>
      </c>
      <c r="G491" t="str">
        <f>IF((ISERROR((VLOOKUP(B491,Calculation!C$3:C$2610,1,FALSE)))),"not entered","")</f>
        <v/>
      </c>
      <c r="H491" t="str">
        <f>IF(ISNA(VLOOKUP(D491,Calculation!$AI$12:$AI$88,1,FALSE)),"NO club name match","Club Name Match")</f>
        <v>NO club name match</v>
      </c>
    </row>
    <row r="492" spans="2:8" x14ac:dyDescent="0.2">
      <c r="B492" s="66" t="s">
        <v>5</v>
      </c>
      <c r="C492" s="67"/>
      <c r="D492" s="67"/>
      <c r="E492" s="67">
        <v>1.1574074074074073E-5</v>
      </c>
      <c r="F492" s="215" t="e">
        <f t="shared" si="23"/>
        <v>#N/A</v>
      </c>
      <c r="G492" t="str">
        <f>IF((ISERROR((VLOOKUP(B492,Calculation!C$3:C$2610,1,FALSE)))),"not entered","")</f>
        <v/>
      </c>
      <c r="H492" t="str">
        <f>IF(ISNA(VLOOKUP(D492,Calculation!$AI$12:$AI$88,1,FALSE)),"NO club name match","Club Name Match")</f>
        <v>NO club name match</v>
      </c>
    </row>
    <row r="493" spans="2:8" x14ac:dyDescent="0.2">
      <c r="B493" s="66" t="s">
        <v>5</v>
      </c>
      <c r="C493" s="67"/>
      <c r="D493" s="67"/>
      <c r="E493" s="67">
        <v>1.1574074074074073E-5</v>
      </c>
      <c r="F493" s="215" t="e">
        <f t="shared" si="23"/>
        <v>#N/A</v>
      </c>
      <c r="G493" t="str">
        <f>IF((ISERROR((VLOOKUP(B493,Calculation!C$3:C$2610,1,FALSE)))),"not entered","")</f>
        <v/>
      </c>
      <c r="H493" t="str">
        <f>IF(ISNA(VLOOKUP(D493,Calculation!$AI$12:$AI$88,1,FALSE)),"NO club name match","Club Name Match")</f>
        <v>NO club name match</v>
      </c>
    </row>
    <row r="494" spans="2:8" x14ac:dyDescent="0.2">
      <c r="B494" s="66" t="s">
        <v>5</v>
      </c>
      <c r="C494" s="67"/>
      <c r="D494" s="67"/>
      <c r="E494" s="67">
        <v>1.1574074074074073E-5</v>
      </c>
      <c r="F494" s="215" t="e">
        <f t="shared" ref="F494:F505" si="24">TRUNC((VLOOKUP(C494,C$4:E$5,3,FALSE))/(E494/10000))</f>
        <v>#N/A</v>
      </c>
      <c r="G494" t="str">
        <f>IF((ISERROR((VLOOKUP(B494,Calculation!C$3:C$2610,1,FALSE)))),"not entered","")</f>
        <v/>
      </c>
      <c r="H494" t="str">
        <f>IF(ISNA(VLOOKUP(D494,Calculation!$AI$12:$AI$88,1,FALSE)),"NO club name match","Club Name Match")</f>
        <v>NO club name match</v>
      </c>
    </row>
    <row r="495" spans="2:8" x14ac:dyDescent="0.2">
      <c r="B495" s="66" t="s">
        <v>5</v>
      </c>
      <c r="C495" s="67"/>
      <c r="D495" s="67"/>
      <c r="E495" s="67">
        <v>1.1574074074074073E-5</v>
      </c>
      <c r="F495" s="215" t="e">
        <f t="shared" si="24"/>
        <v>#N/A</v>
      </c>
      <c r="G495" t="str">
        <f>IF((ISERROR((VLOOKUP(B495,Calculation!C$3:C$2610,1,FALSE)))),"not entered","")</f>
        <v/>
      </c>
      <c r="H495" t="str">
        <f>IF(ISNA(VLOOKUP(D495,Calculation!$AI$12:$AI$88,1,FALSE)),"NO club name match","Club Name Match")</f>
        <v>NO club name match</v>
      </c>
    </row>
    <row r="496" spans="2:8" x14ac:dyDescent="0.2">
      <c r="B496" s="66" t="s">
        <v>5</v>
      </c>
      <c r="C496" s="67" t="str">
        <f t="shared" si="21"/>
        <v xml:space="preserve"> </v>
      </c>
      <c r="D496" s="67" t="str">
        <f t="shared" si="22"/>
        <v xml:space="preserve"> </v>
      </c>
      <c r="E496" s="67">
        <v>1.1574074074074073E-5</v>
      </c>
      <c r="F496" s="215" t="e">
        <f t="shared" si="24"/>
        <v>#N/A</v>
      </c>
      <c r="G496" t="str">
        <f>IF((ISERROR((VLOOKUP(B496,Calculation!C$3:C$2610,1,FALSE)))),"not entered","")</f>
        <v/>
      </c>
      <c r="H496" t="str">
        <f>IF(ISNA(VLOOKUP(D496,Calculation!$AI$12:$AI$88,1,FALSE)),"NO club name match","Club Name Match")</f>
        <v>NO club name match</v>
      </c>
    </row>
    <row r="497" spans="2:8" x14ac:dyDescent="0.2">
      <c r="B497" s="66" t="s">
        <v>5</v>
      </c>
      <c r="C497" s="67" t="str">
        <f t="shared" si="21"/>
        <v xml:space="preserve"> </v>
      </c>
      <c r="D497" s="67" t="str">
        <f t="shared" si="22"/>
        <v xml:space="preserve"> </v>
      </c>
      <c r="E497" s="67">
        <v>1.1574074074074073E-5</v>
      </c>
      <c r="F497" s="215" t="e">
        <f t="shared" si="24"/>
        <v>#N/A</v>
      </c>
      <c r="G497" t="str">
        <f>IF((ISERROR((VLOOKUP(B497,Calculation!C$3:C$2610,1,FALSE)))),"not entered","")</f>
        <v/>
      </c>
      <c r="H497" t="str">
        <f>IF(ISNA(VLOOKUP(D497,Calculation!$AI$12:$AI$88,1,FALSE)),"NO club name match","Club Name Match")</f>
        <v>NO club name match</v>
      </c>
    </row>
    <row r="498" spans="2:8" x14ac:dyDescent="0.2">
      <c r="B498" s="66" t="s">
        <v>5</v>
      </c>
      <c r="C498" s="67" t="str">
        <f t="shared" si="21"/>
        <v xml:space="preserve"> </v>
      </c>
      <c r="D498" s="67" t="str">
        <f t="shared" si="22"/>
        <v xml:space="preserve"> </v>
      </c>
      <c r="E498" s="67">
        <v>1.1574074074074073E-5</v>
      </c>
      <c r="F498" s="215" t="e">
        <f t="shared" si="24"/>
        <v>#N/A</v>
      </c>
      <c r="G498" t="str">
        <f>IF((ISERROR((VLOOKUP(B498,Calculation!C$3:C$2610,1,FALSE)))),"not entered","")</f>
        <v/>
      </c>
      <c r="H498" t="str">
        <f>IF(ISNA(VLOOKUP(D498,Calculation!$AI$12:$AI$88,1,FALSE)),"NO club name match","Club Name Match")</f>
        <v>NO club name match</v>
      </c>
    </row>
    <row r="499" spans="2:8" x14ac:dyDescent="0.2">
      <c r="B499" s="66" t="s">
        <v>5</v>
      </c>
      <c r="C499" s="67" t="str">
        <f t="shared" si="21"/>
        <v xml:space="preserve"> </v>
      </c>
      <c r="D499" s="67" t="str">
        <f t="shared" si="22"/>
        <v xml:space="preserve"> </v>
      </c>
      <c r="E499" s="67">
        <v>1.1574074074074073E-5</v>
      </c>
      <c r="F499" s="215" t="e">
        <f t="shared" si="24"/>
        <v>#N/A</v>
      </c>
      <c r="G499" t="str">
        <f>IF((ISERROR((VLOOKUP(B499,Calculation!C$3:C$2610,1,FALSE)))),"not entered","")</f>
        <v/>
      </c>
      <c r="H499" t="str">
        <f>IF(ISNA(VLOOKUP(D499,Calculation!$AI$12:$AI$88,1,FALSE)),"NO club name match","Club Name Match")</f>
        <v>NO club name match</v>
      </c>
    </row>
    <row r="500" spans="2:8" x14ac:dyDescent="0.2">
      <c r="B500" s="66" t="s">
        <v>5</v>
      </c>
      <c r="C500" s="67" t="str">
        <f t="shared" si="21"/>
        <v xml:space="preserve"> </v>
      </c>
      <c r="D500" s="67" t="str">
        <f t="shared" si="22"/>
        <v xml:space="preserve"> </v>
      </c>
      <c r="E500" s="67">
        <v>1.1574074074074073E-5</v>
      </c>
      <c r="F500" s="215" t="e">
        <f t="shared" si="24"/>
        <v>#N/A</v>
      </c>
      <c r="G500" t="str">
        <f>IF((ISERROR((VLOOKUP(B500,Calculation!C$3:C$2610,1,FALSE)))),"not entered","")</f>
        <v/>
      </c>
      <c r="H500" t="str">
        <f>IF(ISNA(VLOOKUP(D500,Calculation!$AI$12:$AI$88,1,FALSE)),"NO club name match","Club Name Match")</f>
        <v>NO club name match</v>
      </c>
    </row>
    <row r="501" spans="2:8" x14ac:dyDescent="0.2">
      <c r="B501" s="66" t="s">
        <v>5</v>
      </c>
      <c r="C501" s="67" t="str">
        <f t="shared" si="21"/>
        <v xml:space="preserve"> </v>
      </c>
      <c r="D501" s="67" t="str">
        <f t="shared" si="22"/>
        <v xml:space="preserve"> </v>
      </c>
      <c r="E501" s="67">
        <v>1.1574074074074073E-5</v>
      </c>
      <c r="F501" s="215" t="e">
        <f t="shared" si="24"/>
        <v>#N/A</v>
      </c>
      <c r="G501" t="str">
        <f>IF((ISERROR((VLOOKUP(B501,Calculation!C$3:C$2610,1,FALSE)))),"not entered","")</f>
        <v/>
      </c>
      <c r="H501" t="str">
        <f>IF(ISNA(VLOOKUP(D501,Calculation!$AI$12:$AI$88,1,FALSE)),"NO club name match","Club Name Match")</f>
        <v>NO club name match</v>
      </c>
    </row>
    <row r="502" spans="2:8" x14ac:dyDescent="0.2">
      <c r="B502" s="66" t="s">
        <v>5</v>
      </c>
      <c r="C502" s="67" t="str">
        <f t="shared" si="21"/>
        <v xml:space="preserve"> </v>
      </c>
      <c r="D502" s="67" t="str">
        <f t="shared" si="22"/>
        <v xml:space="preserve"> </v>
      </c>
      <c r="E502" s="67">
        <v>1.1574074074074073E-5</v>
      </c>
      <c r="F502" s="215" t="e">
        <f t="shared" si="24"/>
        <v>#N/A</v>
      </c>
      <c r="G502" t="str">
        <f>IF((ISERROR((VLOOKUP(B502,Calculation!C$3:C$2610,1,FALSE)))),"not entered","")</f>
        <v/>
      </c>
      <c r="H502" t="str">
        <f>IF(ISNA(VLOOKUP(D502,Calculation!$AI$12:$AI$88,1,FALSE)),"NO club name match","Club Name Match")</f>
        <v>NO club name match</v>
      </c>
    </row>
    <row r="503" spans="2:8" x14ac:dyDescent="0.2">
      <c r="B503" s="66" t="s">
        <v>5</v>
      </c>
      <c r="C503" s="67" t="str">
        <f t="shared" si="21"/>
        <v xml:space="preserve"> </v>
      </c>
      <c r="D503" s="67" t="str">
        <f t="shared" si="22"/>
        <v xml:space="preserve"> </v>
      </c>
      <c r="E503" s="67">
        <v>1.1574074074074073E-5</v>
      </c>
      <c r="F503" s="215" t="e">
        <f t="shared" si="24"/>
        <v>#N/A</v>
      </c>
      <c r="G503" t="str">
        <f>IF((ISERROR((VLOOKUP(B503,Calculation!C$3:C$2610,1,FALSE)))),"not entered","")</f>
        <v/>
      </c>
      <c r="H503" t="str">
        <f>IF(ISNA(VLOOKUP(D503,Calculation!$AI$12:$AI$88,1,FALSE)),"NO club name match","Club Name Match")</f>
        <v>NO club name match</v>
      </c>
    </row>
    <row r="504" spans="2:8" x14ac:dyDescent="0.2">
      <c r="B504" s="66" t="s">
        <v>5</v>
      </c>
      <c r="C504" s="67" t="str">
        <f t="shared" si="21"/>
        <v xml:space="preserve"> </v>
      </c>
      <c r="D504" s="67" t="str">
        <f t="shared" si="22"/>
        <v xml:space="preserve"> </v>
      </c>
      <c r="E504" s="67">
        <v>1.1574074074074073E-5</v>
      </c>
      <c r="F504" s="215" t="e">
        <f t="shared" si="24"/>
        <v>#N/A</v>
      </c>
      <c r="G504" t="str">
        <f>IF((ISERROR((VLOOKUP(B504,Calculation!C$3:C$2610,1,FALSE)))),"not entered","")</f>
        <v/>
      </c>
      <c r="H504" t="str">
        <f>IF(ISNA(VLOOKUP(D504,Calculation!$AI$12:$AI$88,1,FALSE)),"NO club name match","Club Name Match")</f>
        <v>NO club name match</v>
      </c>
    </row>
    <row r="505" spans="2:8" x14ac:dyDescent="0.2">
      <c r="B505" s="66" t="s">
        <v>5</v>
      </c>
      <c r="C505" s="67" t="str">
        <f t="shared" si="21"/>
        <v xml:space="preserve"> </v>
      </c>
      <c r="D505" s="67" t="str">
        <f t="shared" si="22"/>
        <v xml:space="preserve"> </v>
      </c>
      <c r="E505" s="67">
        <v>1.1574074074074073E-5</v>
      </c>
      <c r="F505" s="215" t="e">
        <f t="shared" si="24"/>
        <v>#N/A</v>
      </c>
      <c r="G505" t="str">
        <f>IF((ISERROR((VLOOKUP(B505,Calculation!C$3:C$2610,1,FALSE)))),"not entered","")</f>
        <v/>
      </c>
      <c r="H505" t="str">
        <f>IF(ISNA(VLOOKUP(D505,Calculation!$AI$12:$AI$88,1,FALSE)),"NO club name match","Club Name Match")</f>
        <v>NO club name match</v>
      </c>
    </row>
    <row r="506" spans="2:8" ht="13.5" thickBot="1" x14ac:dyDescent="0.25">
      <c r="B506" s="84" t="s">
        <v>5</v>
      </c>
      <c r="C506" s="68" t="str">
        <f t="shared" si="21"/>
        <v xml:space="preserve"> </v>
      </c>
      <c r="D506" s="68" t="str">
        <f t="shared" si="22"/>
        <v xml:space="preserve"> </v>
      </c>
      <c r="E506" s="85">
        <v>1.1574074074074073E-5</v>
      </c>
      <c r="F506" s="69"/>
    </row>
  </sheetData>
  <autoFilter ref="B3:H3"/>
  <phoneticPr fontId="3" type="noConversion"/>
  <conditionalFormatting sqref="B1:B3 B6:B172 B483:B506">
    <cfRule type="cellIs" dxfId="30" priority="24" stopIfTrue="1" operator="equal">
      <formula>"x"</formula>
    </cfRule>
  </conditionalFormatting>
  <conditionalFormatting sqref="B410:B482">
    <cfRule type="cellIs" dxfId="29" priority="11" stopIfTrue="1" operator="equal">
      <formula>"x"</formula>
    </cfRule>
  </conditionalFormatting>
  <conditionalFormatting sqref="B310:B409">
    <cfRule type="cellIs" dxfId="28" priority="13" stopIfTrue="1" operator="equal">
      <formula>"x"</formula>
    </cfRule>
  </conditionalFormatting>
  <conditionalFormatting sqref="B173:B309">
    <cfRule type="cellIs" dxfId="27" priority="10" stopIfTrue="1" operator="equal">
      <formula>"x"</formula>
    </cfRule>
  </conditionalFormatting>
  <conditionalFormatting sqref="B4:B5">
    <cfRule type="cellIs" dxfId="26" priority="9" stopIfTrue="1" operator="equal">
      <formula>"x"</formula>
    </cfRule>
  </conditionalFormatting>
  <conditionalFormatting sqref="G485:G505">
    <cfRule type="cellIs" dxfId="25" priority="1" stopIfTrue="1" operator="equal">
      <formula>#N/A</formula>
    </cfRule>
  </conditionalFormatting>
  <conditionalFormatting sqref="G11:G413">
    <cfRule type="cellIs" dxfId="24" priority="3" stopIfTrue="1" operator="equal">
      <formula>#N/A</formula>
    </cfRule>
  </conditionalFormatting>
  <conditionalFormatting sqref="G414:G484">
    <cfRule type="cellIs" dxfId="23" priority="2" stopIfTrue="1" operator="equal">
      <formula>#N/A</formula>
    </cfRule>
  </conditionalFormatting>
  <conditionalFormatting sqref="G4:G10 G506">
    <cfRule type="cellIs" dxfId="22" priority="4" stopIfTrue="1" operator="equal">
      <formula>#N/A</formula>
    </cfRule>
  </conditionalFormatting>
  <pageMargins left="0.75" right="0.75" top="1" bottom="1" header="0.5" footer="0.5"/>
  <pageSetup paperSize="9" orientation="portrait" horizontalDpi="0" verticalDpi="0" r:id="rId1"/>
  <headerFooter alignWithMargins="0"/>
  <webPublishItems count="7">
    <webPublishItem id="24534" divId="ebta league Junior_24534" sourceType="sheet" destinationFile="C:\EBTA\webpages2\ebtaleague\junior grays.htm"/>
    <webPublishItem id="6422" divId="ebta league Tristar 3_6422" sourceType="range" sourceRef="A1:F19" destinationFile="C:\A TEER\Web\TEER League 08\EET T3.htm"/>
    <webPublishItem id="1368" divId="teer league Standard_1368" sourceType="range" sourceRef="A1:F45" destinationFile="C:\A TEER\Web\TEER League 08\Harwich.htm"/>
    <webPublishItem id="30239" divId="teer league Standard_30239" sourceType="range" sourceRef="A1:F48" destinationFile="C:\A TEER\Web\TEER League 08\Harwich.htm"/>
    <webPublishItem id="1436" divId="teer league Standard_1436" sourceType="range" sourceRef="A1:F65" destinationFile="C:\A TEER\Web\TEER League 09\harwich.htm"/>
    <webPublishItem id="28642" divId="teer league Adult_28642" sourceType="range" sourceRef="A1:F135" destinationFile="C:\A TEER\Web\TEER League 10\Norwich10.htm"/>
    <webPublishItem id="30216" divId="teer league Standard_30216" sourceType="range" sourceRef="A1:G46" destinationFile="C:\A TEER\Web\TEER League 08\Harwich.htm"/>
  </webPublishItem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06"/>
  <sheetViews>
    <sheetView workbookViewId="0">
      <pane xSplit="1" ySplit="3" topLeftCell="B481" activePane="bottomRight" state="frozen"/>
      <selection pane="topRight" activeCell="B1" sqref="B1"/>
      <selection pane="bottomLeft" activeCell="A4" sqref="A4"/>
      <selection pane="bottomRight" activeCell="F1" sqref="F1:H1048576"/>
    </sheetView>
  </sheetViews>
  <sheetFormatPr defaultRowHeight="12.75" x14ac:dyDescent="0.2"/>
  <cols>
    <col min="1" max="1" width="1.85546875" customWidth="1"/>
    <col min="2" max="2" width="20.5703125" bestFit="1" customWidth="1"/>
    <col min="3" max="3" width="7.140625" bestFit="1" customWidth="1"/>
    <col min="4" max="4" width="36.28515625" bestFit="1" customWidth="1"/>
    <col min="5" max="5" width="8.140625" bestFit="1" customWidth="1"/>
    <col min="6" max="6" width="8.5703125" bestFit="1" customWidth="1"/>
    <col min="7" max="7" width="10.28515625" bestFit="1" customWidth="1"/>
  </cols>
  <sheetData>
    <row r="1" spans="2:8" x14ac:dyDescent="0.2">
      <c r="B1" s="15"/>
      <c r="C1" s="32"/>
      <c r="D1" s="16"/>
      <c r="E1" s="17"/>
    </row>
    <row r="2" spans="2:8" ht="15.75" x14ac:dyDescent="0.25">
      <c r="B2" s="46" t="str">
        <f>Races!B11</f>
        <v>St Neots Event 3</v>
      </c>
      <c r="C2" s="32"/>
      <c r="D2" s="16"/>
      <c r="E2" s="17"/>
    </row>
    <row r="3" spans="2:8" ht="13.5" thickBot="1" x14ac:dyDescent="0.25">
      <c r="B3" s="27" t="s">
        <v>0</v>
      </c>
      <c r="C3" s="33" t="s">
        <v>10</v>
      </c>
      <c r="D3" s="33" t="s">
        <v>9</v>
      </c>
      <c r="E3" s="28" t="s">
        <v>4</v>
      </c>
      <c r="F3" s="29" t="s">
        <v>2</v>
      </c>
      <c r="H3" s="214" t="s">
        <v>366</v>
      </c>
    </row>
    <row r="4" spans="2:8" x14ac:dyDescent="0.2">
      <c r="B4" s="59" t="s">
        <v>17</v>
      </c>
      <c r="C4" s="60" t="s">
        <v>20</v>
      </c>
      <c r="D4" s="60"/>
      <c r="E4" s="61">
        <f>E25</f>
        <v>1.1574074074074073E-5</v>
      </c>
      <c r="F4" s="62"/>
      <c r="G4" t="str">
        <f>IF((ISERROR((VLOOKUP(B4,Calculation!C$3:C$2610,1,FALSE)))),"not entered","")</f>
        <v/>
      </c>
    </row>
    <row r="5" spans="2:8" x14ac:dyDescent="0.2">
      <c r="B5" s="63" t="s">
        <v>17</v>
      </c>
      <c r="C5" s="64" t="s">
        <v>21</v>
      </c>
      <c r="D5" s="64"/>
      <c r="E5" s="67">
        <f>E6</f>
        <v>1.1574074074074073E-5</v>
      </c>
      <c r="F5" s="65"/>
      <c r="G5" t="str">
        <f>IF((ISERROR((VLOOKUP(B5,Calculation!C$3:C$2610,1,FALSE)))),"not entered","")</f>
        <v/>
      </c>
    </row>
    <row r="6" spans="2:8" x14ac:dyDescent="0.2">
      <c r="B6" s="66" t="s">
        <v>5</v>
      </c>
      <c r="C6" s="67" t="str">
        <f t="shared" ref="C6:C69" si="0">VLOOKUP(B6,name,3,FALSE)</f>
        <v xml:space="preserve"> </v>
      </c>
      <c r="D6" s="67" t="str">
        <f t="shared" ref="D6:D69" si="1">VLOOKUP(B6,name,2,FALSE)</f>
        <v xml:space="preserve"> </v>
      </c>
      <c r="E6" s="67">
        <v>1.1574074074074073E-5</v>
      </c>
      <c r="F6" s="215" t="e">
        <f t="shared" ref="F6:F69" si="2">TRUNC((VLOOKUP(C6,C$4:E$5,3,FALSE))/(E6/10000))</f>
        <v>#N/A</v>
      </c>
      <c r="G6" t="str">
        <f>IF((ISERROR((VLOOKUP(B6,Calculation!C$3:C$2610,1,FALSE)))),"not entered","")</f>
        <v/>
      </c>
      <c r="H6" t="str">
        <f>IF(ISNA(VLOOKUP(D6,Calculation!$AI$12:$AI$88,1,FALSE)),"NO club name match","Club Name Match")</f>
        <v>NO club name match</v>
      </c>
    </row>
    <row r="7" spans="2:8" x14ac:dyDescent="0.2">
      <c r="B7" s="66" t="s">
        <v>5</v>
      </c>
      <c r="C7" s="67" t="str">
        <f t="shared" si="0"/>
        <v xml:space="preserve"> </v>
      </c>
      <c r="D7" s="67" t="str">
        <f t="shared" si="1"/>
        <v xml:space="preserve"> </v>
      </c>
      <c r="E7" s="67">
        <v>1.1574074074074073E-5</v>
      </c>
      <c r="F7" s="215" t="e">
        <f t="shared" si="2"/>
        <v>#N/A</v>
      </c>
      <c r="G7" t="str">
        <f>IF((ISERROR((VLOOKUP(B7,Calculation!C$3:C$2610,1,FALSE)))),"not entered","")</f>
        <v/>
      </c>
      <c r="H7" t="str">
        <f>IF(ISNA(VLOOKUP(D7,Calculation!$AI$12:$AI$88,1,FALSE)),"NO club name match","Club Name Match")</f>
        <v>NO club name match</v>
      </c>
    </row>
    <row r="8" spans="2:8" x14ac:dyDescent="0.2">
      <c r="B8" s="66" t="s">
        <v>5</v>
      </c>
      <c r="C8" s="67" t="str">
        <f t="shared" si="0"/>
        <v xml:space="preserve"> </v>
      </c>
      <c r="D8" s="67" t="str">
        <f t="shared" si="1"/>
        <v xml:space="preserve"> </v>
      </c>
      <c r="E8" s="67">
        <v>1.1574074074074073E-5</v>
      </c>
      <c r="F8" s="215" t="e">
        <f t="shared" si="2"/>
        <v>#N/A</v>
      </c>
      <c r="G8" t="str">
        <f>IF((ISERROR((VLOOKUP(B8,Calculation!C$3:C$2610,1,FALSE)))),"not entered","")</f>
        <v/>
      </c>
      <c r="H8" t="str">
        <f>IF(ISNA(VLOOKUP(D8,Calculation!$AI$12:$AI$88,1,FALSE)),"NO club name match","Club Name Match")</f>
        <v>NO club name match</v>
      </c>
    </row>
    <row r="9" spans="2:8" x14ac:dyDescent="0.2">
      <c r="B9" s="66" t="s">
        <v>5</v>
      </c>
      <c r="C9" s="67" t="str">
        <f t="shared" si="0"/>
        <v xml:space="preserve"> </v>
      </c>
      <c r="D9" s="67" t="str">
        <f t="shared" si="1"/>
        <v xml:space="preserve"> </v>
      </c>
      <c r="E9" s="67">
        <v>1.1574074074074073E-5</v>
      </c>
      <c r="F9" s="215" t="e">
        <f t="shared" si="2"/>
        <v>#N/A</v>
      </c>
      <c r="G9" t="str">
        <f>IF((ISERROR((VLOOKUP(B9,Calculation!C$3:C$2610,1,FALSE)))),"not entered","")</f>
        <v/>
      </c>
      <c r="H9" t="str">
        <f>IF(ISNA(VLOOKUP(D9,Calculation!$AI$12:$AI$88,1,FALSE)),"NO club name match","Club Name Match")</f>
        <v>NO club name match</v>
      </c>
    </row>
    <row r="10" spans="2:8" x14ac:dyDescent="0.2">
      <c r="B10" s="66" t="s">
        <v>5</v>
      </c>
      <c r="C10" s="67" t="str">
        <f t="shared" si="0"/>
        <v xml:space="preserve"> </v>
      </c>
      <c r="D10" s="67" t="str">
        <f t="shared" si="1"/>
        <v xml:space="preserve"> </v>
      </c>
      <c r="E10" s="67">
        <v>1.1574074074074073E-5</v>
      </c>
      <c r="F10" s="215" t="e">
        <f t="shared" si="2"/>
        <v>#N/A</v>
      </c>
      <c r="G10" t="str">
        <f>IF((ISERROR((VLOOKUP(B10,Calculation!C$3:C$2610,1,FALSE)))),"not entered","")</f>
        <v/>
      </c>
      <c r="H10" t="str">
        <f>IF(ISNA(VLOOKUP(D10,Calculation!$AI$12:$AI$88,1,FALSE)),"NO club name match","Club Name Match")</f>
        <v>NO club name match</v>
      </c>
    </row>
    <row r="11" spans="2:8" x14ac:dyDescent="0.2">
      <c r="B11" s="66" t="s">
        <v>5</v>
      </c>
      <c r="C11" s="67" t="str">
        <f t="shared" si="0"/>
        <v xml:space="preserve"> </v>
      </c>
      <c r="D11" s="67" t="str">
        <f t="shared" si="1"/>
        <v xml:space="preserve"> </v>
      </c>
      <c r="E11" s="67">
        <v>1.1574074074074073E-5</v>
      </c>
      <c r="F11" s="215" t="e">
        <f t="shared" si="2"/>
        <v>#N/A</v>
      </c>
      <c r="G11" t="str">
        <f>IF((ISERROR((VLOOKUP(B11,Calculation!C$3:C$2610,1,FALSE)))),"not entered","")</f>
        <v/>
      </c>
      <c r="H11" t="str">
        <f>IF(ISNA(VLOOKUP(D11,Calculation!$AI$12:$AI$88,1,FALSE)),"NO club name match","Club Name Match")</f>
        <v>NO club name match</v>
      </c>
    </row>
    <row r="12" spans="2:8" x14ac:dyDescent="0.2">
      <c r="B12" s="66" t="s">
        <v>5</v>
      </c>
      <c r="C12" s="67" t="str">
        <f t="shared" si="0"/>
        <v xml:space="preserve"> </v>
      </c>
      <c r="D12" s="67" t="str">
        <f t="shared" si="1"/>
        <v xml:space="preserve"> </v>
      </c>
      <c r="E12" s="67">
        <v>1.1574074074074073E-5</v>
      </c>
      <c r="F12" s="215" t="e">
        <f t="shared" si="2"/>
        <v>#N/A</v>
      </c>
      <c r="G12" t="str">
        <f>IF((ISERROR((VLOOKUP(B12,Calculation!C$3:C$2610,1,FALSE)))),"not entered","")</f>
        <v/>
      </c>
      <c r="H12" t="str">
        <f>IF(ISNA(VLOOKUP(D12,Calculation!$AI$12:$AI$88,1,FALSE)),"NO club name match","Club Name Match")</f>
        <v>NO club name match</v>
      </c>
    </row>
    <row r="13" spans="2:8" x14ac:dyDescent="0.2">
      <c r="B13" s="66" t="s">
        <v>5</v>
      </c>
      <c r="C13" s="67" t="str">
        <f t="shared" si="0"/>
        <v xml:space="preserve"> </v>
      </c>
      <c r="D13" s="67" t="str">
        <f t="shared" si="1"/>
        <v xml:space="preserve"> </v>
      </c>
      <c r="E13" s="67">
        <v>1.1574074074074073E-5</v>
      </c>
      <c r="F13" s="215" t="e">
        <f t="shared" si="2"/>
        <v>#N/A</v>
      </c>
      <c r="G13" t="str">
        <f>IF((ISERROR((VLOOKUP(B13,Calculation!C$3:C$2610,1,FALSE)))),"not entered","")</f>
        <v/>
      </c>
      <c r="H13" t="str">
        <f>IF(ISNA(VLOOKUP(D13,Calculation!$AI$12:$AI$88,1,FALSE)),"NO club name match","Club Name Match")</f>
        <v>NO club name match</v>
      </c>
    </row>
    <row r="14" spans="2:8" x14ac:dyDescent="0.2">
      <c r="B14" s="66" t="s">
        <v>5</v>
      </c>
      <c r="C14" s="67" t="str">
        <f t="shared" si="0"/>
        <v xml:space="preserve"> </v>
      </c>
      <c r="D14" s="67" t="str">
        <f t="shared" si="1"/>
        <v xml:space="preserve"> </v>
      </c>
      <c r="E14" s="67">
        <v>1.1574074074074073E-5</v>
      </c>
      <c r="F14" s="215" t="e">
        <f t="shared" si="2"/>
        <v>#N/A</v>
      </c>
      <c r="G14" t="str">
        <f>IF((ISERROR((VLOOKUP(B14,Calculation!C$3:C$2610,1,FALSE)))),"not entered","")</f>
        <v/>
      </c>
      <c r="H14" t="str">
        <f>IF(ISNA(VLOOKUP(D14,Calculation!$AI$12:$AI$88,1,FALSE)),"NO club name match","Club Name Match")</f>
        <v>NO club name match</v>
      </c>
    </row>
    <row r="15" spans="2:8" x14ac:dyDescent="0.2">
      <c r="B15" s="66" t="s">
        <v>5</v>
      </c>
      <c r="C15" s="67" t="str">
        <f t="shared" si="0"/>
        <v xml:space="preserve"> </v>
      </c>
      <c r="D15" s="67" t="str">
        <f t="shared" si="1"/>
        <v xml:space="preserve"> </v>
      </c>
      <c r="E15" s="67">
        <v>1.1574074074074073E-5</v>
      </c>
      <c r="F15" s="215" t="e">
        <f t="shared" si="2"/>
        <v>#N/A</v>
      </c>
      <c r="G15" t="str">
        <f>IF((ISERROR((VLOOKUP(B15,Calculation!C$3:C$2610,1,FALSE)))),"not entered","")</f>
        <v/>
      </c>
      <c r="H15" t="str">
        <f>IF(ISNA(VLOOKUP(D15,Calculation!$AI$12:$AI$88,1,FALSE)),"NO club name match","Club Name Match")</f>
        <v>NO club name match</v>
      </c>
    </row>
    <row r="16" spans="2:8" x14ac:dyDescent="0.2">
      <c r="B16" s="66" t="s">
        <v>5</v>
      </c>
      <c r="C16" s="67" t="str">
        <f t="shared" si="0"/>
        <v xml:space="preserve"> </v>
      </c>
      <c r="D16" s="67" t="str">
        <f t="shared" si="1"/>
        <v xml:space="preserve"> </v>
      </c>
      <c r="E16" s="67">
        <v>1.1574074074074073E-5</v>
      </c>
      <c r="F16" s="215" t="e">
        <f t="shared" si="2"/>
        <v>#N/A</v>
      </c>
      <c r="G16" t="str">
        <f>IF((ISERROR((VLOOKUP(B16,Calculation!C$3:C$2610,1,FALSE)))),"not entered","")</f>
        <v/>
      </c>
      <c r="H16" t="str">
        <f>IF(ISNA(VLOOKUP(D16,Calculation!$AI$12:$AI$88,1,FALSE)),"NO club name match","Club Name Match")</f>
        <v>NO club name match</v>
      </c>
    </row>
    <row r="17" spans="2:8" x14ac:dyDescent="0.2">
      <c r="B17" s="66" t="s">
        <v>5</v>
      </c>
      <c r="C17" s="67" t="str">
        <f t="shared" si="0"/>
        <v xml:space="preserve"> </v>
      </c>
      <c r="D17" s="67" t="str">
        <f t="shared" si="1"/>
        <v xml:space="preserve"> </v>
      </c>
      <c r="E17" s="67">
        <v>1.1574074074074073E-5</v>
      </c>
      <c r="F17" s="215" t="e">
        <f t="shared" si="2"/>
        <v>#N/A</v>
      </c>
      <c r="G17" t="str">
        <f>IF((ISERROR((VLOOKUP(B17,Calculation!C$3:C$2610,1,FALSE)))),"not entered","")</f>
        <v/>
      </c>
      <c r="H17" t="str">
        <f>IF(ISNA(VLOOKUP(D17,Calculation!$AI$12:$AI$88,1,FALSE)),"NO club name match","Club Name Match")</f>
        <v>NO club name match</v>
      </c>
    </row>
    <row r="18" spans="2:8" x14ac:dyDescent="0.2">
      <c r="B18" s="66" t="s">
        <v>5</v>
      </c>
      <c r="C18" s="67" t="str">
        <f t="shared" si="0"/>
        <v xml:space="preserve"> </v>
      </c>
      <c r="D18" s="67" t="str">
        <f t="shared" si="1"/>
        <v xml:space="preserve"> </v>
      </c>
      <c r="E18" s="67">
        <v>1.1574074074074073E-5</v>
      </c>
      <c r="F18" s="215" t="e">
        <f t="shared" si="2"/>
        <v>#N/A</v>
      </c>
      <c r="G18" t="str">
        <f>IF((ISERROR((VLOOKUP(B18,Calculation!C$3:C$2610,1,FALSE)))),"not entered","")</f>
        <v/>
      </c>
      <c r="H18" t="str">
        <f>IF(ISNA(VLOOKUP(D18,Calculation!$AI$12:$AI$88,1,FALSE)),"NO club name match","Club Name Match")</f>
        <v>NO club name match</v>
      </c>
    </row>
    <row r="19" spans="2:8" x14ac:dyDescent="0.2">
      <c r="B19" s="66" t="s">
        <v>5</v>
      </c>
      <c r="C19" s="67" t="str">
        <f t="shared" si="0"/>
        <v xml:space="preserve"> </v>
      </c>
      <c r="D19" s="67" t="str">
        <f t="shared" si="1"/>
        <v xml:space="preserve"> </v>
      </c>
      <c r="E19" s="67">
        <v>1.1574074074074073E-5</v>
      </c>
      <c r="F19" s="215" t="e">
        <f t="shared" si="2"/>
        <v>#N/A</v>
      </c>
      <c r="G19" t="str">
        <f>IF((ISERROR((VLOOKUP(B19,Calculation!C$3:C$2610,1,FALSE)))),"not entered","")</f>
        <v/>
      </c>
      <c r="H19" t="str">
        <f>IF(ISNA(VLOOKUP(D19,Calculation!$AI$12:$AI$88,1,FALSE)),"NO club name match","Club Name Match")</f>
        <v>NO club name match</v>
      </c>
    </row>
    <row r="20" spans="2:8" x14ac:dyDescent="0.2">
      <c r="B20" s="66" t="s">
        <v>5</v>
      </c>
      <c r="C20" s="67" t="str">
        <f t="shared" si="0"/>
        <v xml:space="preserve"> </v>
      </c>
      <c r="D20" s="67" t="str">
        <f t="shared" si="1"/>
        <v xml:space="preserve"> </v>
      </c>
      <c r="E20" s="67">
        <v>1.1574074074074073E-5</v>
      </c>
      <c r="F20" s="215" t="e">
        <f t="shared" si="2"/>
        <v>#N/A</v>
      </c>
      <c r="G20" t="str">
        <f>IF((ISERROR((VLOOKUP(B20,Calculation!C$3:C$2610,1,FALSE)))),"not entered","")</f>
        <v/>
      </c>
      <c r="H20" t="str">
        <f>IF(ISNA(VLOOKUP(D20,Calculation!$AI$12:$AI$88,1,FALSE)),"NO club name match","Club Name Match")</f>
        <v>NO club name match</v>
      </c>
    </row>
    <row r="21" spans="2:8" x14ac:dyDescent="0.2">
      <c r="B21" s="66" t="s">
        <v>5</v>
      </c>
      <c r="C21" s="67" t="str">
        <f t="shared" si="0"/>
        <v xml:space="preserve"> </v>
      </c>
      <c r="D21" s="67" t="str">
        <f t="shared" si="1"/>
        <v xml:space="preserve"> </v>
      </c>
      <c r="E21" s="67">
        <v>1.1574074074074073E-5</v>
      </c>
      <c r="F21" s="215" t="e">
        <f t="shared" si="2"/>
        <v>#N/A</v>
      </c>
      <c r="G21" t="str">
        <f>IF((ISERROR((VLOOKUP(B21,Calculation!C$3:C$2610,1,FALSE)))),"not entered","")</f>
        <v/>
      </c>
      <c r="H21" t="str">
        <f>IF(ISNA(VLOOKUP(D21,Calculation!$AI$12:$AI$88,1,FALSE)),"NO club name match","Club Name Match")</f>
        <v>NO club name match</v>
      </c>
    </row>
    <row r="22" spans="2:8" x14ac:dyDescent="0.2">
      <c r="B22" s="66" t="s">
        <v>5</v>
      </c>
      <c r="C22" s="67" t="str">
        <f t="shared" si="0"/>
        <v xml:space="preserve"> </v>
      </c>
      <c r="D22" s="67" t="str">
        <f t="shared" si="1"/>
        <v xml:space="preserve"> </v>
      </c>
      <c r="E22" s="67">
        <v>1.1574074074074073E-5</v>
      </c>
      <c r="F22" s="215" t="e">
        <f t="shared" si="2"/>
        <v>#N/A</v>
      </c>
      <c r="G22" t="str">
        <f>IF((ISERROR((VLOOKUP(B22,Calculation!C$3:C$2610,1,FALSE)))),"not entered","")</f>
        <v/>
      </c>
      <c r="H22" t="str">
        <f>IF(ISNA(VLOOKUP(D22,Calculation!$AI$12:$AI$88,1,FALSE)),"NO club name match","Club Name Match")</f>
        <v>NO club name match</v>
      </c>
    </row>
    <row r="23" spans="2:8" x14ac:dyDescent="0.2">
      <c r="B23" s="66" t="s">
        <v>5</v>
      </c>
      <c r="C23" s="67" t="str">
        <f t="shared" si="0"/>
        <v xml:space="preserve"> </v>
      </c>
      <c r="D23" s="67" t="str">
        <f t="shared" si="1"/>
        <v xml:space="preserve"> </v>
      </c>
      <c r="E23" s="67">
        <v>1.1574074074074073E-5</v>
      </c>
      <c r="F23" s="215" t="e">
        <f t="shared" si="2"/>
        <v>#N/A</v>
      </c>
      <c r="G23" t="str">
        <f>IF((ISERROR((VLOOKUP(B23,Calculation!C$3:C$2610,1,FALSE)))),"not entered","")</f>
        <v/>
      </c>
      <c r="H23" t="str">
        <f>IF(ISNA(VLOOKUP(D23,Calculation!$AI$12:$AI$88,1,FALSE)),"NO club name match","Club Name Match")</f>
        <v>NO club name match</v>
      </c>
    </row>
    <row r="24" spans="2:8" x14ac:dyDescent="0.2">
      <c r="B24" s="66" t="s">
        <v>5</v>
      </c>
      <c r="C24" s="67" t="str">
        <f t="shared" si="0"/>
        <v xml:space="preserve"> </v>
      </c>
      <c r="D24" s="67" t="str">
        <f t="shared" si="1"/>
        <v xml:space="preserve"> </v>
      </c>
      <c r="E24" s="67">
        <v>1.1574074074074073E-5</v>
      </c>
      <c r="F24" s="215" t="e">
        <f t="shared" si="2"/>
        <v>#N/A</v>
      </c>
      <c r="G24" t="str">
        <f>IF((ISERROR((VLOOKUP(B24,Calculation!C$3:C$2610,1,FALSE)))),"not entered","")</f>
        <v/>
      </c>
      <c r="H24" t="str">
        <f>IF(ISNA(VLOOKUP(D24,Calculation!$AI$12:$AI$88,1,FALSE)),"NO club name match","Club Name Match")</f>
        <v>NO club name match</v>
      </c>
    </row>
    <row r="25" spans="2:8" x14ac:dyDescent="0.2">
      <c r="B25" s="66" t="s">
        <v>5</v>
      </c>
      <c r="C25" s="67" t="str">
        <f t="shared" si="0"/>
        <v xml:space="preserve"> </v>
      </c>
      <c r="D25" s="67" t="str">
        <f t="shared" si="1"/>
        <v xml:space="preserve"> </v>
      </c>
      <c r="E25" s="67">
        <v>1.1574074074074073E-5</v>
      </c>
      <c r="F25" s="215" t="e">
        <f t="shared" si="2"/>
        <v>#N/A</v>
      </c>
      <c r="G25" t="str">
        <f>IF((ISERROR((VLOOKUP(B25,Calculation!C$3:C$2610,1,FALSE)))),"not entered","")</f>
        <v/>
      </c>
      <c r="H25" t="str">
        <f>IF(ISNA(VLOOKUP(D25,Calculation!$AI$12:$AI$88,1,FALSE)),"NO club name match","Club Name Match")</f>
        <v>NO club name match</v>
      </c>
    </row>
    <row r="26" spans="2:8" x14ac:dyDescent="0.2">
      <c r="B26" s="66" t="s">
        <v>5</v>
      </c>
      <c r="C26" s="67" t="str">
        <f t="shared" si="0"/>
        <v xml:space="preserve"> </v>
      </c>
      <c r="D26" s="67" t="str">
        <f t="shared" si="1"/>
        <v xml:space="preserve"> </v>
      </c>
      <c r="E26" s="67">
        <v>1.1574074074074073E-5</v>
      </c>
      <c r="F26" s="215" t="e">
        <f t="shared" si="2"/>
        <v>#N/A</v>
      </c>
      <c r="G26" t="str">
        <f>IF((ISERROR((VLOOKUP(B26,Calculation!C$3:C$2610,1,FALSE)))),"not entered","")</f>
        <v/>
      </c>
      <c r="H26" t="str">
        <f>IF(ISNA(VLOOKUP(D26,Calculation!$AI$12:$AI$88,1,FALSE)),"NO club name match","Club Name Match")</f>
        <v>NO club name match</v>
      </c>
    </row>
    <row r="27" spans="2:8" x14ac:dyDescent="0.2">
      <c r="B27" s="66" t="s">
        <v>5</v>
      </c>
      <c r="C27" s="67" t="str">
        <f t="shared" si="0"/>
        <v xml:space="preserve"> </v>
      </c>
      <c r="D27" s="67" t="str">
        <f t="shared" si="1"/>
        <v xml:space="preserve"> </v>
      </c>
      <c r="E27" s="67">
        <v>1.1574074074074073E-5</v>
      </c>
      <c r="F27" s="215" t="e">
        <f t="shared" si="2"/>
        <v>#N/A</v>
      </c>
      <c r="G27" t="str">
        <f>IF((ISERROR((VLOOKUP(B27,Calculation!C$3:C$2610,1,FALSE)))),"not entered","")</f>
        <v/>
      </c>
      <c r="H27" t="str">
        <f>IF(ISNA(VLOOKUP(D27,Calculation!$AI$12:$AI$88,1,FALSE)),"NO club name match","Club Name Match")</f>
        <v>NO club name match</v>
      </c>
    </row>
    <row r="28" spans="2:8" x14ac:dyDescent="0.2">
      <c r="B28" s="66" t="s">
        <v>5</v>
      </c>
      <c r="C28" s="67" t="str">
        <f t="shared" si="0"/>
        <v xml:space="preserve"> </v>
      </c>
      <c r="D28" s="67" t="str">
        <f t="shared" si="1"/>
        <v xml:space="preserve"> </v>
      </c>
      <c r="E28" s="67">
        <v>1.1574074074074073E-5</v>
      </c>
      <c r="F28" s="215" t="e">
        <f t="shared" si="2"/>
        <v>#N/A</v>
      </c>
      <c r="G28" t="str">
        <f>IF((ISERROR((VLOOKUP(B28,Calculation!C$3:C$2610,1,FALSE)))),"not entered","")</f>
        <v/>
      </c>
      <c r="H28" t="str">
        <f>IF(ISNA(VLOOKUP(D28,Calculation!$AI$12:$AI$88,1,FALSE)),"NO club name match","Club Name Match")</f>
        <v>NO club name match</v>
      </c>
    </row>
    <row r="29" spans="2:8" x14ac:dyDescent="0.2">
      <c r="B29" s="66" t="s">
        <v>5</v>
      </c>
      <c r="C29" s="67" t="str">
        <f t="shared" si="0"/>
        <v xml:space="preserve"> </v>
      </c>
      <c r="D29" s="67" t="str">
        <f t="shared" si="1"/>
        <v xml:space="preserve"> </v>
      </c>
      <c r="E29" s="67">
        <v>1.1574074074074073E-5</v>
      </c>
      <c r="F29" s="215" t="e">
        <f t="shared" si="2"/>
        <v>#N/A</v>
      </c>
      <c r="G29" t="str">
        <f>IF((ISERROR((VLOOKUP(B29,Calculation!C$3:C$2610,1,FALSE)))),"not entered","")</f>
        <v/>
      </c>
      <c r="H29" t="str">
        <f>IF(ISNA(VLOOKUP(D29,Calculation!$AI$12:$AI$88,1,FALSE)),"NO club name match","Club Name Match")</f>
        <v>NO club name match</v>
      </c>
    </row>
    <row r="30" spans="2:8" x14ac:dyDescent="0.2">
      <c r="B30" s="66" t="s">
        <v>5</v>
      </c>
      <c r="C30" s="67" t="str">
        <f t="shared" si="0"/>
        <v xml:space="preserve"> </v>
      </c>
      <c r="D30" s="67" t="str">
        <f t="shared" si="1"/>
        <v xml:space="preserve"> </v>
      </c>
      <c r="E30" s="67">
        <v>1.1574074074074073E-5</v>
      </c>
      <c r="F30" s="215" t="e">
        <f t="shared" si="2"/>
        <v>#N/A</v>
      </c>
      <c r="G30" t="str">
        <f>IF((ISERROR((VLOOKUP(B30,Calculation!C$3:C$2610,1,FALSE)))),"not entered","")</f>
        <v/>
      </c>
      <c r="H30" t="str">
        <f>IF(ISNA(VLOOKUP(D30,Calculation!$AI$12:$AI$88,1,FALSE)),"NO club name match","Club Name Match")</f>
        <v>NO club name match</v>
      </c>
    </row>
    <row r="31" spans="2:8" x14ac:dyDescent="0.2">
      <c r="B31" s="66" t="s">
        <v>5</v>
      </c>
      <c r="C31" s="67" t="str">
        <f t="shared" si="0"/>
        <v xml:space="preserve"> </v>
      </c>
      <c r="D31" s="67" t="str">
        <f t="shared" si="1"/>
        <v xml:space="preserve"> </v>
      </c>
      <c r="E31" s="67">
        <v>1.1574074074074073E-5</v>
      </c>
      <c r="F31" s="215" t="e">
        <f t="shared" si="2"/>
        <v>#N/A</v>
      </c>
      <c r="G31" t="str">
        <f>IF((ISERROR((VLOOKUP(B31,Calculation!C$3:C$2610,1,FALSE)))),"not entered","")</f>
        <v/>
      </c>
      <c r="H31" t="str">
        <f>IF(ISNA(VLOOKUP(D31,Calculation!$AI$12:$AI$88,1,FALSE)),"NO club name match","Club Name Match")</f>
        <v>NO club name match</v>
      </c>
    </row>
    <row r="32" spans="2:8" x14ac:dyDescent="0.2">
      <c r="B32" s="66" t="s">
        <v>5</v>
      </c>
      <c r="C32" s="67" t="str">
        <f t="shared" si="0"/>
        <v xml:space="preserve"> </v>
      </c>
      <c r="D32" s="67" t="str">
        <f t="shared" si="1"/>
        <v xml:space="preserve"> </v>
      </c>
      <c r="E32" s="67">
        <v>1.1574074074074073E-5</v>
      </c>
      <c r="F32" s="215" t="e">
        <f t="shared" si="2"/>
        <v>#N/A</v>
      </c>
      <c r="G32" t="str">
        <f>IF((ISERROR((VLOOKUP(B32,Calculation!C$3:C$2610,1,FALSE)))),"not entered","")</f>
        <v/>
      </c>
      <c r="H32" t="str">
        <f>IF(ISNA(VLOOKUP(D32,Calculation!$AI$12:$AI$88,1,FALSE)),"NO club name match","Club Name Match")</f>
        <v>NO club name match</v>
      </c>
    </row>
    <row r="33" spans="2:8" x14ac:dyDescent="0.2">
      <c r="B33" s="66" t="s">
        <v>5</v>
      </c>
      <c r="C33" s="67" t="str">
        <f t="shared" si="0"/>
        <v xml:space="preserve"> </v>
      </c>
      <c r="D33" s="67" t="str">
        <f t="shared" si="1"/>
        <v xml:space="preserve"> </v>
      </c>
      <c r="E33" s="67">
        <v>1.1574074074074073E-5</v>
      </c>
      <c r="F33" s="215" t="e">
        <f t="shared" si="2"/>
        <v>#N/A</v>
      </c>
      <c r="G33" t="str">
        <f>IF((ISERROR((VLOOKUP(B33,Calculation!C$3:C$2610,1,FALSE)))),"not entered","")</f>
        <v/>
      </c>
      <c r="H33" t="str">
        <f>IF(ISNA(VLOOKUP(D33,Calculation!$AI$12:$AI$88,1,FALSE)),"NO club name match","Club Name Match")</f>
        <v>NO club name match</v>
      </c>
    </row>
    <row r="34" spans="2:8" x14ac:dyDescent="0.2">
      <c r="B34" s="66" t="s">
        <v>5</v>
      </c>
      <c r="C34" s="67" t="str">
        <f t="shared" si="0"/>
        <v xml:space="preserve"> </v>
      </c>
      <c r="D34" s="67" t="str">
        <f t="shared" si="1"/>
        <v xml:space="preserve"> </v>
      </c>
      <c r="E34" s="67">
        <v>1.1574074074074073E-5</v>
      </c>
      <c r="F34" s="215" t="e">
        <f t="shared" si="2"/>
        <v>#N/A</v>
      </c>
      <c r="G34" t="str">
        <f>IF((ISERROR((VLOOKUP(B34,Calculation!C$3:C$2610,1,FALSE)))),"not entered","")</f>
        <v/>
      </c>
      <c r="H34" t="str">
        <f>IF(ISNA(VLOOKUP(D34,Calculation!$AI$12:$AI$88,1,FALSE)),"NO club name match","Club Name Match")</f>
        <v>NO club name match</v>
      </c>
    </row>
    <row r="35" spans="2:8" x14ac:dyDescent="0.2">
      <c r="B35" s="66" t="s">
        <v>5</v>
      </c>
      <c r="C35" s="67" t="str">
        <f t="shared" si="0"/>
        <v xml:space="preserve"> </v>
      </c>
      <c r="D35" s="67" t="str">
        <f t="shared" si="1"/>
        <v xml:space="preserve"> </v>
      </c>
      <c r="E35" s="67">
        <v>1.1574074074074073E-5</v>
      </c>
      <c r="F35" s="215" t="e">
        <f t="shared" si="2"/>
        <v>#N/A</v>
      </c>
      <c r="G35" t="str">
        <f>IF((ISERROR((VLOOKUP(B35,Calculation!C$3:C$2610,1,FALSE)))),"not entered","")</f>
        <v/>
      </c>
      <c r="H35" t="str">
        <f>IF(ISNA(VLOOKUP(D35,Calculation!$AI$12:$AI$88,1,FALSE)),"NO club name match","Club Name Match")</f>
        <v>NO club name match</v>
      </c>
    </row>
    <row r="36" spans="2:8" x14ac:dyDescent="0.2">
      <c r="B36" s="66" t="s">
        <v>5</v>
      </c>
      <c r="C36" s="67" t="str">
        <f t="shared" si="0"/>
        <v xml:space="preserve"> </v>
      </c>
      <c r="D36" s="67" t="str">
        <f t="shared" si="1"/>
        <v xml:space="preserve"> </v>
      </c>
      <c r="E36" s="67">
        <v>1.1574074074074073E-5</v>
      </c>
      <c r="F36" s="215" t="e">
        <f t="shared" si="2"/>
        <v>#N/A</v>
      </c>
      <c r="G36" t="str">
        <f>IF((ISERROR((VLOOKUP(B36,Calculation!C$3:C$2610,1,FALSE)))),"not entered","")</f>
        <v/>
      </c>
      <c r="H36" t="str">
        <f>IF(ISNA(VLOOKUP(D36,Calculation!$AI$12:$AI$88,1,FALSE)),"NO club name match","Club Name Match")</f>
        <v>NO club name match</v>
      </c>
    </row>
    <row r="37" spans="2:8" x14ac:dyDescent="0.2">
      <c r="B37" s="66" t="s">
        <v>5</v>
      </c>
      <c r="C37" s="67" t="str">
        <f t="shared" si="0"/>
        <v xml:space="preserve"> </v>
      </c>
      <c r="D37" s="67" t="str">
        <f t="shared" si="1"/>
        <v xml:space="preserve"> </v>
      </c>
      <c r="E37" s="67">
        <v>1.1574074074074073E-5</v>
      </c>
      <c r="F37" s="215" t="e">
        <f t="shared" si="2"/>
        <v>#N/A</v>
      </c>
      <c r="G37" t="str">
        <f>IF((ISERROR((VLOOKUP(B37,Calculation!C$3:C$2610,1,FALSE)))),"not entered","")</f>
        <v/>
      </c>
      <c r="H37" t="str">
        <f>IF(ISNA(VLOOKUP(D37,Calculation!$AI$12:$AI$88,1,FALSE)),"NO club name match","Club Name Match")</f>
        <v>NO club name match</v>
      </c>
    </row>
    <row r="38" spans="2:8" x14ac:dyDescent="0.2">
      <c r="B38" s="66" t="s">
        <v>5</v>
      </c>
      <c r="C38" s="67" t="str">
        <f t="shared" si="0"/>
        <v xml:space="preserve"> </v>
      </c>
      <c r="D38" s="67" t="str">
        <f t="shared" si="1"/>
        <v xml:space="preserve"> </v>
      </c>
      <c r="E38" s="67">
        <v>1.1574074074074073E-5</v>
      </c>
      <c r="F38" s="215" t="e">
        <f t="shared" si="2"/>
        <v>#N/A</v>
      </c>
      <c r="G38" t="str">
        <f>IF((ISERROR((VLOOKUP(B38,Calculation!C$3:C$2610,1,FALSE)))),"not entered","")</f>
        <v/>
      </c>
      <c r="H38" t="str">
        <f>IF(ISNA(VLOOKUP(D38,Calculation!$AI$12:$AI$88,1,FALSE)),"NO club name match","Club Name Match")</f>
        <v>NO club name match</v>
      </c>
    </row>
    <row r="39" spans="2:8" x14ac:dyDescent="0.2">
      <c r="B39" s="66" t="s">
        <v>5</v>
      </c>
      <c r="C39" s="67" t="str">
        <f t="shared" si="0"/>
        <v xml:space="preserve"> </v>
      </c>
      <c r="D39" s="67" t="str">
        <f t="shared" si="1"/>
        <v xml:space="preserve"> </v>
      </c>
      <c r="E39" s="67">
        <v>1.1574074074074073E-5</v>
      </c>
      <c r="F39" s="215" t="e">
        <f t="shared" si="2"/>
        <v>#N/A</v>
      </c>
      <c r="G39" t="str">
        <f>IF((ISERROR((VLOOKUP(B39,Calculation!C$3:C$2610,1,FALSE)))),"not entered","")</f>
        <v/>
      </c>
      <c r="H39" t="str">
        <f>IF(ISNA(VLOOKUP(D39,Calculation!$AI$12:$AI$88,1,FALSE)),"NO club name match","Club Name Match")</f>
        <v>NO club name match</v>
      </c>
    </row>
    <row r="40" spans="2:8" x14ac:dyDescent="0.2">
      <c r="B40" s="66" t="s">
        <v>5</v>
      </c>
      <c r="C40" s="67" t="str">
        <f t="shared" si="0"/>
        <v xml:space="preserve"> </v>
      </c>
      <c r="D40" s="67" t="str">
        <f t="shared" si="1"/>
        <v xml:space="preserve"> </v>
      </c>
      <c r="E40" s="67">
        <v>1.1574074074074073E-5</v>
      </c>
      <c r="F40" s="215" t="e">
        <f t="shared" si="2"/>
        <v>#N/A</v>
      </c>
      <c r="G40" t="str">
        <f>IF((ISERROR((VLOOKUP(B40,Calculation!C$3:C$2610,1,FALSE)))),"not entered","")</f>
        <v/>
      </c>
      <c r="H40" t="str">
        <f>IF(ISNA(VLOOKUP(D40,Calculation!$AI$12:$AI$88,1,FALSE)),"NO club name match","Club Name Match")</f>
        <v>NO club name match</v>
      </c>
    </row>
    <row r="41" spans="2:8" x14ac:dyDescent="0.2">
      <c r="B41" s="66" t="s">
        <v>5</v>
      </c>
      <c r="C41" s="67" t="str">
        <f t="shared" si="0"/>
        <v xml:space="preserve"> </v>
      </c>
      <c r="D41" s="67" t="str">
        <f t="shared" si="1"/>
        <v xml:space="preserve"> </v>
      </c>
      <c r="E41" s="67">
        <v>1.1574074074074073E-5</v>
      </c>
      <c r="F41" s="215" t="e">
        <f t="shared" si="2"/>
        <v>#N/A</v>
      </c>
      <c r="G41" t="str">
        <f>IF((ISERROR((VLOOKUP(B41,Calculation!C$3:C$2610,1,FALSE)))),"not entered","")</f>
        <v/>
      </c>
      <c r="H41" t="str">
        <f>IF(ISNA(VLOOKUP(D41,Calculation!$AI$12:$AI$88,1,FALSE)),"NO club name match","Club Name Match")</f>
        <v>NO club name match</v>
      </c>
    </row>
    <row r="42" spans="2:8" x14ac:dyDescent="0.2">
      <c r="B42" s="66" t="s">
        <v>5</v>
      </c>
      <c r="C42" s="67" t="str">
        <f t="shared" si="0"/>
        <v xml:space="preserve"> </v>
      </c>
      <c r="D42" s="67" t="str">
        <f t="shared" si="1"/>
        <v xml:space="preserve"> </v>
      </c>
      <c r="E42" s="67">
        <v>1.1574074074074073E-5</v>
      </c>
      <c r="F42" s="215" t="e">
        <f t="shared" si="2"/>
        <v>#N/A</v>
      </c>
      <c r="G42" t="str">
        <f>IF((ISERROR((VLOOKUP(B42,Calculation!C$3:C$2610,1,FALSE)))),"not entered","")</f>
        <v/>
      </c>
      <c r="H42" t="str">
        <f>IF(ISNA(VLOOKUP(D42,Calculation!$AI$12:$AI$88,1,FALSE)),"NO club name match","Club Name Match")</f>
        <v>NO club name match</v>
      </c>
    </row>
    <row r="43" spans="2:8" x14ac:dyDescent="0.2">
      <c r="B43" s="66" t="s">
        <v>5</v>
      </c>
      <c r="C43" s="67" t="str">
        <f t="shared" si="0"/>
        <v xml:space="preserve"> </v>
      </c>
      <c r="D43" s="67" t="str">
        <f t="shared" si="1"/>
        <v xml:space="preserve"> </v>
      </c>
      <c r="E43" s="67">
        <v>1.1574074074074073E-5</v>
      </c>
      <c r="F43" s="215" t="e">
        <f t="shared" si="2"/>
        <v>#N/A</v>
      </c>
      <c r="G43" t="str">
        <f>IF((ISERROR((VLOOKUP(B43,Calculation!C$3:C$2610,1,FALSE)))),"not entered","")</f>
        <v/>
      </c>
      <c r="H43" t="str">
        <f>IF(ISNA(VLOOKUP(D43,Calculation!$AI$12:$AI$88,1,FALSE)),"NO club name match","Club Name Match")</f>
        <v>NO club name match</v>
      </c>
    </row>
    <row r="44" spans="2:8" x14ac:dyDescent="0.2">
      <c r="B44" s="66" t="s">
        <v>5</v>
      </c>
      <c r="C44" s="67" t="str">
        <f t="shared" si="0"/>
        <v xml:space="preserve"> </v>
      </c>
      <c r="D44" s="67" t="str">
        <f t="shared" si="1"/>
        <v xml:space="preserve"> </v>
      </c>
      <c r="E44" s="67">
        <v>1.1574074074074073E-5</v>
      </c>
      <c r="F44" s="215" t="e">
        <f t="shared" si="2"/>
        <v>#N/A</v>
      </c>
      <c r="G44" t="str">
        <f>IF((ISERROR((VLOOKUP(B44,Calculation!C$3:C$2610,1,FALSE)))),"not entered","")</f>
        <v/>
      </c>
      <c r="H44" t="str">
        <f>IF(ISNA(VLOOKUP(D44,Calculation!$AI$12:$AI$88,1,FALSE)),"NO club name match","Club Name Match")</f>
        <v>NO club name match</v>
      </c>
    </row>
    <row r="45" spans="2:8" x14ac:dyDescent="0.2">
      <c r="B45" s="66" t="s">
        <v>5</v>
      </c>
      <c r="C45" s="67" t="str">
        <f t="shared" si="0"/>
        <v xml:space="preserve"> </v>
      </c>
      <c r="D45" s="67" t="str">
        <f t="shared" si="1"/>
        <v xml:space="preserve"> </v>
      </c>
      <c r="E45" s="67">
        <v>1.1574074074074073E-5</v>
      </c>
      <c r="F45" s="215" t="e">
        <f t="shared" si="2"/>
        <v>#N/A</v>
      </c>
      <c r="G45" t="str">
        <f>IF((ISERROR((VLOOKUP(B45,Calculation!C$3:C$2610,1,FALSE)))),"not entered","")</f>
        <v/>
      </c>
      <c r="H45" t="str">
        <f>IF(ISNA(VLOOKUP(D45,Calculation!$AI$12:$AI$88,1,FALSE)),"NO club name match","Club Name Match")</f>
        <v>NO club name match</v>
      </c>
    </row>
    <row r="46" spans="2:8" x14ac:dyDescent="0.2">
      <c r="B46" s="66" t="s">
        <v>5</v>
      </c>
      <c r="C46" s="67" t="str">
        <f t="shared" si="0"/>
        <v xml:space="preserve"> </v>
      </c>
      <c r="D46" s="67" t="str">
        <f t="shared" si="1"/>
        <v xml:space="preserve"> </v>
      </c>
      <c r="E46" s="67">
        <v>1.1574074074074073E-5</v>
      </c>
      <c r="F46" s="215" t="e">
        <f t="shared" si="2"/>
        <v>#N/A</v>
      </c>
      <c r="G46" t="str">
        <f>IF((ISERROR((VLOOKUP(B46,Calculation!C$3:C$2610,1,FALSE)))),"not entered","")</f>
        <v/>
      </c>
      <c r="H46" t="str">
        <f>IF(ISNA(VLOOKUP(D46,Calculation!$AI$12:$AI$88,1,FALSE)),"NO club name match","Club Name Match")</f>
        <v>NO club name match</v>
      </c>
    </row>
    <row r="47" spans="2:8" x14ac:dyDescent="0.2">
      <c r="B47" s="66" t="s">
        <v>5</v>
      </c>
      <c r="C47" s="67" t="str">
        <f t="shared" si="0"/>
        <v xml:space="preserve"> </v>
      </c>
      <c r="D47" s="67" t="str">
        <f t="shared" si="1"/>
        <v xml:space="preserve"> </v>
      </c>
      <c r="E47" s="67">
        <v>1.1574074074074073E-5</v>
      </c>
      <c r="F47" s="215" t="e">
        <f t="shared" si="2"/>
        <v>#N/A</v>
      </c>
      <c r="G47" t="str">
        <f>IF((ISERROR((VLOOKUP(B47,Calculation!C$3:C$2610,1,FALSE)))),"not entered","")</f>
        <v/>
      </c>
      <c r="H47" t="str">
        <f>IF(ISNA(VLOOKUP(D47,Calculation!$AI$12:$AI$88,1,FALSE)),"NO club name match","Club Name Match")</f>
        <v>NO club name match</v>
      </c>
    </row>
    <row r="48" spans="2:8" x14ac:dyDescent="0.2">
      <c r="B48" s="66" t="s">
        <v>5</v>
      </c>
      <c r="C48" s="67" t="str">
        <f t="shared" si="0"/>
        <v xml:space="preserve"> </v>
      </c>
      <c r="D48" s="67" t="str">
        <f t="shared" si="1"/>
        <v xml:space="preserve"> </v>
      </c>
      <c r="E48" s="67">
        <v>1.1574074074074073E-5</v>
      </c>
      <c r="F48" s="215" t="e">
        <f t="shared" si="2"/>
        <v>#N/A</v>
      </c>
      <c r="G48" t="str">
        <f>IF((ISERROR((VLOOKUP(B48,Calculation!C$3:C$2610,1,FALSE)))),"not entered","")</f>
        <v/>
      </c>
      <c r="H48" t="str">
        <f>IF(ISNA(VLOOKUP(D48,Calculation!$AI$12:$AI$88,1,FALSE)),"NO club name match","Club Name Match")</f>
        <v>NO club name match</v>
      </c>
    </row>
    <row r="49" spans="2:8" x14ac:dyDescent="0.2">
      <c r="B49" s="66" t="s">
        <v>5</v>
      </c>
      <c r="C49" s="67" t="str">
        <f t="shared" si="0"/>
        <v xml:space="preserve"> </v>
      </c>
      <c r="D49" s="67" t="str">
        <f t="shared" si="1"/>
        <v xml:space="preserve"> </v>
      </c>
      <c r="E49" s="67">
        <v>1.1574074074074073E-5</v>
      </c>
      <c r="F49" s="215" t="e">
        <f t="shared" si="2"/>
        <v>#N/A</v>
      </c>
      <c r="G49" t="str">
        <f>IF((ISERROR((VLOOKUP(B49,Calculation!C$3:C$2610,1,FALSE)))),"not entered","")</f>
        <v/>
      </c>
      <c r="H49" t="str">
        <f>IF(ISNA(VLOOKUP(D49,Calculation!$AI$12:$AI$88,1,FALSE)),"NO club name match","Club Name Match")</f>
        <v>NO club name match</v>
      </c>
    </row>
    <row r="50" spans="2:8" x14ac:dyDescent="0.2">
      <c r="B50" s="66" t="s">
        <v>5</v>
      </c>
      <c r="C50" s="67" t="str">
        <f t="shared" si="0"/>
        <v xml:space="preserve"> </v>
      </c>
      <c r="D50" s="67" t="str">
        <f t="shared" si="1"/>
        <v xml:space="preserve"> </v>
      </c>
      <c r="E50" s="67">
        <v>1.1574074074074073E-5</v>
      </c>
      <c r="F50" s="215" t="e">
        <f t="shared" si="2"/>
        <v>#N/A</v>
      </c>
      <c r="G50" t="str">
        <f>IF((ISERROR((VLOOKUP(B50,Calculation!C$3:C$2610,1,FALSE)))),"not entered","")</f>
        <v/>
      </c>
      <c r="H50" t="str">
        <f>IF(ISNA(VLOOKUP(D50,Calculation!$AI$12:$AI$88,1,FALSE)),"NO club name match","Club Name Match")</f>
        <v>NO club name match</v>
      </c>
    </row>
    <row r="51" spans="2:8" x14ac:dyDescent="0.2">
      <c r="B51" s="66" t="s">
        <v>5</v>
      </c>
      <c r="C51" s="67" t="str">
        <f t="shared" si="0"/>
        <v xml:space="preserve"> </v>
      </c>
      <c r="D51" s="67" t="str">
        <f t="shared" si="1"/>
        <v xml:space="preserve"> </v>
      </c>
      <c r="E51" s="67">
        <v>1.1574074074074073E-5</v>
      </c>
      <c r="F51" s="215" t="e">
        <f t="shared" si="2"/>
        <v>#N/A</v>
      </c>
      <c r="G51" t="str">
        <f>IF((ISERROR((VLOOKUP(B51,Calculation!C$3:C$2610,1,FALSE)))),"not entered","")</f>
        <v/>
      </c>
      <c r="H51" t="str">
        <f>IF(ISNA(VLOOKUP(D51,Calculation!$AI$12:$AI$88,1,FALSE)),"NO club name match","Club Name Match")</f>
        <v>NO club name match</v>
      </c>
    </row>
    <row r="52" spans="2:8" x14ac:dyDescent="0.2">
      <c r="B52" s="66" t="s">
        <v>5</v>
      </c>
      <c r="C52" s="67" t="str">
        <f t="shared" si="0"/>
        <v xml:space="preserve"> </v>
      </c>
      <c r="D52" s="67" t="str">
        <f t="shared" si="1"/>
        <v xml:space="preserve"> </v>
      </c>
      <c r="E52" s="67">
        <v>1.1574074074074073E-5</v>
      </c>
      <c r="F52" s="215" t="e">
        <f t="shared" si="2"/>
        <v>#N/A</v>
      </c>
      <c r="G52" t="str">
        <f>IF((ISERROR((VLOOKUP(B52,Calculation!C$3:C$2610,1,FALSE)))),"not entered","")</f>
        <v/>
      </c>
      <c r="H52" t="str">
        <f>IF(ISNA(VLOOKUP(D52,Calculation!$AI$12:$AI$88,1,FALSE)),"NO club name match","Club Name Match")</f>
        <v>NO club name match</v>
      </c>
    </row>
    <row r="53" spans="2:8" x14ac:dyDescent="0.2">
      <c r="B53" s="66" t="s">
        <v>5</v>
      </c>
      <c r="C53" s="67" t="str">
        <f t="shared" si="0"/>
        <v xml:space="preserve"> </v>
      </c>
      <c r="D53" s="67" t="str">
        <f t="shared" si="1"/>
        <v xml:space="preserve"> </v>
      </c>
      <c r="E53" s="67">
        <v>1.1574074074074073E-5</v>
      </c>
      <c r="F53" s="215" t="e">
        <f t="shared" si="2"/>
        <v>#N/A</v>
      </c>
      <c r="G53" t="str">
        <f>IF((ISERROR((VLOOKUP(B53,Calculation!C$3:C$2610,1,FALSE)))),"not entered","")</f>
        <v/>
      </c>
      <c r="H53" t="str">
        <f>IF(ISNA(VLOOKUP(D53,Calculation!$AI$12:$AI$88,1,FALSE)),"NO club name match","Club Name Match")</f>
        <v>NO club name match</v>
      </c>
    </row>
    <row r="54" spans="2:8" x14ac:dyDescent="0.2">
      <c r="B54" s="66" t="s">
        <v>5</v>
      </c>
      <c r="C54" s="67" t="str">
        <f t="shared" si="0"/>
        <v xml:space="preserve"> </v>
      </c>
      <c r="D54" s="67" t="str">
        <f t="shared" si="1"/>
        <v xml:space="preserve"> </v>
      </c>
      <c r="E54" s="67">
        <v>1.1574074074074073E-5</v>
      </c>
      <c r="F54" s="215" t="e">
        <f t="shared" si="2"/>
        <v>#N/A</v>
      </c>
      <c r="G54" t="str">
        <f>IF((ISERROR((VLOOKUP(B54,Calculation!C$3:C$2610,1,FALSE)))),"not entered","")</f>
        <v/>
      </c>
      <c r="H54" t="str">
        <f>IF(ISNA(VLOOKUP(D54,Calculation!$AI$12:$AI$88,1,FALSE)),"NO club name match","Club Name Match")</f>
        <v>NO club name match</v>
      </c>
    </row>
    <row r="55" spans="2:8" x14ac:dyDescent="0.2">
      <c r="B55" s="66" t="s">
        <v>5</v>
      </c>
      <c r="C55" s="67" t="str">
        <f t="shared" si="0"/>
        <v xml:space="preserve"> </v>
      </c>
      <c r="D55" s="67" t="str">
        <f t="shared" si="1"/>
        <v xml:space="preserve"> </v>
      </c>
      <c r="E55" s="67">
        <v>1.1574074074074073E-5</v>
      </c>
      <c r="F55" s="215" t="e">
        <f t="shared" si="2"/>
        <v>#N/A</v>
      </c>
      <c r="G55" t="str">
        <f>IF((ISERROR((VLOOKUP(B55,Calculation!C$3:C$2610,1,FALSE)))),"not entered","")</f>
        <v/>
      </c>
      <c r="H55" t="str">
        <f>IF(ISNA(VLOOKUP(D55,Calculation!$AI$12:$AI$88,1,FALSE)),"NO club name match","Club Name Match")</f>
        <v>NO club name match</v>
      </c>
    </row>
    <row r="56" spans="2:8" x14ac:dyDescent="0.2">
      <c r="B56" s="66" t="s">
        <v>5</v>
      </c>
      <c r="C56" s="67" t="str">
        <f t="shared" si="0"/>
        <v xml:space="preserve"> </v>
      </c>
      <c r="D56" s="67" t="str">
        <f t="shared" si="1"/>
        <v xml:space="preserve"> </v>
      </c>
      <c r="E56" s="67">
        <v>1.1574074074074073E-5</v>
      </c>
      <c r="F56" s="215" t="e">
        <f t="shared" si="2"/>
        <v>#N/A</v>
      </c>
      <c r="G56" t="str">
        <f>IF((ISERROR((VLOOKUP(B56,Calculation!C$3:C$2610,1,FALSE)))),"not entered","")</f>
        <v/>
      </c>
      <c r="H56" t="str">
        <f>IF(ISNA(VLOOKUP(D56,Calculation!$AI$12:$AI$88,1,FALSE)),"NO club name match","Club Name Match")</f>
        <v>NO club name match</v>
      </c>
    </row>
    <row r="57" spans="2:8" x14ac:dyDescent="0.2">
      <c r="B57" s="66" t="s">
        <v>5</v>
      </c>
      <c r="C57" s="67" t="str">
        <f t="shared" si="0"/>
        <v xml:space="preserve"> </v>
      </c>
      <c r="D57" s="67" t="str">
        <f t="shared" si="1"/>
        <v xml:space="preserve"> </v>
      </c>
      <c r="E57" s="67">
        <v>1.1574074074074073E-5</v>
      </c>
      <c r="F57" s="215" t="e">
        <f t="shared" si="2"/>
        <v>#N/A</v>
      </c>
      <c r="G57" t="str">
        <f>IF((ISERROR((VLOOKUP(B57,Calculation!C$3:C$2610,1,FALSE)))),"not entered","")</f>
        <v/>
      </c>
      <c r="H57" t="str">
        <f>IF(ISNA(VLOOKUP(D57,Calculation!$AI$12:$AI$88,1,FALSE)),"NO club name match","Club Name Match")</f>
        <v>NO club name match</v>
      </c>
    </row>
    <row r="58" spans="2:8" x14ac:dyDescent="0.2">
      <c r="B58" s="66" t="s">
        <v>5</v>
      </c>
      <c r="C58" s="67" t="str">
        <f t="shared" si="0"/>
        <v xml:space="preserve"> </v>
      </c>
      <c r="D58" s="67" t="str">
        <f t="shared" si="1"/>
        <v xml:space="preserve"> </v>
      </c>
      <c r="E58" s="67">
        <v>1.1574074074074073E-5</v>
      </c>
      <c r="F58" s="215" t="e">
        <f t="shared" si="2"/>
        <v>#N/A</v>
      </c>
      <c r="G58" t="str">
        <f>IF((ISERROR((VLOOKUP(B58,Calculation!C$3:C$2610,1,FALSE)))),"not entered","")</f>
        <v/>
      </c>
      <c r="H58" t="str">
        <f>IF(ISNA(VLOOKUP(D58,Calculation!$AI$12:$AI$88,1,FALSE)),"NO club name match","Club Name Match")</f>
        <v>NO club name match</v>
      </c>
    </row>
    <row r="59" spans="2:8" x14ac:dyDescent="0.2">
      <c r="B59" s="66" t="s">
        <v>5</v>
      </c>
      <c r="C59" s="67" t="str">
        <f t="shared" si="0"/>
        <v xml:space="preserve"> </v>
      </c>
      <c r="D59" s="67" t="str">
        <f t="shared" si="1"/>
        <v xml:space="preserve"> </v>
      </c>
      <c r="E59" s="67">
        <v>1.1574074074074073E-5</v>
      </c>
      <c r="F59" s="215" t="e">
        <f t="shared" si="2"/>
        <v>#N/A</v>
      </c>
      <c r="G59" t="str">
        <f>IF((ISERROR((VLOOKUP(B59,Calculation!C$3:C$2610,1,FALSE)))),"not entered","")</f>
        <v/>
      </c>
      <c r="H59" t="str">
        <f>IF(ISNA(VLOOKUP(D59,Calculation!$AI$12:$AI$88,1,FALSE)),"NO club name match","Club Name Match")</f>
        <v>NO club name match</v>
      </c>
    </row>
    <row r="60" spans="2:8" x14ac:dyDescent="0.2">
      <c r="B60" s="66" t="s">
        <v>5</v>
      </c>
      <c r="C60" s="67" t="str">
        <f t="shared" si="0"/>
        <v xml:space="preserve"> </v>
      </c>
      <c r="D60" s="67" t="str">
        <f t="shared" si="1"/>
        <v xml:space="preserve"> </v>
      </c>
      <c r="E60" s="67">
        <v>1.1574074074074073E-5</v>
      </c>
      <c r="F60" s="215" t="e">
        <f t="shared" si="2"/>
        <v>#N/A</v>
      </c>
      <c r="G60" t="str">
        <f>IF((ISERROR((VLOOKUP(B60,Calculation!C$3:C$2610,1,FALSE)))),"not entered","")</f>
        <v/>
      </c>
      <c r="H60" t="str">
        <f>IF(ISNA(VLOOKUP(D60,Calculation!$AI$12:$AI$88,1,FALSE)),"NO club name match","Club Name Match")</f>
        <v>NO club name match</v>
      </c>
    </row>
    <row r="61" spans="2:8" x14ac:dyDescent="0.2">
      <c r="B61" s="66" t="s">
        <v>5</v>
      </c>
      <c r="C61" s="67" t="str">
        <f t="shared" si="0"/>
        <v xml:space="preserve"> </v>
      </c>
      <c r="D61" s="67" t="str">
        <f t="shared" si="1"/>
        <v xml:space="preserve"> </v>
      </c>
      <c r="E61" s="67">
        <v>1.1574074074074073E-5</v>
      </c>
      <c r="F61" s="215" t="e">
        <f t="shared" si="2"/>
        <v>#N/A</v>
      </c>
      <c r="G61" t="str">
        <f>IF((ISERROR((VLOOKUP(B61,Calculation!C$3:C$2610,1,FALSE)))),"not entered","")</f>
        <v/>
      </c>
      <c r="H61" t="str">
        <f>IF(ISNA(VLOOKUP(D61,Calculation!$AI$12:$AI$88,1,FALSE)),"NO club name match","Club Name Match")</f>
        <v>NO club name match</v>
      </c>
    </row>
    <row r="62" spans="2:8" x14ac:dyDescent="0.2">
      <c r="B62" s="66" t="s">
        <v>5</v>
      </c>
      <c r="C62" s="67" t="str">
        <f t="shared" si="0"/>
        <v xml:space="preserve"> </v>
      </c>
      <c r="D62" s="67" t="str">
        <f t="shared" si="1"/>
        <v xml:space="preserve"> </v>
      </c>
      <c r="E62" s="67">
        <v>1.1574074074074073E-5</v>
      </c>
      <c r="F62" s="215" t="e">
        <f t="shared" si="2"/>
        <v>#N/A</v>
      </c>
      <c r="G62" t="str">
        <f>IF((ISERROR((VLOOKUP(B62,Calculation!C$3:C$2610,1,FALSE)))),"not entered","")</f>
        <v/>
      </c>
      <c r="H62" t="str">
        <f>IF(ISNA(VLOOKUP(D62,Calculation!$AI$12:$AI$88,1,FALSE)),"NO club name match","Club Name Match")</f>
        <v>NO club name match</v>
      </c>
    </row>
    <row r="63" spans="2:8" x14ac:dyDescent="0.2">
      <c r="B63" s="66" t="s">
        <v>5</v>
      </c>
      <c r="C63" s="67" t="str">
        <f t="shared" si="0"/>
        <v xml:space="preserve"> </v>
      </c>
      <c r="D63" s="67" t="str">
        <f t="shared" si="1"/>
        <v xml:space="preserve"> </v>
      </c>
      <c r="E63" s="67">
        <v>1.1574074074074073E-5</v>
      </c>
      <c r="F63" s="215" t="e">
        <f t="shared" si="2"/>
        <v>#N/A</v>
      </c>
      <c r="G63" t="str">
        <f>IF((ISERROR((VLOOKUP(B63,Calculation!C$3:C$2610,1,FALSE)))),"not entered","")</f>
        <v/>
      </c>
      <c r="H63" t="str">
        <f>IF(ISNA(VLOOKUP(D63,Calculation!$AI$12:$AI$88,1,FALSE)),"NO club name match","Club Name Match")</f>
        <v>NO club name match</v>
      </c>
    </row>
    <row r="64" spans="2:8" x14ac:dyDescent="0.2">
      <c r="B64" s="66" t="s">
        <v>5</v>
      </c>
      <c r="C64" s="67" t="str">
        <f t="shared" si="0"/>
        <v xml:space="preserve"> </v>
      </c>
      <c r="D64" s="67" t="str">
        <f t="shared" si="1"/>
        <v xml:space="preserve"> </v>
      </c>
      <c r="E64" s="67">
        <v>1.1574074074074073E-5</v>
      </c>
      <c r="F64" s="215" t="e">
        <f t="shared" si="2"/>
        <v>#N/A</v>
      </c>
      <c r="G64" t="str">
        <f>IF((ISERROR((VLOOKUP(B64,Calculation!C$3:C$2610,1,FALSE)))),"not entered","")</f>
        <v/>
      </c>
      <c r="H64" t="str">
        <f>IF(ISNA(VLOOKUP(D64,Calculation!$AI$12:$AI$88,1,FALSE)),"NO club name match","Club Name Match")</f>
        <v>NO club name match</v>
      </c>
    </row>
    <row r="65" spans="2:8" x14ac:dyDescent="0.2">
      <c r="B65" s="66" t="s">
        <v>5</v>
      </c>
      <c r="C65" s="67" t="str">
        <f t="shared" si="0"/>
        <v xml:space="preserve"> </v>
      </c>
      <c r="D65" s="67" t="str">
        <f t="shared" si="1"/>
        <v xml:space="preserve"> </v>
      </c>
      <c r="E65" s="67">
        <v>1.1574074074074073E-5</v>
      </c>
      <c r="F65" s="215" t="e">
        <f t="shared" si="2"/>
        <v>#N/A</v>
      </c>
      <c r="G65" t="str">
        <f>IF((ISERROR((VLOOKUP(B65,Calculation!C$3:C$2610,1,FALSE)))),"not entered","")</f>
        <v/>
      </c>
      <c r="H65" t="str">
        <f>IF(ISNA(VLOOKUP(D65,Calculation!$AI$12:$AI$88,1,FALSE)),"NO club name match","Club Name Match")</f>
        <v>NO club name match</v>
      </c>
    </row>
    <row r="66" spans="2:8" x14ac:dyDescent="0.2">
      <c r="B66" s="66" t="s">
        <v>5</v>
      </c>
      <c r="C66" s="67" t="str">
        <f t="shared" si="0"/>
        <v xml:space="preserve"> </v>
      </c>
      <c r="D66" s="67" t="str">
        <f t="shared" si="1"/>
        <v xml:space="preserve"> </v>
      </c>
      <c r="E66" s="67">
        <v>1.1574074074074073E-5</v>
      </c>
      <c r="F66" s="215" t="e">
        <f t="shared" si="2"/>
        <v>#N/A</v>
      </c>
      <c r="G66" t="str">
        <f>IF((ISERROR((VLOOKUP(B66,Calculation!C$3:C$2610,1,FALSE)))),"not entered","")</f>
        <v/>
      </c>
      <c r="H66" t="str">
        <f>IF(ISNA(VLOOKUP(D66,Calculation!$AI$12:$AI$88,1,FALSE)),"NO club name match","Club Name Match")</f>
        <v>NO club name match</v>
      </c>
    </row>
    <row r="67" spans="2:8" x14ac:dyDescent="0.2">
      <c r="B67" s="66" t="s">
        <v>5</v>
      </c>
      <c r="C67" s="67" t="str">
        <f t="shared" si="0"/>
        <v xml:space="preserve"> </v>
      </c>
      <c r="D67" s="67" t="str">
        <f t="shared" si="1"/>
        <v xml:space="preserve"> </v>
      </c>
      <c r="E67" s="67">
        <v>1.1574074074074073E-5</v>
      </c>
      <c r="F67" s="215" t="e">
        <f t="shared" si="2"/>
        <v>#N/A</v>
      </c>
      <c r="G67" t="str">
        <f>IF((ISERROR((VLOOKUP(B67,Calculation!C$3:C$2610,1,FALSE)))),"not entered","")</f>
        <v/>
      </c>
      <c r="H67" t="str">
        <f>IF(ISNA(VLOOKUP(D67,Calculation!$AI$12:$AI$88,1,FALSE)),"NO club name match","Club Name Match")</f>
        <v>NO club name match</v>
      </c>
    </row>
    <row r="68" spans="2:8" x14ac:dyDescent="0.2">
      <c r="B68" s="66" t="s">
        <v>5</v>
      </c>
      <c r="C68" s="67" t="str">
        <f t="shared" si="0"/>
        <v xml:space="preserve"> </v>
      </c>
      <c r="D68" s="67" t="str">
        <f t="shared" si="1"/>
        <v xml:space="preserve"> </v>
      </c>
      <c r="E68" s="67">
        <v>1.1574074074074073E-5</v>
      </c>
      <c r="F68" s="215" t="e">
        <f t="shared" si="2"/>
        <v>#N/A</v>
      </c>
      <c r="G68" t="str">
        <f>IF((ISERROR((VLOOKUP(B68,Calculation!C$3:C$2610,1,FALSE)))),"not entered","")</f>
        <v/>
      </c>
      <c r="H68" t="str">
        <f>IF(ISNA(VLOOKUP(D68,Calculation!$AI$12:$AI$88,1,FALSE)),"NO club name match","Club Name Match")</f>
        <v>NO club name match</v>
      </c>
    </row>
    <row r="69" spans="2:8" x14ac:dyDescent="0.2">
      <c r="B69" s="66" t="s">
        <v>5</v>
      </c>
      <c r="C69" s="67" t="str">
        <f t="shared" si="0"/>
        <v xml:space="preserve"> </v>
      </c>
      <c r="D69" s="67" t="str">
        <f t="shared" si="1"/>
        <v xml:space="preserve"> </v>
      </c>
      <c r="E69" s="67">
        <v>1.1574074074074073E-5</v>
      </c>
      <c r="F69" s="215" t="e">
        <f t="shared" si="2"/>
        <v>#N/A</v>
      </c>
      <c r="G69" t="str">
        <f>IF((ISERROR((VLOOKUP(B69,Calculation!C$3:C$2610,1,FALSE)))),"not entered","")</f>
        <v/>
      </c>
      <c r="H69" t="str">
        <f>IF(ISNA(VLOOKUP(D69,Calculation!$AI$12:$AI$88,1,FALSE)),"NO club name match","Club Name Match")</f>
        <v>NO club name match</v>
      </c>
    </row>
    <row r="70" spans="2:8" x14ac:dyDescent="0.2">
      <c r="B70" s="66" t="s">
        <v>5</v>
      </c>
      <c r="C70" s="67" t="str">
        <f t="shared" ref="C70:C133" si="3">VLOOKUP(B70,name,3,FALSE)</f>
        <v xml:space="preserve"> </v>
      </c>
      <c r="D70" s="67" t="str">
        <f t="shared" ref="D70:D133" si="4">VLOOKUP(B70,name,2,FALSE)</f>
        <v xml:space="preserve"> </v>
      </c>
      <c r="E70" s="67">
        <v>1.1574074074074073E-5</v>
      </c>
      <c r="F70" s="215" t="e">
        <f t="shared" ref="F70:F133" si="5">TRUNC((VLOOKUP(C70,C$4:E$5,3,FALSE))/(E70/10000))</f>
        <v>#N/A</v>
      </c>
      <c r="G70" t="str">
        <f>IF((ISERROR((VLOOKUP(B70,Calculation!C$3:C$2610,1,FALSE)))),"not entered","")</f>
        <v/>
      </c>
      <c r="H70" t="str">
        <f>IF(ISNA(VLOOKUP(D70,Calculation!$AI$12:$AI$88,1,FALSE)),"NO club name match","Club Name Match")</f>
        <v>NO club name match</v>
      </c>
    </row>
    <row r="71" spans="2:8" x14ac:dyDescent="0.2">
      <c r="B71" s="66" t="s">
        <v>5</v>
      </c>
      <c r="C71" s="67" t="str">
        <f t="shared" si="3"/>
        <v xml:space="preserve"> </v>
      </c>
      <c r="D71" s="67" t="str">
        <f t="shared" si="4"/>
        <v xml:space="preserve"> </v>
      </c>
      <c r="E71" s="67">
        <v>1.1574074074074073E-5</v>
      </c>
      <c r="F71" s="215" t="e">
        <f t="shared" si="5"/>
        <v>#N/A</v>
      </c>
      <c r="G71" t="str">
        <f>IF((ISERROR((VLOOKUP(B71,Calculation!C$3:C$2610,1,FALSE)))),"not entered","")</f>
        <v/>
      </c>
      <c r="H71" t="str">
        <f>IF(ISNA(VLOOKUP(D71,Calculation!$AI$12:$AI$88,1,FALSE)),"NO club name match","Club Name Match")</f>
        <v>NO club name match</v>
      </c>
    </row>
    <row r="72" spans="2:8" x14ac:dyDescent="0.2">
      <c r="B72" s="66" t="s">
        <v>5</v>
      </c>
      <c r="C72" s="67" t="str">
        <f t="shared" si="3"/>
        <v xml:space="preserve"> </v>
      </c>
      <c r="D72" s="67" t="str">
        <f t="shared" si="4"/>
        <v xml:space="preserve"> </v>
      </c>
      <c r="E72" s="67">
        <v>1.1574074074074073E-5</v>
      </c>
      <c r="F72" s="215" t="e">
        <f t="shared" si="5"/>
        <v>#N/A</v>
      </c>
      <c r="G72" t="str">
        <f>IF((ISERROR((VLOOKUP(B72,Calculation!C$3:C$2610,1,FALSE)))),"not entered","")</f>
        <v/>
      </c>
      <c r="H72" t="str">
        <f>IF(ISNA(VLOOKUP(D72,Calculation!$AI$12:$AI$88,1,FALSE)),"NO club name match","Club Name Match")</f>
        <v>NO club name match</v>
      </c>
    </row>
    <row r="73" spans="2:8" x14ac:dyDescent="0.2">
      <c r="B73" s="66" t="s">
        <v>5</v>
      </c>
      <c r="C73" s="67" t="str">
        <f t="shared" si="3"/>
        <v xml:space="preserve"> </v>
      </c>
      <c r="D73" s="67" t="str">
        <f t="shared" si="4"/>
        <v xml:space="preserve"> </v>
      </c>
      <c r="E73" s="67">
        <v>1.1574074074074073E-5</v>
      </c>
      <c r="F73" s="215" t="e">
        <f t="shared" si="5"/>
        <v>#N/A</v>
      </c>
      <c r="G73" t="str">
        <f>IF((ISERROR((VLOOKUP(B73,Calculation!C$3:C$2610,1,FALSE)))),"not entered","")</f>
        <v/>
      </c>
      <c r="H73" t="str">
        <f>IF(ISNA(VLOOKUP(D73,Calculation!$AI$12:$AI$88,1,FALSE)),"NO club name match","Club Name Match")</f>
        <v>NO club name match</v>
      </c>
    </row>
    <row r="74" spans="2:8" x14ac:dyDescent="0.2">
      <c r="B74" s="66" t="s">
        <v>5</v>
      </c>
      <c r="C74" s="67" t="str">
        <f t="shared" si="3"/>
        <v xml:space="preserve"> </v>
      </c>
      <c r="D74" s="67" t="str">
        <f t="shared" si="4"/>
        <v xml:space="preserve"> </v>
      </c>
      <c r="E74" s="67">
        <v>1.1574074074074073E-5</v>
      </c>
      <c r="F74" s="215" t="e">
        <f t="shared" si="5"/>
        <v>#N/A</v>
      </c>
      <c r="G74" t="str">
        <f>IF((ISERROR((VLOOKUP(B74,Calculation!C$3:C$2610,1,FALSE)))),"not entered","")</f>
        <v/>
      </c>
      <c r="H74" t="str">
        <f>IF(ISNA(VLOOKUP(D74,Calculation!$AI$12:$AI$88,1,FALSE)),"NO club name match","Club Name Match")</f>
        <v>NO club name match</v>
      </c>
    </row>
    <row r="75" spans="2:8" x14ac:dyDescent="0.2">
      <c r="B75" s="66" t="s">
        <v>5</v>
      </c>
      <c r="C75" s="67" t="str">
        <f t="shared" si="3"/>
        <v xml:space="preserve"> </v>
      </c>
      <c r="D75" s="67" t="str">
        <f t="shared" si="4"/>
        <v xml:space="preserve"> </v>
      </c>
      <c r="E75" s="67">
        <v>1.1574074074074073E-5</v>
      </c>
      <c r="F75" s="215" t="e">
        <f t="shared" si="5"/>
        <v>#N/A</v>
      </c>
      <c r="G75" t="str">
        <f>IF((ISERROR((VLOOKUP(B75,Calculation!C$3:C$2610,1,FALSE)))),"not entered","")</f>
        <v/>
      </c>
      <c r="H75" t="str">
        <f>IF(ISNA(VLOOKUP(D75,Calculation!$AI$12:$AI$88,1,FALSE)),"NO club name match","Club Name Match")</f>
        <v>NO club name match</v>
      </c>
    </row>
    <row r="76" spans="2:8" x14ac:dyDescent="0.2">
      <c r="B76" s="66" t="s">
        <v>5</v>
      </c>
      <c r="C76" s="67" t="str">
        <f t="shared" si="3"/>
        <v xml:space="preserve"> </v>
      </c>
      <c r="D76" s="67" t="str">
        <f t="shared" si="4"/>
        <v xml:space="preserve"> </v>
      </c>
      <c r="E76" s="67">
        <v>1.1574074074074073E-5</v>
      </c>
      <c r="F76" s="215" t="e">
        <f t="shared" si="5"/>
        <v>#N/A</v>
      </c>
      <c r="G76" t="str">
        <f>IF((ISERROR((VLOOKUP(B76,Calculation!C$3:C$2610,1,FALSE)))),"not entered","")</f>
        <v/>
      </c>
      <c r="H76" t="str">
        <f>IF(ISNA(VLOOKUP(D76,Calculation!$AI$12:$AI$88,1,FALSE)),"NO club name match","Club Name Match")</f>
        <v>NO club name match</v>
      </c>
    </row>
    <row r="77" spans="2:8" x14ac:dyDescent="0.2">
      <c r="B77" s="66" t="s">
        <v>5</v>
      </c>
      <c r="C77" s="67" t="str">
        <f t="shared" si="3"/>
        <v xml:space="preserve"> </v>
      </c>
      <c r="D77" s="67" t="str">
        <f t="shared" si="4"/>
        <v xml:space="preserve"> </v>
      </c>
      <c r="E77" s="67">
        <v>1.1574074074074073E-5</v>
      </c>
      <c r="F77" s="215" t="e">
        <f t="shared" si="5"/>
        <v>#N/A</v>
      </c>
      <c r="G77" t="str">
        <f>IF((ISERROR((VLOOKUP(B77,Calculation!C$3:C$2610,1,FALSE)))),"not entered","")</f>
        <v/>
      </c>
      <c r="H77" t="str">
        <f>IF(ISNA(VLOOKUP(D77,Calculation!$AI$12:$AI$88,1,FALSE)),"NO club name match","Club Name Match")</f>
        <v>NO club name match</v>
      </c>
    </row>
    <row r="78" spans="2:8" x14ac:dyDescent="0.2">
      <c r="B78" s="66" t="s">
        <v>5</v>
      </c>
      <c r="C78" s="67" t="str">
        <f t="shared" si="3"/>
        <v xml:space="preserve"> </v>
      </c>
      <c r="D78" s="67" t="str">
        <f t="shared" si="4"/>
        <v xml:space="preserve"> </v>
      </c>
      <c r="E78" s="67">
        <v>1.1574074074074073E-5</v>
      </c>
      <c r="F78" s="215" t="e">
        <f t="shared" si="5"/>
        <v>#N/A</v>
      </c>
      <c r="G78" t="str">
        <f>IF((ISERROR((VLOOKUP(B78,Calculation!C$3:C$2610,1,FALSE)))),"not entered","")</f>
        <v/>
      </c>
      <c r="H78" t="str">
        <f>IF(ISNA(VLOOKUP(D78,Calculation!$AI$12:$AI$88,1,FALSE)),"NO club name match","Club Name Match")</f>
        <v>NO club name match</v>
      </c>
    </row>
    <row r="79" spans="2:8" x14ac:dyDescent="0.2">
      <c r="B79" s="66" t="s">
        <v>5</v>
      </c>
      <c r="C79" s="67" t="str">
        <f t="shared" si="3"/>
        <v xml:space="preserve"> </v>
      </c>
      <c r="D79" s="67" t="str">
        <f t="shared" si="4"/>
        <v xml:space="preserve"> </v>
      </c>
      <c r="E79" s="67">
        <v>1.1574074074074073E-5</v>
      </c>
      <c r="F79" s="215" t="e">
        <f t="shared" si="5"/>
        <v>#N/A</v>
      </c>
      <c r="G79" t="str">
        <f>IF((ISERROR((VLOOKUP(B79,Calculation!C$3:C$2610,1,FALSE)))),"not entered","")</f>
        <v/>
      </c>
      <c r="H79" t="str">
        <f>IF(ISNA(VLOOKUP(D79,Calculation!$AI$12:$AI$88,1,FALSE)),"NO club name match","Club Name Match")</f>
        <v>NO club name match</v>
      </c>
    </row>
    <row r="80" spans="2:8" x14ac:dyDescent="0.2">
      <c r="B80" s="66" t="s">
        <v>5</v>
      </c>
      <c r="C80" s="67" t="str">
        <f t="shared" si="3"/>
        <v xml:space="preserve"> </v>
      </c>
      <c r="D80" s="67" t="str">
        <f t="shared" si="4"/>
        <v xml:space="preserve"> </v>
      </c>
      <c r="E80" s="67">
        <v>1.1574074074074073E-5</v>
      </c>
      <c r="F80" s="215" t="e">
        <f t="shared" si="5"/>
        <v>#N/A</v>
      </c>
      <c r="G80" t="str">
        <f>IF((ISERROR((VLOOKUP(B80,Calculation!C$3:C$2610,1,FALSE)))),"not entered","")</f>
        <v/>
      </c>
      <c r="H80" t="str">
        <f>IF(ISNA(VLOOKUP(D80,Calculation!$AI$12:$AI$88,1,FALSE)),"NO club name match","Club Name Match")</f>
        <v>NO club name match</v>
      </c>
    </row>
    <row r="81" spans="2:8" x14ac:dyDescent="0.2">
      <c r="B81" s="66" t="s">
        <v>5</v>
      </c>
      <c r="C81" s="67" t="str">
        <f t="shared" si="3"/>
        <v xml:space="preserve"> </v>
      </c>
      <c r="D81" s="67" t="str">
        <f t="shared" si="4"/>
        <v xml:space="preserve"> </v>
      </c>
      <c r="E81" s="67">
        <v>1.1574074074074073E-5</v>
      </c>
      <c r="F81" s="215" t="e">
        <f t="shared" si="5"/>
        <v>#N/A</v>
      </c>
      <c r="G81" t="str">
        <f>IF((ISERROR((VLOOKUP(B81,Calculation!C$3:C$2610,1,FALSE)))),"not entered","")</f>
        <v/>
      </c>
      <c r="H81" t="str">
        <f>IF(ISNA(VLOOKUP(D81,Calculation!$AI$12:$AI$88,1,FALSE)),"NO club name match","Club Name Match")</f>
        <v>NO club name match</v>
      </c>
    </row>
    <row r="82" spans="2:8" x14ac:dyDescent="0.2">
      <c r="B82" s="66" t="s">
        <v>5</v>
      </c>
      <c r="C82" s="67" t="str">
        <f t="shared" si="3"/>
        <v xml:space="preserve"> </v>
      </c>
      <c r="D82" s="67" t="str">
        <f t="shared" si="4"/>
        <v xml:space="preserve"> </v>
      </c>
      <c r="E82" s="67">
        <v>1.1574074074074073E-5</v>
      </c>
      <c r="F82" s="215" t="e">
        <f t="shared" si="5"/>
        <v>#N/A</v>
      </c>
      <c r="G82" t="str">
        <f>IF((ISERROR((VLOOKUP(B82,Calculation!C$3:C$2610,1,FALSE)))),"not entered","")</f>
        <v/>
      </c>
      <c r="H82" t="str">
        <f>IF(ISNA(VLOOKUP(D82,Calculation!$AI$12:$AI$88,1,FALSE)),"NO club name match","Club Name Match")</f>
        <v>NO club name match</v>
      </c>
    </row>
    <row r="83" spans="2:8" x14ac:dyDescent="0.2">
      <c r="B83" s="66" t="s">
        <v>5</v>
      </c>
      <c r="C83" s="67" t="str">
        <f t="shared" si="3"/>
        <v xml:space="preserve"> </v>
      </c>
      <c r="D83" s="67" t="str">
        <f t="shared" si="4"/>
        <v xml:space="preserve"> </v>
      </c>
      <c r="E83" s="67">
        <v>1.1574074074074073E-5</v>
      </c>
      <c r="F83" s="215" t="e">
        <f t="shared" si="5"/>
        <v>#N/A</v>
      </c>
      <c r="G83" t="str">
        <f>IF((ISERROR((VLOOKUP(B83,Calculation!C$3:C$2610,1,FALSE)))),"not entered","")</f>
        <v/>
      </c>
      <c r="H83" t="str">
        <f>IF(ISNA(VLOOKUP(D83,Calculation!$AI$12:$AI$88,1,FALSE)),"NO club name match","Club Name Match")</f>
        <v>NO club name match</v>
      </c>
    </row>
    <row r="84" spans="2:8" x14ac:dyDescent="0.2">
      <c r="B84" s="66" t="s">
        <v>5</v>
      </c>
      <c r="C84" s="67" t="str">
        <f t="shared" si="3"/>
        <v xml:space="preserve"> </v>
      </c>
      <c r="D84" s="67" t="str">
        <f t="shared" si="4"/>
        <v xml:space="preserve"> </v>
      </c>
      <c r="E84" s="67">
        <v>1.1574074074074073E-5</v>
      </c>
      <c r="F84" s="215" t="e">
        <f t="shared" si="5"/>
        <v>#N/A</v>
      </c>
      <c r="G84" t="str">
        <f>IF((ISERROR((VLOOKUP(B84,Calculation!C$3:C$2610,1,FALSE)))),"not entered","")</f>
        <v/>
      </c>
      <c r="H84" t="str">
        <f>IF(ISNA(VLOOKUP(D84,Calculation!$AI$12:$AI$88,1,FALSE)),"NO club name match","Club Name Match")</f>
        <v>NO club name match</v>
      </c>
    </row>
    <row r="85" spans="2:8" x14ac:dyDescent="0.2">
      <c r="B85" s="66" t="s">
        <v>5</v>
      </c>
      <c r="C85" s="67" t="str">
        <f t="shared" si="3"/>
        <v xml:space="preserve"> </v>
      </c>
      <c r="D85" s="67" t="str">
        <f t="shared" si="4"/>
        <v xml:space="preserve"> </v>
      </c>
      <c r="E85" s="67">
        <v>1.1574074074074073E-5</v>
      </c>
      <c r="F85" s="215" t="e">
        <f t="shared" si="5"/>
        <v>#N/A</v>
      </c>
      <c r="G85" t="str">
        <f>IF((ISERROR((VLOOKUP(B85,Calculation!C$3:C$2610,1,FALSE)))),"not entered","")</f>
        <v/>
      </c>
      <c r="H85" t="str">
        <f>IF(ISNA(VLOOKUP(D85,Calculation!$AI$12:$AI$88,1,FALSE)),"NO club name match","Club Name Match")</f>
        <v>NO club name match</v>
      </c>
    </row>
    <row r="86" spans="2:8" x14ac:dyDescent="0.2">
      <c r="B86" s="66" t="s">
        <v>5</v>
      </c>
      <c r="C86" s="67" t="str">
        <f t="shared" si="3"/>
        <v xml:space="preserve"> </v>
      </c>
      <c r="D86" s="67" t="str">
        <f t="shared" si="4"/>
        <v xml:space="preserve"> </v>
      </c>
      <c r="E86" s="67">
        <v>1.1574074074074073E-5</v>
      </c>
      <c r="F86" s="215" t="e">
        <f t="shared" si="5"/>
        <v>#N/A</v>
      </c>
      <c r="G86" t="str">
        <f>IF((ISERROR((VLOOKUP(B86,Calculation!C$3:C$2610,1,FALSE)))),"not entered","")</f>
        <v/>
      </c>
      <c r="H86" t="str">
        <f>IF(ISNA(VLOOKUP(D86,Calculation!$AI$12:$AI$88,1,FALSE)),"NO club name match","Club Name Match")</f>
        <v>NO club name match</v>
      </c>
    </row>
    <row r="87" spans="2:8" x14ac:dyDescent="0.2">
      <c r="B87" s="66" t="s">
        <v>5</v>
      </c>
      <c r="C87" s="67" t="str">
        <f t="shared" si="3"/>
        <v xml:space="preserve"> </v>
      </c>
      <c r="D87" s="67" t="str">
        <f t="shared" si="4"/>
        <v xml:space="preserve"> </v>
      </c>
      <c r="E87" s="67">
        <v>1.1574074074074073E-5</v>
      </c>
      <c r="F87" s="215" t="e">
        <f t="shared" si="5"/>
        <v>#N/A</v>
      </c>
      <c r="G87" t="str">
        <f>IF((ISERROR((VLOOKUP(B87,Calculation!C$3:C$2610,1,FALSE)))),"not entered","")</f>
        <v/>
      </c>
      <c r="H87" t="str">
        <f>IF(ISNA(VLOOKUP(D87,Calculation!$AI$12:$AI$88,1,FALSE)),"NO club name match","Club Name Match")</f>
        <v>NO club name match</v>
      </c>
    </row>
    <row r="88" spans="2:8" x14ac:dyDescent="0.2">
      <c r="B88" s="66" t="s">
        <v>5</v>
      </c>
      <c r="C88" s="67" t="str">
        <f t="shared" si="3"/>
        <v xml:space="preserve"> </v>
      </c>
      <c r="D88" s="67" t="str">
        <f t="shared" si="4"/>
        <v xml:space="preserve"> </v>
      </c>
      <c r="E88" s="67">
        <v>1.1574074074074073E-5</v>
      </c>
      <c r="F88" s="215" t="e">
        <f t="shared" si="5"/>
        <v>#N/A</v>
      </c>
      <c r="G88" t="str">
        <f>IF((ISERROR((VLOOKUP(B88,Calculation!C$3:C$2610,1,FALSE)))),"not entered","")</f>
        <v/>
      </c>
      <c r="H88" t="str">
        <f>IF(ISNA(VLOOKUP(D88,Calculation!$AI$12:$AI$88,1,FALSE)),"NO club name match","Club Name Match")</f>
        <v>NO club name match</v>
      </c>
    </row>
    <row r="89" spans="2:8" x14ac:dyDescent="0.2">
      <c r="B89" s="66" t="s">
        <v>5</v>
      </c>
      <c r="C89" s="67" t="str">
        <f t="shared" si="3"/>
        <v xml:space="preserve"> </v>
      </c>
      <c r="D89" s="67" t="str">
        <f t="shared" si="4"/>
        <v xml:space="preserve"> </v>
      </c>
      <c r="E89" s="67">
        <v>1.1574074074074073E-5</v>
      </c>
      <c r="F89" s="215" t="e">
        <f t="shared" si="5"/>
        <v>#N/A</v>
      </c>
      <c r="G89" t="str">
        <f>IF((ISERROR((VLOOKUP(B89,Calculation!C$3:C$2610,1,FALSE)))),"not entered","")</f>
        <v/>
      </c>
      <c r="H89" t="str">
        <f>IF(ISNA(VLOOKUP(D89,Calculation!$AI$12:$AI$88,1,FALSE)),"NO club name match","Club Name Match")</f>
        <v>NO club name match</v>
      </c>
    </row>
    <row r="90" spans="2:8" x14ac:dyDescent="0.2">
      <c r="B90" s="66" t="s">
        <v>5</v>
      </c>
      <c r="C90" s="67" t="str">
        <f t="shared" si="3"/>
        <v xml:space="preserve"> </v>
      </c>
      <c r="D90" s="67" t="str">
        <f t="shared" si="4"/>
        <v xml:space="preserve"> </v>
      </c>
      <c r="E90" s="67">
        <v>1.1574074074074073E-5</v>
      </c>
      <c r="F90" s="215" t="e">
        <f t="shared" si="5"/>
        <v>#N/A</v>
      </c>
      <c r="G90" t="str">
        <f>IF((ISERROR((VLOOKUP(B90,Calculation!C$3:C$2610,1,FALSE)))),"not entered","")</f>
        <v/>
      </c>
      <c r="H90" t="str">
        <f>IF(ISNA(VLOOKUP(D90,Calculation!$AI$12:$AI$88,1,FALSE)),"NO club name match","Club Name Match")</f>
        <v>NO club name match</v>
      </c>
    </row>
    <row r="91" spans="2:8" x14ac:dyDescent="0.2">
      <c r="B91" s="66" t="s">
        <v>5</v>
      </c>
      <c r="C91" s="67" t="str">
        <f t="shared" si="3"/>
        <v xml:space="preserve"> </v>
      </c>
      <c r="D91" s="67" t="str">
        <f t="shared" si="4"/>
        <v xml:space="preserve"> </v>
      </c>
      <c r="E91" s="67">
        <v>1.1574074074074073E-5</v>
      </c>
      <c r="F91" s="215" t="e">
        <f t="shared" si="5"/>
        <v>#N/A</v>
      </c>
      <c r="G91" t="str">
        <f>IF((ISERROR((VLOOKUP(B91,Calculation!C$3:C$2610,1,FALSE)))),"not entered","")</f>
        <v/>
      </c>
      <c r="H91" t="str">
        <f>IF(ISNA(VLOOKUP(D91,Calculation!$AI$12:$AI$88,1,FALSE)),"NO club name match","Club Name Match")</f>
        <v>NO club name match</v>
      </c>
    </row>
    <row r="92" spans="2:8" x14ac:dyDescent="0.2">
      <c r="B92" s="66" t="s">
        <v>5</v>
      </c>
      <c r="C92" s="67" t="str">
        <f t="shared" si="3"/>
        <v xml:space="preserve"> </v>
      </c>
      <c r="D92" s="67" t="str">
        <f t="shared" si="4"/>
        <v xml:space="preserve"> </v>
      </c>
      <c r="E92" s="67">
        <v>1.1574074074074073E-5</v>
      </c>
      <c r="F92" s="215" t="e">
        <f t="shared" si="5"/>
        <v>#N/A</v>
      </c>
      <c r="G92" t="str">
        <f>IF((ISERROR((VLOOKUP(B92,Calculation!C$3:C$2610,1,FALSE)))),"not entered","")</f>
        <v/>
      </c>
      <c r="H92" t="str">
        <f>IF(ISNA(VLOOKUP(D92,Calculation!$AI$12:$AI$88,1,FALSE)),"NO club name match","Club Name Match")</f>
        <v>NO club name match</v>
      </c>
    </row>
    <row r="93" spans="2:8" x14ac:dyDescent="0.2">
      <c r="B93" s="66" t="s">
        <v>5</v>
      </c>
      <c r="C93" s="67" t="str">
        <f t="shared" si="3"/>
        <v xml:space="preserve"> </v>
      </c>
      <c r="D93" s="67" t="str">
        <f t="shared" si="4"/>
        <v xml:space="preserve"> </v>
      </c>
      <c r="E93" s="67">
        <v>1.1574074074074073E-5</v>
      </c>
      <c r="F93" s="215" t="e">
        <f t="shared" si="5"/>
        <v>#N/A</v>
      </c>
      <c r="G93" t="str">
        <f>IF((ISERROR((VLOOKUP(B93,Calculation!C$3:C$2610,1,FALSE)))),"not entered","")</f>
        <v/>
      </c>
      <c r="H93" t="str">
        <f>IF(ISNA(VLOOKUP(D93,Calculation!$AI$12:$AI$88,1,FALSE)),"NO club name match","Club Name Match")</f>
        <v>NO club name match</v>
      </c>
    </row>
    <row r="94" spans="2:8" x14ac:dyDescent="0.2">
      <c r="B94" s="66" t="s">
        <v>5</v>
      </c>
      <c r="C94" s="67" t="str">
        <f t="shared" si="3"/>
        <v xml:space="preserve"> </v>
      </c>
      <c r="D94" s="67" t="str">
        <f t="shared" si="4"/>
        <v xml:space="preserve"> </v>
      </c>
      <c r="E94" s="67">
        <v>1.1574074074074073E-5</v>
      </c>
      <c r="F94" s="215" t="e">
        <f t="shared" si="5"/>
        <v>#N/A</v>
      </c>
      <c r="G94" t="str">
        <f>IF((ISERROR((VLOOKUP(B94,Calculation!C$3:C$2610,1,FALSE)))),"not entered","")</f>
        <v/>
      </c>
      <c r="H94" t="str">
        <f>IF(ISNA(VLOOKUP(D94,Calculation!$AI$12:$AI$88,1,FALSE)),"NO club name match","Club Name Match")</f>
        <v>NO club name match</v>
      </c>
    </row>
    <row r="95" spans="2:8" x14ac:dyDescent="0.2">
      <c r="B95" s="66" t="s">
        <v>5</v>
      </c>
      <c r="C95" s="67" t="str">
        <f t="shared" si="3"/>
        <v xml:space="preserve"> </v>
      </c>
      <c r="D95" s="67" t="str">
        <f t="shared" si="4"/>
        <v xml:space="preserve"> </v>
      </c>
      <c r="E95" s="67">
        <v>1.1574074074074073E-5</v>
      </c>
      <c r="F95" s="215" t="e">
        <f t="shared" si="5"/>
        <v>#N/A</v>
      </c>
      <c r="G95" t="str">
        <f>IF((ISERROR((VLOOKUP(B95,Calculation!C$3:C$2610,1,FALSE)))),"not entered","")</f>
        <v/>
      </c>
      <c r="H95" t="str">
        <f>IF(ISNA(VLOOKUP(D95,Calculation!$AI$12:$AI$88,1,FALSE)),"NO club name match","Club Name Match")</f>
        <v>NO club name match</v>
      </c>
    </row>
    <row r="96" spans="2:8" x14ac:dyDescent="0.2">
      <c r="B96" s="66" t="s">
        <v>5</v>
      </c>
      <c r="C96" s="67" t="str">
        <f t="shared" si="3"/>
        <v xml:space="preserve"> </v>
      </c>
      <c r="D96" s="67" t="str">
        <f t="shared" si="4"/>
        <v xml:space="preserve"> </v>
      </c>
      <c r="E96" s="67">
        <v>1.1574074074074073E-5</v>
      </c>
      <c r="F96" s="215" t="e">
        <f t="shared" si="5"/>
        <v>#N/A</v>
      </c>
      <c r="G96" t="str">
        <f>IF((ISERROR((VLOOKUP(B96,Calculation!C$3:C$2610,1,FALSE)))),"not entered","")</f>
        <v/>
      </c>
      <c r="H96" t="str">
        <f>IF(ISNA(VLOOKUP(D96,Calculation!$AI$12:$AI$88,1,FALSE)),"NO club name match","Club Name Match")</f>
        <v>NO club name match</v>
      </c>
    </row>
    <row r="97" spans="2:8" x14ac:dyDescent="0.2">
      <c r="B97" s="66" t="s">
        <v>5</v>
      </c>
      <c r="C97" s="67" t="str">
        <f t="shared" si="3"/>
        <v xml:space="preserve"> </v>
      </c>
      <c r="D97" s="67" t="str">
        <f t="shared" si="4"/>
        <v xml:space="preserve"> </v>
      </c>
      <c r="E97" s="67">
        <v>1.1574074074074073E-5</v>
      </c>
      <c r="F97" s="215" t="e">
        <f t="shared" si="5"/>
        <v>#N/A</v>
      </c>
      <c r="G97" t="str">
        <f>IF((ISERROR((VLOOKUP(B97,Calculation!C$3:C$2610,1,FALSE)))),"not entered","")</f>
        <v/>
      </c>
      <c r="H97" t="str">
        <f>IF(ISNA(VLOOKUP(D97,Calculation!$AI$12:$AI$88,1,FALSE)),"NO club name match","Club Name Match")</f>
        <v>NO club name match</v>
      </c>
    </row>
    <row r="98" spans="2:8" x14ac:dyDescent="0.2">
      <c r="B98" s="66" t="s">
        <v>5</v>
      </c>
      <c r="C98" s="67" t="str">
        <f t="shared" si="3"/>
        <v xml:space="preserve"> </v>
      </c>
      <c r="D98" s="67" t="str">
        <f t="shared" si="4"/>
        <v xml:space="preserve"> </v>
      </c>
      <c r="E98" s="67">
        <v>1.1574074074074073E-5</v>
      </c>
      <c r="F98" s="215" t="e">
        <f t="shared" si="5"/>
        <v>#N/A</v>
      </c>
      <c r="G98" t="str">
        <f>IF((ISERROR((VLOOKUP(B98,Calculation!C$3:C$2610,1,FALSE)))),"not entered","")</f>
        <v/>
      </c>
      <c r="H98" t="str">
        <f>IF(ISNA(VLOOKUP(D98,Calculation!$AI$12:$AI$88,1,FALSE)),"NO club name match","Club Name Match")</f>
        <v>NO club name match</v>
      </c>
    </row>
    <row r="99" spans="2:8" x14ac:dyDescent="0.2">
      <c r="B99" s="66" t="s">
        <v>5</v>
      </c>
      <c r="C99" s="67" t="str">
        <f t="shared" si="3"/>
        <v xml:space="preserve"> </v>
      </c>
      <c r="D99" s="67" t="str">
        <f t="shared" si="4"/>
        <v xml:space="preserve"> </v>
      </c>
      <c r="E99" s="67">
        <v>1.1574074074074073E-5</v>
      </c>
      <c r="F99" s="215" t="e">
        <f t="shared" si="5"/>
        <v>#N/A</v>
      </c>
      <c r="G99" t="str">
        <f>IF((ISERROR((VLOOKUP(B99,Calculation!C$3:C$2610,1,FALSE)))),"not entered","")</f>
        <v/>
      </c>
      <c r="H99" t="str">
        <f>IF(ISNA(VLOOKUP(D99,Calculation!$AI$12:$AI$88,1,FALSE)),"NO club name match","Club Name Match")</f>
        <v>NO club name match</v>
      </c>
    </row>
    <row r="100" spans="2:8" x14ac:dyDescent="0.2">
      <c r="B100" s="66" t="s">
        <v>5</v>
      </c>
      <c r="C100" s="67" t="str">
        <f t="shared" si="3"/>
        <v xml:space="preserve"> </v>
      </c>
      <c r="D100" s="67" t="str">
        <f t="shared" si="4"/>
        <v xml:space="preserve"> </v>
      </c>
      <c r="E100" s="67">
        <v>1.1574074074074073E-5</v>
      </c>
      <c r="F100" s="215" t="e">
        <f t="shared" si="5"/>
        <v>#N/A</v>
      </c>
      <c r="G100" t="str">
        <f>IF((ISERROR((VLOOKUP(B100,Calculation!C$3:C$2610,1,FALSE)))),"not entered","")</f>
        <v/>
      </c>
      <c r="H100" t="str">
        <f>IF(ISNA(VLOOKUP(D100,Calculation!$AI$12:$AI$88,1,FALSE)),"NO club name match","Club Name Match")</f>
        <v>NO club name match</v>
      </c>
    </row>
    <row r="101" spans="2:8" x14ac:dyDescent="0.2">
      <c r="B101" s="66" t="s">
        <v>5</v>
      </c>
      <c r="C101" s="67" t="str">
        <f t="shared" si="3"/>
        <v xml:space="preserve"> </v>
      </c>
      <c r="D101" s="67" t="str">
        <f t="shared" si="4"/>
        <v xml:space="preserve"> </v>
      </c>
      <c r="E101" s="67">
        <v>1.1574074074074073E-5</v>
      </c>
      <c r="F101" s="215" t="e">
        <f t="shared" si="5"/>
        <v>#N/A</v>
      </c>
      <c r="G101" t="str">
        <f>IF((ISERROR((VLOOKUP(B101,Calculation!C$3:C$2610,1,FALSE)))),"not entered","")</f>
        <v/>
      </c>
      <c r="H101" t="str">
        <f>IF(ISNA(VLOOKUP(D101,Calculation!$AI$12:$AI$88,1,FALSE)),"NO club name match","Club Name Match")</f>
        <v>NO club name match</v>
      </c>
    </row>
    <row r="102" spans="2:8" x14ac:dyDescent="0.2">
      <c r="B102" s="66" t="s">
        <v>5</v>
      </c>
      <c r="C102" s="67" t="str">
        <f t="shared" si="3"/>
        <v xml:space="preserve"> </v>
      </c>
      <c r="D102" s="67" t="str">
        <f t="shared" si="4"/>
        <v xml:space="preserve"> </v>
      </c>
      <c r="E102" s="67">
        <v>1.1574074074074073E-5</v>
      </c>
      <c r="F102" s="215" t="e">
        <f t="shared" si="5"/>
        <v>#N/A</v>
      </c>
      <c r="G102" t="str">
        <f>IF((ISERROR((VLOOKUP(B102,Calculation!C$3:C$2610,1,FALSE)))),"not entered","")</f>
        <v/>
      </c>
      <c r="H102" t="str">
        <f>IF(ISNA(VLOOKUP(D102,Calculation!$AI$12:$AI$88,1,FALSE)),"NO club name match","Club Name Match")</f>
        <v>NO club name match</v>
      </c>
    </row>
    <row r="103" spans="2:8" x14ac:dyDescent="0.2">
      <c r="B103" s="66" t="s">
        <v>5</v>
      </c>
      <c r="C103" s="67" t="str">
        <f t="shared" si="3"/>
        <v xml:space="preserve"> </v>
      </c>
      <c r="D103" s="67" t="str">
        <f t="shared" si="4"/>
        <v xml:space="preserve"> </v>
      </c>
      <c r="E103" s="67">
        <v>1.1574074074074073E-5</v>
      </c>
      <c r="F103" s="215" t="e">
        <f t="shared" si="5"/>
        <v>#N/A</v>
      </c>
      <c r="G103" t="str">
        <f>IF((ISERROR((VLOOKUP(B103,Calculation!C$3:C$2610,1,FALSE)))),"not entered","")</f>
        <v/>
      </c>
      <c r="H103" t="str">
        <f>IF(ISNA(VLOOKUP(D103,Calculation!$AI$12:$AI$88,1,FALSE)),"NO club name match","Club Name Match")</f>
        <v>NO club name match</v>
      </c>
    </row>
    <row r="104" spans="2:8" x14ac:dyDescent="0.2">
      <c r="B104" s="66" t="s">
        <v>5</v>
      </c>
      <c r="C104" s="67" t="str">
        <f t="shared" si="3"/>
        <v xml:space="preserve"> </v>
      </c>
      <c r="D104" s="67" t="str">
        <f t="shared" si="4"/>
        <v xml:space="preserve"> </v>
      </c>
      <c r="E104" s="67">
        <v>1.1574074074074073E-5</v>
      </c>
      <c r="F104" s="215" t="e">
        <f t="shared" si="5"/>
        <v>#N/A</v>
      </c>
      <c r="G104" t="str">
        <f>IF((ISERROR((VLOOKUP(B104,Calculation!C$3:C$2610,1,FALSE)))),"not entered","")</f>
        <v/>
      </c>
      <c r="H104" t="str">
        <f>IF(ISNA(VLOOKUP(D104,Calculation!$AI$12:$AI$88,1,FALSE)),"NO club name match","Club Name Match")</f>
        <v>NO club name match</v>
      </c>
    </row>
    <row r="105" spans="2:8" x14ac:dyDescent="0.2">
      <c r="B105" s="66" t="s">
        <v>5</v>
      </c>
      <c r="C105" s="67" t="str">
        <f t="shared" si="3"/>
        <v xml:space="preserve"> </v>
      </c>
      <c r="D105" s="67" t="str">
        <f t="shared" si="4"/>
        <v xml:space="preserve"> </v>
      </c>
      <c r="E105" s="67">
        <v>1.1574074074074073E-5</v>
      </c>
      <c r="F105" s="215" t="e">
        <f t="shared" si="5"/>
        <v>#N/A</v>
      </c>
      <c r="G105" t="str">
        <f>IF((ISERROR((VLOOKUP(B105,Calculation!C$3:C$2610,1,FALSE)))),"not entered","")</f>
        <v/>
      </c>
      <c r="H105" t="str">
        <f>IF(ISNA(VLOOKUP(D105,Calculation!$AI$12:$AI$88,1,FALSE)),"NO club name match","Club Name Match")</f>
        <v>NO club name match</v>
      </c>
    </row>
    <row r="106" spans="2:8" x14ac:dyDescent="0.2">
      <c r="B106" s="66" t="s">
        <v>5</v>
      </c>
      <c r="C106" s="67" t="str">
        <f t="shared" si="3"/>
        <v xml:space="preserve"> </v>
      </c>
      <c r="D106" s="67" t="str">
        <f t="shared" si="4"/>
        <v xml:space="preserve"> </v>
      </c>
      <c r="E106" s="67">
        <v>1.1574074074074073E-5</v>
      </c>
      <c r="F106" s="215" t="e">
        <f t="shared" si="5"/>
        <v>#N/A</v>
      </c>
      <c r="G106" t="str">
        <f>IF((ISERROR((VLOOKUP(B106,Calculation!C$3:C$2610,1,FALSE)))),"not entered","")</f>
        <v/>
      </c>
      <c r="H106" t="str">
        <f>IF(ISNA(VLOOKUP(D106,Calculation!$AI$12:$AI$88,1,FALSE)),"NO club name match","Club Name Match")</f>
        <v>NO club name match</v>
      </c>
    </row>
    <row r="107" spans="2:8" x14ac:dyDescent="0.2">
      <c r="B107" s="66" t="s">
        <v>5</v>
      </c>
      <c r="C107" s="67" t="str">
        <f t="shared" si="3"/>
        <v xml:space="preserve"> </v>
      </c>
      <c r="D107" s="67" t="str">
        <f t="shared" si="4"/>
        <v xml:space="preserve"> </v>
      </c>
      <c r="E107" s="67">
        <v>1.1574074074074073E-5</v>
      </c>
      <c r="F107" s="215" t="e">
        <f t="shared" si="5"/>
        <v>#N/A</v>
      </c>
      <c r="G107" t="str">
        <f>IF((ISERROR((VLOOKUP(B107,Calculation!C$3:C$2610,1,FALSE)))),"not entered","")</f>
        <v/>
      </c>
      <c r="H107" t="str">
        <f>IF(ISNA(VLOOKUP(D107,Calculation!$AI$12:$AI$88,1,FALSE)),"NO club name match","Club Name Match")</f>
        <v>NO club name match</v>
      </c>
    </row>
    <row r="108" spans="2:8" x14ac:dyDescent="0.2">
      <c r="B108" s="66" t="s">
        <v>5</v>
      </c>
      <c r="C108" s="67" t="str">
        <f t="shared" si="3"/>
        <v xml:space="preserve"> </v>
      </c>
      <c r="D108" s="67" t="str">
        <f t="shared" si="4"/>
        <v xml:space="preserve"> </v>
      </c>
      <c r="E108" s="67">
        <v>1.1574074074074073E-5</v>
      </c>
      <c r="F108" s="215" t="e">
        <f t="shared" si="5"/>
        <v>#N/A</v>
      </c>
      <c r="G108" t="str">
        <f>IF((ISERROR((VLOOKUP(B108,Calculation!C$3:C$2610,1,FALSE)))),"not entered","")</f>
        <v/>
      </c>
      <c r="H108" t="str">
        <f>IF(ISNA(VLOOKUP(D108,Calculation!$AI$12:$AI$88,1,FALSE)),"NO club name match","Club Name Match")</f>
        <v>NO club name match</v>
      </c>
    </row>
    <row r="109" spans="2:8" x14ac:dyDescent="0.2">
      <c r="B109" s="66" t="s">
        <v>5</v>
      </c>
      <c r="C109" s="67" t="str">
        <f t="shared" si="3"/>
        <v xml:space="preserve"> </v>
      </c>
      <c r="D109" s="67" t="str">
        <f t="shared" si="4"/>
        <v xml:space="preserve"> </v>
      </c>
      <c r="E109" s="67">
        <v>1.1574074074074073E-5</v>
      </c>
      <c r="F109" s="215" t="e">
        <f t="shared" si="5"/>
        <v>#N/A</v>
      </c>
      <c r="G109" t="str">
        <f>IF((ISERROR((VLOOKUP(B109,Calculation!C$3:C$2610,1,FALSE)))),"not entered","")</f>
        <v/>
      </c>
      <c r="H109" t="str">
        <f>IF(ISNA(VLOOKUP(D109,Calculation!$AI$12:$AI$88,1,FALSE)),"NO club name match","Club Name Match")</f>
        <v>NO club name match</v>
      </c>
    </row>
    <row r="110" spans="2:8" x14ac:dyDescent="0.2">
      <c r="B110" s="66" t="s">
        <v>5</v>
      </c>
      <c r="C110" s="67" t="str">
        <f t="shared" si="3"/>
        <v xml:space="preserve"> </v>
      </c>
      <c r="D110" s="67" t="str">
        <f t="shared" si="4"/>
        <v xml:space="preserve"> </v>
      </c>
      <c r="E110" s="67">
        <v>1.1574074074074073E-5</v>
      </c>
      <c r="F110" s="215" t="e">
        <f t="shared" si="5"/>
        <v>#N/A</v>
      </c>
      <c r="G110" t="str">
        <f>IF((ISERROR((VLOOKUP(B110,Calculation!C$3:C$2610,1,FALSE)))),"not entered","")</f>
        <v/>
      </c>
      <c r="H110" t="str">
        <f>IF(ISNA(VLOOKUP(D110,Calculation!$AI$12:$AI$88,1,FALSE)),"NO club name match","Club Name Match")</f>
        <v>NO club name match</v>
      </c>
    </row>
    <row r="111" spans="2:8" x14ac:dyDescent="0.2">
      <c r="B111" s="66" t="s">
        <v>5</v>
      </c>
      <c r="C111" s="67" t="str">
        <f t="shared" si="3"/>
        <v xml:space="preserve"> </v>
      </c>
      <c r="D111" s="67" t="str">
        <f t="shared" si="4"/>
        <v xml:space="preserve"> </v>
      </c>
      <c r="E111" s="67">
        <v>1.1574074074074073E-5</v>
      </c>
      <c r="F111" s="215" t="e">
        <f t="shared" si="5"/>
        <v>#N/A</v>
      </c>
      <c r="G111" t="str">
        <f>IF((ISERROR((VLOOKUP(B111,Calculation!C$3:C$2610,1,FALSE)))),"not entered","")</f>
        <v/>
      </c>
      <c r="H111" t="str">
        <f>IF(ISNA(VLOOKUP(D111,Calculation!$AI$12:$AI$88,1,FALSE)),"NO club name match","Club Name Match")</f>
        <v>NO club name match</v>
      </c>
    </row>
    <row r="112" spans="2:8" x14ac:dyDescent="0.2">
      <c r="B112" s="66" t="s">
        <v>5</v>
      </c>
      <c r="C112" s="67" t="str">
        <f t="shared" si="3"/>
        <v xml:space="preserve"> </v>
      </c>
      <c r="D112" s="67" t="str">
        <f t="shared" si="4"/>
        <v xml:space="preserve"> </v>
      </c>
      <c r="E112" s="67">
        <v>1.1574074074074073E-5</v>
      </c>
      <c r="F112" s="215" t="e">
        <f t="shared" si="5"/>
        <v>#N/A</v>
      </c>
      <c r="G112" t="str">
        <f>IF((ISERROR((VLOOKUP(B112,Calculation!C$3:C$2610,1,FALSE)))),"not entered","")</f>
        <v/>
      </c>
      <c r="H112" t="str">
        <f>IF(ISNA(VLOOKUP(D112,Calculation!$AI$12:$AI$88,1,FALSE)),"NO club name match","Club Name Match")</f>
        <v>NO club name match</v>
      </c>
    </row>
    <row r="113" spans="2:8" x14ac:dyDescent="0.2">
      <c r="B113" s="66" t="s">
        <v>5</v>
      </c>
      <c r="C113" s="67" t="str">
        <f t="shared" si="3"/>
        <v xml:space="preserve"> </v>
      </c>
      <c r="D113" s="67" t="str">
        <f t="shared" si="4"/>
        <v xml:space="preserve"> </v>
      </c>
      <c r="E113" s="67">
        <v>1.1574074074074073E-5</v>
      </c>
      <c r="F113" s="215" t="e">
        <f t="shared" si="5"/>
        <v>#N/A</v>
      </c>
      <c r="G113" t="str">
        <f>IF((ISERROR((VLOOKUP(B113,Calculation!C$3:C$2610,1,FALSE)))),"not entered","")</f>
        <v/>
      </c>
      <c r="H113" t="str">
        <f>IF(ISNA(VLOOKUP(D113,Calculation!$AI$12:$AI$88,1,FALSE)),"NO club name match","Club Name Match")</f>
        <v>NO club name match</v>
      </c>
    </row>
    <row r="114" spans="2:8" x14ac:dyDescent="0.2">
      <c r="B114" s="66" t="s">
        <v>5</v>
      </c>
      <c r="C114" s="67" t="str">
        <f t="shared" si="3"/>
        <v xml:space="preserve"> </v>
      </c>
      <c r="D114" s="67" t="str">
        <f t="shared" si="4"/>
        <v xml:space="preserve"> </v>
      </c>
      <c r="E114" s="67">
        <v>1.1574074074074073E-5</v>
      </c>
      <c r="F114" s="215" t="e">
        <f t="shared" si="5"/>
        <v>#N/A</v>
      </c>
      <c r="G114" t="str">
        <f>IF((ISERROR((VLOOKUP(B114,Calculation!C$3:C$2610,1,FALSE)))),"not entered","")</f>
        <v/>
      </c>
      <c r="H114" t="str">
        <f>IF(ISNA(VLOOKUP(D114,Calculation!$AI$12:$AI$88,1,FALSE)),"NO club name match","Club Name Match")</f>
        <v>NO club name match</v>
      </c>
    </row>
    <row r="115" spans="2:8" x14ac:dyDescent="0.2">
      <c r="B115" s="66" t="s">
        <v>5</v>
      </c>
      <c r="C115" s="67" t="str">
        <f t="shared" si="3"/>
        <v xml:space="preserve"> </v>
      </c>
      <c r="D115" s="67" t="str">
        <f t="shared" si="4"/>
        <v xml:space="preserve"> </v>
      </c>
      <c r="E115" s="67">
        <v>1.1574074074074073E-5</v>
      </c>
      <c r="F115" s="215" t="e">
        <f t="shared" si="5"/>
        <v>#N/A</v>
      </c>
      <c r="G115" t="str">
        <f>IF((ISERROR((VLOOKUP(B115,Calculation!C$3:C$2610,1,FALSE)))),"not entered","")</f>
        <v/>
      </c>
      <c r="H115" t="str">
        <f>IF(ISNA(VLOOKUP(D115,Calculation!$AI$12:$AI$88,1,FALSE)),"NO club name match","Club Name Match")</f>
        <v>NO club name match</v>
      </c>
    </row>
    <row r="116" spans="2:8" x14ac:dyDescent="0.2">
      <c r="B116" s="66" t="s">
        <v>5</v>
      </c>
      <c r="C116" s="67" t="str">
        <f t="shared" si="3"/>
        <v xml:space="preserve"> </v>
      </c>
      <c r="D116" s="67" t="str">
        <f t="shared" si="4"/>
        <v xml:space="preserve"> </v>
      </c>
      <c r="E116" s="67">
        <v>1.1574074074074073E-5</v>
      </c>
      <c r="F116" s="215" t="e">
        <f t="shared" si="5"/>
        <v>#N/A</v>
      </c>
      <c r="G116" t="str">
        <f>IF((ISERROR((VLOOKUP(B116,Calculation!C$3:C$2610,1,FALSE)))),"not entered","")</f>
        <v/>
      </c>
      <c r="H116" t="str">
        <f>IF(ISNA(VLOOKUP(D116,Calculation!$AI$12:$AI$88,1,FALSE)),"NO club name match","Club Name Match")</f>
        <v>NO club name match</v>
      </c>
    </row>
    <row r="117" spans="2:8" x14ac:dyDescent="0.2">
      <c r="B117" s="66" t="s">
        <v>5</v>
      </c>
      <c r="C117" s="67" t="str">
        <f t="shared" si="3"/>
        <v xml:space="preserve"> </v>
      </c>
      <c r="D117" s="67" t="str">
        <f t="shared" si="4"/>
        <v xml:space="preserve"> </v>
      </c>
      <c r="E117" s="67">
        <v>1.1574074074074073E-5</v>
      </c>
      <c r="F117" s="215" t="e">
        <f t="shared" si="5"/>
        <v>#N/A</v>
      </c>
      <c r="G117" t="str">
        <f>IF((ISERROR((VLOOKUP(B117,Calculation!C$3:C$2610,1,FALSE)))),"not entered","")</f>
        <v/>
      </c>
      <c r="H117" t="str">
        <f>IF(ISNA(VLOOKUP(D117,Calculation!$AI$12:$AI$88,1,FALSE)),"NO club name match","Club Name Match")</f>
        <v>NO club name match</v>
      </c>
    </row>
    <row r="118" spans="2:8" x14ac:dyDescent="0.2">
      <c r="B118" s="66" t="s">
        <v>5</v>
      </c>
      <c r="C118" s="67" t="str">
        <f t="shared" si="3"/>
        <v xml:space="preserve"> </v>
      </c>
      <c r="D118" s="67" t="str">
        <f t="shared" si="4"/>
        <v xml:space="preserve"> </v>
      </c>
      <c r="E118" s="67">
        <v>1.1574074074074073E-5</v>
      </c>
      <c r="F118" s="215" t="e">
        <f t="shared" si="5"/>
        <v>#N/A</v>
      </c>
      <c r="G118" t="str">
        <f>IF((ISERROR((VLOOKUP(B118,Calculation!C$3:C$2610,1,FALSE)))),"not entered","")</f>
        <v/>
      </c>
      <c r="H118" t="str">
        <f>IF(ISNA(VLOOKUP(D118,Calculation!$AI$12:$AI$88,1,FALSE)),"NO club name match","Club Name Match")</f>
        <v>NO club name match</v>
      </c>
    </row>
    <row r="119" spans="2:8" x14ac:dyDescent="0.2">
      <c r="B119" s="66" t="s">
        <v>5</v>
      </c>
      <c r="C119" s="67" t="str">
        <f t="shared" si="3"/>
        <v xml:space="preserve"> </v>
      </c>
      <c r="D119" s="67" t="str">
        <f t="shared" si="4"/>
        <v xml:space="preserve"> </v>
      </c>
      <c r="E119" s="67">
        <v>1.1574074074074073E-5</v>
      </c>
      <c r="F119" s="215" t="e">
        <f t="shared" si="5"/>
        <v>#N/A</v>
      </c>
      <c r="G119" t="str">
        <f>IF((ISERROR((VLOOKUP(B119,Calculation!C$3:C$2610,1,FALSE)))),"not entered","")</f>
        <v/>
      </c>
      <c r="H119" t="str">
        <f>IF(ISNA(VLOOKUP(D119,Calculation!$AI$12:$AI$88,1,FALSE)),"NO club name match","Club Name Match")</f>
        <v>NO club name match</v>
      </c>
    </row>
    <row r="120" spans="2:8" x14ac:dyDescent="0.2">
      <c r="B120" s="66" t="s">
        <v>5</v>
      </c>
      <c r="C120" s="67" t="str">
        <f t="shared" si="3"/>
        <v xml:space="preserve"> </v>
      </c>
      <c r="D120" s="67" t="str">
        <f t="shared" si="4"/>
        <v xml:space="preserve"> </v>
      </c>
      <c r="E120" s="67">
        <v>1.1574074074074073E-5</v>
      </c>
      <c r="F120" s="215" t="e">
        <f t="shared" si="5"/>
        <v>#N/A</v>
      </c>
      <c r="G120" t="str">
        <f>IF((ISERROR((VLOOKUP(B120,Calculation!C$3:C$2610,1,FALSE)))),"not entered","")</f>
        <v/>
      </c>
      <c r="H120" t="str">
        <f>IF(ISNA(VLOOKUP(D120,Calculation!$AI$12:$AI$88,1,FALSE)),"NO club name match","Club Name Match")</f>
        <v>NO club name match</v>
      </c>
    </row>
    <row r="121" spans="2:8" x14ac:dyDescent="0.2">
      <c r="B121" s="66" t="s">
        <v>5</v>
      </c>
      <c r="C121" s="67" t="str">
        <f t="shared" si="3"/>
        <v xml:space="preserve"> </v>
      </c>
      <c r="D121" s="67" t="str">
        <f t="shared" si="4"/>
        <v xml:space="preserve"> </v>
      </c>
      <c r="E121" s="67">
        <v>1.1574074074074073E-5</v>
      </c>
      <c r="F121" s="215" t="e">
        <f t="shared" si="5"/>
        <v>#N/A</v>
      </c>
      <c r="G121" t="str">
        <f>IF((ISERROR((VLOOKUP(B121,Calculation!C$3:C$2610,1,FALSE)))),"not entered","")</f>
        <v/>
      </c>
      <c r="H121" t="str">
        <f>IF(ISNA(VLOOKUP(D121,Calculation!$AI$12:$AI$88,1,FALSE)),"NO club name match","Club Name Match")</f>
        <v>NO club name match</v>
      </c>
    </row>
    <row r="122" spans="2:8" x14ac:dyDescent="0.2">
      <c r="B122" s="66" t="s">
        <v>5</v>
      </c>
      <c r="C122" s="67" t="str">
        <f t="shared" si="3"/>
        <v xml:space="preserve"> </v>
      </c>
      <c r="D122" s="67" t="str">
        <f t="shared" si="4"/>
        <v xml:space="preserve"> </v>
      </c>
      <c r="E122" s="67">
        <v>1.1574074074074073E-5</v>
      </c>
      <c r="F122" s="215" t="e">
        <f t="shared" si="5"/>
        <v>#N/A</v>
      </c>
      <c r="G122" t="str">
        <f>IF((ISERROR((VLOOKUP(B122,Calculation!C$3:C$2610,1,FALSE)))),"not entered","")</f>
        <v/>
      </c>
      <c r="H122" t="str">
        <f>IF(ISNA(VLOOKUP(D122,Calculation!$AI$12:$AI$88,1,FALSE)),"NO club name match","Club Name Match")</f>
        <v>NO club name match</v>
      </c>
    </row>
    <row r="123" spans="2:8" x14ac:dyDescent="0.2">
      <c r="B123" s="66" t="s">
        <v>5</v>
      </c>
      <c r="C123" s="67" t="str">
        <f t="shared" si="3"/>
        <v xml:space="preserve"> </v>
      </c>
      <c r="D123" s="67" t="str">
        <f t="shared" si="4"/>
        <v xml:space="preserve"> </v>
      </c>
      <c r="E123" s="67">
        <v>1.1574074074074073E-5</v>
      </c>
      <c r="F123" s="215" t="e">
        <f t="shared" si="5"/>
        <v>#N/A</v>
      </c>
      <c r="G123" t="str">
        <f>IF((ISERROR((VLOOKUP(B123,Calculation!C$3:C$2610,1,FALSE)))),"not entered","")</f>
        <v/>
      </c>
      <c r="H123" t="str">
        <f>IF(ISNA(VLOOKUP(D123,Calculation!$AI$12:$AI$88,1,FALSE)),"NO club name match","Club Name Match")</f>
        <v>NO club name match</v>
      </c>
    </row>
    <row r="124" spans="2:8" x14ac:dyDescent="0.2">
      <c r="B124" s="66" t="s">
        <v>5</v>
      </c>
      <c r="C124" s="67" t="str">
        <f t="shared" si="3"/>
        <v xml:space="preserve"> </v>
      </c>
      <c r="D124" s="67" t="str">
        <f t="shared" si="4"/>
        <v xml:space="preserve"> </v>
      </c>
      <c r="E124" s="67">
        <v>1.1574074074074073E-5</v>
      </c>
      <c r="F124" s="215" t="e">
        <f t="shared" si="5"/>
        <v>#N/A</v>
      </c>
      <c r="G124" t="str">
        <f>IF((ISERROR((VLOOKUP(B124,Calculation!C$3:C$2610,1,FALSE)))),"not entered","")</f>
        <v/>
      </c>
      <c r="H124" t="str">
        <f>IF(ISNA(VLOOKUP(D124,Calculation!$AI$12:$AI$88,1,FALSE)),"NO club name match","Club Name Match")</f>
        <v>NO club name match</v>
      </c>
    </row>
    <row r="125" spans="2:8" x14ac:dyDescent="0.2">
      <c r="B125" s="66" t="s">
        <v>5</v>
      </c>
      <c r="C125" s="67" t="str">
        <f t="shared" si="3"/>
        <v xml:space="preserve"> </v>
      </c>
      <c r="D125" s="67" t="str">
        <f t="shared" si="4"/>
        <v xml:space="preserve"> </v>
      </c>
      <c r="E125" s="67">
        <v>1.1574074074074073E-5</v>
      </c>
      <c r="F125" s="215" t="e">
        <f t="shared" si="5"/>
        <v>#N/A</v>
      </c>
      <c r="G125" t="str">
        <f>IF((ISERROR((VLOOKUP(B125,Calculation!C$3:C$2610,1,FALSE)))),"not entered","")</f>
        <v/>
      </c>
      <c r="H125" t="str">
        <f>IF(ISNA(VLOOKUP(D125,Calculation!$AI$12:$AI$88,1,FALSE)),"NO club name match","Club Name Match")</f>
        <v>NO club name match</v>
      </c>
    </row>
    <row r="126" spans="2:8" x14ac:dyDescent="0.2">
      <c r="B126" s="66" t="s">
        <v>5</v>
      </c>
      <c r="C126" s="67" t="str">
        <f t="shared" si="3"/>
        <v xml:space="preserve"> </v>
      </c>
      <c r="D126" s="67" t="str">
        <f t="shared" si="4"/>
        <v xml:space="preserve"> </v>
      </c>
      <c r="E126" s="67">
        <v>1.1574074074074073E-5</v>
      </c>
      <c r="F126" s="215" t="e">
        <f t="shared" si="5"/>
        <v>#N/A</v>
      </c>
      <c r="G126" t="str">
        <f>IF((ISERROR((VLOOKUP(B126,Calculation!C$3:C$2610,1,FALSE)))),"not entered","")</f>
        <v/>
      </c>
      <c r="H126" t="str">
        <f>IF(ISNA(VLOOKUP(D126,Calculation!$AI$12:$AI$88,1,FALSE)),"NO club name match","Club Name Match")</f>
        <v>NO club name match</v>
      </c>
    </row>
    <row r="127" spans="2:8" x14ac:dyDescent="0.2">
      <c r="B127" s="66" t="s">
        <v>5</v>
      </c>
      <c r="C127" s="67" t="str">
        <f t="shared" si="3"/>
        <v xml:space="preserve"> </v>
      </c>
      <c r="D127" s="67" t="str">
        <f t="shared" si="4"/>
        <v xml:space="preserve"> </v>
      </c>
      <c r="E127" s="67">
        <v>1.1574074074074073E-5</v>
      </c>
      <c r="F127" s="215" t="e">
        <f t="shared" si="5"/>
        <v>#N/A</v>
      </c>
      <c r="G127" t="str">
        <f>IF((ISERROR((VLOOKUP(B127,Calculation!C$3:C$2610,1,FALSE)))),"not entered","")</f>
        <v/>
      </c>
      <c r="H127" t="str">
        <f>IF(ISNA(VLOOKUP(D127,Calculation!$AI$12:$AI$88,1,FALSE)),"NO club name match","Club Name Match")</f>
        <v>NO club name match</v>
      </c>
    </row>
    <row r="128" spans="2:8" x14ac:dyDescent="0.2">
      <c r="B128" s="66" t="s">
        <v>5</v>
      </c>
      <c r="C128" s="67" t="str">
        <f t="shared" si="3"/>
        <v xml:space="preserve"> </v>
      </c>
      <c r="D128" s="67" t="str">
        <f t="shared" si="4"/>
        <v xml:space="preserve"> </v>
      </c>
      <c r="E128" s="67">
        <v>1.1574074074074073E-5</v>
      </c>
      <c r="F128" s="215" t="e">
        <f t="shared" si="5"/>
        <v>#N/A</v>
      </c>
      <c r="G128" t="str">
        <f>IF((ISERROR((VLOOKUP(B128,Calculation!C$3:C$2610,1,FALSE)))),"not entered","")</f>
        <v/>
      </c>
      <c r="H128" t="str">
        <f>IF(ISNA(VLOOKUP(D128,Calculation!$AI$12:$AI$88,1,FALSE)),"NO club name match","Club Name Match")</f>
        <v>NO club name match</v>
      </c>
    </row>
    <row r="129" spans="2:8" x14ac:dyDescent="0.2">
      <c r="B129" s="66" t="s">
        <v>5</v>
      </c>
      <c r="C129" s="67" t="str">
        <f t="shared" si="3"/>
        <v xml:space="preserve"> </v>
      </c>
      <c r="D129" s="67" t="str">
        <f t="shared" si="4"/>
        <v xml:space="preserve"> </v>
      </c>
      <c r="E129" s="67">
        <v>1.1574074074074073E-5</v>
      </c>
      <c r="F129" s="215" t="e">
        <f t="shared" si="5"/>
        <v>#N/A</v>
      </c>
      <c r="G129" t="str">
        <f>IF((ISERROR((VLOOKUP(B129,Calculation!C$3:C$2610,1,FALSE)))),"not entered","")</f>
        <v/>
      </c>
      <c r="H129" t="str">
        <f>IF(ISNA(VLOOKUP(D129,Calculation!$AI$12:$AI$88,1,FALSE)),"NO club name match","Club Name Match")</f>
        <v>NO club name match</v>
      </c>
    </row>
    <row r="130" spans="2:8" x14ac:dyDescent="0.2">
      <c r="B130" s="66" t="s">
        <v>5</v>
      </c>
      <c r="C130" s="67" t="str">
        <f t="shared" si="3"/>
        <v xml:space="preserve"> </v>
      </c>
      <c r="D130" s="67" t="str">
        <f t="shared" si="4"/>
        <v xml:space="preserve"> </v>
      </c>
      <c r="E130" s="67">
        <v>1.1574074074074073E-5</v>
      </c>
      <c r="F130" s="215" t="e">
        <f t="shared" si="5"/>
        <v>#N/A</v>
      </c>
      <c r="G130" t="str">
        <f>IF((ISERROR((VLOOKUP(B130,Calculation!C$3:C$2610,1,FALSE)))),"not entered","")</f>
        <v/>
      </c>
      <c r="H130" t="str">
        <f>IF(ISNA(VLOOKUP(D130,Calculation!$AI$12:$AI$88,1,FALSE)),"NO club name match","Club Name Match")</f>
        <v>NO club name match</v>
      </c>
    </row>
    <row r="131" spans="2:8" x14ac:dyDescent="0.2">
      <c r="B131" s="66" t="s">
        <v>5</v>
      </c>
      <c r="C131" s="67" t="str">
        <f t="shared" si="3"/>
        <v xml:space="preserve"> </v>
      </c>
      <c r="D131" s="67" t="str">
        <f t="shared" si="4"/>
        <v xml:space="preserve"> </v>
      </c>
      <c r="E131" s="67">
        <v>1.1574074074074073E-5</v>
      </c>
      <c r="F131" s="215" t="e">
        <f t="shared" si="5"/>
        <v>#N/A</v>
      </c>
      <c r="G131" t="str">
        <f>IF((ISERROR((VLOOKUP(B131,Calculation!C$3:C$2610,1,FALSE)))),"not entered","")</f>
        <v/>
      </c>
      <c r="H131" t="str">
        <f>IF(ISNA(VLOOKUP(D131,Calculation!$AI$12:$AI$88,1,FALSE)),"NO club name match","Club Name Match")</f>
        <v>NO club name match</v>
      </c>
    </row>
    <row r="132" spans="2:8" x14ac:dyDescent="0.2">
      <c r="B132" s="66" t="s">
        <v>5</v>
      </c>
      <c r="C132" s="67" t="str">
        <f t="shared" si="3"/>
        <v xml:space="preserve"> </v>
      </c>
      <c r="D132" s="67" t="str">
        <f t="shared" si="4"/>
        <v xml:space="preserve"> </v>
      </c>
      <c r="E132" s="67">
        <v>1.1574074074074073E-5</v>
      </c>
      <c r="F132" s="215" t="e">
        <f t="shared" si="5"/>
        <v>#N/A</v>
      </c>
      <c r="G132" t="str">
        <f>IF((ISERROR((VLOOKUP(B132,Calculation!C$3:C$2610,1,FALSE)))),"not entered","")</f>
        <v/>
      </c>
      <c r="H132" t="str">
        <f>IF(ISNA(VLOOKUP(D132,Calculation!$AI$12:$AI$88,1,FALSE)),"NO club name match","Club Name Match")</f>
        <v>NO club name match</v>
      </c>
    </row>
    <row r="133" spans="2:8" x14ac:dyDescent="0.2">
      <c r="B133" s="66" t="s">
        <v>5</v>
      </c>
      <c r="C133" s="67" t="str">
        <f t="shared" si="3"/>
        <v xml:space="preserve"> </v>
      </c>
      <c r="D133" s="67" t="str">
        <f t="shared" si="4"/>
        <v xml:space="preserve"> </v>
      </c>
      <c r="E133" s="67">
        <v>1.1574074074074073E-5</v>
      </c>
      <c r="F133" s="215" t="e">
        <f t="shared" si="5"/>
        <v>#N/A</v>
      </c>
      <c r="G133" t="str">
        <f>IF((ISERROR((VLOOKUP(B133,Calculation!C$3:C$2610,1,FALSE)))),"not entered","")</f>
        <v/>
      </c>
      <c r="H133" t="str">
        <f>IF(ISNA(VLOOKUP(D133,Calculation!$AI$12:$AI$88,1,FALSE)),"NO club name match","Club Name Match")</f>
        <v>NO club name match</v>
      </c>
    </row>
    <row r="134" spans="2:8" x14ac:dyDescent="0.2">
      <c r="B134" s="66" t="s">
        <v>5</v>
      </c>
      <c r="C134" s="67" t="str">
        <f t="shared" ref="C134:C197" si="6">VLOOKUP(B134,name,3,FALSE)</f>
        <v xml:space="preserve"> </v>
      </c>
      <c r="D134" s="67" t="str">
        <f t="shared" ref="D134:D197" si="7">VLOOKUP(B134,name,2,FALSE)</f>
        <v xml:space="preserve"> </v>
      </c>
      <c r="E134" s="67">
        <v>1.1574074074074073E-5</v>
      </c>
      <c r="F134" s="215" t="e">
        <f t="shared" ref="F134:F197" si="8">TRUNC((VLOOKUP(C134,C$4:E$5,3,FALSE))/(E134/10000))</f>
        <v>#N/A</v>
      </c>
      <c r="G134" t="str">
        <f>IF((ISERROR((VLOOKUP(B134,Calculation!C$3:C$2610,1,FALSE)))),"not entered","")</f>
        <v/>
      </c>
      <c r="H134" t="str">
        <f>IF(ISNA(VLOOKUP(D134,Calculation!$AI$12:$AI$88,1,FALSE)),"NO club name match","Club Name Match")</f>
        <v>NO club name match</v>
      </c>
    </row>
    <row r="135" spans="2:8" x14ac:dyDescent="0.2">
      <c r="B135" s="66" t="s">
        <v>5</v>
      </c>
      <c r="C135" s="67" t="str">
        <f t="shared" si="6"/>
        <v xml:space="preserve"> </v>
      </c>
      <c r="D135" s="67" t="str">
        <f t="shared" si="7"/>
        <v xml:space="preserve"> </v>
      </c>
      <c r="E135" s="67">
        <v>1.1574074074074073E-5</v>
      </c>
      <c r="F135" s="215" t="e">
        <f t="shared" si="8"/>
        <v>#N/A</v>
      </c>
      <c r="G135" t="str">
        <f>IF((ISERROR((VLOOKUP(B135,Calculation!C$3:C$2610,1,FALSE)))),"not entered","")</f>
        <v/>
      </c>
      <c r="H135" t="str">
        <f>IF(ISNA(VLOOKUP(D135,Calculation!$AI$12:$AI$88,1,FALSE)),"NO club name match","Club Name Match")</f>
        <v>NO club name match</v>
      </c>
    </row>
    <row r="136" spans="2:8" x14ac:dyDescent="0.2">
      <c r="B136" s="66" t="s">
        <v>5</v>
      </c>
      <c r="C136" s="67" t="str">
        <f t="shared" si="6"/>
        <v xml:space="preserve"> </v>
      </c>
      <c r="D136" s="67" t="str">
        <f t="shared" si="7"/>
        <v xml:space="preserve"> </v>
      </c>
      <c r="E136" s="67">
        <v>1.1574074074074073E-5</v>
      </c>
      <c r="F136" s="215" t="e">
        <f t="shared" si="8"/>
        <v>#N/A</v>
      </c>
      <c r="G136" t="str">
        <f>IF((ISERROR((VLOOKUP(B136,Calculation!C$3:C$2610,1,FALSE)))),"not entered","")</f>
        <v/>
      </c>
      <c r="H136" t="str">
        <f>IF(ISNA(VLOOKUP(D136,Calculation!$AI$12:$AI$88,1,FALSE)),"NO club name match","Club Name Match")</f>
        <v>NO club name match</v>
      </c>
    </row>
    <row r="137" spans="2:8" x14ac:dyDescent="0.2">
      <c r="B137" s="66" t="s">
        <v>5</v>
      </c>
      <c r="C137" s="67" t="str">
        <f t="shared" si="6"/>
        <v xml:space="preserve"> </v>
      </c>
      <c r="D137" s="67" t="str">
        <f t="shared" si="7"/>
        <v xml:space="preserve"> </v>
      </c>
      <c r="E137" s="67">
        <v>1.1574074074074073E-5</v>
      </c>
      <c r="F137" s="215" t="e">
        <f t="shared" si="8"/>
        <v>#N/A</v>
      </c>
      <c r="G137" t="str">
        <f>IF((ISERROR((VLOOKUP(B137,Calculation!C$3:C$2610,1,FALSE)))),"not entered","")</f>
        <v/>
      </c>
      <c r="H137" t="str">
        <f>IF(ISNA(VLOOKUP(D137,Calculation!$AI$12:$AI$88,1,FALSE)),"NO club name match","Club Name Match")</f>
        <v>NO club name match</v>
      </c>
    </row>
    <row r="138" spans="2:8" x14ac:dyDescent="0.2">
      <c r="B138" s="66" t="s">
        <v>5</v>
      </c>
      <c r="C138" s="67" t="str">
        <f t="shared" si="6"/>
        <v xml:space="preserve"> </v>
      </c>
      <c r="D138" s="67" t="str">
        <f t="shared" si="7"/>
        <v xml:space="preserve"> </v>
      </c>
      <c r="E138" s="67">
        <v>1.1574074074074073E-5</v>
      </c>
      <c r="F138" s="215" t="e">
        <f t="shared" si="8"/>
        <v>#N/A</v>
      </c>
      <c r="G138" t="str">
        <f>IF((ISERROR((VLOOKUP(B138,Calculation!C$3:C$2610,1,FALSE)))),"not entered","")</f>
        <v/>
      </c>
      <c r="H138" t="str">
        <f>IF(ISNA(VLOOKUP(D138,Calculation!$AI$12:$AI$88,1,FALSE)),"NO club name match","Club Name Match")</f>
        <v>NO club name match</v>
      </c>
    </row>
    <row r="139" spans="2:8" x14ac:dyDescent="0.2">
      <c r="B139" s="66" t="s">
        <v>5</v>
      </c>
      <c r="C139" s="67" t="str">
        <f t="shared" si="6"/>
        <v xml:space="preserve"> </v>
      </c>
      <c r="D139" s="67" t="str">
        <f t="shared" si="7"/>
        <v xml:space="preserve"> </v>
      </c>
      <c r="E139" s="67">
        <v>1.1574074074074073E-5</v>
      </c>
      <c r="F139" s="215" t="e">
        <f t="shared" si="8"/>
        <v>#N/A</v>
      </c>
      <c r="G139" t="str">
        <f>IF((ISERROR((VLOOKUP(B139,Calculation!C$3:C$2610,1,FALSE)))),"not entered","")</f>
        <v/>
      </c>
      <c r="H139" t="str">
        <f>IF(ISNA(VLOOKUP(D139,Calculation!$AI$12:$AI$88,1,FALSE)),"NO club name match","Club Name Match")</f>
        <v>NO club name match</v>
      </c>
    </row>
    <row r="140" spans="2:8" x14ac:dyDescent="0.2">
      <c r="B140" s="66" t="s">
        <v>5</v>
      </c>
      <c r="C140" s="67" t="str">
        <f t="shared" si="6"/>
        <v xml:space="preserve"> </v>
      </c>
      <c r="D140" s="67" t="str">
        <f t="shared" si="7"/>
        <v xml:space="preserve"> </v>
      </c>
      <c r="E140" s="67">
        <v>1.1574074074074073E-5</v>
      </c>
      <c r="F140" s="215" t="e">
        <f t="shared" si="8"/>
        <v>#N/A</v>
      </c>
      <c r="G140" t="str">
        <f>IF((ISERROR((VLOOKUP(B140,Calculation!C$3:C$2610,1,FALSE)))),"not entered","")</f>
        <v/>
      </c>
      <c r="H140" t="str">
        <f>IF(ISNA(VLOOKUP(D140,Calculation!$AI$12:$AI$88,1,FALSE)),"NO club name match","Club Name Match")</f>
        <v>NO club name match</v>
      </c>
    </row>
    <row r="141" spans="2:8" x14ac:dyDescent="0.2">
      <c r="B141" s="66" t="s">
        <v>5</v>
      </c>
      <c r="C141" s="67" t="str">
        <f t="shared" si="6"/>
        <v xml:space="preserve"> </v>
      </c>
      <c r="D141" s="67" t="str">
        <f t="shared" si="7"/>
        <v xml:space="preserve"> </v>
      </c>
      <c r="E141" s="67">
        <v>1.1574074074074073E-5</v>
      </c>
      <c r="F141" s="215" t="e">
        <f t="shared" si="8"/>
        <v>#N/A</v>
      </c>
      <c r="G141" t="str">
        <f>IF((ISERROR((VLOOKUP(B141,Calculation!C$3:C$2610,1,FALSE)))),"not entered","")</f>
        <v/>
      </c>
      <c r="H141" t="str">
        <f>IF(ISNA(VLOOKUP(D141,Calculation!$AI$12:$AI$88,1,FALSE)),"NO club name match","Club Name Match")</f>
        <v>NO club name match</v>
      </c>
    </row>
    <row r="142" spans="2:8" x14ac:dyDescent="0.2">
      <c r="B142" s="66" t="s">
        <v>5</v>
      </c>
      <c r="C142" s="67" t="str">
        <f t="shared" si="6"/>
        <v xml:space="preserve"> </v>
      </c>
      <c r="D142" s="67" t="str">
        <f t="shared" si="7"/>
        <v xml:space="preserve"> </v>
      </c>
      <c r="E142" s="67">
        <v>1.1574074074074073E-5</v>
      </c>
      <c r="F142" s="215" t="e">
        <f t="shared" si="8"/>
        <v>#N/A</v>
      </c>
      <c r="G142" t="str">
        <f>IF((ISERROR((VLOOKUP(B142,Calculation!C$3:C$2610,1,FALSE)))),"not entered","")</f>
        <v/>
      </c>
      <c r="H142" t="str">
        <f>IF(ISNA(VLOOKUP(D142,Calculation!$AI$12:$AI$88,1,FALSE)),"NO club name match","Club Name Match")</f>
        <v>NO club name match</v>
      </c>
    </row>
    <row r="143" spans="2:8" x14ac:dyDescent="0.2">
      <c r="B143" s="66" t="s">
        <v>5</v>
      </c>
      <c r="C143" s="67" t="str">
        <f t="shared" si="6"/>
        <v xml:space="preserve"> </v>
      </c>
      <c r="D143" s="67" t="str">
        <f t="shared" si="7"/>
        <v xml:space="preserve"> </v>
      </c>
      <c r="E143" s="67">
        <v>1.1574074074074073E-5</v>
      </c>
      <c r="F143" s="215" t="e">
        <f t="shared" si="8"/>
        <v>#N/A</v>
      </c>
      <c r="G143" t="str">
        <f>IF((ISERROR((VLOOKUP(B143,Calculation!C$3:C$2610,1,FALSE)))),"not entered","")</f>
        <v/>
      </c>
      <c r="H143" t="str">
        <f>IF(ISNA(VLOOKUP(D143,Calculation!$AI$12:$AI$88,1,FALSE)),"NO club name match","Club Name Match")</f>
        <v>NO club name match</v>
      </c>
    </row>
    <row r="144" spans="2:8" x14ac:dyDescent="0.2">
      <c r="B144" s="66" t="s">
        <v>5</v>
      </c>
      <c r="C144" s="67" t="str">
        <f t="shared" si="6"/>
        <v xml:space="preserve"> </v>
      </c>
      <c r="D144" s="67" t="str">
        <f t="shared" si="7"/>
        <v xml:space="preserve"> </v>
      </c>
      <c r="E144" s="67">
        <v>1.1574074074074073E-5</v>
      </c>
      <c r="F144" s="215" t="e">
        <f t="shared" si="8"/>
        <v>#N/A</v>
      </c>
      <c r="G144" t="str">
        <f>IF((ISERROR((VLOOKUP(B144,Calculation!C$3:C$2610,1,FALSE)))),"not entered","")</f>
        <v/>
      </c>
      <c r="H144" t="str">
        <f>IF(ISNA(VLOOKUP(D144,Calculation!$AI$12:$AI$88,1,FALSE)),"NO club name match","Club Name Match")</f>
        <v>NO club name match</v>
      </c>
    </row>
    <row r="145" spans="2:8" x14ac:dyDescent="0.2">
      <c r="B145" s="66" t="s">
        <v>5</v>
      </c>
      <c r="C145" s="67" t="str">
        <f t="shared" si="6"/>
        <v xml:space="preserve"> </v>
      </c>
      <c r="D145" s="67" t="str">
        <f t="shared" si="7"/>
        <v xml:space="preserve"> </v>
      </c>
      <c r="E145" s="67">
        <v>1.1574074074074073E-5</v>
      </c>
      <c r="F145" s="215" t="e">
        <f t="shared" si="8"/>
        <v>#N/A</v>
      </c>
      <c r="G145" t="str">
        <f>IF((ISERROR((VLOOKUP(B145,Calculation!C$3:C$2610,1,FALSE)))),"not entered","")</f>
        <v/>
      </c>
      <c r="H145" t="str">
        <f>IF(ISNA(VLOOKUP(D145,Calculation!$AI$12:$AI$88,1,FALSE)),"NO club name match","Club Name Match")</f>
        <v>NO club name match</v>
      </c>
    </row>
    <row r="146" spans="2:8" x14ac:dyDescent="0.2">
      <c r="B146" s="66" t="s">
        <v>5</v>
      </c>
      <c r="C146" s="67" t="str">
        <f t="shared" si="6"/>
        <v xml:space="preserve"> </v>
      </c>
      <c r="D146" s="67" t="str">
        <f t="shared" si="7"/>
        <v xml:space="preserve"> </v>
      </c>
      <c r="E146" s="67">
        <v>1.1574074074074073E-5</v>
      </c>
      <c r="F146" s="215" t="e">
        <f t="shared" si="8"/>
        <v>#N/A</v>
      </c>
      <c r="G146" t="str">
        <f>IF((ISERROR((VLOOKUP(B146,Calculation!C$3:C$2610,1,FALSE)))),"not entered","")</f>
        <v/>
      </c>
      <c r="H146" t="str">
        <f>IF(ISNA(VLOOKUP(D146,Calculation!$AI$12:$AI$88,1,FALSE)),"NO club name match","Club Name Match")</f>
        <v>NO club name match</v>
      </c>
    </row>
    <row r="147" spans="2:8" x14ac:dyDescent="0.2">
      <c r="B147" s="66" t="s">
        <v>5</v>
      </c>
      <c r="C147" s="67" t="str">
        <f t="shared" si="6"/>
        <v xml:space="preserve"> </v>
      </c>
      <c r="D147" s="67" t="str">
        <f t="shared" si="7"/>
        <v xml:space="preserve"> </v>
      </c>
      <c r="E147" s="67">
        <v>1.1574074074074073E-5</v>
      </c>
      <c r="F147" s="215" t="e">
        <f t="shared" si="8"/>
        <v>#N/A</v>
      </c>
      <c r="G147" t="str">
        <f>IF((ISERROR((VLOOKUP(B147,Calculation!C$3:C$2610,1,FALSE)))),"not entered","")</f>
        <v/>
      </c>
      <c r="H147" t="str">
        <f>IF(ISNA(VLOOKUP(D147,Calculation!$AI$12:$AI$88,1,FALSE)),"NO club name match","Club Name Match")</f>
        <v>NO club name match</v>
      </c>
    </row>
    <row r="148" spans="2:8" x14ac:dyDescent="0.2">
      <c r="B148" s="66" t="s">
        <v>5</v>
      </c>
      <c r="C148" s="67" t="str">
        <f t="shared" si="6"/>
        <v xml:space="preserve"> </v>
      </c>
      <c r="D148" s="67" t="str">
        <f t="shared" si="7"/>
        <v xml:space="preserve"> </v>
      </c>
      <c r="E148" s="67">
        <v>1.1574074074074073E-5</v>
      </c>
      <c r="F148" s="215" t="e">
        <f t="shared" si="8"/>
        <v>#N/A</v>
      </c>
      <c r="G148" t="str">
        <f>IF((ISERROR((VLOOKUP(B148,Calculation!C$3:C$2610,1,FALSE)))),"not entered","")</f>
        <v/>
      </c>
      <c r="H148" t="str">
        <f>IF(ISNA(VLOOKUP(D148,Calculation!$AI$12:$AI$88,1,FALSE)),"NO club name match","Club Name Match")</f>
        <v>NO club name match</v>
      </c>
    </row>
    <row r="149" spans="2:8" x14ac:dyDescent="0.2">
      <c r="B149" s="66" t="s">
        <v>5</v>
      </c>
      <c r="C149" s="67" t="str">
        <f t="shared" si="6"/>
        <v xml:space="preserve"> </v>
      </c>
      <c r="D149" s="67" t="str">
        <f t="shared" si="7"/>
        <v xml:space="preserve"> </v>
      </c>
      <c r="E149" s="67">
        <v>1.1574074074074073E-5</v>
      </c>
      <c r="F149" s="215" t="e">
        <f t="shared" si="8"/>
        <v>#N/A</v>
      </c>
      <c r="G149" t="str">
        <f>IF((ISERROR((VLOOKUP(B149,Calculation!C$3:C$2610,1,FALSE)))),"not entered","")</f>
        <v/>
      </c>
      <c r="H149" t="str">
        <f>IF(ISNA(VLOOKUP(D149,Calculation!$AI$12:$AI$88,1,FALSE)),"NO club name match","Club Name Match")</f>
        <v>NO club name match</v>
      </c>
    </row>
    <row r="150" spans="2:8" x14ac:dyDescent="0.2">
      <c r="B150" s="66" t="s">
        <v>5</v>
      </c>
      <c r="C150" s="67" t="str">
        <f t="shared" si="6"/>
        <v xml:space="preserve"> </v>
      </c>
      <c r="D150" s="67" t="str">
        <f t="shared" si="7"/>
        <v xml:space="preserve"> </v>
      </c>
      <c r="E150" s="67">
        <v>1.1574074074074073E-5</v>
      </c>
      <c r="F150" s="215" t="e">
        <f t="shared" si="8"/>
        <v>#N/A</v>
      </c>
      <c r="G150" t="str">
        <f>IF((ISERROR((VLOOKUP(B150,Calculation!C$3:C$2610,1,FALSE)))),"not entered","")</f>
        <v/>
      </c>
      <c r="H150" t="str">
        <f>IF(ISNA(VLOOKUP(D150,Calculation!$AI$12:$AI$88,1,FALSE)),"NO club name match","Club Name Match")</f>
        <v>NO club name match</v>
      </c>
    </row>
    <row r="151" spans="2:8" x14ac:dyDescent="0.2">
      <c r="B151" s="66" t="s">
        <v>5</v>
      </c>
      <c r="C151" s="67" t="str">
        <f t="shared" si="6"/>
        <v xml:space="preserve"> </v>
      </c>
      <c r="D151" s="67" t="str">
        <f t="shared" si="7"/>
        <v xml:space="preserve"> </v>
      </c>
      <c r="E151" s="67">
        <v>1.1574074074074073E-5</v>
      </c>
      <c r="F151" s="215" t="e">
        <f t="shared" si="8"/>
        <v>#N/A</v>
      </c>
      <c r="G151" t="str">
        <f>IF((ISERROR((VLOOKUP(B151,Calculation!C$3:C$2610,1,FALSE)))),"not entered","")</f>
        <v/>
      </c>
      <c r="H151" t="str">
        <f>IF(ISNA(VLOOKUP(D151,Calculation!$AI$12:$AI$88,1,FALSE)),"NO club name match","Club Name Match")</f>
        <v>NO club name match</v>
      </c>
    </row>
    <row r="152" spans="2:8" x14ac:dyDescent="0.2">
      <c r="B152" s="66" t="s">
        <v>5</v>
      </c>
      <c r="C152" s="67" t="str">
        <f t="shared" si="6"/>
        <v xml:space="preserve"> </v>
      </c>
      <c r="D152" s="67" t="str">
        <f t="shared" si="7"/>
        <v xml:space="preserve"> </v>
      </c>
      <c r="E152" s="67">
        <v>1.1574074074074073E-5</v>
      </c>
      <c r="F152" s="215" t="e">
        <f t="shared" si="8"/>
        <v>#N/A</v>
      </c>
      <c r="G152" t="str">
        <f>IF((ISERROR((VLOOKUP(B152,Calculation!C$3:C$2610,1,FALSE)))),"not entered","")</f>
        <v/>
      </c>
      <c r="H152" t="str">
        <f>IF(ISNA(VLOOKUP(D152,Calculation!$AI$12:$AI$88,1,FALSE)),"NO club name match","Club Name Match")</f>
        <v>NO club name match</v>
      </c>
    </row>
    <row r="153" spans="2:8" x14ac:dyDescent="0.2">
      <c r="B153" s="66" t="s">
        <v>5</v>
      </c>
      <c r="C153" s="67" t="str">
        <f t="shared" si="6"/>
        <v xml:space="preserve"> </v>
      </c>
      <c r="D153" s="67" t="str">
        <f t="shared" si="7"/>
        <v xml:space="preserve"> </v>
      </c>
      <c r="E153" s="67">
        <v>1.1574074074074073E-5</v>
      </c>
      <c r="F153" s="215" t="e">
        <f t="shared" si="8"/>
        <v>#N/A</v>
      </c>
      <c r="G153" t="str">
        <f>IF((ISERROR((VLOOKUP(B153,Calculation!C$3:C$2610,1,FALSE)))),"not entered","")</f>
        <v/>
      </c>
      <c r="H153" t="str">
        <f>IF(ISNA(VLOOKUP(D153,Calculation!$AI$12:$AI$88,1,FALSE)),"NO club name match","Club Name Match")</f>
        <v>NO club name match</v>
      </c>
    </row>
    <row r="154" spans="2:8" x14ac:dyDescent="0.2">
      <c r="B154" s="66" t="s">
        <v>5</v>
      </c>
      <c r="C154" s="67" t="str">
        <f t="shared" si="6"/>
        <v xml:space="preserve"> </v>
      </c>
      <c r="D154" s="67" t="str">
        <f t="shared" si="7"/>
        <v xml:space="preserve"> </v>
      </c>
      <c r="E154" s="67">
        <v>1.1574074074074073E-5</v>
      </c>
      <c r="F154" s="215" t="e">
        <f t="shared" si="8"/>
        <v>#N/A</v>
      </c>
      <c r="G154" t="str">
        <f>IF((ISERROR((VLOOKUP(B154,Calculation!C$3:C$2610,1,FALSE)))),"not entered","")</f>
        <v/>
      </c>
      <c r="H154" t="str">
        <f>IF(ISNA(VLOOKUP(D154,Calculation!$AI$12:$AI$88,1,FALSE)),"NO club name match","Club Name Match")</f>
        <v>NO club name match</v>
      </c>
    </row>
    <row r="155" spans="2:8" x14ac:dyDescent="0.2">
      <c r="B155" s="66" t="s">
        <v>5</v>
      </c>
      <c r="C155" s="67" t="str">
        <f t="shared" si="6"/>
        <v xml:space="preserve"> </v>
      </c>
      <c r="D155" s="67" t="str">
        <f t="shared" si="7"/>
        <v xml:space="preserve"> </v>
      </c>
      <c r="E155" s="67">
        <v>1.1574074074074073E-5</v>
      </c>
      <c r="F155" s="215" t="e">
        <f t="shared" si="8"/>
        <v>#N/A</v>
      </c>
      <c r="G155" t="str">
        <f>IF((ISERROR((VLOOKUP(B155,Calculation!C$3:C$2610,1,FALSE)))),"not entered","")</f>
        <v/>
      </c>
      <c r="H155" t="str">
        <f>IF(ISNA(VLOOKUP(D155,Calculation!$AI$12:$AI$88,1,FALSE)),"NO club name match","Club Name Match")</f>
        <v>NO club name match</v>
      </c>
    </row>
    <row r="156" spans="2:8" x14ac:dyDescent="0.2">
      <c r="B156" s="66" t="s">
        <v>5</v>
      </c>
      <c r="C156" s="67" t="str">
        <f t="shared" si="6"/>
        <v xml:space="preserve"> </v>
      </c>
      <c r="D156" s="67" t="str">
        <f t="shared" si="7"/>
        <v xml:space="preserve"> </v>
      </c>
      <c r="E156" s="67">
        <v>1.1574074074074073E-5</v>
      </c>
      <c r="F156" s="215" t="e">
        <f t="shared" si="8"/>
        <v>#N/A</v>
      </c>
      <c r="G156" t="str">
        <f>IF((ISERROR((VLOOKUP(B156,Calculation!C$3:C$2610,1,FALSE)))),"not entered","")</f>
        <v/>
      </c>
      <c r="H156" t="str">
        <f>IF(ISNA(VLOOKUP(D156,Calculation!$AI$12:$AI$88,1,FALSE)),"NO club name match","Club Name Match")</f>
        <v>NO club name match</v>
      </c>
    </row>
    <row r="157" spans="2:8" x14ac:dyDescent="0.2">
      <c r="B157" s="66" t="s">
        <v>5</v>
      </c>
      <c r="C157" s="67" t="str">
        <f t="shared" si="6"/>
        <v xml:space="preserve"> </v>
      </c>
      <c r="D157" s="67" t="str">
        <f t="shared" si="7"/>
        <v xml:space="preserve"> </v>
      </c>
      <c r="E157" s="67">
        <v>1.1574074074074073E-5</v>
      </c>
      <c r="F157" s="215" t="e">
        <f t="shared" si="8"/>
        <v>#N/A</v>
      </c>
      <c r="G157" t="str">
        <f>IF((ISERROR((VLOOKUP(B157,Calculation!C$3:C$2610,1,FALSE)))),"not entered","")</f>
        <v/>
      </c>
      <c r="H157" t="str">
        <f>IF(ISNA(VLOOKUP(D157,Calculation!$AI$12:$AI$88,1,FALSE)),"NO club name match","Club Name Match")</f>
        <v>NO club name match</v>
      </c>
    </row>
    <row r="158" spans="2:8" x14ac:dyDescent="0.2">
      <c r="B158" s="66" t="s">
        <v>5</v>
      </c>
      <c r="C158" s="67" t="str">
        <f t="shared" si="6"/>
        <v xml:space="preserve"> </v>
      </c>
      <c r="D158" s="67" t="str">
        <f t="shared" si="7"/>
        <v xml:space="preserve"> </v>
      </c>
      <c r="E158" s="67">
        <v>1.1574074074074073E-5</v>
      </c>
      <c r="F158" s="215" t="e">
        <f t="shared" si="8"/>
        <v>#N/A</v>
      </c>
      <c r="G158" t="str">
        <f>IF((ISERROR((VLOOKUP(B158,Calculation!C$3:C$2610,1,FALSE)))),"not entered","")</f>
        <v/>
      </c>
      <c r="H158" t="str">
        <f>IF(ISNA(VLOOKUP(D158,Calculation!$AI$12:$AI$88,1,FALSE)),"NO club name match","Club Name Match")</f>
        <v>NO club name match</v>
      </c>
    </row>
    <row r="159" spans="2:8" x14ac:dyDescent="0.2">
      <c r="B159" s="66" t="s">
        <v>5</v>
      </c>
      <c r="C159" s="67" t="str">
        <f t="shared" si="6"/>
        <v xml:space="preserve"> </v>
      </c>
      <c r="D159" s="67" t="str">
        <f t="shared" si="7"/>
        <v xml:space="preserve"> </v>
      </c>
      <c r="E159" s="67">
        <v>1.1574074074074073E-5</v>
      </c>
      <c r="F159" s="215" t="e">
        <f t="shared" si="8"/>
        <v>#N/A</v>
      </c>
      <c r="G159" t="str">
        <f>IF((ISERROR((VLOOKUP(B159,Calculation!C$3:C$2610,1,FALSE)))),"not entered","")</f>
        <v/>
      </c>
      <c r="H159" t="str">
        <f>IF(ISNA(VLOOKUP(D159,Calculation!$AI$12:$AI$88,1,FALSE)),"NO club name match","Club Name Match")</f>
        <v>NO club name match</v>
      </c>
    </row>
    <row r="160" spans="2:8" x14ac:dyDescent="0.2">
      <c r="B160" s="66" t="s">
        <v>5</v>
      </c>
      <c r="C160" s="67" t="str">
        <f t="shared" si="6"/>
        <v xml:space="preserve"> </v>
      </c>
      <c r="D160" s="67" t="str">
        <f t="shared" si="7"/>
        <v xml:space="preserve"> </v>
      </c>
      <c r="E160" s="67">
        <v>1.1574074074074073E-5</v>
      </c>
      <c r="F160" s="215" t="e">
        <f t="shared" si="8"/>
        <v>#N/A</v>
      </c>
      <c r="G160" t="str">
        <f>IF((ISERROR((VLOOKUP(B160,Calculation!C$3:C$2610,1,FALSE)))),"not entered","")</f>
        <v/>
      </c>
      <c r="H160" t="str">
        <f>IF(ISNA(VLOOKUP(D160,Calculation!$AI$12:$AI$88,1,FALSE)),"NO club name match","Club Name Match")</f>
        <v>NO club name match</v>
      </c>
    </row>
    <row r="161" spans="2:8" x14ac:dyDescent="0.2">
      <c r="B161" s="66" t="s">
        <v>5</v>
      </c>
      <c r="C161" s="67" t="str">
        <f t="shared" si="6"/>
        <v xml:space="preserve"> </v>
      </c>
      <c r="D161" s="67" t="str">
        <f t="shared" si="7"/>
        <v xml:space="preserve"> </v>
      </c>
      <c r="E161" s="67">
        <v>1.1574074074074073E-5</v>
      </c>
      <c r="F161" s="215" t="e">
        <f t="shared" si="8"/>
        <v>#N/A</v>
      </c>
      <c r="G161" t="str">
        <f>IF((ISERROR((VLOOKUP(B161,Calculation!C$3:C$2610,1,FALSE)))),"not entered","")</f>
        <v/>
      </c>
      <c r="H161" t="str">
        <f>IF(ISNA(VLOOKUP(D161,Calculation!$AI$12:$AI$88,1,FALSE)),"NO club name match","Club Name Match")</f>
        <v>NO club name match</v>
      </c>
    </row>
    <row r="162" spans="2:8" x14ac:dyDescent="0.2">
      <c r="B162" s="66" t="s">
        <v>5</v>
      </c>
      <c r="C162" s="67" t="str">
        <f t="shared" si="6"/>
        <v xml:space="preserve"> </v>
      </c>
      <c r="D162" s="67" t="str">
        <f t="shared" si="7"/>
        <v xml:space="preserve"> </v>
      </c>
      <c r="E162" s="67">
        <v>1.1574074074074073E-5</v>
      </c>
      <c r="F162" s="215" t="e">
        <f t="shared" si="8"/>
        <v>#N/A</v>
      </c>
      <c r="G162" t="str">
        <f>IF((ISERROR((VLOOKUP(B162,Calculation!C$3:C$2610,1,FALSE)))),"not entered","")</f>
        <v/>
      </c>
      <c r="H162" t="str">
        <f>IF(ISNA(VLOOKUP(D162,Calculation!$AI$12:$AI$88,1,FALSE)),"NO club name match","Club Name Match")</f>
        <v>NO club name match</v>
      </c>
    </row>
    <row r="163" spans="2:8" x14ac:dyDescent="0.2">
      <c r="B163" s="66" t="s">
        <v>5</v>
      </c>
      <c r="C163" s="67" t="str">
        <f t="shared" si="6"/>
        <v xml:space="preserve"> </v>
      </c>
      <c r="D163" s="67" t="str">
        <f t="shared" si="7"/>
        <v xml:space="preserve"> </v>
      </c>
      <c r="E163" s="67">
        <v>1.1574074074074073E-5</v>
      </c>
      <c r="F163" s="215" t="e">
        <f t="shared" si="8"/>
        <v>#N/A</v>
      </c>
      <c r="G163" t="str">
        <f>IF((ISERROR((VLOOKUP(B163,Calculation!C$3:C$2610,1,FALSE)))),"not entered","")</f>
        <v/>
      </c>
      <c r="H163" t="str">
        <f>IF(ISNA(VLOOKUP(D163,Calculation!$AI$12:$AI$88,1,FALSE)),"NO club name match","Club Name Match")</f>
        <v>NO club name match</v>
      </c>
    </row>
    <row r="164" spans="2:8" x14ac:dyDescent="0.2">
      <c r="B164" s="66" t="s">
        <v>5</v>
      </c>
      <c r="C164" s="67" t="str">
        <f t="shared" si="6"/>
        <v xml:space="preserve"> </v>
      </c>
      <c r="D164" s="67" t="str">
        <f t="shared" si="7"/>
        <v xml:space="preserve"> </v>
      </c>
      <c r="E164" s="67">
        <v>1.1574074074074073E-5</v>
      </c>
      <c r="F164" s="215" t="e">
        <f t="shared" si="8"/>
        <v>#N/A</v>
      </c>
      <c r="G164" t="str">
        <f>IF((ISERROR((VLOOKUP(B164,Calculation!C$3:C$2610,1,FALSE)))),"not entered","")</f>
        <v/>
      </c>
      <c r="H164" t="str">
        <f>IF(ISNA(VLOOKUP(D164,Calculation!$AI$12:$AI$88,1,FALSE)),"NO club name match","Club Name Match")</f>
        <v>NO club name match</v>
      </c>
    </row>
    <row r="165" spans="2:8" x14ac:dyDescent="0.2">
      <c r="B165" s="66" t="s">
        <v>5</v>
      </c>
      <c r="C165" s="67" t="str">
        <f t="shared" si="6"/>
        <v xml:space="preserve"> </v>
      </c>
      <c r="D165" s="67" t="str">
        <f t="shared" si="7"/>
        <v xml:space="preserve"> </v>
      </c>
      <c r="E165" s="67">
        <v>1.1574074074074073E-5</v>
      </c>
      <c r="F165" s="215" t="e">
        <f t="shared" si="8"/>
        <v>#N/A</v>
      </c>
      <c r="G165" t="str">
        <f>IF((ISERROR((VLOOKUP(B165,Calculation!C$3:C$2610,1,FALSE)))),"not entered","")</f>
        <v/>
      </c>
      <c r="H165" t="str">
        <f>IF(ISNA(VLOOKUP(D165,Calculation!$AI$12:$AI$88,1,FALSE)),"NO club name match","Club Name Match")</f>
        <v>NO club name match</v>
      </c>
    </row>
    <row r="166" spans="2:8" x14ac:dyDescent="0.2">
      <c r="B166" s="66" t="s">
        <v>5</v>
      </c>
      <c r="C166" s="67" t="str">
        <f t="shared" si="6"/>
        <v xml:space="preserve"> </v>
      </c>
      <c r="D166" s="67" t="str">
        <f t="shared" si="7"/>
        <v xml:space="preserve"> </v>
      </c>
      <c r="E166" s="67">
        <v>1.1574074074074073E-5</v>
      </c>
      <c r="F166" s="215" t="e">
        <f t="shared" si="8"/>
        <v>#N/A</v>
      </c>
      <c r="G166" t="str">
        <f>IF((ISERROR((VLOOKUP(B166,Calculation!C$3:C$2610,1,FALSE)))),"not entered","")</f>
        <v/>
      </c>
      <c r="H166" t="str">
        <f>IF(ISNA(VLOOKUP(D166,Calculation!$AI$12:$AI$88,1,FALSE)),"NO club name match","Club Name Match")</f>
        <v>NO club name match</v>
      </c>
    </row>
    <row r="167" spans="2:8" x14ac:dyDescent="0.2">
      <c r="B167" s="66" t="s">
        <v>5</v>
      </c>
      <c r="C167" s="67" t="str">
        <f t="shared" si="6"/>
        <v xml:space="preserve"> </v>
      </c>
      <c r="D167" s="67" t="str">
        <f t="shared" si="7"/>
        <v xml:space="preserve"> </v>
      </c>
      <c r="E167" s="67">
        <v>1.1574074074074073E-5</v>
      </c>
      <c r="F167" s="215" t="e">
        <f t="shared" si="8"/>
        <v>#N/A</v>
      </c>
      <c r="G167" t="str">
        <f>IF((ISERROR((VLOOKUP(B167,Calculation!C$3:C$2610,1,FALSE)))),"not entered","")</f>
        <v/>
      </c>
      <c r="H167" t="str">
        <f>IF(ISNA(VLOOKUP(D167,Calculation!$AI$12:$AI$88,1,FALSE)),"NO club name match","Club Name Match")</f>
        <v>NO club name match</v>
      </c>
    </row>
    <row r="168" spans="2:8" x14ac:dyDescent="0.2">
      <c r="B168" s="66" t="s">
        <v>5</v>
      </c>
      <c r="C168" s="67" t="str">
        <f t="shared" si="6"/>
        <v xml:space="preserve"> </v>
      </c>
      <c r="D168" s="67" t="str">
        <f t="shared" si="7"/>
        <v xml:space="preserve"> </v>
      </c>
      <c r="E168" s="67">
        <v>1.1574074074074073E-5</v>
      </c>
      <c r="F168" s="215" t="e">
        <f t="shared" si="8"/>
        <v>#N/A</v>
      </c>
      <c r="G168" t="str">
        <f>IF((ISERROR((VLOOKUP(B168,Calculation!C$3:C$2610,1,FALSE)))),"not entered","")</f>
        <v/>
      </c>
      <c r="H168" t="str">
        <f>IF(ISNA(VLOOKUP(D168,Calculation!$AI$12:$AI$88,1,FALSE)),"NO club name match","Club Name Match")</f>
        <v>NO club name match</v>
      </c>
    </row>
    <row r="169" spans="2:8" x14ac:dyDescent="0.2">
      <c r="B169" s="66" t="s">
        <v>5</v>
      </c>
      <c r="C169" s="67" t="str">
        <f t="shared" si="6"/>
        <v xml:space="preserve"> </v>
      </c>
      <c r="D169" s="67" t="str">
        <f t="shared" si="7"/>
        <v xml:space="preserve"> </v>
      </c>
      <c r="E169" s="67">
        <v>1.1574074074074073E-5</v>
      </c>
      <c r="F169" s="215" t="e">
        <f t="shared" si="8"/>
        <v>#N/A</v>
      </c>
      <c r="G169" t="str">
        <f>IF((ISERROR((VLOOKUP(B169,Calculation!C$3:C$2610,1,FALSE)))),"not entered","")</f>
        <v/>
      </c>
      <c r="H169" t="str">
        <f>IF(ISNA(VLOOKUP(D169,Calculation!$AI$12:$AI$88,1,FALSE)),"NO club name match","Club Name Match")</f>
        <v>NO club name match</v>
      </c>
    </row>
    <row r="170" spans="2:8" x14ac:dyDescent="0.2">
      <c r="B170" s="66" t="s">
        <v>5</v>
      </c>
      <c r="C170" s="67" t="str">
        <f t="shared" si="6"/>
        <v xml:space="preserve"> </v>
      </c>
      <c r="D170" s="67" t="str">
        <f t="shared" si="7"/>
        <v xml:space="preserve"> </v>
      </c>
      <c r="E170" s="67">
        <v>1.1574074074074073E-5</v>
      </c>
      <c r="F170" s="215" t="e">
        <f t="shared" si="8"/>
        <v>#N/A</v>
      </c>
      <c r="G170" t="str">
        <f>IF((ISERROR((VLOOKUP(B170,Calculation!C$3:C$2610,1,FALSE)))),"not entered","")</f>
        <v/>
      </c>
      <c r="H170" t="str">
        <f>IF(ISNA(VLOOKUP(D170,Calculation!$AI$12:$AI$88,1,FALSE)),"NO club name match","Club Name Match")</f>
        <v>NO club name match</v>
      </c>
    </row>
    <row r="171" spans="2:8" x14ac:dyDescent="0.2">
      <c r="B171" s="66" t="s">
        <v>5</v>
      </c>
      <c r="C171" s="67" t="str">
        <f t="shared" si="6"/>
        <v xml:space="preserve"> </v>
      </c>
      <c r="D171" s="67" t="str">
        <f t="shared" si="7"/>
        <v xml:space="preserve"> </v>
      </c>
      <c r="E171" s="67">
        <v>1.1574074074074073E-5</v>
      </c>
      <c r="F171" s="215" t="e">
        <f t="shared" si="8"/>
        <v>#N/A</v>
      </c>
      <c r="G171" t="str">
        <f>IF((ISERROR((VLOOKUP(B171,Calculation!C$3:C$2610,1,FALSE)))),"not entered","")</f>
        <v/>
      </c>
      <c r="H171" t="str">
        <f>IF(ISNA(VLOOKUP(D171,Calculation!$AI$12:$AI$88,1,FALSE)),"NO club name match","Club Name Match")</f>
        <v>NO club name match</v>
      </c>
    </row>
    <row r="172" spans="2:8" x14ac:dyDescent="0.2">
      <c r="B172" s="66" t="s">
        <v>5</v>
      </c>
      <c r="C172" s="67" t="str">
        <f t="shared" si="6"/>
        <v xml:space="preserve"> </v>
      </c>
      <c r="D172" s="67" t="str">
        <f t="shared" si="7"/>
        <v xml:space="preserve"> </v>
      </c>
      <c r="E172" s="67">
        <v>1.1574074074074073E-5</v>
      </c>
      <c r="F172" s="215" t="e">
        <f t="shared" si="8"/>
        <v>#N/A</v>
      </c>
      <c r="G172" t="str">
        <f>IF((ISERROR((VLOOKUP(B172,Calculation!C$3:C$2610,1,FALSE)))),"not entered","")</f>
        <v/>
      </c>
      <c r="H172" t="str">
        <f>IF(ISNA(VLOOKUP(D172,Calculation!$AI$12:$AI$88,1,FALSE)),"NO club name match","Club Name Match")</f>
        <v>NO club name match</v>
      </c>
    </row>
    <row r="173" spans="2:8" x14ac:dyDescent="0.2">
      <c r="B173" s="66" t="s">
        <v>5</v>
      </c>
      <c r="C173" s="67" t="str">
        <f t="shared" si="6"/>
        <v xml:space="preserve"> </v>
      </c>
      <c r="D173" s="67" t="str">
        <f t="shared" si="7"/>
        <v xml:space="preserve"> </v>
      </c>
      <c r="E173" s="67">
        <v>1.1574074074074073E-5</v>
      </c>
      <c r="F173" s="215" t="e">
        <f t="shared" si="8"/>
        <v>#N/A</v>
      </c>
      <c r="G173" t="str">
        <f>IF((ISERROR((VLOOKUP(B173,Calculation!C$3:C$2610,1,FALSE)))),"not entered","")</f>
        <v/>
      </c>
      <c r="H173" t="str">
        <f>IF(ISNA(VLOOKUP(D173,Calculation!$AI$12:$AI$88,1,FALSE)),"NO club name match","Club Name Match")</f>
        <v>NO club name match</v>
      </c>
    </row>
    <row r="174" spans="2:8" x14ac:dyDescent="0.2">
      <c r="B174" s="66" t="s">
        <v>5</v>
      </c>
      <c r="C174" s="67" t="str">
        <f t="shared" si="6"/>
        <v xml:space="preserve"> </v>
      </c>
      <c r="D174" s="67" t="str">
        <f t="shared" si="7"/>
        <v xml:space="preserve"> </v>
      </c>
      <c r="E174" s="67">
        <v>1.1574074074074073E-5</v>
      </c>
      <c r="F174" s="215" t="e">
        <f t="shared" si="8"/>
        <v>#N/A</v>
      </c>
      <c r="G174" t="str">
        <f>IF((ISERROR((VLOOKUP(B174,Calculation!C$3:C$2610,1,FALSE)))),"not entered","")</f>
        <v/>
      </c>
      <c r="H174" t="str">
        <f>IF(ISNA(VLOOKUP(D174,Calculation!$AI$12:$AI$88,1,FALSE)),"NO club name match","Club Name Match")</f>
        <v>NO club name match</v>
      </c>
    </row>
    <row r="175" spans="2:8" x14ac:dyDescent="0.2">
      <c r="B175" s="66" t="s">
        <v>5</v>
      </c>
      <c r="C175" s="67" t="str">
        <f t="shared" si="6"/>
        <v xml:space="preserve"> </v>
      </c>
      <c r="D175" s="67" t="str">
        <f t="shared" si="7"/>
        <v xml:space="preserve"> </v>
      </c>
      <c r="E175" s="67">
        <v>1.1574074074074073E-5</v>
      </c>
      <c r="F175" s="215" t="e">
        <f t="shared" si="8"/>
        <v>#N/A</v>
      </c>
      <c r="G175" t="str">
        <f>IF((ISERROR((VLOOKUP(B175,Calculation!C$3:C$2610,1,FALSE)))),"not entered","")</f>
        <v/>
      </c>
      <c r="H175" t="str">
        <f>IF(ISNA(VLOOKUP(D175,Calculation!$AI$12:$AI$88,1,FALSE)),"NO club name match","Club Name Match")</f>
        <v>NO club name match</v>
      </c>
    </row>
    <row r="176" spans="2:8" x14ac:dyDescent="0.2">
      <c r="B176" s="66" t="s">
        <v>5</v>
      </c>
      <c r="C176" s="67" t="str">
        <f t="shared" si="6"/>
        <v xml:space="preserve"> </v>
      </c>
      <c r="D176" s="67" t="str">
        <f t="shared" si="7"/>
        <v xml:space="preserve"> </v>
      </c>
      <c r="E176" s="67">
        <v>1.1574074074074073E-5</v>
      </c>
      <c r="F176" s="215" t="e">
        <f t="shared" si="8"/>
        <v>#N/A</v>
      </c>
      <c r="G176" t="str">
        <f>IF((ISERROR((VLOOKUP(B176,Calculation!C$3:C$2610,1,FALSE)))),"not entered","")</f>
        <v/>
      </c>
      <c r="H176" t="str">
        <f>IF(ISNA(VLOOKUP(D176,Calculation!$AI$12:$AI$88,1,FALSE)),"NO club name match","Club Name Match")</f>
        <v>NO club name match</v>
      </c>
    </row>
    <row r="177" spans="2:8" x14ac:dyDescent="0.2">
      <c r="B177" s="66" t="s">
        <v>5</v>
      </c>
      <c r="C177" s="67" t="str">
        <f t="shared" si="6"/>
        <v xml:space="preserve"> </v>
      </c>
      <c r="D177" s="67" t="str">
        <f t="shared" si="7"/>
        <v xml:space="preserve"> </v>
      </c>
      <c r="E177" s="67">
        <v>1.1574074074074073E-5</v>
      </c>
      <c r="F177" s="215" t="e">
        <f t="shared" si="8"/>
        <v>#N/A</v>
      </c>
      <c r="G177" t="str">
        <f>IF((ISERROR((VLOOKUP(B177,Calculation!C$3:C$2610,1,FALSE)))),"not entered","")</f>
        <v/>
      </c>
      <c r="H177" t="str">
        <f>IF(ISNA(VLOOKUP(D177,Calculation!$AI$12:$AI$88,1,FALSE)),"NO club name match","Club Name Match")</f>
        <v>NO club name match</v>
      </c>
    </row>
    <row r="178" spans="2:8" x14ac:dyDescent="0.2">
      <c r="B178" s="66" t="s">
        <v>5</v>
      </c>
      <c r="C178" s="67" t="str">
        <f t="shared" si="6"/>
        <v xml:space="preserve"> </v>
      </c>
      <c r="D178" s="67" t="str">
        <f t="shared" si="7"/>
        <v xml:space="preserve"> </v>
      </c>
      <c r="E178" s="67">
        <v>1.1574074074074073E-5</v>
      </c>
      <c r="F178" s="215" t="e">
        <f t="shared" si="8"/>
        <v>#N/A</v>
      </c>
      <c r="G178" t="str">
        <f>IF((ISERROR((VLOOKUP(B178,Calculation!C$3:C$2610,1,FALSE)))),"not entered","")</f>
        <v/>
      </c>
      <c r="H178" t="str">
        <f>IF(ISNA(VLOOKUP(D178,Calculation!$AI$12:$AI$88,1,FALSE)),"NO club name match","Club Name Match")</f>
        <v>NO club name match</v>
      </c>
    </row>
    <row r="179" spans="2:8" x14ac:dyDescent="0.2">
      <c r="B179" s="66" t="s">
        <v>5</v>
      </c>
      <c r="C179" s="67" t="str">
        <f t="shared" si="6"/>
        <v xml:space="preserve"> </v>
      </c>
      <c r="D179" s="67" t="str">
        <f t="shared" si="7"/>
        <v xml:space="preserve"> </v>
      </c>
      <c r="E179" s="67">
        <v>1.1574074074074073E-5</v>
      </c>
      <c r="F179" s="215" t="e">
        <f t="shared" si="8"/>
        <v>#N/A</v>
      </c>
      <c r="G179" t="str">
        <f>IF((ISERROR((VLOOKUP(B179,Calculation!C$3:C$2610,1,FALSE)))),"not entered","")</f>
        <v/>
      </c>
      <c r="H179" t="str">
        <f>IF(ISNA(VLOOKUP(D179,Calculation!$AI$12:$AI$88,1,FALSE)),"NO club name match","Club Name Match")</f>
        <v>NO club name match</v>
      </c>
    </row>
    <row r="180" spans="2:8" x14ac:dyDescent="0.2">
      <c r="B180" s="66" t="s">
        <v>5</v>
      </c>
      <c r="C180" s="67" t="str">
        <f t="shared" si="6"/>
        <v xml:space="preserve"> </v>
      </c>
      <c r="D180" s="67" t="str">
        <f t="shared" si="7"/>
        <v xml:space="preserve"> </v>
      </c>
      <c r="E180" s="67">
        <v>1.1574074074074073E-5</v>
      </c>
      <c r="F180" s="215" t="e">
        <f t="shared" si="8"/>
        <v>#N/A</v>
      </c>
      <c r="G180" t="str">
        <f>IF((ISERROR((VLOOKUP(B180,Calculation!C$3:C$2610,1,FALSE)))),"not entered","")</f>
        <v/>
      </c>
      <c r="H180" t="str">
        <f>IF(ISNA(VLOOKUP(D180,Calculation!$AI$12:$AI$88,1,FALSE)),"NO club name match","Club Name Match")</f>
        <v>NO club name match</v>
      </c>
    </row>
    <row r="181" spans="2:8" x14ac:dyDescent="0.2">
      <c r="B181" s="66" t="s">
        <v>5</v>
      </c>
      <c r="C181" s="67" t="str">
        <f t="shared" si="6"/>
        <v xml:space="preserve"> </v>
      </c>
      <c r="D181" s="67" t="str">
        <f t="shared" si="7"/>
        <v xml:space="preserve"> </v>
      </c>
      <c r="E181" s="67">
        <v>1.1574074074074073E-5</v>
      </c>
      <c r="F181" s="215" t="e">
        <f t="shared" si="8"/>
        <v>#N/A</v>
      </c>
      <c r="G181" t="str">
        <f>IF((ISERROR((VLOOKUP(B181,Calculation!C$3:C$2610,1,FALSE)))),"not entered","")</f>
        <v/>
      </c>
      <c r="H181" t="str">
        <f>IF(ISNA(VLOOKUP(D181,Calculation!$AI$12:$AI$88,1,FALSE)),"NO club name match","Club Name Match")</f>
        <v>NO club name match</v>
      </c>
    </row>
    <row r="182" spans="2:8" x14ac:dyDescent="0.2">
      <c r="B182" s="66" t="s">
        <v>5</v>
      </c>
      <c r="C182" s="67" t="str">
        <f t="shared" si="6"/>
        <v xml:space="preserve"> </v>
      </c>
      <c r="D182" s="67" t="str">
        <f t="shared" si="7"/>
        <v xml:space="preserve"> </v>
      </c>
      <c r="E182" s="67">
        <v>1.1574074074074073E-5</v>
      </c>
      <c r="F182" s="215" t="e">
        <f t="shared" si="8"/>
        <v>#N/A</v>
      </c>
      <c r="G182" t="str">
        <f>IF((ISERROR((VLOOKUP(B182,Calculation!C$3:C$2610,1,FALSE)))),"not entered","")</f>
        <v/>
      </c>
      <c r="H182" t="str">
        <f>IF(ISNA(VLOOKUP(D182,Calculation!$AI$12:$AI$88,1,FALSE)),"NO club name match","Club Name Match")</f>
        <v>NO club name match</v>
      </c>
    </row>
    <row r="183" spans="2:8" x14ac:dyDescent="0.2">
      <c r="B183" s="66" t="s">
        <v>5</v>
      </c>
      <c r="C183" s="67" t="str">
        <f t="shared" si="6"/>
        <v xml:space="preserve"> </v>
      </c>
      <c r="D183" s="67" t="str">
        <f t="shared" si="7"/>
        <v xml:space="preserve"> </v>
      </c>
      <c r="E183" s="67">
        <v>1.1574074074074073E-5</v>
      </c>
      <c r="F183" s="215" t="e">
        <f t="shared" si="8"/>
        <v>#N/A</v>
      </c>
      <c r="G183" t="str">
        <f>IF((ISERROR((VLOOKUP(B183,Calculation!C$3:C$2610,1,FALSE)))),"not entered","")</f>
        <v/>
      </c>
      <c r="H183" t="str">
        <f>IF(ISNA(VLOOKUP(D183,Calculation!$AI$12:$AI$88,1,FALSE)),"NO club name match","Club Name Match")</f>
        <v>NO club name match</v>
      </c>
    </row>
    <row r="184" spans="2:8" x14ac:dyDescent="0.2">
      <c r="B184" s="66" t="s">
        <v>5</v>
      </c>
      <c r="C184" s="67" t="str">
        <f t="shared" si="6"/>
        <v xml:space="preserve"> </v>
      </c>
      <c r="D184" s="67" t="str">
        <f t="shared" si="7"/>
        <v xml:space="preserve"> </v>
      </c>
      <c r="E184" s="67">
        <v>1.1574074074074073E-5</v>
      </c>
      <c r="F184" s="215" t="e">
        <f t="shared" si="8"/>
        <v>#N/A</v>
      </c>
      <c r="G184" t="str">
        <f>IF((ISERROR((VLOOKUP(B184,Calculation!C$3:C$2610,1,FALSE)))),"not entered","")</f>
        <v/>
      </c>
      <c r="H184" t="str">
        <f>IF(ISNA(VLOOKUP(D184,Calculation!$AI$12:$AI$88,1,FALSE)),"NO club name match","Club Name Match")</f>
        <v>NO club name match</v>
      </c>
    </row>
    <row r="185" spans="2:8" x14ac:dyDescent="0.2">
      <c r="B185" s="66" t="s">
        <v>5</v>
      </c>
      <c r="C185" s="67" t="str">
        <f t="shared" si="6"/>
        <v xml:space="preserve"> </v>
      </c>
      <c r="D185" s="67" t="str">
        <f t="shared" si="7"/>
        <v xml:space="preserve"> </v>
      </c>
      <c r="E185" s="67">
        <v>1.1574074074074073E-5</v>
      </c>
      <c r="F185" s="215" t="e">
        <f t="shared" si="8"/>
        <v>#N/A</v>
      </c>
      <c r="G185" t="str">
        <f>IF((ISERROR((VLOOKUP(B185,Calculation!C$3:C$2610,1,FALSE)))),"not entered","")</f>
        <v/>
      </c>
      <c r="H185" t="str">
        <f>IF(ISNA(VLOOKUP(D185,Calculation!$AI$12:$AI$88,1,FALSE)),"NO club name match","Club Name Match")</f>
        <v>NO club name match</v>
      </c>
    </row>
    <row r="186" spans="2:8" x14ac:dyDescent="0.2">
      <c r="B186" s="66" t="s">
        <v>5</v>
      </c>
      <c r="C186" s="67" t="str">
        <f t="shared" si="6"/>
        <v xml:space="preserve"> </v>
      </c>
      <c r="D186" s="67" t="str">
        <f t="shared" si="7"/>
        <v xml:space="preserve"> </v>
      </c>
      <c r="E186" s="67">
        <v>1.1574074074074073E-5</v>
      </c>
      <c r="F186" s="215" t="e">
        <f t="shared" si="8"/>
        <v>#N/A</v>
      </c>
      <c r="G186" t="str">
        <f>IF((ISERROR((VLOOKUP(B186,Calculation!C$3:C$2610,1,FALSE)))),"not entered","")</f>
        <v/>
      </c>
      <c r="H186" t="str">
        <f>IF(ISNA(VLOOKUP(D186,Calculation!$AI$12:$AI$88,1,FALSE)),"NO club name match","Club Name Match")</f>
        <v>NO club name match</v>
      </c>
    </row>
    <row r="187" spans="2:8" x14ac:dyDescent="0.2">
      <c r="B187" s="66" t="s">
        <v>5</v>
      </c>
      <c r="C187" s="67" t="str">
        <f t="shared" si="6"/>
        <v xml:space="preserve"> </v>
      </c>
      <c r="D187" s="67" t="str">
        <f t="shared" si="7"/>
        <v xml:space="preserve"> </v>
      </c>
      <c r="E187" s="67">
        <v>1.1574074074074073E-5</v>
      </c>
      <c r="F187" s="215" t="e">
        <f t="shared" si="8"/>
        <v>#N/A</v>
      </c>
      <c r="G187" t="str">
        <f>IF((ISERROR((VLOOKUP(B187,Calculation!C$3:C$2610,1,FALSE)))),"not entered","")</f>
        <v/>
      </c>
      <c r="H187" t="str">
        <f>IF(ISNA(VLOOKUP(D187,Calculation!$AI$12:$AI$88,1,FALSE)),"NO club name match","Club Name Match")</f>
        <v>NO club name match</v>
      </c>
    </row>
    <row r="188" spans="2:8" x14ac:dyDescent="0.2">
      <c r="B188" s="66" t="s">
        <v>5</v>
      </c>
      <c r="C188" s="67" t="str">
        <f t="shared" si="6"/>
        <v xml:space="preserve"> </v>
      </c>
      <c r="D188" s="67" t="str">
        <f t="shared" si="7"/>
        <v xml:space="preserve"> </v>
      </c>
      <c r="E188" s="67">
        <v>1.1574074074074073E-5</v>
      </c>
      <c r="F188" s="215" t="e">
        <f t="shared" si="8"/>
        <v>#N/A</v>
      </c>
      <c r="G188" t="str">
        <f>IF((ISERROR((VLOOKUP(B188,Calculation!C$3:C$2610,1,FALSE)))),"not entered","")</f>
        <v/>
      </c>
      <c r="H188" t="str">
        <f>IF(ISNA(VLOOKUP(D188,Calculation!$AI$12:$AI$88,1,FALSE)),"NO club name match","Club Name Match")</f>
        <v>NO club name match</v>
      </c>
    </row>
    <row r="189" spans="2:8" x14ac:dyDescent="0.2">
      <c r="B189" s="66" t="s">
        <v>5</v>
      </c>
      <c r="C189" s="67" t="str">
        <f t="shared" si="6"/>
        <v xml:space="preserve"> </v>
      </c>
      <c r="D189" s="67" t="str">
        <f t="shared" si="7"/>
        <v xml:space="preserve"> </v>
      </c>
      <c r="E189" s="67">
        <v>1.1574074074074073E-5</v>
      </c>
      <c r="F189" s="215" t="e">
        <f t="shared" si="8"/>
        <v>#N/A</v>
      </c>
      <c r="G189" t="str">
        <f>IF((ISERROR((VLOOKUP(B189,Calculation!C$3:C$2610,1,FALSE)))),"not entered","")</f>
        <v/>
      </c>
      <c r="H189" t="str">
        <f>IF(ISNA(VLOOKUP(D189,Calculation!$AI$12:$AI$88,1,FALSE)),"NO club name match","Club Name Match")</f>
        <v>NO club name match</v>
      </c>
    </row>
    <row r="190" spans="2:8" x14ac:dyDescent="0.2">
      <c r="B190" s="66" t="s">
        <v>5</v>
      </c>
      <c r="C190" s="67" t="str">
        <f t="shared" si="6"/>
        <v xml:space="preserve"> </v>
      </c>
      <c r="D190" s="67" t="str">
        <f t="shared" si="7"/>
        <v xml:space="preserve"> </v>
      </c>
      <c r="E190" s="67">
        <v>1.1574074074074073E-5</v>
      </c>
      <c r="F190" s="215" t="e">
        <f t="shared" si="8"/>
        <v>#N/A</v>
      </c>
      <c r="G190" t="str">
        <f>IF((ISERROR((VLOOKUP(B190,Calculation!C$3:C$2610,1,FALSE)))),"not entered","")</f>
        <v/>
      </c>
      <c r="H190" t="str">
        <f>IF(ISNA(VLOOKUP(D190,Calculation!$AI$12:$AI$88,1,FALSE)),"NO club name match","Club Name Match")</f>
        <v>NO club name match</v>
      </c>
    </row>
    <row r="191" spans="2:8" x14ac:dyDescent="0.2">
      <c r="B191" s="66" t="s">
        <v>5</v>
      </c>
      <c r="C191" s="67" t="str">
        <f t="shared" si="6"/>
        <v xml:space="preserve"> </v>
      </c>
      <c r="D191" s="67" t="str">
        <f t="shared" si="7"/>
        <v xml:space="preserve"> </v>
      </c>
      <c r="E191" s="67">
        <v>1.1574074074074073E-5</v>
      </c>
      <c r="F191" s="215" t="e">
        <f t="shared" si="8"/>
        <v>#N/A</v>
      </c>
      <c r="G191" t="str">
        <f>IF((ISERROR((VLOOKUP(B191,Calculation!C$3:C$2610,1,FALSE)))),"not entered","")</f>
        <v/>
      </c>
      <c r="H191" t="str">
        <f>IF(ISNA(VLOOKUP(D191,Calculation!$AI$12:$AI$88,1,FALSE)),"NO club name match","Club Name Match")</f>
        <v>NO club name match</v>
      </c>
    </row>
    <row r="192" spans="2:8" x14ac:dyDescent="0.2">
      <c r="B192" s="66" t="s">
        <v>5</v>
      </c>
      <c r="C192" s="67" t="str">
        <f t="shared" si="6"/>
        <v xml:space="preserve"> </v>
      </c>
      <c r="D192" s="67" t="str">
        <f t="shared" si="7"/>
        <v xml:space="preserve"> </v>
      </c>
      <c r="E192" s="67">
        <v>1.1574074074074073E-5</v>
      </c>
      <c r="F192" s="215" t="e">
        <f t="shared" si="8"/>
        <v>#N/A</v>
      </c>
      <c r="G192" t="str">
        <f>IF((ISERROR((VLOOKUP(B192,Calculation!C$3:C$2610,1,FALSE)))),"not entered","")</f>
        <v/>
      </c>
      <c r="H192" t="str">
        <f>IF(ISNA(VLOOKUP(D192,Calculation!$AI$12:$AI$88,1,FALSE)),"NO club name match","Club Name Match")</f>
        <v>NO club name match</v>
      </c>
    </row>
    <row r="193" spans="2:8" x14ac:dyDescent="0.2">
      <c r="B193" s="66" t="s">
        <v>5</v>
      </c>
      <c r="C193" s="67" t="str">
        <f t="shared" si="6"/>
        <v xml:space="preserve"> </v>
      </c>
      <c r="D193" s="67" t="str">
        <f t="shared" si="7"/>
        <v xml:space="preserve"> </v>
      </c>
      <c r="E193" s="67">
        <v>1.1574074074074073E-5</v>
      </c>
      <c r="F193" s="215" t="e">
        <f t="shared" si="8"/>
        <v>#N/A</v>
      </c>
      <c r="G193" t="str">
        <f>IF((ISERROR((VLOOKUP(B193,Calculation!C$3:C$2610,1,FALSE)))),"not entered","")</f>
        <v/>
      </c>
      <c r="H193" t="str">
        <f>IF(ISNA(VLOOKUP(D193,Calculation!$AI$12:$AI$88,1,FALSE)),"NO club name match","Club Name Match")</f>
        <v>NO club name match</v>
      </c>
    </row>
    <row r="194" spans="2:8" x14ac:dyDescent="0.2">
      <c r="B194" s="66" t="s">
        <v>5</v>
      </c>
      <c r="C194" s="67" t="str">
        <f t="shared" si="6"/>
        <v xml:space="preserve"> </v>
      </c>
      <c r="D194" s="67" t="str">
        <f t="shared" si="7"/>
        <v xml:space="preserve"> </v>
      </c>
      <c r="E194" s="67">
        <v>1.1574074074074073E-5</v>
      </c>
      <c r="F194" s="215" t="e">
        <f t="shared" si="8"/>
        <v>#N/A</v>
      </c>
      <c r="G194" t="str">
        <f>IF((ISERROR((VLOOKUP(B194,Calculation!C$3:C$2610,1,FALSE)))),"not entered","")</f>
        <v/>
      </c>
      <c r="H194" t="str">
        <f>IF(ISNA(VLOOKUP(D194,Calculation!$AI$12:$AI$88,1,FALSE)),"NO club name match","Club Name Match")</f>
        <v>NO club name match</v>
      </c>
    </row>
    <row r="195" spans="2:8" x14ac:dyDescent="0.2">
      <c r="B195" s="66" t="s">
        <v>5</v>
      </c>
      <c r="C195" s="67" t="str">
        <f t="shared" si="6"/>
        <v xml:space="preserve"> </v>
      </c>
      <c r="D195" s="67" t="str">
        <f t="shared" si="7"/>
        <v xml:space="preserve"> </v>
      </c>
      <c r="E195" s="67">
        <v>1.1574074074074073E-5</v>
      </c>
      <c r="F195" s="215" t="e">
        <f t="shared" si="8"/>
        <v>#N/A</v>
      </c>
      <c r="G195" t="str">
        <f>IF((ISERROR((VLOOKUP(B195,Calculation!C$3:C$2610,1,FALSE)))),"not entered","")</f>
        <v/>
      </c>
      <c r="H195" t="str">
        <f>IF(ISNA(VLOOKUP(D195,Calculation!$AI$12:$AI$88,1,FALSE)),"NO club name match","Club Name Match")</f>
        <v>NO club name match</v>
      </c>
    </row>
    <row r="196" spans="2:8" x14ac:dyDescent="0.2">
      <c r="B196" s="66" t="s">
        <v>5</v>
      </c>
      <c r="C196" s="67" t="str">
        <f t="shared" si="6"/>
        <v xml:space="preserve"> </v>
      </c>
      <c r="D196" s="67" t="str">
        <f t="shared" si="7"/>
        <v xml:space="preserve"> </v>
      </c>
      <c r="E196" s="67">
        <v>1.1574074074074073E-5</v>
      </c>
      <c r="F196" s="215" t="e">
        <f t="shared" si="8"/>
        <v>#N/A</v>
      </c>
      <c r="G196" t="str">
        <f>IF((ISERROR((VLOOKUP(B196,Calculation!C$3:C$2610,1,FALSE)))),"not entered","")</f>
        <v/>
      </c>
      <c r="H196" t="str">
        <f>IF(ISNA(VLOOKUP(D196,Calculation!$AI$12:$AI$88,1,FALSE)),"NO club name match","Club Name Match")</f>
        <v>NO club name match</v>
      </c>
    </row>
    <row r="197" spans="2:8" x14ac:dyDescent="0.2">
      <c r="B197" s="66" t="s">
        <v>5</v>
      </c>
      <c r="C197" s="67" t="str">
        <f t="shared" si="6"/>
        <v xml:space="preserve"> </v>
      </c>
      <c r="D197" s="67" t="str">
        <f t="shared" si="7"/>
        <v xml:space="preserve"> </v>
      </c>
      <c r="E197" s="67">
        <v>1.1574074074074073E-5</v>
      </c>
      <c r="F197" s="215" t="e">
        <f t="shared" si="8"/>
        <v>#N/A</v>
      </c>
      <c r="G197" t="str">
        <f>IF((ISERROR((VLOOKUP(B197,Calculation!C$3:C$2610,1,FALSE)))),"not entered","")</f>
        <v/>
      </c>
      <c r="H197" t="str">
        <f>IF(ISNA(VLOOKUP(D197,Calculation!$AI$12:$AI$88,1,FALSE)),"NO club name match","Club Name Match")</f>
        <v>NO club name match</v>
      </c>
    </row>
    <row r="198" spans="2:8" x14ac:dyDescent="0.2">
      <c r="B198" s="66" t="s">
        <v>5</v>
      </c>
      <c r="C198" s="67" t="str">
        <f t="shared" ref="C198:C261" si="9">VLOOKUP(B198,name,3,FALSE)</f>
        <v xml:space="preserve"> </v>
      </c>
      <c r="D198" s="67" t="str">
        <f t="shared" ref="D198:D261" si="10">VLOOKUP(B198,name,2,FALSE)</f>
        <v xml:space="preserve"> </v>
      </c>
      <c r="E198" s="67">
        <v>1.1574074074074073E-5</v>
      </c>
      <c r="F198" s="215" t="e">
        <f t="shared" ref="F198:F261" si="11">TRUNC((VLOOKUP(C198,C$4:E$5,3,FALSE))/(E198/10000))</f>
        <v>#N/A</v>
      </c>
      <c r="G198" t="str">
        <f>IF((ISERROR((VLOOKUP(B198,Calculation!C$3:C$2610,1,FALSE)))),"not entered","")</f>
        <v/>
      </c>
      <c r="H198" t="str">
        <f>IF(ISNA(VLOOKUP(D198,Calculation!$AI$12:$AI$88,1,FALSE)),"NO club name match","Club Name Match")</f>
        <v>NO club name match</v>
      </c>
    </row>
    <row r="199" spans="2:8" x14ac:dyDescent="0.2">
      <c r="B199" s="66" t="s">
        <v>5</v>
      </c>
      <c r="C199" s="67" t="str">
        <f t="shared" si="9"/>
        <v xml:space="preserve"> </v>
      </c>
      <c r="D199" s="67" t="str">
        <f t="shared" si="10"/>
        <v xml:space="preserve"> </v>
      </c>
      <c r="E199" s="67">
        <v>1.1574074074074073E-5</v>
      </c>
      <c r="F199" s="215" t="e">
        <f t="shared" si="11"/>
        <v>#N/A</v>
      </c>
      <c r="G199" t="str">
        <f>IF((ISERROR((VLOOKUP(B199,Calculation!C$3:C$2610,1,FALSE)))),"not entered","")</f>
        <v/>
      </c>
      <c r="H199" t="str">
        <f>IF(ISNA(VLOOKUP(D199,Calculation!$AI$12:$AI$88,1,FALSE)),"NO club name match","Club Name Match")</f>
        <v>NO club name match</v>
      </c>
    </row>
    <row r="200" spans="2:8" x14ac:dyDescent="0.2">
      <c r="B200" s="66" t="s">
        <v>5</v>
      </c>
      <c r="C200" s="67" t="str">
        <f t="shared" si="9"/>
        <v xml:space="preserve"> </v>
      </c>
      <c r="D200" s="67" t="str">
        <f t="shared" si="10"/>
        <v xml:space="preserve"> </v>
      </c>
      <c r="E200" s="67">
        <v>1.1574074074074073E-5</v>
      </c>
      <c r="F200" s="215" t="e">
        <f t="shared" si="11"/>
        <v>#N/A</v>
      </c>
      <c r="G200" t="str">
        <f>IF((ISERROR((VLOOKUP(B200,Calculation!C$3:C$2610,1,FALSE)))),"not entered","")</f>
        <v/>
      </c>
      <c r="H200" t="str">
        <f>IF(ISNA(VLOOKUP(D200,Calculation!$AI$12:$AI$88,1,FALSE)),"NO club name match","Club Name Match")</f>
        <v>NO club name match</v>
      </c>
    </row>
    <row r="201" spans="2:8" x14ac:dyDescent="0.2">
      <c r="B201" s="66" t="s">
        <v>5</v>
      </c>
      <c r="C201" s="67" t="str">
        <f t="shared" si="9"/>
        <v xml:space="preserve"> </v>
      </c>
      <c r="D201" s="67" t="str">
        <f t="shared" si="10"/>
        <v xml:space="preserve"> </v>
      </c>
      <c r="E201" s="67">
        <v>1.1574074074074073E-5</v>
      </c>
      <c r="F201" s="215" t="e">
        <f t="shared" si="11"/>
        <v>#N/A</v>
      </c>
      <c r="G201" t="str">
        <f>IF((ISERROR((VLOOKUP(B201,Calculation!C$3:C$2610,1,FALSE)))),"not entered","")</f>
        <v/>
      </c>
      <c r="H201" t="str">
        <f>IF(ISNA(VLOOKUP(D201,Calculation!$AI$12:$AI$88,1,FALSE)),"NO club name match","Club Name Match")</f>
        <v>NO club name match</v>
      </c>
    </row>
    <row r="202" spans="2:8" x14ac:dyDescent="0.2">
      <c r="B202" s="66" t="s">
        <v>5</v>
      </c>
      <c r="C202" s="67" t="str">
        <f t="shared" si="9"/>
        <v xml:space="preserve"> </v>
      </c>
      <c r="D202" s="67" t="str">
        <f t="shared" si="10"/>
        <v xml:space="preserve"> </v>
      </c>
      <c r="E202" s="67">
        <v>1.1574074074074073E-5</v>
      </c>
      <c r="F202" s="215" t="e">
        <f t="shared" si="11"/>
        <v>#N/A</v>
      </c>
      <c r="G202" t="str">
        <f>IF((ISERROR((VLOOKUP(B202,Calculation!C$3:C$2610,1,FALSE)))),"not entered","")</f>
        <v/>
      </c>
      <c r="H202" t="str">
        <f>IF(ISNA(VLOOKUP(D202,Calculation!$AI$12:$AI$88,1,FALSE)),"NO club name match","Club Name Match")</f>
        <v>NO club name match</v>
      </c>
    </row>
    <row r="203" spans="2:8" x14ac:dyDescent="0.2">
      <c r="B203" s="66" t="s">
        <v>5</v>
      </c>
      <c r="C203" s="67" t="str">
        <f t="shared" si="9"/>
        <v xml:space="preserve"> </v>
      </c>
      <c r="D203" s="67" t="str">
        <f t="shared" si="10"/>
        <v xml:space="preserve"> </v>
      </c>
      <c r="E203" s="67">
        <v>1.1574074074074073E-5</v>
      </c>
      <c r="F203" s="215" t="e">
        <f t="shared" si="11"/>
        <v>#N/A</v>
      </c>
      <c r="G203" t="str">
        <f>IF((ISERROR((VLOOKUP(B203,Calculation!C$3:C$2610,1,FALSE)))),"not entered","")</f>
        <v/>
      </c>
      <c r="H203" t="str">
        <f>IF(ISNA(VLOOKUP(D203,Calculation!$AI$12:$AI$88,1,FALSE)),"NO club name match","Club Name Match")</f>
        <v>NO club name match</v>
      </c>
    </row>
    <row r="204" spans="2:8" x14ac:dyDescent="0.2">
      <c r="B204" s="66" t="s">
        <v>5</v>
      </c>
      <c r="C204" s="67" t="str">
        <f t="shared" si="9"/>
        <v xml:space="preserve"> </v>
      </c>
      <c r="D204" s="67" t="str">
        <f t="shared" si="10"/>
        <v xml:space="preserve"> </v>
      </c>
      <c r="E204" s="67">
        <v>1.1574074074074073E-5</v>
      </c>
      <c r="F204" s="215" t="e">
        <f t="shared" si="11"/>
        <v>#N/A</v>
      </c>
      <c r="G204" t="str">
        <f>IF((ISERROR((VLOOKUP(B204,Calculation!C$3:C$2610,1,FALSE)))),"not entered","")</f>
        <v/>
      </c>
      <c r="H204" t="str">
        <f>IF(ISNA(VLOOKUP(D204,Calculation!$AI$12:$AI$88,1,FALSE)),"NO club name match","Club Name Match")</f>
        <v>NO club name match</v>
      </c>
    </row>
    <row r="205" spans="2:8" x14ac:dyDescent="0.2">
      <c r="B205" s="66" t="s">
        <v>5</v>
      </c>
      <c r="C205" s="67" t="str">
        <f t="shared" si="9"/>
        <v xml:space="preserve"> </v>
      </c>
      <c r="D205" s="67" t="str">
        <f t="shared" si="10"/>
        <v xml:space="preserve"> </v>
      </c>
      <c r="E205" s="67">
        <v>1.1574074074074073E-5</v>
      </c>
      <c r="F205" s="215" t="e">
        <f t="shared" si="11"/>
        <v>#N/A</v>
      </c>
      <c r="G205" t="str">
        <f>IF((ISERROR((VLOOKUP(B205,Calculation!C$3:C$2610,1,FALSE)))),"not entered","")</f>
        <v/>
      </c>
      <c r="H205" t="str">
        <f>IF(ISNA(VLOOKUP(D205,Calculation!$AI$12:$AI$88,1,FALSE)),"NO club name match","Club Name Match")</f>
        <v>NO club name match</v>
      </c>
    </row>
    <row r="206" spans="2:8" x14ac:dyDescent="0.2">
      <c r="B206" s="66" t="s">
        <v>5</v>
      </c>
      <c r="C206" s="67" t="str">
        <f t="shared" si="9"/>
        <v xml:space="preserve"> </v>
      </c>
      <c r="D206" s="67" t="str">
        <f t="shared" si="10"/>
        <v xml:space="preserve"> </v>
      </c>
      <c r="E206" s="67">
        <v>1.1574074074074073E-5</v>
      </c>
      <c r="F206" s="215" t="e">
        <f t="shared" si="11"/>
        <v>#N/A</v>
      </c>
      <c r="G206" t="str">
        <f>IF((ISERROR((VLOOKUP(B206,Calculation!C$3:C$2610,1,FALSE)))),"not entered","")</f>
        <v/>
      </c>
      <c r="H206" t="str">
        <f>IF(ISNA(VLOOKUP(D206,Calculation!$AI$12:$AI$88,1,FALSE)),"NO club name match","Club Name Match")</f>
        <v>NO club name match</v>
      </c>
    </row>
    <row r="207" spans="2:8" x14ac:dyDescent="0.2">
      <c r="B207" s="66" t="s">
        <v>5</v>
      </c>
      <c r="C207" s="67" t="str">
        <f t="shared" si="9"/>
        <v xml:space="preserve"> </v>
      </c>
      <c r="D207" s="67" t="str">
        <f t="shared" si="10"/>
        <v xml:space="preserve"> </v>
      </c>
      <c r="E207" s="67">
        <v>1.1574074074074073E-5</v>
      </c>
      <c r="F207" s="215" t="e">
        <f t="shared" si="11"/>
        <v>#N/A</v>
      </c>
      <c r="G207" t="str">
        <f>IF((ISERROR((VLOOKUP(B207,Calculation!C$3:C$2610,1,FALSE)))),"not entered","")</f>
        <v/>
      </c>
      <c r="H207" t="str">
        <f>IF(ISNA(VLOOKUP(D207,Calculation!$AI$12:$AI$88,1,FALSE)),"NO club name match","Club Name Match")</f>
        <v>NO club name match</v>
      </c>
    </row>
    <row r="208" spans="2:8" x14ac:dyDescent="0.2">
      <c r="B208" s="66" t="s">
        <v>5</v>
      </c>
      <c r="C208" s="67" t="str">
        <f t="shared" si="9"/>
        <v xml:space="preserve"> </v>
      </c>
      <c r="D208" s="67" t="str">
        <f t="shared" si="10"/>
        <v xml:space="preserve"> </v>
      </c>
      <c r="E208" s="67">
        <v>1.1574074074074073E-5</v>
      </c>
      <c r="F208" s="215" t="e">
        <f t="shared" si="11"/>
        <v>#N/A</v>
      </c>
      <c r="G208" t="str">
        <f>IF((ISERROR((VLOOKUP(B208,Calculation!C$3:C$2610,1,FALSE)))),"not entered","")</f>
        <v/>
      </c>
      <c r="H208" t="str">
        <f>IF(ISNA(VLOOKUP(D208,Calculation!$AI$12:$AI$88,1,FALSE)),"NO club name match","Club Name Match")</f>
        <v>NO club name match</v>
      </c>
    </row>
    <row r="209" spans="2:8" x14ac:dyDescent="0.2">
      <c r="B209" s="66" t="s">
        <v>5</v>
      </c>
      <c r="C209" s="67" t="str">
        <f t="shared" si="9"/>
        <v xml:space="preserve"> </v>
      </c>
      <c r="D209" s="67" t="str">
        <f t="shared" si="10"/>
        <v xml:space="preserve"> </v>
      </c>
      <c r="E209" s="67">
        <v>1.1574074074074073E-5</v>
      </c>
      <c r="F209" s="215" t="e">
        <f t="shared" si="11"/>
        <v>#N/A</v>
      </c>
      <c r="G209" t="str">
        <f>IF((ISERROR((VLOOKUP(B209,Calculation!C$3:C$2610,1,FALSE)))),"not entered","")</f>
        <v/>
      </c>
      <c r="H209" t="str">
        <f>IF(ISNA(VLOOKUP(D209,Calculation!$AI$12:$AI$88,1,FALSE)),"NO club name match","Club Name Match")</f>
        <v>NO club name match</v>
      </c>
    </row>
    <row r="210" spans="2:8" x14ac:dyDescent="0.2">
      <c r="B210" s="66" t="s">
        <v>5</v>
      </c>
      <c r="C210" s="67" t="str">
        <f t="shared" si="9"/>
        <v xml:space="preserve"> </v>
      </c>
      <c r="D210" s="67" t="str">
        <f t="shared" si="10"/>
        <v xml:space="preserve"> </v>
      </c>
      <c r="E210" s="67">
        <v>1.1574074074074073E-5</v>
      </c>
      <c r="F210" s="215" t="e">
        <f t="shared" si="11"/>
        <v>#N/A</v>
      </c>
      <c r="G210" t="str">
        <f>IF((ISERROR((VLOOKUP(B210,Calculation!C$3:C$2610,1,FALSE)))),"not entered","")</f>
        <v/>
      </c>
      <c r="H210" t="str">
        <f>IF(ISNA(VLOOKUP(D210,Calculation!$AI$12:$AI$88,1,FALSE)),"NO club name match","Club Name Match")</f>
        <v>NO club name match</v>
      </c>
    </row>
    <row r="211" spans="2:8" x14ac:dyDescent="0.2">
      <c r="B211" s="66" t="s">
        <v>5</v>
      </c>
      <c r="C211" s="67" t="str">
        <f t="shared" si="9"/>
        <v xml:space="preserve"> </v>
      </c>
      <c r="D211" s="67" t="str">
        <f t="shared" si="10"/>
        <v xml:space="preserve"> </v>
      </c>
      <c r="E211" s="67">
        <v>1.1574074074074073E-5</v>
      </c>
      <c r="F211" s="215" t="e">
        <f t="shared" si="11"/>
        <v>#N/A</v>
      </c>
      <c r="G211" t="str">
        <f>IF((ISERROR((VLOOKUP(B211,Calculation!C$3:C$2610,1,FALSE)))),"not entered","")</f>
        <v/>
      </c>
      <c r="H211" t="str">
        <f>IF(ISNA(VLOOKUP(D211,Calculation!$AI$12:$AI$88,1,FALSE)),"NO club name match","Club Name Match")</f>
        <v>NO club name match</v>
      </c>
    </row>
    <row r="212" spans="2:8" x14ac:dyDescent="0.2">
      <c r="B212" s="66" t="s">
        <v>5</v>
      </c>
      <c r="C212" s="67" t="str">
        <f t="shared" si="9"/>
        <v xml:space="preserve"> </v>
      </c>
      <c r="D212" s="67" t="str">
        <f t="shared" si="10"/>
        <v xml:space="preserve"> </v>
      </c>
      <c r="E212" s="67">
        <v>1.1574074074074073E-5</v>
      </c>
      <c r="F212" s="215" t="e">
        <f t="shared" si="11"/>
        <v>#N/A</v>
      </c>
      <c r="G212" t="str">
        <f>IF((ISERROR((VLOOKUP(B212,Calculation!C$3:C$2610,1,FALSE)))),"not entered","")</f>
        <v/>
      </c>
      <c r="H212" t="str">
        <f>IF(ISNA(VLOOKUP(D212,Calculation!$AI$12:$AI$88,1,FALSE)),"NO club name match","Club Name Match")</f>
        <v>NO club name match</v>
      </c>
    </row>
    <row r="213" spans="2:8" x14ac:dyDescent="0.2">
      <c r="B213" s="66" t="s">
        <v>5</v>
      </c>
      <c r="C213" s="67" t="str">
        <f t="shared" si="9"/>
        <v xml:space="preserve"> </v>
      </c>
      <c r="D213" s="67" t="str">
        <f t="shared" si="10"/>
        <v xml:space="preserve"> </v>
      </c>
      <c r="E213" s="67">
        <v>1.1574074074074073E-5</v>
      </c>
      <c r="F213" s="215" t="e">
        <f t="shared" si="11"/>
        <v>#N/A</v>
      </c>
      <c r="G213" t="str">
        <f>IF((ISERROR((VLOOKUP(B213,Calculation!C$3:C$2610,1,FALSE)))),"not entered","")</f>
        <v/>
      </c>
      <c r="H213" t="str">
        <f>IF(ISNA(VLOOKUP(D213,Calculation!$AI$12:$AI$88,1,FALSE)),"NO club name match","Club Name Match")</f>
        <v>NO club name match</v>
      </c>
    </row>
    <row r="214" spans="2:8" x14ac:dyDescent="0.2">
      <c r="B214" s="66" t="s">
        <v>5</v>
      </c>
      <c r="C214" s="67" t="str">
        <f t="shared" si="9"/>
        <v xml:space="preserve"> </v>
      </c>
      <c r="D214" s="67" t="str">
        <f t="shared" si="10"/>
        <v xml:space="preserve"> </v>
      </c>
      <c r="E214" s="67">
        <v>1.1574074074074073E-5</v>
      </c>
      <c r="F214" s="215" t="e">
        <f t="shared" si="11"/>
        <v>#N/A</v>
      </c>
      <c r="G214" t="str">
        <f>IF((ISERROR((VLOOKUP(B214,Calculation!C$3:C$2610,1,FALSE)))),"not entered","")</f>
        <v/>
      </c>
      <c r="H214" t="str">
        <f>IF(ISNA(VLOOKUP(D214,Calculation!$AI$12:$AI$88,1,FALSE)),"NO club name match","Club Name Match")</f>
        <v>NO club name match</v>
      </c>
    </row>
    <row r="215" spans="2:8" x14ac:dyDescent="0.2">
      <c r="B215" s="66" t="s">
        <v>5</v>
      </c>
      <c r="C215" s="67" t="str">
        <f t="shared" si="9"/>
        <v xml:space="preserve"> </v>
      </c>
      <c r="D215" s="67" t="str">
        <f t="shared" si="10"/>
        <v xml:space="preserve"> </v>
      </c>
      <c r="E215" s="67">
        <v>1.1574074074074073E-5</v>
      </c>
      <c r="F215" s="215" t="e">
        <f t="shared" si="11"/>
        <v>#N/A</v>
      </c>
      <c r="G215" t="str">
        <f>IF((ISERROR((VLOOKUP(B215,Calculation!C$3:C$2610,1,FALSE)))),"not entered","")</f>
        <v/>
      </c>
      <c r="H215" t="str">
        <f>IF(ISNA(VLOOKUP(D215,Calculation!$AI$12:$AI$88,1,FALSE)),"NO club name match","Club Name Match")</f>
        <v>NO club name match</v>
      </c>
    </row>
    <row r="216" spans="2:8" x14ac:dyDescent="0.2">
      <c r="B216" s="66" t="s">
        <v>5</v>
      </c>
      <c r="C216" s="67" t="str">
        <f t="shared" si="9"/>
        <v xml:space="preserve"> </v>
      </c>
      <c r="D216" s="67" t="str">
        <f t="shared" si="10"/>
        <v xml:space="preserve"> </v>
      </c>
      <c r="E216" s="67">
        <v>1.1574074074074073E-5</v>
      </c>
      <c r="F216" s="215" t="e">
        <f t="shared" si="11"/>
        <v>#N/A</v>
      </c>
      <c r="G216" t="str">
        <f>IF((ISERROR((VLOOKUP(B216,Calculation!C$3:C$2610,1,FALSE)))),"not entered","")</f>
        <v/>
      </c>
      <c r="H216" t="str">
        <f>IF(ISNA(VLOOKUP(D216,Calculation!$AI$12:$AI$88,1,FALSE)),"NO club name match","Club Name Match")</f>
        <v>NO club name match</v>
      </c>
    </row>
    <row r="217" spans="2:8" x14ac:dyDescent="0.2">
      <c r="B217" s="66" t="s">
        <v>5</v>
      </c>
      <c r="C217" s="67" t="str">
        <f t="shared" si="9"/>
        <v xml:space="preserve"> </v>
      </c>
      <c r="D217" s="67" t="str">
        <f t="shared" si="10"/>
        <v xml:space="preserve"> </v>
      </c>
      <c r="E217" s="67">
        <v>1.1574074074074073E-5</v>
      </c>
      <c r="F217" s="215" t="e">
        <f t="shared" si="11"/>
        <v>#N/A</v>
      </c>
      <c r="G217" t="str">
        <f>IF((ISERROR((VLOOKUP(B217,Calculation!C$3:C$2610,1,FALSE)))),"not entered","")</f>
        <v/>
      </c>
      <c r="H217" t="str">
        <f>IF(ISNA(VLOOKUP(D217,Calculation!$AI$12:$AI$88,1,FALSE)),"NO club name match","Club Name Match")</f>
        <v>NO club name match</v>
      </c>
    </row>
    <row r="218" spans="2:8" x14ac:dyDescent="0.2">
      <c r="B218" s="66" t="s">
        <v>5</v>
      </c>
      <c r="C218" s="67" t="str">
        <f t="shared" si="9"/>
        <v xml:space="preserve"> </v>
      </c>
      <c r="D218" s="67" t="str">
        <f t="shared" si="10"/>
        <v xml:space="preserve"> </v>
      </c>
      <c r="E218" s="67">
        <v>1.1574074074074073E-5</v>
      </c>
      <c r="F218" s="215" t="e">
        <f t="shared" si="11"/>
        <v>#N/A</v>
      </c>
      <c r="G218" t="str">
        <f>IF((ISERROR((VLOOKUP(B218,Calculation!C$3:C$2610,1,FALSE)))),"not entered","")</f>
        <v/>
      </c>
      <c r="H218" t="str">
        <f>IF(ISNA(VLOOKUP(D218,Calculation!$AI$12:$AI$88,1,FALSE)),"NO club name match","Club Name Match")</f>
        <v>NO club name match</v>
      </c>
    </row>
    <row r="219" spans="2:8" x14ac:dyDescent="0.2">
      <c r="B219" s="66" t="s">
        <v>5</v>
      </c>
      <c r="C219" s="67" t="str">
        <f t="shared" si="9"/>
        <v xml:space="preserve"> </v>
      </c>
      <c r="D219" s="67" t="str">
        <f t="shared" si="10"/>
        <v xml:space="preserve"> </v>
      </c>
      <c r="E219" s="67">
        <v>1.1574074074074073E-5</v>
      </c>
      <c r="F219" s="215" t="e">
        <f t="shared" si="11"/>
        <v>#N/A</v>
      </c>
      <c r="G219" t="str">
        <f>IF((ISERROR((VLOOKUP(B219,Calculation!C$3:C$2610,1,FALSE)))),"not entered","")</f>
        <v/>
      </c>
      <c r="H219" t="str">
        <f>IF(ISNA(VLOOKUP(D219,Calculation!$AI$12:$AI$88,1,FALSE)),"NO club name match","Club Name Match")</f>
        <v>NO club name match</v>
      </c>
    </row>
    <row r="220" spans="2:8" x14ac:dyDescent="0.2">
      <c r="B220" s="66" t="s">
        <v>5</v>
      </c>
      <c r="C220" s="67" t="str">
        <f t="shared" si="9"/>
        <v xml:space="preserve"> </v>
      </c>
      <c r="D220" s="67" t="str">
        <f t="shared" si="10"/>
        <v xml:space="preserve"> </v>
      </c>
      <c r="E220" s="67">
        <v>1.1574074074074073E-5</v>
      </c>
      <c r="F220" s="215" t="e">
        <f t="shared" si="11"/>
        <v>#N/A</v>
      </c>
      <c r="G220" t="str">
        <f>IF((ISERROR((VLOOKUP(B220,Calculation!C$3:C$2610,1,FALSE)))),"not entered","")</f>
        <v/>
      </c>
      <c r="H220" t="str">
        <f>IF(ISNA(VLOOKUP(D220,Calculation!$AI$12:$AI$88,1,FALSE)),"NO club name match","Club Name Match")</f>
        <v>NO club name match</v>
      </c>
    </row>
    <row r="221" spans="2:8" x14ac:dyDescent="0.2">
      <c r="B221" s="66" t="s">
        <v>5</v>
      </c>
      <c r="C221" s="67" t="str">
        <f t="shared" si="9"/>
        <v xml:space="preserve"> </v>
      </c>
      <c r="D221" s="67" t="str">
        <f t="shared" si="10"/>
        <v xml:space="preserve"> </v>
      </c>
      <c r="E221" s="67">
        <v>1.1574074074074073E-5</v>
      </c>
      <c r="F221" s="215" t="e">
        <f t="shared" si="11"/>
        <v>#N/A</v>
      </c>
      <c r="G221" t="str">
        <f>IF((ISERROR((VLOOKUP(B221,Calculation!C$3:C$2610,1,FALSE)))),"not entered","")</f>
        <v/>
      </c>
      <c r="H221" t="str">
        <f>IF(ISNA(VLOOKUP(D221,Calculation!$AI$12:$AI$88,1,FALSE)),"NO club name match","Club Name Match")</f>
        <v>NO club name match</v>
      </c>
    </row>
    <row r="222" spans="2:8" x14ac:dyDescent="0.2">
      <c r="B222" s="66" t="s">
        <v>5</v>
      </c>
      <c r="C222" s="67" t="str">
        <f t="shared" si="9"/>
        <v xml:space="preserve"> </v>
      </c>
      <c r="D222" s="67" t="str">
        <f t="shared" si="10"/>
        <v xml:space="preserve"> </v>
      </c>
      <c r="E222" s="67">
        <v>1.1574074074074073E-5</v>
      </c>
      <c r="F222" s="215" t="e">
        <f t="shared" si="11"/>
        <v>#N/A</v>
      </c>
      <c r="G222" t="str">
        <f>IF((ISERROR((VLOOKUP(B222,Calculation!C$3:C$2610,1,FALSE)))),"not entered","")</f>
        <v/>
      </c>
      <c r="H222" t="str">
        <f>IF(ISNA(VLOOKUP(D222,Calculation!$AI$12:$AI$88,1,FALSE)),"NO club name match","Club Name Match")</f>
        <v>NO club name match</v>
      </c>
    </row>
    <row r="223" spans="2:8" x14ac:dyDescent="0.2">
      <c r="B223" s="66" t="s">
        <v>5</v>
      </c>
      <c r="C223" s="67" t="str">
        <f t="shared" si="9"/>
        <v xml:space="preserve"> </v>
      </c>
      <c r="D223" s="67" t="str">
        <f t="shared" si="10"/>
        <v xml:space="preserve"> </v>
      </c>
      <c r="E223" s="67">
        <v>1.1574074074074073E-5</v>
      </c>
      <c r="F223" s="215" t="e">
        <f t="shared" si="11"/>
        <v>#N/A</v>
      </c>
      <c r="G223" t="str">
        <f>IF((ISERROR((VLOOKUP(B223,Calculation!C$3:C$2610,1,FALSE)))),"not entered","")</f>
        <v/>
      </c>
      <c r="H223" t="str">
        <f>IF(ISNA(VLOOKUP(D223,Calculation!$AI$12:$AI$88,1,FALSE)),"NO club name match","Club Name Match")</f>
        <v>NO club name match</v>
      </c>
    </row>
    <row r="224" spans="2:8" x14ac:dyDescent="0.2">
      <c r="B224" s="66" t="s">
        <v>5</v>
      </c>
      <c r="C224" s="67" t="str">
        <f t="shared" si="9"/>
        <v xml:space="preserve"> </v>
      </c>
      <c r="D224" s="67" t="str">
        <f t="shared" si="10"/>
        <v xml:space="preserve"> </v>
      </c>
      <c r="E224" s="67">
        <v>1.1574074074074073E-5</v>
      </c>
      <c r="F224" s="215" t="e">
        <f t="shared" si="11"/>
        <v>#N/A</v>
      </c>
      <c r="G224" t="str">
        <f>IF((ISERROR((VLOOKUP(B224,Calculation!C$3:C$2610,1,FALSE)))),"not entered","")</f>
        <v/>
      </c>
      <c r="H224" t="str">
        <f>IF(ISNA(VLOOKUP(D224,Calculation!$AI$12:$AI$88,1,FALSE)),"NO club name match","Club Name Match")</f>
        <v>NO club name match</v>
      </c>
    </row>
    <row r="225" spans="2:8" x14ac:dyDescent="0.2">
      <c r="B225" s="66" t="s">
        <v>5</v>
      </c>
      <c r="C225" s="67" t="str">
        <f t="shared" si="9"/>
        <v xml:space="preserve"> </v>
      </c>
      <c r="D225" s="67" t="str">
        <f t="shared" si="10"/>
        <v xml:space="preserve"> </v>
      </c>
      <c r="E225" s="67">
        <v>1.1574074074074073E-5</v>
      </c>
      <c r="F225" s="215" t="e">
        <f t="shared" si="11"/>
        <v>#N/A</v>
      </c>
      <c r="G225" t="str">
        <f>IF((ISERROR((VLOOKUP(B225,Calculation!C$3:C$2610,1,FALSE)))),"not entered","")</f>
        <v/>
      </c>
      <c r="H225" t="str">
        <f>IF(ISNA(VLOOKUP(D225,Calculation!$AI$12:$AI$88,1,FALSE)),"NO club name match","Club Name Match")</f>
        <v>NO club name match</v>
      </c>
    </row>
    <row r="226" spans="2:8" x14ac:dyDescent="0.2">
      <c r="B226" s="66" t="s">
        <v>5</v>
      </c>
      <c r="C226" s="67" t="str">
        <f t="shared" si="9"/>
        <v xml:space="preserve"> </v>
      </c>
      <c r="D226" s="67" t="str">
        <f t="shared" si="10"/>
        <v xml:space="preserve"> </v>
      </c>
      <c r="E226" s="67">
        <v>1.1574074074074073E-5</v>
      </c>
      <c r="F226" s="215" t="e">
        <f t="shared" si="11"/>
        <v>#N/A</v>
      </c>
      <c r="G226" t="str">
        <f>IF((ISERROR((VLOOKUP(B226,Calculation!C$3:C$2610,1,FALSE)))),"not entered","")</f>
        <v/>
      </c>
      <c r="H226" t="str">
        <f>IF(ISNA(VLOOKUP(D226,Calculation!$AI$12:$AI$88,1,FALSE)),"NO club name match","Club Name Match")</f>
        <v>NO club name match</v>
      </c>
    </row>
    <row r="227" spans="2:8" x14ac:dyDescent="0.2">
      <c r="B227" s="66" t="s">
        <v>5</v>
      </c>
      <c r="C227" s="67" t="str">
        <f t="shared" si="9"/>
        <v xml:space="preserve"> </v>
      </c>
      <c r="D227" s="67" t="str">
        <f t="shared" si="10"/>
        <v xml:space="preserve"> </v>
      </c>
      <c r="E227" s="67">
        <v>1.1574074074074073E-5</v>
      </c>
      <c r="F227" s="215" t="e">
        <f t="shared" si="11"/>
        <v>#N/A</v>
      </c>
      <c r="G227" t="str">
        <f>IF((ISERROR((VLOOKUP(B227,Calculation!C$3:C$2610,1,FALSE)))),"not entered","")</f>
        <v/>
      </c>
      <c r="H227" t="str">
        <f>IF(ISNA(VLOOKUP(D227,Calculation!$AI$12:$AI$88,1,FALSE)),"NO club name match","Club Name Match")</f>
        <v>NO club name match</v>
      </c>
    </row>
    <row r="228" spans="2:8" x14ac:dyDescent="0.2">
      <c r="B228" s="66" t="s">
        <v>5</v>
      </c>
      <c r="C228" s="67" t="str">
        <f t="shared" si="9"/>
        <v xml:space="preserve"> </v>
      </c>
      <c r="D228" s="67" t="str">
        <f t="shared" si="10"/>
        <v xml:space="preserve"> </v>
      </c>
      <c r="E228" s="67">
        <v>1.1574074074074073E-5</v>
      </c>
      <c r="F228" s="215" t="e">
        <f t="shared" si="11"/>
        <v>#N/A</v>
      </c>
      <c r="G228" t="str">
        <f>IF((ISERROR((VLOOKUP(B228,Calculation!C$3:C$2610,1,FALSE)))),"not entered","")</f>
        <v/>
      </c>
      <c r="H228" t="str">
        <f>IF(ISNA(VLOOKUP(D228,Calculation!$AI$12:$AI$88,1,FALSE)),"NO club name match","Club Name Match")</f>
        <v>NO club name match</v>
      </c>
    </row>
    <row r="229" spans="2:8" x14ac:dyDescent="0.2">
      <c r="B229" s="66" t="s">
        <v>5</v>
      </c>
      <c r="C229" s="67" t="str">
        <f t="shared" si="9"/>
        <v xml:space="preserve"> </v>
      </c>
      <c r="D229" s="67" t="str">
        <f t="shared" si="10"/>
        <v xml:space="preserve"> </v>
      </c>
      <c r="E229" s="67">
        <v>1.1574074074074073E-5</v>
      </c>
      <c r="F229" s="215" t="e">
        <f t="shared" si="11"/>
        <v>#N/A</v>
      </c>
      <c r="G229" t="str">
        <f>IF((ISERROR((VLOOKUP(B229,Calculation!C$3:C$2610,1,FALSE)))),"not entered","")</f>
        <v/>
      </c>
      <c r="H229" t="str">
        <f>IF(ISNA(VLOOKUP(D229,Calculation!$AI$12:$AI$88,1,FALSE)),"NO club name match","Club Name Match")</f>
        <v>NO club name match</v>
      </c>
    </row>
    <row r="230" spans="2:8" x14ac:dyDescent="0.2">
      <c r="B230" s="66" t="s">
        <v>5</v>
      </c>
      <c r="C230" s="67" t="str">
        <f t="shared" si="9"/>
        <v xml:space="preserve"> </v>
      </c>
      <c r="D230" s="67" t="str">
        <f t="shared" si="10"/>
        <v xml:space="preserve"> </v>
      </c>
      <c r="E230" s="67">
        <v>1.1574074074074073E-5</v>
      </c>
      <c r="F230" s="215" t="e">
        <f t="shared" si="11"/>
        <v>#N/A</v>
      </c>
      <c r="G230" t="str">
        <f>IF((ISERROR((VLOOKUP(B230,Calculation!C$3:C$2610,1,FALSE)))),"not entered","")</f>
        <v/>
      </c>
      <c r="H230" t="str">
        <f>IF(ISNA(VLOOKUP(D230,Calculation!$AI$12:$AI$88,1,FALSE)),"NO club name match","Club Name Match")</f>
        <v>NO club name match</v>
      </c>
    </row>
    <row r="231" spans="2:8" x14ac:dyDescent="0.2">
      <c r="B231" s="66" t="s">
        <v>5</v>
      </c>
      <c r="C231" s="67" t="str">
        <f t="shared" si="9"/>
        <v xml:space="preserve"> </v>
      </c>
      <c r="D231" s="67" t="str">
        <f t="shared" si="10"/>
        <v xml:space="preserve"> </v>
      </c>
      <c r="E231" s="67">
        <v>1.1574074074074073E-5</v>
      </c>
      <c r="F231" s="215" t="e">
        <f t="shared" si="11"/>
        <v>#N/A</v>
      </c>
      <c r="G231" t="str">
        <f>IF((ISERROR((VLOOKUP(B231,Calculation!C$3:C$2610,1,FALSE)))),"not entered","")</f>
        <v/>
      </c>
      <c r="H231" t="str">
        <f>IF(ISNA(VLOOKUP(D231,Calculation!$AI$12:$AI$88,1,FALSE)),"NO club name match","Club Name Match")</f>
        <v>NO club name match</v>
      </c>
    </row>
    <row r="232" spans="2:8" x14ac:dyDescent="0.2">
      <c r="B232" s="66" t="s">
        <v>5</v>
      </c>
      <c r="C232" s="67" t="str">
        <f t="shared" si="9"/>
        <v xml:space="preserve"> </v>
      </c>
      <c r="D232" s="67" t="str">
        <f t="shared" si="10"/>
        <v xml:space="preserve"> </v>
      </c>
      <c r="E232" s="67">
        <v>1.1574074074074073E-5</v>
      </c>
      <c r="F232" s="215" t="e">
        <f t="shared" si="11"/>
        <v>#N/A</v>
      </c>
      <c r="G232" t="str">
        <f>IF((ISERROR((VLOOKUP(B232,Calculation!C$3:C$2610,1,FALSE)))),"not entered","")</f>
        <v/>
      </c>
      <c r="H232" t="str">
        <f>IF(ISNA(VLOOKUP(D232,Calculation!$AI$12:$AI$88,1,FALSE)),"NO club name match","Club Name Match")</f>
        <v>NO club name match</v>
      </c>
    </row>
    <row r="233" spans="2:8" x14ac:dyDescent="0.2">
      <c r="B233" s="66" t="s">
        <v>5</v>
      </c>
      <c r="C233" s="67" t="str">
        <f t="shared" si="9"/>
        <v xml:space="preserve"> </v>
      </c>
      <c r="D233" s="67" t="str">
        <f t="shared" si="10"/>
        <v xml:space="preserve"> </v>
      </c>
      <c r="E233" s="67">
        <v>1.1574074074074073E-5</v>
      </c>
      <c r="F233" s="215" t="e">
        <f t="shared" si="11"/>
        <v>#N/A</v>
      </c>
      <c r="G233" t="str">
        <f>IF((ISERROR((VLOOKUP(B233,Calculation!C$3:C$2610,1,FALSE)))),"not entered","")</f>
        <v/>
      </c>
      <c r="H233" t="str">
        <f>IF(ISNA(VLOOKUP(D233,Calculation!$AI$12:$AI$88,1,FALSE)),"NO club name match","Club Name Match")</f>
        <v>NO club name match</v>
      </c>
    </row>
    <row r="234" spans="2:8" x14ac:dyDescent="0.2">
      <c r="B234" s="66" t="s">
        <v>5</v>
      </c>
      <c r="C234" s="67" t="str">
        <f t="shared" si="9"/>
        <v xml:space="preserve"> </v>
      </c>
      <c r="D234" s="67" t="str">
        <f t="shared" si="10"/>
        <v xml:space="preserve"> </v>
      </c>
      <c r="E234" s="67">
        <v>1.1574074074074073E-5</v>
      </c>
      <c r="F234" s="215" t="e">
        <f t="shared" si="11"/>
        <v>#N/A</v>
      </c>
      <c r="G234" t="str">
        <f>IF((ISERROR((VLOOKUP(B234,Calculation!C$3:C$2610,1,FALSE)))),"not entered","")</f>
        <v/>
      </c>
      <c r="H234" t="str">
        <f>IF(ISNA(VLOOKUP(D234,Calculation!$AI$12:$AI$88,1,FALSE)),"NO club name match","Club Name Match")</f>
        <v>NO club name match</v>
      </c>
    </row>
    <row r="235" spans="2:8" x14ac:dyDescent="0.2">
      <c r="B235" s="66" t="s">
        <v>5</v>
      </c>
      <c r="C235" s="67" t="str">
        <f t="shared" si="9"/>
        <v xml:space="preserve"> </v>
      </c>
      <c r="D235" s="67" t="str">
        <f t="shared" si="10"/>
        <v xml:space="preserve"> </v>
      </c>
      <c r="E235" s="67">
        <v>1.1574074074074073E-5</v>
      </c>
      <c r="F235" s="215" t="e">
        <f t="shared" si="11"/>
        <v>#N/A</v>
      </c>
      <c r="G235" t="str">
        <f>IF((ISERROR((VLOOKUP(B235,Calculation!C$3:C$2610,1,FALSE)))),"not entered","")</f>
        <v/>
      </c>
      <c r="H235" t="str">
        <f>IF(ISNA(VLOOKUP(D235,Calculation!$AI$12:$AI$88,1,FALSE)),"NO club name match","Club Name Match")</f>
        <v>NO club name match</v>
      </c>
    </row>
    <row r="236" spans="2:8" x14ac:dyDescent="0.2">
      <c r="B236" s="66" t="s">
        <v>5</v>
      </c>
      <c r="C236" s="67" t="str">
        <f t="shared" si="9"/>
        <v xml:space="preserve"> </v>
      </c>
      <c r="D236" s="67" t="str">
        <f t="shared" si="10"/>
        <v xml:space="preserve"> </v>
      </c>
      <c r="E236" s="67">
        <v>1.1574074074074073E-5</v>
      </c>
      <c r="F236" s="215" t="e">
        <f t="shared" si="11"/>
        <v>#N/A</v>
      </c>
      <c r="G236" t="str">
        <f>IF((ISERROR((VLOOKUP(B236,Calculation!C$3:C$2610,1,FALSE)))),"not entered","")</f>
        <v/>
      </c>
      <c r="H236" t="str">
        <f>IF(ISNA(VLOOKUP(D236,Calculation!$AI$12:$AI$88,1,FALSE)),"NO club name match","Club Name Match")</f>
        <v>NO club name match</v>
      </c>
    </row>
    <row r="237" spans="2:8" x14ac:dyDescent="0.2">
      <c r="B237" s="66" t="s">
        <v>5</v>
      </c>
      <c r="C237" s="67" t="str">
        <f t="shared" si="9"/>
        <v xml:space="preserve"> </v>
      </c>
      <c r="D237" s="67" t="str">
        <f t="shared" si="10"/>
        <v xml:space="preserve"> </v>
      </c>
      <c r="E237" s="67">
        <v>1.1574074074074073E-5</v>
      </c>
      <c r="F237" s="215" t="e">
        <f t="shared" si="11"/>
        <v>#N/A</v>
      </c>
      <c r="G237" t="str">
        <f>IF((ISERROR((VLOOKUP(B237,Calculation!C$3:C$2610,1,FALSE)))),"not entered","")</f>
        <v/>
      </c>
      <c r="H237" t="str">
        <f>IF(ISNA(VLOOKUP(D237,Calculation!$AI$12:$AI$88,1,FALSE)),"NO club name match","Club Name Match")</f>
        <v>NO club name match</v>
      </c>
    </row>
    <row r="238" spans="2:8" x14ac:dyDescent="0.2">
      <c r="B238" s="66" t="s">
        <v>5</v>
      </c>
      <c r="C238" s="67" t="str">
        <f t="shared" si="9"/>
        <v xml:space="preserve"> </v>
      </c>
      <c r="D238" s="67" t="str">
        <f t="shared" si="10"/>
        <v xml:space="preserve"> </v>
      </c>
      <c r="E238" s="67">
        <v>1.1574074074074073E-5</v>
      </c>
      <c r="F238" s="215" t="e">
        <f t="shared" si="11"/>
        <v>#N/A</v>
      </c>
      <c r="G238" t="str">
        <f>IF((ISERROR((VLOOKUP(B238,Calculation!C$3:C$2610,1,FALSE)))),"not entered","")</f>
        <v/>
      </c>
      <c r="H238" t="str">
        <f>IF(ISNA(VLOOKUP(D238,Calculation!$AI$12:$AI$88,1,FALSE)),"NO club name match","Club Name Match")</f>
        <v>NO club name match</v>
      </c>
    </row>
    <row r="239" spans="2:8" x14ac:dyDescent="0.2">
      <c r="B239" s="66" t="s">
        <v>5</v>
      </c>
      <c r="C239" s="67" t="str">
        <f t="shared" si="9"/>
        <v xml:space="preserve"> </v>
      </c>
      <c r="D239" s="67" t="str">
        <f t="shared" si="10"/>
        <v xml:space="preserve"> </v>
      </c>
      <c r="E239" s="67">
        <v>1.1574074074074073E-5</v>
      </c>
      <c r="F239" s="215" t="e">
        <f t="shared" si="11"/>
        <v>#N/A</v>
      </c>
      <c r="G239" t="str">
        <f>IF((ISERROR((VLOOKUP(B239,Calculation!C$3:C$2610,1,FALSE)))),"not entered","")</f>
        <v/>
      </c>
      <c r="H239" t="str">
        <f>IF(ISNA(VLOOKUP(D239,Calculation!$AI$12:$AI$88,1,FALSE)),"NO club name match","Club Name Match")</f>
        <v>NO club name match</v>
      </c>
    </row>
    <row r="240" spans="2:8" x14ac:dyDescent="0.2">
      <c r="B240" s="66" t="s">
        <v>5</v>
      </c>
      <c r="C240" s="67" t="str">
        <f t="shared" si="9"/>
        <v xml:space="preserve"> </v>
      </c>
      <c r="D240" s="67" t="str">
        <f t="shared" si="10"/>
        <v xml:space="preserve"> </v>
      </c>
      <c r="E240" s="67">
        <v>1.1574074074074073E-5</v>
      </c>
      <c r="F240" s="215" t="e">
        <f t="shared" si="11"/>
        <v>#N/A</v>
      </c>
      <c r="G240" t="str">
        <f>IF((ISERROR((VLOOKUP(B240,Calculation!C$3:C$2610,1,FALSE)))),"not entered","")</f>
        <v/>
      </c>
      <c r="H240" t="str">
        <f>IF(ISNA(VLOOKUP(D240,Calculation!$AI$12:$AI$88,1,FALSE)),"NO club name match","Club Name Match")</f>
        <v>NO club name match</v>
      </c>
    </row>
    <row r="241" spans="2:8" x14ac:dyDescent="0.2">
      <c r="B241" s="66" t="s">
        <v>5</v>
      </c>
      <c r="C241" s="67" t="str">
        <f t="shared" si="9"/>
        <v xml:space="preserve"> </v>
      </c>
      <c r="D241" s="67" t="str">
        <f t="shared" si="10"/>
        <v xml:space="preserve"> </v>
      </c>
      <c r="E241" s="67">
        <v>1.1574074074074073E-5</v>
      </c>
      <c r="F241" s="215" t="e">
        <f t="shared" si="11"/>
        <v>#N/A</v>
      </c>
      <c r="G241" t="str">
        <f>IF((ISERROR((VLOOKUP(B241,Calculation!C$3:C$2610,1,FALSE)))),"not entered","")</f>
        <v/>
      </c>
      <c r="H241" t="str">
        <f>IF(ISNA(VLOOKUP(D241,Calculation!$AI$12:$AI$88,1,FALSE)),"NO club name match","Club Name Match")</f>
        <v>NO club name match</v>
      </c>
    </row>
    <row r="242" spans="2:8" x14ac:dyDescent="0.2">
      <c r="B242" s="66" t="s">
        <v>5</v>
      </c>
      <c r="C242" s="67" t="str">
        <f t="shared" si="9"/>
        <v xml:space="preserve"> </v>
      </c>
      <c r="D242" s="67" t="str">
        <f t="shared" si="10"/>
        <v xml:space="preserve"> </v>
      </c>
      <c r="E242" s="67">
        <v>1.1574074074074073E-5</v>
      </c>
      <c r="F242" s="215" t="e">
        <f t="shared" si="11"/>
        <v>#N/A</v>
      </c>
      <c r="G242" t="str">
        <f>IF((ISERROR((VLOOKUP(B242,Calculation!C$3:C$2610,1,FALSE)))),"not entered","")</f>
        <v/>
      </c>
      <c r="H242" t="str">
        <f>IF(ISNA(VLOOKUP(D242,Calculation!$AI$12:$AI$88,1,FALSE)),"NO club name match","Club Name Match")</f>
        <v>NO club name match</v>
      </c>
    </row>
    <row r="243" spans="2:8" x14ac:dyDescent="0.2">
      <c r="B243" s="66" t="s">
        <v>5</v>
      </c>
      <c r="C243" s="67" t="str">
        <f t="shared" si="9"/>
        <v xml:space="preserve"> </v>
      </c>
      <c r="D243" s="67" t="str">
        <f t="shared" si="10"/>
        <v xml:space="preserve"> </v>
      </c>
      <c r="E243" s="67">
        <v>1.1574074074074073E-5</v>
      </c>
      <c r="F243" s="215" t="e">
        <f t="shared" si="11"/>
        <v>#N/A</v>
      </c>
      <c r="G243" t="str">
        <f>IF((ISERROR((VLOOKUP(B243,Calculation!C$3:C$2610,1,FALSE)))),"not entered","")</f>
        <v/>
      </c>
      <c r="H243" t="str">
        <f>IF(ISNA(VLOOKUP(D243,Calculation!$AI$12:$AI$88,1,FALSE)),"NO club name match","Club Name Match")</f>
        <v>NO club name match</v>
      </c>
    </row>
    <row r="244" spans="2:8" x14ac:dyDescent="0.2">
      <c r="B244" s="66" t="s">
        <v>5</v>
      </c>
      <c r="C244" s="67" t="str">
        <f t="shared" si="9"/>
        <v xml:space="preserve"> </v>
      </c>
      <c r="D244" s="67" t="str">
        <f t="shared" si="10"/>
        <v xml:space="preserve"> </v>
      </c>
      <c r="E244" s="67">
        <v>1.1574074074074073E-5</v>
      </c>
      <c r="F244" s="215" t="e">
        <f t="shared" si="11"/>
        <v>#N/A</v>
      </c>
      <c r="G244" t="str">
        <f>IF((ISERROR((VLOOKUP(B244,Calculation!C$3:C$2610,1,FALSE)))),"not entered","")</f>
        <v/>
      </c>
      <c r="H244" t="str">
        <f>IF(ISNA(VLOOKUP(D244,Calculation!$AI$12:$AI$88,1,FALSE)),"NO club name match","Club Name Match")</f>
        <v>NO club name match</v>
      </c>
    </row>
    <row r="245" spans="2:8" x14ac:dyDescent="0.2">
      <c r="B245" s="66" t="s">
        <v>5</v>
      </c>
      <c r="C245" s="67" t="str">
        <f t="shared" si="9"/>
        <v xml:space="preserve"> </v>
      </c>
      <c r="D245" s="67" t="str">
        <f t="shared" si="10"/>
        <v xml:space="preserve"> </v>
      </c>
      <c r="E245" s="67">
        <v>1.1574074074074073E-5</v>
      </c>
      <c r="F245" s="215" t="e">
        <f t="shared" si="11"/>
        <v>#N/A</v>
      </c>
      <c r="G245" t="str">
        <f>IF((ISERROR((VLOOKUP(B245,Calculation!C$3:C$2610,1,FALSE)))),"not entered","")</f>
        <v/>
      </c>
      <c r="H245" t="str">
        <f>IF(ISNA(VLOOKUP(D245,Calculation!$AI$12:$AI$88,1,FALSE)),"NO club name match","Club Name Match")</f>
        <v>NO club name match</v>
      </c>
    </row>
    <row r="246" spans="2:8" x14ac:dyDescent="0.2">
      <c r="B246" s="66" t="s">
        <v>5</v>
      </c>
      <c r="C246" s="67" t="str">
        <f t="shared" si="9"/>
        <v xml:space="preserve"> </v>
      </c>
      <c r="D246" s="67" t="str">
        <f t="shared" si="10"/>
        <v xml:space="preserve"> </v>
      </c>
      <c r="E246" s="67">
        <v>1.1574074074074073E-5</v>
      </c>
      <c r="F246" s="215" t="e">
        <f t="shared" si="11"/>
        <v>#N/A</v>
      </c>
      <c r="G246" t="str">
        <f>IF((ISERROR((VLOOKUP(B246,Calculation!C$3:C$2610,1,FALSE)))),"not entered","")</f>
        <v/>
      </c>
      <c r="H246" t="str">
        <f>IF(ISNA(VLOOKUP(D246,Calculation!$AI$12:$AI$88,1,FALSE)),"NO club name match","Club Name Match")</f>
        <v>NO club name match</v>
      </c>
    </row>
    <row r="247" spans="2:8" x14ac:dyDescent="0.2">
      <c r="B247" s="66" t="s">
        <v>5</v>
      </c>
      <c r="C247" s="67" t="str">
        <f t="shared" si="9"/>
        <v xml:space="preserve"> </v>
      </c>
      <c r="D247" s="67" t="str">
        <f t="shared" si="10"/>
        <v xml:space="preserve"> </v>
      </c>
      <c r="E247" s="67">
        <v>1.1574074074074073E-5</v>
      </c>
      <c r="F247" s="215" t="e">
        <f t="shared" si="11"/>
        <v>#N/A</v>
      </c>
      <c r="G247" t="str">
        <f>IF((ISERROR((VLOOKUP(B247,Calculation!C$3:C$2610,1,FALSE)))),"not entered","")</f>
        <v/>
      </c>
      <c r="H247" t="str">
        <f>IF(ISNA(VLOOKUP(D247,Calculation!$AI$12:$AI$88,1,FALSE)),"NO club name match","Club Name Match")</f>
        <v>NO club name match</v>
      </c>
    </row>
    <row r="248" spans="2:8" x14ac:dyDescent="0.2">
      <c r="B248" s="66" t="s">
        <v>5</v>
      </c>
      <c r="C248" s="67" t="str">
        <f t="shared" si="9"/>
        <v xml:space="preserve"> </v>
      </c>
      <c r="D248" s="67" t="str">
        <f t="shared" si="10"/>
        <v xml:space="preserve"> </v>
      </c>
      <c r="E248" s="67">
        <v>1.1574074074074073E-5</v>
      </c>
      <c r="F248" s="215" t="e">
        <f t="shared" si="11"/>
        <v>#N/A</v>
      </c>
      <c r="G248" t="str">
        <f>IF((ISERROR((VLOOKUP(B248,Calculation!C$3:C$2610,1,FALSE)))),"not entered","")</f>
        <v/>
      </c>
      <c r="H248" t="str">
        <f>IF(ISNA(VLOOKUP(D248,Calculation!$AI$12:$AI$88,1,FALSE)),"NO club name match","Club Name Match")</f>
        <v>NO club name match</v>
      </c>
    </row>
    <row r="249" spans="2:8" x14ac:dyDescent="0.2">
      <c r="B249" s="66" t="s">
        <v>5</v>
      </c>
      <c r="C249" s="67" t="str">
        <f t="shared" si="9"/>
        <v xml:space="preserve"> </v>
      </c>
      <c r="D249" s="67" t="str">
        <f t="shared" si="10"/>
        <v xml:space="preserve"> </v>
      </c>
      <c r="E249" s="67">
        <v>1.1574074074074073E-5</v>
      </c>
      <c r="F249" s="215" t="e">
        <f t="shared" si="11"/>
        <v>#N/A</v>
      </c>
      <c r="G249" t="str">
        <f>IF((ISERROR((VLOOKUP(B249,Calculation!C$3:C$2610,1,FALSE)))),"not entered","")</f>
        <v/>
      </c>
      <c r="H249" t="str">
        <f>IF(ISNA(VLOOKUP(D249,Calculation!$AI$12:$AI$88,1,FALSE)),"NO club name match","Club Name Match")</f>
        <v>NO club name match</v>
      </c>
    </row>
    <row r="250" spans="2:8" x14ac:dyDescent="0.2">
      <c r="B250" s="66" t="s">
        <v>5</v>
      </c>
      <c r="C250" s="67" t="str">
        <f t="shared" si="9"/>
        <v xml:space="preserve"> </v>
      </c>
      <c r="D250" s="67" t="str">
        <f t="shared" si="10"/>
        <v xml:space="preserve"> </v>
      </c>
      <c r="E250" s="67">
        <v>1.1574074074074073E-5</v>
      </c>
      <c r="F250" s="215" t="e">
        <f t="shared" si="11"/>
        <v>#N/A</v>
      </c>
      <c r="G250" t="str">
        <f>IF((ISERROR((VLOOKUP(B250,Calculation!C$3:C$2610,1,FALSE)))),"not entered","")</f>
        <v/>
      </c>
      <c r="H250" t="str">
        <f>IF(ISNA(VLOOKUP(D250,Calculation!$AI$12:$AI$88,1,FALSE)),"NO club name match","Club Name Match")</f>
        <v>NO club name match</v>
      </c>
    </row>
    <row r="251" spans="2:8" x14ac:dyDescent="0.2">
      <c r="B251" s="66" t="s">
        <v>5</v>
      </c>
      <c r="C251" s="67" t="str">
        <f t="shared" si="9"/>
        <v xml:space="preserve"> </v>
      </c>
      <c r="D251" s="67" t="str">
        <f t="shared" si="10"/>
        <v xml:space="preserve"> </v>
      </c>
      <c r="E251" s="67">
        <v>1.1574074074074073E-5</v>
      </c>
      <c r="F251" s="215" t="e">
        <f t="shared" si="11"/>
        <v>#N/A</v>
      </c>
      <c r="G251" t="str">
        <f>IF((ISERROR((VLOOKUP(B251,Calculation!C$3:C$2610,1,FALSE)))),"not entered","")</f>
        <v/>
      </c>
      <c r="H251" t="str">
        <f>IF(ISNA(VLOOKUP(D251,Calculation!$AI$12:$AI$88,1,FALSE)),"NO club name match","Club Name Match")</f>
        <v>NO club name match</v>
      </c>
    </row>
    <row r="252" spans="2:8" x14ac:dyDescent="0.2">
      <c r="B252" s="66" t="s">
        <v>5</v>
      </c>
      <c r="C252" s="67" t="str">
        <f t="shared" si="9"/>
        <v xml:space="preserve"> </v>
      </c>
      <c r="D252" s="67" t="str">
        <f t="shared" si="10"/>
        <v xml:space="preserve"> </v>
      </c>
      <c r="E252" s="67">
        <v>1.1574074074074073E-5</v>
      </c>
      <c r="F252" s="215" t="e">
        <f t="shared" si="11"/>
        <v>#N/A</v>
      </c>
      <c r="G252" t="str">
        <f>IF((ISERROR((VLOOKUP(B252,Calculation!C$3:C$2610,1,FALSE)))),"not entered","")</f>
        <v/>
      </c>
      <c r="H252" t="str">
        <f>IF(ISNA(VLOOKUP(D252,Calculation!$AI$12:$AI$88,1,FALSE)),"NO club name match","Club Name Match")</f>
        <v>NO club name match</v>
      </c>
    </row>
    <row r="253" spans="2:8" x14ac:dyDescent="0.2">
      <c r="B253" s="66" t="s">
        <v>5</v>
      </c>
      <c r="C253" s="67" t="str">
        <f t="shared" si="9"/>
        <v xml:space="preserve"> </v>
      </c>
      <c r="D253" s="67" t="str">
        <f t="shared" si="10"/>
        <v xml:space="preserve"> </v>
      </c>
      <c r="E253" s="67">
        <v>1.1574074074074073E-5</v>
      </c>
      <c r="F253" s="215" t="e">
        <f t="shared" si="11"/>
        <v>#N/A</v>
      </c>
      <c r="G253" t="str">
        <f>IF((ISERROR((VLOOKUP(B253,Calculation!C$3:C$2610,1,FALSE)))),"not entered","")</f>
        <v/>
      </c>
      <c r="H253" t="str">
        <f>IF(ISNA(VLOOKUP(D253,Calculation!$AI$12:$AI$88,1,FALSE)),"NO club name match","Club Name Match")</f>
        <v>NO club name match</v>
      </c>
    </row>
    <row r="254" spans="2:8" x14ac:dyDescent="0.2">
      <c r="B254" s="66" t="s">
        <v>5</v>
      </c>
      <c r="C254" s="67" t="str">
        <f t="shared" si="9"/>
        <v xml:space="preserve"> </v>
      </c>
      <c r="D254" s="67" t="str">
        <f t="shared" si="10"/>
        <v xml:space="preserve"> </v>
      </c>
      <c r="E254" s="67">
        <v>1.1574074074074073E-5</v>
      </c>
      <c r="F254" s="215" t="e">
        <f t="shared" si="11"/>
        <v>#N/A</v>
      </c>
      <c r="G254" t="str">
        <f>IF((ISERROR((VLOOKUP(B254,Calculation!C$3:C$2610,1,FALSE)))),"not entered","")</f>
        <v/>
      </c>
      <c r="H254" t="str">
        <f>IF(ISNA(VLOOKUP(D254,Calculation!$AI$12:$AI$88,1,FALSE)),"NO club name match","Club Name Match")</f>
        <v>NO club name match</v>
      </c>
    </row>
    <row r="255" spans="2:8" x14ac:dyDescent="0.2">
      <c r="B255" s="66" t="s">
        <v>5</v>
      </c>
      <c r="C255" s="67" t="str">
        <f t="shared" si="9"/>
        <v xml:space="preserve"> </v>
      </c>
      <c r="D255" s="67" t="str">
        <f t="shared" si="10"/>
        <v xml:space="preserve"> </v>
      </c>
      <c r="E255" s="67">
        <v>1.1574074074074073E-5</v>
      </c>
      <c r="F255" s="215" t="e">
        <f t="shared" si="11"/>
        <v>#N/A</v>
      </c>
      <c r="G255" t="str">
        <f>IF((ISERROR((VLOOKUP(B255,Calculation!C$3:C$2610,1,FALSE)))),"not entered","")</f>
        <v/>
      </c>
      <c r="H255" t="str">
        <f>IF(ISNA(VLOOKUP(D255,Calculation!$AI$12:$AI$88,1,FALSE)),"NO club name match","Club Name Match")</f>
        <v>NO club name match</v>
      </c>
    </row>
    <row r="256" spans="2:8" x14ac:dyDescent="0.2">
      <c r="B256" s="66" t="s">
        <v>5</v>
      </c>
      <c r="C256" s="67" t="str">
        <f t="shared" si="9"/>
        <v xml:space="preserve"> </v>
      </c>
      <c r="D256" s="67" t="str">
        <f t="shared" si="10"/>
        <v xml:space="preserve"> </v>
      </c>
      <c r="E256" s="67">
        <v>1.1574074074074073E-5</v>
      </c>
      <c r="F256" s="215" t="e">
        <f t="shared" si="11"/>
        <v>#N/A</v>
      </c>
      <c r="G256" t="str">
        <f>IF((ISERROR((VLOOKUP(B256,Calculation!C$3:C$2610,1,FALSE)))),"not entered","")</f>
        <v/>
      </c>
      <c r="H256" t="str">
        <f>IF(ISNA(VLOOKUP(D256,Calculation!$AI$12:$AI$88,1,FALSE)),"NO club name match","Club Name Match")</f>
        <v>NO club name match</v>
      </c>
    </row>
    <row r="257" spans="2:8" x14ac:dyDescent="0.2">
      <c r="B257" s="66" t="s">
        <v>5</v>
      </c>
      <c r="C257" s="67" t="str">
        <f t="shared" si="9"/>
        <v xml:space="preserve"> </v>
      </c>
      <c r="D257" s="67" t="str">
        <f t="shared" si="10"/>
        <v xml:space="preserve"> </v>
      </c>
      <c r="E257" s="67">
        <v>1.1574074074074073E-5</v>
      </c>
      <c r="F257" s="215" t="e">
        <f t="shared" si="11"/>
        <v>#N/A</v>
      </c>
      <c r="G257" t="str">
        <f>IF((ISERROR((VLOOKUP(B257,Calculation!C$3:C$2610,1,FALSE)))),"not entered","")</f>
        <v/>
      </c>
      <c r="H257" t="str">
        <f>IF(ISNA(VLOOKUP(D257,Calculation!$AI$12:$AI$88,1,FALSE)),"NO club name match","Club Name Match")</f>
        <v>NO club name match</v>
      </c>
    </row>
    <row r="258" spans="2:8" x14ac:dyDescent="0.2">
      <c r="B258" s="66" t="s">
        <v>5</v>
      </c>
      <c r="C258" s="67" t="str">
        <f t="shared" si="9"/>
        <v xml:space="preserve"> </v>
      </c>
      <c r="D258" s="67" t="str">
        <f t="shared" si="10"/>
        <v xml:space="preserve"> </v>
      </c>
      <c r="E258" s="67">
        <v>1.1574074074074073E-5</v>
      </c>
      <c r="F258" s="215" t="e">
        <f t="shared" si="11"/>
        <v>#N/A</v>
      </c>
      <c r="G258" t="str">
        <f>IF((ISERROR((VLOOKUP(B258,Calculation!C$3:C$2610,1,FALSE)))),"not entered","")</f>
        <v/>
      </c>
      <c r="H258" t="str">
        <f>IF(ISNA(VLOOKUP(D258,Calculation!$AI$12:$AI$88,1,FALSE)),"NO club name match","Club Name Match")</f>
        <v>NO club name match</v>
      </c>
    </row>
    <row r="259" spans="2:8" x14ac:dyDescent="0.2">
      <c r="B259" s="66" t="s">
        <v>5</v>
      </c>
      <c r="C259" s="67" t="str">
        <f t="shared" si="9"/>
        <v xml:space="preserve"> </v>
      </c>
      <c r="D259" s="67" t="str">
        <f t="shared" si="10"/>
        <v xml:space="preserve"> </v>
      </c>
      <c r="E259" s="67">
        <v>1.1574074074074073E-5</v>
      </c>
      <c r="F259" s="215" t="e">
        <f t="shared" si="11"/>
        <v>#N/A</v>
      </c>
      <c r="G259" t="str">
        <f>IF((ISERROR((VLOOKUP(B259,Calculation!C$3:C$2610,1,FALSE)))),"not entered","")</f>
        <v/>
      </c>
      <c r="H259" t="str">
        <f>IF(ISNA(VLOOKUP(D259,Calculation!$AI$12:$AI$88,1,FALSE)),"NO club name match","Club Name Match")</f>
        <v>NO club name match</v>
      </c>
    </row>
    <row r="260" spans="2:8" x14ac:dyDescent="0.2">
      <c r="B260" s="66" t="s">
        <v>5</v>
      </c>
      <c r="C260" s="67" t="str">
        <f t="shared" si="9"/>
        <v xml:space="preserve"> </v>
      </c>
      <c r="D260" s="67" t="str">
        <f t="shared" si="10"/>
        <v xml:space="preserve"> </v>
      </c>
      <c r="E260" s="67">
        <v>1.1574074074074073E-5</v>
      </c>
      <c r="F260" s="215" t="e">
        <f t="shared" si="11"/>
        <v>#N/A</v>
      </c>
      <c r="G260" t="str">
        <f>IF((ISERROR((VLOOKUP(B260,Calculation!C$3:C$2610,1,FALSE)))),"not entered","")</f>
        <v/>
      </c>
      <c r="H260" t="str">
        <f>IF(ISNA(VLOOKUP(D260,Calculation!$AI$12:$AI$88,1,FALSE)),"NO club name match","Club Name Match")</f>
        <v>NO club name match</v>
      </c>
    </row>
    <row r="261" spans="2:8" x14ac:dyDescent="0.2">
      <c r="B261" s="66" t="s">
        <v>5</v>
      </c>
      <c r="C261" s="67" t="str">
        <f t="shared" si="9"/>
        <v xml:space="preserve"> </v>
      </c>
      <c r="D261" s="67" t="str">
        <f t="shared" si="10"/>
        <v xml:space="preserve"> </v>
      </c>
      <c r="E261" s="67">
        <v>1.1574074074074073E-5</v>
      </c>
      <c r="F261" s="215" t="e">
        <f t="shared" si="11"/>
        <v>#N/A</v>
      </c>
      <c r="G261" t="str">
        <f>IF((ISERROR((VLOOKUP(B261,Calculation!C$3:C$2610,1,FALSE)))),"not entered","")</f>
        <v/>
      </c>
      <c r="H261" t="str">
        <f>IF(ISNA(VLOOKUP(D261,Calculation!$AI$12:$AI$88,1,FALSE)),"NO club name match","Club Name Match")</f>
        <v>NO club name match</v>
      </c>
    </row>
    <row r="262" spans="2:8" x14ac:dyDescent="0.2">
      <c r="B262" s="66" t="s">
        <v>5</v>
      </c>
      <c r="C262" s="67" t="str">
        <f t="shared" ref="C262:C325" si="12">VLOOKUP(B262,name,3,FALSE)</f>
        <v xml:space="preserve"> </v>
      </c>
      <c r="D262" s="67" t="str">
        <f t="shared" ref="D262:D325" si="13">VLOOKUP(B262,name,2,FALSE)</f>
        <v xml:space="preserve"> </v>
      </c>
      <c r="E262" s="67">
        <v>1.1574074074074073E-5</v>
      </c>
      <c r="F262" s="215" t="e">
        <f t="shared" ref="F262:F325" si="14">TRUNC((VLOOKUP(C262,C$4:E$5,3,FALSE))/(E262/10000))</f>
        <v>#N/A</v>
      </c>
      <c r="G262" t="str">
        <f>IF((ISERROR((VLOOKUP(B262,Calculation!C$3:C$2610,1,FALSE)))),"not entered","")</f>
        <v/>
      </c>
      <c r="H262" t="str">
        <f>IF(ISNA(VLOOKUP(D262,Calculation!$AI$12:$AI$88,1,FALSE)),"NO club name match","Club Name Match")</f>
        <v>NO club name match</v>
      </c>
    </row>
    <row r="263" spans="2:8" x14ac:dyDescent="0.2">
      <c r="B263" s="66" t="s">
        <v>5</v>
      </c>
      <c r="C263" s="67" t="str">
        <f t="shared" si="12"/>
        <v xml:space="preserve"> </v>
      </c>
      <c r="D263" s="67" t="str">
        <f t="shared" si="13"/>
        <v xml:space="preserve"> </v>
      </c>
      <c r="E263" s="67">
        <v>1.1574074074074073E-5</v>
      </c>
      <c r="F263" s="215" t="e">
        <f t="shared" si="14"/>
        <v>#N/A</v>
      </c>
      <c r="G263" t="str">
        <f>IF((ISERROR((VLOOKUP(B263,Calculation!C$3:C$2610,1,FALSE)))),"not entered","")</f>
        <v/>
      </c>
      <c r="H263" t="str">
        <f>IF(ISNA(VLOOKUP(D263,Calculation!$AI$12:$AI$88,1,FALSE)),"NO club name match","Club Name Match")</f>
        <v>NO club name match</v>
      </c>
    </row>
    <row r="264" spans="2:8" x14ac:dyDescent="0.2">
      <c r="B264" s="66" t="s">
        <v>5</v>
      </c>
      <c r="C264" s="67" t="str">
        <f t="shared" si="12"/>
        <v xml:space="preserve"> </v>
      </c>
      <c r="D264" s="67" t="str">
        <f t="shared" si="13"/>
        <v xml:space="preserve"> </v>
      </c>
      <c r="E264" s="67">
        <v>1.1574074074074073E-5</v>
      </c>
      <c r="F264" s="215" t="e">
        <f t="shared" si="14"/>
        <v>#N/A</v>
      </c>
      <c r="G264" t="str">
        <f>IF((ISERROR((VLOOKUP(B264,Calculation!C$3:C$2610,1,FALSE)))),"not entered","")</f>
        <v/>
      </c>
      <c r="H264" t="str">
        <f>IF(ISNA(VLOOKUP(D264,Calculation!$AI$12:$AI$88,1,FALSE)),"NO club name match","Club Name Match")</f>
        <v>NO club name match</v>
      </c>
    </row>
    <row r="265" spans="2:8" x14ac:dyDescent="0.2">
      <c r="B265" s="66" t="s">
        <v>5</v>
      </c>
      <c r="C265" s="67" t="str">
        <f t="shared" si="12"/>
        <v xml:space="preserve"> </v>
      </c>
      <c r="D265" s="67" t="str">
        <f t="shared" si="13"/>
        <v xml:space="preserve"> </v>
      </c>
      <c r="E265" s="67">
        <v>1.1574074074074073E-5</v>
      </c>
      <c r="F265" s="215" t="e">
        <f t="shared" si="14"/>
        <v>#N/A</v>
      </c>
      <c r="G265" t="str">
        <f>IF((ISERROR((VLOOKUP(B265,Calculation!C$3:C$2610,1,FALSE)))),"not entered","")</f>
        <v/>
      </c>
      <c r="H265" t="str">
        <f>IF(ISNA(VLOOKUP(D265,Calculation!$AI$12:$AI$88,1,FALSE)),"NO club name match","Club Name Match")</f>
        <v>NO club name match</v>
      </c>
    </row>
    <row r="266" spans="2:8" x14ac:dyDescent="0.2">
      <c r="B266" s="66" t="s">
        <v>5</v>
      </c>
      <c r="C266" s="67" t="str">
        <f t="shared" si="12"/>
        <v xml:space="preserve"> </v>
      </c>
      <c r="D266" s="67" t="str">
        <f t="shared" si="13"/>
        <v xml:space="preserve"> </v>
      </c>
      <c r="E266" s="67">
        <v>1.1574074074074073E-5</v>
      </c>
      <c r="F266" s="215" t="e">
        <f t="shared" si="14"/>
        <v>#N/A</v>
      </c>
      <c r="G266" t="str">
        <f>IF((ISERROR((VLOOKUP(B266,Calculation!C$3:C$2610,1,FALSE)))),"not entered","")</f>
        <v/>
      </c>
      <c r="H266" t="str">
        <f>IF(ISNA(VLOOKUP(D266,Calculation!$AI$12:$AI$88,1,FALSE)),"NO club name match","Club Name Match")</f>
        <v>NO club name match</v>
      </c>
    </row>
    <row r="267" spans="2:8" x14ac:dyDescent="0.2">
      <c r="B267" s="66" t="s">
        <v>5</v>
      </c>
      <c r="C267" s="67" t="str">
        <f t="shared" si="12"/>
        <v xml:space="preserve"> </v>
      </c>
      <c r="D267" s="67" t="str">
        <f t="shared" si="13"/>
        <v xml:space="preserve"> </v>
      </c>
      <c r="E267" s="67">
        <v>1.1574074074074073E-5</v>
      </c>
      <c r="F267" s="215" t="e">
        <f t="shared" si="14"/>
        <v>#N/A</v>
      </c>
      <c r="G267" t="str">
        <f>IF((ISERROR((VLOOKUP(B267,Calculation!C$3:C$2610,1,FALSE)))),"not entered","")</f>
        <v/>
      </c>
      <c r="H267" t="str">
        <f>IF(ISNA(VLOOKUP(D267,Calculation!$AI$12:$AI$88,1,FALSE)),"NO club name match","Club Name Match")</f>
        <v>NO club name match</v>
      </c>
    </row>
    <row r="268" spans="2:8" x14ac:dyDescent="0.2">
      <c r="B268" s="66" t="s">
        <v>5</v>
      </c>
      <c r="C268" s="67" t="str">
        <f t="shared" si="12"/>
        <v xml:space="preserve"> </v>
      </c>
      <c r="D268" s="67" t="str">
        <f t="shared" si="13"/>
        <v xml:space="preserve"> </v>
      </c>
      <c r="E268" s="67">
        <v>1.1574074074074073E-5</v>
      </c>
      <c r="F268" s="215" t="e">
        <f t="shared" si="14"/>
        <v>#N/A</v>
      </c>
      <c r="G268" t="str">
        <f>IF((ISERROR((VLOOKUP(B268,Calculation!C$3:C$2610,1,FALSE)))),"not entered","")</f>
        <v/>
      </c>
      <c r="H268" t="str">
        <f>IF(ISNA(VLOOKUP(D268,Calculation!$AI$12:$AI$88,1,FALSE)),"NO club name match","Club Name Match")</f>
        <v>NO club name match</v>
      </c>
    </row>
    <row r="269" spans="2:8" x14ac:dyDescent="0.2">
      <c r="B269" s="66" t="s">
        <v>5</v>
      </c>
      <c r="C269" s="67" t="str">
        <f t="shared" si="12"/>
        <v xml:space="preserve"> </v>
      </c>
      <c r="D269" s="67" t="str">
        <f t="shared" si="13"/>
        <v xml:space="preserve"> </v>
      </c>
      <c r="E269" s="67">
        <v>1.1574074074074073E-5</v>
      </c>
      <c r="F269" s="215" t="e">
        <f t="shared" si="14"/>
        <v>#N/A</v>
      </c>
      <c r="G269" t="str">
        <f>IF((ISERROR((VLOOKUP(B269,Calculation!C$3:C$2610,1,FALSE)))),"not entered","")</f>
        <v/>
      </c>
      <c r="H269" t="str">
        <f>IF(ISNA(VLOOKUP(D269,Calculation!$AI$12:$AI$88,1,FALSE)),"NO club name match","Club Name Match")</f>
        <v>NO club name match</v>
      </c>
    </row>
    <row r="270" spans="2:8" x14ac:dyDescent="0.2">
      <c r="B270" s="66" t="s">
        <v>5</v>
      </c>
      <c r="C270" s="67" t="str">
        <f t="shared" si="12"/>
        <v xml:space="preserve"> </v>
      </c>
      <c r="D270" s="67" t="str">
        <f t="shared" si="13"/>
        <v xml:space="preserve"> </v>
      </c>
      <c r="E270" s="67">
        <v>1.1574074074074073E-5</v>
      </c>
      <c r="F270" s="215" t="e">
        <f t="shared" si="14"/>
        <v>#N/A</v>
      </c>
      <c r="G270" t="str">
        <f>IF((ISERROR((VLOOKUP(B270,Calculation!C$3:C$2610,1,FALSE)))),"not entered","")</f>
        <v/>
      </c>
      <c r="H270" t="str">
        <f>IF(ISNA(VLOOKUP(D270,Calculation!$AI$12:$AI$88,1,FALSE)),"NO club name match","Club Name Match")</f>
        <v>NO club name match</v>
      </c>
    </row>
    <row r="271" spans="2:8" x14ac:dyDescent="0.2">
      <c r="B271" s="66" t="s">
        <v>5</v>
      </c>
      <c r="C271" s="67" t="str">
        <f t="shared" si="12"/>
        <v xml:space="preserve"> </v>
      </c>
      <c r="D271" s="67" t="str">
        <f t="shared" si="13"/>
        <v xml:space="preserve"> </v>
      </c>
      <c r="E271" s="67">
        <v>1.1574074074074073E-5</v>
      </c>
      <c r="F271" s="215" t="e">
        <f t="shared" si="14"/>
        <v>#N/A</v>
      </c>
      <c r="G271" t="str">
        <f>IF((ISERROR((VLOOKUP(B271,Calculation!C$3:C$2610,1,FALSE)))),"not entered","")</f>
        <v/>
      </c>
      <c r="H271" t="str">
        <f>IF(ISNA(VLOOKUP(D271,Calculation!$AI$12:$AI$88,1,FALSE)),"NO club name match","Club Name Match")</f>
        <v>NO club name match</v>
      </c>
    </row>
    <row r="272" spans="2:8" x14ac:dyDescent="0.2">
      <c r="B272" s="66" t="s">
        <v>5</v>
      </c>
      <c r="C272" s="67" t="str">
        <f t="shared" si="12"/>
        <v xml:space="preserve"> </v>
      </c>
      <c r="D272" s="67" t="str">
        <f t="shared" si="13"/>
        <v xml:space="preserve"> </v>
      </c>
      <c r="E272" s="67">
        <v>1.1574074074074073E-5</v>
      </c>
      <c r="F272" s="215" t="e">
        <f t="shared" si="14"/>
        <v>#N/A</v>
      </c>
      <c r="G272" t="str">
        <f>IF((ISERROR((VLOOKUP(B272,Calculation!C$3:C$2610,1,FALSE)))),"not entered","")</f>
        <v/>
      </c>
      <c r="H272" t="str">
        <f>IF(ISNA(VLOOKUP(D272,Calculation!$AI$12:$AI$88,1,FALSE)),"NO club name match","Club Name Match")</f>
        <v>NO club name match</v>
      </c>
    </row>
    <row r="273" spans="2:8" x14ac:dyDescent="0.2">
      <c r="B273" s="66" t="s">
        <v>5</v>
      </c>
      <c r="C273" s="67" t="str">
        <f t="shared" si="12"/>
        <v xml:space="preserve"> </v>
      </c>
      <c r="D273" s="67" t="str">
        <f t="shared" si="13"/>
        <v xml:space="preserve"> </v>
      </c>
      <c r="E273" s="67">
        <v>1.1574074074074073E-5</v>
      </c>
      <c r="F273" s="215" t="e">
        <f t="shared" si="14"/>
        <v>#N/A</v>
      </c>
      <c r="G273" t="str">
        <f>IF((ISERROR((VLOOKUP(B273,Calculation!C$3:C$2610,1,FALSE)))),"not entered","")</f>
        <v/>
      </c>
      <c r="H273" t="str">
        <f>IF(ISNA(VLOOKUP(D273,Calculation!$AI$12:$AI$88,1,FALSE)),"NO club name match","Club Name Match")</f>
        <v>NO club name match</v>
      </c>
    </row>
    <row r="274" spans="2:8" x14ac:dyDescent="0.2">
      <c r="B274" s="66" t="s">
        <v>5</v>
      </c>
      <c r="C274" s="67" t="str">
        <f t="shared" si="12"/>
        <v xml:space="preserve"> </v>
      </c>
      <c r="D274" s="67" t="str">
        <f t="shared" si="13"/>
        <v xml:space="preserve"> </v>
      </c>
      <c r="E274" s="67">
        <v>1.1574074074074073E-5</v>
      </c>
      <c r="F274" s="215" t="e">
        <f t="shared" si="14"/>
        <v>#N/A</v>
      </c>
      <c r="G274" t="str">
        <f>IF((ISERROR((VLOOKUP(B274,Calculation!C$3:C$2610,1,FALSE)))),"not entered","")</f>
        <v/>
      </c>
      <c r="H274" t="str">
        <f>IF(ISNA(VLOOKUP(D274,Calculation!$AI$12:$AI$88,1,FALSE)),"NO club name match","Club Name Match")</f>
        <v>NO club name match</v>
      </c>
    </row>
    <row r="275" spans="2:8" x14ac:dyDescent="0.2">
      <c r="B275" s="66" t="s">
        <v>5</v>
      </c>
      <c r="C275" s="67" t="str">
        <f t="shared" si="12"/>
        <v xml:space="preserve"> </v>
      </c>
      <c r="D275" s="67" t="str">
        <f t="shared" si="13"/>
        <v xml:space="preserve"> </v>
      </c>
      <c r="E275" s="67">
        <v>1.1574074074074073E-5</v>
      </c>
      <c r="F275" s="215" t="e">
        <f t="shared" si="14"/>
        <v>#N/A</v>
      </c>
      <c r="G275" t="str">
        <f>IF((ISERROR((VLOOKUP(B275,Calculation!C$3:C$2610,1,FALSE)))),"not entered","")</f>
        <v/>
      </c>
      <c r="H275" t="str">
        <f>IF(ISNA(VLOOKUP(D275,Calculation!$AI$12:$AI$88,1,FALSE)),"NO club name match","Club Name Match")</f>
        <v>NO club name match</v>
      </c>
    </row>
    <row r="276" spans="2:8" x14ac:dyDescent="0.2">
      <c r="B276" s="66" t="s">
        <v>5</v>
      </c>
      <c r="C276" s="67" t="str">
        <f t="shared" si="12"/>
        <v xml:space="preserve"> </v>
      </c>
      <c r="D276" s="67" t="str">
        <f t="shared" si="13"/>
        <v xml:space="preserve"> </v>
      </c>
      <c r="E276" s="67">
        <v>1.1574074074074073E-5</v>
      </c>
      <c r="F276" s="215" t="e">
        <f t="shared" si="14"/>
        <v>#N/A</v>
      </c>
      <c r="G276" t="str">
        <f>IF((ISERROR((VLOOKUP(B276,Calculation!C$3:C$2610,1,FALSE)))),"not entered","")</f>
        <v/>
      </c>
      <c r="H276" t="str">
        <f>IF(ISNA(VLOOKUP(D276,Calculation!$AI$12:$AI$88,1,FALSE)),"NO club name match","Club Name Match")</f>
        <v>NO club name match</v>
      </c>
    </row>
    <row r="277" spans="2:8" x14ac:dyDescent="0.2">
      <c r="B277" s="66" t="s">
        <v>5</v>
      </c>
      <c r="C277" s="67" t="str">
        <f t="shared" si="12"/>
        <v xml:space="preserve"> </v>
      </c>
      <c r="D277" s="67" t="str">
        <f t="shared" si="13"/>
        <v xml:space="preserve"> </v>
      </c>
      <c r="E277" s="67">
        <v>1.1574074074074073E-5</v>
      </c>
      <c r="F277" s="215" t="e">
        <f t="shared" si="14"/>
        <v>#N/A</v>
      </c>
      <c r="G277" t="str">
        <f>IF((ISERROR((VLOOKUP(B277,Calculation!C$3:C$2610,1,FALSE)))),"not entered","")</f>
        <v/>
      </c>
      <c r="H277" t="str">
        <f>IF(ISNA(VLOOKUP(D277,Calculation!$AI$12:$AI$88,1,FALSE)),"NO club name match","Club Name Match")</f>
        <v>NO club name match</v>
      </c>
    </row>
    <row r="278" spans="2:8" x14ac:dyDescent="0.2">
      <c r="B278" s="66" t="s">
        <v>5</v>
      </c>
      <c r="C278" s="67" t="str">
        <f t="shared" si="12"/>
        <v xml:space="preserve"> </v>
      </c>
      <c r="D278" s="67" t="str">
        <f t="shared" si="13"/>
        <v xml:space="preserve"> </v>
      </c>
      <c r="E278" s="67">
        <v>1.1574074074074073E-5</v>
      </c>
      <c r="F278" s="215" t="e">
        <f t="shared" si="14"/>
        <v>#N/A</v>
      </c>
      <c r="G278" t="str">
        <f>IF((ISERROR((VLOOKUP(B278,Calculation!C$3:C$2610,1,FALSE)))),"not entered","")</f>
        <v/>
      </c>
      <c r="H278" t="str">
        <f>IF(ISNA(VLOOKUP(D278,Calculation!$AI$12:$AI$88,1,FALSE)),"NO club name match","Club Name Match")</f>
        <v>NO club name match</v>
      </c>
    </row>
    <row r="279" spans="2:8" x14ac:dyDescent="0.2">
      <c r="B279" s="66" t="s">
        <v>5</v>
      </c>
      <c r="C279" s="67" t="str">
        <f t="shared" si="12"/>
        <v xml:space="preserve"> </v>
      </c>
      <c r="D279" s="67" t="str">
        <f t="shared" si="13"/>
        <v xml:space="preserve"> </v>
      </c>
      <c r="E279" s="67">
        <v>1.1574074074074073E-5</v>
      </c>
      <c r="F279" s="215" t="e">
        <f t="shared" si="14"/>
        <v>#N/A</v>
      </c>
      <c r="G279" t="str">
        <f>IF((ISERROR((VLOOKUP(B279,Calculation!C$3:C$2610,1,FALSE)))),"not entered","")</f>
        <v/>
      </c>
      <c r="H279" t="str">
        <f>IF(ISNA(VLOOKUP(D279,Calculation!$AI$12:$AI$88,1,FALSE)),"NO club name match","Club Name Match")</f>
        <v>NO club name match</v>
      </c>
    </row>
    <row r="280" spans="2:8" x14ac:dyDescent="0.2">
      <c r="B280" s="66" t="s">
        <v>5</v>
      </c>
      <c r="C280" s="67" t="str">
        <f t="shared" si="12"/>
        <v xml:space="preserve"> </v>
      </c>
      <c r="D280" s="67" t="str">
        <f t="shared" si="13"/>
        <v xml:space="preserve"> </v>
      </c>
      <c r="E280" s="67">
        <v>1.1574074074074073E-5</v>
      </c>
      <c r="F280" s="215" t="e">
        <f t="shared" si="14"/>
        <v>#N/A</v>
      </c>
      <c r="G280" t="str">
        <f>IF((ISERROR((VLOOKUP(B280,Calculation!C$3:C$2610,1,FALSE)))),"not entered","")</f>
        <v/>
      </c>
      <c r="H280" t="str">
        <f>IF(ISNA(VLOOKUP(D280,Calculation!$AI$12:$AI$88,1,FALSE)),"NO club name match","Club Name Match")</f>
        <v>NO club name match</v>
      </c>
    </row>
    <row r="281" spans="2:8" x14ac:dyDescent="0.2">
      <c r="B281" s="66" t="s">
        <v>5</v>
      </c>
      <c r="C281" s="67" t="str">
        <f t="shared" si="12"/>
        <v xml:space="preserve"> </v>
      </c>
      <c r="D281" s="67" t="str">
        <f t="shared" si="13"/>
        <v xml:space="preserve"> </v>
      </c>
      <c r="E281" s="67">
        <v>1.1574074074074073E-5</v>
      </c>
      <c r="F281" s="215" t="e">
        <f t="shared" si="14"/>
        <v>#N/A</v>
      </c>
      <c r="G281" t="str">
        <f>IF((ISERROR((VLOOKUP(B281,Calculation!C$3:C$2610,1,FALSE)))),"not entered","")</f>
        <v/>
      </c>
      <c r="H281" t="str">
        <f>IF(ISNA(VLOOKUP(D281,Calculation!$AI$12:$AI$88,1,FALSE)),"NO club name match","Club Name Match")</f>
        <v>NO club name match</v>
      </c>
    </row>
    <row r="282" spans="2:8" x14ac:dyDescent="0.2">
      <c r="B282" s="66" t="s">
        <v>5</v>
      </c>
      <c r="C282" s="67" t="str">
        <f t="shared" si="12"/>
        <v xml:space="preserve"> </v>
      </c>
      <c r="D282" s="67" t="str">
        <f t="shared" si="13"/>
        <v xml:space="preserve"> </v>
      </c>
      <c r="E282" s="67">
        <v>1.1574074074074073E-5</v>
      </c>
      <c r="F282" s="215" t="e">
        <f t="shared" si="14"/>
        <v>#N/A</v>
      </c>
      <c r="G282" t="str">
        <f>IF((ISERROR((VLOOKUP(B282,Calculation!C$3:C$2610,1,FALSE)))),"not entered","")</f>
        <v/>
      </c>
      <c r="H282" t="str">
        <f>IF(ISNA(VLOOKUP(D282,Calculation!$AI$12:$AI$88,1,FALSE)),"NO club name match","Club Name Match")</f>
        <v>NO club name match</v>
      </c>
    </row>
    <row r="283" spans="2:8" x14ac:dyDescent="0.2">
      <c r="B283" s="66" t="s">
        <v>5</v>
      </c>
      <c r="C283" s="67" t="str">
        <f t="shared" si="12"/>
        <v xml:space="preserve"> </v>
      </c>
      <c r="D283" s="67" t="str">
        <f t="shared" si="13"/>
        <v xml:space="preserve"> </v>
      </c>
      <c r="E283" s="67">
        <v>1.1574074074074073E-5</v>
      </c>
      <c r="F283" s="215" t="e">
        <f t="shared" si="14"/>
        <v>#N/A</v>
      </c>
      <c r="G283" t="str">
        <f>IF((ISERROR((VLOOKUP(B283,Calculation!C$3:C$2610,1,FALSE)))),"not entered","")</f>
        <v/>
      </c>
      <c r="H283" t="str">
        <f>IF(ISNA(VLOOKUP(D283,Calculation!$AI$12:$AI$88,1,FALSE)),"NO club name match","Club Name Match")</f>
        <v>NO club name match</v>
      </c>
    </row>
    <row r="284" spans="2:8" x14ac:dyDescent="0.2">
      <c r="B284" s="66" t="s">
        <v>5</v>
      </c>
      <c r="C284" s="67" t="str">
        <f t="shared" si="12"/>
        <v xml:space="preserve"> </v>
      </c>
      <c r="D284" s="67" t="str">
        <f t="shared" si="13"/>
        <v xml:space="preserve"> </v>
      </c>
      <c r="E284" s="67">
        <v>1.1574074074074073E-5</v>
      </c>
      <c r="F284" s="215" t="e">
        <f t="shared" si="14"/>
        <v>#N/A</v>
      </c>
      <c r="G284" t="str">
        <f>IF((ISERROR((VLOOKUP(B284,Calculation!C$3:C$2610,1,FALSE)))),"not entered","")</f>
        <v/>
      </c>
      <c r="H284" t="str">
        <f>IF(ISNA(VLOOKUP(D284,Calculation!$AI$12:$AI$88,1,FALSE)),"NO club name match","Club Name Match")</f>
        <v>NO club name match</v>
      </c>
    </row>
    <row r="285" spans="2:8" x14ac:dyDescent="0.2">
      <c r="B285" s="66" t="s">
        <v>5</v>
      </c>
      <c r="C285" s="67" t="str">
        <f t="shared" si="12"/>
        <v xml:space="preserve"> </v>
      </c>
      <c r="D285" s="67" t="str">
        <f t="shared" si="13"/>
        <v xml:space="preserve"> </v>
      </c>
      <c r="E285" s="67">
        <v>1.1574074074074073E-5</v>
      </c>
      <c r="F285" s="215" t="e">
        <f t="shared" si="14"/>
        <v>#N/A</v>
      </c>
      <c r="G285" t="str">
        <f>IF((ISERROR((VLOOKUP(B285,Calculation!C$3:C$2610,1,FALSE)))),"not entered","")</f>
        <v/>
      </c>
      <c r="H285" t="str">
        <f>IF(ISNA(VLOOKUP(D285,Calculation!$AI$12:$AI$88,1,FALSE)),"NO club name match","Club Name Match")</f>
        <v>NO club name match</v>
      </c>
    </row>
    <row r="286" spans="2:8" x14ac:dyDescent="0.2">
      <c r="B286" s="66" t="s">
        <v>5</v>
      </c>
      <c r="C286" s="67" t="str">
        <f t="shared" si="12"/>
        <v xml:space="preserve"> </v>
      </c>
      <c r="D286" s="67" t="str">
        <f t="shared" si="13"/>
        <v xml:space="preserve"> </v>
      </c>
      <c r="E286" s="67">
        <v>1.1574074074074073E-5</v>
      </c>
      <c r="F286" s="215" t="e">
        <f t="shared" si="14"/>
        <v>#N/A</v>
      </c>
      <c r="G286" t="str">
        <f>IF((ISERROR((VLOOKUP(B286,Calculation!C$3:C$2610,1,FALSE)))),"not entered","")</f>
        <v/>
      </c>
      <c r="H286" t="str">
        <f>IF(ISNA(VLOOKUP(D286,Calculation!$AI$12:$AI$88,1,FALSE)),"NO club name match","Club Name Match")</f>
        <v>NO club name match</v>
      </c>
    </row>
    <row r="287" spans="2:8" x14ac:dyDescent="0.2">
      <c r="B287" s="66" t="s">
        <v>5</v>
      </c>
      <c r="C287" s="67" t="str">
        <f t="shared" si="12"/>
        <v xml:space="preserve"> </v>
      </c>
      <c r="D287" s="67" t="str">
        <f t="shared" si="13"/>
        <v xml:space="preserve"> </v>
      </c>
      <c r="E287" s="67">
        <v>1.1574074074074073E-5</v>
      </c>
      <c r="F287" s="215" t="e">
        <f t="shared" si="14"/>
        <v>#N/A</v>
      </c>
      <c r="G287" t="str">
        <f>IF((ISERROR((VLOOKUP(B287,Calculation!C$3:C$2610,1,FALSE)))),"not entered","")</f>
        <v/>
      </c>
      <c r="H287" t="str">
        <f>IF(ISNA(VLOOKUP(D287,Calculation!$AI$12:$AI$88,1,FALSE)),"NO club name match","Club Name Match")</f>
        <v>NO club name match</v>
      </c>
    </row>
    <row r="288" spans="2:8" x14ac:dyDescent="0.2">
      <c r="B288" s="66" t="s">
        <v>5</v>
      </c>
      <c r="C288" s="67" t="str">
        <f t="shared" si="12"/>
        <v xml:space="preserve"> </v>
      </c>
      <c r="D288" s="67" t="str">
        <f t="shared" si="13"/>
        <v xml:space="preserve"> </v>
      </c>
      <c r="E288" s="67">
        <v>1.1574074074074073E-5</v>
      </c>
      <c r="F288" s="215" t="e">
        <f t="shared" si="14"/>
        <v>#N/A</v>
      </c>
      <c r="G288" t="str">
        <f>IF((ISERROR((VLOOKUP(B288,Calculation!C$3:C$2610,1,FALSE)))),"not entered","")</f>
        <v/>
      </c>
      <c r="H288" t="str">
        <f>IF(ISNA(VLOOKUP(D288,Calculation!$AI$12:$AI$88,1,FALSE)),"NO club name match","Club Name Match")</f>
        <v>NO club name match</v>
      </c>
    </row>
    <row r="289" spans="2:8" x14ac:dyDescent="0.2">
      <c r="B289" s="66" t="s">
        <v>5</v>
      </c>
      <c r="C289" s="67" t="str">
        <f t="shared" si="12"/>
        <v xml:space="preserve"> </v>
      </c>
      <c r="D289" s="67" t="str">
        <f t="shared" si="13"/>
        <v xml:space="preserve"> </v>
      </c>
      <c r="E289" s="67">
        <v>1.1574074074074073E-5</v>
      </c>
      <c r="F289" s="215" t="e">
        <f t="shared" si="14"/>
        <v>#N/A</v>
      </c>
      <c r="G289" t="str">
        <f>IF((ISERROR((VLOOKUP(B289,Calculation!C$3:C$2610,1,FALSE)))),"not entered","")</f>
        <v/>
      </c>
      <c r="H289" t="str">
        <f>IF(ISNA(VLOOKUP(D289,Calculation!$AI$12:$AI$88,1,FALSE)),"NO club name match","Club Name Match")</f>
        <v>NO club name match</v>
      </c>
    </row>
    <row r="290" spans="2:8" x14ac:dyDescent="0.2">
      <c r="B290" s="66" t="s">
        <v>5</v>
      </c>
      <c r="C290" s="67" t="str">
        <f t="shared" si="12"/>
        <v xml:space="preserve"> </v>
      </c>
      <c r="D290" s="67" t="str">
        <f t="shared" si="13"/>
        <v xml:space="preserve"> </v>
      </c>
      <c r="E290" s="67">
        <v>1.1574074074074073E-5</v>
      </c>
      <c r="F290" s="215" t="e">
        <f t="shared" si="14"/>
        <v>#N/A</v>
      </c>
      <c r="G290" t="str">
        <f>IF((ISERROR((VLOOKUP(B290,Calculation!C$3:C$2610,1,FALSE)))),"not entered","")</f>
        <v/>
      </c>
      <c r="H290" t="str">
        <f>IF(ISNA(VLOOKUP(D290,Calculation!$AI$12:$AI$88,1,FALSE)),"NO club name match","Club Name Match")</f>
        <v>NO club name match</v>
      </c>
    </row>
    <row r="291" spans="2:8" x14ac:dyDescent="0.2">
      <c r="B291" s="66" t="s">
        <v>5</v>
      </c>
      <c r="C291" s="67" t="str">
        <f t="shared" si="12"/>
        <v xml:space="preserve"> </v>
      </c>
      <c r="D291" s="67" t="str">
        <f t="shared" si="13"/>
        <v xml:space="preserve"> </v>
      </c>
      <c r="E291" s="67">
        <v>1.1574074074074073E-5</v>
      </c>
      <c r="F291" s="215" t="e">
        <f t="shared" si="14"/>
        <v>#N/A</v>
      </c>
      <c r="G291" t="str">
        <f>IF((ISERROR((VLOOKUP(B291,Calculation!C$3:C$2610,1,FALSE)))),"not entered","")</f>
        <v/>
      </c>
      <c r="H291" t="str">
        <f>IF(ISNA(VLOOKUP(D291,Calculation!$AI$12:$AI$88,1,FALSE)),"NO club name match","Club Name Match")</f>
        <v>NO club name match</v>
      </c>
    </row>
    <row r="292" spans="2:8" x14ac:dyDescent="0.2">
      <c r="B292" s="66" t="s">
        <v>5</v>
      </c>
      <c r="C292" s="67" t="str">
        <f t="shared" si="12"/>
        <v xml:space="preserve"> </v>
      </c>
      <c r="D292" s="67" t="str">
        <f t="shared" si="13"/>
        <v xml:space="preserve"> </v>
      </c>
      <c r="E292" s="67">
        <v>1.1574074074074073E-5</v>
      </c>
      <c r="F292" s="215" t="e">
        <f t="shared" si="14"/>
        <v>#N/A</v>
      </c>
      <c r="G292" t="str">
        <f>IF((ISERROR((VLOOKUP(B292,Calculation!C$3:C$2610,1,FALSE)))),"not entered","")</f>
        <v/>
      </c>
      <c r="H292" t="str">
        <f>IF(ISNA(VLOOKUP(D292,Calculation!$AI$12:$AI$88,1,FALSE)),"NO club name match","Club Name Match")</f>
        <v>NO club name match</v>
      </c>
    </row>
    <row r="293" spans="2:8" x14ac:dyDescent="0.2">
      <c r="B293" s="66" t="s">
        <v>5</v>
      </c>
      <c r="C293" s="67" t="str">
        <f t="shared" si="12"/>
        <v xml:space="preserve"> </v>
      </c>
      <c r="D293" s="67" t="str">
        <f t="shared" si="13"/>
        <v xml:space="preserve"> </v>
      </c>
      <c r="E293" s="67">
        <v>1.1574074074074073E-5</v>
      </c>
      <c r="F293" s="215" t="e">
        <f t="shared" si="14"/>
        <v>#N/A</v>
      </c>
      <c r="G293" t="str">
        <f>IF((ISERROR((VLOOKUP(B293,Calculation!C$3:C$2610,1,FALSE)))),"not entered","")</f>
        <v/>
      </c>
      <c r="H293" t="str">
        <f>IF(ISNA(VLOOKUP(D293,Calculation!$AI$12:$AI$88,1,FALSE)),"NO club name match","Club Name Match")</f>
        <v>NO club name match</v>
      </c>
    </row>
    <row r="294" spans="2:8" x14ac:dyDescent="0.2">
      <c r="B294" s="66" t="s">
        <v>5</v>
      </c>
      <c r="C294" s="67" t="str">
        <f t="shared" si="12"/>
        <v xml:space="preserve"> </v>
      </c>
      <c r="D294" s="67" t="str">
        <f t="shared" si="13"/>
        <v xml:space="preserve"> </v>
      </c>
      <c r="E294" s="67">
        <v>1.1574074074074073E-5</v>
      </c>
      <c r="F294" s="215" t="e">
        <f t="shared" si="14"/>
        <v>#N/A</v>
      </c>
      <c r="G294" t="str">
        <f>IF((ISERROR((VLOOKUP(B294,Calculation!C$3:C$2610,1,FALSE)))),"not entered","")</f>
        <v/>
      </c>
      <c r="H294" t="str">
        <f>IF(ISNA(VLOOKUP(D294,Calculation!$AI$12:$AI$88,1,FALSE)),"NO club name match","Club Name Match")</f>
        <v>NO club name match</v>
      </c>
    </row>
    <row r="295" spans="2:8" x14ac:dyDescent="0.2">
      <c r="B295" s="66" t="s">
        <v>5</v>
      </c>
      <c r="C295" s="67" t="str">
        <f t="shared" si="12"/>
        <v xml:space="preserve"> </v>
      </c>
      <c r="D295" s="67" t="str">
        <f t="shared" si="13"/>
        <v xml:space="preserve"> </v>
      </c>
      <c r="E295" s="67">
        <v>1.1574074074074073E-5</v>
      </c>
      <c r="F295" s="215" t="e">
        <f t="shared" si="14"/>
        <v>#N/A</v>
      </c>
      <c r="G295" t="str">
        <f>IF((ISERROR((VLOOKUP(B295,Calculation!C$3:C$2610,1,FALSE)))),"not entered","")</f>
        <v/>
      </c>
      <c r="H295" t="str">
        <f>IF(ISNA(VLOOKUP(D295,Calculation!$AI$12:$AI$88,1,FALSE)),"NO club name match","Club Name Match")</f>
        <v>NO club name match</v>
      </c>
    </row>
    <row r="296" spans="2:8" x14ac:dyDescent="0.2">
      <c r="B296" s="66" t="s">
        <v>5</v>
      </c>
      <c r="C296" s="67" t="str">
        <f t="shared" si="12"/>
        <v xml:space="preserve"> </v>
      </c>
      <c r="D296" s="67" t="str">
        <f t="shared" si="13"/>
        <v xml:space="preserve"> </v>
      </c>
      <c r="E296" s="67">
        <v>1.1574074074074073E-5</v>
      </c>
      <c r="F296" s="215" t="e">
        <f t="shared" si="14"/>
        <v>#N/A</v>
      </c>
      <c r="G296" t="str">
        <f>IF((ISERROR((VLOOKUP(B296,Calculation!C$3:C$2610,1,FALSE)))),"not entered","")</f>
        <v/>
      </c>
      <c r="H296" t="str">
        <f>IF(ISNA(VLOOKUP(D296,Calculation!$AI$12:$AI$88,1,FALSE)),"NO club name match","Club Name Match")</f>
        <v>NO club name match</v>
      </c>
    </row>
    <row r="297" spans="2:8" x14ac:dyDescent="0.2">
      <c r="B297" s="66" t="s">
        <v>5</v>
      </c>
      <c r="C297" s="67" t="str">
        <f t="shared" si="12"/>
        <v xml:space="preserve"> </v>
      </c>
      <c r="D297" s="67" t="str">
        <f t="shared" si="13"/>
        <v xml:space="preserve"> </v>
      </c>
      <c r="E297" s="67">
        <v>1.1574074074074073E-5</v>
      </c>
      <c r="F297" s="215" t="e">
        <f t="shared" si="14"/>
        <v>#N/A</v>
      </c>
      <c r="G297" t="str">
        <f>IF((ISERROR((VLOOKUP(B297,Calculation!C$3:C$2610,1,FALSE)))),"not entered","")</f>
        <v/>
      </c>
      <c r="H297" t="str">
        <f>IF(ISNA(VLOOKUP(D297,Calculation!$AI$12:$AI$88,1,FALSE)),"NO club name match","Club Name Match")</f>
        <v>NO club name match</v>
      </c>
    </row>
    <row r="298" spans="2:8" x14ac:dyDescent="0.2">
      <c r="B298" s="66" t="s">
        <v>5</v>
      </c>
      <c r="C298" s="67" t="str">
        <f t="shared" si="12"/>
        <v xml:space="preserve"> </v>
      </c>
      <c r="D298" s="67" t="str">
        <f t="shared" si="13"/>
        <v xml:space="preserve"> </v>
      </c>
      <c r="E298" s="67">
        <v>1.1574074074074073E-5</v>
      </c>
      <c r="F298" s="215" t="e">
        <f t="shared" si="14"/>
        <v>#N/A</v>
      </c>
      <c r="G298" t="str">
        <f>IF((ISERROR((VLOOKUP(B298,Calculation!C$3:C$2610,1,FALSE)))),"not entered","")</f>
        <v/>
      </c>
      <c r="H298" t="str">
        <f>IF(ISNA(VLOOKUP(D298,Calculation!$AI$12:$AI$88,1,FALSE)),"NO club name match","Club Name Match")</f>
        <v>NO club name match</v>
      </c>
    </row>
    <row r="299" spans="2:8" x14ac:dyDescent="0.2">
      <c r="B299" s="66" t="s">
        <v>5</v>
      </c>
      <c r="C299" s="67" t="str">
        <f t="shared" si="12"/>
        <v xml:space="preserve"> </v>
      </c>
      <c r="D299" s="67" t="str">
        <f t="shared" si="13"/>
        <v xml:space="preserve"> </v>
      </c>
      <c r="E299" s="67">
        <v>1.1574074074074073E-5</v>
      </c>
      <c r="F299" s="215" t="e">
        <f t="shared" si="14"/>
        <v>#N/A</v>
      </c>
      <c r="G299" t="str">
        <f>IF((ISERROR((VLOOKUP(B299,Calculation!C$3:C$2610,1,FALSE)))),"not entered","")</f>
        <v/>
      </c>
      <c r="H299" t="str">
        <f>IF(ISNA(VLOOKUP(D299,Calculation!$AI$12:$AI$88,1,FALSE)),"NO club name match","Club Name Match")</f>
        <v>NO club name match</v>
      </c>
    </row>
    <row r="300" spans="2:8" x14ac:dyDescent="0.2">
      <c r="B300" s="66" t="s">
        <v>5</v>
      </c>
      <c r="C300" s="67" t="str">
        <f t="shared" si="12"/>
        <v xml:space="preserve"> </v>
      </c>
      <c r="D300" s="67" t="str">
        <f t="shared" si="13"/>
        <v xml:space="preserve"> </v>
      </c>
      <c r="E300" s="67">
        <v>1.1574074074074073E-5</v>
      </c>
      <c r="F300" s="215" t="e">
        <f t="shared" si="14"/>
        <v>#N/A</v>
      </c>
      <c r="G300" t="str">
        <f>IF((ISERROR((VLOOKUP(B300,Calculation!C$3:C$2610,1,FALSE)))),"not entered","")</f>
        <v/>
      </c>
      <c r="H300" t="str">
        <f>IF(ISNA(VLOOKUP(D300,Calculation!$AI$12:$AI$88,1,FALSE)),"NO club name match","Club Name Match")</f>
        <v>NO club name match</v>
      </c>
    </row>
    <row r="301" spans="2:8" x14ac:dyDescent="0.2">
      <c r="B301" s="66" t="s">
        <v>5</v>
      </c>
      <c r="C301" s="67" t="str">
        <f t="shared" si="12"/>
        <v xml:space="preserve"> </v>
      </c>
      <c r="D301" s="67" t="str">
        <f t="shared" si="13"/>
        <v xml:space="preserve"> </v>
      </c>
      <c r="E301" s="67">
        <v>1.1574074074074073E-5</v>
      </c>
      <c r="F301" s="215" t="e">
        <f t="shared" si="14"/>
        <v>#N/A</v>
      </c>
      <c r="G301" t="str">
        <f>IF((ISERROR((VLOOKUP(B301,Calculation!C$3:C$2610,1,FALSE)))),"not entered","")</f>
        <v/>
      </c>
      <c r="H301" t="str">
        <f>IF(ISNA(VLOOKUP(D301,Calculation!$AI$12:$AI$88,1,FALSE)),"NO club name match","Club Name Match")</f>
        <v>NO club name match</v>
      </c>
    </row>
    <row r="302" spans="2:8" x14ac:dyDescent="0.2">
      <c r="B302" s="66" t="s">
        <v>5</v>
      </c>
      <c r="C302" s="67" t="str">
        <f t="shared" si="12"/>
        <v xml:space="preserve"> </v>
      </c>
      <c r="D302" s="67" t="str">
        <f t="shared" si="13"/>
        <v xml:space="preserve"> </v>
      </c>
      <c r="E302" s="67">
        <v>1.1574074074074073E-5</v>
      </c>
      <c r="F302" s="215" t="e">
        <f t="shared" si="14"/>
        <v>#N/A</v>
      </c>
      <c r="G302" t="str">
        <f>IF((ISERROR((VLOOKUP(B302,Calculation!C$3:C$2610,1,FALSE)))),"not entered","")</f>
        <v/>
      </c>
      <c r="H302" t="str">
        <f>IF(ISNA(VLOOKUP(D302,Calculation!$AI$12:$AI$88,1,FALSE)),"NO club name match","Club Name Match")</f>
        <v>NO club name match</v>
      </c>
    </row>
    <row r="303" spans="2:8" x14ac:dyDescent="0.2">
      <c r="B303" s="66" t="s">
        <v>5</v>
      </c>
      <c r="C303" s="67" t="str">
        <f t="shared" si="12"/>
        <v xml:space="preserve"> </v>
      </c>
      <c r="D303" s="67" t="str">
        <f t="shared" si="13"/>
        <v xml:space="preserve"> </v>
      </c>
      <c r="E303" s="67">
        <v>1.1574074074074073E-5</v>
      </c>
      <c r="F303" s="215" t="e">
        <f t="shared" si="14"/>
        <v>#N/A</v>
      </c>
      <c r="G303" t="str">
        <f>IF((ISERROR((VLOOKUP(B303,Calculation!C$3:C$2610,1,FALSE)))),"not entered","")</f>
        <v/>
      </c>
      <c r="H303" t="str">
        <f>IF(ISNA(VLOOKUP(D303,Calculation!$AI$12:$AI$88,1,FALSE)),"NO club name match","Club Name Match")</f>
        <v>NO club name match</v>
      </c>
    </row>
    <row r="304" spans="2:8" x14ac:dyDescent="0.2">
      <c r="B304" s="66" t="s">
        <v>5</v>
      </c>
      <c r="C304" s="67" t="str">
        <f t="shared" si="12"/>
        <v xml:space="preserve"> </v>
      </c>
      <c r="D304" s="67" t="str">
        <f t="shared" si="13"/>
        <v xml:space="preserve"> </v>
      </c>
      <c r="E304" s="67">
        <v>1.1574074074074073E-5</v>
      </c>
      <c r="F304" s="215" t="e">
        <f t="shared" si="14"/>
        <v>#N/A</v>
      </c>
      <c r="G304" t="str">
        <f>IF((ISERROR((VLOOKUP(B304,Calculation!C$3:C$2610,1,FALSE)))),"not entered","")</f>
        <v/>
      </c>
      <c r="H304" t="str">
        <f>IF(ISNA(VLOOKUP(D304,Calculation!$AI$12:$AI$88,1,FALSE)),"NO club name match","Club Name Match")</f>
        <v>NO club name match</v>
      </c>
    </row>
    <row r="305" spans="2:8" x14ac:dyDescent="0.2">
      <c r="B305" s="66" t="s">
        <v>5</v>
      </c>
      <c r="C305" s="67" t="str">
        <f t="shared" si="12"/>
        <v xml:space="preserve"> </v>
      </c>
      <c r="D305" s="67" t="str">
        <f t="shared" si="13"/>
        <v xml:space="preserve"> </v>
      </c>
      <c r="E305" s="67">
        <v>1.1574074074074073E-5</v>
      </c>
      <c r="F305" s="215" t="e">
        <f t="shared" si="14"/>
        <v>#N/A</v>
      </c>
      <c r="G305" t="str">
        <f>IF((ISERROR((VLOOKUP(B305,Calculation!C$3:C$2610,1,FALSE)))),"not entered","")</f>
        <v/>
      </c>
      <c r="H305" t="str">
        <f>IF(ISNA(VLOOKUP(D305,Calculation!$AI$12:$AI$88,1,FALSE)),"NO club name match","Club Name Match")</f>
        <v>NO club name match</v>
      </c>
    </row>
    <row r="306" spans="2:8" x14ac:dyDescent="0.2">
      <c r="B306" s="66" t="s">
        <v>5</v>
      </c>
      <c r="C306" s="67" t="str">
        <f t="shared" si="12"/>
        <v xml:space="preserve"> </v>
      </c>
      <c r="D306" s="67" t="str">
        <f t="shared" si="13"/>
        <v xml:space="preserve"> </v>
      </c>
      <c r="E306" s="67">
        <v>1.1574074074074073E-5</v>
      </c>
      <c r="F306" s="215" t="e">
        <f t="shared" si="14"/>
        <v>#N/A</v>
      </c>
      <c r="G306" t="str">
        <f>IF((ISERROR((VLOOKUP(B306,Calculation!C$3:C$2610,1,FALSE)))),"not entered","")</f>
        <v/>
      </c>
      <c r="H306" t="str">
        <f>IF(ISNA(VLOOKUP(D306,Calculation!$AI$12:$AI$88,1,FALSE)),"NO club name match","Club Name Match")</f>
        <v>NO club name match</v>
      </c>
    </row>
    <row r="307" spans="2:8" x14ac:dyDescent="0.2">
      <c r="B307" s="66" t="s">
        <v>5</v>
      </c>
      <c r="C307" s="67" t="str">
        <f t="shared" si="12"/>
        <v xml:space="preserve"> </v>
      </c>
      <c r="D307" s="67" t="str">
        <f t="shared" si="13"/>
        <v xml:space="preserve"> </v>
      </c>
      <c r="E307" s="67">
        <v>1.1574074074074073E-5</v>
      </c>
      <c r="F307" s="215" t="e">
        <f t="shared" si="14"/>
        <v>#N/A</v>
      </c>
      <c r="G307" t="str">
        <f>IF((ISERROR((VLOOKUP(B307,Calculation!C$3:C$2610,1,FALSE)))),"not entered","")</f>
        <v/>
      </c>
      <c r="H307" t="str">
        <f>IF(ISNA(VLOOKUP(D307,Calculation!$AI$12:$AI$88,1,FALSE)),"NO club name match","Club Name Match")</f>
        <v>NO club name match</v>
      </c>
    </row>
    <row r="308" spans="2:8" x14ac:dyDescent="0.2">
      <c r="B308" s="66" t="s">
        <v>5</v>
      </c>
      <c r="C308" s="67" t="str">
        <f t="shared" si="12"/>
        <v xml:space="preserve"> </v>
      </c>
      <c r="D308" s="67" t="str">
        <f t="shared" si="13"/>
        <v xml:space="preserve"> </v>
      </c>
      <c r="E308" s="67">
        <v>1.1574074074074073E-5</v>
      </c>
      <c r="F308" s="215" t="e">
        <f t="shared" si="14"/>
        <v>#N/A</v>
      </c>
      <c r="G308" t="str">
        <f>IF((ISERROR((VLOOKUP(B308,Calculation!C$3:C$2610,1,FALSE)))),"not entered","")</f>
        <v/>
      </c>
      <c r="H308" t="str">
        <f>IF(ISNA(VLOOKUP(D308,Calculation!$AI$12:$AI$88,1,FALSE)),"NO club name match","Club Name Match")</f>
        <v>NO club name match</v>
      </c>
    </row>
    <row r="309" spans="2:8" x14ac:dyDescent="0.2">
      <c r="B309" s="66" t="s">
        <v>5</v>
      </c>
      <c r="C309" s="67" t="str">
        <f t="shared" si="12"/>
        <v xml:space="preserve"> </v>
      </c>
      <c r="D309" s="67" t="str">
        <f t="shared" si="13"/>
        <v xml:space="preserve"> </v>
      </c>
      <c r="E309" s="67">
        <v>1.1574074074074073E-5</v>
      </c>
      <c r="F309" s="215" t="e">
        <f t="shared" si="14"/>
        <v>#N/A</v>
      </c>
      <c r="G309" t="str">
        <f>IF((ISERROR((VLOOKUP(B309,Calculation!C$3:C$2610,1,FALSE)))),"not entered","")</f>
        <v/>
      </c>
      <c r="H309" t="str">
        <f>IF(ISNA(VLOOKUP(D309,Calculation!$AI$12:$AI$88,1,FALSE)),"NO club name match","Club Name Match")</f>
        <v>NO club name match</v>
      </c>
    </row>
    <row r="310" spans="2:8" x14ac:dyDescent="0.2">
      <c r="B310" s="66" t="s">
        <v>5</v>
      </c>
      <c r="C310" s="67" t="str">
        <f t="shared" si="12"/>
        <v xml:space="preserve"> </v>
      </c>
      <c r="D310" s="67" t="str">
        <f t="shared" si="13"/>
        <v xml:space="preserve"> </v>
      </c>
      <c r="E310" s="67">
        <v>1.1574074074074073E-5</v>
      </c>
      <c r="F310" s="215" t="e">
        <f t="shared" si="14"/>
        <v>#N/A</v>
      </c>
      <c r="G310" t="str">
        <f>IF((ISERROR((VLOOKUP(B310,Calculation!C$3:C$2610,1,FALSE)))),"not entered","")</f>
        <v/>
      </c>
      <c r="H310" t="str">
        <f>IF(ISNA(VLOOKUP(D310,Calculation!$AI$12:$AI$88,1,FALSE)),"NO club name match","Club Name Match")</f>
        <v>NO club name match</v>
      </c>
    </row>
    <row r="311" spans="2:8" x14ac:dyDescent="0.2">
      <c r="B311" s="66" t="s">
        <v>5</v>
      </c>
      <c r="C311" s="67" t="str">
        <f t="shared" si="12"/>
        <v xml:space="preserve"> </v>
      </c>
      <c r="D311" s="67" t="str">
        <f t="shared" si="13"/>
        <v xml:space="preserve"> </v>
      </c>
      <c r="E311" s="67">
        <v>1.1574074074074073E-5</v>
      </c>
      <c r="F311" s="215" t="e">
        <f t="shared" si="14"/>
        <v>#N/A</v>
      </c>
      <c r="G311" t="str">
        <f>IF((ISERROR((VLOOKUP(B311,Calculation!C$3:C$2610,1,FALSE)))),"not entered","")</f>
        <v/>
      </c>
      <c r="H311" t="str">
        <f>IF(ISNA(VLOOKUP(D311,Calculation!$AI$12:$AI$88,1,FALSE)),"NO club name match","Club Name Match")</f>
        <v>NO club name match</v>
      </c>
    </row>
    <row r="312" spans="2:8" x14ac:dyDescent="0.2">
      <c r="B312" s="66" t="s">
        <v>5</v>
      </c>
      <c r="C312" s="67" t="str">
        <f t="shared" si="12"/>
        <v xml:space="preserve"> </v>
      </c>
      <c r="D312" s="67" t="str">
        <f t="shared" si="13"/>
        <v xml:space="preserve"> </v>
      </c>
      <c r="E312" s="67">
        <v>1.1574074074074073E-5</v>
      </c>
      <c r="F312" s="215" t="e">
        <f t="shared" si="14"/>
        <v>#N/A</v>
      </c>
      <c r="G312" t="str">
        <f>IF((ISERROR((VLOOKUP(B312,Calculation!C$3:C$2610,1,FALSE)))),"not entered","")</f>
        <v/>
      </c>
      <c r="H312" t="str">
        <f>IF(ISNA(VLOOKUP(D312,Calculation!$AI$12:$AI$88,1,FALSE)),"NO club name match","Club Name Match")</f>
        <v>NO club name match</v>
      </c>
    </row>
    <row r="313" spans="2:8" x14ac:dyDescent="0.2">
      <c r="B313" s="66" t="s">
        <v>5</v>
      </c>
      <c r="C313" s="67" t="str">
        <f t="shared" si="12"/>
        <v xml:space="preserve"> </v>
      </c>
      <c r="D313" s="67" t="str">
        <f t="shared" si="13"/>
        <v xml:space="preserve"> </v>
      </c>
      <c r="E313" s="67">
        <v>1.1574074074074073E-5</v>
      </c>
      <c r="F313" s="215" t="e">
        <f t="shared" si="14"/>
        <v>#N/A</v>
      </c>
      <c r="G313" t="str">
        <f>IF((ISERROR((VLOOKUP(B313,Calculation!C$3:C$2610,1,FALSE)))),"not entered","")</f>
        <v/>
      </c>
      <c r="H313" t="str">
        <f>IF(ISNA(VLOOKUP(D313,Calculation!$AI$12:$AI$88,1,FALSE)),"NO club name match","Club Name Match")</f>
        <v>NO club name match</v>
      </c>
    </row>
    <row r="314" spans="2:8" x14ac:dyDescent="0.2">
      <c r="B314" s="66" t="s">
        <v>5</v>
      </c>
      <c r="C314" s="67" t="str">
        <f t="shared" si="12"/>
        <v xml:space="preserve"> </v>
      </c>
      <c r="D314" s="67" t="str">
        <f t="shared" si="13"/>
        <v xml:space="preserve"> </v>
      </c>
      <c r="E314" s="67">
        <v>1.1574074074074073E-5</v>
      </c>
      <c r="F314" s="215" t="e">
        <f t="shared" si="14"/>
        <v>#N/A</v>
      </c>
      <c r="G314" t="str">
        <f>IF((ISERROR((VLOOKUP(B314,Calculation!C$3:C$2610,1,FALSE)))),"not entered","")</f>
        <v/>
      </c>
      <c r="H314" t="str">
        <f>IF(ISNA(VLOOKUP(D314,Calculation!$AI$12:$AI$88,1,FALSE)),"NO club name match","Club Name Match")</f>
        <v>NO club name match</v>
      </c>
    </row>
    <row r="315" spans="2:8" x14ac:dyDescent="0.2">
      <c r="B315" s="66" t="s">
        <v>5</v>
      </c>
      <c r="C315" s="67" t="str">
        <f t="shared" si="12"/>
        <v xml:space="preserve"> </v>
      </c>
      <c r="D315" s="67" t="str">
        <f t="shared" si="13"/>
        <v xml:space="preserve"> </v>
      </c>
      <c r="E315" s="67">
        <v>1.1574074074074073E-5</v>
      </c>
      <c r="F315" s="215" t="e">
        <f t="shared" si="14"/>
        <v>#N/A</v>
      </c>
      <c r="G315" t="str">
        <f>IF((ISERROR((VLOOKUP(B315,Calculation!C$3:C$2610,1,FALSE)))),"not entered","")</f>
        <v/>
      </c>
      <c r="H315" t="str">
        <f>IF(ISNA(VLOOKUP(D315,Calculation!$AI$12:$AI$88,1,FALSE)),"NO club name match","Club Name Match")</f>
        <v>NO club name match</v>
      </c>
    </row>
    <row r="316" spans="2:8" x14ac:dyDescent="0.2">
      <c r="B316" s="66" t="s">
        <v>5</v>
      </c>
      <c r="C316" s="67" t="str">
        <f t="shared" si="12"/>
        <v xml:space="preserve"> </v>
      </c>
      <c r="D316" s="67" t="str">
        <f t="shared" si="13"/>
        <v xml:space="preserve"> </v>
      </c>
      <c r="E316" s="67">
        <v>1.1574074074074073E-5</v>
      </c>
      <c r="F316" s="215" t="e">
        <f t="shared" si="14"/>
        <v>#N/A</v>
      </c>
      <c r="G316" t="str">
        <f>IF((ISERROR((VLOOKUP(B316,Calculation!C$3:C$2610,1,FALSE)))),"not entered","")</f>
        <v/>
      </c>
      <c r="H316" t="str">
        <f>IF(ISNA(VLOOKUP(D316,Calculation!$AI$12:$AI$88,1,FALSE)),"NO club name match","Club Name Match")</f>
        <v>NO club name match</v>
      </c>
    </row>
    <row r="317" spans="2:8" x14ac:dyDescent="0.2">
      <c r="B317" s="66" t="s">
        <v>5</v>
      </c>
      <c r="C317" s="67" t="str">
        <f t="shared" si="12"/>
        <v xml:space="preserve"> </v>
      </c>
      <c r="D317" s="67" t="str">
        <f t="shared" si="13"/>
        <v xml:space="preserve"> </v>
      </c>
      <c r="E317" s="67">
        <v>1.1574074074074073E-5</v>
      </c>
      <c r="F317" s="215" t="e">
        <f t="shared" si="14"/>
        <v>#N/A</v>
      </c>
      <c r="G317" t="str">
        <f>IF((ISERROR((VLOOKUP(B317,Calculation!C$3:C$2610,1,FALSE)))),"not entered","")</f>
        <v/>
      </c>
      <c r="H317" t="str">
        <f>IF(ISNA(VLOOKUP(D317,Calculation!$AI$12:$AI$88,1,FALSE)),"NO club name match","Club Name Match")</f>
        <v>NO club name match</v>
      </c>
    </row>
    <row r="318" spans="2:8" x14ac:dyDescent="0.2">
      <c r="B318" s="66" t="s">
        <v>5</v>
      </c>
      <c r="C318" s="67" t="str">
        <f t="shared" si="12"/>
        <v xml:space="preserve"> </v>
      </c>
      <c r="D318" s="67" t="str">
        <f t="shared" si="13"/>
        <v xml:space="preserve"> </v>
      </c>
      <c r="E318" s="67">
        <v>1.1574074074074073E-5</v>
      </c>
      <c r="F318" s="215" t="e">
        <f t="shared" si="14"/>
        <v>#N/A</v>
      </c>
      <c r="G318" t="str">
        <f>IF((ISERROR((VLOOKUP(B318,Calculation!C$3:C$2610,1,FALSE)))),"not entered","")</f>
        <v/>
      </c>
      <c r="H318" t="str">
        <f>IF(ISNA(VLOOKUP(D318,Calculation!$AI$12:$AI$88,1,FALSE)),"NO club name match","Club Name Match")</f>
        <v>NO club name match</v>
      </c>
    </row>
    <row r="319" spans="2:8" x14ac:dyDescent="0.2">
      <c r="B319" s="66" t="s">
        <v>5</v>
      </c>
      <c r="C319" s="67" t="str">
        <f t="shared" si="12"/>
        <v xml:space="preserve"> </v>
      </c>
      <c r="D319" s="67" t="str">
        <f t="shared" si="13"/>
        <v xml:space="preserve"> </v>
      </c>
      <c r="E319" s="67">
        <v>1.1574074074074073E-5</v>
      </c>
      <c r="F319" s="215" t="e">
        <f t="shared" si="14"/>
        <v>#N/A</v>
      </c>
      <c r="G319" t="str">
        <f>IF((ISERROR((VLOOKUP(B319,Calculation!C$3:C$2610,1,FALSE)))),"not entered","")</f>
        <v/>
      </c>
      <c r="H319" t="str">
        <f>IF(ISNA(VLOOKUP(D319,Calculation!$AI$12:$AI$88,1,FALSE)),"NO club name match","Club Name Match")</f>
        <v>NO club name match</v>
      </c>
    </row>
    <row r="320" spans="2:8" x14ac:dyDescent="0.2">
      <c r="B320" s="66" t="s">
        <v>5</v>
      </c>
      <c r="C320" s="67" t="str">
        <f t="shared" si="12"/>
        <v xml:space="preserve"> </v>
      </c>
      <c r="D320" s="67" t="str">
        <f t="shared" si="13"/>
        <v xml:space="preserve"> </v>
      </c>
      <c r="E320" s="67">
        <v>1.1574074074074073E-5</v>
      </c>
      <c r="F320" s="215" t="e">
        <f t="shared" si="14"/>
        <v>#N/A</v>
      </c>
      <c r="G320" t="str">
        <f>IF((ISERROR((VLOOKUP(B320,Calculation!C$3:C$2610,1,FALSE)))),"not entered","")</f>
        <v/>
      </c>
      <c r="H320" t="str">
        <f>IF(ISNA(VLOOKUP(D320,Calculation!$AI$12:$AI$88,1,FALSE)),"NO club name match","Club Name Match")</f>
        <v>NO club name match</v>
      </c>
    </row>
    <row r="321" spans="2:8" x14ac:dyDescent="0.2">
      <c r="B321" s="66" t="s">
        <v>5</v>
      </c>
      <c r="C321" s="67" t="str">
        <f t="shared" si="12"/>
        <v xml:space="preserve"> </v>
      </c>
      <c r="D321" s="67" t="str">
        <f t="shared" si="13"/>
        <v xml:space="preserve"> </v>
      </c>
      <c r="E321" s="67">
        <v>1.1574074074074073E-5</v>
      </c>
      <c r="F321" s="215" t="e">
        <f t="shared" si="14"/>
        <v>#N/A</v>
      </c>
      <c r="G321" t="str">
        <f>IF((ISERROR((VLOOKUP(B321,Calculation!C$3:C$2610,1,FALSE)))),"not entered","")</f>
        <v/>
      </c>
      <c r="H321" t="str">
        <f>IF(ISNA(VLOOKUP(D321,Calculation!$AI$12:$AI$88,1,FALSE)),"NO club name match","Club Name Match")</f>
        <v>NO club name match</v>
      </c>
    </row>
    <row r="322" spans="2:8" x14ac:dyDescent="0.2">
      <c r="B322" s="66" t="s">
        <v>5</v>
      </c>
      <c r="C322" s="67" t="str">
        <f t="shared" si="12"/>
        <v xml:space="preserve"> </v>
      </c>
      <c r="D322" s="67" t="str">
        <f t="shared" si="13"/>
        <v xml:space="preserve"> </v>
      </c>
      <c r="E322" s="67">
        <v>1.1574074074074073E-5</v>
      </c>
      <c r="F322" s="215" t="e">
        <f t="shared" si="14"/>
        <v>#N/A</v>
      </c>
      <c r="G322" t="str">
        <f>IF((ISERROR((VLOOKUP(B322,Calculation!C$3:C$2610,1,FALSE)))),"not entered","")</f>
        <v/>
      </c>
      <c r="H322" t="str">
        <f>IF(ISNA(VLOOKUP(D322,Calculation!$AI$12:$AI$88,1,FALSE)),"NO club name match","Club Name Match")</f>
        <v>NO club name match</v>
      </c>
    </row>
    <row r="323" spans="2:8" x14ac:dyDescent="0.2">
      <c r="B323" s="66" t="s">
        <v>5</v>
      </c>
      <c r="C323" s="67" t="str">
        <f t="shared" si="12"/>
        <v xml:space="preserve"> </v>
      </c>
      <c r="D323" s="67" t="str">
        <f t="shared" si="13"/>
        <v xml:space="preserve"> </v>
      </c>
      <c r="E323" s="67">
        <v>1.1574074074074073E-5</v>
      </c>
      <c r="F323" s="215" t="e">
        <f t="shared" si="14"/>
        <v>#N/A</v>
      </c>
      <c r="G323" t="str">
        <f>IF((ISERROR((VLOOKUP(B323,Calculation!C$3:C$2610,1,FALSE)))),"not entered","")</f>
        <v/>
      </c>
      <c r="H323" t="str">
        <f>IF(ISNA(VLOOKUP(D323,Calculation!$AI$12:$AI$88,1,FALSE)),"NO club name match","Club Name Match")</f>
        <v>NO club name match</v>
      </c>
    </row>
    <row r="324" spans="2:8" x14ac:dyDescent="0.2">
      <c r="B324" s="66" t="s">
        <v>5</v>
      </c>
      <c r="C324" s="67" t="str">
        <f t="shared" si="12"/>
        <v xml:space="preserve"> </v>
      </c>
      <c r="D324" s="67" t="str">
        <f t="shared" si="13"/>
        <v xml:space="preserve"> </v>
      </c>
      <c r="E324" s="67">
        <v>1.1574074074074073E-5</v>
      </c>
      <c r="F324" s="215" t="e">
        <f t="shared" si="14"/>
        <v>#N/A</v>
      </c>
      <c r="G324" t="str">
        <f>IF((ISERROR((VLOOKUP(B324,Calculation!C$3:C$2610,1,FALSE)))),"not entered","")</f>
        <v/>
      </c>
      <c r="H324" t="str">
        <f>IF(ISNA(VLOOKUP(D324,Calculation!$AI$12:$AI$88,1,FALSE)),"NO club name match","Club Name Match")</f>
        <v>NO club name match</v>
      </c>
    </row>
    <row r="325" spans="2:8" x14ac:dyDescent="0.2">
      <c r="B325" s="66" t="s">
        <v>5</v>
      </c>
      <c r="C325" s="67" t="str">
        <f t="shared" si="12"/>
        <v xml:space="preserve"> </v>
      </c>
      <c r="D325" s="67" t="str">
        <f t="shared" si="13"/>
        <v xml:space="preserve"> </v>
      </c>
      <c r="E325" s="67">
        <v>1.1574074074074073E-5</v>
      </c>
      <c r="F325" s="215" t="e">
        <f t="shared" si="14"/>
        <v>#N/A</v>
      </c>
      <c r="G325" t="str">
        <f>IF((ISERROR((VLOOKUP(B325,Calculation!C$3:C$2610,1,FALSE)))),"not entered","")</f>
        <v/>
      </c>
      <c r="H325" t="str">
        <f>IF(ISNA(VLOOKUP(D325,Calculation!$AI$12:$AI$88,1,FALSE)),"NO club name match","Club Name Match")</f>
        <v>NO club name match</v>
      </c>
    </row>
    <row r="326" spans="2:8" x14ac:dyDescent="0.2">
      <c r="B326" s="66" t="s">
        <v>5</v>
      </c>
      <c r="C326" s="67" t="str">
        <f t="shared" ref="C326:C389" si="15">VLOOKUP(B326,name,3,FALSE)</f>
        <v xml:space="preserve"> </v>
      </c>
      <c r="D326" s="67" t="str">
        <f t="shared" ref="D326:D389" si="16">VLOOKUP(B326,name,2,FALSE)</f>
        <v xml:space="preserve"> </v>
      </c>
      <c r="E326" s="67">
        <v>1.1574074074074073E-5</v>
      </c>
      <c r="F326" s="215" t="e">
        <f t="shared" ref="F326:F389" si="17">TRUNC((VLOOKUP(C326,C$4:E$5,3,FALSE))/(E326/10000))</f>
        <v>#N/A</v>
      </c>
      <c r="G326" t="str">
        <f>IF((ISERROR((VLOOKUP(B326,Calculation!C$3:C$2610,1,FALSE)))),"not entered","")</f>
        <v/>
      </c>
      <c r="H326" t="str">
        <f>IF(ISNA(VLOOKUP(D326,Calculation!$AI$12:$AI$88,1,FALSE)),"NO club name match","Club Name Match")</f>
        <v>NO club name match</v>
      </c>
    </row>
    <row r="327" spans="2:8" x14ac:dyDescent="0.2">
      <c r="B327" s="66" t="s">
        <v>5</v>
      </c>
      <c r="C327" s="67" t="str">
        <f t="shared" si="15"/>
        <v xml:space="preserve"> </v>
      </c>
      <c r="D327" s="67" t="str">
        <f t="shared" si="16"/>
        <v xml:space="preserve"> </v>
      </c>
      <c r="E327" s="67">
        <v>1.1574074074074073E-5</v>
      </c>
      <c r="F327" s="215" t="e">
        <f t="shared" si="17"/>
        <v>#N/A</v>
      </c>
      <c r="G327" t="str">
        <f>IF((ISERROR((VLOOKUP(B327,Calculation!C$3:C$2610,1,FALSE)))),"not entered","")</f>
        <v/>
      </c>
      <c r="H327" t="str">
        <f>IF(ISNA(VLOOKUP(D327,Calculation!$AI$12:$AI$88,1,FALSE)),"NO club name match","Club Name Match")</f>
        <v>NO club name match</v>
      </c>
    </row>
    <row r="328" spans="2:8" x14ac:dyDescent="0.2">
      <c r="B328" s="66" t="s">
        <v>5</v>
      </c>
      <c r="C328" s="67" t="str">
        <f t="shared" si="15"/>
        <v xml:space="preserve"> </v>
      </c>
      <c r="D328" s="67" t="str">
        <f t="shared" si="16"/>
        <v xml:space="preserve"> </v>
      </c>
      <c r="E328" s="67">
        <v>1.1574074074074073E-5</v>
      </c>
      <c r="F328" s="215" t="e">
        <f t="shared" si="17"/>
        <v>#N/A</v>
      </c>
      <c r="G328" t="str">
        <f>IF((ISERROR((VLOOKUP(B328,Calculation!C$3:C$2610,1,FALSE)))),"not entered","")</f>
        <v/>
      </c>
      <c r="H328" t="str">
        <f>IF(ISNA(VLOOKUP(D328,Calculation!$AI$12:$AI$88,1,FALSE)),"NO club name match","Club Name Match")</f>
        <v>NO club name match</v>
      </c>
    </row>
    <row r="329" spans="2:8" x14ac:dyDescent="0.2">
      <c r="B329" s="66" t="s">
        <v>5</v>
      </c>
      <c r="C329" s="67" t="str">
        <f t="shared" si="15"/>
        <v xml:space="preserve"> </v>
      </c>
      <c r="D329" s="67" t="str">
        <f t="shared" si="16"/>
        <v xml:space="preserve"> </v>
      </c>
      <c r="E329" s="67">
        <v>1.1574074074074073E-5</v>
      </c>
      <c r="F329" s="215" t="e">
        <f t="shared" si="17"/>
        <v>#N/A</v>
      </c>
      <c r="G329" t="str">
        <f>IF((ISERROR((VLOOKUP(B329,Calculation!C$3:C$2610,1,FALSE)))),"not entered","")</f>
        <v/>
      </c>
      <c r="H329" t="str">
        <f>IF(ISNA(VLOOKUP(D329,Calculation!$AI$12:$AI$88,1,FALSE)),"NO club name match","Club Name Match")</f>
        <v>NO club name match</v>
      </c>
    </row>
    <row r="330" spans="2:8" x14ac:dyDescent="0.2">
      <c r="B330" s="66" t="s">
        <v>5</v>
      </c>
      <c r="C330" s="67" t="str">
        <f t="shared" si="15"/>
        <v xml:space="preserve"> </v>
      </c>
      <c r="D330" s="67" t="str">
        <f t="shared" si="16"/>
        <v xml:space="preserve"> </v>
      </c>
      <c r="E330" s="67">
        <v>1.1574074074074073E-5</v>
      </c>
      <c r="F330" s="215" t="e">
        <f t="shared" si="17"/>
        <v>#N/A</v>
      </c>
      <c r="G330" t="str">
        <f>IF((ISERROR((VLOOKUP(B330,Calculation!C$3:C$2610,1,FALSE)))),"not entered","")</f>
        <v/>
      </c>
      <c r="H330" t="str">
        <f>IF(ISNA(VLOOKUP(D330,Calculation!$AI$12:$AI$88,1,FALSE)),"NO club name match","Club Name Match")</f>
        <v>NO club name match</v>
      </c>
    </row>
    <row r="331" spans="2:8" x14ac:dyDescent="0.2">
      <c r="B331" s="66" t="s">
        <v>5</v>
      </c>
      <c r="C331" s="67" t="str">
        <f t="shared" si="15"/>
        <v xml:space="preserve"> </v>
      </c>
      <c r="D331" s="67" t="str">
        <f t="shared" si="16"/>
        <v xml:space="preserve"> </v>
      </c>
      <c r="E331" s="67">
        <v>1.1574074074074073E-5</v>
      </c>
      <c r="F331" s="215" t="e">
        <f t="shared" si="17"/>
        <v>#N/A</v>
      </c>
      <c r="G331" t="str">
        <f>IF((ISERROR((VLOOKUP(B331,Calculation!C$3:C$2610,1,FALSE)))),"not entered","")</f>
        <v/>
      </c>
      <c r="H331" t="str">
        <f>IF(ISNA(VLOOKUP(D331,Calculation!$AI$12:$AI$88,1,FALSE)),"NO club name match","Club Name Match")</f>
        <v>NO club name match</v>
      </c>
    </row>
    <row r="332" spans="2:8" x14ac:dyDescent="0.2">
      <c r="B332" s="66" t="s">
        <v>5</v>
      </c>
      <c r="C332" s="67" t="str">
        <f t="shared" si="15"/>
        <v xml:space="preserve"> </v>
      </c>
      <c r="D332" s="67" t="str">
        <f t="shared" si="16"/>
        <v xml:space="preserve"> </v>
      </c>
      <c r="E332" s="67">
        <v>1.1574074074074073E-5</v>
      </c>
      <c r="F332" s="215" t="e">
        <f t="shared" si="17"/>
        <v>#N/A</v>
      </c>
      <c r="G332" t="str">
        <f>IF((ISERROR((VLOOKUP(B332,Calculation!C$3:C$2610,1,FALSE)))),"not entered","")</f>
        <v/>
      </c>
      <c r="H332" t="str">
        <f>IF(ISNA(VLOOKUP(D332,Calculation!$AI$12:$AI$88,1,FALSE)),"NO club name match","Club Name Match")</f>
        <v>NO club name match</v>
      </c>
    </row>
    <row r="333" spans="2:8" x14ac:dyDescent="0.2">
      <c r="B333" s="66" t="s">
        <v>5</v>
      </c>
      <c r="C333" s="67" t="str">
        <f t="shared" si="15"/>
        <v xml:space="preserve"> </v>
      </c>
      <c r="D333" s="67" t="str">
        <f t="shared" si="16"/>
        <v xml:space="preserve"> </v>
      </c>
      <c r="E333" s="67">
        <v>1.1574074074074073E-5</v>
      </c>
      <c r="F333" s="215" t="e">
        <f t="shared" si="17"/>
        <v>#N/A</v>
      </c>
      <c r="G333" t="str">
        <f>IF((ISERROR((VLOOKUP(B333,Calculation!C$3:C$2610,1,FALSE)))),"not entered","")</f>
        <v/>
      </c>
      <c r="H333" t="str">
        <f>IF(ISNA(VLOOKUP(D333,Calculation!$AI$12:$AI$88,1,FALSE)),"NO club name match","Club Name Match")</f>
        <v>NO club name match</v>
      </c>
    </row>
    <row r="334" spans="2:8" x14ac:dyDescent="0.2">
      <c r="B334" s="66" t="s">
        <v>5</v>
      </c>
      <c r="C334" s="67" t="str">
        <f t="shared" si="15"/>
        <v xml:space="preserve"> </v>
      </c>
      <c r="D334" s="67" t="str">
        <f t="shared" si="16"/>
        <v xml:space="preserve"> </v>
      </c>
      <c r="E334" s="67">
        <v>1.1574074074074073E-5</v>
      </c>
      <c r="F334" s="215" t="e">
        <f t="shared" si="17"/>
        <v>#N/A</v>
      </c>
      <c r="G334" t="str">
        <f>IF((ISERROR((VLOOKUP(B334,Calculation!C$3:C$2610,1,FALSE)))),"not entered","")</f>
        <v/>
      </c>
      <c r="H334" t="str">
        <f>IF(ISNA(VLOOKUP(D334,Calculation!$AI$12:$AI$88,1,FALSE)),"NO club name match","Club Name Match")</f>
        <v>NO club name match</v>
      </c>
    </row>
    <row r="335" spans="2:8" x14ac:dyDescent="0.2">
      <c r="B335" s="66" t="s">
        <v>5</v>
      </c>
      <c r="C335" s="67" t="str">
        <f t="shared" si="15"/>
        <v xml:space="preserve"> </v>
      </c>
      <c r="D335" s="67" t="str">
        <f t="shared" si="16"/>
        <v xml:space="preserve"> </v>
      </c>
      <c r="E335" s="67">
        <v>1.1574074074074073E-5</v>
      </c>
      <c r="F335" s="215" t="e">
        <f t="shared" si="17"/>
        <v>#N/A</v>
      </c>
      <c r="G335" t="str">
        <f>IF((ISERROR((VLOOKUP(B335,Calculation!C$3:C$2610,1,FALSE)))),"not entered","")</f>
        <v/>
      </c>
      <c r="H335" t="str">
        <f>IF(ISNA(VLOOKUP(D335,Calculation!$AI$12:$AI$88,1,FALSE)),"NO club name match","Club Name Match")</f>
        <v>NO club name match</v>
      </c>
    </row>
    <row r="336" spans="2:8" x14ac:dyDescent="0.2">
      <c r="B336" s="66" t="s">
        <v>5</v>
      </c>
      <c r="C336" s="67" t="str">
        <f t="shared" si="15"/>
        <v xml:space="preserve"> </v>
      </c>
      <c r="D336" s="67" t="str">
        <f t="shared" si="16"/>
        <v xml:space="preserve"> </v>
      </c>
      <c r="E336" s="67">
        <v>1.1574074074074073E-5</v>
      </c>
      <c r="F336" s="215" t="e">
        <f t="shared" si="17"/>
        <v>#N/A</v>
      </c>
      <c r="G336" t="str">
        <f>IF((ISERROR((VLOOKUP(B336,Calculation!C$3:C$2610,1,FALSE)))),"not entered","")</f>
        <v/>
      </c>
      <c r="H336" t="str">
        <f>IF(ISNA(VLOOKUP(D336,Calculation!$AI$12:$AI$88,1,FALSE)),"NO club name match","Club Name Match")</f>
        <v>NO club name match</v>
      </c>
    </row>
    <row r="337" spans="2:8" x14ac:dyDescent="0.2">
      <c r="B337" s="66" t="s">
        <v>5</v>
      </c>
      <c r="C337" s="67" t="str">
        <f t="shared" si="15"/>
        <v xml:space="preserve"> </v>
      </c>
      <c r="D337" s="67" t="str">
        <f t="shared" si="16"/>
        <v xml:space="preserve"> </v>
      </c>
      <c r="E337" s="67">
        <v>1.1574074074074073E-5</v>
      </c>
      <c r="F337" s="215" t="e">
        <f t="shared" si="17"/>
        <v>#N/A</v>
      </c>
      <c r="G337" t="str">
        <f>IF((ISERROR((VLOOKUP(B337,Calculation!C$3:C$2610,1,FALSE)))),"not entered","")</f>
        <v/>
      </c>
      <c r="H337" t="str">
        <f>IF(ISNA(VLOOKUP(D337,Calculation!$AI$12:$AI$88,1,FALSE)),"NO club name match","Club Name Match")</f>
        <v>NO club name match</v>
      </c>
    </row>
    <row r="338" spans="2:8" x14ac:dyDescent="0.2">
      <c r="B338" s="66" t="s">
        <v>5</v>
      </c>
      <c r="C338" s="67" t="str">
        <f t="shared" si="15"/>
        <v xml:space="preserve"> </v>
      </c>
      <c r="D338" s="67" t="str">
        <f t="shared" si="16"/>
        <v xml:space="preserve"> </v>
      </c>
      <c r="E338" s="67">
        <v>1.1574074074074073E-5</v>
      </c>
      <c r="F338" s="215" t="e">
        <f t="shared" si="17"/>
        <v>#N/A</v>
      </c>
      <c r="G338" t="str">
        <f>IF((ISERROR((VLOOKUP(B338,Calculation!C$3:C$2610,1,FALSE)))),"not entered","")</f>
        <v/>
      </c>
      <c r="H338" t="str">
        <f>IF(ISNA(VLOOKUP(D338,Calculation!$AI$12:$AI$88,1,FALSE)),"NO club name match","Club Name Match")</f>
        <v>NO club name match</v>
      </c>
    </row>
    <row r="339" spans="2:8" x14ac:dyDescent="0.2">
      <c r="B339" s="66" t="s">
        <v>5</v>
      </c>
      <c r="C339" s="67" t="str">
        <f t="shared" si="15"/>
        <v xml:space="preserve"> </v>
      </c>
      <c r="D339" s="67" t="str">
        <f t="shared" si="16"/>
        <v xml:space="preserve"> </v>
      </c>
      <c r="E339" s="67">
        <v>1.1574074074074073E-5</v>
      </c>
      <c r="F339" s="215" t="e">
        <f t="shared" si="17"/>
        <v>#N/A</v>
      </c>
      <c r="G339" t="str">
        <f>IF((ISERROR((VLOOKUP(B339,Calculation!C$3:C$2610,1,FALSE)))),"not entered","")</f>
        <v/>
      </c>
      <c r="H339" t="str">
        <f>IF(ISNA(VLOOKUP(D339,Calculation!$AI$12:$AI$88,1,FALSE)),"NO club name match","Club Name Match")</f>
        <v>NO club name match</v>
      </c>
    </row>
    <row r="340" spans="2:8" x14ac:dyDescent="0.2">
      <c r="B340" s="66" t="s">
        <v>5</v>
      </c>
      <c r="C340" s="67" t="str">
        <f t="shared" si="15"/>
        <v xml:space="preserve"> </v>
      </c>
      <c r="D340" s="67" t="str">
        <f t="shared" si="16"/>
        <v xml:space="preserve"> </v>
      </c>
      <c r="E340" s="67">
        <v>1.1574074074074073E-5</v>
      </c>
      <c r="F340" s="215" t="e">
        <f t="shared" si="17"/>
        <v>#N/A</v>
      </c>
      <c r="G340" t="str">
        <f>IF((ISERROR((VLOOKUP(B340,Calculation!C$3:C$2610,1,FALSE)))),"not entered","")</f>
        <v/>
      </c>
      <c r="H340" t="str">
        <f>IF(ISNA(VLOOKUP(D340,Calculation!$AI$12:$AI$88,1,FALSE)),"NO club name match","Club Name Match")</f>
        <v>NO club name match</v>
      </c>
    </row>
    <row r="341" spans="2:8" x14ac:dyDescent="0.2">
      <c r="B341" s="66" t="s">
        <v>5</v>
      </c>
      <c r="C341" s="67" t="str">
        <f t="shared" si="15"/>
        <v xml:space="preserve"> </v>
      </c>
      <c r="D341" s="67" t="str">
        <f t="shared" si="16"/>
        <v xml:space="preserve"> </v>
      </c>
      <c r="E341" s="67">
        <v>1.1574074074074073E-5</v>
      </c>
      <c r="F341" s="215" t="e">
        <f t="shared" si="17"/>
        <v>#N/A</v>
      </c>
      <c r="G341" t="str">
        <f>IF((ISERROR((VLOOKUP(B341,Calculation!C$3:C$2610,1,FALSE)))),"not entered","")</f>
        <v/>
      </c>
      <c r="H341" t="str">
        <f>IF(ISNA(VLOOKUP(D341,Calculation!$AI$12:$AI$88,1,FALSE)),"NO club name match","Club Name Match")</f>
        <v>NO club name match</v>
      </c>
    </row>
    <row r="342" spans="2:8" x14ac:dyDescent="0.2">
      <c r="B342" s="66" t="s">
        <v>5</v>
      </c>
      <c r="C342" s="67" t="str">
        <f t="shared" si="15"/>
        <v xml:space="preserve"> </v>
      </c>
      <c r="D342" s="67" t="str">
        <f t="shared" si="16"/>
        <v xml:space="preserve"> </v>
      </c>
      <c r="E342" s="67">
        <v>1.1574074074074073E-5</v>
      </c>
      <c r="F342" s="215" t="e">
        <f t="shared" si="17"/>
        <v>#N/A</v>
      </c>
      <c r="G342" t="str">
        <f>IF((ISERROR((VLOOKUP(B342,Calculation!C$3:C$2610,1,FALSE)))),"not entered","")</f>
        <v/>
      </c>
      <c r="H342" t="str">
        <f>IF(ISNA(VLOOKUP(D342,Calculation!$AI$12:$AI$88,1,FALSE)),"NO club name match","Club Name Match")</f>
        <v>NO club name match</v>
      </c>
    </row>
    <row r="343" spans="2:8" x14ac:dyDescent="0.2">
      <c r="B343" s="66" t="s">
        <v>5</v>
      </c>
      <c r="C343" s="67" t="str">
        <f t="shared" si="15"/>
        <v xml:space="preserve"> </v>
      </c>
      <c r="D343" s="67" t="str">
        <f t="shared" si="16"/>
        <v xml:space="preserve"> </v>
      </c>
      <c r="E343" s="67">
        <v>1.1574074074074073E-5</v>
      </c>
      <c r="F343" s="215" t="e">
        <f t="shared" si="17"/>
        <v>#N/A</v>
      </c>
      <c r="G343" t="str">
        <f>IF((ISERROR((VLOOKUP(B343,Calculation!C$3:C$2610,1,FALSE)))),"not entered","")</f>
        <v/>
      </c>
      <c r="H343" t="str">
        <f>IF(ISNA(VLOOKUP(D343,Calculation!$AI$12:$AI$88,1,FALSE)),"NO club name match","Club Name Match")</f>
        <v>NO club name match</v>
      </c>
    </row>
    <row r="344" spans="2:8" x14ac:dyDescent="0.2">
      <c r="B344" s="66" t="s">
        <v>5</v>
      </c>
      <c r="C344" s="67" t="str">
        <f t="shared" si="15"/>
        <v xml:space="preserve"> </v>
      </c>
      <c r="D344" s="67" t="str">
        <f t="shared" si="16"/>
        <v xml:space="preserve"> </v>
      </c>
      <c r="E344" s="67">
        <v>1.1574074074074073E-5</v>
      </c>
      <c r="F344" s="215" t="e">
        <f t="shared" si="17"/>
        <v>#N/A</v>
      </c>
      <c r="G344" t="str">
        <f>IF((ISERROR((VLOOKUP(B344,Calculation!C$3:C$2610,1,FALSE)))),"not entered","")</f>
        <v/>
      </c>
      <c r="H344" t="str">
        <f>IF(ISNA(VLOOKUP(D344,Calculation!$AI$12:$AI$88,1,FALSE)),"NO club name match","Club Name Match")</f>
        <v>NO club name match</v>
      </c>
    </row>
    <row r="345" spans="2:8" x14ac:dyDescent="0.2">
      <c r="B345" s="66" t="s">
        <v>5</v>
      </c>
      <c r="C345" s="67" t="str">
        <f t="shared" si="15"/>
        <v xml:space="preserve"> </v>
      </c>
      <c r="D345" s="67" t="str">
        <f t="shared" si="16"/>
        <v xml:space="preserve"> </v>
      </c>
      <c r="E345" s="67">
        <v>1.1574074074074073E-5</v>
      </c>
      <c r="F345" s="215" t="e">
        <f t="shared" si="17"/>
        <v>#N/A</v>
      </c>
      <c r="G345" t="str">
        <f>IF((ISERROR((VLOOKUP(B345,Calculation!C$3:C$2610,1,FALSE)))),"not entered","")</f>
        <v/>
      </c>
      <c r="H345" t="str">
        <f>IF(ISNA(VLOOKUP(D345,Calculation!$AI$12:$AI$88,1,FALSE)),"NO club name match","Club Name Match")</f>
        <v>NO club name match</v>
      </c>
    </row>
    <row r="346" spans="2:8" x14ac:dyDescent="0.2">
      <c r="B346" s="66" t="s">
        <v>5</v>
      </c>
      <c r="C346" s="67" t="str">
        <f t="shared" si="15"/>
        <v xml:space="preserve"> </v>
      </c>
      <c r="D346" s="67" t="str">
        <f t="shared" si="16"/>
        <v xml:space="preserve"> </v>
      </c>
      <c r="E346" s="67">
        <v>1.1574074074074073E-5</v>
      </c>
      <c r="F346" s="215" t="e">
        <f t="shared" si="17"/>
        <v>#N/A</v>
      </c>
      <c r="G346" t="str">
        <f>IF((ISERROR((VLOOKUP(B346,Calculation!C$3:C$2610,1,FALSE)))),"not entered","")</f>
        <v/>
      </c>
      <c r="H346" t="str">
        <f>IF(ISNA(VLOOKUP(D346,Calculation!$AI$12:$AI$88,1,FALSE)),"NO club name match","Club Name Match")</f>
        <v>NO club name match</v>
      </c>
    </row>
    <row r="347" spans="2:8" x14ac:dyDescent="0.2">
      <c r="B347" s="66" t="s">
        <v>5</v>
      </c>
      <c r="C347" s="67" t="str">
        <f t="shared" si="15"/>
        <v xml:space="preserve"> </v>
      </c>
      <c r="D347" s="67" t="str">
        <f t="shared" si="16"/>
        <v xml:space="preserve"> </v>
      </c>
      <c r="E347" s="67">
        <v>1.1574074074074073E-5</v>
      </c>
      <c r="F347" s="215" t="e">
        <f t="shared" si="17"/>
        <v>#N/A</v>
      </c>
      <c r="G347" t="str">
        <f>IF((ISERROR((VLOOKUP(B347,Calculation!C$3:C$2610,1,FALSE)))),"not entered","")</f>
        <v/>
      </c>
      <c r="H347" t="str">
        <f>IF(ISNA(VLOOKUP(D347,Calculation!$AI$12:$AI$88,1,FALSE)),"NO club name match","Club Name Match")</f>
        <v>NO club name match</v>
      </c>
    </row>
    <row r="348" spans="2:8" x14ac:dyDescent="0.2">
      <c r="B348" s="66" t="s">
        <v>5</v>
      </c>
      <c r="C348" s="67" t="str">
        <f t="shared" si="15"/>
        <v xml:space="preserve"> </v>
      </c>
      <c r="D348" s="67" t="str">
        <f t="shared" si="16"/>
        <v xml:space="preserve"> </v>
      </c>
      <c r="E348" s="67">
        <v>1.1574074074074073E-5</v>
      </c>
      <c r="F348" s="215" t="e">
        <f t="shared" si="17"/>
        <v>#N/A</v>
      </c>
      <c r="G348" t="str">
        <f>IF((ISERROR((VLOOKUP(B348,Calculation!C$3:C$2610,1,FALSE)))),"not entered","")</f>
        <v/>
      </c>
      <c r="H348" t="str">
        <f>IF(ISNA(VLOOKUP(D348,Calculation!$AI$12:$AI$88,1,FALSE)),"NO club name match","Club Name Match")</f>
        <v>NO club name match</v>
      </c>
    </row>
    <row r="349" spans="2:8" x14ac:dyDescent="0.2">
      <c r="B349" s="66" t="s">
        <v>5</v>
      </c>
      <c r="C349" s="67" t="str">
        <f t="shared" si="15"/>
        <v xml:space="preserve"> </v>
      </c>
      <c r="D349" s="67" t="str">
        <f t="shared" si="16"/>
        <v xml:space="preserve"> </v>
      </c>
      <c r="E349" s="67">
        <v>1.1574074074074073E-5</v>
      </c>
      <c r="F349" s="215" t="e">
        <f t="shared" si="17"/>
        <v>#N/A</v>
      </c>
      <c r="G349" t="str">
        <f>IF((ISERROR((VLOOKUP(B349,Calculation!C$3:C$2610,1,FALSE)))),"not entered","")</f>
        <v/>
      </c>
      <c r="H349" t="str">
        <f>IF(ISNA(VLOOKUP(D349,Calculation!$AI$12:$AI$88,1,FALSE)),"NO club name match","Club Name Match")</f>
        <v>NO club name match</v>
      </c>
    </row>
    <row r="350" spans="2:8" x14ac:dyDescent="0.2">
      <c r="B350" s="66" t="s">
        <v>5</v>
      </c>
      <c r="C350" s="67" t="str">
        <f t="shared" si="15"/>
        <v xml:space="preserve"> </v>
      </c>
      <c r="D350" s="67" t="str">
        <f t="shared" si="16"/>
        <v xml:space="preserve"> </v>
      </c>
      <c r="E350" s="67">
        <v>1.1574074074074073E-5</v>
      </c>
      <c r="F350" s="215" t="e">
        <f t="shared" si="17"/>
        <v>#N/A</v>
      </c>
      <c r="G350" t="str">
        <f>IF((ISERROR((VLOOKUP(B350,Calculation!C$3:C$2610,1,FALSE)))),"not entered","")</f>
        <v/>
      </c>
      <c r="H350" t="str">
        <f>IF(ISNA(VLOOKUP(D350,Calculation!$AI$12:$AI$88,1,FALSE)),"NO club name match","Club Name Match")</f>
        <v>NO club name match</v>
      </c>
    </row>
    <row r="351" spans="2:8" x14ac:dyDescent="0.2">
      <c r="B351" s="66" t="s">
        <v>5</v>
      </c>
      <c r="C351" s="67" t="str">
        <f t="shared" si="15"/>
        <v xml:space="preserve"> </v>
      </c>
      <c r="D351" s="67" t="str">
        <f t="shared" si="16"/>
        <v xml:space="preserve"> </v>
      </c>
      <c r="E351" s="67">
        <v>1.1574074074074073E-5</v>
      </c>
      <c r="F351" s="215" t="e">
        <f t="shared" si="17"/>
        <v>#N/A</v>
      </c>
      <c r="G351" t="str">
        <f>IF((ISERROR((VLOOKUP(B351,Calculation!C$3:C$2610,1,FALSE)))),"not entered","")</f>
        <v/>
      </c>
      <c r="H351" t="str">
        <f>IF(ISNA(VLOOKUP(D351,Calculation!$AI$12:$AI$88,1,FALSE)),"NO club name match","Club Name Match")</f>
        <v>NO club name match</v>
      </c>
    </row>
    <row r="352" spans="2:8" x14ac:dyDescent="0.2">
      <c r="B352" s="66" t="s">
        <v>5</v>
      </c>
      <c r="C352" s="67" t="str">
        <f t="shared" si="15"/>
        <v xml:space="preserve"> </v>
      </c>
      <c r="D352" s="67" t="str">
        <f t="shared" si="16"/>
        <v xml:space="preserve"> </v>
      </c>
      <c r="E352" s="67">
        <v>1.1574074074074073E-5</v>
      </c>
      <c r="F352" s="215" t="e">
        <f t="shared" si="17"/>
        <v>#N/A</v>
      </c>
      <c r="G352" t="str">
        <f>IF((ISERROR((VLOOKUP(B352,Calculation!C$3:C$2610,1,FALSE)))),"not entered","")</f>
        <v/>
      </c>
      <c r="H352" t="str">
        <f>IF(ISNA(VLOOKUP(D352,Calculation!$AI$12:$AI$88,1,FALSE)),"NO club name match","Club Name Match")</f>
        <v>NO club name match</v>
      </c>
    </row>
    <row r="353" spans="2:8" x14ac:dyDescent="0.2">
      <c r="B353" s="66" t="s">
        <v>5</v>
      </c>
      <c r="C353" s="67" t="str">
        <f t="shared" si="15"/>
        <v xml:space="preserve"> </v>
      </c>
      <c r="D353" s="67" t="str">
        <f t="shared" si="16"/>
        <v xml:space="preserve"> </v>
      </c>
      <c r="E353" s="67">
        <v>1.1574074074074073E-5</v>
      </c>
      <c r="F353" s="215" t="e">
        <f t="shared" si="17"/>
        <v>#N/A</v>
      </c>
      <c r="G353" t="str">
        <f>IF((ISERROR((VLOOKUP(B353,Calculation!C$3:C$2610,1,FALSE)))),"not entered","")</f>
        <v/>
      </c>
      <c r="H353" t="str">
        <f>IF(ISNA(VLOOKUP(D353,Calculation!$AI$12:$AI$88,1,FALSE)),"NO club name match","Club Name Match")</f>
        <v>NO club name match</v>
      </c>
    </row>
    <row r="354" spans="2:8" x14ac:dyDescent="0.2">
      <c r="B354" s="66" t="s">
        <v>5</v>
      </c>
      <c r="C354" s="67" t="str">
        <f t="shared" si="15"/>
        <v xml:space="preserve"> </v>
      </c>
      <c r="D354" s="67" t="str">
        <f t="shared" si="16"/>
        <v xml:space="preserve"> </v>
      </c>
      <c r="E354" s="67">
        <v>1.1574074074074073E-5</v>
      </c>
      <c r="F354" s="215" t="e">
        <f t="shared" si="17"/>
        <v>#N/A</v>
      </c>
      <c r="G354" t="str">
        <f>IF((ISERROR((VLOOKUP(B354,Calculation!C$3:C$2610,1,FALSE)))),"not entered","")</f>
        <v/>
      </c>
      <c r="H354" t="str">
        <f>IF(ISNA(VLOOKUP(D354,Calculation!$AI$12:$AI$88,1,FALSE)),"NO club name match","Club Name Match")</f>
        <v>NO club name match</v>
      </c>
    </row>
    <row r="355" spans="2:8" x14ac:dyDescent="0.2">
      <c r="B355" s="66" t="s">
        <v>5</v>
      </c>
      <c r="C355" s="67" t="str">
        <f t="shared" si="15"/>
        <v xml:space="preserve"> </v>
      </c>
      <c r="D355" s="67" t="str">
        <f t="shared" si="16"/>
        <v xml:space="preserve"> </v>
      </c>
      <c r="E355" s="67">
        <v>1.1574074074074073E-5</v>
      </c>
      <c r="F355" s="215" t="e">
        <f t="shared" si="17"/>
        <v>#N/A</v>
      </c>
      <c r="G355" t="str">
        <f>IF((ISERROR((VLOOKUP(B355,Calculation!C$3:C$2610,1,FALSE)))),"not entered","")</f>
        <v/>
      </c>
      <c r="H355" t="str">
        <f>IF(ISNA(VLOOKUP(D355,Calculation!$AI$12:$AI$88,1,FALSE)),"NO club name match","Club Name Match")</f>
        <v>NO club name match</v>
      </c>
    </row>
    <row r="356" spans="2:8" x14ac:dyDescent="0.2">
      <c r="B356" s="66" t="s">
        <v>5</v>
      </c>
      <c r="C356" s="67" t="str">
        <f t="shared" si="15"/>
        <v xml:space="preserve"> </v>
      </c>
      <c r="D356" s="67" t="str">
        <f t="shared" si="16"/>
        <v xml:space="preserve"> </v>
      </c>
      <c r="E356" s="67">
        <v>1.1574074074074073E-5</v>
      </c>
      <c r="F356" s="215" t="e">
        <f t="shared" si="17"/>
        <v>#N/A</v>
      </c>
      <c r="G356" t="str">
        <f>IF((ISERROR((VLOOKUP(B356,Calculation!C$3:C$2610,1,FALSE)))),"not entered","")</f>
        <v/>
      </c>
      <c r="H356" t="str">
        <f>IF(ISNA(VLOOKUP(D356,Calculation!$AI$12:$AI$88,1,FALSE)),"NO club name match","Club Name Match")</f>
        <v>NO club name match</v>
      </c>
    </row>
    <row r="357" spans="2:8" x14ac:dyDescent="0.2">
      <c r="B357" s="66" t="s">
        <v>5</v>
      </c>
      <c r="C357" s="67" t="str">
        <f t="shared" si="15"/>
        <v xml:space="preserve"> </v>
      </c>
      <c r="D357" s="67" t="str">
        <f t="shared" si="16"/>
        <v xml:space="preserve"> </v>
      </c>
      <c r="E357" s="67">
        <v>1.1574074074074073E-5</v>
      </c>
      <c r="F357" s="215" t="e">
        <f t="shared" si="17"/>
        <v>#N/A</v>
      </c>
      <c r="G357" t="str">
        <f>IF((ISERROR((VLOOKUP(B357,Calculation!C$3:C$2610,1,FALSE)))),"not entered","")</f>
        <v/>
      </c>
      <c r="H357" t="str">
        <f>IF(ISNA(VLOOKUP(D357,Calculation!$AI$12:$AI$88,1,FALSE)),"NO club name match","Club Name Match")</f>
        <v>NO club name match</v>
      </c>
    </row>
    <row r="358" spans="2:8" x14ac:dyDescent="0.2">
      <c r="B358" s="66" t="s">
        <v>5</v>
      </c>
      <c r="C358" s="67" t="str">
        <f t="shared" si="15"/>
        <v xml:space="preserve"> </v>
      </c>
      <c r="D358" s="67" t="str">
        <f t="shared" si="16"/>
        <v xml:space="preserve"> </v>
      </c>
      <c r="E358" s="67">
        <v>1.1574074074074073E-5</v>
      </c>
      <c r="F358" s="215" t="e">
        <f t="shared" si="17"/>
        <v>#N/A</v>
      </c>
      <c r="G358" t="str">
        <f>IF((ISERROR((VLOOKUP(B358,Calculation!C$3:C$2610,1,FALSE)))),"not entered","")</f>
        <v/>
      </c>
      <c r="H358" t="str">
        <f>IF(ISNA(VLOOKUP(D358,Calculation!$AI$12:$AI$88,1,FALSE)),"NO club name match","Club Name Match")</f>
        <v>NO club name match</v>
      </c>
    </row>
    <row r="359" spans="2:8" x14ac:dyDescent="0.2">
      <c r="B359" s="66" t="s">
        <v>5</v>
      </c>
      <c r="C359" s="67" t="str">
        <f t="shared" si="15"/>
        <v xml:space="preserve"> </v>
      </c>
      <c r="D359" s="67" t="str">
        <f t="shared" si="16"/>
        <v xml:space="preserve"> </v>
      </c>
      <c r="E359" s="67">
        <v>1.1574074074074073E-5</v>
      </c>
      <c r="F359" s="215" t="e">
        <f t="shared" si="17"/>
        <v>#N/A</v>
      </c>
      <c r="G359" t="str">
        <f>IF((ISERROR((VLOOKUP(B359,Calculation!C$3:C$2610,1,FALSE)))),"not entered","")</f>
        <v/>
      </c>
      <c r="H359" t="str">
        <f>IF(ISNA(VLOOKUP(D359,Calculation!$AI$12:$AI$88,1,FALSE)),"NO club name match","Club Name Match")</f>
        <v>NO club name match</v>
      </c>
    </row>
    <row r="360" spans="2:8" x14ac:dyDescent="0.2">
      <c r="B360" s="66" t="s">
        <v>5</v>
      </c>
      <c r="C360" s="67" t="str">
        <f t="shared" si="15"/>
        <v xml:space="preserve"> </v>
      </c>
      <c r="D360" s="67" t="str">
        <f t="shared" si="16"/>
        <v xml:space="preserve"> </v>
      </c>
      <c r="E360" s="67">
        <v>1.1574074074074073E-5</v>
      </c>
      <c r="F360" s="215" t="e">
        <f t="shared" si="17"/>
        <v>#N/A</v>
      </c>
      <c r="G360" t="str">
        <f>IF((ISERROR((VLOOKUP(B360,Calculation!C$3:C$2610,1,FALSE)))),"not entered","")</f>
        <v/>
      </c>
      <c r="H360" t="str">
        <f>IF(ISNA(VLOOKUP(D360,Calculation!$AI$12:$AI$88,1,FALSE)),"NO club name match","Club Name Match")</f>
        <v>NO club name match</v>
      </c>
    </row>
    <row r="361" spans="2:8" x14ac:dyDescent="0.2">
      <c r="B361" s="66" t="s">
        <v>5</v>
      </c>
      <c r="C361" s="67" t="str">
        <f t="shared" si="15"/>
        <v xml:space="preserve"> </v>
      </c>
      <c r="D361" s="67" t="str">
        <f t="shared" si="16"/>
        <v xml:space="preserve"> </v>
      </c>
      <c r="E361" s="67">
        <v>1.1574074074074073E-5</v>
      </c>
      <c r="F361" s="215" t="e">
        <f t="shared" si="17"/>
        <v>#N/A</v>
      </c>
      <c r="G361" t="str">
        <f>IF((ISERROR((VLOOKUP(B361,Calculation!C$3:C$2610,1,FALSE)))),"not entered","")</f>
        <v/>
      </c>
      <c r="H361" t="str">
        <f>IF(ISNA(VLOOKUP(D361,Calculation!$AI$12:$AI$88,1,FALSE)),"NO club name match","Club Name Match")</f>
        <v>NO club name match</v>
      </c>
    </row>
    <row r="362" spans="2:8" x14ac:dyDescent="0.2">
      <c r="B362" s="66" t="s">
        <v>5</v>
      </c>
      <c r="C362" s="67" t="str">
        <f t="shared" si="15"/>
        <v xml:space="preserve"> </v>
      </c>
      <c r="D362" s="67" t="str">
        <f t="shared" si="16"/>
        <v xml:space="preserve"> </v>
      </c>
      <c r="E362" s="67">
        <v>1.1574074074074073E-5</v>
      </c>
      <c r="F362" s="215" t="e">
        <f t="shared" si="17"/>
        <v>#N/A</v>
      </c>
      <c r="G362" t="str">
        <f>IF((ISERROR((VLOOKUP(B362,Calculation!C$3:C$2610,1,FALSE)))),"not entered","")</f>
        <v/>
      </c>
      <c r="H362" t="str">
        <f>IF(ISNA(VLOOKUP(D362,Calculation!$AI$12:$AI$88,1,FALSE)),"NO club name match","Club Name Match")</f>
        <v>NO club name match</v>
      </c>
    </row>
    <row r="363" spans="2:8" x14ac:dyDescent="0.2">
      <c r="B363" s="66" t="s">
        <v>5</v>
      </c>
      <c r="C363" s="67" t="str">
        <f t="shared" si="15"/>
        <v xml:space="preserve"> </v>
      </c>
      <c r="D363" s="67" t="str">
        <f t="shared" si="16"/>
        <v xml:space="preserve"> </v>
      </c>
      <c r="E363" s="67">
        <v>1.1574074074074073E-5</v>
      </c>
      <c r="F363" s="215" t="e">
        <f t="shared" si="17"/>
        <v>#N/A</v>
      </c>
      <c r="G363" t="str">
        <f>IF((ISERROR((VLOOKUP(B363,Calculation!C$3:C$2610,1,FALSE)))),"not entered","")</f>
        <v/>
      </c>
      <c r="H363" t="str">
        <f>IF(ISNA(VLOOKUP(D363,Calculation!$AI$12:$AI$88,1,FALSE)),"NO club name match","Club Name Match")</f>
        <v>NO club name match</v>
      </c>
    </row>
    <row r="364" spans="2:8" x14ac:dyDescent="0.2">
      <c r="B364" s="66" t="s">
        <v>5</v>
      </c>
      <c r="C364" s="67" t="str">
        <f t="shared" si="15"/>
        <v xml:space="preserve"> </v>
      </c>
      <c r="D364" s="67" t="str">
        <f t="shared" si="16"/>
        <v xml:space="preserve"> </v>
      </c>
      <c r="E364" s="67">
        <v>1.1574074074074073E-5</v>
      </c>
      <c r="F364" s="215" t="e">
        <f t="shared" si="17"/>
        <v>#N/A</v>
      </c>
      <c r="G364" t="str">
        <f>IF((ISERROR((VLOOKUP(B364,Calculation!C$3:C$2610,1,FALSE)))),"not entered","")</f>
        <v/>
      </c>
      <c r="H364" t="str">
        <f>IF(ISNA(VLOOKUP(D364,Calculation!$AI$12:$AI$88,1,FALSE)),"NO club name match","Club Name Match")</f>
        <v>NO club name match</v>
      </c>
    </row>
    <row r="365" spans="2:8" x14ac:dyDescent="0.2">
      <c r="B365" s="66" t="s">
        <v>5</v>
      </c>
      <c r="C365" s="67" t="str">
        <f t="shared" si="15"/>
        <v xml:space="preserve"> </v>
      </c>
      <c r="D365" s="67" t="str">
        <f t="shared" si="16"/>
        <v xml:space="preserve"> </v>
      </c>
      <c r="E365" s="67">
        <v>1.1574074074074073E-5</v>
      </c>
      <c r="F365" s="215" t="e">
        <f t="shared" si="17"/>
        <v>#N/A</v>
      </c>
      <c r="G365" t="str">
        <f>IF((ISERROR((VLOOKUP(B365,Calculation!C$3:C$2610,1,FALSE)))),"not entered","")</f>
        <v/>
      </c>
      <c r="H365" t="str">
        <f>IF(ISNA(VLOOKUP(D365,Calculation!$AI$12:$AI$88,1,FALSE)),"NO club name match","Club Name Match")</f>
        <v>NO club name match</v>
      </c>
    </row>
    <row r="366" spans="2:8" x14ac:dyDescent="0.2">
      <c r="B366" s="66" t="s">
        <v>5</v>
      </c>
      <c r="C366" s="67" t="str">
        <f t="shared" si="15"/>
        <v xml:space="preserve"> </v>
      </c>
      <c r="D366" s="67" t="str">
        <f t="shared" si="16"/>
        <v xml:space="preserve"> </v>
      </c>
      <c r="E366" s="67">
        <v>1.1574074074074073E-5</v>
      </c>
      <c r="F366" s="215" t="e">
        <f t="shared" si="17"/>
        <v>#N/A</v>
      </c>
      <c r="G366" t="str">
        <f>IF((ISERROR((VLOOKUP(B366,Calculation!C$3:C$2610,1,FALSE)))),"not entered","")</f>
        <v/>
      </c>
      <c r="H366" t="str">
        <f>IF(ISNA(VLOOKUP(D366,Calculation!$AI$12:$AI$88,1,FALSE)),"NO club name match","Club Name Match")</f>
        <v>NO club name match</v>
      </c>
    </row>
    <row r="367" spans="2:8" x14ac:dyDescent="0.2">
      <c r="B367" s="66" t="s">
        <v>5</v>
      </c>
      <c r="C367" s="67" t="str">
        <f t="shared" si="15"/>
        <v xml:space="preserve"> </v>
      </c>
      <c r="D367" s="67" t="str">
        <f t="shared" si="16"/>
        <v xml:space="preserve"> </v>
      </c>
      <c r="E367" s="67">
        <v>1.1574074074074073E-5</v>
      </c>
      <c r="F367" s="215" t="e">
        <f t="shared" si="17"/>
        <v>#N/A</v>
      </c>
      <c r="G367" t="str">
        <f>IF((ISERROR((VLOOKUP(B367,Calculation!C$3:C$2610,1,FALSE)))),"not entered","")</f>
        <v/>
      </c>
      <c r="H367" t="str">
        <f>IF(ISNA(VLOOKUP(D367,Calculation!$AI$12:$AI$88,1,FALSE)),"NO club name match","Club Name Match")</f>
        <v>NO club name match</v>
      </c>
    </row>
    <row r="368" spans="2:8" x14ac:dyDescent="0.2">
      <c r="B368" s="66" t="s">
        <v>5</v>
      </c>
      <c r="C368" s="67" t="str">
        <f t="shared" si="15"/>
        <v xml:space="preserve"> </v>
      </c>
      <c r="D368" s="67" t="str">
        <f t="shared" si="16"/>
        <v xml:space="preserve"> </v>
      </c>
      <c r="E368" s="67">
        <v>1.1574074074074073E-5</v>
      </c>
      <c r="F368" s="215" t="e">
        <f t="shared" si="17"/>
        <v>#N/A</v>
      </c>
      <c r="G368" t="str">
        <f>IF((ISERROR((VLOOKUP(B368,Calculation!C$3:C$2610,1,FALSE)))),"not entered","")</f>
        <v/>
      </c>
      <c r="H368" t="str">
        <f>IF(ISNA(VLOOKUP(D368,Calculation!$AI$12:$AI$88,1,FALSE)),"NO club name match","Club Name Match")</f>
        <v>NO club name match</v>
      </c>
    </row>
    <row r="369" spans="2:8" x14ac:dyDescent="0.2">
      <c r="B369" s="66" t="s">
        <v>5</v>
      </c>
      <c r="C369" s="67" t="str">
        <f t="shared" si="15"/>
        <v xml:space="preserve"> </v>
      </c>
      <c r="D369" s="67" t="str">
        <f t="shared" si="16"/>
        <v xml:space="preserve"> </v>
      </c>
      <c r="E369" s="67">
        <v>1.1574074074074073E-5</v>
      </c>
      <c r="F369" s="215" t="e">
        <f t="shared" si="17"/>
        <v>#N/A</v>
      </c>
      <c r="G369" t="str">
        <f>IF((ISERROR((VLOOKUP(B369,Calculation!C$3:C$2610,1,FALSE)))),"not entered","")</f>
        <v/>
      </c>
      <c r="H369" t="str">
        <f>IF(ISNA(VLOOKUP(D369,Calculation!$AI$12:$AI$88,1,FALSE)),"NO club name match","Club Name Match")</f>
        <v>NO club name match</v>
      </c>
    </row>
    <row r="370" spans="2:8" x14ac:dyDescent="0.2">
      <c r="B370" s="66" t="s">
        <v>5</v>
      </c>
      <c r="C370" s="67" t="str">
        <f t="shared" si="15"/>
        <v xml:space="preserve"> </v>
      </c>
      <c r="D370" s="67" t="str">
        <f t="shared" si="16"/>
        <v xml:space="preserve"> </v>
      </c>
      <c r="E370" s="67">
        <v>1.1574074074074073E-5</v>
      </c>
      <c r="F370" s="215" t="e">
        <f t="shared" si="17"/>
        <v>#N/A</v>
      </c>
      <c r="G370" t="str">
        <f>IF((ISERROR((VLOOKUP(B370,Calculation!C$3:C$2610,1,FALSE)))),"not entered","")</f>
        <v/>
      </c>
      <c r="H370" t="str">
        <f>IF(ISNA(VLOOKUP(D370,Calculation!$AI$12:$AI$88,1,FALSE)),"NO club name match","Club Name Match")</f>
        <v>NO club name match</v>
      </c>
    </row>
    <row r="371" spans="2:8" x14ac:dyDescent="0.2">
      <c r="B371" s="66" t="s">
        <v>5</v>
      </c>
      <c r="C371" s="67" t="str">
        <f t="shared" si="15"/>
        <v xml:space="preserve"> </v>
      </c>
      <c r="D371" s="67" t="str">
        <f t="shared" si="16"/>
        <v xml:space="preserve"> </v>
      </c>
      <c r="E371" s="67">
        <v>1.1574074074074073E-5</v>
      </c>
      <c r="F371" s="215" t="e">
        <f t="shared" si="17"/>
        <v>#N/A</v>
      </c>
      <c r="G371" t="str">
        <f>IF((ISERROR((VLOOKUP(B371,Calculation!C$3:C$2610,1,FALSE)))),"not entered","")</f>
        <v/>
      </c>
      <c r="H371" t="str">
        <f>IF(ISNA(VLOOKUP(D371,Calculation!$AI$12:$AI$88,1,FALSE)),"NO club name match","Club Name Match")</f>
        <v>NO club name match</v>
      </c>
    </row>
    <row r="372" spans="2:8" x14ac:dyDescent="0.2">
      <c r="B372" s="66" t="s">
        <v>5</v>
      </c>
      <c r="C372" s="67" t="str">
        <f t="shared" si="15"/>
        <v xml:space="preserve"> </v>
      </c>
      <c r="D372" s="67" t="str">
        <f t="shared" si="16"/>
        <v xml:space="preserve"> </v>
      </c>
      <c r="E372" s="67">
        <v>1.1574074074074073E-5</v>
      </c>
      <c r="F372" s="215" t="e">
        <f t="shared" si="17"/>
        <v>#N/A</v>
      </c>
      <c r="G372" t="str">
        <f>IF((ISERROR((VLOOKUP(B372,Calculation!C$3:C$2610,1,FALSE)))),"not entered","")</f>
        <v/>
      </c>
      <c r="H372" t="str">
        <f>IF(ISNA(VLOOKUP(D372,Calculation!$AI$12:$AI$88,1,FALSE)),"NO club name match","Club Name Match")</f>
        <v>NO club name match</v>
      </c>
    </row>
    <row r="373" spans="2:8" x14ac:dyDescent="0.2">
      <c r="B373" s="66" t="s">
        <v>5</v>
      </c>
      <c r="C373" s="67" t="str">
        <f t="shared" si="15"/>
        <v xml:space="preserve"> </v>
      </c>
      <c r="D373" s="67" t="str">
        <f t="shared" si="16"/>
        <v xml:space="preserve"> </v>
      </c>
      <c r="E373" s="67">
        <v>1.1574074074074073E-5</v>
      </c>
      <c r="F373" s="215" t="e">
        <f t="shared" si="17"/>
        <v>#N/A</v>
      </c>
      <c r="G373" t="str">
        <f>IF((ISERROR((VLOOKUP(B373,Calculation!C$3:C$2610,1,FALSE)))),"not entered","")</f>
        <v/>
      </c>
      <c r="H373" t="str">
        <f>IF(ISNA(VLOOKUP(D373,Calculation!$AI$12:$AI$88,1,FALSE)),"NO club name match","Club Name Match")</f>
        <v>NO club name match</v>
      </c>
    </row>
    <row r="374" spans="2:8" x14ac:dyDescent="0.2">
      <c r="B374" s="66" t="s">
        <v>5</v>
      </c>
      <c r="C374" s="67" t="str">
        <f t="shared" si="15"/>
        <v xml:space="preserve"> </v>
      </c>
      <c r="D374" s="67" t="str">
        <f t="shared" si="16"/>
        <v xml:space="preserve"> </v>
      </c>
      <c r="E374" s="67">
        <v>1.1574074074074073E-5</v>
      </c>
      <c r="F374" s="215" t="e">
        <f t="shared" si="17"/>
        <v>#N/A</v>
      </c>
      <c r="G374" t="str">
        <f>IF((ISERROR((VLOOKUP(B374,Calculation!C$3:C$2610,1,FALSE)))),"not entered","")</f>
        <v/>
      </c>
      <c r="H374" t="str">
        <f>IF(ISNA(VLOOKUP(D374,Calculation!$AI$12:$AI$88,1,FALSE)),"NO club name match","Club Name Match")</f>
        <v>NO club name match</v>
      </c>
    </row>
    <row r="375" spans="2:8" x14ac:dyDescent="0.2">
      <c r="B375" s="66" t="s">
        <v>5</v>
      </c>
      <c r="C375" s="67" t="str">
        <f t="shared" si="15"/>
        <v xml:space="preserve"> </v>
      </c>
      <c r="D375" s="67" t="str">
        <f t="shared" si="16"/>
        <v xml:space="preserve"> </v>
      </c>
      <c r="E375" s="67">
        <v>1.1574074074074073E-5</v>
      </c>
      <c r="F375" s="215" t="e">
        <f t="shared" si="17"/>
        <v>#N/A</v>
      </c>
      <c r="G375" t="str">
        <f>IF((ISERROR((VLOOKUP(B375,Calculation!C$3:C$2610,1,FALSE)))),"not entered","")</f>
        <v/>
      </c>
      <c r="H375" t="str">
        <f>IF(ISNA(VLOOKUP(D375,Calculation!$AI$12:$AI$88,1,FALSE)),"NO club name match","Club Name Match")</f>
        <v>NO club name match</v>
      </c>
    </row>
    <row r="376" spans="2:8" x14ac:dyDescent="0.2">
      <c r="B376" s="66" t="s">
        <v>5</v>
      </c>
      <c r="C376" s="67" t="str">
        <f t="shared" si="15"/>
        <v xml:space="preserve"> </v>
      </c>
      <c r="D376" s="67" t="str">
        <f t="shared" si="16"/>
        <v xml:space="preserve"> </v>
      </c>
      <c r="E376" s="67">
        <v>1.1574074074074073E-5</v>
      </c>
      <c r="F376" s="215" t="e">
        <f t="shared" si="17"/>
        <v>#N/A</v>
      </c>
      <c r="G376" t="str">
        <f>IF((ISERROR((VLOOKUP(B376,Calculation!C$3:C$2610,1,FALSE)))),"not entered","")</f>
        <v/>
      </c>
      <c r="H376" t="str">
        <f>IF(ISNA(VLOOKUP(D376,Calculation!$AI$12:$AI$88,1,FALSE)),"NO club name match","Club Name Match")</f>
        <v>NO club name match</v>
      </c>
    </row>
    <row r="377" spans="2:8" x14ac:dyDescent="0.2">
      <c r="B377" s="66" t="s">
        <v>5</v>
      </c>
      <c r="C377" s="67" t="str">
        <f t="shared" si="15"/>
        <v xml:space="preserve"> </v>
      </c>
      <c r="D377" s="67" t="str">
        <f t="shared" si="16"/>
        <v xml:space="preserve"> </v>
      </c>
      <c r="E377" s="67">
        <v>1.1574074074074073E-5</v>
      </c>
      <c r="F377" s="215" t="e">
        <f t="shared" si="17"/>
        <v>#N/A</v>
      </c>
      <c r="G377" t="str">
        <f>IF((ISERROR((VLOOKUP(B377,Calculation!C$3:C$2610,1,FALSE)))),"not entered","")</f>
        <v/>
      </c>
      <c r="H377" t="str">
        <f>IF(ISNA(VLOOKUP(D377,Calculation!$AI$12:$AI$88,1,FALSE)),"NO club name match","Club Name Match")</f>
        <v>NO club name match</v>
      </c>
    </row>
    <row r="378" spans="2:8" x14ac:dyDescent="0.2">
      <c r="B378" s="66" t="s">
        <v>5</v>
      </c>
      <c r="C378" s="67" t="str">
        <f t="shared" si="15"/>
        <v xml:space="preserve"> </v>
      </c>
      <c r="D378" s="67" t="str">
        <f t="shared" si="16"/>
        <v xml:space="preserve"> </v>
      </c>
      <c r="E378" s="67">
        <v>1.1574074074074073E-5</v>
      </c>
      <c r="F378" s="215" t="e">
        <f t="shared" si="17"/>
        <v>#N/A</v>
      </c>
      <c r="G378" t="str">
        <f>IF((ISERROR((VLOOKUP(B378,Calculation!C$3:C$2610,1,FALSE)))),"not entered","")</f>
        <v/>
      </c>
      <c r="H378" t="str">
        <f>IF(ISNA(VLOOKUP(D378,Calculation!$AI$12:$AI$88,1,FALSE)),"NO club name match","Club Name Match")</f>
        <v>NO club name match</v>
      </c>
    </row>
    <row r="379" spans="2:8" x14ac:dyDescent="0.2">
      <c r="B379" s="66" t="s">
        <v>5</v>
      </c>
      <c r="C379" s="67" t="str">
        <f t="shared" si="15"/>
        <v xml:space="preserve"> </v>
      </c>
      <c r="D379" s="67" t="str">
        <f t="shared" si="16"/>
        <v xml:space="preserve"> </v>
      </c>
      <c r="E379" s="67">
        <v>1.1574074074074073E-5</v>
      </c>
      <c r="F379" s="215" t="e">
        <f t="shared" si="17"/>
        <v>#N/A</v>
      </c>
      <c r="G379" t="str">
        <f>IF((ISERROR((VLOOKUP(B379,Calculation!C$3:C$2610,1,FALSE)))),"not entered","")</f>
        <v/>
      </c>
      <c r="H379" t="str">
        <f>IF(ISNA(VLOOKUP(D379,Calculation!$AI$12:$AI$88,1,FALSE)),"NO club name match","Club Name Match")</f>
        <v>NO club name match</v>
      </c>
    </row>
    <row r="380" spans="2:8" x14ac:dyDescent="0.2">
      <c r="B380" s="66" t="s">
        <v>5</v>
      </c>
      <c r="C380" s="67" t="str">
        <f t="shared" si="15"/>
        <v xml:space="preserve"> </v>
      </c>
      <c r="D380" s="67" t="str">
        <f t="shared" si="16"/>
        <v xml:space="preserve"> </v>
      </c>
      <c r="E380" s="67">
        <v>1.1574074074074073E-5</v>
      </c>
      <c r="F380" s="215" t="e">
        <f t="shared" si="17"/>
        <v>#N/A</v>
      </c>
      <c r="G380" t="str">
        <f>IF((ISERROR((VLOOKUP(B380,Calculation!C$3:C$2610,1,FALSE)))),"not entered","")</f>
        <v/>
      </c>
      <c r="H380" t="str">
        <f>IF(ISNA(VLOOKUP(D380,Calculation!$AI$12:$AI$88,1,FALSE)),"NO club name match","Club Name Match")</f>
        <v>NO club name match</v>
      </c>
    </row>
    <row r="381" spans="2:8" x14ac:dyDescent="0.2">
      <c r="B381" s="66" t="s">
        <v>5</v>
      </c>
      <c r="C381" s="67" t="str">
        <f t="shared" si="15"/>
        <v xml:space="preserve"> </v>
      </c>
      <c r="D381" s="67" t="str">
        <f t="shared" si="16"/>
        <v xml:space="preserve"> </v>
      </c>
      <c r="E381" s="67">
        <v>1.1574074074074073E-5</v>
      </c>
      <c r="F381" s="215" t="e">
        <f t="shared" si="17"/>
        <v>#N/A</v>
      </c>
      <c r="G381" t="str">
        <f>IF((ISERROR((VLOOKUP(B381,Calculation!C$3:C$2610,1,FALSE)))),"not entered","")</f>
        <v/>
      </c>
      <c r="H381" t="str">
        <f>IF(ISNA(VLOOKUP(D381,Calculation!$AI$12:$AI$88,1,FALSE)),"NO club name match","Club Name Match")</f>
        <v>NO club name match</v>
      </c>
    </row>
    <row r="382" spans="2:8" x14ac:dyDescent="0.2">
      <c r="B382" s="66" t="s">
        <v>5</v>
      </c>
      <c r="C382" s="67" t="str">
        <f t="shared" si="15"/>
        <v xml:space="preserve"> </v>
      </c>
      <c r="D382" s="67" t="str">
        <f t="shared" si="16"/>
        <v xml:space="preserve"> </v>
      </c>
      <c r="E382" s="67">
        <v>1.1574074074074073E-5</v>
      </c>
      <c r="F382" s="215" t="e">
        <f t="shared" si="17"/>
        <v>#N/A</v>
      </c>
      <c r="G382" t="str">
        <f>IF((ISERROR((VLOOKUP(B382,Calculation!C$3:C$2610,1,FALSE)))),"not entered","")</f>
        <v/>
      </c>
      <c r="H382" t="str">
        <f>IF(ISNA(VLOOKUP(D382,Calculation!$AI$12:$AI$88,1,FALSE)),"NO club name match","Club Name Match")</f>
        <v>NO club name match</v>
      </c>
    </row>
    <row r="383" spans="2:8" x14ac:dyDescent="0.2">
      <c r="B383" s="66" t="s">
        <v>5</v>
      </c>
      <c r="C383" s="67" t="str">
        <f t="shared" si="15"/>
        <v xml:space="preserve"> </v>
      </c>
      <c r="D383" s="67" t="str">
        <f t="shared" si="16"/>
        <v xml:space="preserve"> </v>
      </c>
      <c r="E383" s="67">
        <v>1.1574074074074073E-5</v>
      </c>
      <c r="F383" s="215" t="e">
        <f t="shared" si="17"/>
        <v>#N/A</v>
      </c>
      <c r="G383" t="str">
        <f>IF((ISERROR((VLOOKUP(B383,Calculation!C$3:C$2610,1,FALSE)))),"not entered","")</f>
        <v/>
      </c>
      <c r="H383" t="str">
        <f>IF(ISNA(VLOOKUP(D383,Calculation!$AI$12:$AI$88,1,FALSE)),"NO club name match","Club Name Match")</f>
        <v>NO club name match</v>
      </c>
    </row>
    <row r="384" spans="2:8" x14ac:dyDescent="0.2">
      <c r="B384" s="66" t="s">
        <v>5</v>
      </c>
      <c r="C384" s="67" t="str">
        <f t="shared" si="15"/>
        <v xml:space="preserve"> </v>
      </c>
      <c r="D384" s="67" t="str">
        <f t="shared" si="16"/>
        <v xml:space="preserve"> </v>
      </c>
      <c r="E384" s="67">
        <v>1.1574074074074073E-5</v>
      </c>
      <c r="F384" s="215" t="e">
        <f t="shared" si="17"/>
        <v>#N/A</v>
      </c>
      <c r="G384" t="str">
        <f>IF((ISERROR((VLOOKUP(B384,Calculation!C$3:C$2610,1,FALSE)))),"not entered","")</f>
        <v/>
      </c>
      <c r="H384" t="str">
        <f>IF(ISNA(VLOOKUP(D384,Calculation!$AI$12:$AI$88,1,FALSE)),"NO club name match","Club Name Match")</f>
        <v>NO club name match</v>
      </c>
    </row>
    <row r="385" spans="2:8" x14ac:dyDescent="0.2">
      <c r="B385" s="66" t="s">
        <v>5</v>
      </c>
      <c r="C385" s="67" t="str">
        <f t="shared" si="15"/>
        <v xml:space="preserve"> </v>
      </c>
      <c r="D385" s="67" t="str">
        <f t="shared" si="16"/>
        <v xml:space="preserve"> </v>
      </c>
      <c r="E385" s="67">
        <v>1.1574074074074073E-5</v>
      </c>
      <c r="F385" s="215" t="e">
        <f t="shared" si="17"/>
        <v>#N/A</v>
      </c>
      <c r="G385" t="str">
        <f>IF((ISERROR((VLOOKUP(B385,Calculation!C$3:C$2610,1,FALSE)))),"not entered","")</f>
        <v/>
      </c>
      <c r="H385" t="str">
        <f>IF(ISNA(VLOOKUP(D385,Calculation!$AI$12:$AI$88,1,FALSE)),"NO club name match","Club Name Match")</f>
        <v>NO club name match</v>
      </c>
    </row>
    <row r="386" spans="2:8" x14ac:dyDescent="0.2">
      <c r="B386" s="66" t="s">
        <v>5</v>
      </c>
      <c r="C386" s="67" t="str">
        <f t="shared" si="15"/>
        <v xml:space="preserve"> </v>
      </c>
      <c r="D386" s="67" t="str">
        <f t="shared" si="16"/>
        <v xml:space="preserve"> </v>
      </c>
      <c r="E386" s="67">
        <v>1.1574074074074073E-5</v>
      </c>
      <c r="F386" s="215" t="e">
        <f t="shared" si="17"/>
        <v>#N/A</v>
      </c>
      <c r="G386" t="str">
        <f>IF((ISERROR((VLOOKUP(B386,Calculation!C$3:C$2610,1,FALSE)))),"not entered","")</f>
        <v/>
      </c>
      <c r="H386" t="str">
        <f>IF(ISNA(VLOOKUP(D386,Calculation!$AI$12:$AI$88,1,FALSE)),"NO club name match","Club Name Match")</f>
        <v>NO club name match</v>
      </c>
    </row>
    <row r="387" spans="2:8" x14ac:dyDescent="0.2">
      <c r="B387" s="66" t="s">
        <v>5</v>
      </c>
      <c r="C387" s="67" t="str">
        <f t="shared" si="15"/>
        <v xml:space="preserve"> </v>
      </c>
      <c r="D387" s="67" t="str">
        <f t="shared" si="16"/>
        <v xml:space="preserve"> </v>
      </c>
      <c r="E387" s="67">
        <v>1.1574074074074073E-5</v>
      </c>
      <c r="F387" s="215" t="e">
        <f t="shared" si="17"/>
        <v>#N/A</v>
      </c>
      <c r="G387" t="str">
        <f>IF((ISERROR((VLOOKUP(B387,Calculation!C$3:C$2610,1,FALSE)))),"not entered","")</f>
        <v/>
      </c>
      <c r="H387" t="str">
        <f>IF(ISNA(VLOOKUP(D387,Calculation!$AI$12:$AI$88,1,FALSE)),"NO club name match","Club Name Match")</f>
        <v>NO club name match</v>
      </c>
    </row>
    <row r="388" spans="2:8" x14ac:dyDescent="0.2">
      <c r="B388" s="66" t="s">
        <v>5</v>
      </c>
      <c r="C388" s="67" t="str">
        <f t="shared" si="15"/>
        <v xml:space="preserve"> </v>
      </c>
      <c r="D388" s="67" t="str">
        <f t="shared" si="16"/>
        <v xml:space="preserve"> </v>
      </c>
      <c r="E388" s="67">
        <v>1.1574074074074073E-5</v>
      </c>
      <c r="F388" s="215" t="e">
        <f t="shared" si="17"/>
        <v>#N/A</v>
      </c>
      <c r="G388" t="str">
        <f>IF((ISERROR((VLOOKUP(B388,Calculation!C$3:C$2610,1,FALSE)))),"not entered","")</f>
        <v/>
      </c>
      <c r="H388" t="str">
        <f>IF(ISNA(VLOOKUP(D388,Calculation!$AI$12:$AI$88,1,FALSE)),"NO club name match","Club Name Match")</f>
        <v>NO club name match</v>
      </c>
    </row>
    <row r="389" spans="2:8" x14ac:dyDescent="0.2">
      <c r="B389" s="66" t="s">
        <v>5</v>
      </c>
      <c r="C389" s="67" t="str">
        <f t="shared" si="15"/>
        <v xml:space="preserve"> </v>
      </c>
      <c r="D389" s="67" t="str">
        <f t="shared" si="16"/>
        <v xml:space="preserve"> </v>
      </c>
      <c r="E389" s="67">
        <v>1.1574074074074073E-5</v>
      </c>
      <c r="F389" s="215" t="e">
        <f t="shared" si="17"/>
        <v>#N/A</v>
      </c>
      <c r="G389" t="str">
        <f>IF((ISERROR((VLOOKUP(B389,Calculation!C$3:C$2610,1,FALSE)))),"not entered","")</f>
        <v/>
      </c>
      <c r="H389" t="str">
        <f>IF(ISNA(VLOOKUP(D389,Calculation!$AI$12:$AI$88,1,FALSE)),"NO club name match","Club Name Match")</f>
        <v>NO club name match</v>
      </c>
    </row>
    <row r="390" spans="2:8" x14ac:dyDescent="0.2">
      <c r="B390" s="66" t="s">
        <v>5</v>
      </c>
      <c r="C390" s="67" t="str">
        <f t="shared" ref="C390:C453" si="18">VLOOKUP(B390,name,3,FALSE)</f>
        <v xml:space="preserve"> </v>
      </c>
      <c r="D390" s="67" t="str">
        <f t="shared" ref="D390:D453" si="19">VLOOKUP(B390,name,2,FALSE)</f>
        <v xml:space="preserve"> </v>
      </c>
      <c r="E390" s="67">
        <v>1.1574074074074073E-5</v>
      </c>
      <c r="F390" s="215" t="e">
        <f t="shared" ref="F390:F453" si="20">TRUNC((VLOOKUP(C390,C$4:E$5,3,FALSE))/(E390/10000))</f>
        <v>#N/A</v>
      </c>
      <c r="G390" t="str">
        <f>IF((ISERROR((VLOOKUP(B390,Calculation!C$3:C$2610,1,FALSE)))),"not entered","")</f>
        <v/>
      </c>
      <c r="H390" t="str">
        <f>IF(ISNA(VLOOKUP(D390,Calculation!$AI$12:$AI$88,1,FALSE)),"NO club name match","Club Name Match")</f>
        <v>NO club name match</v>
      </c>
    </row>
    <row r="391" spans="2:8" x14ac:dyDescent="0.2">
      <c r="B391" s="66" t="s">
        <v>5</v>
      </c>
      <c r="C391" s="67" t="str">
        <f t="shared" si="18"/>
        <v xml:space="preserve"> </v>
      </c>
      <c r="D391" s="67" t="str">
        <f t="shared" si="19"/>
        <v xml:space="preserve"> </v>
      </c>
      <c r="E391" s="67">
        <v>1.1574074074074073E-5</v>
      </c>
      <c r="F391" s="215" t="e">
        <f t="shared" si="20"/>
        <v>#N/A</v>
      </c>
      <c r="G391" t="str">
        <f>IF((ISERROR((VLOOKUP(B391,Calculation!C$3:C$2610,1,FALSE)))),"not entered","")</f>
        <v/>
      </c>
      <c r="H391" t="str">
        <f>IF(ISNA(VLOOKUP(D391,Calculation!$AI$12:$AI$88,1,FALSE)),"NO club name match","Club Name Match")</f>
        <v>NO club name match</v>
      </c>
    </row>
    <row r="392" spans="2:8" x14ac:dyDescent="0.2">
      <c r="B392" s="66" t="s">
        <v>5</v>
      </c>
      <c r="C392" s="67" t="str">
        <f t="shared" si="18"/>
        <v xml:space="preserve"> </v>
      </c>
      <c r="D392" s="67" t="str">
        <f t="shared" si="19"/>
        <v xml:space="preserve"> </v>
      </c>
      <c r="E392" s="67">
        <v>1.1574074074074073E-5</v>
      </c>
      <c r="F392" s="215" t="e">
        <f t="shared" si="20"/>
        <v>#N/A</v>
      </c>
      <c r="G392" t="str">
        <f>IF((ISERROR((VLOOKUP(B392,Calculation!C$3:C$2610,1,FALSE)))),"not entered","")</f>
        <v/>
      </c>
      <c r="H392" t="str">
        <f>IF(ISNA(VLOOKUP(D392,Calculation!$AI$12:$AI$88,1,FALSE)),"NO club name match","Club Name Match")</f>
        <v>NO club name match</v>
      </c>
    </row>
    <row r="393" spans="2:8" x14ac:dyDescent="0.2">
      <c r="B393" s="66" t="s">
        <v>5</v>
      </c>
      <c r="C393" s="67" t="str">
        <f t="shared" si="18"/>
        <v xml:space="preserve"> </v>
      </c>
      <c r="D393" s="67" t="str">
        <f t="shared" si="19"/>
        <v xml:space="preserve"> </v>
      </c>
      <c r="E393" s="67">
        <v>1.1574074074074073E-5</v>
      </c>
      <c r="F393" s="215" t="e">
        <f t="shared" si="20"/>
        <v>#N/A</v>
      </c>
      <c r="G393" t="str">
        <f>IF((ISERROR((VLOOKUP(B393,Calculation!C$3:C$2610,1,FALSE)))),"not entered","")</f>
        <v/>
      </c>
      <c r="H393" t="str">
        <f>IF(ISNA(VLOOKUP(D393,Calculation!$AI$12:$AI$88,1,FALSE)),"NO club name match","Club Name Match")</f>
        <v>NO club name match</v>
      </c>
    </row>
    <row r="394" spans="2:8" x14ac:dyDescent="0.2">
      <c r="B394" s="66" t="s">
        <v>5</v>
      </c>
      <c r="C394" s="67" t="str">
        <f t="shared" si="18"/>
        <v xml:space="preserve"> </v>
      </c>
      <c r="D394" s="67" t="str">
        <f t="shared" si="19"/>
        <v xml:space="preserve"> </v>
      </c>
      <c r="E394" s="67">
        <v>1.1574074074074073E-5</v>
      </c>
      <c r="F394" s="215" t="e">
        <f t="shared" si="20"/>
        <v>#N/A</v>
      </c>
      <c r="G394" t="str">
        <f>IF((ISERROR((VLOOKUP(B394,Calculation!C$3:C$2610,1,FALSE)))),"not entered","")</f>
        <v/>
      </c>
      <c r="H394" t="str">
        <f>IF(ISNA(VLOOKUP(D394,Calculation!$AI$12:$AI$88,1,FALSE)),"NO club name match","Club Name Match")</f>
        <v>NO club name match</v>
      </c>
    </row>
    <row r="395" spans="2:8" x14ac:dyDescent="0.2">
      <c r="B395" s="66" t="s">
        <v>5</v>
      </c>
      <c r="C395" s="67" t="str">
        <f t="shared" si="18"/>
        <v xml:space="preserve"> </v>
      </c>
      <c r="D395" s="67" t="str">
        <f t="shared" si="19"/>
        <v xml:space="preserve"> </v>
      </c>
      <c r="E395" s="67">
        <v>1.1574074074074073E-5</v>
      </c>
      <c r="F395" s="215" t="e">
        <f t="shared" si="20"/>
        <v>#N/A</v>
      </c>
      <c r="G395" t="str">
        <f>IF((ISERROR((VLOOKUP(B395,Calculation!C$3:C$2610,1,FALSE)))),"not entered","")</f>
        <v/>
      </c>
      <c r="H395" t="str">
        <f>IF(ISNA(VLOOKUP(D395,Calculation!$AI$12:$AI$88,1,FALSE)),"NO club name match","Club Name Match")</f>
        <v>NO club name match</v>
      </c>
    </row>
    <row r="396" spans="2:8" x14ac:dyDescent="0.2">
      <c r="B396" s="66" t="s">
        <v>5</v>
      </c>
      <c r="C396" s="67" t="str">
        <f t="shared" si="18"/>
        <v xml:space="preserve"> </v>
      </c>
      <c r="D396" s="67" t="str">
        <f t="shared" si="19"/>
        <v xml:space="preserve"> </v>
      </c>
      <c r="E396" s="67">
        <v>1.1574074074074073E-5</v>
      </c>
      <c r="F396" s="215" t="e">
        <f t="shared" si="20"/>
        <v>#N/A</v>
      </c>
      <c r="G396" t="str">
        <f>IF((ISERROR((VLOOKUP(B396,Calculation!C$3:C$2610,1,FALSE)))),"not entered","")</f>
        <v/>
      </c>
      <c r="H396" t="str">
        <f>IF(ISNA(VLOOKUP(D396,Calculation!$AI$12:$AI$88,1,FALSE)),"NO club name match","Club Name Match")</f>
        <v>NO club name match</v>
      </c>
    </row>
    <row r="397" spans="2:8" x14ac:dyDescent="0.2">
      <c r="B397" s="66" t="s">
        <v>5</v>
      </c>
      <c r="C397" s="67" t="str">
        <f t="shared" si="18"/>
        <v xml:space="preserve"> </v>
      </c>
      <c r="D397" s="67" t="str">
        <f t="shared" si="19"/>
        <v xml:space="preserve"> </v>
      </c>
      <c r="E397" s="67">
        <v>1.1574074074074073E-5</v>
      </c>
      <c r="F397" s="215" t="e">
        <f t="shared" si="20"/>
        <v>#N/A</v>
      </c>
      <c r="G397" t="str">
        <f>IF((ISERROR((VLOOKUP(B397,Calculation!C$3:C$2610,1,FALSE)))),"not entered","")</f>
        <v/>
      </c>
      <c r="H397" t="str">
        <f>IF(ISNA(VLOOKUP(D397,Calculation!$AI$12:$AI$88,1,FALSE)),"NO club name match","Club Name Match")</f>
        <v>NO club name match</v>
      </c>
    </row>
    <row r="398" spans="2:8" x14ac:dyDescent="0.2">
      <c r="B398" s="66" t="s">
        <v>5</v>
      </c>
      <c r="C398" s="67" t="str">
        <f t="shared" si="18"/>
        <v xml:space="preserve"> </v>
      </c>
      <c r="D398" s="67" t="str">
        <f t="shared" si="19"/>
        <v xml:space="preserve"> </v>
      </c>
      <c r="E398" s="67">
        <v>1.1574074074074073E-5</v>
      </c>
      <c r="F398" s="215" t="e">
        <f t="shared" si="20"/>
        <v>#N/A</v>
      </c>
      <c r="G398" t="str">
        <f>IF((ISERROR((VLOOKUP(B398,Calculation!C$3:C$2610,1,FALSE)))),"not entered","")</f>
        <v/>
      </c>
      <c r="H398" t="str">
        <f>IF(ISNA(VLOOKUP(D398,Calculation!$AI$12:$AI$88,1,FALSE)),"NO club name match","Club Name Match")</f>
        <v>NO club name match</v>
      </c>
    </row>
    <row r="399" spans="2:8" x14ac:dyDescent="0.2">
      <c r="B399" s="66" t="s">
        <v>5</v>
      </c>
      <c r="C399" s="67" t="str">
        <f t="shared" si="18"/>
        <v xml:space="preserve"> </v>
      </c>
      <c r="D399" s="67" t="str">
        <f t="shared" si="19"/>
        <v xml:space="preserve"> </v>
      </c>
      <c r="E399" s="67">
        <v>1.1574074074074073E-5</v>
      </c>
      <c r="F399" s="215" t="e">
        <f t="shared" si="20"/>
        <v>#N/A</v>
      </c>
      <c r="G399" t="str">
        <f>IF((ISERROR((VLOOKUP(B399,Calculation!C$3:C$2610,1,FALSE)))),"not entered","")</f>
        <v/>
      </c>
      <c r="H399" t="str">
        <f>IF(ISNA(VLOOKUP(D399,Calculation!$AI$12:$AI$88,1,FALSE)),"NO club name match","Club Name Match")</f>
        <v>NO club name match</v>
      </c>
    </row>
    <row r="400" spans="2:8" x14ac:dyDescent="0.2">
      <c r="B400" s="66" t="s">
        <v>5</v>
      </c>
      <c r="C400" s="67" t="str">
        <f t="shared" si="18"/>
        <v xml:space="preserve"> </v>
      </c>
      <c r="D400" s="67" t="str">
        <f t="shared" si="19"/>
        <v xml:space="preserve"> </v>
      </c>
      <c r="E400" s="67">
        <v>1.1574074074074073E-5</v>
      </c>
      <c r="F400" s="215" t="e">
        <f t="shared" si="20"/>
        <v>#N/A</v>
      </c>
      <c r="G400" t="str">
        <f>IF((ISERROR((VLOOKUP(B400,Calculation!C$3:C$2610,1,FALSE)))),"not entered","")</f>
        <v/>
      </c>
      <c r="H400" t="str">
        <f>IF(ISNA(VLOOKUP(D400,Calculation!$AI$12:$AI$88,1,FALSE)),"NO club name match","Club Name Match")</f>
        <v>NO club name match</v>
      </c>
    </row>
    <row r="401" spans="2:8" x14ac:dyDescent="0.2">
      <c r="B401" s="66" t="s">
        <v>5</v>
      </c>
      <c r="C401" s="67" t="str">
        <f t="shared" si="18"/>
        <v xml:space="preserve"> </v>
      </c>
      <c r="D401" s="67" t="str">
        <f t="shared" si="19"/>
        <v xml:space="preserve"> </v>
      </c>
      <c r="E401" s="67">
        <v>1.1574074074074073E-5</v>
      </c>
      <c r="F401" s="215" t="e">
        <f t="shared" si="20"/>
        <v>#N/A</v>
      </c>
      <c r="G401" t="str">
        <f>IF((ISERROR((VLOOKUP(B401,Calculation!C$3:C$2610,1,FALSE)))),"not entered","")</f>
        <v/>
      </c>
      <c r="H401" t="str">
        <f>IF(ISNA(VLOOKUP(D401,Calculation!$AI$12:$AI$88,1,FALSE)),"NO club name match","Club Name Match")</f>
        <v>NO club name match</v>
      </c>
    </row>
    <row r="402" spans="2:8" x14ac:dyDescent="0.2">
      <c r="B402" s="66" t="s">
        <v>5</v>
      </c>
      <c r="C402" s="67" t="str">
        <f t="shared" si="18"/>
        <v xml:space="preserve"> </v>
      </c>
      <c r="D402" s="67" t="str">
        <f t="shared" si="19"/>
        <v xml:space="preserve"> </v>
      </c>
      <c r="E402" s="67">
        <v>1.1574074074074073E-5</v>
      </c>
      <c r="F402" s="215" t="e">
        <f t="shared" si="20"/>
        <v>#N/A</v>
      </c>
      <c r="G402" t="str">
        <f>IF((ISERROR((VLOOKUP(B402,Calculation!C$3:C$2610,1,FALSE)))),"not entered","")</f>
        <v/>
      </c>
      <c r="H402" t="str">
        <f>IF(ISNA(VLOOKUP(D402,Calculation!$AI$12:$AI$88,1,FALSE)),"NO club name match","Club Name Match")</f>
        <v>NO club name match</v>
      </c>
    </row>
    <row r="403" spans="2:8" x14ac:dyDescent="0.2">
      <c r="B403" s="66" t="s">
        <v>5</v>
      </c>
      <c r="C403" s="67" t="str">
        <f t="shared" si="18"/>
        <v xml:space="preserve"> </v>
      </c>
      <c r="D403" s="67" t="str">
        <f t="shared" si="19"/>
        <v xml:space="preserve"> </v>
      </c>
      <c r="E403" s="67">
        <v>1.1574074074074073E-5</v>
      </c>
      <c r="F403" s="215" t="e">
        <f t="shared" si="20"/>
        <v>#N/A</v>
      </c>
      <c r="G403" t="str">
        <f>IF((ISERROR((VLOOKUP(B403,Calculation!C$3:C$2610,1,FALSE)))),"not entered","")</f>
        <v/>
      </c>
      <c r="H403" t="str">
        <f>IF(ISNA(VLOOKUP(D403,Calculation!$AI$12:$AI$88,1,FALSE)),"NO club name match","Club Name Match")</f>
        <v>NO club name match</v>
      </c>
    </row>
    <row r="404" spans="2:8" x14ac:dyDescent="0.2">
      <c r="B404" s="66" t="s">
        <v>5</v>
      </c>
      <c r="C404" s="67" t="str">
        <f t="shared" si="18"/>
        <v xml:space="preserve"> </v>
      </c>
      <c r="D404" s="67" t="str">
        <f t="shared" si="19"/>
        <v xml:space="preserve"> </v>
      </c>
      <c r="E404" s="67">
        <v>1.1574074074074073E-5</v>
      </c>
      <c r="F404" s="215" t="e">
        <f t="shared" si="20"/>
        <v>#N/A</v>
      </c>
      <c r="G404" t="str">
        <f>IF((ISERROR((VLOOKUP(B404,Calculation!C$3:C$2610,1,FALSE)))),"not entered","")</f>
        <v/>
      </c>
      <c r="H404" t="str">
        <f>IF(ISNA(VLOOKUP(D404,Calculation!$AI$12:$AI$88,1,FALSE)),"NO club name match","Club Name Match")</f>
        <v>NO club name match</v>
      </c>
    </row>
    <row r="405" spans="2:8" x14ac:dyDescent="0.2">
      <c r="B405" s="66" t="s">
        <v>5</v>
      </c>
      <c r="C405" s="67" t="str">
        <f t="shared" si="18"/>
        <v xml:space="preserve"> </v>
      </c>
      <c r="D405" s="67" t="str">
        <f t="shared" si="19"/>
        <v xml:space="preserve"> </v>
      </c>
      <c r="E405" s="67">
        <v>1.1574074074074073E-5</v>
      </c>
      <c r="F405" s="215" t="e">
        <f t="shared" si="20"/>
        <v>#N/A</v>
      </c>
      <c r="G405" t="str">
        <f>IF((ISERROR((VLOOKUP(B405,Calculation!C$3:C$2610,1,FALSE)))),"not entered","")</f>
        <v/>
      </c>
      <c r="H405" t="str">
        <f>IF(ISNA(VLOOKUP(D405,Calculation!$AI$12:$AI$88,1,FALSE)),"NO club name match","Club Name Match")</f>
        <v>NO club name match</v>
      </c>
    </row>
    <row r="406" spans="2:8" x14ac:dyDescent="0.2">
      <c r="B406" s="66" t="s">
        <v>5</v>
      </c>
      <c r="C406" s="67" t="str">
        <f t="shared" si="18"/>
        <v xml:space="preserve"> </v>
      </c>
      <c r="D406" s="67" t="str">
        <f t="shared" si="19"/>
        <v xml:space="preserve"> </v>
      </c>
      <c r="E406" s="67">
        <v>1.1574074074074073E-5</v>
      </c>
      <c r="F406" s="215" t="e">
        <f t="shared" si="20"/>
        <v>#N/A</v>
      </c>
      <c r="G406" t="str">
        <f>IF((ISERROR((VLOOKUP(B406,Calculation!C$3:C$2610,1,FALSE)))),"not entered","")</f>
        <v/>
      </c>
      <c r="H406" t="str">
        <f>IF(ISNA(VLOOKUP(D406,Calculation!$AI$12:$AI$88,1,FALSE)),"NO club name match","Club Name Match")</f>
        <v>NO club name match</v>
      </c>
    </row>
    <row r="407" spans="2:8" x14ac:dyDescent="0.2">
      <c r="B407" s="66" t="s">
        <v>5</v>
      </c>
      <c r="C407" s="67" t="str">
        <f t="shared" si="18"/>
        <v xml:space="preserve"> </v>
      </c>
      <c r="D407" s="67" t="str">
        <f t="shared" si="19"/>
        <v xml:space="preserve"> </v>
      </c>
      <c r="E407" s="67">
        <v>1.1574074074074073E-5</v>
      </c>
      <c r="F407" s="215" t="e">
        <f t="shared" si="20"/>
        <v>#N/A</v>
      </c>
      <c r="G407" t="str">
        <f>IF((ISERROR((VLOOKUP(B407,Calculation!C$3:C$2610,1,FALSE)))),"not entered","")</f>
        <v/>
      </c>
      <c r="H407" t="str">
        <f>IF(ISNA(VLOOKUP(D407,Calculation!$AI$12:$AI$88,1,FALSE)),"NO club name match","Club Name Match")</f>
        <v>NO club name match</v>
      </c>
    </row>
    <row r="408" spans="2:8" x14ac:dyDescent="0.2">
      <c r="B408" s="66" t="s">
        <v>5</v>
      </c>
      <c r="C408" s="67" t="str">
        <f t="shared" si="18"/>
        <v xml:space="preserve"> </v>
      </c>
      <c r="D408" s="67" t="str">
        <f t="shared" si="19"/>
        <v xml:space="preserve"> </v>
      </c>
      <c r="E408" s="67">
        <v>1.1574074074074073E-5</v>
      </c>
      <c r="F408" s="215" t="e">
        <f t="shared" si="20"/>
        <v>#N/A</v>
      </c>
      <c r="G408" t="str">
        <f>IF((ISERROR((VLOOKUP(B408,Calculation!C$3:C$2610,1,FALSE)))),"not entered","")</f>
        <v/>
      </c>
      <c r="H408" t="str">
        <f>IF(ISNA(VLOOKUP(D408,Calculation!$AI$12:$AI$88,1,FALSE)),"NO club name match","Club Name Match")</f>
        <v>NO club name match</v>
      </c>
    </row>
    <row r="409" spans="2:8" x14ac:dyDescent="0.2">
      <c r="B409" s="66" t="s">
        <v>5</v>
      </c>
      <c r="C409" s="67" t="str">
        <f t="shared" si="18"/>
        <v xml:space="preserve"> </v>
      </c>
      <c r="D409" s="67" t="str">
        <f t="shared" si="19"/>
        <v xml:space="preserve"> </v>
      </c>
      <c r="E409" s="67">
        <v>1.1574074074074073E-5</v>
      </c>
      <c r="F409" s="215" t="e">
        <f t="shared" si="20"/>
        <v>#N/A</v>
      </c>
      <c r="G409" t="str">
        <f>IF((ISERROR((VLOOKUP(B409,Calculation!C$3:C$2610,1,FALSE)))),"not entered","")</f>
        <v/>
      </c>
      <c r="H409" t="str">
        <f>IF(ISNA(VLOOKUP(D409,Calculation!$AI$12:$AI$88,1,FALSE)),"NO club name match","Club Name Match")</f>
        <v>NO club name match</v>
      </c>
    </row>
    <row r="410" spans="2:8" x14ac:dyDescent="0.2">
      <c r="B410" s="66" t="s">
        <v>5</v>
      </c>
      <c r="C410" s="67" t="str">
        <f t="shared" si="18"/>
        <v xml:space="preserve"> </v>
      </c>
      <c r="D410" s="67" t="str">
        <f t="shared" si="19"/>
        <v xml:space="preserve"> </v>
      </c>
      <c r="E410" s="67">
        <v>1.1574074074074073E-5</v>
      </c>
      <c r="F410" s="215" t="e">
        <f t="shared" si="20"/>
        <v>#N/A</v>
      </c>
      <c r="G410" t="str">
        <f>IF((ISERROR((VLOOKUP(B410,Calculation!C$3:C$2610,1,FALSE)))),"not entered","")</f>
        <v/>
      </c>
      <c r="H410" t="str">
        <f>IF(ISNA(VLOOKUP(D410,Calculation!$AI$12:$AI$88,1,FALSE)),"NO club name match","Club Name Match")</f>
        <v>NO club name match</v>
      </c>
    </row>
    <row r="411" spans="2:8" x14ac:dyDescent="0.2">
      <c r="B411" s="66" t="s">
        <v>5</v>
      </c>
      <c r="C411" s="67" t="str">
        <f t="shared" si="18"/>
        <v xml:space="preserve"> </v>
      </c>
      <c r="D411" s="67" t="str">
        <f t="shared" si="19"/>
        <v xml:space="preserve"> </v>
      </c>
      <c r="E411" s="67">
        <v>1.1574074074074073E-5</v>
      </c>
      <c r="F411" s="215" t="e">
        <f t="shared" si="20"/>
        <v>#N/A</v>
      </c>
      <c r="G411" t="str">
        <f>IF((ISERROR((VLOOKUP(B411,Calculation!C$3:C$2610,1,FALSE)))),"not entered","")</f>
        <v/>
      </c>
      <c r="H411" t="str">
        <f>IF(ISNA(VLOOKUP(D411,Calculation!$AI$12:$AI$88,1,FALSE)),"NO club name match","Club Name Match")</f>
        <v>NO club name match</v>
      </c>
    </row>
    <row r="412" spans="2:8" x14ac:dyDescent="0.2">
      <c r="B412" s="66" t="s">
        <v>5</v>
      </c>
      <c r="C412" s="67" t="str">
        <f t="shared" si="18"/>
        <v xml:space="preserve"> </v>
      </c>
      <c r="D412" s="67" t="str">
        <f t="shared" si="19"/>
        <v xml:space="preserve"> </v>
      </c>
      <c r="E412" s="67">
        <v>1.1574074074074073E-5</v>
      </c>
      <c r="F412" s="215" t="e">
        <f t="shared" si="20"/>
        <v>#N/A</v>
      </c>
      <c r="G412" t="str">
        <f>IF((ISERROR((VLOOKUP(B412,Calculation!C$3:C$2610,1,FALSE)))),"not entered","")</f>
        <v/>
      </c>
      <c r="H412" t="str">
        <f>IF(ISNA(VLOOKUP(D412,Calculation!$AI$12:$AI$88,1,FALSE)),"NO club name match","Club Name Match")</f>
        <v>NO club name match</v>
      </c>
    </row>
    <row r="413" spans="2:8" x14ac:dyDescent="0.2">
      <c r="B413" s="66" t="s">
        <v>5</v>
      </c>
      <c r="C413" s="67" t="str">
        <f t="shared" si="18"/>
        <v xml:space="preserve"> </v>
      </c>
      <c r="D413" s="67" t="str">
        <f t="shared" si="19"/>
        <v xml:space="preserve"> </v>
      </c>
      <c r="E413" s="67">
        <v>1.1574074074074073E-5</v>
      </c>
      <c r="F413" s="215" t="e">
        <f t="shared" si="20"/>
        <v>#N/A</v>
      </c>
      <c r="G413" t="str">
        <f>IF((ISERROR((VLOOKUP(B413,Calculation!C$3:C$2610,1,FALSE)))),"not entered","")</f>
        <v/>
      </c>
      <c r="H413" t="str">
        <f>IF(ISNA(VLOOKUP(D413,Calculation!$AI$12:$AI$88,1,FALSE)),"NO club name match","Club Name Match")</f>
        <v>NO club name match</v>
      </c>
    </row>
    <row r="414" spans="2:8" x14ac:dyDescent="0.2">
      <c r="B414" s="66" t="s">
        <v>5</v>
      </c>
      <c r="C414" s="67" t="str">
        <f t="shared" si="18"/>
        <v xml:space="preserve"> </v>
      </c>
      <c r="D414" s="67" t="str">
        <f t="shared" si="19"/>
        <v xml:space="preserve"> </v>
      </c>
      <c r="E414" s="67">
        <v>1.1574074074074073E-5</v>
      </c>
      <c r="F414" s="215" t="e">
        <f t="shared" si="20"/>
        <v>#N/A</v>
      </c>
      <c r="G414" t="str">
        <f>IF((ISERROR((VLOOKUP(B414,Calculation!C$3:C$2610,1,FALSE)))),"not entered","")</f>
        <v/>
      </c>
      <c r="H414" t="str">
        <f>IF(ISNA(VLOOKUP(D414,Calculation!$AI$12:$AI$88,1,FALSE)),"NO club name match","Club Name Match")</f>
        <v>NO club name match</v>
      </c>
    </row>
    <row r="415" spans="2:8" x14ac:dyDescent="0.2">
      <c r="B415" s="66" t="s">
        <v>5</v>
      </c>
      <c r="C415" s="67" t="str">
        <f t="shared" si="18"/>
        <v xml:space="preserve"> </v>
      </c>
      <c r="D415" s="67" t="str">
        <f t="shared" si="19"/>
        <v xml:space="preserve"> </v>
      </c>
      <c r="E415" s="67">
        <v>1.1574074074074073E-5</v>
      </c>
      <c r="F415" s="215" t="e">
        <f t="shared" si="20"/>
        <v>#N/A</v>
      </c>
      <c r="G415" t="str">
        <f>IF((ISERROR((VLOOKUP(B415,Calculation!C$3:C$2610,1,FALSE)))),"not entered","")</f>
        <v/>
      </c>
      <c r="H415" t="str">
        <f>IF(ISNA(VLOOKUP(D415,Calculation!$AI$12:$AI$88,1,FALSE)),"NO club name match","Club Name Match")</f>
        <v>NO club name match</v>
      </c>
    </row>
    <row r="416" spans="2:8" x14ac:dyDescent="0.2">
      <c r="B416" s="66" t="s">
        <v>5</v>
      </c>
      <c r="C416" s="67" t="str">
        <f t="shared" si="18"/>
        <v xml:space="preserve"> </v>
      </c>
      <c r="D416" s="67" t="str">
        <f t="shared" si="19"/>
        <v xml:space="preserve"> </v>
      </c>
      <c r="E416" s="67">
        <v>1.1574074074074073E-5</v>
      </c>
      <c r="F416" s="215" t="e">
        <f t="shared" si="20"/>
        <v>#N/A</v>
      </c>
      <c r="G416" t="str">
        <f>IF((ISERROR((VLOOKUP(B416,Calculation!C$3:C$2610,1,FALSE)))),"not entered","")</f>
        <v/>
      </c>
      <c r="H416" t="str">
        <f>IF(ISNA(VLOOKUP(D416,Calculation!$AI$12:$AI$88,1,FALSE)),"NO club name match","Club Name Match")</f>
        <v>NO club name match</v>
      </c>
    </row>
    <row r="417" spans="2:8" x14ac:dyDescent="0.2">
      <c r="B417" s="66" t="s">
        <v>5</v>
      </c>
      <c r="C417" s="67" t="str">
        <f t="shared" si="18"/>
        <v xml:space="preserve"> </v>
      </c>
      <c r="D417" s="67" t="str">
        <f t="shared" si="19"/>
        <v xml:space="preserve"> </v>
      </c>
      <c r="E417" s="67">
        <v>1.1574074074074073E-5</v>
      </c>
      <c r="F417" s="215" t="e">
        <f t="shared" si="20"/>
        <v>#N/A</v>
      </c>
      <c r="G417" t="str">
        <f>IF((ISERROR((VLOOKUP(B417,Calculation!C$3:C$2610,1,FALSE)))),"not entered","")</f>
        <v/>
      </c>
      <c r="H417" t="str">
        <f>IF(ISNA(VLOOKUP(D417,Calculation!$AI$12:$AI$88,1,FALSE)),"NO club name match","Club Name Match")</f>
        <v>NO club name match</v>
      </c>
    </row>
    <row r="418" spans="2:8" x14ac:dyDescent="0.2">
      <c r="B418" s="66" t="s">
        <v>5</v>
      </c>
      <c r="C418" s="67" t="str">
        <f t="shared" si="18"/>
        <v xml:space="preserve"> </v>
      </c>
      <c r="D418" s="67" t="str">
        <f t="shared" si="19"/>
        <v xml:space="preserve"> </v>
      </c>
      <c r="E418" s="67">
        <v>1.1574074074074073E-5</v>
      </c>
      <c r="F418" s="215" t="e">
        <f t="shared" si="20"/>
        <v>#N/A</v>
      </c>
      <c r="G418" t="str">
        <f>IF((ISERROR((VLOOKUP(B418,Calculation!C$3:C$2610,1,FALSE)))),"not entered","")</f>
        <v/>
      </c>
      <c r="H418" t="str">
        <f>IF(ISNA(VLOOKUP(D418,Calculation!$AI$12:$AI$88,1,FALSE)),"NO club name match","Club Name Match")</f>
        <v>NO club name match</v>
      </c>
    </row>
    <row r="419" spans="2:8" x14ac:dyDescent="0.2">
      <c r="B419" s="66" t="s">
        <v>5</v>
      </c>
      <c r="C419" s="67" t="str">
        <f t="shared" si="18"/>
        <v xml:space="preserve"> </v>
      </c>
      <c r="D419" s="67" t="str">
        <f t="shared" si="19"/>
        <v xml:space="preserve"> </v>
      </c>
      <c r="E419" s="67">
        <v>1.1574074074074073E-5</v>
      </c>
      <c r="F419" s="215" t="e">
        <f t="shared" si="20"/>
        <v>#N/A</v>
      </c>
      <c r="G419" t="str">
        <f>IF((ISERROR((VLOOKUP(B419,Calculation!C$3:C$2610,1,FALSE)))),"not entered","")</f>
        <v/>
      </c>
      <c r="H419" t="str">
        <f>IF(ISNA(VLOOKUP(D419,Calculation!$AI$12:$AI$88,1,FALSE)),"NO club name match","Club Name Match")</f>
        <v>NO club name match</v>
      </c>
    </row>
    <row r="420" spans="2:8" x14ac:dyDescent="0.2">
      <c r="B420" s="66" t="s">
        <v>5</v>
      </c>
      <c r="C420" s="67" t="str">
        <f t="shared" si="18"/>
        <v xml:space="preserve"> </v>
      </c>
      <c r="D420" s="67" t="str">
        <f t="shared" si="19"/>
        <v xml:space="preserve"> </v>
      </c>
      <c r="E420" s="67">
        <v>1.1574074074074073E-5</v>
      </c>
      <c r="F420" s="215" t="e">
        <f t="shared" si="20"/>
        <v>#N/A</v>
      </c>
      <c r="G420" t="str">
        <f>IF((ISERROR((VLOOKUP(B420,Calculation!C$3:C$2610,1,FALSE)))),"not entered","")</f>
        <v/>
      </c>
      <c r="H420" t="str">
        <f>IF(ISNA(VLOOKUP(D420,Calculation!$AI$12:$AI$88,1,FALSE)),"NO club name match","Club Name Match")</f>
        <v>NO club name match</v>
      </c>
    </row>
    <row r="421" spans="2:8" x14ac:dyDescent="0.2">
      <c r="B421" s="66" t="s">
        <v>5</v>
      </c>
      <c r="C421" s="67" t="str">
        <f t="shared" si="18"/>
        <v xml:space="preserve"> </v>
      </c>
      <c r="D421" s="67" t="str">
        <f t="shared" si="19"/>
        <v xml:space="preserve"> </v>
      </c>
      <c r="E421" s="67">
        <v>1.1574074074074073E-5</v>
      </c>
      <c r="F421" s="215" t="e">
        <f t="shared" si="20"/>
        <v>#N/A</v>
      </c>
      <c r="G421" t="str">
        <f>IF((ISERROR((VLOOKUP(B421,Calculation!C$3:C$2610,1,FALSE)))),"not entered","")</f>
        <v/>
      </c>
      <c r="H421" t="str">
        <f>IF(ISNA(VLOOKUP(D421,Calculation!$AI$12:$AI$88,1,FALSE)),"NO club name match","Club Name Match")</f>
        <v>NO club name match</v>
      </c>
    </row>
    <row r="422" spans="2:8" x14ac:dyDescent="0.2">
      <c r="B422" s="66" t="s">
        <v>5</v>
      </c>
      <c r="C422" s="67" t="str">
        <f t="shared" si="18"/>
        <v xml:space="preserve"> </v>
      </c>
      <c r="D422" s="67" t="str">
        <f t="shared" si="19"/>
        <v xml:space="preserve"> </v>
      </c>
      <c r="E422" s="67">
        <v>1.1574074074074073E-5</v>
      </c>
      <c r="F422" s="215" t="e">
        <f t="shared" si="20"/>
        <v>#N/A</v>
      </c>
      <c r="G422" t="str">
        <f>IF((ISERROR((VLOOKUP(B422,Calculation!C$3:C$2610,1,FALSE)))),"not entered","")</f>
        <v/>
      </c>
      <c r="H422" t="str">
        <f>IF(ISNA(VLOOKUP(D422,Calculation!$AI$12:$AI$88,1,FALSE)),"NO club name match","Club Name Match")</f>
        <v>NO club name match</v>
      </c>
    </row>
    <row r="423" spans="2:8" x14ac:dyDescent="0.2">
      <c r="B423" s="66" t="s">
        <v>5</v>
      </c>
      <c r="C423" s="67" t="str">
        <f t="shared" si="18"/>
        <v xml:space="preserve"> </v>
      </c>
      <c r="D423" s="67" t="str">
        <f t="shared" si="19"/>
        <v xml:space="preserve"> </v>
      </c>
      <c r="E423" s="67">
        <v>1.1574074074074073E-5</v>
      </c>
      <c r="F423" s="215" t="e">
        <f t="shared" si="20"/>
        <v>#N/A</v>
      </c>
      <c r="G423" t="str">
        <f>IF((ISERROR((VLOOKUP(B423,Calculation!C$3:C$2610,1,FALSE)))),"not entered","")</f>
        <v/>
      </c>
      <c r="H423" t="str">
        <f>IF(ISNA(VLOOKUP(D423,Calculation!$AI$12:$AI$88,1,FALSE)),"NO club name match","Club Name Match")</f>
        <v>NO club name match</v>
      </c>
    </row>
    <row r="424" spans="2:8" x14ac:dyDescent="0.2">
      <c r="B424" s="66" t="s">
        <v>5</v>
      </c>
      <c r="C424" s="67" t="str">
        <f t="shared" si="18"/>
        <v xml:space="preserve"> </v>
      </c>
      <c r="D424" s="67" t="str">
        <f t="shared" si="19"/>
        <v xml:space="preserve"> </v>
      </c>
      <c r="E424" s="67">
        <v>1.1574074074074073E-5</v>
      </c>
      <c r="F424" s="215" t="e">
        <f t="shared" si="20"/>
        <v>#N/A</v>
      </c>
      <c r="G424" t="str">
        <f>IF((ISERROR((VLOOKUP(B424,Calculation!C$3:C$2610,1,FALSE)))),"not entered","")</f>
        <v/>
      </c>
      <c r="H424" t="str">
        <f>IF(ISNA(VLOOKUP(D424,Calculation!$AI$12:$AI$88,1,FALSE)),"NO club name match","Club Name Match")</f>
        <v>NO club name match</v>
      </c>
    </row>
    <row r="425" spans="2:8" x14ac:dyDescent="0.2">
      <c r="B425" s="66" t="s">
        <v>5</v>
      </c>
      <c r="C425" s="67" t="str">
        <f t="shared" si="18"/>
        <v xml:space="preserve"> </v>
      </c>
      <c r="D425" s="67" t="str">
        <f t="shared" si="19"/>
        <v xml:space="preserve"> </v>
      </c>
      <c r="E425" s="67">
        <v>1.1574074074074073E-5</v>
      </c>
      <c r="F425" s="215" t="e">
        <f t="shared" si="20"/>
        <v>#N/A</v>
      </c>
      <c r="G425" t="str">
        <f>IF((ISERROR((VLOOKUP(B425,Calculation!C$3:C$2610,1,FALSE)))),"not entered","")</f>
        <v/>
      </c>
      <c r="H425" t="str">
        <f>IF(ISNA(VLOOKUP(D425,Calculation!$AI$12:$AI$88,1,FALSE)),"NO club name match","Club Name Match")</f>
        <v>NO club name match</v>
      </c>
    </row>
    <row r="426" spans="2:8" x14ac:dyDescent="0.2">
      <c r="B426" s="66" t="s">
        <v>5</v>
      </c>
      <c r="C426" s="67" t="str">
        <f t="shared" si="18"/>
        <v xml:space="preserve"> </v>
      </c>
      <c r="D426" s="67" t="str">
        <f t="shared" si="19"/>
        <v xml:space="preserve"> </v>
      </c>
      <c r="E426" s="67">
        <v>1.1574074074074073E-5</v>
      </c>
      <c r="F426" s="215" t="e">
        <f t="shared" si="20"/>
        <v>#N/A</v>
      </c>
      <c r="G426" t="str">
        <f>IF((ISERROR((VLOOKUP(B426,Calculation!C$3:C$2610,1,FALSE)))),"not entered","")</f>
        <v/>
      </c>
      <c r="H426" t="str">
        <f>IF(ISNA(VLOOKUP(D426,Calculation!$AI$12:$AI$88,1,FALSE)),"NO club name match","Club Name Match")</f>
        <v>NO club name match</v>
      </c>
    </row>
    <row r="427" spans="2:8" x14ac:dyDescent="0.2">
      <c r="B427" s="66" t="s">
        <v>5</v>
      </c>
      <c r="C427" s="67" t="str">
        <f t="shared" si="18"/>
        <v xml:space="preserve"> </v>
      </c>
      <c r="D427" s="67" t="str">
        <f t="shared" si="19"/>
        <v xml:space="preserve"> </v>
      </c>
      <c r="E427" s="67">
        <v>1.1574074074074073E-5</v>
      </c>
      <c r="F427" s="215" t="e">
        <f t="shared" si="20"/>
        <v>#N/A</v>
      </c>
      <c r="G427" t="str">
        <f>IF((ISERROR((VLOOKUP(B427,Calculation!C$3:C$2610,1,FALSE)))),"not entered","")</f>
        <v/>
      </c>
      <c r="H427" t="str">
        <f>IF(ISNA(VLOOKUP(D427,Calculation!$AI$12:$AI$88,1,FALSE)),"NO club name match","Club Name Match")</f>
        <v>NO club name match</v>
      </c>
    </row>
    <row r="428" spans="2:8" x14ac:dyDescent="0.2">
      <c r="B428" s="66" t="s">
        <v>5</v>
      </c>
      <c r="C428" s="67" t="str">
        <f t="shared" si="18"/>
        <v xml:space="preserve"> </v>
      </c>
      <c r="D428" s="67" t="str">
        <f t="shared" si="19"/>
        <v xml:space="preserve"> </v>
      </c>
      <c r="E428" s="67">
        <v>1.1574074074074073E-5</v>
      </c>
      <c r="F428" s="215" t="e">
        <f t="shared" si="20"/>
        <v>#N/A</v>
      </c>
      <c r="G428" t="str">
        <f>IF((ISERROR((VLOOKUP(B428,Calculation!C$3:C$2610,1,FALSE)))),"not entered","")</f>
        <v/>
      </c>
      <c r="H428" t="str">
        <f>IF(ISNA(VLOOKUP(D428,Calculation!$AI$12:$AI$88,1,FALSE)),"NO club name match","Club Name Match")</f>
        <v>NO club name match</v>
      </c>
    </row>
    <row r="429" spans="2:8" x14ac:dyDescent="0.2">
      <c r="B429" s="66" t="s">
        <v>5</v>
      </c>
      <c r="C429" s="67" t="str">
        <f t="shared" si="18"/>
        <v xml:space="preserve"> </v>
      </c>
      <c r="D429" s="67" t="str">
        <f t="shared" si="19"/>
        <v xml:space="preserve"> </v>
      </c>
      <c r="E429" s="67">
        <v>1.1574074074074073E-5</v>
      </c>
      <c r="F429" s="215" t="e">
        <f t="shared" si="20"/>
        <v>#N/A</v>
      </c>
      <c r="G429" t="str">
        <f>IF((ISERROR((VLOOKUP(B429,Calculation!C$3:C$2610,1,FALSE)))),"not entered","")</f>
        <v/>
      </c>
      <c r="H429" t="str">
        <f>IF(ISNA(VLOOKUP(D429,Calculation!$AI$12:$AI$88,1,FALSE)),"NO club name match","Club Name Match")</f>
        <v>NO club name match</v>
      </c>
    </row>
    <row r="430" spans="2:8" x14ac:dyDescent="0.2">
      <c r="B430" s="66" t="s">
        <v>5</v>
      </c>
      <c r="C430" s="67" t="str">
        <f t="shared" si="18"/>
        <v xml:space="preserve"> </v>
      </c>
      <c r="D430" s="67" t="str">
        <f t="shared" si="19"/>
        <v xml:space="preserve"> </v>
      </c>
      <c r="E430" s="67">
        <v>1.1574074074074073E-5</v>
      </c>
      <c r="F430" s="215" t="e">
        <f t="shared" si="20"/>
        <v>#N/A</v>
      </c>
      <c r="G430" t="str">
        <f>IF((ISERROR((VLOOKUP(B430,Calculation!C$3:C$2610,1,FALSE)))),"not entered","")</f>
        <v/>
      </c>
      <c r="H430" t="str">
        <f>IF(ISNA(VLOOKUP(D430,Calculation!$AI$12:$AI$88,1,FALSE)),"NO club name match","Club Name Match")</f>
        <v>NO club name match</v>
      </c>
    </row>
    <row r="431" spans="2:8" x14ac:dyDescent="0.2">
      <c r="B431" s="66" t="s">
        <v>5</v>
      </c>
      <c r="C431" s="67" t="str">
        <f t="shared" si="18"/>
        <v xml:space="preserve"> </v>
      </c>
      <c r="D431" s="67" t="str">
        <f t="shared" si="19"/>
        <v xml:space="preserve"> </v>
      </c>
      <c r="E431" s="67">
        <v>1.1574074074074073E-5</v>
      </c>
      <c r="F431" s="215" t="e">
        <f t="shared" si="20"/>
        <v>#N/A</v>
      </c>
      <c r="G431" t="str">
        <f>IF((ISERROR((VLOOKUP(B431,Calculation!C$3:C$2610,1,FALSE)))),"not entered","")</f>
        <v/>
      </c>
      <c r="H431" t="str">
        <f>IF(ISNA(VLOOKUP(D431,Calculation!$AI$12:$AI$88,1,FALSE)),"NO club name match","Club Name Match")</f>
        <v>NO club name match</v>
      </c>
    </row>
    <row r="432" spans="2:8" x14ac:dyDescent="0.2">
      <c r="B432" s="66" t="s">
        <v>5</v>
      </c>
      <c r="C432" s="67" t="str">
        <f t="shared" si="18"/>
        <v xml:space="preserve"> </v>
      </c>
      <c r="D432" s="67" t="str">
        <f t="shared" si="19"/>
        <v xml:space="preserve"> </v>
      </c>
      <c r="E432" s="67">
        <v>1.1574074074074073E-5</v>
      </c>
      <c r="F432" s="215" t="e">
        <f t="shared" si="20"/>
        <v>#N/A</v>
      </c>
      <c r="G432" t="str">
        <f>IF((ISERROR((VLOOKUP(B432,Calculation!C$3:C$2610,1,FALSE)))),"not entered","")</f>
        <v/>
      </c>
      <c r="H432" t="str">
        <f>IF(ISNA(VLOOKUP(D432,Calculation!$AI$12:$AI$88,1,FALSE)),"NO club name match","Club Name Match")</f>
        <v>NO club name match</v>
      </c>
    </row>
    <row r="433" spans="2:8" x14ac:dyDescent="0.2">
      <c r="B433" s="66" t="s">
        <v>5</v>
      </c>
      <c r="C433" s="67" t="str">
        <f t="shared" si="18"/>
        <v xml:space="preserve"> </v>
      </c>
      <c r="D433" s="67" t="str">
        <f t="shared" si="19"/>
        <v xml:space="preserve"> </v>
      </c>
      <c r="E433" s="67">
        <v>1.1574074074074073E-5</v>
      </c>
      <c r="F433" s="215" t="e">
        <f t="shared" si="20"/>
        <v>#N/A</v>
      </c>
      <c r="G433" t="str">
        <f>IF((ISERROR((VLOOKUP(B433,Calculation!C$3:C$2610,1,FALSE)))),"not entered","")</f>
        <v/>
      </c>
      <c r="H433" t="str">
        <f>IF(ISNA(VLOOKUP(D433,Calculation!$AI$12:$AI$88,1,FALSE)),"NO club name match","Club Name Match")</f>
        <v>NO club name match</v>
      </c>
    </row>
    <row r="434" spans="2:8" x14ac:dyDescent="0.2">
      <c r="B434" s="66" t="s">
        <v>5</v>
      </c>
      <c r="C434" s="67" t="str">
        <f t="shared" si="18"/>
        <v xml:space="preserve"> </v>
      </c>
      <c r="D434" s="67" t="str">
        <f t="shared" si="19"/>
        <v xml:space="preserve"> </v>
      </c>
      <c r="E434" s="67">
        <v>1.1574074074074073E-5</v>
      </c>
      <c r="F434" s="215" t="e">
        <f t="shared" si="20"/>
        <v>#N/A</v>
      </c>
      <c r="G434" t="str">
        <f>IF((ISERROR((VLOOKUP(B434,Calculation!C$3:C$2610,1,FALSE)))),"not entered","")</f>
        <v/>
      </c>
      <c r="H434" t="str">
        <f>IF(ISNA(VLOOKUP(D434,Calculation!$AI$12:$AI$88,1,FALSE)),"NO club name match","Club Name Match")</f>
        <v>NO club name match</v>
      </c>
    </row>
    <row r="435" spans="2:8" x14ac:dyDescent="0.2">
      <c r="B435" s="66" t="s">
        <v>5</v>
      </c>
      <c r="C435" s="67" t="str">
        <f t="shared" si="18"/>
        <v xml:space="preserve"> </v>
      </c>
      <c r="D435" s="67" t="str">
        <f t="shared" si="19"/>
        <v xml:space="preserve"> </v>
      </c>
      <c r="E435" s="67">
        <v>1.1574074074074073E-5</v>
      </c>
      <c r="F435" s="215" t="e">
        <f t="shared" si="20"/>
        <v>#N/A</v>
      </c>
      <c r="G435" t="str">
        <f>IF((ISERROR((VLOOKUP(B435,Calculation!C$3:C$2610,1,FALSE)))),"not entered","")</f>
        <v/>
      </c>
      <c r="H435" t="str">
        <f>IF(ISNA(VLOOKUP(D435,Calculation!$AI$12:$AI$88,1,FALSE)),"NO club name match","Club Name Match")</f>
        <v>NO club name match</v>
      </c>
    </row>
    <row r="436" spans="2:8" x14ac:dyDescent="0.2">
      <c r="B436" s="66" t="s">
        <v>5</v>
      </c>
      <c r="C436" s="67" t="str">
        <f t="shared" si="18"/>
        <v xml:space="preserve"> </v>
      </c>
      <c r="D436" s="67" t="str">
        <f t="shared" si="19"/>
        <v xml:space="preserve"> </v>
      </c>
      <c r="E436" s="67">
        <v>1.1574074074074073E-5</v>
      </c>
      <c r="F436" s="215" t="e">
        <f t="shared" si="20"/>
        <v>#N/A</v>
      </c>
      <c r="G436" t="str">
        <f>IF((ISERROR((VLOOKUP(B436,Calculation!C$3:C$2610,1,FALSE)))),"not entered","")</f>
        <v/>
      </c>
      <c r="H436" t="str">
        <f>IF(ISNA(VLOOKUP(D436,Calculation!$AI$12:$AI$88,1,FALSE)),"NO club name match","Club Name Match")</f>
        <v>NO club name match</v>
      </c>
    </row>
    <row r="437" spans="2:8" x14ac:dyDescent="0.2">
      <c r="B437" s="66" t="s">
        <v>5</v>
      </c>
      <c r="C437" s="67" t="str">
        <f t="shared" si="18"/>
        <v xml:space="preserve"> </v>
      </c>
      <c r="D437" s="67" t="str">
        <f t="shared" si="19"/>
        <v xml:space="preserve"> </v>
      </c>
      <c r="E437" s="67">
        <v>1.1574074074074073E-5</v>
      </c>
      <c r="F437" s="215" t="e">
        <f t="shared" si="20"/>
        <v>#N/A</v>
      </c>
      <c r="G437" t="str">
        <f>IF((ISERROR((VLOOKUP(B437,Calculation!C$3:C$2610,1,FALSE)))),"not entered","")</f>
        <v/>
      </c>
      <c r="H437" t="str">
        <f>IF(ISNA(VLOOKUP(D437,Calculation!$AI$12:$AI$88,1,FALSE)),"NO club name match","Club Name Match")</f>
        <v>NO club name match</v>
      </c>
    </row>
    <row r="438" spans="2:8" x14ac:dyDescent="0.2">
      <c r="B438" s="66" t="s">
        <v>5</v>
      </c>
      <c r="C438" s="67" t="str">
        <f t="shared" si="18"/>
        <v xml:space="preserve"> </v>
      </c>
      <c r="D438" s="67" t="str">
        <f t="shared" si="19"/>
        <v xml:space="preserve"> </v>
      </c>
      <c r="E438" s="67">
        <v>1.1574074074074073E-5</v>
      </c>
      <c r="F438" s="215" t="e">
        <f t="shared" si="20"/>
        <v>#N/A</v>
      </c>
      <c r="G438" t="str">
        <f>IF((ISERROR((VLOOKUP(B438,Calculation!C$3:C$2610,1,FALSE)))),"not entered","")</f>
        <v/>
      </c>
      <c r="H438" t="str">
        <f>IF(ISNA(VLOOKUP(D438,Calculation!$AI$12:$AI$88,1,FALSE)),"NO club name match","Club Name Match")</f>
        <v>NO club name match</v>
      </c>
    </row>
    <row r="439" spans="2:8" x14ac:dyDescent="0.2">
      <c r="B439" s="66" t="s">
        <v>5</v>
      </c>
      <c r="C439" s="67" t="str">
        <f t="shared" si="18"/>
        <v xml:space="preserve"> </v>
      </c>
      <c r="D439" s="67" t="str">
        <f t="shared" si="19"/>
        <v xml:space="preserve"> </v>
      </c>
      <c r="E439" s="67">
        <v>1.1574074074074073E-5</v>
      </c>
      <c r="F439" s="215" t="e">
        <f t="shared" si="20"/>
        <v>#N/A</v>
      </c>
      <c r="G439" t="str">
        <f>IF((ISERROR((VLOOKUP(B439,Calculation!C$3:C$2610,1,FALSE)))),"not entered","")</f>
        <v/>
      </c>
      <c r="H439" t="str">
        <f>IF(ISNA(VLOOKUP(D439,Calculation!$AI$12:$AI$88,1,FALSE)),"NO club name match","Club Name Match")</f>
        <v>NO club name match</v>
      </c>
    </row>
    <row r="440" spans="2:8" x14ac:dyDescent="0.2">
      <c r="B440" s="66" t="s">
        <v>5</v>
      </c>
      <c r="C440" s="67" t="str">
        <f t="shared" si="18"/>
        <v xml:space="preserve"> </v>
      </c>
      <c r="D440" s="67" t="str">
        <f t="shared" si="19"/>
        <v xml:space="preserve"> </v>
      </c>
      <c r="E440" s="67">
        <v>1.1574074074074073E-5</v>
      </c>
      <c r="F440" s="215" t="e">
        <f t="shared" si="20"/>
        <v>#N/A</v>
      </c>
      <c r="G440" t="str">
        <f>IF((ISERROR((VLOOKUP(B440,Calculation!C$3:C$2610,1,FALSE)))),"not entered","")</f>
        <v/>
      </c>
      <c r="H440" t="str">
        <f>IF(ISNA(VLOOKUP(D440,Calculation!$AI$12:$AI$88,1,FALSE)),"NO club name match","Club Name Match")</f>
        <v>NO club name match</v>
      </c>
    </row>
    <row r="441" spans="2:8" x14ac:dyDescent="0.2">
      <c r="B441" s="66" t="s">
        <v>5</v>
      </c>
      <c r="C441" s="67" t="str">
        <f t="shared" si="18"/>
        <v xml:space="preserve"> </v>
      </c>
      <c r="D441" s="67" t="str">
        <f t="shared" si="19"/>
        <v xml:space="preserve"> </v>
      </c>
      <c r="E441" s="67">
        <v>1.1574074074074073E-5</v>
      </c>
      <c r="F441" s="215" t="e">
        <f t="shared" si="20"/>
        <v>#N/A</v>
      </c>
      <c r="G441" t="str">
        <f>IF((ISERROR((VLOOKUP(B441,Calculation!C$3:C$2610,1,FALSE)))),"not entered","")</f>
        <v/>
      </c>
      <c r="H441" t="str">
        <f>IF(ISNA(VLOOKUP(D441,Calculation!$AI$12:$AI$88,1,FALSE)),"NO club name match","Club Name Match")</f>
        <v>NO club name match</v>
      </c>
    </row>
    <row r="442" spans="2:8" x14ac:dyDescent="0.2">
      <c r="B442" s="66" t="s">
        <v>5</v>
      </c>
      <c r="C442" s="67" t="str">
        <f t="shared" si="18"/>
        <v xml:space="preserve"> </v>
      </c>
      <c r="D442" s="67" t="str">
        <f t="shared" si="19"/>
        <v xml:space="preserve"> </v>
      </c>
      <c r="E442" s="67">
        <v>1.1574074074074073E-5</v>
      </c>
      <c r="F442" s="215" t="e">
        <f t="shared" si="20"/>
        <v>#N/A</v>
      </c>
      <c r="G442" t="str">
        <f>IF((ISERROR((VLOOKUP(B442,Calculation!C$3:C$2610,1,FALSE)))),"not entered","")</f>
        <v/>
      </c>
      <c r="H442" t="str">
        <f>IF(ISNA(VLOOKUP(D442,Calculation!$AI$12:$AI$88,1,FALSE)),"NO club name match","Club Name Match")</f>
        <v>NO club name match</v>
      </c>
    </row>
    <row r="443" spans="2:8" x14ac:dyDescent="0.2">
      <c r="B443" s="66" t="s">
        <v>5</v>
      </c>
      <c r="C443" s="67" t="str">
        <f t="shared" si="18"/>
        <v xml:space="preserve"> </v>
      </c>
      <c r="D443" s="67" t="str">
        <f t="shared" si="19"/>
        <v xml:space="preserve"> </v>
      </c>
      <c r="E443" s="67">
        <v>1.1574074074074073E-5</v>
      </c>
      <c r="F443" s="215" t="e">
        <f t="shared" si="20"/>
        <v>#N/A</v>
      </c>
      <c r="G443" t="str">
        <f>IF((ISERROR((VLOOKUP(B443,Calculation!C$3:C$2610,1,FALSE)))),"not entered","")</f>
        <v/>
      </c>
      <c r="H443" t="str">
        <f>IF(ISNA(VLOOKUP(D443,Calculation!$AI$12:$AI$88,1,FALSE)),"NO club name match","Club Name Match")</f>
        <v>NO club name match</v>
      </c>
    </row>
    <row r="444" spans="2:8" x14ac:dyDescent="0.2">
      <c r="B444" s="66" t="s">
        <v>5</v>
      </c>
      <c r="C444" s="67" t="str">
        <f t="shared" si="18"/>
        <v xml:space="preserve"> </v>
      </c>
      <c r="D444" s="67" t="str">
        <f t="shared" si="19"/>
        <v xml:space="preserve"> </v>
      </c>
      <c r="E444" s="67">
        <v>1.1574074074074073E-5</v>
      </c>
      <c r="F444" s="215" t="e">
        <f t="shared" si="20"/>
        <v>#N/A</v>
      </c>
      <c r="G444" t="str">
        <f>IF((ISERROR((VLOOKUP(B444,Calculation!C$3:C$2610,1,FALSE)))),"not entered","")</f>
        <v/>
      </c>
      <c r="H444" t="str">
        <f>IF(ISNA(VLOOKUP(D444,Calculation!$AI$12:$AI$88,1,FALSE)),"NO club name match","Club Name Match")</f>
        <v>NO club name match</v>
      </c>
    </row>
    <row r="445" spans="2:8" x14ac:dyDescent="0.2">
      <c r="B445" s="66" t="s">
        <v>5</v>
      </c>
      <c r="C445" s="67" t="str">
        <f t="shared" si="18"/>
        <v xml:space="preserve"> </v>
      </c>
      <c r="D445" s="67" t="str">
        <f t="shared" si="19"/>
        <v xml:space="preserve"> </v>
      </c>
      <c r="E445" s="67">
        <v>1.1574074074074073E-5</v>
      </c>
      <c r="F445" s="215" t="e">
        <f t="shared" si="20"/>
        <v>#N/A</v>
      </c>
      <c r="G445" t="str">
        <f>IF((ISERROR((VLOOKUP(B445,Calculation!C$3:C$2610,1,FALSE)))),"not entered","")</f>
        <v/>
      </c>
      <c r="H445" t="str">
        <f>IF(ISNA(VLOOKUP(D445,Calculation!$AI$12:$AI$88,1,FALSE)),"NO club name match","Club Name Match")</f>
        <v>NO club name match</v>
      </c>
    </row>
    <row r="446" spans="2:8" x14ac:dyDescent="0.2">
      <c r="B446" s="66" t="s">
        <v>5</v>
      </c>
      <c r="C446" s="67" t="str">
        <f t="shared" si="18"/>
        <v xml:space="preserve"> </v>
      </c>
      <c r="D446" s="67" t="str">
        <f t="shared" si="19"/>
        <v xml:space="preserve"> </v>
      </c>
      <c r="E446" s="67">
        <v>1.1574074074074073E-5</v>
      </c>
      <c r="F446" s="215" t="e">
        <f t="shared" si="20"/>
        <v>#N/A</v>
      </c>
      <c r="G446" t="str">
        <f>IF((ISERROR((VLOOKUP(B446,Calculation!C$3:C$2610,1,FALSE)))),"not entered","")</f>
        <v/>
      </c>
      <c r="H446" t="str">
        <f>IF(ISNA(VLOOKUP(D446,Calculation!$AI$12:$AI$88,1,FALSE)),"NO club name match","Club Name Match")</f>
        <v>NO club name match</v>
      </c>
    </row>
    <row r="447" spans="2:8" x14ac:dyDescent="0.2">
      <c r="B447" s="66" t="s">
        <v>5</v>
      </c>
      <c r="C447" s="67" t="str">
        <f t="shared" si="18"/>
        <v xml:space="preserve"> </v>
      </c>
      <c r="D447" s="67" t="str">
        <f t="shared" si="19"/>
        <v xml:space="preserve"> </v>
      </c>
      <c r="E447" s="67">
        <v>1.1574074074074073E-5</v>
      </c>
      <c r="F447" s="215" t="e">
        <f t="shared" si="20"/>
        <v>#N/A</v>
      </c>
      <c r="G447" t="str">
        <f>IF((ISERROR((VLOOKUP(B447,Calculation!C$3:C$2610,1,FALSE)))),"not entered","")</f>
        <v/>
      </c>
      <c r="H447" t="str">
        <f>IF(ISNA(VLOOKUP(D447,Calculation!$AI$12:$AI$88,1,FALSE)),"NO club name match","Club Name Match")</f>
        <v>NO club name match</v>
      </c>
    </row>
    <row r="448" spans="2:8" x14ac:dyDescent="0.2">
      <c r="B448" s="66" t="s">
        <v>5</v>
      </c>
      <c r="C448" s="67" t="str">
        <f t="shared" si="18"/>
        <v xml:space="preserve"> </v>
      </c>
      <c r="D448" s="67" t="str">
        <f t="shared" si="19"/>
        <v xml:space="preserve"> </v>
      </c>
      <c r="E448" s="67">
        <v>1.1574074074074073E-5</v>
      </c>
      <c r="F448" s="215" t="e">
        <f t="shared" si="20"/>
        <v>#N/A</v>
      </c>
      <c r="G448" t="str">
        <f>IF((ISERROR((VLOOKUP(B448,Calculation!C$3:C$2610,1,FALSE)))),"not entered","")</f>
        <v/>
      </c>
      <c r="H448" t="str">
        <f>IF(ISNA(VLOOKUP(D448,Calculation!$AI$12:$AI$88,1,FALSE)),"NO club name match","Club Name Match")</f>
        <v>NO club name match</v>
      </c>
    </row>
    <row r="449" spans="2:8" x14ac:dyDescent="0.2">
      <c r="B449" s="66" t="s">
        <v>5</v>
      </c>
      <c r="C449" s="67" t="str">
        <f t="shared" si="18"/>
        <v xml:space="preserve"> </v>
      </c>
      <c r="D449" s="67" t="str">
        <f t="shared" si="19"/>
        <v xml:space="preserve"> </v>
      </c>
      <c r="E449" s="67">
        <v>1.1574074074074073E-5</v>
      </c>
      <c r="F449" s="215" t="e">
        <f t="shared" si="20"/>
        <v>#N/A</v>
      </c>
      <c r="G449" t="str">
        <f>IF((ISERROR((VLOOKUP(B449,Calculation!C$3:C$2610,1,FALSE)))),"not entered","")</f>
        <v/>
      </c>
      <c r="H449" t="str">
        <f>IF(ISNA(VLOOKUP(D449,Calculation!$AI$12:$AI$88,1,FALSE)),"NO club name match","Club Name Match")</f>
        <v>NO club name match</v>
      </c>
    </row>
    <row r="450" spans="2:8" x14ac:dyDescent="0.2">
      <c r="B450" s="66" t="s">
        <v>5</v>
      </c>
      <c r="C450" s="67" t="str">
        <f t="shared" si="18"/>
        <v xml:space="preserve"> </v>
      </c>
      <c r="D450" s="67" t="str">
        <f t="shared" si="19"/>
        <v xml:space="preserve"> </v>
      </c>
      <c r="E450" s="67">
        <v>1.1574074074074073E-5</v>
      </c>
      <c r="F450" s="215" t="e">
        <f t="shared" si="20"/>
        <v>#N/A</v>
      </c>
      <c r="G450" t="str">
        <f>IF((ISERROR((VLOOKUP(B450,Calculation!C$3:C$2610,1,FALSE)))),"not entered","")</f>
        <v/>
      </c>
      <c r="H450" t="str">
        <f>IF(ISNA(VLOOKUP(D450,Calculation!$AI$12:$AI$88,1,FALSE)),"NO club name match","Club Name Match")</f>
        <v>NO club name match</v>
      </c>
    </row>
    <row r="451" spans="2:8" x14ac:dyDescent="0.2">
      <c r="B451" s="66" t="s">
        <v>5</v>
      </c>
      <c r="C451" s="67" t="str">
        <f t="shared" si="18"/>
        <v xml:space="preserve"> </v>
      </c>
      <c r="D451" s="67" t="str">
        <f t="shared" si="19"/>
        <v xml:space="preserve"> </v>
      </c>
      <c r="E451" s="67">
        <v>1.1574074074074073E-5</v>
      </c>
      <c r="F451" s="215" t="e">
        <f t="shared" si="20"/>
        <v>#N/A</v>
      </c>
      <c r="G451" t="str">
        <f>IF((ISERROR((VLOOKUP(B451,Calculation!C$3:C$2610,1,FALSE)))),"not entered","")</f>
        <v/>
      </c>
      <c r="H451" t="str">
        <f>IF(ISNA(VLOOKUP(D451,Calculation!$AI$12:$AI$88,1,FALSE)),"NO club name match","Club Name Match")</f>
        <v>NO club name match</v>
      </c>
    </row>
    <row r="452" spans="2:8" x14ac:dyDescent="0.2">
      <c r="B452" s="66" t="s">
        <v>5</v>
      </c>
      <c r="C452" s="67" t="str">
        <f t="shared" si="18"/>
        <v xml:space="preserve"> </v>
      </c>
      <c r="D452" s="67" t="str">
        <f t="shared" si="19"/>
        <v xml:space="preserve"> </v>
      </c>
      <c r="E452" s="67">
        <v>1.1574074074074073E-5</v>
      </c>
      <c r="F452" s="215" t="e">
        <f t="shared" si="20"/>
        <v>#N/A</v>
      </c>
      <c r="G452" t="str">
        <f>IF((ISERROR((VLOOKUP(B452,Calculation!C$3:C$2610,1,FALSE)))),"not entered","")</f>
        <v/>
      </c>
      <c r="H452" t="str">
        <f>IF(ISNA(VLOOKUP(D452,Calculation!$AI$12:$AI$88,1,FALSE)),"NO club name match","Club Name Match")</f>
        <v>NO club name match</v>
      </c>
    </row>
    <row r="453" spans="2:8" x14ac:dyDescent="0.2">
      <c r="B453" s="66" t="s">
        <v>5</v>
      </c>
      <c r="C453" s="67" t="str">
        <f t="shared" si="18"/>
        <v xml:space="preserve"> </v>
      </c>
      <c r="D453" s="67" t="str">
        <f t="shared" si="19"/>
        <v xml:space="preserve"> </v>
      </c>
      <c r="E453" s="67">
        <v>1.1574074074074073E-5</v>
      </c>
      <c r="F453" s="215" t="e">
        <f t="shared" si="20"/>
        <v>#N/A</v>
      </c>
      <c r="G453" t="str">
        <f>IF((ISERROR((VLOOKUP(B453,Calculation!C$3:C$2610,1,FALSE)))),"not entered","")</f>
        <v/>
      </c>
      <c r="H453" t="str">
        <f>IF(ISNA(VLOOKUP(D453,Calculation!$AI$12:$AI$88,1,FALSE)),"NO club name match","Club Name Match")</f>
        <v>NO club name match</v>
      </c>
    </row>
    <row r="454" spans="2:8" x14ac:dyDescent="0.2">
      <c r="B454" s="66" t="s">
        <v>5</v>
      </c>
      <c r="C454" s="67" t="str">
        <f t="shared" ref="C454:C502" si="21">VLOOKUP(B454,name,3,FALSE)</f>
        <v xml:space="preserve"> </v>
      </c>
      <c r="D454" s="67" t="str">
        <f t="shared" ref="D454:D502" si="22">VLOOKUP(B454,name,2,FALSE)</f>
        <v xml:space="preserve"> </v>
      </c>
      <c r="E454" s="67">
        <v>1.1574074074074073E-5</v>
      </c>
      <c r="F454" s="215" t="e">
        <f t="shared" ref="F454:F493" si="23">TRUNC((VLOOKUP(C454,C$4:E$5,3,FALSE))/(E454/10000))</f>
        <v>#N/A</v>
      </c>
      <c r="G454" t="str">
        <f>IF((ISERROR((VLOOKUP(B454,Calculation!C$3:C$2610,1,FALSE)))),"not entered","")</f>
        <v/>
      </c>
      <c r="H454" t="str">
        <f>IF(ISNA(VLOOKUP(D454,Calculation!$AI$12:$AI$88,1,FALSE)),"NO club name match","Club Name Match")</f>
        <v>NO club name match</v>
      </c>
    </row>
    <row r="455" spans="2:8" x14ac:dyDescent="0.2">
      <c r="B455" s="66" t="s">
        <v>5</v>
      </c>
      <c r="C455" s="67" t="str">
        <f t="shared" si="21"/>
        <v xml:space="preserve"> </v>
      </c>
      <c r="D455" s="67" t="str">
        <f t="shared" si="22"/>
        <v xml:space="preserve"> </v>
      </c>
      <c r="E455" s="67">
        <v>1.1574074074074073E-5</v>
      </c>
      <c r="F455" s="215" t="e">
        <f t="shared" si="23"/>
        <v>#N/A</v>
      </c>
      <c r="G455" t="str">
        <f>IF((ISERROR((VLOOKUP(B455,Calculation!C$3:C$2610,1,FALSE)))),"not entered","")</f>
        <v/>
      </c>
      <c r="H455" t="str">
        <f>IF(ISNA(VLOOKUP(D455,Calculation!$AI$12:$AI$88,1,FALSE)),"NO club name match","Club Name Match")</f>
        <v>NO club name match</v>
      </c>
    </row>
    <row r="456" spans="2:8" x14ac:dyDescent="0.2">
      <c r="B456" s="66" t="s">
        <v>5</v>
      </c>
      <c r="C456" s="67" t="str">
        <f t="shared" si="21"/>
        <v xml:space="preserve"> </v>
      </c>
      <c r="D456" s="67" t="str">
        <f t="shared" si="22"/>
        <v xml:space="preserve"> </v>
      </c>
      <c r="E456" s="67">
        <v>1.1574074074074073E-5</v>
      </c>
      <c r="F456" s="215" t="e">
        <f t="shared" si="23"/>
        <v>#N/A</v>
      </c>
      <c r="G456" t="str">
        <f>IF((ISERROR((VLOOKUP(B456,Calculation!C$3:C$2610,1,FALSE)))),"not entered","")</f>
        <v/>
      </c>
      <c r="H456" t="str">
        <f>IF(ISNA(VLOOKUP(D456,Calculation!$AI$12:$AI$88,1,FALSE)),"NO club name match","Club Name Match")</f>
        <v>NO club name match</v>
      </c>
    </row>
    <row r="457" spans="2:8" x14ac:dyDescent="0.2">
      <c r="B457" s="66" t="s">
        <v>5</v>
      </c>
      <c r="C457" s="67" t="str">
        <f t="shared" si="21"/>
        <v xml:space="preserve"> </v>
      </c>
      <c r="D457" s="67" t="str">
        <f t="shared" si="22"/>
        <v xml:space="preserve"> </v>
      </c>
      <c r="E457" s="67">
        <v>1.1574074074074073E-5</v>
      </c>
      <c r="F457" s="215" t="e">
        <f t="shared" si="23"/>
        <v>#N/A</v>
      </c>
      <c r="G457" t="str">
        <f>IF((ISERROR((VLOOKUP(B457,Calculation!C$3:C$2610,1,FALSE)))),"not entered","")</f>
        <v/>
      </c>
      <c r="H457" t="str">
        <f>IF(ISNA(VLOOKUP(D457,Calculation!$AI$12:$AI$88,1,FALSE)),"NO club name match","Club Name Match")</f>
        <v>NO club name match</v>
      </c>
    </row>
    <row r="458" spans="2:8" x14ac:dyDescent="0.2">
      <c r="B458" s="66" t="s">
        <v>5</v>
      </c>
      <c r="C458" s="67" t="str">
        <f t="shared" si="21"/>
        <v xml:space="preserve"> </v>
      </c>
      <c r="D458" s="67" t="str">
        <f t="shared" si="22"/>
        <v xml:space="preserve"> </v>
      </c>
      <c r="E458" s="67">
        <v>1.1574074074074073E-5</v>
      </c>
      <c r="F458" s="215" t="e">
        <f t="shared" si="23"/>
        <v>#N/A</v>
      </c>
      <c r="G458" t="str">
        <f>IF((ISERROR((VLOOKUP(B458,Calculation!C$3:C$2610,1,FALSE)))),"not entered","")</f>
        <v/>
      </c>
      <c r="H458" t="str">
        <f>IF(ISNA(VLOOKUP(D458,Calculation!$AI$12:$AI$88,1,FALSE)),"NO club name match","Club Name Match")</f>
        <v>NO club name match</v>
      </c>
    </row>
    <row r="459" spans="2:8" x14ac:dyDescent="0.2">
      <c r="B459" s="66" t="s">
        <v>5</v>
      </c>
      <c r="C459" s="67" t="str">
        <f t="shared" si="21"/>
        <v xml:space="preserve"> </v>
      </c>
      <c r="D459" s="67" t="str">
        <f t="shared" si="22"/>
        <v xml:space="preserve"> </v>
      </c>
      <c r="E459" s="67">
        <v>1.1574074074074073E-5</v>
      </c>
      <c r="F459" s="215" t="e">
        <f t="shared" si="23"/>
        <v>#N/A</v>
      </c>
      <c r="G459" t="str">
        <f>IF((ISERROR((VLOOKUP(B459,Calculation!C$3:C$2610,1,FALSE)))),"not entered","")</f>
        <v/>
      </c>
      <c r="H459" t="str">
        <f>IF(ISNA(VLOOKUP(D459,Calculation!$AI$12:$AI$88,1,FALSE)),"NO club name match","Club Name Match")</f>
        <v>NO club name match</v>
      </c>
    </row>
    <row r="460" spans="2:8" x14ac:dyDescent="0.2">
      <c r="B460" s="66" t="s">
        <v>5</v>
      </c>
      <c r="C460" s="67" t="str">
        <f t="shared" si="21"/>
        <v xml:space="preserve"> </v>
      </c>
      <c r="D460" s="67" t="str">
        <f t="shared" si="22"/>
        <v xml:space="preserve"> </v>
      </c>
      <c r="E460" s="67">
        <v>1.1574074074074073E-5</v>
      </c>
      <c r="F460" s="215" t="e">
        <f t="shared" si="23"/>
        <v>#N/A</v>
      </c>
      <c r="G460" t="str">
        <f>IF((ISERROR((VLOOKUP(B460,Calculation!C$3:C$2610,1,FALSE)))),"not entered","")</f>
        <v/>
      </c>
      <c r="H460" t="str">
        <f>IF(ISNA(VLOOKUP(D460,Calculation!$AI$12:$AI$88,1,FALSE)),"NO club name match","Club Name Match")</f>
        <v>NO club name match</v>
      </c>
    </row>
    <row r="461" spans="2:8" x14ac:dyDescent="0.2">
      <c r="B461" s="66" t="s">
        <v>5</v>
      </c>
      <c r="C461" s="67" t="str">
        <f t="shared" si="21"/>
        <v xml:space="preserve"> </v>
      </c>
      <c r="D461" s="67" t="str">
        <f t="shared" si="22"/>
        <v xml:space="preserve"> </v>
      </c>
      <c r="E461" s="67">
        <v>1.1574074074074073E-5</v>
      </c>
      <c r="F461" s="215" t="e">
        <f t="shared" si="23"/>
        <v>#N/A</v>
      </c>
      <c r="G461" t="str">
        <f>IF((ISERROR((VLOOKUP(B461,Calculation!C$3:C$2610,1,FALSE)))),"not entered","")</f>
        <v/>
      </c>
      <c r="H461" t="str">
        <f>IF(ISNA(VLOOKUP(D461,Calculation!$AI$12:$AI$88,1,FALSE)),"NO club name match","Club Name Match")</f>
        <v>NO club name match</v>
      </c>
    </row>
    <row r="462" spans="2:8" x14ac:dyDescent="0.2">
      <c r="B462" s="66" t="s">
        <v>5</v>
      </c>
      <c r="C462" s="67" t="str">
        <f t="shared" si="21"/>
        <v xml:space="preserve"> </v>
      </c>
      <c r="D462" s="67" t="str">
        <f t="shared" si="22"/>
        <v xml:space="preserve"> </v>
      </c>
      <c r="E462" s="67">
        <v>1.1574074074074073E-5</v>
      </c>
      <c r="F462" s="215" t="e">
        <f t="shared" si="23"/>
        <v>#N/A</v>
      </c>
      <c r="G462" t="str">
        <f>IF((ISERROR((VLOOKUP(B462,Calculation!C$3:C$2610,1,FALSE)))),"not entered","")</f>
        <v/>
      </c>
      <c r="H462" t="str">
        <f>IF(ISNA(VLOOKUP(D462,Calculation!$AI$12:$AI$88,1,FALSE)),"NO club name match","Club Name Match")</f>
        <v>NO club name match</v>
      </c>
    </row>
    <row r="463" spans="2:8" x14ac:dyDescent="0.2">
      <c r="B463" s="66" t="s">
        <v>5</v>
      </c>
      <c r="C463" s="67" t="str">
        <f t="shared" si="21"/>
        <v xml:space="preserve"> </v>
      </c>
      <c r="D463" s="67" t="str">
        <f t="shared" si="22"/>
        <v xml:space="preserve"> </v>
      </c>
      <c r="E463" s="67">
        <v>1.1574074074074073E-5</v>
      </c>
      <c r="F463" s="215" t="e">
        <f t="shared" si="23"/>
        <v>#N/A</v>
      </c>
      <c r="G463" t="str">
        <f>IF((ISERROR((VLOOKUP(B463,Calculation!C$3:C$2610,1,FALSE)))),"not entered","")</f>
        <v/>
      </c>
      <c r="H463" t="str">
        <f>IF(ISNA(VLOOKUP(D463,Calculation!$AI$12:$AI$88,1,FALSE)),"NO club name match","Club Name Match")</f>
        <v>NO club name match</v>
      </c>
    </row>
    <row r="464" spans="2:8" x14ac:dyDescent="0.2">
      <c r="B464" s="66" t="s">
        <v>5</v>
      </c>
      <c r="C464" s="67" t="str">
        <f t="shared" si="21"/>
        <v xml:space="preserve"> </v>
      </c>
      <c r="D464" s="67" t="str">
        <f t="shared" si="22"/>
        <v xml:space="preserve"> </v>
      </c>
      <c r="E464" s="67">
        <v>1.1574074074074073E-5</v>
      </c>
      <c r="F464" s="215" t="e">
        <f t="shared" si="23"/>
        <v>#N/A</v>
      </c>
      <c r="G464" t="str">
        <f>IF((ISERROR((VLOOKUP(B464,Calculation!C$3:C$2610,1,FALSE)))),"not entered","")</f>
        <v/>
      </c>
      <c r="H464" t="str">
        <f>IF(ISNA(VLOOKUP(D464,Calculation!$AI$12:$AI$88,1,FALSE)),"NO club name match","Club Name Match")</f>
        <v>NO club name match</v>
      </c>
    </row>
    <row r="465" spans="2:8" x14ac:dyDescent="0.2">
      <c r="B465" s="66" t="s">
        <v>5</v>
      </c>
      <c r="C465" s="67" t="str">
        <f t="shared" si="21"/>
        <v xml:space="preserve"> </v>
      </c>
      <c r="D465" s="67" t="str">
        <f t="shared" si="22"/>
        <v xml:space="preserve"> </v>
      </c>
      <c r="E465" s="67">
        <v>1.1574074074074073E-5</v>
      </c>
      <c r="F465" s="215" t="e">
        <f t="shared" si="23"/>
        <v>#N/A</v>
      </c>
      <c r="G465" t="str">
        <f>IF((ISERROR((VLOOKUP(B465,Calculation!C$3:C$2610,1,FALSE)))),"not entered","")</f>
        <v/>
      </c>
      <c r="H465" t="str">
        <f>IF(ISNA(VLOOKUP(D465,Calculation!$AI$12:$AI$88,1,FALSE)),"NO club name match","Club Name Match")</f>
        <v>NO club name match</v>
      </c>
    </row>
    <row r="466" spans="2:8" x14ac:dyDescent="0.2">
      <c r="B466" s="66" t="s">
        <v>5</v>
      </c>
      <c r="C466" s="67" t="str">
        <f t="shared" si="21"/>
        <v xml:space="preserve"> </v>
      </c>
      <c r="D466" s="67" t="str">
        <f t="shared" si="22"/>
        <v xml:space="preserve"> </v>
      </c>
      <c r="E466" s="67">
        <v>1.1574074074074073E-5</v>
      </c>
      <c r="F466" s="215" t="e">
        <f t="shared" si="23"/>
        <v>#N/A</v>
      </c>
      <c r="G466" t="str">
        <f>IF((ISERROR((VLOOKUP(B466,Calculation!C$3:C$2610,1,FALSE)))),"not entered","")</f>
        <v/>
      </c>
      <c r="H466" t="str">
        <f>IF(ISNA(VLOOKUP(D466,Calculation!$AI$12:$AI$88,1,FALSE)),"NO club name match","Club Name Match")</f>
        <v>NO club name match</v>
      </c>
    </row>
    <row r="467" spans="2:8" x14ac:dyDescent="0.2">
      <c r="B467" s="66" t="s">
        <v>5</v>
      </c>
      <c r="C467" s="67" t="str">
        <f t="shared" si="21"/>
        <v xml:space="preserve"> </v>
      </c>
      <c r="D467" s="67" t="str">
        <f t="shared" si="22"/>
        <v xml:space="preserve"> </v>
      </c>
      <c r="E467" s="67">
        <v>1.1574074074074073E-5</v>
      </c>
      <c r="F467" s="215" t="e">
        <f t="shared" si="23"/>
        <v>#N/A</v>
      </c>
      <c r="G467" t="str">
        <f>IF((ISERROR((VLOOKUP(B467,Calculation!C$3:C$2610,1,FALSE)))),"not entered","")</f>
        <v/>
      </c>
      <c r="H467" t="str">
        <f>IF(ISNA(VLOOKUP(D467,Calculation!$AI$12:$AI$88,1,FALSE)),"NO club name match","Club Name Match")</f>
        <v>NO club name match</v>
      </c>
    </row>
    <row r="468" spans="2:8" x14ac:dyDescent="0.2">
      <c r="B468" s="66" t="s">
        <v>5</v>
      </c>
      <c r="C468" s="67" t="str">
        <f t="shared" si="21"/>
        <v xml:space="preserve"> </v>
      </c>
      <c r="D468" s="67" t="str">
        <f t="shared" si="22"/>
        <v xml:space="preserve"> </v>
      </c>
      <c r="E468" s="67">
        <v>1.1574074074074073E-5</v>
      </c>
      <c r="F468" s="215" t="e">
        <f t="shared" si="23"/>
        <v>#N/A</v>
      </c>
      <c r="G468" t="str">
        <f>IF((ISERROR((VLOOKUP(B468,Calculation!C$3:C$2610,1,FALSE)))),"not entered","")</f>
        <v/>
      </c>
      <c r="H468" t="str">
        <f>IF(ISNA(VLOOKUP(D468,Calculation!$AI$12:$AI$88,1,FALSE)),"NO club name match","Club Name Match")</f>
        <v>NO club name match</v>
      </c>
    </row>
    <row r="469" spans="2:8" x14ac:dyDescent="0.2">
      <c r="B469" s="66" t="s">
        <v>5</v>
      </c>
      <c r="C469" s="67" t="str">
        <f t="shared" si="21"/>
        <v xml:space="preserve"> </v>
      </c>
      <c r="D469" s="67" t="str">
        <f t="shared" si="22"/>
        <v xml:space="preserve"> </v>
      </c>
      <c r="E469" s="67">
        <v>1.1574074074074073E-5</v>
      </c>
      <c r="F469" s="215" t="e">
        <f t="shared" si="23"/>
        <v>#N/A</v>
      </c>
      <c r="G469" t="str">
        <f>IF((ISERROR((VLOOKUP(B469,Calculation!C$3:C$2610,1,FALSE)))),"not entered","")</f>
        <v/>
      </c>
      <c r="H469" t="str">
        <f>IF(ISNA(VLOOKUP(D469,Calculation!$AI$12:$AI$88,1,FALSE)),"NO club name match","Club Name Match")</f>
        <v>NO club name match</v>
      </c>
    </row>
    <row r="470" spans="2:8" x14ac:dyDescent="0.2">
      <c r="B470" s="66" t="s">
        <v>5</v>
      </c>
      <c r="C470" s="67" t="str">
        <f t="shared" si="21"/>
        <v xml:space="preserve"> </v>
      </c>
      <c r="D470" s="67" t="str">
        <f t="shared" si="22"/>
        <v xml:space="preserve"> </v>
      </c>
      <c r="E470" s="67">
        <v>1.1574074074074073E-5</v>
      </c>
      <c r="F470" s="215" t="e">
        <f t="shared" si="23"/>
        <v>#N/A</v>
      </c>
      <c r="G470" t="str">
        <f>IF((ISERROR((VLOOKUP(B470,Calculation!C$3:C$2610,1,FALSE)))),"not entered","")</f>
        <v/>
      </c>
      <c r="H470" t="str">
        <f>IF(ISNA(VLOOKUP(D470,Calculation!$AI$12:$AI$88,1,FALSE)),"NO club name match","Club Name Match")</f>
        <v>NO club name match</v>
      </c>
    </row>
    <row r="471" spans="2:8" x14ac:dyDescent="0.2">
      <c r="B471" s="66" t="s">
        <v>5</v>
      </c>
      <c r="C471" s="67" t="str">
        <f t="shared" si="21"/>
        <v xml:space="preserve"> </v>
      </c>
      <c r="D471" s="67" t="str">
        <f t="shared" si="22"/>
        <v xml:space="preserve"> </v>
      </c>
      <c r="E471" s="67">
        <v>1.1574074074074073E-5</v>
      </c>
      <c r="F471" s="215" t="e">
        <f t="shared" si="23"/>
        <v>#N/A</v>
      </c>
      <c r="G471" t="str">
        <f>IF((ISERROR((VLOOKUP(B471,Calculation!C$3:C$2610,1,FALSE)))),"not entered","")</f>
        <v/>
      </c>
      <c r="H471" t="str">
        <f>IF(ISNA(VLOOKUP(D471,Calculation!$AI$12:$AI$88,1,FALSE)),"NO club name match","Club Name Match")</f>
        <v>NO club name match</v>
      </c>
    </row>
    <row r="472" spans="2:8" x14ac:dyDescent="0.2">
      <c r="B472" s="66" t="s">
        <v>5</v>
      </c>
      <c r="C472" s="67" t="str">
        <f t="shared" si="21"/>
        <v xml:space="preserve"> </v>
      </c>
      <c r="D472" s="67" t="str">
        <f t="shared" si="22"/>
        <v xml:space="preserve"> </v>
      </c>
      <c r="E472" s="67">
        <v>1.1574074074074073E-5</v>
      </c>
      <c r="F472" s="215" t="e">
        <f t="shared" si="23"/>
        <v>#N/A</v>
      </c>
      <c r="G472" t="str">
        <f>IF((ISERROR((VLOOKUP(B472,Calculation!C$3:C$2610,1,FALSE)))),"not entered","")</f>
        <v/>
      </c>
      <c r="H472" t="str">
        <f>IF(ISNA(VLOOKUP(D472,Calculation!$AI$12:$AI$88,1,FALSE)),"NO club name match","Club Name Match")</f>
        <v>NO club name match</v>
      </c>
    </row>
    <row r="473" spans="2:8" x14ac:dyDescent="0.2">
      <c r="B473" s="66" t="s">
        <v>5</v>
      </c>
      <c r="C473" s="67" t="str">
        <f t="shared" si="21"/>
        <v xml:space="preserve"> </v>
      </c>
      <c r="D473" s="67" t="str">
        <f t="shared" si="22"/>
        <v xml:space="preserve"> </v>
      </c>
      <c r="E473" s="67">
        <v>1.1574074074074073E-5</v>
      </c>
      <c r="F473" s="215" t="e">
        <f t="shared" si="23"/>
        <v>#N/A</v>
      </c>
      <c r="G473" t="str">
        <f>IF((ISERROR((VLOOKUP(B473,Calculation!C$3:C$2610,1,FALSE)))),"not entered","")</f>
        <v/>
      </c>
      <c r="H473" t="str">
        <f>IF(ISNA(VLOOKUP(D473,Calculation!$AI$12:$AI$88,1,FALSE)),"NO club name match","Club Name Match")</f>
        <v>NO club name match</v>
      </c>
    </row>
    <row r="474" spans="2:8" x14ac:dyDescent="0.2">
      <c r="B474" s="66" t="s">
        <v>5</v>
      </c>
      <c r="C474" s="67" t="str">
        <f t="shared" si="21"/>
        <v xml:space="preserve"> </v>
      </c>
      <c r="D474" s="67" t="str">
        <f t="shared" si="22"/>
        <v xml:space="preserve"> </v>
      </c>
      <c r="E474" s="67">
        <v>1.1574074074074073E-5</v>
      </c>
      <c r="F474" s="215" t="e">
        <f t="shared" si="23"/>
        <v>#N/A</v>
      </c>
      <c r="G474" t="str">
        <f>IF((ISERROR((VLOOKUP(B474,Calculation!C$3:C$2610,1,FALSE)))),"not entered","")</f>
        <v/>
      </c>
      <c r="H474" t="str">
        <f>IF(ISNA(VLOOKUP(D474,Calculation!$AI$12:$AI$88,1,FALSE)),"NO club name match","Club Name Match")</f>
        <v>NO club name match</v>
      </c>
    </row>
    <row r="475" spans="2:8" x14ac:dyDescent="0.2">
      <c r="B475" s="66" t="s">
        <v>5</v>
      </c>
      <c r="C475" s="67" t="str">
        <f t="shared" si="21"/>
        <v xml:space="preserve"> </v>
      </c>
      <c r="D475" s="67" t="str">
        <f t="shared" si="22"/>
        <v xml:space="preserve"> </v>
      </c>
      <c r="E475" s="67">
        <v>1.1574074074074073E-5</v>
      </c>
      <c r="F475" s="215" t="e">
        <f t="shared" si="23"/>
        <v>#N/A</v>
      </c>
      <c r="G475" t="str">
        <f>IF((ISERROR((VLOOKUP(B475,Calculation!C$3:C$2610,1,FALSE)))),"not entered","")</f>
        <v/>
      </c>
      <c r="H475" t="str">
        <f>IF(ISNA(VLOOKUP(D475,Calculation!$AI$12:$AI$88,1,FALSE)),"NO club name match","Club Name Match")</f>
        <v>NO club name match</v>
      </c>
    </row>
    <row r="476" spans="2:8" x14ac:dyDescent="0.2">
      <c r="B476" s="66" t="s">
        <v>5</v>
      </c>
      <c r="C476" s="67" t="str">
        <f t="shared" si="21"/>
        <v xml:space="preserve"> </v>
      </c>
      <c r="D476" s="67" t="str">
        <f t="shared" si="22"/>
        <v xml:space="preserve"> </v>
      </c>
      <c r="E476" s="67">
        <v>1.1574074074074073E-5</v>
      </c>
      <c r="F476" s="215" t="e">
        <f t="shared" si="23"/>
        <v>#N/A</v>
      </c>
      <c r="G476" t="str">
        <f>IF((ISERROR((VLOOKUP(B476,Calculation!C$3:C$2610,1,FALSE)))),"not entered","")</f>
        <v/>
      </c>
      <c r="H476" t="str">
        <f>IF(ISNA(VLOOKUP(D476,Calculation!$AI$12:$AI$88,1,FALSE)),"NO club name match","Club Name Match")</f>
        <v>NO club name match</v>
      </c>
    </row>
    <row r="477" spans="2:8" x14ac:dyDescent="0.2">
      <c r="B477" s="66" t="s">
        <v>5</v>
      </c>
      <c r="C477" s="67" t="str">
        <f t="shared" si="21"/>
        <v xml:space="preserve"> </v>
      </c>
      <c r="D477" s="67" t="str">
        <f t="shared" si="22"/>
        <v xml:space="preserve"> </v>
      </c>
      <c r="E477" s="67">
        <v>1.1574074074074073E-5</v>
      </c>
      <c r="F477" s="215" t="e">
        <f t="shared" si="23"/>
        <v>#N/A</v>
      </c>
      <c r="G477" t="str">
        <f>IF((ISERROR((VLOOKUP(B477,Calculation!C$3:C$2610,1,FALSE)))),"not entered","")</f>
        <v/>
      </c>
      <c r="H477" t="str">
        <f>IF(ISNA(VLOOKUP(D477,Calculation!$AI$12:$AI$88,1,FALSE)),"NO club name match","Club Name Match")</f>
        <v>NO club name match</v>
      </c>
    </row>
    <row r="478" spans="2:8" x14ac:dyDescent="0.2">
      <c r="B478" s="66" t="s">
        <v>5</v>
      </c>
      <c r="C478" s="67" t="str">
        <f t="shared" si="21"/>
        <v xml:space="preserve"> </v>
      </c>
      <c r="D478" s="67" t="str">
        <f t="shared" si="22"/>
        <v xml:space="preserve"> </v>
      </c>
      <c r="E478" s="67">
        <v>1.1574074074074073E-5</v>
      </c>
      <c r="F478" s="215" t="e">
        <f t="shared" si="23"/>
        <v>#N/A</v>
      </c>
      <c r="G478" t="str">
        <f>IF((ISERROR((VLOOKUP(B478,Calculation!C$3:C$2610,1,FALSE)))),"not entered","")</f>
        <v/>
      </c>
      <c r="H478" t="str">
        <f>IF(ISNA(VLOOKUP(D478,Calculation!$AI$12:$AI$88,1,FALSE)),"NO club name match","Club Name Match")</f>
        <v>NO club name match</v>
      </c>
    </row>
    <row r="479" spans="2:8" x14ac:dyDescent="0.2">
      <c r="B479" s="66" t="s">
        <v>5</v>
      </c>
      <c r="C479" s="67" t="str">
        <f t="shared" si="21"/>
        <v xml:space="preserve"> </v>
      </c>
      <c r="D479" s="67" t="str">
        <f t="shared" si="22"/>
        <v xml:space="preserve"> </v>
      </c>
      <c r="E479" s="67">
        <v>1.1574074074074073E-5</v>
      </c>
      <c r="F479" s="215" t="e">
        <f t="shared" si="23"/>
        <v>#N/A</v>
      </c>
      <c r="G479" t="str">
        <f>IF((ISERROR((VLOOKUP(B479,Calculation!C$3:C$2610,1,FALSE)))),"not entered","")</f>
        <v/>
      </c>
      <c r="H479" t="str">
        <f>IF(ISNA(VLOOKUP(D479,Calculation!$AI$12:$AI$88,1,FALSE)),"NO club name match","Club Name Match")</f>
        <v>NO club name match</v>
      </c>
    </row>
    <row r="480" spans="2:8" x14ac:dyDescent="0.2">
      <c r="B480" s="66" t="s">
        <v>5</v>
      </c>
      <c r="C480" s="67" t="str">
        <f t="shared" si="21"/>
        <v xml:space="preserve"> </v>
      </c>
      <c r="D480" s="67" t="str">
        <f t="shared" si="22"/>
        <v xml:space="preserve"> </v>
      </c>
      <c r="E480" s="67">
        <v>1.1574074074074073E-5</v>
      </c>
      <c r="F480" s="215" t="e">
        <f t="shared" si="23"/>
        <v>#N/A</v>
      </c>
      <c r="G480" t="str">
        <f>IF((ISERROR((VLOOKUP(B480,Calculation!C$3:C$2610,1,FALSE)))),"not entered","")</f>
        <v/>
      </c>
      <c r="H480" t="str">
        <f>IF(ISNA(VLOOKUP(D480,Calculation!$AI$12:$AI$88,1,FALSE)),"NO club name match","Club Name Match")</f>
        <v>NO club name match</v>
      </c>
    </row>
    <row r="481" spans="2:8" x14ac:dyDescent="0.2">
      <c r="B481" s="66" t="s">
        <v>5</v>
      </c>
      <c r="C481" s="67" t="str">
        <f t="shared" si="21"/>
        <v xml:space="preserve"> </v>
      </c>
      <c r="D481" s="67" t="str">
        <f t="shared" si="22"/>
        <v xml:space="preserve"> </v>
      </c>
      <c r="E481" s="67">
        <v>1.1574074074074073E-5</v>
      </c>
      <c r="F481" s="215" t="e">
        <f t="shared" si="23"/>
        <v>#N/A</v>
      </c>
      <c r="G481" t="str">
        <f>IF((ISERROR((VLOOKUP(B481,Calculation!C$3:C$2610,1,FALSE)))),"not entered","")</f>
        <v/>
      </c>
      <c r="H481" t="str">
        <f>IF(ISNA(VLOOKUP(D481,Calculation!$AI$12:$AI$88,1,FALSE)),"NO club name match","Club Name Match")</f>
        <v>NO club name match</v>
      </c>
    </row>
    <row r="482" spans="2:8" x14ac:dyDescent="0.2">
      <c r="B482" s="66" t="s">
        <v>5</v>
      </c>
      <c r="C482" s="67" t="str">
        <f t="shared" si="21"/>
        <v xml:space="preserve"> </v>
      </c>
      <c r="D482" s="67" t="str">
        <f t="shared" si="22"/>
        <v xml:space="preserve"> </v>
      </c>
      <c r="E482" s="67">
        <v>1.1574074074074073E-5</v>
      </c>
      <c r="F482" s="215" t="e">
        <f t="shared" si="23"/>
        <v>#N/A</v>
      </c>
      <c r="G482" t="str">
        <f>IF((ISERROR((VLOOKUP(B482,Calculation!C$3:C$2610,1,FALSE)))),"not entered","")</f>
        <v/>
      </c>
      <c r="H482" t="str">
        <f>IF(ISNA(VLOOKUP(D482,Calculation!$AI$12:$AI$88,1,FALSE)),"NO club name match","Club Name Match")</f>
        <v>NO club name match</v>
      </c>
    </row>
    <row r="483" spans="2:8" x14ac:dyDescent="0.2">
      <c r="B483" s="66" t="s">
        <v>5</v>
      </c>
      <c r="C483" s="67" t="str">
        <f t="shared" si="21"/>
        <v xml:space="preserve"> </v>
      </c>
      <c r="D483" s="67" t="str">
        <f t="shared" si="22"/>
        <v xml:space="preserve"> </v>
      </c>
      <c r="E483" s="67">
        <v>1.1574074074074073E-5</v>
      </c>
      <c r="F483" s="215" t="e">
        <f t="shared" si="23"/>
        <v>#N/A</v>
      </c>
      <c r="G483" t="str">
        <f>IF((ISERROR((VLOOKUP(B483,Calculation!C$3:C$2610,1,FALSE)))),"not entered","")</f>
        <v/>
      </c>
      <c r="H483" t="str">
        <f>IF(ISNA(VLOOKUP(D483,Calculation!$AI$12:$AI$88,1,FALSE)),"NO club name match","Club Name Match")</f>
        <v>NO club name match</v>
      </c>
    </row>
    <row r="484" spans="2:8" x14ac:dyDescent="0.2">
      <c r="B484" s="66" t="s">
        <v>5</v>
      </c>
      <c r="C484" s="67" t="str">
        <f t="shared" si="21"/>
        <v xml:space="preserve"> </v>
      </c>
      <c r="D484" s="67" t="str">
        <f t="shared" si="22"/>
        <v xml:space="preserve"> </v>
      </c>
      <c r="E484" s="67">
        <v>1.1574074074074073E-5</v>
      </c>
      <c r="F484" s="215" t="e">
        <f t="shared" si="23"/>
        <v>#N/A</v>
      </c>
      <c r="G484" t="str">
        <f>IF((ISERROR((VLOOKUP(B484,Calculation!C$3:C$2610,1,FALSE)))),"not entered","")</f>
        <v/>
      </c>
      <c r="H484" t="str">
        <f>IF(ISNA(VLOOKUP(D484,Calculation!$AI$12:$AI$88,1,FALSE)),"NO club name match","Club Name Match")</f>
        <v>NO club name match</v>
      </c>
    </row>
    <row r="485" spans="2:8" x14ac:dyDescent="0.2">
      <c r="B485" s="66" t="s">
        <v>5</v>
      </c>
      <c r="C485" s="67" t="str">
        <f t="shared" si="21"/>
        <v xml:space="preserve"> </v>
      </c>
      <c r="D485" s="67" t="str">
        <f t="shared" si="22"/>
        <v xml:space="preserve"> </v>
      </c>
      <c r="E485" s="67">
        <v>1.1574074074074073E-5</v>
      </c>
      <c r="F485" s="215" t="e">
        <f t="shared" si="23"/>
        <v>#N/A</v>
      </c>
      <c r="G485" t="str">
        <f>IF((ISERROR((VLOOKUP(B485,Calculation!C$3:C$2610,1,FALSE)))),"not entered","")</f>
        <v/>
      </c>
      <c r="H485" t="str">
        <f>IF(ISNA(VLOOKUP(D485,Calculation!$AI$12:$AI$88,1,FALSE)),"NO club name match","Club Name Match")</f>
        <v>NO club name match</v>
      </c>
    </row>
    <row r="486" spans="2:8" x14ac:dyDescent="0.2">
      <c r="B486" s="66" t="s">
        <v>5</v>
      </c>
      <c r="C486" s="67" t="str">
        <f t="shared" si="21"/>
        <v xml:space="preserve"> </v>
      </c>
      <c r="D486" s="67" t="str">
        <f t="shared" si="22"/>
        <v xml:space="preserve"> </v>
      </c>
      <c r="E486" s="67">
        <v>1.1574074074074073E-5</v>
      </c>
      <c r="F486" s="215" t="e">
        <f t="shared" si="23"/>
        <v>#N/A</v>
      </c>
      <c r="G486" t="str">
        <f>IF((ISERROR((VLOOKUP(B486,Calculation!C$3:C$2610,1,FALSE)))),"not entered","")</f>
        <v/>
      </c>
      <c r="H486" t="str">
        <f>IF(ISNA(VLOOKUP(D486,Calculation!$AI$12:$AI$88,1,FALSE)),"NO club name match","Club Name Match")</f>
        <v>NO club name match</v>
      </c>
    </row>
    <row r="487" spans="2:8" x14ac:dyDescent="0.2">
      <c r="B487" s="66" t="s">
        <v>5</v>
      </c>
      <c r="C487" s="67" t="str">
        <f t="shared" si="21"/>
        <v xml:space="preserve"> </v>
      </c>
      <c r="D487" s="67" t="str">
        <f t="shared" si="22"/>
        <v xml:space="preserve"> </v>
      </c>
      <c r="E487" s="67">
        <v>1.1574074074074073E-5</v>
      </c>
      <c r="F487" s="215" t="e">
        <f t="shared" si="23"/>
        <v>#N/A</v>
      </c>
      <c r="G487" t="str">
        <f>IF((ISERROR((VLOOKUP(B487,Calculation!C$3:C$2610,1,FALSE)))),"not entered","")</f>
        <v/>
      </c>
      <c r="H487" t="str">
        <f>IF(ISNA(VLOOKUP(D487,Calculation!$AI$12:$AI$88,1,FALSE)),"NO club name match","Club Name Match")</f>
        <v>NO club name match</v>
      </c>
    </row>
    <row r="488" spans="2:8" x14ac:dyDescent="0.2">
      <c r="B488" s="66" t="s">
        <v>5</v>
      </c>
      <c r="C488" s="67" t="str">
        <f t="shared" si="21"/>
        <v xml:space="preserve"> </v>
      </c>
      <c r="D488" s="67" t="str">
        <f t="shared" si="22"/>
        <v xml:space="preserve"> </v>
      </c>
      <c r="E488" s="67">
        <v>1.1574074074074073E-5</v>
      </c>
      <c r="F488" s="215" t="e">
        <f t="shared" si="23"/>
        <v>#N/A</v>
      </c>
      <c r="G488" t="str">
        <f>IF((ISERROR((VLOOKUP(B488,Calculation!C$3:C$2610,1,FALSE)))),"not entered","")</f>
        <v/>
      </c>
      <c r="H488" t="str">
        <f>IF(ISNA(VLOOKUP(D488,Calculation!$AI$12:$AI$88,1,FALSE)),"NO club name match","Club Name Match")</f>
        <v>NO club name match</v>
      </c>
    </row>
    <row r="489" spans="2:8" x14ac:dyDescent="0.2">
      <c r="B489" s="66" t="s">
        <v>5</v>
      </c>
      <c r="C489" s="67" t="str">
        <f t="shared" si="21"/>
        <v xml:space="preserve"> </v>
      </c>
      <c r="D489" s="67" t="str">
        <f t="shared" si="22"/>
        <v xml:space="preserve"> </v>
      </c>
      <c r="E489" s="67">
        <v>1.1574074074074073E-5</v>
      </c>
      <c r="F489" s="215" t="e">
        <f t="shared" si="23"/>
        <v>#N/A</v>
      </c>
      <c r="G489" t="str">
        <f>IF((ISERROR((VLOOKUP(B489,Calculation!C$3:C$2610,1,FALSE)))),"not entered","")</f>
        <v/>
      </c>
      <c r="H489" t="str">
        <f>IF(ISNA(VLOOKUP(D489,Calculation!$AI$12:$AI$88,1,FALSE)),"NO club name match","Club Name Match")</f>
        <v>NO club name match</v>
      </c>
    </row>
    <row r="490" spans="2:8" x14ac:dyDescent="0.2">
      <c r="B490" s="66" t="s">
        <v>5</v>
      </c>
      <c r="C490" s="67" t="str">
        <f t="shared" si="21"/>
        <v xml:space="preserve"> </v>
      </c>
      <c r="D490" s="67" t="str">
        <f t="shared" si="22"/>
        <v xml:space="preserve"> </v>
      </c>
      <c r="E490" s="67">
        <v>1.1574074074074073E-5</v>
      </c>
      <c r="F490" s="215" t="e">
        <f t="shared" si="23"/>
        <v>#N/A</v>
      </c>
      <c r="G490" t="str">
        <f>IF((ISERROR((VLOOKUP(B490,Calculation!C$3:C$2610,1,FALSE)))),"not entered","")</f>
        <v/>
      </c>
      <c r="H490" t="str">
        <f>IF(ISNA(VLOOKUP(D490,Calculation!$AI$12:$AI$88,1,FALSE)),"NO club name match","Club Name Match")</f>
        <v>NO club name match</v>
      </c>
    </row>
    <row r="491" spans="2:8" x14ac:dyDescent="0.2">
      <c r="B491" s="66" t="s">
        <v>5</v>
      </c>
      <c r="C491" s="67" t="str">
        <f t="shared" si="21"/>
        <v xml:space="preserve"> </v>
      </c>
      <c r="D491" s="67" t="str">
        <f t="shared" si="22"/>
        <v xml:space="preserve"> </v>
      </c>
      <c r="E491" s="67">
        <v>1.1574074074074073E-5</v>
      </c>
      <c r="F491" s="215" t="e">
        <f t="shared" si="23"/>
        <v>#N/A</v>
      </c>
      <c r="G491" t="str">
        <f>IF((ISERROR((VLOOKUP(B491,Calculation!C$3:C$2610,1,FALSE)))),"not entered","")</f>
        <v/>
      </c>
      <c r="H491" t="str">
        <f>IF(ISNA(VLOOKUP(D491,Calculation!$AI$12:$AI$88,1,FALSE)),"NO club name match","Club Name Match")</f>
        <v>NO club name match</v>
      </c>
    </row>
    <row r="492" spans="2:8" x14ac:dyDescent="0.2">
      <c r="B492" s="66" t="s">
        <v>5</v>
      </c>
      <c r="C492" s="67" t="str">
        <f t="shared" si="21"/>
        <v xml:space="preserve"> </v>
      </c>
      <c r="D492" s="67" t="str">
        <f t="shared" si="22"/>
        <v xml:space="preserve"> </v>
      </c>
      <c r="E492" s="67">
        <v>1.1574074074074073E-5</v>
      </c>
      <c r="F492" s="215" t="e">
        <f t="shared" si="23"/>
        <v>#N/A</v>
      </c>
      <c r="G492" t="str">
        <f>IF((ISERROR((VLOOKUP(B492,Calculation!C$3:C$2610,1,FALSE)))),"not entered","")</f>
        <v/>
      </c>
      <c r="H492" t="str">
        <f>IF(ISNA(VLOOKUP(D492,Calculation!$AI$12:$AI$88,1,FALSE)),"NO club name match","Club Name Match")</f>
        <v>NO club name match</v>
      </c>
    </row>
    <row r="493" spans="2:8" x14ac:dyDescent="0.2">
      <c r="B493" s="66" t="s">
        <v>5</v>
      </c>
      <c r="C493" s="67" t="str">
        <f t="shared" si="21"/>
        <v xml:space="preserve"> </v>
      </c>
      <c r="D493" s="67" t="str">
        <f t="shared" si="22"/>
        <v xml:space="preserve"> </v>
      </c>
      <c r="E493" s="67">
        <v>1.1574074074074073E-5</v>
      </c>
      <c r="F493" s="215" t="e">
        <f t="shared" si="23"/>
        <v>#N/A</v>
      </c>
      <c r="G493" t="str">
        <f>IF((ISERROR((VLOOKUP(B493,Calculation!C$3:C$2610,1,FALSE)))),"not entered","")</f>
        <v/>
      </c>
      <c r="H493" t="str">
        <f>IF(ISNA(VLOOKUP(D493,Calculation!$AI$12:$AI$88,1,FALSE)),"NO club name match","Club Name Match")</f>
        <v>NO club name match</v>
      </c>
    </row>
    <row r="494" spans="2:8" x14ac:dyDescent="0.2">
      <c r="B494" s="66" t="s">
        <v>5</v>
      </c>
      <c r="C494" s="67" t="str">
        <f t="shared" si="21"/>
        <v xml:space="preserve"> </v>
      </c>
      <c r="D494" s="67" t="str">
        <f t="shared" si="22"/>
        <v xml:space="preserve"> </v>
      </c>
      <c r="E494" s="67">
        <v>1.1574074074074073E-5</v>
      </c>
      <c r="F494" s="215" t="e">
        <f t="shared" ref="F494:F505" si="24">TRUNC((VLOOKUP(C494,C$4:E$5,3,FALSE))/(E494/10000))</f>
        <v>#N/A</v>
      </c>
      <c r="G494" t="str">
        <f>IF((ISERROR((VLOOKUP(B494,Calculation!C$3:C$2610,1,FALSE)))),"not entered","")</f>
        <v/>
      </c>
      <c r="H494" t="str">
        <f>IF(ISNA(VLOOKUP(D494,Calculation!$AI$12:$AI$88,1,FALSE)),"NO club name match","Club Name Match")</f>
        <v>NO club name match</v>
      </c>
    </row>
    <row r="495" spans="2:8" x14ac:dyDescent="0.2">
      <c r="B495" s="66" t="s">
        <v>5</v>
      </c>
      <c r="C495" s="67" t="str">
        <f t="shared" si="21"/>
        <v xml:space="preserve"> </v>
      </c>
      <c r="D495" s="67" t="str">
        <f t="shared" si="22"/>
        <v xml:space="preserve"> </v>
      </c>
      <c r="E495" s="67">
        <v>1.1574074074074073E-5</v>
      </c>
      <c r="F495" s="215" t="e">
        <f t="shared" si="24"/>
        <v>#N/A</v>
      </c>
      <c r="G495" t="str">
        <f>IF((ISERROR((VLOOKUP(B495,Calculation!C$3:C$2610,1,FALSE)))),"not entered","")</f>
        <v/>
      </c>
      <c r="H495" t="str">
        <f>IF(ISNA(VLOOKUP(D495,Calculation!$AI$12:$AI$88,1,FALSE)),"NO club name match","Club Name Match")</f>
        <v>NO club name match</v>
      </c>
    </row>
    <row r="496" spans="2:8" x14ac:dyDescent="0.2">
      <c r="B496" s="66" t="s">
        <v>5</v>
      </c>
      <c r="C496" s="67" t="str">
        <f t="shared" si="21"/>
        <v xml:space="preserve"> </v>
      </c>
      <c r="D496" s="67" t="str">
        <f t="shared" si="22"/>
        <v xml:space="preserve"> </v>
      </c>
      <c r="E496" s="67">
        <v>1.1574074074074073E-5</v>
      </c>
      <c r="F496" s="215" t="e">
        <f t="shared" si="24"/>
        <v>#N/A</v>
      </c>
      <c r="G496" t="str">
        <f>IF((ISERROR((VLOOKUP(B496,Calculation!C$3:C$2610,1,FALSE)))),"not entered","")</f>
        <v/>
      </c>
      <c r="H496" t="str">
        <f>IF(ISNA(VLOOKUP(D496,Calculation!$AI$12:$AI$88,1,FALSE)),"NO club name match","Club Name Match")</f>
        <v>NO club name match</v>
      </c>
    </row>
    <row r="497" spans="2:8" x14ac:dyDescent="0.2">
      <c r="B497" s="66" t="s">
        <v>5</v>
      </c>
      <c r="C497" s="67" t="str">
        <f t="shared" si="21"/>
        <v xml:space="preserve"> </v>
      </c>
      <c r="D497" s="67" t="str">
        <f t="shared" si="22"/>
        <v xml:space="preserve"> </v>
      </c>
      <c r="E497" s="67">
        <v>1.1574074074074073E-5</v>
      </c>
      <c r="F497" s="215" t="e">
        <f t="shared" si="24"/>
        <v>#N/A</v>
      </c>
      <c r="G497" t="str">
        <f>IF((ISERROR((VLOOKUP(B497,Calculation!C$3:C$2610,1,FALSE)))),"not entered","")</f>
        <v/>
      </c>
      <c r="H497" t="str">
        <f>IF(ISNA(VLOOKUP(D497,Calculation!$AI$12:$AI$88,1,FALSE)),"NO club name match","Club Name Match")</f>
        <v>NO club name match</v>
      </c>
    </row>
    <row r="498" spans="2:8" x14ac:dyDescent="0.2">
      <c r="B498" s="66" t="s">
        <v>5</v>
      </c>
      <c r="C498" s="67" t="str">
        <f t="shared" si="21"/>
        <v xml:space="preserve"> </v>
      </c>
      <c r="D498" s="67" t="str">
        <f t="shared" si="22"/>
        <v xml:space="preserve"> </v>
      </c>
      <c r="E498" s="67">
        <v>1.1574074074074073E-5</v>
      </c>
      <c r="F498" s="215" t="e">
        <f t="shared" si="24"/>
        <v>#N/A</v>
      </c>
      <c r="G498" t="str">
        <f>IF((ISERROR((VLOOKUP(B498,Calculation!C$3:C$2610,1,FALSE)))),"not entered","")</f>
        <v/>
      </c>
      <c r="H498" t="str">
        <f>IF(ISNA(VLOOKUP(D498,Calculation!$AI$12:$AI$88,1,FALSE)),"NO club name match","Club Name Match")</f>
        <v>NO club name match</v>
      </c>
    </row>
    <row r="499" spans="2:8" x14ac:dyDescent="0.2">
      <c r="B499" s="66" t="s">
        <v>5</v>
      </c>
      <c r="C499" s="67" t="str">
        <f t="shared" si="21"/>
        <v xml:space="preserve"> </v>
      </c>
      <c r="D499" s="67" t="str">
        <f t="shared" si="22"/>
        <v xml:space="preserve"> </v>
      </c>
      <c r="E499" s="67">
        <v>1.1574074074074073E-5</v>
      </c>
      <c r="F499" s="215" t="e">
        <f t="shared" si="24"/>
        <v>#N/A</v>
      </c>
      <c r="G499" t="str">
        <f>IF((ISERROR((VLOOKUP(B499,Calculation!C$3:C$2610,1,FALSE)))),"not entered","")</f>
        <v/>
      </c>
      <c r="H499" t="str">
        <f>IF(ISNA(VLOOKUP(D499,Calculation!$AI$12:$AI$88,1,FALSE)),"NO club name match","Club Name Match")</f>
        <v>NO club name match</v>
      </c>
    </row>
    <row r="500" spans="2:8" x14ac:dyDescent="0.2">
      <c r="B500" s="66" t="s">
        <v>5</v>
      </c>
      <c r="C500" s="67" t="str">
        <f t="shared" si="21"/>
        <v xml:space="preserve"> </v>
      </c>
      <c r="D500" s="67" t="str">
        <f t="shared" si="22"/>
        <v xml:space="preserve"> </v>
      </c>
      <c r="E500" s="67">
        <v>1.1574074074074073E-5</v>
      </c>
      <c r="F500" s="215" t="e">
        <f t="shared" si="24"/>
        <v>#N/A</v>
      </c>
      <c r="G500" t="str">
        <f>IF((ISERROR((VLOOKUP(B500,Calculation!C$3:C$2610,1,FALSE)))),"not entered","")</f>
        <v/>
      </c>
      <c r="H500" t="str">
        <f>IF(ISNA(VLOOKUP(D500,Calculation!$AI$12:$AI$88,1,FALSE)),"NO club name match","Club Name Match")</f>
        <v>NO club name match</v>
      </c>
    </row>
    <row r="501" spans="2:8" x14ac:dyDescent="0.2">
      <c r="B501" s="66" t="s">
        <v>5</v>
      </c>
      <c r="C501" s="67" t="str">
        <f t="shared" si="21"/>
        <v xml:space="preserve"> </v>
      </c>
      <c r="D501" s="67" t="str">
        <f t="shared" si="22"/>
        <v xml:space="preserve"> </v>
      </c>
      <c r="E501" s="67">
        <v>1.1574074074074073E-5</v>
      </c>
      <c r="F501" s="215" t="e">
        <f t="shared" si="24"/>
        <v>#N/A</v>
      </c>
      <c r="G501" t="str">
        <f>IF((ISERROR((VLOOKUP(B501,Calculation!C$3:C$2610,1,FALSE)))),"not entered","")</f>
        <v/>
      </c>
      <c r="H501" t="str">
        <f>IF(ISNA(VLOOKUP(D501,Calculation!$AI$12:$AI$88,1,FALSE)),"NO club name match","Club Name Match")</f>
        <v>NO club name match</v>
      </c>
    </row>
    <row r="502" spans="2:8" x14ac:dyDescent="0.2">
      <c r="B502" s="66" t="s">
        <v>5</v>
      </c>
      <c r="C502" s="67" t="str">
        <f t="shared" si="21"/>
        <v xml:space="preserve"> </v>
      </c>
      <c r="D502" s="67" t="str">
        <f t="shared" si="22"/>
        <v xml:space="preserve"> </v>
      </c>
      <c r="E502" s="67">
        <v>1.1574074074074073E-5</v>
      </c>
      <c r="F502" s="215" t="e">
        <f t="shared" si="24"/>
        <v>#N/A</v>
      </c>
      <c r="G502" t="str">
        <f>IF((ISERROR((VLOOKUP(B502,Calculation!C$3:C$2610,1,FALSE)))),"not entered","")</f>
        <v/>
      </c>
      <c r="H502" t="str">
        <f>IF(ISNA(VLOOKUP(D502,Calculation!$AI$12:$AI$88,1,FALSE)),"NO club name match","Club Name Match")</f>
        <v>NO club name match</v>
      </c>
    </row>
    <row r="503" spans="2:8" x14ac:dyDescent="0.2">
      <c r="B503" s="66" t="s">
        <v>5</v>
      </c>
      <c r="C503" s="67"/>
      <c r="D503" s="67"/>
      <c r="E503" s="67">
        <v>1.1574074074074073E-5</v>
      </c>
      <c r="F503" s="215" t="e">
        <f t="shared" si="24"/>
        <v>#N/A</v>
      </c>
      <c r="G503" t="str">
        <f>IF((ISERROR((VLOOKUP(B503,Calculation!C$3:C$2610,1,FALSE)))),"not entered","")</f>
        <v/>
      </c>
      <c r="H503" t="str">
        <f>IF(ISNA(VLOOKUP(D503,Calculation!$AI$12:$AI$88,1,FALSE)),"NO club name match","Club Name Match")</f>
        <v>NO club name match</v>
      </c>
    </row>
    <row r="504" spans="2:8" x14ac:dyDescent="0.2">
      <c r="B504" s="66" t="s">
        <v>5</v>
      </c>
      <c r="C504" s="67" t="str">
        <f t="shared" ref="C504:C505" si="25">VLOOKUP(B504,name,3,FALSE)</f>
        <v xml:space="preserve"> </v>
      </c>
      <c r="D504" s="67" t="str">
        <f t="shared" ref="D504:D505" si="26">VLOOKUP(B504,name,2,FALSE)</f>
        <v xml:space="preserve"> </v>
      </c>
      <c r="E504" s="67">
        <v>1.1574074074074073E-5</v>
      </c>
      <c r="F504" s="215" t="e">
        <f t="shared" si="24"/>
        <v>#N/A</v>
      </c>
      <c r="G504" t="str">
        <f>IF((ISERROR((VLOOKUP(B504,Calculation!C$3:C$2610,1,FALSE)))),"not entered","")</f>
        <v/>
      </c>
      <c r="H504" t="str">
        <f>IF(ISNA(VLOOKUP(D504,Calculation!$AI$12:$AI$88,1,FALSE)),"NO club name match","Club Name Match")</f>
        <v>NO club name match</v>
      </c>
    </row>
    <row r="505" spans="2:8" x14ac:dyDescent="0.2">
      <c r="B505" s="66" t="s">
        <v>5</v>
      </c>
      <c r="C505" s="67" t="str">
        <f t="shared" si="25"/>
        <v xml:space="preserve"> </v>
      </c>
      <c r="D505" s="67" t="str">
        <f t="shared" si="26"/>
        <v xml:space="preserve"> </v>
      </c>
      <c r="E505" s="67">
        <v>1.1574074074074073E-5</v>
      </c>
      <c r="F505" s="215" t="e">
        <f t="shared" si="24"/>
        <v>#N/A</v>
      </c>
      <c r="G505" t="str">
        <f>IF((ISERROR((VLOOKUP(B505,Calculation!C$3:C$2610,1,FALSE)))),"not entered","")</f>
        <v/>
      </c>
      <c r="H505" t="str">
        <f>IF(ISNA(VLOOKUP(D505,Calculation!$AI$12:$AI$88,1,FALSE)),"NO club name match","Club Name Match")</f>
        <v>NO club name match</v>
      </c>
    </row>
    <row r="506" spans="2:8" ht="13.5" thickBot="1" x14ac:dyDescent="0.25">
      <c r="B506" s="84"/>
      <c r="C506" s="68"/>
      <c r="D506" s="68"/>
      <c r="E506" s="85"/>
      <c r="F506" s="69"/>
    </row>
  </sheetData>
  <autoFilter ref="B3:H3"/>
  <phoneticPr fontId="3" type="noConversion"/>
  <conditionalFormatting sqref="B1:B3">
    <cfRule type="cellIs" dxfId="21" priority="22" stopIfTrue="1" operator="equal">
      <formula>"x"</formula>
    </cfRule>
  </conditionalFormatting>
  <conditionalFormatting sqref="B314:B413">
    <cfRule type="cellIs" dxfId="20" priority="13" stopIfTrue="1" operator="equal">
      <formula>"x"</formula>
    </cfRule>
  </conditionalFormatting>
  <conditionalFormatting sqref="B487:B506">
    <cfRule type="cellIs" dxfId="19" priority="17" stopIfTrue="1" operator="equal">
      <formula>"x"</formula>
    </cfRule>
  </conditionalFormatting>
  <conditionalFormatting sqref="B414:B486">
    <cfRule type="cellIs" dxfId="18" priority="11" stopIfTrue="1" operator="equal">
      <formula>"x"</formula>
    </cfRule>
  </conditionalFormatting>
  <conditionalFormatting sqref="B177:B313">
    <cfRule type="cellIs" dxfId="17" priority="10" stopIfTrue="1" operator="equal">
      <formula>"x"</formula>
    </cfRule>
  </conditionalFormatting>
  <conditionalFormatting sqref="B4:B5">
    <cfRule type="cellIs" dxfId="16" priority="9" stopIfTrue="1" operator="equal">
      <formula>"x"</formula>
    </cfRule>
  </conditionalFormatting>
  <conditionalFormatting sqref="B6:B176">
    <cfRule type="cellIs" dxfId="15" priority="8" stopIfTrue="1" operator="equal">
      <formula>"x"</formula>
    </cfRule>
  </conditionalFormatting>
  <conditionalFormatting sqref="G485:G505">
    <cfRule type="cellIs" dxfId="14" priority="1" stopIfTrue="1" operator="equal">
      <formula>#N/A</formula>
    </cfRule>
  </conditionalFormatting>
  <conditionalFormatting sqref="G11:G413">
    <cfRule type="cellIs" dxfId="13" priority="3" stopIfTrue="1" operator="equal">
      <formula>#N/A</formula>
    </cfRule>
  </conditionalFormatting>
  <conditionalFormatting sqref="G414:G484">
    <cfRule type="cellIs" dxfId="12" priority="2" stopIfTrue="1" operator="equal">
      <formula>#N/A</formula>
    </cfRule>
  </conditionalFormatting>
  <conditionalFormatting sqref="G4:G10 G506">
    <cfRule type="cellIs" dxfId="11" priority="4" stopIfTrue="1" operator="equal">
      <formula>#N/A</formula>
    </cfRule>
  </conditionalFormatting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06"/>
  <sheetViews>
    <sheetView workbookViewId="0">
      <pane xSplit="1" ySplit="3" topLeftCell="B485" activePane="bottomRight" state="frozen"/>
      <selection pane="topRight" activeCell="B1" sqref="B1"/>
      <selection pane="bottomLeft" activeCell="A4" sqref="A4"/>
      <selection pane="bottomRight" activeCell="E501" sqref="E501"/>
    </sheetView>
  </sheetViews>
  <sheetFormatPr defaultRowHeight="12.75" x14ac:dyDescent="0.2"/>
  <cols>
    <col min="1" max="1" width="1.85546875" customWidth="1"/>
    <col min="2" max="2" width="20.5703125" bestFit="1" customWidth="1"/>
    <col min="3" max="3" width="7.140625" bestFit="1" customWidth="1"/>
    <col min="4" max="4" width="36.28515625" bestFit="1" customWidth="1"/>
    <col min="5" max="5" width="8.140625" bestFit="1" customWidth="1"/>
    <col min="6" max="6" width="8.5703125" bestFit="1" customWidth="1"/>
    <col min="7" max="7" width="10.28515625" bestFit="1" customWidth="1"/>
  </cols>
  <sheetData>
    <row r="1" spans="2:8" x14ac:dyDescent="0.2">
      <c r="B1" s="15"/>
      <c r="C1" s="32"/>
      <c r="D1" s="16"/>
      <c r="E1" s="17"/>
    </row>
    <row r="2" spans="2:8" ht="15.75" x14ac:dyDescent="0.25">
      <c r="B2" s="46" t="str">
        <f>Races!B12</f>
        <v>Clacton Standard</v>
      </c>
      <c r="C2" s="32"/>
      <c r="D2" s="16"/>
      <c r="E2" s="17"/>
    </row>
    <row r="3" spans="2:8" ht="13.5" thickBot="1" x14ac:dyDescent="0.25">
      <c r="B3" s="27" t="s">
        <v>0</v>
      </c>
      <c r="C3" s="33" t="s">
        <v>10</v>
      </c>
      <c r="D3" s="33" t="s">
        <v>9</v>
      </c>
      <c r="E3" s="28" t="s">
        <v>4</v>
      </c>
      <c r="F3" s="29" t="s">
        <v>2</v>
      </c>
      <c r="H3" s="214" t="s">
        <v>366</v>
      </c>
    </row>
    <row r="4" spans="2:8" x14ac:dyDescent="0.2">
      <c r="B4" s="59" t="s">
        <v>17</v>
      </c>
      <c r="C4" s="60" t="s">
        <v>20</v>
      </c>
      <c r="D4" s="60"/>
      <c r="E4" s="61">
        <f>E25</f>
        <v>1.1574074074074073E-5</v>
      </c>
      <c r="F4" s="62"/>
      <c r="G4" t="str">
        <f>IF((ISERROR((VLOOKUP(B4,Calculation!C$3:C$2610,1,FALSE)))),"not entered","")</f>
        <v/>
      </c>
    </row>
    <row r="5" spans="2:8" x14ac:dyDescent="0.2">
      <c r="B5" s="63" t="s">
        <v>17</v>
      </c>
      <c r="C5" s="64" t="s">
        <v>21</v>
      </c>
      <c r="D5" s="64"/>
      <c r="E5" s="67">
        <f>E6</f>
        <v>1.1574074074074073E-5</v>
      </c>
      <c r="F5" s="65"/>
      <c r="G5" t="str">
        <f>IF((ISERROR((VLOOKUP(B5,Calculation!C$3:C$2610,1,FALSE)))),"not entered","")</f>
        <v/>
      </c>
    </row>
    <row r="6" spans="2:8" x14ac:dyDescent="0.2">
      <c r="B6" s="66" t="s">
        <v>5</v>
      </c>
      <c r="C6" s="67" t="str">
        <f t="shared" ref="C6:C69" si="0">VLOOKUP(B6,name,3,FALSE)</f>
        <v xml:space="preserve"> </v>
      </c>
      <c r="D6" s="67" t="str">
        <f t="shared" ref="D6:D69" si="1">VLOOKUP(B6,name,2,FALSE)</f>
        <v xml:space="preserve"> </v>
      </c>
      <c r="E6" s="67">
        <v>1.1574074074074073E-5</v>
      </c>
      <c r="F6" s="215" t="e">
        <f t="shared" ref="F6:F69" si="2">TRUNC((VLOOKUP(C6,C$4:E$5,3,FALSE))/(E6/10000))</f>
        <v>#N/A</v>
      </c>
      <c r="G6" t="str">
        <f>IF((ISERROR((VLOOKUP(B6,Calculation!C$3:C$2610,1,FALSE)))),"not entered","")</f>
        <v/>
      </c>
      <c r="H6" t="str">
        <f>IF(ISNA(VLOOKUP(D6,Calculation!$AI$12:$AI$88,1,FALSE)),"NO club name match","Club Name Match")</f>
        <v>NO club name match</v>
      </c>
    </row>
    <row r="7" spans="2:8" x14ac:dyDescent="0.2">
      <c r="B7" s="66" t="s">
        <v>5</v>
      </c>
      <c r="C7" s="67" t="str">
        <f t="shared" si="0"/>
        <v xml:space="preserve"> </v>
      </c>
      <c r="D7" s="67" t="str">
        <f t="shared" si="1"/>
        <v xml:space="preserve"> </v>
      </c>
      <c r="E7" s="67">
        <v>1.1574074074074073E-5</v>
      </c>
      <c r="F7" s="215" t="e">
        <f t="shared" si="2"/>
        <v>#N/A</v>
      </c>
      <c r="G7" t="str">
        <f>IF((ISERROR((VLOOKUP(B7,Calculation!C$3:C$2610,1,FALSE)))),"not entered","")</f>
        <v/>
      </c>
      <c r="H7" t="str">
        <f>IF(ISNA(VLOOKUP(D7,Calculation!$AI$12:$AI$88,1,FALSE)),"NO club name match","Club Name Match")</f>
        <v>NO club name match</v>
      </c>
    </row>
    <row r="8" spans="2:8" x14ac:dyDescent="0.2">
      <c r="B8" s="66" t="s">
        <v>5</v>
      </c>
      <c r="C8" s="67" t="str">
        <f t="shared" si="0"/>
        <v xml:space="preserve"> </v>
      </c>
      <c r="D8" s="67" t="str">
        <f t="shared" si="1"/>
        <v xml:space="preserve"> </v>
      </c>
      <c r="E8" s="67">
        <v>1.1574074074074073E-5</v>
      </c>
      <c r="F8" s="215" t="e">
        <f t="shared" si="2"/>
        <v>#N/A</v>
      </c>
      <c r="G8" t="str">
        <f>IF((ISERROR((VLOOKUP(B8,Calculation!C$3:C$2610,1,FALSE)))),"not entered","")</f>
        <v/>
      </c>
      <c r="H8" t="str">
        <f>IF(ISNA(VLOOKUP(D8,Calculation!$AI$12:$AI$88,1,FALSE)),"NO club name match","Club Name Match")</f>
        <v>NO club name match</v>
      </c>
    </row>
    <row r="9" spans="2:8" x14ac:dyDescent="0.2">
      <c r="B9" s="66" t="s">
        <v>5</v>
      </c>
      <c r="C9" s="67" t="str">
        <f t="shared" si="0"/>
        <v xml:space="preserve"> </v>
      </c>
      <c r="D9" s="67" t="str">
        <f t="shared" si="1"/>
        <v xml:space="preserve"> </v>
      </c>
      <c r="E9" s="67">
        <v>1.1574074074074073E-5</v>
      </c>
      <c r="F9" s="215" t="e">
        <f t="shared" si="2"/>
        <v>#N/A</v>
      </c>
      <c r="G9" t="str">
        <f>IF((ISERROR((VLOOKUP(B9,Calculation!C$3:C$2610,1,FALSE)))),"not entered","")</f>
        <v/>
      </c>
      <c r="H9" t="str">
        <f>IF(ISNA(VLOOKUP(D9,Calculation!$AI$12:$AI$88,1,FALSE)),"NO club name match","Club Name Match")</f>
        <v>NO club name match</v>
      </c>
    </row>
    <row r="10" spans="2:8" x14ac:dyDescent="0.2">
      <c r="B10" s="66" t="s">
        <v>5</v>
      </c>
      <c r="C10" s="67" t="str">
        <f t="shared" si="0"/>
        <v xml:space="preserve"> </v>
      </c>
      <c r="D10" s="67" t="str">
        <f t="shared" si="1"/>
        <v xml:space="preserve"> </v>
      </c>
      <c r="E10" s="67">
        <v>1.1574074074074073E-5</v>
      </c>
      <c r="F10" s="215" t="e">
        <f t="shared" si="2"/>
        <v>#N/A</v>
      </c>
      <c r="G10" t="str">
        <f>IF((ISERROR((VLOOKUP(B10,Calculation!C$3:C$2610,1,FALSE)))),"not entered","")</f>
        <v/>
      </c>
      <c r="H10" t="str">
        <f>IF(ISNA(VLOOKUP(D10,Calculation!$AI$12:$AI$88,1,FALSE)),"NO club name match","Club Name Match")</f>
        <v>NO club name match</v>
      </c>
    </row>
    <row r="11" spans="2:8" x14ac:dyDescent="0.2">
      <c r="B11" s="66" t="s">
        <v>5</v>
      </c>
      <c r="C11" s="67" t="str">
        <f t="shared" si="0"/>
        <v xml:space="preserve"> </v>
      </c>
      <c r="D11" s="67" t="str">
        <f t="shared" si="1"/>
        <v xml:space="preserve"> </v>
      </c>
      <c r="E11" s="67">
        <v>1.1574074074074073E-5</v>
      </c>
      <c r="F11" s="215" t="e">
        <f t="shared" si="2"/>
        <v>#N/A</v>
      </c>
      <c r="G11" t="str">
        <f>IF((ISERROR((VLOOKUP(B11,Calculation!C$3:C$2610,1,FALSE)))),"not entered","")</f>
        <v/>
      </c>
      <c r="H11" t="str">
        <f>IF(ISNA(VLOOKUP(D11,Calculation!$AI$12:$AI$88,1,FALSE)),"NO club name match","Club Name Match")</f>
        <v>NO club name match</v>
      </c>
    </row>
    <row r="12" spans="2:8" x14ac:dyDescent="0.2">
      <c r="B12" s="66" t="s">
        <v>5</v>
      </c>
      <c r="C12" s="67" t="str">
        <f t="shared" si="0"/>
        <v xml:space="preserve"> </v>
      </c>
      <c r="D12" s="67" t="str">
        <f t="shared" si="1"/>
        <v xml:space="preserve"> </v>
      </c>
      <c r="E12" s="67">
        <v>1.1574074074074073E-5</v>
      </c>
      <c r="F12" s="215" t="e">
        <f t="shared" si="2"/>
        <v>#N/A</v>
      </c>
      <c r="G12" t="str">
        <f>IF((ISERROR((VLOOKUP(B12,Calculation!C$3:C$2610,1,FALSE)))),"not entered","")</f>
        <v/>
      </c>
      <c r="H12" t="str">
        <f>IF(ISNA(VLOOKUP(D12,Calculation!$AI$12:$AI$88,1,FALSE)),"NO club name match","Club Name Match")</f>
        <v>NO club name match</v>
      </c>
    </row>
    <row r="13" spans="2:8" x14ac:dyDescent="0.2">
      <c r="B13" s="66" t="s">
        <v>5</v>
      </c>
      <c r="C13" s="67" t="str">
        <f t="shared" si="0"/>
        <v xml:space="preserve"> </v>
      </c>
      <c r="D13" s="67" t="str">
        <f t="shared" si="1"/>
        <v xml:space="preserve"> </v>
      </c>
      <c r="E13" s="67">
        <v>1.1574074074074073E-5</v>
      </c>
      <c r="F13" s="215" t="e">
        <f t="shared" si="2"/>
        <v>#N/A</v>
      </c>
      <c r="G13" t="str">
        <f>IF((ISERROR((VLOOKUP(B13,Calculation!C$3:C$2610,1,FALSE)))),"not entered","")</f>
        <v/>
      </c>
      <c r="H13" t="str">
        <f>IF(ISNA(VLOOKUP(D13,Calculation!$AI$12:$AI$88,1,FALSE)),"NO club name match","Club Name Match")</f>
        <v>NO club name match</v>
      </c>
    </row>
    <row r="14" spans="2:8" x14ac:dyDescent="0.2">
      <c r="B14" s="66" t="s">
        <v>5</v>
      </c>
      <c r="C14" s="67" t="str">
        <f t="shared" si="0"/>
        <v xml:space="preserve"> </v>
      </c>
      <c r="D14" s="67" t="str">
        <f t="shared" si="1"/>
        <v xml:space="preserve"> </v>
      </c>
      <c r="E14" s="67">
        <v>1.1574074074074073E-5</v>
      </c>
      <c r="F14" s="215" t="e">
        <f t="shared" si="2"/>
        <v>#N/A</v>
      </c>
      <c r="G14" t="str">
        <f>IF((ISERROR((VLOOKUP(B14,Calculation!C$3:C$2610,1,FALSE)))),"not entered","")</f>
        <v/>
      </c>
      <c r="H14" t="str">
        <f>IF(ISNA(VLOOKUP(D14,Calculation!$AI$12:$AI$88,1,FALSE)),"NO club name match","Club Name Match")</f>
        <v>NO club name match</v>
      </c>
    </row>
    <row r="15" spans="2:8" x14ac:dyDescent="0.2">
      <c r="B15" s="66" t="s">
        <v>5</v>
      </c>
      <c r="C15" s="67" t="str">
        <f t="shared" si="0"/>
        <v xml:space="preserve"> </v>
      </c>
      <c r="D15" s="67" t="str">
        <f t="shared" si="1"/>
        <v xml:space="preserve"> </v>
      </c>
      <c r="E15" s="67">
        <v>1.1574074074074073E-5</v>
      </c>
      <c r="F15" s="215" t="e">
        <f t="shared" si="2"/>
        <v>#N/A</v>
      </c>
      <c r="G15" t="str">
        <f>IF((ISERROR((VLOOKUP(B15,Calculation!C$3:C$2610,1,FALSE)))),"not entered","")</f>
        <v/>
      </c>
      <c r="H15" t="str">
        <f>IF(ISNA(VLOOKUP(D15,Calculation!$AI$12:$AI$88,1,FALSE)),"NO club name match","Club Name Match")</f>
        <v>NO club name match</v>
      </c>
    </row>
    <row r="16" spans="2:8" x14ac:dyDescent="0.2">
      <c r="B16" s="66" t="s">
        <v>5</v>
      </c>
      <c r="C16" s="67" t="str">
        <f t="shared" si="0"/>
        <v xml:space="preserve"> </v>
      </c>
      <c r="D16" s="67" t="str">
        <f t="shared" si="1"/>
        <v xml:space="preserve"> </v>
      </c>
      <c r="E16" s="67">
        <v>1.1574074074074073E-5</v>
      </c>
      <c r="F16" s="215" t="e">
        <f t="shared" si="2"/>
        <v>#N/A</v>
      </c>
      <c r="G16" t="str">
        <f>IF((ISERROR((VLOOKUP(B16,Calculation!C$3:C$2610,1,FALSE)))),"not entered","")</f>
        <v/>
      </c>
      <c r="H16" t="str">
        <f>IF(ISNA(VLOOKUP(D16,Calculation!$AI$12:$AI$88,1,FALSE)),"NO club name match","Club Name Match")</f>
        <v>NO club name match</v>
      </c>
    </row>
    <row r="17" spans="2:8" x14ac:dyDescent="0.2">
      <c r="B17" s="66" t="s">
        <v>5</v>
      </c>
      <c r="C17" s="67" t="str">
        <f t="shared" si="0"/>
        <v xml:space="preserve"> </v>
      </c>
      <c r="D17" s="67" t="str">
        <f t="shared" si="1"/>
        <v xml:space="preserve"> </v>
      </c>
      <c r="E17" s="67">
        <v>1.1574074074074073E-5</v>
      </c>
      <c r="F17" s="215" t="e">
        <f t="shared" si="2"/>
        <v>#N/A</v>
      </c>
      <c r="G17" t="str">
        <f>IF((ISERROR((VLOOKUP(B17,Calculation!C$3:C$2610,1,FALSE)))),"not entered","")</f>
        <v/>
      </c>
      <c r="H17" t="str">
        <f>IF(ISNA(VLOOKUP(D17,Calculation!$AI$12:$AI$88,1,FALSE)),"NO club name match","Club Name Match")</f>
        <v>NO club name match</v>
      </c>
    </row>
    <row r="18" spans="2:8" x14ac:dyDescent="0.2">
      <c r="B18" s="66" t="s">
        <v>5</v>
      </c>
      <c r="C18" s="67" t="str">
        <f t="shared" si="0"/>
        <v xml:space="preserve"> </v>
      </c>
      <c r="D18" s="67" t="str">
        <f t="shared" si="1"/>
        <v xml:space="preserve"> </v>
      </c>
      <c r="E18" s="67">
        <v>1.1574074074074073E-5</v>
      </c>
      <c r="F18" s="215" t="e">
        <f t="shared" si="2"/>
        <v>#N/A</v>
      </c>
      <c r="G18" t="str">
        <f>IF((ISERROR((VLOOKUP(B18,Calculation!C$3:C$2610,1,FALSE)))),"not entered","")</f>
        <v/>
      </c>
      <c r="H18" t="str">
        <f>IF(ISNA(VLOOKUP(D18,Calculation!$AI$12:$AI$88,1,FALSE)),"NO club name match","Club Name Match")</f>
        <v>NO club name match</v>
      </c>
    </row>
    <row r="19" spans="2:8" x14ac:dyDescent="0.2">
      <c r="B19" s="66" t="s">
        <v>5</v>
      </c>
      <c r="C19" s="67" t="str">
        <f t="shared" si="0"/>
        <v xml:space="preserve"> </v>
      </c>
      <c r="D19" s="67" t="str">
        <f t="shared" si="1"/>
        <v xml:space="preserve"> </v>
      </c>
      <c r="E19" s="67">
        <v>1.1574074074074073E-5</v>
      </c>
      <c r="F19" s="215" t="e">
        <f t="shared" si="2"/>
        <v>#N/A</v>
      </c>
      <c r="G19" t="str">
        <f>IF((ISERROR((VLOOKUP(B19,Calculation!C$3:C$2610,1,FALSE)))),"not entered","")</f>
        <v/>
      </c>
      <c r="H19" t="str">
        <f>IF(ISNA(VLOOKUP(D19,Calculation!$AI$12:$AI$88,1,FALSE)),"NO club name match","Club Name Match")</f>
        <v>NO club name match</v>
      </c>
    </row>
    <row r="20" spans="2:8" x14ac:dyDescent="0.2">
      <c r="B20" s="66" t="s">
        <v>5</v>
      </c>
      <c r="C20" s="67" t="str">
        <f t="shared" si="0"/>
        <v xml:space="preserve"> </v>
      </c>
      <c r="D20" s="67" t="str">
        <f t="shared" si="1"/>
        <v xml:space="preserve"> </v>
      </c>
      <c r="E20" s="67">
        <v>1.1574074074074073E-5</v>
      </c>
      <c r="F20" s="215" t="e">
        <f t="shared" si="2"/>
        <v>#N/A</v>
      </c>
      <c r="G20" t="str">
        <f>IF((ISERROR((VLOOKUP(B20,Calculation!C$3:C$2610,1,FALSE)))),"not entered","")</f>
        <v/>
      </c>
      <c r="H20" t="str">
        <f>IF(ISNA(VLOOKUP(D20,Calculation!$AI$12:$AI$88,1,FALSE)),"NO club name match","Club Name Match")</f>
        <v>NO club name match</v>
      </c>
    </row>
    <row r="21" spans="2:8" x14ac:dyDescent="0.2">
      <c r="B21" s="66" t="s">
        <v>5</v>
      </c>
      <c r="C21" s="67" t="str">
        <f t="shared" si="0"/>
        <v xml:space="preserve"> </v>
      </c>
      <c r="D21" s="67" t="str">
        <f t="shared" si="1"/>
        <v xml:space="preserve"> </v>
      </c>
      <c r="E21" s="67">
        <v>1.1574074074074073E-5</v>
      </c>
      <c r="F21" s="215" t="e">
        <f t="shared" si="2"/>
        <v>#N/A</v>
      </c>
      <c r="G21" t="str">
        <f>IF((ISERROR((VLOOKUP(B21,Calculation!C$3:C$2610,1,FALSE)))),"not entered","")</f>
        <v/>
      </c>
      <c r="H21" t="str">
        <f>IF(ISNA(VLOOKUP(D21,Calculation!$AI$12:$AI$88,1,FALSE)),"NO club name match","Club Name Match")</f>
        <v>NO club name match</v>
      </c>
    </row>
    <row r="22" spans="2:8" x14ac:dyDescent="0.2">
      <c r="B22" s="66" t="s">
        <v>5</v>
      </c>
      <c r="C22" s="67" t="str">
        <f t="shared" si="0"/>
        <v xml:space="preserve"> </v>
      </c>
      <c r="D22" s="67" t="str">
        <f t="shared" si="1"/>
        <v xml:space="preserve"> </v>
      </c>
      <c r="E22" s="67">
        <v>1.1574074074074073E-5</v>
      </c>
      <c r="F22" s="215" t="e">
        <f t="shared" si="2"/>
        <v>#N/A</v>
      </c>
      <c r="G22" t="str">
        <f>IF((ISERROR((VLOOKUP(B22,Calculation!C$3:C$2610,1,FALSE)))),"not entered","")</f>
        <v/>
      </c>
      <c r="H22" t="str">
        <f>IF(ISNA(VLOOKUP(D22,Calculation!$AI$12:$AI$88,1,FALSE)),"NO club name match","Club Name Match")</f>
        <v>NO club name match</v>
      </c>
    </row>
    <row r="23" spans="2:8" x14ac:dyDescent="0.2">
      <c r="B23" s="66" t="s">
        <v>5</v>
      </c>
      <c r="C23" s="67" t="str">
        <f t="shared" si="0"/>
        <v xml:space="preserve"> </v>
      </c>
      <c r="D23" s="67" t="str">
        <f t="shared" si="1"/>
        <v xml:space="preserve"> </v>
      </c>
      <c r="E23" s="67">
        <v>1.1574074074074073E-5</v>
      </c>
      <c r="F23" s="215" t="e">
        <f t="shared" si="2"/>
        <v>#N/A</v>
      </c>
      <c r="G23" t="str">
        <f>IF((ISERROR((VLOOKUP(B23,Calculation!C$3:C$2610,1,FALSE)))),"not entered","")</f>
        <v/>
      </c>
      <c r="H23" t="str">
        <f>IF(ISNA(VLOOKUP(D23,Calculation!$AI$12:$AI$88,1,FALSE)),"NO club name match","Club Name Match")</f>
        <v>NO club name match</v>
      </c>
    </row>
    <row r="24" spans="2:8" x14ac:dyDescent="0.2">
      <c r="B24" s="66" t="s">
        <v>5</v>
      </c>
      <c r="C24" s="67" t="str">
        <f t="shared" si="0"/>
        <v xml:space="preserve"> </v>
      </c>
      <c r="D24" s="67" t="str">
        <f t="shared" si="1"/>
        <v xml:space="preserve"> </v>
      </c>
      <c r="E24" s="67">
        <v>1.1574074074074073E-5</v>
      </c>
      <c r="F24" s="215" t="e">
        <f t="shared" si="2"/>
        <v>#N/A</v>
      </c>
      <c r="G24" t="str">
        <f>IF((ISERROR((VLOOKUP(B24,Calculation!C$3:C$2610,1,FALSE)))),"not entered","")</f>
        <v/>
      </c>
      <c r="H24" t="str">
        <f>IF(ISNA(VLOOKUP(D24,Calculation!$AI$12:$AI$88,1,FALSE)),"NO club name match","Club Name Match")</f>
        <v>NO club name match</v>
      </c>
    </row>
    <row r="25" spans="2:8" x14ac:dyDescent="0.2">
      <c r="B25" s="66" t="s">
        <v>5</v>
      </c>
      <c r="C25" s="67" t="str">
        <f t="shared" si="0"/>
        <v xml:space="preserve"> </v>
      </c>
      <c r="D25" s="67" t="str">
        <f t="shared" si="1"/>
        <v xml:space="preserve"> </v>
      </c>
      <c r="E25" s="67">
        <v>1.1574074074074073E-5</v>
      </c>
      <c r="F25" s="215" t="e">
        <f t="shared" si="2"/>
        <v>#N/A</v>
      </c>
      <c r="G25" t="str">
        <f>IF((ISERROR((VLOOKUP(B25,Calculation!C$3:C$2610,1,FALSE)))),"not entered","")</f>
        <v/>
      </c>
      <c r="H25" t="str">
        <f>IF(ISNA(VLOOKUP(D25,Calculation!$AI$12:$AI$88,1,FALSE)),"NO club name match","Club Name Match")</f>
        <v>NO club name match</v>
      </c>
    </row>
    <row r="26" spans="2:8" x14ac:dyDescent="0.2">
      <c r="B26" s="66" t="s">
        <v>5</v>
      </c>
      <c r="C26" s="67" t="str">
        <f t="shared" si="0"/>
        <v xml:space="preserve"> </v>
      </c>
      <c r="D26" s="67" t="str">
        <f t="shared" si="1"/>
        <v xml:space="preserve"> </v>
      </c>
      <c r="E26" s="67">
        <v>1.1574074074074073E-5</v>
      </c>
      <c r="F26" s="215" t="e">
        <f t="shared" si="2"/>
        <v>#N/A</v>
      </c>
      <c r="G26" t="str">
        <f>IF((ISERROR((VLOOKUP(B26,Calculation!C$3:C$2610,1,FALSE)))),"not entered","")</f>
        <v/>
      </c>
      <c r="H26" t="str">
        <f>IF(ISNA(VLOOKUP(D26,Calculation!$AI$12:$AI$88,1,FALSE)),"NO club name match","Club Name Match")</f>
        <v>NO club name match</v>
      </c>
    </row>
    <row r="27" spans="2:8" x14ac:dyDescent="0.2">
      <c r="B27" s="66" t="s">
        <v>5</v>
      </c>
      <c r="C27" s="67" t="str">
        <f t="shared" si="0"/>
        <v xml:space="preserve"> </v>
      </c>
      <c r="D27" s="67" t="str">
        <f t="shared" si="1"/>
        <v xml:space="preserve"> </v>
      </c>
      <c r="E27" s="67">
        <v>1.1574074074074073E-5</v>
      </c>
      <c r="F27" s="215" t="e">
        <f t="shared" si="2"/>
        <v>#N/A</v>
      </c>
      <c r="G27" t="str">
        <f>IF((ISERROR((VLOOKUP(B27,Calculation!C$3:C$2610,1,FALSE)))),"not entered","")</f>
        <v/>
      </c>
      <c r="H27" t="str">
        <f>IF(ISNA(VLOOKUP(D27,Calculation!$AI$12:$AI$88,1,FALSE)),"NO club name match","Club Name Match")</f>
        <v>NO club name match</v>
      </c>
    </row>
    <row r="28" spans="2:8" x14ac:dyDescent="0.2">
      <c r="B28" s="66" t="s">
        <v>5</v>
      </c>
      <c r="C28" s="67" t="str">
        <f t="shared" si="0"/>
        <v xml:space="preserve"> </v>
      </c>
      <c r="D28" s="67" t="str">
        <f t="shared" si="1"/>
        <v xml:space="preserve"> </v>
      </c>
      <c r="E28" s="67">
        <v>1.1574074074074073E-5</v>
      </c>
      <c r="F28" s="215" t="e">
        <f t="shared" si="2"/>
        <v>#N/A</v>
      </c>
      <c r="G28" t="str">
        <f>IF((ISERROR((VLOOKUP(B28,Calculation!C$3:C$2610,1,FALSE)))),"not entered","")</f>
        <v/>
      </c>
      <c r="H28" t="str">
        <f>IF(ISNA(VLOOKUP(D28,Calculation!$AI$12:$AI$88,1,FALSE)),"NO club name match","Club Name Match")</f>
        <v>NO club name match</v>
      </c>
    </row>
    <row r="29" spans="2:8" x14ac:dyDescent="0.2">
      <c r="B29" s="66" t="s">
        <v>5</v>
      </c>
      <c r="C29" s="67" t="str">
        <f t="shared" si="0"/>
        <v xml:space="preserve"> </v>
      </c>
      <c r="D29" s="67" t="str">
        <f t="shared" si="1"/>
        <v xml:space="preserve"> </v>
      </c>
      <c r="E29" s="67">
        <v>1.1574074074074073E-5</v>
      </c>
      <c r="F29" s="215" t="e">
        <f t="shared" si="2"/>
        <v>#N/A</v>
      </c>
      <c r="G29" t="str">
        <f>IF((ISERROR((VLOOKUP(B29,Calculation!C$3:C$2610,1,FALSE)))),"not entered","")</f>
        <v/>
      </c>
      <c r="H29" t="str">
        <f>IF(ISNA(VLOOKUP(D29,Calculation!$AI$12:$AI$88,1,FALSE)),"NO club name match","Club Name Match")</f>
        <v>NO club name match</v>
      </c>
    </row>
    <row r="30" spans="2:8" x14ac:dyDescent="0.2">
      <c r="B30" s="66" t="s">
        <v>5</v>
      </c>
      <c r="C30" s="67" t="str">
        <f t="shared" si="0"/>
        <v xml:space="preserve"> </v>
      </c>
      <c r="D30" s="67" t="str">
        <f t="shared" si="1"/>
        <v xml:space="preserve"> </v>
      </c>
      <c r="E30" s="67">
        <v>1.1574074074074073E-5</v>
      </c>
      <c r="F30" s="215" t="e">
        <f t="shared" si="2"/>
        <v>#N/A</v>
      </c>
      <c r="G30" t="str">
        <f>IF((ISERROR((VLOOKUP(B30,Calculation!C$3:C$2610,1,FALSE)))),"not entered","")</f>
        <v/>
      </c>
      <c r="H30" t="str">
        <f>IF(ISNA(VLOOKUP(D30,Calculation!$AI$12:$AI$88,1,FALSE)),"NO club name match","Club Name Match")</f>
        <v>NO club name match</v>
      </c>
    </row>
    <row r="31" spans="2:8" x14ac:dyDescent="0.2">
      <c r="B31" s="66" t="s">
        <v>5</v>
      </c>
      <c r="C31" s="67" t="str">
        <f t="shared" si="0"/>
        <v xml:space="preserve"> </v>
      </c>
      <c r="D31" s="67" t="str">
        <f t="shared" si="1"/>
        <v xml:space="preserve"> </v>
      </c>
      <c r="E31" s="67">
        <v>1.1574074074074073E-5</v>
      </c>
      <c r="F31" s="215" t="e">
        <f t="shared" si="2"/>
        <v>#N/A</v>
      </c>
      <c r="G31" t="str">
        <f>IF((ISERROR((VLOOKUP(B31,Calculation!C$3:C$2610,1,FALSE)))),"not entered","")</f>
        <v/>
      </c>
      <c r="H31" t="str">
        <f>IF(ISNA(VLOOKUP(D31,Calculation!$AI$12:$AI$88,1,FALSE)),"NO club name match","Club Name Match")</f>
        <v>NO club name match</v>
      </c>
    </row>
    <row r="32" spans="2:8" x14ac:dyDescent="0.2">
      <c r="B32" s="66" t="s">
        <v>5</v>
      </c>
      <c r="C32" s="67" t="str">
        <f t="shared" si="0"/>
        <v xml:space="preserve"> </v>
      </c>
      <c r="D32" s="67" t="str">
        <f t="shared" si="1"/>
        <v xml:space="preserve"> </v>
      </c>
      <c r="E32" s="67">
        <v>1.1574074074074073E-5</v>
      </c>
      <c r="F32" s="215" t="e">
        <f t="shared" si="2"/>
        <v>#N/A</v>
      </c>
      <c r="G32" t="str">
        <f>IF((ISERROR((VLOOKUP(B32,Calculation!C$3:C$2610,1,FALSE)))),"not entered","")</f>
        <v/>
      </c>
      <c r="H32" t="str">
        <f>IF(ISNA(VLOOKUP(D32,Calculation!$AI$12:$AI$88,1,FALSE)),"NO club name match","Club Name Match")</f>
        <v>NO club name match</v>
      </c>
    </row>
    <row r="33" spans="2:8" x14ac:dyDescent="0.2">
      <c r="B33" s="66" t="s">
        <v>5</v>
      </c>
      <c r="C33" s="67" t="str">
        <f t="shared" si="0"/>
        <v xml:space="preserve"> </v>
      </c>
      <c r="D33" s="67" t="str">
        <f t="shared" si="1"/>
        <v xml:space="preserve"> </v>
      </c>
      <c r="E33" s="67">
        <v>1.1574074074074073E-5</v>
      </c>
      <c r="F33" s="215" t="e">
        <f t="shared" si="2"/>
        <v>#N/A</v>
      </c>
      <c r="G33" t="str">
        <f>IF((ISERROR((VLOOKUP(B33,Calculation!C$3:C$2610,1,FALSE)))),"not entered","")</f>
        <v/>
      </c>
      <c r="H33" t="str">
        <f>IF(ISNA(VLOOKUP(D33,Calculation!$AI$12:$AI$88,1,FALSE)),"NO club name match","Club Name Match")</f>
        <v>NO club name match</v>
      </c>
    </row>
    <row r="34" spans="2:8" x14ac:dyDescent="0.2">
      <c r="B34" s="66" t="s">
        <v>5</v>
      </c>
      <c r="C34" s="67" t="str">
        <f t="shared" si="0"/>
        <v xml:space="preserve"> </v>
      </c>
      <c r="D34" s="67" t="str">
        <f t="shared" si="1"/>
        <v xml:space="preserve"> </v>
      </c>
      <c r="E34" s="67">
        <v>1.1574074074074073E-5</v>
      </c>
      <c r="F34" s="215" t="e">
        <f t="shared" si="2"/>
        <v>#N/A</v>
      </c>
      <c r="G34" t="str">
        <f>IF((ISERROR((VLOOKUP(B34,Calculation!C$3:C$2610,1,FALSE)))),"not entered","")</f>
        <v/>
      </c>
      <c r="H34" t="str">
        <f>IF(ISNA(VLOOKUP(D34,Calculation!$AI$12:$AI$88,1,FALSE)),"NO club name match","Club Name Match")</f>
        <v>NO club name match</v>
      </c>
    </row>
    <row r="35" spans="2:8" x14ac:dyDescent="0.2">
      <c r="B35" s="66" t="s">
        <v>5</v>
      </c>
      <c r="C35" s="67" t="str">
        <f t="shared" si="0"/>
        <v xml:space="preserve"> </v>
      </c>
      <c r="D35" s="67" t="str">
        <f t="shared" si="1"/>
        <v xml:space="preserve"> </v>
      </c>
      <c r="E35" s="67">
        <v>1.1574074074074073E-5</v>
      </c>
      <c r="F35" s="215" t="e">
        <f t="shared" si="2"/>
        <v>#N/A</v>
      </c>
      <c r="G35" t="str">
        <f>IF((ISERROR((VLOOKUP(B35,Calculation!C$3:C$2610,1,FALSE)))),"not entered","")</f>
        <v/>
      </c>
      <c r="H35" t="str">
        <f>IF(ISNA(VLOOKUP(D35,Calculation!$AI$12:$AI$88,1,FALSE)),"NO club name match","Club Name Match")</f>
        <v>NO club name match</v>
      </c>
    </row>
    <row r="36" spans="2:8" x14ac:dyDescent="0.2">
      <c r="B36" s="66" t="s">
        <v>5</v>
      </c>
      <c r="C36" s="67" t="str">
        <f t="shared" si="0"/>
        <v xml:space="preserve"> </v>
      </c>
      <c r="D36" s="67" t="str">
        <f t="shared" si="1"/>
        <v xml:space="preserve"> </v>
      </c>
      <c r="E36" s="67">
        <v>1.1574074074074073E-5</v>
      </c>
      <c r="F36" s="215" t="e">
        <f t="shared" si="2"/>
        <v>#N/A</v>
      </c>
      <c r="G36" t="str">
        <f>IF((ISERROR((VLOOKUP(B36,Calculation!C$3:C$2610,1,FALSE)))),"not entered","")</f>
        <v/>
      </c>
      <c r="H36" t="str">
        <f>IF(ISNA(VLOOKUP(D36,Calculation!$AI$12:$AI$88,1,FALSE)),"NO club name match","Club Name Match")</f>
        <v>NO club name match</v>
      </c>
    </row>
    <row r="37" spans="2:8" x14ac:dyDescent="0.2">
      <c r="B37" s="66" t="s">
        <v>5</v>
      </c>
      <c r="C37" s="67" t="str">
        <f t="shared" si="0"/>
        <v xml:space="preserve"> </v>
      </c>
      <c r="D37" s="67" t="str">
        <f t="shared" si="1"/>
        <v xml:space="preserve"> </v>
      </c>
      <c r="E37" s="67">
        <v>1.1574074074074073E-5</v>
      </c>
      <c r="F37" s="215" t="e">
        <f t="shared" si="2"/>
        <v>#N/A</v>
      </c>
      <c r="G37" t="str">
        <f>IF((ISERROR((VLOOKUP(B37,Calculation!C$3:C$2610,1,FALSE)))),"not entered","")</f>
        <v/>
      </c>
      <c r="H37" t="str">
        <f>IF(ISNA(VLOOKUP(D37,Calculation!$AI$12:$AI$88,1,FALSE)),"NO club name match","Club Name Match")</f>
        <v>NO club name match</v>
      </c>
    </row>
    <row r="38" spans="2:8" x14ac:dyDescent="0.2">
      <c r="B38" s="66" t="s">
        <v>5</v>
      </c>
      <c r="C38" s="67" t="str">
        <f t="shared" si="0"/>
        <v xml:space="preserve"> </v>
      </c>
      <c r="D38" s="67" t="str">
        <f t="shared" si="1"/>
        <v xml:space="preserve"> </v>
      </c>
      <c r="E38" s="67">
        <v>1.1574074074074073E-5</v>
      </c>
      <c r="F38" s="215" t="e">
        <f t="shared" si="2"/>
        <v>#N/A</v>
      </c>
      <c r="G38" t="str">
        <f>IF((ISERROR((VLOOKUP(B38,Calculation!C$3:C$2610,1,FALSE)))),"not entered","")</f>
        <v/>
      </c>
      <c r="H38" t="str">
        <f>IF(ISNA(VLOOKUP(D38,Calculation!$AI$12:$AI$88,1,FALSE)),"NO club name match","Club Name Match")</f>
        <v>NO club name match</v>
      </c>
    </row>
    <row r="39" spans="2:8" x14ac:dyDescent="0.2">
      <c r="B39" s="66" t="s">
        <v>5</v>
      </c>
      <c r="C39" s="67" t="str">
        <f t="shared" si="0"/>
        <v xml:space="preserve"> </v>
      </c>
      <c r="D39" s="67" t="str">
        <f t="shared" si="1"/>
        <v xml:space="preserve"> </v>
      </c>
      <c r="E39" s="67">
        <v>1.1574074074074073E-5</v>
      </c>
      <c r="F39" s="215" t="e">
        <f t="shared" si="2"/>
        <v>#N/A</v>
      </c>
      <c r="G39" t="str">
        <f>IF((ISERROR((VLOOKUP(B39,Calculation!C$3:C$2610,1,FALSE)))),"not entered","")</f>
        <v/>
      </c>
      <c r="H39" t="str">
        <f>IF(ISNA(VLOOKUP(D39,Calculation!$AI$12:$AI$88,1,FALSE)),"NO club name match","Club Name Match")</f>
        <v>NO club name match</v>
      </c>
    </row>
    <row r="40" spans="2:8" x14ac:dyDescent="0.2">
      <c r="B40" s="66" t="s">
        <v>5</v>
      </c>
      <c r="C40" s="67" t="str">
        <f t="shared" si="0"/>
        <v xml:space="preserve"> </v>
      </c>
      <c r="D40" s="67" t="str">
        <f t="shared" si="1"/>
        <v xml:space="preserve"> </v>
      </c>
      <c r="E40" s="67">
        <v>1.1574074074074073E-5</v>
      </c>
      <c r="F40" s="215" t="e">
        <f t="shared" si="2"/>
        <v>#N/A</v>
      </c>
      <c r="G40" t="str">
        <f>IF((ISERROR((VLOOKUP(B40,Calculation!C$3:C$2610,1,FALSE)))),"not entered","")</f>
        <v/>
      </c>
      <c r="H40" t="str">
        <f>IF(ISNA(VLOOKUP(D40,Calculation!$AI$12:$AI$88,1,FALSE)),"NO club name match","Club Name Match")</f>
        <v>NO club name match</v>
      </c>
    </row>
    <row r="41" spans="2:8" x14ac:dyDescent="0.2">
      <c r="B41" s="66" t="s">
        <v>5</v>
      </c>
      <c r="C41" s="67" t="str">
        <f t="shared" si="0"/>
        <v xml:space="preserve"> </v>
      </c>
      <c r="D41" s="67" t="str">
        <f t="shared" si="1"/>
        <v xml:space="preserve"> </v>
      </c>
      <c r="E41" s="67">
        <v>1.1574074074074073E-5</v>
      </c>
      <c r="F41" s="215" t="e">
        <f t="shared" si="2"/>
        <v>#N/A</v>
      </c>
      <c r="G41" t="str">
        <f>IF((ISERROR((VLOOKUP(B41,Calculation!C$3:C$2610,1,FALSE)))),"not entered","")</f>
        <v/>
      </c>
      <c r="H41" t="str">
        <f>IF(ISNA(VLOOKUP(D41,Calculation!$AI$12:$AI$88,1,FALSE)),"NO club name match","Club Name Match")</f>
        <v>NO club name match</v>
      </c>
    </row>
    <row r="42" spans="2:8" x14ac:dyDescent="0.2">
      <c r="B42" s="66" t="s">
        <v>5</v>
      </c>
      <c r="C42" s="67" t="str">
        <f t="shared" si="0"/>
        <v xml:space="preserve"> </v>
      </c>
      <c r="D42" s="67" t="str">
        <f t="shared" si="1"/>
        <v xml:space="preserve"> </v>
      </c>
      <c r="E42" s="67">
        <v>1.1574074074074073E-5</v>
      </c>
      <c r="F42" s="215" t="e">
        <f t="shared" si="2"/>
        <v>#N/A</v>
      </c>
      <c r="G42" t="str">
        <f>IF((ISERROR((VLOOKUP(B42,Calculation!C$3:C$2610,1,FALSE)))),"not entered","")</f>
        <v/>
      </c>
      <c r="H42" t="str">
        <f>IF(ISNA(VLOOKUP(D42,Calculation!$AI$12:$AI$88,1,FALSE)),"NO club name match","Club Name Match")</f>
        <v>NO club name match</v>
      </c>
    </row>
    <row r="43" spans="2:8" x14ac:dyDescent="0.2">
      <c r="B43" s="66" t="s">
        <v>5</v>
      </c>
      <c r="C43" s="67" t="str">
        <f t="shared" si="0"/>
        <v xml:space="preserve"> </v>
      </c>
      <c r="D43" s="67" t="str">
        <f t="shared" si="1"/>
        <v xml:space="preserve"> </v>
      </c>
      <c r="E43" s="67">
        <v>1.1574074074074073E-5</v>
      </c>
      <c r="F43" s="215" t="e">
        <f t="shared" si="2"/>
        <v>#N/A</v>
      </c>
      <c r="G43" t="str">
        <f>IF((ISERROR((VLOOKUP(B43,Calculation!C$3:C$2610,1,FALSE)))),"not entered","")</f>
        <v/>
      </c>
      <c r="H43" t="str">
        <f>IF(ISNA(VLOOKUP(D43,Calculation!$AI$12:$AI$88,1,FALSE)),"NO club name match","Club Name Match")</f>
        <v>NO club name match</v>
      </c>
    </row>
    <row r="44" spans="2:8" x14ac:dyDescent="0.2">
      <c r="B44" s="66" t="s">
        <v>5</v>
      </c>
      <c r="C44" s="67" t="str">
        <f t="shared" si="0"/>
        <v xml:space="preserve"> </v>
      </c>
      <c r="D44" s="67" t="str">
        <f t="shared" si="1"/>
        <v xml:space="preserve"> </v>
      </c>
      <c r="E44" s="67">
        <v>1.1574074074074073E-5</v>
      </c>
      <c r="F44" s="215" t="e">
        <f t="shared" si="2"/>
        <v>#N/A</v>
      </c>
      <c r="G44" t="str">
        <f>IF((ISERROR((VLOOKUP(B44,Calculation!C$3:C$2610,1,FALSE)))),"not entered","")</f>
        <v/>
      </c>
      <c r="H44" t="str">
        <f>IF(ISNA(VLOOKUP(D44,Calculation!$AI$12:$AI$88,1,FALSE)),"NO club name match","Club Name Match")</f>
        <v>NO club name match</v>
      </c>
    </row>
    <row r="45" spans="2:8" x14ac:dyDescent="0.2">
      <c r="B45" s="66" t="s">
        <v>5</v>
      </c>
      <c r="C45" s="67" t="str">
        <f t="shared" si="0"/>
        <v xml:space="preserve"> </v>
      </c>
      <c r="D45" s="67" t="str">
        <f t="shared" si="1"/>
        <v xml:space="preserve"> </v>
      </c>
      <c r="E45" s="67">
        <v>1.1574074074074073E-5</v>
      </c>
      <c r="F45" s="215" t="e">
        <f t="shared" si="2"/>
        <v>#N/A</v>
      </c>
      <c r="G45" t="str">
        <f>IF((ISERROR((VLOOKUP(B45,Calculation!C$3:C$2610,1,FALSE)))),"not entered","")</f>
        <v/>
      </c>
      <c r="H45" t="str">
        <f>IF(ISNA(VLOOKUP(D45,Calculation!$AI$12:$AI$88,1,FALSE)),"NO club name match","Club Name Match")</f>
        <v>NO club name match</v>
      </c>
    </row>
    <row r="46" spans="2:8" x14ac:dyDescent="0.2">
      <c r="B46" s="66" t="s">
        <v>5</v>
      </c>
      <c r="C46" s="67" t="str">
        <f t="shared" si="0"/>
        <v xml:space="preserve"> </v>
      </c>
      <c r="D46" s="67" t="str">
        <f t="shared" si="1"/>
        <v xml:space="preserve"> </v>
      </c>
      <c r="E46" s="67">
        <v>1.1574074074074073E-5</v>
      </c>
      <c r="F46" s="215" t="e">
        <f t="shared" si="2"/>
        <v>#N/A</v>
      </c>
      <c r="G46" t="str">
        <f>IF((ISERROR((VLOOKUP(B46,Calculation!C$3:C$2610,1,FALSE)))),"not entered","")</f>
        <v/>
      </c>
      <c r="H46" t="str">
        <f>IF(ISNA(VLOOKUP(D46,Calculation!$AI$12:$AI$88,1,FALSE)),"NO club name match","Club Name Match")</f>
        <v>NO club name match</v>
      </c>
    </row>
    <row r="47" spans="2:8" x14ac:dyDescent="0.2">
      <c r="B47" s="66" t="s">
        <v>5</v>
      </c>
      <c r="C47" s="67" t="str">
        <f t="shared" si="0"/>
        <v xml:space="preserve"> </v>
      </c>
      <c r="D47" s="67" t="str">
        <f t="shared" si="1"/>
        <v xml:space="preserve"> </v>
      </c>
      <c r="E47" s="67">
        <v>1.1574074074074073E-5</v>
      </c>
      <c r="F47" s="215" t="e">
        <f t="shared" si="2"/>
        <v>#N/A</v>
      </c>
      <c r="G47" t="str">
        <f>IF((ISERROR((VLOOKUP(B47,Calculation!C$3:C$2610,1,FALSE)))),"not entered","")</f>
        <v/>
      </c>
      <c r="H47" t="str">
        <f>IF(ISNA(VLOOKUP(D47,Calculation!$AI$12:$AI$88,1,FALSE)),"NO club name match","Club Name Match")</f>
        <v>NO club name match</v>
      </c>
    </row>
    <row r="48" spans="2:8" x14ac:dyDescent="0.2">
      <c r="B48" s="66" t="s">
        <v>5</v>
      </c>
      <c r="C48" s="67" t="str">
        <f t="shared" si="0"/>
        <v xml:space="preserve"> </v>
      </c>
      <c r="D48" s="67" t="str">
        <f t="shared" si="1"/>
        <v xml:space="preserve"> </v>
      </c>
      <c r="E48" s="67">
        <v>1.1574074074074073E-5</v>
      </c>
      <c r="F48" s="215" t="e">
        <f t="shared" si="2"/>
        <v>#N/A</v>
      </c>
      <c r="G48" t="str">
        <f>IF((ISERROR((VLOOKUP(B48,Calculation!C$3:C$2610,1,FALSE)))),"not entered","")</f>
        <v/>
      </c>
      <c r="H48" t="str">
        <f>IF(ISNA(VLOOKUP(D48,Calculation!$AI$12:$AI$88,1,FALSE)),"NO club name match","Club Name Match")</f>
        <v>NO club name match</v>
      </c>
    </row>
    <row r="49" spans="2:8" x14ac:dyDescent="0.2">
      <c r="B49" s="66" t="s">
        <v>5</v>
      </c>
      <c r="C49" s="67" t="str">
        <f t="shared" si="0"/>
        <v xml:space="preserve"> </v>
      </c>
      <c r="D49" s="67" t="str">
        <f t="shared" si="1"/>
        <v xml:space="preserve"> </v>
      </c>
      <c r="E49" s="67">
        <v>1.1574074074074073E-5</v>
      </c>
      <c r="F49" s="215" t="e">
        <f t="shared" si="2"/>
        <v>#N/A</v>
      </c>
      <c r="G49" t="str">
        <f>IF((ISERROR((VLOOKUP(B49,Calculation!C$3:C$2610,1,FALSE)))),"not entered","")</f>
        <v/>
      </c>
      <c r="H49" t="str">
        <f>IF(ISNA(VLOOKUP(D49,Calculation!$AI$12:$AI$88,1,FALSE)),"NO club name match","Club Name Match")</f>
        <v>NO club name match</v>
      </c>
    </row>
    <row r="50" spans="2:8" x14ac:dyDescent="0.2">
      <c r="B50" s="66" t="s">
        <v>5</v>
      </c>
      <c r="C50" s="67" t="str">
        <f t="shared" si="0"/>
        <v xml:space="preserve"> </v>
      </c>
      <c r="D50" s="67" t="str">
        <f t="shared" si="1"/>
        <v xml:space="preserve"> </v>
      </c>
      <c r="E50" s="67">
        <v>1.1574074074074073E-5</v>
      </c>
      <c r="F50" s="215" t="e">
        <f t="shared" si="2"/>
        <v>#N/A</v>
      </c>
      <c r="G50" t="str">
        <f>IF((ISERROR((VLOOKUP(B50,Calculation!C$3:C$2610,1,FALSE)))),"not entered","")</f>
        <v/>
      </c>
      <c r="H50" t="str">
        <f>IF(ISNA(VLOOKUP(D50,Calculation!$AI$12:$AI$88,1,FALSE)),"NO club name match","Club Name Match")</f>
        <v>NO club name match</v>
      </c>
    </row>
    <row r="51" spans="2:8" x14ac:dyDescent="0.2">
      <c r="B51" s="66" t="s">
        <v>5</v>
      </c>
      <c r="C51" s="67" t="str">
        <f t="shared" si="0"/>
        <v xml:space="preserve"> </v>
      </c>
      <c r="D51" s="67" t="str">
        <f t="shared" si="1"/>
        <v xml:space="preserve"> </v>
      </c>
      <c r="E51" s="67">
        <v>1.1574074074074073E-5</v>
      </c>
      <c r="F51" s="215" t="e">
        <f t="shared" si="2"/>
        <v>#N/A</v>
      </c>
      <c r="G51" t="str">
        <f>IF((ISERROR((VLOOKUP(B51,Calculation!C$3:C$2610,1,FALSE)))),"not entered","")</f>
        <v/>
      </c>
      <c r="H51" t="str">
        <f>IF(ISNA(VLOOKUP(D51,Calculation!$AI$12:$AI$88,1,FALSE)),"NO club name match","Club Name Match")</f>
        <v>NO club name match</v>
      </c>
    </row>
    <row r="52" spans="2:8" x14ac:dyDescent="0.2">
      <c r="B52" s="66" t="s">
        <v>5</v>
      </c>
      <c r="C52" s="67" t="str">
        <f t="shared" si="0"/>
        <v xml:space="preserve"> </v>
      </c>
      <c r="D52" s="67" t="str">
        <f t="shared" si="1"/>
        <v xml:space="preserve"> </v>
      </c>
      <c r="E52" s="67">
        <v>1.1574074074074073E-5</v>
      </c>
      <c r="F52" s="215" t="e">
        <f t="shared" si="2"/>
        <v>#N/A</v>
      </c>
      <c r="G52" t="str">
        <f>IF((ISERROR((VLOOKUP(B52,Calculation!C$3:C$2610,1,FALSE)))),"not entered","")</f>
        <v/>
      </c>
      <c r="H52" t="str">
        <f>IF(ISNA(VLOOKUP(D52,Calculation!$AI$12:$AI$88,1,FALSE)),"NO club name match","Club Name Match")</f>
        <v>NO club name match</v>
      </c>
    </row>
    <row r="53" spans="2:8" x14ac:dyDescent="0.2">
      <c r="B53" s="66" t="s">
        <v>5</v>
      </c>
      <c r="C53" s="67" t="str">
        <f t="shared" si="0"/>
        <v xml:space="preserve"> </v>
      </c>
      <c r="D53" s="67" t="str">
        <f t="shared" si="1"/>
        <v xml:space="preserve"> </v>
      </c>
      <c r="E53" s="67">
        <v>1.1574074074074073E-5</v>
      </c>
      <c r="F53" s="215" t="e">
        <f t="shared" si="2"/>
        <v>#N/A</v>
      </c>
      <c r="G53" t="str">
        <f>IF((ISERROR((VLOOKUP(B53,Calculation!C$3:C$2610,1,FALSE)))),"not entered","")</f>
        <v/>
      </c>
      <c r="H53" t="str">
        <f>IF(ISNA(VLOOKUP(D53,Calculation!$AI$12:$AI$88,1,FALSE)),"NO club name match","Club Name Match")</f>
        <v>NO club name match</v>
      </c>
    </row>
    <row r="54" spans="2:8" x14ac:dyDescent="0.2">
      <c r="B54" s="66" t="s">
        <v>5</v>
      </c>
      <c r="C54" s="67" t="str">
        <f t="shared" si="0"/>
        <v xml:space="preserve"> </v>
      </c>
      <c r="D54" s="67" t="str">
        <f t="shared" si="1"/>
        <v xml:space="preserve"> </v>
      </c>
      <c r="E54" s="67">
        <v>1.1574074074074073E-5</v>
      </c>
      <c r="F54" s="215" t="e">
        <f t="shared" si="2"/>
        <v>#N/A</v>
      </c>
      <c r="G54" t="str">
        <f>IF((ISERROR((VLOOKUP(B54,Calculation!C$3:C$2610,1,FALSE)))),"not entered","")</f>
        <v/>
      </c>
      <c r="H54" t="str">
        <f>IF(ISNA(VLOOKUP(D54,Calculation!$AI$12:$AI$88,1,FALSE)),"NO club name match","Club Name Match")</f>
        <v>NO club name match</v>
      </c>
    </row>
    <row r="55" spans="2:8" x14ac:dyDescent="0.2">
      <c r="B55" s="66" t="s">
        <v>5</v>
      </c>
      <c r="C55" s="67" t="str">
        <f t="shared" si="0"/>
        <v xml:space="preserve"> </v>
      </c>
      <c r="D55" s="67" t="str">
        <f t="shared" si="1"/>
        <v xml:space="preserve"> </v>
      </c>
      <c r="E55" s="67">
        <v>1.1574074074074073E-5</v>
      </c>
      <c r="F55" s="215" t="e">
        <f t="shared" si="2"/>
        <v>#N/A</v>
      </c>
      <c r="G55" t="str">
        <f>IF((ISERROR((VLOOKUP(B55,Calculation!C$3:C$2610,1,FALSE)))),"not entered","")</f>
        <v/>
      </c>
      <c r="H55" t="str">
        <f>IF(ISNA(VLOOKUP(D55,Calculation!$AI$12:$AI$88,1,FALSE)),"NO club name match","Club Name Match")</f>
        <v>NO club name match</v>
      </c>
    </row>
    <row r="56" spans="2:8" x14ac:dyDescent="0.2">
      <c r="B56" s="66" t="s">
        <v>5</v>
      </c>
      <c r="C56" s="67" t="str">
        <f t="shared" si="0"/>
        <v xml:space="preserve"> </v>
      </c>
      <c r="D56" s="67" t="str">
        <f t="shared" si="1"/>
        <v xml:space="preserve"> </v>
      </c>
      <c r="E56" s="67">
        <v>1.1574074074074073E-5</v>
      </c>
      <c r="F56" s="215" t="e">
        <f t="shared" si="2"/>
        <v>#N/A</v>
      </c>
      <c r="G56" t="str">
        <f>IF((ISERROR((VLOOKUP(B56,Calculation!C$3:C$2610,1,FALSE)))),"not entered","")</f>
        <v/>
      </c>
      <c r="H56" t="str">
        <f>IF(ISNA(VLOOKUP(D56,Calculation!$AI$12:$AI$88,1,FALSE)),"NO club name match","Club Name Match")</f>
        <v>NO club name match</v>
      </c>
    </row>
    <row r="57" spans="2:8" x14ac:dyDescent="0.2">
      <c r="B57" s="66" t="s">
        <v>5</v>
      </c>
      <c r="C57" s="67" t="str">
        <f t="shared" si="0"/>
        <v xml:space="preserve"> </v>
      </c>
      <c r="D57" s="67" t="str">
        <f t="shared" si="1"/>
        <v xml:space="preserve"> </v>
      </c>
      <c r="E57" s="67">
        <v>1.1574074074074073E-5</v>
      </c>
      <c r="F57" s="215" t="e">
        <f t="shared" si="2"/>
        <v>#N/A</v>
      </c>
      <c r="G57" t="str">
        <f>IF((ISERROR((VLOOKUP(B57,Calculation!C$3:C$2610,1,FALSE)))),"not entered","")</f>
        <v/>
      </c>
      <c r="H57" t="str">
        <f>IF(ISNA(VLOOKUP(D57,Calculation!$AI$12:$AI$88,1,FALSE)),"NO club name match","Club Name Match")</f>
        <v>NO club name match</v>
      </c>
    </row>
    <row r="58" spans="2:8" x14ac:dyDescent="0.2">
      <c r="B58" s="66" t="s">
        <v>5</v>
      </c>
      <c r="C58" s="67" t="str">
        <f t="shared" si="0"/>
        <v xml:space="preserve"> </v>
      </c>
      <c r="D58" s="67" t="str">
        <f t="shared" si="1"/>
        <v xml:space="preserve"> </v>
      </c>
      <c r="E58" s="67">
        <v>1.1574074074074073E-5</v>
      </c>
      <c r="F58" s="215" t="e">
        <f t="shared" si="2"/>
        <v>#N/A</v>
      </c>
      <c r="G58" t="str">
        <f>IF((ISERROR((VLOOKUP(B58,Calculation!C$3:C$2610,1,FALSE)))),"not entered","")</f>
        <v/>
      </c>
      <c r="H58" t="str">
        <f>IF(ISNA(VLOOKUP(D58,Calculation!$AI$12:$AI$88,1,FALSE)),"NO club name match","Club Name Match")</f>
        <v>NO club name match</v>
      </c>
    </row>
    <row r="59" spans="2:8" x14ac:dyDescent="0.2">
      <c r="B59" s="66" t="s">
        <v>5</v>
      </c>
      <c r="C59" s="67" t="str">
        <f t="shared" si="0"/>
        <v xml:space="preserve"> </v>
      </c>
      <c r="D59" s="67" t="str">
        <f t="shared" si="1"/>
        <v xml:space="preserve"> </v>
      </c>
      <c r="E59" s="67">
        <v>1.1574074074074073E-5</v>
      </c>
      <c r="F59" s="215" t="e">
        <f t="shared" si="2"/>
        <v>#N/A</v>
      </c>
      <c r="G59" t="str">
        <f>IF((ISERROR((VLOOKUP(B59,Calculation!C$3:C$2610,1,FALSE)))),"not entered","")</f>
        <v/>
      </c>
      <c r="H59" t="str">
        <f>IF(ISNA(VLOOKUP(D59,Calculation!$AI$12:$AI$88,1,FALSE)),"NO club name match","Club Name Match")</f>
        <v>NO club name match</v>
      </c>
    </row>
    <row r="60" spans="2:8" x14ac:dyDescent="0.2">
      <c r="B60" s="66" t="s">
        <v>5</v>
      </c>
      <c r="C60" s="67" t="str">
        <f t="shared" si="0"/>
        <v xml:space="preserve"> </v>
      </c>
      <c r="D60" s="67" t="str">
        <f t="shared" si="1"/>
        <v xml:space="preserve"> </v>
      </c>
      <c r="E60" s="67">
        <v>1.1574074074074073E-5</v>
      </c>
      <c r="F60" s="215" t="e">
        <f t="shared" si="2"/>
        <v>#N/A</v>
      </c>
      <c r="G60" t="str">
        <f>IF((ISERROR((VLOOKUP(B60,Calculation!C$3:C$2610,1,FALSE)))),"not entered","")</f>
        <v/>
      </c>
      <c r="H60" t="str">
        <f>IF(ISNA(VLOOKUP(D60,Calculation!$AI$12:$AI$88,1,FALSE)),"NO club name match","Club Name Match")</f>
        <v>NO club name match</v>
      </c>
    </row>
    <row r="61" spans="2:8" x14ac:dyDescent="0.2">
      <c r="B61" s="66" t="s">
        <v>5</v>
      </c>
      <c r="C61" s="67" t="str">
        <f t="shared" si="0"/>
        <v xml:space="preserve"> </v>
      </c>
      <c r="D61" s="67" t="str">
        <f t="shared" si="1"/>
        <v xml:space="preserve"> </v>
      </c>
      <c r="E61" s="67">
        <v>1.1574074074074073E-5</v>
      </c>
      <c r="F61" s="215" t="e">
        <f t="shared" si="2"/>
        <v>#N/A</v>
      </c>
      <c r="G61" t="str">
        <f>IF((ISERROR((VLOOKUP(B61,Calculation!C$3:C$2610,1,FALSE)))),"not entered","")</f>
        <v/>
      </c>
      <c r="H61" t="str">
        <f>IF(ISNA(VLOOKUP(D61,Calculation!$AI$12:$AI$88,1,FALSE)),"NO club name match","Club Name Match")</f>
        <v>NO club name match</v>
      </c>
    </row>
    <row r="62" spans="2:8" x14ac:dyDescent="0.2">
      <c r="B62" s="66" t="s">
        <v>5</v>
      </c>
      <c r="C62" s="67" t="str">
        <f t="shared" si="0"/>
        <v xml:space="preserve"> </v>
      </c>
      <c r="D62" s="67" t="str">
        <f t="shared" si="1"/>
        <v xml:space="preserve"> </v>
      </c>
      <c r="E62" s="67">
        <v>1.1574074074074073E-5</v>
      </c>
      <c r="F62" s="215" t="e">
        <f t="shared" si="2"/>
        <v>#N/A</v>
      </c>
      <c r="G62" t="str">
        <f>IF((ISERROR((VLOOKUP(B62,Calculation!C$3:C$2610,1,FALSE)))),"not entered","")</f>
        <v/>
      </c>
      <c r="H62" t="str">
        <f>IF(ISNA(VLOOKUP(D62,Calculation!$AI$12:$AI$88,1,FALSE)),"NO club name match","Club Name Match")</f>
        <v>NO club name match</v>
      </c>
    </row>
    <row r="63" spans="2:8" x14ac:dyDescent="0.2">
      <c r="B63" s="66" t="s">
        <v>5</v>
      </c>
      <c r="C63" s="67" t="str">
        <f t="shared" si="0"/>
        <v xml:space="preserve"> </v>
      </c>
      <c r="D63" s="67" t="str">
        <f t="shared" si="1"/>
        <v xml:space="preserve"> </v>
      </c>
      <c r="E63" s="67">
        <v>1.1574074074074073E-5</v>
      </c>
      <c r="F63" s="215" t="e">
        <f t="shared" si="2"/>
        <v>#N/A</v>
      </c>
      <c r="G63" t="str">
        <f>IF((ISERROR((VLOOKUP(B63,Calculation!C$3:C$2610,1,FALSE)))),"not entered","")</f>
        <v/>
      </c>
      <c r="H63" t="str">
        <f>IF(ISNA(VLOOKUP(D63,Calculation!$AI$12:$AI$88,1,FALSE)),"NO club name match","Club Name Match")</f>
        <v>NO club name match</v>
      </c>
    </row>
    <row r="64" spans="2:8" x14ac:dyDescent="0.2">
      <c r="B64" s="66" t="s">
        <v>5</v>
      </c>
      <c r="C64" s="67" t="str">
        <f t="shared" si="0"/>
        <v xml:space="preserve"> </v>
      </c>
      <c r="D64" s="67" t="str">
        <f t="shared" si="1"/>
        <v xml:space="preserve"> </v>
      </c>
      <c r="E64" s="67">
        <v>1.1574074074074073E-5</v>
      </c>
      <c r="F64" s="215" t="e">
        <f t="shared" si="2"/>
        <v>#N/A</v>
      </c>
      <c r="G64" t="str">
        <f>IF((ISERROR((VLOOKUP(B64,Calculation!C$3:C$2610,1,FALSE)))),"not entered","")</f>
        <v/>
      </c>
      <c r="H64" t="str">
        <f>IF(ISNA(VLOOKUP(D64,Calculation!$AI$12:$AI$88,1,FALSE)),"NO club name match","Club Name Match")</f>
        <v>NO club name match</v>
      </c>
    </row>
    <row r="65" spans="2:8" x14ac:dyDescent="0.2">
      <c r="B65" s="66" t="s">
        <v>5</v>
      </c>
      <c r="C65" s="67" t="str">
        <f t="shared" si="0"/>
        <v xml:space="preserve"> </v>
      </c>
      <c r="D65" s="67" t="str">
        <f t="shared" si="1"/>
        <v xml:space="preserve"> </v>
      </c>
      <c r="E65" s="67">
        <v>1.1574074074074073E-5</v>
      </c>
      <c r="F65" s="215" t="e">
        <f t="shared" si="2"/>
        <v>#N/A</v>
      </c>
      <c r="G65" t="str">
        <f>IF((ISERROR((VLOOKUP(B65,Calculation!C$3:C$2610,1,FALSE)))),"not entered","")</f>
        <v/>
      </c>
      <c r="H65" t="str">
        <f>IF(ISNA(VLOOKUP(D65,Calculation!$AI$12:$AI$88,1,FALSE)),"NO club name match","Club Name Match")</f>
        <v>NO club name match</v>
      </c>
    </row>
    <row r="66" spans="2:8" x14ac:dyDescent="0.2">
      <c r="B66" s="66" t="s">
        <v>5</v>
      </c>
      <c r="C66" s="67" t="str">
        <f t="shared" si="0"/>
        <v xml:space="preserve"> </v>
      </c>
      <c r="D66" s="67" t="str">
        <f t="shared" si="1"/>
        <v xml:space="preserve"> </v>
      </c>
      <c r="E66" s="67">
        <v>1.1574074074074073E-5</v>
      </c>
      <c r="F66" s="215" t="e">
        <f t="shared" si="2"/>
        <v>#N/A</v>
      </c>
      <c r="G66" t="str">
        <f>IF((ISERROR((VLOOKUP(B66,Calculation!C$3:C$2610,1,FALSE)))),"not entered","")</f>
        <v/>
      </c>
      <c r="H66" t="str">
        <f>IF(ISNA(VLOOKUP(D66,Calculation!$AI$12:$AI$88,1,FALSE)),"NO club name match","Club Name Match")</f>
        <v>NO club name match</v>
      </c>
    </row>
    <row r="67" spans="2:8" x14ac:dyDescent="0.2">
      <c r="B67" s="66" t="s">
        <v>5</v>
      </c>
      <c r="C67" s="67" t="str">
        <f t="shared" si="0"/>
        <v xml:space="preserve"> </v>
      </c>
      <c r="D67" s="67" t="str">
        <f t="shared" si="1"/>
        <v xml:space="preserve"> </v>
      </c>
      <c r="E67" s="67">
        <v>1.1574074074074073E-5</v>
      </c>
      <c r="F67" s="215" t="e">
        <f t="shared" si="2"/>
        <v>#N/A</v>
      </c>
      <c r="G67" t="str">
        <f>IF((ISERROR((VLOOKUP(B67,Calculation!C$3:C$2610,1,FALSE)))),"not entered","")</f>
        <v/>
      </c>
      <c r="H67" t="str">
        <f>IF(ISNA(VLOOKUP(D67,Calculation!$AI$12:$AI$88,1,FALSE)),"NO club name match","Club Name Match")</f>
        <v>NO club name match</v>
      </c>
    </row>
    <row r="68" spans="2:8" x14ac:dyDescent="0.2">
      <c r="B68" s="66" t="s">
        <v>5</v>
      </c>
      <c r="C68" s="67" t="str">
        <f t="shared" si="0"/>
        <v xml:space="preserve"> </v>
      </c>
      <c r="D68" s="67" t="str">
        <f t="shared" si="1"/>
        <v xml:space="preserve"> </v>
      </c>
      <c r="E68" s="67">
        <v>1.1574074074074073E-5</v>
      </c>
      <c r="F68" s="215" t="e">
        <f t="shared" si="2"/>
        <v>#N/A</v>
      </c>
      <c r="G68" t="str">
        <f>IF((ISERROR((VLOOKUP(B68,Calculation!C$3:C$2610,1,FALSE)))),"not entered","")</f>
        <v/>
      </c>
      <c r="H68" t="str">
        <f>IF(ISNA(VLOOKUP(D68,Calculation!$AI$12:$AI$88,1,FALSE)),"NO club name match","Club Name Match")</f>
        <v>NO club name match</v>
      </c>
    </row>
    <row r="69" spans="2:8" x14ac:dyDescent="0.2">
      <c r="B69" s="66" t="s">
        <v>5</v>
      </c>
      <c r="C69" s="67" t="str">
        <f t="shared" si="0"/>
        <v xml:space="preserve"> </v>
      </c>
      <c r="D69" s="67" t="str">
        <f t="shared" si="1"/>
        <v xml:space="preserve"> </v>
      </c>
      <c r="E69" s="67">
        <v>1.1574074074074073E-5</v>
      </c>
      <c r="F69" s="215" t="e">
        <f t="shared" si="2"/>
        <v>#N/A</v>
      </c>
      <c r="G69" t="str">
        <f>IF((ISERROR((VLOOKUP(B69,Calculation!C$3:C$2610,1,FALSE)))),"not entered","")</f>
        <v/>
      </c>
      <c r="H69" t="str">
        <f>IF(ISNA(VLOOKUP(D69,Calculation!$AI$12:$AI$88,1,FALSE)),"NO club name match","Club Name Match")</f>
        <v>NO club name match</v>
      </c>
    </row>
    <row r="70" spans="2:8" x14ac:dyDescent="0.2">
      <c r="B70" s="66" t="s">
        <v>5</v>
      </c>
      <c r="C70" s="67" t="str">
        <f t="shared" ref="C70:C133" si="3">VLOOKUP(B70,name,3,FALSE)</f>
        <v xml:space="preserve"> </v>
      </c>
      <c r="D70" s="67" t="str">
        <f t="shared" ref="D70:D133" si="4">VLOOKUP(B70,name,2,FALSE)</f>
        <v xml:space="preserve"> </v>
      </c>
      <c r="E70" s="67">
        <v>1.1574074074074073E-5</v>
      </c>
      <c r="F70" s="215" t="e">
        <f t="shared" ref="F70:F133" si="5">TRUNC((VLOOKUP(C70,C$4:E$5,3,FALSE))/(E70/10000))</f>
        <v>#N/A</v>
      </c>
      <c r="G70" t="str">
        <f>IF((ISERROR((VLOOKUP(B70,Calculation!C$3:C$2610,1,FALSE)))),"not entered","")</f>
        <v/>
      </c>
      <c r="H70" t="str">
        <f>IF(ISNA(VLOOKUP(D70,Calculation!$AI$12:$AI$88,1,FALSE)),"NO club name match","Club Name Match")</f>
        <v>NO club name match</v>
      </c>
    </row>
    <row r="71" spans="2:8" x14ac:dyDescent="0.2">
      <c r="B71" s="66" t="s">
        <v>5</v>
      </c>
      <c r="C71" s="67" t="str">
        <f t="shared" si="3"/>
        <v xml:space="preserve"> </v>
      </c>
      <c r="D71" s="67" t="str">
        <f t="shared" si="4"/>
        <v xml:space="preserve"> </v>
      </c>
      <c r="E71" s="67">
        <v>1.1574074074074073E-5</v>
      </c>
      <c r="F71" s="215" t="e">
        <f t="shared" si="5"/>
        <v>#N/A</v>
      </c>
      <c r="G71" t="str">
        <f>IF((ISERROR((VLOOKUP(B71,Calculation!C$3:C$2610,1,FALSE)))),"not entered","")</f>
        <v/>
      </c>
      <c r="H71" t="str">
        <f>IF(ISNA(VLOOKUP(D71,Calculation!$AI$12:$AI$88,1,FALSE)),"NO club name match","Club Name Match")</f>
        <v>NO club name match</v>
      </c>
    </row>
    <row r="72" spans="2:8" x14ac:dyDescent="0.2">
      <c r="B72" s="66" t="s">
        <v>5</v>
      </c>
      <c r="C72" s="67" t="str">
        <f t="shared" si="3"/>
        <v xml:space="preserve"> </v>
      </c>
      <c r="D72" s="67" t="str">
        <f t="shared" si="4"/>
        <v xml:space="preserve"> </v>
      </c>
      <c r="E72" s="67">
        <v>1.1574074074074073E-5</v>
      </c>
      <c r="F72" s="215" t="e">
        <f t="shared" si="5"/>
        <v>#N/A</v>
      </c>
      <c r="G72" t="str">
        <f>IF((ISERROR((VLOOKUP(B72,Calculation!C$3:C$2610,1,FALSE)))),"not entered","")</f>
        <v/>
      </c>
      <c r="H72" t="str">
        <f>IF(ISNA(VLOOKUP(D72,Calculation!$AI$12:$AI$88,1,FALSE)),"NO club name match","Club Name Match")</f>
        <v>NO club name match</v>
      </c>
    </row>
    <row r="73" spans="2:8" x14ac:dyDescent="0.2">
      <c r="B73" s="66" t="s">
        <v>5</v>
      </c>
      <c r="C73" s="67" t="str">
        <f t="shared" si="3"/>
        <v xml:space="preserve"> </v>
      </c>
      <c r="D73" s="67" t="str">
        <f t="shared" si="4"/>
        <v xml:space="preserve"> </v>
      </c>
      <c r="E73" s="67">
        <v>1.1574074074074073E-5</v>
      </c>
      <c r="F73" s="215" t="e">
        <f t="shared" si="5"/>
        <v>#N/A</v>
      </c>
      <c r="G73" t="str">
        <f>IF((ISERROR((VLOOKUP(B73,Calculation!C$3:C$2610,1,FALSE)))),"not entered","")</f>
        <v/>
      </c>
      <c r="H73" t="str">
        <f>IF(ISNA(VLOOKUP(D73,Calculation!$AI$12:$AI$88,1,FALSE)),"NO club name match","Club Name Match")</f>
        <v>NO club name match</v>
      </c>
    </row>
    <row r="74" spans="2:8" x14ac:dyDescent="0.2">
      <c r="B74" s="66" t="s">
        <v>5</v>
      </c>
      <c r="C74" s="67" t="str">
        <f t="shared" si="3"/>
        <v xml:space="preserve"> </v>
      </c>
      <c r="D74" s="67" t="str">
        <f t="shared" si="4"/>
        <v xml:space="preserve"> </v>
      </c>
      <c r="E74" s="67">
        <v>1.1574074074074073E-5</v>
      </c>
      <c r="F74" s="215" t="e">
        <f t="shared" si="5"/>
        <v>#N/A</v>
      </c>
      <c r="G74" t="str">
        <f>IF((ISERROR((VLOOKUP(B74,Calculation!C$3:C$2610,1,FALSE)))),"not entered","")</f>
        <v/>
      </c>
      <c r="H74" t="str">
        <f>IF(ISNA(VLOOKUP(D74,Calculation!$AI$12:$AI$88,1,FALSE)),"NO club name match","Club Name Match")</f>
        <v>NO club name match</v>
      </c>
    </row>
    <row r="75" spans="2:8" x14ac:dyDescent="0.2">
      <c r="B75" s="66" t="s">
        <v>5</v>
      </c>
      <c r="C75" s="67" t="str">
        <f t="shared" si="3"/>
        <v xml:space="preserve"> </v>
      </c>
      <c r="D75" s="67" t="str">
        <f t="shared" si="4"/>
        <v xml:space="preserve"> </v>
      </c>
      <c r="E75" s="67">
        <v>1.1574074074074073E-5</v>
      </c>
      <c r="F75" s="215" t="e">
        <f t="shared" si="5"/>
        <v>#N/A</v>
      </c>
      <c r="G75" t="str">
        <f>IF((ISERROR((VLOOKUP(B75,Calculation!C$3:C$2610,1,FALSE)))),"not entered","")</f>
        <v/>
      </c>
      <c r="H75" t="str">
        <f>IF(ISNA(VLOOKUP(D75,Calculation!$AI$12:$AI$88,1,FALSE)),"NO club name match","Club Name Match")</f>
        <v>NO club name match</v>
      </c>
    </row>
    <row r="76" spans="2:8" x14ac:dyDescent="0.2">
      <c r="B76" s="66" t="s">
        <v>5</v>
      </c>
      <c r="C76" s="67" t="str">
        <f t="shared" si="3"/>
        <v xml:space="preserve"> </v>
      </c>
      <c r="D76" s="67" t="str">
        <f t="shared" si="4"/>
        <v xml:space="preserve"> </v>
      </c>
      <c r="E76" s="67">
        <v>1.1574074074074073E-5</v>
      </c>
      <c r="F76" s="215" t="e">
        <f t="shared" si="5"/>
        <v>#N/A</v>
      </c>
      <c r="G76" t="str">
        <f>IF((ISERROR((VLOOKUP(B76,Calculation!C$3:C$2610,1,FALSE)))),"not entered","")</f>
        <v/>
      </c>
      <c r="H76" t="str">
        <f>IF(ISNA(VLOOKUP(D76,Calculation!$AI$12:$AI$88,1,FALSE)),"NO club name match","Club Name Match")</f>
        <v>NO club name match</v>
      </c>
    </row>
    <row r="77" spans="2:8" x14ac:dyDescent="0.2">
      <c r="B77" s="66" t="s">
        <v>5</v>
      </c>
      <c r="C77" s="67" t="str">
        <f t="shared" si="3"/>
        <v xml:space="preserve"> </v>
      </c>
      <c r="D77" s="67" t="str">
        <f t="shared" si="4"/>
        <v xml:space="preserve"> </v>
      </c>
      <c r="E77" s="67">
        <v>1.1574074074074073E-5</v>
      </c>
      <c r="F77" s="215" t="e">
        <f t="shared" si="5"/>
        <v>#N/A</v>
      </c>
      <c r="G77" t="str">
        <f>IF((ISERROR((VLOOKUP(B77,Calculation!C$3:C$2610,1,FALSE)))),"not entered","")</f>
        <v/>
      </c>
      <c r="H77" t="str">
        <f>IF(ISNA(VLOOKUP(D77,Calculation!$AI$12:$AI$88,1,FALSE)),"NO club name match","Club Name Match")</f>
        <v>NO club name match</v>
      </c>
    </row>
    <row r="78" spans="2:8" x14ac:dyDescent="0.2">
      <c r="B78" s="66" t="s">
        <v>5</v>
      </c>
      <c r="C78" s="67" t="str">
        <f t="shared" si="3"/>
        <v xml:space="preserve"> </v>
      </c>
      <c r="D78" s="67" t="str">
        <f t="shared" si="4"/>
        <v xml:space="preserve"> </v>
      </c>
      <c r="E78" s="67">
        <v>1.1574074074074073E-5</v>
      </c>
      <c r="F78" s="215" t="e">
        <f t="shared" si="5"/>
        <v>#N/A</v>
      </c>
      <c r="G78" t="str">
        <f>IF((ISERROR((VLOOKUP(B78,Calculation!C$3:C$2610,1,FALSE)))),"not entered","")</f>
        <v/>
      </c>
      <c r="H78" t="str">
        <f>IF(ISNA(VLOOKUP(D78,Calculation!$AI$12:$AI$88,1,FALSE)),"NO club name match","Club Name Match")</f>
        <v>NO club name match</v>
      </c>
    </row>
    <row r="79" spans="2:8" x14ac:dyDescent="0.2">
      <c r="B79" s="66" t="s">
        <v>5</v>
      </c>
      <c r="C79" s="67" t="str">
        <f t="shared" si="3"/>
        <v xml:space="preserve"> </v>
      </c>
      <c r="D79" s="67" t="str">
        <f t="shared" si="4"/>
        <v xml:space="preserve"> </v>
      </c>
      <c r="E79" s="67">
        <v>1.1574074074074073E-5</v>
      </c>
      <c r="F79" s="215" t="e">
        <f t="shared" si="5"/>
        <v>#N/A</v>
      </c>
      <c r="G79" t="str">
        <f>IF((ISERROR((VLOOKUP(B79,Calculation!C$3:C$2610,1,FALSE)))),"not entered","")</f>
        <v/>
      </c>
      <c r="H79" t="str">
        <f>IF(ISNA(VLOOKUP(D79,Calculation!$AI$12:$AI$88,1,FALSE)),"NO club name match","Club Name Match")</f>
        <v>NO club name match</v>
      </c>
    </row>
    <row r="80" spans="2:8" x14ac:dyDescent="0.2">
      <c r="B80" s="66" t="s">
        <v>5</v>
      </c>
      <c r="C80" s="67" t="str">
        <f t="shared" si="3"/>
        <v xml:space="preserve"> </v>
      </c>
      <c r="D80" s="67" t="str">
        <f t="shared" si="4"/>
        <v xml:space="preserve"> </v>
      </c>
      <c r="E80" s="67">
        <v>1.1574074074074073E-5</v>
      </c>
      <c r="F80" s="215" t="e">
        <f t="shared" si="5"/>
        <v>#N/A</v>
      </c>
      <c r="G80" t="str">
        <f>IF((ISERROR((VLOOKUP(B80,Calculation!C$3:C$2610,1,FALSE)))),"not entered","")</f>
        <v/>
      </c>
      <c r="H80" t="str">
        <f>IF(ISNA(VLOOKUP(D80,Calculation!$AI$12:$AI$88,1,FALSE)),"NO club name match","Club Name Match")</f>
        <v>NO club name match</v>
      </c>
    </row>
    <row r="81" spans="2:8" x14ac:dyDescent="0.2">
      <c r="B81" s="66" t="s">
        <v>5</v>
      </c>
      <c r="C81" s="67" t="str">
        <f t="shared" si="3"/>
        <v xml:space="preserve"> </v>
      </c>
      <c r="D81" s="67" t="str">
        <f t="shared" si="4"/>
        <v xml:space="preserve"> </v>
      </c>
      <c r="E81" s="67">
        <v>1.1574074074074073E-5</v>
      </c>
      <c r="F81" s="215" t="e">
        <f t="shared" si="5"/>
        <v>#N/A</v>
      </c>
      <c r="G81" t="str">
        <f>IF((ISERROR((VLOOKUP(B81,Calculation!C$3:C$2610,1,FALSE)))),"not entered","")</f>
        <v/>
      </c>
      <c r="H81" t="str">
        <f>IF(ISNA(VLOOKUP(D81,Calculation!$AI$12:$AI$88,1,FALSE)),"NO club name match","Club Name Match")</f>
        <v>NO club name match</v>
      </c>
    </row>
    <row r="82" spans="2:8" x14ac:dyDescent="0.2">
      <c r="B82" s="66" t="s">
        <v>5</v>
      </c>
      <c r="C82" s="67" t="str">
        <f t="shared" si="3"/>
        <v xml:space="preserve"> </v>
      </c>
      <c r="D82" s="67" t="str">
        <f t="shared" si="4"/>
        <v xml:space="preserve"> </v>
      </c>
      <c r="E82" s="67">
        <v>1.1574074074074073E-5</v>
      </c>
      <c r="F82" s="215" t="e">
        <f t="shared" si="5"/>
        <v>#N/A</v>
      </c>
      <c r="G82" t="str">
        <f>IF((ISERROR((VLOOKUP(B82,Calculation!C$3:C$2610,1,FALSE)))),"not entered","")</f>
        <v/>
      </c>
      <c r="H82" t="str">
        <f>IF(ISNA(VLOOKUP(D82,Calculation!$AI$12:$AI$88,1,FALSE)),"NO club name match","Club Name Match")</f>
        <v>NO club name match</v>
      </c>
    </row>
    <row r="83" spans="2:8" x14ac:dyDescent="0.2">
      <c r="B83" s="66" t="s">
        <v>5</v>
      </c>
      <c r="C83" s="67" t="str">
        <f t="shared" si="3"/>
        <v xml:space="preserve"> </v>
      </c>
      <c r="D83" s="67" t="str">
        <f t="shared" si="4"/>
        <v xml:space="preserve"> </v>
      </c>
      <c r="E83" s="67">
        <v>1.1574074074074073E-5</v>
      </c>
      <c r="F83" s="215" t="e">
        <f t="shared" si="5"/>
        <v>#N/A</v>
      </c>
      <c r="G83" t="str">
        <f>IF((ISERROR((VLOOKUP(B83,Calculation!C$3:C$2610,1,FALSE)))),"not entered","")</f>
        <v/>
      </c>
      <c r="H83" t="str">
        <f>IF(ISNA(VLOOKUP(D83,Calculation!$AI$12:$AI$88,1,FALSE)),"NO club name match","Club Name Match")</f>
        <v>NO club name match</v>
      </c>
    </row>
    <row r="84" spans="2:8" x14ac:dyDescent="0.2">
      <c r="B84" s="66" t="s">
        <v>5</v>
      </c>
      <c r="C84" s="67" t="str">
        <f t="shared" si="3"/>
        <v xml:space="preserve"> </v>
      </c>
      <c r="D84" s="67" t="str">
        <f t="shared" si="4"/>
        <v xml:space="preserve"> </v>
      </c>
      <c r="E84" s="67">
        <v>1.1574074074074073E-5</v>
      </c>
      <c r="F84" s="215" t="e">
        <f t="shared" si="5"/>
        <v>#N/A</v>
      </c>
      <c r="G84" t="str">
        <f>IF((ISERROR((VLOOKUP(B84,Calculation!C$3:C$2610,1,FALSE)))),"not entered","")</f>
        <v/>
      </c>
      <c r="H84" t="str">
        <f>IF(ISNA(VLOOKUP(D84,Calculation!$AI$12:$AI$88,1,FALSE)),"NO club name match","Club Name Match")</f>
        <v>NO club name match</v>
      </c>
    </row>
    <row r="85" spans="2:8" x14ac:dyDescent="0.2">
      <c r="B85" s="66" t="s">
        <v>5</v>
      </c>
      <c r="C85" s="67" t="str">
        <f t="shared" si="3"/>
        <v xml:space="preserve"> </v>
      </c>
      <c r="D85" s="67" t="str">
        <f t="shared" si="4"/>
        <v xml:space="preserve"> </v>
      </c>
      <c r="E85" s="67">
        <v>1.1574074074074073E-5</v>
      </c>
      <c r="F85" s="215" t="e">
        <f t="shared" si="5"/>
        <v>#N/A</v>
      </c>
      <c r="G85" t="str">
        <f>IF((ISERROR((VLOOKUP(B85,Calculation!C$3:C$2610,1,FALSE)))),"not entered","")</f>
        <v/>
      </c>
      <c r="H85" t="str">
        <f>IF(ISNA(VLOOKUP(D85,Calculation!$AI$12:$AI$88,1,FALSE)),"NO club name match","Club Name Match")</f>
        <v>NO club name match</v>
      </c>
    </row>
    <row r="86" spans="2:8" x14ac:dyDescent="0.2">
      <c r="B86" s="66" t="s">
        <v>5</v>
      </c>
      <c r="C86" s="67" t="str">
        <f t="shared" si="3"/>
        <v xml:space="preserve"> </v>
      </c>
      <c r="D86" s="67" t="str">
        <f t="shared" si="4"/>
        <v xml:space="preserve"> </v>
      </c>
      <c r="E86" s="67">
        <v>1.1574074074074073E-5</v>
      </c>
      <c r="F86" s="215" t="e">
        <f t="shared" si="5"/>
        <v>#N/A</v>
      </c>
      <c r="G86" t="str">
        <f>IF((ISERROR((VLOOKUP(B86,Calculation!C$3:C$2610,1,FALSE)))),"not entered","")</f>
        <v/>
      </c>
      <c r="H86" t="str">
        <f>IF(ISNA(VLOOKUP(D86,Calculation!$AI$12:$AI$88,1,FALSE)),"NO club name match","Club Name Match")</f>
        <v>NO club name match</v>
      </c>
    </row>
    <row r="87" spans="2:8" x14ac:dyDescent="0.2">
      <c r="B87" s="66" t="s">
        <v>5</v>
      </c>
      <c r="C87" s="67" t="str">
        <f t="shared" si="3"/>
        <v xml:space="preserve"> </v>
      </c>
      <c r="D87" s="67" t="str">
        <f t="shared" si="4"/>
        <v xml:space="preserve"> </v>
      </c>
      <c r="E87" s="67">
        <v>1.1574074074074073E-5</v>
      </c>
      <c r="F87" s="215" t="e">
        <f t="shared" si="5"/>
        <v>#N/A</v>
      </c>
      <c r="G87" t="str">
        <f>IF((ISERROR((VLOOKUP(B87,Calculation!C$3:C$2610,1,FALSE)))),"not entered","")</f>
        <v/>
      </c>
      <c r="H87" t="str">
        <f>IF(ISNA(VLOOKUP(D87,Calculation!$AI$12:$AI$88,1,FALSE)),"NO club name match","Club Name Match")</f>
        <v>NO club name match</v>
      </c>
    </row>
    <row r="88" spans="2:8" x14ac:dyDescent="0.2">
      <c r="B88" s="66" t="s">
        <v>5</v>
      </c>
      <c r="C88" s="67" t="str">
        <f t="shared" si="3"/>
        <v xml:space="preserve"> </v>
      </c>
      <c r="D88" s="67" t="str">
        <f t="shared" si="4"/>
        <v xml:space="preserve"> </v>
      </c>
      <c r="E88" s="67">
        <v>1.1574074074074073E-5</v>
      </c>
      <c r="F88" s="215" t="e">
        <f t="shared" si="5"/>
        <v>#N/A</v>
      </c>
      <c r="G88" t="str">
        <f>IF((ISERROR((VLOOKUP(B88,Calculation!C$3:C$2610,1,FALSE)))),"not entered","")</f>
        <v/>
      </c>
      <c r="H88" t="str">
        <f>IF(ISNA(VLOOKUP(D88,Calculation!$AI$12:$AI$88,1,FALSE)),"NO club name match","Club Name Match")</f>
        <v>NO club name match</v>
      </c>
    </row>
    <row r="89" spans="2:8" x14ac:dyDescent="0.2">
      <c r="B89" s="66" t="s">
        <v>5</v>
      </c>
      <c r="C89" s="67" t="str">
        <f t="shared" si="3"/>
        <v xml:space="preserve"> </v>
      </c>
      <c r="D89" s="67" t="str">
        <f t="shared" si="4"/>
        <v xml:space="preserve"> </v>
      </c>
      <c r="E89" s="67">
        <v>1.1574074074074073E-5</v>
      </c>
      <c r="F89" s="215" t="e">
        <f t="shared" si="5"/>
        <v>#N/A</v>
      </c>
      <c r="G89" t="str">
        <f>IF((ISERROR((VLOOKUP(B89,Calculation!C$3:C$2610,1,FALSE)))),"not entered","")</f>
        <v/>
      </c>
      <c r="H89" t="str">
        <f>IF(ISNA(VLOOKUP(D89,Calculation!$AI$12:$AI$88,1,FALSE)),"NO club name match","Club Name Match")</f>
        <v>NO club name match</v>
      </c>
    </row>
    <row r="90" spans="2:8" x14ac:dyDescent="0.2">
      <c r="B90" s="66" t="s">
        <v>5</v>
      </c>
      <c r="C90" s="67" t="str">
        <f t="shared" si="3"/>
        <v xml:space="preserve"> </v>
      </c>
      <c r="D90" s="67" t="str">
        <f t="shared" si="4"/>
        <v xml:space="preserve"> </v>
      </c>
      <c r="E90" s="67">
        <v>1.1574074074074073E-5</v>
      </c>
      <c r="F90" s="215" t="e">
        <f t="shared" si="5"/>
        <v>#N/A</v>
      </c>
      <c r="G90" t="str">
        <f>IF((ISERROR((VLOOKUP(B90,Calculation!C$3:C$2610,1,FALSE)))),"not entered","")</f>
        <v/>
      </c>
      <c r="H90" t="str">
        <f>IF(ISNA(VLOOKUP(D90,Calculation!$AI$12:$AI$88,1,FALSE)),"NO club name match","Club Name Match")</f>
        <v>NO club name match</v>
      </c>
    </row>
    <row r="91" spans="2:8" x14ac:dyDescent="0.2">
      <c r="B91" s="66" t="s">
        <v>5</v>
      </c>
      <c r="C91" s="67" t="str">
        <f t="shared" si="3"/>
        <v xml:space="preserve"> </v>
      </c>
      <c r="D91" s="67" t="str">
        <f t="shared" si="4"/>
        <v xml:space="preserve"> </v>
      </c>
      <c r="E91" s="67">
        <v>1.1574074074074073E-5</v>
      </c>
      <c r="F91" s="215" t="e">
        <f t="shared" si="5"/>
        <v>#N/A</v>
      </c>
      <c r="G91" t="str">
        <f>IF((ISERROR((VLOOKUP(B91,Calculation!C$3:C$2610,1,FALSE)))),"not entered","")</f>
        <v/>
      </c>
      <c r="H91" t="str">
        <f>IF(ISNA(VLOOKUP(D91,Calculation!$AI$12:$AI$88,1,FALSE)),"NO club name match","Club Name Match")</f>
        <v>NO club name match</v>
      </c>
    </row>
    <row r="92" spans="2:8" x14ac:dyDescent="0.2">
      <c r="B92" s="66" t="s">
        <v>5</v>
      </c>
      <c r="C92" s="67" t="str">
        <f t="shared" si="3"/>
        <v xml:space="preserve"> </v>
      </c>
      <c r="D92" s="67" t="str">
        <f t="shared" si="4"/>
        <v xml:space="preserve"> </v>
      </c>
      <c r="E92" s="67">
        <v>1.1574074074074073E-5</v>
      </c>
      <c r="F92" s="215" t="e">
        <f t="shared" si="5"/>
        <v>#N/A</v>
      </c>
      <c r="G92" t="str">
        <f>IF((ISERROR((VLOOKUP(B92,Calculation!C$3:C$2610,1,FALSE)))),"not entered","")</f>
        <v/>
      </c>
      <c r="H92" t="str">
        <f>IF(ISNA(VLOOKUP(D92,Calculation!$AI$12:$AI$88,1,FALSE)),"NO club name match","Club Name Match")</f>
        <v>NO club name match</v>
      </c>
    </row>
    <row r="93" spans="2:8" x14ac:dyDescent="0.2">
      <c r="B93" s="66" t="s">
        <v>5</v>
      </c>
      <c r="C93" s="67" t="str">
        <f t="shared" si="3"/>
        <v xml:space="preserve"> </v>
      </c>
      <c r="D93" s="67" t="str">
        <f t="shared" si="4"/>
        <v xml:space="preserve"> </v>
      </c>
      <c r="E93" s="67">
        <v>1.1574074074074073E-5</v>
      </c>
      <c r="F93" s="215" t="e">
        <f t="shared" si="5"/>
        <v>#N/A</v>
      </c>
      <c r="G93" t="str">
        <f>IF((ISERROR((VLOOKUP(B93,Calculation!C$3:C$2610,1,FALSE)))),"not entered","")</f>
        <v/>
      </c>
      <c r="H93" t="str">
        <f>IF(ISNA(VLOOKUP(D93,Calculation!$AI$12:$AI$88,1,FALSE)),"NO club name match","Club Name Match")</f>
        <v>NO club name match</v>
      </c>
    </row>
    <row r="94" spans="2:8" x14ac:dyDescent="0.2">
      <c r="B94" s="66" t="s">
        <v>5</v>
      </c>
      <c r="C94" s="67" t="str">
        <f t="shared" si="3"/>
        <v xml:space="preserve"> </v>
      </c>
      <c r="D94" s="67" t="str">
        <f t="shared" si="4"/>
        <v xml:space="preserve"> </v>
      </c>
      <c r="E94" s="67">
        <v>1.1574074074074073E-5</v>
      </c>
      <c r="F94" s="215" t="e">
        <f t="shared" si="5"/>
        <v>#N/A</v>
      </c>
      <c r="G94" t="str">
        <f>IF((ISERROR((VLOOKUP(B94,Calculation!C$3:C$2610,1,FALSE)))),"not entered","")</f>
        <v/>
      </c>
      <c r="H94" t="str">
        <f>IF(ISNA(VLOOKUP(D94,Calculation!$AI$12:$AI$88,1,FALSE)),"NO club name match","Club Name Match")</f>
        <v>NO club name match</v>
      </c>
    </row>
    <row r="95" spans="2:8" x14ac:dyDescent="0.2">
      <c r="B95" s="66" t="s">
        <v>5</v>
      </c>
      <c r="C95" s="67" t="str">
        <f t="shared" si="3"/>
        <v xml:space="preserve"> </v>
      </c>
      <c r="D95" s="67" t="str">
        <f t="shared" si="4"/>
        <v xml:space="preserve"> </v>
      </c>
      <c r="E95" s="67">
        <v>1.1574074074074073E-5</v>
      </c>
      <c r="F95" s="215" t="e">
        <f t="shared" si="5"/>
        <v>#N/A</v>
      </c>
      <c r="G95" t="str">
        <f>IF((ISERROR((VLOOKUP(B95,Calculation!C$3:C$2610,1,FALSE)))),"not entered","")</f>
        <v/>
      </c>
      <c r="H95" t="str">
        <f>IF(ISNA(VLOOKUP(D95,Calculation!$AI$12:$AI$88,1,FALSE)),"NO club name match","Club Name Match")</f>
        <v>NO club name match</v>
      </c>
    </row>
    <row r="96" spans="2:8" x14ac:dyDescent="0.2">
      <c r="B96" s="66" t="s">
        <v>5</v>
      </c>
      <c r="C96" s="67" t="str">
        <f t="shared" si="3"/>
        <v xml:space="preserve"> </v>
      </c>
      <c r="D96" s="67" t="str">
        <f t="shared" si="4"/>
        <v xml:space="preserve"> </v>
      </c>
      <c r="E96" s="67">
        <v>1.1574074074074073E-5</v>
      </c>
      <c r="F96" s="215" t="e">
        <f t="shared" si="5"/>
        <v>#N/A</v>
      </c>
      <c r="G96" t="str">
        <f>IF((ISERROR((VLOOKUP(B96,Calculation!C$3:C$2610,1,FALSE)))),"not entered","")</f>
        <v/>
      </c>
      <c r="H96" t="str">
        <f>IF(ISNA(VLOOKUP(D96,Calculation!$AI$12:$AI$88,1,FALSE)),"NO club name match","Club Name Match")</f>
        <v>NO club name match</v>
      </c>
    </row>
    <row r="97" spans="2:8" x14ac:dyDescent="0.2">
      <c r="B97" s="66" t="s">
        <v>5</v>
      </c>
      <c r="C97" s="67" t="str">
        <f t="shared" si="3"/>
        <v xml:space="preserve"> </v>
      </c>
      <c r="D97" s="67" t="str">
        <f t="shared" si="4"/>
        <v xml:space="preserve"> </v>
      </c>
      <c r="E97" s="67">
        <v>1.1574074074074073E-5</v>
      </c>
      <c r="F97" s="215" t="e">
        <f t="shared" si="5"/>
        <v>#N/A</v>
      </c>
      <c r="G97" t="str">
        <f>IF((ISERROR((VLOOKUP(B97,Calculation!C$3:C$2610,1,FALSE)))),"not entered","")</f>
        <v/>
      </c>
      <c r="H97" t="str">
        <f>IF(ISNA(VLOOKUP(D97,Calculation!$AI$12:$AI$88,1,FALSE)),"NO club name match","Club Name Match")</f>
        <v>NO club name match</v>
      </c>
    </row>
    <row r="98" spans="2:8" x14ac:dyDescent="0.2">
      <c r="B98" s="66" t="s">
        <v>5</v>
      </c>
      <c r="C98" s="67" t="str">
        <f t="shared" si="3"/>
        <v xml:space="preserve"> </v>
      </c>
      <c r="D98" s="67" t="str">
        <f t="shared" si="4"/>
        <v xml:space="preserve"> </v>
      </c>
      <c r="E98" s="67">
        <v>1.1574074074074073E-5</v>
      </c>
      <c r="F98" s="215" t="e">
        <f t="shared" si="5"/>
        <v>#N/A</v>
      </c>
      <c r="G98" t="str">
        <f>IF((ISERROR((VLOOKUP(B98,Calculation!C$3:C$2610,1,FALSE)))),"not entered","")</f>
        <v/>
      </c>
      <c r="H98" t="str">
        <f>IF(ISNA(VLOOKUP(D98,Calculation!$AI$12:$AI$88,1,FALSE)),"NO club name match","Club Name Match")</f>
        <v>NO club name match</v>
      </c>
    </row>
    <row r="99" spans="2:8" x14ac:dyDescent="0.2">
      <c r="B99" s="66" t="s">
        <v>5</v>
      </c>
      <c r="C99" s="67" t="str">
        <f t="shared" si="3"/>
        <v xml:space="preserve"> </v>
      </c>
      <c r="D99" s="67" t="str">
        <f t="shared" si="4"/>
        <v xml:space="preserve"> </v>
      </c>
      <c r="E99" s="67">
        <v>1.1574074074074073E-5</v>
      </c>
      <c r="F99" s="215" t="e">
        <f t="shared" si="5"/>
        <v>#N/A</v>
      </c>
      <c r="G99" t="str">
        <f>IF((ISERROR((VLOOKUP(B99,Calculation!C$3:C$2610,1,FALSE)))),"not entered","")</f>
        <v/>
      </c>
      <c r="H99" t="str">
        <f>IF(ISNA(VLOOKUP(D99,Calculation!$AI$12:$AI$88,1,FALSE)),"NO club name match","Club Name Match")</f>
        <v>NO club name match</v>
      </c>
    </row>
    <row r="100" spans="2:8" x14ac:dyDescent="0.2">
      <c r="B100" s="66" t="s">
        <v>5</v>
      </c>
      <c r="C100" s="67" t="str">
        <f t="shared" si="3"/>
        <v xml:space="preserve"> </v>
      </c>
      <c r="D100" s="67" t="str">
        <f t="shared" si="4"/>
        <v xml:space="preserve"> </v>
      </c>
      <c r="E100" s="67">
        <v>1.1574074074074073E-5</v>
      </c>
      <c r="F100" s="215" t="e">
        <f t="shared" si="5"/>
        <v>#N/A</v>
      </c>
      <c r="G100" t="str">
        <f>IF((ISERROR((VLOOKUP(B100,Calculation!C$3:C$2610,1,FALSE)))),"not entered","")</f>
        <v/>
      </c>
      <c r="H100" t="str">
        <f>IF(ISNA(VLOOKUP(D100,Calculation!$AI$12:$AI$88,1,FALSE)),"NO club name match","Club Name Match")</f>
        <v>NO club name match</v>
      </c>
    </row>
    <row r="101" spans="2:8" x14ac:dyDescent="0.2">
      <c r="B101" s="66" t="s">
        <v>5</v>
      </c>
      <c r="C101" s="67" t="str">
        <f t="shared" si="3"/>
        <v xml:space="preserve"> </v>
      </c>
      <c r="D101" s="67" t="str">
        <f t="shared" si="4"/>
        <v xml:space="preserve"> </v>
      </c>
      <c r="E101" s="67">
        <v>1.1574074074074073E-5</v>
      </c>
      <c r="F101" s="215" t="e">
        <f t="shared" si="5"/>
        <v>#N/A</v>
      </c>
      <c r="G101" t="str">
        <f>IF((ISERROR((VLOOKUP(B101,Calculation!C$3:C$2610,1,FALSE)))),"not entered","")</f>
        <v/>
      </c>
      <c r="H101" t="str">
        <f>IF(ISNA(VLOOKUP(D101,Calculation!$AI$12:$AI$88,1,FALSE)),"NO club name match","Club Name Match")</f>
        <v>NO club name match</v>
      </c>
    </row>
    <row r="102" spans="2:8" x14ac:dyDescent="0.2">
      <c r="B102" s="66" t="s">
        <v>5</v>
      </c>
      <c r="C102" s="67" t="str">
        <f t="shared" si="3"/>
        <v xml:space="preserve"> </v>
      </c>
      <c r="D102" s="67" t="str">
        <f t="shared" si="4"/>
        <v xml:space="preserve"> </v>
      </c>
      <c r="E102" s="67">
        <v>1.1574074074074073E-5</v>
      </c>
      <c r="F102" s="215" t="e">
        <f t="shared" si="5"/>
        <v>#N/A</v>
      </c>
      <c r="G102" t="str">
        <f>IF((ISERROR((VLOOKUP(B102,Calculation!C$3:C$2610,1,FALSE)))),"not entered","")</f>
        <v/>
      </c>
      <c r="H102" t="str">
        <f>IF(ISNA(VLOOKUP(D102,Calculation!$AI$12:$AI$88,1,FALSE)),"NO club name match","Club Name Match")</f>
        <v>NO club name match</v>
      </c>
    </row>
    <row r="103" spans="2:8" x14ac:dyDescent="0.2">
      <c r="B103" s="66" t="s">
        <v>5</v>
      </c>
      <c r="C103" s="67" t="str">
        <f t="shared" si="3"/>
        <v xml:space="preserve"> </v>
      </c>
      <c r="D103" s="67" t="str">
        <f t="shared" si="4"/>
        <v xml:space="preserve"> </v>
      </c>
      <c r="E103" s="67">
        <v>1.1574074074074073E-5</v>
      </c>
      <c r="F103" s="215" t="e">
        <f t="shared" si="5"/>
        <v>#N/A</v>
      </c>
      <c r="G103" t="str">
        <f>IF((ISERROR((VLOOKUP(B103,Calculation!C$3:C$2610,1,FALSE)))),"not entered","")</f>
        <v/>
      </c>
      <c r="H103" t="str">
        <f>IF(ISNA(VLOOKUP(D103,Calculation!$AI$12:$AI$88,1,FALSE)),"NO club name match","Club Name Match")</f>
        <v>NO club name match</v>
      </c>
    </row>
    <row r="104" spans="2:8" x14ac:dyDescent="0.2">
      <c r="B104" s="66" t="s">
        <v>5</v>
      </c>
      <c r="C104" s="67" t="str">
        <f t="shared" si="3"/>
        <v xml:space="preserve"> </v>
      </c>
      <c r="D104" s="67" t="str">
        <f t="shared" si="4"/>
        <v xml:space="preserve"> </v>
      </c>
      <c r="E104" s="67">
        <v>1.1574074074074073E-5</v>
      </c>
      <c r="F104" s="215" t="e">
        <f t="shared" si="5"/>
        <v>#N/A</v>
      </c>
      <c r="G104" t="str">
        <f>IF((ISERROR((VLOOKUP(B104,Calculation!C$3:C$2610,1,FALSE)))),"not entered","")</f>
        <v/>
      </c>
      <c r="H104" t="str">
        <f>IF(ISNA(VLOOKUP(D104,Calculation!$AI$12:$AI$88,1,FALSE)),"NO club name match","Club Name Match")</f>
        <v>NO club name match</v>
      </c>
    </row>
    <row r="105" spans="2:8" x14ac:dyDescent="0.2">
      <c r="B105" s="66" t="s">
        <v>5</v>
      </c>
      <c r="C105" s="67" t="str">
        <f t="shared" si="3"/>
        <v xml:space="preserve"> </v>
      </c>
      <c r="D105" s="67" t="str">
        <f t="shared" si="4"/>
        <v xml:space="preserve"> </v>
      </c>
      <c r="E105" s="67">
        <v>1.1574074074074073E-5</v>
      </c>
      <c r="F105" s="215" t="e">
        <f t="shared" si="5"/>
        <v>#N/A</v>
      </c>
      <c r="G105" t="str">
        <f>IF((ISERROR((VLOOKUP(B105,Calculation!C$3:C$2610,1,FALSE)))),"not entered","")</f>
        <v/>
      </c>
      <c r="H105" t="str">
        <f>IF(ISNA(VLOOKUP(D105,Calculation!$AI$12:$AI$88,1,FALSE)),"NO club name match","Club Name Match")</f>
        <v>NO club name match</v>
      </c>
    </row>
    <row r="106" spans="2:8" x14ac:dyDescent="0.2">
      <c r="B106" s="66" t="s">
        <v>5</v>
      </c>
      <c r="C106" s="67" t="str">
        <f t="shared" si="3"/>
        <v xml:space="preserve"> </v>
      </c>
      <c r="D106" s="67" t="str">
        <f t="shared" si="4"/>
        <v xml:space="preserve"> </v>
      </c>
      <c r="E106" s="67">
        <v>1.1574074074074073E-5</v>
      </c>
      <c r="F106" s="215" t="e">
        <f t="shared" si="5"/>
        <v>#N/A</v>
      </c>
      <c r="G106" t="str">
        <f>IF((ISERROR((VLOOKUP(B106,Calculation!C$3:C$2610,1,FALSE)))),"not entered","")</f>
        <v/>
      </c>
      <c r="H106" t="str">
        <f>IF(ISNA(VLOOKUP(D106,Calculation!$AI$12:$AI$88,1,FALSE)),"NO club name match","Club Name Match")</f>
        <v>NO club name match</v>
      </c>
    </row>
    <row r="107" spans="2:8" x14ac:dyDescent="0.2">
      <c r="B107" s="66" t="s">
        <v>5</v>
      </c>
      <c r="C107" s="67" t="str">
        <f t="shared" si="3"/>
        <v xml:space="preserve"> </v>
      </c>
      <c r="D107" s="67" t="str">
        <f t="shared" si="4"/>
        <v xml:space="preserve"> </v>
      </c>
      <c r="E107" s="67">
        <v>1.1574074074074073E-5</v>
      </c>
      <c r="F107" s="215" t="e">
        <f t="shared" si="5"/>
        <v>#N/A</v>
      </c>
      <c r="G107" t="str">
        <f>IF((ISERROR((VLOOKUP(B107,Calculation!C$3:C$2610,1,FALSE)))),"not entered","")</f>
        <v/>
      </c>
      <c r="H107" t="str">
        <f>IF(ISNA(VLOOKUP(D107,Calculation!$AI$12:$AI$88,1,FALSE)),"NO club name match","Club Name Match")</f>
        <v>NO club name match</v>
      </c>
    </row>
    <row r="108" spans="2:8" x14ac:dyDescent="0.2">
      <c r="B108" s="66" t="s">
        <v>5</v>
      </c>
      <c r="C108" s="67" t="str">
        <f t="shared" si="3"/>
        <v xml:space="preserve"> </v>
      </c>
      <c r="D108" s="67" t="str">
        <f t="shared" si="4"/>
        <v xml:space="preserve"> </v>
      </c>
      <c r="E108" s="67">
        <v>1.1574074074074073E-5</v>
      </c>
      <c r="F108" s="215" t="e">
        <f t="shared" si="5"/>
        <v>#N/A</v>
      </c>
      <c r="G108" t="str">
        <f>IF((ISERROR((VLOOKUP(B108,Calculation!C$3:C$2610,1,FALSE)))),"not entered","")</f>
        <v/>
      </c>
      <c r="H108" t="str">
        <f>IF(ISNA(VLOOKUP(D108,Calculation!$AI$12:$AI$88,1,FALSE)),"NO club name match","Club Name Match")</f>
        <v>NO club name match</v>
      </c>
    </row>
    <row r="109" spans="2:8" x14ac:dyDescent="0.2">
      <c r="B109" s="66" t="s">
        <v>5</v>
      </c>
      <c r="C109" s="67" t="str">
        <f t="shared" si="3"/>
        <v xml:space="preserve"> </v>
      </c>
      <c r="D109" s="67" t="str">
        <f t="shared" si="4"/>
        <v xml:space="preserve"> </v>
      </c>
      <c r="E109" s="67">
        <v>1.1574074074074073E-5</v>
      </c>
      <c r="F109" s="215" t="e">
        <f t="shared" si="5"/>
        <v>#N/A</v>
      </c>
      <c r="G109" t="str">
        <f>IF((ISERROR((VLOOKUP(B109,Calculation!C$3:C$2610,1,FALSE)))),"not entered","")</f>
        <v/>
      </c>
      <c r="H109" t="str">
        <f>IF(ISNA(VLOOKUP(D109,Calculation!$AI$12:$AI$88,1,FALSE)),"NO club name match","Club Name Match")</f>
        <v>NO club name match</v>
      </c>
    </row>
    <row r="110" spans="2:8" x14ac:dyDescent="0.2">
      <c r="B110" s="66" t="s">
        <v>5</v>
      </c>
      <c r="C110" s="67" t="str">
        <f t="shared" si="3"/>
        <v xml:space="preserve"> </v>
      </c>
      <c r="D110" s="67" t="str">
        <f t="shared" si="4"/>
        <v xml:space="preserve"> </v>
      </c>
      <c r="E110" s="67">
        <v>1.1574074074074073E-5</v>
      </c>
      <c r="F110" s="215" t="e">
        <f t="shared" si="5"/>
        <v>#N/A</v>
      </c>
      <c r="G110" t="str">
        <f>IF((ISERROR((VLOOKUP(B110,Calculation!C$3:C$2610,1,FALSE)))),"not entered","")</f>
        <v/>
      </c>
      <c r="H110" t="str">
        <f>IF(ISNA(VLOOKUP(D110,Calculation!$AI$12:$AI$88,1,FALSE)),"NO club name match","Club Name Match")</f>
        <v>NO club name match</v>
      </c>
    </row>
    <row r="111" spans="2:8" x14ac:dyDescent="0.2">
      <c r="B111" s="66" t="s">
        <v>5</v>
      </c>
      <c r="C111" s="67" t="str">
        <f t="shared" si="3"/>
        <v xml:space="preserve"> </v>
      </c>
      <c r="D111" s="67" t="str">
        <f t="shared" si="4"/>
        <v xml:space="preserve"> </v>
      </c>
      <c r="E111" s="67">
        <v>1.1574074074074073E-5</v>
      </c>
      <c r="F111" s="215" t="e">
        <f t="shared" si="5"/>
        <v>#N/A</v>
      </c>
      <c r="G111" t="str">
        <f>IF((ISERROR((VLOOKUP(B111,Calculation!C$3:C$2610,1,FALSE)))),"not entered","")</f>
        <v/>
      </c>
      <c r="H111" t="str">
        <f>IF(ISNA(VLOOKUP(D111,Calculation!$AI$12:$AI$88,1,FALSE)),"NO club name match","Club Name Match")</f>
        <v>NO club name match</v>
      </c>
    </row>
    <row r="112" spans="2:8" x14ac:dyDescent="0.2">
      <c r="B112" s="66" t="s">
        <v>5</v>
      </c>
      <c r="C112" s="67" t="str">
        <f t="shared" si="3"/>
        <v xml:space="preserve"> </v>
      </c>
      <c r="D112" s="67" t="str">
        <f t="shared" si="4"/>
        <v xml:space="preserve"> </v>
      </c>
      <c r="E112" s="67">
        <v>1.1574074074074073E-5</v>
      </c>
      <c r="F112" s="215" t="e">
        <f t="shared" si="5"/>
        <v>#N/A</v>
      </c>
      <c r="G112" t="str">
        <f>IF((ISERROR((VLOOKUP(B112,Calculation!C$3:C$2610,1,FALSE)))),"not entered","")</f>
        <v/>
      </c>
      <c r="H112" t="str">
        <f>IF(ISNA(VLOOKUP(D112,Calculation!$AI$12:$AI$88,1,FALSE)),"NO club name match","Club Name Match")</f>
        <v>NO club name match</v>
      </c>
    </row>
    <row r="113" spans="2:8" x14ac:dyDescent="0.2">
      <c r="B113" s="66" t="s">
        <v>5</v>
      </c>
      <c r="C113" s="67" t="str">
        <f t="shared" si="3"/>
        <v xml:space="preserve"> </v>
      </c>
      <c r="D113" s="67" t="str">
        <f t="shared" si="4"/>
        <v xml:space="preserve"> </v>
      </c>
      <c r="E113" s="67">
        <v>1.1574074074074073E-5</v>
      </c>
      <c r="F113" s="215" t="e">
        <f t="shared" si="5"/>
        <v>#N/A</v>
      </c>
      <c r="G113" t="str">
        <f>IF((ISERROR((VLOOKUP(B113,Calculation!C$3:C$2610,1,FALSE)))),"not entered","")</f>
        <v/>
      </c>
      <c r="H113" t="str">
        <f>IF(ISNA(VLOOKUP(D113,Calculation!$AI$12:$AI$88,1,FALSE)),"NO club name match","Club Name Match")</f>
        <v>NO club name match</v>
      </c>
    </row>
    <row r="114" spans="2:8" x14ac:dyDescent="0.2">
      <c r="B114" s="66" t="s">
        <v>5</v>
      </c>
      <c r="C114" s="67" t="str">
        <f t="shared" si="3"/>
        <v xml:space="preserve"> </v>
      </c>
      <c r="D114" s="67" t="str">
        <f t="shared" si="4"/>
        <v xml:space="preserve"> </v>
      </c>
      <c r="E114" s="67">
        <v>1.1574074074074073E-5</v>
      </c>
      <c r="F114" s="215" t="e">
        <f t="shared" si="5"/>
        <v>#N/A</v>
      </c>
      <c r="G114" t="str">
        <f>IF((ISERROR((VLOOKUP(B114,Calculation!C$3:C$2610,1,FALSE)))),"not entered","")</f>
        <v/>
      </c>
      <c r="H114" t="str">
        <f>IF(ISNA(VLOOKUP(D114,Calculation!$AI$12:$AI$88,1,FALSE)),"NO club name match","Club Name Match")</f>
        <v>NO club name match</v>
      </c>
    </row>
    <row r="115" spans="2:8" x14ac:dyDescent="0.2">
      <c r="B115" s="66" t="s">
        <v>5</v>
      </c>
      <c r="C115" s="67" t="str">
        <f t="shared" si="3"/>
        <v xml:space="preserve"> </v>
      </c>
      <c r="D115" s="67" t="str">
        <f t="shared" si="4"/>
        <v xml:space="preserve"> </v>
      </c>
      <c r="E115" s="67">
        <v>1.1574074074074073E-5</v>
      </c>
      <c r="F115" s="215" t="e">
        <f t="shared" si="5"/>
        <v>#N/A</v>
      </c>
      <c r="G115" t="str">
        <f>IF((ISERROR((VLOOKUP(B115,Calculation!C$3:C$2610,1,FALSE)))),"not entered","")</f>
        <v/>
      </c>
      <c r="H115" t="str">
        <f>IF(ISNA(VLOOKUP(D115,Calculation!$AI$12:$AI$88,1,FALSE)),"NO club name match","Club Name Match")</f>
        <v>NO club name match</v>
      </c>
    </row>
    <row r="116" spans="2:8" x14ac:dyDescent="0.2">
      <c r="B116" s="66" t="s">
        <v>5</v>
      </c>
      <c r="C116" s="67" t="str">
        <f t="shared" si="3"/>
        <v xml:space="preserve"> </v>
      </c>
      <c r="D116" s="67" t="str">
        <f t="shared" si="4"/>
        <v xml:space="preserve"> </v>
      </c>
      <c r="E116" s="67">
        <v>1.1574074074074073E-5</v>
      </c>
      <c r="F116" s="215" t="e">
        <f t="shared" si="5"/>
        <v>#N/A</v>
      </c>
      <c r="G116" t="str">
        <f>IF((ISERROR((VLOOKUP(B116,Calculation!C$3:C$2610,1,FALSE)))),"not entered","")</f>
        <v/>
      </c>
      <c r="H116" t="str">
        <f>IF(ISNA(VLOOKUP(D116,Calculation!$AI$12:$AI$88,1,FALSE)),"NO club name match","Club Name Match")</f>
        <v>NO club name match</v>
      </c>
    </row>
    <row r="117" spans="2:8" x14ac:dyDescent="0.2">
      <c r="B117" s="66" t="s">
        <v>5</v>
      </c>
      <c r="C117" s="67" t="str">
        <f t="shared" si="3"/>
        <v xml:space="preserve"> </v>
      </c>
      <c r="D117" s="67" t="str">
        <f t="shared" si="4"/>
        <v xml:space="preserve"> </v>
      </c>
      <c r="E117" s="67">
        <v>1.1574074074074073E-5</v>
      </c>
      <c r="F117" s="215" t="e">
        <f t="shared" si="5"/>
        <v>#N/A</v>
      </c>
      <c r="G117" t="str">
        <f>IF((ISERROR((VLOOKUP(B117,Calculation!C$3:C$2610,1,FALSE)))),"not entered","")</f>
        <v/>
      </c>
      <c r="H117" t="str">
        <f>IF(ISNA(VLOOKUP(D117,Calculation!$AI$12:$AI$88,1,FALSE)),"NO club name match","Club Name Match")</f>
        <v>NO club name match</v>
      </c>
    </row>
    <row r="118" spans="2:8" x14ac:dyDescent="0.2">
      <c r="B118" s="66" t="s">
        <v>5</v>
      </c>
      <c r="C118" s="67" t="str">
        <f t="shared" si="3"/>
        <v xml:space="preserve"> </v>
      </c>
      <c r="D118" s="67" t="str">
        <f t="shared" si="4"/>
        <v xml:space="preserve"> </v>
      </c>
      <c r="E118" s="67">
        <v>1.1574074074074073E-5</v>
      </c>
      <c r="F118" s="215" t="e">
        <f t="shared" si="5"/>
        <v>#N/A</v>
      </c>
      <c r="G118" t="str">
        <f>IF((ISERROR((VLOOKUP(B118,Calculation!C$3:C$2610,1,FALSE)))),"not entered","")</f>
        <v/>
      </c>
      <c r="H118" t="str">
        <f>IF(ISNA(VLOOKUP(D118,Calculation!$AI$12:$AI$88,1,FALSE)),"NO club name match","Club Name Match")</f>
        <v>NO club name match</v>
      </c>
    </row>
    <row r="119" spans="2:8" x14ac:dyDescent="0.2">
      <c r="B119" s="66" t="s">
        <v>5</v>
      </c>
      <c r="C119" s="67" t="str">
        <f t="shared" si="3"/>
        <v xml:space="preserve"> </v>
      </c>
      <c r="D119" s="67" t="str">
        <f t="shared" si="4"/>
        <v xml:space="preserve"> </v>
      </c>
      <c r="E119" s="67">
        <v>1.1574074074074073E-5</v>
      </c>
      <c r="F119" s="215" t="e">
        <f t="shared" si="5"/>
        <v>#N/A</v>
      </c>
      <c r="G119" t="str">
        <f>IF((ISERROR((VLOOKUP(B119,Calculation!C$3:C$2610,1,FALSE)))),"not entered","")</f>
        <v/>
      </c>
      <c r="H119" t="str">
        <f>IF(ISNA(VLOOKUP(D119,Calculation!$AI$12:$AI$88,1,FALSE)),"NO club name match","Club Name Match")</f>
        <v>NO club name match</v>
      </c>
    </row>
    <row r="120" spans="2:8" x14ac:dyDescent="0.2">
      <c r="B120" s="66" t="s">
        <v>5</v>
      </c>
      <c r="C120" s="67" t="str">
        <f t="shared" si="3"/>
        <v xml:space="preserve"> </v>
      </c>
      <c r="D120" s="67" t="str">
        <f t="shared" si="4"/>
        <v xml:space="preserve"> </v>
      </c>
      <c r="E120" s="67">
        <v>1.1574074074074073E-5</v>
      </c>
      <c r="F120" s="215" t="e">
        <f t="shared" si="5"/>
        <v>#N/A</v>
      </c>
      <c r="G120" t="str">
        <f>IF((ISERROR((VLOOKUP(B120,Calculation!C$3:C$2610,1,FALSE)))),"not entered","")</f>
        <v/>
      </c>
      <c r="H120" t="str">
        <f>IF(ISNA(VLOOKUP(D120,Calculation!$AI$12:$AI$88,1,FALSE)),"NO club name match","Club Name Match")</f>
        <v>NO club name match</v>
      </c>
    </row>
    <row r="121" spans="2:8" x14ac:dyDescent="0.2">
      <c r="B121" s="66" t="s">
        <v>5</v>
      </c>
      <c r="C121" s="67" t="str">
        <f t="shared" si="3"/>
        <v xml:space="preserve"> </v>
      </c>
      <c r="D121" s="67" t="str">
        <f t="shared" si="4"/>
        <v xml:space="preserve"> </v>
      </c>
      <c r="E121" s="67">
        <v>1.1574074074074073E-5</v>
      </c>
      <c r="F121" s="215" t="e">
        <f t="shared" si="5"/>
        <v>#N/A</v>
      </c>
      <c r="G121" t="str">
        <f>IF((ISERROR((VLOOKUP(B121,Calculation!C$3:C$2610,1,FALSE)))),"not entered","")</f>
        <v/>
      </c>
      <c r="H121" t="str">
        <f>IF(ISNA(VLOOKUP(D121,Calculation!$AI$12:$AI$88,1,FALSE)),"NO club name match","Club Name Match")</f>
        <v>NO club name match</v>
      </c>
    </row>
    <row r="122" spans="2:8" x14ac:dyDescent="0.2">
      <c r="B122" s="66" t="s">
        <v>5</v>
      </c>
      <c r="C122" s="67" t="str">
        <f t="shared" si="3"/>
        <v xml:space="preserve"> </v>
      </c>
      <c r="D122" s="67" t="str">
        <f t="shared" si="4"/>
        <v xml:space="preserve"> </v>
      </c>
      <c r="E122" s="67">
        <v>1.1574074074074073E-5</v>
      </c>
      <c r="F122" s="215" t="e">
        <f t="shared" si="5"/>
        <v>#N/A</v>
      </c>
      <c r="G122" t="str">
        <f>IF((ISERROR((VLOOKUP(B122,Calculation!C$3:C$2610,1,FALSE)))),"not entered","")</f>
        <v/>
      </c>
      <c r="H122" t="str">
        <f>IF(ISNA(VLOOKUP(D122,Calculation!$AI$12:$AI$88,1,FALSE)),"NO club name match","Club Name Match")</f>
        <v>NO club name match</v>
      </c>
    </row>
    <row r="123" spans="2:8" x14ac:dyDescent="0.2">
      <c r="B123" s="66" t="s">
        <v>5</v>
      </c>
      <c r="C123" s="67" t="str">
        <f t="shared" si="3"/>
        <v xml:space="preserve"> </v>
      </c>
      <c r="D123" s="67" t="str">
        <f t="shared" si="4"/>
        <v xml:space="preserve"> </v>
      </c>
      <c r="E123" s="67">
        <v>1.1574074074074073E-5</v>
      </c>
      <c r="F123" s="215" t="e">
        <f t="shared" si="5"/>
        <v>#N/A</v>
      </c>
      <c r="G123" t="str">
        <f>IF((ISERROR((VLOOKUP(B123,Calculation!C$3:C$2610,1,FALSE)))),"not entered","")</f>
        <v/>
      </c>
      <c r="H123" t="str">
        <f>IF(ISNA(VLOOKUP(D123,Calculation!$AI$12:$AI$88,1,FALSE)),"NO club name match","Club Name Match")</f>
        <v>NO club name match</v>
      </c>
    </row>
    <row r="124" spans="2:8" x14ac:dyDescent="0.2">
      <c r="B124" s="66" t="s">
        <v>5</v>
      </c>
      <c r="C124" s="67" t="str">
        <f t="shared" si="3"/>
        <v xml:space="preserve"> </v>
      </c>
      <c r="D124" s="67" t="str">
        <f t="shared" si="4"/>
        <v xml:space="preserve"> </v>
      </c>
      <c r="E124" s="67">
        <v>1.1574074074074073E-5</v>
      </c>
      <c r="F124" s="215" t="e">
        <f t="shared" si="5"/>
        <v>#N/A</v>
      </c>
      <c r="G124" t="str">
        <f>IF((ISERROR((VLOOKUP(B124,Calculation!C$3:C$2610,1,FALSE)))),"not entered","")</f>
        <v/>
      </c>
      <c r="H124" t="str">
        <f>IF(ISNA(VLOOKUP(D124,Calculation!$AI$12:$AI$88,1,FALSE)),"NO club name match","Club Name Match")</f>
        <v>NO club name match</v>
      </c>
    </row>
    <row r="125" spans="2:8" x14ac:dyDescent="0.2">
      <c r="B125" s="66" t="s">
        <v>5</v>
      </c>
      <c r="C125" s="67" t="str">
        <f t="shared" si="3"/>
        <v xml:space="preserve"> </v>
      </c>
      <c r="D125" s="67" t="str">
        <f t="shared" si="4"/>
        <v xml:space="preserve"> </v>
      </c>
      <c r="E125" s="67">
        <v>1.1574074074074073E-5</v>
      </c>
      <c r="F125" s="215" t="e">
        <f t="shared" si="5"/>
        <v>#N/A</v>
      </c>
      <c r="G125" t="str">
        <f>IF((ISERROR((VLOOKUP(B125,Calculation!C$3:C$2610,1,FALSE)))),"not entered","")</f>
        <v/>
      </c>
      <c r="H125" t="str">
        <f>IF(ISNA(VLOOKUP(D125,Calculation!$AI$12:$AI$88,1,FALSE)),"NO club name match","Club Name Match")</f>
        <v>NO club name match</v>
      </c>
    </row>
    <row r="126" spans="2:8" x14ac:dyDescent="0.2">
      <c r="B126" s="66" t="s">
        <v>5</v>
      </c>
      <c r="C126" s="67" t="str">
        <f t="shared" si="3"/>
        <v xml:space="preserve"> </v>
      </c>
      <c r="D126" s="67" t="str">
        <f t="shared" si="4"/>
        <v xml:space="preserve"> </v>
      </c>
      <c r="E126" s="67">
        <v>1.1574074074074073E-5</v>
      </c>
      <c r="F126" s="215" t="e">
        <f t="shared" si="5"/>
        <v>#N/A</v>
      </c>
      <c r="G126" t="str">
        <f>IF((ISERROR((VLOOKUP(B126,Calculation!C$3:C$2610,1,FALSE)))),"not entered","")</f>
        <v/>
      </c>
      <c r="H126" t="str">
        <f>IF(ISNA(VLOOKUP(D126,Calculation!$AI$12:$AI$88,1,FALSE)),"NO club name match","Club Name Match")</f>
        <v>NO club name match</v>
      </c>
    </row>
    <row r="127" spans="2:8" x14ac:dyDescent="0.2">
      <c r="B127" s="66" t="s">
        <v>5</v>
      </c>
      <c r="C127" s="67" t="str">
        <f t="shared" si="3"/>
        <v xml:space="preserve"> </v>
      </c>
      <c r="D127" s="67" t="str">
        <f t="shared" si="4"/>
        <v xml:space="preserve"> </v>
      </c>
      <c r="E127" s="67">
        <v>1.1574074074074073E-5</v>
      </c>
      <c r="F127" s="215" t="e">
        <f t="shared" si="5"/>
        <v>#N/A</v>
      </c>
      <c r="G127" t="str">
        <f>IF((ISERROR((VLOOKUP(B127,Calculation!C$3:C$2610,1,FALSE)))),"not entered","")</f>
        <v/>
      </c>
      <c r="H127" t="str">
        <f>IF(ISNA(VLOOKUP(D127,Calculation!$AI$12:$AI$88,1,FALSE)),"NO club name match","Club Name Match")</f>
        <v>NO club name match</v>
      </c>
    </row>
    <row r="128" spans="2:8" x14ac:dyDescent="0.2">
      <c r="B128" s="66" t="s">
        <v>5</v>
      </c>
      <c r="C128" s="67" t="str">
        <f t="shared" si="3"/>
        <v xml:space="preserve"> </v>
      </c>
      <c r="D128" s="67" t="str">
        <f t="shared" si="4"/>
        <v xml:space="preserve"> </v>
      </c>
      <c r="E128" s="67">
        <v>1.1574074074074073E-5</v>
      </c>
      <c r="F128" s="215" t="e">
        <f t="shared" si="5"/>
        <v>#N/A</v>
      </c>
      <c r="G128" t="str">
        <f>IF((ISERROR((VLOOKUP(B128,Calculation!C$3:C$2610,1,FALSE)))),"not entered","")</f>
        <v/>
      </c>
      <c r="H128" t="str">
        <f>IF(ISNA(VLOOKUP(D128,Calculation!$AI$12:$AI$88,1,FALSE)),"NO club name match","Club Name Match")</f>
        <v>NO club name match</v>
      </c>
    </row>
    <row r="129" spans="2:8" x14ac:dyDescent="0.2">
      <c r="B129" s="66" t="s">
        <v>5</v>
      </c>
      <c r="C129" s="67" t="str">
        <f t="shared" si="3"/>
        <v xml:space="preserve"> </v>
      </c>
      <c r="D129" s="67" t="str">
        <f t="shared" si="4"/>
        <v xml:space="preserve"> </v>
      </c>
      <c r="E129" s="67">
        <v>1.1574074074074073E-5</v>
      </c>
      <c r="F129" s="215" t="e">
        <f t="shared" si="5"/>
        <v>#N/A</v>
      </c>
      <c r="G129" t="str">
        <f>IF((ISERROR((VLOOKUP(B129,Calculation!C$3:C$2610,1,FALSE)))),"not entered","")</f>
        <v/>
      </c>
      <c r="H129" t="str">
        <f>IF(ISNA(VLOOKUP(D129,Calculation!$AI$12:$AI$88,1,FALSE)),"NO club name match","Club Name Match")</f>
        <v>NO club name match</v>
      </c>
    </row>
    <row r="130" spans="2:8" x14ac:dyDescent="0.2">
      <c r="B130" s="66" t="s">
        <v>5</v>
      </c>
      <c r="C130" s="67" t="str">
        <f t="shared" si="3"/>
        <v xml:space="preserve"> </v>
      </c>
      <c r="D130" s="67" t="str">
        <f t="shared" si="4"/>
        <v xml:space="preserve"> </v>
      </c>
      <c r="E130" s="67">
        <v>1.1574074074074073E-5</v>
      </c>
      <c r="F130" s="215" t="e">
        <f t="shared" si="5"/>
        <v>#N/A</v>
      </c>
      <c r="G130" t="str">
        <f>IF((ISERROR((VLOOKUP(B130,Calculation!C$3:C$2610,1,FALSE)))),"not entered","")</f>
        <v/>
      </c>
      <c r="H130" t="str">
        <f>IF(ISNA(VLOOKUP(D130,Calculation!$AI$12:$AI$88,1,FALSE)),"NO club name match","Club Name Match")</f>
        <v>NO club name match</v>
      </c>
    </row>
    <row r="131" spans="2:8" x14ac:dyDescent="0.2">
      <c r="B131" s="66" t="s">
        <v>5</v>
      </c>
      <c r="C131" s="67" t="str">
        <f t="shared" si="3"/>
        <v xml:space="preserve"> </v>
      </c>
      <c r="D131" s="67" t="str">
        <f t="shared" si="4"/>
        <v xml:space="preserve"> </v>
      </c>
      <c r="E131" s="67">
        <v>1.1574074074074073E-5</v>
      </c>
      <c r="F131" s="215" t="e">
        <f t="shared" si="5"/>
        <v>#N/A</v>
      </c>
      <c r="G131" t="str">
        <f>IF((ISERROR((VLOOKUP(B131,Calculation!C$3:C$2610,1,FALSE)))),"not entered","")</f>
        <v/>
      </c>
      <c r="H131" t="str">
        <f>IF(ISNA(VLOOKUP(D131,Calculation!$AI$12:$AI$88,1,FALSE)),"NO club name match","Club Name Match")</f>
        <v>NO club name match</v>
      </c>
    </row>
    <row r="132" spans="2:8" x14ac:dyDescent="0.2">
      <c r="B132" s="66" t="s">
        <v>5</v>
      </c>
      <c r="C132" s="67" t="str">
        <f t="shared" si="3"/>
        <v xml:space="preserve"> </v>
      </c>
      <c r="D132" s="67" t="str">
        <f t="shared" si="4"/>
        <v xml:space="preserve"> </v>
      </c>
      <c r="E132" s="67">
        <v>1.1574074074074073E-5</v>
      </c>
      <c r="F132" s="215" t="e">
        <f t="shared" si="5"/>
        <v>#N/A</v>
      </c>
      <c r="G132" t="str">
        <f>IF((ISERROR((VLOOKUP(B132,Calculation!C$3:C$2610,1,FALSE)))),"not entered","")</f>
        <v/>
      </c>
      <c r="H132" t="str">
        <f>IF(ISNA(VLOOKUP(D132,Calculation!$AI$12:$AI$88,1,FALSE)),"NO club name match","Club Name Match")</f>
        <v>NO club name match</v>
      </c>
    </row>
    <row r="133" spans="2:8" x14ac:dyDescent="0.2">
      <c r="B133" s="66" t="s">
        <v>5</v>
      </c>
      <c r="C133" s="67" t="str">
        <f t="shared" si="3"/>
        <v xml:space="preserve"> </v>
      </c>
      <c r="D133" s="67" t="str">
        <f t="shared" si="4"/>
        <v xml:space="preserve"> </v>
      </c>
      <c r="E133" s="67">
        <v>1.1574074074074073E-5</v>
      </c>
      <c r="F133" s="215" t="e">
        <f t="shared" si="5"/>
        <v>#N/A</v>
      </c>
      <c r="G133" t="str">
        <f>IF((ISERROR((VLOOKUP(B133,Calculation!C$3:C$2610,1,FALSE)))),"not entered","")</f>
        <v/>
      </c>
      <c r="H133" t="str">
        <f>IF(ISNA(VLOOKUP(D133,Calculation!$AI$12:$AI$88,1,FALSE)),"NO club name match","Club Name Match")</f>
        <v>NO club name match</v>
      </c>
    </row>
    <row r="134" spans="2:8" x14ac:dyDescent="0.2">
      <c r="B134" s="66" t="s">
        <v>5</v>
      </c>
      <c r="C134" s="67" t="str">
        <f t="shared" ref="C134:C197" si="6">VLOOKUP(B134,name,3,FALSE)</f>
        <v xml:space="preserve"> </v>
      </c>
      <c r="D134" s="67" t="str">
        <f t="shared" ref="D134:D197" si="7">VLOOKUP(B134,name,2,FALSE)</f>
        <v xml:space="preserve"> </v>
      </c>
      <c r="E134" s="67">
        <v>1.1574074074074073E-5</v>
      </c>
      <c r="F134" s="215" t="e">
        <f t="shared" ref="F134:F197" si="8">TRUNC((VLOOKUP(C134,C$4:E$5,3,FALSE))/(E134/10000))</f>
        <v>#N/A</v>
      </c>
      <c r="G134" t="str">
        <f>IF((ISERROR((VLOOKUP(B134,Calculation!C$3:C$2610,1,FALSE)))),"not entered","")</f>
        <v/>
      </c>
      <c r="H134" t="str">
        <f>IF(ISNA(VLOOKUP(D134,Calculation!$AI$12:$AI$88,1,FALSE)),"NO club name match","Club Name Match")</f>
        <v>NO club name match</v>
      </c>
    </row>
    <row r="135" spans="2:8" x14ac:dyDescent="0.2">
      <c r="B135" s="66" t="s">
        <v>5</v>
      </c>
      <c r="C135" s="67" t="str">
        <f t="shared" si="6"/>
        <v xml:space="preserve"> </v>
      </c>
      <c r="D135" s="67" t="str">
        <f t="shared" si="7"/>
        <v xml:space="preserve"> </v>
      </c>
      <c r="E135" s="67">
        <v>1.1574074074074073E-5</v>
      </c>
      <c r="F135" s="215" t="e">
        <f t="shared" si="8"/>
        <v>#N/A</v>
      </c>
      <c r="G135" t="str">
        <f>IF((ISERROR((VLOOKUP(B135,Calculation!C$3:C$2610,1,FALSE)))),"not entered","")</f>
        <v/>
      </c>
      <c r="H135" t="str">
        <f>IF(ISNA(VLOOKUP(D135,Calculation!$AI$12:$AI$88,1,FALSE)),"NO club name match","Club Name Match")</f>
        <v>NO club name match</v>
      </c>
    </row>
    <row r="136" spans="2:8" x14ac:dyDescent="0.2">
      <c r="B136" s="66" t="s">
        <v>5</v>
      </c>
      <c r="C136" s="67" t="str">
        <f t="shared" si="6"/>
        <v xml:space="preserve"> </v>
      </c>
      <c r="D136" s="67" t="str">
        <f t="shared" si="7"/>
        <v xml:space="preserve"> </v>
      </c>
      <c r="E136" s="67">
        <v>1.1574074074074073E-5</v>
      </c>
      <c r="F136" s="215" t="e">
        <f t="shared" si="8"/>
        <v>#N/A</v>
      </c>
      <c r="G136" t="str">
        <f>IF((ISERROR((VLOOKUP(B136,Calculation!C$3:C$2610,1,FALSE)))),"not entered","")</f>
        <v/>
      </c>
      <c r="H136" t="str">
        <f>IF(ISNA(VLOOKUP(D136,Calculation!$AI$12:$AI$88,1,FALSE)),"NO club name match","Club Name Match")</f>
        <v>NO club name match</v>
      </c>
    </row>
    <row r="137" spans="2:8" x14ac:dyDescent="0.2">
      <c r="B137" s="66" t="s">
        <v>5</v>
      </c>
      <c r="C137" s="67" t="str">
        <f t="shared" si="6"/>
        <v xml:space="preserve"> </v>
      </c>
      <c r="D137" s="67" t="str">
        <f t="shared" si="7"/>
        <v xml:space="preserve"> </v>
      </c>
      <c r="E137" s="67">
        <v>1.1574074074074073E-5</v>
      </c>
      <c r="F137" s="215" t="e">
        <f t="shared" si="8"/>
        <v>#N/A</v>
      </c>
      <c r="G137" t="str">
        <f>IF((ISERROR((VLOOKUP(B137,Calculation!C$3:C$2610,1,FALSE)))),"not entered","")</f>
        <v/>
      </c>
      <c r="H137" t="str">
        <f>IF(ISNA(VLOOKUP(D137,Calculation!$AI$12:$AI$88,1,FALSE)),"NO club name match","Club Name Match")</f>
        <v>NO club name match</v>
      </c>
    </row>
    <row r="138" spans="2:8" x14ac:dyDescent="0.2">
      <c r="B138" s="66" t="s">
        <v>5</v>
      </c>
      <c r="C138" s="67" t="str">
        <f t="shared" si="6"/>
        <v xml:space="preserve"> </v>
      </c>
      <c r="D138" s="67" t="str">
        <f t="shared" si="7"/>
        <v xml:space="preserve"> </v>
      </c>
      <c r="E138" s="67">
        <v>1.1574074074074073E-5</v>
      </c>
      <c r="F138" s="215" t="e">
        <f t="shared" si="8"/>
        <v>#N/A</v>
      </c>
      <c r="G138" t="str">
        <f>IF((ISERROR((VLOOKUP(B138,Calculation!C$3:C$2610,1,FALSE)))),"not entered","")</f>
        <v/>
      </c>
      <c r="H138" t="str">
        <f>IF(ISNA(VLOOKUP(D138,Calculation!$AI$12:$AI$88,1,FALSE)),"NO club name match","Club Name Match")</f>
        <v>NO club name match</v>
      </c>
    </row>
    <row r="139" spans="2:8" x14ac:dyDescent="0.2">
      <c r="B139" s="66" t="s">
        <v>5</v>
      </c>
      <c r="C139" s="67" t="str">
        <f t="shared" si="6"/>
        <v xml:space="preserve"> </v>
      </c>
      <c r="D139" s="67" t="str">
        <f t="shared" si="7"/>
        <v xml:space="preserve"> </v>
      </c>
      <c r="E139" s="67">
        <v>1.1574074074074073E-5</v>
      </c>
      <c r="F139" s="215" t="e">
        <f t="shared" si="8"/>
        <v>#N/A</v>
      </c>
      <c r="G139" t="str">
        <f>IF((ISERROR((VLOOKUP(B139,Calculation!C$3:C$2610,1,FALSE)))),"not entered","")</f>
        <v/>
      </c>
      <c r="H139" t="str">
        <f>IF(ISNA(VLOOKUP(D139,Calculation!$AI$12:$AI$88,1,FALSE)),"NO club name match","Club Name Match")</f>
        <v>NO club name match</v>
      </c>
    </row>
    <row r="140" spans="2:8" x14ac:dyDescent="0.2">
      <c r="B140" s="66" t="s">
        <v>5</v>
      </c>
      <c r="C140" s="67" t="str">
        <f t="shared" si="6"/>
        <v xml:space="preserve"> </v>
      </c>
      <c r="D140" s="67" t="str">
        <f t="shared" si="7"/>
        <v xml:space="preserve"> </v>
      </c>
      <c r="E140" s="67">
        <v>1.1574074074074073E-5</v>
      </c>
      <c r="F140" s="215" t="e">
        <f t="shared" si="8"/>
        <v>#N/A</v>
      </c>
      <c r="G140" t="str">
        <f>IF((ISERROR((VLOOKUP(B140,Calculation!C$3:C$2610,1,FALSE)))),"not entered","")</f>
        <v/>
      </c>
      <c r="H140" t="str">
        <f>IF(ISNA(VLOOKUP(D140,Calculation!$AI$12:$AI$88,1,FALSE)),"NO club name match","Club Name Match")</f>
        <v>NO club name match</v>
      </c>
    </row>
    <row r="141" spans="2:8" x14ac:dyDescent="0.2">
      <c r="B141" s="66" t="s">
        <v>5</v>
      </c>
      <c r="C141" s="67" t="str">
        <f t="shared" si="6"/>
        <v xml:space="preserve"> </v>
      </c>
      <c r="D141" s="67" t="str">
        <f t="shared" si="7"/>
        <v xml:space="preserve"> </v>
      </c>
      <c r="E141" s="67">
        <v>1.1574074074074073E-5</v>
      </c>
      <c r="F141" s="215" t="e">
        <f t="shared" si="8"/>
        <v>#N/A</v>
      </c>
      <c r="G141" t="str">
        <f>IF((ISERROR((VLOOKUP(B141,Calculation!C$3:C$2610,1,FALSE)))),"not entered","")</f>
        <v/>
      </c>
      <c r="H141" t="str">
        <f>IF(ISNA(VLOOKUP(D141,Calculation!$AI$12:$AI$88,1,FALSE)),"NO club name match","Club Name Match")</f>
        <v>NO club name match</v>
      </c>
    </row>
    <row r="142" spans="2:8" x14ac:dyDescent="0.2">
      <c r="B142" s="66" t="s">
        <v>5</v>
      </c>
      <c r="C142" s="67" t="str">
        <f t="shared" si="6"/>
        <v xml:space="preserve"> </v>
      </c>
      <c r="D142" s="67" t="str">
        <f t="shared" si="7"/>
        <v xml:space="preserve"> </v>
      </c>
      <c r="E142" s="67">
        <v>1.1574074074074073E-5</v>
      </c>
      <c r="F142" s="215" t="e">
        <f t="shared" si="8"/>
        <v>#N/A</v>
      </c>
      <c r="G142" t="str">
        <f>IF((ISERROR((VLOOKUP(B142,Calculation!C$3:C$2610,1,FALSE)))),"not entered","")</f>
        <v/>
      </c>
      <c r="H142" t="str">
        <f>IF(ISNA(VLOOKUP(D142,Calculation!$AI$12:$AI$88,1,FALSE)),"NO club name match","Club Name Match")</f>
        <v>NO club name match</v>
      </c>
    </row>
    <row r="143" spans="2:8" x14ac:dyDescent="0.2">
      <c r="B143" s="66" t="s">
        <v>5</v>
      </c>
      <c r="C143" s="67" t="str">
        <f t="shared" si="6"/>
        <v xml:space="preserve"> </v>
      </c>
      <c r="D143" s="67" t="str">
        <f t="shared" si="7"/>
        <v xml:space="preserve"> </v>
      </c>
      <c r="E143" s="67">
        <v>1.1574074074074073E-5</v>
      </c>
      <c r="F143" s="215" t="e">
        <f t="shared" si="8"/>
        <v>#N/A</v>
      </c>
      <c r="G143" t="str">
        <f>IF((ISERROR((VLOOKUP(B143,Calculation!C$3:C$2610,1,FALSE)))),"not entered","")</f>
        <v/>
      </c>
      <c r="H143" t="str">
        <f>IF(ISNA(VLOOKUP(D143,Calculation!$AI$12:$AI$88,1,FALSE)),"NO club name match","Club Name Match")</f>
        <v>NO club name match</v>
      </c>
    </row>
    <row r="144" spans="2:8" x14ac:dyDescent="0.2">
      <c r="B144" s="66" t="s">
        <v>5</v>
      </c>
      <c r="C144" s="67" t="str">
        <f t="shared" si="6"/>
        <v xml:space="preserve"> </v>
      </c>
      <c r="D144" s="67" t="str">
        <f t="shared" si="7"/>
        <v xml:space="preserve"> </v>
      </c>
      <c r="E144" s="67">
        <v>1.1574074074074073E-5</v>
      </c>
      <c r="F144" s="215" t="e">
        <f t="shared" si="8"/>
        <v>#N/A</v>
      </c>
      <c r="G144" t="str">
        <f>IF((ISERROR((VLOOKUP(B144,Calculation!C$3:C$2610,1,FALSE)))),"not entered","")</f>
        <v/>
      </c>
      <c r="H144" t="str">
        <f>IF(ISNA(VLOOKUP(D144,Calculation!$AI$12:$AI$88,1,FALSE)),"NO club name match","Club Name Match")</f>
        <v>NO club name match</v>
      </c>
    </row>
    <row r="145" spans="2:8" x14ac:dyDescent="0.2">
      <c r="B145" s="66" t="s">
        <v>5</v>
      </c>
      <c r="C145" s="67" t="str">
        <f t="shared" si="6"/>
        <v xml:space="preserve"> </v>
      </c>
      <c r="D145" s="67" t="str">
        <f t="shared" si="7"/>
        <v xml:space="preserve"> </v>
      </c>
      <c r="E145" s="67">
        <v>1.1574074074074073E-5</v>
      </c>
      <c r="F145" s="215" t="e">
        <f t="shared" si="8"/>
        <v>#N/A</v>
      </c>
      <c r="G145" t="str">
        <f>IF((ISERROR((VLOOKUP(B145,Calculation!C$3:C$2610,1,FALSE)))),"not entered","")</f>
        <v/>
      </c>
      <c r="H145" t="str">
        <f>IF(ISNA(VLOOKUP(D145,Calculation!$AI$12:$AI$88,1,FALSE)),"NO club name match","Club Name Match")</f>
        <v>NO club name match</v>
      </c>
    </row>
    <row r="146" spans="2:8" x14ac:dyDescent="0.2">
      <c r="B146" s="66" t="s">
        <v>5</v>
      </c>
      <c r="C146" s="67" t="str">
        <f t="shared" si="6"/>
        <v xml:space="preserve"> </v>
      </c>
      <c r="D146" s="67" t="str">
        <f t="shared" si="7"/>
        <v xml:space="preserve"> </v>
      </c>
      <c r="E146" s="67">
        <v>1.1574074074074073E-5</v>
      </c>
      <c r="F146" s="215" t="e">
        <f t="shared" si="8"/>
        <v>#N/A</v>
      </c>
      <c r="G146" t="str">
        <f>IF((ISERROR((VLOOKUP(B146,Calculation!C$3:C$2610,1,FALSE)))),"not entered","")</f>
        <v/>
      </c>
      <c r="H146" t="str">
        <f>IF(ISNA(VLOOKUP(D146,Calculation!$AI$12:$AI$88,1,FALSE)),"NO club name match","Club Name Match")</f>
        <v>NO club name match</v>
      </c>
    </row>
    <row r="147" spans="2:8" x14ac:dyDescent="0.2">
      <c r="B147" s="66" t="s">
        <v>5</v>
      </c>
      <c r="C147" s="67" t="str">
        <f t="shared" si="6"/>
        <v xml:space="preserve"> </v>
      </c>
      <c r="D147" s="67" t="str">
        <f t="shared" si="7"/>
        <v xml:space="preserve"> </v>
      </c>
      <c r="E147" s="67">
        <v>1.1574074074074073E-5</v>
      </c>
      <c r="F147" s="215" t="e">
        <f t="shared" si="8"/>
        <v>#N/A</v>
      </c>
      <c r="G147" t="str">
        <f>IF((ISERROR((VLOOKUP(B147,Calculation!C$3:C$2610,1,FALSE)))),"not entered","")</f>
        <v/>
      </c>
      <c r="H147" t="str">
        <f>IF(ISNA(VLOOKUP(D147,Calculation!$AI$12:$AI$88,1,FALSE)),"NO club name match","Club Name Match")</f>
        <v>NO club name match</v>
      </c>
    </row>
    <row r="148" spans="2:8" x14ac:dyDescent="0.2">
      <c r="B148" s="66" t="s">
        <v>5</v>
      </c>
      <c r="C148" s="67" t="str">
        <f t="shared" si="6"/>
        <v xml:space="preserve"> </v>
      </c>
      <c r="D148" s="67" t="str">
        <f t="shared" si="7"/>
        <v xml:space="preserve"> </v>
      </c>
      <c r="E148" s="67">
        <v>1.1574074074074073E-5</v>
      </c>
      <c r="F148" s="215" t="e">
        <f t="shared" si="8"/>
        <v>#N/A</v>
      </c>
      <c r="G148" t="str">
        <f>IF((ISERROR((VLOOKUP(B148,Calculation!C$3:C$2610,1,FALSE)))),"not entered","")</f>
        <v/>
      </c>
      <c r="H148" t="str">
        <f>IF(ISNA(VLOOKUP(D148,Calculation!$AI$12:$AI$88,1,FALSE)),"NO club name match","Club Name Match")</f>
        <v>NO club name match</v>
      </c>
    </row>
    <row r="149" spans="2:8" x14ac:dyDescent="0.2">
      <c r="B149" s="66" t="s">
        <v>5</v>
      </c>
      <c r="C149" s="67" t="str">
        <f t="shared" si="6"/>
        <v xml:space="preserve"> </v>
      </c>
      <c r="D149" s="67" t="str">
        <f t="shared" si="7"/>
        <v xml:space="preserve"> </v>
      </c>
      <c r="E149" s="67">
        <v>1.1574074074074073E-5</v>
      </c>
      <c r="F149" s="215" t="e">
        <f t="shared" si="8"/>
        <v>#N/A</v>
      </c>
      <c r="G149" t="str">
        <f>IF((ISERROR((VLOOKUP(B149,Calculation!C$3:C$2610,1,FALSE)))),"not entered","")</f>
        <v/>
      </c>
      <c r="H149" t="str">
        <f>IF(ISNA(VLOOKUP(D149,Calculation!$AI$12:$AI$88,1,FALSE)),"NO club name match","Club Name Match")</f>
        <v>NO club name match</v>
      </c>
    </row>
    <row r="150" spans="2:8" x14ac:dyDescent="0.2">
      <c r="B150" s="66" t="s">
        <v>5</v>
      </c>
      <c r="C150" s="67" t="str">
        <f t="shared" si="6"/>
        <v xml:space="preserve"> </v>
      </c>
      <c r="D150" s="67" t="str">
        <f t="shared" si="7"/>
        <v xml:space="preserve"> </v>
      </c>
      <c r="E150" s="67">
        <v>1.1574074074074073E-5</v>
      </c>
      <c r="F150" s="215" t="e">
        <f t="shared" si="8"/>
        <v>#N/A</v>
      </c>
      <c r="G150" t="str">
        <f>IF((ISERROR((VLOOKUP(B150,Calculation!C$3:C$2610,1,FALSE)))),"not entered","")</f>
        <v/>
      </c>
      <c r="H150" t="str">
        <f>IF(ISNA(VLOOKUP(D150,Calculation!$AI$12:$AI$88,1,FALSE)),"NO club name match","Club Name Match")</f>
        <v>NO club name match</v>
      </c>
    </row>
    <row r="151" spans="2:8" x14ac:dyDescent="0.2">
      <c r="B151" s="66" t="s">
        <v>5</v>
      </c>
      <c r="C151" s="67" t="str">
        <f t="shared" si="6"/>
        <v xml:space="preserve"> </v>
      </c>
      <c r="D151" s="67" t="str">
        <f t="shared" si="7"/>
        <v xml:space="preserve"> </v>
      </c>
      <c r="E151" s="67">
        <v>1.1574074074074073E-5</v>
      </c>
      <c r="F151" s="215" t="e">
        <f t="shared" si="8"/>
        <v>#N/A</v>
      </c>
      <c r="G151" t="str">
        <f>IF((ISERROR((VLOOKUP(B151,Calculation!C$3:C$2610,1,FALSE)))),"not entered","")</f>
        <v/>
      </c>
      <c r="H151" t="str">
        <f>IF(ISNA(VLOOKUP(D151,Calculation!$AI$12:$AI$88,1,FALSE)),"NO club name match","Club Name Match")</f>
        <v>NO club name match</v>
      </c>
    </row>
    <row r="152" spans="2:8" x14ac:dyDescent="0.2">
      <c r="B152" s="66" t="s">
        <v>5</v>
      </c>
      <c r="C152" s="67" t="str">
        <f t="shared" si="6"/>
        <v xml:space="preserve"> </v>
      </c>
      <c r="D152" s="67" t="str">
        <f t="shared" si="7"/>
        <v xml:space="preserve"> </v>
      </c>
      <c r="E152" s="67">
        <v>1.1574074074074073E-5</v>
      </c>
      <c r="F152" s="215" t="e">
        <f t="shared" si="8"/>
        <v>#N/A</v>
      </c>
      <c r="G152" t="str">
        <f>IF((ISERROR((VLOOKUP(B152,Calculation!C$3:C$2610,1,FALSE)))),"not entered","")</f>
        <v/>
      </c>
      <c r="H152" t="str">
        <f>IF(ISNA(VLOOKUP(D152,Calculation!$AI$12:$AI$88,1,FALSE)),"NO club name match","Club Name Match")</f>
        <v>NO club name match</v>
      </c>
    </row>
    <row r="153" spans="2:8" x14ac:dyDescent="0.2">
      <c r="B153" s="66" t="s">
        <v>5</v>
      </c>
      <c r="C153" s="67" t="str">
        <f t="shared" si="6"/>
        <v xml:space="preserve"> </v>
      </c>
      <c r="D153" s="67" t="str">
        <f t="shared" si="7"/>
        <v xml:space="preserve"> </v>
      </c>
      <c r="E153" s="67">
        <v>1.1574074074074073E-5</v>
      </c>
      <c r="F153" s="215" t="e">
        <f t="shared" si="8"/>
        <v>#N/A</v>
      </c>
      <c r="G153" t="str">
        <f>IF((ISERROR((VLOOKUP(B153,Calculation!C$3:C$2610,1,FALSE)))),"not entered","")</f>
        <v/>
      </c>
      <c r="H153" t="str">
        <f>IF(ISNA(VLOOKUP(D153,Calculation!$AI$12:$AI$88,1,FALSE)),"NO club name match","Club Name Match")</f>
        <v>NO club name match</v>
      </c>
    </row>
    <row r="154" spans="2:8" x14ac:dyDescent="0.2">
      <c r="B154" s="66" t="s">
        <v>5</v>
      </c>
      <c r="C154" s="67" t="str">
        <f t="shared" si="6"/>
        <v xml:space="preserve"> </v>
      </c>
      <c r="D154" s="67" t="str">
        <f t="shared" si="7"/>
        <v xml:space="preserve"> </v>
      </c>
      <c r="E154" s="67">
        <v>1.1574074074074073E-5</v>
      </c>
      <c r="F154" s="215" t="e">
        <f t="shared" si="8"/>
        <v>#N/A</v>
      </c>
      <c r="G154" t="str">
        <f>IF((ISERROR((VLOOKUP(B154,Calculation!C$3:C$2610,1,FALSE)))),"not entered","")</f>
        <v/>
      </c>
      <c r="H154" t="str">
        <f>IF(ISNA(VLOOKUP(D154,Calculation!$AI$12:$AI$88,1,FALSE)),"NO club name match","Club Name Match")</f>
        <v>NO club name match</v>
      </c>
    </row>
    <row r="155" spans="2:8" x14ac:dyDescent="0.2">
      <c r="B155" s="66" t="s">
        <v>5</v>
      </c>
      <c r="C155" s="67" t="str">
        <f t="shared" si="6"/>
        <v xml:space="preserve"> </v>
      </c>
      <c r="D155" s="67" t="str">
        <f t="shared" si="7"/>
        <v xml:space="preserve"> </v>
      </c>
      <c r="E155" s="67">
        <v>1.1574074074074073E-5</v>
      </c>
      <c r="F155" s="215" t="e">
        <f t="shared" si="8"/>
        <v>#N/A</v>
      </c>
      <c r="G155" t="str">
        <f>IF((ISERROR((VLOOKUP(B155,Calculation!C$3:C$2610,1,FALSE)))),"not entered","")</f>
        <v/>
      </c>
      <c r="H155" t="str">
        <f>IF(ISNA(VLOOKUP(D155,Calculation!$AI$12:$AI$88,1,FALSE)),"NO club name match","Club Name Match")</f>
        <v>NO club name match</v>
      </c>
    </row>
    <row r="156" spans="2:8" x14ac:dyDescent="0.2">
      <c r="B156" s="66" t="s">
        <v>5</v>
      </c>
      <c r="C156" s="67" t="str">
        <f t="shared" si="6"/>
        <v xml:space="preserve"> </v>
      </c>
      <c r="D156" s="67" t="str">
        <f t="shared" si="7"/>
        <v xml:space="preserve"> </v>
      </c>
      <c r="E156" s="67">
        <v>1.1574074074074073E-5</v>
      </c>
      <c r="F156" s="215" t="e">
        <f t="shared" si="8"/>
        <v>#N/A</v>
      </c>
      <c r="G156" t="str">
        <f>IF((ISERROR((VLOOKUP(B156,Calculation!C$3:C$2610,1,FALSE)))),"not entered","")</f>
        <v/>
      </c>
      <c r="H156" t="str">
        <f>IF(ISNA(VLOOKUP(D156,Calculation!$AI$12:$AI$88,1,FALSE)),"NO club name match","Club Name Match")</f>
        <v>NO club name match</v>
      </c>
    </row>
    <row r="157" spans="2:8" x14ac:dyDescent="0.2">
      <c r="B157" s="66" t="s">
        <v>5</v>
      </c>
      <c r="C157" s="67" t="str">
        <f t="shared" si="6"/>
        <v xml:space="preserve"> </v>
      </c>
      <c r="D157" s="67" t="str">
        <f t="shared" si="7"/>
        <v xml:space="preserve"> </v>
      </c>
      <c r="E157" s="67">
        <v>1.1574074074074073E-5</v>
      </c>
      <c r="F157" s="215" t="e">
        <f t="shared" si="8"/>
        <v>#N/A</v>
      </c>
      <c r="G157" t="str">
        <f>IF((ISERROR((VLOOKUP(B157,Calculation!C$3:C$2610,1,FALSE)))),"not entered","")</f>
        <v/>
      </c>
      <c r="H157" t="str">
        <f>IF(ISNA(VLOOKUP(D157,Calculation!$AI$12:$AI$88,1,FALSE)),"NO club name match","Club Name Match")</f>
        <v>NO club name match</v>
      </c>
    </row>
    <row r="158" spans="2:8" x14ac:dyDescent="0.2">
      <c r="B158" s="66" t="s">
        <v>5</v>
      </c>
      <c r="C158" s="67" t="str">
        <f t="shared" si="6"/>
        <v xml:space="preserve"> </v>
      </c>
      <c r="D158" s="67" t="str">
        <f t="shared" si="7"/>
        <v xml:space="preserve"> </v>
      </c>
      <c r="E158" s="67">
        <v>1.1574074074074073E-5</v>
      </c>
      <c r="F158" s="215" t="e">
        <f t="shared" si="8"/>
        <v>#N/A</v>
      </c>
      <c r="G158" t="str">
        <f>IF((ISERROR((VLOOKUP(B158,Calculation!C$3:C$2610,1,FALSE)))),"not entered","")</f>
        <v/>
      </c>
      <c r="H158" t="str">
        <f>IF(ISNA(VLOOKUP(D158,Calculation!$AI$12:$AI$88,1,FALSE)),"NO club name match","Club Name Match")</f>
        <v>NO club name match</v>
      </c>
    </row>
    <row r="159" spans="2:8" x14ac:dyDescent="0.2">
      <c r="B159" s="66" t="s">
        <v>5</v>
      </c>
      <c r="C159" s="67" t="str">
        <f t="shared" si="6"/>
        <v xml:space="preserve"> </v>
      </c>
      <c r="D159" s="67" t="str">
        <f t="shared" si="7"/>
        <v xml:space="preserve"> </v>
      </c>
      <c r="E159" s="67">
        <v>1.1574074074074073E-5</v>
      </c>
      <c r="F159" s="215" t="e">
        <f t="shared" si="8"/>
        <v>#N/A</v>
      </c>
      <c r="G159" t="str">
        <f>IF((ISERROR((VLOOKUP(B159,Calculation!C$3:C$2610,1,FALSE)))),"not entered","")</f>
        <v/>
      </c>
      <c r="H159" t="str">
        <f>IF(ISNA(VLOOKUP(D159,Calculation!$AI$12:$AI$88,1,FALSE)),"NO club name match","Club Name Match")</f>
        <v>NO club name match</v>
      </c>
    </row>
    <row r="160" spans="2:8" x14ac:dyDescent="0.2">
      <c r="B160" s="66" t="s">
        <v>5</v>
      </c>
      <c r="C160" s="67" t="str">
        <f t="shared" si="6"/>
        <v xml:space="preserve"> </v>
      </c>
      <c r="D160" s="67" t="str">
        <f t="shared" si="7"/>
        <v xml:space="preserve"> </v>
      </c>
      <c r="E160" s="67">
        <v>1.1574074074074073E-5</v>
      </c>
      <c r="F160" s="215" t="e">
        <f t="shared" si="8"/>
        <v>#N/A</v>
      </c>
      <c r="G160" t="str">
        <f>IF((ISERROR((VLOOKUP(B160,Calculation!C$3:C$2610,1,FALSE)))),"not entered","")</f>
        <v/>
      </c>
      <c r="H160" t="str">
        <f>IF(ISNA(VLOOKUP(D160,Calculation!$AI$12:$AI$88,1,FALSE)),"NO club name match","Club Name Match")</f>
        <v>NO club name match</v>
      </c>
    </row>
    <row r="161" spans="2:8" x14ac:dyDescent="0.2">
      <c r="B161" s="66" t="s">
        <v>5</v>
      </c>
      <c r="C161" s="67" t="str">
        <f t="shared" si="6"/>
        <v xml:space="preserve"> </v>
      </c>
      <c r="D161" s="67" t="str">
        <f t="shared" si="7"/>
        <v xml:space="preserve"> </v>
      </c>
      <c r="E161" s="67">
        <v>1.1574074074074073E-5</v>
      </c>
      <c r="F161" s="215" t="e">
        <f t="shared" si="8"/>
        <v>#N/A</v>
      </c>
      <c r="G161" t="str">
        <f>IF((ISERROR((VLOOKUP(B161,Calculation!C$3:C$2610,1,FALSE)))),"not entered","")</f>
        <v/>
      </c>
      <c r="H161" t="str">
        <f>IF(ISNA(VLOOKUP(D161,Calculation!$AI$12:$AI$88,1,FALSE)),"NO club name match","Club Name Match")</f>
        <v>NO club name match</v>
      </c>
    </row>
    <row r="162" spans="2:8" x14ac:dyDescent="0.2">
      <c r="B162" s="66" t="s">
        <v>5</v>
      </c>
      <c r="C162" s="67" t="str">
        <f t="shared" si="6"/>
        <v xml:space="preserve"> </v>
      </c>
      <c r="D162" s="67" t="str">
        <f t="shared" si="7"/>
        <v xml:space="preserve"> </v>
      </c>
      <c r="E162" s="67">
        <v>1.1574074074074073E-5</v>
      </c>
      <c r="F162" s="215" t="e">
        <f t="shared" si="8"/>
        <v>#N/A</v>
      </c>
      <c r="G162" t="str">
        <f>IF((ISERROR((VLOOKUP(B162,Calculation!C$3:C$2610,1,FALSE)))),"not entered","")</f>
        <v/>
      </c>
      <c r="H162" t="str">
        <f>IF(ISNA(VLOOKUP(D162,Calculation!$AI$12:$AI$88,1,FALSE)),"NO club name match","Club Name Match")</f>
        <v>NO club name match</v>
      </c>
    </row>
    <row r="163" spans="2:8" x14ac:dyDescent="0.2">
      <c r="B163" s="66" t="s">
        <v>5</v>
      </c>
      <c r="C163" s="67" t="str">
        <f t="shared" si="6"/>
        <v xml:space="preserve"> </v>
      </c>
      <c r="D163" s="67" t="str">
        <f t="shared" si="7"/>
        <v xml:space="preserve"> </v>
      </c>
      <c r="E163" s="67">
        <v>1.1574074074074073E-5</v>
      </c>
      <c r="F163" s="215" t="e">
        <f t="shared" si="8"/>
        <v>#N/A</v>
      </c>
      <c r="G163" t="str">
        <f>IF((ISERROR((VLOOKUP(B163,Calculation!C$3:C$2610,1,FALSE)))),"not entered","")</f>
        <v/>
      </c>
      <c r="H163" t="str">
        <f>IF(ISNA(VLOOKUP(D163,Calculation!$AI$12:$AI$88,1,FALSE)),"NO club name match","Club Name Match")</f>
        <v>NO club name match</v>
      </c>
    </row>
    <row r="164" spans="2:8" x14ac:dyDescent="0.2">
      <c r="B164" s="66" t="s">
        <v>5</v>
      </c>
      <c r="C164" s="67" t="str">
        <f t="shared" si="6"/>
        <v xml:space="preserve"> </v>
      </c>
      <c r="D164" s="67" t="str">
        <f t="shared" si="7"/>
        <v xml:space="preserve"> </v>
      </c>
      <c r="E164" s="67">
        <v>1.1574074074074073E-5</v>
      </c>
      <c r="F164" s="215" t="e">
        <f t="shared" si="8"/>
        <v>#N/A</v>
      </c>
      <c r="G164" t="str">
        <f>IF((ISERROR((VLOOKUP(B164,Calculation!C$3:C$2610,1,FALSE)))),"not entered","")</f>
        <v/>
      </c>
      <c r="H164" t="str">
        <f>IF(ISNA(VLOOKUP(D164,Calculation!$AI$12:$AI$88,1,FALSE)),"NO club name match","Club Name Match")</f>
        <v>NO club name match</v>
      </c>
    </row>
    <row r="165" spans="2:8" x14ac:dyDescent="0.2">
      <c r="B165" s="66" t="s">
        <v>5</v>
      </c>
      <c r="C165" s="67" t="str">
        <f t="shared" si="6"/>
        <v xml:space="preserve"> </v>
      </c>
      <c r="D165" s="67" t="str">
        <f t="shared" si="7"/>
        <v xml:space="preserve"> </v>
      </c>
      <c r="E165" s="67">
        <v>1.1574074074074073E-5</v>
      </c>
      <c r="F165" s="215" t="e">
        <f t="shared" si="8"/>
        <v>#N/A</v>
      </c>
      <c r="G165" t="str">
        <f>IF((ISERROR((VLOOKUP(B165,Calculation!C$3:C$2610,1,FALSE)))),"not entered","")</f>
        <v/>
      </c>
      <c r="H165" t="str">
        <f>IF(ISNA(VLOOKUP(D165,Calculation!$AI$12:$AI$88,1,FALSE)),"NO club name match","Club Name Match")</f>
        <v>NO club name match</v>
      </c>
    </row>
    <row r="166" spans="2:8" x14ac:dyDescent="0.2">
      <c r="B166" s="66" t="s">
        <v>5</v>
      </c>
      <c r="C166" s="67" t="str">
        <f t="shared" si="6"/>
        <v xml:space="preserve"> </v>
      </c>
      <c r="D166" s="67" t="str">
        <f t="shared" si="7"/>
        <v xml:space="preserve"> </v>
      </c>
      <c r="E166" s="67">
        <v>1.1574074074074073E-5</v>
      </c>
      <c r="F166" s="215" t="e">
        <f t="shared" si="8"/>
        <v>#N/A</v>
      </c>
      <c r="G166" t="str">
        <f>IF((ISERROR((VLOOKUP(B166,Calculation!C$3:C$2610,1,FALSE)))),"not entered","")</f>
        <v/>
      </c>
      <c r="H166" t="str">
        <f>IF(ISNA(VLOOKUP(D166,Calculation!$AI$12:$AI$88,1,FALSE)),"NO club name match","Club Name Match")</f>
        <v>NO club name match</v>
      </c>
    </row>
    <row r="167" spans="2:8" x14ac:dyDescent="0.2">
      <c r="B167" s="66" t="s">
        <v>5</v>
      </c>
      <c r="C167" s="67" t="str">
        <f t="shared" si="6"/>
        <v xml:space="preserve"> </v>
      </c>
      <c r="D167" s="67" t="str">
        <f t="shared" si="7"/>
        <v xml:space="preserve"> </v>
      </c>
      <c r="E167" s="67">
        <v>1.1574074074074073E-5</v>
      </c>
      <c r="F167" s="215" t="e">
        <f t="shared" si="8"/>
        <v>#N/A</v>
      </c>
      <c r="G167" t="str">
        <f>IF((ISERROR((VLOOKUP(B167,Calculation!C$3:C$2610,1,FALSE)))),"not entered","")</f>
        <v/>
      </c>
      <c r="H167" t="str">
        <f>IF(ISNA(VLOOKUP(D167,Calculation!$AI$12:$AI$88,1,FALSE)),"NO club name match","Club Name Match")</f>
        <v>NO club name match</v>
      </c>
    </row>
    <row r="168" spans="2:8" x14ac:dyDescent="0.2">
      <c r="B168" s="66" t="s">
        <v>5</v>
      </c>
      <c r="C168" s="67" t="str">
        <f t="shared" si="6"/>
        <v xml:space="preserve"> </v>
      </c>
      <c r="D168" s="67" t="str">
        <f t="shared" si="7"/>
        <v xml:space="preserve"> </v>
      </c>
      <c r="E168" s="67">
        <v>1.1574074074074073E-5</v>
      </c>
      <c r="F168" s="215" t="e">
        <f t="shared" si="8"/>
        <v>#N/A</v>
      </c>
      <c r="G168" t="str">
        <f>IF((ISERROR((VLOOKUP(B168,Calculation!C$3:C$2610,1,FALSE)))),"not entered","")</f>
        <v/>
      </c>
      <c r="H168" t="str">
        <f>IF(ISNA(VLOOKUP(D168,Calculation!$AI$12:$AI$88,1,FALSE)),"NO club name match","Club Name Match")</f>
        <v>NO club name match</v>
      </c>
    </row>
    <row r="169" spans="2:8" x14ac:dyDescent="0.2">
      <c r="B169" s="66" t="s">
        <v>5</v>
      </c>
      <c r="C169" s="67" t="str">
        <f t="shared" si="6"/>
        <v xml:space="preserve"> </v>
      </c>
      <c r="D169" s="67" t="str">
        <f t="shared" si="7"/>
        <v xml:space="preserve"> </v>
      </c>
      <c r="E169" s="67">
        <v>1.1574074074074073E-5</v>
      </c>
      <c r="F169" s="215" t="e">
        <f t="shared" si="8"/>
        <v>#N/A</v>
      </c>
      <c r="G169" t="str">
        <f>IF((ISERROR((VLOOKUP(B169,Calculation!C$3:C$2610,1,FALSE)))),"not entered","")</f>
        <v/>
      </c>
      <c r="H169" t="str">
        <f>IF(ISNA(VLOOKUP(D169,Calculation!$AI$12:$AI$88,1,FALSE)),"NO club name match","Club Name Match")</f>
        <v>NO club name match</v>
      </c>
    </row>
    <row r="170" spans="2:8" x14ac:dyDescent="0.2">
      <c r="B170" s="66" t="s">
        <v>5</v>
      </c>
      <c r="C170" s="67" t="str">
        <f t="shared" si="6"/>
        <v xml:space="preserve"> </v>
      </c>
      <c r="D170" s="67" t="str">
        <f t="shared" si="7"/>
        <v xml:space="preserve"> </v>
      </c>
      <c r="E170" s="67">
        <v>1.1574074074074073E-5</v>
      </c>
      <c r="F170" s="215" t="e">
        <f t="shared" si="8"/>
        <v>#N/A</v>
      </c>
      <c r="G170" t="str">
        <f>IF((ISERROR((VLOOKUP(B170,Calculation!C$3:C$2610,1,FALSE)))),"not entered","")</f>
        <v/>
      </c>
      <c r="H170" t="str">
        <f>IF(ISNA(VLOOKUP(D170,Calculation!$AI$12:$AI$88,1,FALSE)),"NO club name match","Club Name Match")</f>
        <v>NO club name match</v>
      </c>
    </row>
    <row r="171" spans="2:8" x14ac:dyDescent="0.2">
      <c r="B171" s="66" t="s">
        <v>5</v>
      </c>
      <c r="C171" s="67" t="str">
        <f t="shared" si="6"/>
        <v xml:space="preserve"> </v>
      </c>
      <c r="D171" s="67" t="str">
        <f t="shared" si="7"/>
        <v xml:space="preserve"> </v>
      </c>
      <c r="E171" s="67">
        <v>1.1574074074074073E-5</v>
      </c>
      <c r="F171" s="215" t="e">
        <f t="shared" si="8"/>
        <v>#N/A</v>
      </c>
      <c r="G171" t="str">
        <f>IF((ISERROR((VLOOKUP(B171,Calculation!C$3:C$2610,1,FALSE)))),"not entered","")</f>
        <v/>
      </c>
      <c r="H171" t="str">
        <f>IF(ISNA(VLOOKUP(D171,Calculation!$AI$12:$AI$88,1,FALSE)),"NO club name match","Club Name Match")</f>
        <v>NO club name match</v>
      </c>
    </row>
    <row r="172" spans="2:8" x14ac:dyDescent="0.2">
      <c r="B172" s="66" t="s">
        <v>5</v>
      </c>
      <c r="C172" s="67" t="str">
        <f t="shared" si="6"/>
        <v xml:space="preserve"> </v>
      </c>
      <c r="D172" s="67" t="str">
        <f t="shared" si="7"/>
        <v xml:space="preserve"> </v>
      </c>
      <c r="E172" s="67">
        <v>1.1574074074074073E-5</v>
      </c>
      <c r="F172" s="215" t="e">
        <f t="shared" si="8"/>
        <v>#N/A</v>
      </c>
      <c r="G172" t="str">
        <f>IF((ISERROR((VLOOKUP(B172,Calculation!C$3:C$2610,1,FALSE)))),"not entered","")</f>
        <v/>
      </c>
      <c r="H172" t="str">
        <f>IF(ISNA(VLOOKUP(D172,Calculation!$AI$12:$AI$88,1,FALSE)),"NO club name match","Club Name Match")</f>
        <v>NO club name match</v>
      </c>
    </row>
    <row r="173" spans="2:8" x14ac:dyDescent="0.2">
      <c r="B173" s="66" t="s">
        <v>5</v>
      </c>
      <c r="C173" s="67" t="str">
        <f t="shared" si="6"/>
        <v xml:space="preserve"> </v>
      </c>
      <c r="D173" s="67" t="str">
        <f t="shared" si="7"/>
        <v xml:space="preserve"> </v>
      </c>
      <c r="E173" s="67">
        <v>1.1574074074074073E-5</v>
      </c>
      <c r="F173" s="215" t="e">
        <f t="shared" si="8"/>
        <v>#N/A</v>
      </c>
      <c r="G173" t="str">
        <f>IF((ISERROR((VLOOKUP(B173,Calculation!C$3:C$2610,1,FALSE)))),"not entered","")</f>
        <v/>
      </c>
      <c r="H173" t="str">
        <f>IF(ISNA(VLOOKUP(D173,Calculation!$AI$12:$AI$88,1,FALSE)),"NO club name match","Club Name Match")</f>
        <v>NO club name match</v>
      </c>
    </row>
    <row r="174" spans="2:8" x14ac:dyDescent="0.2">
      <c r="B174" s="66" t="s">
        <v>5</v>
      </c>
      <c r="C174" s="67" t="str">
        <f t="shared" si="6"/>
        <v xml:space="preserve"> </v>
      </c>
      <c r="D174" s="67" t="str">
        <f t="shared" si="7"/>
        <v xml:space="preserve"> </v>
      </c>
      <c r="E174" s="67">
        <v>1.1574074074074073E-5</v>
      </c>
      <c r="F174" s="215" t="e">
        <f t="shared" si="8"/>
        <v>#N/A</v>
      </c>
      <c r="G174" t="str">
        <f>IF((ISERROR((VLOOKUP(B174,Calculation!C$3:C$2610,1,FALSE)))),"not entered","")</f>
        <v/>
      </c>
      <c r="H174" t="str">
        <f>IF(ISNA(VLOOKUP(D174,Calculation!$AI$12:$AI$88,1,FALSE)),"NO club name match","Club Name Match")</f>
        <v>NO club name match</v>
      </c>
    </row>
    <row r="175" spans="2:8" x14ac:dyDescent="0.2">
      <c r="B175" s="66" t="s">
        <v>5</v>
      </c>
      <c r="C175" s="67" t="str">
        <f t="shared" si="6"/>
        <v xml:space="preserve"> </v>
      </c>
      <c r="D175" s="67" t="str">
        <f t="shared" si="7"/>
        <v xml:space="preserve"> </v>
      </c>
      <c r="E175" s="67">
        <v>1.1574074074074073E-5</v>
      </c>
      <c r="F175" s="215" t="e">
        <f t="shared" si="8"/>
        <v>#N/A</v>
      </c>
      <c r="G175" t="str">
        <f>IF((ISERROR((VLOOKUP(B175,Calculation!C$3:C$2610,1,FALSE)))),"not entered","")</f>
        <v/>
      </c>
      <c r="H175" t="str">
        <f>IF(ISNA(VLOOKUP(D175,Calculation!$AI$12:$AI$88,1,FALSE)),"NO club name match","Club Name Match")</f>
        <v>NO club name match</v>
      </c>
    </row>
    <row r="176" spans="2:8" x14ac:dyDescent="0.2">
      <c r="B176" s="66" t="s">
        <v>5</v>
      </c>
      <c r="C176" s="67" t="str">
        <f t="shared" si="6"/>
        <v xml:space="preserve"> </v>
      </c>
      <c r="D176" s="67" t="str">
        <f t="shared" si="7"/>
        <v xml:space="preserve"> </v>
      </c>
      <c r="E176" s="67">
        <v>1.1574074074074073E-5</v>
      </c>
      <c r="F176" s="215" t="e">
        <f t="shared" si="8"/>
        <v>#N/A</v>
      </c>
      <c r="G176" t="str">
        <f>IF((ISERROR((VLOOKUP(B176,Calculation!C$3:C$2610,1,FALSE)))),"not entered","")</f>
        <v/>
      </c>
      <c r="H176" t="str">
        <f>IF(ISNA(VLOOKUP(D176,Calculation!$AI$12:$AI$88,1,FALSE)),"NO club name match","Club Name Match")</f>
        <v>NO club name match</v>
      </c>
    </row>
    <row r="177" spans="2:8" x14ac:dyDescent="0.2">
      <c r="B177" s="66" t="s">
        <v>5</v>
      </c>
      <c r="C177" s="67" t="str">
        <f t="shared" si="6"/>
        <v xml:space="preserve"> </v>
      </c>
      <c r="D177" s="67" t="str">
        <f t="shared" si="7"/>
        <v xml:space="preserve"> </v>
      </c>
      <c r="E177" s="67">
        <v>1.1574074074074073E-5</v>
      </c>
      <c r="F177" s="215" t="e">
        <f t="shared" si="8"/>
        <v>#N/A</v>
      </c>
      <c r="G177" t="str">
        <f>IF((ISERROR((VLOOKUP(B177,Calculation!C$3:C$2610,1,FALSE)))),"not entered","")</f>
        <v/>
      </c>
      <c r="H177" t="str">
        <f>IF(ISNA(VLOOKUP(D177,Calculation!$AI$12:$AI$88,1,FALSE)),"NO club name match","Club Name Match")</f>
        <v>NO club name match</v>
      </c>
    </row>
    <row r="178" spans="2:8" x14ac:dyDescent="0.2">
      <c r="B178" s="66" t="s">
        <v>5</v>
      </c>
      <c r="C178" s="67" t="str">
        <f t="shared" si="6"/>
        <v xml:space="preserve"> </v>
      </c>
      <c r="D178" s="67" t="str">
        <f t="shared" si="7"/>
        <v xml:space="preserve"> </v>
      </c>
      <c r="E178" s="67">
        <v>1.1574074074074073E-5</v>
      </c>
      <c r="F178" s="215" t="e">
        <f t="shared" si="8"/>
        <v>#N/A</v>
      </c>
      <c r="G178" t="str">
        <f>IF((ISERROR((VLOOKUP(B178,Calculation!C$3:C$2610,1,FALSE)))),"not entered","")</f>
        <v/>
      </c>
      <c r="H178" t="str">
        <f>IF(ISNA(VLOOKUP(D178,Calculation!$AI$12:$AI$88,1,FALSE)),"NO club name match","Club Name Match")</f>
        <v>NO club name match</v>
      </c>
    </row>
    <row r="179" spans="2:8" x14ac:dyDescent="0.2">
      <c r="B179" s="66" t="s">
        <v>5</v>
      </c>
      <c r="C179" s="67" t="str">
        <f t="shared" si="6"/>
        <v xml:space="preserve"> </v>
      </c>
      <c r="D179" s="67" t="str">
        <f t="shared" si="7"/>
        <v xml:space="preserve"> </v>
      </c>
      <c r="E179" s="67">
        <v>1.1574074074074073E-5</v>
      </c>
      <c r="F179" s="215" t="e">
        <f t="shared" si="8"/>
        <v>#N/A</v>
      </c>
      <c r="G179" t="str">
        <f>IF((ISERROR((VLOOKUP(B179,Calculation!C$3:C$2610,1,FALSE)))),"not entered","")</f>
        <v/>
      </c>
      <c r="H179" t="str">
        <f>IF(ISNA(VLOOKUP(D179,Calculation!$AI$12:$AI$88,1,FALSE)),"NO club name match","Club Name Match")</f>
        <v>NO club name match</v>
      </c>
    </row>
    <row r="180" spans="2:8" x14ac:dyDescent="0.2">
      <c r="B180" s="66" t="s">
        <v>5</v>
      </c>
      <c r="C180" s="67" t="str">
        <f t="shared" si="6"/>
        <v xml:space="preserve"> </v>
      </c>
      <c r="D180" s="67" t="str">
        <f t="shared" si="7"/>
        <v xml:space="preserve"> </v>
      </c>
      <c r="E180" s="67">
        <v>1.1574074074074073E-5</v>
      </c>
      <c r="F180" s="215" t="e">
        <f t="shared" si="8"/>
        <v>#N/A</v>
      </c>
      <c r="G180" t="str">
        <f>IF((ISERROR((VLOOKUP(B180,Calculation!C$3:C$2610,1,FALSE)))),"not entered","")</f>
        <v/>
      </c>
      <c r="H180" t="str">
        <f>IF(ISNA(VLOOKUP(D180,Calculation!$AI$12:$AI$88,1,FALSE)),"NO club name match","Club Name Match")</f>
        <v>NO club name match</v>
      </c>
    </row>
    <row r="181" spans="2:8" x14ac:dyDescent="0.2">
      <c r="B181" s="66" t="s">
        <v>5</v>
      </c>
      <c r="C181" s="67" t="str">
        <f t="shared" si="6"/>
        <v xml:space="preserve"> </v>
      </c>
      <c r="D181" s="67" t="str">
        <f t="shared" si="7"/>
        <v xml:space="preserve"> </v>
      </c>
      <c r="E181" s="67">
        <v>1.1574074074074073E-5</v>
      </c>
      <c r="F181" s="215" t="e">
        <f t="shared" si="8"/>
        <v>#N/A</v>
      </c>
      <c r="G181" t="str">
        <f>IF((ISERROR((VLOOKUP(B181,Calculation!C$3:C$2610,1,FALSE)))),"not entered","")</f>
        <v/>
      </c>
      <c r="H181" t="str">
        <f>IF(ISNA(VLOOKUP(D181,Calculation!$AI$12:$AI$88,1,FALSE)),"NO club name match","Club Name Match")</f>
        <v>NO club name match</v>
      </c>
    </row>
    <row r="182" spans="2:8" x14ac:dyDescent="0.2">
      <c r="B182" s="66" t="s">
        <v>5</v>
      </c>
      <c r="C182" s="67" t="str">
        <f t="shared" si="6"/>
        <v xml:space="preserve"> </v>
      </c>
      <c r="D182" s="67" t="str">
        <f t="shared" si="7"/>
        <v xml:space="preserve"> </v>
      </c>
      <c r="E182" s="67">
        <v>1.1574074074074073E-5</v>
      </c>
      <c r="F182" s="215" t="e">
        <f t="shared" si="8"/>
        <v>#N/A</v>
      </c>
      <c r="G182" t="str">
        <f>IF((ISERROR((VLOOKUP(B182,Calculation!C$3:C$2610,1,FALSE)))),"not entered","")</f>
        <v/>
      </c>
      <c r="H182" t="str">
        <f>IF(ISNA(VLOOKUP(D182,Calculation!$AI$12:$AI$88,1,FALSE)),"NO club name match","Club Name Match")</f>
        <v>NO club name match</v>
      </c>
    </row>
    <row r="183" spans="2:8" x14ac:dyDescent="0.2">
      <c r="B183" s="66" t="s">
        <v>5</v>
      </c>
      <c r="C183" s="67" t="str">
        <f t="shared" si="6"/>
        <v xml:space="preserve"> </v>
      </c>
      <c r="D183" s="67" t="str">
        <f t="shared" si="7"/>
        <v xml:space="preserve"> </v>
      </c>
      <c r="E183" s="67">
        <v>1.1574074074074073E-5</v>
      </c>
      <c r="F183" s="215" t="e">
        <f t="shared" si="8"/>
        <v>#N/A</v>
      </c>
      <c r="G183" t="str">
        <f>IF((ISERROR((VLOOKUP(B183,Calculation!C$3:C$2610,1,FALSE)))),"not entered","")</f>
        <v/>
      </c>
      <c r="H183" t="str">
        <f>IF(ISNA(VLOOKUP(D183,Calculation!$AI$12:$AI$88,1,FALSE)),"NO club name match","Club Name Match")</f>
        <v>NO club name match</v>
      </c>
    </row>
    <row r="184" spans="2:8" x14ac:dyDescent="0.2">
      <c r="B184" s="66" t="s">
        <v>5</v>
      </c>
      <c r="C184" s="67" t="str">
        <f t="shared" si="6"/>
        <v xml:space="preserve"> </v>
      </c>
      <c r="D184" s="67" t="str">
        <f t="shared" si="7"/>
        <v xml:space="preserve"> </v>
      </c>
      <c r="E184" s="67">
        <v>1.1574074074074073E-5</v>
      </c>
      <c r="F184" s="215" t="e">
        <f t="shared" si="8"/>
        <v>#N/A</v>
      </c>
      <c r="G184" t="str">
        <f>IF((ISERROR((VLOOKUP(B184,Calculation!C$3:C$2610,1,FALSE)))),"not entered","")</f>
        <v/>
      </c>
      <c r="H184" t="str">
        <f>IF(ISNA(VLOOKUP(D184,Calculation!$AI$12:$AI$88,1,FALSE)),"NO club name match","Club Name Match")</f>
        <v>NO club name match</v>
      </c>
    </row>
    <row r="185" spans="2:8" x14ac:dyDescent="0.2">
      <c r="B185" s="66" t="s">
        <v>5</v>
      </c>
      <c r="C185" s="67" t="str">
        <f t="shared" si="6"/>
        <v xml:space="preserve"> </v>
      </c>
      <c r="D185" s="67" t="str">
        <f t="shared" si="7"/>
        <v xml:space="preserve"> </v>
      </c>
      <c r="E185" s="67">
        <v>1.1574074074074073E-5</v>
      </c>
      <c r="F185" s="215" t="e">
        <f t="shared" si="8"/>
        <v>#N/A</v>
      </c>
      <c r="G185" t="str">
        <f>IF((ISERROR((VLOOKUP(B185,Calculation!C$3:C$2610,1,FALSE)))),"not entered","")</f>
        <v/>
      </c>
      <c r="H185" t="str">
        <f>IF(ISNA(VLOOKUP(D185,Calculation!$AI$12:$AI$88,1,FALSE)),"NO club name match","Club Name Match")</f>
        <v>NO club name match</v>
      </c>
    </row>
    <row r="186" spans="2:8" x14ac:dyDescent="0.2">
      <c r="B186" s="66" t="s">
        <v>5</v>
      </c>
      <c r="C186" s="67" t="str">
        <f t="shared" si="6"/>
        <v xml:space="preserve"> </v>
      </c>
      <c r="D186" s="67" t="str">
        <f t="shared" si="7"/>
        <v xml:space="preserve"> </v>
      </c>
      <c r="E186" s="67">
        <v>1.1574074074074073E-5</v>
      </c>
      <c r="F186" s="215" t="e">
        <f t="shared" si="8"/>
        <v>#N/A</v>
      </c>
      <c r="G186" t="str">
        <f>IF((ISERROR((VLOOKUP(B186,Calculation!C$3:C$2610,1,FALSE)))),"not entered","")</f>
        <v/>
      </c>
      <c r="H186" t="str">
        <f>IF(ISNA(VLOOKUP(D186,Calculation!$AI$12:$AI$88,1,FALSE)),"NO club name match","Club Name Match")</f>
        <v>NO club name match</v>
      </c>
    </row>
    <row r="187" spans="2:8" x14ac:dyDescent="0.2">
      <c r="B187" s="66" t="s">
        <v>5</v>
      </c>
      <c r="C187" s="67" t="str">
        <f t="shared" si="6"/>
        <v xml:space="preserve"> </v>
      </c>
      <c r="D187" s="67" t="str">
        <f t="shared" si="7"/>
        <v xml:space="preserve"> </v>
      </c>
      <c r="E187" s="67">
        <v>1.1574074074074073E-5</v>
      </c>
      <c r="F187" s="215" t="e">
        <f t="shared" si="8"/>
        <v>#N/A</v>
      </c>
      <c r="G187" t="str">
        <f>IF((ISERROR((VLOOKUP(B187,Calculation!C$3:C$2610,1,FALSE)))),"not entered","")</f>
        <v/>
      </c>
      <c r="H187" t="str">
        <f>IF(ISNA(VLOOKUP(D187,Calculation!$AI$12:$AI$88,1,FALSE)),"NO club name match","Club Name Match")</f>
        <v>NO club name match</v>
      </c>
    </row>
    <row r="188" spans="2:8" x14ac:dyDescent="0.2">
      <c r="B188" s="66" t="s">
        <v>5</v>
      </c>
      <c r="C188" s="67" t="str">
        <f t="shared" si="6"/>
        <v xml:space="preserve"> </v>
      </c>
      <c r="D188" s="67" t="str">
        <f t="shared" si="7"/>
        <v xml:space="preserve"> </v>
      </c>
      <c r="E188" s="67">
        <v>1.1574074074074073E-5</v>
      </c>
      <c r="F188" s="215" t="e">
        <f t="shared" si="8"/>
        <v>#N/A</v>
      </c>
      <c r="G188" t="str">
        <f>IF((ISERROR((VLOOKUP(B188,Calculation!C$3:C$2610,1,FALSE)))),"not entered","")</f>
        <v/>
      </c>
      <c r="H188" t="str">
        <f>IF(ISNA(VLOOKUP(D188,Calculation!$AI$12:$AI$88,1,FALSE)),"NO club name match","Club Name Match")</f>
        <v>NO club name match</v>
      </c>
    </row>
    <row r="189" spans="2:8" x14ac:dyDescent="0.2">
      <c r="B189" s="66" t="s">
        <v>5</v>
      </c>
      <c r="C189" s="67" t="str">
        <f t="shared" si="6"/>
        <v xml:space="preserve"> </v>
      </c>
      <c r="D189" s="67" t="str">
        <f t="shared" si="7"/>
        <v xml:space="preserve"> </v>
      </c>
      <c r="E189" s="67">
        <v>1.1574074074074073E-5</v>
      </c>
      <c r="F189" s="215" t="e">
        <f t="shared" si="8"/>
        <v>#N/A</v>
      </c>
      <c r="G189" t="str">
        <f>IF((ISERROR((VLOOKUP(B189,Calculation!C$3:C$2610,1,FALSE)))),"not entered","")</f>
        <v/>
      </c>
      <c r="H189" t="str">
        <f>IF(ISNA(VLOOKUP(D189,Calculation!$AI$12:$AI$88,1,FALSE)),"NO club name match","Club Name Match")</f>
        <v>NO club name match</v>
      </c>
    </row>
    <row r="190" spans="2:8" x14ac:dyDescent="0.2">
      <c r="B190" s="66" t="s">
        <v>5</v>
      </c>
      <c r="C190" s="67" t="str">
        <f t="shared" si="6"/>
        <v xml:space="preserve"> </v>
      </c>
      <c r="D190" s="67" t="str">
        <f t="shared" si="7"/>
        <v xml:space="preserve"> </v>
      </c>
      <c r="E190" s="67">
        <v>1.1574074074074073E-5</v>
      </c>
      <c r="F190" s="215" t="e">
        <f t="shared" si="8"/>
        <v>#N/A</v>
      </c>
      <c r="G190" t="str">
        <f>IF((ISERROR((VLOOKUP(B190,Calculation!C$3:C$2610,1,FALSE)))),"not entered","")</f>
        <v/>
      </c>
      <c r="H190" t="str">
        <f>IF(ISNA(VLOOKUP(D190,Calculation!$AI$12:$AI$88,1,FALSE)),"NO club name match","Club Name Match")</f>
        <v>NO club name match</v>
      </c>
    </row>
    <row r="191" spans="2:8" x14ac:dyDescent="0.2">
      <c r="B191" s="66" t="s">
        <v>5</v>
      </c>
      <c r="C191" s="67" t="str">
        <f t="shared" si="6"/>
        <v xml:space="preserve"> </v>
      </c>
      <c r="D191" s="67" t="str">
        <f t="shared" si="7"/>
        <v xml:space="preserve"> </v>
      </c>
      <c r="E191" s="67">
        <v>1.1574074074074073E-5</v>
      </c>
      <c r="F191" s="215" t="e">
        <f t="shared" si="8"/>
        <v>#N/A</v>
      </c>
      <c r="G191" t="str">
        <f>IF((ISERROR((VLOOKUP(B191,Calculation!C$3:C$2610,1,FALSE)))),"not entered","")</f>
        <v/>
      </c>
      <c r="H191" t="str">
        <f>IF(ISNA(VLOOKUP(D191,Calculation!$AI$12:$AI$88,1,FALSE)),"NO club name match","Club Name Match")</f>
        <v>NO club name match</v>
      </c>
    </row>
    <row r="192" spans="2:8" x14ac:dyDescent="0.2">
      <c r="B192" s="66" t="s">
        <v>5</v>
      </c>
      <c r="C192" s="67" t="str">
        <f t="shared" si="6"/>
        <v xml:space="preserve"> </v>
      </c>
      <c r="D192" s="67" t="str">
        <f t="shared" si="7"/>
        <v xml:space="preserve"> </v>
      </c>
      <c r="E192" s="67">
        <v>1.1574074074074073E-5</v>
      </c>
      <c r="F192" s="215" t="e">
        <f t="shared" si="8"/>
        <v>#N/A</v>
      </c>
      <c r="G192" t="str">
        <f>IF((ISERROR((VLOOKUP(B192,Calculation!C$3:C$2610,1,FALSE)))),"not entered","")</f>
        <v/>
      </c>
      <c r="H192" t="str">
        <f>IF(ISNA(VLOOKUP(D192,Calculation!$AI$12:$AI$88,1,FALSE)),"NO club name match","Club Name Match")</f>
        <v>NO club name match</v>
      </c>
    </row>
    <row r="193" spans="2:8" x14ac:dyDescent="0.2">
      <c r="B193" s="66" t="s">
        <v>5</v>
      </c>
      <c r="C193" s="67" t="str">
        <f t="shared" si="6"/>
        <v xml:space="preserve"> </v>
      </c>
      <c r="D193" s="67" t="str">
        <f t="shared" si="7"/>
        <v xml:space="preserve"> </v>
      </c>
      <c r="E193" s="67">
        <v>1.1574074074074073E-5</v>
      </c>
      <c r="F193" s="215" t="e">
        <f t="shared" si="8"/>
        <v>#N/A</v>
      </c>
      <c r="G193" t="str">
        <f>IF((ISERROR((VLOOKUP(B193,Calculation!C$3:C$2610,1,FALSE)))),"not entered","")</f>
        <v/>
      </c>
      <c r="H193" t="str">
        <f>IF(ISNA(VLOOKUP(D193,Calculation!$AI$12:$AI$88,1,FALSE)),"NO club name match","Club Name Match")</f>
        <v>NO club name match</v>
      </c>
    </row>
    <row r="194" spans="2:8" x14ac:dyDescent="0.2">
      <c r="B194" s="66" t="s">
        <v>5</v>
      </c>
      <c r="C194" s="67" t="str">
        <f t="shared" si="6"/>
        <v xml:space="preserve"> </v>
      </c>
      <c r="D194" s="67" t="str">
        <f t="shared" si="7"/>
        <v xml:space="preserve"> </v>
      </c>
      <c r="E194" s="67">
        <v>1.1574074074074073E-5</v>
      </c>
      <c r="F194" s="215" t="e">
        <f t="shared" si="8"/>
        <v>#N/A</v>
      </c>
      <c r="G194" t="str">
        <f>IF((ISERROR((VLOOKUP(B194,Calculation!C$3:C$2610,1,FALSE)))),"not entered","")</f>
        <v/>
      </c>
      <c r="H194" t="str">
        <f>IF(ISNA(VLOOKUP(D194,Calculation!$AI$12:$AI$88,1,FALSE)),"NO club name match","Club Name Match")</f>
        <v>NO club name match</v>
      </c>
    </row>
    <row r="195" spans="2:8" x14ac:dyDescent="0.2">
      <c r="B195" s="66" t="s">
        <v>5</v>
      </c>
      <c r="C195" s="67" t="str">
        <f t="shared" si="6"/>
        <v xml:space="preserve"> </v>
      </c>
      <c r="D195" s="67" t="str">
        <f t="shared" si="7"/>
        <v xml:space="preserve"> </v>
      </c>
      <c r="E195" s="67">
        <v>1.1574074074074073E-5</v>
      </c>
      <c r="F195" s="215" t="e">
        <f t="shared" si="8"/>
        <v>#N/A</v>
      </c>
      <c r="G195" t="str">
        <f>IF((ISERROR((VLOOKUP(B195,Calculation!C$3:C$2610,1,FALSE)))),"not entered","")</f>
        <v/>
      </c>
      <c r="H195" t="str">
        <f>IF(ISNA(VLOOKUP(D195,Calculation!$AI$12:$AI$88,1,FALSE)),"NO club name match","Club Name Match")</f>
        <v>NO club name match</v>
      </c>
    </row>
    <row r="196" spans="2:8" x14ac:dyDescent="0.2">
      <c r="B196" s="66" t="s">
        <v>5</v>
      </c>
      <c r="C196" s="67" t="str">
        <f t="shared" si="6"/>
        <v xml:space="preserve"> </v>
      </c>
      <c r="D196" s="67" t="str">
        <f t="shared" si="7"/>
        <v xml:space="preserve"> </v>
      </c>
      <c r="E196" s="67">
        <v>1.1574074074074073E-5</v>
      </c>
      <c r="F196" s="215" t="e">
        <f t="shared" si="8"/>
        <v>#N/A</v>
      </c>
      <c r="G196" t="str">
        <f>IF((ISERROR((VLOOKUP(B196,Calculation!C$3:C$2610,1,FALSE)))),"not entered","")</f>
        <v/>
      </c>
      <c r="H196" t="str">
        <f>IF(ISNA(VLOOKUP(D196,Calculation!$AI$12:$AI$88,1,FALSE)),"NO club name match","Club Name Match")</f>
        <v>NO club name match</v>
      </c>
    </row>
    <row r="197" spans="2:8" x14ac:dyDescent="0.2">
      <c r="B197" s="66" t="s">
        <v>5</v>
      </c>
      <c r="C197" s="67" t="str">
        <f t="shared" si="6"/>
        <v xml:space="preserve"> </v>
      </c>
      <c r="D197" s="67" t="str">
        <f t="shared" si="7"/>
        <v xml:space="preserve"> </v>
      </c>
      <c r="E197" s="67">
        <v>1.1574074074074073E-5</v>
      </c>
      <c r="F197" s="215" t="e">
        <f t="shared" si="8"/>
        <v>#N/A</v>
      </c>
      <c r="G197" t="str">
        <f>IF((ISERROR((VLOOKUP(B197,Calculation!C$3:C$2610,1,FALSE)))),"not entered","")</f>
        <v/>
      </c>
      <c r="H197" t="str">
        <f>IF(ISNA(VLOOKUP(D197,Calculation!$AI$12:$AI$88,1,FALSE)),"NO club name match","Club Name Match")</f>
        <v>NO club name match</v>
      </c>
    </row>
    <row r="198" spans="2:8" x14ac:dyDescent="0.2">
      <c r="B198" s="66" t="s">
        <v>5</v>
      </c>
      <c r="C198" s="67" t="str">
        <f t="shared" ref="C198:C261" si="9">VLOOKUP(B198,name,3,FALSE)</f>
        <v xml:space="preserve"> </v>
      </c>
      <c r="D198" s="67" t="str">
        <f t="shared" ref="D198:D261" si="10">VLOOKUP(B198,name,2,FALSE)</f>
        <v xml:space="preserve"> </v>
      </c>
      <c r="E198" s="67">
        <v>1.1574074074074073E-5</v>
      </c>
      <c r="F198" s="215" t="e">
        <f t="shared" ref="F198:F261" si="11">TRUNC((VLOOKUP(C198,C$4:E$5,3,FALSE))/(E198/10000))</f>
        <v>#N/A</v>
      </c>
      <c r="G198" t="str">
        <f>IF((ISERROR((VLOOKUP(B198,Calculation!C$3:C$2610,1,FALSE)))),"not entered","")</f>
        <v/>
      </c>
      <c r="H198" t="str">
        <f>IF(ISNA(VLOOKUP(D198,Calculation!$AI$12:$AI$88,1,FALSE)),"NO club name match","Club Name Match")</f>
        <v>NO club name match</v>
      </c>
    </row>
    <row r="199" spans="2:8" x14ac:dyDescent="0.2">
      <c r="B199" s="66" t="s">
        <v>5</v>
      </c>
      <c r="C199" s="67" t="str">
        <f t="shared" si="9"/>
        <v xml:space="preserve"> </v>
      </c>
      <c r="D199" s="67" t="str">
        <f t="shared" si="10"/>
        <v xml:space="preserve"> </v>
      </c>
      <c r="E199" s="67">
        <v>1.1574074074074073E-5</v>
      </c>
      <c r="F199" s="215" t="e">
        <f t="shared" si="11"/>
        <v>#N/A</v>
      </c>
      <c r="G199" t="str">
        <f>IF((ISERROR((VLOOKUP(B199,Calculation!C$3:C$2610,1,FALSE)))),"not entered","")</f>
        <v/>
      </c>
      <c r="H199" t="str">
        <f>IF(ISNA(VLOOKUP(D199,Calculation!$AI$12:$AI$88,1,FALSE)),"NO club name match","Club Name Match")</f>
        <v>NO club name match</v>
      </c>
    </row>
    <row r="200" spans="2:8" x14ac:dyDescent="0.2">
      <c r="B200" s="66" t="s">
        <v>5</v>
      </c>
      <c r="C200" s="67" t="str">
        <f t="shared" si="9"/>
        <v xml:space="preserve"> </v>
      </c>
      <c r="D200" s="67" t="str">
        <f t="shared" si="10"/>
        <v xml:space="preserve"> </v>
      </c>
      <c r="E200" s="67">
        <v>1.1574074074074073E-5</v>
      </c>
      <c r="F200" s="215" t="e">
        <f t="shared" si="11"/>
        <v>#N/A</v>
      </c>
      <c r="G200" t="str">
        <f>IF((ISERROR((VLOOKUP(B200,Calculation!C$3:C$2610,1,FALSE)))),"not entered","")</f>
        <v/>
      </c>
      <c r="H200" t="str">
        <f>IF(ISNA(VLOOKUP(D200,Calculation!$AI$12:$AI$88,1,FALSE)),"NO club name match","Club Name Match")</f>
        <v>NO club name match</v>
      </c>
    </row>
    <row r="201" spans="2:8" x14ac:dyDescent="0.2">
      <c r="B201" s="66" t="s">
        <v>5</v>
      </c>
      <c r="C201" s="67" t="str">
        <f t="shared" si="9"/>
        <v xml:space="preserve"> </v>
      </c>
      <c r="D201" s="67" t="str">
        <f t="shared" si="10"/>
        <v xml:space="preserve"> </v>
      </c>
      <c r="E201" s="67">
        <v>1.1574074074074073E-5</v>
      </c>
      <c r="F201" s="215" t="e">
        <f t="shared" si="11"/>
        <v>#N/A</v>
      </c>
      <c r="G201" t="str">
        <f>IF((ISERROR((VLOOKUP(B201,Calculation!C$3:C$2610,1,FALSE)))),"not entered","")</f>
        <v/>
      </c>
      <c r="H201" t="str">
        <f>IF(ISNA(VLOOKUP(D201,Calculation!$AI$12:$AI$88,1,FALSE)),"NO club name match","Club Name Match")</f>
        <v>NO club name match</v>
      </c>
    </row>
    <row r="202" spans="2:8" x14ac:dyDescent="0.2">
      <c r="B202" s="66" t="s">
        <v>5</v>
      </c>
      <c r="C202" s="67" t="str">
        <f t="shared" si="9"/>
        <v xml:space="preserve"> </v>
      </c>
      <c r="D202" s="67" t="str">
        <f t="shared" si="10"/>
        <v xml:space="preserve"> </v>
      </c>
      <c r="E202" s="67">
        <v>1.1574074074074073E-5</v>
      </c>
      <c r="F202" s="215" t="e">
        <f t="shared" si="11"/>
        <v>#N/A</v>
      </c>
      <c r="G202" t="str">
        <f>IF((ISERROR((VLOOKUP(B202,Calculation!C$3:C$2610,1,FALSE)))),"not entered","")</f>
        <v/>
      </c>
      <c r="H202" t="str">
        <f>IF(ISNA(VLOOKUP(D202,Calculation!$AI$12:$AI$88,1,FALSE)),"NO club name match","Club Name Match")</f>
        <v>NO club name match</v>
      </c>
    </row>
    <row r="203" spans="2:8" x14ac:dyDescent="0.2">
      <c r="B203" s="66" t="s">
        <v>5</v>
      </c>
      <c r="C203" s="67" t="str">
        <f t="shared" si="9"/>
        <v xml:space="preserve"> </v>
      </c>
      <c r="D203" s="67" t="str">
        <f t="shared" si="10"/>
        <v xml:space="preserve"> </v>
      </c>
      <c r="E203" s="67">
        <v>1.1574074074074073E-5</v>
      </c>
      <c r="F203" s="215" t="e">
        <f t="shared" si="11"/>
        <v>#N/A</v>
      </c>
      <c r="G203" t="str">
        <f>IF((ISERROR((VLOOKUP(B203,Calculation!C$3:C$2610,1,FALSE)))),"not entered","")</f>
        <v/>
      </c>
      <c r="H203" t="str">
        <f>IF(ISNA(VLOOKUP(D203,Calculation!$AI$12:$AI$88,1,FALSE)),"NO club name match","Club Name Match")</f>
        <v>NO club name match</v>
      </c>
    </row>
    <row r="204" spans="2:8" x14ac:dyDescent="0.2">
      <c r="B204" s="66" t="s">
        <v>5</v>
      </c>
      <c r="C204" s="67" t="str">
        <f t="shared" si="9"/>
        <v xml:space="preserve"> </v>
      </c>
      <c r="D204" s="67" t="str">
        <f t="shared" si="10"/>
        <v xml:space="preserve"> </v>
      </c>
      <c r="E204" s="67">
        <v>1.1574074074074073E-5</v>
      </c>
      <c r="F204" s="215" t="e">
        <f t="shared" si="11"/>
        <v>#N/A</v>
      </c>
      <c r="G204" t="str">
        <f>IF((ISERROR((VLOOKUP(B204,Calculation!C$3:C$2610,1,FALSE)))),"not entered","")</f>
        <v/>
      </c>
      <c r="H204" t="str">
        <f>IF(ISNA(VLOOKUP(D204,Calculation!$AI$12:$AI$88,1,FALSE)),"NO club name match","Club Name Match")</f>
        <v>NO club name match</v>
      </c>
    </row>
    <row r="205" spans="2:8" x14ac:dyDescent="0.2">
      <c r="B205" s="66" t="s">
        <v>5</v>
      </c>
      <c r="C205" s="67" t="str">
        <f t="shared" si="9"/>
        <v xml:space="preserve"> </v>
      </c>
      <c r="D205" s="67" t="str">
        <f t="shared" si="10"/>
        <v xml:space="preserve"> </v>
      </c>
      <c r="E205" s="67">
        <v>1.1574074074074073E-5</v>
      </c>
      <c r="F205" s="215" t="e">
        <f t="shared" si="11"/>
        <v>#N/A</v>
      </c>
      <c r="G205" t="str">
        <f>IF((ISERROR((VLOOKUP(B205,Calculation!C$3:C$2610,1,FALSE)))),"not entered","")</f>
        <v/>
      </c>
      <c r="H205" t="str">
        <f>IF(ISNA(VLOOKUP(D205,Calculation!$AI$12:$AI$88,1,FALSE)),"NO club name match","Club Name Match")</f>
        <v>NO club name match</v>
      </c>
    </row>
    <row r="206" spans="2:8" x14ac:dyDescent="0.2">
      <c r="B206" s="66" t="s">
        <v>5</v>
      </c>
      <c r="C206" s="67" t="str">
        <f t="shared" si="9"/>
        <v xml:space="preserve"> </v>
      </c>
      <c r="D206" s="67" t="str">
        <f t="shared" si="10"/>
        <v xml:space="preserve"> </v>
      </c>
      <c r="E206" s="67">
        <v>1.1574074074074073E-5</v>
      </c>
      <c r="F206" s="215" t="e">
        <f t="shared" si="11"/>
        <v>#N/A</v>
      </c>
      <c r="G206" t="str">
        <f>IF((ISERROR((VLOOKUP(B206,Calculation!C$3:C$2610,1,FALSE)))),"not entered","")</f>
        <v/>
      </c>
      <c r="H206" t="str">
        <f>IF(ISNA(VLOOKUP(D206,Calculation!$AI$12:$AI$88,1,FALSE)),"NO club name match","Club Name Match")</f>
        <v>NO club name match</v>
      </c>
    </row>
    <row r="207" spans="2:8" x14ac:dyDescent="0.2">
      <c r="B207" s="66" t="s">
        <v>5</v>
      </c>
      <c r="C207" s="67" t="str">
        <f t="shared" si="9"/>
        <v xml:space="preserve"> </v>
      </c>
      <c r="D207" s="67" t="str">
        <f t="shared" si="10"/>
        <v xml:space="preserve"> </v>
      </c>
      <c r="E207" s="67">
        <v>1.1574074074074073E-5</v>
      </c>
      <c r="F207" s="215" t="e">
        <f t="shared" si="11"/>
        <v>#N/A</v>
      </c>
      <c r="G207" t="str">
        <f>IF((ISERROR((VLOOKUP(B207,Calculation!C$3:C$2610,1,FALSE)))),"not entered","")</f>
        <v/>
      </c>
      <c r="H207" t="str">
        <f>IF(ISNA(VLOOKUP(D207,Calculation!$AI$12:$AI$88,1,FALSE)),"NO club name match","Club Name Match")</f>
        <v>NO club name match</v>
      </c>
    </row>
    <row r="208" spans="2:8" x14ac:dyDescent="0.2">
      <c r="B208" s="66" t="s">
        <v>5</v>
      </c>
      <c r="C208" s="67" t="str">
        <f t="shared" si="9"/>
        <v xml:space="preserve"> </v>
      </c>
      <c r="D208" s="67" t="str">
        <f t="shared" si="10"/>
        <v xml:space="preserve"> </v>
      </c>
      <c r="E208" s="67">
        <v>1.1574074074074073E-5</v>
      </c>
      <c r="F208" s="215" t="e">
        <f t="shared" si="11"/>
        <v>#N/A</v>
      </c>
      <c r="G208" t="str">
        <f>IF((ISERROR((VLOOKUP(B208,Calculation!C$3:C$2610,1,FALSE)))),"not entered","")</f>
        <v/>
      </c>
      <c r="H208" t="str">
        <f>IF(ISNA(VLOOKUP(D208,Calculation!$AI$12:$AI$88,1,FALSE)),"NO club name match","Club Name Match")</f>
        <v>NO club name match</v>
      </c>
    </row>
    <row r="209" spans="2:8" x14ac:dyDescent="0.2">
      <c r="B209" s="66" t="s">
        <v>5</v>
      </c>
      <c r="C209" s="67" t="str">
        <f t="shared" si="9"/>
        <v xml:space="preserve"> </v>
      </c>
      <c r="D209" s="67" t="str">
        <f t="shared" si="10"/>
        <v xml:space="preserve"> </v>
      </c>
      <c r="E209" s="67">
        <v>1.1574074074074073E-5</v>
      </c>
      <c r="F209" s="215" t="e">
        <f t="shared" si="11"/>
        <v>#N/A</v>
      </c>
      <c r="G209" t="str">
        <f>IF((ISERROR((VLOOKUP(B209,Calculation!C$3:C$2610,1,FALSE)))),"not entered","")</f>
        <v/>
      </c>
      <c r="H209" t="str">
        <f>IF(ISNA(VLOOKUP(D209,Calculation!$AI$12:$AI$88,1,FALSE)),"NO club name match","Club Name Match")</f>
        <v>NO club name match</v>
      </c>
    </row>
    <row r="210" spans="2:8" x14ac:dyDescent="0.2">
      <c r="B210" s="66" t="s">
        <v>5</v>
      </c>
      <c r="C210" s="67" t="str">
        <f t="shared" si="9"/>
        <v xml:space="preserve"> </v>
      </c>
      <c r="D210" s="67" t="str">
        <f t="shared" si="10"/>
        <v xml:space="preserve"> </v>
      </c>
      <c r="E210" s="67">
        <v>1.1574074074074073E-5</v>
      </c>
      <c r="F210" s="215" t="e">
        <f t="shared" si="11"/>
        <v>#N/A</v>
      </c>
      <c r="G210" t="str">
        <f>IF((ISERROR((VLOOKUP(B210,Calculation!C$3:C$2610,1,FALSE)))),"not entered","")</f>
        <v/>
      </c>
      <c r="H210" t="str">
        <f>IF(ISNA(VLOOKUP(D210,Calculation!$AI$12:$AI$88,1,FALSE)),"NO club name match","Club Name Match")</f>
        <v>NO club name match</v>
      </c>
    </row>
    <row r="211" spans="2:8" x14ac:dyDescent="0.2">
      <c r="B211" s="66" t="s">
        <v>5</v>
      </c>
      <c r="C211" s="67" t="str">
        <f t="shared" si="9"/>
        <v xml:space="preserve"> </v>
      </c>
      <c r="D211" s="67" t="str">
        <f t="shared" si="10"/>
        <v xml:space="preserve"> </v>
      </c>
      <c r="E211" s="67">
        <v>1.1574074074074073E-5</v>
      </c>
      <c r="F211" s="215" t="e">
        <f t="shared" si="11"/>
        <v>#N/A</v>
      </c>
      <c r="G211" t="str">
        <f>IF((ISERROR((VLOOKUP(B211,Calculation!C$3:C$2610,1,FALSE)))),"not entered","")</f>
        <v/>
      </c>
      <c r="H211" t="str">
        <f>IF(ISNA(VLOOKUP(D211,Calculation!$AI$12:$AI$88,1,FALSE)),"NO club name match","Club Name Match")</f>
        <v>NO club name match</v>
      </c>
    </row>
    <row r="212" spans="2:8" x14ac:dyDescent="0.2">
      <c r="B212" s="66" t="s">
        <v>5</v>
      </c>
      <c r="C212" s="67" t="str">
        <f t="shared" si="9"/>
        <v xml:space="preserve"> </v>
      </c>
      <c r="D212" s="67" t="str">
        <f t="shared" si="10"/>
        <v xml:space="preserve"> </v>
      </c>
      <c r="E212" s="67">
        <v>1.1574074074074073E-5</v>
      </c>
      <c r="F212" s="215" t="e">
        <f t="shared" si="11"/>
        <v>#N/A</v>
      </c>
      <c r="G212" t="str">
        <f>IF((ISERROR((VLOOKUP(B212,Calculation!C$3:C$2610,1,FALSE)))),"not entered","")</f>
        <v/>
      </c>
      <c r="H212" t="str">
        <f>IF(ISNA(VLOOKUP(D212,Calculation!$AI$12:$AI$88,1,FALSE)),"NO club name match","Club Name Match")</f>
        <v>NO club name match</v>
      </c>
    </row>
    <row r="213" spans="2:8" x14ac:dyDescent="0.2">
      <c r="B213" s="66" t="s">
        <v>5</v>
      </c>
      <c r="C213" s="67" t="str">
        <f t="shared" si="9"/>
        <v xml:space="preserve"> </v>
      </c>
      <c r="D213" s="67" t="str">
        <f t="shared" si="10"/>
        <v xml:space="preserve"> </v>
      </c>
      <c r="E213" s="67">
        <v>1.1574074074074073E-5</v>
      </c>
      <c r="F213" s="215" t="e">
        <f t="shared" si="11"/>
        <v>#N/A</v>
      </c>
      <c r="G213" t="str">
        <f>IF((ISERROR((VLOOKUP(B213,Calculation!C$3:C$2610,1,FALSE)))),"not entered","")</f>
        <v/>
      </c>
      <c r="H213" t="str">
        <f>IF(ISNA(VLOOKUP(D213,Calculation!$AI$12:$AI$88,1,FALSE)),"NO club name match","Club Name Match")</f>
        <v>NO club name match</v>
      </c>
    </row>
    <row r="214" spans="2:8" x14ac:dyDescent="0.2">
      <c r="B214" s="66" t="s">
        <v>5</v>
      </c>
      <c r="C214" s="67" t="str">
        <f t="shared" si="9"/>
        <v xml:space="preserve"> </v>
      </c>
      <c r="D214" s="67" t="str">
        <f t="shared" si="10"/>
        <v xml:space="preserve"> </v>
      </c>
      <c r="E214" s="67">
        <v>1.1574074074074073E-5</v>
      </c>
      <c r="F214" s="215" t="e">
        <f t="shared" si="11"/>
        <v>#N/A</v>
      </c>
      <c r="G214" t="str">
        <f>IF((ISERROR((VLOOKUP(B214,Calculation!C$3:C$2610,1,FALSE)))),"not entered","")</f>
        <v/>
      </c>
      <c r="H214" t="str">
        <f>IF(ISNA(VLOOKUP(D214,Calculation!$AI$12:$AI$88,1,FALSE)),"NO club name match","Club Name Match")</f>
        <v>NO club name match</v>
      </c>
    </row>
    <row r="215" spans="2:8" x14ac:dyDescent="0.2">
      <c r="B215" s="66" t="s">
        <v>5</v>
      </c>
      <c r="C215" s="67" t="str">
        <f t="shared" si="9"/>
        <v xml:space="preserve"> </v>
      </c>
      <c r="D215" s="67" t="str">
        <f t="shared" si="10"/>
        <v xml:space="preserve"> </v>
      </c>
      <c r="E215" s="67">
        <v>1.1574074074074073E-5</v>
      </c>
      <c r="F215" s="215" t="e">
        <f t="shared" si="11"/>
        <v>#N/A</v>
      </c>
      <c r="G215" t="str">
        <f>IF((ISERROR((VLOOKUP(B215,Calculation!C$3:C$2610,1,FALSE)))),"not entered","")</f>
        <v/>
      </c>
      <c r="H215" t="str">
        <f>IF(ISNA(VLOOKUP(D215,Calculation!$AI$12:$AI$88,1,FALSE)),"NO club name match","Club Name Match")</f>
        <v>NO club name match</v>
      </c>
    </row>
    <row r="216" spans="2:8" x14ac:dyDescent="0.2">
      <c r="B216" s="66" t="s">
        <v>5</v>
      </c>
      <c r="C216" s="67" t="str">
        <f t="shared" si="9"/>
        <v xml:space="preserve"> </v>
      </c>
      <c r="D216" s="67" t="str">
        <f t="shared" si="10"/>
        <v xml:space="preserve"> </v>
      </c>
      <c r="E216" s="67">
        <v>1.1574074074074073E-5</v>
      </c>
      <c r="F216" s="215" t="e">
        <f t="shared" si="11"/>
        <v>#N/A</v>
      </c>
      <c r="G216" t="str">
        <f>IF((ISERROR((VLOOKUP(B216,Calculation!C$3:C$2610,1,FALSE)))),"not entered","")</f>
        <v/>
      </c>
      <c r="H216" t="str">
        <f>IF(ISNA(VLOOKUP(D216,Calculation!$AI$12:$AI$88,1,FALSE)),"NO club name match","Club Name Match")</f>
        <v>NO club name match</v>
      </c>
    </row>
    <row r="217" spans="2:8" x14ac:dyDescent="0.2">
      <c r="B217" s="66" t="s">
        <v>5</v>
      </c>
      <c r="C217" s="67" t="str">
        <f t="shared" si="9"/>
        <v xml:space="preserve"> </v>
      </c>
      <c r="D217" s="67" t="str">
        <f t="shared" si="10"/>
        <v xml:space="preserve"> </v>
      </c>
      <c r="E217" s="67">
        <v>1.1574074074074073E-5</v>
      </c>
      <c r="F217" s="215" t="e">
        <f t="shared" si="11"/>
        <v>#N/A</v>
      </c>
      <c r="G217" t="str">
        <f>IF((ISERROR((VLOOKUP(B217,Calculation!C$3:C$2610,1,FALSE)))),"not entered","")</f>
        <v/>
      </c>
      <c r="H217" t="str">
        <f>IF(ISNA(VLOOKUP(D217,Calculation!$AI$12:$AI$88,1,FALSE)),"NO club name match","Club Name Match")</f>
        <v>NO club name match</v>
      </c>
    </row>
    <row r="218" spans="2:8" x14ac:dyDescent="0.2">
      <c r="B218" s="66" t="s">
        <v>5</v>
      </c>
      <c r="C218" s="67" t="str">
        <f t="shared" si="9"/>
        <v xml:space="preserve"> </v>
      </c>
      <c r="D218" s="67" t="str">
        <f t="shared" si="10"/>
        <v xml:space="preserve"> </v>
      </c>
      <c r="E218" s="67">
        <v>1.1574074074074073E-5</v>
      </c>
      <c r="F218" s="215" t="e">
        <f t="shared" si="11"/>
        <v>#N/A</v>
      </c>
      <c r="G218" t="str">
        <f>IF((ISERROR((VLOOKUP(B218,Calculation!C$3:C$2610,1,FALSE)))),"not entered","")</f>
        <v/>
      </c>
      <c r="H218" t="str">
        <f>IF(ISNA(VLOOKUP(D218,Calculation!$AI$12:$AI$88,1,FALSE)),"NO club name match","Club Name Match")</f>
        <v>NO club name match</v>
      </c>
    </row>
    <row r="219" spans="2:8" x14ac:dyDescent="0.2">
      <c r="B219" s="66" t="s">
        <v>5</v>
      </c>
      <c r="C219" s="67" t="str">
        <f t="shared" si="9"/>
        <v xml:space="preserve"> </v>
      </c>
      <c r="D219" s="67" t="str">
        <f t="shared" si="10"/>
        <v xml:space="preserve"> </v>
      </c>
      <c r="E219" s="67">
        <v>1.1574074074074073E-5</v>
      </c>
      <c r="F219" s="215" t="e">
        <f t="shared" si="11"/>
        <v>#N/A</v>
      </c>
      <c r="G219" t="str">
        <f>IF((ISERROR((VLOOKUP(B219,Calculation!C$3:C$2610,1,FALSE)))),"not entered","")</f>
        <v/>
      </c>
      <c r="H219" t="str">
        <f>IF(ISNA(VLOOKUP(D219,Calculation!$AI$12:$AI$88,1,FALSE)),"NO club name match","Club Name Match")</f>
        <v>NO club name match</v>
      </c>
    </row>
    <row r="220" spans="2:8" x14ac:dyDescent="0.2">
      <c r="B220" s="66" t="s">
        <v>5</v>
      </c>
      <c r="C220" s="67" t="str">
        <f t="shared" si="9"/>
        <v xml:space="preserve"> </v>
      </c>
      <c r="D220" s="67" t="str">
        <f t="shared" si="10"/>
        <v xml:space="preserve"> </v>
      </c>
      <c r="E220" s="67">
        <v>1.1574074074074073E-5</v>
      </c>
      <c r="F220" s="215" t="e">
        <f t="shared" si="11"/>
        <v>#N/A</v>
      </c>
      <c r="G220" t="str">
        <f>IF((ISERROR((VLOOKUP(B220,Calculation!C$3:C$2610,1,FALSE)))),"not entered","")</f>
        <v/>
      </c>
      <c r="H220" t="str">
        <f>IF(ISNA(VLOOKUP(D220,Calculation!$AI$12:$AI$88,1,FALSE)),"NO club name match","Club Name Match")</f>
        <v>NO club name match</v>
      </c>
    </row>
    <row r="221" spans="2:8" x14ac:dyDescent="0.2">
      <c r="B221" s="66" t="s">
        <v>5</v>
      </c>
      <c r="C221" s="67" t="str">
        <f t="shared" si="9"/>
        <v xml:space="preserve"> </v>
      </c>
      <c r="D221" s="67" t="str">
        <f t="shared" si="10"/>
        <v xml:space="preserve"> </v>
      </c>
      <c r="E221" s="67">
        <v>1.1574074074074073E-5</v>
      </c>
      <c r="F221" s="215" t="e">
        <f t="shared" si="11"/>
        <v>#N/A</v>
      </c>
      <c r="G221" t="str">
        <f>IF((ISERROR((VLOOKUP(B221,Calculation!C$3:C$2610,1,FALSE)))),"not entered","")</f>
        <v/>
      </c>
      <c r="H221" t="str">
        <f>IF(ISNA(VLOOKUP(D221,Calculation!$AI$12:$AI$88,1,FALSE)),"NO club name match","Club Name Match")</f>
        <v>NO club name match</v>
      </c>
    </row>
    <row r="222" spans="2:8" x14ac:dyDescent="0.2">
      <c r="B222" s="66" t="s">
        <v>5</v>
      </c>
      <c r="C222" s="67" t="str">
        <f t="shared" si="9"/>
        <v xml:space="preserve"> </v>
      </c>
      <c r="D222" s="67" t="str">
        <f t="shared" si="10"/>
        <v xml:space="preserve"> </v>
      </c>
      <c r="E222" s="67">
        <v>1.1574074074074073E-5</v>
      </c>
      <c r="F222" s="215" t="e">
        <f t="shared" si="11"/>
        <v>#N/A</v>
      </c>
      <c r="G222" t="str">
        <f>IF((ISERROR((VLOOKUP(B222,Calculation!C$3:C$2610,1,FALSE)))),"not entered","")</f>
        <v/>
      </c>
      <c r="H222" t="str">
        <f>IF(ISNA(VLOOKUP(D222,Calculation!$AI$12:$AI$88,1,FALSE)),"NO club name match","Club Name Match")</f>
        <v>NO club name match</v>
      </c>
    </row>
    <row r="223" spans="2:8" x14ac:dyDescent="0.2">
      <c r="B223" s="66" t="s">
        <v>5</v>
      </c>
      <c r="C223" s="67" t="str">
        <f t="shared" si="9"/>
        <v xml:space="preserve"> </v>
      </c>
      <c r="D223" s="67" t="str">
        <f t="shared" si="10"/>
        <v xml:space="preserve"> </v>
      </c>
      <c r="E223" s="67">
        <v>1.1574074074074073E-5</v>
      </c>
      <c r="F223" s="215" t="e">
        <f t="shared" si="11"/>
        <v>#N/A</v>
      </c>
      <c r="G223" t="str">
        <f>IF((ISERROR((VLOOKUP(B223,Calculation!C$3:C$2610,1,FALSE)))),"not entered","")</f>
        <v/>
      </c>
      <c r="H223" t="str">
        <f>IF(ISNA(VLOOKUP(D223,Calculation!$AI$12:$AI$88,1,FALSE)),"NO club name match","Club Name Match")</f>
        <v>NO club name match</v>
      </c>
    </row>
    <row r="224" spans="2:8" x14ac:dyDescent="0.2">
      <c r="B224" s="66" t="s">
        <v>5</v>
      </c>
      <c r="C224" s="67" t="str">
        <f t="shared" si="9"/>
        <v xml:space="preserve"> </v>
      </c>
      <c r="D224" s="67" t="str">
        <f t="shared" si="10"/>
        <v xml:space="preserve"> </v>
      </c>
      <c r="E224" s="67">
        <v>1.1574074074074073E-5</v>
      </c>
      <c r="F224" s="215" t="e">
        <f t="shared" si="11"/>
        <v>#N/A</v>
      </c>
      <c r="G224" t="str">
        <f>IF((ISERROR((VLOOKUP(B224,Calculation!C$3:C$2610,1,FALSE)))),"not entered","")</f>
        <v/>
      </c>
      <c r="H224" t="str">
        <f>IF(ISNA(VLOOKUP(D224,Calculation!$AI$12:$AI$88,1,FALSE)),"NO club name match","Club Name Match")</f>
        <v>NO club name match</v>
      </c>
    </row>
    <row r="225" spans="2:8" x14ac:dyDescent="0.2">
      <c r="B225" s="66" t="s">
        <v>5</v>
      </c>
      <c r="C225" s="67" t="str">
        <f t="shared" si="9"/>
        <v xml:space="preserve"> </v>
      </c>
      <c r="D225" s="67" t="str">
        <f t="shared" si="10"/>
        <v xml:space="preserve"> </v>
      </c>
      <c r="E225" s="67">
        <v>1.1574074074074073E-5</v>
      </c>
      <c r="F225" s="215" t="e">
        <f t="shared" si="11"/>
        <v>#N/A</v>
      </c>
      <c r="G225" t="str">
        <f>IF((ISERROR((VLOOKUP(B225,Calculation!C$3:C$2610,1,FALSE)))),"not entered","")</f>
        <v/>
      </c>
      <c r="H225" t="str">
        <f>IF(ISNA(VLOOKUP(D225,Calculation!$AI$12:$AI$88,1,FALSE)),"NO club name match","Club Name Match")</f>
        <v>NO club name match</v>
      </c>
    </row>
    <row r="226" spans="2:8" x14ac:dyDescent="0.2">
      <c r="B226" s="66" t="s">
        <v>5</v>
      </c>
      <c r="C226" s="67" t="str">
        <f t="shared" si="9"/>
        <v xml:space="preserve"> </v>
      </c>
      <c r="D226" s="67" t="str">
        <f t="shared" si="10"/>
        <v xml:space="preserve"> </v>
      </c>
      <c r="E226" s="67">
        <v>1.1574074074074073E-5</v>
      </c>
      <c r="F226" s="215" t="e">
        <f t="shared" si="11"/>
        <v>#N/A</v>
      </c>
      <c r="G226" t="str">
        <f>IF((ISERROR((VLOOKUP(B226,Calculation!C$3:C$2610,1,FALSE)))),"not entered","")</f>
        <v/>
      </c>
      <c r="H226" t="str">
        <f>IF(ISNA(VLOOKUP(D226,Calculation!$AI$12:$AI$88,1,FALSE)),"NO club name match","Club Name Match")</f>
        <v>NO club name match</v>
      </c>
    </row>
    <row r="227" spans="2:8" x14ac:dyDescent="0.2">
      <c r="B227" s="66" t="s">
        <v>5</v>
      </c>
      <c r="C227" s="67" t="str">
        <f t="shared" si="9"/>
        <v xml:space="preserve"> </v>
      </c>
      <c r="D227" s="67" t="str">
        <f t="shared" si="10"/>
        <v xml:space="preserve"> </v>
      </c>
      <c r="E227" s="67">
        <v>1.1574074074074073E-5</v>
      </c>
      <c r="F227" s="215" t="e">
        <f t="shared" si="11"/>
        <v>#N/A</v>
      </c>
      <c r="G227" t="str">
        <f>IF((ISERROR((VLOOKUP(B227,Calculation!C$3:C$2610,1,FALSE)))),"not entered","")</f>
        <v/>
      </c>
      <c r="H227" t="str">
        <f>IF(ISNA(VLOOKUP(D227,Calculation!$AI$12:$AI$88,1,FALSE)),"NO club name match","Club Name Match")</f>
        <v>NO club name match</v>
      </c>
    </row>
    <row r="228" spans="2:8" x14ac:dyDescent="0.2">
      <c r="B228" s="66" t="s">
        <v>5</v>
      </c>
      <c r="C228" s="67" t="str">
        <f t="shared" si="9"/>
        <v xml:space="preserve"> </v>
      </c>
      <c r="D228" s="67" t="str">
        <f t="shared" si="10"/>
        <v xml:space="preserve"> </v>
      </c>
      <c r="E228" s="67">
        <v>1.1574074074074073E-5</v>
      </c>
      <c r="F228" s="215" t="e">
        <f t="shared" si="11"/>
        <v>#N/A</v>
      </c>
      <c r="G228" t="str">
        <f>IF((ISERROR((VLOOKUP(B228,Calculation!C$3:C$2610,1,FALSE)))),"not entered","")</f>
        <v/>
      </c>
      <c r="H228" t="str">
        <f>IF(ISNA(VLOOKUP(D228,Calculation!$AI$12:$AI$88,1,FALSE)),"NO club name match","Club Name Match")</f>
        <v>NO club name match</v>
      </c>
    </row>
    <row r="229" spans="2:8" x14ac:dyDescent="0.2">
      <c r="B229" s="66" t="s">
        <v>5</v>
      </c>
      <c r="C229" s="67" t="str">
        <f t="shared" si="9"/>
        <v xml:space="preserve"> </v>
      </c>
      <c r="D229" s="67" t="str">
        <f t="shared" si="10"/>
        <v xml:space="preserve"> </v>
      </c>
      <c r="E229" s="67">
        <v>1.1574074074074073E-5</v>
      </c>
      <c r="F229" s="215" t="e">
        <f t="shared" si="11"/>
        <v>#N/A</v>
      </c>
      <c r="G229" t="str">
        <f>IF((ISERROR((VLOOKUP(B229,Calculation!C$3:C$2610,1,FALSE)))),"not entered","")</f>
        <v/>
      </c>
      <c r="H229" t="str">
        <f>IF(ISNA(VLOOKUP(D229,Calculation!$AI$12:$AI$88,1,FALSE)),"NO club name match","Club Name Match")</f>
        <v>NO club name match</v>
      </c>
    </row>
    <row r="230" spans="2:8" x14ac:dyDescent="0.2">
      <c r="B230" s="66" t="s">
        <v>5</v>
      </c>
      <c r="C230" s="67" t="str">
        <f t="shared" si="9"/>
        <v xml:space="preserve"> </v>
      </c>
      <c r="D230" s="67" t="str">
        <f t="shared" si="10"/>
        <v xml:space="preserve"> </v>
      </c>
      <c r="E230" s="67">
        <v>1.1574074074074073E-5</v>
      </c>
      <c r="F230" s="215" t="e">
        <f t="shared" si="11"/>
        <v>#N/A</v>
      </c>
      <c r="G230" t="str">
        <f>IF((ISERROR((VLOOKUP(B230,Calculation!C$3:C$2610,1,FALSE)))),"not entered","")</f>
        <v/>
      </c>
      <c r="H230" t="str">
        <f>IF(ISNA(VLOOKUP(D230,Calculation!$AI$12:$AI$88,1,FALSE)),"NO club name match","Club Name Match")</f>
        <v>NO club name match</v>
      </c>
    </row>
    <row r="231" spans="2:8" x14ac:dyDescent="0.2">
      <c r="B231" s="66" t="s">
        <v>5</v>
      </c>
      <c r="C231" s="67" t="str">
        <f t="shared" si="9"/>
        <v xml:space="preserve"> </v>
      </c>
      <c r="D231" s="67" t="str">
        <f t="shared" si="10"/>
        <v xml:space="preserve"> </v>
      </c>
      <c r="E231" s="67">
        <v>1.1574074074074073E-5</v>
      </c>
      <c r="F231" s="215" t="e">
        <f t="shared" si="11"/>
        <v>#N/A</v>
      </c>
      <c r="G231" t="str">
        <f>IF((ISERROR((VLOOKUP(B231,Calculation!C$3:C$2610,1,FALSE)))),"not entered","")</f>
        <v/>
      </c>
      <c r="H231" t="str">
        <f>IF(ISNA(VLOOKUP(D231,Calculation!$AI$12:$AI$88,1,FALSE)),"NO club name match","Club Name Match")</f>
        <v>NO club name match</v>
      </c>
    </row>
    <row r="232" spans="2:8" x14ac:dyDescent="0.2">
      <c r="B232" s="66" t="s">
        <v>5</v>
      </c>
      <c r="C232" s="67" t="str">
        <f t="shared" si="9"/>
        <v xml:space="preserve"> </v>
      </c>
      <c r="D232" s="67" t="str">
        <f t="shared" si="10"/>
        <v xml:space="preserve"> </v>
      </c>
      <c r="E232" s="67">
        <v>1.1574074074074073E-5</v>
      </c>
      <c r="F232" s="215" t="e">
        <f t="shared" si="11"/>
        <v>#N/A</v>
      </c>
      <c r="G232" t="str">
        <f>IF((ISERROR((VLOOKUP(B232,Calculation!C$3:C$2610,1,FALSE)))),"not entered","")</f>
        <v/>
      </c>
      <c r="H232" t="str">
        <f>IF(ISNA(VLOOKUP(D232,Calculation!$AI$12:$AI$88,1,FALSE)),"NO club name match","Club Name Match")</f>
        <v>NO club name match</v>
      </c>
    </row>
    <row r="233" spans="2:8" x14ac:dyDescent="0.2">
      <c r="B233" s="66" t="s">
        <v>5</v>
      </c>
      <c r="C233" s="67" t="str">
        <f t="shared" si="9"/>
        <v xml:space="preserve"> </v>
      </c>
      <c r="D233" s="67" t="str">
        <f t="shared" si="10"/>
        <v xml:space="preserve"> </v>
      </c>
      <c r="E233" s="67">
        <v>1.1574074074074073E-5</v>
      </c>
      <c r="F233" s="215" t="e">
        <f t="shared" si="11"/>
        <v>#N/A</v>
      </c>
      <c r="G233" t="str">
        <f>IF((ISERROR((VLOOKUP(B233,Calculation!C$3:C$2610,1,FALSE)))),"not entered","")</f>
        <v/>
      </c>
      <c r="H233" t="str">
        <f>IF(ISNA(VLOOKUP(D233,Calculation!$AI$12:$AI$88,1,FALSE)),"NO club name match","Club Name Match")</f>
        <v>NO club name match</v>
      </c>
    </row>
    <row r="234" spans="2:8" x14ac:dyDescent="0.2">
      <c r="B234" s="66" t="s">
        <v>5</v>
      </c>
      <c r="C234" s="67" t="str">
        <f t="shared" si="9"/>
        <v xml:space="preserve"> </v>
      </c>
      <c r="D234" s="67" t="str">
        <f t="shared" si="10"/>
        <v xml:space="preserve"> </v>
      </c>
      <c r="E234" s="67">
        <v>1.1574074074074073E-5</v>
      </c>
      <c r="F234" s="215" t="e">
        <f t="shared" si="11"/>
        <v>#N/A</v>
      </c>
      <c r="G234" t="str">
        <f>IF((ISERROR((VLOOKUP(B234,Calculation!C$3:C$2610,1,FALSE)))),"not entered","")</f>
        <v/>
      </c>
      <c r="H234" t="str">
        <f>IF(ISNA(VLOOKUP(D234,Calculation!$AI$12:$AI$88,1,FALSE)),"NO club name match","Club Name Match")</f>
        <v>NO club name match</v>
      </c>
    </row>
    <row r="235" spans="2:8" x14ac:dyDescent="0.2">
      <c r="B235" s="66" t="s">
        <v>5</v>
      </c>
      <c r="C235" s="67" t="str">
        <f t="shared" si="9"/>
        <v xml:space="preserve"> </v>
      </c>
      <c r="D235" s="67" t="str">
        <f t="shared" si="10"/>
        <v xml:space="preserve"> </v>
      </c>
      <c r="E235" s="67">
        <v>1.1574074074074073E-5</v>
      </c>
      <c r="F235" s="215" t="e">
        <f t="shared" si="11"/>
        <v>#N/A</v>
      </c>
      <c r="G235" t="str">
        <f>IF((ISERROR((VLOOKUP(B235,Calculation!C$3:C$2610,1,FALSE)))),"not entered","")</f>
        <v/>
      </c>
      <c r="H235" t="str">
        <f>IF(ISNA(VLOOKUP(D235,Calculation!$AI$12:$AI$88,1,FALSE)),"NO club name match","Club Name Match")</f>
        <v>NO club name match</v>
      </c>
    </row>
    <row r="236" spans="2:8" x14ac:dyDescent="0.2">
      <c r="B236" s="66" t="s">
        <v>5</v>
      </c>
      <c r="C236" s="67" t="str">
        <f t="shared" si="9"/>
        <v xml:space="preserve"> </v>
      </c>
      <c r="D236" s="67" t="str">
        <f t="shared" si="10"/>
        <v xml:space="preserve"> </v>
      </c>
      <c r="E236" s="67">
        <v>1.1574074074074073E-5</v>
      </c>
      <c r="F236" s="215" t="e">
        <f t="shared" si="11"/>
        <v>#N/A</v>
      </c>
      <c r="G236" t="str">
        <f>IF((ISERROR((VLOOKUP(B236,Calculation!C$3:C$2610,1,FALSE)))),"not entered","")</f>
        <v/>
      </c>
      <c r="H236" t="str">
        <f>IF(ISNA(VLOOKUP(D236,Calculation!$AI$12:$AI$88,1,FALSE)),"NO club name match","Club Name Match")</f>
        <v>NO club name match</v>
      </c>
    </row>
    <row r="237" spans="2:8" x14ac:dyDescent="0.2">
      <c r="B237" s="66" t="s">
        <v>5</v>
      </c>
      <c r="C237" s="67" t="str">
        <f t="shared" si="9"/>
        <v xml:space="preserve"> </v>
      </c>
      <c r="D237" s="67" t="str">
        <f t="shared" si="10"/>
        <v xml:space="preserve"> </v>
      </c>
      <c r="E237" s="67">
        <v>1.1574074074074073E-5</v>
      </c>
      <c r="F237" s="215" t="e">
        <f t="shared" si="11"/>
        <v>#N/A</v>
      </c>
      <c r="G237" t="str">
        <f>IF((ISERROR((VLOOKUP(B237,Calculation!C$3:C$2610,1,FALSE)))),"not entered","")</f>
        <v/>
      </c>
      <c r="H237" t="str">
        <f>IF(ISNA(VLOOKUP(D237,Calculation!$AI$12:$AI$88,1,FALSE)),"NO club name match","Club Name Match")</f>
        <v>NO club name match</v>
      </c>
    </row>
    <row r="238" spans="2:8" x14ac:dyDescent="0.2">
      <c r="B238" s="66" t="s">
        <v>5</v>
      </c>
      <c r="C238" s="67" t="str">
        <f t="shared" si="9"/>
        <v xml:space="preserve"> </v>
      </c>
      <c r="D238" s="67" t="str">
        <f t="shared" si="10"/>
        <v xml:space="preserve"> </v>
      </c>
      <c r="E238" s="67">
        <v>1.1574074074074073E-5</v>
      </c>
      <c r="F238" s="215" t="e">
        <f t="shared" si="11"/>
        <v>#N/A</v>
      </c>
      <c r="G238" t="str">
        <f>IF((ISERROR((VLOOKUP(B238,Calculation!C$3:C$2610,1,FALSE)))),"not entered","")</f>
        <v/>
      </c>
      <c r="H238" t="str">
        <f>IF(ISNA(VLOOKUP(D238,Calculation!$AI$12:$AI$88,1,FALSE)),"NO club name match","Club Name Match")</f>
        <v>NO club name match</v>
      </c>
    </row>
    <row r="239" spans="2:8" x14ac:dyDescent="0.2">
      <c r="B239" s="66" t="s">
        <v>5</v>
      </c>
      <c r="C239" s="67" t="str">
        <f t="shared" si="9"/>
        <v xml:space="preserve"> </v>
      </c>
      <c r="D239" s="67" t="str">
        <f t="shared" si="10"/>
        <v xml:space="preserve"> </v>
      </c>
      <c r="E239" s="67">
        <v>1.1574074074074073E-5</v>
      </c>
      <c r="F239" s="215" t="e">
        <f t="shared" si="11"/>
        <v>#N/A</v>
      </c>
      <c r="G239" t="str">
        <f>IF((ISERROR((VLOOKUP(B239,Calculation!C$3:C$2610,1,FALSE)))),"not entered","")</f>
        <v/>
      </c>
      <c r="H239" t="str">
        <f>IF(ISNA(VLOOKUP(D239,Calculation!$AI$12:$AI$88,1,FALSE)),"NO club name match","Club Name Match")</f>
        <v>NO club name match</v>
      </c>
    </row>
    <row r="240" spans="2:8" x14ac:dyDescent="0.2">
      <c r="B240" s="66" t="s">
        <v>5</v>
      </c>
      <c r="C240" s="67" t="str">
        <f t="shared" si="9"/>
        <v xml:space="preserve"> </v>
      </c>
      <c r="D240" s="67" t="str">
        <f t="shared" si="10"/>
        <v xml:space="preserve"> </v>
      </c>
      <c r="E240" s="67">
        <v>1.1574074074074073E-5</v>
      </c>
      <c r="F240" s="215" t="e">
        <f t="shared" si="11"/>
        <v>#N/A</v>
      </c>
      <c r="G240" t="str">
        <f>IF((ISERROR((VLOOKUP(B240,Calculation!C$3:C$2610,1,FALSE)))),"not entered","")</f>
        <v/>
      </c>
      <c r="H240" t="str">
        <f>IF(ISNA(VLOOKUP(D240,Calculation!$AI$12:$AI$88,1,FALSE)),"NO club name match","Club Name Match")</f>
        <v>NO club name match</v>
      </c>
    </row>
    <row r="241" spans="2:8" x14ac:dyDescent="0.2">
      <c r="B241" s="66" t="s">
        <v>5</v>
      </c>
      <c r="C241" s="67" t="str">
        <f t="shared" si="9"/>
        <v xml:space="preserve"> </v>
      </c>
      <c r="D241" s="67" t="str">
        <f t="shared" si="10"/>
        <v xml:space="preserve"> </v>
      </c>
      <c r="E241" s="67">
        <v>1.1574074074074073E-5</v>
      </c>
      <c r="F241" s="215" t="e">
        <f t="shared" si="11"/>
        <v>#N/A</v>
      </c>
      <c r="G241" t="str">
        <f>IF((ISERROR((VLOOKUP(B241,Calculation!C$3:C$2610,1,FALSE)))),"not entered","")</f>
        <v/>
      </c>
      <c r="H241" t="str">
        <f>IF(ISNA(VLOOKUP(D241,Calculation!$AI$12:$AI$88,1,FALSE)),"NO club name match","Club Name Match")</f>
        <v>NO club name match</v>
      </c>
    </row>
    <row r="242" spans="2:8" x14ac:dyDescent="0.2">
      <c r="B242" s="66" t="s">
        <v>5</v>
      </c>
      <c r="C242" s="67" t="str">
        <f t="shared" si="9"/>
        <v xml:space="preserve"> </v>
      </c>
      <c r="D242" s="67" t="str">
        <f t="shared" si="10"/>
        <v xml:space="preserve"> </v>
      </c>
      <c r="E242" s="67">
        <v>1.1574074074074073E-5</v>
      </c>
      <c r="F242" s="215" t="e">
        <f t="shared" si="11"/>
        <v>#N/A</v>
      </c>
      <c r="G242" t="str">
        <f>IF((ISERROR((VLOOKUP(B242,Calculation!C$3:C$2610,1,FALSE)))),"not entered","")</f>
        <v/>
      </c>
      <c r="H242" t="str">
        <f>IF(ISNA(VLOOKUP(D242,Calculation!$AI$12:$AI$88,1,FALSE)),"NO club name match","Club Name Match")</f>
        <v>NO club name match</v>
      </c>
    </row>
    <row r="243" spans="2:8" x14ac:dyDescent="0.2">
      <c r="B243" s="66" t="s">
        <v>5</v>
      </c>
      <c r="C243" s="67" t="str">
        <f t="shared" si="9"/>
        <v xml:space="preserve"> </v>
      </c>
      <c r="D243" s="67" t="str">
        <f t="shared" si="10"/>
        <v xml:space="preserve"> </v>
      </c>
      <c r="E243" s="67">
        <v>1.1574074074074073E-5</v>
      </c>
      <c r="F243" s="215" t="e">
        <f t="shared" si="11"/>
        <v>#N/A</v>
      </c>
      <c r="G243" t="str">
        <f>IF((ISERROR((VLOOKUP(B243,Calculation!C$3:C$2610,1,FALSE)))),"not entered","")</f>
        <v/>
      </c>
      <c r="H243" t="str">
        <f>IF(ISNA(VLOOKUP(D243,Calculation!$AI$12:$AI$88,1,FALSE)),"NO club name match","Club Name Match")</f>
        <v>NO club name match</v>
      </c>
    </row>
    <row r="244" spans="2:8" x14ac:dyDescent="0.2">
      <c r="B244" s="66" t="s">
        <v>5</v>
      </c>
      <c r="C244" s="67" t="str">
        <f t="shared" si="9"/>
        <v xml:space="preserve"> </v>
      </c>
      <c r="D244" s="67" t="str">
        <f t="shared" si="10"/>
        <v xml:space="preserve"> </v>
      </c>
      <c r="E244" s="67">
        <v>1.1574074074074073E-5</v>
      </c>
      <c r="F244" s="215" t="e">
        <f t="shared" si="11"/>
        <v>#N/A</v>
      </c>
      <c r="G244" t="str">
        <f>IF((ISERROR((VLOOKUP(B244,Calculation!C$3:C$2610,1,FALSE)))),"not entered","")</f>
        <v/>
      </c>
      <c r="H244" t="str">
        <f>IF(ISNA(VLOOKUP(D244,Calculation!$AI$12:$AI$88,1,FALSE)),"NO club name match","Club Name Match")</f>
        <v>NO club name match</v>
      </c>
    </row>
    <row r="245" spans="2:8" x14ac:dyDescent="0.2">
      <c r="B245" s="66" t="s">
        <v>5</v>
      </c>
      <c r="C245" s="67" t="str">
        <f t="shared" si="9"/>
        <v xml:space="preserve"> </v>
      </c>
      <c r="D245" s="67" t="str">
        <f t="shared" si="10"/>
        <v xml:space="preserve"> </v>
      </c>
      <c r="E245" s="67">
        <v>1.1574074074074073E-5</v>
      </c>
      <c r="F245" s="215" t="e">
        <f t="shared" si="11"/>
        <v>#N/A</v>
      </c>
      <c r="G245" t="str">
        <f>IF((ISERROR((VLOOKUP(B245,Calculation!C$3:C$2610,1,FALSE)))),"not entered","")</f>
        <v/>
      </c>
      <c r="H245" t="str">
        <f>IF(ISNA(VLOOKUP(D245,Calculation!$AI$12:$AI$88,1,FALSE)),"NO club name match","Club Name Match")</f>
        <v>NO club name match</v>
      </c>
    </row>
    <row r="246" spans="2:8" x14ac:dyDescent="0.2">
      <c r="B246" s="66" t="s">
        <v>5</v>
      </c>
      <c r="C246" s="67" t="str">
        <f t="shared" si="9"/>
        <v xml:space="preserve"> </v>
      </c>
      <c r="D246" s="67" t="str">
        <f t="shared" si="10"/>
        <v xml:space="preserve"> </v>
      </c>
      <c r="E246" s="67">
        <v>1.1574074074074073E-5</v>
      </c>
      <c r="F246" s="215" t="e">
        <f t="shared" si="11"/>
        <v>#N/A</v>
      </c>
      <c r="G246" t="str">
        <f>IF((ISERROR((VLOOKUP(B246,Calculation!C$3:C$2610,1,FALSE)))),"not entered","")</f>
        <v/>
      </c>
      <c r="H246" t="str">
        <f>IF(ISNA(VLOOKUP(D246,Calculation!$AI$12:$AI$88,1,FALSE)),"NO club name match","Club Name Match")</f>
        <v>NO club name match</v>
      </c>
    </row>
    <row r="247" spans="2:8" x14ac:dyDescent="0.2">
      <c r="B247" s="66" t="s">
        <v>5</v>
      </c>
      <c r="C247" s="67" t="str">
        <f t="shared" si="9"/>
        <v xml:space="preserve"> </v>
      </c>
      <c r="D247" s="67" t="str">
        <f t="shared" si="10"/>
        <v xml:space="preserve"> </v>
      </c>
      <c r="E247" s="67">
        <v>1.1574074074074073E-5</v>
      </c>
      <c r="F247" s="215" t="e">
        <f t="shared" si="11"/>
        <v>#N/A</v>
      </c>
      <c r="G247" t="str">
        <f>IF((ISERROR((VLOOKUP(B247,Calculation!C$3:C$2610,1,FALSE)))),"not entered","")</f>
        <v/>
      </c>
      <c r="H247" t="str">
        <f>IF(ISNA(VLOOKUP(D247,Calculation!$AI$12:$AI$88,1,FALSE)),"NO club name match","Club Name Match")</f>
        <v>NO club name match</v>
      </c>
    </row>
    <row r="248" spans="2:8" x14ac:dyDescent="0.2">
      <c r="B248" s="66" t="s">
        <v>5</v>
      </c>
      <c r="C248" s="67" t="str">
        <f t="shared" si="9"/>
        <v xml:space="preserve"> </v>
      </c>
      <c r="D248" s="67" t="str">
        <f t="shared" si="10"/>
        <v xml:space="preserve"> </v>
      </c>
      <c r="E248" s="67">
        <v>1.1574074074074073E-5</v>
      </c>
      <c r="F248" s="215" t="e">
        <f t="shared" si="11"/>
        <v>#N/A</v>
      </c>
      <c r="G248" t="str">
        <f>IF((ISERROR((VLOOKUP(B248,Calculation!C$3:C$2610,1,FALSE)))),"not entered","")</f>
        <v/>
      </c>
      <c r="H248" t="str">
        <f>IF(ISNA(VLOOKUP(D248,Calculation!$AI$12:$AI$88,1,FALSE)),"NO club name match","Club Name Match")</f>
        <v>NO club name match</v>
      </c>
    </row>
    <row r="249" spans="2:8" x14ac:dyDescent="0.2">
      <c r="B249" s="66" t="s">
        <v>5</v>
      </c>
      <c r="C249" s="67" t="str">
        <f t="shared" si="9"/>
        <v xml:space="preserve"> </v>
      </c>
      <c r="D249" s="67" t="str">
        <f t="shared" si="10"/>
        <v xml:space="preserve"> </v>
      </c>
      <c r="E249" s="67">
        <v>1.1574074074074073E-5</v>
      </c>
      <c r="F249" s="215" t="e">
        <f t="shared" si="11"/>
        <v>#N/A</v>
      </c>
      <c r="G249" t="str">
        <f>IF((ISERROR((VLOOKUP(B249,Calculation!C$3:C$2610,1,FALSE)))),"not entered","")</f>
        <v/>
      </c>
      <c r="H249" t="str">
        <f>IF(ISNA(VLOOKUP(D249,Calculation!$AI$12:$AI$88,1,FALSE)),"NO club name match","Club Name Match")</f>
        <v>NO club name match</v>
      </c>
    </row>
    <row r="250" spans="2:8" x14ac:dyDescent="0.2">
      <c r="B250" s="66" t="s">
        <v>5</v>
      </c>
      <c r="C250" s="67" t="str">
        <f t="shared" si="9"/>
        <v xml:space="preserve"> </v>
      </c>
      <c r="D250" s="67" t="str">
        <f t="shared" si="10"/>
        <v xml:space="preserve"> </v>
      </c>
      <c r="E250" s="67">
        <v>1.1574074074074073E-5</v>
      </c>
      <c r="F250" s="215" t="e">
        <f t="shared" si="11"/>
        <v>#N/A</v>
      </c>
      <c r="G250" t="str">
        <f>IF((ISERROR((VLOOKUP(B250,Calculation!C$3:C$2610,1,FALSE)))),"not entered","")</f>
        <v/>
      </c>
      <c r="H250" t="str">
        <f>IF(ISNA(VLOOKUP(D250,Calculation!$AI$12:$AI$88,1,FALSE)),"NO club name match","Club Name Match")</f>
        <v>NO club name match</v>
      </c>
    </row>
    <row r="251" spans="2:8" x14ac:dyDescent="0.2">
      <c r="B251" s="66" t="s">
        <v>5</v>
      </c>
      <c r="C251" s="67" t="str">
        <f t="shared" si="9"/>
        <v xml:space="preserve"> </v>
      </c>
      <c r="D251" s="67" t="str">
        <f t="shared" si="10"/>
        <v xml:space="preserve"> </v>
      </c>
      <c r="E251" s="67">
        <v>1.1574074074074073E-5</v>
      </c>
      <c r="F251" s="215" t="e">
        <f t="shared" si="11"/>
        <v>#N/A</v>
      </c>
      <c r="G251" t="str">
        <f>IF((ISERROR((VLOOKUP(B251,Calculation!C$3:C$2610,1,FALSE)))),"not entered","")</f>
        <v/>
      </c>
      <c r="H251" t="str">
        <f>IF(ISNA(VLOOKUP(D251,Calculation!$AI$12:$AI$88,1,FALSE)),"NO club name match","Club Name Match")</f>
        <v>NO club name match</v>
      </c>
    </row>
    <row r="252" spans="2:8" x14ac:dyDescent="0.2">
      <c r="B252" s="66" t="s">
        <v>5</v>
      </c>
      <c r="C252" s="67" t="str">
        <f t="shared" si="9"/>
        <v xml:space="preserve"> </v>
      </c>
      <c r="D252" s="67" t="str">
        <f t="shared" si="10"/>
        <v xml:space="preserve"> </v>
      </c>
      <c r="E252" s="67">
        <v>1.1574074074074073E-5</v>
      </c>
      <c r="F252" s="215" t="e">
        <f t="shared" si="11"/>
        <v>#N/A</v>
      </c>
      <c r="G252" t="str">
        <f>IF((ISERROR((VLOOKUP(B252,Calculation!C$3:C$2610,1,FALSE)))),"not entered","")</f>
        <v/>
      </c>
      <c r="H252" t="str">
        <f>IF(ISNA(VLOOKUP(D252,Calculation!$AI$12:$AI$88,1,FALSE)),"NO club name match","Club Name Match")</f>
        <v>NO club name match</v>
      </c>
    </row>
    <row r="253" spans="2:8" x14ac:dyDescent="0.2">
      <c r="B253" s="66" t="s">
        <v>5</v>
      </c>
      <c r="C253" s="67" t="str">
        <f t="shared" si="9"/>
        <v xml:space="preserve"> </v>
      </c>
      <c r="D253" s="67" t="str">
        <f t="shared" si="10"/>
        <v xml:space="preserve"> </v>
      </c>
      <c r="E253" s="67">
        <v>1.1574074074074073E-5</v>
      </c>
      <c r="F253" s="215" t="e">
        <f t="shared" si="11"/>
        <v>#N/A</v>
      </c>
      <c r="G253" t="str">
        <f>IF((ISERROR((VLOOKUP(B253,Calculation!C$3:C$2610,1,FALSE)))),"not entered","")</f>
        <v/>
      </c>
      <c r="H253" t="str">
        <f>IF(ISNA(VLOOKUP(D253,Calculation!$AI$12:$AI$88,1,FALSE)),"NO club name match","Club Name Match")</f>
        <v>NO club name match</v>
      </c>
    </row>
    <row r="254" spans="2:8" x14ac:dyDescent="0.2">
      <c r="B254" s="66" t="s">
        <v>5</v>
      </c>
      <c r="C254" s="67" t="str">
        <f t="shared" si="9"/>
        <v xml:space="preserve"> </v>
      </c>
      <c r="D254" s="67" t="str">
        <f t="shared" si="10"/>
        <v xml:space="preserve"> </v>
      </c>
      <c r="E254" s="67">
        <v>1.1574074074074073E-5</v>
      </c>
      <c r="F254" s="215" t="e">
        <f t="shared" si="11"/>
        <v>#N/A</v>
      </c>
      <c r="G254" t="str">
        <f>IF((ISERROR((VLOOKUP(B254,Calculation!C$3:C$2610,1,FALSE)))),"not entered","")</f>
        <v/>
      </c>
      <c r="H254" t="str">
        <f>IF(ISNA(VLOOKUP(D254,Calculation!$AI$12:$AI$88,1,FALSE)),"NO club name match","Club Name Match")</f>
        <v>NO club name match</v>
      </c>
    </row>
    <row r="255" spans="2:8" x14ac:dyDescent="0.2">
      <c r="B255" s="66" t="s">
        <v>5</v>
      </c>
      <c r="C255" s="67" t="str">
        <f t="shared" si="9"/>
        <v xml:space="preserve"> </v>
      </c>
      <c r="D255" s="67" t="str">
        <f t="shared" si="10"/>
        <v xml:space="preserve"> </v>
      </c>
      <c r="E255" s="67">
        <v>1.1574074074074073E-5</v>
      </c>
      <c r="F255" s="215" t="e">
        <f t="shared" si="11"/>
        <v>#N/A</v>
      </c>
      <c r="G255" t="str">
        <f>IF((ISERROR((VLOOKUP(B255,Calculation!C$3:C$2610,1,FALSE)))),"not entered","")</f>
        <v/>
      </c>
      <c r="H255" t="str">
        <f>IF(ISNA(VLOOKUP(D255,Calculation!$AI$12:$AI$88,1,FALSE)),"NO club name match","Club Name Match")</f>
        <v>NO club name match</v>
      </c>
    </row>
    <row r="256" spans="2:8" x14ac:dyDescent="0.2">
      <c r="B256" s="66" t="s">
        <v>5</v>
      </c>
      <c r="C256" s="67" t="str">
        <f t="shared" si="9"/>
        <v xml:space="preserve"> </v>
      </c>
      <c r="D256" s="67" t="str">
        <f t="shared" si="10"/>
        <v xml:space="preserve"> </v>
      </c>
      <c r="E256" s="67">
        <v>1.1574074074074073E-5</v>
      </c>
      <c r="F256" s="215" t="e">
        <f t="shared" si="11"/>
        <v>#N/A</v>
      </c>
      <c r="G256" t="str">
        <f>IF((ISERROR((VLOOKUP(B256,Calculation!C$3:C$2610,1,FALSE)))),"not entered","")</f>
        <v/>
      </c>
      <c r="H256" t="str">
        <f>IF(ISNA(VLOOKUP(D256,Calculation!$AI$12:$AI$88,1,FALSE)),"NO club name match","Club Name Match")</f>
        <v>NO club name match</v>
      </c>
    </row>
    <row r="257" spans="2:8" x14ac:dyDescent="0.2">
      <c r="B257" s="66" t="s">
        <v>5</v>
      </c>
      <c r="C257" s="67" t="str">
        <f t="shared" si="9"/>
        <v xml:space="preserve"> </v>
      </c>
      <c r="D257" s="67" t="str">
        <f t="shared" si="10"/>
        <v xml:space="preserve"> </v>
      </c>
      <c r="E257" s="67">
        <v>1.1574074074074073E-5</v>
      </c>
      <c r="F257" s="215" t="e">
        <f t="shared" si="11"/>
        <v>#N/A</v>
      </c>
      <c r="G257" t="str">
        <f>IF((ISERROR((VLOOKUP(B257,Calculation!C$3:C$2610,1,FALSE)))),"not entered","")</f>
        <v/>
      </c>
      <c r="H257" t="str">
        <f>IF(ISNA(VLOOKUP(D257,Calculation!$AI$12:$AI$88,1,FALSE)),"NO club name match","Club Name Match")</f>
        <v>NO club name match</v>
      </c>
    </row>
    <row r="258" spans="2:8" x14ac:dyDescent="0.2">
      <c r="B258" s="66" t="s">
        <v>5</v>
      </c>
      <c r="C258" s="67" t="str">
        <f t="shared" si="9"/>
        <v xml:space="preserve"> </v>
      </c>
      <c r="D258" s="67" t="str">
        <f t="shared" si="10"/>
        <v xml:space="preserve"> </v>
      </c>
      <c r="E258" s="67">
        <v>1.1574074074074073E-5</v>
      </c>
      <c r="F258" s="215" t="e">
        <f t="shared" si="11"/>
        <v>#N/A</v>
      </c>
      <c r="G258" t="str">
        <f>IF((ISERROR((VLOOKUP(B258,Calculation!C$3:C$2610,1,FALSE)))),"not entered","")</f>
        <v/>
      </c>
      <c r="H258" t="str">
        <f>IF(ISNA(VLOOKUP(D258,Calculation!$AI$12:$AI$88,1,FALSE)),"NO club name match","Club Name Match")</f>
        <v>NO club name match</v>
      </c>
    </row>
    <row r="259" spans="2:8" x14ac:dyDescent="0.2">
      <c r="B259" s="66" t="s">
        <v>5</v>
      </c>
      <c r="C259" s="67" t="str">
        <f t="shared" si="9"/>
        <v xml:space="preserve"> </v>
      </c>
      <c r="D259" s="67" t="str">
        <f t="shared" si="10"/>
        <v xml:space="preserve"> </v>
      </c>
      <c r="E259" s="67">
        <v>1.1574074074074073E-5</v>
      </c>
      <c r="F259" s="215" t="e">
        <f t="shared" si="11"/>
        <v>#N/A</v>
      </c>
      <c r="G259" t="str">
        <f>IF((ISERROR((VLOOKUP(B259,Calculation!C$3:C$2610,1,FALSE)))),"not entered","")</f>
        <v/>
      </c>
      <c r="H259" t="str">
        <f>IF(ISNA(VLOOKUP(D259,Calculation!$AI$12:$AI$88,1,FALSE)),"NO club name match","Club Name Match")</f>
        <v>NO club name match</v>
      </c>
    </row>
    <row r="260" spans="2:8" x14ac:dyDescent="0.2">
      <c r="B260" s="66" t="s">
        <v>5</v>
      </c>
      <c r="C260" s="67" t="str">
        <f t="shared" si="9"/>
        <v xml:space="preserve"> </v>
      </c>
      <c r="D260" s="67" t="str">
        <f t="shared" si="10"/>
        <v xml:space="preserve"> </v>
      </c>
      <c r="E260" s="67">
        <v>1.1574074074074073E-5</v>
      </c>
      <c r="F260" s="215" t="e">
        <f t="shared" si="11"/>
        <v>#N/A</v>
      </c>
      <c r="G260" t="str">
        <f>IF((ISERROR((VLOOKUP(B260,Calculation!C$3:C$2610,1,FALSE)))),"not entered","")</f>
        <v/>
      </c>
      <c r="H260" t="str">
        <f>IF(ISNA(VLOOKUP(D260,Calculation!$AI$12:$AI$88,1,FALSE)),"NO club name match","Club Name Match")</f>
        <v>NO club name match</v>
      </c>
    </row>
    <row r="261" spans="2:8" x14ac:dyDescent="0.2">
      <c r="B261" s="66" t="s">
        <v>5</v>
      </c>
      <c r="C261" s="67" t="str">
        <f t="shared" si="9"/>
        <v xml:space="preserve"> </v>
      </c>
      <c r="D261" s="67" t="str">
        <f t="shared" si="10"/>
        <v xml:space="preserve"> </v>
      </c>
      <c r="E261" s="67">
        <v>1.1574074074074073E-5</v>
      </c>
      <c r="F261" s="215" t="e">
        <f t="shared" si="11"/>
        <v>#N/A</v>
      </c>
      <c r="G261" t="str">
        <f>IF((ISERROR((VLOOKUP(B261,Calculation!C$3:C$2610,1,FALSE)))),"not entered","")</f>
        <v/>
      </c>
      <c r="H261" t="str">
        <f>IF(ISNA(VLOOKUP(D261,Calculation!$AI$12:$AI$88,1,FALSE)),"NO club name match","Club Name Match")</f>
        <v>NO club name match</v>
      </c>
    </row>
    <row r="262" spans="2:8" x14ac:dyDescent="0.2">
      <c r="B262" s="66" t="s">
        <v>5</v>
      </c>
      <c r="C262" s="67" t="str">
        <f t="shared" ref="C262:C325" si="12">VLOOKUP(B262,name,3,FALSE)</f>
        <v xml:space="preserve"> </v>
      </c>
      <c r="D262" s="67" t="str">
        <f t="shared" ref="D262:D325" si="13">VLOOKUP(B262,name,2,FALSE)</f>
        <v xml:space="preserve"> </v>
      </c>
      <c r="E262" s="67">
        <v>1.1574074074074073E-5</v>
      </c>
      <c r="F262" s="215" t="e">
        <f t="shared" ref="F262:F325" si="14">TRUNC((VLOOKUP(C262,C$4:E$5,3,FALSE))/(E262/10000))</f>
        <v>#N/A</v>
      </c>
      <c r="G262" t="str">
        <f>IF((ISERROR((VLOOKUP(B262,Calculation!C$3:C$2610,1,FALSE)))),"not entered","")</f>
        <v/>
      </c>
      <c r="H262" t="str">
        <f>IF(ISNA(VLOOKUP(D262,Calculation!$AI$12:$AI$88,1,FALSE)),"NO club name match","Club Name Match")</f>
        <v>NO club name match</v>
      </c>
    </row>
    <row r="263" spans="2:8" x14ac:dyDescent="0.2">
      <c r="B263" s="66" t="s">
        <v>5</v>
      </c>
      <c r="C263" s="67" t="str">
        <f t="shared" si="12"/>
        <v xml:space="preserve"> </v>
      </c>
      <c r="D263" s="67" t="str">
        <f t="shared" si="13"/>
        <v xml:space="preserve"> </v>
      </c>
      <c r="E263" s="67">
        <v>1.1574074074074073E-5</v>
      </c>
      <c r="F263" s="215" t="e">
        <f t="shared" si="14"/>
        <v>#N/A</v>
      </c>
      <c r="G263" t="str">
        <f>IF((ISERROR((VLOOKUP(B263,Calculation!C$3:C$2610,1,FALSE)))),"not entered","")</f>
        <v/>
      </c>
      <c r="H263" t="str">
        <f>IF(ISNA(VLOOKUP(D263,Calculation!$AI$12:$AI$88,1,FALSE)),"NO club name match","Club Name Match")</f>
        <v>NO club name match</v>
      </c>
    </row>
    <row r="264" spans="2:8" x14ac:dyDescent="0.2">
      <c r="B264" s="66" t="s">
        <v>5</v>
      </c>
      <c r="C264" s="67" t="str">
        <f t="shared" si="12"/>
        <v xml:space="preserve"> </v>
      </c>
      <c r="D264" s="67" t="str">
        <f t="shared" si="13"/>
        <v xml:space="preserve"> </v>
      </c>
      <c r="E264" s="67">
        <v>1.1574074074074073E-5</v>
      </c>
      <c r="F264" s="215" t="e">
        <f t="shared" si="14"/>
        <v>#N/A</v>
      </c>
      <c r="G264" t="str">
        <f>IF((ISERROR((VLOOKUP(B264,Calculation!C$3:C$2610,1,FALSE)))),"not entered","")</f>
        <v/>
      </c>
      <c r="H264" t="str">
        <f>IF(ISNA(VLOOKUP(D264,Calculation!$AI$12:$AI$88,1,FALSE)),"NO club name match","Club Name Match")</f>
        <v>NO club name match</v>
      </c>
    </row>
    <row r="265" spans="2:8" x14ac:dyDescent="0.2">
      <c r="B265" s="66" t="s">
        <v>5</v>
      </c>
      <c r="C265" s="67" t="str">
        <f t="shared" si="12"/>
        <v xml:space="preserve"> </v>
      </c>
      <c r="D265" s="67" t="str">
        <f t="shared" si="13"/>
        <v xml:space="preserve"> </v>
      </c>
      <c r="E265" s="67">
        <v>1.1574074074074073E-5</v>
      </c>
      <c r="F265" s="215" t="e">
        <f t="shared" si="14"/>
        <v>#N/A</v>
      </c>
      <c r="G265" t="str">
        <f>IF((ISERROR((VLOOKUP(B265,Calculation!C$3:C$2610,1,FALSE)))),"not entered","")</f>
        <v/>
      </c>
      <c r="H265" t="str">
        <f>IF(ISNA(VLOOKUP(D265,Calculation!$AI$12:$AI$88,1,FALSE)),"NO club name match","Club Name Match")</f>
        <v>NO club name match</v>
      </c>
    </row>
    <row r="266" spans="2:8" x14ac:dyDescent="0.2">
      <c r="B266" s="66" t="s">
        <v>5</v>
      </c>
      <c r="C266" s="67" t="str">
        <f t="shared" si="12"/>
        <v xml:space="preserve"> </v>
      </c>
      <c r="D266" s="67" t="str">
        <f t="shared" si="13"/>
        <v xml:space="preserve"> </v>
      </c>
      <c r="E266" s="67">
        <v>1.1574074074074073E-5</v>
      </c>
      <c r="F266" s="215" t="e">
        <f t="shared" si="14"/>
        <v>#N/A</v>
      </c>
      <c r="G266" t="str">
        <f>IF((ISERROR((VLOOKUP(B266,Calculation!C$3:C$2610,1,FALSE)))),"not entered","")</f>
        <v/>
      </c>
      <c r="H266" t="str">
        <f>IF(ISNA(VLOOKUP(D266,Calculation!$AI$12:$AI$88,1,FALSE)),"NO club name match","Club Name Match")</f>
        <v>NO club name match</v>
      </c>
    </row>
    <row r="267" spans="2:8" x14ac:dyDescent="0.2">
      <c r="B267" s="66" t="s">
        <v>5</v>
      </c>
      <c r="C267" s="67" t="str">
        <f t="shared" si="12"/>
        <v xml:space="preserve"> </v>
      </c>
      <c r="D267" s="67" t="str">
        <f t="shared" si="13"/>
        <v xml:space="preserve"> </v>
      </c>
      <c r="E267" s="67">
        <v>1.1574074074074073E-5</v>
      </c>
      <c r="F267" s="215" t="e">
        <f t="shared" si="14"/>
        <v>#N/A</v>
      </c>
      <c r="G267" t="str">
        <f>IF((ISERROR((VLOOKUP(B267,Calculation!C$3:C$2610,1,FALSE)))),"not entered","")</f>
        <v/>
      </c>
      <c r="H267" t="str">
        <f>IF(ISNA(VLOOKUP(D267,Calculation!$AI$12:$AI$88,1,FALSE)),"NO club name match","Club Name Match")</f>
        <v>NO club name match</v>
      </c>
    </row>
    <row r="268" spans="2:8" x14ac:dyDescent="0.2">
      <c r="B268" s="66" t="s">
        <v>5</v>
      </c>
      <c r="C268" s="67" t="str">
        <f t="shared" si="12"/>
        <v xml:space="preserve"> </v>
      </c>
      <c r="D268" s="67" t="str">
        <f t="shared" si="13"/>
        <v xml:space="preserve"> </v>
      </c>
      <c r="E268" s="67">
        <v>1.1574074074074073E-5</v>
      </c>
      <c r="F268" s="215" t="e">
        <f t="shared" si="14"/>
        <v>#N/A</v>
      </c>
      <c r="G268" t="str">
        <f>IF((ISERROR((VLOOKUP(B268,Calculation!C$3:C$2610,1,FALSE)))),"not entered","")</f>
        <v/>
      </c>
      <c r="H268" t="str">
        <f>IF(ISNA(VLOOKUP(D268,Calculation!$AI$12:$AI$88,1,FALSE)),"NO club name match","Club Name Match")</f>
        <v>NO club name match</v>
      </c>
    </row>
    <row r="269" spans="2:8" x14ac:dyDescent="0.2">
      <c r="B269" s="66" t="s">
        <v>5</v>
      </c>
      <c r="C269" s="67" t="str">
        <f t="shared" si="12"/>
        <v xml:space="preserve"> </v>
      </c>
      <c r="D269" s="67" t="str">
        <f t="shared" si="13"/>
        <v xml:space="preserve"> </v>
      </c>
      <c r="E269" s="67">
        <v>1.1574074074074073E-5</v>
      </c>
      <c r="F269" s="215" t="e">
        <f t="shared" si="14"/>
        <v>#N/A</v>
      </c>
      <c r="G269" t="str">
        <f>IF((ISERROR((VLOOKUP(B269,Calculation!C$3:C$2610,1,FALSE)))),"not entered","")</f>
        <v/>
      </c>
      <c r="H269" t="str">
        <f>IF(ISNA(VLOOKUP(D269,Calculation!$AI$12:$AI$88,1,FALSE)),"NO club name match","Club Name Match")</f>
        <v>NO club name match</v>
      </c>
    </row>
    <row r="270" spans="2:8" x14ac:dyDescent="0.2">
      <c r="B270" s="66" t="s">
        <v>5</v>
      </c>
      <c r="C270" s="67" t="str">
        <f t="shared" si="12"/>
        <v xml:space="preserve"> </v>
      </c>
      <c r="D270" s="67" t="str">
        <f t="shared" si="13"/>
        <v xml:space="preserve"> </v>
      </c>
      <c r="E270" s="67">
        <v>1.1574074074074073E-5</v>
      </c>
      <c r="F270" s="215" t="e">
        <f t="shared" si="14"/>
        <v>#N/A</v>
      </c>
      <c r="G270" t="str">
        <f>IF((ISERROR((VLOOKUP(B270,Calculation!C$3:C$2610,1,FALSE)))),"not entered","")</f>
        <v/>
      </c>
      <c r="H270" t="str">
        <f>IF(ISNA(VLOOKUP(D270,Calculation!$AI$12:$AI$88,1,FALSE)),"NO club name match","Club Name Match")</f>
        <v>NO club name match</v>
      </c>
    </row>
    <row r="271" spans="2:8" x14ac:dyDescent="0.2">
      <c r="B271" s="66" t="s">
        <v>5</v>
      </c>
      <c r="C271" s="67" t="str">
        <f t="shared" si="12"/>
        <v xml:space="preserve"> </v>
      </c>
      <c r="D271" s="67" t="str">
        <f t="shared" si="13"/>
        <v xml:space="preserve"> </v>
      </c>
      <c r="E271" s="67">
        <v>1.1574074074074073E-5</v>
      </c>
      <c r="F271" s="215" t="e">
        <f t="shared" si="14"/>
        <v>#N/A</v>
      </c>
      <c r="G271" t="str">
        <f>IF((ISERROR((VLOOKUP(B271,Calculation!C$3:C$2610,1,FALSE)))),"not entered","")</f>
        <v/>
      </c>
      <c r="H271" t="str">
        <f>IF(ISNA(VLOOKUP(D271,Calculation!$AI$12:$AI$88,1,FALSE)),"NO club name match","Club Name Match")</f>
        <v>NO club name match</v>
      </c>
    </row>
    <row r="272" spans="2:8" x14ac:dyDescent="0.2">
      <c r="B272" s="66" t="s">
        <v>5</v>
      </c>
      <c r="C272" s="67" t="str">
        <f t="shared" si="12"/>
        <v xml:space="preserve"> </v>
      </c>
      <c r="D272" s="67" t="str">
        <f t="shared" si="13"/>
        <v xml:space="preserve"> </v>
      </c>
      <c r="E272" s="67">
        <v>1.1574074074074073E-5</v>
      </c>
      <c r="F272" s="215" t="e">
        <f t="shared" si="14"/>
        <v>#N/A</v>
      </c>
      <c r="G272" t="str">
        <f>IF((ISERROR((VLOOKUP(B272,Calculation!C$3:C$2610,1,FALSE)))),"not entered","")</f>
        <v/>
      </c>
      <c r="H272" t="str">
        <f>IF(ISNA(VLOOKUP(D272,Calculation!$AI$12:$AI$88,1,FALSE)),"NO club name match","Club Name Match")</f>
        <v>NO club name match</v>
      </c>
    </row>
    <row r="273" spans="2:8" x14ac:dyDescent="0.2">
      <c r="B273" s="66" t="s">
        <v>5</v>
      </c>
      <c r="C273" s="67" t="str">
        <f t="shared" si="12"/>
        <v xml:space="preserve"> </v>
      </c>
      <c r="D273" s="67" t="str">
        <f t="shared" si="13"/>
        <v xml:space="preserve"> </v>
      </c>
      <c r="E273" s="67">
        <v>1.1574074074074073E-5</v>
      </c>
      <c r="F273" s="215" t="e">
        <f t="shared" si="14"/>
        <v>#N/A</v>
      </c>
      <c r="G273" t="str">
        <f>IF((ISERROR((VLOOKUP(B273,Calculation!C$3:C$2610,1,FALSE)))),"not entered","")</f>
        <v/>
      </c>
      <c r="H273" t="str">
        <f>IF(ISNA(VLOOKUP(D273,Calculation!$AI$12:$AI$88,1,FALSE)),"NO club name match","Club Name Match")</f>
        <v>NO club name match</v>
      </c>
    </row>
    <row r="274" spans="2:8" x14ac:dyDescent="0.2">
      <c r="B274" s="66" t="s">
        <v>5</v>
      </c>
      <c r="C274" s="67" t="str">
        <f t="shared" si="12"/>
        <v xml:space="preserve"> </v>
      </c>
      <c r="D274" s="67" t="str">
        <f t="shared" si="13"/>
        <v xml:space="preserve"> </v>
      </c>
      <c r="E274" s="67">
        <v>1.1574074074074073E-5</v>
      </c>
      <c r="F274" s="215" t="e">
        <f t="shared" si="14"/>
        <v>#N/A</v>
      </c>
      <c r="G274" t="str">
        <f>IF((ISERROR((VLOOKUP(B274,Calculation!C$3:C$2610,1,FALSE)))),"not entered","")</f>
        <v/>
      </c>
      <c r="H274" t="str">
        <f>IF(ISNA(VLOOKUP(D274,Calculation!$AI$12:$AI$88,1,FALSE)),"NO club name match","Club Name Match")</f>
        <v>NO club name match</v>
      </c>
    </row>
    <row r="275" spans="2:8" x14ac:dyDescent="0.2">
      <c r="B275" s="66" t="s">
        <v>5</v>
      </c>
      <c r="C275" s="67" t="str">
        <f t="shared" si="12"/>
        <v xml:space="preserve"> </v>
      </c>
      <c r="D275" s="67" t="str">
        <f t="shared" si="13"/>
        <v xml:space="preserve"> </v>
      </c>
      <c r="E275" s="67">
        <v>1.1574074074074073E-5</v>
      </c>
      <c r="F275" s="215" t="e">
        <f t="shared" si="14"/>
        <v>#N/A</v>
      </c>
      <c r="G275" t="str">
        <f>IF((ISERROR((VLOOKUP(B275,Calculation!C$3:C$2610,1,FALSE)))),"not entered","")</f>
        <v/>
      </c>
      <c r="H275" t="str">
        <f>IF(ISNA(VLOOKUP(D275,Calculation!$AI$12:$AI$88,1,FALSE)),"NO club name match","Club Name Match")</f>
        <v>NO club name match</v>
      </c>
    </row>
    <row r="276" spans="2:8" x14ac:dyDescent="0.2">
      <c r="B276" s="66" t="s">
        <v>5</v>
      </c>
      <c r="C276" s="67" t="str">
        <f t="shared" si="12"/>
        <v xml:space="preserve"> </v>
      </c>
      <c r="D276" s="67" t="str">
        <f t="shared" si="13"/>
        <v xml:space="preserve"> </v>
      </c>
      <c r="E276" s="67">
        <v>1.1574074074074073E-5</v>
      </c>
      <c r="F276" s="215" t="e">
        <f t="shared" si="14"/>
        <v>#N/A</v>
      </c>
      <c r="G276" t="str">
        <f>IF((ISERROR((VLOOKUP(B276,Calculation!C$3:C$2610,1,FALSE)))),"not entered","")</f>
        <v/>
      </c>
      <c r="H276" t="str">
        <f>IF(ISNA(VLOOKUP(D276,Calculation!$AI$12:$AI$88,1,FALSE)),"NO club name match","Club Name Match")</f>
        <v>NO club name match</v>
      </c>
    </row>
    <row r="277" spans="2:8" x14ac:dyDescent="0.2">
      <c r="B277" s="66" t="s">
        <v>5</v>
      </c>
      <c r="C277" s="67" t="str">
        <f t="shared" si="12"/>
        <v xml:space="preserve"> </v>
      </c>
      <c r="D277" s="67" t="str">
        <f t="shared" si="13"/>
        <v xml:space="preserve"> </v>
      </c>
      <c r="E277" s="67">
        <v>1.1574074074074073E-5</v>
      </c>
      <c r="F277" s="215" t="e">
        <f t="shared" si="14"/>
        <v>#N/A</v>
      </c>
      <c r="G277" t="str">
        <f>IF((ISERROR((VLOOKUP(B277,Calculation!C$3:C$2610,1,FALSE)))),"not entered","")</f>
        <v/>
      </c>
      <c r="H277" t="str">
        <f>IF(ISNA(VLOOKUP(D277,Calculation!$AI$12:$AI$88,1,FALSE)),"NO club name match","Club Name Match")</f>
        <v>NO club name match</v>
      </c>
    </row>
    <row r="278" spans="2:8" x14ac:dyDescent="0.2">
      <c r="B278" s="66" t="s">
        <v>5</v>
      </c>
      <c r="C278" s="67" t="str">
        <f t="shared" si="12"/>
        <v xml:space="preserve"> </v>
      </c>
      <c r="D278" s="67" t="str">
        <f t="shared" si="13"/>
        <v xml:space="preserve"> </v>
      </c>
      <c r="E278" s="67">
        <v>1.1574074074074073E-5</v>
      </c>
      <c r="F278" s="215" t="e">
        <f t="shared" si="14"/>
        <v>#N/A</v>
      </c>
      <c r="G278" t="str">
        <f>IF((ISERROR((VLOOKUP(B278,Calculation!C$3:C$2610,1,FALSE)))),"not entered","")</f>
        <v/>
      </c>
      <c r="H278" t="str">
        <f>IF(ISNA(VLOOKUP(D278,Calculation!$AI$12:$AI$88,1,FALSE)),"NO club name match","Club Name Match")</f>
        <v>NO club name match</v>
      </c>
    </row>
    <row r="279" spans="2:8" x14ac:dyDescent="0.2">
      <c r="B279" s="66" t="s">
        <v>5</v>
      </c>
      <c r="C279" s="67" t="str">
        <f t="shared" si="12"/>
        <v xml:space="preserve"> </v>
      </c>
      <c r="D279" s="67" t="str">
        <f t="shared" si="13"/>
        <v xml:space="preserve"> </v>
      </c>
      <c r="E279" s="67">
        <v>1.1574074074074073E-5</v>
      </c>
      <c r="F279" s="215" t="e">
        <f t="shared" si="14"/>
        <v>#N/A</v>
      </c>
      <c r="G279" t="str">
        <f>IF((ISERROR((VLOOKUP(B279,Calculation!C$3:C$2610,1,FALSE)))),"not entered","")</f>
        <v/>
      </c>
      <c r="H279" t="str">
        <f>IF(ISNA(VLOOKUP(D279,Calculation!$AI$12:$AI$88,1,FALSE)),"NO club name match","Club Name Match")</f>
        <v>NO club name match</v>
      </c>
    </row>
    <row r="280" spans="2:8" x14ac:dyDescent="0.2">
      <c r="B280" s="66" t="s">
        <v>5</v>
      </c>
      <c r="C280" s="67" t="str">
        <f t="shared" si="12"/>
        <v xml:space="preserve"> </v>
      </c>
      <c r="D280" s="67" t="str">
        <f t="shared" si="13"/>
        <v xml:space="preserve"> </v>
      </c>
      <c r="E280" s="67">
        <v>1.1574074074074073E-5</v>
      </c>
      <c r="F280" s="215" t="e">
        <f t="shared" si="14"/>
        <v>#N/A</v>
      </c>
      <c r="G280" t="str">
        <f>IF((ISERROR((VLOOKUP(B280,Calculation!C$3:C$2610,1,FALSE)))),"not entered","")</f>
        <v/>
      </c>
      <c r="H280" t="str">
        <f>IF(ISNA(VLOOKUP(D280,Calculation!$AI$12:$AI$88,1,FALSE)),"NO club name match","Club Name Match")</f>
        <v>NO club name match</v>
      </c>
    </row>
    <row r="281" spans="2:8" x14ac:dyDescent="0.2">
      <c r="B281" s="66" t="s">
        <v>5</v>
      </c>
      <c r="C281" s="67" t="str">
        <f t="shared" si="12"/>
        <v xml:space="preserve"> </v>
      </c>
      <c r="D281" s="67" t="str">
        <f t="shared" si="13"/>
        <v xml:space="preserve"> </v>
      </c>
      <c r="E281" s="67">
        <v>1.1574074074074073E-5</v>
      </c>
      <c r="F281" s="215" t="e">
        <f t="shared" si="14"/>
        <v>#N/A</v>
      </c>
      <c r="G281" t="str">
        <f>IF((ISERROR((VLOOKUP(B281,Calculation!C$3:C$2610,1,FALSE)))),"not entered","")</f>
        <v/>
      </c>
      <c r="H281" t="str">
        <f>IF(ISNA(VLOOKUP(D281,Calculation!$AI$12:$AI$88,1,FALSE)),"NO club name match","Club Name Match")</f>
        <v>NO club name match</v>
      </c>
    </row>
    <row r="282" spans="2:8" x14ac:dyDescent="0.2">
      <c r="B282" s="66" t="s">
        <v>5</v>
      </c>
      <c r="C282" s="67" t="str">
        <f t="shared" si="12"/>
        <v xml:space="preserve"> </v>
      </c>
      <c r="D282" s="67" t="str">
        <f t="shared" si="13"/>
        <v xml:space="preserve"> </v>
      </c>
      <c r="E282" s="67">
        <v>1.1574074074074073E-5</v>
      </c>
      <c r="F282" s="215" t="e">
        <f t="shared" si="14"/>
        <v>#N/A</v>
      </c>
      <c r="G282" t="str">
        <f>IF((ISERROR((VLOOKUP(B282,Calculation!C$3:C$2610,1,FALSE)))),"not entered","")</f>
        <v/>
      </c>
      <c r="H282" t="str">
        <f>IF(ISNA(VLOOKUP(D282,Calculation!$AI$12:$AI$88,1,FALSE)),"NO club name match","Club Name Match")</f>
        <v>NO club name match</v>
      </c>
    </row>
    <row r="283" spans="2:8" x14ac:dyDescent="0.2">
      <c r="B283" s="66" t="s">
        <v>5</v>
      </c>
      <c r="C283" s="67" t="str">
        <f t="shared" si="12"/>
        <v xml:space="preserve"> </v>
      </c>
      <c r="D283" s="67" t="str">
        <f t="shared" si="13"/>
        <v xml:space="preserve"> </v>
      </c>
      <c r="E283" s="67">
        <v>1.1574074074074073E-5</v>
      </c>
      <c r="F283" s="215" t="e">
        <f t="shared" si="14"/>
        <v>#N/A</v>
      </c>
      <c r="G283" t="str">
        <f>IF((ISERROR((VLOOKUP(B283,Calculation!C$3:C$2610,1,FALSE)))),"not entered","")</f>
        <v/>
      </c>
      <c r="H283" t="str">
        <f>IF(ISNA(VLOOKUP(D283,Calculation!$AI$12:$AI$88,1,FALSE)),"NO club name match","Club Name Match")</f>
        <v>NO club name match</v>
      </c>
    </row>
    <row r="284" spans="2:8" x14ac:dyDescent="0.2">
      <c r="B284" s="66" t="s">
        <v>5</v>
      </c>
      <c r="C284" s="67" t="str">
        <f t="shared" si="12"/>
        <v xml:space="preserve"> </v>
      </c>
      <c r="D284" s="67" t="str">
        <f t="shared" si="13"/>
        <v xml:space="preserve"> </v>
      </c>
      <c r="E284" s="67">
        <v>1.1574074074074073E-5</v>
      </c>
      <c r="F284" s="215" t="e">
        <f t="shared" si="14"/>
        <v>#N/A</v>
      </c>
      <c r="G284" t="str">
        <f>IF((ISERROR((VLOOKUP(B284,Calculation!C$3:C$2610,1,FALSE)))),"not entered","")</f>
        <v/>
      </c>
      <c r="H284" t="str">
        <f>IF(ISNA(VLOOKUP(D284,Calculation!$AI$12:$AI$88,1,FALSE)),"NO club name match","Club Name Match")</f>
        <v>NO club name match</v>
      </c>
    </row>
    <row r="285" spans="2:8" x14ac:dyDescent="0.2">
      <c r="B285" s="66" t="s">
        <v>5</v>
      </c>
      <c r="C285" s="67" t="str">
        <f t="shared" si="12"/>
        <v xml:space="preserve"> </v>
      </c>
      <c r="D285" s="67" t="str">
        <f t="shared" si="13"/>
        <v xml:space="preserve"> </v>
      </c>
      <c r="E285" s="67">
        <v>1.1574074074074073E-5</v>
      </c>
      <c r="F285" s="215" t="e">
        <f t="shared" si="14"/>
        <v>#N/A</v>
      </c>
      <c r="G285" t="str">
        <f>IF((ISERROR((VLOOKUP(B285,Calculation!C$3:C$2610,1,FALSE)))),"not entered","")</f>
        <v/>
      </c>
      <c r="H285" t="str">
        <f>IF(ISNA(VLOOKUP(D285,Calculation!$AI$12:$AI$88,1,FALSE)),"NO club name match","Club Name Match")</f>
        <v>NO club name match</v>
      </c>
    </row>
    <row r="286" spans="2:8" x14ac:dyDescent="0.2">
      <c r="B286" s="66" t="s">
        <v>5</v>
      </c>
      <c r="C286" s="67" t="str">
        <f t="shared" si="12"/>
        <v xml:space="preserve"> </v>
      </c>
      <c r="D286" s="67" t="str">
        <f t="shared" si="13"/>
        <v xml:space="preserve"> </v>
      </c>
      <c r="E286" s="67">
        <v>1.1574074074074073E-5</v>
      </c>
      <c r="F286" s="215" t="e">
        <f t="shared" si="14"/>
        <v>#N/A</v>
      </c>
      <c r="G286" t="str">
        <f>IF((ISERROR((VLOOKUP(B286,Calculation!C$3:C$2610,1,FALSE)))),"not entered","")</f>
        <v/>
      </c>
      <c r="H286" t="str">
        <f>IF(ISNA(VLOOKUP(D286,Calculation!$AI$12:$AI$88,1,FALSE)),"NO club name match","Club Name Match")</f>
        <v>NO club name match</v>
      </c>
    </row>
    <row r="287" spans="2:8" x14ac:dyDescent="0.2">
      <c r="B287" s="66" t="s">
        <v>5</v>
      </c>
      <c r="C287" s="67" t="str">
        <f t="shared" si="12"/>
        <v xml:space="preserve"> </v>
      </c>
      <c r="D287" s="67" t="str">
        <f t="shared" si="13"/>
        <v xml:space="preserve"> </v>
      </c>
      <c r="E287" s="67">
        <v>1.1574074074074073E-5</v>
      </c>
      <c r="F287" s="215" t="e">
        <f t="shared" si="14"/>
        <v>#N/A</v>
      </c>
      <c r="G287" t="str">
        <f>IF((ISERROR((VLOOKUP(B287,Calculation!C$3:C$2610,1,FALSE)))),"not entered","")</f>
        <v/>
      </c>
      <c r="H287" t="str">
        <f>IF(ISNA(VLOOKUP(D287,Calculation!$AI$12:$AI$88,1,FALSE)),"NO club name match","Club Name Match")</f>
        <v>NO club name match</v>
      </c>
    </row>
    <row r="288" spans="2:8" x14ac:dyDescent="0.2">
      <c r="B288" s="66" t="s">
        <v>5</v>
      </c>
      <c r="C288" s="67" t="str">
        <f t="shared" si="12"/>
        <v xml:space="preserve"> </v>
      </c>
      <c r="D288" s="67" t="str">
        <f t="shared" si="13"/>
        <v xml:space="preserve"> </v>
      </c>
      <c r="E288" s="67">
        <v>1.1574074074074073E-5</v>
      </c>
      <c r="F288" s="215" t="e">
        <f t="shared" si="14"/>
        <v>#N/A</v>
      </c>
      <c r="G288" t="str">
        <f>IF((ISERROR((VLOOKUP(B288,Calculation!C$3:C$2610,1,FALSE)))),"not entered","")</f>
        <v/>
      </c>
      <c r="H288" t="str">
        <f>IF(ISNA(VLOOKUP(D288,Calculation!$AI$12:$AI$88,1,FALSE)),"NO club name match","Club Name Match")</f>
        <v>NO club name match</v>
      </c>
    </row>
    <row r="289" spans="2:8" x14ac:dyDescent="0.2">
      <c r="B289" s="66" t="s">
        <v>5</v>
      </c>
      <c r="C289" s="67" t="str">
        <f t="shared" si="12"/>
        <v xml:space="preserve"> </v>
      </c>
      <c r="D289" s="67" t="str">
        <f t="shared" si="13"/>
        <v xml:space="preserve"> </v>
      </c>
      <c r="E289" s="67">
        <v>1.1574074074074073E-5</v>
      </c>
      <c r="F289" s="215" t="e">
        <f t="shared" si="14"/>
        <v>#N/A</v>
      </c>
      <c r="G289" t="str">
        <f>IF((ISERROR((VLOOKUP(B289,Calculation!C$3:C$2610,1,FALSE)))),"not entered","")</f>
        <v/>
      </c>
      <c r="H289" t="str">
        <f>IF(ISNA(VLOOKUP(D289,Calculation!$AI$12:$AI$88,1,FALSE)),"NO club name match","Club Name Match")</f>
        <v>NO club name match</v>
      </c>
    </row>
    <row r="290" spans="2:8" x14ac:dyDescent="0.2">
      <c r="B290" s="66" t="s">
        <v>5</v>
      </c>
      <c r="C290" s="67" t="str">
        <f t="shared" si="12"/>
        <v xml:space="preserve"> </v>
      </c>
      <c r="D290" s="67" t="str">
        <f t="shared" si="13"/>
        <v xml:space="preserve"> </v>
      </c>
      <c r="E290" s="67">
        <v>1.1574074074074073E-5</v>
      </c>
      <c r="F290" s="215" t="e">
        <f t="shared" si="14"/>
        <v>#N/A</v>
      </c>
      <c r="G290" t="str">
        <f>IF((ISERROR((VLOOKUP(B290,Calculation!C$3:C$2610,1,FALSE)))),"not entered","")</f>
        <v/>
      </c>
      <c r="H290" t="str">
        <f>IF(ISNA(VLOOKUP(D290,Calculation!$AI$12:$AI$88,1,FALSE)),"NO club name match","Club Name Match")</f>
        <v>NO club name match</v>
      </c>
    </row>
    <row r="291" spans="2:8" x14ac:dyDescent="0.2">
      <c r="B291" s="66" t="s">
        <v>5</v>
      </c>
      <c r="C291" s="67" t="str">
        <f t="shared" si="12"/>
        <v xml:space="preserve"> </v>
      </c>
      <c r="D291" s="67" t="str">
        <f t="shared" si="13"/>
        <v xml:space="preserve"> </v>
      </c>
      <c r="E291" s="67">
        <v>1.1574074074074073E-5</v>
      </c>
      <c r="F291" s="215" t="e">
        <f t="shared" si="14"/>
        <v>#N/A</v>
      </c>
      <c r="G291" t="str">
        <f>IF((ISERROR((VLOOKUP(B291,Calculation!C$3:C$2610,1,FALSE)))),"not entered","")</f>
        <v/>
      </c>
      <c r="H291" t="str">
        <f>IF(ISNA(VLOOKUP(D291,Calculation!$AI$12:$AI$88,1,FALSE)),"NO club name match","Club Name Match")</f>
        <v>NO club name match</v>
      </c>
    </row>
    <row r="292" spans="2:8" x14ac:dyDescent="0.2">
      <c r="B292" s="66" t="s">
        <v>5</v>
      </c>
      <c r="C292" s="67" t="str">
        <f t="shared" si="12"/>
        <v xml:space="preserve"> </v>
      </c>
      <c r="D292" s="67" t="str">
        <f t="shared" si="13"/>
        <v xml:space="preserve"> </v>
      </c>
      <c r="E292" s="67">
        <v>1.1574074074074073E-5</v>
      </c>
      <c r="F292" s="215" t="e">
        <f t="shared" si="14"/>
        <v>#N/A</v>
      </c>
      <c r="G292" t="str">
        <f>IF((ISERROR((VLOOKUP(B292,Calculation!C$3:C$2610,1,FALSE)))),"not entered","")</f>
        <v/>
      </c>
      <c r="H292" t="str">
        <f>IF(ISNA(VLOOKUP(D292,Calculation!$AI$12:$AI$88,1,FALSE)),"NO club name match","Club Name Match")</f>
        <v>NO club name match</v>
      </c>
    </row>
    <row r="293" spans="2:8" x14ac:dyDescent="0.2">
      <c r="B293" s="66" t="s">
        <v>5</v>
      </c>
      <c r="C293" s="67" t="str">
        <f t="shared" si="12"/>
        <v xml:space="preserve"> </v>
      </c>
      <c r="D293" s="67" t="str">
        <f t="shared" si="13"/>
        <v xml:space="preserve"> </v>
      </c>
      <c r="E293" s="67">
        <v>1.1574074074074073E-5</v>
      </c>
      <c r="F293" s="215" t="e">
        <f t="shared" si="14"/>
        <v>#N/A</v>
      </c>
      <c r="G293" t="str">
        <f>IF((ISERROR((VLOOKUP(B293,Calculation!C$3:C$2610,1,FALSE)))),"not entered","")</f>
        <v/>
      </c>
      <c r="H293" t="str">
        <f>IF(ISNA(VLOOKUP(D293,Calculation!$AI$12:$AI$88,1,FALSE)),"NO club name match","Club Name Match")</f>
        <v>NO club name match</v>
      </c>
    </row>
    <row r="294" spans="2:8" x14ac:dyDescent="0.2">
      <c r="B294" s="66" t="s">
        <v>5</v>
      </c>
      <c r="C294" s="67" t="str">
        <f t="shared" si="12"/>
        <v xml:space="preserve"> </v>
      </c>
      <c r="D294" s="67" t="str">
        <f t="shared" si="13"/>
        <v xml:space="preserve"> </v>
      </c>
      <c r="E294" s="67">
        <v>1.1574074074074073E-5</v>
      </c>
      <c r="F294" s="215" t="e">
        <f t="shared" si="14"/>
        <v>#N/A</v>
      </c>
      <c r="G294" t="str">
        <f>IF((ISERROR((VLOOKUP(B294,Calculation!C$3:C$2610,1,FALSE)))),"not entered","")</f>
        <v/>
      </c>
      <c r="H294" t="str">
        <f>IF(ISNA(VLOOKUP(D294,Calculation!$AI$12:$AI$88,1,FALSE)),"NO club name match","Club Name Match")</f>
        <v>NO club name match</v>
      </c>
    </row>
    <row r="295" spans="2:8" x14ac:dyDescent="0.2">
      <c r="B295" s="66" t="s">
        <v>5</v>
      </c>
      <c r="C295" s="67" t="str">
        <f t="shared" si="12"/>
        <v xml:space="preserve"> </v>
      </c>
      <c r="D295" s="67" t="str">
        <f t="shared" si="13"/>
        <v xml:space="preserve"> </v>
      </c>
      <c r="E295" s="67">
        <v>1.1574074074074073E-5</v>
      </c>
      <c r="F295" s="215" t="e">
        <f t="shared" si="14"/>
        <v>#N/A</v>
      </c>
      <c r="G295" t="str">
        <f>IF((ISERROR((VLOOKUP(B295,Calculation!C$3:C$2610,1,FALSE)))),"not entered","")</f>
        <v/>
      </c>
      <c r="H295" t="str">
        <f>IF(ISNA(VLOOKUP(D295,Calculation!$AI$12:$AI$88,1,FALSE)),"NO club name match","Club Name Match")</f>
        <v>NO club name match</v>
      </c>
    </row>
    <row r="296" spans="2:8" x14ac:dyDescent="0.2">
      <c r="B296" s="66" t="s">
        <v>5</v>
      </c>
      <c r="C296" s="67" t="str">
        <f t="shared" si="12"/>
        <v xml:space="preserve"> </v>
      </c>
      <c r="D296" s="67" t="str">
        <f t="shared" si="13"/>
        <v xml:space="preserve"> </v>
      </c>
      <c r="E296" s="67">
        <v>1.1574074074074073E-5</v>
      </c>
      <c r="F296" s="215" t="e">
        <f t="shared" si="14"/>
        <v>#N/A</v>
      </c>
      <c r="G296" t="str">
        <f>IF((ISERROR((VLOOKUP(B296,Calculation!C$3:C$2610,1,FALSE)))),"not entered","")</f>
        <v/>
      </c>
      <c r="H296" t="str">
        <f>IF(ISNA(VLOOKUP(D296,Calculation!$AI$12:$AI$88,1,FALSE)),"NO club name match","Club Name Match")</f>
        <v>NO club name match</v>
      </c>
    </row>
    <row r="297" spans="2:8" x14ac:dyDescent="0.2">
      <c r="B297" s="66" t="s">
        <v>5</v>
      </c>
      <c r="C297" s="67" t="str">
        <f t="shared" si="12"/>
        <v xml:space="preserve"> </v>
      </c>
      <c r="D297" s="67" t="str">
        <f t="shared" si="13"/>
        <v xml:space="preserve"> </v>
      </c>
      <c r="E297" s="67">
        <v>1.1574074074074073E-5</v>
      </c>
      <c r="F297" s="215" t="e">
        <f t="shared" si="14"/>
        <v>#N/A</v>
      </c>
      <c r="G297" t="str">
        <f>IF((ISERROR((VLOOKUP(B297,Calculation!C$3:C$2610,1,FALSE)))),"not entered","")</f>
        <v/>
      </c>
      <c r="H297" t="str">
        <f>IF(ISNA(VLOOKUP(D297,Calculation!$AI$12:$AI$88,1,FALSE)),"NO club name match","Club Name Match")</f>
        <v>NO club name match</v>
      </c>
    </row>
    <row r="298" spans="2:8" x14ac:dyDescent="0.2">
      <c r="B298" s="66" t="s">
        <v>5</v>
      </c>
      <c r="C298" s="67" t="str">
        <f t="shared" si="12"/>
        <v xml:space="preserve"> </v>
      </c>
      <c r="D298" s="67" t="str">
        <f t="shared" si="13"/>
        <v xml:space="preserve"> </v>
      </c>
      <c r="E298" s="67">
        <v>1.1574074074074073E-5</v>
      </c>
      <c r="F298" s="215" t="e">
        <f t="shared" si="14"/>
        <v>#N/A</v>
      </c>
      <c r="G298" t="str">
        <f>IF((ISERROR((VLOOKUP(B298,Calculation!C$3:C$2610,1,FALSE)))),"not entered","")</f>
        <v/>
      </c>
      <c r="H298" t="str">
        <f>IF(ISNA(VLOOKUP(D298,Calculation!$AI$12:$AI$88,1,FALSE)),"NO club name match","Club Name Match")</f>
        <v>NO club name match</v>
      </c>
    </row>
    <row r="299" spans="2:8" x14ac:dyDescent="0.2">
      <c r="B299" s="66" t="s">
        <v>5</v>
      </c>
      <c r="C299" s="67" t="str">
        <f t="shared" si="12"/>
        <v xml:space="preserve"> </v>
      </c>
      <c r="D299" s="67" t="str">
        <f t="shared" si="13"/>
        <v xml:space="preserve"> </v>
      </c>
      <c r="E299" s="67">
        <v>1.1574074074074073E-5</v>
      </c>
      <c r="F299" s="215" t="e">
        <f t="shared" si="14"/>
        <v>#N/A</v>
      </c>
      <c r="G299" t="str">
        <f>IF((ISERROR((VLOOKUP(B299,Calculation!C$3:C$2610,1,FALSE)))),"not entered","")</f>
        <v/>
      </c>
      <c r="H299" t="str">
        <f>IF(ISNA(VLOOKUP(D299,Calculation!$AI$12:$AI$88,1,FALSE)),"NO club name match","Club Name Match")</f>
        <v>NO club name match</v>
      </c>
    </row>
    <row r="300" spans="2:8" x14ac:dyDescent="0.2">
      <c r="B300" s="66" t="s">
        <v>5</v>
      </c>
      <c r="C300" s="67" t="str">
        <f t="shared" si="12"/>
        <v xml:space="preserve"> </v>
      </c>
      <c r="D300" s="67" t="str">
        <f t="shared" si="13"/>
        <v xml:space="preserve"> </v>
      </c>
      <c r="E300" s="67">
        <v>1.1574074074074073E-5</v>
      </c>
      <c r="F300" s="215" t="e">
        <f t="shared" si="14"/>
        <v>#N/A</v>
      </c>
      <c r="G300" t="str">
        <f>IF((ISERROR((VLOOKUP(B300,Calculation!C$3:C$2610,1,FALSE)))),"not entered","")</f>
        <v/>
      </c>
      <c r="H300" t="str">
        <f>IF(ISNA(VLOOKUP(D300,Calculation!$AI$12:$AI$88,1,FALSE)),"NO club name match","Club Name Match")</f>
        <v>NO club name match</v>
      </c>
    </row>
    <row r="301" spans="2:8" x14ac:dyDescent="0.2">
      <c r="B301" s="66" t="s">
        <v>5</v>
      </c>
      <c r="C301" s="67" t="str">
        <f t="shared" si="12"/>
        <v xml:space="preserve"> </v>
      </c>
      <c r="D301" s="67" t="str">
        <f t="shared" si="13"/>
        <v xml:space="preserve"> </v>
      </c>
      <c r="E301" s="67">
        <v>1.1574074074074073E-5</v>
      </c>
      <c r="F301" s="215" t="e">
        <f t="shared" si="14"/>
        <v>#N/A</v>
      </c>
      <c r="G301" t="str">
        <f>IF((ISERROR((VLOOKUP(B301,Calculation!C$3:C$2610,1,FALSE)))),"not entered","")</f>
        <v/>
      </c>
      <c r="H301" t="str">
        <f>IF(ISNA(VLOOKUP(D301,Calculation!$AI$12:$AI$88,1,FALSE)),"NO club name match","Club Name Match")</f>
        <v>NO club name match</v>
      </c>
    </row>
    <row r="302" spans="2:8" x14ac:dyDescent="0.2">
      <c r="B302" s="66" t="s">
        <v>5</v>
      </c>
      <c r="C302" s="67" t="str">
        <f t="shared" si="12"/>
        <v xml:space="preserve"> </v>
      </c>
      <c r="D302" s="67" t="str">
        <f t="shared" si="13"/>
        <v xml:space="preserve"> </v>
      </c>
      <c r="E302" s="67">
        <v>1.1574074074074073E-5</v>
      </c>
      <c r="F302" s="215" t="e">
        <f t="shared" si="14"/>
        <v>#N/A</v>
      </c>
      <c r="G302" t="str">
        <f>IF((ISERROR((VLOOKUP(B302,Calculation!C$3:C$2610,1,FALSE)))),"not entered","")</f>
        <v/>
      </c>
      <c r="H302" t="str">
        <f>IF(ISNA(VLOOKUP(D302,Calculation!$AI$12:$AI$88,1,FALSE)),"NO club name match","Club Name Match")</f>
        <v>NO club name match</v>
      </c>
    </row>
    <row r="303" spans="2:8" x14ac:dyDescent="0.2">
      <c r="B303" s="66" t="s">
        <v>5</v>
      </c>
      <c r="C303" s="67" t="str">
        <f t="shared" si="12"/>
        <v xml:space="preserve"> </v>
      </c>
      <c r="D303" s="67" t="str">
        <f t="shared" si="13"/>
        <v xml:space="preserve"> </v>
      </c>
      <c r="E303" s="67">
        <v>1.1574074074074073E-5</v>
      </c>
      <c r="F303" s="215" t="e">
        <f t="shared" si="14"/>
        <v>#N/A</v>
      </c>
      <c r="G303" t="str">
        <f>IF((ISERROR((VLOOKUP(B303,Calculation!C$3:C$2610,1,FALSE)))),"not entered","")</f>
        <v/>
      </c>
      <c r="H303" t="str">
        <f>IF(ISNA(VLOOKUP(D303,Calculation!$AI$12:$AI$88,1,FALSE)),"NO club name match","Club Name Match")</f>
        <v>NO club name match</v>
      </c>
    </row>
    <row r="304" spans="2:8" x14ac:dyDescent="0.2">
      <c r="B304" s="66" t="s">
        <v>5</v>
      </c>
      <c r="C304" s="67" t="str">
        <f t="shared" si="12"/>
        <v xml:space="preserve"> </v>
      </c>
      <c r="D304" s="67" t="str">
        <f t="shared" si="13"/>
        <v xml:space="preserve"> </v>
      </c>
      <c r="E304" s="67">
        <v>1.1574074074074073E-5</v>
      </c>
      <c r="F304" s="215" t="e">
        <f t="shared" si="14"/>
        <v>#N/A</v>
      </c>
      <c r="G304" t="str">
        <f>IF((ISERROR((VLOOKUP(B304,Calculation!C$3:C$2610,1,FALSE)))),"not entered","")</f>
        <v/>
      </c>
      <c r="H304" t="str">
        <f>IF(ISNA(VLOOKUP(D304,Calculation!$AI$12:$AI$88,1,FALSE)),"NO club name match","Club Name Match")</f>
        <v>NO club name match</v>
      </c>
    </row>
    <row r="305" spans="2:8" x14ac:dyDescent="0.2">
      <c r="B305" s="66" t="s">
        <v>5</v>
      </c>
      <c r="C305" s="67" t="str">
        <f t="shared" si="12"/>
        <v xml:space="preserve"> </v>
      </c>
      <c r="D305" s="67" t="str">
        <f t="shared" si="13"/>
        <v xml:space="preserve"> </v>
      </c>
      <c r="E305" s="67">
        <v>1.1574074074074073E-5</v>
      </c>
      <c r="F305" s="215" t="e">
        <f t="shared" si="14"/>
        <v>#N/A</v>
      </c>
      <c r="G305" t="str">
        <f>IF((ISERROR((VLOOKUP(B305,Calculation!C$3:C$2610,1,FALSE)))),"not entered","")</f>
        <v/>
      </c>
      <c r="H305" t="str">
        <f>IF(ISNA(VLOOKUP(D305,Calculation!$AI$12:$AI$88,1,FALSE)),"NO club name match","Club Name Match")</f>
        <v>NO club name match</v>
      </c>
    </row>
    <row r="306" spans="2:8" x14ac:dyDescent="0.2">
      <c r="B306" s="66" t="s">
        <v>5</v>
      </c>
      <c r="C306" s="67" t="str">
        <f t="shared" si="12"/>
        <v xml:space="preserve"> </v>
      </c>
      <c r="D306" s="67" t="str">
        <f t="shared" si="13"/>
        <v xml:space="preserve"> </v>
      </c>
      <c r="E306" s="67">
        <v>1.1574074074074073E-5</v>
      </c>
      <c r="F306" s="215" t="e">
        <f t="shared" si="14"/>
        <v>#N/A</v>
      </c>
      <c r="G306" t="str">
        <f>IF((ISERROR((VLOOKUP(B306,Calculation!C$3:C$2610,1,FALSE)))),"not entered","")</f>
        <v/>
      </c>
      <c r="H306" t="str">
        <f>IF(ISNA(VLOOKUP(D306,Calculation!$AI$12:$AI$88,1,FALSE)),"NO club name match","Club Name Match")</f>
        <v>NO club name match</v>
      </c>
    </row>
    <row r="307" spans="2:8" x14ac:dyDescent="0.2">
      <c r="B307" s="66" t="s">
        <v>5</v>
      </c>
      <c r="C307" s="67" t="str">
        <f t="shared" si="12"/>
        <v xml:space="preserve"> </v>
      </c>
      <c r="D307" s="67" t="str">
        <f t="shared" si="13"/>
        <v xml:space="preserve"> </v>
      </c>
      <c r="E307" s="67">
        <v>1.1574074074074073E-5</v>
      </c>
      <c r="F307" s="215" t="e">
        <f t="shared" si="14"/>
        <v>#N/A</v>
      </c>
      <c r="G307" t="str">
        <f>IF((ISERROR((VLOOKUP(B307,Calculation!C$3:C$2610,1,FALSE)))),"not entered","")</f>
        <v/>
      </c>
      <c r="H307" t="str">
        <f>IF(ISNA(VLOOKUP(D307,Calculation!$AI$12:$AI$88,1,FALSE)),"NO club name match","Club Name Match")</f>
        <v>NO club name match</v>
      </c>
    </row>
    <row r="308" spans="2:8" x14ac:dyDescent="0.2">
      <c r="B308" s="66" t="s">
        <v>5</v>
      </c>
      <c r="C308" s="67" t="str">
        <f t="shared" si="12"/>
        <v xml:space="preserve"> </v>
      </c>
      <c r="D308" s="67" t="str">
        <f t="shared" si="13"/>
        <v xml:space="preserve"> </v>
      </c>
      <c r="E308" s="67">
        <v>1.1574074074074073E-5</v>
      </c>
      <c r="F308" s="215" t="e">
        <f t="shared" si="14"/>
        <v>#N/A</v>
      </c>
      <c r="G308" t="str">
        <f>IF((ISERROR((VLOOKUP(B308,Calculation!C$3:C$2610,1,FALSE)))),"not entered","")</f>
        <v/>
      </c>
      <c r="H308" t="str">
        <f>IF(ISNA(VLOOKUP(D308,Calculation!$AI$12:$AI$88,1,FALSE)),"NO club name match","Club Name Match")</f>
        <v>NO club name match</v>
      </c>
    </row>
    <row r="309" spans="2:8" x14ac:dyDescent="0.2">
      <c r="B309" s="66" t="s">
        <v>5</v>
      </c>
      <c r="C309" s="67" t="str">
        <f t="shared" si="12"/>
        <v xml:space="preserve"> </v>
      </c>
      <c r="D309" s="67" t="str">
        <f t="shared" si="13"/>
        <v xml:space="preserve"> </v>
      </c>
      <c r="E309" s="67">
        <v>1.1574074074074073E-5</v>
      </c>
      <c r="F309" s="215" t="e">
        <f t="shared" si="14"/>
        <v>#N/A</v>
      </c>
      <c r="G309" t="str">
        <f>IF((ISERROR((VLOOKUP(B309,Calculation!C$3:C$2610,1,FALSE)))),"not entered","")</f>
        <v/>
      </c>
      <c r="H309" t="str">
        <f>IF(ISNA(VLOOKUP(D309,Calculation!$AI$12:$AI$88,1,FALSE)),"NO club name match","Club Name Match")</f>
        <v>NO club name match</v>
      </c>
    </row>
    <row r="310" spans="2:8" x14ac:dyDescent="0.2">
      <c r="B310" s="66" t="s">
        <v>5</v>
      </c>
      <c r="C310" s="67" t="str">
        <f t="shared" si="12"/>
        <v xml:space="preserve"> </v>
      </c>
      <c r="D310" s="67" t="str">
        <f t="shared" si="13"/>
        <v xml:space="preserve"> </v>
      </c>
      <c r="E310" s="67">
        <v>1.1574074074074073E-5</v>
      </c>
      <c r="F310" s="215" t="e">
        <f t="shared" si="14"/>
        <v>#N/A</v>
      </c>
      <c r="G310" t="str">
        <f>IF((ISERROR((VLOOKUP(B310,Calculation!C$3:C$2610,1,FALSE)))),"not entered","")</f>
        <v/>
      </c>
      <c r="H310" t="str">
        <f>IF(ISNA(VLOOKUP(D310,Calculation!$AI$12:$AI$88,1,FALSE)),"NO club name match","Club Name Match")</f>
        <v>NO club name match</v>
      </c>
    </row>
    <row r="311" spans="2:8" x14ac:dyDescent="0.2">
      <c r="B311" s="66" t="s">
        <v>5</v>
      </c>
      <c r="C311" s="67" t="str">
        <f t="shared" si="12"/>
        <v xml:space="preserve"> </v>
      </c>
      <c r="D311" s="67" t="str">
        <f t="shared" si="13"/>
        <v xml:space="preserve"> </v>
      </c>
      <c r="E311" s="67">
        <v>1.1574074074074073E-5</v>
      </c>
      <c r="F311" s="215" t="e">
        <f t="shared" si="14"/>
        <v>#N/A</v>
      </c>
      <c r="G311" t="str">
        <f>IF((ISERROR((VLOOKUP(B311,Calculation!C$3:C$2610,1,FALSE)))),"not entered","")</f>
        <v/>
      </c>
      <c r="H311" t="str">
        <f>IF(ISNA(VLOOKUP(D311,Calculation!$AI$12:$AI$88,1,FALSE)),"NO club name match","Club Name Match")</f>
        <v>NO club name match</v>
      </c>
    </row>
    <row r="312" spans="2:8" x14ac:dyDescent="0.2">
      <c r="B312" s="66" t="s">
        <v>5</v>
      </c>
      <c r="C312" s="67" t="str">
        <f t="shared" si="12"/>
        <v xml:space="preserve"> </v>
      </c>
      <c r="D312" s="67" t="str">
        <f t="shared" si="13"/>
        <v xml:space="preserve"> </v>
      </c>
      <c r="E312" s="67">
        <v>1.1574074074074073E-5</v>
      </c>
      <c r="F312" s="215" t="e">
        <f t="shared" si="14"/>
        <v>#N/A</v>
      </c>
      <c r="G312" t="str">
        <f>IF((ISERROR((VLOOKUP(B312,Calculation!C$3:C$2610,1,FALSE)))),"not entered","")</f>
        <v/>
      </c>
      <c r="H312" t="str">
        <f>IF(ISNA(VLOOKUP(D312,Calculation!$AI$12:$AI$88,1,FALSE)),"NO club name match","Club Name Match")</f>
        <v>NO club name match</v>
      </c>
    </row>
    <row r="313" spans="2:8" x14ac:dyDescent="0.2">
      <c r="B313" s="66" t="s">
        <v>5</v>
      </c>
      <c r="C313" s="67" t="str">
        <f t="shared" si="12"/>
        <v xml:space="preserve"> </v>
      </c>
      <c r="D313" s="67" t="str">
        <f t="shared" si="13"/>
        <v xml:space="preserve"> </v>
      </c>
      <c r="E313" s="67">
        <v>1.1574074074074073E-5</v>
      </c>
      <c r="F313" s="215" t="e">
        <f t="shared" si="14"/>
        <v>#N/A</v>
      </c>
      <c r="G313" t="str">
        <f>IF((ISERROR((VLOOKUP(B313,Calculation!C$3:C$2610,1,FALSE)))),"not entered","")</f>
        <v/>
      </c>
      <c r="H313" t="str">
        <f>IF(ISNA(VLOOKUP(D313,Calculation!$AI$12:$AI$88,1,FALSE)),"NO club name match","Club Name Match")</f>
        <v>NO club name match</v>
      </c>
    </row>
    <row r="314" spans="2:8" x14ac:dyDescent="0.2">
      <c r="B314" s="66" t="s">
        <v>5</v>
      </c>
      <c r="C314" s="67" t="str">
        <f t="shared" si="12"/>
        <v xml:space="preserve"> </v>
      </c>
      <c r="D314" s="67" t="str">
        <f t="shared" si="13"/>
        <v xml:space="preserve"> </v>
      </c>
      <c r="E314" s="67">
        <v>1.1574074074074073E-5</v>
      </c>
      <c r="F314" s="215" t="e">
        <f t="shared" si="14"/>
        <v>#N/A</v>
      </c>
      <c r="G314" t="str">
        <f>IF((ISERROR((VLOOKUP(B314,Calculation!C$3:C$2610,1,FALSE)))),"not entered","")</f>
        <v/>
      </c>
      <c r="H314" t="str">
        <f>IF(ISNA(VLOOKUP(D314,Calculation!$AI$12:$AI$88,1,FALSE)),"NO club name match","Club Name Match")</f>
        <v>NO club name match</v>
      </c>
    </row>
    <row r="315" spans="2:8" x14ac:dyDescent="0.2">
      <c r="B315" s="66" t="s">
        <v>5</v>
      </c>
      <c r="C315" s="67" t="str">
        <f t="shared" si="12"/>
        <v xml:space="preserve"> </v>
      </c>
      <c r="D315" s="67" t="str">
        <f t="shared" si="13"/>
        <v xml:space="preserve"> </v>
      </c>
      <c r="E315" s="67">
        <v>1.1574074074074073E-5</v>
      </c>
      <c r="F315" s="215" t="e">
        <f t="shared" si="14"/>
        <v>#N/A</v>
      </c>
      <c r="G315" t="str">
        <f>IF((ISERROR((VLOOKUP(B315,Calculation!C$3:C$2610,1,FALSE)))),"not entered","")</f>
        <v/>
      </c>
      <c r="H315" t="str">
        <f>IF(ISNA(VLOOKUP(D315,Calculation!$AI$12:$AI$88,1,FALSE)),"NO club name match","Club Name Match")</f>
        <v>NO club name match</v>
      </c>
    </row>
    <row r="316" spans="2:8" x14ac:dyDescent="0.2">
      <c r="B316" s="66" t="s">
        <v>5</v>
      </c>
      <c r="C316" s="67" t="str">
        <f t="shared" si="12"/>
        <v xml:space="preserve"> </v>
      </c>
      <c r="D316" s="67" t="str">
        <f t="shared" si="13"/>
        <v xml:space="preserve"> </v>
      </c>
      <c r="E316" s="67">
        <v>1.1574074074074073E-5</v>
      </c>
      <c r="F316" s="215" t="e">
        <f t="shared" si="14"/>
        <v>#N/A</v>
      </c>
      <c r="G316" t="str">
        <f>IF((ISERROR((VLOOKUP(B316,Calculation!C$3:C$2610,1,FALSE)))),"not entered","")</f>
        <v/>
      </c>
      <c r="H316" t="str">
        <f>IF(ISNA(VLOOKUP(D316,Calculation!$AI$12:$AI$88,1,FALSE)),"NO club name match","Club Name Match")</f>
        <v>NO club name match</v>
      </c>
    </row>
    <row r="317" spans="2:8" x14ac:dyDescent="0.2">
      <c r="B317" s="66" t="s">
        <v>5</v>
      </c>
      <c r="C317" s="67" t="str">
        <f t="shared" si="12"/>
        <v xml:space="preserve"> </v>
      </c>
      <c r="D317" s="67" t="str">
        <f t="shared" si="13"/>
        <v xml:space="preserve"> </v>
      </c>
      <c r="E317" s="67">
        <v>1.1574074074074073E-5</v>
      </c>
      <c r="F317" s="215" t="e">
        <f t="shared" si="14"/>
        <v>#N/A</v>
      </c>
      <c r="G317" t="str">
        <f>IF((ISERROR((VLOOKUP(B317,Calculation!C$3:C$2610,1,FALSE)))),"not entered","")</f>
        <v/>
      </c>
      <c r="H317" t="str">
        <f>IF(ISNA(VLOOKUP(D317,Calculation!$AI$12:$AI$88,1,FALSE)),"NO club name match","Club Name Match")</f>
        <v>NO club name match</v>
      </c>
    </row>
    <row r="318" spans="2:8" x14ac:dyDescent="0.2">
      <c r="B318" s="66" t="s">
        <v>5</v>
      </c>
      <c r="C318" s="67" t="str">
        <f t="shared" si="12"/>
        <v xml:space="preserve"> </v>
      </c>
      <c r="D318" s="67" t="str">
        <f t="shared" si="13"/>
        <v xml:space="preserve"> </v>
      </c>
      <c r="E318" s="67">
        <v>1.1574074074074073E-5</v>
      </c>
      <c r="F318" s="215" t="e">
        <f t="shared" si="14"/>
        <v>#N/A</v>
      </c>
      <c r="G318" t="str">
        <f>IF((ISERROR((VLOOKUP(B318,Calculation!C$3:C$2610,1,FALSE)))),"not entered","")</f>
        <v/>
      </c>
      <c r="H318" t="str">
        <f>IF(ISNA(VLOOKUP(D318,Calculation!$AI$12:$AI$88,1,FALSE)),"NO club name match","Club Name Match")</f>
        <v>NO club name match</v>
      </c>
    </row>
    <row r="319" spans="2:8" x14ac:dyDescent="0.2">
      <c r="B319" s="66" t="s">
        <v>5</v>
      </c>
      <c r="C319" s="67" t="str">
        <f t="shared" si="12"/>
        <v xml:space="preserve"> </v>
      </c>
      <c r="D319" s="67" t="str">
        <f t="shared" si="13"/>
        <v xml:space="preserve"> </v>
      </c>
      <c r="E319" s="67">
        <v>1.1574074074074073E-5</v>
      </c>
      <c r="F319" s="215" t="e">
        <f t="shared" si="14"/>
        <v>#N/A</v>
      </c>
      <c r="G319" t="str">
        <f>IF((ISERROR((VLOOKUP(B319,Calculation!C$3:C$2610,1,FALSE)))),"not entered","")</f>
        <v/>
      </c>
      <c r="H319" t="str">
        <f>IF(ISNA(VLOOKUP(D319,Calculation!$AI$12:$AI$88,1,FALSE)),"NO club name match","Club Name Match")</f>
        <v>NO club name match</v>
      </c>
    </row>
    <row r="320" spans="2:8" x14ac:dyDescent="0.2">
      <c r="B320" s="66" t="s">
        <v>5</v>
      </c>
      <c r="C320" s="67" t="str">
        <f t="shared" si="12"/>
        <v xml:space="preserve"> </v>
      </c>
      <c r="D320" s="67" t="str">
        <f t="shared" si="13"/>
        <v xml:space="preserve"> </v>
      </c>
      <c r="E320" s="67">
        <v>1.1574074074074073E-5</v>
      </c>
      <c r="F320" s="215" t="e">
        <f t="shared" si="14"/>
        <v>#N/A</v>
      </c>
      <c r="G320" t="str">
        <f>IF((ISERROR((VLOOKUP(B320,Calculation!C$3:C$2610,1,FALSE)))),"not entered","")</f>
        <v/>
      </c>
      <c r="H320" t="str">
        <f>IF(ISNA(VLOOKUP(D320,Calculation!$AI$12:$AI$88,1,FALSE)),"NO club name match","Club Name Match")</f>
        <v>NO club name match</v>
      </c>
    </row>
    <row r="321" spans="2:8" x14ac:dyDescent="0.2">
      <c r="B321" s="66" t="s">
        <v>5</v>
      </c>
      <c r="C321" s="67" t="str">
        <f t="shared" si="12"/>
        <v xml:space="preserve"> </v>
      </c>
      <c r="D321" s="67" t="str">
        <f t="shared" si="13"/>
        <v xml:space="preserve"> </v>
      </c>
      <c r="E321" s="67">
        <v>1.1574074074074073E-5</v>
      </c>
      <c r="F321" s="215" t="e">
        <f t="shared" si="14"/>
        <v>#N/A</v>
      </c>
      <c r="G321" t="str">
        <f>IF((ISERROR((VLOOKUP(B321,Calculation!C$3:C$2610,1,FALSE)))),"not entered","")</f>
        <v/>
      </c>
      <c r="H321" t="str">
        <f>IF(ISNA(VLOOKUP(D321,Calculation!$AI$12:$AI$88,1,FALSE)),"NO club name match","Club Name Match")</f>
        <v>NO club name match</v>
      </c>
    </row>
    <row r="322" spans="2:8" x14ac:dyDescent="0.2">
      <c r="B322" s="66" t="s">
        <v>5</v>
      </c>
      <c r="C322" s="67" t="str">
        <f t="shared" si="12"/>
        <v xml:space="preserve"> </v>
      </c>
      <c r="D322" s="67" t="str">
        <f t="shared" si="13"/>
        <v xml:space="preserve"> </v>
      </c>
      <c r="E322" s="67">
        <v>1.1574074074074073E-5</v>
      </c>
      <c r="F322" s="215" t="e">
        <f t="shared" si="14"/>
        <v>#N/A</v>
      </c>
      <c r="G322" t="str">
        <f>IF((ISERROR((VLOOKUP(B322,Calculation!C$3:C$2610,1,FALSE)))),"not entered","")</f>
        <v/>
      </c>
      <c r="H322" t="str">
        <f>IF(ISNA(VLOOKUP(D322,Calculation!$AI$12:$AI$88,1,FALSE)),"NO club name match","Club Name Match")</f>
        <v>NO club name match</v>
      </c>
    </row>
    <row r="323" spans="2:8" x14ac:dyDescent="0.2">
      <c r="B323" s="66" t="s">
        <v>5</v>
      </c>
      <c r="C323" s="67" t="str">
        <f t="shared" si="12"/>
        <v xml:space="preserve"> </v>
      </c>
      <c r="D323" s="67" t="str">
        <f t="shared" si="13"/>
        <v xml:space="preserve"> </v>
      </c>
      <c r="E323" s="67">
        <v>1.1574074074074073E-5</v>
      </c>
      <c r="F323" s="215" t="e">
        <f t="shared" si="14"/>
        <v>#N/A</v>
      </c>
      <c r="G323" t="str">
        <f>IF((ISERROR((VLOOKUP(B323,Calculation!C$3:C$2610,1,FALSE)))),"not entered","")</f>
        <v/>
      </c>
      <c r="H323" t="str">
        <f>IF(ISNA(VLOOKUP(D323,Calculation!$AI$12:$AI$88,1,FALSE)),"NO club name match","Club Name Match")</f>
        <v>NO club name match</v>
      </c>
    </row>
    <row r="324" spans="2:8" x14ac:dyDescent="0.2">
      <c r="B324" s="66" t="s">
        <v>5</v>
      </c>
      <c r="C324" s="67" t="str">
        <f t="shared" si="12"/>
        <v xml:space="preserve"> </v>
      </c>
      <c r="D324" s="67" t="str">
        <f t="shared" si="13"/>
        <v xml:space="preserve"> </v>
      </c>
      <c r="E324" s="67">
        <v>1.1574074074074073E-5</v>
      </c>
      <c r="F324" s="215" t="e">
        <f t="shared" si="14"/>
        <v>#N/A</v>
      </c>
      <c r="G324" t="str">
        <f>IF((ISERROR((VLOOKUP(B324,Calculation!C$3:C$2610,1,FALSE)))),"not entered","")</f>
        <v/>
      </c>
      <c r="H324" t="str">
        <f>IF(ISNA(VLOOKUP(D324,Calculation!$AI$12:$AI$88,1,FALSE)),"NO club name match","Club Name Match")</f>
        <v>NO club name match</v>
      </c>
    </row>
    <row r="325" spans="2:8" x14ac:dyDescent="0.2">
      <c r="B325" s="66" t="s">
        <v>5</v>
      </c>
      <c r="C325" s="67" t="str">
        <f t="shared" si="12"/>
        <v xml:space="preserve"> </v>
      </c>
      <c r="D325" s="67" t="str">
        <f t="shared" si="13"/>
        <v xml:space="preserve"> </v>
      </c>
      <c r="E325" s="67">
        <v>1.1574074074074073E-5</v>
      </c>
      <c r="F325" s="215" t="e">
        <f t="shared" si="14"/>
        <v>#N/A</v>
      </c>
      <c r="G325" t="str">
        <f>IF((ISERROR((VLOOKUP(B325,Calculation!C$3:C$2610,1,FALSE)))),"not entered","")</f>
        <v/>
      </c>
      <c r="H325" t="str">
        <f>IF(ISNA(VLOOKUP(D325,Calculation!$AI$12:$AI$88,1,FALSE)),"NO club name match","Club Name Match")</f>
        <v>NO club name match</v>
      </c>
    </row>
    <row r="326" spans="2:8" x14ac:dyDescent="0.2">
      <c r="B326" s="66" t="s">
        <v>5</v>
      </c>
      <c r="C326" s="67" t="str">
        <f t="shared" ref="C326:C389" si="15">VLOOKUP(B326,name,3,FALSE)</f>
        <v xml:space="preserve"> </v>
      </c>
      <c r="D326" s="67" t="str">
        <f t="shared" ref="D326:D389" si="16">VLOOKUP(B326,name,2,FALSE)</f>
        <v xml:space="preserve"> </v>
      </c>
      <c r="E326" s="67">
        <v>1.1574074074074073E-5</v>
      </c>
      <c r="F326" s="215" t="e">
        <f t="shared" ref="F326:F389" si="17">TRUNC((VLOOKUP(C326,C$4:E$5,3,FALSE))/(E326/10000))</f>
        <v>#N/A</v>
      </c>
      <c r="G326" t="str">
        <f>IF((ISERROR((VLOOKUP(B326,Calculation!C$3:C$2610,1,FALSE)))),"not entered","")</f>
        <v/>
      </c>
      <c r="H326" t="str">
        <f>IF(ISNA(VLOOKUP(D326,Calculation!$AI$12:$AI$88,1,FALSE)),"NO club name match","Club Name Match")</f>
        <v>NO club name match</v>
      </c>
    </row>
    <row r="327" spans="2:8" x14ac:dyDescent="0.2">
      <c r="B327" s="66" t="s">
        <v>5</v>
      </c>
      <c r="C327" s="67" t="str">
        <f t="shared" si="15"/>
        <v xml:space="preserve"> </v>
      </c>
      <c r="D327" s="67" t="str">
        <f t="shared" si="16"/>
        <v xml:space="preserve"> </v>
      </c>
      <c r="E327" s="67">
        <v>1.1574074074074073E-5</v>
      </c>
      <c r="F327" s="215" t="e">
        <f t="shared" si="17"/>
        <v>#N/A</v>
      </c>
      <c r="G327" t="str">
        <f>IF((ISERROR((VLOOKUP(B327,Calculation!C$3:C$2610,1,FALSE)))),"not entered","")</f>
        <v/>
      </c>
      <c r="H327" t="str">
        <f>IF(ISNA(VLOOKUP(D327,Calculation!$AI$12:$AI$88,1,FALSE)),"NO club name match","Club Name Match")</f>
        <v>NO club name match</v>
      </c>
    </row>
    <row r="328" spans="2:8" x14ac:dyDescent="0.2">
      <c r="B328" s="66" t="s">
        <v>5</v>
      </c>
      <c r="C328" s="67" t="str">
        <f t="shared" si="15"/>
        <v xml:space="preserve"> </v>
      </c>
      <c r="D328" s="67" t="str">
        <f t="shared" si="16"/>
        <v xml:space="preserve"> </v>
      </c>
      <c r="E328" s="67">
        <v>1.1574074074074073E-5</v>
      </c>
      <c r="F328" s="215" t="e">
        <f t="shared" si="17"/>
        <v>#N/A</v>
      </c>
      <c r="G328" t="str">
        <f>IF((ISERROR((VLOOKUP(B328,Calculation!C$3:C$2610,1,FALSE)))),"not entered","")</f>
        <v/>
      </c>
      <c r="H328" t="str">
        <f>IF(ISNA(VLOOKUP(D328,Calculation!$AI$12:$AI$88,1,FALSE)),"NO club name match","Club Name Match")</f>
        <v>NO club name match</v>
      </c>
    </row>
    <row r="329" spans="2:8" x14ac:dyDescent="0.2">
      <c r="B329" s="66" t="s">
        <v>5</v>
      </c>
      <c r="C329" s="67" t="str">
        <f t="shared" si="15"/>
        <v xml:space="preserve"> </v>
      </c>
      <c r="D329" s="67" t="str">
        <f t="shared" si="16"/>
        <v xml:space="preserve"> </v>
      </c>
      <c r="E329" s="67">
        <v>1.1574074074074073E-5</v>
      </c>
      <c r="F329" s="215" t="e">
        <f t="shared" si="17"/>
        <v>#N/A</v>
      </c>
      <c r="G329" t="str">
        <f>IF((ISERROR((VLOOKUP(B329,Calculation!C$3:C$2610,1,FALSE)))),"not entered","")</f>
        <v/>
      </c>
      <c r="H329" t="str">
        <f>IF(ISNA(VLOOKUP(D329,Calculation!$AI$12:$AI$88,1,FALSE)),"NO club name match","Club Name Match")</f>
        <v>NO club name match</v>
      </c>
    </row>
    <row r="330" spans="2:8" x14ac:dyDescent="0.2">
      <c r="B330" s="66" t="s">
        <v>5</v>
      </c>
      <c r="C330" s="67" t="str">
        <f t="shared" si="15"/>
        <v xml:space="preserve"> </v>
      </c>
      <c r="D330" s="67" t="str">
        <f t="shared" si="16"/>
        <v xml:space="preserve"> </v>
      </c>
      <c r="E330" s="67">
        <v>1.1574074074074073E-5</v>
      </c>
      <c r="F330" s="215" t="e">
        <f t="shared" si="17"/>
        <v>#N/A</v>
      </c>
      <c r="G330" t="str">
        <f>IF((ISERROR((VLOOKUP(B330,Calculation!C$3:C$2610,1,FALSE)))),"not entered","")</f>
        <v/>
      </c>
      <c r="H330" t="str">
        <f>IF(ISNA(VLOOKUP(D330,Calculation!$AI$12:$AI$88,1,FALSE)),"NO club name match","Club Name Match")</f>
        <v>NO club name match</v>
      </c>
    </row>
    <row r="331" spans="2:8" x14ac:dyDescent="0.2">
      <c r="B331" s="66" t="s">
        <v>5</v>
      </c>
      <c r="C331" s="67" t="str">
        <f t="shared" si="15"/>
        <v xml:space="preserve"> </v>
      </c>
      <c r="D331" s="67" t="str">
        <f t="shared" si="16"/>
        <v xml:space="preserve"> </v>
      </c>
      <c r="E331" s="67">
        <v>1.1574074074074073E-5</v>
      </c>
      <c r="F331" s="215" t="e">
        <f t="shared" si="17"/>
        <v>#N/A</v>
      </c>
      <c r="G331" t="str">
        <f>IF((ISERROR((VLOOKUP(B331,Calculation!C$3:C$2610,1,FALSE)))),"not entered","")</f>
        <v/>
      </c>
      <c r="H331" t="str">
        <f>IF(ISNA(VLOOKUP(D331,Calculation!$AI$12:$AI$88,1,FALSE)),"NO club name match","Club Name Match")</f>
        <v>NO club name match</v>
      </c>
    </row>
    <row r="332" spans="2:8" x14ac:dyDescent="0.2">
      <c r="B332" s="66" t="s">
        <v>5</v>
      </c>
      <c r="C332" s="67" t="str">
        <f t="shared" si="15"/>
        <v xml:space="preserve"> </v>
      </c>
      <c r="D332" s="67" t="str">
        <f t="shared" si="16"/>
        <v xml:space="preserve"> </v>
      </c>
      <c r="E332" s="67">
        <v>1.1574074074074073E-5</v>
      </c>
      <c r="F332" s="215" t="e">
        <f t="shared" si="17"/>
        <v>#N/A</v>
      </c>
      <c r="G332" t="str">
        <f>IF((ISERROR((VLOOKUP(B332,Calculation!C$3:C$2610,1,FALSE)))),"not entered","")</f>
        <v/>
      </c>
      <c r="H332" t="str">
        <f>IF(ISNA(VLOOKUP(D332,Calculation!$AI$12:$AI$88,1,FALSE)),"NO club name match","Club Name Match")</f>
        <v>NO club name match</v>
      </c>
    </row>
    <row r="333" spans="2:8" x14ac:dyDescent="0.2">
      <c r="B333" s="66" t="s">
        <v>5</v>
      </c>
      <c r="C333" s="67" t="str">
        <f t="shared" si="15"/>
        <v xml:space="preserve"> </v>
      </c>
      <c r="D333" s="67" t="str">
        <f t="shared" si="16"/>
        <v xml:space="preserve"> </v>
      </c>
      <c r="E333" s="67">
        <v>1.1574074074074073E-5</v>
      </c>
      <c r="F333" s="215" t="e">
        <f t="shared" si="17"/>
        <v>#N/A</v>
      </c>
      <c r="G333" t="str">
        <f>IF((ISERROR((VLOOKUP(B333,Calculation!C$3:C$2610,1,FALSE)))),"not entered","")</f>
        <v/>
      </c>
      <c r="H333" t="str">
        <f>IF(ISNA(VLOOKUP(D333,Calculation!$AI$12:$AI$88,1,FALSE)),"NO club name match","Club Name Match")</f>
        <v>NO club name match</v>
      </c>
    </row>
    <row r="334" spans="2:8" x14ac:dyDescent="0.2">
      <c r="B334" s="66" t="s">
        <v>5</v>
      </c>
      <c r="C334" s="67" t="str">
        <f t="shared" si="15"/>
        <v xml:space="preserve"> </v>
      </c>
      <c r="D334" s="67" t="str">
        <f t="shared" si="16"/>
        <v xml:space="preserve"> </v>
      </c>
      <c r="E334" s="67">
        <v>1.1574074074074073E-5</v>
      </c>
      <c r="F334" s="215" t="e">
        <f t="shared" si="17"/>
        <v>#N/A</v>
      </c>
      <c r="G334" t="str">
        <f>IF((ISERROR((VLOOKUP(B334,Calculation!C$3:C$2610,1,FALSE)))),"not entered","")</f>
        <v/>
      </c>
      <c r="H334" t="str">
        <f>IF(ISNA(VLOOKUP(D334,Calculation!$AI$12:$AI$88,1,FALSE)),"NO club name match","Club Name Match")</f>
        <v>NO club name match</v>
      </c>
    </row>
    <row r="335" spans="2:8" x14ac:dyDescent="0.2">
      <c r="B335" s="66" t="s">
        <v>5</v>
      </c>
      <c r="C335" s="67" t="str">
        <f t="shared" si="15"/>
        <v xml:space="preserve"> </v>
      </c>
      <c r="D335" s="67" t="str">
        <f t="shared" si="16"/>
        <v xml:space="preserve"> </v>
      </c>
      <c r="E335" s="67">
        <v>1.1574074074074073E-5</v>
      </c>
      <c r="F335" s="215" t="e">
        <f t="shared" si="17"/>
        <v>#N/A</v>
      </c>
      <c r="G335" t="str">
        <f>IF((ISERROR((VLOOKUP(B335,Calculation!C$3:C$2610,1,FALSE)))),"not entered","")</f>
        <v/>
      </c>
      <c r="H335" t="str">
        <f>IF(ISNA(VLOOKUP(D335,Calculation!$AI$12:$AI$88,1,FALSE)),"NO club name match","Club Name Match")</f>
        <v>NO club name match</v>
      </c>
    </row>
    <row r="336" spans="2:8" x14ac:dyDescent="0.2">
      <c r="B336" s="66" t="s">
        <v>5</v>
      </c>
      <c r="C336" s="67" t="str">
        <f t="shared" si="15"/>
        <v xml:space="preserve"> </v>
      </c>
      <c r="D336" s="67" t="str">
        <f t="shared" si="16"/>
        <v xml:space="preserve"> </v>
      </c>
      <c r="E336" s="67">
        <v>1.1574074074074073E-5</v>
      </c>
      <c r="F336" s="215" t="e">
        <f t="shared" si="17"/>
        <v>#N/A</v>
      </c>
      <c r="G336" t="str">
        <f>IF((ISERROR((VLOOKUP(B336,Calculation!C$3:C$2610,1,FALSE)))),"not entered","")</f>
        <v/>
      </c>
      <c r="H336" t="str">
        <f>IF(ISNA(VLOOKUP(D336,Calculation!$AI$12:$AI$88,1,FALSE)),"NO club name match","Club Name Match")</f>
        <v>NO club name match</v>
      </c>
    </row>
    <row r="337" spans="2:8" x14ac:dyDescent="0.2">
      <c r="B337" s="66" t="s">
        <v>5</v>
      </c>
      <c r="C337" s="67" t="str">
        <f t="shared" si="15"/>
        <v xml:space="preserve"> </v>
      </c>
      <c r="D337" s="67" t="str">
        <f t="shared" si="16"/>
        <v xml:space="preserve"> </v>
      </c>
      <c r="E337" s="67">
        <v>1.1574074074074073E-5</v>
      </c>
      <c r="F337" s="215" t="e">
        <f t="shared" si="17"/>
        <v>#N/A</v>
      </c>
      <c r="G337" t="str">
        <f>IF((ISERROR((VLOOKUP(B337,Calculation!C$3:C$2610,1,FALSE)))),"not entered","")</f>
        <v/>
      </c>
      <c r="H337" t="str">
        <f>IF(ISNA(VLOOKUP(D337,Calculation!$AI$12:$AI$88,1,FALSE)),"NO club name match","Club Name Match")</f>
        <v>NO club name match</v>
      </c>
    </row>
    <row r="338" spans="2:8" x14ac:dyDescent="0.2">
      <c r="B338" s="66" t="s">
        <v>5</v>
      </c>
      <c r="C338" s="67" t="str">
        <f t="shared" si="15"/>
        <v xml:space="preserve"> </v>
      </c>
      <c r="D338" s="67" t="str">
        <f t="shared" si="16"/>
        <v xml:space="preserve"> </v>
      </c>
      <c r="E338" s="67">
        <v>1.1574074074074073E-5</v>
      </c>
      <c r="F338" s="215" t="e">
        <f t="shared" si="17"/>
        <v>#N/A</v>
      </c>
      <c r="G338" t="str">
        <f>IF((ISERROR((VLOOKUP(B338,Calculation!C$3:C$2610,1,FALSE)))),"not entered","")</f>
        <v/>
      </c>
      <c r="H338" t="str">
        <f>IF(ISNA(VLOOKUP(D338,Calculation!$AI$12:$AI$88,1,FALSE)),"NO club name match","Club Name Match")</f>
        <v>NO club name match</v>
      </c>
    </row>
    <row r="339" spans="2:8" x14ac:dyDescent="0.2">
      <c r="B339" s="66" t="s">
        <v>5</v>
      </c>
      <c r="C339" s="67" t="str">
        <f t="shared" si="15"/>
        <v xml:space="preserve"> </v>
      </c>
      <c r="D339" s="67" t="str">
        <f t="shared" si="16"/>
        <v xml:space="preserve"> </v>
      </c>
      <c r="E339" s="67">
        <v>1.1574074074074073E-5</v>
      </c>
      <c r="F339" s="215" t="e">
        <f t="shared" si="17"/>
        <v>#N/A</v>
      </c>
      <c r="G339" t="str">
        <f>IF((ISERROR((VLOOKUP(B339,Calculation!C$3:C$2610,1,FALSE)))),"not entered","")</f>
        <v/>
      </c>
      <c r="H339" t="str">
        <f>IF(ISNA(VLOOKUP(D339,Calculation!$AI$12:$AI$88,1,FALSE)),"NO club name match","Club Name Match")</f>
        <v>NO club name match</v>
      </c>
    </row>
    <row r="340" spans="2:8" x14ac:dyDescent="0.2">
      <c r="B340" s="66" t="s">
        <v>5</v>
      </c>
      <c r="C340" s="67" t="str">
        <f t="shared" si="15"/>
        <v xml:space="preserve"> </v>
      </c>
      <c r="D340" s="67" t="str">
        <f t="shared" si="16"/>
        <v xml:space="preserve"> </v>
      </c>
      <c r="E340" s="67">
        <v>1.1574074074074073E-5</v>
      </c>
      <c r="F340" s="215" t="e">
        <f t="shared" si="17"/>
        <v>#N/A</v>
      </c>
      <c r="G340" t="str">
        <f>IF((ISERROR((VLOOKUP(B340,Calculation!C$3:C$2610,1,FALSE)))),"not entered","")</f>
        <v/>
      </c>
      <c r="H340" t="str">
        <f>IF(ISNA(VLOOKUP(D340,Calculation!$AI$12:$AI$88,1,FALSE)),"NO club name match","Club Name Match")</f>
        <v>NO club name match</v>
      </c>
    </row>
    <row r="341" spans="2:8" x14ac:dyDescent="0.2">
      <c r="B341" s="66" t="s">
        <v>5</v>
      </c>
      <c r="C341" s="67" t="str">
        <f t="shared" si="15"/>
        <v xml:space="preserve"> </v>
      </c>
      <c r="D341" s="67" t="str">
        <f t="shared" si="16"/>
        <v xml:space="preserve"> </v>
      </c>
      <c r="E341" s="67">
        <v>1.1574074074074073E-5</v>
      </c>
      <c r="F341" s="215" t="e">
        <f t="shared" si="17"/>
        <v>#N/A</v>
      </c>
      <c r="G341" t="str">
        <f>IF((ISERROR((VLOOKUP(B341,Calculation!C$3:C$2610,1,FALSE)))),"not entered","")</f>
        <v/>
      </c>
      <c r="H341" t="str">
        <f>IF(ISNA(VLOOKUP(D341,Calculation!$AI$12:$AI$88,1,FALSE)),"NO club name match","Club Name Match")</f>
        <v>NO club name match</v>
      </c>
    </row>
    <row r="342" spans="2:8" x14ac:dyDescent="0.2">
      <c r="B342" s="66" t="s">
        <v>5</v>
      </c>
      <c r="C342" s="67" t="str">
        <f t="shared" si="15"/>
        <v xml:space="preserve"> </v>
      </c>
      <c r="D342" s="67" t="str">
        <f t="shared" si="16"/>
        <v xml:space="preserve"> </v>
      </c>
      <c r="E342" s="67">
        <v>1.1574074074074073E-5</v>
      </c>
      <c r="F342" s="215" t="e">
        <f t="shared" si="17"/>
        <v>#N/A</v>
      </c>
      <c r="G342" t="str">
        <f>IF((ISERROR((VLOOKUP(B342,Calculation!C$3:C$2610,1,FALSE)))),"not entered","")</f>
        <v/>
      </c>
      <c r="H342" t="str">
        <f>IF(ISNA(VLOOKUP(D342,Calculation!$AI$12:$AI$88,1,FALSE)),"NO club name match","Club Name Match")</f>
        <v>NO club name match</v>
      </c>
    </row>
    <row r="343" spans="2:8" x14ac:dyDescent="0.2">
      <c r="B343" s="66" t="s">
        <v>5</v>
      </c>
      <c r="C343" s="67" t="str">
        <f t="shared" si="15"/>
        <v xml:space="preserve"> </v>
      </c>
      <c r="D343" s="67" t="str">
        <f t="shared" si="16"/>
        <v xml:space="preserve"> </v>
      </c>
      <c r="E343" s="67">
        <v>1.1574074074074073E-5</v>
      </c>
      <c r="F343" s="215" t="e">
        <f t="shared" si="17"/>
        <v>#N/A</v>
      </c>
      <c r="G343" t="str">
        <f>IF((ISERROR((VLOOKUP(B343,Calculation!C$3:C$2610,1,FALSE)))),"not entered","")</f>
        <v/>
      </c>
      <c r="H343" t="str">
        <f>IF(ISNA(VLOOKUP(D343,Calculation!$AI$12:$AI$88,1,FALSE)),"NO club name match","Club Name Match")</f>
        <v>NO club name match</v>
      </c>
    </row>
    <row r="344" spans="2:8" x14ac:dyDescent="0.2">
      <c r="B344" s="66" t="s">
        <v>5</v>
      </c>
      <c r="C344" s="67" t="str">
        <f t="shared" si="15"/>
        <v xml:space="preserve"> </v>
      </c>
      <c r="D344" s="67" t="str">
        <f t="shared" si="16"/>
        <v xml:space="preserve"> </v>
      </c>
      <c r="E344" s="67">
        <v>1.1574074074074073E-5</v>
      </c>
      <c r="F344" s="215" t="e">
        <f t="shared" si="17"/>
        <v>#N/A</v>
      </c>
      <c r="G344" t="str">
        <f>IF((ISERROR((VLOOKUP(B344,Calculation!C$3:C$2610,1,FALSE)))),"not entered","")</f>
        <v/>
      </c>
      <c r="H344" t="str">
        <f>IF(ISNA(VLOOKUP(D344,Calculation!$AI$12:$AI$88,1,FALSE)),"NO club name match","Club Name Match")</f>
        <v>NO club name match</v>
      </c>
    </row>
    <row r="345" spans="2:8" x14ac:dyDescent="0.2">
      <c r="B345" s="66" t="s">
        <v>5</v>
      </c>
      <c r="C345" s="67" t="str">
        <f t="shared" si="15"/>
        <v xml:space="preserve"> </v>
      </c>
      <c r="D345" s="67" t="str">
        <f t="shared" si="16"/>
        <v xml:space="preserve"> </v>
      </c>
      <c r="E345" s="67">
        <v>1.1574074074074073E-5</v>
      </c>
      <c r="F345" s="215" t="e">
        <f t="shared" si="17"/>
        <v>#N/A</v>
      </c>
      <c r="G345" t="str">
        <f>IF((ISERROR((VLOOKUP(B345,Calculation!C$3:C$2610,1,FALSE)))),"not entered","")</f>
        <v/>
      </c>
      <c r="H345" t="str">
        <f>IF(ISNA(VLOOKUP(D345,Calculation!$AI$12:$AI$88,1,FALSE)),"NO club name match","Club Name Match")</f>
        <v>NO club name match</v>
      </c>
    </row>
    <row r="346" spans="2:8" x14ac:dyDescent="0.2">
      <c r="B346" s="66" t="s">
        <v>5</v>
      </c>
      <c r="C346" s="67" t="str">
        <f t="shared" si="15"/>
        <v xml:space="preserve"> </v>
      </c>
      <c r="D346" s="67" t="str">
        <f t="shared" si="16"/>
        <v xml:space="preserve"> </v>
      </c>
      <c r="E346" s="67">
        <v>1.1574074074074073E-5</v>
      </c>
      <c r="F346" s="215" t="e">
        <f t="shared" si="17"/>
        <v>#N/A</v>
      </c>
      <c r="G346" t="str">
        <f>IF((ISERROR((VLOOKUP(B346,Calculation!C$3:C$2610,1,FALSE)))),"not entered","")</f>
        <v/>
      </c>
      <c r="H346" t="str">
        <f>IF(ISNA(VLOOKUP(D346,Calculation!$AI$12:$AI$88,1,FALSE)),"NO club name match","Club Name Match")</f>
        <v>NO club name match</v>
      </c>
    </row>
    <row r="347" spans="2:8" x14ac:dyDescent="0.2">
      <c r="B347" s="66" t="s">
        <v>5</v>
      </c>
      <c r="C347" s="67" t="str">
        <f t="shared" si="15"/>
        <v xml:space="preserve"> </v>
      </c>
      <c r="D347" s="67" t="str">
        <f t="shared" si="16"/>
        <v xml:space="preserve"> </v>
      </c>
      <c r="E347" s="67">
        <v>1.1574074074074073E-5</v>
      </c>
      <c r="F347" s="215" t="e">
        <f t="shared" si="17"/>
        <v>#N/A</v>
      </c>
      <c r="G347" t="str">
        <f>IF((ISERROR((VLOOKUP(B347,Calculation!C$3:C$2610,1,FALSE)))),"not entered","")</f>
        <v/>
      </c>
      <c r="H347" t="str">
        <f>IF(ISNA(VLOOKUP(D347,Calculation!$AI$12:$AI$88,1,FALSE)),"NO club name match","Club Name Match")</f>
        <v>NO club name match</v>
      </c>
    </row>
    <row r="348" spans="2:8" x14ac:dyDescent="0.2">
      <c r="B348" s="66" t="s">
        <v>5</v>
      </c>
      <c r="C348" s="67" t="str">
        <f t="shared" si="15"/>
        <v xml:space="preserve"> </v>
      </c>
      <c r="D348" s="67" t="str">
        <f t="shared" si="16"/>
        <v xml:space="preserve"> </v>
      </c>
      <c r="E348" s="67">
        <v>1.1574074074074073E-5</v>
      </c>
      <c r="F348" s="215" t="e">
        <f t="shared" si="17"/>
        <v>#N/A</v>
      </c>
      <c r="G348" t="str">
        <f>IF((ISERROR((VLOOKUP(B348,Calculation!C$3:C$2610,1,FALSE)))),"not entered","")</f>
        <v/>
      </c>
      <c r="H348" t="str">
        <f>IF(ISNA(VLOOKUP(D348,Calculation!$AI$12:$AI$88,1,FALSE)),"NO club name match","Club Name Match")</f>
        <v>NO club name match</v>
      </c>
    </row>
    <row r="349" spans="2:8" x14ac:dyDescent="0.2">
      <c r="B349" s="66" t="s">
        <v>5</v>
      </c>
      <c r="C349" s="67" t="str">
        <f t="shared" si="15"/>
        <v xml:space="preserve"> </v>
      </c>
      <c r="D349" s="67" t="str">
        <f t="shared" si="16"/>
        <v xml:space="preserve"> </v>
      </c>
      <c r="E349" s="67">
        <v>1.1574074074074073E-5</v>
      </c>
      <c r="F349" s="215" t="e">
        <f t="shared" si="17"/>
        <v>#N/A</v>
      </c>
      <c r="G349" t="str">
        <f>IF((ISERROR((VLOOKUP(B349,Calculation!C$3:C$2610,1,FALSE)))),"not entered","")</f>
        <v/>
      </c>
      <c r="H349" t="str">
        <f>IF(ISNA(VLOOKUP(D349,Calculation!$AI$12:$AI$88,1,FALSE)),"NO club name match","Club Name Match")</f>
        <v>NO club name match</v>
      </c>
    </row>
    <row r="350" spans="2:8" x14ac:dyDescent="0.2">
      <c r="B350" s="66" t="s">
        <v>5</v>
      </c>
      <c r="C350" s="67" t="str">
        <f t="shared" si="15"/>
        <v xml:space="preserve"> </v>
      </c>
      <c r="D350" s="67" t="str">
        <f t="shared" si="16"/>
        <v xml:space="preserve"> </v>
      </c>
      <c r="E350" s="67">
        <v>1.1574074074074073E-5</v>
      </c>
      <c r="F350" s="215" t="e">
        <f t="shared" si="17"/>
        <v>#N/A</v>
      </c>
      <c r="G350" t="str">
        <f>IF((ISERROR((VLOOKUP(B350,Calculation!C$3:C$2610,1,FALSE)))),"not entered","")</f>
        <v/>
      </c>
      <c r="H350" t="str">
        <f>IF(ISNA(VLOOKUP(D350,Calculation!$AI$12:$AI$88,1,FALSE)),"NO club name match","Club Name Match")</f>
        <v>NO club name match</v>
      </c>
    </row>
    <row r="351" spans="2:8" x14ac:dyDescent="0.2">
      <c r="B351" s="66" t="s">
        <v>5</v>
      </c>
      <c r="C351" s="67" t="str">
        <f t="shared" si="15"/>
        <v xml:space="preserve"> </v>
      </c>
      <c r="D351" s="67" t="str">
        <f t="shared" si="16"/>
        <v xml:space="preserve"> </v>
      </c>
      <c r="E351" s="67">
        <v>1.1574074074074073E-5</v>
      </c>
      <c r="F351" s="215" t="e">
        <f t="shared" si="17"/>
        <v>#N/A</v>
      </c>
      <c r="G351" t="str">
        <f>IF((ISERROR((VLOOKUP(B351,Calculation!C$3:C$2610,1,FALSE)))),"not entered","")</f>
        <v/>
      </c>
      <c r="H351" t="str">
        <f>IF(ISNA(VLOOKUP(D351,Calculation!$AI$12:$AI$88,1,FALSE)),"NO club name match","Club Name Match")</f>
        <v>NO club name match</v>
      </c>
    </row>
    <row r="352" spans="2:8" x14ac:dyDescent="0.2">
      <c r="B352" s="66" t="s">
        <v>5</v>
      </c>
      <c r="C352" s="67" t="str">
        <f t="shared" si="15"/>
        <v xml:space="preserve"> </v>
      </c>
      <c r="D352" s="67" t="str">
        <f t="shared" si="16"/>
        <v xml:space="preserve"> </v>
      </c>
      <c r="E352" s="67">
        <v>1.1574074074074073E-5</v>
      </c>
      <c r="F352" s="215" t="e">
        <f t="shared" si="17"/>
        <v>#N/A</v>
      </c>
      <c r="G352" t="str">
        <f>IF((ISERROR((VLOOKUP(B352,Calculation!C$3:C$2610,1,FALSE)))),"not entered","")</f>
        <v/>
      </c>
      <c r="H352" t="str">
        <f>IF(ISNA(VLOOKUP(D352,Calculation!$AI$12:$AI$88,1,FALSE)),"NO club name match","Club Name Match")</f>
        <v>NO club name match</v>
      </c>
    </row>
    <row r="353" spans="2:8" x14ac:dyDescent="0.2">
      <c r="B353" s="66" t="s">
        <v>5</v>
      </c>
      <c r="C353" s="67" t="str">
        <f t="shared" si="15"/>
        <v xml:space="preserve"> </v>
      </c>
      <c r="D353" s="67" t="str">
        <f t="shared" si="16"/>
        <v xml:space="preserve"> </v>
      </c>
      <c r="E353" s="67">
        <v>1.1574074074074073E-5</v>
      </c>
      <c r="F353" s="215" t="e">
        <f t="shared" si="17"/>
        <v>#N/A</v>
      </c>
      <c r="G353" t="str">
        <f>IF((ISERROR((VLOOKUP(B353,Calculation!C$3:C$2610,1,FALSE)))),"not entered","")</f>
        <v/>
      </c>
      <c r="H353" t="str">
        <f>IF(ISNA(VLOOKUP(D353,Calculation!$AI$12:$AI$88,1,FALSE)),"NO club name match","Club Name Match")</f>
        <v>NO club name match</v>
      </c>
    </row>
    <row r="354" spans="2:8" x14ac:dyDescent="0.2">
      <c r="B354" s="66" t="s">
        <v>5</v>
      </c>
      <c r="C354" s="67" t="str">
        <f t="shared" si="15"/>
        <v xml:space="preserve"> </v>
      </c>
      <c r="D354" s="67" t="str">
        <f t="shared" si="16"/>
        <v xml:space="preserve"> </v>
      </c>
      <c r="E354" s="67">
        <v>1.1574074074074073E-5</v>
      </c>
      <c r="F354" s="215" t="e">
        <f t="shared" si="17"/>
        <v>#N/A</v>
      </c>
      <c r="G354" t="str">
        <f>IF((ISERROR((VLOOKUP(B354,Calculation!C$3:C$2610,1,FALSE)))),"not entered","")</f>
        <v/>
      </c>
      <c r="H354" t="str">
        <f>IF(ISNA(VLOOKUP(D354,Calculation!$AI$12:$AI$88,1,FALSE)),"NO club name match","Club Name Match")</f>
        <v>NO club name match</v>
      </c>
    </row>
    <row r="355" spans="2:8" x14ac:dyDescent="0.2">
      <c r="B355" s="66" t="s">
        <v>5</v>
      </c>
      <c r="C355" s="67" t="str">
        <f t="shared" si="15"/>
        <v xml:space="preserve"> </v>
      </c>
      <c r="D355" s="67" t="str">
        <f t="shared" si="16"/>
        <v xml:space="preserve"> </v>
      </c>
      <c r="E355" s="67">
        <v>1.1574074074074073E-5</v>
      </c>
      <c r="F355" s="215" t="e">
        <f t="shared" si="17"/>
        <v>#N/A</v>
      </c>
      <c r="G355" t="str">
        <f>IF((ISERROR((VLOOKUP(B355,Calculation!C$3:C$2610,1,FALSE)))),"not entered","")</f>
        <v/>
      </c>
      <c r="H355" t="str">
        <f>IF(ISNA(VLOOKUP(D355,Calculation!$AI$12:$AI$88,1,FALSE)),"NO club name match","Club Name Match")</f>
        <v>NO club name match</v>
      </c>
    </row>
    <row r="356" spans="2:8" x14ac:dyDescent="0.2">
      <c r="B356" s="66" t="s">
        <v>5</v>
      </c>
      <c r="C356" s="67" t="str">
        <f t="shared" si="15"/>
        <v xml:space="preserve"> </v>
      </c>
      <c r="D356" s="67" t="str">
        <f t="shared" si="16"/>
        <v xml:space="preserve"> </v>
      </c>
      <c r="E356" s="67">
        <v>1.1574074074074073E-5</v>
      </c>
      <c r="F356" s="215" t="e">
        <f t="shared" si="17"/>
        <v>#N/A</v>
      </c>
      <c r="G356" t="str">
        <f>IF((ISERROR((VLOOKUP(B356,Calculation!C$3:C$2610,1,FALSE)))),"not entered","")</f>
        <v/>
      </c>
      <c r="H356" t="str">
        <f>IF(ISNA(VLOOKUP(D356,Calculation!$AI$12:$AI$88,1,FALSE)),"NO club name match","Club Name Match")</f>
        <v>NO club name match</v>
      </c>
    </row>
    <row r="357" spans="2:8" x14ac:dyDescent="0.2">
      <c r="B357" s="66" t="s">
        <v>5</v>
      </c>
      <c r="C357" s="67" t="str">
        <f t="shared" si="15"/>
        <v xml:space="preserve"> </v>
      </c>
      <c r="D357" s="67" t="str">
        <f t="shared" si="16"/>
        <v xml:space="preserve"> </v>
      </c>
      <c r="E357" s="67">
        <v>1.1574074074074073E-5</v>
      </c>
      <c r="F357" s="215" t="e">
        <f t="shared" si="17"/>
        <v>#N/A</v>
      </c>
      <c r="G357" t="str">
        <f>IF((ISERROR((VLOOKUP(B357,Calculation!C$3:C$2610,1,FALSE)))),"not entered","")</f>
        <v/>
      </c>
      <c r="H357" t="str">
        <f>IF(ISNA(VLOOKUP(D357,Calculation!$AI$12:$AI$88,1,FALSE)),"NO club name match","Club Name Match")</f>
        <v>NO club name match</v>
      </c>
    </row>
    <row r="358" spans="2:8" x14ac:dyDescent="0.2">
      <c r="B358" s="66" t="s">
        <v>5</v>
      </c>
      <c r="C358" s="67" t="str">
        <f t="shared" si="15"/>
        <v xml:space="preserve"> </v>
      </c>
      <c r="D358" s="67" t="str">
        <f t="shared" si="16"/>
        <v xml:space="preserve"> </v>
      </c>
      <c r="E358" s="67">
        <v>1.1574074074074073E-5</v>
      </c>
      <c r="F358" s="215" t="e">
        <f t="shared" si="17"/>
        <v>#N/A</v>
      </c>
      <c r="G358" t="str">
        <f>IF((ISERROR((VLOOKUP(B358,Calculation!C$3:C$2610,1,FALSE)))),"not entered","")</f>
        <v/>
      </c>
      <c r="H358" t="str">
        <f>IF(ISNA(VLOOKUP(D358,Calculation!$AI$12:$AI$88,1,FALSE)),"NO club name match","Club Name Match")</f>
        <v>NO club name match</v>
      </c>
    </row>
    <row r="359" spans="2:8" x14ac:dyDescent="0.2">
      <c r="B359" s="66" t="s">
        <v>5</v>
      </c>
      <c r="C359" s="67" t="str">
        <f t="shared" si="15"/>
        <v xml:space="preserve"> </v>
      </c>
      <c r="D359" s="67" t="str">
        <f t="shared" si="16"/>
        <v xml:space="preserve"> </v>
      </c>
      <c r="E359" s="67">
        <v>1.1574074074074073E-5</v>
      </c>
      <c r="F359" s="215" t="e">
        <f t="shared" si="17"/>
        <v>#N/A</v>
      </c>
      <c r="G359" t="str">
        <f>IF((ISERROR((VLOOKUP(B359,Calculation!C$3:C$2610,1,FALSE)))),"not entered","")</f>
        <v/>
      </c>
      <c r="H359" t="str">
        <f>IF(ISNA(VLOOKUP(D359,Calculation!$AI$12:$AI$88,1,FALSE)),"NO club name match","Club Name Match")</f>
        <v>NO club name match</v>
      </c>
    </row>
    <row r="360" spans="2:8" x14ac:dyDescent="0.2">
      <c r="B360" s="66" t="s">
        <v>5</v>
      </c>
      <c r="C360" s="67" t="str">
        <f t="shared" si="15"/>
        <v xml:space="preserve"> </v>
      </c>
      <c r="D360" s="67" t="str">
        <f t="shared" si="16"/>
        <v xml:space="preserve"> </v>
      </c>
      <c r="E360" s="67">
        <v>1.1574074074074073E-5</v>
      </c>
      <c r="F360" s="215" t="e">
        <f t="shared" si="17"/>
        <v>#N/A</v>
      </c>
      <c r="G360" t="str">
        <f>IF((ISERROR((VLOOKUP(B360,Calculation!C$3:C$2610,1,FALSE)))),"not entered","")</f>
        <v/>
      </c>
      <c r="H360" t="str">
        <f>IF(ISNA(VLOOKUP(D360,Calculation!$AI$12:$AI$88,1,FALSE)),"NO club name match","Club Name Match")</f>
        <v>NO club name match</v>
      </c>
    </row>
    <row r="361" spans="2:8" x14ac:dyDescent="0.2">
      <c r="B361" s="66" t="s">
        <v>5</v>
      </c>
      <c r="C361" s="67" t="str">
        <f t="shared" si="15"/>
        <v xml:space="preserve"> </v>
      </c>
      <c r="D361" s="67" t="str">
        <f t="shared" si="16"/>
        <v xml:space="preserve"> </v>
      </c>
      <c r="E361" s="67">
        <v>1.1574074074074073E-5</v>
      </c>
      <c r="F361" s="215" t="e">
        <f t="shared" si="17"/>
        <v>#N/A</v>
      </c>
      <c r="G361" t="str">
        <f>IF((ISERROR((VLOOKUP(B361,Calculation!C$3:C$2610,1,FALSE)))),"not entered","")</f>
        <v/>
      </c>
      <c r="H361" t="str">
        <f>IF(ISNA(VLOOKUP(D361,Calculation!$AI$12:$AI$88,1,FALSE)),"NO club name match","Club Name Match")</f>
        <v>NO club name match</v>
      </c>
    </row>
    <row r="362" spans="2:8" x14ac:dyDescent="0.2">
      <c r="B362" s="66" t="s">
        <v>5</v>
      </c>
      <c r="C362" s="67" t="str">
        <f t="shared" si="15"/>
        <v xml:space="preserve"> </v>
      </c>
      <c r="D362" s="67" t="str">
        <f t="shared" si="16"/>
        <v xml:space="preserve"> </v>
      </c>
      <c r="E362" s="67">
        <v>1.1574074074074073E-5</v>
      </c>
      <c r="F362" s="215" t="e">
        <f t="shared" si="17"/>
        <v>#N/A</v>
      </c>
      <c r="G362" t="str">
        <f>IF((ISERROR((VLOOKUP(B362,Calculation!C$3:C$2610,1,FALSE)))),"not entered","")</f>
        <v/>
      </c>
      <c r="H362" t="str">
        <f>IF(ISNA(VLOOKUP(D362,Calculation!$AI$12:$AI$88,1,FALSE)),"NO club name match","Club Name Match")</f>
        <v>NO club name match</v>
      </c>
    </row>
    <row r="363" spans="2:8" x14ac:dyDescent="0.2">
      <c r="B363" s="66" t="s">
        <v>5</v>
      </c>
      <c r="C363" s="67" t="str">
        <f t="shared" si="15"/>
        <v xml:space="preserve"> </v>
      </c>
      <c r="D363" s="67" t="str">
        <f t="shared" si="16"/>
        <v xml:space="preserve"> </v>
      </c>
      <c r="E363" s="67">
        <v>1.1574074074074073E-5</v>
      </c>
      <c r="F363" s="215" t="e">
        <f t="shared" si="17"/>
        <v>#N/A</v>
      </c>
      <c r="G363" t="str">
        <f>IF((ISERROR((VLOOKUP(B363,Calculation!C$3:C$2610,1,FALSE)))),"not entered","")</f>
        <v/>
      </c>
      <c r="H363" t="str">
        <f>IF(ISNA(VLOOKUP(D363,Calculation!$AI$12:$AI$88,1,FALSE)),"NO club name match","Club Name Match")</f>
        <v>NO club name match</v>
      </c>
    </row>
    <row r="364" spans="2:8" x14ac:dyDescent="0.2">
      <c r="B364" s="66" t="s">
        <v>5</v>
      </c>
      <c r="C364" s="67" t="str">
        <f t="shared" si="15"/>
        <v xml:space="preserve"> </v>
      </c>
      <c r="D364" s="67" t="str">
        <f t="shared" si="16"/>
        <v xml:space="preserve"> </v>
      </c>
      <c r="E364" s="67">
        <v>1.1574074074074073E-5</v>
      </c>
      <c r="F364" s="215" t="e">
        <f t="shared" si="17"/>
        <v>#N/A</v>
      </c>
      <c r="G364" t="str">
        <f>IF((ISERROR((VLOOKUP(B364,Calculation!C$3:C$2610,1,FALSE)))),"not entered","")</f>
        <v/>
      </c>
      <c r="H364" t="str">
        <f>IF(ISNA(VLOOKUP(D364,Calculation!$AI$12:$AI$88,1,FALSE)),"NO club name match","Club Name Match")</f>
        <v>NO club name match</v>
      </c>
    </row>
    <row r="365" spans="2:8" x14ac:dyDescent="0.2">
      <c r="B365" s="66" t="s">
        <v>5</v>
      </c>
      <c r="C365" s="67" t="str">
        <f t="shared" si="15"/>
        <v xml:space="preserve"> </v>
      </c>
      <c r="D365" s="67" t="str">
        <f t="shared" si="16"/>
        <v xml:space="preserve"> </v>
      </c>
      <c r="E365" s="67">
        <v>1.1574074074074073E-5</v>
      </c>
      <c r="F365" s="215" t="e">
        <f t="shared" si="17"/>
        <v>#N/A</v>
      </c>
      <c r="G365" t="str">
        <f>IF((ISERROR((VLOOKUP(B365,Calculation!C$3:C$2610,1,FALSE)))),"not entered","")</f>
        <v/>
      </c>
      <c r="H365" t="str">
        <f>IF(ISNA(VLOOKUP(D365,Calculation!$AI$12:$AI$88,1,FALSE)),"NO club name match","Club Name Match")</f>
        <v>NO club name match</v>
      </c>
    </row>
    <row r="366" spans="2:8" x14ac:dyDescent="0.2">
      <c r="B366" s="66" t="s">
        <v>5</v>
      </c>
      <c r="C366" s="67" t="str">
        <f t="shared" si="15"/>
        <v xml:space="preserve"> </v>
      </c>
      <c r="D366" s="67" t="str">
        <f t="shared" si="16"/>
        <v xml:space="preserve"> </v>
      </c>
      <c r="E366" s="67">
        <v>1.1574074074074073E-5</v>
      </c>
      <c r="F366" s="215" t="e">
        <f t="shared" si="17"/>
        <v>#N/A</v>
      </c>
      <c r="G366" t="str">
        <f>IF((ISERROR((VLOOKUP(B366,Calculation!C$3:C$2610,1,FALSE)))),"not entered","")</f>
        <v/>
      </c>
      <c r="H366" t="str">
        <f>IF(ISNA(VLOOKUP(D366,Calculation!$AI$12:$AI$88,1,FALSE)),"NO club name match","Club Name Match")</f>
        <v>NO club name match</v>
      </c>
    </row>
    <row r="367" spans="2:8" x14ac:dyDescent="0.2">
      <c r="B367" s="66" t="s">
        <v>5</v>
      </c>
      <c r="C367" s="67" t="str">
        <f t="shared" si="15"/>
        <v xml:space="preserve"> </v>
      </c>
      <c r="D367" s="67" t="str">
        <f t="shared" si="16"/>
        <v xml:space="preserve"> </v>
      </c>
      <c r="E367" s="67">
        <v>1.1574074074074073E-5</v>
      </c>
      <c r="F367" s="215" t="e">
        <f t="shared" si="17"/>
        <v>#N/A</v>
      </c>
      <c r="G367" t="str">
        <f>IF((ISERROR((VLOOKUP(B367,Calculation!C$3:C$2610,1,FALSE)))),"not entered","")</f>
        <v/>
      </c>
      <c r="H367" t="str">
        <f>IF(ISNA(VLOOKUP(D367,Calculation!$AI$12:$AI$88,1,FALSE)),"NO club name match","Club Name Match")</f>
        <v>NO club name match</v>
      </c>
    </row>
    <row r="368" spans="2:8" x14ac:dyDescent="0.2">
      <c r="B368" s="66" t="s">
        <v>5</v>
      </c>
      <c r="C368" s="67" t="str">
        <f t="shared" si="15"/>
        <v xml:space="preserve"> </v>
      </c>
      <c r="D368" s="67" t="str">
        <f t="shared" si="16"/>
        <v xml:space="preserve"> </v>
      </c>
      <c r="E368" s="67">
        <v>1.1574074074074073E-5</v>
      </c>
      <c r="F368" s="215" t="e">
        <f t="shared" si="17"/>
        <v>#N/A</v>
      </c>
      <c r="G368" t="str">
        <f>IF((ISERROR((VLOOKUP(B368,Calculation!C$3:C$2610,1,FALSE)))),"not entered","")</f>
        <v/>
      </c>
      <c r="H368" t="str">
        <f>IF(ISNA(VLOOKUP(D368,Calculation!$AI$12:$AI$88,1,FALSE)),"NO club name match","Club Name Match")</f>
        <v>NO club name match</v>
      </c>
    </row>
    <row r="369" spans="2:8" x14ac:dyDescent="0.2">
      <c r="B369" s="66" t="s">
        <v>5</v>
      </c>
      <c r="C369" s="67" t="str">
        <f t="shared" si="15"/>
        <v xml:space="preserve"> </v>
      </c>
      <c r="D369" s="67" t="str">
        <f t="shared" si="16"/>
        <v xml:space="preserve"> </v>
      </c>
      <c r="E369" s="67">
        <v>1.1574074074074073E-5</v>
      </c>
      <c r="F369" s="215" t="e">
        <f t="shared" si="17"/>
        <v>#N/A</v>
      </c>
      <c r="G369" t="str">
        <f>IF((ISERROR((VLOOKUP(B369,Calculation!C$3:C$2610,1,FALSE)))),"not entered","")</f>
        <v/>
      </c>
      <c r="H369" t="str">
        <f>IF(ISNA(VLOOKUP(D369,Calculation!$AI$12:$AI$88,1,FALSE)),"NO club name match","Club Name Match")</f>
        <v>NO club name match</v>
      </c>
    </row>
    <row r="370" spans="2:8" x14ac:dyDescent="0.2">
      <c r="B370" s="66" t="s">
        <v>5</v>
      </c>
      <c r="C370" s="67" t="str">
        <f t="shared" si="15"/>
        <v xml:space="preserve"> </v>
      </c>
      <c r="D370" s="67" t="str">
        <f t="shared" si="16"/>
        <v xml:space="preserve"> </v>
      </c>
      <c r="E370" s="67">
        <v>1.1574074074074073E-5</v>
      </c>
      <c r="F370" s="215" t="e">
        <f t="shared" si="17"/>
        <v>#N/A</v>
      </c>
      <c r="G370" t="str">
        <f>IF((ISERROR((VLOOKUP(B370,Calculation!C$3:C$2610,1,FALSE)))),"not entered","")</f>
        <v/>
      </c>
      <c r="H370" t="str">
        <f>IF(ISNA(VLOOKUP(D370,Calculation!$AI$12:$AI$88,1,FALSE)),"NO club name match","Club Name Match")</f>
        <v>NO club name match</v>
      </c>
    </row>
    <row r="371" spans="2:8" x14ac:dyDescent="0.2">
      <c r="B371" s="66" t="s">
        <v>5</v>
      </c>
      <c r="C371" s="67" t="str">
        <f t="shared" si="15"/>
        <v xml:space="preserve"> </v>
      </c>
      <c r="D371" s="67" t="str">
        <f t="shared" si="16"/>
        <v xml:space="preserve"> </v>
      </c>
      <c r="E371" s="67">
        <v>1.1574074074074073E-5</v>
      </c>
      <c r="F371" s="215" t="e">
        <f t="shared" si="17"/>
        <v>#N/A</v>
      </c>
      <c r="G371" t="str">
        <f>IF((ISERROR((VLOOKUP(B371,Calculation!C$3:C$2610,1,FALSE)))),"not entered","")</f>
        <v/>
      </c>
      <c r="H371" t="str">
        <f>IF(ISNA(VLOOKUP(D371,Calculation!$AI$12:$AI$88,1,FALSE)),"NO club name match","Club Name Match")</f>
        <v>NO club name match</v>
      </c>
    </row>
    <row r="372" spans="2:8" x14ac:dyDescent="0.2">
      <c r="B372" s="66" t="s">
        <v>5</v>
      </c>
      <c r="C372" s="67" t="str">
        <f t="shared" si="15"/>
        <v xml:space="preserve"> </v>
      </c>
      <c r="D372" s="67" t="str">
        <f t="shared" si="16"/>
        <v xml:space="preserve"> </v>
      </c>
      <c r="E372" s="67">
        <v>1.1574074074074073E-5</v>
      </c>
      <c r="F372" s="215" t="e">
        <f t="shared" si="17"/>
        <v>#N/A</v>
      </c>
      <c r="G372" t="str">
        <f>IF((ISERROR((VLOOKUP(B372,Calculation!C$3:C$2610,1,FALSE)))),"not entered","")</f>
        <v/>
      </c>
      <c r="H372" t="str">
        <f>IF(ISNA(VLOOKUP(D372,Calculation!$AI$12:$AI$88,1,FALSE)),"NO club name match","Club Name Match")</f>
        <v>NO club name match</v>
      </c>
    </row>
    <row r="373" spans="2:8" x14ac:dyDescent="0.2">
      <c r="B373" s="66" t="s">
        <v>5</v>
      </c>
      <c r="C373" s="67" t="str">
        <f t="shared" si="15"/>
        <v xml:space="preserve"> </v>
      </c>
      <c r="D373" s="67" t="str">
        <f t="shared" si="16"/>
        <v xml:space="preserve"> </v>
      </c>
      <c r="E373" s="67">
        <v>1.1574074074074073E-5</v>
      </c>
      <c r="F373" s="215" t="e">
        <f t="shared" si="17"/>
        <v>#N/A</v>
      </c>
      <c r="G373" t="str">
        <f>IF((ISERROR((VLOOKUP(B373,Calculation!C$3:C$2610,1,FALSE)))),"not entered","")</f>
        <v/>
      </c>
      <c r="H373" t="str">
        <f>IF(ISNA(VLOOKUP(D373,Calculation!$AI$12:$AI$88,1,FALSE)),"NO club name match","Club Name Match")</f>
        <v>NO club name match</v>
      </c>
    </row>
    <row r="374" spans="2:8" x14ac:dyDescent="0.2">
      <c r="B374" s="66" t="s">
        <v>5</v>
      </c>
      <c r="C374" s="67" t="str">
        <f t="shared" si="15"/>
        <v xml:space="preserve"> </v>
      </c>
      <c r="D374" s="67" t="str">
        <f t="shared" si="16"/>
        <v xml:space="preserve"> </v>
      </c>
      <c r="E374" s="67">
        <v>1.1574074074074073E-5</v>
      </c>
      <c r="F374" s="215" t="e">
        <f t="shared" si="17"/>
        <v>#N/A</v>
      </c>
      <c r="G374" t="str">
        <f>IF((ISERROR((VLOOKUP(B374,Calculation!C$3:C$2610,1,FALSE)))),"not entered","")</f>
        <v/>
      </c>
      <c r="H374" t="str">
        <f>IF(ISNA(VLOOKUP(D374,Calculation!$AI$12:$AI$88,1,FALSE)),"NO club name match","Club Name Match")</f>
        <v>NO club name match</v>
      </c>
    </row>
    <row r="375" spans="2:8" x14ac:dyDescent="0.2">
      <c r="B375" s="66" t="s">
        <v>5</v>
      </c>
      <c r="C375" s="67" t="str">
        <f t="shared" si="15"/>
        <v xml:space="preserve"> </v>
      </c>
      <c r="D375" s="67" t="str">
        <f t="shared" si="16"/>
        <v xml:space="preserve"> </v>
      </c>
      <c r="E375" s="67">
        <v>1.1574074074074073E-5</v>
      </c>
      <c r="F375" s="215" t="e">
        <f t="shared" si="17"/>
        <v>#N/A</v>
      </c>
      <c r="G375" t="str">
        <f>IF((ISERROR((VLOOKUP(B375,Calculation!C$3:C$2610,1,FALSE)))),"not entered","")</f>
        <v/>
      </c>
      <c r="H375" t="str">
        <f>IF(ISNA(VLOOKUP(D375,Calculation!$AI$12:$AI$88,1,FALSE)),"NO club name match","Club Name Match")</f>
        <v>NO club name match</v>
      </c>
    </row>
    <row r="376" spans="2:8" x14ac:dyDescent="0.2">
      <c r="B376" s="66" t="s">
        <v>5</v>
      </c>
      <c r="C376" s="67" t="str">
        <f t="shared" si="15"/>
        <v xml:space="preserve"> </v>
      </c>
      <c r="D376" s="67" t="str">
        <f t="shared" si="16"/>
        <v xml:space="preserve"> </v>
      </c>
      <c r="E376" s="67">
        <v>1.1574074074074073E-5</v>
      </c>
      <c r="F376" s="215" t="e">
        <f t="shared" si="17"/>
        <v>#N/A</v>
      </c>
      <c r="G376" t="str">
        <f>IF((ISERROR((VLOOKUP(B376,Calculation!C$3:C$2610,1,FALSE)))),"not entered","")</f>
        <v/>
      </c>
      <c r="H376" t="str">
        <f>IF(ISNA(VLOOKUP(D376,Calculation!$AI$12:$AI$88,1,FALSE)),"NO club name match","Club Name Match")</f>
        <v>NO club name match</v>
      </c>
    </row>
    <row r="377" spans="2:8" x14ac:dyDescent="0.2">
      <c r="B377" s="66" t="s">
        <v>5</v>
      </c>
      <c r="C377" s="67" t="str">
        <f t="shared" si="15"/>
        <v xml:space="preserve"> </v>
      </c>
      <c r="D377" s="67" t="str">
        <f t="shared" si="16"/>
        <v xml:space="preserve"> </v>
      </c>
      <c r="E377" s="67">
        <v>1.1574074074074073E-5</v>
      </c>
      <c r="F377" s="215" t="e">
        <f t="shared" si="17"/>
        <v>#N/A</v>
      </c>
      <c r="G377" t="str">
        <f>IF((ISERROR((VLOOKUP(B377,Calculation!C$3:C$2610,1,FALSE)))),"not entered","")</f>
        <v/>
      </c>
      <c r="H377" t="str">
        <f>IF(ISNA(VLOOKUP(D377,Calculation!$AI$12:$AI$88,1,FALSE)),"NO club name match","Club Name Match")</f>
        <v>NO club name match</v>
      </c>
    </row>
    <row r="378" spans="2:8" x14ac:dyDescent="0.2">
      <c r="B378" s="66" t="s">
        <v>5</v>
      </c>
      <c r="C378" s="67" t="str">
        <f t="shared" si="15"/>
        <v xml:space="preserve"> </v>
      </c>
      <c r="D378" s="67" t="str">
        <f t="shared" si="16"/>
        <v xml:space="preserve"> </v>
      </c>
      <c r="E378" s="67">
        <v>1.1574074074074073E-5</v>
      </c>
      <c r="F378" s="215" t="e">
        <f t="shared" si="17"/>
        <v>#N/A</v>
      </c>
      <c r="G378" t="str">
        <f>IF((ISERROR((VLOOKUP(B378,Calculation!C$3:C$2610,1,FALSE)))),"not entered","")</f>
        <v/>
      </c>
      <c r="H378" t="str">
        <f>IF(ISNA(VLOOKUP(D378,Calculation!$AI$12:$AI$88,1,FALSE)),"NO club name match","Club Name Match")</f>
        <v>NO club name match</v>
      </c>
    </row>
    <row r="379" spans="2:8" x14ac:dyDescent="0.2">
      <c r="B379" s="66" t="s">
        <v>5</v>
      </c>
      <c r="C379" s="67" t="str">
        <f t="shared" si="15"/>
        <v xml:space="preserve"> </v>
      </c>
      <c r="D379" s="67" t="str">
        <f t="shared" si="16"/>
        <v xml:space="preserve"> </v>
      </c>
      <c r="E379" s="67">
        <v>1.1574074074074073E-5</v>
      </c>
      <c r="F379" s="215" t="e">
        <f t="shared" si="17"/>
        <v>#N/A</v>
      </c>
      <c r="G379" t="str">
        <f>IF((ISERROR((VLOOKUP(B379,Calculation!C$3:C$2610,1,FALSE)))),"not entered","")</f>
        <v/>
      </c>
      <c r="H379" t="str">
        <f>IF(ISNA(VLOOKUP(D379,Calculation!$AI$12:$AI$88,1,FALSE)),"NO club name match","Club Name Match")</f>
        <v>NO club name match</v>
      </c>
    </row>
    <row r="380" spans="2:8" x14ac:dyDescent="0.2">
      <c r="B380" s="66" t="s">
        <v>5</v>
      </c>
      <c r="C380" s="67" t="str">
        <f t="shared" si="15"/>
        <v xml:space="preserve"> </v>
      </c>
      <c r="D380" s="67" t="str">
        <f t="shared" si="16"/>
        <v xml:space="preserve"> </v>
      </c>
      <c r="E380" s="67">
        <v>1.1574074074074073E-5</v>
      </c>
      <c r="F380" s="215" t="e">
        <f t="shared" si="17"/>
        <v>#N/A</v>
      </c>
      <c r="G380" t="str">
        <f>IF((ISERROR((VLOOKUP(B380,Calculation!C$3:C$2610,1,FALSE)))),"not entered","")</f>
        <v/>
      </c>
      <c r="H380" t="str">
        <f>IF(ISNA(VLOOKUP(D380,Calculation!$AI$12:$AI$88,1,FALSE)),"NO club name match","Club Name Match")</f>
        <v>NO club name match</v>
      </c>
    </row>
    <row r="381" spans="2:8" x14ac:dyDescent="0.2">
      <c r="B381" s="66" t="s">
        <v>5</v>
      </c>
      <c r="C381" s="67" t="str">
        <f t="shared" si="15"/>
        <v xml:space="preserve"> </v>
      </c>
      <c r="D381" s="67" t="str">
        <f t="shared" si="16"/>
        <v xml:space="preserve"> </v>
      </c>
      <c r="E381" s="67">
        <v>1.1574074074074073E-5</v>
      </c>
      <c r="F381" s="215" t="e">
        <f t="shared" si="17"/>
        <v>#N/A</v>
      </c>
      <c r="G381" t="str">
        <f>IF((ISERROR((VLOOKUP(B381,Calculation!C$3:C$2610,1,FALSE)))),"not entered","")</f>
        <v/>
      </c>
      <c r="H381" t="str">
        <f>IF(ISNA(VLOOKUP(D381,Calculation!$AI$12:$AI$88,1,FALSE)),"NO club name match","Club Name Match")</f>
        <v>NO club name match</v>
      </c>
    </row>
    <row r="382" spans="2:8" x14ac:dyDescent="0.2">
      <c r="B382" s="66" t="s">
        <v>5</v>
      </c>
      <c r="C382" s="67" t="str">
        <f t="shared" si="15"/>
        <v xml:space="preserve"> </v>
      </c>
      <c r="D382" s="67" t="str">
        <f t="shared" si="16"/>
        <v xml:space="preserve"> </v>
      </c>
      <c r="E382" s="67">
        <v>1.1574074074074073E-5</v>
      </c>
      <c r="F382" s="215" t="e">
        <f t="shared" si="17"/>
        <v>#N/A</v>
      </c>
      <c r="G382" t="str">
        <f>IF((ISERROR((VLOOKUP(B382,Calculation!C$3:C$2610,1,FALSE)))),"not entered","")</f>
        <v/>
      </c>
      <c r="H382" t="str">
        <f>IF(ISNA(VLOOKUP(D382,Calculation!$AI$12:$AI$88,1,FALSE)),"NO club name match","Club Name Match")</f>
        <v>NO club name match</v>
      </c>
    </row>
    <row r="383" spans="2:8" x14ac:dyDescent="0.2">
      <c r="B383" s="66" t="s">
        <v>5</v>
      </c>
      <c r="C383" s="67" t="str">
        <f t="shared" si="15"/>
        <v xml:space="preserve"> </v>
      </c>
      <c r="D383" s="67" t="str">
        <f t="shared" si="16"/>
        <v xml:space="preserve"> </v>
      </c>
      <c r="E383" s="67">
        <v>1.1574074074074073E-5</v>
      </c>
      <c r="F383" s="215" t="e">
        <f t="shared" si="17"/>
        <v>#N/A</v>
      </c>
      <c r="G383" t="str">
        <f>IF((ISERROR((VLOOKUP(B383,Calculation!C$3:C$2610,1,FALSE)))),"not entered","")</f>
        <v/>
      </c>
      <c r="H383" t="str">
        <f>IF(ISNA(VLOOKUP(D383,Calculation!$AI$12:$AI$88,1,FALSE)),"NO club name match","Club Name Match")</f>
        <v>NO club name match</v>
      </c>
    </row>
    <row r="384" spans="2:8" x14ac:dyDescent="0.2">
      <c r="B384" s="66" t="s">
        <v>5</v>
      </c>
      <c r="C384" s="67" t="str">
        <f t="shared" si="15"/>
        <v xml:space="preserve"> </v>
      </c>
      <c r="D384" s="67" t="str">
        <f t="shared" si="16"/>
        <v xml:space="preserve"> </v>
      </c>
      <c r="E384" s="67">
        <v>1.1574074074074073E-5</v>
      </c>
      <c r="F384" s="215" t="e">
        <f t="shared" si="17"/>
        <v>#N/A</v>
      </c>
      <c r="G384" t="str">
        <f>IF((ISERROR((VLOOKUP(B384,Calculation!C$3:C$2610,1,FALSE)))),"not entered","")</f>
        <v/>
      </c>
      <c r="H384" t="str">
        <f>IF(ISNA(VLOOKUP(D384,Calculation!$AI$12:$AI$88,1,FALSE)),"NO club name match","Club Name Match")</f>
        <v>NO club name match</v>
      </c>
    </row>
    <row r="385" spans="2:8" x14ac:dyDescent="0.2">
      <c r="B385" s="66" t="s">
        <v>5</v>
      </c>
      <c r="C385" s="67" t="str">
        <f t="shared" si="15"/>
        <v xml:space="preserve"> </v>
      </c>
      <c r="D385" s="67" t="str">
        <f t="shared" si="16"/>
        <v xml:space="preserve"> </v>
      </c>
      <c r="E385" s="67">
        <v>1.1574074074074073E-5</v>
      </c>
      <c r="F385" s="215" t="e">
        <f t="shared" si="17"/>
        <v>#N/A</v>
      </c>
      <c r="G385" t="str">
        <f>IF((ISERROR((VLOOKUP(B385,Calculation!C$3:C$2610,1,FALSE)))),"not entered","")</f>
        <v/>
      </c>
      <c r="H385" t="str">
        <f>IF(ISNA(VLOOKUP(D385,Calculation!$AI$12:$AI$88,1,FALSE)),"NO club name match","Club Name Match")</f>
        <v>NO club name match</v>
      </c>
    </row>
    <row r="386" spans="2:8" x14ac:dyDescent="0.2">
      <c r="B386" s="66" t="s">
        <v>5</v>
      </c>
      <c r="C386" s="67" t="str">
        <f t="shared" si="15"/>
        <v xml:space="preserve"> </v>
      </c>
      <c r="D386" s="67" t="str">
        <f t="shared" si="16"/>
        <v xml:space="preserve"> </v>
      </c>
      <c r="E386" s="67">
        <v>1.1574074074074073E-5</v>
      </c>
      <c r="F386" s="215" t="e">
        <f t="shared" si="17"/>
        <v>#N/A</v>
      </c>
      <c r="G386" t="str">
        <f>IF((ISERROR((VLOOKUP(B386,Calculation!C$3:C$2610,1,FALSE)))),"not entered","")</f>
        <v/>
      </c>
      <c r="H386" t="str">
        <f>IF(ISNA(VLOOKUP(D386,Calculation!$AI$12:$AI$88,1,FALSE)),"NO club name match","Club Name Match")</f>
        <v>NO club name match</v>
      </c>
    </row>
    <row r="387" spans="2:8" x14ac:dyDescent="0.2">
      <c r="B387" s="66" t="s">
        <v>5</v>
      </c>
      <c r="C387" s="67" t="str">
        <f t="shared" si="15"/>
        <v xml:space="preserve"> </v>
      </c>
      <c r="D387" s="67" t="str">
        <f t="shared" si="16"/>
        <v xml:space="preserve"> </v>
      </c>
      <c r="E387" s="67">
        <v>1.1574074074074073E-5</v>
      </c>
      <c r="F387" s="215" t="e">
        <f t="shared" si="17"/>
        <v>#N/A</v>
      </c>
      <c r="G387" t="str">
        <f>IF((ISERROR((VLOOKUP(B387,Calculation!C$3:C$2610,1,FALSE)))),"not entered","")</f>
        <v/>
      </c>
      <c r="H387" t="str">
        <f>IF(ISNA(VLOOKUP(D387,Calculation!$AI$12:$AI$88,1,FALSE)),"NO club name match","Club Name Match")</f>
        <v>NO club name match</v>
      </c>
    </row>
    <row r="388" spans="2:8" x14ac:dyDescent="0.2">
      <c r="B388" s="66" t="s">
        <v>5</v>
      </c>
      <c r="C388" s="67" t="str">
        <f t="shared" si="15"/>
        <v xml:space="preserve"> </v>
      </c>
      <c r="D388" s="67" t="str">
        <f t="shared" si="16"/>
        <v xml:space="preserve"> </v>
      </c>
      <c r="E388" s="67">
        <v>1.1574074074074073E-5</v>
      </c>
      <c r="F388" s="215" t="e">
        <f t="shared" si="17"/>
        <v>#N/A</v>
      </c>
      <c r="G388" t="str">
        <f>IF((ISERROR((VLOOKUP(B388,Calculation!C$3:C$2610,1,FALSE)))),"not entered","")</f>
        <v/>
      </c>
      <c r="H388" t="str">
        <f>IF(ISNA(VLOOKUP(D388,Calculation!$AI$12:$AI$88,1,FALSE)),"NO club name match","Club Name Match")</f>
        <v>NO club name match</v>
      </c>
    </row>
    <row r="389" spans="2:8" x14ac:dyDescent="0.2">
      <c r="B389" s="66" t="s">
        <v>5</v>
      </c>
      <c r="C389" s="67" t="str">
        <f t="shared" si="15"/>
        <v xml:space="preserve"> </v>
      </c>
      <c r="D389" s="67" t="str">
        <f t="shared" si="16"/>
        <v xml:space="preserve"> </v>
      </c>
      <c r="E389" s="67">
        <v>1.1574074074074073E-5</v>
      </c>
      <c r="F389" s="215" t="e">
        <f t="shared" si="17"/>
        <v>#N/A</v>
      </c>
      <c r="G389" t="str">
        <f>IF((ISERROR((VLOOKUP(B389,Calculation!C$3:C$2610,1,FALSE)))),"not entered","")</f>
        <v/>
      </c>
      <c r="H389" t="str">
        <f>IF(ISNA(VLOOKUP(D389,Calculation!$AI$12:$AI$88,1,FALSE)),"NO club name match","Club Name Match")</f>
        <v>NO club name match</v>
      </c>
    </row>
    <row r="390" spans="2:8" x14ac:dyDescent="0.2">
      <c r="B390" s="66" t="s">
        <v>5</v>
      </c>
      <c r="C390" s="67" t="str">
        <f t="shared" ref="C390:C453" si="18">VLOOKUP(B390,name,3,FALSE)</f>
        <v xml:space="preserve"> </v>
      </c>
      <c r="D390" s="67" t="str">
        <f t="shared" ref="D390:D453" si="19">VLOOKUP(B390,name,2,FALSE)</f>
        <v xml:space="preserve"> </v>
      </c>
      <c r="E390" s="67">
        <v>1.1574074074074073E-5</v>
      </c>
      <c r="F390" s="215" t="e">
        <f t="shared" ref="F390:F453" si="20">TRUNC((VLOOKUP(C390,C$4:E$5,3,FALSE))/(E390/10000))</f>
        <v>#N/A</v>
      </c>
      <c r="G390" t="str">
        <f>IF((ISERROR((VLOOKUP(B390,Calculation!C$3:C$2610,1,FALSE)))),"not entered","")</f>
        <v/>
      </c>
      <c r="H390" t="str">
        <f>IF(ISNA(VLOOKUP(D390,Calculation!$AI$12:$AI$88,1,FALSE)),"NO club name match","Club Name Match")</f>
        <v>NO club name match</v>
      </c>
    </row>
    <row r="391" spans="2:8" x14ac:dyDescent="0.2">
      <c r="B391" s="66" t="s">
        <v>5</v>
      </c>
      <c r="C391" s="67" t="str">
        <f t="shared" si="18"/>
        <v xml:space="preserve"> </v>
      </c>
      <c r="D391" s="67" t="str">
        <f t="shared" si="19"/>
        <v xml:space="preserve"> </v>
      </c>
      <c r="E391" s="67">
        <v>1.1574074074074073E-5</v>
      </c>
      <c r="F391" s="215" t="e">
        <f t="shared" si="20"/>
        <v>#N/A</v>
      </c>
      <c r="G391" t="str">
        <f>IF((ISERROR((VLOOKUP(B391,Calculation!C$3:C$2610,1,FALSE)))),"not entered","")</f>
        <v/>
      </c>
      <c r="H391" t="str">
        <f>IF(ISNA(VLOOKUP(D391,Calculation!$AI$12:$AI$88,1,FALSE)),"NO club name match","Club Name Match")</f>
        <v>NO club name match</v>
      </c>
    </row>
    <row r="392" spans="2:8" x14ac:dyDescent="0.2">
      <c r="B392" s="66" t="s">
        <v>5</v>
      </c>
      <c r="C392" s="67" t="str">
        <f t="shared" si="18"/>
        <v xml:space="preserve"> </v>
      </c>
      <c r="D392" s="67" t="str">
        <f t="shared" si="19"/>
        <v xml:space="preserve"> </v>
      </c>
      <c r="E392" s="67">
        <v>1.1574074074074073E-5</v>
      </c>
      <c r="F392" s="215" t="e">
        <f t="shared" si="20"/>
        <v>#N/A</v>
      </c>
      <c r="G392" t="str">
        <f>IF((ISERROR((VLOOKUP(B392,Calculation!C$3:C$2610,1,FALSE)))),"not entered","")</f>
        <v/>
      </c>
      <c r="H392" t="str">
        <f>IF(ISNA(VLOOKUP(D392,Calculation!$AI$12:$AI$88,1,FALSE)),"NO club name match","Club Name Match")</f>
        <v>NO club name match</v>
      </c>
    </row>
    <row r="393" spans="2:8" x14ac:dyDescent="0.2">
      <c r="B393" s="66" t="s">
        <v>5</v>
      </c>
      <c r="C393" s="67" t="str">
        <f t="shared" si="18"/>
        <v xml:space="preserve"> </v>
      </c>
      <c r="D393" s="67" t="str">
        <f t="shared" si="19"/>
        <v xml:space="preserve"> </v>
      </c>
      <c r="E393" s="67">
        <v>1.1574074074074073E-5</v>
      </c>
      <c r="F393" s="215" t="e">
        <f t="shared" si="20"/>
        <v>#N/A</v>
      </c>
      <c r="G393" t="str">
        <f>IF((ISERROR((VLOOKUP(B393,Calculation!C$3:C$2610,1,FALSE)))),"not entered","")</f>
        <v/>
      </c>
      <c r="H393" t="str">
        <f>IF(ISNA(VLOOKUP(D393,Calculation!$AI$12:$AI$88,1,FALSE)),"NO club name match","Club Name Match")</f>
        <v>NO club name match</v>
      </c>
    </row>
    <row r="394" spans="2:8" x14ac:dyDescent="0.2">
      <c r="B394" s="66" t="s">
        <v>5</v>
      </c>
      <c r="C394" s="67" t="str">
        <f t="shared" si="18"/>
        <v xml:space="preserve"> </v>
      </c>
      <c r="D394" s="67" t="str">
        <f t="shared" si="19"/>
        <v xml:space="preserve"> </v>
      </c>
      <c r="E394" s="67">
        <v>1.1574074074074073E-5</v>
      </c>
      <c r="F394" s="215" t="e">
        <f t="shared" si="20"/>
        <v>#N/A</v>
      </c>
      <c r="G394" t="str">
        <f>IF((ISERROR((VLOOKUP(B394,Calculation!C$3:C$2610,1,FALSE)))),"not entered","")</f>
        <v/>
      </c>
      <c r="H394" t="str">
        <f>IF(ISNA(VLOOKUP(D394,Calculation!$AI$12:$AI$88,1,FALSE)),"NO club name match","Club Name Match")</f>
        <v>NO club name match</v>
      </c>
    </row>
    <row r="395" spans="2:8" x14ac:dyDescent="0.2">
      <c r="B395" s="66" t="s">
        <v>5</v>
      </c>
      <c r="C395" s="67" t="str">
        <f t="shared" si="18"/>
        <v xml:space="preserve"> </v>
      </c>
      <c r="D395" s="67" t="str">
        <f t="shared" si="19"/>
        <v xml:space="preserve"> </v>
      </c>
      <c r="E395" s="67">
        <v>1.1574074074074073E-5</v>
      </c>
      <c r="F395" s="215" t="e">
        <f t="shared" si="20"/>
        <v>#N/A</v>
      </c>
      <c r="G395" t="str">
        <f>IF((ISERROR((VLOOKUP(B395,Calculation!C$3:C$2610,1,FALSE)))),"not entered","")</f>
        <v/>
      </c>
      <c r="H395" t="str">
        <f>IF(ISNA(VLOOKUP(D395,Calculation!$AI$12:$AI$88,1,FALSE)),"NO club name match","Club Name Match")</f>
        <v>NO club name match</v>
      </c>
    </row>
    <row r="396" spans="2:8" x14ac:dyDescent="0.2">
      <c r="B396" s="66" t="s">
        <v>5</v>
      </c>
      <c r="C396" s="67" t="str">
        <f t="shared" si="18"/>
        <v xml:space="preserve"> </v>
      </c>
      <c r="D396" s="67" t="str">
        <f t="shared" si="19"/>
        <v xml:space="preserve"> </v>
      </c>
      <c r="E396" s="67">
        <v>1.1574074074074073E-5</v>
      </c>
      <c r="F396" s="215" t="e">
        <f t="shared" si="20"/>
        <v>#N/A</v>
      </c>
      <c r="G396" t="str">
        <f>IF((ISERROR((VLOOKUP(B396,Calculation!C$3:C$2610,1,FALSE)))),"not entered","")</f>
        <v/>
      </c>
      <c r="H396" t="str">
        <f>IF(ISNA(VLOOKUP(D396,Calculation!$AI$12:$AI$88,1,FALSE)),"NO club name match","Club Name Match")</f>
        <v>NO club name match</v>
      </c>
    </row>
    <row r="397" spans="2:8" x14ac:dyDescent="0.2">
      <c r="B397" s="66" t="s">
        <v>5</v>
      </c>
      <c r="C397" s="67" t="str">
        <f t="shared" si="18"/>
        <v xml:space="preserve"> </v>
      </c>
      <c r="D397" s="67" t="str">
        <f t="shared" si="19"/>
        <v xml:space="preserve"> </v>
      </c>
      <c r="E397" s="67">
        <v>1.1574074074074073E-5</v>
      </c>
      <c r="F397" s="215" t="e">
        <f t="shared" si="20"/>
        <v>#N/A</v>
      </c>
      <c r="G397" t="str">
        <f>IF((ISERROR((VLOOKUP(B397,Calculation!C$3:C$2610,1,FALSE)))),"not entered","")</f>
        <v/>
      </c>
      <c r="H397" t="str">
        <f>IF(ISNA(VLOOKUP(D397,Calculation!$AI$12:$AI$88,1,FALSE)),"NO club name match","Club Name Match")</f>
        <v>NO club name match</v>
      </c>
    </row>
    <row r="398" spans="2:8" x14ac:dyDescent="0.2">
      <c r="B398" s="66" t="s">
        <v>5</v>
      </c>
      <c r="C398" s="67" t="str">
        <f t="shared" si="18"/>
        <v xml:space="preserve"> </v>
      </c>
      <c r="D398" s="67" t="str">
        <f t="shared" si="19"/>
        <v xml:space="preserve"> </v>
      </c>
      <c r="E398" s="67">
        <v>1.1574074074074073E-5</v>
      </c>
      <c r="F398" s="215" t="e">
        <f t="shared" si="20"/>
        <v>#N/A</v>
      </c>
      <c r="G398" t="str">
        <f>IF((ISERROR((VLOOKUP(B398,Calculation!C$3:C$2610,1,FALSE)))),"not entered","")</f>
        <v/>
      </c>
      <c r="H398" t="str">
        <f>IF(ISNA(VLOOKUP(D398,Calculation!$AI$12:$AI$88,1,FALSE)),"NO club name match","Club Name Match")</f>
        <v>NO club name match</v>
      </c>
    </row>
    <row r="399" spans="2:8" x14ac:dyDescent="0.2">
      <c r="B399" s="66" t="s">
        <v>5</v>
      </c>
      <c r="C399" s="67" t="str">
        <f t="shared" si="18"/>
        <v xml:space="preserve"> </v>
      </c>
      <c r="D399" s="67" t="str">
        <f t="shared" si="19"/>
        <v xml:space="preserve"> </v>
      </c>
      <c r="E399" s="67">
        <v>1.1574074074074073E-5</v>
      </c>
      <c r="F399" s="215" t="e">
        <f t="shared" si="20"/>
        <v>#N/A</v>
      </c>
      <c r="G399" t="str">
        <f>IF((ISERROR((VLOOKUP(B399,Calculation!C$3:C$2610,1,FALSE)))),"not entered","")</f>
        <v/>
      </c>
      <c r="H399" t="str">
        <f>IF(ISNA(VLOOKUP(D399,Calculation!$AI$12:$AI$88,1,FALSE)),"NO club name match","Club Name Match")</f>
        <v>NO club name match</v>
      </c>
    </row>
    <row r="400" spans="2:8" x14ac:dyDescent="0.2">
      <c r="B400" s="66" t="s">
        <v>5</v>
      </c>
      <c r="C400" s="67" t="str">
        <f t="shared" si="18"/>
        <v xml:space="preserve"> </v>
      </c>
      <c r="D400" s="67" t="str">
        <f t="shared" si="19"/>
        <v xml:space="preserve"> </v>
      </c>
      <c r="E400" s="67">
        <v>1.1574074074074073E-5</v>
      </c>
      <c r="F400" s="215" t="e">
        <f t="shared" si="20"/>
        <v>#N/A</v>
      </c>
      <c r="G400" t="str">
        <f>IF((ISERROR((VLOOKUP(B400,Calculation!C$3:C$2610,1,FALSE)))),"not entered","")</f>
        <v/>
      </c>
      <c r="H400" t="str">
        <f>IF(ISNA(VLOOKUP(D400,Calculation!$AI$12:$AI$88,1,FALSE)),"NO club name match","Club Name Match")</f>
        <v>NO club name match</v>
      </c>
    </row>
    <row r="401" spans="2:8" x14ac:dyDescent="0.2">
      <c r="B401" s="66" t="s">
        <v>5</v>
      </c>
      <c r="C401" s="67" t="str">
        <f t="shared" si="18"/>
        <v xml:space="preserve"> </v>
      </c>
      <c r="D401" s="67" t="str">
        <f t="shared" si="19"/>
        <v xml:space="preserve"> </v>
      </c>
      <c r="E401" s="67">
        <v>1.1574074074074073E-5</v>
      </c>
      <c r="F401" s="215" t="e">
        <f t="shared" si="20"/>
        <v>#N/A</v>
      </c>
      <c r="G401" t="str">
        <f>IF((ISERROR((VLOOKUP(B401,Calculation!C$3:C$2610,1,FALSE)))),"not entered","")</f>
        <v/>
      </c>
      <c r="H401" t="str">
        <f>IF(ISNA(VLOOKUP(D401,Calculation!$AI$12:$AI$88,1,FALSE)),"NO club name match","Club Name Match")</f>
        <v>NO club name match</v>
      </c>
    </row>
    <row r="402" spans="2:8" x14ac:dyDescent="0.2">
      <c r="B402" s="66" t="s">
        <v>5</v>
      </c>
      <c r="C402" s="67" t="str">
        <f t="shared" si="18"/>
        <v xml:space="preserve"> </v>
      </c>
      <c r="D402" s="67" t="str">
        <f t="shared" si="19"/>
        <v xml:space="preserve"> </v>
      </c>
      <c r="E402" s="67">
        <v>1.1574074074074073E-5</v>
      </c>
      <c r="F402" s="215" t="e">
        <f t="shared" si="20"/>
        <v>#N/A</v>
      </c>
      <c r="G402" t="str">
        <f>IF((ISERROR((VLOOKUP(B402,Calculation!C$3:C$2610,1,FALSE)))),"not entered","")</f>
        <v/>
      </c>
      <c r="H402" t="str">
        <f>IF(ISNA(VLOOKUP(D402,Calculation!$AI$12:$AI$88,1,FALSE)),"NO club name match","Club Name Match")</f>
        <v>NO club name match</v>
      </c>
    </row>
    <row r="403" spans="2:8" x14ac:dyDescent="0.2">
      <c r="B403" s="66" t="s">
        <v>5</v>
      </c>
      <c r="C403" s="67" t="str">
        <f t="shared" si="18"/>
        <v xml:space="preserve"> </v>
      </c>
      <c r="D403" s="67" t="str">
        <f t="shared" si="19"/>
        <v xml:space="preserve"> </v>
      </c>
      <c r="E403" s="67">
        <v>1.1574074074074073E-5</v>
      </c>
      <c r="F403" s="215" t="e">
        <f t="shared" si="20"/>
        <v>#N/A</v>
      </c>
      <c r="G403" t="str">
        <f>IF((ISERROR((VLOOKUP(B403,Calculation!C$3:C$2610,1,FALSE)))),"not entered","")</f>
        <v/>
      </c>
      <c r="H403" t="str">
        <f>IF(ISNA(VLOOKUP(D403,Calculation!$AI$12:$AI$88,1,FALSE)),"NO club name match","Club Name Match")</f>
        <v>NO club name match</v>
      </c>
    </row>
    <row r="404" spans="2:8" x14ac:dyDescent="0.2">
      <c r="B404" s="66" t="s">
        <v>5</v>
      </c>
      <c r="C404" s="67" t="str">
        <f t="shared" si="18"/>
        <v xml:space="preserve"> </v>
      </c>
      <c r="D404" s="67" t="str">
        <f t="shared" si="19"/>
        <v xml:space="preserve"> </v>
      </c>
      <c r="E404" s="67">
        <v>1.1574074074074073E-5</v>
      </c>
      <c r="F404" s="215" t="e">
        <f t="shared" si="20"/>
        <v>#N/A</v>
      </c>
      <c r="G404" t="str">
        <f>IF((ISERROR((VLOOKUP(B404,Calculation!C$3:C$2610,1,FALSE)))),"not entered","")</f>
        <v/>
      </c>
      <c r="H404" t="str">
        <f>IF(ISNA(VLOOKUP(D404,Calculation!$AI$12:$AI$88,1,FALSE)),"NO club name match","Club Name Match")</f>
        <v>NO club name match</v>
      </c>
    </row>
    <row r="405" spans="2:8" x14ac:dyDescent="0.2">
      <c r="B405" s="66" t="s">
        <v>5</v>
      </c>
      <c r="C405" s="67" t="str">
        <f t="shared" si="18"/>
        <v xml:space="preserve"> </v>
      </c>
      <c r="D405" s="67" t="str">
        <f t="shared" si="19"/>
        <v xml:space="preserve"> </v>
      </c>
      <c r="E405" s="67">
        <v>1.1574074074074073E-5</v>
      </c>
      <c r="F405" s="215" t="e">
        <f t="shared" si="20"/>
        <v>#N/A</v>
      </c>
      <c r="G405" t="str">
        <f>IF((ISERROR((VLOOKUP(B405,Calculation!C$3:C$2610,1,FALSE)))),"not entered","")</f>
        <v/>
      </c>
      <c r="H405" t="str">
        <f>IF(ISNA(VLOOKUP(D405,Calculation!$AI$12:$AI$88,1,FALSE)),"NO club name match","Club Name Match")</f>
        <v>NO club name match</v>
      </c>
    </row>
    <row r="406" spans="2:8" x14ac:dyDescent="0.2">
      <c r="B406" s="66" t="s">
        <v>5</v>
      </c>
      <c r="C406" s="67" t="str">
        <f t="shared" si="18"/>
        <v xml:space="preserve"> </v>
      </c>
      <c r="D406" s="67" t="str">
        <f t="shared" si="19"/>
        <v xml:space="preserve"> </v>
      </c>
      <c r="E406" s="67">
        <v>1.1574074074074073E-5</v>
      </c>
      <c r="F406" s="215" t="e">
        <f t="shared" si="20"/>
        <v>#N/A</v>
      </c>
      <c r="G406" t="str">
        <f>IF((ISERROR((VLOOKUP(B406,Calculation!C$3:C$2610,1,FALSE)))),"not entered","")</f>
        <v/>
      </c>
      <c r="H406" t="str">
        <f>IF(ISNA(VLOOKUP(D406,Calculation!$AI$12:$AI$88,1,FALSE)),"NO club name match","Club Name Match")</f>
        <v>NO club name match</v>
      </c>
    </row>
    <row r="407" spans="2:8" x14ac:dyDescent="0.2">
      <c r="B407" s="66" t="s">
        <v>5</v>
      </c>
      <c r="C407" s="67" t="str">
        <f t="shared" si="18"/>
        <v xml:space="preserve"> </v>
      </c>
      <c r="D407" s="67" t="str">
        <f t="shared" si="19"/>
        <v xml:space="preserve"> </v>
      </c>
      <c r="E407" s="67">
        <v>1.1574074074074073E-5</v>
      </c>
      <c r="F407" s="215" t="e">
        <f t="shared" si="20"/>
        <v>#N/A</v>
      </c>
      <c r="G407" t="str">
        <f>IF((ISERROR((VLOOKUP(B407,Calculation!C$3:C$2610,1,FALSE)))),"not entered","")</f>
        <v/>
      </c>
      <c r="H407" t="str">
        <f>IF(ISNA(VLOOKUP(D407,Calculation!$AI$12:$AI$88,1,FALSE)),"NO club name match","Club Name Match")</f>
        <v>NO club name match</v>
      </c>
    </row>
    <row r="408" spans="2:8" x14ac:dyDescent="0.2">
      <c r="B408" s="66" t="s">
        <v>5</v>
      </c>
      <c r="C408" s="67" t="str">
        <f t="shared" si="18"/>
        <v xml:space="preserve"> </v>
      </c>
      <c r="D408" s="67" t="str">
        <f t="shared" si="19"/>
        <v xml:space="preserve"> </v>
      </c>
      <c r="E408" s="67">
        <v>1.1574074074074073E-5</v>
      </c>
      <c r="F408" s="215" t="e">
        <f t="shared" si="20"/>
        <v>#N/A</v>
      </c>
      <c r="G408" t="str">
        <f>IF((ISERROR((VLOOKUP(B408,Calculation!C$3:C$2610,1,FALSE)))),"not entered","")</f>
        <v/>
      </c>
      <c r="H408" t="str">
        <f>IF(ISNA(VLOOKUP(D408,Calculation!$AI$12:$AI$88,1,FALSE)),"NO club name match","Club Name Match")</f>
        <v>NO club name match</v>
      </c>
    </row>
    <row r="409" spans="2:8" x14ac:dyDescent="0.2">
      <c r="B409" s="66" t="s">
        <v>5</v>
      </c>
      <c r="C409" s="67" t="str">
        <f t="shared" si="18"/>
        <v xml:space="preserve"> </v>
      </c>
      <c r="D409" s="67" t="str">
        <f t="shared" si="19"/>
        <v xml:space="preserve"> </v>
      </c>
      <c r="E409" s="67">
        <v>1.1574074074074073E-5</v>
      </c>
      <c r="F409" s="215" t="e">
        <f t="shared" si="20"/>
        <v>#N/A</v>
      </c>
      <c r="G409" t="str">
        <f>IF((ISERROR((VLOOKUP(B409,Calculation!C$3:C$2610,1,FALSE)))),"not entered","")</f>
        <v/>
      </c>
      <c r="H409" t="str">
        <f>IF(ISNA(VLOOKUP(D409,Calculation!$AI$12:$AI$88,1,FALSE)),"NO club name match","Club Name Match")</f>
        <v>NO club name match</v>
      </c>
    </row>
    <row r="410" spans="2:8" x14ac:dyDescent="0.2">
      <c r="B410" s="66" t="s">
        <v>5</v>
      </c>
      <c r="C410" s="67" t="str">
        <f t="shared" si="18"/>
        <v xml:space="preserve"> </v>
      </c>
      <c r="D410" s="67" t="str">
        <f t="shared" si="19"/>
        <v xml:space="preserve"> </v>
      </c>
      <c r="E410" s="67">
        <v>1.1574074074074073E-5</v>
      </c>
      <c r="F410" s="215" t="e">
        <f t="shared" si="20"/>
        <v>#N/A</v>
      </c>
      <c r="G410" t="str">
        <f>IF((ISERROR((VLOOKUP(B410,Calculation!C$3:C$2610,1,FALSE)))),"not entered","")</f>
        <v/>
      </c>
      <c r="H410" t="str">
        <f>IF(ISNA(VLOOKUP(D410,Calculation!$AI$12:$AI$88,1,FALSE)),"NO club name match","Club Name Match")</f>
        <v>NO club name match</v>
      </c>
    </row>
    <row r="411" spans="2:8" x14ac:dyDescent="0.2">
      <c r="B411" s="66" t="s">
        <v>5</v>
      </c>
      <c r="C411" s="67" t="str">
        <f t="shared" si="18"/>
        <v xml:space="preserve"> </v>
      </c>
      <c r="D411" s="67" t="str">
        <f t="shared" si="19"/>
        <v xml:space="preserve"> </v>
      </c>
      <c r="E411" s="67">
        <v>1.1574074074074073E-5</v>
      </c>
      <c r="F411" s="215" t="e">
        <f t="shared" si="20"/>
        <v>#N/A</v>
      </c>
      <c r="G411" t="str">
        <f>IF((ISERROR((VLOOKUP(B411,Calculation!C$3:C$2610,1,FALSE)))),"not entered","")</f>
        <v/>
      </c>
      <c r="H411" t="str">
        <f>IF(ISNA(VLOOKUP(D411,Calculation!$AI$12:$AI$88,1,FALSE)),"NO club name match","Club Name Match")</f>
        <v>NO club name match</v>
      </c>
    </row>
    <row r="412" spans="2:8" x14ac:dyDescent="0.2">
      <c r="B412" s="66" t="s">
        <v>5</v>
      </c>
      <c r="C412" s="67" t="str">
        <f t="shared" si="18"/>
        <v xml:space="preserve"> </v>
      </c>
      <c r="D412" s="67" t="str">
        <f t="shared" si="19"/>
        <v xml:space="preserve"> </v>
      </c>
      <c r="E412" s="67">
        <v>1.1574074074074073E-5</v>
      </c>
      <c r="F412" s="215" t="e">
        <f t="shared" si="20"/>
        <v>#N/A</v>
      </c>
      <c r="G412" t="str">
        <f>IF((ISERROR((VLOOKUP(B412,Calculation!C$3:C$2610,1,FALSE)))),"not entered","")</f>
        <v/>
      </c>
      <c r="H412" t="str">
        <f>IF(ISNA(VLOOKUP(D412,Calculation!$AI$12:$AI$88,1,FALSE)),"NO club name match","Club Name Match")</f>
        <v>NO club name match</v>
      </c>
    </row>
    <row r="413" spans="2:8" x14ac:dyDescent="0.2">
      <c r="B413" s="66" t="s">
        <v>5</v>
      </c>
      <c r="C413" s="67" t="str">
        <f t="shared" si="18"/>
        <v xml:space="preserve"> </v>
      </c>
      <c r="D413" s="67" t="str">
        <f t="shared" si="19"/>
        <v xml:space="preserve"> </v>
      </c>
      <c r="E413" s="67">
        <v>1.1574074074074073E-5</v>
      </c>
      <c r="F413" s="215" t="e">
        <f t="shared" si="20"/>
        <v>#N/A</v>
      </c>
      <c r="G413" t="str">
        <f>IF((ISERROR((VLOOKUP(B413,Calculation!C$3:C$2610,1,FALSE)))),"not entered","")</f>
        <v/>
      </c>
      <c r="H413" t="str">
        <f>IF(ISNA(VLOOKUP(D413,Calculation!$AI$12:$AI$88,1,FALSE)),"NO club name match","Club Name Match")</f>
        <v>NO club name match</v>
      </c>
    </row>
    <row r="414" spans="2:8" x14ac:dyDescent="0.2">
      <c r="B414" s="66" t="s">
        <v>5</v>
      </c>
      <c r="C414" s="67" t="str">
        <f t="shared" si="18"/>
        <v xml:space="preserve"> </v>
      </c>
      <c r="D414" s="67" t="str">
        <f t="shared" si="19"/>
        <v xml:space="preserve"> </v>
      </c>
      <c r="E414" s="67">
        <v>1.1574074074074073E-5</v>
      </c>
      <c r="F414" s="215" t="e">
        <f t="shared" si="20"/>
        <v>#N/A</v>
      </c>
      <c r="G414" t="str">
        <f>IF((ISERROR((VLOOKUP(B414,Calculation!C$3:C$2610,1,FALSE)))),"not entered","")</f>
        <v/>
      </c>
      <c r="H414" t="str">
        <f>IF(ISNA(VLOOKUP(D414,Calculation!$AI$12:$AI$88,1,FALSE)),"NO club name match","Club Name Match")</f>
        <v>NO club name match</v>
      </c>
    </row>
    <row r="415" spans="2:8" x14ac:dyDescent="0.2">
      <c r="B415" s="66" t="s">
        <v>5</v>
      </c>
      <c r="C415" s="67" t="str">
        <f t="shared" si="18"/>
        <v xml:space="preserve"> </v>
      </c>
      <c r="D415" s="67" t="str">
        <f t="shared" si="19"/>
        <v xml:space="preserve"> </v>
      </c>
      <c r="E415" s="67">
        <v>1.1574074074074073E-5</v>
      </c>
      <c r="F415" s="215" t="e">
        <f t="shared" si="20"/>
        <v>#N/A</v>
      </c>
      <c r="G415" t="str">
        <f>IF((ISERROR((VLOOKUP(B415,Calculation!C$3:C$2610,1,FALSE)))),"not entered","")</f>
        <v/>
      </c>
      <c r="H415" t="str">
        <f>IF(ISNA(VLOOKUP(D415,Calculation!$AI$12:$AI$88,1,FALSE)),"NO club name match","Club Name Match")</f>
        <v>NO club name match</v>
      </c>
    </row>
    <row r="416" spans="2:8" x14ac:dyDescent="0.2">
      <c r="B416" s="66" t="s">
        <v>5</v>
      </c>
      <c r="C416" s="67" t="str">
        <f t="shared" si="18"/>
        <v xml:space="preserve"> </v>
      </c>
      <c r="D416" s="67" t="str">
        <f t="shared" si="19"/>
        <v xml:space="preserve"> </v>
      </c>
      <c r="E416" s="67">
        <v>1.1574074074074073E-5</v>
      </c>
      <c r="F416" s="215" t="e">
        <f t="shared" si="20"/>
        <v>#N/A</v>
      </c>
      <c r="G416" t="str">
        <f>IF((ISERROR((VLOOKUP(B416,Calculation!C$3:C$2610,1,FALSE)))),"not entered","")</f>
        <v/>
      </c>
      <c r="H416" t="str">
        <f>IF(ISNA(VLOOKUP(D416,Calculation!$AI$12:$AI$88,1,FALSE)),"NO club name match","Club Name Match")</f>
        <v>NO club name match</v>
      </c>
    </row>
    <row r="417" spans="2:8" x14ac:dyDescent="0.2">
      <c r="B417" s="66" t="s">
        <v>5</v>
      </c>
      <c r="C417" s="67" t="str">
        <f t="shared" si="18"/>
        <v xml:space="preserve"> </v>
      </c>
      <c r="D417" s="67" t="str">
        <f t="shared" si="19"/>
        <v xml:space="preserve"> </v>
      </c>
      <c r="E417" s="67">
        <v>1.1574074074074073E-5</v>
      </c>
      <c r="F417" s="215" t="e">
        <f t="shared" si="20"/>
        <v>#N/A</v>
      </c>
      <c r="G417" t="str">
        <f>IF((ISERROR((VLOOKUP(B417,Calculation!C$3:C$2610,1,FALSE)))),"not entered","")</f>
        <v/>
      </c>
      <c r="H417" t="str">
        <f>IF(ISNA(VLOOKUP(D417,Calculation!$AI$12:$AI$88,1,FALSE)),"NO club name match","Club Name Match")</f>
        <v>NO club name match</v>
      </c>
    </row>
    <row r="418" spans="2:8" x14ac:dyDescent="0.2">
      <c r="B418" s="66" t="s">
        <v>5</v>
      </c>
      <c r="C418" s="67" t="str">
        <f t="shared" si="18"/>
        <v xml:space="preserve"> </v>
      </c>
      <c r="D418" s="67" t="str">
        <f t="shared" si="19"/>
        <v xml:space="preserve"> </v>
      </c>
      <c r="E418" s="67">
        <v>1.1574074074074073E-5</v>
      </c>
      <c r="F418" s="215" t="e">
        <f t="shared" si="20"/>
        <v>#N/A</v>
      </c>
      <c r="G418" t="str">
        <f>IF((ISERROR((VLOOKUP(B418,Calculation!C$3:C$2610,1,FALSE)))),"not entered","")</f>
        <v/>
      </c>
      <c r="H418" t="str">
        <f>IF(ISNA(VLOOKUP(D418,Calculation!$AI$12:$AI$88,1,FALSE)),"NO club name match","Club Name Match")</f>
        <v>NO club name match</v>
      </c>
    </row>
    <row r="419" spans="2:8" x14ac:dyDescent="0.2">
      <c r="B419" s="66" t="s">
        <v>5</v>
      </c>
      <c r="C419" s="67" t="str">
        <f t="shared" si="18"/>
        <v xml:space="preserve"> </v>
      </c>
      <c r="D419" s="67" t="str">
        <f t="shared" si="19"/>
        <v xml:space="preserve"> </v>
      </c>
      <c r="E419" s="67">
        <v>1.1574074074074073E-5</v>
      </c>
      <c r="F419" s="215" t="e">
        <f t="shared" si="20"/>
        <v>#N/A</v>
      </c>
      <c r="G419" t="str">
        <f>IF((ISERROR((VLOOKUP(B419,Calculation!C$3:C$2610,1,FALSE)))),"not entered","")</f>
        <v/>
      </c>
      <c r="H419" t="str">
        <f>IF(ISNA(VLOOKUP(D419,Calculation!$AI$12:$AI$88,1,FALSE)),"NO club name match","Club Name Match")</f>
        <v>NO club name match</v>
      </c>
    </row>
    <row r="420" spans="2:8" x14ac:dyDescent="0.2">
      <c r="B420" s="66" t="s">
        <v>5</v>
      </c>
      <c r="C420" s="67" t="str">
        <f t="shared" si="18"/>
        <v xml:space="preserve"> </v>
      </c>
      <c r="D420" s="67" t="str">
        <f t="shared" si="19"/>
        <v xml:space="preserve"> </v>
      </c>
      <c r="E420" s="67">
        <v>1.1574074074074073E-5</v>
      </c>
      <c r="F420" s="215" t="e">
        <f t="shared" si="20"/>
        <v>#N/A</v>
      </c>
      <c r="G420" t="str">
        <f>IF((ISERROR((VLOOKUP(B420,Calculation!C$3:C$2610,1,FALSE)))),"not entered","")</f>
        <v/>
      </c>
      <c r="H420" t="str">
        <f>IF(ISNA(VLOOKUP(D420,Calculation!$AI$12:$AI$88,1,FALSE)),"NO club name match","Club Name Match")</f>
        <v>NO club name match</v>
      </c>
    </row>
    <row r="421" spans="2:8" x14ac:dyDescent="0.2">
      <c r="B421" s="66" t="s">
        <v>5</v>
      </c>
      <c r="C421" s="67" t="str">
        <f t="shared" si="18"/>
        <v xml:space="preserve"> </v>
      </c>
      <c r="D421" s="67" t="str">
        <f t="shared" si="19"/>
        <v xml:space="preserve"> </v>
      </c>
      <c r="E421" s="67">
        <v>1.1574074074074073E-5</v>
      </c>
      <c r="F421" s="215" t="e">
        <f t="shared" si="20"/>
        <v>#N/A</v>
      </c>
      <c r="G421" t="str">
        <f>IF((ISERROR((VLOOKUP(B421,Calculation!C$3:C$2610,1,FALSE)))),"not entered","")</f>
        <v/>
      </c>
      <c r="H421" t="str">
        <f>IF(ISNA(VLOOKUP(D421,Calculation!$AI$12:$AI$88,1,FALSE)),"NO club name match","Club Name Match")</f>
        <v>NO club name match</v>
      </c>
    </row>
    <row r="422" spans="2:8" x14ac:dyDescent="0.2">
      <c r="B422" s="66" t="s">
        <v>5</v>
      </c>
      <c r="C422" s="67" t="str">
        <f t="shared" si="18"/>
        <v xml:space="preserve"> </v>
      </c>
      <c r="D422" s="67" t="str">
        <f t="shared" si="19"/>
        <v xml:space="preserve"> </v>
      </c>
      <c r="E422" s="67">
        <v>1.1574074074074073E-5</v>
      </c>
      <c r="F422" s="215" t="e">
        <f t="shared" si="20"/>
        <v>#N/A</v>
      </c>
      <c r="G422" t="str">
        <f>IF((ISERROR((VLOOKUP(B422,Calculation!C$3:C$2610,1,FALSE)))),"not entered","")</f>
        <v/>
      </c>
      <c r="H422" t="str">
        <f>IF(ISNA(VLOOKUP(D422,Calculation!$AI$12:$AI$88,1,FALSE)),"NO club name match","Club Name Match")</f>
        <v>NO club name match</v>
      </c>
    </row>
    <row r="423" spans="2:8" x14ac:dyDescent="0.2">
      <c r="B423" s="66" t="s">
        <v>5</v>
      </c>
      <c r="C423" s="67" t="str">
        <f t="shared" si="18"/>
        <v xml:space="preserve"> </v>
      </c>
      <c r="D423" s="67" t="str">
        <f t="shared" si="19"/>
        <v xml:space="preserve"> </v>
      </c>
      <c r="E423" s="67">
        <v>1.1574074074074073E-5</v>
      </c>
      <c r="F423" s="215" t="e">
        <f t="shared" si="20"/>
        <v>#N/A</v>
      </c>
      <c r="G423" t="str">
        <f>IF((ISERROR((VLOOKUP(B423,Calculation!C$3:C$2610,1,FALSE)))),"not entered","")</f>
        <v/>
      </c>
      <c r="H423" t="str">
        <f>IF(ISNA(VLOOKUP(D423,Calculation!$AI$12:$AI$88,1,FALSE)),"NO club name match","Club Name Match")</f>
        <v>NO club name match</v>
      </c>
    </row>
    <row r="424" spans="2:8" x14ac:dyDescent="0.2">
      <c r="B424" s="66" t="s">
        <v>5</v>
      </c>
      <c r="C424" s="67" t="str">
        <f t="shared" si="18"/>
        <v xml:space="preserve"> </v>
      </c>
      <c r="D424" s="67" t="str">
        <f t="shared" si="19"/>
        <v xml:space="preserve"> </v>
      </c>
      <c r="E424" s="67">
        <v>1.1574074074074073E-5</v>
      </c>
      <c r="F424" s="215" t="e">
        <f t="shared" si="20"/>
        <v>#N/A</v>
      </c>
      <c r="G424" t="str">
        <f>IF((ISERROR((VLOOKUP(B424,Calculation!C$3:C$2610,1,FALSE)))),"not entered","")</f>
        <v/>
      </c>
      <c r="H424" t="str">
        <f>IF(ISNA(VLOOKUP(D424,Calculation!$AI$12:$AI$88,1,FALSE)),"NO club name match","Club Name Match")</f>
        <v>NO club name match</v>
      </c>
    </row>
    <row r="425" spans="2:8" x14ac:dyDescent="0.2">
      <c r="B425" s="66" t="s">
        <v>5</v>
      </c>
      <c r="C425" s="67" t="str">
        <f t="shared" si="18"/>
        <v xml:space="preserve"> </v>
      </c>
      <c r="D425" s="67" t="str">
        <f t="shared" si="19"/>
        <v xml:space="preserve"> </v>
      </c>
      <c r="E425" s="67">
        <v>1.1574074074074073E-5</v>
      </c>
      <c r="F425" s="215" t="e">
        <f t="shared" si="20"/>
        <v>#N/A</v>
      </c>
      <c r="G425" t="str">
        <f>IF((ISERROR((VLOOKUP(B425,Calculation!C$3:C$2610,1,FALSE)))),"not entered","")</f>
        <v/>
      </c>
      <c r="H425" t="str">
        <f>IF(ISNA(VLOOKUP(D425,Calculation!$AI$12:$AI$88,1,FALSE)),"NO club name match","Club Name Match")</f>
        <v>NO club name match</v>
      </c>
    </row>
    <row r="426" spans="2:8" x14ac:dyDescent="0.2">
      <c r="B426" s="66" t="s">
        <v>5</v>
      </c>
      <c r="C426" s="67" t="str">
        <f t="shared" si="18"/>
        <v xml:space="preserve"> </v>
      </c>
      <c r="D426" s="67" t="str">
        <f t="shared" si="19"/>
        <v xml:space="preserve"> </v>
      </c>
      <c r="E426" s="67">
        <v>1.1574074074074073E-5</v>
      </c>
      <c r="F426" s="215" t="e">
        <f t="shared" si="20"/>
        <v>#N/A</v>
      </c>
      <c r="G426" t="str">
        <f>IF((ISERROR((VLOOKUP(B426,Calculation!C$3:C$2610,1,FALSE)))),"not entered","")</f>
        <v/>
      </c>
      <c r="H426" t="str">
        <f>IF(ISNA(VLOOKUP(D426,Calculation!$AI$12:$AI$88,1,FALSE)),"NO club name match","Club Name Match")</f>
        <v>NO club name match</v>
      </c>
    </row>
    <row r="427" spans="2:8" x14ac:dyDescent="0.2">
      <c r="B427" s="66" t="s">
        <v>5</v>
      </c>
      <c r="C427" s="67" t="str">
        <f t="shared" si="18"/>
        <v xml:space="preserve"> </v>
      </c>
      <c r="D427" s="67" t="str">
        <f t="shared" si="19"/>
        <v xml:space="preserve"> </v>
      </c>
      <c r="E427" s="67">
        <v>1.1574074074074073E-5</v>
      </c>
      <c r="F427" s="215" t="e">
        <f t="shared" si="20"/>
        <v>#N/A</v>
      </c>
      <c r="G427" t="str">
        <f>IF((ISERROR((VLOOKUP(B427,Calculation!C$3:C$2610,1,FALSE)))),"not entered","")</f>
        <v/>
      </c>
      <c r="H427" t="str">
        <f>IF(ISNA(VLOOKUP(D427,Calculation!$AI$12:$AI$88,1,FALSE)),"NO club name match","Club Name Match")</f>
        <v>NO club name match</v>
      </c>
    </row>
    <row r="428" spans="2:8" x14ac:dyDescent="0.2">
      <c r="B428" s="66" t="s">
        <v>5</v>
      </c>
      <c r="C428" s="67" t="str">
        <f t="shared" si="18"/>
        <v xml:space="preserve"> </v>
      </c>
      <c r="D428" s="67" t="str">
        <f t="shared" si="19"/>
        <v xml:space="preserve"> </v>
      </c>
      <c r="E428" s="67">
        <v>1.1574074074074073E-5</v>
      </c>
      <c r="F428" s="215" t="e">
        <f t="shared" si="20"/>
        <v>#N/A</v>
      </c>
      <c r="G428" t="str">
        <f>IF((ISERROR((VLOOKUP(B428,Calculation!C$3:C$2610,1,FALSE)))),"not entered","")</f>
        <v/>
      </c>
      <c r="H428" t="str">
        <f>IF(ISNA(VLOOKUP(D428,Calculation!$AI$12:$AI$88,1,FALSE)),"NO club name match","Club Name Match")</f>
        <v>NO club name match</v>
      </c>
    </row>
    <row r="429" spans="2:8" x14ac:dyDescent="0.2">
      <c r="B429" s="66" t="s">
        <v>5</v>
      </c>
      <c r="C429" s="67" t="str">
        <f t="shared" si="18"/>
        <v xml:space="preserve"> </v>
      </c>
      <c r="D429" s="67" t="str">
        <f t="shared" si="19"/>
        <v xml:space="preserve"> </v>
      </c>
      <c r="E429" s="67">
        <v>1.1574074074074073E-5</v>
      </c>
      <c r="F429" s="215" t="e">
        <f t="shared" si="20"/>
        <v>#N/A</v>
      </c>
      <c r="G429" t="str">
        <f>IF((ISERROR((VLOOKUP(B429,Calculation!C$3:C$2610,1,FALSE)))),"not entered","")</f>
        <v/>
      </c>
      <c r="H429" t="str">
        <f>IF(ISNA(VLOOKUP(D429,Calculation!$AI$12:$AI$88,1,FALSE)),"NO club name match","Club Name Match")</f>
        <v>NO club name match</v>
      </c>
    </row>
    <row r="430" spans="2:8" x14ac:dyDescent="0.2">
      <c r="B430" s="66" t="s">
        <v>5</v>
      </c>
      <c r="C430" s="67" t="str">
        <f t="shared" si="18"/>
        <v xml:space="preserve"> </v>
      </c>
      <c r="D430" s="67" t="str">
        <f t="shared" si="19"/>
        <v xml:space="preserve"> </v>
      </c>
      <c r="E430" s="67">
        <v>1.1574074074074073E-5</v>
      </c>
      <c r="F430" s="215" t="e">
        <f t="shared" si="20"/>
        <v>#N/A</v>
      </c>
      <c r="G430" t="str">
        <f>IF((ISERROR((VLOOKUP(B430,Calculation!C$3:C$2610,1,FALSE)))),"not entered","")</f>
        <v/>
      </c>
      <c r="H430" t="str">
        <f>IF(ISNA(VLOOKUP(D430,Calculation!$AI$12:$AI$88,1,FALSE)),"NO club name match","Club Name Match")</f>
        <v>NO club name match</v>
      </c>
    </row>
    <row r="431" spans="2:8" x14ac:dyDescent="0.2">
      <c r="B431" s="66" t="s">
        <v>5</v>
      </c>
      <c r="C431" s="67" t="str">
        <f t="shared" si="18"/>
        <v xml:space="preserve"> </v>
      </c>
      <c r="D431" s="67" t="str">
        <f t="shared" si="19"/>
        <v xml:space="preserve"> </v>
      </c>
      <c r="E431" s="67">
        <v>1.1574074074074073E-5</v>
      </c>
      <c r="F431" s="215" t="e">
        <f t="shared" si="20"/>
        <v>#N/A</v>
      </c>
      <c r="G431" t="str">
        <f>IF((ISERROR((VLOOKUP(B431,Calculation!C$3:C$2610,1,FALSE)))),"not entered","")</f>
        <v/>
      </c>
      <c r="H431" t="str">
        <f>IF(ISNA(VLOOKUP(D431,Calculation!$AI$12:$AI$88,1,FALSE)),"NO club name match","Club Name Match")</f>
        <v>NO club name match</v>
      </c>
    </row>
    <row r="432" spans="2:8" x14ac:dyDescent="0.2">
      <c r="B432" s="66" t="s">
        <v>5</v>
      </c>
      <c r="C432" s="67" t="str">
        <f t="shared" si="18"/>
        <v xml:space="preserve"> </v>
      </c>
      <c r="D432" s="67" t="str">
        <f t="shared" si="19"/>
        <v xml:space="preserve"> </v>
      </c>
      <c r="E432" s="67">
        <v>1.1574074074074073E-5</v>
      </c>
      <c r="F432" s="215" t="e">
        <f t="shared" si="20"/>
        <v>#N/A</v>
      </c>
      <c r="G432" t="str">
        <f>IF((ISERROR((VLOOKUP(B432,Calculation!C$3:C$2610,1,FALSE)))),"not entered","")</f>
        <v/>
      </c>
      <c r="H432" t="str">
        <f>IF(ISNA(VLOOKUP(D432,Calculation!$AI$12:$AI$88,1,FALSE)),"NO club name match","Club Name Match")</f>
        <v>NO club name match</v>
      </c>
    </row>
    <row r="433" spans="2:8" x14ac:dyDescent="0.2">
      <c r="B433" s="66" t="s">
        <v>5</v>
      </c>
      <c r="C433" s="67" t="str">
        <f t="shared" si="18"/>
        <v xml:space="preserve"> </v>
      </c>
      <c r="D433" s="67" t="str">
        <f t="shared" si="19"/>
        <v xml:space="preserve"> </v>
      </c>
      <c r="E433" s="67">
        <v>1.1574074074074073E-5</v>
      </c>
      <c r="F433" s="215" t="e">
        <f t="shared" si="20"/>
        <v>#N/A</v>
      </c>
      <c r="G433" t="str">
        <f>IF((ISERROR((VLOOKUP(B433,Calculation!C$3:C$2610,1,FALSE)))),"not entered","")</f>
        <v/>
      </c>
      <c r="H433" t="str">
        <f>IF(ISNA(VLOOKUP(D433,Calculation!$AI$12:$AI$88,1,FALSE)),"NO club name match","Club Name Match")</f>
        <v>NO club name match</v>
      </c>
    </row>
    <row r="434" spans="2:8" x14ac:dyDescent="0.2">
      <c r="B434" s="66" t="s">
        <v>5</v>
      </c>
      <c r="C434" s="67" t="str">
        <f t="shared" si="18"/>
        <v xml:space="preserve"> </v>
      </c>
      <c r="D434" s="67" t="str">
        <f t="shared" si="19"/>
        <v xml:space="preserve"> </v>
      </c>
      <c r="E434" s="67">
        <v>1.1574074074074073E-5</v>
      </c>
      <c r="F434" s="215" t="e">
        <f t="shared" si="20"/>
        <v>#N/A</v>
      </c>
      <c r="G434" t="str">
        <f>IF((ISERROR((VLOOKUP(B434,Calculation!C$3:C$2610,1,FALSE)))),"not entered","")</f>
        <v/>
      </c>
      <c r="H434" t="str">
        <f>IF(ISNA(VLOOKUP(D434,Calculation!$AI$12:$AI$88,1,FALSE)),"NO club name match","Club Name Match")</f>
        <v>NO club name match</v>
      </c>
    </row>
    <row r="435" spans="2:8" x14ac:dyDescent="0.2">
      <c r="B435" s="66" t="s">
        <v>5</v>
      </c>
      <c r="C435" s="67" t="str">
        <f t="shared" si="18"/>
        <v xml:space="preserve"> </v>
      </c>
      <c r="D435" s="67" t="str">
        <f t="shared" si="19"/>
        <v xml:space="preserve"> </v>
      </c>
      <c r="E435" s="67">
        <v>1.1574074074074073E-5</v>
      </c>
      <c r="F435" s="215" t="e">
        <f t="shared" si="20"/>
        <v>#N/A</v>
      </c>
      <c r="G435" t="str">
        <f>IF((ISERROR((VLOOKUP(B435,Calculation!C$3:C$2610,1,FALSE)))),"not entered","")</f>
        <v/>
      </c>
      <c r="H435" t="str">
        <f>IF(ISNA(VLOOKUP(D435,Calculation!$AI$12:$AI$88,1,FALSE)),"NO club name match","Club Name Match")</f>
        <v>NO club name match</v>
      </c>
    </row>
    <row r="436" spans="2:8" x14ac:dyDescent="0.2">
      <c r="B436" s="66" t="s">
        <v>5</v>
      </c>
      <c r="C436" s="67" t="str">
        <f t="shared" si="18"/>
        <v xml:space="preserve"> </v>
      </c>
      <c r="D436" s="67" t="str">
        <f t="shared" si="19"/>
        <v xml:space="preserve"> </v>
      </c>
      <c r="E436" s="67">
        <v>1.1574074074074073E-5</v>
      </c>
      <c r="F436" s="215" t="e">
        <f t="shared" si="20"/>
        <v>#N/A</v>
      </c>
      <c r="G436" t="str">
        <f>IF((ISERROR((VLOOKUP(B436,Calculation!C$3:C$2610,1,FALSE)))),"not entered","")</f>
        <v/>
      </c>
      <c r="H436" t="str">
        <f>IF(ISNA(VLOOKUP(D436,Calculation!$AI$12:$AI$88,1,FALSE)),"NO club name match","Club Name Match")</f>
        <v>NO club name match</v>
      </c>
    </row>
    <row r="437" spans="2:8" x14ac:dyDescent="0.2">
      <c r="B437" s="66" t="s">
        <v>5</v>
      </c>
      <c r="C437" s="67" t="str">
        <f t="shared" si="18"/>
        <v xml:space="preserve"> </v>
      </c>
      <c r="D437" s="67" t="str">
        <f t="shared" si="19"/>
        <v xml:space="preserve"> </v>
      </c>
      <c r="E437" s="67">
        <v>1.1574074074074073E-5</v>
      </c>
      <c r="F437" s="215" t="e">
        <f t="shared" si="20"/>
        <v>#N/A</v>
      </c>
      <c r="G437" t="str">
        <f>IF((ISERROR((VLOOKUP(B437,Calculation!C$3:C$2610,1,FALSE)))),"not entered","")</f>
        <v/>
      </c>
      <c r="H437" t="str">
        <f>IF(ISNA(VLOOKUP(D437,Calculation!$AI$12:$AI$88,1,FALSE)),"NO club name match","Club Name Match")</f>
        <v>NO club name match</v>
      </c>
    </row>
    <row r="438" spans="2:8" x14ac:dyDescent="0.2">
      <c r="B438" s="66" t="s">
        <v>5</v>
      </c>
      <c r="C438" s="67" t="str">
        <f t="shared" si="18"/>
        <v xml:space="preserve"> </v>
      </c>
      <c r="D438" s="67" t="str">
        <f t="shared" si="19"/>
        <v xml:space="preserve"> </v>
      </c>
      <c r="E438" s="67">
        <v>1.1574074074074073E-5</v>
      </c>
      <c r="F438" s="215" t="e">
        <f t="shared" si="20"/>
        <v>#N/A</v>
      </c>
      <c r="G438" t="str">
        <f>IF((ISERROR((VLOOKUP(B438,Calculation!C$3:C$2610,1,FALSE)))),"not entered","")</f>
        <v/>
      </c>
      <c r="H438" t="str">
        <f>IF(ISNA(VLOOKUP(D438,Calculation!$AI$12:$AI$88,1,FALSE)),"NO club name match","Club Name Match")</f>
        <v>NO club name match</v>
      </c>
    </row>
    <row r="439" spans="2:8" x14ac:dyDescent="0.2">
      <c r="B439" s="66" t="s">
        <v>5</v>
      </c>
      <c r="C439" s="67" t="str">
        <f t="shared" si="18"/>
        <v xml:space="preserve"> </v>
      </c>
      <c r="D439" s="67" t="str">
        <f t="shared" si="19"/>
        <v xml:space="preserve"> </v>
      </c>
      <c r="E439" s="67">
        <v>1.1574074074074073E-5</v>
      </c>
      <c r="F439" s="215" t="e">
        <f t="shared" si="20"/>
        <v>#N/A</v>
      </c>
      <c r="G439" t="str">
        <f>IF((ISERROR((VLOOKUP(B439,Calculation!C$3:C$2610,1,FALSE)))),"not entered","")</f>
        <v/>
      </c>
      <c r="H439" t="str">
        <f>IF(ISNA(VLOOKUP(D439,Calculation!$AI$12:$AI$88,1,FALSE)),"NO club name match","Club Name Match")</f>
        <v>NO club name match</v>
      </c>
    </row>
    <row r="440" spans="2:8" x14ac:dyDescent="0.2">
      <c r="B440" s="66" t="s">
        <v>5</v>
      </c>
      <c r="C440" s="67" t="str">
        <f t="shared" si="18"/>
        <v xml:space="preserve"> </v>
      </c>
      <c r="D440" s="67" t="str">
        <f t="shared" si="19"/>
        <v xml:space="preserve"> </v>
      </c>
      <c r="E440" s="67">
        <v>1.1574074074074073E-5</v>
      </c>
      <c r="F440" s="215" t="e">
        <f t="shared" si="20"/>
        <v>#N/A</v>
      </c>
      <c r="G440" t="str">
        <f>IF((ISERROR((VLOOKUP(B440,Calculation!C$3:C$2610,1,FALSE)))),"not entered","")</f>
        <v/>
      </c>
      <c r="H440" t="str">
        <f>IF(ISNA(VLOOKUP(D440,Calculation!$AI$12:$AI$88,1,FALSE)),"NO club name match","Club Name Match")</f>
        <v>NO club name match</v>
      </c>
    </row>
    <row r="441" spans="2:8" x14ac:dyDescent="0.2">
      <c r="B441" s="66" t="s">
        <v>5</v>
      </c>
      <c r="C441" s="67" t="str">
        <f t="shared" si="18"/>
        <v xml:space="preserve"> </v>
      </c>
      <c r="D441" s="67" t="str">
        <f t="shared" si="19"/>
        <v xml:space="preserve"> </v>
      </c>
      <c r="E441" s="67">
        <v>1.1574074074074073E-5</v>
      </c>
      <c r="F441" s="215" t="e">
        <f t="shared" si="20"/>
        <v>#N/A</v>
      </c>
      <c r="G441" t="str">
        <f>IF((ISERROR((VLOOKUP(B441,Calculation!C$3:C$2610,1,FALSE)))),"not entered","")</f>
        <v/>
      </c>
      <c r="H441" t="str">
        <f>IF(ISNA(VLOOKUP(D441,Calculation!$AI$12:$AI$88,1,FALSE)),"NO club name match","Club Name Match")</f>
        <v>NO club name match</v>
      </c>
    </row>
    <row r="442" spans="2:8" x14ac:dyDescent="0.2">
      <c r="B442" s="66" t="s">
        <v>5</v>
      </c>
      <c r="C442" s="67" t="str">
        <f t="shared" si="18"/>
        <v xml:space="preserve"> </v>
      </c>
      <c r="D442" s="67" t="str">
        <f t="shared" si="19"/>
        <v xml:space="preserve"> </v>
      </c>
      <c r="E442" s="67">
        <v>1.1574074074074073E-5</v>
      </c>
      <c r="F442" s="215" t="e">
        <f t="shared" si="20"/>
        <v>#N/A</v>
      </c>
      <c r="G442" t="str">
        <f>IF((ISERROR((VLOOKUP(B442,Calculation!C$3:C$2610,1,FALSE)))),"not entered","")</f>
        <v/>
      </c>
      <c r="H442" t="str">
        <f>IF(ISNA(VLOOKUP(D442,Calculation!$AI$12:$AI$88,1,FALSE)),"NO club name match","Club Name Match")</f>
        <v>NO club name match</v>
      </c>
    </row>
    <row r="443" spans="2:8" x14ac:dyDescent="0.2">
      <c r="B443" s="66" t="s">
        <v>5</v>
      </c>
      <c r="C443" s="67" t="str">
        <f t="shared" si="18"/>
        <v xml:space="preserve"> </v>
      </c>
      <c r="D443" s="67" t="str">
        <f t="shared" si="19"/>
        <v xml:space="preserve"> </v>
      </c>
      <c r="E443" s="67">
        <v>1.1574074074074073E-5</v>
      </c>
      <c r="F443" s="215" t="e">
        <f t="shared" si="20"/>
        <v>#N/A</v>
      </c>
      <c r="G443" t="str">
        <f>IF((ISERROR((VLOOKUP(B443,Calculation!C$3:C$2610,1,FALSE)))),"not entered","")</f>
        <v/>
      </c>
      <c r="H443" t="str">
        <f>IF(ISNA(VLOOKUP(D443,Calculation!$AI$12:$AI$88,1,FALSE)),"NO club name match","Club Name Match")</f>
        <v>NO club name match</v>
      </c>
    </row>
    <row r="444" spans="2:8" x14ac:dyDescent="0.2">
      <c r="B444" s="66" t="s">
        <v>5</v>
      </c>
      <c r="C444" s="67" t="str">
        <f t="shared" si="18"/>
        <v xml:space="preserve"> </v>
      </c>
      <c r="D444" s="67" t="str">
        <f t="shared" si="19"/>
        <v xml:space="preserve"> </v>
      </c>
      <c r="E444" s="67">
        <v>1.1574074074074073E-5</v>
      </c>
      <c r="F444" s="215" t="e">
        <f t="shared" si="20"/>
        <v>#N/A</v>
      </c>
      <c r="G444" t="str">
        <f>IF((ISERROR((VLOOKUP(B444,Calculation!C$3:C$2610,1,FALSE)))),"not entered","")</f>
        <v/>
      </c>
      <c r="H444" t="str">
        <f>IF(ISNA(VLOOKUP(D444,Calculation!$AI$12:$AI$88,1,FALSE)),"NO club name match","Club Name Match")</f>
        <v>NO club name match</v>
      </c>
    </row>
    <row r="445" spans="2:8" x14ac:dyDescent="0.2">
      <c r="B445" s="66" t="s">
        <v>5</v>
      </c>
      <c r="C445" s="67" t="str">
        <f t="shared" si="18"/>
        <v xml:space="preserve"> </v>
      </c>
      <c r="D445" s="67" t="str">
        <f t="shared" si="19"/>
        <v xml:space="preserve"> </v>
      </c>
      <c r="E445" s="67">
        <v>1.1574074074074073E-5</v>
      </c>
      <c r="F445" s="215" t="e">
        <f t="shared" si="20"/>
        <v>#N/A</v>
      </c>
      <c r="G445" t="str">
        <f>IF((ISERROR((VLOOKUP(B445,Calculation!C$3:C$2610,1,FALSE)))),"not entered","")</f>
        <v/>
      </c>
      <c r="H445" t="str">
        <f>IF(ISNA(VLOOKUP(D445,Calculation!$AI$12:$AI$88,1,FALSE)),"NO club name match","Club Name Match")</f>
        <v>NO club name match</v>
      </c>
    </row>
    <row r="446" spans="2:8" x14ac:dyDescent="0.2">
      <c r="B446" s="66" t="s">
        <v>5</v>
      </c>
      <c r="C446" s="67" t="str">
        <f t="shared" si="18"/>
        <v xml:space="preserve"> </v>
      </c>
      <c r="D446" s="67" t="str">
        <f t="shared" si="19"/>
        <v xml:space="preserve"> </v>
      </c>
      <c r="E446" s="67">
        <v>1.1574074074074073E-5</v>
      </c>
      <c r="F446" s="215" t="e">
        <f t="shared" si="20"/>
        <v>#N/A</v>
      </c>
      <c r="G446" t="str">
        <f>IF((ISERROR((VLOOKUP(B446,Calculation!C$3:C$2610,1,FALSE)))),"not entered","")</f>
        <v/>
      </c>
      <c r="H446" t="str">
        <f>IF(ISNA(VLOOKUP(D446,Calculation!$AI$12:$AI$88,1,FALSE)),"NO club name match","Club Name Match")</f>
        <v>NO club name match</v>
      </c>
    </row>
    <row r="447" spans="2:8" x14ac:dyDescent="0.2">
      <c r="B447" s="66" t="s">
        <v>5</v>
      </c>
      <c r="C447" s="67" t="str">
        <f t="shared" si="18"/>
        <v xml:space="preserve"> </v>
      </c>
      <c r="D447" s="67" t="str">
        <f t="shared" si="19"/>
        <v xml:space="preserve"> </v>
      </c>
      <c r="E447" s="67">
        <v>1.1574074074074073E-5</v>
      </c>
      <c r="F447" s="215" t="e">
        <f t="shared" si="20"/>
        <v>#N/A</v>
      </c>
      <c r="G447" t="str">
        <f>IF((ISERROR((VLOOKUP(B447,Calculation!C$3:C$2610,1,FALSE)))),"not entered","")</f>
        <v/>
      </c>
      <c r="H447" t="str">
        <f>IF(ISNA(VLOOKUP(D447,Calculation!$AI$12:$AI$88,1,FALSE)),"NO club name match","Club Name Match")</f>
        <v>NO club name match</v>
      </c>
    </row>
    <row r="448" spans="2:8" x14ac:dyDescent="0.2">
      <c r="B448" s="66" t="s">
        <v>5</v>
      </c>
      <c r="C448" s="67" t="str">
        <f t="shared" si="18"/>
        <v xml:space="preserve"> </v>
      </c>
      <c r="D448" s="67" t="str">
        <f t="shared" si="19"/>
        <v xml:space="preserve"> </v>
      </c>
      <c r="E448" s="67">
        <v>1.1574074074074073E-5</v>
      </c>
      <c r="F448" s="215" t="e">
        <f t="shared" si="20"/>
        <v>#N/A</v>
      </c>
      <c r="G448" t="str">
        <f>IF((ISERROR((VLOOKUP(B448,Calculation!C$3:C$2610,1,FALSE)))),"not entered","")</f>
        <v/>
      </c>
      <c r="H448" t="str">
        <f>IF(ISNA(VLOOKUP(D448,Calculation!$AI$12:$AI$88,1,FALSE)),"NO club name match","Club Name Match")</f>
        <v>NO club name match</v>
      </c>
    </row>
    <row r="449" spans="2:8" x14ac:dyDescent="0.2">
      <c r="B449" s="66" t="s">
        <v>5</v>
      </c>
      <c r="C449" s="67" t="str">
        <f t="shared" si="18"/>
        <v xml:space="preserve"> </v>
      </c>
      <c r="D449" s="67" t="str">
        <f t="shared" si="19"/>
        <v xml:space="preserve"> </v>
      </c>
      <c r="E449" s="67">
        <v>1.1574074074074073E-5</v>
      </c>
      <c r="F449" s="215" t="e">
        <f t="shared" si="20"/>
        <v>#N/A</v>
      </c>
      <c r="G449" t="str">
        <f>IF((ISERROR((VLOOKUP(B449,Calculation!C$3:C$2610,1,FALSE)))),"not entered","")</f>
        <v/>
      </c>
      <c r="H449" t="str">
        <f>IF(ISNA(VLOOKUP(D449,Calculation!$AI$12:$AI$88,1,FALSE)),"NO club name match","Club Name Match")</f>
        <v>NO club name match</v>
      </c>
    </row>
    <row r="450" spans="2:8" x14ac:dyDescent="0.2">
      <c r="B450" s="66" t="s">
        <v>5</v>
      </c>
      <c r="C450" s="67" t="str">
        <f t="shared" si="18"/>
        <v xml:space="preserve"> </v>
      </c>
      <c r="D450" s="67" t="str">
        <f t="shared" si="19"/>
        <v xml:space="preserve"> </v>
      </c>
      <c r="E450" s="67">
        <v>1.1574074074074073E-5</v>
      </c>
      <c r="F450" s="215" t="e">
        <f t="shared" si="20"/>
        <v>#N/A</v>
      </c>
      <c r="G450" t="str">
        <f>IF((ISERROR((VLOOKUP(B450,Calculation!C$3:C$2610,1,FALSE)))),"not entered","")</f>
        <v/>
      </c>
      <c r="H450" t="str">
        <f>IF(ISNA(VLOOKUP(D450,Calculation!$AI$12:$AI$88,1,FALSE)),"NO club name match","Club Name Match")</f>
        <v>NO club name match</v>
      </c>
    </row>
    <row r="451" spans="2:8" x14ac:dyDescent="0.2">
      <c r="B451" s="66" t="s">
        <v>5</v>
      </c>
      <c r="C451" s="67" t="str">
        <f t="shared" si="18"/>
        <v xml:space="preserve"> </v>
      </c>
      <c r="D451" s="67" t="str">
        <f t="shared" si="19"/>
        <v xml:space="preserve"> </v>
      </c>
      <c r="E451" s="67">
        <v>1.1574074074074073E-5</v>
      </c>
      <c r="F451" s="215" t="e">
        <f t="shared" si="20"/>
        <v>#N/A</v>
      </c>
      <c r="G451" t="str">
        <f>IF((ISERROR((VLOOKUP(B451,Calculation!C$3:C$2610,1,FALSE)))),"not entered","")</f>
        <v/>
      </c>
      <c r="H451" t="str">
        <f>IF(ISNA(VLOOKUP(D451,Calculation!$AI$12:$AI$88,1,FALSE)),"NO club name match","Club Name Match")</f>
        <v>NO club name match</v>
      </c>
    </row>
    <row r="452" spans="2:8" x14ac:dyDescent="0.2">
      <c r="B452" s="66" t="s">
        <v>5</v>
      </c>
      <c r="C452" s="67" t="str">
        <f t="shared" si="18"/>
        <v xml:space="preserve"> </v>
      </c>
      <c r="D452" s="67" t="str">
        <f t="shared" si="19"/>
        <v xml:space="preserve"> </v>
      </c>
      <c r="E452" s="67">
        <v>1.1574074074074073E-5</v>
      </c>
      <c r="F452" s="215" t="e">
        <f t="shared" si="20"/>
        <v>#N/A</v>
      </c>
      <c r="G452" t="str">
        <f>IF((ISERROR((VLOOKUP(B452,Calculation!C$3:C$2610,1,FALSE)))),"not entered","")</f>
        <v/>
      </c>
      <c r="H452" t="str">
        <f>IF(ISNA(VLOOKUP(D452,Calculation!$AI$12:$AI$88,1,FALSE)),"NO club name match","Club Name Match")</f>
        <v>NO club name match</v>
      </c>
    </row>
    <row r="453" spans="2:8" x14ac:dyDescent="0.2">
      <c r="B453" s="66" t="s">
        <v>5</v>
      </c>
      <c r="C453" s="67" t="str">
        <f t="shared" si="18"/>
        <v xml:space="preserve"> </v>
      </c>
      <c r="D453" s="67" t="str">
        <f t="shared" si="19"/>
        <v xml:space="preserve"> </v>
      </c>
      <c r="E453" s="67">
        <v>1.1574074074074073E-5</v>
      </c>
      <c r="F453" s="215" t="e">
        <f t="shared" si="20"/>
        <v>#N/A</v>
      </c>
      <c r="G453" t="str">
        <f>IF((ISERROR((VLOOKUP(B453,Calculation!C$3:C$2610,1,FALSE)))),"not entered","")</f>
        <v/>
      </c>
      <c r="H453" t="str">
        <f>IF(ISNA(VLOOKUP(D453,Calculation!$AI$12:$AI$88,1,FALSE)),"NO club name match","Club Name Match")</f>
        <v>NO club name match</v>
      </c>
    </row>
    <row r="454" spans="2:8" x14ac:dyDescent="0.2">
      <c r="B454" s="66" t="s">
        <v>5</v>
      </c>
      <c r="C454" s="67" t="str">
        <f t="shared" ref="C454:C502" si="21">VLOOKUP(B454,name,3,FALSE)</f>
        <v xml:space="preserve"> </v>
      </c>
      <c r="D454" s="67" t="str">
        <f t="shared" ref="D454:D502" si="22">VLOOKUP(B454,name,2,FALSE)</f>
        <v xml:space="preserve"> </v>
      </c>
      <c r="E454" s="67">
        <v>1.1574074074074073E-5</v>
      </c>
      <c r="F454" s="215" t="e">
        <f t="shared" ref="F454:F493" si="23">TRUNC((VLOOKUP(C454,C$4:E$5,3,FALSE))/(E454/10000))</f>
        <v>#N/A</v>
      </c>
      <c r="G454" t="str">
        <f>IF((ISERROR((VLOOKUP(B454,Calculation!C$3:C$2610,1,FALSE)))),"not entered","")</f>
        <v/>
      </c>
      <c r="H454" t="str">
        <f>IF(ISNA(VLOOKUP(D454,Calculation!$AI$12:$AI$88,1,FALSE)),"NO club name match","Club Name Match")</f>
        <v>NO club name match</v>
      </c>
    </row>
    <row r="455" spans="2:8" x14ac:dyDescent="0.2">
      <c r="B455" s="66" t="s">
        <v>5</v>
      </c>
      <c r="C455" s="67" t="str">
        <f t="shared" si="21"/>
        <v xml:space="preserve"> </v>
      </c>
      <c r="D455" s="67" t="str">
        <f t="shared" si="22"/>
        <v xml:space="preserve"> </v>
      </c>
      <c r="E455" s="67">
        <v>1.1574074074074073E-5</v>
      </c>
      <c r="F455" s="215" t="e">
        <f t="shared" si="23"/>
        <v>#N/A</v>
      </c>
      <c r="G455" t="str">
        <f>IF((ISERROR((VLOOKUP(B455,Calculation!C$3:C$2610,1,FALSE)))),"not entered","")</f>
        <v/>
      </c>
      <c r="H455" t="str">
        <f>IF(ISNA(VLOOKUP(D455,Calculation!$AI$12:$AI$88,1,FALSE)),"NO club name match","Club Name Match")</f>
        <v>NO club name match</v>
      </c>
    </row>
    <row r="456" spans="2:8" x14ac:dyDescent="0.2">
      <c r="B456" s="66" t="s">
        <v>5</v>
      </c>
      <c r="C456" s="67" t="str">
        <f t="shared" si="21"/>
        <v xml:space="preserve"> </v>
      </c>
      <c r="D456" s="67" t="str">
        <f t="shared" si="22"/>
        <v xml:space="preserve"> </v>
      </c>
      <c r="E456" s="67">
        <v>1.1574074074074073E-5</v>
      </c>
      <c r="F456" s="215" t="e">
        <f t="shared" si="23"/>
        <v>#N/A</v>
      </c>
      <c r="G456" t="str">
        <f>IF((ISERROR((VLOOKUP(B456,Calculation!C$3:C$2610,1,FALSE)))),"not entered","")</f>
        <v/>
      </c>
      <c r="H456" t="str">
        <f>IF(ISNA(VLOOKUP(D456,Calculation!$AI$12:$AI$88,1,FALSE)),"NO club name match","Club Name Match")</f>
        <v>NO club name match</v>
      </c>
    </row>
    <row r="457" spans="2:8" x14ac:dyDescent="0.2">
      <c r="B457" s="66" t="s">
        <v>5</v>
      </c>
      <c r="C457" s="67" t="str">
        <f t="shared" si="21"/>
        <v xml:space="preserve"> </v>
      </c>
      <c r="D457" s="67" t="str">
        <f t="shared" si="22"/>
        <v xml:space="preserve"> </v>
      </c>
      <c r="E457" s="67">
        <v>1.1574074074074073E-5</v>
      </c>
      <c r="F457" s="215" t="e">
        <f t="shared" si="23"/>
        <v>#N/A</v>
      </c>
      <c r="G457" t="str">
        <f>IF((ISERROR((VLOOKUP(B457,Calculation!C$3:C$2610,1,FALSE)))),"not entered","")</f>
        <v/>
      </c>
      <c r="H457" t="str">
        <f>IF(ISNA(VLOOKUP(D457,Calculation!$AI$12:$AI$88,1,FALSE)),"NO club name match","Club Name Match")</f>
        <v>NO club name match</v>
      </c>
    </row>
    <row r="458" spans="2:8" x14ac:dyDescent="0.2">
      <c r="B458" s="66" t="s">
        <v>5</v>
      </c>
      <c r="C458" s="67" t="str">
        <f t="shared" si="21"/>
        <v xml:space="preserve"> </v>
      </c>
      <c r="D458" s="67" t="str">
        <f t="shared" si="22"/>
        <v xml:space="preserve"> </v>
      </c>
      <c r="E458" s="67">
        <v>1.1574074074074073E-5</v>
      </c>
      <c r="F458" s="215" t="e">
        <f t="shared" si="23"/>
        <v>#N/A</v>
      </c>
      <c r="G458" t="str">
        <f>IF((ISERROR((VLOOKUP(B458,Calculation!C$3:C$2610,1,FALSE)))),"not entered","")</f>
        <v/>
      </c>
      <c r="H458" t="str">
        <f>IF(ISNA(VLOOKUP(D458,Calculation!$AI$12:$AI$88,1,FALSE)),"NO club name match","Club Name Match")</f>
        <v>NO club name match</v>
      </c>
    </row>
    <row r="459" spans="2:8" x14ac:dyDescent="0.2">
      <c r="B459" s="66" t="s">
        <v>5</v>
      </c>
      <c r="C459" s="67" t="str">
        <f t="shared" si="21"/>
        <v xml:space="preserve"> </v>
      </c>
      <c r="D459" s="67" t="str">
        <f t="shared" si="22"/>
        <v xml:space="preserve"> </v>
      </c>
      <c r="E459" s="67">
        <v>1.1574074074074073E-5</v>
      </c>
      <c r="F459" s="215" t="e">
        <f t="shared" si="23"/>
        <v>#N/A</v>
      </c>
      <c r="G459" t="str">
        <f>IF((ISERROR((VLOOKUP(B459,Calculation!C$3:C$2610,1,FALSE)))),"not entered","")</f>
        <v/>
      </c>
      <c r="H459" t="str">
        <f>IF(ISNA(VLOOKUP(D459,Calculation!$AI$12:$AI$88,1,FALSE)),"NO club name match","Club Name Match")</f>
        <v>NO club name match</v>
      </c>
    </row>
    <row r="460" spans="2:8" x14ac:dyDescent="0.2">
      <c r="B460" s="66" t="s">
        <v>5</v>
      </c>
      <c r="C460" s="67" t="str">
        <f t="shared" si="21"/>
        <v xml:space="preserve"> </v>
      </c>
      <c r="D460" s="67" t="str">
        <f t="shared" si="22"/>
        <v xml:space="preserve"> </v>
      </c>
      <c r="E460" s="67">
        <v>1.1574074074074073E-5</v>
      </c>
      <c r="F460" s="215" t="e">
        <f t="shared" si="23"/>
        <v>#N/A</v>
      </c>
      <c r="G460" t="str">
        <f>IF((ISERROR((VLOOKUP(B460,Calculation!C$3:C$2610,1,FALSE)))),"not entered","")</f>
        <v/>
      </c>
      <c r="H460" t="str">
        <f>IF(ISNA(VLOOKUP(D460,Calculation!$AI$12:$AI$88,1,FALSE)),"NO club name match","Club Name Match")</f>
        <v>NO club name match</v>
      </c>
    </row>
    <row r="461" spans="2:8" x14ac:dyDescent="0.2">
      <c r="B461" s="66" t="s">
        <v>5</v>
      </c>
      <c r="C461" s="67" t="str">
        <f t="shared" si="21"/>
        <v xml:space="preserve"> </v>
      </c>
      <c r="D461" s="67" t="str">
        <f t="shared" si="22"/>
        <v xml:space="preserve"> </v>
      </c>
      <c r="E461" s="67">
        <v>1.1574074074074073E-5</v>
      </c>
      <c r="F461" s="215" t="e">
        <f t="shared" si="23"/>
        <v>#N/A</v>
      </c>
      <c r="G461" t="str">
        <f>IF((ISERROR((VLOOKUP(B461,Calculation!C$3:C$2610,1,FALSE)))),"not entered","")</f>
        <v/>
      </c>
      <c r="H461" t="str">
        <f>IF(ISNA(VLOOKUP(D461,Calculation!$AI$12:$AI$88,1,FALSE)),"NO club name match","Club Name Match")</f>
        <v>NO club name match</v>
      </c>
    </row>
    <row r="462" spans="2:8" x14ac:dyDescent="0.2">
      <c r="B462" s="66" t="s">
        <v>5</v>
      </c>
      <c r="C462" s="67" t="str">
        <f t="shared" si="21"/>
        <v xml:space="preserve"> </v>
      </c>
      <c r="D462" s="67" t="str">
        <f t="shared" si="22"/>
        <v xml:space="preserve"> </v>
      </c>
      <c r="E462" s="67">
        <v>1.1574074074074073E-5</v>
      </c>
      <c r="F462" s="215" t="e">
        <f t="shared" si="23"/>
        <v>#N/A</v>
      </c>
      <c r="G462" t="str">
        <f>IF((ISERROR((VLOOKUP(B462,Calculation!C$3:C$2610,1,FALSE)))),"not entered","")</f>
        <v/>
      </c>
      <c r="H462" t="str">
        <f>IF(ISNA(VLOOKUP(D462,Calculation!$AI$12:$AI$88,1,FALSE)),"NO club name match","Club Name Match")</f>
        <v>NO club name match</v>
      </c>
    </row>
    <row r="463" spans="2:8" x14ac:dyDescent="0.2">
      <c r="B463" s="66" t="s">
        <v>5</v>
      </c>
      <c r="C463" s="67" t="str">
        <f t="shared" si="21"/>
        <v xml:space="preserve"> </v>
      </c>
      <c r="D463" s="67" t="str">
        <f t="shared" si="22"/>
        <v xml:space="preserve"> </v>
      </c>
      <c r="E463" s="67">
        <v>1.1574074074074073E-5</v>
      </c>
      <c r="F463" s="215" t="e">
        <f t="shared" si="23"/>
        <v>#N/A</v>
      </c>
      <c r="G463" t="str">
        <f>IF((ISERROR((VLOOKUP(B463,Calculation!C$3:C$2610,1,FALSE)))),"not entered","")</f>
        <v/>
      </c>
      <c r="H463" t="str">
        <f>IF(ISNA(VLOOKUP(D463,Calculation!$AI$12:$AI$88,1,FALSE)),"NO club name match","Club Name Match")</f>
        <v>NO club name match</v>
      </c>
    </row>
    <row r="464" spans="2:8" x14ac:dyDescent="0.2">
      <c r="B464" s="66" t="s">
        <v>5</v>
      </c>
      <c r="C464" s="67" t="str">
        <f t="shared" si="21"/>
        <v xml:space="preserve"> </v>
      </c>
      <c r="D464" s="67" t="str">
        <f t="shared" si="22"/>
        <v xml:space="preserve"> </v>
      </c>
      <c r="E464" s="67">
        <v>1.1574074074074073E-5</v>
      </c>
      <c r="F464" s="215" t="e">
        <f t="shared" si="23"/>
        <v>#N/A</v>
      </c>
      <c r="G464" t="str">
        <f>IF((ISERROR((VLOOKUP(B464,Calculation!C$3:C$2610,1,FALSE)))),"not entered","")</f>
        <v/>
      </c>
      <c r="H464" t="str">
        <f>IF(ISNA(VLOOKUP(D464,Calculation!$AI$12:$AI$88,1,FALSE)),"NO club name match","Club Name Match")</f>
        <v>NO club name match</v>
      </c>
    </row>
    <row r="465" spans="2:8" x14ac:dyDescent="0.2">
      <c r="B465" s="66" t="s">
        <v>5</v>
      </c>
      <c r="C465" s="67" t="str">
        <f t="shared" si="21"/>
        <v xml:space="preserve"> </v>
      </c>
      <c r="D465" s="67" t="str">
        <f t="shared" si="22"/>
        <v xml:space="preserve"> </v>
      </c>
      <c r="E465" s="67">
        <v>1.1574074074074073E-5</v>
      </c>
      <c r="F465" s="215" t="e">
        <f t="shared" si="23"/>
        <v>#N/A</v>
      </c>
      <c r="G465" t="str">
        <f>IF((ISERROR((VLOOKUP(B465,Calculation!C$3:C$2610,1,FALSE)))),"not entered","")</f>
        <v/>
      </c>
      <c r="H465" t="str">
        <f>IF(ISNA(VLOOKUP(D465,Calculation!$AI$12:$AI$88,1,FALSE)),"NO club name match","Club Name Match")</f>
        <v>NO club name match</v>
      </c>
    </row>
    <row r="466" spans="2:8" x14ac:dyDescent="0.2">
      <c r="B466" s="66" t="s">
        <v>5</v>
      </c>
      <c r="C466" s="67" t="str">
        <f t="shared" si="21"/>
        <v xml:space="preserve"> </v>
      </c>
      <c r="D466" s="67" t="str">
        <f t="shared" si="22"/>
        <v xml:space="preserve"> </v>
      </c>
      <c r="E466" s="67">
        <v>1.1574074074074073E-5</v>
      </c>
      <c r="F466" s="215" t="e">
        <f t="shared" si="23"/>
        <v>#N/A</v>
      </c>
      <c r="G466" t="str">
        <f>IF((ISERROR((VLOOKUP(B466,Calculation!C$3:C$2610,1,FALSE)))),"not entered","")</f>
        <v/>
      </c>
      <c r="H466" t="str">
        <f>IF(ISNA(VLOOKUP(D466,Calculation!$AI$12:$AI$88,1,FALSE)),"NO club name match","Club Name Match")</f>
        <v>NO club name match</v>
      </c>
    </row>
    <row r="467" spans="2:8" x14ac:dyDescent="0.2">
      <c r="B467" s="66" t="s">
        <v>5</v>
      </c>
      <c r="C467" s="67" t="str">
        <f t="shared" si="21"/>
        <v xml:space="preserve"> </v>
      </c>
      <c r="D467" s="67" t="str">
        <f t="shared" si="22"/>
        <v xml:space="preserve"> </v>
      </c>
      <c r="E467" s="67">
        <v>1.1574074074074073E-5</v>
      </c>
      <c r="F467" s="215" t="e">
        <f t="shared" si="23"/>
        <v>#N/A</v>
      </c>
      <c r="G467" t="str">
        <f>IF((ISERROR((VLOOKUP(B467,Calculation!C$3:C$2610,1,FALSE)))),"not entered","")</f>
        <v/>
      </c>
      <c r="H467" t="str">
        <f>IF(ISNA(VLOOKUP(D467,Calculation!$AI$12:$AI$88,1,FALSE)),"NO club name match","Club Name Match")</f>
        <v>NO club name match</v>
      </c>
    </row>
    <row r="468" spans="2:8" x14ac:dyDescent="0.2">
      <c r="B468" s="66" t="s">
        <v>5</v>
      </c>
      <c r="C468" s="67" t="str">
        <f t="shared" si="21"/>
        <v xml:space="preserve"> </v>
      </c>
      <c r="D468" s="67" t="str">
        <f t="shared" si="22"/>
        <v xml:space="preserve"> </v>
      </c>
      <c r="E468" s="67">
        <v>1.1574074074074073E-5</v>
      </c>
      <c r="F468" s="215" t="e">
        <f t="shared" si="23"/>
        <v>#N/A</v>
      </c>
      <c r="G468" t="str">
        <f>IF((ISERROR((VLOOKUP(B468,Calculation!C$3:C$2610,1,FALSE)))),"not entered","")</f>
        <v/>
      </c>
      <c r="H468" t="str">
        <f>IF(ISNA(VLOOKUP(D468,Calculation!$AI$12:$AI$88,1,FALSE)),"NO club name match","Club Name Match")</f>
        <v>NO club name match</v>
      </c>
    </row>
    <row r="469" spans="2:8" x14ac:dyDescent="0.2">
      <c r="B469" s="66" t="s">
        <v>5</v>
      </c>
      <c r="C469" s="67" t="str">
        <f t="shared" si="21"/>
        <v xml:space="preserve"> </v>
      </c>
      <c r="D469" s="67" t="str">
        <f t="shared" si="22"/>
        <v xml:space="preserve"> </v>
      </c>
      <c r="E469" s="67">
        <v>1.1574074074074073E-5</v>
      </c>
      <c r="F469" s="215" t="e">
        <f t="shared" si="23"/>
        <v>#N/A</v>
      </c>
      <c r="G469" t="str">
        <f>IF((ISERROR((VLOOKUP(B469,Calculation!C$3:C$2610,1,FALSE)))),"not entered","")</f>
        <v/>
      </c>
      <c r="H469" t="str">
        <f>IF(ISNA(VLOOKUP(D469,Calculation!$AI$12:$AI$88,1,FALSE)),"NO club name match","Club Name Match")</f>
        <v>NO club name match</v>
      </c>
    </row>
    <row r="470" spans="2:8" x14ac:dyDescent="0.2">
      <c r="B470" s="66" t="s">
        <v>5</v>
      </c>
      <c r="C470" s="67" t="str">
        <f t="shared" si="21"/>
        <v xml:space="preserve"> </v>
      </c>
      <c r="D470" s="67" t="str">
        <f t="shared" si="22"/>
        <v xml:space="preserve"> </v>
      </c>
      <c r="E470" s="67">
        <v>1.1574074074074073E-5</v>
      </c>
      <c r="F470" s="215" t="e">
        <f t="shared" si="23"/>
        <v>#N/A</v>
      </c>
      <c r="G470" t="str">
        <f>IF((ISERROR((VLOOKUP(B470,Calculation!C$3:C$2610,1,FALSE)))),"not entered","")</f>
        <v/>
      </c>
      <c r="H470" t="str">
        <f>IF(ISNA(VLOOKUP(D470,Calculation!$AI$12:$AI$88,1,FALSE)),"NO club name match","Club Name Match")</f>
        <v>NO club name match</v>
      </c>
    </row>
    <row r="471" spans="2:8" x14ac:dyDescent="0.2">
      <c r="B471" s="66" t="s">
        <v>5</v>
      </c>
      <c r="C471" s="67" t="str">
        <f t="shared" si="21"/>
        <v xml:space="preserve"> </v>
      </c>
      <c r="D471" s="67" t="str">
        <f t="shared" si="22"/>
        <v xml:space="preserve"> </v>
      </c>
      <c r="E471" s="67">
        <v>1.1574074074074073E-5</v>
      </c>
      <c r="F471" s="215" t="e">
        <f t="shared" si="23"/>
        <v>#N/A</v>
      </c>
      <c r="G471" t="str">
        <f>IF((ISERROR((VLOOKUP(B471,Calculation!C$3:C$2610,1,FALSE)))),"not entered","")</f>
        <v/>
      </c>
      <c r="H471" t="str">
        <f>IF(ISNA(VLOOKUP(D471,Calculation!$AI$12:$AI$88,1,FALSE)),"NO club name match","Club Name Match")</f>
        <v>NO club name match</v>
      </c>
    </row>
    <row r="472" spans="2:8" x14ac:dyDescent="0.2">
      <c r="B472" s="66" t="s">
        <v>5</v>
      </c>
      <c r="C472" s="67" t="str">
        <f t="shared" si="21"/>
        <v xml:space="preserve"> </v>
      </c>
      <c r="D472" s="67" t="str">
        <f t="shared" si="22"/>
        <v xml:space="preserve"> </v>
      </c>
      <c r="E472" s="67">
        <v>1.1574074074074073E-5</v>
      </c>
      <c r="F472" s="215" t="e">
        <f t="shared" si="23"/>
        <v>#N/A</v>
      </c>
      <c r="G472" t="str">
        <f>IF((ISERROR((VLOOKUP(B472,Calculation!C$3:C$2610,1,FALSE)))),"not entered","")</f>
        <v/>
      </c>
      <c r="H472" t="str">
        <f>IF(ISNA(VLOOKUP(D472,Calculation!$AI$12:$AI$88,1,FALSE)),"NO club name match","Club Name Match")</f>
        <v>NO club name match</v>
      </c>
    </row>
    <row r="473" spans="2:8" x14ac:dyDescent="0.2">
      <c r="B473" s="66" t="s">
        <v>5</v>
      </c>
      <c r="C473" s="67" t="str">
        <f t="shared" si="21"/>
        <v xml:space="preserve"> </v>
      </c>
      <c r="D473" s="67" t="str">
        <f t="shared" si="22"/>
        <v xml:space="preserve"> </v>
      </c>
      <c r="E473" s="67">
        <v>1.1574074074074073E-5</v>
      </c>
      <c r="F473" s="215" t="e">
        <f t="shared" si="23"/>
        <v>#N/A</v>
      </c>
      <c r="G473" t="str">
        <f>IF((ISERROR((VLOOKUP(B473,Calculation!C$3:C$2610,1,FALSE)))),"not entered","")</f>
        <v/>
      </c>
      <c r="H473" t="str">
        <f>IF(ISNA(VLOOKUP(D473,Calculation!$AI$12:$AI$88,1,FALSE)),"NO club name match","Club Name Match")</f>
        <v>NO club name match</v>
      </c>
    </row>
    <row r="474" spans="2:8" x14ac:dyDescent="0.2">
      <c r="B474" s="66" t="s">
        <v>5</v>
      </c>
      <c r="C474" s="67" t="str">
        <f t="shared" si="21"/>
        <v xml:space="preserve"> </v>
      </c>
      <c r="D474" s="67" t="str">
        <f t="shared" si="22"/>
        <v xml:space="preserve"> </v>
      </c>
      <c r="E474" s="67">
        <v>1.1574074074074073E-5</v>
      </c>
      <c r="F474" s="215" t="e">
        <f t="shared" si="23"/>
        <v>#N/A</v>
      </c>
      <c r="G474" t="str">
        <f>IF((ISERROR((VLOOKUP(B474,Calculation!C$3:C$2610,1,FALSE)))),"not entered","")</f>
        <v/>
      </c>
      <c r="H474" t="str">
        <f>IF(ISNA(VLOOKUP(D474,Calculation!$AI$12:$AI$88,1,FALSE)),"NO club name match","Club Name Match")</f>
        <v>NO club name match</v>
      </c>
    </row>
    <row r="475" spans="2:8" x14ac:dyDescent="0.2">
      <c r="B475" s="66" t="s">
        <v>5</v>
      </c>
      <c r="C475" s="67" t="str">
        <f t="shared" si="21"/>
        <v xml:space="preserve"> </v>
      </c>
      <c r="D475" s="67" t="str">
        <f t="shared" si="22"/>
        <v xml:space="preserve"> </v>
      </c>
      <c r="E475" s="67">
        <v>1.1574074074074073E-5</v>
      </c>
      <c r="F475" s="215" t="e">
        <f t="shared" si="23"/>
        <v>#N/A</v>
      </c>
      <c r="G475" t="str">
        <f>IF((ISERROR((VLOOKUP(B475,Calculation!C$3:C$2610,1,FALSE)))),"not entered","")</f>
        <v/>
      </c>
      <c r="H475" t="str">
        <f>IF(ISNA(VLOOKUP(D475,Calculation!$AI$12:$AI$88,1,FALSE)),"NO club name match","Club Name Match")</f>
        <v>NO club name match</v>
      </c>
    </row>
    <row r="476" spans="2:8" x14ac:dyDescent="0.2">
      <c r="B476" s="66" t="s">
        <v>5</v>
      </c>
      <c r="C476" s="67" t="str">
        <f t="shared" si="21"/>
        <v xml:space="preserve"> </v>
      </c>
      <c r="D476" s="67" t="str">
        <f t="shared" si="22"/>
        <v xml:space="preserve"> </v>
      </c>
      <c r="E476" s="67">
        <v>1.1574074074074073E-5</v>
      </c>
      <c r="F476" s="215" t="e">
        <f t="shared" si="23"/>
        <v>#N/A</v>
      </c>
      <c r="G476" t="str">
        <f>IF((ISERROR((VLOOKUP(B476,Calculation!C$3:C$2610,1,FALSE)))),"not entered","")</f>
        <v/>
      </c>
      <c r="H476" t="str">
        <f>IF(ISNA(VLOOKUP(D476,Calculation!$AI$12:$AI$88,1,FALSE)),"NO club name match","Club Name Match")</f>
        <v>NO club name match</v>
      </c>
    </row>
    <row r="477" spans="2:8" x14ac:dyDescent="0.2">
      <c r="B477" s="66" t="s">
        <v>5</v>
      </c>
      <c r="C477" s="67" t="str">
        <f t="shared" si="21"/>
        <v xml:space="preserve"> </v>
      </c>
      <c r="D477" s="67" t="str">
        <f t="shared" si="22"/>
        <v xml:space="preserve"> </v>
      </c>
      <c r="E477" s="67">
        <v>1.1574074074074073E-5</v>
      </c>
      <c r="F477" s="215" t="e">
        <f t="shared" si="23"/>
        <v>#N/A</v>
      </c>
      <c r="G477" t="str">
        <f>IF((ISERROR((VLOOKUP(B477,Calculation!C$3:C$2610,1,FALSE)))),"not entered","")</f>
        <v/>
      </c>
      <c r="H477" t="str">
        <f>IF(ISNA(VLOOKUP(D477,Calculation!$AI$12:$AI$88,1,FALSE)),"NO club name match","Club Name Match")</f>
        <v>NO club name match</v>
      </c>
    </row>
    <row r="478" spans="2:8" x14ac:dyDescent="0.2">
      <c r="B478" s="66" t="s">
        <v>5</v>
      </c>
      <c r="C478" s="67" t="str">
        <f t="shared" si="21"/>
        <v xml:space="preserve"> </v>
      </c>
      <c r="D478" s="67" t="str">
        <f t="shared" si="22"/>
        <v xml:space="preserve"> </v>
      </c>
      <c r="E478" s="67">
        <v>1.1574074074074073E-5</v>
      </c>
      <c r="F478" s="215" t="e">
        <f t="shared" si="23"/>
        <v>#N/A</v>
      </c>
      <c r="G478" t="str">
        <f>IF((ISERROR((VLOOKUP(B478,Calculation!C$3:C$2610,1,FALSE)))),"not entered","")</f>
        <v/>
      </c>
      <c r="H478" t="str">
        <f>IF(ISNA(VLOOKUP(D478,Calculation!$AI$12:$AI$88,1,FALSE)),"NO club name match","Club Name Match")</f>
        <v>NO club name match</v>
      </c>
    </row>
    <row r="479" spans="2:8" x14ac:dyDescent="0.2">
      <c r="B479" s="66" t="s">
        <v>5</v>
      </c>
      <c r="C479" s="67" t="str">
        <f t="shared" si="21"/>
        <v xml:space="preserve"> </v>
      </c>
      <c r="D479" s="67" t="str">
        <f t="shared" si="22"/>
        <v xml:space="preserve"> </v>
      </c>
      <c r="E479" s="67">
        <v>1.1574074074074073E-5</v>
      </c>
      <c r="F479" s="215" t="e">
        <f t="shared" si="23"/>
        <v>#N/A</v>
      </c>
      <c r="G479" t="str">
        <f>IF((ISERROR((VLOOKUP(B479,Calculation!C$3:C$2610,1,FALSE)))),"not entered","")</f>
        <v/>
      </c>
      <c r="H479" t="str">
        <f>IF(ISNA(VLOOKUP(D479,Calculation!$AI$12:$AI$88,1,FALSE)),"NO club name match","Club Name Match")</f>
        <v>NO club name match</v>
      </c>
    </row>
    <row r="480" spans="2:8" x14ac:dyDescent="0.2">
      <c r="B480" s="66" t="s">
        <v>5</v>
      </c>
      <c r="C480" s="67" t="str">
        <f t="shared" si="21"/>
        <v xml:space="preserve"> </v>
      </c>
      <c r="D480" s="67" t="str">
        <f t="shared" si="22"/>
        <v xml:space="preserve"> </v>
      </c>
      <c r="E480" s="67">
        <v>1.1574074074074073E-5</v>
      </c>
      <c r="F480" s="215" t="e">
        <f t="shared" si="23"/>
        <v>#N/A</v>
      </c>
      <c r="G480" t="str">
        <f>IF((ISERROR((VLOOKUP(B480,Calculation!C$3:C$2610,1,FALSE)))),"not entered","")</f>
        <v/>
      </c>
      <c r="H480" t="str">
        <f>IF(ISNA(VLOOKUP(D480,Calculation!$AI$12:$AI$88,1,FALSE)),"NO club name match","Club Name Match")</f>
        <v>NO club name match</v>
      </c>
    </row>
    <row r="481" spans="2:8" x14ac:dyDescent="0.2">
      <c r="B481" s="66" t="s">
        <v>5</v>
      </c>
      <c r="C481" s="67" t="str">
        <f t="shared" si="21"/>
        <v xml:space="preserve"> </v>
      </c>
      <c r="D481" s="67" t="str">
        <f t="shared" si="22"/>
        <v xml:space="preserve"> </v>
      </c>
      <c r="E481" s="67">
        <v>1.1574074074074073E-5</v>
      </c>
      <c r="F481" s="215" t="e">
        <f t="shared" si="23"/>
        <v>#N/A</v>
      </c>
      <c r="G481" t="str">
        <f>IF((ISERROR((VLOOKUP(B481,Calculation!C$3:C$2610,1,FALSE)))),"not entered","")</f>
        <v/>
      </c>
      <c r="H481" t="str">
        <f>IF(ISNA(VLOOKUP(D481,Calculation!$AI$12:$AI$88,1,FALSE)),"NO club name match","Club Name Match")</f>
        <v>NO club name match</v>
      </c>
    </row>
    <row r="482" spans="2:8" x14ac:dyDescent="0.2">
      <c r="B482" s="66" t="s">
        <v>5</v>
      </c>
      <c r="C482" s="67" t="str">
        <f t="shared" si="21"/>
        <v xml:space="preserve"> </v>
      </c>
      <c r="D482" s="67" t="str">
        <f t="shared" si="22"/>
        <v xml:space="preserve"> </v>
      </c>
      <c r="E482" s="67">
        <v>1.1574074074074073E-5</v>
      </c>
      <c r="F482" s="215" t="e">
        <f t="shared" si="23"/>
        <v>#N/A</v>
      </c>
      <c r="G482" t="str">
        <f>IF((ISERROR((VLOOKUP(B482,Calculation!C$3:C$2610,1,FALSE)))),"not entered","")</f>
        <v/>
      </c>
      <c r="H482" t="str">
        <f>IF(ISNA(VLOOKUP(D482,Calculation!$AI$12:$AI$88,1,FALSE)),"NO club name match","Club Name Match")</f>
        <v>NO club name match</v>
      </c>
    </row>
    <row r="483" spans="2:8" x14ac:dyDescent="0.2">
      <c r="B483" s="66" t="s">
        <v>5</v>
      </c>
      <c r="C483" s="67" t="str">
        <f t="shared" si="21"/>
        <v xml:space="preserve"> </v>
      </c>
      <c r="D483" s="67" t="str">
        <f t="shared" si="22"/>
        <v xml:space="preserve"> </v>
      </c>
      <c r="E483" s="67">
        <v>1.1574074074074073E-5</v>
      </c>
      <c r="F483" s="215" t="e">
        <f t="shared" si="23"/>
        <v>#N/A</v>
      </c>
      <c r="G483" t="str">
        <f>IF((ISERROR((VLOOKUP(B483,Calculation!C$3:C$2610,1,FALSE)))),"not entered","")</f>
        <v/>
      </c>
      <c r="H483" t="str">
        <f>IF(ISNA(VLOOKUP(D483,Calculation!$AI$12:$AI$88,1,FALSE)),"NO club name match","Club Name Match")</f>
        <v>NO club name match</v>
      </c>
    </row>
    <row r="484" spans="2:8" x14ac:dyDescent="0.2">
      <c r="B484" s="66" t="s">
        <v>5</v>
      </c>
      <c r="C484" s="67" t="str">
        <f t="shared" si="21"/>
        <v xml:space="preserve"> </v>
      </c>
      <c r="D484" s="67" t="str">
        <f t="shared" si="22"/>
        <v xml:space="preserve"> </v>
      </c>
      <c r="E484" s="67">
        <v>1.1574074074074073E-5</v>
      </c>
      <c r="F484" s="215" t="e">
        <f t="shared" si="23"/>
        <v>#N/A</v>
      </c>
      <c r="G484" t="str">
        <f>IF((ISERROR((VLOOKUP(B484,Calculation!C$3:C$2610,1,FALSE)))),"not entered","")</f>
        <v/>
      </c>
      <c r="H484" t="str">
        <f>IF(ISNA(VLOOKUP(D484,Calculation!$AI$12:$AI$88,1,FALSE)),"NO club name match","Club Name Match")</f>
        <v>NO club name match</v>
      </c>
    </row>
    <row r="485" spans="2:8" x14ac:dyDescent="0.2">
      <c r="B485" s="66" t="s">
        <v>5</v>
      </c>
      <c r="C485" s="67" t="str">
        <f t="shared" si="21"/>
        <v xml:space="preserve"> </v>
      </c>
      <c r="D485" s="67" t="str">
        <f t="shared" si="22"/>
        <v xml:space="preserve"> </v>
      </c>
      <c r="E485" s="67">
        <v>1.1574074074074073E-5</v>
      </c>
      <c r="F485" s="215" t="e">
        <f t="shared" si="23"/>
        <v>#N/A</v>
      </c>
      <c r="G485" t="str">
        <f>IF((ISERROR((VLOOKUP(B485,Calculation!C$3:C$2610,1,FALSE)))),"not entered","")</f>
        <v/>
      </c>
      <c r="H485" t="str">
        <f>IF(ISNA(VLOOKUP(D485,Calculation!$AI$12:$AI$88,1,FALSE)),"NO club name match","Club Name Match")</f>
        <v>NO club name match</v>
      </c>
    </row>
    <row r="486" spans="2:8" x14ac:dyDescent="0.2">
      <c r="B486" s="66" t="s">
        <v>5</v>
      </c>
      <c r="C486" s="67" t="str">
        <f t="shared" si="21"/>
        <v xml:space="preserve"> </v>
      </c>
      <c r="D486" s="67" t="str">
        <f t="shared" si="22"/>
        <v xml:space="preserve"> </v>
      </c>
      <c r="E486" s="67">
        <v>1.1574074074074073E-5</v>
      </c>
      <c r="F486" s="215" t="e">
        <f t="shared" si="23"/>
        <v>#N/A</v>
      </c>
      <c r="G486" t="str">
        <f>IF((ISERROR((VLOOKUP(B486,Calculation!C$3:C$2610,1,FALSE)))),"not entered","")</f>
        <v/>
      </c>
      <c r="H486" t="str">
        <f>IF(ISNA(VLOOKUP(D486,Calculation!$AI$12:$AI$88,1,FALSE)),"NO club name match","Club Name Match")</f>
        <v>NO club name match</v>
      </c>
    </row>
    <row r="487" spans="2:8" x14ac:dyDescent="0.2">
      <c r="B487" s="66" t="s">
        <v>5</v>
      </c>
      <c r="C487" s="67" t="str">
        <f t="shared" si="21"/>
        <v xml:space="preserve"> </v>
      </c>
      <c r="D487" s="67" t="str">
        <f t="shared" si="22"/>
        <v xml:space="preserve"> </v>
      </c>
      <c r="E487" s="67">
        <v>1.1574074074074073E-5</v>
      </c>
      <c r="F487" s="215" t="e">
        <f t="shared" si="23"/>
        <v>#N/A</v>
      </c>
      <c r="G487" t="str">
        <f>IF((ISERROR((VLOOKUP(B487,Calculation!C$3:C$2610,1,FALSE)))),"not entered","")</f>
        <v/>
      </c>
      <c r="H487" t="str">
        <f>IF(ISNA(VLOOKUP(D487,Calculation!$AI$12:$AI$88,1,FALSE)),"NO club name match","Club Name Match")</f>
        <v>NO club name match</v>
      </c>
    </row>
    <row r="488" spans="2:8" x14ac:dyDescent="0.2">
      <c r="B488" s="66" t="s">
        <v>5</v>
      </c>
      <c r="C488" s="67" t="str">
        <f t="shared" si="21"/>
        <v xml:space="preserve"> </v>
      </c>
      <c r="D488" s="67" t="str">
        <f t="shared" si="22"/>
        <v xml:space="preserve"> </v>
      </c>
      <c r="E488" s="67">
        <v>1.1574074074074073E-5</v>
      </c>
      <c r="F488" s="215" t="e">
        <f t="shared" si="23"/>
        <v>#N/A</v>
      </c>
      <c r="G488" t="str">
        <f>IF((ISERROR((VLOOKUP(B488,Calculation!C$3:C$2610,1,FALSE)))),"not entered","")</f>
        <v/>
      </c>
      <c r="H488" t="str">
        <f>IF(ISNA(VLOOKUP(D488,Calculation!$AI$12:$AI$88,1,FALSE)),"NO club name match","Club Name Match")</f>
        <v>NO club name match</v>
      </c>
    </row>
    <row r="489" spans="2:8" x14ac:dyDescent="0.2">
      <c r="B489" s="66" t="s">
        <v>5</v>
      </c>
      <c r="C489" s="67" t="str">
        <f t="shared" si="21"/>
        <v xml:space="preserve"> </v>
      </c>
      <c r="D489" s="67" t="str">
        <f t="shared" si="22"/>
        <v xml:space="preserve"> </v>
      </c>
      <c r="E489" s="67">
        <v>1.1574074074074073E-5</v>
      </c>
      <c r="F489" s="215" t="e">
        <f t="shared" si="23"/>
        <v>#N/A</v>
      </c>
      <c r="G489" t="str">
        <f>IF((ISERROR((VLOOKUP(B489,Calculation!C$3:C$2610,1,FALSE)))),"not entered","")</f>
        <v/>
      </c>
      <c r="H489" t="str">
        <f>IF(ISNA(VLOOKUP(D489,Calculation!$AI$12:$AI$88,1,FALSE)),"NO club name match","Club Name Match")</f>
        <v>NO club name match</v>
      </c>
    </row>
    <row r="490" spans="2:8" x14ac:dyDescent="0.2">
      <c r="B490" s="66" t="s">
        <v>5</v>
      </c>
      <c r="C490" s="67" t="str">
        <f t="shared" si="21"/>
        <v xml:space="preserve"> </v>
      </c>
      <c r="D490" s="67" t="str">
        <f t="shared" si="22"/>
        <v xml:space="preserve"> </v>
      </c>
      <c r="E490" s="67">
        <v>1.1574074074074073E-5</v>
      </c>
      <c r="F490" s="215" t="e">
        <f t="shared" si="23"/>
        <v>#N/A</v>
      </c>
      <c r="G490" t="str">
        <f>IF((ISERROR((VLOOKUP(B490,Calculation!C$3:C$2610,1,FALSE)))),"not entered","")</f>
        <v/>
      </c>
      <c r="H490" t="str">
        <f>IF(ISNA(VLOOKUP(D490,Calculation!$AI$12:$AI$88,1,FALSE)),"NO club name match","Club Name Match")</f>
        <v>NO club name match</v>
      </c>
    </row>
    <row r="491" spans="2:8" x14ac:dyDescent="0.2">
      <c r="B491" s="66" t="s">
        <v>5</v>
      </c>
      <c r="C491" s="67" t="str">
        <f t="shared" si="21"/>
        <v xml:space="preserve"> </v>
      </c>
      <c r="D491" s="67" t="str">
        <f t="shared" si="22"/>
        <v xml:space="preserve"> </v>
      </c>
      <c r="E491" s="67">
        <v>1.1574074074074073E-5</v>
      </c>
      <c r="F491" s="215" t="e">
        <f t="shared" si="23"/>
        <v>#N/A</v>
      </c>
      <c r="G491" t="str">
        <f>IF((ISERROR((VLOOKUP(B491,Calculation!C$3:C$2610,1,FALSE)))),"not entered","")</f>
        <v/>
      </c>
      <c r="H491" t="str">
        <f>IF(ISNA(VLOOKUP(D491,Calculation!$AI$12:$AI$88,1,FALSE)),"NO club name match","Club Name Match")</f>
        <v>NO club name match</v>
      </c>
    </row>
    <row r="492" spans="2:8" x14ac:dyDescent="0.2">
      <c r="B492" s="66" t="s">
        <v>5</v>
      </c>
      <c r="C492" s="67" t="str">
        <f t="shared" si="21"/>
        <v xml:space="preserve"> </v>
      </c>
      <c r="D492" s="67" t="str">
        <f t="shared" si="22"/>
        <v xml:space="preserve"> </v>
      </c>
      <c r="E492" s="67">
        <v>1.1574074074074073E-5</v>
      </c>
      <c r="F492" s="215" t="e">
        <f t="shared" si="23"/>
        <v>#N/A</v>
      </c>
      <c r="G492" t="str">
        <f>IF((ISERROR((VLOOKUP(B492,Calculation!C$3:C$2610,1,FALSE)))),"not entered","")</f>
        <v/>
      </c>
      <c r="H492" t="str">
        <f>IF(ISNA(VLOOKUP(D492,Calculation!$AI$12:$AI$88,1,FALSE)),"NO club name match","Club Name Match")</f>
        <v>NO club name match</v>
      </c>
    </row>
    <row r="493" spans="2:8" x14ac:dyDescent="0.2">
      <c r="B493" s="66" t="s">
        <v>5</v>
      </c>
      <c r="C493" s="67" t="str">
        <f t="shared" si="21"/>
        <v xml:space="preserve"> </v>
      </c>
      <c r="D493" s="67" t="str">
        <f t="shared" si="22"/>
        <v xml:space="preserve"> </v>
      </c>
      <c r="E493" s="67">
        <v>1.1574074074074073E-5</v>
      </c>
      <c r="F493" s="215" t="e">
        <f t="shared" si="23"/>
        <v>#N/A</v>
      </c>
      <c r="G493" t="str">
        <f>IF((ISERROR((VLOOKUP(B493,Calculation!C$3:C$2610,1,FALSE)))),"not entered","")</f>
        <v/>
      </c>
      <c r="H493" t="str">
        <f>IF(ISNA(VLOOKUP(D493,Calculation!$AI$12:$AI$88,1,FALSE)),"NO club name match","Club Name Match")</f>
        <v>NO club name match</v>
      </c>
    </row>
    <row r="494" spans="2:8" x14ac:dyDescent="0.2">
      <c r="B494" s="66" t="s">
        <v>5</v>
      </c>
      <c r="C494" s="67" t="str">
        <f t="shared" si="21"/>
        <v xml:space="preserve"> </v>
      </c>
      <c r="D494" s="67" t="str">
        <f t="shared" si="22"/>
        <v xml:space="preserve"> </v>
      </c>
      <c r="E494" s="67">
        <v>1.1574074074074073E-5</v>
      </c>
      <c r="F494" s="215" t="e">
        <f t="shared" ref="F494:F505" si="24">TRUNC((VLOOKUP(C494,C$4:E$5,3,FALSE))/(E494/10000))</f>
        <v>#N/A</v>
      </c>
      <c r="G494" t="str">
        <f>IF((ISERROR((VLOOKUP(B494,Calculation!C$3:C$2610,1,FALSE)))),"not entered","")</f>
        <v/>
      </c>
      <c r="H494" t="str">
        <f>IF(ISNA(VLOOKUP(D494,Calculation!$AI$12:$AI$88,1,FALSE)),"NO club name match","Club Name Match")</f>
        <v>NO club name match</v>
      </c>
    </row>
    <row r="495" spans="2:8" x14ac:dyDescent="0.2">
      <c r="B495" s="66" t="s">
        <v>5</v>
      </c>
      <c r="C495" s="67" t="str">
        <f t="shared" si="21"/>
        <v xml:space="preserve"> </v>
      </c>
      <c r="D495" s="67" t="str">
        <f t="shared" si="22"/>
        <v xml:space="preserve"> </v>
      </c>
      <c r="E495" s="67">
        <v>1.1574074074074073E-5</v>
      </c>
      <c r="F495" s="215" t="e">
        <f t="shared" si="24"/>
        <v>#N/A</v>
      </c>
      <c r="G495" t="str">
        <f>IF((ISERROR((VLOOKUP(B495,Calculation!C$3:C$2610,1,FALSE)))),"not entered","")</f>
        <v/>
      </c>
      <c r="H495" t="str">
        <f>IF(ISNA(VLOOKUP(D495,Calculation!$AI$12:$AI$88,1,FALSE)),"NO club name match","Club Name Match")</f>
        <v>NO club name match</v>
      </c>
    </row>
    <row r="496" spans="2:8" x14ac:dyDescent="0.2">
      <c r="B496" s="66" t="s">
        <v>5</v>
      </c>
      <c r="C496" s="67" t="str">
        <f t="shared" si="21"/>
        <v xml:space="preserve"> </v>
      </c>
      <c r="D496" s="67" t="str">
        <f t="shared" si="22"/>
        <v xml:space="preserve"> </v>
      </c>
      <c r="E496" s="67">
        <v>1.1574074074074073E-5</v>
      </c>
      <c r="F496" s="215" t="e">
        <f t="shared" si="24"/>
        <v>#N/A</v>
      </c>
      <c r="G496" t="str">
        <f>IF((ISERROR((VLOOKUP(B496,Calculation!C$3:C$2610,1,FALSE)))),"not entered","")</f>
        <v/>
      </c>
      <c r="H496" t="str">
        <f>IF(ISNA(VLOOKUP(D496,Calculation!$AI$12:$AI$88,1,FALSE)),"NO club name match","Club Name Match")</f>
        <v>NO club name match</v>
      </c>
    </row>
    <row r="497" spans="2:8" x14ac:dyDescent="0.2">
      <c r="B497" s="66" t="s">
        <v>5</v>
      </c>
      <c r="C497" s="67" t="str">
        <f t="shared" si="21"/>
        <v xml:space="preserve"> </v>
      </c>
      <c r="D497" s="67" t="str">
        <f t="shared" si="22"/>
        <v xml:space="preserve"> </v>
      </c>
      <c r="E497" s="67">
        <v>1.1574074074074073E-5</v>
      </c>
      <c r="F497" s="215" t="e">
        <f t="shared" si="24"/>
        <v>#N/A</v>
      </c>
      <c r="G497" t="str">
        <f>IF((ISERROR((VLOOKUP(B497,Calculation!C$3:C$2610,1,FALSE)))),"not entered","")</f>
        <v/>
      </c>
      <c r="H497" t="str">
        <f>IF(ISNA(VLOOKUP(D497,Calculation!$AI$12:$AI$88,1,FALSE)),"NO club name match","Club Name Match")</f>
        <v>NO club name match</v>
      </c>
    </row>
    <row r="498" spans="2:8" x14ac:dyDescent="0.2">
      <c r="B498" s="66" t="s">
        <v>5</v>
      </c>
      <c r="C498" s="67" t="str">
        <f t="shared" si="21"/>
        <v xml:space="preserve"> </v>
      </c>
      <c r="D498" s="67" t="str">
        <f t="shared" si="22"/>
        <v xml:space="preserve"> </v>
      </c>
      <c r="E498" s="67">
        <v>1.1574074074074073E-5</v>
      </c>
      <c r="F498" s="215" t="e">
        <f t="shared" si="24"/>
        <v>#N/A</v>
      </c>
      <c r="G498" t="str">
        <f>IF((ISERROR((VLOOKUP(B498,Calculation!C$3:C$2610,1,FALSE)))),"not entered","")</f>
        <v/>
      </c>
      <c r="H498" t="str">
        <f>IF(ISNA(VLOOKUP(D498,Calculation!$AI$12:$AI$88,1,FALSE)),"NO club name match","Club Name Match")</f>
        <v>NO club name match</v>
      </c>
    </row>
    <row r="499" spans="2:8" x14ac:dyDescent="0.2">
      <c r="B499" s="66" t="s">
        <v>5</v>
      </c>
      <c r="C499" s="67" t="str">
        <f t="shared" si="21"/>
        <v xml:space="preserve"> </v>
      </c>
      <c r="D499" s="67" t="str">
        <f t="shared" si="22"/>
        <v xml:space="preserve"> </v>
      </c>
      <c r="E499" s="67">
        <v>1.1574074074074073E-5</v>
      </c>
      <c r="F499" s="215" t="e">
        <f t="shared" si="24"/>
        <v>#N/A</v>
      </c>
      <c r="G499" t="str">
        <f>IF((ISERROR((VLOOKUP(B499,Calculation!C$3:C$2610,1,FALSE)))),"not entered","")</f>
        <v/>
      </c>
      <c r="H499" t="str">
        <f>IF(ISNA(VLOOKUP(D499,Calculation!$AI$12:$AI$88,1,FALSE)),"NO club name match","Club Name Match")</f>
        <v>NO club name match</v>
      </c>
    </row>
    <row r="500" spans="2:8" x14ac:dyDescent="0.2">
      <c r="B500" s="66" t="s">
        <v>5</v>
      </c>
      <c r="C500" s="67" t="str">
        <f t="shared" si="21"/>
        <v xml:space="preserve"> </v>
      </c>
      <c r="D500" s="67" t="str">
        <f t="shared" si="22"/>
        <v xml:space="preserve"> </v>
      </c>
      <c r="E500" s="67">
        <v>1.1574074074074073E-5</v>
      </c>
      <c r="F500" s="215" t="e">
        <f t="shared" si="24"/>
        <v>#N/A</v>
      </c>
      <c r="G500" t="str">
        <f>IF((ISERROR((VLOOKUP(B500,Calculation!C$3:C$2610,1,FALSE)))),"not entered","")</f>
        <v/>
      </c>
      <c r="H500" t="str">
        <f>IF(ISNA(VLOOKUP(D500,Calculation!$AI$12:$AI$88,1,FALSE)),"NO club name match","Club Name Match")</f>
        <v>NO club name match</v>
      </c>
    </row>
    <row r="501" spans="2:8" x14ac:dyDescent="0.2">
      <c r="B501" s="66" t="s">
        <v>5</v>
      </c>
      <c r="C501" s="67" t="str">
        <f t="shared" si="21"/>
        <v xml:space="preserve"> </v>
      </c>
      <c r="D501" s="67" t="str">
        <f t="shared" si="22"/>
        <v xml:space="preserve"> </v>
      </c>
      <c r="E501" s="67">
        <v>1.1574074074074073E-5</v>
      </c>
      <c r="F501" s="215" t="e">
        <f t="shared" si="24"/>
        <v>#N/A</v>
      </c>
      <c r="G501" t="str">
        <f>IF((ISERROR((VLOOKUP(B501,Calculation!C$3:C$2610,1,FALSE)))),"not entered","")</f>
        <v/>
      </c>
      <c r="H501" t="str">
        <f>IF(ISNA(VLOOKUP(D501,Calculation!$AI$12:$AI$88,1,FALSE)),"NO club name match","Club Name Match")</f>
        <v>NO club name match</v>
      </c>
    </row>
    <row r="502" spans="2:8" x14ac:dyDescent="0.2">
      <c r="B502" s="66" t="s">
        <v>5</v>
      </c>
      <c r="C502" s="67" t="str">
        <f t="shared" si="21"/>
        <v xml:space="preserve"> </v>
      </c>
      <c r="D502" s="67" t="str">
        <f t="shared" si="22"/>
        <v xml:space="preserve"> </v>
      </c>
      <c r="E502" s="67">
        <v>1.1574074074074073E-5</v>
      </c>
      <c r="F502" s="215" t="e">
        <f t="shared" si="24"/>
        <v>#N/A</v>
      </c>
      <c r="G502" t="str">
        <f>IF((ISERROR((VLOOKUP(B502,Calculation!C$3:C$2610,1,FALSE)))),"not entered","")</f>
        <v/>
      </c>
      <c r="H502" t="str">
        <f>IF(ISNA(VLOOKUP(D502,Calculation!$AI$12:$AI$88,1,FALSE)),"NO club name match","Club Name Match")</f>
        <v>NO club name match</v>
      </c>
    </row>
    <row r="503" spans="2:8" x14ac:dyDescent="0.2">
      <c r="B503" s="66" t="s">
        <v>5</v>
      </c>
      <c r="C503" s="67"/>
      <c r="D503" s="67"/>
      <c r="E503" s="67">
        <v>1.1574074074074073E-5</v>
      </c>
      <c r="F503" s="215" t="e">
        <f t="shared" si="24"/>
        <v>#N/A</v>
      </c>
      <c r="G503" t="str">
        <f>IF((ISERROR((VLOOKUP(B503,Calculation!C$3:C$2610,1,FALSE)))),"not entered","")</f>
        <v/>
      </c>
      <c r="H503" t="str">
        <f>IF(ISNA(VLOOKUP(D503,Calculation!$AI$12:$AI$88,1,FALSE)),"NO club name match","Club Name Match")</f>
        <v>NO club name match</v>
      </c>
    </row>
    <row r="504" spans="2:8" x14ac:dyDescent="0.2">
      <c r="B504" s="66" t="s">
        <v>5</v>
      </c>
      <c r="C504" s="67" t="str">
        <f t="shared" ref="C504:C505" si="25">VLOOKUP(B504,name,3,FALSE)</f>
        <v xml:space="preserve"> </v>
      </c>
      <c r="D504" s="67" t="str">
        <f t="shared" ref="D504:D505" si="26">VLOOKUP(B504,name,2,FALSE)</f>
        <v xml:space="preserve"> </v>
      </c>
      <c r="E504" s="67">
        <v>1.1574074074074073E-5</v>
      </c>
      <c r="F504" s="215" t="e">
        <f t="shared" si="24"/>
        <v>#N/A</v>
      </c>
      <c r="G504" t="str">
        <f>IF((ISERROR((VLOOKUP(B504,Calculation!C$3:C$2610,1,FALSE)))),"not entered","")</f>
        <v/>
      </c>
      <c r="H504" t="str">
        <f>IF(ISNA(VLOOKUP(D504,Calculation!$AI$12:$AI$88,1,FALSE)),"NO club name match","Club Name Match")</f>
        <v>NO club name match</v>
      </c>
    </row>
    <row r="505" spans="2:8" x14ac:dyDescent="0.2">
      <c r="B505" s="66" t="s">
        <v>5</v>
      </c>
      <c r="C505" s="67" t="str">
        <f t="shared" si="25"/>
        <v xml:space="preserve"> </v>
      </c>
      <c r="D505" s="67" t="str">
        <f t="shared" si="26"/>
        <v xml:space="preserve"> </v>
      </c>
      <c r="E505" s="67">
        <v>1.1574074074074073E-5</v>
      </c>
      <c r="F505" s="215" t="e">
        <f t="shared" si="24"/>
        <v>#N/A</v>
      </c>
      <c r="G505" t="str">
        <f>IF((ISERROR((VLOOKUP(B505,Calculation!C$3:C$2610,1,FALSE)))),"not entered","")</f>
        <v/>
      </c>
      <c r="H505" t="str">
        <f>IF(ISNA(VLOOKUP(D505,Calculation!$AI$12:$AI$88,1,FALSE)),"NO club name match","Club Name Match")</f>
        <v>NO club name match</v>
      </c>
    </row>
    <row r="506" spans="2:8" ht="13.5" thickBot="1" x14ac:dyDescent="0.25">
      <c r="B506" s="84"/>
      <c r="C506" s="68"/>
      <c r="D506" s="68"/>
      <c r="E506" s="85"/>
      <c r="F506" s="69"/>
    </row>
  </sheetData>
  <autoFilter ref="B3:H3"/>
  <conditionalFormatting sqref="B1:B3">
    <cfRule type="cellIs" dxfId="10" priority="21" stopIfTrue="1" operator="equal">
      <formula>"x"</formula>
    </cfRule>
  </conditionalFormatting>
  <conditionalFormatting sqref="B414:B486">
    <cfRule type="cellIs" dxfId="9" priority="8" stopIfTrue="1" operator="equal">
      <formula>"x"</formula>
    </cfRule>
  </conditionalFormatting>
  <conditionalFormatting sqref="B487:B506">
    <cfRule type="cellIs" dxfId="8" priority="14" stopIfTrue="1" operator="equal">
      <formula>"x"</formula>
    </cfRule>
  </conditionalFormatting>
  <conditionalFormatting sqref="B314:B413">
    <cfRule type="cellIs" dxfId="7" priority="10" stopIfTrue="1" operator="equal">
      <formula>"x"</formula>
    </cfRule>
  </conditionalFormatting>
  <conditionalFormatting sqref="B177:B313">
    <cfRule type="cellIs" dxfId="6" priority="7" stopIfTrue="1" operator="equal">
      <formula>"x"</formula>
    </cfRule>
  </conditionalFormatting>
  <conditionalFormatting sqref="B4:B5">
    <cfRule type="cellIs" dxfId="5" priority="6" stopIfTrue="1" operator="equal">
      <formula>"x"</formula>
    </cfRule>
  </conditionalFormatting>
  <conditionalFormatting sqref="B6:B176">
    <cfRule type="cellIs" dxfId="4" priority="5" stopIfTrue="1" operator="equal">
      <formula>"x"</formula>
    </cfRule>
  </conditionalFormatting>
  <conditionalFormatting sqref="G414:G484">
    <cfRule type="cellIs" dxfId="3" priority="2" stopIfTrue="1" operator="equal">
      <formula>#N/A</formula>
    </cfRule>
  </conditionalFormatting>
  <conditionalFormatting sqref="G4:G10 G506">
    <cfRule type="cellIs" dxfId="2" priority="4" stopIfTrue="1" operator="equal">
      <formula>#N/A</formula>
    </cfRule>
  </conditionalFormatting>
  <conditionalFormatting sqref="G11:G413">
    <cfRule type="cellIs" dxfId="1" priority="3" stopIfTrue="1" operator="equal">
      <formula>#N/A</formula>
    </cfRule>
  </conditionalFormatting>
  <conditionalFormatting sqref="G485:G505">
    <cfRule type="cellIs" dxfId="0" priority="1" stopIfTrue="1" operator="equal">
      <formula>#N/A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sheetProtection password="C203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4"/>
  <sheetViews>
    <sheetView workbookViewId="0">
      <selection activeCell="C15" sqref="C15"/>
    </sheetView>
  </sheetViews>
  <sheetFormatPr defaultColWidth="20" defaultRowHeight="12.75" x14ac:dyDescent="0.2"/>
  <cols>
    <col min="1" max="1" width="4.7109375" style="3" customWidth="1"/>
    <col min="2" max="2" width="18.140625" style="3" customWidth="1"/>
    <col min="3" max="3" width="25.140625" bestFit="1" customWidth="1"/>
    <col min="4" max="4" width="7.85546875" bestFit="1" customWidth="1"/>
    <col min="5" max="5" width="6.28515625" bestFit="1" customWidth="1"/>
    <col min="6" max="6" width="7" bestFit="1" customWidth="1"/>
    <col min="7" max="7" width="8" bestFit="1" customWidth="1"/>
    <col min="8" max="8" width="1.5703125" customWidth="1"/>
    <col min="9" max="9" width="5" customWidth="1"/>
    <col min="10" max="10" width="22.42578125" bestFit="1" customWidth="1"/>
    <col min="11" max="11" width="30.28515625" bestFit="1" customWidth="1"/>
    <col min="12" max="12" width="7.85546875" bestFit="1" customWidth="1"/>
    <col min="13" max="13" width="6.28515625" bestFit="1" customWidth="1"/>
    <col min="14" max="14" width="7" bestFit="1" customWidth="1"/>
    <col min="15" max="15" width="8" bestFit="1" customWidth="1"/>
    <col min="16" max="16" width="97.28515625" customWidth="1"/>
    <col min="17" max="17" width="46.5703125" bestFit="1" customWidth="1"/>
    <col min="18" max="23" width="13.7109375" customWidth="1"/>
  </cols>
  <sheetData>
    <row r="1" spans="2:23" s="20" customFormat="1" ht="18" x14ac:dyDescent="0.25">
      <c r="B1" s="30" t="str">
        <f>Races!A1</f>
        <v>Triathlon England - Eastern Region League</v>
      </c>
      <c r="Q1"/>
      <c r="R1" s="31" t="s">
        <v>97</v>
      </c>
      <c r="S1"/>
      <c r="T1"/>
      <c r="U1"/>
      <c r="V1"/>
      <c r="W1"/>
    </row>
    <row r="2" spans="2:23" ht="17.25" customHeight="1" thickBot="1" x14ac:dyDescent="0.25"/>
    <row r="3" spans="2:23" ht="17.25" customHeight="1" x14ac:dyDescent="0.25">
      <c r="B3" s="218" t="s">
        <v>63</v>
      </c>
      <c r="C3" s="218"/>
      <c r="D3" s="218"/>
      <c r="E3" s="218"/>
      <c r="R3" s="223" t="s">
        <v>91</v>
      </c>
      <c r="S3" s="224"/>
      <c r="T3" s="225"/>
      <c r="U3" s="221" t="s">
        <v>95</v>
      </c>
      <c r="V3" s="222"/>
      <c r="W3" s="157" t="s">
        <v>6</v>
      </c>
    </row>
    <row r="4" spans="2:23" ht="18.75" thickBot="1" x14ac:dyDescent="0.3">
      <c r="B4" s="218" t="s">
        <v>62</v>
      </c>
      <c r="C4" s="218"/>
      <c r="D4" s="218"/>
      <c r="E4" s="218"/>
      <c r="F4" s="6"/>
      <c r="G4" s="5"/>
      <c r="H4" s="5"/>
      <c r="L4" s="31"/>
      <c r="R4" s="127">
        <v>1</v>
      </c>
      <c r="S4" s="128">
        <v>2</v>
      </c>
      <c r="T4" s="129">
        <v>3</v>
      </c>
      <c r="U4" s="130">
        <v>1</v>
      </c>
      <c r="V4" s="131">
        <v>2</v>
      </c>
      <c r="W4" s="158"/>
    </row>
    <row r="5" spans="2:23" x14ac:dyDescent="0.2">
      <c r="R5" s="114">
        <f t="array" ref="R5">IF(IF(ISERR(LARGE(IF($C$47:$C$353=Club!$A5,$G$47:$G$353,""),R$4)),0,(LARGE(IF($C$47:$C$353=Club!$A5,$G$47:$G$353,""),R$4)))&lt;0,0,(IF(ISERR(LARGE(IF($C$47:$C$353=Club!$A5,$G$47:$G$353,""),R$4)),0,(LARGE(IF($C$47:$C$353=Club!$A5,$G$47:$G$353,""),R$4)))))</f>
        <v>0</v>
      </c>
      <c r="S5" s="115">
        <f t="array" ref="S5">IF(IF(ISERR(LARGE(IF($C$47:$C$353=Club!$A5,$G$47:$G$353,""),S$4)),0,(LARGE(IF($C$47:$C$353=Club!$A5,$G$47:$G$353,""),S$4)))&lt;0,0,(IF(ISERR(LARGE(IF($C$47:$C$353=Club!$A5,$G$47:$G$353,""),S$4)),0,(LARGE(IF($C$47:$C$353=Club!$A5,$G$47:$G$353,""),S$4)))))</f>
        <v>0</v>
      </c>
      <c r="T5" s="116">
        <f t="array" ref="T5">IF(IF(ISERR(LARGE(IF($C$47:$C$353=Club!$A5,$G$47:$G$353,""),T$4)),0,(LARGE(IF($C$47:$C$353=Club!$A5,$G$47:$G$353,""),T$4)))&lt;0,0,(IF(ISERR(LARGE(IF($C$47:$C$353=Club!$A5,$G$47:$G$353,""),T$4)),0,(LARGE(IF($C$47:$C$353=Club!$A5,$G$47:$G$353,""),T$4)))))</f>
        <v>0</v>
      </c>
      <c r="U5" s="110">
        <f t="array" ref="U5">IF(IF(ISERR(LARGE(IF($K$47:$K$353=Club!$A5,$O$47:$O$353,""),U$4)),0,(LARGE(IF($K$47:$K$353=Club!$A5,$O$47:$O$353,""),U$4)))&lt;0,0,(IF(ISERR(LARGE(IF($K$47:$K$353=Club!$A5,$O$47:$O$353,""),U$4)),0,(LARGE(IF($K$47:$K$353=Club!$A5,$O$47:$O$353,""),U$4)))))</f>
        <v>0</v>
      </c>
      <c r="V5" s="111">
        <f t="array" ref="V5">IF(IF(ISERR(LARGE(IF($K$47:$K$353=Club!$A5,$O$47:$O$353,""),V$4)),0,(LARGE(IF($K$47:$K$353=Club!$A5,$O$47:$O$353,""),V$4)))&lt;0,0,(IF(ISERR(LARGE(IF($K$47:$K$353=Club!$A5,$O$47:$O$353,""),V$4)),0,(LARGE(IF($K$47:$K$353=Club!$A5,$O$47:$O$353,""),V$4)))))</f>
        <v>0</v>
      </c>
      <c r="W5" s="159">
        <f t="shared" ref="W5:W49" si="0">SUM(R5:V5)</f>
        <v>0</v>
      </c>
    </row>
    <row r="6" spans="2:23" x14ac:dyDescent="0.2">
      <c r="B6" s="109" t="s">
        <v>120</v>
      </c>
      <c r="R6" s="114">
        <f t="array" ref="R6">IF(IF(ISERR(LARGE(IF($C$47:$C$353=Club!$A6,$G$47:$G$353,""),R$4)),0,(LARGE(IF($C$47:$C$353=Club!$A6,$G$47:$G$353,""),R$4)))&lt;0,0,(IF(ISERR(LARGE(IF($C$47:$C$353=Club!$A6,$G$47:$G$353,""),R$4)),0,(LARGE(IF($C$47:$C$353=Club!$A6,$G$47:$G$353,""),R$4)))))</f>
        <v>0</v>
      </c>
      <c r="S6" s="115">
        <f t="array" ref="S6">IF(IF(ISERR(LARGE(IF($C$47:$C$353=Club!$A6,$G$47:$G$353,""),S$4)),0,(LARGE(IF($C$47:$C$353=Club!$A6,$G$47:$G$353,""),S$4)))&lt;0,0,(IF(ISERR(LARGE(IF($C$47:$C$353=Club!$A6,$G$47:$G$353,""),S$4)),0,(LARGE(IF($C$47:$C$353=Club!$A6,$G$47:$G$353,""),S$4)))))</f>
        <v>0</v>
      </c>
      <c r="T6" s="116">
        <f t="array" ref="T6">IF(IF(ISERR(LARGE(IF($C$47:$C$353=Club!$A6,$G$47:$G$353,""),T$4)),0,(LARGE(IF($C$47:$C$353=Club!$A6,$G$47:$G$353,""),T$4)))&lt;0,0,(IF(ISERR(LARGE(IF($C$47:$C$353=Club!$A6,$G$47:$G$353,""),T$4)),0,(LARGE(IF($C$47:$C$353=Club!$A6,$G$47:$G$353,""),T$4)))))</f>
        <v>0</v>
      </c>
      <c r="U6" s="110">
        <f t="array" ref="U6">IF(IF(ISERR(LARGE(IF($K$47:$K$353=Club!$A6,$O$47:$O$353,""),U$4)),0,(LARGE(IF($K$47:$K$353=Club!$A6,$O$47:$O$353,""),U$4)))&lt;0,0,(IF(ISERR(LARGE(IF($K$47:$K$353=Club!$A6,$O$47:$O$353,""),U$4)),0,(LARGE(IF($K$47:$K$353=Club!$A6,$O$47:$O$353,""),U$4)))))</f>
        <v>0</v>
      </c>
      <c r="V6" s="111">
        <f t="array" ref="V6">IF(IF(ISERR(LARGE(IF($K$47:$K$353=Club!$A6,$O$47:$O$353,""),V$4)),0,(LARGE(IF($K$47:$K$353=Club!$A6,$O$47:$O$353,""),V$4)))&lt;0,0,(IF(ISERR(LARGE(IF($K$47:$K$353=Club!$A6,$O$47:$O$353,""),V$4)),0,(LARGE(IF($K$47:$K$353=Club!$A6,$O$47:$O$353,""),V$4)))))</f>
        <v>0</v>
      </c>
      <c r="W6" s="159">
        <f t="shared" si="0"/>
        <v>0</v>
      </c>
    </row>
    <row r="7" spans="2:23" ht="12" customHeight="1" x14ac:dyDescent="0.2">
      <c r="C7" s="3"/>
      <c r="D7" s="3"/>
      <c r="L7" s="3"/>
      <c r="R7" s="114">
        <f t="array" ref="R7">IF(IF(ISERR(LARGE(IF($C$47:$C$353=Club!$A7,$G$47:$G$353,""),R$4)),0,(LARGE(IF($C$47:$C$353=Club!$A7,$G$47:$G$353,""),R$4)))&lt;0,0,(IF(ISERR(LARGE(IF($C$47:$C$353=Club!$A7,$G$47:$G$353,""),R$4)),0,(LARGE(IF($C$47:$C$353=Club!$A7,$G$47:$G$353,""),R$4)))))</f>
        <v>6698.0010279999997</v>
      </c>
      <c r="S7" s="115">
        <f t="array" ref="S7">IF(IF(ISERR(LARGE(IF($C$47:$C$353=Club!$A7,$G$47:$G$353,""),S$4)),0,(LARGE(IF($C$47:$C$353=Club!$A7,$G$47:$G$353,""),S$4)))&lt;0,0,(IF(ISERR(LARGE(IF($C$47:$C$353=Club!$A7,$G$47:$G$353,""),S$4)),0,(LARGE(IF($C$47:$C$353=Club!$A7,$G$47:$G$353,""),S$4)))))</f>
        <v>0</v>
      </c>
      <c r="T7" s="116">
        <f t="array" ref="T7">IF(IF(ISERR(LARGE(IF($C$47:$C$353=Club!$A7,$G$47:$G$353,""),T$4)),0,(LARGE(IF($C$47:$C$353=Club!$A7,$G$47:$G$353,""),T$4)))&lt;0,0,(IF(ISERR(LARGE(IF($C$47:$C$353=Club!$A7,$G$47:$G$353,""),T$4)),0,(LARGE(IF($C$47:$C$353=Club!$A7,$G$47:$G$353,""),T$4)))))</f>
        <v>0</v>
      </c>
      <c r="U7" s="110">
        <f t="array" ref="U7">IF(IF(ISERR(LARGE(IF($K$47:$K$353=Club!$A7,$O$47:$O$353,""),U$4)),0,(LARGE(IF($K$47:$K$353=Club!$A7,$O$47:$O$353,""),U$4)))&lt;0,0,(IF(ISERR(LARGE(IF($K$47:$K$353=Club!$A7,$O$47:$O$353,""),U$4)),0,(LARGE(IF($K$47:$K$353=Club!$A7,$O$47:$O$353,""),U$4)))))</f>
        <v>0</v>
      </c>
      <c r="V7" s="111">
        <f t="array" ref="V7">IF(IF(ISERR(LARGE(IF($K$47:$K$353=Club!$A7,$O$47:$O$353,""),V$4)),0,(LARGE(IF($K$47:$K$353=Club!$A7,$O$47:$O$353,""),V$4)))&lt;0,0,(IF(ISERR(LARGE(IF($K$47:$K$353=Club!$A7,$O$47:$O$353,""),V$4)),0,(LARGE(IF($K$47:$K$353=Club!$A7,$O$47:$O$353,""),V$4)))))</f>
        <v>0</v>
      </c>
      <c r="W7" s="159">
        <f t="shared" si="0"/>
        <v>6698.0010279999997</v>
      </c>
    </row>
    <row r="8" spans="2:23" ht="18.75" thickBot="1" x14ac:dyDescent="0.3">
      <c r="B8" s="30" t="s">
        <v>94</v>
      </c>
      <c r="D8" s="3"/>
      <c r="L8" s="3"/>
      <c r="R8" s="114">
        <f t="array" ref="R8">IF(IF(ISERR(LARGE(IF($C$47:$C$353=Club!$A8,$G$47:$G$353,""),R$4)),0,(LARGE(IF($C$47:$C$353=Club!$A8,$G$47:$G$353,""),R$4)))&lt;0,0,(IF(ISERR(LARGE(IF($C$47:$C$353=Club!$A8,$G$47:$G$353,""),R$4)),0,(LARGE(IF($C$47:$C$353=Club!$A8,$G$47:$G$353,""),R$4)))))</f>
        <v>0</v>
      </c>
      <c r="S8" s="115">
        <f t="array" ref="S8">IF(IF(ISERR(LARGE(IF($C$47:$C$353=Club!$A8,$G$47:$G$353,""),S$4)),0,(LARGE(IF($C$47:$C$353=Club!$A8,$G$47:$G$353,""),S$4)))&lt;0,0,(IF(ISERR(LARGE(IF($C$47:$C$353=Club!$A8,$G$47:$G$353,""),S$4)),0,(LARGE(IF($C$47:$C$353=Club!$A8,$G$47:$G$353,""),S$4)))))</f>
        <v>0</v>
      </c>
      <c r="T8" s="116">
        <f t="array" ref="T8">IF(IF(ISERR(LARGE(IF($C$47:$C$353=Club!$A8,$G$47:$G$353,""),T$4)),0,(LARGE(IF($C$47:$C$353=Club!$A8,$G$47:$G$353,""),T$4)))&lt;0,0,(IF(ISERR(LARGE(IF($C$47:$C$353=Club!$A8,$G$47:$G$353,""),T$4)),0,(LARGE(IF($C$47:$C$353=Club!$A8,$G$47:$G$353,""),T$4)))))</f>
        <v>0</v>
      </c>
      <c r="U8" s="110">
        <f t="array" ref="U8">IF(IF(ISERR(LARGE(IF($K$47:$K$353=Club!$A8,$O$47:$O$353,""),U$4)),0,(LARGE(IF($K$47:$K$353=Club!$A8,$O$47:$O$353,""),U$4)))&lt;0,0,(IF(ISERR(LARGE(IF($K$47:$K$353=Club!$A8,$O$47:$O$353,""),U$4)),0,(LARGE(IF($K$47:$K$353=Club!$A8,$O$47:$O$353,""),U$4)))))</f>
        <v>0</v>
      </c>
      <c r="V8" s="111">
        <f t="array" ref="V8">IF(IF(ISERR(LARGE(IF($K$47:$K$353=Club!$A8,$O$47:$O$353,""),V$4)),0,(LARGE(IF($K$47:$K$353=Club!$A8,$O$47:$O$353,""),V$4)))&lt;0,0,(IF(ISERR(LARGE(IF($K$47:$K$353=Club!$A8,$O$47:$O$353,""),V$4)),0,(LARGE(IF($K$47:$K$353=Club!$A8,$O$47:$O$353,""),V$4)))))</f>
        <v>0</v>
      </c>
      <c r="W8" s="159">
        <f t="shared" si="0"/>
        <v>0</v>
      </c>
    </row>
    <row r="9" spans="2:23" ht="12" customHeight="1" x14ac:dyDescent="0.2">
      <c r="B9" s="204" t="s">
        <v>119</v>
      </c>
      <c r="C9" s="205" t="s">
        <v>9</v>
      </c>
      <c r="D9" s="206" t="s">
        <v>2</v>
      </c>
      <c r="L9" s="3"/>
      <c r="R9" s="114">
        <f t="array" ref="R9">IF(IF(ISERR(LARGE(IF($C$47:$C$353=Club!$A9,$G$47:$G$353,""),R$4)),0,(LARGE(IF($C$47:$C$353=Club!$A9,$G$47:$G$353,""),R$4)))&lt;0,0,(IF(ISERR(LARGE(IF($C$47:$C$353=Club!$A9,$G$47:$G$353,""),R$4)),0,(LARGE(IF($C$47:$C$353=Club!$A9,$G$47:$G$353,""),R$4)))))</f>
        <v>0</v>
      </c>
      <c r="S9" s="115">
        <f t="array" ref="S9">IF(IF(ISERR(LARGE(IF($C$47:$C$353=Club!$A9,$G$47:$G$353,""),S$4)),0,(LARGE(IF($C$47:$C$353=Club!$A9,$G$47:$G$353,""),S$4)))&lt;0,0,(IF(ISERR(LARGE(IF($C$47:$C$353=Club!$A9,$G$47:$G$353,""),S$4)),0,(LARGE(IF($C$47:$C$353=Club!$A9,$G$47:$G$353,""),S$4)))))</f>
        <v>0</v>
      </c>
      <c r="T9" s="116">
        <f t="array" ref="T9">IF(IF(ISERR(LARGE(IF($C$47:$C$353=Club!$A9,$G$47:$G$353,""),T$4)),0,(LARGE(IF($C$47:$C$353=Club!$A9,$G$47:$G$353,""),T$4)))&lt;0,0,(IF(ISERR(LARGE(IF($C$47:$C$353=Club!$A9,$G$47:$G$353,""),T$4)),0,(LARGE(IF($C$47:$C$353=Club!$A9,$G$47:$G$353,""),T$4)))))</f>
        <v>0</v>
      </c>
      <c r="U9" s="110">
        <f t="array" ref="U9">IF(IF(ISERR(LARGE(IF($K$47:$K$353=Club!$A9,$O$47:$O$353,""),U$4)),0,(LARGE(IF($K$47:$K$353=Club!$A9,$O$47:$O$353,""),U$4)))&lt;0,0,(IF(ISERR(LARGE(IF($K$47:$K$353=Club!$A9,$O$47:$O$353,""),U$4)),0,(LARGE(IF($K$47:$K$353=Club!$A9,$O$47:$O$353,""),U$4)))))</f>
        <v>0</v>
      </c>
      <c r="V9" s="111">
        <f t="array" ref="V9">IF(IF(ISERR(LARGE(IF($K$47:$K$353=Club!$A9,$O$47:$O$353,""),V$4)),0,(LARGE(IF($K$47:$K$353=Club!$A9,$O$47:$O$353,""),V$4)))&lt;0,0,(IF(ISERR(LARGE(IF($K$47:$K$353=Club!$A9,$O$47:$O$353,""),V$4)),0,(LARGE(IF($K$47:$K$353=Club!$A9,$O$47:$O$353,""),V$4)))))</f>
        <v>0</v>
      </c>
      <c r="W9" s="159">
        <f t="shared" si="0"/>
        <v>0</v>
      </c>
    </row>
    <row r="10" spans="2:23" ht="12" customHeight="1" x14ac:dyDescent="0.2">
      <c r="B10" s="207">
        <v>1</v>
      </c>
      <c r="C10" s="208" t="str">
        <f>IF(D10=0,"",VLOOKUP(D10,Club!$X$5:$Y$81,2,FALSE))</f>
        <v>Tri-Anglia</v>
      </c>
      <c r="D10" s="211">
        <f>LARGE(Club!X$5:X$81,League!B10)</f>
        <v>48642</v>
      </c>
      <c r="L10" s="3"/>
      <c r="R10" s="114">
        <f t="array" ref="R10">IF(IF(ISERR(LARGE(IF($C$47:$C$353=Club!$A10,$G$47:$G$353,""),R$4)),0,(LARGE(IF($C$47:$C$353=Club!$A10,$G$47:$G$353,""),R$4)))&lt;0,0,(IF(ISERR(LARGE(IF($C$47:$C$353=Club!$A10,$G$47:$G$353,""),R$4)),0,(LARGE(IF($C$47:$C$353=Club!$A10,$G$47:$G$353,""),R$4)))))</f>
        <v>0</v>
      </c>
      <c r="S10" s="115">
        <f t="array" ref="S10">IF(IF(ISERR(LARGE(IF($C$47:$C$353=Club!$A10,$G$47:$G$353,""),S$4)),0,(LARGE(IF($C$47:$C$353=Club!$A10,$G$47:$G$353,""),S$4)))&lt;0,0,(IF(ISERR(LARGE(IF($C$47:$C$353=Club!$A10,$G$47:$G$353,""),S$4)),0,(LARGE(IF($C$47:$C$353=Club!$A10,$G$47:$G$353,""),S$4)))))</f>
        <v>0</v>
      </c>
      <c r="T10" s="116">
        <f t="array" ref="T10">IF(IF(ISERR(LARGE(IF($C$47:$C$353=Club!$A10,$G$47:$G$353,""),T$4)),0,(LARGE(IF($C$47:$C$353=Club!$A10,$G$47:$G$353,""),T$4)))&lt;0,0,(IF(ISERR(LARGE(IF($C$47:$C$353=Club!$A10,$G$47:$G$353,""),T$4)),0,(LARGE(IF($C$47:$C$353=Club!$A10,$G$47:$G$353,""),T$4)))))</f>
        <v>0</v>
      </c>
      <c r="U10" s="110">
        <f t="array" ref="U10">IF(IF(ISERR(LARGE(IF($K$47:$K$353=Club!$A10,$O$47:$O$353,""),U$4)),0,(LARGE(IF($K$47:$K$353=Club!$A10,$O$47:$O$353,""),U$4)))&lt;0,0,(IF(ISERR(LARGE(IF($K$47:$K$353=Club!$A10,$O$47:$O$353,""),U$4)),0,(LARGE(IF($K$47:$K$353=Club!$A10,$O$47:$O$353,""),U$4)))))</f>
        <v>0</v>
      </c>
      <c r="V10" s="111">
        <f t="array" ref="V10">IF(IF(ISERR(LARGE(IF($K$47:$K$353=Club!$A10,$O$47:$O$353,""),V$4)),0,(LARGE(IF($K$47:$K$353=Club!$A10,$O$47:$O$353,""),V$4)))&lt;0,0,(IF(ISERR(LARGE(IF($K$47:$K$353=Club!$A10,$O$47:$O$353,""),V$4)),0,(LARGE(IF($K$47:$K$353=Club!$A10,$O$47:$O$353,""),V$4)))))</f>
        <v>0</v>
      </c>
      <c r="W10" s="159">
        <f t="shared" si="0"/>
        <v>0</v>
      </c>
    </row>
    <row r="11" spans="2:23" ht="12" customHeight="1" x14ac:dyDescent="0.2">
      <c r="B11" s="207">
        <v>2</v>
      </c>
      <c r="C11" s="208" t="str">
        <f>IF(D11=0,"",VLOOKUP(D11,Club!$X$5:$Y$81,2,FALSE))</f>
        <v>East Essex Tri Club</v>
      </c>
      <c r="D11" s="211">
        <f>LARGE(Club!X$5:X$81,League!B11)</f>
        <v>33756</v>
      </c>
      <c r="L11" s="3"/>
      <c r="R11" s="114">
        <f t="array" ref="R11">IF(IF(ISERR(LARGE(IF($C$47:$C$353=Club!$A11,$G$47:$G$353,""),R$4)),0,(LARGE(IF($C$47:$C$353=Club!$A11,$G$47:$G$353,""),R$4)))&lt;0,0,(IF(ISERR(LARGE(IF($C$47:$C$353=Club!$A11,$G$47:$G$353,""),R$4)),0,(LARGE(IF($C$47:$C$353=Club!$A11,$G$47:$G$353,""),R$4)))))</f>
        <v>0</v>
      </c>
      <c r="S11" s="115">
        <f t="array" ref="S11">IF(IF(ISERR(LARGE(IF($C$47:$C$353=Club!$A11,$G$47:$G$353,""),S$4)),0,(LARGE(IF($C$47:$C$353=Club!$A11,$G$47:$G$353,""),S$4)))&lt;0,0,(IF(ISERR(LARGE(IF($C$47:$C$353=Club!$A11,$G$47:$G$353,""),S$4)),0,(LARGE(IF($C$47:$C$353=Club!$A11,$G$47:$G$353,""),S$4)))))</f>
        <v>0</v>
      </c>
      <c r="T11" s="116">
        <f t="array" ref="T11">IF(IF(ISERR(LARGE(IF($C$47:$C$353=Club!$A11,$G$47:$G$353,""),T$4)),0,(LARGE(IF($C$47:$C$353=Club!$A11,$G$47:$G$353,""),T$4)))&lt;0,0,(IF(ISERR(LARGE(IF($C$47:$C$353=Club!$A11,$G$47:$G$353,""),T$4)),0,(LARGE(IF($C$47:$C$353=Club!$A11,$G$47:$G$353,""),T$4)))))</f>
        <v>0</v>
      </c>
      <c r="U11" s="110">
        <f t="array" ref="U11">IF(IF(ISERR(LARGE(IF($K$47:$K$353=Club!$A11,$O$47:$O$353,""),U$4)),0,(LARGE(IF($K$47:$K$353=Club!$A11,$O$47:$O$353,""),U$4)))&lt;0,0,(IF(ISERR(LARGE(IF($K$47:$K$353=Club!$A11,$O$47:$O$353,""),U$4)),0,(LARGE(IF($K$47:$K$353=Club!$A11,$O$47:$O$353,""),U$4)))))</f>
        <v>0</v>
      </c>
      <c r="V11" s="111">
        <f t="array" ref="V11">IF(IF(ISERR(LARGE(IF($K$47:$K$353=Club!$A11,$O$47:$O$353,""),V$4)),0,(LARGE(IF($K$47:$K$353=Club!$A11,$O$47:$O$353,""),V$4)))&lt;0,0,(IF(ISERR(LARGE(IF($K$47:$K$353=Club!$A11,$O$47:$O$353,""),V$4)),0,(LARGE(IF($K$47:$K$353=Club!$A11,$O$47:$O$353,""),V$4)))))</f>
        <v>0</v>
      </c>
      <c r="W11" s="159">
        <f t="shared" si="0"/>
        <v>0</v>
      </c>
    </row>
    <row r="12" spans="2:23" ht="12" customHeight="1" x14ac:dyDescent="0.2">
      <c r="B12" s="207">
        <v>3</v>
      </c>
      <c r="C12" s="208" t="str">
        <f>IF(D12=0,"",VLOOKUP(D12,Club!$X$5:$Y$81,2,FALSE))</f>
        <v>Chalkwell Redcaps</v>
      </c>
      <c r="D12" s="211">
        <f>LARGE(Club!X$5:X$81,League!B12)</f>
        <v>28068</v>
      </c>
      <c r="L12" s="3"/>
      <c r="R12" s="114">
        <f t="array" ref="R12">IF(IF(ISERR(LARGE(IF($C$47:$C$353=Club!$A12,$G$47:$G$353,""),R$4)),0,(LARGE(IF($C$47:$C$353=Club!$A12,$G$47:$G$353,""),R$4)))&lt;0,0,(IF(ISERR(LARGE(IF($C$47:$C$353=Club!$A12,$G$47:$G$353,""),R$4)),0,(LARGE(IF($C$47:$C$353=Club!$A12,$G$47:$G$353,""),R$4)))))</f>
        <v>6374.0000680000003</v>
      </c>
      <c r="S12" s="115">
        <f t="array" ref="S12">IF(IF(ISERR(LARGE(IF($C$47:$C$353=Club!$A12,$G$47:$G$353,""),S$4)),0,(LARGE(IF($C$47:$C$353=Club!$A12,$G$47:$G$353,""),S$4)))&lt;0,0,(IF(ISERR(LARGE(IF($C$47:$C$353=Club!$A12,$G$47:$G$353,""),S$4)),0,(LARGE(IF($C$47:$C$353=Club!$A12,$G$47:$G$353,""),S$4)))))</f>
        <v>5991.0010629999997</v>
      </c>
      <c r="T12" s="116">
        <f t="array" ref="T12">IF(IF(ISERR(LARGE(IF($C$47:$C$353=Club!$A12,$G$47:$G$353,""),T$4)),0,(LARGE(IF($C$47:$C$353=Club!$A12,$G$47:$G$353,""),T$4)))&lt;0,0,(IF(ISERR(LARGE(IF($C$47:$C$353=Club!$A12,$G$47:$G$353,""),T$4)),0,(LARGE(IF($C$47:$C$353=Club!$A12,$G$47:$G$353,""),T$4)))))</f>
        <v>5432.0010650000004</v>
      </c>
      <c r="U12" s="110">
        <f t="array" ref="U12">IF(IF(ISERR(LARGE(IF($K$47:$K$353=Club!$A12,$O$47:$O$353,""),U$4)),0,(LARGE(IF($K$47:$K$353=Club!$A12,$O$47:$O$353,""),U$4)))&lt;0,0,(IF(ISERR(LARGE(IF($K$47:$K$353=Club!$A12,$O$47:$O$353,""),U$4)),0,(LARGE(IF($K$47:$K$353=Club!$A12,$O$47:$O$353,""),U$4)))))</f>
        <v>9247.0030050000005</v>
      </c>
      <c r="V12" s="111">
        <f t="array" ref="V12">IF(IF(ISERR(LARGE(IF($K$47:$K$353=Club!$A12,$O$47:$O$353,""),V$4)),0,(LARGE(IF($K$47:$K$353=Club!$A12,$O$47:$O$353,""),V$4)))&lt;0,0,(IF(ISERR(LARGE(IF($K$47:$K$353=Club!$A12,$O$47:$O$353,""),V$4)),0,(LARGE(IF($K$47:$K$353=Club!$A12,$O$47:$O$353,""),V$4)))))</f>
        <v>0</v>
      </c>
      <c r="W12" s="159">
        <f t="shared" si="0"/>
        <v>27044.005201</v>
      </c>
    </row>
    <row r="13" spans="2:23" ht="12" customHeight="1" x14ac:dyDescent="0.2">
      <c r="B13" s="207">
        <v>4</v>
      </c>
      <c r="C13" s="208" t="str">
        <f>IF(D13=0,"",VLOOKUP(D13,Club!$X$5:$Y$81,2,FALSE))</f>
        <v>Blackwater Tri Club</v>
      </c>
      <c r="D13" s="211">
        <f>LARGE(Club!X$5:X$81,League!B13)</f>
        <v>27044</v>
      </c>
      <c r="L13" s="3"/>
      <c r="R13" s="114">
        <f t="array" ref="R13">IF(IF(ISERR(LARGE(IF($C$47:$C$353=Club!$A13,$G$47:$G$353,""),R$4)),0,(LARGE(IF($C$47:$C$353=Club!$A13,$G$47:$G$353,""),R$4)))&lt;0,0,(IF(ISERR(LARGE(IF($C$47:$C$353=Club!$A13,$G$47:$G$353,""),R$4)),0,(LARGE(IF($C$47:$C$353=Club!$A13,$G$47:$G$353,""),R$4)))))</f>
        <v>8284.0010039999997</v>
      </c>
      <c r="S13" s="115">
        <f t="array" ref="S13">IF(IF(ISERR(LARGE(IF($C$47:$C$353=Club!$A13,$G$47:$G$353,""),S$4)),0,(LARGE(IF($C$47:$C$353=Club!$A13,$G$47:$G$353,""),S$4)))&lt;0,0,(IF(ISERR(LARGE(IF($C$47:$C$353=Club!$A13,$G$47:$G$353,""),S$4)),0,(LARGE(IF($C$47:$C$353=Club!$A13,$G$47:$G$353,""),S$4)))))</f>
        <v>8276.0000440000003</v>
      </c>
      <c r="T13" s="116">
        <f t="array" ref="T13">IF(IF(ISERR(LARGE(IF($C$47:$C$353=Club!$A13,$G$47:$G$353,""),T$4)),0,(LARGE(IF($C$47:$C$353=Club!$A13,$G$47:$G$353,""),T$4)))&lt;0,0,(IF(ISERR(LARGE(IF($C$47:$C$353=Club!$A13,$G$47:$G$353,""),T$4)),0,(LARGE(IF($C$47:$C$353=Club!$A13,$G$47:$G$353,""),T$4)))))</f>
        <v>0</v>
      </c>
      <c r="U13" s="110">
        <f t="array" ref="U13">IF(IF(ISERR(LARGE(IF($K$47:$K$353=Club!$A13,$O$47:$O$353,""),U$4)),0,(LARGE(IF($K$47:$K$353=Club!$A13,$O$47:$O$353,""),U$4)))&lt;0,0,(IF(ISERR(LARGE(IF($K$47:$K$353=Club!$A13,$O$47:$O$353,""),U$4)),0,(LARGE(IF($K$47:$K$353=Club!$A13,$O$47:$O$353,""),U$4)))))</f>
        <v>0</v>
      </c>
      <c r="V13" s="111">
        <f t="array" ref="V13">IF(IF(ISERR(LARGE(IF($K$47:$K$353=Club!$A13,$O$47:$O$353,""),V$4)),0,(LARGE(IF($K$47:$K$353=Club!$A13,$O$47:$O$353,""),V$4)))&lt;0,0,(IF(ISERR(LARGE(IF($K$47:$K$353=Club!$A13,$O$47:$O$353,""),V$4)),0,(LARGE(IF($K$47:$K$353=Club!$A13,$O$47:$O$353,""),V$4)))))</f>
        <v>0</v>
      </c>
      <c r="W13" s="159">
        <f t="shared" si="0"/>
        <v>16560.001047999998</v>
      </c>
    </row>
    <row r="14" spans="2:23" ht="12" customHeight="1" x14ac:dyDescent="0.2">
      <c r="B14" s="207">
        <v>5</v>
      </c>
      <c r="C14" s="208" t="str">
        <f>IF(D14=0,"",VLOOKUP(D14,Club!$X$5:$Y$81,2,FALSE))</f>
        <v>PACTRAC</v>
      </c>
      <c r="D14" s="211">
        <f>LARGE(Club!X$5:X$81,League!B14)</f>
        <v>22974</v>
      </c>
      <c r="L14" s="3"/>
      <c r="R14" s="114">
        <f t="array" ref="R14">IF(IF(ISERR(LARGE(IF($C$47:$C$353=Club!$A14,$G$47:$G$353,""),R$4)),0,(LARGE(IF($C$47:$C$353=Club!$A14,$G$47:$G$353,""),R$4)))&lt;0,0,(IF(ISERR(LARGE(IF($C$47:$C$353=Club!$A14,$G$47:$G$353,""),R$4)),0,(LARGE(IF($C$47:$C$353=Club!$A14,$G$47:$G$353,""),R$4)))))</f>
        <v>0</v>
      </c>
      <c r="S14" s="115">
        <f t="array" ref="S14">IF(IF(ISERR(LARGE(IF($C$47:$C$353=Club!$A14,$G$47:$G$353,""),S$4)),0,(LARGE(IF($C$47:$C$353=Club!$A14,$G$47:$G$353,""),S$4)))&lt;0,0,(IF(ISERR(LARGE(IF($C$47:$C$353=Club!$A14,$G$47:$G$353,""),S$4)),0,(LARGE(IF($C$47:$C$353=Club!$A14,$G$47:$G$353,""),S$4)))))</f>
        <v>0</v>
      </c>
      <c r="T14" s="116">
        <f t="array" ref="T14">IF(IF(ISERR(LARGE(IF($C$47:$C$353=Club!$A14,$G$47:$G$353,""),T$4)),0,(LARGE(IF($C$47:$C$353=Club!$A14,$G$47:$G$353,""),T$4)))&lt;0,0,(IF(ISERR(LARGE(IF($C$47:$C$353=Club!$A14,$G$47:$G$353,""),T$4)),0,(LARGE(IF($C$47:$C$353=Club!$A14,$G$47:$G$353,""),T$4)))))</f>
        <v>0</v>
      </c>
      <c r="U14" s="110">
        <f t="array" ref="U14">IF(IF(ISERR(LARGE(IF($K$47:$K$353=Club!$A14,$O$47:$O$353,""),U$4)),0,(LARGE(IF($K$47:$K$353=Club!$A14,$O$47:$O$353,""),U$4)))&lt;0,0,(IF(ISERR(LARGE(IF($K$47:$K$353=Club!$A14,$O$47:$O$353,""),U$4)),0,(LARGE(IF($K$47:$K$353=Club!$A14,$O$47:$O$353,""),U$4)))))</f>
        <v>0</v>
      </c>
      <c r="V14" s="111">
        <f t="array" ref="V14">IF(IF(ISERR(LARGE(IF($K$47:$K$353=Club!$A14,$O$47:$O$353,""),V$4)),0,(LARGE(IF($K$47:$K$353=Club!$A14,$O$47:$O$353,""),V$4)))&lt;0,0,(IF(ISERR(LARGE(IF($K$47:$K$353=Club!$A14,$O$47:$O$353,""),V$4)),0,(LARGE(IF($K$47:$K$353=Club!$A14,$O$47:$O$353,""),V$4)))))</f>
        <v>0</v>
      </c>
      <c r="W14" s="159">
        <f t="shared" si="0"/>
        <v>0</v>
      </c>
    </row>
    <row r="15" spans="2:23" ht="12" customHeight="1" x14ac:dyDescent="0.2">
      <c r="B15" s="207">
        <v>6</v>
      </c>
      <c r="C15" s="208" t="str">
        <f>IF(D15=0,"",VLOOKUP(D15,Club!$X$5:$Y$81,2,FALSE))</f>
        <v>Ely Tri Club</v>
      </c>
      <c r="D15" s="211">
        <f>LARGE(Club!X$5:X$81,League!B15)</f>
        <v>22023</v>
      </c>
      <c r="L15" s="3"/>
      <c r="R15" s="114">
        <f t="array" ref="R15">IF(IF(ISERR(LARGE(IF($C$47:$C$353=Club!$A15,$G$47:$G$353,""),R$4)),0,(LARGE(IF($C$47:$C$353=Club!$A15,$G$47:$G$353,""),R$4)))&lt;0,0,(IF(ISERR(LARGE(IF($C$47:$C$353=Club!$A15,$G$47:$G$353,""),R$4)),0,(LARGE(IF($C$47:$C$353=Club!$A15,$G$47:$G$353,""),R$4)))))</f>
        <v>8483.001037</v>
      </c>
      <c r="S15" s="115">
        <f t="array" ref="S15">IF(IF(ISERR(LARGE(IF($C$47:$C$353=Club!$A15,$G$47:$G$353,""),S$4)),0,(LARGE(IF($C$47:$C$353=Club!$A15,$G$47:$G$353,""),S$4)))&lt;0,0,(IF(ISERR(LARGE(IF($C$47:$C$353=Club!$A15,$G$47:$G$353,""),S$4)),0,(LARGE(IF($C$47:$C$353=Club!$A15,$G$47:$G$353,""),S$4)))))</f>
        <v>0</v>
      </c>
      <c r="T15" s="116">
        <f t="array" ref="T15">IF(IF(ISERR(LARGE(IF($C$47:$C$353=Club!$A15,$G$47:$G$353,""),T$4)),0,(LARGE(IF($C$47:$C$353=Club!$A15,$G$47:$G$353,""),T$4)))&lt;0,0,(IF(ISERR(LARGE(IF($C$47:$C$353=Club!$A15,$G$47:$G$353,""),T$4)),0,(LARGE(IF($C$47:$C$353=Club!$A15,$G$47:$G$353,""),T$4)))))</f>
        <v>0</v>
      </c>
      <c r="U15" s="110">
        <f t="array" ref="U15">IF(IF(ISERR(LARGE(IF($K$47:$K$353=Club!$A15,$O$47:$O$353,""),U$4)),0,(LARGE(IF($K$47:$K$353=Club!$A15,$O$47:$O$353,""),U$4)))&lt;0,0,(IF(ISERR(LARGE(IF($K$47:$K$353=Club!$A15,$O$47:$O$353,""),U$4)),0,(LARGE(IF($K$47:$K$353=Club!$A15,$O$47:$O$353,""),U$4)))))</f>
        <v>0</v>
      </c>
      <c r="V15" s="111">
        <f t="array" ref="V15">IF(IF(ISERR(LARGE(IF($K$47:$K$353=Club!$A15,$O$47:$O$353,""),V$4)),0,(LARGE(IF($K$47:$K$353=Club!$A15,$O$47:$O$353,""),V$4)))&lt;0,0,(IF(ISERR(LARGE(IF($K$47:$K$353=Club!$A15,$O$47:$O$353,""),V$4)),0,(LARGE(IF($K$47:$K$353=Club!$A15,$O$47:$O$353,""),V$4)))))</f>
        <v>0</v>
      </c>
      <c r="W15" s="159">
        <f t="shared" si="0"/>
        <v>8483.001037</v>
      </c>
    </row>
    <row r="16" spans="2:23" ht="12" customHeight="1" x14ac:dyDescent="0.2">
      <c r="B16" s="207">
        <v>7</v>
      </c>
      <c r="C16" s="208" t="str">
        <f>IF(D16=0,"",VLOOKUP(D16,Club!$X$5:$Y$81,2,FALSE))</f>
        <v>Born 2 Tri</v>
      </c>
      <c r="D16" s="211">
        <f>LARGE(Club!X$5:X$81,League!B16)</f>
        <v>16560</v>
      </c>
      <c r="L16" s="3"/>
      <c r="R16" s="114">
        <f t="array" ref="R16">IF(IF(ISERR(LARGE(IF($C$47:$C$353=Club!$A16,$G$47:$G$353,""),R$4)),0,(LARGE(IF($C$47:$C$353=Club!$A16,$G$47:$G$353,""),R$4)))&lt;0,0,(IF(ISERR(LARGE(IF($C$47:$C$353=Club!$A16,$G$47:$G$353,""),R$4)),0,(LARGE(IF($C$47:$C$353=Club!$A16,$G$47:$G$353,""),R$4)))))</f>
        <v>0</v>
      </c>
      <c r="S16" s="115">
        <f t="array" ref="S16">IF(IF(ISERR(LARGE(IF($C$47:$C$353=Club!$A16,$G$47:$G$353,""),S$4)),0,(LARGE(IF($C$47:$C$353=Club!$A16,$G$47:$G$353,""),S$4)))&lt;0,0,(IF(ISERR(LARGE(IF($C$47:$C$353=Club!$A16,$G$47:$G$353,""),S$4)),0,(LARGE(IF($C$47:$C$353=Club!$A16,$G$47:$G$353,""),S$4)))))</f>
        <v>0</v>
      </c>
      <c r="T16" s="116">
        <f t="array" ref="T16">IF(IF(ISERR(LARGE(IF($C$47:$C$353=Club!$A16,$G$47:$G$353,""),T$4)),0,(LARGE(IF($C$47:$C$353=Club!$A16,$G$47:$G$353,""),T$4)))&lt;0,0,(IF(ISERR(LARGE(IF($C$47:$C$353=Club!$A16,$G$47:$G$353,""),T$4)),0,(LARGE(IF($C$47:$C$353=Club!$A16,$G$47:$G$353,""),T$4)))))</f>
        <v>0</v>
      </c>
      <c r="U16" s="110">
        <f t="array" ref="U16">IF(IF(ISERR(LARGE(IF($K$47:$K$353=Club!$A16,$O$47:$O$353,""),U$4)),0,(LARGE(IF($K$47:$K$353=Club!$A16,$O$47:$O$353,""),U$4)))&lt;0,0,(IF(ISERR(LARGE(IF($K$47:$K$353=Club!$A16,$O$47:$O$353,""),U$4)),0,(LARGE(IF($K$47:$K$353=Club!$A16,$O$47:$O$353,""),U$4)))))</f>
        <v>0</v>
      </c>
      <c r="V16" s="111">
        <f t="array" ref="V16">IF(IF(ISERR(LARGE(IF($K$47:$K$353=Club!$A16,$O$47:$O$353,""),V$4)),0,(LARGE(IF($K$47:$K$353=Club!$A16,$O$47:$O$353,""),V$4)))&lt;0,0,(IF(ISERR(LARGE(IF($K$47:$K$353=Club!$A16,$O$47:$O$353,""),V$4)),0,(LARGE(IF($K$47:$K$353=Club!$A16,$O$47:$O$353,""),V$4)))))</f>
        <v>0</v>
      </c>
      <c r="W16" s="159">
        <f t="shared" si="0"/>
        <v>0</v>
      </c>
    </row>
    <row r="17" spans="2:23" ht="12" customHeight="1" x14ac:dyDescent="0.2">
      <c r="B17" s="207">
        <v>8</v>
      </c>
      <c r="C17" s="208" t="str">
        <f>IF(D17=0,"",VLOOKUP(D17,Club!$X$5:$Y$81,2,FALSE))</f>
        <v>Transition Tri</v>
      </c>
      <c r="D17" s="211">
        <f>LARGE(Club!X$5:X$81,League!B17)</f>
        <v>14275</v>
      </c>
      <c r="L17" s="3"/>
      <c r="R17" s="114">
        <f t="array" ref="R17">IF(IF(ISERR(LARGE(IF($C$47:$C$353=Club!$A17,$G$47:$G$353,""),R$4)),0,(LARGE(IF($C$47:$C$353=Club!$A17,$G$47:$G$353,""),R$4)))&lt;0,0,(IF(ISERR(LARGE(IF($C$47:$C$353=Club!$A17,$G$47:$G$353,""),R$4)),0,(LARGE(IF($C$47:$C$353=Club!$A17,$G$47:$G$353,""),R$4)))))</f>
        <v>0</v>
      </c>
      <c r="S17" s="115">
        <f t="array" ref="S17">IF(IF(ISERR(LARGE(IF($C$47:$C$353=Club!$A17,$G$47:$G$353,""),S$4)),0,(LARGE(IF($C$47:$C$353=Club!$A17,$G$47:$G$353,""),S$4)))&lt;0,0,(IF(ISERR(LARGE(IF($C$47:$C$353=Club!$A17,$G$47:$G$353,""),S$4)),0,(LARGE(IF($C$47:$C$353=Club!$A17,$G$47:$G$353,""),S$4)))))</f>
        <v>0</v>
      </c>
      <c r="T17" s="116">
        <f t="array" ref="T17">IF(IF(ISERR(LARGE(IF($C$47:$C$353=Club!$A17,$G$47:$G$353,""),T$4)),0,(LARGE(IF($C$47:$C$353=Club!$A17,$G$47:$G$353,""),T$4)))&lt;0,0,(IF(ISERR(LARGE(IF($C$47:$C$353=Club!$A17,$G$47:$G$353,""),T$4)),0,(LARGE(IF($C$47:$C$353=Club!$A17,$G$47:$G$353,""),T$4)))))</f>
        <v>0</v>
      </c>
      <c r="U17" s="110">
        <f t="array" ref="U17">IF(IF(ISERR(LARGE(IF($K$47:$K$353=Club!$A17,$O$47:$O$353,""),U$4)),0,(LARGE(IF($K$47:$K$353=Club!$A17,$O$47:$O$353,""),U$4)))&lt;0,0,(IF(ISERR(LARGE(IF($K$47:$K$353=Club!$A17,$O$47:$O$353,""),U$4)),0,(LARGE(IF($K$47:$K$353=Club!$A17,$O$47:$O$353,""),U$4)))))</f>
        <v>10000.002</v>
      </c>
      <c r="V17" s="111">
        <f t="array" ref="V17">IF(IF(ISERR(LARGE(IF($K$47:$K$353=Club!$A17,$O$47:$O$353,""),V$4)),0,(LARGE(IF($K$47:$K$353=Club!$A17,$O$47:$O$353,""),V$4)))&lt;0,0,(IF(ISERR(LARGE(IF($K$47:$K$353=Club!$A17,$O$47:$O$353,""),V$4)),0,(LARGE(IF($K$47:$K$353=Club!$A17,$O$47:$O$353,""),V$4)))))</f>
        <v>0</v>
      </c>
      <c r="W17" s="159">
        <f t="shared" si="0"/>
        <v>10000.002</v>
      </c>
    </row>
    <row r="18" spans="2:23" ht="12" customHeight="1" x14ac:dyDescent="0.2">
      <c r="B18" s="207">
        <v>9</v>
      </c>
      <c r="C18" s="208" t="str">
        <f>IF(D18=0,"",VLOOKUP(D18,Club!$X$5:$Y$81,2,FALSE))</f>
        <v>Whizzy Tri Club</v>
      </c>
      <c r="D18" s="211">
        <f>LARGE(Club!X$5:X$81,League!B18)</f>
        <v>13938</v>
      </c>
      <c r="L18" s="3"/>
      <c r="R18" s="114">
        <f t="array" ref="R18">IF(IF(ISERR(LARGE(IF($C$47:$C$353=Club!$A18,$G$47:$G$353,""),R$4)),0,(LARGE(IF($C$47:$C$353=Club!$A18,$G$47:$G$353,""),R$4)))&lt;0,0,(IF(ISERR(LARGE(IF($C$47:$C$353=Club!$A18,$G$47:$G$353,""),R$4)),0,(LARGE(IF($C$47:$C$353=Club!$A18,$G$47:$G$353,""),R$4)))))</f>
        <v>8037.0000149999996</v>
      </c>
      <c r="S18" s="115">
        <f t="array" ref="S18">IF(IF(ISERR(LARGE(IF($C$47:$C$353=Club!$A18,$G$47:$G$353,""),S$4)),0,(LARGE(IF($C$47:$C$353=Club!$A18,$G$47:$G$353,""),S$4)))&lt;0,0,(IF(ISERR(LARGE(IF($C$47:$C$353=Club!$A18,$G$47:$G$353,""),S$4)),0,(LARGE(IF($C$47:$C$353=Club!$A18,$G$47:$G$353,""),S$4)))))</f>
        <v>0</v>
      </c>
      <c r="T18" s="116">
        <f t="array" ref="T18">IF(IF(ISERR(LARGE(IF($C$47:$C$353=Club!$A18,$G$47:$G$353,""),T$4)),0,(LARGE(IF($C$47:$C$353=Club!$A18,$G$47:$G$353,""),T$4)))&lt;0,0,(IF(ISERR(LARGE(IF($C$47:$C$353=Club!$A18,$G$47:$G$353,""),T$4)),0,(LARGE(IF($C$47:$C$353=Club!$A18,$G$47:$G$353,""),T$4)))))</f>
        <v>0</v>
      </c>
      <c r="U18" s="110">
        <f t="array" ref="U18">IF(IF(ISERR(LARGE(IF($K$47:$K$353=Club!$A18,$O$47:$O$353,""),U$4)),0,(LARGE(IF($K$47:$K$353=Club!$A18,$O$47:$O$353,""),U$4)))&lt;0,0,(IF(ISERR(LARGE(IF($K$47:$K$353=Club!$A18,$O$47:$O$353,""),U$4)),0,(LARGE(IF($K$47:$K$353=Club!$A18,$O$47:$O$353,""),U$4)))))</f>
        <v>0</v>
      </c>
      <c r="V18" s="111">
        <f t="array" ref="V18">IF(IF(ISERR(LARGE(IF($K$47:$K$353=Club!$A18,$O$47:$O$353,""),V$4)),0,(LARGE(IF($K$47:$K$353=Club!$A18,$O$47:$O$353,""),V$4)))&lt;0,0,(IF(ISERR(LARGE(IF($K$47:$K$353=Club!$A18,$O$47:$O$353,""),V$4)),0,(LARGE(IF($K$47:$K$353=Club!$A18,$O$47:$O$353,""),V$4)))))</f>
        <v>0</v>
      </c>
      <c r="W18" s="159">
        <f t="shared" si="0"/>
        <v>8037.0000149999996</v>
      </c>
    </row>
    <row r="19" spans="2:23" ht="12" customHeight="1" x14ac:dyDescent="0.2">
      <c r="B19" s="207">
        <v>10</v>
      </c>
      <c r="C19" s="208" t="str">
        <f>IF(D19=0,"",VLOOKUP(D19,Club!$X$5:$Y$81,2,FALSE))</f>
        <v>Cambridge Tri Club</v>
      </c>
      <c r="D19" s="211">
        <f>LARGE(Club!X$5:X$81,League!B19)</f>
        <v>10000</v>
      </c>
      <c r="L19" s="3"/>
      <c r="R19" s="114">
        <f t="array" ref="R19">IF(IF(ISERR(LARGE(IF($C$47:$C$353=Club!$A19,$G$47:$G$353,""),R$4)),0,(LARGE(IF($C$47:$C$353=Club!$A19,$G$47:$G$353,""),R$4)))&lt;0,0,(IF(ISERR(LARGE(IF($C$47:$C$353=Club!$A19,$G$47:$G$353,""),R$4)),0,(LARGE(IF($C$47:$C$353=Club!$A19,$G$47:$G$353,""),R$4)))))</f>
        <v>7160.0010490000004</v>
      </c>
      <c r="S19" s="115">
        <f t="array" ref="S19">IF(IF(ISERR(LARGE(IF($C$47:$C$353=Club!$A19,$G$47:$G$353,""),S$4)),0,(LARGE(IF($C$47:$C$353=Club!$A19,$G$47:$G$353,""),S$4)))&lt;0,0,(IF(ISERR(LARGE(IF($C$47:$C$353=Club!$A19,$G$47:$G$353,""),S$4)),0,(LARGE(IF($C$47:$C$353=Club!$A19,$G$47:$G$353,""),S$4)))))</f>
        <v>6864.0010540000003</v>
      </c>
      <c r="T19" s="116">
        <f t="array" ref="T19">IF(IF(ISERR(LARGE(IF($C$47:$C$353=Club!$A19,$G$47:$G$353,""),T$4)),0,(LARGE(IF($C$47:$C$353=Club!$A19,$G$47:$G$353,""),T$4)))&lt;0,0,(IF(ISERR(LARGE(IF($C$47:$C$353=Club!$A19,$G$47:$G$353,""),T$4)),0,(LARGE(IF($C$47:$C$353=Club!$A19,$G$47:$G$353,""),T$4)))))</f>
        <v>0</v>
      </c>
      <c r="U19" s="110">
        <f t="array" ref="U19">IF(IF(ISERR(LARGE(IF($K$47:$K$353=Club!$A19,$O$47:$O$353,""),U$4)),0,(LARGE(IF($K$47:$K$353=Club!$A19,$O$47:$O$353,""),U$4)))&lt;0,0,(IF(ISERR(LARGE(IF($K$47:$K$353=Club!$A19,$O$47:$O$353,""),U$4)),0,(LARGE(IF($K$47:$K$353=Club!$A19,$O$47:$O$353,""),U$4)))))</f>
        <v>8042.0030070000003</v>
      </c>
      <c r="V19" s="111">
        <f t="array" ref="V19">IF(IF(ISERR(LARGE(IF($K$47:$K$353=Club!$A19,$O$47:$O$353,""),V$4)),0,(LARGE(IF($K$47:$K$353=Club!$A19,$O$47:$O$353,""),V$4)))&lt;0,0,(IF(ISERR(LARGE(IF($K$47:$K$353=Club!$A19,$O$47:$O$353,""),V$4)),0,(LARGE(IF($K$47:$K$353=Club!$A19,$O$47:$O$353,""),V$4)))))</f>
        <v>6002.003009</v>
      </c>
      <c r="W19" s="159">
        <f t="shared" si="0"/>
        <v>28068.008119000002</v>
      </c>
    </row>
    <row r="20" spans="2:23" ht="12" customHeight="1" x14ac:dyDescent="0.2">
      <c r="B20" s="207">
        <v>11</v>
      </c>
      <c r="C20" s="208" t="str">
        <f>IF(D20=0,"",VLOOKUP(D20,Club!$X$5:$Y$81,2,FALSE))</f>
        <v>King's Lynn Tri Club</v>
      </c>
      <c r="D20" s="211">
        <f>LARGE(Club!X$5:X$81,League!B20)</f>
        <v>8780</v>
      </c>
      <c r="L20" s="3"/>
      <c r="R20" s="114">
        <f t="array" ref="R20">IF(IF(ISERR(LARGE(IF($C$47:$C$353=Club!$A20,$G$47:$G$353,""),R$4)),0,(LARGE(IF($C$47:$C$353=Club!$A20,$G$47:$G$353,""),R$4)))&lt;0,0,(IF(ISERR(LARGE(IF($C$47:$C$353=Club!$A20,$G$47:$G$353,""),R$4)),0,(LARGE(IF($C$47:$C$353=Club!$A20,$G$47:$G$353,""),R$4)))))</f>
        <v>0</v>
      </c>
      <c r="S20" s="115">
        <f t="array" ref="S20">IF(IF(ISERR(LARGE(IF($C$47:$C$353=Club!$A20,$G$47:$G$353,""),S$4)),0,(LARGE(IF($C$47:$C$353=Club!$A20,$G$47:$G$353,""),S$4)))&lt;0,0,(IF(ISERR(LARGE(IF($C$47:$C$353=Club!$A20,$G$47:$G$353,""),S$4)),0,(LARGE(IF($C$47:$C$353=Club!$A20,$G$47:$G$353,""),S$4)))))</f>
        <v>0</v>
      </c>
      <c r="T20" s="116">
        <f t="array" ref="T20">IF(IF(ISERR(LARGE(IF($C$47:$C$353=Club!$A20,$G$47:$G$353,""),T$4)),0,(LARGE(IF($C$47:$C$353=Club!$A20,$G$47:$G$353,""),T$4)))&lt;0,0,(IF(ISERR(LARGE(IF($C$47:$C$353=Club!$A20,$G$47:$G$353,""),T$4)),0,(LARGE(IF($C$47:$C$353=Club!$A20,$G$47:$G$353,""),T$4)))))</f>
        <v>0</v>
      </c>
      <c r="U20" s="110">
        <f t="array" ref="U20">IF(IF(ISERR(LARGE(IF($K$47:$K$353=Club!$A20,$O$47:$O$353,""),U$4)),0,(LARGE(IF($K$47:$K$353=Club!$A20,$O$47:$O$353,""),U$4)))&lt;0,0,(IF(ISERR(LARGE(IF($K$47:$K$353=Club!$A20,$O$47:$O$353,""),U$4)),0,(LARGE(IF($K$47:$K$353=Club!$A20,$O$47:$O$353,""),U$4)))))</f>
        <v>0</v>
      </c>
      <c r="V20" s="111">
        <f t="array" ref="V20">IF(IF(ISERR(LARGE(IF($K$47:$K$353=Club!$A20,$O$47:$O$353,""),V$4)),0,(LARGE(IF($K$47:$K$353=Club!$A20,$O$47:$O$353,""),V$4)))&lt;0,0,(IF(ISERR(LARGE(IF($K$47:$K$353=Club!$A20,$O$47:$O$353,""),V$4)),0,(LARGE(IF($K$47:$K$353=Club!$A20,$O$47:$O$353,""),V$4)))))</f>
        <v>0</v>
      </c>
      <c r="W20" s="159">
        <f t="shared" si="0"/>
        <v>0</v>
      </c>
    </row>
    <row r="21" spans="2:23" ht="12" customHeight="1" x14ac:dyDescent="0.2">
      <c r="B21" s="207">
        <v>12</v>
      </c>
      <c r="C21" s="208" t="str">
        <f>IF(D21=0,"",VLOOKUP(D21,Club!$X$5:$Y$81,2,FALSE))</f>
        <v>BRJ Run and Tri</v>
      </c>
      <c r="D21" s="211">
        <f>LARGE(Club!X$5:X$81,League!B21)</f>
        <v>8483</v>
      </c>
      <c r="L21" s="3"/>
      <c r="R21" s="114">
        <f t="array" ref="R21">IF(IF(ISERR(LARGE(IF($C$47:$C$353=Club!$A21,$G$47:$G$353,""),R$4)),0,(LARGE(IF($C$47:$C$353=Club!$A21,$G$47:$G$353,""),R$4)))&lt;0,0,(IF(ISERR(LARGE(IF($C$47:$C$353=Club!$A21,$G$47:$G$353,""),R$4)),0,(LARGE(IF($C$47:$C$353=Club!$A21,$G$47:$G$353,""),R$4)))))</f>
        <v>0</v>
      </c>
      <c r="S21" s="115">
        <f t="array" ref="S21">IF(IF(ISERR(LARGE(IF($C$47:$C$353=Club!$A21,$G$47:$G$353,""),S$4)),0,(LARGE(IF($C$47:$C$353=Club!$A21,$G$47:$G$353,""),S$4)))&lt;0,0,(IF(ISERR(LARGE(IF($C$47:$C$353=Club!$A21,$G$47:$G$353,""),S$4)),0,(LARGE(IF($C$47:$C$353=Club!$A21,$G$47:$G$353,""),S$4)))))</f>
        <v>0</v>
      </c>
      <c r="T21" s="116">
        <f t="array" ref="T21">IF(IF(ISERR(LARGE(IF($C$47:$C$353=Club!$A21,$G$47:$G$353,""),T$4)),0,(LARGE(IF($C$47:$C$353=Club!$A21,$G$47:$G$353,""),T$4)))&lt;0,0,(IF(ISERR(LARGE(IF($C$47:$C$353=Club!$A21,$G$47:$G$353,""),T$4)),0,(LARGE(IF($C$47:$C$353=Club!$A21,$G$47:$G$353,""),T$4)))))</f>
        <v>0</v>
      </c>
      <c r="U21" s="110">
        <f t="array" ref="U21">IF(IF(ISERR(LARGE(IF($K$47:$K$353=Club!$A21,$O$47:$O$353,""),U$4)),0,(LARGE(IF($K$47:$K$353=Club!$A21,$O$47:$O$353,""),U$4)))&lt;0,0,(IF(ISERR(LARGE(IF($K$47:$K$353=Club!$A21,$O$47:$O$353,""),U$4)),0,(LARGE(IF($K$47:$K$353=Club!$A21,$O$47:$O$353,""),U$4)))))</f>
        <v>0</v>
      </c>
      <c r="V21" s="111">
        <f t="array" ref="V21">IF(IF(ISERR(LARGE(IF($K$47:$K$353=Club!$A21,$O$47:$O$353,""),V$4)),0,(LARGE(IF($K$47:$K$353=Club!$A21,$O$47:$O$353,""),V$4)))&lt;0,0,(IF(ISERR(LARGE(IF($K$47:$K$353=Club!$A21,$O$47:$O$353,""),V$4)),0,(LARGE(IF($K$47:$K$353=Club!$A21,$O$47:$O$353,""),V$4)))))</f>
        <v>0</v>
      </c>
      <c r="W21" s="159">
        <f t="shared" si="0"/>
        <v>0</v>
      </c>
    </row>
    <row r="22" spans="2:23" ht="12" customHeight="1" x14ac:dyDescent="0.2">
      <c r="B22" s="207">
        <v>13</v>
      </c>
      <c r="C22" s="208" t="str">
        <f>IF(D22=0,"",VLOOKUP(D22,Club!$X$5:$Y$81,2,FALSE))</f>
        <v>Dunmow Tri Club</v>
      </c>
      <c r="D22" s="211">
        <f>LARGE(Club!X$5:X$81,League!B22)</f>
        <v>8139</v>
      </c>
      <c r="L22" s="3"/>
      <c r="R22" s="114">
        <f t="array" ref="R22">IF(IF(ISERR(LARGE(IF($C$47:$C$353=Club!$A22,$G$47:$G$353,""),R$4)),0,(LARGE(IF($C$47:$C$353=Club!$A22,$G$47:$G$353,""),R$4)))&lt;0,0,(IF(ISERR(LARGE(IF($C$47:$C$353=Club!$A22,$G$47:$G$353,""),R$4)),0,(LARGE(IF($C$47:$C$353=Club!$A22,$G$47:$G$353,""),R$4)))))</f>
        <v>0</v>
      </c>
      <c r="S22" s="115">
        <f t="array" ref="S22">IF(IF(ISERR(LARGE(IF($C$47:$C$353=Club!$A22,$G$47:$G$353,""),S$4)),0,(LARGE(IF($C$47:$C$353=Club!$A22,$G$47:$G$353,""),S$4)))&lt;0,0,(IF(ISERR(LARGE(IF($C$47:$C$353=Club!$A22,$G$47:$G$353,""),S$4)),0,(LARGE(IF($C$47:$C$353=Club!$A22,$G$47:$G$353,""),S$4)))))</f>
        <v>0</v>
      </c>
      <c r="T22" s="116">
        <f t="array" ref="T22">IF(IF(ISERR(LARGE(IF($C$47:$C$353=Club!$A22,$G$47:$G$353,""),T$4)),0,(LARGE(IF($C$47:$C$353=Club!$A22,$G$47:$G$353,""),T$4)))&lt;0,0,(IF(ISERR(LARGE(IF($C$47:$C$353=Club!$A22,$G$47:$G$353,""),T$4)),0,(LARGE(IF($C$47:$C$353=Club!$A22,$G$47:$G$353,""),T$4)))))</f>
        <v>0</v>
      </c>
      <c r="U22" s="110">
        <f t="array" ref="U22">IF(IF(ISERR(LARGE(IF($K$47:$K$353=Club!$A22,$O$47:$O$353,""),U$4)),0,(LARGE(IF($K$47:$K$353=Club!$A22,$O$47:$O$353,""),U$4)))&lt;0,0,(IF(ISERR(LARGE(IF($K$47:$K$353=Club!$A22,$O$47:$O$353,""),U$4)),0,(LARGE(IF($K$47:$K$353=Club!$A22,$O$47:$O$353,""),U$4)))))</f>
        <v>0</v>
      </c>
      <c r="V22" s="111">
        <f t="array" ref="V22">IF(IF(ISERR(LARGE(IF($K$47:$K$353=Club!$A22,$O$47:$O$353,""),V$4)),0,(LARGE(IF($K$47:$K$353=Club!$A22,$O$47:$O$353,""),V$4)))&lt;0,0,(IF(ISERR(LARGE(IF($K$47:$K$353=Club!$A22,$O$47:$O$353,""),V$4)),0,(LARGE(IF($K$47:$K$353=Club!$A22,$O$47:$O$353,""),V$4)))))</f>
        <v>0</v>
      </c>
      <c r="W22" s="159">
        <f t="shared" si="0"/>
        <v>0</v>
      </c>
    </row>
    <row r="23" spans="2:23" ht="12" customHeight="1" x14ac:dyDescent="0.2">
      <c r="B23" s="207">
        <v>14</v>
      </c>
      <c r="C23" s="208" t="str">
        <f>IF(D23=0,"",VLOOKUP(D23,Club!$X$5:$Y$81,2,FALSE))</f>
        <v>Cambridge Uni Tri Club</v>
      </c>
      <c r="D23" s="211">
        <f>LARGE(Club!X$5:X$81,League!B23)</f>
        <v>8037</v>
      </c>
      <c r="L23" s="3"/>
      <c r="R23" s="114">
        <f t="array" ref="R23">IF(IF(ISERR(LARGE(IF($C$47:$C$353=Club!$A23,$G$47:$G$353,""),R$4)),0,(LARGE(IF($C$47:$C$353=Club!$A23,$G$47:$G$353,""),R$4)))&lt;0,0,(IF(ISERR(LARGE(IF($C$47:$C$353=Club!$A23,$G$47:$G$353,""),R$4)),0,(LARGE(IF($C$47:$C$353=Club!$A23,$G$47:$G$353,""),R$4)))))</f>
        <v>8139.0000140000002</v>
      </c>
      <c r="S23" s="115">
        <f t="array" ref="S23">IF(IF(ISERR(LARGE(IF($C$47:$C$353=Club!$A23,$G$47:$G$353,""),S$4)),0,(LARGE(IF($C$47:$C$353=Club!$A23,$G$47:$G$353,""),S$4)))&lt;0,0,(IF(ISERR(LARGE(IF($C$47:$C$353=Club!$A23,$G$47:$G$353,""),S$4)),0,(LARGE(IF($C$47:$C$353=Club!$A23,$G$47:$G$353,""),S$4)))))</f>
        <v>0</v>
      </c>
      <c r="T23" s="116">
        <f t="array" ref="T23">IF(IF(ISERR(LARGE(IF($C$47:$C$353=Club!$A23,$G$47:$G$353,""),T$4)),0,(LARGE(IF($C$47:$C$353=Club!$A23,$G$47:$G$353,""),T$4)))&lt;0,0,(IF(ISERR(LARGE(IF($C$47:$C$353=Club!$A23,$G$47:$G$353,""),T$4)),0,(LARGE(IF($C$47:$C$353=Club!$A23,$G$47:$G$353,""),T$4)))))</f>
        <v>0</v>
      </c>
      <c r="U23" s="110">
        <f t="array" ref="U23">IF(IF(ISERR(LARGE(IF($K$47:$K$353=Club!$A23,$O$47:$O$353,""),U$4)),0,(LARGE(IF($K$47:$K$353=Club!$A23,$O$47:$O$353,""),U$4)))&lt;0,0,(IF(ISERR(LARGE(IF($K$47:$K$353=Club!$A23,$O$47:$O$353,""),U$4)),0,(LARGE(IF($K$47:$K$353=Club!$A23,$O$47:$O$353,""),U$4)))))</f>
        <v>0</v>
      </c>
      <c r="V23" s="111">
        <f t="array" ref="V23">IF(IF(ISERR(LARGE(IF($K$47:$K$353=Club!$A23,$O$47:$O$353,""),V$4)),0,(LARGE(IF($K$47:$K$353=Club!$A23,$O$47:$O$353,""),V$4)))&lt;0,0,(IF(ISERR(LARGE(IF($K$47:$K$353=Club!$A23,$O$47:$O$353,""),V$4)),0,(LARGE(IF($K$47:$K$353=Club!$A23,$O$47:$O$353,""),V$4)))))</f>
        <v>0</v>
      </c>
      <c r="W23" s="159">
        <f t="shared" si="0"/>
        <v>8139.0000140000002</v>
      </c>
    </row>
    <row r="24" spans="2:23" ht="12" customHeight="1" x14ac:dyDescent="0.2">
      <c r="B24" s="207">
        <v>15</v>
      </c>
      <c r="C24" s="208" t="str">
        <f>IF(D24=0,"",VLOOKUP(D24,Club!$X$5:$Y$81,2,FALSE))</f>
        <v>Stortford Tri</v>
      </c>
      <c r="D24" s="211">
        <f>LARGE(Club!X$5:X$81,League!B24)</f>
        <v>7751</v>
      </c>
      <c r="L24" s="3"/>
      <c r="R24" s="114">
        <f t="array" ref="R24">IF(IF(ISERR(LARGE(IF($C$47:$C$353=Club!$A24,$G$47:$G$353,""),R$4)),0,(LARGE(IF($C$47:$C$353=Club!$A24,$G$47:$G$353,""),R$4)))&lt;0,0,(IF(ISERR(LARGE(IF($C$47:$C$353=Club!$A24,$G$47:$G$353,""),R$4)),0,(LARGE(IF($C$47:$C$353=Club!$A24,$G$47:$G$353,""),R$4)))))</f>
        <v>8252.0000450000007</v>
      </c>
      <c r="S24" s="115">
        <f t="array" ref="S24">IF(IF(ISERR(LARGE(IF($C$47:$C$353=Club!$A24,$G$47:$G$353,""),S$4)),0,(LARGE(IF($C$47:$C$353=Club!$A24,$G$47:$G$353,""),S$4)))&lt;0,0,(IF(ISERR(LARGE(IF($C$47:$C$353=Club!$A24,$G$47:$G$353,""),S$4)),0,(LARGE(IF($C$47:$C$353=Club!$A24,$G$47:$G$353,""),S$4)))))</f>
        <v>8168.0000479999999</v>
      </c>
      <c r="T24" s="116">
        <f t="array" ref="T24">IF(IF(ISERR(LARGE(IF($C$47:$C$353=Club!$A24,$G$47:$G$353,""),T$4)),0,(LARGE(IF($C$47:$C$353=Club!$A24,$G$47:$G$353,""),T$4)))&lt;0,0,(IF(ISERR(LARGE(IF($C$47:$C$353=Club!$A24,$G$47:$G$353,""),T$4)),0,(LARGE(IF($C$47:$C$353=Club!$A24,$G$47:$G$353,""),T$4)))))</f>
        <v>8084.0000490000002</v>
      </c>
      <c r="U24" s="110">
        <f t="array" ref="U24">IF(IF(ISERR(LARGE(IF($K$47:$K$353=Club!$A24,$O$47:$O$353,""),U$4)),0,(LARGE(IF($K$47:$K$353=Club!$A24,$O$47:$O$353,""),U$4)))&lt;0,0,(IF(ISERR(LARGE(IF($K$47:$K$353=Club!$A24,$O$47:$O$353,""),U$4)),0,(LARGE(IF($K$47:$K$353=Club!$A24,$O$47:$O$353,""),U$4)))))</f>
        <v>9252.0030040000001</v>
      </c>
      <c r="V24" s="111">
        <f t="array" ref="V24">IF(IF(ISERR(LARGE(IF($K$47:$K$353=Club!$A24,$O$47:$O$353,""),V$4)),0,(LARGE(IF($K$47:$K$353=Club!$A24,$O$47:$O$353,""),V$4)))&lt;0,0,(IF(ISERR(LARGE(IF($K$47:$K$353=Club!$A24,$O$47:$O$353,""),V$4)),0,(LARGE(IF($K$47:$K$353=Club!$A24,$O$47:$O$353,""),V$4)))))</f>
        <v>0</v>
      </c>
      <c r="W24" s="159">
        <f t="shared" si="0"/>
        <v>33756.003146000003</v>
      </c>
    </row>
    <row r="25" spans="2:23" ht="12" customHeight="1" x14ac:dyDescent="0.2">
      <c r="B25" s="207">
        <v>16</v>
      </c>
      <c r="C25" s="208" t="str">
        <f>IF(D25=0,"",VLOOKUP(D25,Club!$X$5:$Y$81,2,FALSE))</f>
        <v>Bedford Harriers AC</v>
      </c>
      <c r="D25" s="211">
        <f>LARGE(Club!X$5:X$81,League!B25)</f>
        <v>6698</v>
      </c>
      <c r="L25" s="3"/>
      <c r="R25" s="114">
        <f t="array" ref="R25">IF(IF(ISERR(LARGE(IF($C$47:$C$353=Club!$A25,$G$47:$G$353,""),R$4)),0,(LARGE(IF($C$47:$C$353=Club!$A25,$G$47:$G$353,""),R$4)))&lt;0,0,(IF(ISERR(LARGE(IF($C$47:$C$353=Club!$A25,$G$47:$G$353,""),R$4)),0,(LARGE(IF($C$47:$C$353=Club!$A25,$G$47:$G$353,""),R$4)))))</f>
        <v>8193.0000120000004</v>
      </c>
      <c r="S25" s="115">
        <f t="array" ref="S25">IF(IF(ISERR(LARGE(IF($C$47:$C$353=Club!$A25,$G$47:$G$353,""),S$4)),0,(LARGE(IF($C$47:$C$353=Club!$A25,$G$47:$G$353,""),S$4)))&lt;0,0,(IF(ISERR(LARGE(IF($C$47:$C$353=Club!$A25,$G$47:$G$353,""),S$4)),0,(LARGE(IF($C$47:$C$353=Club!$A25,$G$47:$G$353,""),S$4)))))</f>
        <v>7386.0000259999997</v>
      </c>
      <c r="T25" s="116">
        <f t="array" ref="T25">IF(IF(ISERR(LARGE(IF($C$47:$C$353=Club!$A25,$G$47:$G$353,""),T$4)),0,(LARGE(IF($C$47:$C$353=Club!$A25,$G$47:$G$353,""),T$4)))&lt;0,0,(IF(ISERR(LARGE(IF($C$47:$C$353=Club!$A25,$G$47:$G$353,""),T$4)),0,(LARGE(IF($C$47:$C$353=Club!$A25,$G$47:$G$353,""),T$4)))))</f>
        <v>6444.0000360000004</v>
      </c>
      <c r="U25" s="110">
        <f t="array" ref="U25">IF(IF(ISERR(LARGE(IF($K$47:$K$353=Club!$A25,$O$47:$O$353,""),U$4)),0,(LARGE(IF($K$47:$K$353=Club!$A25,$O$47:$O$353,""),U$4)))&lt;0,0,(IF(ISERR(LARGE(IF($K$47:$K$353=Club!$A25,$O$47:$O$353,""),U$4)),0,(LARGE(IF($K$47:$K$353=Club!$A25,$O$47:$O$353,""),U$4)))))</f>
        <v>0</v>
      </c>
      <c r="V25" s="111">
        <f t="array" ref="V25">IF(IF(ISERR(LARGE(IF($K$47:$K$353=Club!$A25,$O$47:$O$353,""),V$4)),0,(LARGE(IF($K$47:$K$353=Club!$A25,$O$47:$O$353,""),V$4)))&lt;0,0,(IF(ISERR(LARGE(IF($K$47:$K$353=Club!$A25,$O$47:$O$353,""),V$4)),0,(LARGE(IF($K$47:$K$353=Club!$A25,$O$47:$O$353,""),V$4)))))</f>
        <v>0</v>
      </c>
      <c r="W25" s="159">
        <f t="shared" si="0"/>
        <v>22023.000074</v>
      </c>
    </row>
    <row r="26" spans="2:23" ht="12" customHeight="1" x14ac:dyDescent="0.2">
      <c r="B26" s="207">
        <v>17</v>
      </c>
      <c r="C26" s="208" t="str">
        <f>IF(D26=0,"",VLOOKUP(D26,Club!$X$5:$Y$81,2,FALSE))</f>
        <v>Tri-Force</v>
      </c>
      <c r="D26" s="211">
        <f>LARGE(Club!X$5:X$81,League!B26)</f>
        <v>5476</v>
      </c>
      <c r="L26" s="3"/>
      <c r="R26" s="114">
        <f t="array" ref="R26">IF(IF(ISERR(LARGE(IF($C$47:$C$353=Club!$A26,$G$47:$G$353,""),R$4)),0,(LARGE(IF($C$47:$C$353=Club!$A26,$G$47:$G$353,""),R$4)))&lt;0,0,(IF(ISERR(LARGE(IF($C$47:$C$353=Club!$A26,$G$47:$G$353,""),R$4)),0,(LARGE(IF($C$47:$C$353=Club!$A26,$G$47:$G$353,""),R$4)))))</f>
        <v>0</v>
      </c>
      <c r="S26" s="115">
        <f t="array" ref="S26">IF(IF(ISERR(LARGE(IF($C$47:$C$353=Club!$A26,$G$47:$G$353,""),S$4)),0,(LARGE(IF($C$47:$C$353=Club!$A26,$G$47:$G$353,""),S$4)))&lt;0,0,(IF(ISERR(LARGE(IF($C$47:$C$353=Club!$A26,$G$47:$G$353,""),S$4)),0,(LARGE(IF($C$47:$C$353=Club!$A26,$G$47:$G$353,""),S$4)))))</f>
        <v>0</v>
      </c>
      <c r="T26" s="116">
        <f t="array" ref="T26">IF(IF(ISERR(LARGE(IF($C$47:$C$353=Club!$A26,$G$47:$G$353,""),T$4)),0,(LARGE(IF($C$47:$C$353=Club!$A26,$G$47:$G$353,""),T$4)))&lt;0,0,(IF(ISERR(LARGE(IF($C$47:$C$353=Club!$A26,$G$47:$G$353,""),T$4)),0,(LARGE(IF($C$47:$C$353=Club!$A26,$G$47:$G$353,""),T$4)))))</f>
        <v>0</v>
      </c>
      <c r="U26" s="110">
        <f t="array" ref="U26">IF(IF(ISERR(LARGE(IF($K$47:$K$353=Club!$A26,$O$47:$O$353,""),U$4)),0,(LARGE(IF($K$47:$K$353=Club!$A26,$O$47:$O$353,""),U$4)))&lt;0,0,(IF(ISERR(LARGE(IF($K$47:$K$353=Club!$A26,$O$47:$O$353,""),U$4)),0,(LARGE(IF($K$47:$K$353=Club!$A26,$O$47:$O$353,""),U$4)))))</f>
        <v>0</v>
      </c>
      <c r="V26" s="111">
        <f t="array" ref="V26">IF(IF(ISERR(LARGE(IF($K$47:$K$353=Club!$A26,$O$47:$O$353,""),V$4)),0,(LARGE(IF($K$47:$K$353=Club!$A26,$O$47:$O$353,""),V$4)))&lt;0,0,(IF(ISERR(LARGE(IF($K$47:$K$353=Club!$A26,$O$47:$O$353,""),V$4)),0,(LARGE(IF($K$47:$K$353=Club!$A26,$O$47:$O$353,""),V$4)))))</f>
        <v>0</v>
      </c>
      <c r="W26" s="159">
        <f t="shared" si="0"/>
        <v>0</v>
      </c>
    </row>
    <row r="27" spans="2:23" ht="12" customHeight="1" x14ac:dyDescent="0.2">
      <c r="B27" s="207">
        <v>18</v>
      </c>
      <c r="C27" s="208" t="str">
        <f>IF(D27=0,"",VLOOKUP(D27,Club!$X$5:$Y$81,2,FALSE))</f>
        <v/>
      </c>
      <c r="D27" s="211">
        <f>LARGE(Club!X$5:X$81,League!B27)</f>
        <v>0</v>
      </c>
      <c r="L27" s="3"/>
      <c r="R27" s="114">
        <f t="array" ref="R27">IF(IF(ISERR(LARGE(IF($C$47:$C$353=Club!$A27,$G$47:$G$353,""),R$4)),0,(LARGE(IF($C$47:$C$353=Club!$A27,$G$47:$G$353,""),R$4)))&lt;0,0,(IF(ISERR(LARGE(IF($C$47:$C$353=Club!$A27,$G$47:$G$353,""),R$4)),0,(LARGE(IF($C$47:$C$353=Club!$A27,$G$47:$G$353,""),R$4)))))</f>
        <v>0</v>
      </c>
      <c r="S27" s="115">
        <f t="array" ref="S27">IF(IF(ISERR(LARGE(IF($C$47:$C$353=Club!$A27,$G$47:$G$353,""),S$4)),0,(LARGE(IF($C$47:$C$353=Club!$A27,$G$47:$G$353,""),S$4)))&lt;0,0,(IF(ISERR(LARGE(IF($C$47:$C$353=Club!$A27,$G$47:$G$353,""),S$4)),0,(LARGE(IF($C$47:$C$353=Club!$A27,$G$47:$G$353,""),S$4)))))</f>
        <v>0</v>
      </c>
      <c r="T27" s="116">
        <f t="array" ref="T27">IF(IF(ISERR(LARGE(IF($C$47:$C$353=Club!$A27,$G$47:$G$353,""),T$4)),0,(LARGE(IF($C$47:$C$353=Club!$A27,$G$47:$G$353,""),T$4)))&lt;0,0,(IF(ISERR(LARGE(IF($C$47:$C$353=Club!$A27,$G$47:$G$353,""),T$4)),0,(LARGE(IF($C$47:$C$353=Club!$A27,$G$47:$G$353,""),T$4)))))</f>
        <v>0</v>
      </c>
      <c r="U27" s="110">
        <f t="array" ref="U27">IF(IF(ISERR(LARGE(IF($K$47:$K$353=Club!$A27,$O$47:$O$353,""),U$4)),0,(LARGE(IF($K$47:$K$353=Club!$A27,$O$47:$O$353,""),U$4)))&lt;0,0,(IF(ISERR(LARGE(IF($K$47:$K$353=Club!$A27,$O$47:$O$353,""),U$4)),0,(LARGE(IF($K$47:$K$353=Club!$A27,$O$47:$O$353,""),U$4)))))</f>
        <v>0</v>
      </c>
      <c r="V27" s="111">
        <f t="array" ref="V27">IF(IF(ISERR(LARGE(IF($K$47:$K$353=Club!$A27,$O$47:$O$353,""),V$4)),0,(LARGE(IF($K$47:$K$353=Club!$A27,$O$47:$O$353,""),V$4)))&lt;0,0,(IF(ISERR(LARGE(IF($K$47:$K$353=Club!$A27,$O$47:$O$353,""),V$4)),0,(LARGE(IF($K$47:$K$353=Club!$A27,$O$47:$O$353,""),V$4)))))</f>
        <v>0</v>
      </c>
      <c r="W27" s="159">
        <f t="shared" si="0"/>
        <v>0</v>
      </c>
    </row>
    <row r="28" spans="2:23" ht="12" customHeight="1" x14ac:dyDescent="0.2">
      <c r="B28" s="207">
        <v>19</v>
      </c>
      <c r="C28" s="208" t="str">
        <f>IF(D28=0,"",VLOOKUP(D28,Club!$X$5:$Y$81,2,FALSE))</f>
        <v/>
      </c>
      <c r="D28" s="211">
        <f>LARGE(Club!X$5:X$81,League!B28)</f>
        <v>0</v>
      </c>
      <c r="L28" s="3"/>
      <c r="R28" s="114">
        <f t="array" ref="R28">IF(IF(ISERR(LARGE(IF($C$47:$C$353=Club!$A28,$G$47:$G$353,""),R$4)),0,(LARGE(IF($C$47:$C$353=Club!$A28,$G$47:$G$353,""),R$4)))&lt;0,0,(IF(ISERR(LARGE(IF($C$47:$C$353=Club!$A28,$G$47:$G$353,""),R$4)),0,(LARGE(IF($C$47:$C$353=Club!$A28,$G$47:$G$353,""),R$4)))))</f>
        <v>0</v>
      </c>
      <c r="S28" s="115">
        <f t="array" ref="S28">IF(IF(ISERR(LARGE(IF($C$47:$C$353=Club!$A28,$G$47:$G$353,""),S$4)),0,(LARGE(IF($C$47:$C$353=Club!$A28,$G$47:$G$353,""),S$4)))&lt;0,0,(IF(ISERR(LARGE(IF($C$47:$C$353=Club!$A28,$G$47:$G$353,""),S$4)),0,(LARGE(IF($C$47:$C$353=Club!$A28,$G$47:$G$353,""),S$4)))))</f>
        <v>0</v>
      </c>
      <c r="T28" s="116">
        <f t="array" ref="T28">IF(IF(ISERR(LARGE(IF($C$47:$C$353=Club!$A28,$G$47:$G$353,""),T$4)),0,(LARGE(IF($C$47:$C$353=Club!$A28,$G$47:$G$353,""),T$4)))&lt;0,0,(IF(ISERR(LARGE(IF($C$47:$C$353=Club!$A28,$G$47:$G$353,""),T$4)),0,(LARGE(IF($C$47:$C$353=Club!$A28,$G$47:$G$353,""),T$4)))))</f>
        <v>0</v>
      </c>
      <c r="U28" s="110">
        <f t="array" ref="U28">IF(IF(ISERR(LARGE(IF($K$47:$K$353=Club!$A28,$O$47:$O$353,""),U$4)),0,(LARGE(IF($K$47:$K$353=Club!$A28,$O$47:$O$353,""),U$4)))&lt;0,0,(IF(ISERR(LARGE(IF($K$47:$K$353=Club!$A28,$O$47:$O$353,""),U$4)),0,(LARGE(IF($K$47:$K$353=Club!$A28,$O$47:$O$353,""),U$4)))))</f>
        <v>0</v>
      </c>
      <c r="V28" s="111">
        <f t="array" ref="V28">IF(IF(ISERR(LARGE(IF($K$47:$K$353=Club!$A28,$O$47:$O$353,""),V$4)),0,(LARGE(IF($K$47:$K$353=Club!$A28,$O$47:$O$353,""),V$4)))&lt;0,0,(IF(ISERR(LARGE(IF($K$47:$K$353=Club!$A28,$O$47:$O$353,""),V$4)),0,(LARGE(IF($K$47:$K$353=Club!$A28,$O$47:$O$353,""),V$4)))))</f>
        <v>0</v>
      </c>
      <c r="W28" s="159">
        <f t="shared" si="0"/>
        <v>0</v>
      </c>
    </row>
    <row r="29" spans="2:23" ht="12" customHeight="1" x14ac:dyDescent="0.2">
      <c r="B29" s="207">
        <v>20</v>
      </c>
      <c r="C29" s="208" t="str">
        <f>IF(D29=0,"",VLOOKUP(D29,Club!$X$5:$Y$81,2,FALSE))</f>
        <v/>
      </c>
      <c r="D29" s="211">
        <f>LARGE(Club!X$5:X$81,League!B29)</f>
        <v>0</v>
      </c>
      <c r="L29" s="3"/>
      <c r="R29" s="114">
        <f t="array" ref="R29">IF(IF(ISERR(LARGE(IF($C$47:$C$353=Club!$A29,$G$47:$G$353,""),R$4)),0,(LARGE(IF($C$47:$C$353=Club!$A29,$G$47:$G$353,""),R$4)))&lt;0,0,(IF(ISERR(LARGE(IF($C$47:$C$353=Club!$A29,$G$47:$G$353,""),R$4)),0,(LARGE(IF($C$47:$C$353=Club!$A29,$G$47:$G$353,""),R$4)))))</f>
        <v>0</v>
      </c>
      <c r="S29" s="115">
        <f t="array" ref="S29">IF(IF(ISERR(LARGE(IF($C$47:$C$353=Club!$A29,$G$47:$G$353,""),S$4)),0,(LARGE(IF($C$47:$C$353=Club!$A29,$G$47:$G$353,""),S$4)))&lt;0,0,(IF(ISERR(LARGE(IF($C$47:$C$353=Club!$A29,$G$47:$G$353,""),S$4)),0,(LARGE(IF($C$47:$C$353=Club!$A29,$G$47:$G$353,""),S$4)))))</f>
        <v>0</v>
      </c>
      <c r="T29" s="116">
        <f t="array" ref="T29">IF(IF(ISERR(LARGE(IF($C$47:$C$353=Club!$A29,$G$47:$G$353,""),T$4)),0,(LARGE(IF($C$47:$C$353=Club!$A29,$G$47:$G$353,""),T$4)))&lt;0,0,(IF(ISERR(LARGE(IF($C$47:$C$353=Club!$A29,$G$47:$G$353,""),T$4)),0,(LARGE(IF($C$47:$C$353=Club!$A29,$G$47:$G$353,""),T$4)))))</f>
        <v>0</v>
      </c>
      <c r="U29" s="110">
        <f t="array" ref="U29">IF(IF(ISERR(LARGE(IF($K$47:$K$353=Club!$A29,$O$47:$O$353,""),U$4)),0,(LARGE(IF($K$47:$K$353=Club!$A29,$O$47:$O$353,""),U$4)))&lt;0,0,(IF(ISERR(LARGE(IF($K$47:$K$353=Club!$A29,$O$47:$O$353,""),U$4)),0,(LARGE(IF($K$47:$K$353=Club!$A29,$O$47:$O$353,""),U$4)))))</f>
        <v>0</v>
      </c>
      <c r="V29" s="111">
        <f t="array" ref="V29">IF(IF(ISERR(LARGE(IF($K$47:$K$353=Club!$A29,$O$47:$O$353,""),V$4)),0,(LARGE(IF($K$47:$K$353=Club!$A29,$O$47:$O$353,""),V$4)))&lt;0,0,(IF(ISERR(LARGE(IF($K$47:$K$353=Club!$A29,$O$47:$O$353,""),V$4)),0,(LARGE(IF($K$47:$K$353=Club!$A29,$O$47:$O$353,""),V$4)))))</f>
        <v>0</v>
      </c>
      <c r="W29" s="159">
        <f t="shared" si="0"/>
        <v>0</v>
      </c>
    </row>
    <row r="30" spans="2:23" ht="12" customHeight="1" x14ac:dyDescent="0.2">
      <c r="B30" s="207">
        <v>21</v>
      </c>
      <c r="C30" s="208" t="str">
        <f>IF(D30=0,"",VLOOKUP(D30,Club!$X$5:$Y$81,2,FALSE))</f>
        <v/>
      </c>
      <c r="D30" s="211">
        <f>LARGE(Club!X$5:X$81,League!B30)</f>
        <v>0</v>
      </c>
      <c r="L30" s="3"/>
      <c r="R30" s="114">
        <f t="array" ref="R30">IF(IF(ISERR(LARGE(IF($C$47:$C$353=Club!$A30,$G$47:$G$353,""),R$4)),0,(LARGE(IF($C$47:$C$353=Club!$A30,$G$47:$G$353,""),R$4)))&lt;0,0,(IF(ISERR(LARGE(IF($C$47:$C$353=Club!$A30,$G$47:$G$353,""),R$4)),0,(LARGE(IF($C$47:$C$353=Club!$A30,$G$47:$G$353,""),R$4)))))</f>
        <v>0</v>
      </c>
      <c r="S30" s="115">
        <f t="array" ref="S30">IF(IF(ISERR(LARGE(IF($C$47:$C$353=Club!$A30,$G$47:$G$353,""),S$4)),0,(LARGE(IF($C$47:$C$353=Club!$A30,$G$47:$G$353,""),S$4)))&lt;0,0,(IF(ISERR(LARGE(IF($C$47:$C$353=Club!$A30,$G$47:$G$353,""),S$4)),0,(LARGE(IF($C$47:$C$353=Club!$A30,$G$47:$G$353,""),S$4)))))</f>
        <v>0</v>
      </c>
      <c r="T30" s="116">
        <f t="array" ref="T30">IF(IF(ISERR(LARGE(IF($C$47:$C$353=Club!$A30,$G$47:$G$353,""),T$4)),0,(LARGE(IF($C$47:$C$353=Club!$A30,$G$47:$G$353,""),T$4)))&lt;0,0,(IF(ISERR(LARGE(IF($C$47:$C$353=Club!$A30,$G$47:$G$353,""),T$4)),0,(LARGE(IF($C$47:$C$353=Club!$A30,$G$47:$G$353,""),T$4)))))</f>
        <v>0</v>
      </c>
      <c r="U30" s="110">
        <f t="array" ref="U30">IF(IF(ISERR(LARGE(IF($K$47:$K$353=Club!$A30,$O$47:$O$353,""),U$4)),0,(LARGE(IF($K$47:$K$353=Club!$A30,$O$47:$O$353,""),U$4)))&lt;0,0,(IF(ISERR(LARGE(IF($K$47:$K$353=Club!$A30,$O$47:$O$353,""),U$4)),0,(LARGE(IF($K$47:$K$353=Club!$A30,$O$47:$O$353,""),U$4)))))</f>
        <v>0</v>
      </c>
      <c r="V30" s="111">
        <f t="array" ref="V30">IF(IF(ISERR(LARGE(IF($K$47:$K$353=Club!$A30,$O$47:$O$353,""),V$4)),0,(LARGE(IF($K$47:$K$353=Club!$A30,$O$47:$O$353,""),V$4)))&lt;0,0,(IF(ISERR(LARGE(IF($K$47:$K$353=Club!$A30,$O$47:$O$353,""),V$4)),0,(LARGE(IF($K$47:$K$353=Club!$A30,$O$47:$O$353,""),V$4)))))</f>
        <v>0</v>
      </c>
      <c r="W30" s="159">
        <f t="shared" si="0"/>
        <v>0</v>
      </c>
    </row>
    <row r="31" spans="2:23" ht="12" customHeight="1" x14ac:dyDescent="0.2">
      <c r="B31" s="207">
        <v>22</v>
      </c>
      <c r="C31" s="208" t="str">
        <f>IF(D31=0,"",VLOOKUP(D31,Club!$X$5:$Y$81,2,FALSE))</f>
        <v/>
      </c>
      <c r="D31" s="211">
        <f>LARGE(Club!X$5:X$81,League!B31)</f>
        <v>0</v>
      </c>
      <c r="L31" s="3"/>
      <c r="R31" s="114"/>
      <c r="S31" s="115"/>
      <c r="T31" s="116"/>
      <c r="U31" s="110"/>
      <c r="V31" s="111"/>
      <c r="W31" s="159"/>
    </row>
    <row r="32" spans="2:23" ht="12" customHeight="1" x14ac:dyDescent="0.2">
      <c r="B32" s="207">
        <v>23</v>
      </c>
      <c r="C32" s="208" t="str">
        <f>IF(D32=0,"",VLOOKUP(D32,Club!$X$5:$Y$81,2,FALSE))</f>
        <v/>
      </c>
      <c r="D32" s="211">
        <f>LARGE(Club!X$5:X$81,League!B32)</f>
        <v>0</v>
      </c>
      <c r="L32" s="3"/>
      <c r="R32" s="114">
        <f t="array" ref="R32">IF(IF(ISERR(LARGE(IF($C$47:$C$353=Club!$A31,$G$47:$G$353,""),R$4)),0,(LARGE(IF($C$47:$C$353=Club!$A31,$G$47:$G$353,""),R$4)))&lt;0,0,(IF(ISERR(LARGE(IF($C$47:$C$353=Club!$A31,$G$47:$G$353,""),R$4)),0,(LARGE(IF($C$47:$C$353=Club!$A31,$G$47:$G$353,""),R$4)))))</f>
        <v>0</v>
      </c>
      <c r="S32" s="115">
        <f t="array" ref="S32">IF(IF(ISERR(LARGE(IF($C$47:$C$353=Club!$A31,$G$47:$G$353,""),S$4)),0,(LARGE(IF($C$47:$C$353=Club!$A31,$G$47:$G$353,""),S$4)))&lt;0,0,(IF(ISERR(LARGE(IF($C$47:$C$353=Club!$A31,$G$47:$G$353,""),S$4)),0,(LARGE(IF($C$47:$C$353=Club!$A31,$G$47:$G$353,""),S$4)))))</f>
        <v>0</v>
      </c>
      <c r="T32" s="116">
        <f t="array" ref="T32">IF(IF(ISERR(LARGE(IF($C$47:$C$353=Club!$A31,$G$47:$G$353,""),T$4)),0,(LARGE(IF($C$47:$C$353=Club!$A31,$G$47:$G$353,""),T$4)))&lt;0,0,(IF(ISERR(LARGE(IF($C$47:$C$353=Club!$A31,$G$47:$G$353,""),T$4)),0,(LARGE(IF($C$47:$C$353=Club!$A31,$G$47:$G$353,""),T$4)))))</f>
        <v>0</v>
      </c>
      <c r="U32" s="110">
        <f t="array" ref="U32">IF(IF(ISERR(LARGE(IF($K$47:$K$353=Club!$A31,$O$47:$O$353,""),U$4)),0,(LARGE(IF($K$47:$K$353=Club!$A31,$O$47:$O$353,""),U$4)))&lt;0,0,(IF(ISERR(LARGE(IF($K$47:$K$353=Club!$A31,$O$47:$O$353,""),U$4)),0,(LARGE(IF($K$47:$K$353=Club!$A31,$O$47:$O$353,""),U$4)))))</f>
        <v>0</v>
      </c>
      <c r="V32" s="111">
        <f t="array" ref="V32">IF(IF(ISERR(LARGE(IF($K$47:$K$353=Club!$A31,$O$47:$O$353,""),V$4)),0,(LARGE(IF($K$47:$K$353=Club!$A31,$O$47:$O$353,""),V$4)))&lt;0,0,(IF(ISERR(LARGE(IF($K$47:$K$353=Club!$A31,$O$47:$O$353,""),V$4)),0,(LARGE(IF($K$47:$K$353=Club!$A31,$O$47:$O$353,""),V$4)))))</f>
        <v>0</v>
      </c>
      <c r="W32" s="159">
        <f t="shared" si="0"/>
        <v>0</v>
      </c>
    </row>
    <row r="33" spans="1:23" ht="12" customHeight="1" thickBot="1" x14ac:dyDescent="0.25">
      <c r="B33" s="209">
        <v>24</v>
      </c>
      <c r="C33" s="210" t="str">
        <f>IF(D33=0,"",VLOOKUP(D33,Club!$X$5:$Y$81,2,FALSE))</f>
        <v/>
      </c>
      <c r="D33" s="212">
        <f>LARGE(Club!X$5:X$81,League!B33)</f>
        <v>0</v>
      </c>
      <c r="L33" s="3"/>
      <c r="R33" s="114">
        <f t="array" ref="R33">IF(IF(ISERR(LARGE(IF($C$47:$C$353=Club!$A32,$G$47:$G$353,""),R$4)),0,(LARGE(IF($C$47:$C$353=Club!$A32,$G$47:$G$353,""),R$4)))&lt;0,0,(IF(ISERR(LARGE(IF($C$47:$C$353=Club!$A32,$G$47:$G$353,""),R$4)),0,(LARGE(IF($C$47:$C$353=Club!$A32,$G$47:$G$353,""),R$4)))))</f>
        <v>0</v>
      </c>
      <c r="S33" s="115">
        <f t="array" ref="S33">IF(IF(ISERR(LARGE(IF($C$47:$C$353=Club!$A32,$G$47:$G$353,""),S$4)),0,(LARGE(IF($C$47:$C$353=Club!$A32,$G$47:$G$353,""),S$4)))&lt;0,0,(IF(ISERR(LARGE(IF($C$47:$C$353=Club!$A32,$G$47:$G$353,""),S$4)),0,(LARGE(IF($C$47:$C$353=Club!$A32,$G$47:$G$353,""),S$4)))))</f>
        <v>0</v>
      </c>
      <c r="T33" s="116">
        <f t="array" ref="T33">IF(IF(ISERR(LARGE(IF($C$47:$C$353=Club!$A32,$G$47:$G$353,""),T$4)),0,(LARGE(IF($C$47:$C$353=Club!$A32,$G$47:$G$353,""),T$4)))&lt;0,0,(IF(ISERR(LARGE(IF($C$47:$C$353=Club!$A32,$G$47:$G$353,""),T$4)),0,(LARGE(IF($C$47:$C$353=Club!$A32,$G$47:$G$353,""),T$4)))))</f>
        <v>0</v>
      </c>
      <c r="U33" s="110">
        <f t="array" ref="U33">IF(IF(ISERR(LARGE(IF($K$47:$K$353=Club!$A32,$O$47:$O$353,""),U$4)),0,(LARGE(IF($K$47:$K$353=Club!$A32,$O$47:$O$353,""),U$4)))&lt;0,0,(IF(ISERR(LARGE(IF($K$47:$K$353=Club!$A32,$O$47:$O$353,""),U$4)),0,(LARGE(IF($K$47:$K$353=Club!$A32,$O$47:$O$353,""),U$4)))))</f>
        <v>0</v>
      </c>
      <c r="V33" s="111">
        <f t="array" ref="V33">IF(IF(ISERR(LARGE(IF($K$47:$K$353=Club!$A32,$O$47:$O$353,""),V$4)),0,(LARGE(IF($K$47:$K$353=Club!$A32,$O$47:$O$353,""),V$4)))&lt;0,0,(IF(ISERR(LARGE(IF($K$47:$K$353=Club!$A32,$O$47:$O$353,""),V$4)),0,(LARGE(IF($K$47:$K$353=Club!$A32,$O$47:$O$353,""),V$4)))))</f>
        <v>0</v>
      </c>
      <c r="W33" s="159">
        <f t="shared" si="0"/>
        <v>0</v>
      </c>
    </row>
    <row r="34" spans="1:23" ht="12" customHeight="1" x14ac:dyDescent="0.2">
      <c r="C34" s="3"/>
      <c r="D34" s="3"/>
      <c r="L34" s="3"/>
      <c r="R34" s="114">
        <f t="array" ref="R34">IF(IF(ISERR(LARGE(IF($C$47:$C$353=Club!$A33,$G$47:$G$353,""),R$4)),0,(LARGE(IF($C$47:$C$353=Club!$A33,$G$47:$G$353,""),R$4)))&lt;0,0,(IF(ISERR(LARGE(IF($C$47:$C$353=Club!$A33,$G$47:$G$353,""),R$4)),0,(LARGE(IF($C$47:$C$353=Club!$A33,$G$47:$G$353,""),R$4)))))</f>
        <v>0</v>
      </c>
      <c r="S34" s="115">
        <f t="array" ref="S34">IF(IF(ISERR(LARGE(IF($C$47:$C$353=Club!$A33,$G$47:$G$353,""),S$4)),0,(LARGE(IF($C$47:$C$353=Club!$A33,$G$47:$G$353,""),S$4)))&lt;0,0,(IF(ISERR(LARGE(IF($C$47:$C$353=Club!$A33,$G$47:$G$353,""),S$4)),0,(LARGE(IF($C$47:$C$353=Club!$A33,$G$47:$G$353,""),S$4)))))</f>
        <v>0</v>
      </c>
      <c r="T34" s="116">
        <f t="array" ref="T34">IF(IF(ISERR(LARGE(IF($C$47:$C$353=Club!$A33,$G$47:$G$353,""),T$4)),0,(LARGE(IF($C$47:$C$353=Club!$A33,$G$47:$G$353,""),T$4)))&lt;0,0,(IF(ISERR(LARGE(IF($C$47:$C$353=Club!$A33,$G$47:$G$353,""),T$4)),0,(LARGE(IF($C$47:$C$353=Club!$A33,$G$47:$G$353,""),T$4)))))</f>
        <v>0</v>
      </c>
      <c r="U34" s="110">
        <f t="array" ref="U34">IF(IF(ISERR(LARGE(IF($K$47:$K$353=Club!$A33,$O$47:$O$353,""),U$4)),0,(LARGE(IF($K$47:$K$353=Club!$A33,$O$47:$O$353,""),U$4)))&lt;0,0,(IF(ISERR(LARGE(IF($K$47:$K$353=Club!$A33,$O$47:$O$353,""),U$4)),0,(LARGE(IF($K$47:$K$353=Club!$A33,$O$47:$O$353,""),U$4)))))</f>
        <v>0</v>
      </c>
      <c r="V34" s="111">
        <f t="array" ref="V34">IF(IF(ISERR(LARGE(IF($K$47:$K$353=Club!$A33,$O$47:$O$353,""),V$4)),0,(LARGE(IF($K$47:$K$353=Club!$A33,$O$47:$O$353,""),V$4)))&lt;0,0,(IF(ISERR(LARGE(IF($K$47:$K$353=Club!$A33,$O$47:$O$353,""),V$4)),0,(LARGE(IF($K$47:$K$353=Club!$A33,$O$47:$O$353,""),V$4)))))</f>
        <v>0</v>
      </c>
      <c r="W34" s="159">
        <f t="shared" si="0"/>
        <v>0</v>
      </c>
    </row>
    <row r="35" spans="1:23" ht="12" customHeight="1" x14ac:dyDescent="0.2">
      <c r="C35" s="3"/>
      <c r="D35" s="3"/>
      <c r="L35" s="3"/>
      <c r="R35" s="114">
        <f t="array" ref="R35">IF(IF(ISERR(LARGE(IF($C$47:$C$353=Club!$A34,$G$47:$G$353,""),R$4)),0,(LARGE(IF($C$47:$C$353=Club!$A34,$G$47:$G$353,""),R$4)))&lt;0,0,(IF(ISERR(LARGE(IF($C$47:$C$353=Club!$A34,$G$47:$G$353,""),R$4)),0,(LARGE(IF($C$47:$C$353=Club!$A34,$G$47:$G$353,""),R$4)))))</f>
        <v>0</v>
      </c>
      <c r="S35" s="115">
        <f t="array" ref="S35">IF(IF(ISERR(LARGE(IF($C$47:$C$353=Club!$A34,$G$47:$G$353,""),S$4)),0,(LARGE(IF($C$47:$C$353=Club!$A34,$G$47:$G$353,""),S$4)))&lt;0,0,(IF(ISERR(LARGE(IF($C$47:$C$353=Club!$A34,$G$47:$G$353,""),S$4)),0,(LARGE(IF($C$47:$C$353=Club!$A34,$G$47:$G$353,""),S$4)))))</f>
        <v>0</v>
      </c>
      <c r="T35" s="116">
        <f t="array" ref="T35">IF(IF(ISERR(LARGE(IF($C$47:$C$353=Club!$A34,$G$47:$G$353,""),T$4)),0,(LARGE(IF($C$47:$C$353=Club!$A34,$G$47:$G$353,""),T$4)))&lt;0,0,(IF(ISERR(LARGE(IF($C$47:$C$353=Club!$A34,$G$47:$G$353,""),T$4)),0,(LARGE(IF($C$47:$C$353=Club!$A34,$G$47:$G$353,""),T$4)))))</f>
        <v>0</v>
      </c>
      <c r="U35" s="110">
        <f t="array" ref="U35">IF(IF(ISERR(LARGE(IF($K$47:$K$353=Club!$A34,$O$47:$O$353,""),U$4)),0,(LARGE(IF($K$47:$K$353=Club!$A34,$O$47:$O$353,""),U$4)))&lt;0,0,(IF(ISERR(LARGE(IF($K$47:$K$353=Club!$A34,$O$47:$O$353,""),U$4)),0,(LARGE(IF($K$47:$K$353=Club!$A34,$O$47:$O$353,""),U$4)))))</f>
        <v>0</v>
      </c>
      <c r="V35" s="111">
        <f t="array" ref="V35">IF(IF(ISERR(LARGE(IF($K$47:$K$353=Club!$A34,$O$47:$O$353,""),V$4)),0,(LARGE(IF($K$47:$K$353=Club!$A34,$O$47:$O$353,""),V$4)))&lt;0,0,(IF(ISERR(LARGE(IF($K$47:$K$353=Club!$A34,$O$47:$O$353,""),V$4)),0,(LARGE(IF($K$47:$K$353=Club!$A34,$O$47:$O$353,""),V$4)))))</f>
        <v>0</v>
      </c>
      <c r="W35" s="159">
        <f t="shared" si="0"/>
        <v>0</v>
      </c>
    </row>
    <row r="36" spans="1:23" ht="12" customHeight="1" x14ac:dyDescent="0.2">
      <c r="B36" s="3" t="s">
        <v>30</v>
      </c>
      <c r="C36" s="109" t="s">
        <v>383</v>
      </c>
      <c r="D36" s="3"/>
      <c r="L36" s="3"/>
      <c r="R36" s="114">
        <f t="array" ref="R36">IF(IF(ISERR(LARGE(IF($C$47:$C$353=Club!$A35,$G$47:$G$353,""),R$4)),0,(LARGE(IF($C$47:$C$353=Club!$A35,$G$47:$G$353,""),R$4)))&lt;0,0,(IF(ISERR(LARGE(IF($C$47:$C$353=Club!$A35,$G$47:$G$353,""),R$4)),0,(LARGE(IF($C$47:$C$353=Club!$A35,$G$47:$G$353,""),R$4)))))</f>
        <v>0</v>
      </c>
      <c r="S36" s="115">
        <f t="array" ref="S36">IF(IF(ISERR(LARGE(IF($C$47:$C$353=Club!$A35,$G$47:$G$353,""),S$4)),0,(LARGE(IF($C$47:$C$353=Club!$A35,$G$47:$G$353,""),S$4)))&lt;0,0,(IF(ISERR(LARGE(IF($C$47:$C$353=Club!$A35,$G$47:$G$353,""),S$4)),0,(LARGE(IF($C$47:$C$353=Club!$A35,$G$47:$G$353,""),S$4)))))</f>
        <v>0</v>
      </c>
      <c r="T36" s="116">
        <f t="array" ref="T36">IF(IF(ISERR(LARGE(IF($C$47:$C$353=Club!$A35,$G$47:$G$353,""),T$4)),0,(LARGE(IF($C$47:$C$353=Club!$A35,$G$47:$G$353,""),T$4)))&lt;0,0,(IF(ISERR(LARGE(IF($C$47:$C$353=Club!$A35,$G$47:$G$353,""),T$4)),0,(LARGE(IF($C$47:$C$353=Club!$A35,$G$47:$G$353,""),T$4)))))</f>
        <v>0</v>
      </c>
      <c r="U36" s="110">
        <f t="array" ref="U36">IF(IF(ISERR(LARGE(IF($K$47:$K$353=Club!$A35,$O$47:$O$353,""),U$4)),0,(LARGE(IF($K$47:$K$353=Club!$A35,$O$47:$O$353,""),U$4)))&lt;0,0,(IF(ISERR(LARGE(IF($K$47:$K$353=Club!$A35,$O$47:$O$353,""),U$4)),0,(LARGE(IF($K$47:$K$353=Club!$A35,$O$47:$O$353,""),U$4)))))</f>
        <v>0</v>
      </c>
      <c r="V36" s="111">
        <f t="array" ref="V36">IF(IF(ISERR(LARGE(IF($K$47:$K$353=Club!$A35,$O$47:$O$353,""),V$4)),0,(LARGE(IF($K$47:$K$353=Club!$A35,$O$47:$O$353,""),V$4)))&lt;0,0,(IF(ISERR(LARGE(IF($K$47:$K$353=Club!$A35,$O$47:$O$353,""),V$4)),0,(LARGE(IF($K$47:$K$353=Club!$A35,$O$47:$O$353,""),V$4)))))</f>
        <v>0</v>
      </c>
      <c r="W36" s="159">
        <f t="shared" si="0"/>
        <v>0</v>
      </c>
    </row>
    <row r="37" spans="1:23" ht="12" customHeight="1" x14ac:dyDescent="0.2">
      <c r="C37" s="3" t="s">
        <v>29</v>
      </c>
      <c r="D37" s="3"/>
      <c r="L37" s="3"/>
      <c r="R37" s="114">
        <f t="array" ref="R37">IF(IF(ISERR(LARGE(IF($C$47:$C$353=Club!$A36,$G$47:$G$353,""),R$4)),0,(LARGE(IF($C$47:$C$353=Club!$A36,$G$47:$G$353,""),R$4)))&lt;0,0,(IF(ISERR(LARGE(IF($C$47:$C$353=Club!$A36,$G$47:$G$353,""),R$4)),0,(LARGE(IF($C$47:$C$353=Club!$A36,$G$47:$G$353,""),R$4)))))</f>
        <v>0</v>
      </c>
      <c r="S37" s="115">
        <f t="array" ref="S37">IF(IF(ISERR(LARGE(IF($C$47:$C$353=Club!$A36,$G$47:$G$353,""),S$4)),0,(LARGE(IF($C$47:$C$353=Club!$A36,$G$47:$G$353,""),S$4)))&lt;0,0,(IF(ISERR(LARGE(IF($C$47:$C$353=Club!$A36,$G$47:$G$353,""),S$4)),0,(LARGE(IF($C$47:$C$353=Club!$A36,$G$47:$G$353,""),S$4)))))</f>
        <v>0</v>
      </c>
      <c r="T37" s="116">
        <f t="array" ref="T37">IF(IF(ISERR(LARGE(IF($C$47:$C$353=Club!$A36,$G$47:$G$353,""),T$4)),0,(LARGE(IF($C$47:$C$353=Club!$A36,$G$47:$G$353,""),T$4)))&lt;0,0,(IF(ISERR(LARGE(IF($C$47:$C$353=Club!$A36,$G$47:$G$353,""),T$4)),0,(LARGE(IF($C$47:$C$353=Club!$A36,$G$47:$G$353,""),T$4)))))</f>
        <v>0</v>
      </c>
      <c r="U37" s="110">
        <f t="array" ref="U37">IF(IF(ISERR(LARGE(IF($K$47:$K$353=Club!$A36,$O$47:$O$353,""),U$4)),0,(LARGE(IF($K$47:$K$353=Club!$A36,$O$47:$O$353,""),U$4)))&lt;0,0,(IF(ISERR(LARGE(IF($K$47:$K$353=Club!$A36,$O$47:$O$353,""),U$4)),0,(LARGE(IF($K$47:$K$353=Club!$A36,$O$47:$O$353,""),U$4)))))</f>
        <v>0</v>
      </c>
      <c r="V37" s="111">
        <f t="array" ref="V37">IF(IF(ISERR(LARGE(IF($K$47:$K$353=Club!$A36,$O$47:$O$353,""),V$4)),0,(LARGE(IF($K$47:$K$353=Club!$A36,$O$47:$O$353,""),V$4)))&lt;0,0,(IF(ISERR(LARGE(IF($K$47:$K$353=Club!$A36,$O$47:$O$353,""),V$4)),0,(LARGE(IF($K$47:$K$353=Club!$A36,$O$47:$O$353,""),V$4)))))</f>
        <v>0</v>
      </c>
      <c r="W37" s="159">
        <f t="shared" si="0"/>
        <v>0</v>
      </c>
    </row>
    <row r="38" spans="1:23" ht="12" customHeight="1" x14ac:dyDescent="0.2">
      <c r="C38" s="109" t="s">
        <v>382</v>
      </c>
      <c r="D38" s="3"/>
      <c r="L38" s="3"/>
      <c r="R38" s="114">
        <f t="array" ref="R38">IF(IF(ISERR(LARGE(IF($C$47:$C$353=Club!$A37,$G$47:$G$353,""),R$4)),0,(LARGE(IF($C$47:$C$353=Club!$A37,$G$47:$G$353,""),R$4)))&lt;0,0,(IF(ISERR(LARGE(IF($C$47:$C$353=Club!$A37,$G$47:$G$353,""),R$4)),0,(LARGE(IF($C$47:$C$353=Club!$A37,$G$47:$G$353,""),R$4)))))</f>
        <v>0</v>
      </c>
      <c r="S38" s="115">
        <f t="array" ref="S38">IF(IF(ISERR(LARGE(IF($C$47:$C$353=Club!$A37,$G$47:$G$353,""),S$4)),0,(LARGE(IF($C$47:$C$353=Club!$A37,$G$47:$G$353,""),S$4)))&lt;0,0,(IF(ISERR(LARGE(IF($C$47:$C$353=Club!$A37,$G$47:$G$353,""),S$4)),0,(LARGE(IF($C$47:$C$353=Club!$A37,$G$47:$G$353,""),S$4)))))</f>
        <v>0</v>
      </c>
      <c r="T38" s="116">
        <f t="array" ref="T38">IF(IF(ISERR(LARGE(IF($C$47:$C$353=Club!$A37,$G$47:$G$353,""),T$4)),0,(LARGE(IF($C$47:$C$353=Club!$A37,$G$47:$G$353,""),T$4)))&lt;0,0,(IF(ISERR(LARGE(IF($C$47:$C$353=Club!$A37,$G$47:$G$353,""),T$4)),0,(LARGE(IF($C$47:$C$353=Club!$A37,$G$47:$G$353,""),T$4)))))</f>
        <v>0</v>
      </c>
      <c r="U38" s="110">
        <f t="array" ref="U38">IF(IF(ISERR(LARGE(IF($K$47:$K$353=Club!$A37,$O$47:$O$353,""),U$4)),0,(LARGE(IF($K$47:$K$353=Club!$A37,$O$47:$O$353,""),U$4)))&lt;0,0,(IF(ISERR(LARGE(IF($K$47:$K$353=Club!$A37,$O$47:$O$353,""),U$4)),0,(LARGE(IF($K$47:$K$353=Club!$A37,$O$47:$O$353,""),U$4)))))</f>
        <v>0</v>
      </c>
      <c r="V38" s="111">
        <f t="array" ref="V38">IF(IF(ISERR(LARGE(IF($K$47:$K$353=Club!$A37,$O$47:$O$353,""),V$4)),0,(LARGE(IF($K$47:$K$353=Club!$A37,$O$47:$O$353,""),V$4)))&lt;0,0,(IF(ISERR(LARGE(IF($K$47:$K$353=Club!$A37,$O$47:$O$353,""),V$4)),0,(LARGE(IF($K$47:$K$353=Club!$A37,$O$47:$O$353,""),V$4)))))</f>
        <v>0</v>
      </c>
      <c r="W38" s="159">
        <f t="shared" si="0"/>
        <v>0</v>
      </c>
    </row>
    <row r="39" spans="1:23" ht="12" customHeight="1" x14ac:dyDescent="0.2">
      <c r="C39" s="3"/>
      <c r="D39" s="3"/>
      <c r="L39" s="3"/>
      <c r="R39" s="114">
        <f t="array" ref="R39">IF(IF(ISERR(LARGE(IF($C$47:$C$353=Club!$A38,$G$47:$G$353,""),R$4)),0,(LARGE(IF($C$47:$C$353=Club!$A38,$G$47:$G$353,""),R$4)))&lt;0,0,(IF(ISERR(LARGE(IF($C$47:$C$353=Club!$A38,$G$47:$G$353,""),R$4)),0,(LARGE(IF($C$47:$C$353=Club!$A38,$G$47:$G$353,""),R$4)))))</f>
        <v>8780.0010020000009</v>
      </c>
      <c r="S39" s="115">
        <f t="array" ref="S39">IF(IF(ISERR(LARGE(IF($C$47:$C$353=Club!$A38,$G$47:$G$353,""),S$4)),0,(LARGE(IF($C$47:$C$353=Club!$A38,$G$47:$G$353,""),S$4)))&lt;0,0,(IF(ISERR(LARGE(IF($C$47:$C$353=Club!$A38,$G$47:$G$353,""),S$4)),0,(LARGE(IF($C$47:$C$353=Club!$A38,$G$47:$G$353,""),S$4)))))</f>
        <v>0</v>
      </c>
      <c r="T39" s="116">
        <f t="array" ref="T39">IF(IF(ISERR(LARGE(IF($C$47:$C$353=Club!$A38,$G$47:$G$353,""),T$4)),0,(LARGE(IF($C$47:$C$353=Club!$A38,$G$47:$G$353,""),T$4)))&lt;0,0,(IF(ISERR(LARGE(IF($C$47:$C$353=Club!$A38,$G$47:$G$353,""),T$4)),0,(LARGE(IF($C$47:$C$353=Club!$A38,$G$47:$G$353,""),T$4)))))</f>
        <v>0</v>
      </c>
      <c r="U39" s="110">
        <f t="array" ref="U39">IF(IF(ISERR(LARGE(IF($K$47:$K$353=Club!$A38,$O$47:$O$353,""),U$4)),0,(LARGE(IF($K$47:$K$353=Club!$A38,$O$47:$O$353,""),U$4)))&lt;0,0,(IF(ISERR(LARGE(IF($K$47:$K$353=Club!$A38,$O$47:$O$353,""),U$4)),0,(LARGE(IF($K$47:$K$353=Club!$A38,$O$47:$O$353,""),U$4)))))</f>
        <v>0</v>
      </c>
      <c r="V39" s="111">
        <f t="array" ref="V39">IF(IF(ISERR(LARGE(IF($K$47:$K$353=Club!$A38,$O$47:$O$353,""),V$4)),0,(LARGE(IF($K$47:$K$353=Club!$A38,$O$47:$O$353,""),V$4)))&lt;0,0,(IF(ISERR(LARGE(IF($K$47:$K$353=Club!$A38,$O$47:$O$353,""),V$4)),0,(LARGE(IF($K$47:$K$353=Club!$A38,$O$47:$O$353,""),V$4)))))</f>
        <v>0</v>
      </c>
      <c r="W39" s="159">
        <f t="shared" si="0"/>
        <v>8780.0010020000009</v>
      </c>
    </row>
    <row r="40" spans="1:23" ht="18" x14ac:dyDescent="0.25">
      <c r="A40"/>
      <c r="B40" s="217" t="s">
        <v>122</v>
      </c>
      <c r="C40" s="217"/>
      <c r="D40" s="217"/>
      <c r="R40" s="114">
        <f t="array" ref="R40">IF(IF(ISERR(LARGE(IF($C$47:$C$353=Club!$A39,$G$47:$G$353,""),R$4)),0,(LARGE(IF($C$47:$C$353=Club!$A39,$G$47:$G$353,""),R$4)))&lt;0,0,(IF(ISERR(LARGE(IF($C$47:$C$353=Club!$A39,$G$47:$G$353,""),R$4)),0,(LARGE(IF($C$47:$C$353=Club!$A39,$G$47:$G$353,""),R$4)))))</f>
        <v>0</v>
      </c>
      <c r="S40" s="115">
        <f t="array" ref="S40">IF(IF(ISERR(LARGE(IF($C$47:$C$353=Club!$A39,$G$47:$G$353,""),S$4)),0,(LARGE(IF($C$47:$C$353=Club!$A39,$G$47:$G$353,""),S$4)))&lt;0,0,(IF(ISERR(LARGE(IF($C$47:$C$353=Club!$A39,$G$47:$G$353,""),S$4)),0,(LARGE(IF($C$47:$C$353=Club!$A39,$G$47:$G$353,""),S$4)))))</f>
        <v>0</v>
      </c>
      <c r="T40" s="116">
        <f t="array" ref="T40">IF(IF(ISERR(LARGE(IF($C$47:$C$353=Club!$A39,$G$47:$G$353,""),T$4)),0,(LARGE(IF($C$47:$C$353=Club!$A39,$G$47:$G$353,""),T$4)))&lt;0,0,(IF(ISERR(LARGE(IF($C$47:$C$353=Club!$A39,$G$47:$G$353,""),T$4)),0,(LARGE(IF($C$47:$C$353=Club!$A39,$G$47:$G$353,""),T$4)))))</f>
        <v>0</v>
      </c>
      <c r="U40" s="110">
        <f t="array" ref="U40">IF(IF(ISERR(LARGE(IF($K$47:$K$353=Club!$A39,$O$47:$O$353,""),U$4)),0,(LARGE(IF($K$47:$K$353=Club!$A39,$O$47:$O$353,""),U$4)))&lt;0,0,(IF(ISERR(LARGE(IF($K$47:$K$353=Club!$A39,$O$47:$O$353,""),U$4)),0,(LARGE(IF($K$47:$K$353=Club!$A39,$O$47:$O$353,""),U$4)))))</f>
        <v>0</v>
      </c>
      <c r="V40" s="111">
        <f t="array" ref="V40">IF(IF(ISERR(LARGE(IF($K$47:$K$353=Club!$A39,$O$47:$O$353,""),V$4)),0,(LARGE(IF($K$47:$K$353=Club!$A39,$O$47:$O$353,""),V$4)))&lt;0,0,(IF(ISERR(LARGE(IF($K$47:$K$353=Club!$A39,$O$47:$O$353,""),V$4)),0,(LARGE(IF($K$47:$K$353=Club!$A39,$O$47:$O$353,""),V$4)))))</f>
        <v>0</v>
      </c>
      <c r="W40" s="159">
        <f t="shared" si="0"/>
        <v>0</v>
      </c>
    </row>
    <row r="41" spans="1:23" ht="18" x14ac:dyDescent="0.25">
      <c r="B41" s="218" t="s">
        <v>62</v>
      </c>
      <c r="C41" s="218"/>
      <c r="D41" s="218"/>
      <c r="E41" s="218"/>
      <c r="F41" s="6"/>
      <c r="G41" s="5"/>
      <c r="H41" s="5"/>
      <c r="L41" s="31"/>
      <c r="R41" s="114">
        <f t="array" ref="R41">IF(IF(ISERR(LARGE(IF($C$47:$C$353=Club!$A40,$G$47:$G$353,""),R$4)),0,(LARGE(IF($C$47:$C$353=Club!$A40,$G$47:$G$353,""),R$4)))&lt;0,0,(IF(ISERR(LARGE(IF($C$47:$C$353=Club!$A40,$G$47:$G$353,""),R$4)),0,(LARGE(IF($C$47:$C$353=Club!$A40,$G$47:$G$353,""),R$4)))))</f>
        <v>0</v>
      </c>
      <c r="S41" s="115">
        <f t="array" ref="S41">IF(IF(ISERR(LARGE(IF($C$47:$C$353=Club!$A40,$G$47:$G$353,""),S$4)),0,(LARGE(IF($C$47:$C$353=Club!$A40,$G$47:$G$353,""),S$4)))&lt;0,0,(IF(ISERR(LARGE(IF($C$47:$C$353=Club!$A40,$G$47:$G$353,""),S$4)),0,(LARGE(IF($C$47:$C$353=Club!$A40,$G$47:$G$353,""),S$4)))))</f>
        <v>0</v>
      </c>
      <c r="T41" s="116">
        <f t="array" ref="T41">IF(IF(ISERR(LARGE(IF($C$47:$C$353=Club!$A40,$G$47:$G$353,""),T$4)),0,(LARGE(IF($C$47:$C$353=Club!$A40,$G$47:$G$353,""),T$4)))&lt;0,0,(IF(ISERR(LARGE(IF($C$47:$C$353=Club!$A40,$G$47:$G$353,""),T$4)),0,(LARGE(IF($C$47:$C$353=Club!$A40,$G$47:$G$353,""),T$4)))))</f>
        <v>0</v>
      </c>
      <c r="U41" s="110">
        <f t="array" ref="U41">IF(IF(ISERR(LARGE(IF($K$47:$K$353=Club!$A40,$O$47:$O$353,""),U$4)),0,(LARGE(IF($K$47:$K$353=Club!$A40,$O$47:$O$353,""),U$4)))&lt;0,0,(IF(ISERR(LARGE(IF($K$47:$K$353=Club!$A40,$O$47:$O$353,""),U$4)),0,(LARGE(IF($K$47:$K$353=Club!$A40,$O$47:$O$353,""),U$4)))))</f>
        <v>0</v>
      </c>
      <c r="V41" s="111">
        <f t="array" ref="V41">IF(IF(ISERR(LARGE(IF($K$47:$K$353=Club!$A40,$O$47:$O$353,""),V$4)),0,(LARGE(IF($K$47:$K$353=Club!$A40,$O$47:$O$353,""),V$4)))&lt;0,0,(IF(ISERR(LARGE(IF($K$47:$K$353=Club!$A40,$O$47:$O$353,""),V$4)),0,(LARGE(IF($K$47:$K$353=Club!$A40,$O$47:$O$353,""),V$4)))))</f>
        <v>0</v>
      </c>
      <c r="W41" s="159">
        <f t="shared" si="0"/>
        <v>0</v>
      </c>
    </row>
    <row r="42" spans="1:23" ht="18" x14ac:dyDescent="0.25">
      <c r="B42" s="30" t="str">
        <f>Races!A2</f>
        <v>Adult Road League</v>
      </c>
      <c r="R42" s="114">
        <f t="array" ref="R42">IF(IF(ISERR(LARGE(IF($C$47:$C$353=Club!$A41,$G$47:$G$353,""),R$4)),0,(LARGE(IF($C$47:$C$353=Club!$A41,$G$47:$G$353,""),R$4)))&lt;0,0,(IF(ISERR(LARGE(IF($C$47:$C$353=Club!$A41,$G$47:$G$353,""),R$4)),0,(LARGE(IF($C$47:$C$353=Club!$A41,$G$47:$G$353,""),R$4)))))</f>
        <v>0</v>
      </c>
      <c r="S42" s="115">
        <f t="array" ref="S42">IF(IF(ISERR(LARGE(IF($C$47:$C$353=Club!$A41,$G$47:$G$353,""),S$4)),0,(LARGE(IF($C$47:$C$353=Club!$A41,$G$47:$G$353,""),S$4)))&lt;0,0,(IF(ISERR(LARGE(IF($C$47:$C$353=Club!$A41,$G$47:$G$353,""),S$4)),0,(LARGE(IF($C$47:$C$353=Club!$A41,$G$47:$G$353,""),S$4)))))</f>
        <v>0</v>
      </c>
      <c r="T42" s="116">
        <f t="array" ref="T42">IF(IF(ISERR(LARGE(IF($C$47:$C$353=Club!$A41,$G$47:$G$353,""),T$4)),0,(LARGE(IF($C$47:$C$353=Club!$A41,$G$47:$G$353,""),T$4)))&lt;0,0,(IF(ISERR(LARGE(IF($C$47:$C$353=Club!$A41,$G$47:$G$353,""),T$4)),0,(LARGE(IF($C$47:$C$353=Club!$A41,$G$47:$G$353,""),T$4)))))</f>
        <v>0</v>
      </c>
      <c r="U42" s="110">
        <f t="array" ref="U42">IF(IF(ISERR(LARGE(IF($K$47:$K$353=Club!$A41,$O$47:$O$353,""),U$4)),0,(LARGE(IF($K$47:$K$353=Club!$A41,$O$47:$O$353,""),U$4)))&lt;0,0,(IF(ISERR(LARGE(IF($K$47:$K$353=Club!$A41,$O$47:$O$353,""),U$4)),0,(LARGE(IF($K$47:$K$353=Club!$A41,$O$47:$O$353,""),U$4)))))</f>
        <v>0</v>
      </c>
      <c r="V42" s="111">
        <f t="array" ref="V42">IF(IF(ISERR(LARGE(IF($K$47:$K$353=Club!$A41,$O$47:$O$353,""),V$4)),0,(LARGE(IF($K$47:$K$353=Club!$A41,$O$47:$O$353,""),V$4)))&lt;0,0,(IF(ISERR(LARGE(IF($K$47:$K$353=Club!$A41,$O$47:$O$353,""),V$4)),0,(LARGE(IF($K$47:$K$353=Club!$A41,$O$47:$O$353,""),V$4)))))</f>
        <v>0</v>
      </c>
      <c r="W42" s="159">
        <f t="shared" si="0"/>
        <v>0</v>
      </c>
    </row>
    <row r="43" spans="1:23" ht="16.5" thickBot="1" x14ac:dyDescent="0.3">
      <c r="A43" s="230" t="s">
        <v>90</v>
      </c>
      <c r="B43" s="230"/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/>
      <c r="R43" s="114">
        <f t="array" ref="R43">IF(IF(ISERR(LARGE(IF($C$47:$C$353=Club!$A42,$G$47:$G$353,""),R$4)),0,(LARGE(IF($C$47:$C$353=Club!$A42,$G$47:$G$353,""),R$4)))&lt;0,0,(IF(ISERR(LARGE(IF($C$47:$C$353=Club!$A42,$G$47:$G$353,""),R$4)),0,(LARGE(IF($C$47:$C$353=Club!$A42,$G$47:$G$353,""),R$4)))))</f>
        <v>0</v>
      </c>
      <c r="S43" s="115">
        <f t="array" ref="S43">IF(IF(ISERR(LARGE(IF($C$47:$C$353=Club!$A42,$G$47:$G$353,""),S$4)),0,(LARGE(IF($C$47:$C$353=Club!$A42,$G$47:$G$353,""),S$4)))&lt;0,0,(IF(ISERR(LARGE(IF($C$47:$C$353=Club!$A42,$G$47:$G$353,""),S$4)),0,(LARGE(IF($C$47:$C$353=Club!$A42,$G$47:$G$353,""),S$4)))))</f>
        <v>0</v>
      </c>
      <c r="T43" s="116">
        <f t="array" ref="T43">IF(IF(ISERR(LARGE(IF($C$47:$C$353=Club!$A42,$G$47:$G$353,""),T$4)),0,(LARGE(IF($C$47:$C$353=Club!$A42,$G$47:$G$353,""),T$4)))&lt;0,0,(IF(ISERR(LARGE(IF($C$47:$C$353=Club!$A42,$G$47:$G$353,""),T$4)),0,(LARGE(IF($C$47:$C$353=Club!$A42,$G$47:$G$353,""),T$4)))))</f>
        <v>0</v>
      </c>
      <c r="U43" s="110">
        <f t="array" ref="U43">IF(IF(ISERR(LARGE(IF($K$47:$K$353=Club!$A42,$O$47:$O$353,""),U$4)),0,(LARGE(IF($K$47:$K$353=Club!$A42,$O$47:$O$353,""),U$4)))&lt;0,0,(IF(ISERR(LARGE(IF($K$47:$K$353=Club!$A42,$O$47:$O$353,""),U$4)),0,(LARGE(IF($K$47:$K$353=Club!$A42,$O$47:$O$353,""),U$4)))))</f>
        <v>0</v>
      </c>
      <c r="V43" s="111">
        <f t="array" ref="V43">IF(IF(ISERR(LARGE(IF($K$47:$K$353=Club!$A42,$O$47:$O$353,""),V$4)),0,(LARGE(IF($K$47:$K$353=Club!$A42,$O$47:$O$353,""),V$4)))&lt;0,0,(IF(ISERR(LARGE(IF($K$47:$K$353=Club!$A42,$O$47:$O$353,""),V$4)),0,(LARGE(IF($K$47:$K$353=Club!$A42,$O$47:$O$353,""),V$4)))))</f>
        <v>0</v>
      </c>
      <c r="W43" s="159">
        <f t="shared" si="0"/>
        <v>0</v>
      </c>
    </row>
    <row r="44" spans="1:23" ht="19.5" customHeight="1" x14ac:dyDescent="0.25">
      <c r="A44" s="226" t="s">
        <v>53</v>
      </c>
      <c r="B44" s="227"/>
      <c r="C44" s="227"/>
      <c r="D44" s="144"/>
      <c r="E44" s="145"/>
      <c r="F44" s="145"/>
      <c r="G44" s="146"/>
      <c r="H44" s="142"/>
      <c r="I44" s="228" t="s">
        <v>54</v>
      </c>
      <c r="J44" s="229"/>
      <c r="K44" s="229"/>
      <c r="L44" s="229"/>
      <c r="M44" s="229"/>
      <c r="N44" s="133"/>
      <c r="O44" s="120"/>
      <c r="R44" s="114">
        <f t="array" ref="R44">IF(IF(ISERR(LARGE(IF($C$47:$C$353=Club!$A43,$G$47:$G$353,""),R$4)),0,(LARGE(IF($C$47:$C$353=Club!$A43,$G$47:$G$353,""),R$4)))&lt;0,0,(IF(ISERR(LARGE(IF($C$47:$C$353=Club!$A43,$G$47:$G$353,""),R$4)),0,(LARGE(IF($C$47:$C$353=Club!$A43,$G$47:$G$353,""),R$4)))))</f>
        <v>8075.0010069999998</v>
      </c>
      <c r="S44" s="115">
        <f t="array" ref="S44">IF(IF(ISERR(LARGE(IF($C$47:$C$353=Club!$A43,$G$47:$G$353,""),S$4)),0,(LARGE(IF($C$47:$C$353=Club!$A43,$G$47:$G$353,""),S$4)))&lt;0,0,(IF(ISERR(LARGE(IF($C$47:$C$353=Club!$A43,$G$47:$G$353,""),S$4)),0,(LARGE(IF($C$47:$C$353=Club!$A43,$G$47:$G$353,""),S$4)))))</f>
        <v>8046.0010080000002</v>
      </c>
      <c r="T44" s="116">
        <f t="array" ref="T44">IF(IF(ISERR(LARGE(IF($C$47:$C$353=Club!$A43,$G$47:$G$353,""),T$4)),0,(LARGE(IF($C$47:$C$353=Club!$A43,$G$47:$G$353,""),T$4)))&lt;0,0,(IF(ISERR(LARGE(IF($C$47:$C$353=Club!$A43,$G$47:$G$353,""),T$4)),0,(LARGE(IF($C$47:$C$353=Club!$A43,$G$47:$G$353,""),T$4)))))</f>
        <v>6853.0010240000001</v>
      </c>
      <c r="U44" s="110">
        <f t="array" ref="U44">IF(IF(ISERR(LARGE(IF($K$47:$K$353=Club!$A43,$O$47:$O$353,""),U$4)),0,(LARGE(IF($K$47:$K$353=Club!$A43,$O$47:$O$353,""),U$4)))&lt;0,0,(IF(ISERR(LARGE(IF($K$47:$K$353=Club!$A43,$O$47:$O$353,""),U$4)),0,(LARGE(IF($K$47:$K$353=Club!$A43,$O$47:$O$353,""),U$4)))))</f>
        <v>0</v>
      </c>
      <c r="V44" s="111">
        <f t="array" ref="V44">IF(IF(ISERR(LARGE(IF($K$47:$K$353=Club!$A43,$O$47:$O$353,""),V$4)),0,(LARGE(IF($K$47:$K$353=Club!$A43,$O$47:$O$353,""),V$4)))&lt;0,0,(IF(ISERR(LARGE(IF($K$47:$K$353=Club!$A43,$O$47:$O$353,""),V$4)),0,(LARGE(IF($K$47:$K$353=Club!$A43,$O$47:$O$353,""),V$4)))))</f>
        <v>0</v>
      </c>
      <c r="W44" s="159">
        <f t="shared" si="0"/>
        <v>22974.003038999999</v>
      </c>
    </row>
    <row r="45" spans="1:23" ht="12" customHeight="1" x14ac:dyDescent="0.25">
      <c r="A45" s="147"/>
      <c r="B45" s="148"/>
      <c r="C45" s="149"/>
      <c r="D45" s="150" t="s">
        <v>52</v>
      </c>
      <c r="E45" s="151" t="s">
        <v>6</v>
      </c>
      <c r="F45" s="152" t="s">
        <v>8</v>
      </c>
      <c r="G45" s="153"/>
      <c r="H45" s="143"/>
      <c r="I45" s="134"/>
      <c r="J45" s="135"/>
      <c r="K45" s="135"/>
      <c r="L45" s="136" t="s">
        <v>52</v>
      </c>
      <c r="M45" s="137" t="s">
        <v>6</v>
      </c>
      <c r="N45" s="138" t="s">
        <v>8</v>
      </c>
      <c r="O45" s="121"/>
      <c r="R45" s="114">
        <f t="array" ref="R45">IF(IF(ISERR(LARGE(IF($C$47:$C$353=Club!$A44,$G$47:$G$353,""),R$4)),0,(LARGE(IF($C$47:$C$353=Club!$A44,$G$47:$G$353,""),R$4)))&lt;0,0,(IF(ISERR(LARGE(IF($C$47:$C$353=Club!$A44,$G$47:$G$353,""),R$4)),0,(LARGE(IF($C$47:$C$353=Club!$A44,$G$47:$G$353,""),R$4)))))</f>
        <v>0</v>
      </c>
      <c r="S45" s="115">
        <f t="array" ref="S45">IF(IF(ISERR(LARGE(IF($C$47:$C$353=Club!$A44,$G$47:$G$353,""),S$4)),0,(LARGE(IF($C$47:$C$353=Club!$A44,$G$47:$G$353,""),S$4)))&lt;0,0,(IF(ISERR(LARGE(IF($C$47:$C$353=Club!$A44,$G$47:$G$353,""),S$4)),0,(LARGE(IF($C$47:$C$353=Club!$A44,$G$47:$G$353,""),S$4)))))</f>
        <v>0</v>
      </c>
      <c r="T45" s="116">
        <f t="array" ref="T45">IF(IF(ISERR(LARGE(IF($C$47:$C$353=Club!$A44,$G$47:$G$353,""),T$4)),0,(LARGE(IF($C$47:$C$353=Club!$A44,$G$47:$G$353,""),T$4)))&lt;0,0,(IF(ISERR(LARGE(IF($C$47:$C$353=Club!$A44,$G$47:$G$353,""),T$4)),0,(LARGE(IF($C$47:$C$353=Club!$A44,$G$47:$G$353,""),T$4)))))</f>
        <v>0</v>
      </c>
      <c r="U45" s="110">
        <f t="array" ref="U45">IF(IF(ISERR(LARGE(IF($K$47:$K$353=Club!$A44,$O$47:$O$353,""),U$4)),0,(LARGE(IF($K$47:$K$353=Club!$A44,$O$47:$O$353,""),U$4)))&lt;0,0,(IF(ISERR(LARGE(IF($K$47:$K$353=Club!$A44,$O$47:$O$353,""),U$4)),0,(LARGE(IF($K$47:$K$353=Club!$A44,$O$47:$O$353,""),U$4)))))</f>
        <v>0</v>
      </c>
      <c r="V45" s="111">
        <f t="array" ref="V45">IF(IF(ISERR(LARGE(IF($K$47:$K$353=Club!$A44,$O$47:$O$353,""),V$4)),0,(LARGE(IF($K$47:$K$353=Club!$A44,$O$47:$O$353,""),V$4)))&lt;0,0,(IF(ISERR(LARGE(IF($K$47:$K$353=Club!$A44,$O$47:$O$353,""),V$4)),0,(LARGE(IF($K$47:$K$353=Club!$A44,$O$47:$O$353,""),V$4)))))</f>
        <v>0</v>
      </c>
      <c r="W45" s="159">
        <f t="shared" si="0"/>
        <v>0</v>
      </c>
    </row>
    <row r="46" spans="1:23" ht="12" customHeight="1" x14ac:dyDescent="0.2">
      <c r="A46" s="154" t="s">
        <v>1</v>
      </c>
      <c r="B46" s="155" t="s">
        <v>0</v>
      </c>
      <c r="C46" s="155" t="s">
        <v>9</v>
      </c>
      <c r="D46" s="155" t="s">
        <v>57</v>
      </c>
      <c r="E46" s="155" t="s">
        <v>7</v>
      </c>
      <c r="F46" s="155" t="s">
        <v>7</v>
      </c>
      <c r="G46" s="156" t="s">
        <v>2</v>
      </c>
      <c r="H46" s="142"/>
      <c r="I46" s="139" t="s">
        <v>1</v>
      </c>
      <c r="J46" s="140" t="s">
        <v>0</v>
      </c>
      <c r="K46" s="140" t="s">
        <v>9</v>
      </c>
      <c r="L46" s="140" t="s">
        <v>57</v>
      </c>
      <c r="M46" s="140" t="s">
        <v>7</v>
      </c>
      <c r="N46" s="140" t="s">
        <v>7</v>
      </c>
      <c r="O46" s="141" t="s">
        <v>2</v>
      </c>
      <c r="R46" s="114">
        <f t="array" ref="R46">IF(IF(ISERR(LARGE(IF($C$47:$C$353=Club!$A45,$G$47:$G$353,""),R$4)),0,(LARGE(IF($C$47:$C$353=Club!$A45,$G$47:$G$353,""),R$4)))&lt;0,0,(IF(ISERR(LARGE(IF($C$47:$C$353=Club!$A45,$G$47:$G$353,""),R$4)),0,(LARGE(IF($C$47:$C$353=Club!$A45,$G$47:$G$353,""),R$4)))))</f>
        <v>0</v>
      </c>
      <c r="S46" s="115">
        <f t="array" ref="S46">IF(IF(ISERR(LARGE(IF($C$47:$C$353=Club!$A45,$G$47:$G$353,""),S$4)),0,(LARGE(IF($C$47:$C$353=Club!$A45,$G$47:$G$353,""),S$4)))&lt;0,0,(IF(ISERR(LARGE(IF($C$47:$C$353=Club!$A45,$G$47:$G$353,""),S$4)),0,(LARGE(IF($C$47:$C$353=Club!$A45,$G$47:$G$353,""),S$4)))))</f>
        <v>0</v>
      </c>
      <c r="T46" s="116">
        <f t="array" ref="T46">IF(IF(ISERR(LARGE(IF($C$47:$C$353=Club!$A45,$G$47:$G$353,""),T$4)),0,(LARGE(IF($C$47:$C$353=Club!$A45,$G$47:$G$353,""),T$4)))&lt;0,0,(IF(ISERR(LARGE(IF($C$47:$C$353=Club!$A45,$G$47:$G$353,""),T$4)),0,(LARGE(IF($C$47:$C$353=Club!$A45,$G$47:$G$353,""),T$4)))))</f>
        <v>0</v>
      </c>
      <c r="U46" s="110">
        <f t="array" ref="U46">IF(IF(ISERR(LARGE(IF($K$47:$K$353=Club!$A45,$O$47:$O$353,""),U$4)),0,(LARGE(IF($K$47:$K$353=Club!$A45,$O$47:$O$353,""),U$4)))&lt;0,0,(IF(ISERR(LARGE(IF($K$47:$K$353=Club!$A45,$O$47:$O$353,""),U$4)),0,(LARGE(IF($K$47:$K$353=Club!$A45,$O$47:$O$353,""),U$4)))))</f>
        <v>0</v>
      </c>
      <c r="V46" s="111">
        <f t="array" ref="V46">IF(IF(ISERR(LARGE(IF($K$47:$K$353=Club!$A45,$O$47:$O$353,""),V$4)),0,(LARGE(IF($K$47:$K$353=Club!$A45,$O$47:$O$353,""),V$4)))&lt;0,0,(IF(ISERR(LARGE(IF($K$47:$K$353=Club!$A45,$O$47:$O$353,""),V$4)),0,(LARGE(IF($K$47:$K$353=Club!$A45,$O$47:$O$353,""),V$4)))))</f>
        <v>0</v>
      </c>
      <c r="W46" s="159">
        <f t="shared" si="0"/>
        <v>0</v>
      </c>
    </row>
    <row r="47" spans="1:23" ht="12" customHeight="1" x14ac:dyDescent="0.2">
      <c r="A47" s="7">
        <v>1</v>
      </c>
      <c r="B47" s="8" t="str">
        <f>PROPER(IF(G47="","",VLOOKUP(G47,Calculation!$B$4:$E$817,2,FALSE)))</f>
        <v>Thomas Davis</v>
      </c>
      <c r="C47" s="8" t="str">
        <f>IF(G47="","",VLOOKUP(G47,Calculation!$B$4:$E$817,3,FALSE))</f>
        <v>Loughborough Tri</v>
      </c>
      <c r="D47" s="8" t="str">
        <f>IF(ISNA(VLOOKUP(B47,[1]Sheet1!$J$2:$J$2999,1,FALSE)),"No","Yes")</f>
        <v>No</v>
      </c>
      <c r="E47" s="8">
        <f>IF(G47="","",VLOOKUP(G47,Calculation!$B$4:$G$2730,5,FALSE))</f>
        <v>1</v>
      </c>
      <c r="F47" s="8">
        <f>IF(G47="","",VLOOKUP(G47,Calculation!$B$4:$G$817,6,FALSE))</f>
        <v>1</v>
      </c>
      <c r="G47" s="9">
        <f>IF(LARGE(Calculation!$B$4:$B$817,A47)=0,"",LARGE(Calculation!$B$4:$B$817,A47))</f>
        <v>10000.000039</v>
      </c>
      <c r="I47" s="7">
        <v>1</v>
      </c>
      <c r="J47" s="8" t="str">
        <f>PROPER(IF(O47="","",VLOOKUP(O47,Calculation!$B$1535:$E$1984,2,FALSE)))</f>
        <v>Kaat Van Eynde</v>
      </c>
      <c r="K47" s="8" t="str">
        <f>IF(O47="","",VLOOKUP(O47,Calculation!$B$1535:$E$1984,3,FALSE))</f>
        <v>Glh</v>
      </c>
      <c r="L47" s="8" t="str">
        <f>IF(ISNA(VLOOKUP(J47,[1]Sheet1!$J$2:$J$2999,1,FALSE)),"No","Yes")</f>
        <v>No</v>
      </c>
      <c r="M47" s="8">
        <f>IF(O47="","",VLOOKUP(O47,Calculation!$B$1535:$G$1984,5,FALSE))</f>
        <v>1</v>
      </c>
      <c r="N47" s="8">
        <f>IF(O47="","",VLOOKUP(O47,Calculation!$B$1535:$G$1984,6,FALSE))</f>
        <v>1</v>
      </c>
      <c r="O47" s="9">
        <f>IF(LARGE(Calculation!$B$1535:$B$1984,I47)=0,"",LARGE(Calculation!$B$1535:$B$1984,I47))</f>
        <v>10000.002012000001</v>
      </c>
      <c r="R47" s="114">
        <f t="array" ref="R47">IF(IF(ISERR(LARGE(IF($C$47:$C$353=Club!$A46,$G$47:$G$353,""),R$4)),0,(LARGE(IF($C$47:$C$353=Club!$A46,$G$47:$G$353,""),R$4)))&lt;0,0,(IF(ISERR(LARGE(IF($C$47:$C$353=Club!$A46,$G$47:$G$353,""),R$4)),0,(LARGE(IF($C$47:$C$353=Club!$A46,$G$47:$G$353,""),R$4)))))</f>
        <v>0</v>
      </c>
      <c r="S47" s="115">
        <f t="array" ref="S47">IF(IF(ISERR(LARGE(IF($C$47:$C$353=Club!$A46,$G$47:$G$353,""),S$4)),0,(LARGE(IF($C$47:$C$353=Club!$A46,$G$47:$G$353,""),S$4)))&lt;0,0,(IF(ISERR(LARGE(IF($C$47:$C$353=Club!$A46,$G$47:$G$353,""),S$4)),0,(LARGE(IF($C$47:$C$353=Club!$A46,$G$47:$G$353,""),S$4)))))</f>
        <v>0</v>
      </c>
      <c r="T47" s="116">
        <f t="array" ref="T47">IF(IF(ISERR(LARGE(IF($C$47:$C$353=Club!$A46,$G$47:$G$353,""),T$4)),0,(LARGE(IF($C$47:$C$353=Club!$A46,$G$47:$G$353,""),T$4)))&lt;0,0,(IF(ISERR(LARGE(IF($C$47:$C$353=Club!$A46,$G$47:$G$353,""),T$4)),0,(LARGE(IF($C$47:$C$353=Club!$A46,$G$47:$G$353,""),T$4)))))</f>
        <v>0</v>
      </c>
      <c r="U47" s="110">
        <f t="array" ref="U47">IF(IF(ISERR(LARGE(IF($K$47:$K$353=Club!$A46,$O$47:$O$353,""),U$4)),0,(LARGE(IF($K$47:$K$353=Club!$A46,$O$47:$O$353,""),U$4)))&lt;0,0,(IF(ISERR(LARGE(IF($K$47:$K$353=Club!$A46,$O$47:$O$353,""),U$4)),0,(LARGE(IF($K$47:$K$353=Club!$A46,$O$47:$O$353,""),U$4)))))</f>
        <v>0</v>
      </c>
      <c r="V47" s="111">
        <f t="array" ref="V47">IF(IF(ISERR(LARGE(IF($K$47:$K$353=Club!$A46,$O$47:$O$353,""),V$4)),0,(LARGE(IF($K$47:$K$353=Club!$A46,$O$47:$O$353,""),V$4)))&lt;0,0,(IF(ISERR(LARGE(IF($K$47:$K$353=Club!$A46,$O$47:$O$353,""),V$4)),0,(LARGE(IF($K$47:$K$353=Club!$A46,$O$47:$O$353,""),V$4)))))</f>
        <v>0</v>
      </c>
      <c r="W47" s="159">
        <f t="shared" si="0"/>
        <v>0</v>
      </c>
    </row>
    <row r="48" spans="1:23" ht="12" customHeight="1" x14ac:dyDescent="0.2">
      <c r="A48" s="7">
        <v>2</v>
      </c>
      <c r="B48" s="8" t="str">
        <f>PROPER(IF(G48="","",VLOOKUP(G48,Calculation!$B$4:$E$817,2,FALSE)))</f>
        <v>Matthew Leeman</v>
      </c>
      <c r="C48" s="8">
        <f>IF(G48="","",VLOOKUP(G48,Calculation!$B$4:$E$817,3,FALSE))</f>
        <v>0</v>
      </c>
      <c r="D48" s="8" t="str">
        <f>IF(ISNA(VLOOKUP(B48,[1]Sheet1!$J$2:$J$2999,1,FALSE)),"No","Yes")</f>
        <v>No</v>
      </c>
      <c r="E48" s="8">
        <f>IF(G48="","",VLOOKUP(G48,Calculation!$B$4:$G$2730,5,FALSE))</f>
        <v>1</v>
      </c>
      <c r="F48" s="8">
        <f>IF(G48="","",VLOOKUP(G48,Calculation!$B$4:$G$817,6,FALSE))</f>
        <v>1</v>
      </c>
      <c r="G48" s="9">
        <f>IF(LARGE(Calculation!$B$4:$B$817,A48)=0,"",LARGE(Calculation!$B$4:$B$817,A48))</f>
        <v>9741.0000400000008</v>
      </c>
      <c r="I48" s="7">
        <v>2</v>
      </c>
      <c r="J48" s="8" t="str">
        <f>PROPER(IF(O48="","",VLOOKUP(O48,Calculation!$B$1535:$E$1984,2,FALSE)))</f>
        <v>Lucy Gossage</v>
      </c>
      <c r="K48" s="8" t="str">
        <f>IF(O48="","",VLOOKUP(O48,Calculation!$B$1535:$E$1984,3,FALSE))</f>
        <v>Cambridge Tri Club</v>
      </c>
      <c r="L48" s="8" t="str">
        <f>IF(ISNA(VLOOKUP(J48,[1]Sheet1!$J$2:$J$2999,1,FALSE)),"No","Yes")</f>
        <v>Yes</v>
      </c>
      <c r="M48" s="8">
        <f>IF(O48="","",VLOOKUP(O48,Calculation!$B$1535:$G$1984,5,FALSE))</f>
        <v>1</v>
      </c>
      <c r="N48" s="8">
        <f>IF(O48="","",VLOOKUP(O48,Calculation!$B$1535:$G$1984,6,FALSE))</f>
        <v>1</v>
      </c>
      <c r="O48" s="9">
        <f>IF(LARGE(Calculation!$B$1535:$B$1984,I48)=0,"",LARGE(Calculation!$B$1535:$B$1984,I48))</f>
        <v>10000.002</v>
      </c>
      <c r="R48" s="114">
        <f t="array" ref="R48">IF(IF(ISERR(LARGE(IF($C$47:$C$353=Club!$A47,$G$47:$G$353,""),R$4)),0,(LARGE(IF($C$47:$C$353=Club!$A47,$G$47:$G$353,""),R$4)))&lt;0,0,(IF(ISERR(LARGE(IF($C$47:$C$353=Club!$A47,$G$47:$G$353,""),R$4)),0,(LARGE(IF($C$47:$C$353=Club!$A47,$G$47:$G$353,""),R$4)))))</f>
        <v>0</v>
      </c>
      <c r="S48" s="115">
        <f t="array" ref="S48">IF(IF(ISERR(LARGE(IF($C$47:$C$353=Club!$A47,$G$47:$G$353,""),S$4)),0,(LARGE(IF($C$47:$C$353=Club!$A47,$G$47:$G$353,""),S$4)))&lt;0,0,(IF(ISERR(LARGE(IF($C$47:$C$353=Club!$A47,$G$47:$G$353,""),S$4)),0,(LARGE(IF($C$47:$C$353=Club!$A47,$G$47:$G$353,""),S$4)))))</f>
        <v>0</v>
      </c>
      <c r="T48" s="116">
        <f t="array" ref="T48">IF(IF(ISERR(LARGE(IF($C$47:$C$353=Club!$A47,$G$47:$G$353,""),T$4)),0,(LARGE(IF($C$47:$C$353=Club!$A47,$G$47:$G$353,""),T$4)))&lt;0,0,(IF(ISERR(LARGE(IF($C$47:$C$353=Club!$A47,$G$47:$G$353,""),T$4)),0,(LARGE(IF($C$47:$C$353=Club!$A47,$G$47:$G$353,""),T$4)))))</f>
        <v>0</v>
      </c>
      <c r="U48" s="110">
        <f t="array" ref="U48">IF(IF(ISERR(LARGE(IF($K$47:$K$353=Club!$A47,$O$47:$O$353,""),U$4)),0,(LARGE(IF($K$47:$K$353=Club!$A47,$O$47:$O$353,""),U$4)))&lt;0,0,(IF(ISERR(LARGE(IF($K$47:$K$353=Club!$A47,$O$47:$O$353,""),U$4)),0,(LARGE(IF($K$47:$K$353=Club!$A47,$O$47:$O$353,""),U$4)))))</f>
        <v>0</v>
      </c>
      <c r="V48" s="111">
        <f t="array" ref="V48">IF(IF(ISERR(LARGE(IF($K$47:$K$353=Club!$A47,$O$47:$O$353,""),V$4)),0,(LARGE(IF($K$47:$K$353=Club!$A47,$O$47:$O$353,""),V$4)))&lt;0,0,(IF(ISERR(LARGE(IF($K$47:$K$353=Club!$A47,$O$47:$O$353,""),V$4)),0,(LARGE(IF($K$47:$K$353=Club!$A47,$O$47:$O$353,""),V$4)))))</f>
        <v>0</v>
      </c>
      <c r="W48" s="159">
        <f t="shared" si="0"/>
        <v>0</v>
      </c>
    </row>
    <row r="49" spans="1:23" ht="12" customHeight="1" x14ac:dyDescent="0.2">
      <c r="A49" s="7">
        <v>3</v>
      </c>
      <c r="B49" s="8" t="str">
        <f>PROPER(IF(G49="","",VLOOKUP(G49,Calculation!$B$4:$E$817,2,FALSE)))</f>
        <v>Dean Edwards</v>
      </c>
      <c r="C49" s="8" t="str">
        <f>IF(G49="","",VLOOKUP(G49,Calculation!$B$4:$E$817,3,FALSE))</f>
        <v>BRIDGTOWN CYCLES</v>
      </c>
      <c r="D49" s="8" t="str">
        <f>IF(ISNA(VLOOKUP(B49,[1]Sheet1!$J$2:$J$2999,1,FALSE)),"No","Yes")</f>
        <v>No</v>
      </c>
      <c r="E49" s="8">
        <f>IF(G49="","",VLOOKUP(G49,Calculation!$B$4:$G$2730,5,FALSE))</f>
        <v>1</v>
      </c>
      <c r="F49" s="8">
        <f>IF(G49="","",VLOOKUP(G49,Calculation!$B$4:$G$817,6,FALSE))</f>
        <v>1</v>
      </c>
      <c r="G49" s="9">
        <f>IF(LARGE(Calculation!$B$4:$B$817,A49)=0,"",LARGE(Calculation!$B$4:$B$817,A49))</f>
        <v>9665.0000010000003</v>
      </c>
      <c r="I49" s="7">
        <v>3</v>
      </c>
      <c r="J49" s="8" t="str">
        <f>PROPER(IF(O49="","",VLOOKUP(O49,Calculation!$B$1535:$E$1984,2,FALSE)))</f>
        <v>Jenny Latham</v>
      </c>
      <c r="K49" s="8" t="str">
        <f>IF(O49="","",VLOOKUP(O49,Calculation!$B$1535:$E$1984,3,FALSE))</f>
        <v>REDVENOM.CO.UK</v>
      </c>
      <c r="L49" s="8" t="str">
        <f>IF(ISNA(VLOOKUP(J49,[1]Sheet1!$J$2:$J$2999,1,FALSE)),"No","Yes")</f>
        <v>No</v>
      </c>
      <c r="M49" s="8">
        <f>IF(O49="","",VLOOKUP(O49,Calculation!$B$1535:$G$1984,5,FALSE))</f>
        <v>1</v>
      </c>
      <c r="N49" s="8">
        <f>IF(O49="","",VLOOKUP(O49,Calculation!$B$1535:$G$1984,6,FALSE))</f>
        <v>1</v>
      </c>
      <c r="O49" s="9">
        <f>IF(LARGE(Calculation!$B$1535:$B$1984,I49)=0,"",LARGE(Calculation!$B$1535:$B$1984,I49))</f>
        <v>9437.0020010000007</v>
      </c>
      <c r="R49" s="114">
        <f t="array" ref="R49">IF(IF(ISERR(LARGE(IF($C$47:$C$353=Club!$A48,$G$47:$G$353,""),R$4)),0,(LARGE(IF($C$47:$C$353=Club!$A48,$G$47:$G$353,""),R$4)))&lt;0,0,(IF(ISERR(LARGE(IF($C$47:$C$353=Club!$A48,$G$47:$G$353,""),R$4)),0,(LARGE(IF($C$47:$C$353=Club!$A48,$G$47:$G$353,""),R$4)))))</f>
        <v>0</v>
      </c>
      <c r="S49" s="115">
        <f t="array" ref="S49">IF(IF(ISERR(LARGE(IF($C$47:$C$353=Club!$A48,$G$47:$G$353,""),S$4)),0,(LARGE(IF($C$47:$C$353=Club!$A48,$G$47:$G$353,""),S$4)))&lt;0,0,(IF(ISERR(LARGE(IF($C$47:$C$353=Club!$A48,$G$47:$G$353,""),S$4)),0,(LARGE(IF($C$47:$C$353=Club!$A48,$G$47:$G$353,""),S$4)))))</f>
        <v>0</v>
      </c>
      <c r="T49" s="116">
        <f t="array" ref="T49">IF(IF(ISERR(LARGE(IF($C$47:$C$353=Club!$A48,$G$47:$G$353,""),T$4)),0,(LARGE(IF($C$47:$C$353=Club!$A48,$G$47:$G$353,""),T$4)))&lt;0,0,(IF(ISERR(LARGE(IF($C$47:$C$353=Club!$A48,$G$47:$G$353,""),T$4)),0,(LARGE(IF($C$47:$C$353=Club!$A48,$G$47:$G$353,""),T$4)))))</f>
        <v>0</v>
      </c>
      <c r="U49" s="110">
        <f t="array" ref="U49">IF(IF(ISERR(LARGE(IF($K$47:$K$353=Club!$A48,$O$47:$O$353,""),U$4)),0,(LARGE(IF($K$47:$K$353=Club!$A48,$O$47:$O$353,""),U$4)))&lt;0,0,(IF(ISERR(LARGE(IF($K$47:$K$353=Club!$A48,$O$47:$O$353,""),U$4)),0,(LARGE(IF($K$47:$K$353=Club!$A48,$O$47:$O$353,""),U$4)))))</f>
        <v>0</v>
      </c>
      <c r="V49" s="111">
        <f t="array" ref="V49">IF(IF(ISERR(LARGE(IF($K$47:$K$353=Club!$A48,$O$47:$O$353,""),V$4)),0,(LARGE(IF($K$47:$K$353=Club!$A48,$O$47:$O$353,""),V$4)))&lt;0,0,(IF(ISERR(LARGE(IF($K$47:$K$353=Club!$A48,$O$47:$O$353,""),V$4)),0,(LARGE(IF($K$47:$K$353=Club!$A48,$O$47:$O$353,""),V$4)))))</f>
        <v>0</v>
      </c>
      <c r="W49" s="159">
        <f t="shared" si="0"/>
        <v>0</v>
      </c>
    </row>
    <row r="50" spans="1:23" ht="12" customHeight="1" x14ac:dyDescent="0.2">
      <c r="A50" s="7">
        <v>4</v>
      </c>
      <c r="B50" s="8" t="str">
        <f>PROPER(IF(G50="","",VLOOKUP(G50,Calculation!$B$4:$E$817,2,FALSE)))</f>
        <v>Christian Tallent</v>
      </c>
      <c r="C50" s="8">
        <f>IF(G50="","",VLOOKUP(G50,Calculation!$B$4:$E$817,3,FALSE))</f>
        <v>0</v>
      </c>
      <c r="D50" s="8" t="str">
        <f>IF(ISNA(VLOOKUP(B50,[1]Sheet1!$J$2:$J$2999,1,FALSE)),"No","Yes")</f>
        <v>No</v>
      </c>
      <c r="E50" s="8">
        <f>IF(G50="","",VLOOKUP(G50,Calculation!$B$4:$G$2730,5,FALSE))</f>
        <v>1</v>
      </c>
      <c r="F50" s="8">
        <f>IF(G50="","",VLOOKUP(G50,Calculation!$B$4:$G$817,6,FALSE))</f>
        <v>1</v>
      </c>
      <c r="G50" s="9">
        <f>IF(LARGE(Calculation!$B$4:$B$817,A50)=0,"",LARGE(Calculation!$B$4:$B$817,A50))</f>
        <v>9112.0000029999992</v>
      </c>
      <c r="I50" s="7">
        <v>4</v>
      </c>
      <c r="J50" s="8" t="str">
        <f>PROPER(IF(O50="","",VLOOKUP(O50,Calculation!$B$1535:$E$1984,2,FALSE)))</f>
        <v>Amy Forshaw</v>
      </c>
      <c r="K50" s="8">
        <f>IF(O50="","",VLOOKUP(O50,Calculation!$B$1535:$E$1984,3,FALSE))</f>
        <v>0</v>
      </c>
      <c r="L50" s="8" t="str">
        <f>IF(ISNA(VLOOKUP(J50,[1]Sheet1!$J$2:$J$2999,1,FALSE)),"No","Yes")</f>
        <v>No</v>
      </c>
      <c r="M50" s="8">
        <f>IF(O50="","",VLOOKUP(O50,Calculation!$B$1535:$G$1984,5,FALSE))</f>
        <v>1</v>
      </c>
      <c r="N50" s="8">
        <f>IF(O50="","",VLOOKUP(O50,Calculation!$B$1535:$G$1984,6,FALSE))</f>
        <v>1</v>
      </c>
      <c r="O50" s="9">
        <f>IF(LARGE(Calculation!$B$1535:$B$1984,I50)=0,"",LARGE(Calculation!$B$1535:$B$1984,I50))</f>
        <v>9340.0020019999993</v>
      </c>
      <c r="R50" s="114">
        <f t="array" ref="R50">IF(IF(ISERR(LARGE(IF($C$47:$C$353=Club!$A49,$G$47:$G$353,""),R$4)),0,(LARGE(IF($C$47:$C$353=Club!$A49,$G$47:$G$353,""),R$4)))&lt;0,0,(IF(ISERR(LARGE(IF($C$47:$C$353=Club!$A49,$G$47:$G$353,""),R$4)),0,(LARGE(IF($C$47:$C$353=Club!$A49,$G$47:$G$353,""),R$4)))))</f>
        <v>0</v>
      </c>
      <c r="S50" s="115">
        <f t="array" ref="S50">IF(IF(ISERR(LARGE(IF($C$47:$C$353=Club!$A49,$G$47:$G$353,""),S$4)),0,(LARGE(IF($C$47:$C$353=Club!$A49,$G$47:$G$353,""),S$4)))&lt;0,0,(IF(ISERR(LARGE(IF($C$47:$C$353=Club!$A49,$G$47:$G$353,""),S$4)),0,(LARGE(IF($C$47:$C$353=Club!$A49,$G$47:$G$353,""),S$4)))))</f>
        <v>0</v>
      </c>
      <c r="T50" s="116">
        <f t="array" ref="T50">IF(IF(ISERR(LARGE(IF($C$47:$C$353=Club!$A49,$G$47:$G$353,""),T$4)),0,(LARGE(IF($C$47:$C$353=Club!$A49,$G$47:$G$353,""),T$4)))&lt;0,0,(IF(ISERR(LARGE(IF($C$47:$C$353=Club!$A49,$G$47:$G$353,""),T$4)),0,(LARGE(IF($C$47:$C$353=Club!$A49,$G$47:$G$353,""),T$4)))))</f>
        <v>0</v>
      </c>
      <c r="U50" s="110">
        <f t="array" ref="U50">IF(IF(ISERR(LARGE(IF($K$47:$K$353=Club!$A49,$O$47:$O$353,""),U$4)),0,(LARGE(IF($K$47:$K$353=Club!$A49,$O$47:$O$353,""),U$4)))&lt;0,0,(IF(ISERR(LARGE(IF($K$47:$K$353=Club!$A49,$O$47:$O$353,""),U$4)),0,(LARGE(IF($K$47:$K$353=Club!$A49,$O$47:$O$353,""),U$4)))))</f>
        <v>0</v>
      </c>
      <c r="V50" s="111">
        <f t="array" ref="V50">IF(IF(ISERR(LARGE(IF($K$47:$K$353=Club!$A49,$O$47:$O$353,""),V$4)),0,(LARGE(IF($K$47:$K$353=Club!$A49,$O$47:$O$353,""),V$4)))&lt;0,0,(IF(ISERR(LARGE(IF($K$47:$K$353=Club!$A49,$O$47:$O$353,""),V$4)),0,(LARGE(IF($K$47:$K$353=Club!$A49,$O$47:$O$353,""),V$4)))))</f>
        <v>0</v>
      </c>
      <c r="W50" s="159">
        <f t="shared" ref="W50:W67" si="1">SUM(R50:V50)</f>
        <v>0</v>
      </c>
    </row>
    <row r="51" spans="1:23" ht="12" customHeight="1" x14ac:dyDescent="0.2">
      <c r="A51" s="7">
        <v>5</v>
      </c>
      <c r="B51" s="8" t="str">
        <f>PROPER(IF(G51="","",VLOOKUP(G51,Calculation!$B$4:$E$817,2,FALSE)))</f>
        <v>John Jacobs</v>
      </c>
      <c r="C51" s="8" t="str">
        <f>IF(G51="","",VLOOKUP(G51,Calculation!$B$4:$E$817,3,FALSE))</f>
        <v>Tri-Anglia</v>
      </c>
      <c r="D51" s="8" t="str">
        <f>IF(ISNA(VLOOKUP(B51,[1]Sheet1!$J$2:$J$2999,1,FALSE)),"No","Yes")</f>
        <v>No</v>
      </c>
      <c r="E51" s="8">
        <f>IF(G51="","",VLOOKUP(G51,Calculation!$B$4:$G$2730,5,FALSE))</f>
        <v>1</v>
      </c>
      <c r="F51" s="8">
        <f>IF(G51="","",VLOOKUP(G51,Calculation!$B$4:$G$817,6,FALSE))</f>
        <v>1</v>
      </c>
      <c r="G51" s="9">
        <f>IF(LARGE(Calculation!$B$4:$B$817,A51)=0,"",LARGE(Calculation!$B$4:$B$817,A51))</f>
        <v>9026.0000039999995</v>
      </c>
      <c r="I51" s="7">
        <v>5</v>
      </c>
      <c r="J51" s="8" t="str">
        <f>PROPER(IF(O51="","",VLOOKUP(O51,Calculation!$B$1535:$E$1984,2,FALSE)))</f>
        <v>Natalie Shaw</v>
      </c>
      <c r="K51" s="8" t="str">
        <f>IF(O51="","",VLOOKUP(O51,Calculation!$B$1535:$E$1984,3,FALSE))</f>
        <v>RG Active</v>
      </c>
      <c r="L51" s="8" t="str">
        <f>IF(ISNA(VLOOKUP(J51,[1]Sheet1!$J$2:$J$2999,1,FALSE)),"No","Yes")</f>
        <v>Yes</v>
      </c>
      <c r="M51" s="8">
        <f>IF(O51="","",VLOOKUP(O51,Calculation!$B$1535:$G$1984,5,FALSE))</f>
        <v>1</v>
      </c>
      <c r="N51" s="8">
        <f>IF(O51="","",VLOOKUP(O51,Calculation!$B$1535:$G$1984,6,FALSE))</f>
        <v>1</v>
      </c>
      <c r="O51" s="9">
        <f>IF(LARGE(Calculation!$B$1535:$B$1984,I51)=0,"",LARGE(Calculation!$B$1535:$B$1984,I51))</f>
        <v>9270.0020129999994</v>
      </c>
      <c r="R51" s="114">
        <f t="array" ref="R51">IF(IF(ISERR(LARGE(IF($C$47:$C$353=Club!$A50,$G$47:$G$353,""),R$4)),0,(LARGE(IF($C$47:$C$353=Club!$A50,$G$47:$G$353,""),R$4)))&lt;0,0,(IF(ISERR(LARGE(IF($C$47:$C$353=Club!$A50,$G$47:$G$353,""),R$4)),0,(LARGE(IF($C$47:$C$353=Club!$A50,$G$47:$G$353,""),R$4)))))</f>
        <v>7751.0010130000001</v>
      </c>
      <c r="S51" s="115">
        <f t="array" ref="S51">IF(IF(ISERR(LARGE(IF($C$47:$C$353=Club!$A50,$G$47:$G$353,""),S$4)),0,(LARGE(IF($C$47:$C$353=Club!$A50,$G$47:$G$353,""),S$4)))&lt;0,0,(IF(ISERR(LARGE(IF($C$47:$C$353=Club!$A50,$G$47:$G$353,""),S$4)),0,(LARGE(IF($C$47:$C$353=Club!$A50,$G$47:$G$353,""),S$4)))))</f>
        <v>0</v>
      </c>
      <c r="T51" s="116">
        <f t="array" ref="T51">IF(IF(ISERR(LARGE(IF($C$47:$C$353=Club!$A50,$G$47:$G$353,""),T$4)),0,(LARGE(IF($C$47:$C$353=Club!$A50,$G$47:$G$353,""),T$4)))&lt;0,0,(IF(ISERR(LARGE(IF($C$47:$C$353=Club!$A50,$G$47:$G$353,""),T$4)),0,(LARGE(IF($C$47:$C$353=Club!$A50,$G$47:$G$353,""),T$4)))))</f>
        <v>0</v>
      </c>
      <c r="U51" s="110">
        <f t="array" ref="U51">IF(IF(ISERR(LARGE(IF($K$47:$K$353=Club!$A50,$O$47:$O$353,""),U$4)),0,(LARGE(IF($K$47:$K$353=Club!$A50,$O$47:$O$353,""),U$4)))&lt;0,0,(IF(ISERR(LARGE(IF($K$47:$K$353=Club!$A50,$O$47:$O$353,""),U$4)),0,(LARGE(IF($K$47:$K$353=Club!$A50,$O$47:$O$353,""),U$4)))))</f>
        <v>0</v>
      </c>
      <c r="V51" s="111">
        <f t="array" ref="V51">IF(IF(ISERR(LARGE(IF($K$47:$K$353=Club!$A50,$O$47:$O$353,""),V$4)),0,(LARGE(IF($K$47:$K$353=Club!$A50,$O$47:$O$353,""),V$4)))&lt;0,0,(IF(ISERR(LARGE(IF($K$47:$K$353=Club!$A50,$O$47:$O$353,""),V$4)),0,(LARGE(IF($K$47:$K$353=Club!$A50,$O$47:$O$353,""),V$4)))))</f>
        <v>0</v>
      </c>
      <c r="W51" s="159">
        <f t="shared" si="1"/>
        <v>7751.0010130000001</v>
      </c>
    </row>
    <row r="52" spans="1:23" ht="12" customHeight="1" x14ac:dyDescent="0.2">
      <c r="A52" s="7">
        <v>6</v>
      </c>
      <c r="B52" s="8" t="str">
        <f>PROPER(IF(G52="","",VLOOKUP(G52,Calculation!$B$4:$E$817,2,FALSE)))</f>
        <v>Adam Newns</v>
      </c>
      <c r="C52" s="8" t="str">
        <f>IF(G52="","",VLOOKUP(G52,Calculation!$B$4:$E$817,3,FALSE))</f>
        <v>ROYAL NAVY Tri</v>
      </c>
      <c r="D52" s="8" t="str">
        <f>IF(ISNA(VLOOKUP(B52,[1]Sheet1!$J$2:$J$2999,1,FALSE)),"No","Yes")</f>
        <v>Yes</v>
      </c>
      <c r="E52" s="8">
        <f>IF(G52="","",VLOOKUP(G52,Calculation!$B$4:$G$2730,5,FALSE))</f>
        <v>1</v>
      </c>
      <c r="F52" s="8">
        <f>IF(G52="","",VLOOKUP(G52,Calculation!$B$4:$G$817,6,FALSE))</f>
        <v>1</v>
      </c>
      <c r="G52" s="9">
        <f>IF(LARGE(Calculation!$B$4:$B$817,A52)=0,"",LARGE(Calculation!$B$4:$B$817,A52))</f>
        <v>8946.0000049999999</v>
      </c>
      <c r="I52" s="7">
        <v>6</v>
      </c>
      <c r="J52" s="8" t="str">
        <f>PROPER(IF(O52="","",VLOOKUP(O52,Calculation!$B$1535:$E$1984,2,FALSE)))</f>
        <v>Faith Jackson-Lee</v>
      </c>
      <c r="K52" s="8">
        <f>IF(O52="","",VLOOKUP(O52,Calculation!$B$1535:$E$1984,3,FALSE))</f>
        <v>0</v>
      </c>
      <c r="L52" s="8" t="str">
        <f>IF(ISNA(VLOOKUP(J52,[1]Sheet1!$J$2:$J$2999,1,FALSE)),"No","Yes")</f>
        <v>No</v>
      </c>
      <c r="M52" s="8">
        <f>IF(O52="","",VLOOKUP(O52,Calculation!$B$1535:$G$1984,5,FALSE))</f>
        <v>1</v>
      </c>
      <c r="N52" s="8">
        <f>IF(O52="","",VLOOKUP(O52,Calculation!$B$1535:$G$1984,6,FALSE))</f>
        <v>1</v>
      </c>
      <c r="O52" s="9">
        <f>IF(LARGE(Calculation!$B$1535:$B$1984,I52)=0,"",LARGE(Calculation!$B$1535:$B$1984,I52))</f>
        <v>8977.0020139999997</v>
      </c>
      <c r="R52" s="114">
        <f t="array" ref="R52">IF(IF(ISERR(LARGE(IF($C$47:$C$353=Club!$A51,$G$47:$G$353,""),R$4)),0,(LARGE(IF($C$47:$C$353=Club!$A51,$G$47:$G$353,""),R$4)))&lt;0,0,(IF(ISERR(LARGE(IF($C$47:$C$353=Club!$A51,$G$47:$G$353,""),R$4)),0,(LARGE(IF($C$47:$C$353=Club!$A51,$G$47:$G$353,""),R$4)))))</f>
        <v>0</v>
      </c>
      <c r="S52" s="115">
        <f t="array" ref="S52">IF(IF(ISERR(LARGE(IF($C$47:$C$353=Club!$A51,$G$47:$G$353,""),S$4)),0,(LARGE(IF($C$47:$C$353=Club!$A51,$G$47:$G$353,""),S$4)))&lt;0,0,(IF(ISERR(LARGE(IF($C$47:$C$353=Club!$A51,$G$47:$G$353,""),S$4)),0,(LARGE(IF($C$47:$C$353=Club!$A51,$G$47:$G$353,""),S$4)))))</f>
        <v>0</v>
      </c>
      <c r="T52" s="116">
        <f t="array" ref="T52">IF(IF(ISERR(LARGE(IF($C$47:$C$353=Club!$A51,$G$47:$G$353,""),T$4)),0,(LARGE(IF($C$47:$C$353=Club!$A51,$G$47:$G$353,""),T$4)))&lt;0,0,(IF(ISERR(LARGE(IF($C$47:$C$353=Club!$A51,$G$47:$G$353,""),T$4)),0,(LARGE(IF($C$47:$C$353=Club!$A51,$G$47:$G$353,""),T$4)))))</f>
        <v>0</v>
      </c>
      <c r="U52" s="110">
        <f t="array" ref="U52">IF(IF(ISERR(LARGE(IF($K$47:$K$353=Club!$A51,$O$47:$O$353,""),U$4)),0,(LARGE(IF($K$47:$K$353=Club!$A51,$O$47:$O$353,""),U$4)))&lt;0,0,(IF(ISERR(LARGE(IF($K$47:$K$353=Club!$A51,$O$47:$O$353,""),U$4)),0,(LARGE(IF($K$47:$K$353=Club!$A51,$O$47:$O$353,""),U$4)))))</f>
        <v>0</v>
      </c>
      <c r="V52" s="111">
        <f t="array" ref="V52">IF(IF(ISERR(LARGE(IF($K$47:$K$353=Club!$A51,$O$47:$O$353,""),V$4)),0,(LARGE(IF($K$47:$K$353=Club!$A51,$O$47:$O$353,""),V$4)))&lt;0,0,(IF(ISERR(LARGE(IF($K$47:$K$353=Club!$A51,$O$47:$O$353,""),V$4)),0,(LARGE(IF($K$47:$K$353=Club!$A51,$O$47:$O$353,""),V$4)))))</f>
        <v>0</v>
      </c>
      <c r="W52" s="159">
        <f t="shared" si="1"/>
        <v>0</v>
      </c>
    </row>
    <row r="53" spans="1:23" ht="12" customHeight="1" x14ac:dyDescent="0.2">
      <c r="A53" s="7">
        <v>7</v>
      </c>
      <c r="B53" s="8" t="str">
        <f>PROPER(IF(G53="","",VLOOKUP(G53,Calculation!$B$4:$E$817,2,FALSE)))</f>
        <v>Tim Hurst</v>
      </c>
      <c r="C53" s="8">
        <f>IF(G53="","",VLOOKUP(G53,Calculation!$B$4:$E$817,3,FALSE))</f>
        <v>0</v>
      </c>
      <c r="D53" s="8" t="str">
        <f>IF(ISNA(VLOOKUP(B53,[1]Sheet1!$J$2:$J$2999,1,FALSE)),"No","Yes")</f>
        <v>No</v>
      </c>
      <c r="E53" s="8">
        <f>IF(G53="","",VLOOKUP(G53,Calculation!$B$4:$G$2730,5,FALSE))</f>
        <v>1</v>
      </c>
      <c r="F53" s="8">
        <f>IF(G53="","",VLOOKUP(G53,Calculation!$B$4:$G$817,6,FALSE))</f>
        <v>1</v>
      </c>
      <c r="G53" s="9">
        <f>IF(LARGE(Calculation!$B$4:$B$817,A53)=0,"",LARGE(Calculation!$B$4:$B$817,A53))</f>
        <v>8856.0000409999993</v>
      </c>
      <c r="I53" s="7">
        <v>7</v>
      </c>
      <c r="J53" s="8" t="str">
        <f>PROPER(IF(O53="","",VLOOKUP(O53,Calculation!$B$1535:$E$1984,2,FALSE)))</f>
        <v>Natasha Barnes</v>
      </c>
      <c r="K53" s="8" t="str">
        <f>IF(O53="","",VLOOKUP(O53,Calculation!$B$1535:$E$1984,3,FALSE))</f>
        <v>SERPENTINE RC</v>
      </c>
      <c r="L53" s="8" t="str">
        <f>IF(ISNA(VLOOKUP(J53,[1]Sheet1!$J$2:$J$2999,1,FALSE)),"No","Yes")</f>
        <v>No</v>
      </c>
      <c r="M53" s="8">
        <f>IF(O53="","",VLOOKUP(O53,Calculation!$B$1535:$G$1984,5,FALSE))</f>
        <v>1</v>
      </c>
      <c r="N53" s="8">
        <f>IF(O53="","",VLOOKUP(O53,Calculation!$B$1535:$G$1984,6,FALSE))</f>
        <v>1</v>
      </c>
      <c r="O53" s="9">
        <f>IF(LARGE(Calculation!$B$1535:$B$1984,I53)=0,"",LARGE(Calculation!$B$1535:$B$1984,I53))</f>
        <v>8963.002015</v>
      </c>
      <c r="R53" s="114">
        <f t="array" ref="R53">IF(IF(ISERR(LARGE(IF($C$47:$C$353=Club!$A52,$G$47:$G$353,""),R$4)),0,(LARGE(IF($C$47:$C$353=Club!$A52,$G$47:$G$353,""),R$4)))&lt;0,0,(IF(ISERR(LARGE(IF($C$47:$C$353=Club!$A52,$G$47:$G$353,""),R$4)),0,(LARGE(IF($C$47:$C$353=Club!$A52,$G$47:$G$353,""),R$4)))))</f>
        <v>0</v>
      </c>
      <c r="S53" s="115">
        <f t="array" ref="S53">IF(IF(ISERR(LARGE(IF($C$47:$C$353=Club!$A52,$G$47:$G$353,""),S$4)),0,(LARGE(IF($C$47:$C$353=Club!$A52,$G$47:$G$353,""),S$4)))&lt;0,0,(IF(ISERR(LARGE(IF($C$47:$C$353=Club!$A52,$G$47:$G$353,""),S$4)),0,(LARGE(IF($C$47:$C$353=Club!$A52,$G$47:$G$353,""),S$4)))))</f>
        <v>0</v>
      </c>
      <c r="T53" s="116">
        <f t="array" ref="T53">IF(IF(ISERR(LARGE(IF($C$47:$C$353=Club!$A52,$G$47:$G$353,""),T$4)),0,(LARGE(IF($C$47:$C$353=Club!$A52,$G$47:$G$353,""),T$4)))&lt;0,0,(IF(ISERR(LARGE(IF($C$47:$C$353=Club!$A52,$G$47:$G$353,""),T$4)),0,(LARGE(IF($C$47:$C$353=Club!$A52,$G$47:$G$353,""),T$4)))))</f>
        <v>0</v>
      </c>
      <c r="U53" s="110">
        <f t="array" ref="U53">IF(IF(ISERR(LARGE(IF($K$47:$K$353=Club!$A52,$O$47:$O$353,""),U$4)),0,(LARGE(IF($K$47:$K$353=Club!$A52,$O$47:$O$353,""),U$4)))&lt;0,0,(IF(ISERR(LARGE(IF($K$47:$K$353=Club!$A52,$O$47:$O$353,""),U$4)),0,(LARGE(IF($K$47:$K$353=Club!$A52,$O$47:$O$353,""),U$4)))))</f>
        <v>0</v>
      </c>
      <c r="V53" s="111">
        <f t="array" ref="V53">IF(IF(ISERR(LARGE(IF($K$47:$K$353=Club!$A52,$O$47:$O$353,""),V$4)),0,(LARGE(IF($K$47:$K$353=Club!$A52,$O$47:$O$353,""),V$4)))&lt;0,0,(IF(ISERR(LARGE(IF($K$47:$K$353=Club!$A52,$O$47:$O$353,""),V$4)),0,(LARGE(IF($K$47:$K$353=Club!$A52,$O$47:$O$353,""),V$4)))))</f>
        <v>0</v>
      </c>
      <c r="W53" s="159">
        <f t="shared" si="1"/>
        <v>0</v>
      </c>
    </row>
    <row r="54" spans="1:23" ht="12" customHeight="1" x14ac:dyDescent="0.2">
      <c r="A54" s="7">
        <v>8</v>
      </c>
      <c r="B54" s="8" t="str">
        <f>PROPER(IF(G54="","",VLOOKUP(G54,Calculation!$B$4:$E$817,2,FALSE)))</f>
        <v>Dominic Bell</v>
      </c>
      <c r="C54" s="8">
        <f>IF(G54="","",VLOOKUP(G54,Calculation!$B$4:$E$817,3,FALSE))</f>
        <v>0</v>
      </c>
      <c r="D54" s="8" t="str">
        <f>IF(ISNA(VLOOKUP(B54,[1]Sheet1!$J$2:$J$2999,1,FALSE)),"No","Yes")</f>
        <v>No</v>
      </c>
      <c r="E54" s="8">
        <f>IF(G54="","",VLOOKUP(G54,Calculation!$B$4:$G$2730,5,FALSE))</f>
        <v>1</v>
      </c>
      <c r="F54" s="8">
        <f>IF(G54="","",VLOOKUP(G54,Calculation!$B$4:$G$817,6,FALSE))</f>
        <v>1</v>
      </c>
      <c r="G54" s="9">
        <f>IF(LARGE(Calculation!$B$4:$B$817,A54)=0,"",LARGE(Calculation!$B$4:$B$817,A54))</f>
        <v>8734.0000419999997</v>
      </c>
      <c r="I54" s="7">
        <v>8</v>
      </c>
      <c r="J54" s="8" t="str">
        <f>PROPER(IF(O54="","",VLOOKUP(O54,Calculation!$B$1535:$E$1984,2,FALSE)))</f>
        <v>Frankie Sanjana</v>
      </c>
      <c r="K54" s="8">
        <f>IF(O54="","",VLOOKUP(O54,Calculation!$B$1535:$E$1984,3,FALSE))</f>
        <v>0</v>
      </c>
      <c r="L54" s="8" t="str">
        <f>IF(ISNA(VLOOKUP(J54,[1]Sheet1!$J$2:$J$2999,1,FALSE)),"No","Yes")</f>
        <v>No</v>
      </c>
      <c r="M54" s="8">
        <f>IF(O54="","",VLOOKUP(O54,Calculation!$B$1535:$G$1984,5,FALSE))</f>
        <v>1</v>
      </c>
      <c r="N54" s="8">
        <f>IF(O54="","",VLOOKUP(O54,Calculation!$B$1535:$G$1984,6,FALSE))</f>
        <v>1</v>
      </c>
      <c r="O54" s="9">
        <f>IF(LARGE(Calculation!$B$1535:$B$1984,I54)=0,"",LARGE(Calculation!$B$1535:$B$1984,I54))</f>
        <v>8883.0020029999996</v>
      </c>
      <c r="R54" s="114">
        <f t="array" ref="R54">IF(IF(ISERR(LARGE(IF($C$47:$C$353=Club!$A53,$G$47:$G$353,""),R$4)),0,(LARGE(IF($C$47:$C$353=Club!$A53,$G$47:$G$353,""),R$4)))&lt;0,0,(IF(ISERR(LARGE(IF($C$47:$C$353=Club!$A53,$G$47:$G$353,""),R$4)),0,(LARGE(IF($C$47:$C$353=Club!$A53,$G$47:$G$353,""),R$4)))))</f>
        <v>0</v>
      </c>
      <c r="S54" s="115">
        <f t="array" ref="S54">IF(IF(ISERR(LARGE(IF($C$47:$C$353=Club!$A53,$G$47:$G$353,""),S$4)),0,(LARGE(IF($C$47:$C$353=Club!$A53,$G$47:$G$353,""),S$4)))&lt;0,0,(IF(ISERR(LARGE(IF($C$47:$C$353=Club!$A53,$G$47:$G$353,""),S$4)),0,(LARGE(IF($C$47:$C$353=Club!$A53,$G$47:$G$353,""),S$4)))))</f>
        <v>0</v>
      </c>
      <c r="T54" s="116">
        <f t="array" ref="T54">IF(IF(ISERR(LARGE(IF($C$47:$C$353=Club!$A53,$G$47:$G$353,""),T$4)),0,(LARGE(IF($C$47:$C$353=Club!$A53,$G$47:$G$353,""),T$4)))&lt;0,0,(IF(ISERR(LARGE(IF($C$47:$C$353=Club!$A53,$G$47:$G$353,""),T$4)),0,(LARGE(IF($C$47:$C$353=Club!$A53,$G$47:$G$353,""),T$4)))))</f>
        <v>0</v>
      </c>
      <c r="U54" s="110">
        <f t="array" ref="U54">IF(IF(ISERR(LARGE(IF($K$47:$K$353=Club!$A53,$O$47:$O$353,""),U$4)),0,(LARGE(IF($K$47:$K$353=Club!$A53,$O$47:$O$353,""),U$4)))&lt;0,0,(IF(ISERR(LARGE(IF($K$47:$K$353=Club!$A53,$O$47:$O$353,""),U$4)),0,(LARGE(IF($K$47:$K$353=Club!$A53,$O$47:$O$353,""),U$4)))))</f>
        <v>0</v>
      </c>
      <c r="V54" s="111">
        <f t="array" ref="V54">IF(IF(ISERR(LARGE(IF($K$47:$K$353=Club!$A53,$O$47:$O$353,""),V$4)),0,(LARGE(IF($K$47:$K$353=Club!$A53,$O$47:$O$353,""),V$4)))&lt;0,0,(IF(ISERR(LARGE(IF($K$47:$K$353=Club!$A53,$O$47:$O$353,""),V$4)),0,(LARGE(IF($K$47:$K$353=Club!$A53,$O$47:$O$353,""),V$4)))))</f>
        <v>0</v>
      </c>
      <c r="W54" s="159">
        <f t="shared" si="1"/>
        <v>0</v>
      </c>
    </row>
    <row r="55" spans="1:23" ht="12" customHeight="1" x14ac:dyDescent="0.2">
      <c r="A55" s="7">
        <v>9</v>
      </c>
      <c r="B55" s="8" t="str">
        <f>PROPER(IF(G55="","",VLOOKUP(G55,Calculation!$B$4:$E$817,2,FALSE)))</f>
        <v>Neil Reid</v>
      </c>
      <c r="C55" s="8" t="str">
        <f>IF(G55="","",VLOOKUP(G55,Calculation!$B$4:$E$817,3,FALSE))</f>
        <v>STOWMARKET CYCLE CLUB</v>
      </c>
      <c r="D55" s="8" t="str">
        <f>IF(ISNA(VLOOKUP(B55,[1]Sheet1!$J$2:$J$2999,1,FALSE)),"No","Yes")</f>
        <v>Yes</v>
      </c>
      <c r="E55" s="8">
        <f>IF(G55="","",VLOOKUP(G55,Calculation!$B$4:$G$2730,5,FALSE))</f>
        <v>1</v>
      </c>
      <c r="F55" s="8">
        <f>IF(G55="","",VLOOKUP(G55,Calculation!$B$4:$G$817,6,FALSE))</f>
        <v>1</v>
      </c>
      <c r="G55" s="9">
        <f>IF(LARGE(Calculation!$B$4:$B$817,A55)=0,"",LARGE(Calculation!$B$4:$B$817,A55))</f>
        <v>8624.0000060000002</v>
      </c>
      <c r="I55" s="7">
        <v>9</v>
      </c>
      <c r="J55" s="8" t="str">
        <f>PROPER(IF(O55="","",VLOOKUP(O55,Calculation!$B$1535:$E$1984,2,FALSE)))</f>
        <v>Elaine Garvican</v>
      </c>
      <c r="K55" s="8" t="str">
        <f>IF(O55="","",VLOOKUP(O55,Calculation!$B$1535:$E$1984,3,FALSE))</f>
        <v>BUCCANEER TRI</v>
      </c>
      <c r="L55" s="8" t="str">
        <f>IF(ISNA(VLOOKUP(J55,[1]Sheet1!$J$2:$J$2999,1,FALSE)),"No","Yes")</f>
        <v>Yes</v>
      </c>
      <c r="M55" s="8">
        <f>IF(O55="","",VLOOKUP(O55,Calculation!$B$1535:$G$1984,5,FALSE))</f>
        <v>1</v>
      </c>
      <c r="N55" s="8">
        <f>IF(O55="","",VLOOKUP(O55,Calculation!$B$1535:$G$1984,6,FALSE))</f>
        <v>1</v>
      </c>
      <c r="O55" s="9">
        <f>IF(LARGE(Calculation!$B$1535:$B$1984,I55)=0,"",LARGE(Calculation!$B$1535:$B$1984,I55))</f>
        <v>8663.0020039999999</v>
      </c>
      <c r="R55" s="114">
        <f t="array" ref="R55">IF(IF(ISERR(LARGE(IF($C$47:$C$353=Club!$A54,$G$47:$G$353,""),R$4)),0,(LARGE(IF($C$47:$C$353=Club!$A54,$G$47:$G$353,""),R$4)))&lt;0,0,(IF(ISERR(LARGE(IF($C$47:$C$353=Club!$A54,$G$47:$G$353,""),R$4)),0,(LARGE(IF($C$47:$C$353=Club!$A54,$G$47:$G$353,""),R$4)))))</f>
        <v>0</v>
      </c>
      <c r="S55" s="115">
        <f t="array" ref="S55">IF(IF(ISERR(LARGE(IF($C$47:$C$353=Club!$A54,$G$47:$G$353,""),S$4)),0,(LARGE(IF($C$47:$C$353=Club!$A54,$G$47:$G$353,""),S$4)))&lt;0,0,(IF(ISERR(LARGE(IF($C$47:$C$353=Club!$A54,$G$47:$G$353,""),S$4)),0,(LARGE(IF($C$47:$C$353=Club!$A54,$G$47:$G$353,""),S$4)))))</f>
        <v>0</v>
      </c>
      <c r="T55" s="116">
        <f t="array" ref="T55">IF(IF(ISERR(LARGE(IF($C$47:$C$353=Club!$A54,$G$47:$G$353,""),T$4)),0,(LARGE(IF($C$47:$C$353=Club!$A54,$G$47:$G$353,""),T$4)))&lt;0,0,(IF(ISERR(LARGE(IF($C$47:$C$353=Club!$A54,$G$47:$G$353,""),T$4)),0,(LARGE(IF($C$47:$C$353=Club!$A54,$G$47:$G$353,""),T$4)))))</f>
        <v>0</v>
      </c>
      <c r="U55" s="110">
        <f t="array" ref="U55">IF(IF(ISERR(LARGE(IF($K$47:$K$353=Club!$A54,$O$47:$O$353,""),U$4)),0,(LARGE(IF($K$47:$K$353=Club!$A54,$O$47:$O$353,""),U$4)))&lt;0,0,(IF(ISERR(LARGE(IF($K$47:$K$353=Club!$A54,$O$47:$O$353,""),U$4)),0,(LARGE(IF($K$47:$K$353=Club!$A54,$O$47:$O$353,""),U$4)))))</f>
        <v>0</v>
      </c>
      <c r="V55" s="111">
        <f t="array" ref="V55">IF(IF(ISERR(LARGE(IF($K$47:$K$353=Club!$A54,$O$47:$O$353,""),V$4)),0,(LARGE(IF($K$47:$K$353=Club!$A54,$O$47:$O$353,""),V$4)))&lt;0,0,(IF(ISERR(LARGE(IF($K$47:$K$353=Club!$A54,$O$47:$O$353,""),V$4)),0,(LARGE(IF($K$47:$K$353=Club!$A54,$O$47:$O$353,""),V$4)))))</f>
        <v>0</v>
      </c>
      <c r="W55" s="159">
        <f t="shared" si="1"/>
        <v>0</v>
      </c>
    </row>
    <row r="56" spans="1:23" ht="12" customHeight="1" x14ac:dyDescent="0.2">
      <c r="A56" s="7">
        <v>10</v>
      </c>
      <c r="B56" s="8" t="str">
        <f>PROPER(IF(G56="","",VLOOKUP(G56,Calculation!$B$4:$E$817,2,FALSE)))</f>
        <v>Ian Hall</v>
      </c>
      <c r="C56" s="8">
        <f>IF(G56="","",VLOOKUP(G56,Calculation!$B$4:$E$817,3,FALSE))</f>
        <v>0</v>
      </c>
      <c r="D56" s="8" t="str">
        <f>IF(ISNA(VLOOKUP(B56,[1]Sheet1!$J$2:$J$2999,1,FALSE)),"No","Yes")</f>
        <v>No</v>
      </c>
      <c r="E56" s="8">
        <f>IF(G56="","",VLOOKUP(G56,Calculation!$B$4:$G$2730,5,FALSE))</f>
        <v>1</v>
      </c>
      <c r="F56" s="8">
        <f>IF(G56="","",VLOOKUP(G56,Calculation!$B$4:$G$817,6,FALSE))</f>
        <v>1</v>
      </c>
      <c r="G56" s="9">
        <f>IF(LARGE(Calculation!$B$4:$B$817,A56)=0,"",LARGE(Calculation!$B$4:$B$817,A56))</f>
        <v>8603.0000070000006</v>
      </c>
      <c r="I56" s="7">
        <v>10</v>
      </c>
      <c r="J56" s="8" t="str">
        <f>PROPER(IF(O56="","",VLOOKUP(O56,Calculation!$B$1535:$E$1984,2,FALSE)))</f>
        <v>Sara Hanning</v>
      </c>
      <c r="K56" s="8" t="str">
        <f>IF(O56="","",VLOOKUP(O56,Calculation!$B$1535:$E$1984,3,FALSE))</f>
        <v>TRI LONDON</v>
      </c>
      <c r="L56" s="8" t="str">
        <f>IF(ISNA(VLOOKUP(J56,[1]Sheet1!$J$2:$J$2999,1,FALSE)),"No","Yes")</f>
        <v>No</v>
      </c>
      <c r="M56" s="8">
        <f>IF(O56="","",VLOOKUP(O56,Calculation!$B$1535:$G$1984,5,FALSE))</f>
        <v>1</v>
      </c>
      <c r="N56" s="8">
        <f>IF(O56="","",VLOOKUP(O56,Calculation!$B$1535:$G$1984,6,FALSE))</f>
        <v>1</v>
      </c>
      <c r="O56" s="9">
        <f>IF(LARGE(Calculation!$B$1535:$B$1984,I56)=0,"",LARGE(Calculation!$B$1535:$B$1984,I56))</f>
        <v>8453.0020050000003</v>
      </c>
      <c r="R56" s="114">
        <f t="array" ref="R56">IF(IF(ISERR(LARGE(IF($C$47:$C$353=Club!$A55,$G$47:$G$353,""),R$4)),0,(LARGE(IF($C$47:$C$353=Club!$A55,$G$47:$G$353,""),R$4)))&lt;0,0,(IF(ISERR(LARGE(IF($C$47:$C$353=Club!$A55,$G$47:$G$353,""),R$4)),0,(LARGE(IF($C$47:$C$353=Club!$A55,$G$47:$G$353,""),R$4)))))</f>
        <v>0</v>
      </c>
      <c r="S56" s="115">
        <f t="array" ref="S56">IF(IF(ISERR(LARGE(IF($C$47:$C$353=Club!$A55,$G$47:$G$353,""),S$4)),0,(LARGE(IF($C$47:$C$353=Club!$A55,$G$47:$G$353,""),S$4)))&lt;0,0,(IF(ISERR(LARGE(IF($C$47:$C$353=Club!$A55,$G$47:$G$353,""),S$4)),0,(LARGE(IF($C$47:$C$353=Club!$A55,$G$47:$G$353,""),S$4)))))</f>
        <v>0</v>
      </c>
      <c r="T56" s="116">
        <f t="array" ref="T56">IF(IF(ISERR(LARGE(IF($C$47:$C$353=Club!$A55,$G$47:$G$353,""),T$4)),0,(LARGE(IF($C$47:$C$353=Club!$A55,$G$47:$G$353,""),T$4)))&lt;0,0,(IF(ISERR(LARGE(IF($C$47:$C$353=Club!$A55,$G$47:$G$353,""),T$4)),0,(LARGE(IF($C$47:$C$353=Club!$A55,$G$47:$G$353,""),T$4)))))</f>
        <v>0</v>
      </c>
      <c r="U56" s="110">
        <f t="array" ref="U56">IF(IF(ISERR(LARGE(IF($K$47:$K$353=Club!$A55,$O$47:$O$353,""),U$4)),0,(LARGE(IF($K$47:$K$353=Club!$A55,$O$47:$O$353,""),U$4)))&lt;0,0,(IF(ISERR(LARGE(IF($K$47:$K$353=Club!$A55,$O$47:$O$353,""),U$4)),0,(LARGE(IF($K$47:$K$353=Club!$A55,$O$47:$O$353,""),U$4)))))</f>
        <v>0</v>
      </c>
      <c r="V56" s="111">
        <f t="array" ref="V56">IF(IF(ISERR(LARGE(IF($K$47:$K$353=Club!$A55,$O$47:$O$353,""),V$4)),0,(LARGE(IF($K$47:$K$353=Club!$A55,$O$47:$O$353,""),V$4)))&lt;0,0,(IF(ISERR(LARGE(IF($K$47:$K$353=Club!$A55,$O$47:$O$353,""),V$4)),0,(LARGE(IF($K$47:$K$353=Club!$A55,$O$47:$O$353,""),V$4)))))</f>
        <v>0</v>
      </c>
      <c r="W56" s="159">
        <f t="shared" si="1"/>
        <v>0</v>
      </c>
    </row>
    <row r="57" spans="1:23" ht="12" customHeight="1" x14ac:dyDescent="0.2">
      <c r="A57" s="7">
        <v>11</v>
      </c>
      <c r="B57" s="8" t="str">
        <f>PROPER(IF(G57="","",VLOOKUP(G57,Calculation!$B$4:$E$817,2,FALSE)))</f>
        <v>David Pennington</v>
      </c>
      <c r="C57" s="8" t="str">
        <f>IF(G57="","",VLOOKUP(G57,Calculation!$B$4:$E$817,3,FALSE))</f>
        <v>Southend Athletics &amp; Southend Wheelers</v>
      </c>
      <c r="D57" s="8" t="str">
        <f>IF(ISNA(VLOOKUP(B57,[1]Sheet1!$J$2:$J$2999,1,FALSE)),"No","Yes")</f>
        <v>No</v>
      </c>
      <c r="E57" s="8">
        <f>IF(G57="","",VLOOKUP(G57,Calculation!$B$4:$G$2730,5,FALSE))</f>
        <v>1</v>
      </c>
      <c r="F57" s="8">
        <f>IF(G57="","",VLOOKUP(G57,Calculation!$B$4:$G$817,6,FALSE))</f>
        <v>1</v>
      </c>
      <c r="G57" s="9">
        <f>IF(LARGE(Calculation!$B$4:$B$817,A57)=0,"",LARGE(Calculation!$B$4:$B$817,A57))</f>
        <v>8573.000043</v>
      </c>
      <c r="I57" s="7">
        <v>11</v>
      </c>
      <c r="J57" s="8" t="str">
        <f>PROPER(IF(O57="","",VLOOKUP(O57,Calculation!$B$1535:$E$1984,2,FALSE)))</f>
        <v>Maria Greaves</v>
      </c>
      <c r="K57" s="8" t="str">
        <f>IF(O57="","",VLOOKUP(O57,Calculation!$B$1535:$E$1984,3,FALSE))</f>
        <v>Tri-Anglia</v>
      </c>
      <c r="L57" s="8" t="str">
        <f>IF(ISNA(VLOOKUP(J57,[1]Sheet1!$J$2:$J$2999,1,FALSE)),"No","Yes")</f>
        <v>Yes</v>
      </c>
      <c r="M57" s="8">
        <f>IF(O57="","",VLOOKUP(O57,Calculation!$B$1535:$G$1984,5,FALSE))</f>
        <v>1</v>
      </c>
      <c r="N57" s="8">
        <f>IF(O57="","",VLOOKUP(O57,Calculation!$B$1535:$G$1984,6,FALSE))</f>
        <v>1</v>
      </c>
      <c r="O57" s="9">
        <f>IF(LARGE(Calculation!$B$1535:$B$1984,I57)=0,"",LARGE(Calculation!$B$1535:$B$1984,I57))</f>
        <v>8013.0020059999997</v>
      </c>
      <c r="R57" s="114">
        <f t="array" ref="R57">IF(IF(ISERR(LARGE(IF($C$47:$C$353=Club!$A56,$G$47:$G$353,""),R$4)),0,(LARGE(IF($C$47:$C$353=Club!$A56,$G$47:$G$353,""),R$4)))&lt;0,0,(IF(ISERR(LARGE(IF($C$47:$C$353=Club!$A56,$G$47:$G$353,""),R$4)),0,(LARGE(IF($C$47:$C$353=Club!$A56,$G$47:$G$353,""),R$4)))))</f>
        <v>0</v>
      </c>
      <c r="S57" s="115">
        <f t="array" ref="S57">IF(IF(ISERR(LARGE(IF($C$47:$C$353=Club!$A56,$G$47:$G$353,""),S$4)),0,(LARGE(IF($C$47:$C$353=Club!$A56,$G$47:$G$353,""),S$4)))&lt;0,0,(IF(ISERR(LARGE(IF($C$47:$C$353=Club!$A56,$G$47:$G$353,""),S$4)),0,(LARGE(IF($C$47:$C$353=Club!$A56,$G$47:$G$353,""),S$4)))))</f>
        <v>0</v>
      </c>
      <c r="T57" s="116">
        <f t="array" ref="T57">IF(IF(ISERR(LARGE(IF($C$47:$C$353=Club!$A56,$G$47:$G$353,""),T$4)),0,(LARGE(IF($C$47:$C$353=Club!$A56,$G$47:$G$353,""),T$4)))&lt;0,0,(IF(ISERR(LARGE(IF($C$47:$C$353=Club!$A56,$G$47:$G$353,""),T$4)),0,(LARGE(IF($C$47:$C$353=Club!$A56,$G$47:$G$353,""),T$4)))))</f>
        <v>0</v>
      </c>
      <c r="U57" s="110">
        <f t="array" ref="U57">IF(IF(ISERR(LARGE(IF($K$47:$K$353=Club!$A56,$O$47:$O$353,""),U$4)),0,(LARGE(IF($K$47:$K$353=Club!$A56,$O$47:$O$353,""),U$4)))&lt;0,0,(IF(ISERR(LARGE(IF($K$47:$K$353=Club!$A56,$O$47:$O$353,""),U$4)),0,(LARGE(IF($K$47:$K$353=Club!$A56,$O$47:$O$353,""),U$4)))))</f>
        <v>0</v>
      </c>
      <c r="V57" s="111">
        <f t="array" ref="V57">IF(IF(ISERR(LARGE(IF($K$47:$K$353=Club!$A56,$O$47:$O$353,""),V$4)),0,(LARGE(IF($K$47:$K$353=Club!$A56,$O$47:$O$353,""),V$4)))&lt;0,0,(IF(ISERR(LARGE(IF($K$47:$K$353=Club!$A56,$O$47:$O$353,""),V$4)),0,(LARGE(IF($K$47:$K$353=Club!$A56,$O$47:$O$353,""),V$4)))))</f>
        <v>0</v>
      </c>
      <c r="W57" s="159">
        <f t="shared" si="1"/>
        <v>0</v>
      </c>
    </row>
    <row r="58" spans="1:23" ht="12" customHeight="1" x14ac:dyDescent="0.2">
      <c r="A58" s="7">
        <v>12</v>
      </c>
      <c r="B58" s="8" t="str">
        <f>PROPER(IF(G58="","",VLOOKUP(G58,Calculation!$B$4:$E$817,2,FALSE)))</f>
        <v>Murray Taylor</v>
      </c>
      <c r="C58" s="8" t="str">
        <f>IF(G58="","",VLOOKUP(G58,Calculation!$B$4:$E$817,3,FALSE))</f>
        <v>MANCHESTER TRI</v>
      </c>
      <c r="D58" s="8" t="str">
        <f>IF(ISNA(VLOOKUP(B58,[1]Sheet1!$J$2:$J$2999,1,FALSE)),"No","Yes")</f>
        <v>No</v>
      </c>
      <c r="E58" s="8">
        <f>IF(G58="","",VLOOKUP(G58,Calculation!$B$4:$G$2730,5,FALSE))</f>
        <v>1</v>
      </c>
      <c r="F58" s="8">
        <f>IF(G58="","",VLOOKUP(G58,Calculation!$B$4:$G$817,6,FALSE))</f>
        <v>1</v>
      </c>
      <c r="G58" s="9">
        <f>IF(LARGE(Calculation!$B$4:$B$817,A58)=0,"",LARGE(Calculation!$B$4:$B$817,A58))</f>
        <v>8535.0000080000009</v>
      </c>
      <c r="I58" s="7">
        <v>12</v>
      </c>
      <c r="J58" s="8" t="str">
        <f>PROPER(IF(O58="","",VLOOKUP(O58,Calculation!$B$1535:$E$1984,2,FALSE)))</f>
        <v>Ruth Chalmers</v>
      </c>
      <c r="K58" s="8">
        <f>IF(O58="","",VLOOKUP(O58,Calculation!$B$1535:$E$1984,3,FALSE))</f>
        <v>0</v>
      </c>
      <c r="L58" s="8" t="str">
        <f>IF(ISNA(VLOOKUP(J58,[1]Sheet1!$J$2:$J$2999,1,FALSE)),"No","Yes")</f>
        <v>No</v>
      </c>
      <c r="M58" s="8">
        <f>IF(O58="","",VLOOKUP(O58,Calculation!$B$1535:$G$1984,5,FALSE))</f>
        <v>1</v>
      </c>
      <c r="N58" s="8">
        <f>IF(O58="","",VLOOKUP(O58,Calculation!$B$1535:$G$1984,6,FALSE))</f>
        <v>1</v>
      </c>
      <c r="O58" s="9">
        <f>IF(LARGE(Calculation!$B$1535:$B$1984,I58)=0,"",LARGE(Calculation!$B$1535:$B$1984,I58))</f>
        <v>7822.002007</v>
      </c>
      <c r="R58" s="114">
        <f t="array" ref="R58">IF(IF(ISERR(LARGE(IF($C$47:$C$353=Club!$A57,$G$47:$G$353,""),R$4)),0,(LARGE(IF($C$47:$C$353=Club!$A57,$G$47:$G$353,""),R$4)))&lt;0,0,(IF(ISERR(LARGE(IF($C$47:$C$353=Club!$A57,$G$47:$G$353,""),R$4)),0,(LARGE(IF($C$47:$C$353=Club!$A57,$G$47:$G$353,""),R$4)))))</f>
        <v>9026.0000039999995</v>
      </c>
      <c r="S58" s="115">
        <f t="array" ref="S58">IF(IF(ISERR(LARGE(IF($C$47:$C$353=Club!$A57,$G$47:$G$353,""),S$4)),0,(LARGE(IF($C$47:$C$353=Club!$A57,$G$47:$G$353,""),S$4)))&lt;0,0,(IF(ISERR(LARGE(IF($C$47:$C$353=Club!$A57,$G$47:$G$353,""),S$4)),0,(LARGE(IF($C$47:$C$353=Club!$A57,$G$47:$G$353,""),S$4)))))</f>
        <v>8366.0000099999997</v>
      </c>
      <c r="T58" s="116">
        <f t="array" ref="T58">IF(IF(ISERR(LARGE(IF($C$47:$C$353=Club!$A57,$G$47:$G$353,""),T$4)),0,(LARGE(IF($C$47:$C$353=Club!$A57,$G$47:$G$353,""),T$4)))&lt;0,0,(IF(ISERR(LARGE(IF($C$47:$C$353=Club!$A57,$G$47:$G$353,""),T$4)),0,(LARGE(IF($C$47:$C$353=Club!$A57,$G$47:$G$353,""),T$4)))))</f>
        <v>7641.0010439999996</v>
      </c>
      <c r="U58" s="110">
        <f t="array" ref="U58">IF(IF(ISERR(LARGE(IF($K$47:$K$353=Club!$A57,$O$47:$O$353,""),U$4)),0,(LARGE(IF($K$47:$K$353=Club!$A57,$O$47:$O$353,""),U$4)))&lt;0,0,(IF(ISERR(LARGE(IF($K$47:$K$353=Club!$A57,$O$47:$O$353,""),U$4)),0,(LARGE(IF($K$47:$K$353=Club!$A57,$O$47:$O$353,""),U$4)))))</f>
        <v>8236.0030000000006</v>
      </c>
      <c r="V58" s="111">
        <f t="array" ref="V58">IF(IF(ISERR(LARGE(IF($K$47:$K$353=Club!$A57,$O$47:$O$353,""),V$4)),0,(LARGE(IF($K$47:$K$353=Club!$A57,$O$47:$O$353,""),V$4)))&lt;0,0,(IF(ISERR(LARGE(IF($K$47:$K$353=Club!$A57,$O$47:$O$353,""),V$4)),0,(LARGE(IF($K$47:$K$353=Club!$A57,$O$47:$O$353,""),V$4)))))</f>
        <v>8013.0020059999997</v>
      </c>
      <c r="W58" s="159">
        <f t="shared" si="1"/>
        <v>41282.006064000001</v>
      </c>
    </row>
    <row r="59" spans="1:23" ht="12" customHeight="1" x14ac:dyDescent="0.2">
      <c r="A59" s="7">
        <v>13</v>
      </c>
      <c r="B59" s="8" t="str">
        <f>PROPER(IF(G59="","",VLOOKUP(G59,Calculation!$B$4:$E$817,2,FALSE)))</f>
        <v>Jack Colman</v>
      </c>
      <c r="C59" s="8">
        <f>IF(G59="","",VLOOKUP(G59,Calculation!$B$4:$E$817,3,FALSE))</f>
        <v>0</v>
      </c>
      <c r="D59" s="8" t="str">
        <f>IF(ISNA(VLOOKUP(B59,[1]Sheet1!$J$2:$J$2999,1,FALSE)),"No","Yes")</f>
        <v>No</v>
      </c>
      <c r="E59" s="8">
        <f>IF(G59="","",VLOOKUP(G59,Calculation!$B$4:$G$2730,5,FALSE))</f>
        <v>1</v>
      </c>
      <c r="F59" s="8">
        <f>IF(G59="","",VLOOKUP(G59,Calculation!$B$4:$G$817,6,FALSE))</f>
        <v>1</v>
      </c>
      <c r="G59" s="9">
        <f>IF(LARGE(Calculation!$B$4:$B$817,A59)=0,"",LARGE(Calculation!$B$4:$B$817,A59))</f>
        <v>8419.0000089999994</v>
      </c>
      <c r="I59" s="7">
        <v>13</v>
      </c>
      <c r="J59" s="8" t="str">
        <f>PROPER(IF(O59="","",VLOOKUP(O59,Calculation!$B$1535:$E$1984,2,FALSE)))</f>
        <v>Julie Dell</v>
      </c>
      <c r="K59" s="8">
        <f>IF(O59="","",VLOOKUP(O59,Calculation!$B$1535:$E$1984,3,FALSE))</f>
        <v>0</v>
      </c>
      <c r="L59" s="8" t="str">
        <f>IF(ISNA(VLOOKUP(J59,[1]Sheet1!$J$2:$J$2999,1,FALSE)),"No","Yes")</f>
        <v>No</v>
      </c>
      <c r="M59" s="8">
        <f>IF(O59="","",VLOOKUP(O59,Calculation!$B$1535:$G$1984,5,FALSE))</f>
        <v>1</v>
      </c>
      <c r="N59" s="8">
        <f>IF(O59="","",VLOOKUP(O59,Calculation!$B$1535:$G$1984,6,FALSE))</f>
        <v>1</v>
      </c>
      <c r="O59" s="9">
        <f>IF(LARGE(Calculation!$B$1535:$B$1984,I59)=0,"",LARGE(Calculation!$B$1535:$B$1984,I59))</f>
        <v>7596.0020160000004</v>
      </c>
      <c r="R59" s="114">
        <f t="array" ref="R59">IF(IF(ISERR(LARGE(IF($C$47:$C$353=Club!$A58,$G$47:$G$353,""),R$4)),0,(LARGE(IF($C$47:$C$353=Club!$A58,$G$47:$G$353,""),R$4)))&lt;0,0,(IF(ISERR(LARGE(IF($C$47:$C$353=Club!$A58,$G$47:$G$353,""),R$4)),0,(LARGE(IF($C$47:$C$353=Club!$A58,$G$47:$G$353,""),R$4)))))</f>
        <v>0</v>
      </c>
      <c r="S59" s="115">
        <f t="array" ref="S59">IF(IF(ISERR(LARGE(IF($C$47:$C$353=Club!$A58,$G$47:$G$353,""),S$4)),0,(LARGE(IF($C$47:$C$353=Club!$A58,$G$47:$G$353,""),S$4)))&lt;0,0,(IF(ISERR(LARGE(IF($C$47:$C$353=Club!$A58,$G$47:$G$353,""),S$4)),0,(LARGE(IF($C$47:$C$353=Club!$A58,$G$47:$G$353,""),S$4)))))</f>
        <v>0</v>
      </c>
      <c r="T59" s="116">
        <f t="array" ref="T59">IF(IF(ISERR(LARGE(IF($C$47:$C$353=Club!$A58,$G$47:$G$353,""),T$4)),0,(LARGE(IF($C$47:$C$353=Club!$A58,$G$47:$G$353,""),T$4)))&lt;0,0,(IF(ISERR(LARGE(IF($C$47:$C$353=Club!$A58,$G$47:$G$353,""),T$4)),0,(LARGE(IF($C$47:$C$353=Club!$A58,$G$47:$G$353,""),T$4)))))</f>
        <v>0</v>
      </c>
      <c r="U59" s="110">
        <f t="array" ref="U59">IF(IF(ISERR(LARGE(IF($K$47:$K$353=Club!$A58,$O$47:$O$353,""),U$4)),0,(LARGE(IF($K$47:$K$353=Club!$A58,$O$47:$O$353,""),U$4)))&lt;0,0,(IF(ISERR(LARGE(IF($K$47:$K$353=Club!$A58,$O$47:$O$353,""),U$4)),0,(LARGE(IF($K$47:$K$353=Club!$A58,$O$47:$O$353,""),U$4)))))</f>
        <v>5476.0020100000002</v>
      </c>
      <c r="V59" s="111">
        <f t="array" ref="V59">IF(IF(ISERR(LARGE(IF($K$47:$K$353=Club!$A58,$O$47:$O$353,""),V$4)),0,(LARGE(IF($K$47:$K$353=Club!$A58,$O$47:$O$353,""),V$4)))&lt;0,0,(IF(ISERR(LARGE(IF($K$47:$K$353=Club!$A58,$O$47:$O$353,""),V$4)),0,(LARGE(IF($K$47:$K$353=Club!$A58,$O$47:$O$353,""),V$4)))))</f>
        <v>0</v>
      </c>
      <c r="W59" s="159">
        <f t="shared" si="1"/>
        <v>5476.0020100000002</v>
      </c>
    </row>
    <row r="60" spans="1:23" ht="12" customHeight="1" x14ac:dyDescent="0.2">
      <c r="A60" s="7">
        <v>14</v>
      </c>
      <c r="B60" s="8" t="str">
        <f>PROPER(IF(G60="","",VLOOKUP(G60,Calculation!$B$4:$E$817,2,FALSE)))</f>
        <v>David Jones</v>
      </c>
      <c r="C60" s="8" t="str">
        <f>IF(G60="","",VLOOKUP(G60,Calculation!$B$4:$E$817,3,FALSE))</f>
        <v>Tri-Anglia</v>
      </c>
      <c r="D60" s="8" t="str">
        <f>IF(ISNA(VLOOKUP(B60,[1]Sheet1!$J$2:$J$2999,1,FALSE)),"No","Yes")</f>
        <v>No</v>
      </c>
      <c r="E60" s="8">
        <f>IF(G60="","",VLOOKUP(G60,Calculation!$B$4:$G$2730,5,FALSE))</f>
        <v>1</v>
      </c>
      <c r="F60" s="8">
        <f>IF(G60="","",VLOOKUP(G60,Calculation!$B$4:$G$817,6,FALSE))</f>
        <v>1</v>
      </c>
      <c r="G60" s="9">
        <f>IF(LARGE(Calculation!$B$4:$B$817,A60)=0,"",LARGE(Calculation!$B$4:$B$817,A60))</f>
        <v>8366.0000099999997</v>
      </c>
      <c r="I60" s="7">
        <v>14</v>
      </c>
      <c r="J60" s="8" t="str">
        <f>PROPER(IF(O60="","",VLOOKUP(O60,Calculation!$B$1535:$E$1984,2,FALSE)))</f>
        <v>Sara Hurst</v>
      </c>
      <c r="K60" s="8" t="str">
        <f>IF(O60="","",VLOOKUP(O60,Calculation!$B$1535:$E$1984,3,FALSE))</f>
        <v>RACETIME Tri CLUB</v>
      </c>
      <c r="L60" s="8" t="str">
        <f>IF(ISNA(VLOOKUP(J60,[1]Sheet1!$J$2:$J$2999,1,FALSE)),"No","Yes")</f>
        <v>No</v>
      </c>
      <c r="M60" s="8">
        <f>IF(O60="","",VLOOKUP(O60,Calculation!$B$1535:$G$1984,5,FALSE))</f>
        <v>1</v>
      </c>
      <c r="N60" s="8">
        <f>IF(O60="","",VLOOKUP(O60,Calculation!$B$1535:$G$1984,6,FALSE))</f>
        <v>1</v>
      </c>
      <c r="O60" s="9">
        <f>IF(LARGE(Calculation!$B$1535:$B$1984,I60)=0,"",LARGE(Calculation!$B$1535:$B$1984,I60))</f>
        <v>7212.0020080000004</v>
      </c>
      <c r="R60" s="114">
        <f t="array" ref="R60">IF(IF(ISERR(LARGE(IF($C$47:$C$353=Club!$A59,$G$47:$G$353,""),R$4)),0,(LARGE(IF($C$47:$C$353=Club!$A59,$G$47:$G$353,""),R$4)))&lt;0,0,(IF(ISERR(LARGE(IF($C$47:$C$353=Club!$A59,$G$47:$G$353,""),R$4)),0,(LARGE(IF($C$47:$C$353=Club!$A59,$G$47:$G$353,""),R$4)))))</f>
        <v>0</v>
      </c>
      <c r="S60" s="115">
        <f t="array" ref="S60">IF(IF(ISERR(LARGE(IF($C$47:$C$353=Club!$A59,$G$47:$G$353,""),S$4)),0,(LARGE(IF($C$47:$C$353=Club!$A59,$G$47:$G$353,""),S$4)))&lt;0,0,(IF(ISERR(LARGE(IF($C$47:$C$353=Club!$A59,$G$47:$G$353,""),S$4)),0,(LARGE(IF($C$47:$C$353=Club!$A59,$G$47:$G$353,""),S$4)))))</f>
        <v>0</v>
      </c>
      <c r="T60" s="116">
        <f t="array" ref="T60">IF(IF(ISERR(LARGE(IF($C$47:$C$353=Club!$A59,$G$47:$G$353,""),T$4)),0,(LARGE(IF($C$47:$C$353=Club!$A59,$G$47:$G$353,""),T$4)))&lt;0,0,(IF(ISERR(LARGE(IF($C$47:$C$353=Club!$A59,$G$47:$G$353,""),T$4)),0,(LARGE(IF($C$47:$C$353=Club!$A59,$G$47:$G$353,""),T$4)))))</f>
        <v>0</v>
      </c>
      <c r="U60" s="110">
        <f t="array" ref="U60">IF(IF(ISERR(LARGE(IF($K$47:$K$353=Club!$A59,$O$47:$O$353,""),U$4)),0,(LARGE(IF($K$47:$K$353=Club!$A59,$O$47:$O$353,""),U$4)))&lt;0,0,(IF(ISERR(LARGE(IF($K$47:$K$353=Club!$A59,$O$47:$O$353,""),U$4)),0,(LARGE(IF($K$47:$K$353=Club!$A59,$O$47:$O$353,""),U$4)))))</f>
        <v>0</v>
      </c>
      <c r="V60" s="111">
        <f t="array" ref="V60">IF(IF(ISERR(LARGE(IF($K$47:$K$353=Club!$A59,$O$47:$O$353,""),V$4)),0,(LARGE(IF($K$47:$K$353=Club!$A59,$O$47:$O$353,""),V$4)))&lt;0,0,(IF(ISERR(LARGE(IF($K$47:$K$353=Club!$A59,$O$47:$O$353,""),V$4)),0,(LARGE(IF($K$47:$K$353=Club!$A59,$O$47:$O$353,""),V$4)))))</f>
        <v>0</v>
      </c>
      <c r="W60" s="159">
        <f t="shared" si="1"/>
        <v>0</v>
      </c>
    </row>
    <row r="61" spans="1:23" ht="12" customHeight="1" x14ac:dyDescent="0.2">
      <c r="A61" s="7">
        <v>15</v>
      </c>
      <c r="B61" s="8" t="str">
        <f>PROPER(IF(G61="","",VLOOKUP(G61,Calculation!$B$4:$E$817,2,FALSE)))</f>
        <v>Alex Shanahan</v>
      </c>
      <c r="C61" s="8" t="str">
        <f>IF(G61="","",VLOOKUP(G61,Calculation!$B$4:$E$817,3,FALSE))</f>
        <v>Born 2 Tri</v>
      </c>
      <c r="D61" s="8" t="str">
        <f>IF(ISNA(VLOOKUP(B61,[1]Sheet1!$J$2:$J$2999,1,FALSE)),"No","Yes")</f>
        <v>No</v>
      </c>
      <c r="E61" s="8">
        <f>IF(G61="","",VLOOKUP(G61,Calculation!$B$4:$G$2730,5,FALSE))</f>
        <v>1</v>
      </c>
      <c r="F61" s="8">
        <f>IF(G61="","",VLOOKUP(G61,Calculation!$B$4:$G$817,6,FALSE))</f>
        <v>1</v>
      </c>
      <c r="G61" s="9">
        <f>IF(LARGE(Calculation!$B$4:$B$817,A61)=0,"",LARGE(Calculation!$B$4:$B$817,A61))</f>
        <v>8276.0000440000003</v>
      </c>
      <c r="I61" s="7">
        <v>15</v>
      </c>
      <c r="J61" s="8" t="str">
        <f>PROPER(IF(O61="","",VLOOKUP(O61,Calculation!$B$1535:$E$1984,2,FALSE)))</f>
        <v>Andrea Holt</v>
      </c>
      <c r="K61" s="8">
        <f>IF(O61="","",VLOOKUP(O61,Calculation!$B$1535:$E$1984,3,FALSE))</f>
        <v>0</v>
      </c>
      <c r="L61" s="8" t="str">
        <f>IF(ISNA(VLOOKUP(J61,[1]Sheet1!$J$2:$J$2999,1,FALSE)),"No","Yes")</f>
        <v>Yes</v>
      </c>
      <c r="M61" s="8">
        <f>IF(O61="","",VLOOKUP(O61,Calculation!$B$1535:$G$1984,5,FALSE))</f>
        <v>1</v>
      </c>
      <c r="N61" s="8">
        <f>IF(O61="","",VLOOKUP(O61,Calculation!$B$1535:$G$1984,6,FALSE))</f>
        <v>1</v>
      </c>
      <c r="O61" s="9">
        <f>IF(LARGE(Calculation!$B$1535:$B$1984,I61)=0,"",LARGE(Calculation!$B$1535:$B$1984,I61))</f>
        <v>6504.0020089999998</v>
      </c>
      <c r="R61" s="114">
        <f t="array" ref="R61">IF(IF(ISERR(LARGE(IF($C$47:$C$353=Club!$A60,$G$47:$G$353,""),R$4)),0,(LARGE(IF($C$47:$C$353=Club!$A60,$G$47:$G$353,""),R$4)))&lt;0,0,(IF(ISERR(LARGE(IF($C$47:$C$353=Club!$A60,$G$47:$G$353,""),R$4)),0,(LARGE(IF($C$47:$C$353=Club!$A60,$G$47:$G$353,""),R$4)))))</f>
        <v>0</v>
      </c>
      <c r="S61" s="115">
        <f t="array" ref="S61">IF(IF(ISERR(LARGE(IF($C$47:$C$353=Club!$A60,$G$47:$G$353,""),S$4)),0,(LARGE(IF($C$47:$C$353=Club!$A60,$G$47:$G$353,""),S$4)))&lt;0,0,(IF(ISERR(LARGE(IF($C$47:$C$353=Club!$A60,$G$47:$G$353,""),S$4)),0,(LARGE(IF($C$47:$C$353=Club!$A60,$G$47:$G$353,""),S$4)))))</f>
        <v>0</v>
      </c>
      <c r="T61" s="116">
        <f t="array" ref="T61">IF(IF(ISERR(LARGE(IF($C$47:$C$353=Club!$A60,$G$47:$G$353,""),T$4)),0,(LARGE(IF($C$47:$C$353=Club!$A60,$G$47:$G$353,""),T$4)))&lt;0,0,(IF(ISERR(LARGE(IF($C$47:$C$353=Club!$A60,$G$47:$G$353,""),T$4)),0,(LARGE(IF($C$47:$C$353=Club!$A60,$G$47:$G$353,""),T$4)))))</f>
        <v>0</v>
      </c>
      <c r="U61" s="110">
        <f t="array" ref="U61">IF(IF(ISERR(LARGE(IF($K$47:$K$353=Club!$A60,$O$47:$O$353,""),U$4)),0,(LARGE(IF($K$47:$K$353=Club!$A60,$O$47:$O$353,""),U$4)))&lt;0,0,(IF(ISERR(LARGE(IF($K$47:$K$353=Club!$A60,$O$47:$O$353,""),U$4)),0,(LARGE(IF($K$47:$K$353=Club!$A60,$O$47:$O$353,""),U$4)))))</f>
        <v>0</v>
      </c>
      <c r="V61" s="111">
        <f t="array" ref="V61">IF(IF(ISERR(LARGE(IF($K$47:$K$353=Club!$A60,$O$47:$O$353,""),V$4)),0,(LARGE(IF($K$47:$K$353=Club!$A60,$O$47:$O$353,""),V$4)))&lt;0,0,(IF(ISERR(LARGE(IF($K$47:$K$353=Club!$A60,$O$47:$O$353,""),V$4)),0,(LARGE(IF($K$47:$K$353=Club!$A60,$O$47:$O$353,""),V$4)))))</f>
        <v>0</v>
      </c>
      <c r="W61" s="159">
        <f t="shared" si="1"/>
        <v>0</v>
      </c>
    </row>
    <row r="62" spans="1:23" ht="12" customHeight="1" x14ac:dyDescent="0.2">
      <c r="A62" s="7">
        <v>16</v>
      </c>
      <c r="B62" s="8" t="str">
        <f>PROPER(IF(G62="","",VLOOKUP(G62,Calculation!$B$4:$E$817,2,FALSE)))</f>
        <v>Christopher Payne</v>
      </c>
      <c r="C62" s="8" t="str">
        <f>IF(G62="","",VLOOKUP(G62,Calculation!$B$4:$E$817,3,FALSE))</f>
        <v>East Essex Tri Club</v>
      </c>
      <c r="D62" s="8" t="str">
        <f>IF(ISNA(VLOOKUP(B62,[1]Sheet1!$J$2:$J$2999,1,FALSE)),"No","Yes")</f>
        <v>Yes</v>
      </c>
      <c r="E62" s="8">
        <f>IF(G62="","",VLOOKUP(G62,Calculation!$B$4:$G$2730,5,FALSE))</f>
        <v>1</v>
      </c>
      <c r="F62" s="8">
        <f>IF(G62="","",VLOOKUP(G62,Calculation!$B$4:$G$817,6,FALSE))</f>
        <v>1</v>
      </c>
      <c r="G62" s="9">
        <f>IF(LARGE(Calculation!$B$4:$B$817,A62)=0,"",LARGE(Calculation!$B$4:$B$817,A62))</f>
        <v>8252.0000450000007</v>
      </c>
      <c r="I62" s="7">
        <v>16</v>
      </c>
      <c r="J62" s="8" t="str">
        <f>PROPER(IF(O62="","",VLOOKUP(O62,Calculation!$B$1535:$E$1984,2,FALSE)))</f>
        <v>Jenna Pickering</v>
      </c>
      <c r="K62" s="8" t="str">
        <f>IF(O62="","",VLOOKUP(O62,Calculation!$B$1535:$E$1984,3,FALSE))</f>
        <v>Tri-Force</v>
      </c>
      <c r="L62" s="8" t="str">
        <f>IF(ISNA(VLOOKUP(J62,[1]Sheet1!$J$2:$J$2999,1,FALSE)),"No","Yes")</f>
        <v>No</v>
      </c>
      <c r="M62" s="8">
        <f>IF(O62="","",VLOOKUP(O62,Calculation!$B$1535:$G$1984,5,FALSE))</f>
        <v>1</v>
      </c>
      <c r="N62" s="8">
        <f>IF(O62="","",VLOOKUP(O62,Calculation!$B$1535:$G$1984,6,FALSE))</f>
        <v>1</v>
      </c>
      <c r="O62" s="9">
        <f>IF(LARGE(Calculation!$B$1535:$B$1984,I62)=0,"",LARGE(Calculation!$B$1535:$B$1984,I62))</f>
        <v>5476.0020100000002</v>
      </c>
      <c r="R62" s="114">
        <f t="array" ref="R62">IF(IF(ISERR(LARGE(IF($C$47:$C$353=Club!$A61,$G$47:$G$353,""),R$4)),0,(LARGE(IF($C$47:$C$353=Club!$A61,$G$47:$G$353,""),R$4)))&lt;0,0,(IF(ISERR(LARGE(IF($C$47:$C$353=Club!$A61,$G$47:$G$353,""),R$4)),0,(LARGE(IF($C$47:$C$353=Club!$A61,$G$47:$G$353,""),R$4)))))</f>
        <v>0</v>
      </c>
      <c r="S62" s="115">
        <f t="array" ref="S62">IF(IF(ISERR(LARGE(IF($C$47:$C$353=Club!$A61,$G$47:$G$353,""),S$4)),0,(LARGE(IF($C$47:$C$353=Club!$A61,$G$47:$G$353,""),S$4)))&lt;0,0,(IF(ISERR(LARGE(IF($C$47:$C$353=Club!$A61,$G$47:$G$353,""),S$4)),0,(LARGE(IF($C$47:$C$353=Club!$A61,$G$47:$G$353,""),S$4)))))</f>
        <v>0</v>
      </c>
      <c r="T62" s="116">
        <f t="array" ref="T62">IF(IF(ISERR(LARGE(IF($C$47:$C$353=Club!$A61,$G$47:$G$353,""),T$4)),0,(LARGE(IF($C$47:$C$353=Club!$A61,$G$47:$G$353,""),T$4)))&lt;0,0,(IF(ISERR(LARGE(IF($C$47:$C$353=Club!$A61,$G$47:$G$353,""),T$4)),0,(LARGE(IF($C$47:$C$353=Club!$A61,$G$47:$G$353,""),T$4)))))</f>
        <v>0</v>
      </c>
      <c r="U62" s="110">
        <f t="array" ref="U62">IF(IF(ISERR(LARGE(IF($K$47:$K$353=Club!$A61,$O$47:$O$353,""),U$4)),0,(LARGE(IF($K$47:$K$353=Club!$A61,$O$47:$O$353,""),U$4)))&lt;0,0,(IF(ISERR(LARGE(IF($K$47:$K$353=Club!$A61,$O$47:$O$353,""),U$4)),0,(LARGE(IF($K$47:$K$353=Club!$A61,$O$47:$O$353,""),U$4)))))</f>
        <v>0</v>
      </c>
      <c r="V62" s="111">
        <f t="array" ref="V62">IF(IF(ISERR(LARGE(IF($K$47:$K$353=Club!$A61,$O$47:$O$353,""),V$4)),0,(LARGE(IF($K$47:$K$353=Club!$A61,$O$47:$O$353,""),V$4)))&lt;0,0,(IF(ISERR(LARGE(IF($K$47:$K$353=Club!$A61,$O$47:$O$353,""),V$4)),0,(LARGE(IF($K$47:$K$353=Club!$A61,$O$47:$O$353,""),V$4)))))</f>
        <v>0</v>
      </c>
      <c r="W62" s="159">
        <f t="shared" si="1"/>
        <v>0</v>
      </c>
    </row>
    <row r="63" spans="1:23" ht="12" customHeight="1" x14ac:dyDescent="0.2">
      <c r="A63" s="7">
        <v>17</v>
      </c>
      <c r="B63" s="8" t="str">
        <f>PROPER(IF(G63="","",VLOOKUP(G63,Calculation!$B$4:$E$817,2,FALSE)))</f>
        <v>Neil Feakins</v>
      </c>
      <c r="C63" s="8">
        <f>IF(G63="","",VLOOKUP(G63,Calculation!$B$4:$E$817,3,FALSE))</f>
        <v>0</v>
      </c>
      <c r="D63" s="8" t="str">
        <f>IF(ISNA(VLOOKUP(B63,[1]Sheet1!$J$2:$J$2999,1,FALSE)),"No","Yes")</f>
        <v>No</v>
      </c>
      <c r="E63" s="8">
        <f>IF(G63="","",VLOOKUP(G63,Calculation!$B$4:$G$2730,5,FALSE))</f>
        <v>1</v>
      </c>
      <c r="F63" s="8">
        <f>IF(G63="","",VLOOKUP(G63,Calculation!$B$4:$G$817,6,FALSE))</f>
        <v>1</v>
      </c>
      <c r="G63" s="9">
        <f>IF(LARGE(Calculation!$B$4:$B$817,A63)=0,"",LARGE(Calculation!$B$4:$B$817,A63))</f>
        <v>8213.0000459999992</v>
      </c>
      <c r="I63" s="7">
        <v>17</v>
      </c>
      <c r="J63" s="8" t="str">
        <f>PROPER(IF(O63="","",VLOOKUP(O63,Calculation!$B$1535:$E$1984,2,FALSE)))</f>
        <v>Chicken Cox</v>
      </c>
      <c r="K63" s="8" t="str">
        <f>IF(O63="","",VLOOKUP(O63,Calculation!$B$1535:$E$1984,3,FALSE))</f>
        <v>NEWCASTLE (STAFFS) TRI CLUB</v>
      </c>
      <c r="L63" s="8" t="str">
        <f>IF(ISNA(VLOOKUP(J63,[1]Sheet1!$J$2:$J$2999,1,FALSE)),"No","Yes")</f>
        <v>No</v>
      </c>
      <c r="M63" s="8">
        <f>IF(O63="","",VLOOKUP(O63,Calculation!$B$1535:$G$1984,5,FALSE))</f>
        <v>1</v>
      </c>
      <c r="N63" s="8">
        <f>IF(O63="","",VLOOKUP(O63,Calculation!$B$1535:$G$1984,6,FALSE))</f>
        <v>1</v>
      </c>
      <c r="O63" s="9">
        <f>IF(LARGE(Calculation!$B$1535:$B$1984,I63)=0,"",LARGE(Calculation!$B$1535:$B$1984,I63))</f>
        <v>5281.0020109999996</v>
      </c>
      <c r="R63" s="114">
        <f t="array" ref="R63">IF(IF(ISERR(LARGE(IF($C$47:$C$353=Club!$A62,$G$47:$G$353,""),R$4)),0,(LARGE(IF($C$47:$C$353=Club!$A62,$G$47:$G$353,""),R$4)))&lt;0,0,(IF(ISERR(LARGE(IF($C$47:$C$353=Club!$A62,$G$47:$G$353,""),R$4)),0,(LARGE(IF($C$47:$C$353=Club!$A62,$G$47:$G$353,""),R$4)))))</f>
        <v>0</v>
      </c>
      <c r="S63" s="115">
        <f t="array" ref="S63">IF(IF(ISERR(LARGE(IF($C$47:$C$353=Club!$A62,$G$47:$G$353,""),S$4)),0,(LARGE(IF($C$47:$C$353=Club!$A62,$G$47:$G$353,""),S$4)))&lt;0,0,(IF(ISERR(LARGE(IF($C$47:$C$353=Club!$A62,$G$47:$G$353,""),S$4)),0,(LARGE(IF($C$47:$C$353=Club!$A62,$G$47:$G$353,""),S$4)))))</f>
        <v>0</v>
      </c>
      <c r="T63" s="116">
        <f t="array" ref="T63">IF(IF(ISERR(LARGE(IF($C$47:$C$353=Club!$A62,$G$47:$G$353,""),T$4)),0,(LARGE(IF($C$47:$C$353=Club!$A62,$G$47:$G$353,""),T$4)))&lt;0,0,(IF(ISERR(LARGE(IF($C$47:$C$353=Club!$A62,$G$47:$G$353,""),T$4)),0,(LARGE(IF($C$47:$C$353=Club!$A62,$G$47:$G$353,""),T$4)))))</f>
        <v>0</v>
      </c>
      <c r="U63" s="110">
        <f t="array" ref="U63">IF(IF(ISERR(LARGE(IF($K$47:$K$353=Club!$A62,$O$47:$O$353,""),U$4)),0,(LARGE(IF($K$47:$K$353=Club!$A62,$O$47:$O$353,""),U$4)))&lt;0,0,(IF(ISERR(LARGE(IF($K$47:$K$353=Club!$A62,$O$47:$O$353,""),U$4)),0,(LARGE(IF($K$47:$K$353=Club!$A62,$O$47:$O$353,""),U$4)))))</f>
        <v>0</v>
      </c>
      <c r="V63" s="111">
        <f t="array" ref="V63">IF(IF(ISERR(LARGE(IF($K$47:$K$353=Club!$A62,$O$47:$O$353,""),V$4)),0,(LARGE(IF($K$47:$K$353=Club!$A62,$O$47:$O$353,""),V$4)))&lt;0,0,(IF(ISERR(LARGE(IF($K$47:$K$353=Club!$A62,$O$47:$O$353,""),V$4)),0,(LARGE(IF($K$47:$K$353=Club!$A62,$O$47:$O$353,""),V$4)))))</f>
        <v>0</v>
      </c>
      <c r="W63" s="159">
        <f t="shared" si="1"/>
        <v>0</v>
      </c>
    </row>
    <row r="64" spans="1:23" ht="12" customHeight="1" x14ac:dyDescent="0.2">
      <c r="A64" s="7">
        <v>18</v>
      </c>
      <c r="B64" s="8" t="str">
        <f>PROPER(IF(G64="","",VLOOKUP(G64,Calculation!$B$4:$E$817,2,FALSE)))</f>
        <v>Tom Garrett</v>
      </c>
      <c r="C64" s="8" t="str">
        <f>IF(G64="","",VLOOKUP(G64,Calculation!$B$4:$E$817,3,FALSE))</f>
        <v>DAVID LLOYD SOUTHAMPTON Tri CLUB</v>
      </c>
      <c r="D64" s="8" t="str">
        <f>IF(ISNA(VLOOKUP(B64,[1]Sheet1!$J$2:$J$2999,1,FALSE)),"No","Yes")</f>
        <v>No</v>
      </c>
      <c r="E64" s="8">
        <f>IF(G64="","",VLOOKUP(G64,Calculation!$B$4:$G$2730,5,FALSE))</f>
        <v>1</v>
      </c>
      <c r="F64" s="8">
        <f>IF(G64="","",VLOOKUP(G64,Calculation!$B$4:$G$817,6,FALSE))</f>
        <v>1</v>
      </c>
      <c r="G64" s="9">
        <f>IF(LARGE(Calculation!$B$4:$B$817,A64)=0,"",LARGE(Calculation!$B$4:$B$817,A64))</f>
        <v>8195.0000110000001</v>
      </c>
      <c r="I64" s="7">
        <v>18</v>
      </c>
      <c r="J64" s="8" t="str">
        <f>PROPER(IF(O64="","",VLOOKUP(O64,Calculation!$B$1535:$E$1984,2,FALSE)))</f>
        <v/>
      </c>
      <c r="K64" s="8">
        <f>IF(O64="","",VLOOKUP(O64,Calculation!$B$1535:$E$1984,3,FALSE))</f>
        <v>0</v>
      </c>
      <c r="L64" s="8" t="str">
        <f>IF(ISNA(VLOOKUP(J64,[1]Sheet1!$J$2:$J$2999,1,FALSE)),"No","Yes")</f>
        <v>No</v>
      </c>
      <c r="M64" s="8">
        <f>IF(O64="","",VLOOKUP(O64,Calculation!$B$1535:$G$1984,5,FALSE))</f>
        <v>0</v>
      </c>
      <c r="N64" s="8">
        <f>IF(O64="","",VLOOKUP(O64,Calculation!$B$1535:$G$1984,6,FALSE))</f>
        <v>0</v>
      </c>
      <c r="O64" s="9">
        <f>IF(LARGE(Calculation!$B$1535:$B$1984,I64)=0,"",LARGE(Calculation!$B$1535:$B$1984,I64))</f>
        <v>2.4489999999999998E-3</v>
      </c>
      <c r="R64" s="114">
        <f t="array" ref="R64">IF(IF(ISERR(LARGE(IF($C$47:$C$353=Club!$A63,$G$47:$G$353,""),R$4)),0,(LARGE(IF($C$47:$C$353=Club!$A63,$G$47:$G$353,""),R$4)))&lt;0,0,(IF(ISERR(LARGE(IF($C$47:$C$353=Club!$A63,$G$47:$G$353,""),R$4)),0,(LARGE(IF($C$47:$C$353=Club!$A63,$G$47:$G$353,""),R$4)))))</f>
        <v>0</v>
      </c>
      <c r="S64" s="115">
        <f t="array" ref="S64">IF(IF(ISERR(LARGE(IF($C$47:$C$353=Club!$A63,$G$47:$G$353,""),S$4)),0,(LARGE(IF($C$47:$C$353=Club!$A63,$G$47:$G$353,""),S$4)))&lt;0,0,(IF(ISERR(LARGE(IF($C$47:$C$353=Club!$A63,$G$47:$G$353,""),S$4)),0,(LARGE(IF($C$47:$C$353=Club!$A63,$G$47:$G$353,""),S$4)))))</f>
        <v>0</v>
      </c>
      <c r="T64" s="116">
        <f t="array" ref="T64">IF(IF(ISERR(LARGE(IF($C$47:$C$353=Club!$A63,$G$47:$G$353,""),T$4)),0,(LARGE(IF($C$47:$C$353=Club!$A63,$G$47:$G$353,""),T$4)))&lt;0,0,(IF(ISERR(LARGE(IF($C$47:$C$353=Club!$A63,$G$47:$G$353,""),T$4)),0,(LARGE(IF($C$47:$C$353=Club!$A63,$G$47:$G$353,""),T$4)))))</f>
        <v>0</v>
      </c>
      <c r="U64" s="110">
        <f t="array" ref="U64">IF(IF(ISERR(LARGE(IF($K$47:$K$353=Club!$A63,$O$47:$O$353,""),U$4)),0,(LARGE(IF($K$47:$K$353=Club!$A63,$O$47:$O$353,""),U$4)))&lt;0,0,(IF(ISERR(LARGE(IF($K$47:$K$353=Club!$A63,$O$47:$O$353,""),U$4)),0,(LARGE(IF($K$47:$K$353=Club!$A63,$O$47:$O$353,""),U$4)))))</f>
        <v>0</v>
      </c>
      <c r="V64" s="111">
        <f t="array" ref="V64">IF(IF(ISERR(LARGE(IF($K$47:$K$353=Club!$A63,$O$47:$O$353,""),V$4)),0,(LARGE(IF($K$47:$K$353=Club!$A63,$O$47:$O$353,""),V$4)))&lt;0,0,(IF(ISERR(LARGE(IF($K$47:$K$353=Club!$A63,$O$47:$O$353,""),V$4)),0,(LARGE(IF($K$47:$K$353=Club!$A63,$O$47:$O$353,""),V$4)))))</f>
        <v>0</v>
      </c>
      <c r="W64" s="159">
        <f t="shared" si="1"/>
        <v>0</v>
      </c>
    </row>
    <row r="65" spans="1:23" ht="12" customHeight="1" x14ac:dyDescent="0.2">
      <c r="A65" s="7">
        <v>19</v>
      </c>
      <c r="B65" s="8" t="str">
        <f>PROPER(IF(G65="","",VLOOKUP(G65,Calculation!$B$4:$E$817,2,FALSE)))</f>
        <v>Paul King</v>
      </c>
      <c r="C65" s="8" t="str">
        <f>IF(G65="","",VLOOKUP(G65,Calculation!$B$4:$E$817,3,FALSE))</f>
        <v>Human Performance Unit</v>
      </c>
      <c r="D65" s="8" t="str">
        <f>IF(ISNA(VLOOKUP(B65,[1]Sheet1!$J$2:$J$2999,1,FALSE)),"No","Yes")</f>
        <v>Yes</v>
      </c>
      <c r="E65" s="8">
        <f>IF(G65="","",VLOOKUP(G65,Calculation!$B$4:$G$2730,5,FALSE))</f>
        <v>1</v>
      </c>
      <c r="F65" s="8">
        <f>IF(G65="","",VLOOKUP(G65,Calculation!$B$4:$G$817,6,FALSE))</f>
        <v>1</v>
      </c>
      <c r="G65" s="9">
        <f>IF(LARGE(Calculation!$B$4:$B$817,A65)=0,"",LARGE(Calculation!$B$4:$B$817,A65))</f>
        <v>8194.0000469999995</v>
      </c>
      <c r="I65" s="7">
        <v>19</v>
      </c>
      <c r="J65" s="8" t="str">
        <f>PROPER(IF(O65="","",VLOOKUP(O65,Calculation!$B$1535:$E$1984,2,FALSE)))</f>
        <v/>
      </c>
      <c r="K65" s="8">
        <f>IF(O65="","",VLOOKUP(O65,Calculation!$B$1535:$E$1984,3,FALSE))</f>
        <v>0</v>
      </c>
      <c r="L65" s="8" t="str">
        <f>IF(ISNA(VLOOKUP(J65,[1]Sheet1!$J$2:$J$2999,1,FALSE)),"No","Yes")</f>
        <v>No</v>
      </c>
      <c r="M65" s="8">
        <f>IF(O65="","",VLOOKUP(O65,Calculation!$B$1535:$G$1984,5,FALSE))</f>
        <v>0</v>
      </c>
      <c r="N65" s="8">
        <f>IF(O65="","",VLOOKUP(O65,Calculation!$B$1535:$G$1984,6,FALSE))</f>
        <v>0</v>
      </c>
      <c r="O65" s="9">
        <f>IF(LARGE(Calculation!$B$1535:$B$1984,I65)=0,"",LARGE(Calculation!$B$1535:$B$1984,I65))</f>
        <v>2.4480000000000001E-3</v>
      </c>
      <c r="R65" s="114">
        <f t="array" ref="R65">IF(IF(ISERR(LARGE(IF($C$47:$C$353=Club!$A64,$G$47:$G$353,""),R$4)),0,(LARGE(IF($C$47:$C$353=Club!$A64,$G$47:$G$353,""),R$4)))&lt;0,0,(IF(ISERR(LARGE(IF($C$47:$C$353=Club!$A64,$G$47:$G$353,""),R$4)),0,(LARGE(IF($C$47:$C$353=Club!$A64,$G$47:$G$353,""),R$4)))))</f>
        <v>7057.001021</v>
      </c>
      <c r="S65" s="115">
        <f t="array" ref="S65">IF(IF(ISERR(LARGE(IF($C$47:$C$353=Club!$A64,$G$47:$G$353,""),S$4)),0,(LARGE(IF($C$47:$C$353=Club!$A64,$G$47:$G$353,""),S$4)))&lt;0,0,(IF(ISERR(LARGE(IF($C$47:$C$353=Club!$A64,$G$47:$G$353,""),S$4)),0,(LARGE(IF($C$47:$C$353=Club!$A64,$G$47:$G$353,""),S$4)))))</f>
        <v>6881.0010229999998</v>
      </c>
      <c r="T65" s="116">
        <f t="array" ref="T65">IF(IF(ISERR(LARGE(IF($C$47:$C$353=Club!$A64,$G$47:$G$353,""),T$4)),0,(LARGE(IF($C$47:$C$353=Club!$A64,$G$47:$G$353,""),T$4)))&lt;0,0,(IF(ISERR(LARGE(IF($C$47:$C$353=Club!$A64,$G$47:$G$353,""),T$4)),0,(LARGE(IF($C$47:$C$353=Club!$A64,$G$47:$G$353,""),T$4)))))</f>
        <v>0</v>
      </c>
      <c r="U65" s="110">
        <f t="array" ref="U65">IF(IF(ISERR(LARGE(IF($K$47:$K$353=Club!$A64,$O$47:$O$353,""),U$4)),0,(LARGE(IF($K$47:$K$353=Club!$A64,$O$47:$O$353,""),U$4)))&lt;0,0,(IF(ISERR(LARGE(IF($K$47:$K$353=Club!$A64,$O$47:$O$353,""),U$4)),0,(LARGE(IF($K$47:$K$353=Club!$A64,$O$47:$O$353,""),U$4)))))</f>
        <v>0</v>
      </c>
      <c r="V65" s="111">
        <f t="array" ref="V65">IF(IF(ISERR(LARGE(IF($K$47:$K$353=Club!$A64,$O$47:$O$353,""),V$4)),0,(LARGE(IF($K$47:$K$353=Club!$A64,$O$47:$O$353,""),V$4)))&lt;0,0,(IF(ISERR(LARGE(IF($K$47:$K$353=Club!$A64,$O$47:$O$353,""),V$4)),0,(LARGE(IF($K$47:$K$353=Club!$A64,$O$47:$O$353,""),V$4)))))</f>
        <v>0</v>
      </c>
      <c r="W65" s="159">
        <f t="shared" si="1"/>
        <v>13938.002044000001</v>
      </c>
    </row>
    <row r="66" spans="1:23" ht="12" customHeight="1" x14ac:dyDescent="0.2">
      <c r="A66" s="7">
        <v>20</v>
      </c>
      <c r="B66" s="8" t="str">
        <f>PROPER(IF(G66="","",VLOOKUP(G66,Calculation!$B$4:$E$817,2,FALSE)))</f>
        <v>Andrew Wallis</v>
      </c>
      <c r="C66" s="8" t="str">
        <f>IF(G66="","",VLOOKUP(G66,Calculation!$B$4:$E$817,3,FALSE))</f>
        <v>Ely Tri Club</v>
      </c>
      <c r="D66" s="8" t="str">
        <f>IF(ISNA(VLOOKUP(B66,[1]Sheet1!$J$2:$J$2999,1,FALSE)),"No","Yes")</f>
        <v>Yes</v>
      </c>
      <c r="E66" s="8">
        <f>IF(G66="","",VLOOKUP(G66,Calculation!$B$4:$G$2730,5,FALSE))</f>
        <v>1</v>
      </c>
      <c r="F66" s="8">
        <f>IF(G66="","",VLOOKUP(G66,Calculation!$B$4:$G$817,6,FALSE))</f>
        <v>1</v>
      </c>
      <c r="G66" s="9">
        <f>IF(LARGE(Calculation!$B$4:$B$817,A66)=0,"",LARGE(Calculation!$B$4:$B$817,A66))</f>
        <v>8193.0000120000004</v>
      </c>
      <c r="I66" s="7">
        <v>20</v>
      </c>
      <c r="J66" s="8" t="str">
        <f>PROPER(IF(O66="","",VLOOKUP(O66,Calculation!$B$1535:$E$1984,2,FALSE)))</f>
        <v/>
      </c>
      <c r="K66" s="8">
        <f>IF(O66="","",VLOOKUP(O66,Calculation!$B$1535:$E$1984,3,FALSE))</f>
        <v>0</v>
      </c>
      <c r="L66" s="8" t="str">
        <f>IF(ISNA(VLOOKUP(J66,[1]Sheet1!$J$2:$J$2999,1,FALSE)),"No","Yes")</f>
        <v>No</v>
      </c>
      <c r="M66" s="8">
        <f>IF(O66="","",VLOOKUP(O66,Calculation!$B$1535:$G$1984,5,FALSE))</f>
        <v>0</v>
      </c>
      <c r="N66" s="8">
        <f>IF(O66="","",VLOOKUP(O66,Calculation!$B$1535:$G$1984,6,FALSE))</f>
        <v>0</v>
      </c>
      <c r="O66" s="9">
        <f>IF(LARGE(Calculation!$B$1535:$B$1984,I66)=0,"",LARGE(Calculation!$B$1535:$B$1984,I66))</f>
        <v>2.447E-3</v>
      </c>
      <c r="R66" s="114">
        <f t="array" ref="R66">IF(IF(ISERR(LARGE(IF($C$47:$C$353=Club!$A65,$G$47:$G$353,""),R$4)),0,(LARGE(IF($C$47:$C$353=Club!$A65,$G$47:$G$353,""),R$4)))&lt;0,0,(IF(ISERR(LARGE(IF($C$47:$C$353=Club!$A65,$G$47:$G$353,""),R$4)),0,(LARGE(IF($C$47:$C$353=Club!$A65,$G$47:$G$353,""),R$4)))))</f>
        <v>0</v>
      </c>
      <c r="S66" s="115">
        <f t="array" ref="S66">IF(IF(ISERR(LARGE(IF($C$47:$C$353=Club!$A65,$G$47:$G$353,""),S$4)),0,(LARGE(IF($C$47:$C$353=Club!$A65,$G$47:$G$353,""),S$4)))&lt;0,0,(IF(ISERR(LARGE(IF($C$47:$C$353=Club!$A65,$G$47:$G$353,""),S$4)),0,(LARGE(IF($C$47:$C$353=Club!$A65,$G$47:$G$353,""),S$4)))))</f>
        <v>0</v>
      </c>
      <c r="T66" s="116">
        <f t="array" ref="T66">IF(IF(ISERR(LARGE(IF($C$47:$C$353=Club!$A65,$G$47:$G$353,""),T$4)),0,(LARGE(IF($C$47:$C$353=Club!$A65,$G$47:$G$353,""),T$4)))&lt;0,0,(IF(ISERR(LARGE(IF($C$47:$C$353=Club!$A65,$G$47:$G$353,""),T$4)),0,(LARGE(IF($C$47:$C$353=Club!$A65,$G$47:$G$353,""),T$4)))))</f>
        <v>0</v>
      </c>
      <c r="U66" s="110">
        <f t="array" ref="U66">IF(IF(ISERR(LARGE(IF($K$47:$K$353=Club!$A65,$O$47:$O$353,""),U$4)),0,(LARGE(IF($K$47:$K$353=Club!$A65,$O$47:$O$353,""),U$4)))&lt;0,0,(IF(ISERR(LARGE(IF($K$47:$K$353=Club!$A65,$O$47:$O$353,""),U$4)),0,(LARGE(IF($K$47:$K$353=Club!$A65,$O$47:$O$353,""),U$4)))))</f>
        <v>0</v>
      </c>
      <c r="V66" s="111">
        <f t="array" ref="V66">IF(IF(ISERR(LARGE(IF($K$47:$K$353=Club!$A65,$O$47:$O$353,""),V$4)),0,(LARGE(IF($K$47:$K$353=Club!$A65,$O$47:$O$353,""),V$4)))&lt;0,0,(IF(ISERR(LARGE(IF($K$47:$K$353=Club!$A65,$O$47:$O$353,""),V$4)),0,(LARGE(IF($K$47:$K$353=Club!$A65,$O$47:$O$353,""),V$4)))))</f>
        <v>0</v>
      </c>
      <c r="W66" s="159">
        <f t="shared" si="1"/>
        <v>0</v>
      </c>
    </row>
    <row r="67" spans="1:23" ht="12" customHeight="1" x14ac:dyDescent="0.2">
      <c r="A67" s="7">
        <v>21</v>
      </c>
      <c r="B67" s="8" t="str">
        <f>PROPER(IF(G67="","",VLOOKUP(G67,Calculation!$B$4:$E$817,2,FALSE)))</f>
        <v>Carl Suckling</v>
      </c>
      <c r="C67" s="8" t="str">
        <f>IF(G67="","",VLOOKUP(G67,Calculation!$B$4:$E$817,3,FALSE))</f>
        <v>East Essex Tri Club</v>
      </c>
      <c r="D67" s="8" t="str">
        <f>IF(ISNA(VLOOKUP(B67,[1]Sheet1!$J$2:$J$2999,1,FALSE)),"No","Yes")</f>
        <v>No</v>
      </c>
      <c r="E67" s="8">
        <f>IF(G67="","",VLOOKUP(G67,Calculation!$B$4:$G$2730,5,FALSE))</f>
        <v>1</v>
      </c>
      <c r="F67" s="8">
        <f>IF(G67="","",VLOOKUP(G67,Calculation!$B$4:$G$817,6,FALSE))</f>
        <v>1</v>
      </c>
      <c r="G67" s="9">
        <f>IF(LARGE(Calculation!$B$4:$B$817,A67)=0,"",LARGE(Calculation!$B$4:$B$817,A67))</f>
        <v>8168.0000479999999</v>
      </c>
      <c r="I67" s="7">
        <v>21</v>
      </c>
      <c r="J67" s="8" t="str">
        <f>PROPER(IF(O67="","",VLOOKUP(O67,Calculation!$B$1535:$E$1984,2,FALSE)))</f>
        <v/>
      </c>
      <c r="K67" s="8">
        <f>IF(O67="","",VLOOKUP(O67,Calculation!$B$1535:$E$1984,3,FALSE))</f>
        <v>0</v>
      </c>
      <c r="L67" s="8" t="str">
        <f>IF(ISNA(VLOOKUP(J67,[1]Sheet1!$J$2:$J$2999,1,FALSE)),"No","Yes")</f>
        <v>No</v>
      </c>
      <c r="M67" s="8">
        <f>IF(O67="","",VLOOKUP(O67,Calculation!$B$1535:$G$1984,5,FALSE))</f>
        <v>0</v>
      </c>
      <c r="N67" s="8">
        <f>IF(O67="","",VLOOKUP(O67,Calculation!$B$1535:$G$1984,6,FALSE))</f>
        <v>0</v>
      </c>
      <c r="O67" s="9">
        <f>IF(LARGE(Calculation!$B$1535:$B$1984,I67)=0,"",LARGE(Calculation!$B$1535:$B$1984,I67))</f>
        <v>2.4460000000000003E-3</v>
      </c>
      <c r="R67" s="114">
        <f t="array" ref="R67">IF(IF(ISERR(LARGE(IF($C$47:$C$353=Club!$A66,$G$47:$G$353,""),R$4)),0,(LARGE(IF($C$47:$C$353=Club!$A66,$G$47:$G$353,""),R$4)))&lt;0,0,(IF(ISERR(LARGE(IF($C$47:$C$353=Club!$A66,$G$47:$G$353,""),R$4)),0,(LARGE(IF($C$47:$C$353=Club!$A66,$G$47:$G$353,""),R$4)))))</f>
        <v>0</v>
      </c>
      <c r="S67" s="115">
        <f t="array" ref="S67">IF(IF(ISERR(LARGE(IF($C$47:$C$353=Club!$A66,$G$47:$G$353,""),S$4)),0,(LARGE(IF($C$47:$C$353=Club!$A66,$G$47:$G$353,""),S$4)))&lt;0,0,(IF(ISERR(LARGE(IF($C$47:$C$353=Club!$A66,$G$47:$G$353,""),S$4)),0,(LARGE(IF($C$47:$C$353=Club!$A66,$G$47:$G$353,""),S$4)))))</f>
        <v>0</v>
      </c>
      <c r="T67" s="116">
        <f t="array" ref="T67">IF(IF(ISERR(LARGE(IF($C$47:$C$353=Club!$A66,$G$47:$G$353,""),T$4)),0,(LARGE(IF($C$47:$C$353=Club!$A66,$G$47:$G$353,""),T$4)))&lt;0,0,(IF(ISERR(LARGE(IF($C$47:$C$353=Club!$A66,$G$47:$G$353,""),T$4)),0,(LARGE(IF($C$47:$C$353=Club!$A66,$G$47:$G$353,""),T$4)))))</f>
        <v>0</v>
      </c>
      <c r="U67" s="110">
        <f t="array" ref="U67">IF(IF(ISERR(LARGE(IF($K$47:$K$353=Club!$A66,$O$47:$O$353,""),U$4)),0,(LARGE(IF($K$47:$K$353=Club!$A66,$O$47:$O$353,""),U$4)))&lt;0,0,(IF(ISERR(LARGE(IF($K$47:$K$353=Club!$A66,$O$47:$O$353,""),U$4)),0,(LARGE(IF($K$47:$K$353=Club!$A66,$O$47:$O$353,""),U$4)))))</f>
        <v>0</v>
      </c>
      <c r="V67" s="111">
        <f t="array" ref="V67">IF(IF(ISERR(LARGE(IF($K$47:$K$353=Club!$A66,$O$47:$O$353,""),V$4)),0,(LARGE(IF($K$47:$K$353=Club!$A66,$O$47:$O$353,""),V$4)))&lt;0,0,(IF(ISERR(LARGE(IF($K$47:$K$353=Club!$A66,$O$47:$O$353,""),V$4)),0,(LARGE(IF($K$47:$K$353=Club!$A66,$O$47:$O$353,""),V$4)))))</f>
        <v>0</v>
      </c>
      <c r="W67" s="159">
        <f t="shared" si="1"/>
        <v>0</v>
      </c>
    </row>
    <row r="68" spans="1:23" ht="12" customHeight="1" x14ac:dyDescent="0.2">
      <c r="A68" s="7">
        <v>22</v>
      </c>
      <c r="B68" s="8" t="str">
        <f>PROPER(IF(G68="","",VLOOKUP(G68,Calculation!$B$4:$E$817,2,FALSE)))</f>
        <v>Paul Wright</v>
      </c>
      <c r="C68" s="8" t="str">
        <f>IF(G68="","",VLOOKUP(G68,Calculation!$B$4:$E$817,3,FALSE))</f>
        <v>DONCASTER Tri CLUB</v>
      </c>
      <c r="D68" s="8" t="str">
        <f>IF(ISNA(VLOOKUP(B68,[1]Sheet1!$J$2:$J$2999,1,FALSE)),"No","Yes")</f>
        <v>No</v>
      </c>
      <c r="E68" s="8">
        <f>IF(G68="","",VLOOKUP(G68,Calculation!$B$4:$G$2730,5,FALSE))</f>
        <v>1</v>
      </c>
      <c r="F68" s="8">
        <f>IF(G68="","",VLOOKUP(G68,Calculation!$B$4:$G$817,6,FALSE))</f>
        <v>1</v>
      </c>
      <c r="G68" s="9">
        <f>IF(LARGE(Calculation!$B$4:$B$817,A68)=0,"",LARGE(Calculation!$B$4:$B$817,A68))</f>
        <v>8167.0000129999999</v>
      </c>
      <c r="I68" s="7">
        <v>22</v>
      </c>
      <c r="J68" s="8" t="str">
        <f>PROPER(IF(O68="","",VLOOKUP(O68,Calculation!$B$1535:$E$1984,2,FALSE)))</f>
        <v/>
      </c>
      <c r="K68" s="8">
        <f>IF(O68="","",VLOOKUP(O68,Calculation!$B$1535:$E$1984,3,FALSE))</f>
        <v>0</v>
      </c>
      <c r="L68" s="8" t="str">
        <f>IF(ISNA(VLOOKUP(J68,[1]Sheet1!$J$2:$J$2999,1,FALSE)),"No","Yes")</f>
        <v>No</v>
      </c>
      <c r="M68" s="8">
        <f>IF(O68="","",VLOOKUP(O68,Calculation!$B$1535:$G$1984,5,FALSE))</f>
        <v>0</v>
      </c>
      <c r="N68" s="8">
        <f>IF(O68="","",VLOOKUP(O68,Calculation!$B$1535:$G$1984,6,FALSE))</f>
        <v>0</v>
      </c>
      <c r="O68" s="9">
        <f>IF(LARGE(Calculation!$B$1535:$B$1984,I68)=0,"",LARGE(Calculation!$B$1535:$B$1984,I68))</f>
        <v>2.4450000000000001E-3</v>
      </c>
      <c r="R68" s="114">
        <f t="array" ref="R68">IF(IF(ISERR(LARGE(IF($C$47:$C$353=Club!$A67,$G$47:$G$353,""),R$4)),0,(LARGE(IF($C$47:$C$353=Club!$A67,$G$47:$G$353,""),R$4)))&lt;0,0,(IF(ISERR(LARGE(IF($C$47:$C$353=Club!$A67,$G$47:$G$353,""),R$4)),0,(LARGE(IF($C$47:$C$353=Club!$A67,$G$47:$G$353,""),R$4)))))</f>
        <v>7376.0010160000002</v>
      </c>
      <c r="S68" s="115">
        <f t="array" ref="S68">IF(IF(ISERR(LARGE(IF($C$47:$C$353=Club!$A67,$G$47:$G$353,""),S$4)),0,(LARGE(IF($C$47:$C$353=Club!$A67,$G$47:$G$353,""),S$4)))&lt;0,0,(IF(ISERR(LARGE(IF($C$47:$C$353=Club!$A67,$G$47:$G$353,""),S$4)),0,(LARGE(IF($C$47:$C$353=Club!$A67,$G$47:$G$353,""),S$4)))))</f>
        <v>6899.0000319999999</v>
      </c>
      <c r="T68" s="116">
        <f t="array" ref="T68">IF(IF(ISERR(LARGE(IF($C$47:$C$353=Club!$A67,$G$47:$G$353,""),T$4)),0,(LARGE(IF($C$47:$C$353=Club!$A67,$G$47:$G$353,""),T$4)))&lt;0,0,(IF(ISERR(LARGE(IF($C$47:$C$353=Club!$A67,$G$47:$G$353,""),T$4)),0,(LARGE(IF($C$47:$C$353=Club!$A67,$G$47:$G$353,""),T$4)))))</f>
        <v>0</v>
      </c>
      <c r="U68" s="110">
        <f t="array" ref="U68">IF(IF(ISERR(LARGE(IF($K$47:$K$353=Club!$A67,$O$47:$O$353,""),U$4)),0,(LARGE(IF($K$47:$K$353=Club!$A67,$O$47:$O$353,""),U$4)))&lt;0,0,(IF(ISERR(LARGE(IF($K$47:$K$353=Club!$A67,$O$47:$O$353,""),U$4)),0,(LARGE(IF($K$47:$K$353=Club!$A67,$O$47:$O$353,""),U$4)))))</f>
        <v>0</v>
      </c>
      <c r="V68" s="111">
        <f t="array" ref="V68">IF(IF(ISERR(LARGE(IF($K$47:$K$353=Club!$A67,$O$47:$O$353,""),V$4)),0,(LARGE(IF($K$47:$K$353=Club!$A67,$O$47:$O$353,""),V$4)))&lt;0,0,(IF(ISERR(LARGE(IF($K$47:$K$353=Club!$A67,$O$47:$O$353,""),V$4)),0,(LARGE(IF($K$47:$K$353=Club!$A67,$O$47:$O$353,""),V$4)))))</f>
        <v>0</v>
      </c>
      <c r="W68" s="159">
        <f t="shared" ref="W68:W82" si="2">SUM(R68:V68)</f>
        <v>14275.001048</v>
      </c>
    </row>
    <row r="69" spans="1:23" ht="12" customHeight="1" x14ac:dyDescent="0.2">
      <c r="A69" s="7">
        <v>23</v>
      </c>
      <c r="B69" s="8" t="str">
        <f>PROPER(IF(G69="","",VLOOKUP(G69,Calculation!$B$4:$E$817,2,FALSE)))</f>
        <v>Carl Allen</v>
      </c>
      <c r="C69" s="8" t="str">
        <f>IF(G69="","",VLOOKUP(G69,Calculation!$B$4:$E$817,3,FALSE))</f>
        <v>Dunmow Tri Club</v>
      </c>
      <c r="D69" s="8" t="str">
        <f>IF(ISNA(VLOOKUP(B69,[1]Sheet1!$J$2:$J$2999,1,FALSE)),"No","Yes")</f>
        <v>No</v>
      </c>
      <c r="E69" s="8">
        <f>IF(G69="","",VLOOKUP(G69,Calculation!$B$4:$G$2730,5,FALSE))</f>
        <v>1</v>
      </c>
      <c r="F69" s="8">
        <f>IF(G69="","",VLOOKUP(G69,Calculation!$B$4:$G$817,6,FALSE))</f>
        <v>1</v>
      </c>
      <c r="G69" s="9">
        <f>IF(LARGE(Calculation!$B$4:$B$817,A69)=0,"",LARGE(Calculation!$B$4:$B$817,A69))</f>
        <v>8139.0000140000002</v>
      </c>
      <c r="I69" s="7">
        <v>23</v>
      </c>
      <c r="J69" s="8" t="str">
        <f>PROPER(IF(O69="","",VLOOKUP(O69,Calculation!$B$1535:$E$1984,2,FALSE)))</f>
        <v/>
      </c>
      <c r="K69" s="8">
        <f>IF(O69="","",VLOOKUP(O69,Calculation!$B$1535:$E$1984,3,FALSE))</f>
        <v>0</v>
      </c>
      <c r="L69" s="8" t="str">
        <f>IF(ISNA(VLOOKUP(J69,[1]Sheet1!$J$2:$J$2999,1,FALSE)),"No","Yes")</f>
        <v>No</v>
      </c>
      <c r="M69" s="8">
        <f>IF(O69="","",VLOOKUP(O69,Calculation!$B$1535:$G$1984,5,FALSE))</f>
        <v>0</v>
      </c>
      <c r="N69" s="8">
        <f>IF(O69="","",VLOOKUP(O69,Calculation!$B$1535:$G$1984,6,FALSE))</f>
        <v>0</v>
      </c>
      <c r="O69" s="9">
        <f>IF(LARGE(Calculation!$B$1535:$B$1984,I69)=0,"",LARGE(Calculation!$B$1535:$B$1984,I69))</f>
        <v>2.444E-3</v>
      </c>
      <c r="R69" s="114">
        <f t="array" ref="R69">IF(IF(ISERR(LARGE(IF($C$47:$C$353=Club!$A68,$G$47:$G$353,""),R$4)),0,(LARGE(IF($C$47:$C$353=Club!$A68,$G$47:$G$353,""),R$4)))&lt;0,0,(IF(ISERR(LARGE(IF($C$47:$C$353=Club!$A68,$G$47:$G$353,""),R$4)),0,(LARGE(IF($C$47:$C$353=Club!$A68,$G$47:$G$353,""),R$4)))))</f>
        <v>0</v>
      </c>
      <c r="S69" s="115">
        <f t="array" ref="S69">IF(IF(ISERR(LARGE(IF($C$47:$C$353=Club!$A68,$G$47:$G$353,""),S$4)),0,(LARGE(IF($C$47:$C$353=Club!$A68,$G$47:$G$353,""),S$4)))&lt;0,0,(IF(ISERR(LARGE(IF($C$47:$C$353=Club!$A68,$G$47:$G$353,""),S$4)),0,(LARGE(IF($C$47:$C$353=Club!$A68,$G$47:$G$353,""),S$4)))))</f>
        <v>0</v>
      </c>
      <c r="T69" s="116">
        <f t="array" ref="T69">IF(IF(ISERR(LARGE(IF($C$47:$C$353=Club!$A68,$G$47:$G$353,""),T$4)),0,(LARGE(IF($C$47:$C$353=Club!$A68,$G$47:$G$353,""),T$4)))&lt;0,0,(IF(ISERR(LARGE(IF($C$47:$C$353=Club!$A68,$G$47:$G$353,""),T$4)),0,(LARGE(IF($C$47:$C$353=Club!$A68,$G$47:$G$353,""),T$4)))))</f>
        <v>0</v>
      </c>
      <c r="U69" s="110">
        <f t="array" ref="U69">IF(IF(ISERR(LARGE(IF($K$47:$K$353=Club!$A68,$O$47:$O$353,""),U$4)),0,(LARGE(IF($K$47:$K$353=Club!$A68,$O$47:$O$353,""),U$4)))&lt;0,0,(IF(ISERR(LARGE(IF($K$47:$K$353=Club!$A68,$O$47:$O$353,""),U$4)),0,(LARGE(IF($K$47:$K$353=Club!$A68,$O$47:$O$353,""),U$4)))))</f>
        <v>0</v>
      </c>
      <c r="V69" s="111">
        <f t="array" ref="V69">IF(IF(ISERR(LARGE(IF($K$47:$K$353=Club!$A68,$O$47:$O$353,""),V$4)),0,(LARGE(IF($K$47:$K$353=Club!$A68,$O$47:$O$353,""),V$4)))&lt;0,0,(IF(ISERR(LARGE(IF($K$47:$K$353=Club!$A68,$O$47:$O$353,""),V$4)),0,(LARGE(IF($K$47:$K$353=Club!$A68,$O$47:$O$353,""),V$4)))))</f>
        <v>0</v>
      </c>
      <c r="W69" s="159">
        <f t="shared" si="2"/>
        <v>0</v>
      </c>
    </row>
    <row r="70" spans="1:23" ht="12" customHeight="1" x14ac:dyDescent="0.2">
      <c r="A70" s="7">
        <v>24</v>
      </c>
      <c r="B70" s="8" t="str">
        <f>PROPER(IF(G70="","",VLOOKUP(G70,Calculation!$B$4:$E$817,2,FALSE)))</f>
        <v>Phil Grewock</v>
      </c>
      <c r="C70" s="8" t="str">
        <f>IF(G70="","",VLOOKUP(G70,Calculation!$B$4:$E$817,3,FALSE))</f>
        <v>East Essex Tri Club</v>
      </c>
      <c r="D70" s="8" t="str">
        <f>IF(ISNA(VLOOKUP(B70,[1]Sheet1!$J$2:$J$2999,1,FALSE)),"No","Yes")</f>
        <v>Yes</v>
      </c>
      <c r="E70" s="8">
        <f>IF(G70="","",VLOOKUP(G70,Calculation!$B$4:$G$2730,5,FALSE))</f>
        <v>1</v>
      </c>
      <c r="F70" s="8">
        <f>IF(G70="","",VLOOKUP(G70,Calculation!$B$4:$G$817,6,FALSE))</f>
        <v>1</v>
      </c>
      <c r="G70" s="9">
        <f>IF(LARGE(Calculation!$B$4:$B$817,A70)=0,"",LARGE(Calculation!$B$4:$B$817,A70))</f>
        <v>8084.0000490000002</v>
      </c>
      <c r="I70" s="7">
        <v>24</v>
      </c>
      <c r="J70" s="8" t="str">
        <f>PROPER(IF(O70="","",VLOOKUP(O70,Calculation!$B$1535:$E$1984,2,FALSE)))</f>
        <v/>
      </c>
      <c r="K70" s="8">
        <f>IF(O70="","",VLOOKUP(O70,Calculation!$B$1535:$E$1984,3,FALSE))</f>
        <v>0</v>
      </c>
      <c r="L70" s="8" t="str">
        <f>IF(ISNA(VLOOKUP(J70,[1]Sheet1!$J$2:$J$2999,1,FALSE)),"No","Yes")</f>
        <v>No</v>
      </c>
      <c r="M70" s="8">
        <f>IF(O70="","",VLOOKUP(O70,Calculation!$B$1535:$G$1984,5,FALSE))</f>
        <v>0</v>
      </c>
      <c r="N70" s="8">
        <f>IF(O70="","",VLOOKUP(O70,Calculation!$B$1535:$G$1984,6,FALSE))</f>
        <v>0</v>
      </c>
      <c r="O70" s="9">
        <f>IF(LARGE(Calculation!$B$1535:$B$1984,I70)=0,"",LARGE(Calculation!$B$1535:$B$1984,I70))</f>
        <v>2.4429999999999999E-3</v>
      </c>
      <c r="R70" s="114">
        <f t="array" ref="R70">IF(IF(ISERR(LARGE(IF($C$47:$C$353=Club!$A69,$G$47:$G$353,""),R$4)),0,(LARGE(IF($C$47:$C$353=Club!$A69,$G$47:$G$353,""),R$4)))&lt;0,0,(IF(ISERR(LARGE(IF($C$47:$C$353=Club!$A69,$G$47:$G$353,""),R$4)),0,(LARGE(IF($C$47:$C$353=Club!$A69,$G$47:$G$353,""),R$4)))))</f>
        <v>0</v>
      </c>
      <c r="S70" s="115">
        <f t="array" ref="S70">IF(IF(ISERR(LARGE(IF($C$47:$C$353=Club!$A69,$G$47:$G$353,""),S$4)),0,(LARGE(IF($C$47:$C$353=Club!$A69,$G$47:$G$353,""),S$4)))&lt;0,0,(IF(ISERR(LARGE(IF($C$47:$C$353=Club!$A69,$G$47:$G$353,""),S$4)),0,(LARGE(IF($C$47:$C$353=Club!$A69,$G$47:$G$353,""),S$4)))))</f>
        <v>0</v>
      </c>
      <c r="T70" s="116">
        <f t="array" ref="T70">IF(IF(ISERR(LARGE(IF($C$47:$C$353=Club!$A69,$G$47:$G$353,""),T$4)),0,(LARGE(IF($C$47:$C$353=Club!$A69,$G$47:$G$353,""),T$4)))&lt;0,0,(IF(ISERR(LARGE(IF($C$47:$C$353=Club!$A69,$G$47:$G$353,""),T$4)),0,(LARGE(IF($C$47:$C$353=Club!$A69,$G$47:$G$353,""),T$4)))))</f>
        <v>0</v>
      </c>
      <c r="U70" s="110">
        <f t="array" ref="U70">IF(IF(ISERR(LARGE(IF($K$47:$K$353=Club!$A69,$O$47:$O$353,""),U$4)),0,(LARGE(IF($K$47:$K$353=Club!$A69,$O$47:$O$353,""),U$4)))&lt;0,0,(IF(ISERR(LARGE(IF($K$47:$K$353=Club!$A69,$O$47:$O$353,""),U$4)),0,(LARGE(IF($K$47:$K$353=Club!$A69,$O$47:$O$353,""),U$4)))))</f>
        <v>0</v>
      </c>
      <c r="V70" s="111">
        <f t="array" ref="V70">IF(IF(ISERR(LARGE(IF($K$47:$K$353=Club!$A69,$O$47:$O$353,""),V$4)),0,(LARGE(IF($K$47:$K$353=Club!$A69,$O$47:$O$353,""),V$4)))&lt;0,0,(IF(ISERR(LARGE(IF($K$47:$K$353=Club!$A69,$O$47:$O$353,""),V$4)),0,(LARGE(IF($K$47:$K$353=Club!$A69,$O$47:$O$353,""),V$4)))))</f>
        <v>0</v>
      </c>
      <c r="W70" s="159">
        <f t="shared" si="2"/>
        <v>0</v>
      </c>
    </row>
    <row r="71" spans="1:23" ht="12" customHeight="1" x14ac:dyDescent="0.2">
      <c r="A71" s="7">
        <v>25</v>
      </c>
      <c r="B71" s="8" t="str">
        <f>PROPER(IF(G71="","",VLOOKUP(G71,Calculation!$B$4:$E$817,2,FALSE)))</f>
        <v>Axel De Jenlis</v>
      </c>
      <c r="C71" s="8" t="str">
        <f>IF(G71="","",VLOOKUP(G71,Calculation!$B$4:$E$817,3,FALSE))</f>
        <v>Cambridge Uni Tri Club</v>
      </c>
      <c r="D71" s="8" t="str">
        <f>IF(ISNA(VLOOKUP(B71,[1]Sheet1!$J$2:$J$2999,1,FALSE)),"No","Yes")</f>
        <v>No</v>
      </c>
      <c r="E71" s="8">
        <f>IF(G71="","",VLOOKUP(G71,Calculation!$B$4:$G$2730,5,FALSE))</f>
        <v>1</v>
      </c>
      <c r="F71" s="8">
        <f>IF(G71="","",VLOOKUP(G71,Calculation!$B$4:$G$817,6,FALSE))</f>
        <v>1</v>
      </c>
      <c r="G71" s="9">
        <f>IF(LARGE(Calculation!$B$4:$B$817,A71)=0,"",LARGE(Calculation!$B$4:$B$817,A71))</f>
        <v>8037.0000149999996</v>
      </c>
      <c r="I71" s="7">
        <v>25</v>
      </c>
      <c r="J71" s="8" t="str">
        <f>PROPER(IF(O71="","",VLOOKUP(O71,Calculation!$B$1535:$E$1984,2,FALSE)))</f>
        <v/>
      </c>
      <c r="K71" s="8">
        <f>IF(O71="","",VLOOKUP(O71,Calculation!$B$1535:$E$1984,3,FALSE))</f>
        <v>0</v>
      </c>
      <c r="L71" s="8" t="str">
        <f>IF(ISNA(VLOOKUP(J71,[1]Sheet1!$J$2:$J$2999,1,FALSE)),"No","Yes")</f>
        <v>No</v>
      </c>
      <c r="M71" s="8">
        <f>IF(O71="","",VLOOKUP(O71,Calculation!$B$1535:$G$1984,5,FALSE))</f>
        <v>0</v>
      </c>
      <c r="N71" s="8">
        <f>IF(O71="","",VLOOKUP(O71,Calculation!$B$1535:$G$1984,6,FALSE))</f>
        <v>0</v>
      </c>
      <c r="O71" s="9">
        <f>IF(LARGE(Calculation!$B$1535:$B$1984,I71)=0,"",LARGE(Calculation!$B$1535:$B$1984,I71))</f>
        <v>2.4420000000000002E-3</v>
      </c>
      <c r="R71" s="114">
        <f t="array" ref="R71">IF(IF(ISERR(LARGE(IF($C$47:$C$353=Club!$A70,$G$47:$G$353,""),R$4)),0,(LARGE(IF($C$47:$C$353=Club!$A70,$G$47:$G$353,""),R$4)))&lt;0,0,(IF(ISERR(LARGE(IF($C$47:$C$353=Club!$A70,$G$47:$G$353,""),R$4)),0,(LARGE(IF($C$47:$C$353=Club!$A70,$G$47:$G$353,""),R$4)))))</f>
        <v>0</v>
      </c>
      <c r="S71" s="115">
        <f t="array" ref="S71">IF(IF(ISERR(LARGE(IF($C$47:$C$353=Club!$A70,$G$47:$G$353,""),S$4)),0,(LARGE(IF($C$47:$C$353=Club!$A70,$G$47:$G$353,""),S$4)))&lt;0,0,(IF(ISERR(LARGE(IF($C$47:$C$353=Club!$A70,$G$47:$G$353,""),S$4)),0,(LARGE(IF($C$47:$C$353=Club!$A70,$G$47:$G$353,""),S$4)))))</f>
        <v>0</v>
      </c>
      <c r="T71" s="116">
        <f t="array" ref="T71">IF(IF(ISERR(LARGE(IF($C$47:$C$353=Club!$A70,$G$47:$G$353,""),T$4)),0,(LARGE(IF($C$47:$C$353=Club!$A70,$G$47:$G$353,""),T$4)))&lt;0,0,(IF(ISERR(LARGE(IF($C$47:$C$353=Club!$A70,$G$47:$G$353,""),T$4)),0,(LARGE(IF($C$47:$C$353=Club!$A70,$G$47:$G$353,""),T$4)))))</f>
        <v>0</v>
      </c>
      <c r="U71" s="110">
        <f t="array" ref="U71">IF(IF(ISERR(LARGE(IF($K$47:$K$353=Club!$A70,$O$47:$O$353,""),U$4)),0,(LARGE(IF($K$47:$K$353=Club!$A70,$O$47:$O$353,""),U$4)))&lt;0,0,(IF(ISERR(LARGE(IF($K$47:$K$353=Club!$A70,$O$47:$O$353,""),U$4)),0,(LARGE(IF($K$47:$K$353=Club!$A70,$O$47:$O$353,""),U$4)))))</f>
        <v>0</v>
      </c>
      <c r="V71" s="111">
        <f t="array" ref="V71">IF(IF(ISERR(LARGE(IF($K$47:$K$353=Club!$A70,$O$47:$O$353,""),V$4)),0,(LARGE(IF($K$47:$K$353=Club!$A70,$O$47:$O$353,""),V$4)))&lt;0,0,(IF(ISERR(LARGE(IF($K$47:$K$353=Club!$A70,$O$47:$O$353,""),V$4)),0,(LARGE(IF($K$47:$K$353=Club!$A70,$O$47:$O$353,""),V$4)))))</f>
        <v>0</v>
      </c>
      <c r="W71" s="159">
        <f t="shared" si="2"/>
        <v>0</v>
      </c>
    </row>
    <row r="72" spans="1:23" ht="12" customHeight="1" x14ac:dyDescent="0.2">
      <c r="A72" s="7">
        <v>26</v>
      </c>
      <c r="B72" s="8" t="str">
        <f>PROPER(IF(G72="","",VLOOKUP(G72,Calculation!$B$4:$E$817,2,FALSE)))</f>
        <v>Chris Slater</v>
      </c>
      <c r="C72" s="8" t="str">
        <f>IF(G72="","",VLOOKUP(G72,Calculation!$B$4:$E$817,3,FALSE))</f>
        <v>4LIFE Tri CLUB</v>
      </c>
      <c r="D72" s="8" t="str">
        <f>IF(ISNA(VLOOKUP(B72,[1]Sheet1!$J$2:$J$2999,1,FALSE)),"No","Yes")</f>
        <v>No</v>
      </c>
      <c r="E72" s="8">
        <f>IF(G72="","",VLOOKUP(G72,Calculation!$B$4:$G$2730,5,FALSE))</f>
        <v>1</v>
      </c>
      <c r="F72" s="8">
        <f>IF(G72="","",VLOOKUP(G72,Calculation!$B$4:$G$817,6,FALSE))</f>
        <v>1</v>
      </c>
      <c r="G72" s="9">
        <f>IF(LARGE(Calculation!$B$4:$B$817,A72)=0,"",LARGE(Calculation!$B$4:$B$817,A72))</f>
        <v>8033.000016</v>
      </c>
      <c r="I72" s="7">
        <v>26</v>
      </c>
      <c r="J72" s="8" t="str">
        <f>PROPER(IF(O72="","",VLOOKUP(O72,Calculation!$B$1535:$E$1984,2,FALSE)))</f>
        <v/>
      </c>
      <c r="K72" s="8">
        <f>IF(O72="","",VLOOKUP(O72,Calculation!$B$1535:$E$1984,3,FALSE))</f>
        <v>0</v>
      </c>
      <c r="L72" s="8" t="str">
        <f>IF(ISNA(VLOOKUP(J72,[1]Sheet1!$J$2:$J$2999,1,FALSE)),"No","Yes")</f>
        <v>No</v>
      </c>
      <c r="M72" s="8">
        <f>IF(O72="","",VLOOKUP(O72,Calculation!$B$1535:$G$1984,5,FALSE))</f>
        <v>0</v>
      </c>
      <c r="N72" s="8">
        <f>IF(O72="","",VLOOKUP(O72,Calculation!$B$1535:$G$1984,6,FALSE))</f>
        <v>0</v>
      </c>
      <c r="O72" s="9">
        <f>IF(LARGE(Calculation!$B$1535:$B$1984,I72)=0,"",LARGE(Calculation!$B$1535:$B$1984,I72))</f>
        <v>2.441E-3</v>
      </c>
      <c r="R72" s="114">
        <f t="array" ref="R72">IF(IF(ISERR(LARGE(IF($C$47:$C$353=Club!$A71,$G$47:$G$353,""),R$4)),0,(LARGE(IF($C$47:$C$353=Club!$A71,$G$47:$G$353,""),R$4)))&lt;0,0,(IF(ISERR(LARGE(IF($C$47:$C$353=Club!$A71,$G$47:$G$353,""),R$4)),0,(LARGE(IF($C$47:$C$353=Club!$A71,$G$47:$G$353,""),R$4)))))</f>
        <v>0</v>
      </c>
      <c r="S72" s="115">
        <f t="array" ref="S72">IF(IF(ISERR(LARGE(IF($C$47:$C$353=Club!$A71,$G$47:$G$353,""),S$4)),0,(LARGE(IF($C$47:$C$353=Club!$A71,$G$47:$G$353,""),S$4)))&lt;0,0,(IF(ISERR(LARGE(IF($C$47:$C$353=Club!$A71,$G$47:$G$353,""),S$4)),0,(LARGE(IF($C$47:$C$353=Club!$A71,$G$47:$G$353,""),S$4)))))</f>
        <v>0</v>
      </c>
      <c r="T72" s="116">
        <f t="array" ref="T72">IF(IF(ISERR(LARGE(IF($C$47:$C$353=Club!$A71,$G$47:$G$353,""),T$4)),0,(LARGE(IF($C$47:$C$353=Club!$A71,$G$47:$G$353,""),T$4)))&lt;0,0,(IF(ISERR(LARGE(IF($C$47:$C$353=Club!$A71,$G$47:$G$353,""),T$4)),0,(LARGE(IF($C$47:$C$353=Club!$A71,$G$47:$G$353,""),T$4)))))</f>
        <v>0</v>
      </c>
      <c r="U72" s="110">
        <f t="array" ref="U72">IF(IF(ISERR(LARGE(IF($K$47:$K$353=Club!$A71,$O$47:$O$353,""),U$4)),0,(LARGE(IF($K$47:$K$353=Club!$A71,$O$47:$O$353,""),U$4)))&lt;0,0,(IF(ISERR(LARGE(IF($K$47:$K$353=Club!$A71,$O$47:$O$353,""),U$4)),0,(LARGE(IF($K$47:$K$353=Club!$A71,$O$47:$O$353,""),U$4)))))</f>
        <v>0</v>
      </c>
      <c r="V72" s="111">
        <f t="array" ref="V72">IF(IF(ISERR(LARGE(IF($K$47:$K$353=Club!$A71,$O$47:$O$353,""),V$4)),0,(LARGE(IF($K$47:$K$353=Club!$A71,$O$47:$O$353,""),V$4)))&lt;0,0,(IF(ISERR(LARGE(IF($K$47:$K$353=Club!$A71,$O$47:$O$353,""),V$4)),0,(LARGE(IF($K$47:$K$353=Club!$A71,$O$47:$O$353,""),V$4)))))</f>
        <v>0</v>
      </c>
      <c r="W72" s="159">
        <f t="shared" si="2"/>
        <v>0</v>
      </c>
    </row>
    <row r="73" spans="1:23" ht="12" customHeight="1" x14ac:dyDescent="0.2">
      <c r="A73" s="7">
        <v>27</v>
      </c>
      <c r="B73" s="8" t="str">
        <f>PROPER(IF(G73="","",VLOOKUP(G73,Calculation!$B$4:$E$817,2,FALSE)))</f>
        <v>Patrick Hannah</v>
      </c>
      <c r="C73" s="8" t="str">
        <f>IF(G73="","",VLOOKUP(G73,Calculation!$B$4:$E$817,3,FALSE))</f>
        <v>East Essex Tri Club</v>
      </c>
      <c r="D73" s="8" t="str">
        <f>IF(ISNA(VLOOKUP(B73,[1]Sheet1!$J$2:$J$2999,1,FALSE)),"No","Yes")</f>
        <v>Yes</v>
      </c>
      <c r="E73" s="8">
        <f>IF(G73="","",VLOOKUP(G73,Calculation!$B$4:$G$2730,5,FALSE))</f>
        <v>1</v>
      </c>
      <c r="F73" s="8">
        <f>IF(G73="","",VLOOKUP(G73,Calculation!$B$4:$G$817,6,FALSE))</f>
        <v>1</v>
      </c>
      <c r="G73" s="9">
        <f>IF(LARGE(Calculation!$B$4:$B$817,A73)=0,"",LARGE(Calculation!$B$4:$B$817,A73))</f>
        <v>8021.0000499999996</v>
      </c>
      <c r="I73" s="7">
        <v>27</v>
      </c>
      <c r="J73" s="8" t="str">
        <f>PROPER(IF(O73="","",VLOOKUP(O73,Calculation!$B$1535:$E$1984,2,FALSE)))</f>
        <v/>
      </c>
      <c r="K73" s="8">
        <f>IF(O73="","",VLOOKUP(O73,Calculation!$B$1535:$E$1984,3,FALSE))</f>
        <v>0</v>
      </c>
      <c r="L73" s="8" t="str">
        <f>IF(ISNA(VLOOKUP(J73,[1]Sheet1!$J$2:$J$2999,1,FALSE)),"No","Yes")</f>
        <v>No</v>
      </c>
      <c r="M73" s="8">
        <f>IF(O73="","",VLOOKUP(O73,Calculation!$B$1535:$G$1984,5,FALSE))</f>
        <v>0</v>
      </c>
      <c r="N73" s="8">
        <f>IF(O73="","",VLOOKUP(O73,Calculation!$B$1535:$G$1984,6,FALSE))</f>
        <v>0</v>
      </c>
      <c r="O73" s="9">
        <f>IF(LARGE(Calculation!$B$1535:$B$1984,I73)=0,"",LARGE(Calculation!$B$1535:$B$1984,I73))</f>
        <v>2.4399999999999999E-3</v>
      </c>
      <c r="R73" s="114">
        <f t="array" ref="R73">IF(IF(ISERR(LARGE(IF($C$47:$C$353=Club!$A72,$G$47:$G$353,""),R$4)),0,(LARGE(IF($C$47:$C$353=Club!$A72,$G$47:$G$353,""),R$4)))&lt;0,0,(IF(ISERR(LARGE(IF($C$47:$C$353=Club!$A72,$G$47:$G$353,""),R$4)),0,(LARGE(IF($C$47:$C$353=Club!$A72,$G$47:$G$353,""),R$4)))))</f>
        <v>0</v>
      </c>
      <c r="S73" s="115">
        <f t="array" ref="S73">IF(IF(ISERR(LARGE(IF($C$47:$C$353=Club!$A72,$G$47:$G$353,""),S$4)),0,(LARGE(IF($C$47:$C$353=Club!$A72,$G$47:$G$353,""),S$4)))&lt;0,0,(IF(ISERR(LARGE(IF($C$47:$C$353=Club!$A72,$G$47:$G$353,""),S$4)),0,(LARGE(IF($C$47:$C$353=Club!$A72,$G$47:$G$353,""),S$4)))))</f>
        <v>0</v>
      </c>
      <c r="T73" s="116">
        <f t="array" ref="T73">IF(IF(ISERR(LARGE(IF($C$47:$C$353=Club!$A72,$G$47:$G$353,""),T$4)),0,(LARGE(IF($C$47:$C$353=Club!$A72,$G$47:$G$353,""),T$4)))&lt;0,0,(IF(ISERR(LARGE(IF($C$47:$C$353=Club!$A72,$G$47:$G$353,""),T$4)),0,(LARGE(IF($C$47:$C$353=Club!$A72,$G$47:$G$353,""),T$4)))))</f>
        <v>0</v>
      </c>
      <c r="U73" s="110">
        <f t="array" ref="U73">IF(IF(ISERR(LARGE(IF($K$47:$K$353=Club!$A72,$O$47:$O$353,""),U$4)),0,(LARGE(IF($K$47:$K$353=Club!$A72,$O$47:$O$353,""),U$4)))&lt;0,0,(IF(ISERR(LARGE(IF($K$47:$K$353=Club!$A72,$O$47:$O$353,""),U$4)),0,(LARGE(IF($K$47:$K$353=Club!$A72,$O$47:$O$353,""),U$4)))))</f>
        <v>0</v>
      </c>
      <c r="V73" s="111">
        <f t="array" ref="V73">IF(IF(ISERR(LARGE(IF($K$47:$K$353=Club!$A72,$O$47:$O$353,""),V$4)),0,(LARGE(IF($K$47:$K$353=Club!$A72,$O$47:$O$353,""),V$4)))&lt;0,0,(IF(ISERR(LARGE(IF($K$47:$K$353=Club!$A72,$O$47:$O$353,""),V$4)),0,(LARGE(IF($K$47:$K$353=Club!$A72,$O$47:$O$353,""),V$4)))))</f>
        <v>0</v>
      </c>
      <c r="W73" s="159">
        <f t="shared" si="2"/>
        <v>0</v>
      </c>
    </row>
    <row r="74" spans="1:23" ht="12" customHeight="1" x14ac:dyDescent="0.2">
      <c r="A74" s="7">
        <v>28</v>
      </c>
      <c r="B74" s="8" t="str">
        <f>PROPER(IF(G74="","",VLOOKUP(G74,Calculation!$B$4:$E$817,2,FALSE)))</f>
        <v>Peter Butler</v>
      </c>
      <c r="C74" s="8">
        <f>IF(G74="","",VLOOKUP(G74,Calculation!$B$4:$E$817,3,FALSE))</f>
        <v>0</v>
      </c>
      <c r="D74" s="8" t="str">
        <f>IF(ISNA(VLOOKUP(B74,[1]Sheet1!$J$2:$J$2999,1,FALSE)),"No","Yes")</f>
        <v>No</v>
      </c>
      <c r="E74" s="8">
        <f>IF(G74="","",VLOOKUP(G74,Calculation!$B$4:$G$2730,5,FALSE))</f>
        <v>1</v>
      </c>
      <c r="F74" s="8">
        <f>IF(G74="","",VLOOKUP(G74,Calculation!$B$4:$G$817,6,FALSE))</f>
        <v>1</v>
      </c>
      <c r="G74" s="9">
        <f>IF(LARGE(Calculation!$B$4:$B$817,A74)=0,"",LARGE(Calculation!$B$4:$B$817,A74))</f>
        <v>8020.0000170000003</v>
      </c>
      <c r="I74" s="7">
        <v>28</v>
      </c>
      <c r="J74" s="8" t="str">
        <f>PROPER(IF(O74="","",VLOOKUP(O74,Calculation!$B$1535:$E$1984,2,FALSE)))</f>
        <v/>
      </c>
      <c r="K74" s="8">
        <f>IF(O74="","",VLOOKUP(O74,Calculation!$B$1535:$E$1984,3,FALSE))</f>
        <v>0</v>
      </c>
      <c r="L74" s="8" t="str">
        <f>IF(ISNA(VLOOKUP(J74,[1]Sheet1!$J$2:$J$2999,1,FALSE)),"No","Yes")</f>
        <v>No</v>
      </c>
      <c r="M74" s="8">
        <f>IF(O74="","",VLOOKUP(O74,Calculation!$B$1535:$G$1984,5,FALSE))</f>
        <v>0</v>
      </c>
      <c r="N74" s="8">
        <f>IF(O74="","",VLOOKUP(O74,Calculation!$B$1535:$G$1984,6,FALSE))</f>
        <v>0</v>
      </c>
      <c r="O74" s="9">
        <f>IF(LARGE(Calculation!$B$1535:$B$1984,I74)=0,"",LARGE(Calculation!$B$1535:$B$1984,I74))</f>
        <v>2.4390000000000002E-3</v>
      </c>
      <c r="R74" s="114">
        <f t="array" ref="R74">IF(IF(ISERR(LARGE(IF($C$47:$C$353=Club!$A73,$G$47:$G$353,""),R$4)),0,(LARGE(IF($C$47:$C$353=Club!$A73,$G$47:$G$353,""),R$4)))&lt;0,0,(IF(ISERR(LARGE(IF($C$47:$C$353=Club!$A73,$G$47:$G$353,""),R$4)),0,(LARGE(IF($C$47:$C$353=Club!$A73,$G$47:$G$353,""),R$4)))))</f>
        <v>0</v>
      </c>
      <c r="S74" s="115">
        <f t="array" ref="S74">IF(IF(ISERR(LARGE(IF($C$47:$C$353=Club!$A73,$G$47:$G$353,""),S$4)),0,(LARGE(IF($C$47:$C$353=Club!$A73,$G$47:$G$353,""),S$4)))&lt;0,0,(IF(ISERR(LARGE(IF($C$47:$C$353=Club!$A73,$G$47:$G$353,""),S$4)),0,(LARGE(IF($C$47:$C$353=Club!$A73,$G$47:$G$353,""),S$4)))))</f>
        <v>0</v>
      </c>
      <c r="T74" s="116">
        <f t="array" ref="T74">IF(IF(ISERR(LARGE(IF($C$47:$C$353=Club!$A73,$G$47:$G$353,""),T$4)),0,(LARGE(IF($C$47:$C$353=Club!$A73,$G$47:$G$353,""),T$4)))&lt;0,0,(IF(ISERR(LARGE(IF($C$47:$C$353=Club!$A73,$G$47:$G$353,""),T$4)),0,(LARGE(IF($C$47:$C$353=Club!$A73,$G$47:$G$353,""),T$4)))))</f>
        <v>0</v>
      </c>
      <c r="U74" s="110">
        <f t="array" ref="U74">IF(IF(ISERR(LARGE(IF($K$47:$K$353=Club!$A73,$O$47:$O$353,""),U$4)),0,(LARGE(IF($K$47:$K$353=Club!$A73,$O$47:$O$353,""),U$4)))&lt;0,0,(IF(ISERR(LARGE(IF($K$47:$K$353=Club!$A73,$O$47:$O$353,""),U$4)),0,(LARGE(IF($K$47:$K$353=Club!$A73,$O$47:$O$353,""),U$4)))))</f>
        <v>0</v>
      </c>
      <c r="V74" s="111">
        <f t="array" ref="V74">IF(IF(ISERR(LARGE(IF($K$47:$K$353=Club!$A73,$O$47:$O$353,""),V$4)),0,(LARGE(IF($K$47:$K$353=Club!$A73,$O$47:$O$353,""),V$4)))&lt;0,0,(IF(ISERR(LARGE(IF($K$47:$K$353=Club!$A73,$O$47:$O$353,""),V$4)),0,(LARGE(IF($K$47:$K$353=Club!$A73,$O$47:$O$353,""),V$4)))))</f>
        <v>0</v>
      </c>
      <c r="W74" s="159">
        <f t="shared" si="2"/>
        <v>0</v>
      </c>
    </row>
    <row r="75" spans="1:23" ht="12" customHeight="1" x14ac:dyDescent="0.2">
      <c r="A75" s="7">
        <v>29</v>
      </c>
      <c r="B75" s="8" t="str">
        <f>PROPER(IF(G75="","",VLOOKUP(G75,Calculation!$B$4:$E$817,2,FALSE)))</f>
        <v>Jonathan Courtman</v>
      </c>
      <c r="C75" s="8">
        <f>IF(G75="","",VLOOKUP(G75,Calculation!$B$4:$E$817,3,FALSE))</f>
        <v>0</v>
      </c>
      <c r="D75" s="8" t="str">
        <f>IF(ISNA(VLOOKUP(B75,[1]Sheet1!$J$2:$J$2999,1,FALSE)),"No","Yes")</f>
        <v>No</v>
      </c>
      <c r="E75" s="8">
        <f>IF(G75="","",VLOOKUP(G75,Calculation!$B$4:$G$2730,5,FALSE))</f>
        <v>1</v>
      </c>
      <c r="F75" s="8">
        <f>IF(G75="","",VLOOKUP(G75,Calculation!$B$4:$G$817,6,FALSE))</f>
        <v>1</v>
      </c>
      <c r="G75" s="9">
        <f>IF(LARGE(Calculation!$B$4:$B$817,A75)=0,"",LARGE(Calculation!$B$4:$B$817,A75))</f>
        <v>7949.0000179999997</v>
      </c>
      <c r="I75" s="7">
        <v>29</v>
      </c>
      <c r="J75" s="8" t="str">
        <f>PROPER(IF(O75="","",VLOOKUP(O75,Calculation!$B$1535:$E$1984,2,FALSE)))</f>
        <v/>
      </c>
      <c r="K75" s="8">
        <f>IF(O75="","",VLOOKUP(O75,Calculation!$B$1535:$E$1984,3,FALSE))</f>
        <v>0</v>
      </c>
      <c r="L75" s="8" t="str">
        <f>IF(ISNA(VLOOKUP(J75,[1]Sheet1!$J$2:$J$2999,1,FALSE)),"No","Yes")</f>
        <v>No</v>
      </c>
      <c r="M75" s="8">
        <f>IF(O75="","",VLOOKUP(O75,Calculation!$B$1535:$G$1984,5,FALSE))</f>
        <v>0</v>
      </c>
      <c r="N75" s="8">
        <f>IF(O75="","",VLOOKUP(O75,Calculation!$B$1535:$G$1984,6,FALSE))</f>
        <v>0</v>
      </c>
      <c r="O75" s="9">
        <f>IF(LARGE(Calculation!$B$1535:$B$1984,I75)=0,"",LARGE(Calculation!$B$1535:$B$1984,I75))</f>
        <v>2.4380000000000001E-3</v>
      </c>
      <c r="R75" s="114">
        <f t="array" ref="R75">IF(IF(ISERR(LARGE(IF($C$47:$C$353=Club!$A74,$G$47:$G$353,""),R$4)),0,(LARGE(IF($C$47:$C$353=Club!$A74,$G$47:$G$353,""),R$4)))&lt;0,0,(IF(ISERR(LARGE(IF($C$47:$C$353=Club!$A74,$G$47:$G$353,""),R$4)),0,(LARGE(IF($C$47:$C$353=Club!$A74,$G$47:$G$353,""),R$4)))))</f>
        <v>0</v>
      </c>
      <c r="S75" s="115">
        <f t="array" ref="S75">IF(IF(ISERR(LARGE(IF($C$47:$C$353=Club!$A74,$G$47:$G$353,""),S$4)),0,(LARGE(IF($C$47:$C$353=Club!$A74,$G$47:$G$353,""),S$4)))&lt;0,0,(IF(ISERR(LARGE(IF($C$47:$C$353=Club!$A74,$G$47:$G$353,""),S$4)),0,(LARGE(IF($C$47:$C$353=Club!$A74,$G$47:$G$353,""),S$4)))))</f>
        <v>0</v>
      </c>
      <c r="T75" s="116">
        <f t="array" ref="T75">IF(IF(ISERR(LARGE(IF($C$47:$C$353=Club!$A74,$G$47:$G$353,""),T$4)),0,(LARGE(IF($C$47:$C$353=Club!$A74,$G$47:$G$353,""),T$4)))&lt;0,0,(IF(ISERR(LARGE(IF($C$47:$C$353=Club!$A74,$G$47:$G$353,""),T$4)),0,(LARGE(IF($C$47:$C$353=Club!$A74,$G$47:$G$353,""),T$4)))))</f>
        <v>0</v>
      </c>
      <c r="U75" s="110">
        <f t="array" ref="U75">IF(IF(ISERR(LARGE(IF($K$47:$K$353=Club!$A74,$O$47:$O$353,""),U$4)),0,(LARGE(IF($K$47:$K$353=Club!$A74,$O$47:$O$353,""),U$4)))&lt;0,0,(IF(ISERR(LARGE(IF($K$47:$K$353=Club!$A74,$O$47:$O$353,""),U$4)),0,(LARGE(IF($K$47:$K$353=Club!$A74,$O$47:$O$353,""),U$4)))))</f>
        <v>0</v>
      </c>
      <c r="V75" s="111">
        <f t="array" ref="V75">IF(IF(ISERR(LARGE(IF($K$47:$K$353=Club!$A74,$O$47:$O$353,""),V$4)),0,(LARGE(IF($K$47:$K$353=Club!$A74,$O$47:$O$353,""),V$4)))&lt;0,0,(IF(ISERR(LARGE(IF($K$47:$K$353=Club!$A74,$O$47:$O$353,""),V$4)),0,(LARGE(IF($K$47:$K$353=Club!$A74,$O$47:$O$353,""),V$4)))))</f>
        <v>0</v>
      </c>
      <c r="W75" s="159">
        <f t="shared" si="2"/>
        <v>0</v>
      </c>
    </row>
    <row r="76" spans="1:23" ht="12" customHeight="1" x14ac:dyDescent="0.2">
      <c r="A76" s="7">
        <v>30</v>
      </c>
      <c r="B76" s="8" t="str">
        <f>PROPER(IF(G76="","",VLOOKUP(G76,Calculation!$B$4:$E$817,2,FALSE)))</f>
        <v>Sytze Van Stempvoort</v>
      </c>
      <c r="C76" s="8">
        <f>IF(G76="","",VLOOKUP(G76,Calculation!$B$4:$E$817,3,FALSE))</f>
        <v>0</v>
      </c>
      <c r="D76" s="8" t="str">
        <f>IF(ISNA(VLOOKUP(B76,[1]Sheet1!$J$2:$J$2999,1,FALSE)),"No","Yes")</f>
        <v>No</v>
      </c>
      <c r="E76" s="8">
        <f>IF(G76="","",VLOOKUP(G76,Calculation!$B$4:$G$2730,5,FALSE))</f>
        <v>1</v>
      </c>
      <c r="F76" s="8">
        <f>IF(G76="","",VLOOKUP(G76,Calculation!$B$4:$G$817,6,FALSE))</f>
        <v>1</v>
      </c>
      <c r="G76" s="9">
        <f>IF(LARGE(Calculation!$B$4:$B$817,A76)=0,"",LARGE(Calculation!$B$4:$B$817,A76))</f>
        <v>7945.0000190000001</v>
      </c>
      <c r="I76" s="7">
        <v>30</v>
      </c>
      <c r="J76" s="8" t="str">
        <f>PROPER(IF(O76="","",VLOOKUP(O76,Calculation!$B$1535:$E$1984,2,FALSE)))</f>
        <v/>
      </c>
      <c r="K76" s="8">
        <f>IF(O76="","",VLOOKUP(O76,Calculation!$B$1535:$E$1984,3,FALSE))</f>
        <v>0</v>
      </c>
      <c r="L76" s="8" t="str">
        <f>IF(ISNA(VLOOKUP(J76,[1]Sheet1!$J$2:$J$2999,1,FALSE)),"No","Yes")</f>
        <v>No</v>
      </c>
      <c r="M76" s="8">
        <f>IF(O76="","",VLOOKUP(O76,Calculation!$B$1535:$G$1984,5,FALSE))</f>
        <v>0</v>
      </c>
      <c r="N76" s="8">
        <f>IF(O76="","",VLOOKUP(O76,Calculation!$B$1535:$G$1984,6,FALSE))</f>
        <v>0</v>
      </c>
      <c r="O76" s="9">
        <f>IF(LARGE(Calculation!$B$1535:$B$1984,I76)=0,"",LARGE(Calculation!$B$1535:$B$1984,I76))</f>
        <v>2.4369999999999999E-3</v>
      </c>
      <c r="R76" s="114">
        <f t="array" ref="R76">IF(IF(ISERR(LARGE(IF($C$47:$C$353=Club!$A75,$G$47:$G$353,""),R$4)),0,(LARGE(IF($C$47:$C$353=Club!$A75,$G$47:$G$353,""),R$4)))&lt;0,0,(IF(ISERR(LARGE(IF($C$47:$C$353=Club!$A75,$G$47:$G$353,""),R$4)),0,(LARGE(IF($C$47:$C$353=Club!$A75,$G$47:$G$353,""),R$4)))))</f>
        <v>0</v>
      </c>
      <c r="S76" s="115">
        <f t="array" ref="S76">IF(IF(ISERR(LARGE(IF($C$47:$C$353=Club!$A75,$G$47:$G$353,""),S$4)),0,(LARGE(IF($C$47:$C$353=Club!$A75,$G$47:$G$353,""),S$4)))&lt;0,0,(IF(ISERR(LARGE(IF($C$47:$C$353=Club!$A75,$G$47:$G$353,""),S$4)),0,(LARGE(IF($C$47:$C$353=Club!$A75,$G$47:$G$353,""),S$4)))))</f>
        <v>0</v>
      </c>
      <c r="T76" s="116">
        <f t="array" ref="T76">IF(IF(ISERR(LARGE(IF($C$47:$C$353=Club!$A75,$G$47:$G$353,""),T$4)),0,(LARGE(IF($C$47:$C$353=Club!$A75,$G$47:$G$353,""),T$4)))&lt;0,0,(IF(ISERR(LARGE(IF($C$47:$C$353=Club!$A75,$G$47:$G$353,""),T$4)),0,(LARGE(IF($C$47:$C$353=Club!$A75,$G$47:$G$353,""),T$4)))))</f>
        <v>0</v>
      </c>
      <c r="U76" s="110">
        <f t="array" ref="U76">IF(IF(ISERR(LARGE(IF($K$47:$K$353=Club!$A75,$O$47:$O$353,""),U$4)),0,(LARGE(IF($K$47:$K$353=Club!$A75,$O$47:$O$353,""),U$4)))&lt;0,0,(IF(ISERR(LARGE(IF($K$47:$K$353=Club!$A75,$O$47:$O$353,""),U$4)),0,(LARGE(IF($K$47:$K$353=Club!$A75,$O$47:$O$353,""),U$4)))))</f>
        <v>0</v>
      </c>
      <c r="V76" s="111">
        <f t="array" ref="V76">IF(IF(ISERR(LARGE(IF($K$47:$K$353=Club!$A75,$O$47:$O$353,""),V$4)),0,(LARGE(IF($K$47:$K$353=Club!$A75,$O$47:$O$353,""),V$4)))&lt;0,0,(IF(ISERR(LARGE(IF($K$47:$K$353=Club!$A75,$O$47:$O$353,""),V$4)),0,(LARGE(IF($K$47:$K$353=Club!$A75,$O$47:$O$353,""),V$4)))))</f>
        <v>0</v>
      </c>
      <c r="W76" s="159">
        <f t="shared" si="2"/>
        <v>0</v>
      </c>
    </row>
    <row r="77" spans="1:23" ht="12" customHeight="1" x14ac:dyDescent="0.2">
      <c r="A77" s="7">
        <v>31</v>
      </c>
      <c r="B77" s="8" t="str">
        <f>PROPER(IF(G77="","",VLOOKUP(G77,Calculation!$B$4:$E$817,2,FALSE)))</f>
        <v>Chris Potter</v>
      </c>
      <c r="C77" s="8" t="str">
        <f>IF(G77="","",VLOOKUP(G77,Calculation!$B$4:$E$817,3,FALSE))</f>
        <v>Team Aero-Win Racing</v>
      </c>
      <c r="D77" s="8" t="str">
        <f>IF(ISNA(VLOOKUP(B77,[1]Sheet1!$J$2:$J$2999,1,FALSE)),"No","Yes")</f>
        <v>No</v>
      </c>
      <c r="E77" s="8">
        <f>IF(G77="","",VLOOKUP(G77,Calculation!$B$4:$G$2730,5,FALSE))</f>
        <v>1</v>
      </c>
      <c r="F77" s="8">
        <f>IF(G77="","",VLOOKUP(G77,Calculation!$B$4:$G$817,6,FALSE))</f>
        <v>1</v>
      </c>
      <c r="G77" s="9">
        <f>IF(LARGE(Calculation!$B$4:$B$817,A77)=0,"",LARGE(Calculation!$B$4:$B$817,A77))</f>
        <v>7852.000051</v>
      </c>
      <c r="I77" s="7">
        <v>31</v>
      </c>
      <c r="J77" s="8" t="str">
        <f>PROPER(IF(O77="","",VLOOKUP(O77,Calculation!$B$1535:$E$1984,2,FALSE)))</f>
        <v/>
      </c>
      <c r="K77" s="8">
        <f>IF(O77="","",VLOOKUP(O77,Calculation!$B$1535:$E$1984,3,FALSE))</f>
        <v>0</v>
      </c>
      <c r="L77" s="8" t="str">
        <f>IF(ISNA(VLOOKUP(J77,[1]Sheet1!$J$2:$J$2999,1,FALSE)),"No","Yes")</f>
        <v>No</v>
      </c>
      <c r="M77" s="8">
        <f>IF(O77="","",VLOOKUP(O77,Calculation!$B$1535:$G$1984,5,FALSE))</f>
        <v>0</v>
      </c>
      <c r="N77" s="8">
        <f>IF(O77="","",VLOOKUP(O77,Calculation!$B$1535:$G$1984,6,FALSE))</f>
        <v>0</v>
      </c>
      <c r="O77" s="9">
        <f>IF(LARGE(Calculation!$B$1535:$B$1984,I77)=0,"",LARGE(Calculation!$B$1535:$B$1984,I77))</f>
        <v>2.4359999999999998E-3</v>
      </c>
      <c r="R77" s="114">
        <f t="array" ref="R77">IF(IF(ISERR(LARGE(IF($C$47:$C$353=Club!$A76,$G$47:$G$353,""),R$4)),0,(LARGE(IF($C$47:$C$353=Club!$A76,$G$47:$G$353,""),R$4)))&lt;0,0,(IF(ISERR(LARGE(IF($C$47:$C$353=Club!$A76,$G$47:$G$353,""),R$4)),0,(LARGE(IF($C$47:$C$353=Club!$A76,$G$47:$G$353,""),R$4)))))</f>
        <v>0</v>
      </c>
      <c r="S77" s="115">
        <f t="array" ref="S77">IF(IF(ISERR(LARGE(IF($C$47:$C$353=Club!$A76,$G$47:$G$353,""),S$4)),0,(LARGE(IF($C$47:$C$353=Club!$A76,$G$47:$G$353,""),S$4)))&lt;0,0,(IF(ISERR(LARGE(IF($C$47:$C$353=Club!$A76,$G$47:$G$353,""),S$4)),0,(LARGE(IF($C$47:$C$353=Club!$A76,$G$47:$G$353,""),S$4)))))</f>
        <v>0</v>
      </c>
      <c r="T77" s="116">
        <f t="array" ref="T77">IF(IF(ISERR(LARGE(IF($C$47:$C$353=Club!$A76,$G$47:$G$353,""),T$4)),0,(LARGE(IF($C$47:$C$353=Club!$A76,$G$47:$G$353,""),T$4)))&lt;0,0,(IF(ISERR(LARGE(IF($C$47:$C$353=Club!$A76,$G$47:$G$353,""),T$4)),0,(LARGE(IF($C$47:$C$353=Club!$A76,$G$47:$G$353,""),T$4)))))</f>
        <v>0</v>
      </c>
      <c r="U77" s="110">
        <f t="array" ref="U77">IF(IF(ISERR(LARGE(IF($K$47:$K$353=Club!$A76,$O$47:$O$353,""),U$4)),0,(LARGE(IF($K$47:$K$353=Club!$A76,$O$47:$O$353,""),U$4)))&lt;0,0,(IF(ISERR(LARGE(IF($K$47:$K$353=Club!$A76,$O$47:$O$353,""),U$4)),0,(LARGE(IF($K$47:$K$353=Club!$A76,$O$47:$O$353,""),U$4)))))</f>
        <v>0</v>
      </c>
      <c r="V77" s="111">
        <f t="array" ref="V77">IF(IF(ISERR(LARGE(IF($K$47:$K$353=Club!$A76,$O$47:$O$353,""),V$4)),0,(LARGE(IF($K$47:$K$353=Club!$A76,$O$47:$O$353,""),V$4)))&lt;0,0,(IF(ISERR(LARGE(IF($K$47:$K$353=Club!$A76,$O$47:$O$353,""),V$4)),0,(LARGE(IF($K$47:$K$353=Club!$A76,$O$47:$O$353,""),V$4)))))</f>
        <v>0</v>
      </c>
      <c r="W77" s="159">
        <f t="shared" si="2"/>
        <v>0</v>
      </c>
    </row>
    <row r="78" spans="1:23" ht="12" customHeight="1" x14ac:dyDescent="0.2">
      <c r="A78" s="7">
        <v>32</v>
      </c>
      <c r="B78" s="8" t="str">
        <f>PROPER(IF(G78="","",VLOOKUP(G78,Calculation!$B$4:$E$817,2,FALSE)))</f>
        <v>David Burkitt</v>
      </c>
      <c r="C78" s="8" t="str">
        <f>IF(G78="","",VLOOKUP(G78,Calculation!$B$4:$E$817,3,FALSE))</f>
        <v>RACINGTNT</v>
      </c>
      <c r="D78" s="8" t="str">
        <f>IF(ISNA(VLOOKUP(B78,[1]Sheet1!$J$2:$J$2999,1,FALSE)),"No","Yes")</f>
        <v>No</v>
      </c>
      <c r="E78" s="8">
        <f>IF(G78="","",VLOOKUP(G78,Calculation!$B$4:$G$2730,5,FALSE))</f>
        <v>1</v>
      </c>
      <c r="F78" s="8">
        <f>IF(G78="","",VLOOKUP(G78,Calculation!$B$4:$G$817,6,FALSE))</f>
        <v>1</v>
      </c>
      <c r="G78" s="9">
        <f>IF(LARGE(Calculation!$B$4:$B$817,A78)=0,"",LARGE(Calculation!$B$4:$B$817,A78))</f>
        <v>7807.0000200000004</v>
      </c>
      <c r="I78" s="7">
        <v>32</v>
      </c>
      <c r="J78" s="8" t="str">
        <f>PROPER(IF(O78="","",VLOOKUP(O78,Calculation!$B$1535:$E$1984,2,FALSE)))</f>
        <v/>
      </c>
      <c r="K78" s="8">
        <f>IF(O78="","",VLOOKUP(O78,Calculation!$B$1535:$E$1984,3,FALSE))</f>
        <v>0</v>
      </c>
      <c r="L78" s="8" t="str">
        <f>IF(ISNA(VLOOKUP(J78,[1]Sheet1!$J$2:$J$2999,1,FALSE)),"No","Yes")</f>
        <v>No</v>
      </c>
      <c r="M78" s="8">
        <f>IF(O78="","",VLOOKUP(O78,Calculation!$B$1535:$G$1984,5,FALSE))</f>
        <v>0</v>
      </c>
      <c r="N78" s="8">
        <f>IF(O78="","",VLOOKUP(O78,Calculation!$B$1535:$G$1984,6,FALSE))</f>
        <v>0</v>
      </c>
      <c r="O78" s="9">
        <f>IF(LARGE(Calculation!$B$1535:$B$1984,I78)=0,"",LARGE(Calculation!$B$1535:$B$1984,I78))</f>
        <v>2.4350000000000001E-3</v>
      </c>
      <c r="R78" s="114">
        <f t="array" ref="R78">IF(IF(ISERR(LARGE(IF($C$47:$C$353=Club!$A77,$G$47:$G$353,""),R$4)),0,(LARGE(IF($C$47:$C$353=Club!$A77,$G$47:$G$353,""),R$4)))&lt;0,0,(IF(ISERR(LARGE(IF($C$47:$C$353=Club!$A77,$G$47:$G$353,""),R$4)),0,(LARGE(IF($C$47:$C$353=Club!$A77,$G$47:$G$353,""),R$4)))))</f>
        <v>0</v>
      </c>
      <c r="S78" s="115">
        <f t="array" ref="S78">IF(IF(ISERR(LARGE(IF($C$47:$C$353=Club!$A77,$G$47:$G$353,""),S$4)),0,(LARGE(IF($C$47:$C$353=Club!$A77,$G$47:$G$353,""),S$4)))&lt;0,0,(IF(ISERR(LARGE(IF($C$47:$C$353=Club!$A77,$G$47:$G$353,""),S$4)),0,(LARGE(IF($C$47:$C$353=Club!$A77,$G$47:$G$353,""),S$4)))))</f>
        <v>0</v>
      </c>
      <c r="T78" s="116">
        <f t="array" ref="T78">IF(IF(ISERR(LARGE(IF($C$47:$C$353=Club!$A77,$G$47:$G$353,""),T$4)),0,(LARGE(IF($C$47:$C$353=Club!$A77,$G$47:$G$353,""),T$4)))&lt;0,0,(IF(ISERR(LARGE(IF($C$47:$C$353=Club!$A77,$G$47:$G$353,""),T$4)),0,(LARGE(IF($C$47:$C$353=Club!$A77,$G$47:$G$353,""),T$4)))))</f>
        <v>0</v>
      </c>
      <c r="U78" s="110">
        <f t="array" ref="U78">IF(IF(ISERR(LARGE(IF($K$47:$K$353=Club!$A77,$O$47:$O$353,""),U$4)),0,(LARGE(IF($K$47:$K$353=Club!$A77,$O$47:$O$353,""),U$4)))&lt;0,0,(IF(ISERR(LARGE(IF($K$47:$K$353=Club!$A77,$O$47:$O$353,""),U$4)),0,(LARGE(IF($K$47:$K$353=Club!$A77,$O$47:$O$353,""),U$4)))))</f>
        <v>0</v>
      </c>
      <c r="V78" s="111">
        <f t="array" ref="V78">IF(IF(ISERR(LARGE(IF($K$47:$K$353=Club!$A77,$O$47:$O$353,""),V$4)),0,(LARGE(IF($K$47:$K$353=Club!$A77,$O$47:$O$353,""),V$4)))&lt;0,0,(IF(ISERR(LARGE(IF($K$47:$K$353=Club!$A77,$O$47:$O$353,""),V$4)),0,(LARGE(IF($K$47:$K$353=Club!$A77,$O$47:$O$353,""),V$4)))))</f>
        <v>0</v>
      </c>
      <c r="W78" s="159">
        <f t="shared" si="2"/>
        <v>0</v>
      </c>
    </row>
    <row r="79" spans="1:23" ht="12" customHeight="1" x14ac:dyDescent="0.2">
      <c r="A79" s="7">
        <v>33</v>
      </c>
      <c r="B79" s="8" t="str">
        <f>PROPER(IF(G79="","",VLOOKUP(G79,Calculation!$B$4:$E$817,2,FALSE)))</f>
        <v>Thomas Paley</v>
      </c>
      <c r="C79" s="8">
        <f>IF(G79="","",VLOOKUP(G79,Calculation!$B$4:$E$817,3,FALSE))</f>
        <v>0</v>
      </c>
      <c r="D79" s="8" t="str">
        <f>IF(ISNA(VLOOKUP(B79,[1]Sheet1!$J$2:$J$2999,1,FALSE)),"No","Yes")</f>
        <v>No</v>
      </c>
      <c r="E79" s="8">
        <f>IF(G79="","",VLOOKUP(G79,Calculation!$B$4:$G$2730,5,FALSE))</f>
        <v>1</v>
      </c>
      <c r="F79" s="8">
        <f>IF(G79="","",VLOOKUP(G79,Calculation!$B$4:$G$817,6,FALSE))</f>
        <v>1</v>
      </c>
      <c r="G79" s="9">
        <f>IF(LARGE(Calculation!$B$4:$B$817,A79)=0,"",LARGE(Calculation!$B$4:$B$817,A79))</f>
        <v>7802.0000520000003</v>
      </c>
      <c r="I79" s="7">
        <v>33</v>
      </c>
      <c r="J79" s="8" t="str">
        <f>PROPER(IF(O79="","",VLOOKUP(O79,Calculation!$B$1535:$E$1984,2,FALSE)))</f>
        <v/>
      </c>
      <c r="K79" s="8">
        <f>IF(O79="","",VLOOKUP(O79,Calculation!$B$1535:$E$1984,3,FALSE))</f>
        <v>0</v>
      </c>
      <c r="L79" s="8" t="str">
        <f>IF(ISNA(VLOOKUP(J79,[1]Sheet1!$J$2:$J$2999,1,FALSE)),"No","Yes")</f>
        <v>No</v>
      </c>
      <c r="M79" s="8">
        <f>IF(O79="","",VLOOKUP(O79,Calculation!$B$1535:$G$1984,5,FALSE))</f>
        <v>0</v>
      </c>
      <c r="N79" s="8">
        <f>IF(O79="","",VLOOKUP(O79,Calculation!$B$1535:$G$1984,6,FALSE))</f>
        <v>0</v>
      </c>
      <c r="O79" s="9">
        <f>IF(LARGE(Calculation!$B$1535:$B$1984,I79)=0,"",LARGE(Calculation!$B$1535:$B$1984,I79))</f>
        <v>2.434E-3</v>
      </c>
      <c r="R79" s="114">
        <f t="array" ref="R79">IF(IF(ISERR(LARGE(IF($C$47:$C$353=Club!$A78,$G$47:$G$353,""),R$4)),0,(LARGE(IF($C$47:$C$353=Club!$A78,$G$47:$G$353,""),R$4)))&lt;0,0,(IF(ISERR(LARGE(IF($C$47:$C$353=Club!$A78,$G$47:$G$353,""),R$4)),0,(LARGE(IF($C$47:$C$353=Club!$A78,$G$47:$G$353,""),R$4)))))</f>
        <v>0</v>
      </c>
      <c r="S79" s="115">
        <f t="array" ref="S79">IF(IF(ISERR(LARGE(IF($C$47:$C$353=Club!$A78,$G$47:$G$353,""),S$4)),0,(LARGE(IF($C$47:$C$353=Club!$A78,$G$47:$G$353,""),S$4)))&lt;0,0,(IF(ISERR(LARGE(IF($C$47:$C$353=Club!$A78,$G$47:$G$353,""),S$4)),0,(LARGE(IF($C$47:$C$353=Club!$A78,$G$47:$G$353,""),S$4)))))</f>
        <v>0</v>
      </c>
      <c r="T79" s="116">
        <f t="array" ref="T79">IF(IF(ISERR(LARGE(IF($C$47:$C$353=Club!$A78,$G$47:$G$353,""),T$4)),0,(LARGE(IF($C$47:$C$353=Club!$A78,$G$47:$G$353,""),T$4)))&lt;0,0,(IF(ISERR(LARGE(IF($C$47:$C$353=Club!$A78,$G$47:$G$353,""),T$4)),0,(LARGE(IF($C$47:$C$353=Club!$A78,$G$47:$G$353,""),T$4)))))</f>
        <v>0</v>
      </c>
      <c r="U79" s="110">
        <f t="array" ref="U79">IF(IF(ISERR(LARGE(IF($K$47:$K$353=Club!$A78,$O$47:$O$353,""),U$4)),0,(LARGE(IF($K$47:$K$353=Club!$A78,$O$47:$O$353,""),U$4)))&lt;0,0,(IF(ISERR(LARGE(IF($K$47:$K$353=Club!$A78,$O$47:$O$353,""),U$4)),0,(LARGE(IF($K$47:$K$353=Club!$A78,$O$47:$O$353,""),U$4)))))</f>
        <v>0</v>
      </c>
      <c r="V79" s="111">
        <f t="array" ref="V79">IF(IF(ISERR(LARGE(IF($K$47:$K$353=Club!$A78,$O$47:$O$353,""),V$4)),0,(LARGE(IF($K$47:$K$353=Club!$A78,$O$47:$O$353,""),V$4)))&lt;0,0,(IF(ISERR(LARGE(IF($K$47:$K$353=Club!$A78,$O$47:$O$353,""),V$4)),0,(LARGE(IF($K$47:$K$353=Club!$A78,$O$47:$O$353,""),V$4)))))</f>
        <v>0</v>
      </c>
      <c r="W79" s="159">
        <f t="shared" si="2"/>
        <v>0</v>
      </c>
    </row>
    <row r="80" spans="1:23" ht="12" customHeight="1" x14ac:dyDescent="0.2">
      <c r="A80" s="7">
        <v>34</v>
      </c>
      <c r="B80" s="8" t="str">
        <f>PROPER(IF(G80="","",VLOOKUP(G80,Calculation!$B$4:$E$817,2,FALSE)))</f>
        <v>Sean Mills</v>
      </c>
      <c r="C80" s="8">
        <f>IF(G80="","",VLOOKUP(G80,Calculation!$B$4:$E$817,3,FALSE))</f>
        <v>0</v>
      </c>
      <c r="D80" s="8" t="str">
        <f>IF(ISNA(VLOOKUP(B80,[1]Sheet1!$J$2:$J$2999,1,FALSE)),"No","Yes")</f>
        <v>No</v>
      </c>
      <c r="E80" s="8">
        <f>IF(G80="","",VLOOKUP(G80,Calculation!$B$4:$G$2730,5,FALSE))</f>
        <v>1</v>
      </c>
      <c r="F80" s="8">
        <f>IF(G80="","",VLOOKUP(G80,Calculation!$B$4:$G$817,6,FALSE))</f>
        <v>1</v>
      </c>
      <c r="G80" s="9">
        <f>IF(LARGE(Calculation!$B$4:$B$817,A80)=0,"",LARGE(Calculation!$B$4:$B$817,A80))</f>
        <v>7775.0000529999998</v>
      </c>
      <c r="I80" s="7">
        <v>34</v>
      </c>
      <c r="J80" s="8" t="str">
        <f>PROPER(IF(O80="","",VLOOKUP(O80,Calculation!$B$1535:$E$1984,2,FALSE)))</f>
        <v/>
      </c>
      <c r="K80" s="8">
        <f>IF(O80="","",VLOOKUP(O80,Calculation!$B$1535:$E$1984,3,FALSE))</f>
        <v>0</v>
      </c>
      <c r="L80" s="8" t="str">
        <f>IF(ISNA(VLOOKUP(J80,[1]Sheet1!$J$2:$J$2999,1,FALSE)),"No","Yes")</f>
        <v>No</v>
      </c>
      <c r="M80" s="8">
        <f>IF(O80="","",VLOOKUP(O80,Calculation!$B$1535:$G$1984,5,FALSE))</f>
        <v>0</v>
      </c>
      <c r="N80" s="8">
        <f>IF(O80="","",VLOOKUP(O80,Calculation!$B$1535:$G$1984,6,FALSE))</f>
        <v>0</v>
      </c>
      <c r="O80" s="9">
        <f>IF(LARGE(Calculation!$B$1535:$B$1984,I80)=0,"",LARGE(Calculation!$B$1535:$B$1984,I80))</f>
        <v>2.4329999999999998E-3</v>
      </c>
      <c r="R80" s="114">
        <f t="array" ref="R80">IF(IF(ISERR(LARGE(IF($C$47:$C$353=Club!$A79,$G$47:$G$353,""),R$4)),0,(LARGE(IF($C$47:$C$353=Club!$A79,$G$47:$G$353,""),R$4)))&lt;0,0,(IF(ISERR(LARGE(IF($C$47:$C$353=Club!$A79,$G$47:$G$353,""),R$4)),0,(LARGE(IF($C$47:$C$353=Club!$A79,$G$47:$G$353,""),R$4)))))</f>
        <v>0</v>
      </c>
      <c r="S80" s="115">
        <f t="array" ref="S80">IF(IF(ISERR(LARGE(IF($C$47:$C$353=Club!$A79,$G$47:$G$353,""),S$4)),0,(LARGE(IF($C$47:$C$353=Club!$A79,$G$47:$G$353,""),S$4)))&lt;0,0,(IF(ISERR(LARGE(IF($C$47:$C$353=Club!$A79,$G$47:$G$353,""),S$4)),0,(LARGE(IF($C$47:$C$353=Club!$A79,$G$47:$G$353,""),S$4)))))</f>
        <v>0</v>
      </c>
      <c r="T80" s="116">
        <f t="array" ref="T80">IF(IF(ISERR(LARGE(IF($C$47:$C$353=Club!$A79,$G$47:$G$353,""),T$4)),0,(LARGE(IF($C$47:$C$353=Club!$A79,$G$47:$G$353,""),T$4)))&lt;0,0,(IF(ISERR(LARGE(IF($C$47:$C$353=Club!$A79,$G$47:$G$353,""),T$4)),0,(LARGE(IF($C$47:$C$353=Club!$A79,$G$47:$G$353,""),T$4)))))</f>
        <v>0</v>
      </c>
      <c r="U80" s="110">
        <f t="array" ref="U80">IF(IF(ISERR(LARGE(IF($K$47:$K$353=Club!$A79,$O$47:$O$353,""),U$4)),0,(LARGE(IF($K$47:$K$353=Club!$A79,$O$47:$O$353,""),U$4)))&lt;0,0,(IF(ISERR(LARGE(IF($K$47:$K$353=Club!$A79,$O$47:$O$353,""),U$4)),0,(LARGE(IF($K$47:$K$353=Club!$A79,$O$47:$O$353,""),U$4)))))</f>
        <v>0</v>
      </c>
      <c r="V80" s="111">
        <f t="array" ref="V80">IF(IF(ISERR(LARGE(IF($K$47:$K$353=Club!$A79,$O$47:$O$353,""),V$4)),0,(LARGE(IF($K$47:$K$353=Club!$A79,$O$47:$O$353,""),V$4)))&lt;0,0,(IF(ISERR(LARGE(IF($K$47:$K$353=Club!$A79,$O$47:$O$353,""),V$4)),0,(LARGE(IF($K$47:$K$353=Club!$A79,$O$47:$O$353,""),V$4)))))</f>
        <v>0</v>
      </c>
      <c r="W80" s="159">
        <f t="shared" si="2"/>
        <v>0</v>
      </c>
    </row>
    <row r="81" spans="1:23" ht="12" customHeight="1" x14ac:dyDescent="0.2">
      <c r="A81" s="7">
        <v>35</v>
      </c>
      <c r="B81" s="8" t="str">
        <f>PROPER(IF(G81="","",VLOOKUP(G81,Calculation!$B$4:$E$817,2,FALSE)))</f>
        <v>Jonathan Crosby</v>
      </c>
      <c r="C81" s="8">
        <f>IF(G81="","",VLOOKUP(G81,Calculation!$B$4:$E$817,3,FALSE))</f>
        <v>0</v>
      </c>
      <c r="D81" s="8" t="str">
        <f>IF(ISNA(VLOOKUP(B81,[1]Sheet1!$J$2:$J$2999,1,FALSE)),"No","Yes")</f>
        <v>No</v>
      </c>
      <c r="E81" s="8">
        <f>IF(G81="","",VLOOKUP(G81,Calculation!$B$4:$G$2730,5,FALSE))</f>
        <v>1</v>
      </c>
      <c r="F81" s="8">
        <f>IF(G81="","",VLOOKUP(G81,Calculation!$B$4:$G$817,6,FALSE))</f>
        <v>1</v>
      </c>
      <c r="G81" s="9">
        <f>IF(LARGE(Calculation!$B$4:$B$817,A81)=0,"",LARGE(Calculation!$B$4:$B$817,A81))</f>
        <v>7770.0000540000001</v>
      </c>
      <c r="I81" s="7">
        <v>35</v>
      </c>
      <c r="J81" s="8" t="str">
        <f>PROPER(IF(O81="","",VLOOKUP(O81,Calculation!$B$1535:$E$1984,2,FALSE)))</f>
        <v/>
      </c>
      <c r="K81" s="8">
        <f>IF(O81="","",VLOOKUP(O81,Calculation!$B$1535:$E$1984,3,FALSE))</f>
        <v>0</v>
      </c>
      <c r="L81" s="8" t="str">
        <f>IF(ISNA(VLOOKUP(J81,[1]Sheet1!$J$2:$J$2999,1,FALSE)),"No","Yes")</f>
        <v>No</v>
      </c>
      <c r="M81" s="8">
        <f>IF(O81="","",VLOOKUP(O81,Calculation!$B$1535:$G$1984,5,FALSE))</f>
        <v>0</v>
      </c>
      <c r="N81" s="8">
        <f>IF(O81="","",VLOOKUP(O81,Calculation!$B$1535:$G$1984,6,FALSE))</f>
        <v>0</v>
      </c>
      <c r="O81" s="9">
        <f>IF(LARGE(Calculation!$B$1535:$B$1984,I81)=0,"",LARGE(Calculation!$B$1535:$B$1984,I81))</f>
        <v>2.4320000000000001E-3</v>
      </c>
      <c r="R81" s="114">
        <f t="array" ref="R81">IF(IF(ISERR(LARGE(IF($C$47:$C$353=Club!$A80,$G$47:$G$353,""),R$4)),0,(LARGE(IF($C$47:$C$353=Club!$A80,$G$47:$G$353,""),R$4)))&lt;0,0,(IF(ISERR(LARGE(IF($C$47:$C$353=Club!$A80,$G$47:$G$353,""),R$4)),0,(LARGE(IF($C$47:$C$353=Club!$A80,$G$47:$G$353,""),R$4)))))</f>
        <v>0</v>
      </c>
      <c r="S81" s="115">
        <f t="array" ref="S81">IF(IF(ISERR(LARGE(IF($C$47:$C$353=Club!$A80,$G$47:$G$353,""),S$4)),0,(LARGE(IF($C$47:$C$353=Club!$A80,$G$47:$G$353,""),S$4)))&lt;0,0,(IF(ISERR(LARGE(IF($C$47:$C$353=Club!$A80,$G$47:$G$353,""),S$4)),0,(LARGE(IF($C$47:$C$353=Club!$A80,$G$47:$G$353,""),S$4)))))</f>
        <v>0</v>
      </c>
      <c r="T81" s="116">
        <f t="array" ref="T81">IF(IF(ISERR(LARGE(IF($C$47:$C$353=Club!$A80,$G$47:$G$353,""),T$4)),0,(LARGE(IF($C$47:$C$353=Club!$A80,$G$47:$G$353,""),T$4)))&lt;0,0,(IF(ISERR(LARGE(IF($C$47:$C$353=Club!$A80,$G$47:$G$353,""),T$4)),0,(LARGE(IF($C$47:$C$353=Club!$A80,$G$47:$G$353,""),T$4)))))</f>
        <v>0</v>
      </c>
      <c r="U81" s="110">
        <f t="array" ref="U81">IF(IF(ISERR(LARGE(IF($K$47:$K$353=Club!$A80,$O$47:$O$353,""),U$4)),0,(LARGE(IF($K$47:$K$353=Club!$A80,$O$47:$O$353,""),U$4)))&lt;0,0,(IF(ISERR(LARGE(IF($K$47:$K$353=Club!$A80,$O$47:$O$353,""),U$4)),0,(LARGE(IF($K$47:$K$353=Club!$A80,$O$47:$O$353,""),U$4)))))</f>
        <v>0</v>
      </c>
      <c r="V81" s="111">
        <f t="array" ref="V81">IF(IF(ISERR(LARGE(IF($K$47:$K$353=Club!$A80,$O$47:$O$353,""),V$4)),0,(LARGE(IF($K$47:$K$353=Club!$A80,$O$47:$O$353,""),V$4)))&lt;0,0,(IF(ISERR(LARGE(IF($K$47:$K$353=Club!$A80,$O$47:$O$353,""),V$4)),0,(LARGE(IF($K$47:$K$353=Club!$A80,$O$47:$O$353,""),V$4)))))</f>
        <v>0</v>
      </c>
      <c r="W81" s="159">
        <f t="shared" si="2"/>
        <v>0</v>
      </c>
    </row>
    <row r="82" spans="1:23" ht="12" customHeight="1" thickBot="1" x14ac:dyDescent="0.25">
      <c r="A82" s="7">
        <v>36</v>
      </c>
      <c r="B82" s="8" t="str">
        <f>PROPER(IF(G82="","",VLOOKUP(G82,Calculation!$B$4:$E$817,2,FALSE)))</f>
        <v>Lucian Weston</v>
      </c>
      <c r="C82" s="8">
        <f>IF(G82="","",VLOOKUP(G82,Calculation!$B$4:$E$817,3,FALSE))</f>
        <v>0</v>
      </c>
      <c r="D82" s="8" t="str">
        <f>IF(ISNA(VLOOKUP(B82,[1]Sheet1!$J$2:$J$2999,1,FALSE)),"No","Yes")</f>
        <v>No</v>
      </c>
      <c r="E82" s="8">
        <f>IF(G82="","",VLOOKUP(G82,Calculation!$B$4:$G$2730,5,FALSE))</f>
        <v>1</v>
      </c>
      <c r="F82" s="8">
        <f>IF(G82="","",VLOOKUP(G82,Calculation!$B$4:$G$817,6,FALSE))</f>
        <v>1</v>
      </c>
      <c r="G82" s="9">
        <f>IF(LARGE(Calculation!$B$4:$B$817,A82)=0,"",LARGE(Calculation!$B$4:$B$817,A82))</f>
        <v>7721.0000550000004</v>
      </c>
      <c r="I82" s="7">
        <v>36</v>
      </c>
      <c r="J82" s="8" t="str">
        <f>PROPER(IF(O82="","",VLOOKUP(O82,Calculation!$B$1535:$E$1984,2,FALSE)))</f>
        <v/>
      </c>
      <c r="K82" s="8">
        <f>IF(O82="","",VLOOKUP(O82,Calculation!$B$1535:$E$1984,3,FALSE))</f>
        <v>0</v>
      </c>
      <c r="L82" s="8" t="str">
        <f>IF(ISNA(VLOOKUP(J82,[1]Sheet1!$J$2:$J$2999,1,FALSE)),"No","Yes")</f>
        <v>No</v>
      </c>
      <c r="M82" s="8">
        <f>IF(O82="","",VLOOKUP(O82,Calculation!$B$1535:$G$1984,5,FALSE))</f>
        <v>0</v>
      </c>
      <c r="N82" s="8">
        <f>IF(O82="","",VLOOKUP(O82,Calculation!$B$1535:$G$1984,6,FALSE))</f>
        <v>0</v>
      </c>
      <c r="O82" s="9">
        <f>IF(LARGE(Calculation!$B$1535:$B$1984,I82)=0,"",LARGE(Calculation!$B$1535:$B$1984,I82))</f>
        <v>2.431E-3</v>
      </c>
      <c r="R82" s="117">
        <f t="array" ref="R82">IF(IF(ISERR(LARGE(IF($C$47:$C$353=Club!$A81,$G$47:$G$353,""),R$4)),0,(LARGE(IF($C$47:$C$353=Club!$A81,$G$47:$G$353,""),R$4)))&lt;0,0,(IF(ISERR(LARGE(IF($C$47:$C$353=Club!$A81,$G$47:$G$353,""),R$4)),0,(LARGE(IF($C$47:$C$353=Club!$A81,$G$47:$G$353,""),R$4)))))</f>
        <v>0</v>
      </c>
      <c r="S82" s="118">
        <f t="array" ref="S82">IF(IF(ISERR(LARGE(IF($C$47:$C$353=Club!$A81,$G$47:$G$353,""),S$4)),0,(LARGE(IF($C$47:$C$353=Club!$A81,$G$47:$G$353,""),S$4)))&lt;0,0,(IF(ISERR(LARGE(IF($C$47:$C$353=Club!$A81,$G$47:$G$353,""),S$4)),0,(LARGE(IF($C$47:$C$353=Club!$A81,$G$47:$G$353,""),S$4)))))</f>
        <v>0</v>
      </c>
      <c r="T82" s="119">
        <f t="array" ref="T82">IF(IF(ISERR(LARGE(IF($C$47:$C$353=Club!$A81,$G$47:$G$353,""),T$4)),0,(LARGE(IF($C$47:$C$353=Club!$A81,$G$47:$G$353,""),T$4)))&lt;0,0,(IF(ISERR(LARGE(IF($C$47:$C$353=Club!$A81,$G$47:$G$353,""),T$4)),0,(LARGE(IF($C$47:$C$353=Club!$A81,$G$47:$G$353,""),T$4)))))</f>
        <v>0</v>
      </c>
      <c r="U82" s="112">
        <f t="array" ref="U82">IF(IF(ISERR(LARGE(IF($K$47:$K$353=Club!$A81,$O$47:$O$353,""),U$4)),0,(LARGE(IF($K$47:$K$353=Club!$A81,$O$47:$O$353,""),U$4)))&lt;0,0,(IF(ISERR(LARGE(IF($K$47:$K$353=Club!$A81,$O$47:$O$353,""),U$4)),0,(LARGE(IF($K$47:$K$353=Club!$A81,$O$47:$O$353,""),U$4)))))</f>
        <v>0</v>
      </c>
      <c r="V82" s="113">
        <f t="array" ref="V82">IF(IF(ISERR(LARGE(IF($K$47:$K$353=Club!$A81,$O$47:$O$353,""),V$4)),0,(LARGE(IF($K$47:$K$353=Club!$A81,$O$47:$O$353,""),V$4)))&lt;0,0,(IF(ISERR(LARGE(IF($K$47:$K$353=Club!$A81,$O$47:$O$353,""),V$4)),0,(LARGE(IF($K$47:$K$353=Club!$A81,$O$47:$O$353,""),V$4)))))</f>
        <v>0</v>
      </c>
      <c r="W82" s="158">
        <f t="shared" si="2"/>
        <v>0</v>
      </c>
    </row>
    <row r="83" spans="1:23" ht="12" customHeight="1" x14ac:dyDescent="0.2">
      <c r="A83" s="7">
        <v>37</v>
      </c>
      <c r="B83" s="8" t="str">
        <f>PROPER(IF(G83="","",VLOOKUP(G83,Calculation!$B$4:$E$817,2,FALSE)))</f>
        <v>George Wotherspoon</v>
      </c>
      <c r="C83" s="8">
        <f>IF(G83="","",VLOOKUP(G83,Calculation!$B$4:$E$817,3,FALSE))</f>
        <v>0</v>
      </c>
      <c r="D83" s="8" t="str">
        <f>IF(ISNA(VLOOKUP(B83,[1]Sheet1!$J$2:$J$2999,1,FALSE)),"No","Yes")</f>
        <v>No</v>
      </c>
      <c r="E83" s="8">
        <f>IF(G83="","",VLOOKUP(G83,Calculation!$B$4:$G$2730,5,FALSE))</f>
        <v>1</v>
      </c>
      <c r="F83" s="8">
        <f>IF(G83="","",VLOOKUP(G83,Calculation!$B$4:$G$817,6,FALSE))</f>
        <v>1</v>
      </c>
      <c r="G83" s="9">
        <f>IF(LARGE(Calculation!$B$4:$B$817,A83)=0,"",LARGE(Calculation!$B$4:$B$817,A83))</f>
        <v>7672.0000209999998</v>
      </c>
      <c r="I83" s="7">
        <v>37</v>
      </c>
      <c r="J83" s="8" t="str">
        <f>PROPER(IF(O83="","",VLOOKUP(O83,Calculation!$B$1535:$E$1984,2,FALSE)))</f>
        <v/>
      </c>
      <c r="K83" s="8">
        <f>IF(O83="","",VLOOKUP(O83,Calculation!$B$1535:$E$1984,3,FALSE))</f>
        <v>0</v>
      </c>
      <c r="L83" s="8" t="str">
        <f>IF(ISNA(VLOOKUP(J83,[1]Sheet1!$J$2:$J$2999,1,FALSE)),"No","Yes")</f>
        <v>No</v>
      </c>
      <c r="M83" s="8">
        <f>IF(O83="","",VLOOKUP(O83,Calculation!$B$1535:$G$1984,5,FALSE))</f>
        <v>0</v>
      </c>
      <c r="N83" s="8">
        <f>IF(O83="","",VLOOKUP(O83,Calculation!$B$1535:$G$1984,6,FALSE))</f>
        <v>0</v>
      </c>
      <c r="O83" s="9">
        <f>IF(LARGE(Calculation!$B$1535:$B$1984,I83)=0,"",LARGE(Calculation!$B$1535:$B$1984,I83))</f>
        <v>2.4299999999999999E-3</v>
      </c>
    </row>
    <row r="84" spans="1:23" ht="12" customHeight="1" x14ac:dyDescent="0.2">
      <c r="A84" s="7">
        <v>38</v>
      </c>
      <c r="B84" s="8" t="str">
        <f>PROPER(IF(G84="","",VLOOKUP(G84,Calculation!$B$4:$E$817,2,FALSE)))</f>
        <v>Craig Barney</v>
      </c>
      <c r="C84" s="8">
        <f>IF(G84="","",VLOOKUP(G84,Calculation!$B$4:$E$817,3,FALSE))</f>
        <v>0</v>
      </c>
      <c r="D84" s="8" t="str">
        <f>IF(ISNA(VLOOKUP(B84,[1]Sheet1!$J$2:$J$2999,1,FALSE)),"No","Yes")</f>
        <v>No</v>
      </c>
      <c r="E84" s="8">
        <f>IF(G84="","",VLOOKUP(G84,Calculation!$B$4:$G$2730,5,FALSE))</f>
        <v>1</v>
      </c>
      <c r="F84" s="8">
        <f>IF(G84="","",VLOOKUP(G84,Calculation!$B$4:$G$817,6,FALSE))</f>
        <v>1</v>
      </c>
      <c r="G84" s="9">
        <f>IF(LARGE(Calculation!$B$4:$B$817,A84)=0,"",LARGE(Calculation!$B$4:$B$817,A84))</f>
        <v>7644.0000220000002</v>
      </c>
      <c r="I84" s="7">
        <v>38</v>
      </c>
      <c r="J84" s="8" t="str">
        <f>PROPER(IF(O84="","",VLOOKUP(O84,Calculation!$B$1535:$E$1984,2,FALSE)))</f>
        <v/>
      </c>
      <c r="K84" s="8">
        <f>IF(O84="","",VLOOKUP(O84,Calculation!$B$1535:$E$1984,3,FALSE))</f>
        <v>0</v>
      </c>
      <c r="L84" s="8" t="str">
        <f>IF(ISNA(VLOOKUP(J84,[1]Sheet1!$J$2:$J$2999,1,FALSE)),"No","Yes")</f>
        <v>No</v>
      </c>
      <c r="M84" s="8">
        <f>IF(O84="","",VLOOKUP(O84,Calculation!$B$1535:$G$1984,5,FALSE))</f>
        <v>0</v>
      </c>
      <c r="N84" s="8">
        <f>IF(O84="","",VLOOKUP(O84,Calculation!$B$1535:$G$1984,6,FALSE))</f>
        <v>0</v>
      </c>
      <c r="O84" s="9">
        <f>IF(LARGE(Calculation!$B$1535:$B$1984,I84)=0,"",LARGE(Calculation!$B$1535:$B$1984,I84))</f>
        <v>2.4290000000000002E-3</v>
      </c>
    </row>
    <row r="85" spans="1:23" ht="12" customHeight="1" x14ac:dyDescent="0.2">
      <c r="A85" s="7">
        <v>39</v>
      </c>
      <c r="B85" s="8" t="str">
        <f>PROPER(IF(G85="","",VLOOKUP(G85,Calculation!$B$4:$E$817,2,FALSE)))</f>
        <v>Christopher Pennington</v>
      </c>
      <c r="C85" s="8">
        <f>IF(G85="","",VLOOKUP(G85,Calculation!$B$4:$E$817,3,FALSE))</f>
        <v>0</v>
      </c>
      <c r="D85" s="8" t="str">
        <f>IF(ISNA(VLOOKUP(B85,[1]Sheet1!$J$2:$J$2999,1,FALSE)),"No","Yes")</f>
        <v>No</v>
      </c>
      <c r="E85" s="8">
        <f>IF(G85="","",VLOOKUP(G85,Calculation!$B$4:$G$2730,5,FALSE))</f>
        <v>1</v>
      </c>
      <c r="F85" s="8">
        <f>IF(G85="","",VLOOKUP(G85,Calculation!$B$4:$G$817,6,FALSE))</f>
        <v>1</v>
      </c>
      <c r="G85" s="9">
        <f>IF(LARGE(Calculation!$B$4:$B$817,A85)=0,"",LARGE(Calculation!$B$4:$B$817,A85))</f>
        <v>7594.0000559999999</v>
      </c>
      <c r="I85" s="7">
        <v>39</v>
      </c>
      <c r="J85" s="8" t="str">
        <f>PROPER(IF(O85="","",VLOOKUP(O85,Calculation!$B$1535:$E$1984,2,FALSE)))</f>
        <v/>
      </c>
      <c r="K85" s="8">
        <f>IF(O85="","",VLOOKUP(O85,Calculation!$B$1535:$E$1984,3,FALSE))</f>
        <v>0</v>
      </c>
      <c r="L85" s="8" t="str">
        <f>IF(ISNA(VLOOKUP(J85,[1]Sheet1!$J$2:$J$2999,1,FALSE)),"No","Yes")</f>
        <v>No</v>
      </c>
      <c r="M85" s="8">
        <f>IF(O85="","",VLOOKUP(O85,Calculation!$B$1535:$G$1984,5,FALSE))</f>
        <v>0</v>
      </c>
      <c r="N85" s="8">
        <f>IF(O85="","",VLOOKUP(O85,Calculation!$B$1535:$G$1984,6,FALSE))</f>
        <v>0</v>
      </c>
      <c r="O85" s="9">
        <f>IF(LARGE(Calculation!$B$1535:$B$1984,I85)=0,"",LARGE(Calculation!$B$1535:$B$1984,I85))</f>
        <v>2.428E-3</v>
      </c>
    </row>
    <row r="86" spans="1:23" ht="12" customHeight="1" x14ac:dyDescent="0.2">
      <c r="A86" s="7">
        <v>40</v>
      </c>
      <c r="B86" s="8" t="str">
        <f>PROPER(IF(G86="","",VLOOKUP(G86,Calculation!$B$4:$E$817,2,FALSE)))</f>
        <v>Mark Munnich</v>
      </c>
      <c r="C86" s="8" t="str">
        <f>IF(G86="","",VLOOKUP(G86,Calculation!$B$4:$E$817,3,FALSE))</f>
        <v>JO'S TRI TEAM</v>
      </c>
      <c r="D86" s="8" t="str">
        <f>IF(ISNA(VLOOKUP(B86,[1]Sheet1!$J$2:$J$2999,1,FALSE)),"No","Yes")</f>
        <v>No</v>
      </c>
      <c r="E86" s="8">
        <f>IF(G86="","",VLOOKUP(G86,Calculation!$B$4:$G$2730,5,FALSE))</f>
        <v>1</v>
      </c>
      <c r="F86" s="8">
        <f>IF(G86="","",VLOOKUP(G86,Calculation!$B$4:$G$817,6,FALSE))</f>
        <v>1</v>
      </c>
      <c r="G86" s="9">
        <f>IF(LARGE(Calculation!$B$4:$B$817,A86)=0,"",LARGE(Calculation!$B$4:$B$817,A86))</f>
        <v>7577.0000229999996</v>
      </c>
      <c r="I86" s="7">
        <v>40</v>
      </c>
      <c r="J86" s="8" t="str">
        <f>PROPER(IF(O86="","",VLOOKUP(O86,Calculation!$B$1535:$E$1984,2,FALSE)))</f>
        <v/>
      </c>
      <c r="K86" s="8">
        <f>IF(O86="","",VLOOKUP(O86,Calculation!$B$1535:$E$1984,3,FALSE))</f>
        <v>0</v>
      </c>
      <c r="L86" s="8" t="str">
        <f>IF(ISNA(VLOOKUP(J86,[1]Sheet1!$J$2:$J$2999,1,FALSE)),"No","Yes")</f>
        <v>No</v>
      </c>
      <c r="M86" s="8">
        <f>IF(O86="","",VLOOKUP(O86,Calculation!$B$1535:$G$1984,5,FALSE))</f>
        <v>0</v>
      </c>
      <c r="N86" s="8">
        <f>IF(O86="","",VLOOKUP(O86,Calculation!$B$1535:$G$1984,6,FALSE))</f>
        <v>0</v>
      </c>
      <c r="O86" s="9">
        <f>IF(LARGE(Calculation!$B$1535:$B$1984,I86)=0,"",LARGE(Calculation!$B$1535:$B$1984,I86))</f>
        <v>2.4269999999999999E-3</v>
      </c>
    </row>
    <row r="87" spans="1:23" ht="12" customHeight="1" x14ac:dyDescent="0.2">
      <c r="A87" s="7">
        <v>41</v>
      </c>
      <c r="B87" s="8" t="str">
        <f>PROPER(IF(G87="","",VLOOKUP(G87,Calculation!$B$4:$E$817,2,FALSE)))</f>
        <v>Stephen Payne</v>
      </c>
      <c r="C87" s="8">
        <f>IF(G87="","",VLOOKUP(G87,Calculation!$B$4:$E$817,3,FALSE))</f>
        <v>0</v>
      </c>
      <c r="D87" s="8" t="str">
        <f>IF(ISNA(VLOOKUP(B87,[1]Sheet1!$J$2:$J$2999,1,FALSE)),"No","Yes")</f>
        <v>Yes</v>
      </c>
      <c r="E87" s="8">
        <f>IF(G87="","",VLOOKUP(G87,Calculation!$B$4:$G$2730,5,FALSE))</f>
        <v>1</v>
      </c>
      <c r="F87" s="8">
        <f>IF(G87="","",VLOOKUP(G87,Calculation!$B$4:$G$817,6,FALSE))</f>
        <v>1</v>
      </c>
      <c r="G87" s="9">
        <f>IF(LARGE(Calculation!$B$4:$B$817,A87)=0,"",LARGE(Calculation!$B$4:$B$817,A87))</f>
        <v>7521.0000570000002</v>
      </c>
      <c r="I87" s="7">
        <v>41</v>
      </c>
      <c r="J87" s="8" t="str">
        <f>PROPER(IF(O87="","",VLOOKUP(O87,Calculation!$B$1535:$E$1984,2,FALSE)))</f>
        <v/>
      </c>
      <c r="K87" s="8">
        <f>IF(O87="","",VLOOKUP(O87,Calculation!$B$1535:$E$1984,3,FALSE))</f>
        <v>0</v>
      </c>
      <c r="L87" s="8" t="str">
        <f>IF(ISNA(VLOOKUP(J87,[1]Sheet1!$J$2:$J$2999,1,FALSE)),"No","Yes")</f>
        <v>No</v>
      </c>
      <c r="M87" s="8">
        <f>IF(O87="","",VLOOKUP(O87,Calculation!$B$1535:$G$1984,5,FALSE))</f>
        <v>0</v>
      </c>
      <c r="N87" s="8">
        <f>IF(O87="","",VLOOKUP(O87,Calculation!$B$1535:$G$1984,6,FALSE))</f>
        <v>0</v>
      </c>
      <c r="O87" s="9">
        <f>IF(LARGE(Calculation!$B$1535:$B$1984,I87)=0,"",LARGE(Calculation!$B$1535:$B$1984,I87))</f>
        <v>2.4260000000000002E-3</v>
      </c>
    </row>
    <row r="88" spans="1:23" ht="12" customHeight="1" x14ac:dyDescent="0.2">
      <c r="A88" s="7">
        <v>42</v>
      </c>
      <c r="B88" s="8" t="str">
        <f>PROPER(IF(G88="","",VLOOKUP(G88,Calculation!$B$4:$E$817,2,FALSE)))</f>
        <v>Dougy Morton</v>
      </c>
      <c r="C88" s="8">
        <f>IF(G88="","",VLOOKUP(G88,Calculation!$B$4:$E$817,3,FALSE))</f>
        <v>0</v>
      </c>
      <c r="D88" s="8" t="str">
        <f>IF(ISNA(VLOOKUP(B88,[1]Sheet1!$J$2:$J$2999,1,FALSE)),"No","Yes")</f>
        <v>No</v>
      </c>
      <c r="E88" s="8">
        <f>IF(G88="","",VLOOKUP(G88,Calculation!$B$4:$G$2730,5,FALSE))</f>
        <v>1</v>
      </c>
      <c r="F88" s="8">
        <f>IF(G88="","",VLOOKUP(G88,Calculation!$B$4:$G$817,6,FALSE))</f>
        <v>1</v>
      </c>
      <c r="G88" s="9">
        <f>IF(LARGE(Calculation!$B$4:$B$817,A88)=0,"",LARGE(Calculation!$B$4:$B$817,A88))</f>
        <v>7516.0000239999999</v>
      </c>
      <c r="I88" s="7">
        <v>42</v>
      </c>
      <c r="J88" s="8" t="str">
        <f>PROPER(IF(O88="","",VLOOKUP(O88,Calculation!$B$1535:$E$1984,2,FALSE)))</f>
        <v/>
      </c>
      <c r="K88" s="8">
        <f>IF(O88="","",VLOOKUP(O88,Calculation!$B$1535:$E$1984,3,FALSE))</f>
        <v>0</v>
      </c>
      <c r="L88" s="8" t="str">
        <f>IF(ISNA(VLOOKUP(J88,[1]Sheet1!$J$2:$J$2999,1,FALSE)),"No","Yes")</f>
        <v>No</v>
      </c>
      <c r="M88" s="8">
        <f>IF(O88="","",VLOOKUP(O88,Calculation!$B$1535:$G$1984,5,FALSE))</f>
        <v>0</v>
      </c>
      <c r="N88" s="8">
        <f>IF(O88="","",VLOOKUP(O88,Calculation!$B$1535:$G$1984,6,FALSE))</f>
        <v>0</v>
      </c>
      <c r="O88" s="9">
        <f>IF(LARGE(Calculation!$B$1535:$B$1984,I88)=0,"",LARGE(Calculation!$B$1535:$B$1984,I88))</f>
        <v>2.4250000000000001E-3</v>
      </c>
    </row>
    <row r="89" spans="1:23" ht="12" customHeight="1" x14ac:dyDescent="0.2">
      <c r="A89" s="7">
        <v>43</v>
      </c>
      <c r="B89" s="8" t="str">
        <f>PROPER(IF(G89="","",VLOOKUP(G89,Calculation!$B$4:$E$817,2,FALSE)))</f>
        <v>Richard Guy</v>
      </c>
      <c r="C89" s="8">
        <f>IF(G89="","",VLOOKUP(G89,Calculation!$B$4:$E$817,3,FALSE))</f>
        <v>0</v>
      </c>
      <c r="D89" s="8" t="str">
        <f>IF(ISNA(VLOOKUP(B89,[1]Sheet1!$J$2:$J$2999,1,FALSE)),"No","Yes")</f>
        <v>No</v>
      </c>
      <c r="E89" s="8">
        <f>IF(G89="","",VLOOKUP(G89,Calculation!$B$4:$G$2730,5,FALSE))</f>
        <v>1</v>
      </c>
      <c r="F89" s="8">
        <f>IF(G89="","",VLOOKUP(G89,Calculation!$B$4:$G$817,6,FALSE))</f>
        <v>1</v>
      </c>
      <c r="G89" s="9">
        <f>IF(LARGE(Calculation!$B$4:$B$817,A89)=0,"",LARGE(Calculation!$B$4:$B$817,A89))</f>
        <v>7454.0000250000003</v>
      </c>
      <c r="I89" s="7">
        <v>43</v>
      </c>
      <c r="J89" s="8" t="str">
        <f>PROPER(IF(O89="","",VLOOKUP(O89,Calculation!$B$1535:$E$1984,2,FALSE)))</f>
        <v/>
      </c>
      <c r="K89" s="8">
        <f>IF(O89="","",VLOOKUP(O89,Calculation!$B$1535:$E$1984,3,FALSE))</f>
        <v>0</v>
      </c>
      <c r="L89" s="8" t="str">
        <f>IF(ISNA(VLOOKUP(J89,[1]Sheet1!$J$2:$J$2999,1,FALSE)),"No","Yes")</f>
        <v>No</v>
      </c>
      <c r="M89" s="8">
        <f>IF(O89="","",VLOOKUP(O89,Calculation!$B$1535:$G$1984,5,FALSE))</f>
        <v>0</v>
      </c>
      <c r="N89" s="8">
        <f>IF(O89="","",VLOOKUP(O89,Calculation!$B$1535:$G$1984,6,FALSE))</f>
        <v>0</v>
      </c>
      <c r="O89" s="9">
        <f>IF(LARGE(Calculation!$B$1535:$B$1984,I89)=0,"",LARGE(Calculation!$B$1535:$B$1984,I89))</f>
        <v>2.4239999999999999E-3</v>
      </c>
    </row>
    <row r="90" spans="1:23" ht="12" customHeight="1" x14ac:dyDescent="0.2">
      <c r="A90" s="7">
        <v>44</v>
      </c>
      <c r="B90" s="8" t="str">
        <f>PROPER(IF(G90="","",VLOOKUP(G90,Calculation!$B$4:$E$817,2,FALSE)))</f>
        <v>William Davies</v>
      </c>
      <c r="C90" s="8" t="str">
        <f>IF(G90="","",VLOOKUP(G90,Calculation!$B$4:$E$817,3,FALSE))</f>
        <v>Grimsby Tri Club</v>
      </c>
      <c r="D90" s="8" t="str">
        <f>IF(ISNA(VLOOKUP(B90,[1]Sheet1!$J$2:$J$2999,1,FALSE)),"No","Yes")</f>
        <v>No</v>
      </c>
      <c r="E90" s="8">
        <f>IF(G90="","",VLOOKUP(G90,Calculation!$B$4:$G$2730,5,FALSE))</f>
        <v>1</v>
      </c>
      <c r="F90" s="8">
        <f>IF(G90="","",VLOOKUP(G90,Calculation!$B$4:$G$817,6,FALSE))</f>
        <v>1</v>
      </c>
      <c r="G90" s="9">
        <f>IF(LARGE(Calculation!$B$4:$B$817,A90)=0,"",LARGE(Calculation!$B$4:$B$817,A90))</f>
        <v>7386.0000579999996</v>
      </c>
      <c r="I90" s="7">
        <v>44</v>
      </c>
      <c r="J90" s="8" t="str">
        <f>PROPER(IF(O90="","",VLOOKUP(O90,Calculation!$B$1535:$E$1984,2,FALSE)))</f>
        <v/>
      </c>
      <c r="K90" s="8">
        <f>IF(O90="","",VLOOKUP(O90,Calculation!$B$1535:$E$1984,3,FALSE))</f>
        <v>0</v>
      </c>
      <c r="L90" s="8" t="str">
        <f>IF(ISNA(VLOOKUP(J90,[1]Sheet1!$J$2:$J$2999,1,FALSE)),"No","Yes")</f>
        <v>No</v>
      </c>
      <c r="M90" s="8">
        <f>IF(O90="","",VLOOKUP(O90,Calculation!$B$1535:$G$1984,5,FALSE))</f>
        <v>0</v>
      </c>
      <c r="N90" s="8">
        <f>IF(O90="","",VLOOKUP(O90,Calculation!$B$1535:$G$1984,6,FALSE))</f>
        <v>0</v>
      </c>
      <c r="O90" s="9">
        <f>IF(LARGE(Calculation!$B$1535:$B$1984,I90)=0,"",LARGE(Calculation!$B$1535:$B$1984,I90))</f>
        <v>2.4229999999999998E-3</v>
      </c>
    </row>
    <row r="91" spans="1:23" ht="12" customHeight="1" x14ac:dyDescent="0.2">
      <c r="A91" s="7">
        <v>45</v>
      </c>
      <c r="B91" s="8" t="str">
        <f>PROPER(IF(G91="","",VLOOKUP(G91,Calculation!$B$4:$E$817,2,FALSE)))</f>
        <v>Jay Woods</v>
      </c>
      <c r="C91" s="8" t="str">
        <f>IF(G91="","",VLOOKUP(G91,Calculation!$B$4:$E$817,3,FALSE))</f>
        <v>Ely Tri Club</v>
      </c>
      <c r="D91" s="8" t="str">
        <f>IF(ISNA(VLOOKUP(B91,[1]Sheet1!$J$2:$J$2999,1,FALSE)),"No","Yes")</f>
        <v>No</v>
      </c>
      <c r="E91" s="8">
        <f>IF(G91="","",VLOOKUP(G91,Calculation!$B$4:$G$2730,5,FALSE))</f>
        <v>1</v>
      </c>
      <c r="F91" s="8">
        <f>IF(G91="","",VLOOKUP(G91,Calculation!$B$4:$G$817,6,FALSE))</f>
        <v>1</v>
      </c>
      <c r="G91" s="9">
        <f>IF(LARGE(Calculation!$B$4:$B$817,A91)=0,"",LARGE(Calculation!$B$4:$B$817,A91))</f>
        <v>7386.0000259999997</v>
      </c>
      <c r="I91" s="7">
        <v>45</v>
      </c>
      <c r="J91" s="8" t="str">
        <f>PROPER(IF(O91="","",VLOOKUP(O91,Calculation!$B$1535:$E$1984,2,FALSE)))</f>
        <v/>
      </c>
      <c r="K91" s="8">
        <f>IF(O91="","",VLOOKUP(O91,Calculation!$B$1535:$E$1984,3,FALSE))</f>
        <v>0</v>
      </c>
      <c r="L91" s="8" t="str">
        <f>IF(ISNA(VLOOKUP(J91,[1]Sheet1!$J$2:$J$2999,1,FALSE)),"No","Yes")</f>
        <v>No</v>
      </c>
      <c r="M91" s="8">
        <f>IF(O91="","",VLOOKUP(O91,Calculation!$B$1535:$G$1984,5,FALSE))</f>
        <v>0</v>
      </c>
      <c r="N91" s="8">
        <f>IF(O91="","",VLOOKUP(O91,Calculation!$B$1535:$G$1984,6,FALSE))</f>
        <v>0</v>
      </c>
      <c r="O91" s="9">
        <f>IF(LARGE(Calculation!$B$1535:$B$1984,I91)=0,"",LARGE(Calculation!$B$1535:$B$1984,I91))</f>
        <v>2.4220000000000001E-3</v>
      </c>
    </row>
    <row r="92" spans="1:23" ht="12" customHeight="1" x14ac:dyDescent="0.2">
      <c r="A92" s="7">
        <v>48</v>
      </c>
      <c r="B92" s="8" t="str">
        <f>PROPER(IF(G92="","",VLOOKUP(G92,Calculation!$B$4:$E$817,2,FALSE)))</f>
        <v>Sam Lynch</v>
      </c>
      <c r="C92" s="8">
        <f>IF(G92="","",VLOOKUP(G92,Calculation!$B$4:$E$817,3,FALSE))</f>
        <v>0</v>
      </c>
      <c r="D92" s="8" t="str">
        <f>IF(ISNA(VLOOKUP(B92,[1]Sheet1!$J$2:$J$2999,1,FALSE)),"No","Yes")</f>
        <v>No</v>
      </c>
      <c r="E92" s="8">
        <f>IF(G92="","",VLOOKUP(G92,Calculation!$B$4:$G$2730,5,FALSE))</f>
        <v>1</v>
      </c>
      <c r="F92" s="8">
        <f>IF(G92="","",VLOOKUP(G92,Calculation!$B$4:$G$817,6,FALSE))</f>
        <v>1</v>
      </c>
      <c r="G92" s="9">
        <f>IF(LARGE(Calculation!$B$4:$B$817,A92)=0,"",LARGE(Calculation!$B$4:$B$817,A92))</f>
        <v>7265.0000600000003</v>
      </c>
      <c r="I92" s="7">
        <v>48</v>
      </c>
      <c r="J92" s="8" t="str">
        <f>PROPER(IF(O92="","",VLOOKUP(O92,Calculation!$B$1535:$E$1984,2,FALSE)))</f>
        <v/>
      </c>
      <c r="K92" s="8">
        <f>IF(O92="","",VLOOKUP(O92,Calculation!$B$1535:$E$1984,3,FALSE))</f>
        <v>0</v>
      </c>
      <c r="L92" s="8" t="str">
        <f>IF(ISNA(VLOOKUP(J92,[1]Sheet1!$J$2:$J$2999,1,FALSE)),"No","Yes")</f>
        <v>No</v>
      </c>
      <c r="M92" s="8">
        <f>IF(O92="","",VLOOKUP(O92,Calculation!$B$1535:$G$1984,5,FALSE))</f>
        <v>0</v>
      </c>
      <c r="N92" s="8">
        <f>IF(O92="","",VLOOKUP(O92,Calculation!$B$1535:$G$1984,6,FALSE))</f>
        <v>0</v>
      </c>
      <c r="O92" s="9">
        <f>IF(LARGE(Calculation!$B$1535:$B$1984,I92)=0,"",LARGE(Calculation!$B$1535:$B$1984,I92))</f>
        <v>2.4190000000000001E-3</v>
      </c>
    </row>
    <row r="93" spans="1:23" ht="12" customHeight="1" x14ac:dyDescent="0.2">
      <c r="A93" s="7">
        <v>49</v>
      </c>
      <c r="B93" s="8" t="str">
        <f>PROPER(IF(G93="","",VLOOKUP(G93,Calculation!$B$4:$E$817,2,FALSE)))</f>
        <v>Gareth Norman</v>
      </c>
      <c r="C93" s="8" t="str">
        <f>IF(G93="","",VLOOKUP(G93,Calculation!$B$4:$E$817,3,FALSE))</f>
        <v>DERBY Tri CLUB</v>
      </c>
      <c r="D93" s="8" t="str">
        <f>IF(ISNA(VLOOKUP(B93,[1]Sheet1!$J$2:$J$2999,1,FALSE)),"No","Yes")</f>
        <v>No</v>
      </c>
      <c r="E93" s="8">
        <f>IF(G93="","",VLOOKUP(G93,Calculation!$B$4:$G$2730,5,FALSE))</f>
        <v>1</v>
      </c>
      <c r="F93" s="8">
        <f>IF(G93="","",VLOOKUP(G93,Calculation!$B$4:$G$817,6,FALSE))</f>
        <v>1</v>
      </c>
      <c r="G93" s="9">
        <f>IF(LARGE(Calculation!$B$4:$B$817,A93)=0,"",LARGE(Calculation!$B$4:$B$817,A93))</f>
        <v>7148.0000280000004</v>
      </c>
      <c r="I93" s="7">
        <v>49</v>
      </c>
      <c r="J93" s="8" t="str">
        <f>PROPER(IF(O93="","",VLOOKUP(O93,Calculation!$B$1535:$E$1984,2,FALSE)))</f>
        <v/>
      </c>
      <c r="K93" s="8">
        <f>IF(O93="","",VLOOKUP(O93,Calculation!$B$1535:$E$1984,3,FALSE))</f>
        <v>0</v>
      </c>
      <c r="L93" s="8" t="str">
        <f>IF(ISNA(VLOOKUP(J93,[1]Sheet1!$J$2:$J$2999,1,FALSE)),"No","Yes")</f>
        <v>No</v>
      </c>
      <c r="M93" s="8">
        <f>IF(O93="","",VLOOKUP(O93,Calculation!$B$1535:$G$1984,5,FALSE))</f>
        <v>0</v>
      </c>
      <c r="N93" s="8">
        <f>IF(O93="","",VLOOKUP(O93,Calculation!$B$1535:$G$1984,6,FALSE))</f>
        <v>0</v>
      </c>
      <c r="O93" s="9">
        <f>IF(LARGE(Calculation!$B$1535:$B$1984,I93)=0,"",LARGE(Calculation!$B$1535:$B$1984,I93))</f>
        <v>2.418E-3</v>
      </c>
    </row>
    <row r="94" spans="1:23" ht="12" customHeight="1" x14ac:dyDescent="0.2">
      <c r="A94" s="7">
        <v>50</v>
      </c>
      <c r="B94" s="8" t="str">
        <f>PROPER(IF(G94="","",VLOOKUP(G94,Calculation!$B$4:$E$817,2,FALSE)))</f>
        <v>Alan Ashton</v>
      </c>
      <c r="C94" s="8" t="str">
        <f>IF(G94="","",VLOOKUP(G94,Calculation!$B$4:$E$817,3,FALSE))</f>
        <v>SPRINGFIELD STRIDERS RC</v>
      </c>
      <c r="D94" s="8" t="str">
        <f>IF(ISNA(VLOOKUP(B94,[1]Sheet1!$J$2:$J$2999,1,FALSE)),"No","Yes")</f>
        <v>No</v>
      </c>
      <c r="E94" s="8">
        <f>IF(G94="","",VLOOKUP(G94,Calculation!$B$4:$G$2730,5,FALSE))</f>
        <v>1</v>
      </c>
      <c r="F94" s="8">
        <f>IF(G94="","",VLOOKUP(G94,Calculation!$B$4:$G$817,6,FALSE))</f>
        <v>1</v>
      </c>
      <c r="G94" s="9">
        <f>IF(LARGE(Calculation!$B$4:$B$817,A94)=0,"",LARGE(Calculation!$B$4:$B$817,A94))</f>
        <v>7087.0000609999997</v>
      </c>
      <c r="I94" s="7">
        <v>50</v>
      </c>
      <c r="J94" s="8" t="str">
        <f>PROPER(IF(O94="","",VLOOKUP(O94,Calculation!$B$1535:$E$1984,2,FALSE)))</f>
        <v/>
      </c>
      <c r="K94" s="8">
        <f>IF(O94="","",VLOOKUP(O94,Calculation!$B$1535:$E$1984,3,FALSE))</f>
        <v>0</v>
      </c>
      <c r="L94" s="8" t="str">
        <f>IF(ISNA(VLOOKUP(J94,[1]Sheet1!$J$2:$J$2999,1,FALSE)),"No","Yes")</f>
        <v>No</v>
      </c>
      <c r="M94" s="8">
        <f>IF(O94="","",VLOOKUP(O94,Calculation!$B$1535:$G$1984,5,FALSE))</f>
        <v>0</v>
      </c>
      <c r="N94" s="8">
        <f>IF(O94="","",VLOOKUP(O94,Calculation!$B$1535:$G$1984,6,FALSE))</f>
        <v>0</v>
      </c>
      <c r="O94" s="9">
        <f>IF(LARGE(Calculation!$B$1535:$B$1984,I94)=0,"",LARGE(Calculation!$B$1535:$B$1984,I94))</f>
        <v>2.4169999999999999E-3</v>
      </c>
    </row>
    <row r="95" spans="1:23" ht="12" customHeight="1" x14ac:dyDescent="0.2">
      <c r="A95" s="7">
        <v>51</v>
      </c>
      <c r="B95" s="8" t="str">
        <f>PROPER(IF(G95="","",VLOOKUP(G95,Calculation!$B$4:$E$817,2,FALSE)))</f>
        <v>Stuart Brown</v>
      </c>
      <c r="C95" s="8">
        <f>IF(G95="","",VLOOKUP(G95,Calculation!$B$4:$E$817,3,FALSE))</f>
        <v>0</v>
      </c>
      <c r="D95" s="8" t="str">
        <f>IF(ISNA(VLOOKUP(B95,[1]Sheet1!$J$2:$J$2999,1,FALSE)),"No","Yes")</f>
        <v>No</v>
      </c>
      <c r="E95" s="8">
        <f>IF(G95="","",VLOOKUP(G95,Calculation!$B$4:$G$2730,5,FALSE))</f>
        <v>1</v>
      </c>
      <c r="F95" s="8">
        <f>IF(G95="","",VLOOKUP(G95,Calculation!$B$4:$G$817,6,FALSE))</f>
        <v>1</v>
      </c>
      <c r="G95" s="9">
        <f>IF(LARGE(Calculation!$B$4:$B$817,A95)=0,"",LARGE(Calculation!$B$4:$B$817,A95))</f>
        <v>7066.0000289999998</v>
      </c>
      <c r="I95" s="7">
        <v>51</v>
      </c>
      <c r="J95" s="8" t="str">
        <f>PROPER(IF(O95="","",VLOOKUP(O95,Calculation!$B$1535:$E$1984,2,FALSE)))</f>
        <v/>
      </c>
      <c r="K95" s="8">
        <f>IF(O95="","",VLOOKUP(O95,Calculation!$B$1535:$E$1984,3,FALSE))</f>
        <v>0</v>
      </c>
      <c r="L95" s="8" t="str">
        <f>IF(ISNA(VLOOKUP(J95,[1]Sheet1!$J$2:$J$2999,1,FALSE)),"No","Yes")</f>
        <v>No</v>
      </c>
      <c r="M95" s="8">
        <f>IF(O95="","",VLOOKUP(O95,Calculation!$B$1535:$G$1984,5,FALSE))</f>
        <v>0</v>
      </c>
      <c r="N95" s="8">
        <f>IF(O95="","",VLOOKUP(O95,Calculation!$B$1535:$G$1984,6,FALSE))</f>
        <v>0</v>
      </c>
      <c r="O95" s="9">
        <f>IF(LARGE(Calculation!$B$1535:$B$1984,I95)=0,"",LARGE(Calculation!$B$1535:$B$1984,I95))</f>
        <v>2.4160000000000002E-3</v>
      </c>
    </row>
    <row r="96" spans="1:23" ht="12" customHeight="1" x14ac:dyDescent="0.2">
      <c r="A96" s="7">
        <v>52</v>
      </c>
      <c r="B96" s="8" t="str">
        <f>PROPER(IF(G96="","",VLOOKUP(G96,Calculation!$B$4:$E$817,2,FALSE)))</f>
        <v>James Thompson</v>
      </c>
      <c r="C96" s="8">
        <f>IF(G96="","",VLOOKUP(G96,Calculation!$B$4:$E$817,3,FALSE))</f>
        <v>0</v>
      </c>
      <c r="D96" s="8" t="str">
        <f>IF(ISNA(VLOOKUP(B96,[1]Sheet1!$J$2:$J$2999,1,FALSE)),"No","Yes")</f>
        <v>No</v>
      </c>
      <c r="E96" s="8">
        <f>IF(G96="","",VLOOKUP(G96,Calculation!$B$4:$G$2730,5,FALSE))</f>
        <v>1</v>
      </c>
      <c r="F96" s="8">
        <f>IF(G96="","",VLOOKUP(G96,Calculation!$B$4:$G$817,6,FALSE))</f>
        <v>1</v>
      </c>
      <c r="G96" s="9">
        <f>IF(LARGE(Calculation!$B$4:$B$817,A96)=0,"",LARGE(Calculation!$B$4:$B$817,A96))</f>
        <v>7064.0000620000001</v>
      </c>
      <c r="I96" s="7">
        <v>52</v>
      </c>
      <c r="J96" s="8" t="str">
        <f>PROPER(IF(O96="","",VLOOKUP(O96,Calculation!$B$1535:$E$1984,2,FALSE)))</f>
        <v/>
      </c>
      <c r="K96" s="8">
        <f>IF(O96="","",VLOOKUP(O96,Calculation!$B$1535:$E$1984,3,FALSE))</f>
        <v>0</v>
      </c>
      <c r="L96" s="8" t="str">
        <f>IF(ISNA(VLOOKUP(J96,[1]Sheet1!$J$2:$J$2999,1,FALSE)),"No","Yes")</f>
        <v>No</v>
      </c>
      <c r="M96" s="8">
        <f>IF(O96="","",VLOOKUP(O96,Calculation!$B$1535:$G$1984,5,FALSE))</f>
        <v>0</v>
      </c>
      <c r="N96" s="8">
        <f>IF(O96="","",VLOOKUP(O96,Calculation!$B$1535:$G$1984,6,FALSE))</f>
        <v>0</v>
      </c>
      <c r="O96" s="9">
        <f>IF(LARGE(Calculation!$B$1535:$B$1984,I96)=0,"",LARGE(Calculation!$B$1535:$B$1984,I96))</f>
        <v>2.415E-3</v>
      </c>
    </row>
    <row r="97" spans="1:15" ht="12" customHeight="1" x14ac:dyDescent="0.2">
      <c r="A97" s="7">
        <v>53</v>
      </c>
      <c r="B97" s="8" t="str">
        <f>PROPER(IF(G97="","",VLOOKUP(G97,Calculation!$B$4:$E$817,2,FALSE)))</f>
        <v>Alexei Hignett</v>
      </c>
      <c r="C97" s="8">
        <f>IF(G97="","",VLOOKUP(G97,Calculation!$B$4:$E$817,3,FALSE))</f>
        <v>0</v>
      </c>
      <c r="D97" s="8" t="str">
        <f>IF(ISNA(VLOOKUP(B97,[1]Sheet1!$J$2:$J$2999,1,FALSE)),"No","Yes")</f>
        <v>No</v>
      </c>
      <c r="E97" s="8">
        <f>IF(G97="","",VLOOKUP(G97,Calculation!$B$4:$G$2730,5,FALSE))</f>
        <v>1</v>
      </c>
      <c r="F97" s="8">
        <f>IF(G97="","",VLOOKUP(G97,Calculation!$B$4:$G$817,6,FALSE))</f>
        <v>1</v>
      </c>
      <c r="G97" s="9">
        <f>IF(LARGE(Calculation!$B$4:$B$817,A97)=0,"",LARGE(Calculation!$B$4:$B$817,A97))</f>
        <v>7048.0000300000002</v>
      </c>
      <c r="I97" s="7">
        <v>53</v>
      </c>
      <c r="J97" s="8" t="str">
        <f>PROPER(IF(O97="","",VLOOKUP(O97,Calculation!$B$1535:$E$1984,2,FALSE)))</f>
        <v/>
      </c>
      <c r="K97" s="8">
        <f>IF(O97="","",VLOOKUP(O97,Calculation!$B$1535:$E$1984,3,FALSE))</f>
        <v>0</v>
      </c>
      <c r="L97" s="8" t="str">
        <f>IF(ISNA(VLOOKUP(J97,[1]Sheet1!$J$2:$J$2999,1,FALSE)),"No","Yes")</f>
        <v>No</v>
      </c>
      <c r="M97" s="8">
        <f>IF(O97="","",VLOOKUP(O97,Calculation!$B$1535:$G$1984,5,FALSE))</f>
        <v>0</v>
      </c>
      <c r="N97" s="8">
        <f>IF(O97="","",VLOOKUP(O97,Calculation!$B$1535:$G$1984,6,FALSE))</f>
        <v>0</v>
      </c>
      <c r="O97" s="9">
        <f>IF(LARGE(Calculation!$B$1535:$B$1984,I97)=0,"",LARGE(Calculation!$B$1535:$B$1984,I97))</f>
        <v>2.4139999999999999E-3</v>
      </c>
    </row>
    <row r="98" spans="1:15" ht="12" customHeight="1" x14ac:dyDescent="0.2">
      <c r="A98" s="7">
        <v>54</v>
      </c>
      <c r="B98" s="8" t="str">
        <f>PROPER(IF(G98="","",VLOOKUP(G98,Calculation!$B$4:$E$817,2,FALSE)))</f>
        <v>Jim Palmer</v>
      </c>
      <c r="C98" s="8" t="str">
        <f>IF(G98="","",VLOOKUP(G98,Calculation!$B$4:$E$817,3,FALSE))</f>
        <v>Tri-Anglia</v>
      </c>
      <c r="D98" s="8" t="str">
        <f>IF(ISNA(VLOOKUP(B98,[1]Sheet1!$J$2:$J$2999,1,FALSE)),"No","Yes")</f>
        <v>No</v>
      </c>
      <c r="E98" s="8">
        <f>IF(G98="","",VLOOKUP(G98,Calculation!$B$4:$G$2730,5,FALSE))</f>
        <v>1</v>
      </c>
      <c r="F98" s="8">
        <f>IF(G98="","",VLOOKUP(G98,Calculation!$B$4:$G$817,6,FALSE))</f>
        <v>1</v>
      </c>
      <c r="G98" s="9">
        <f>IF(LARGE(Calculation!$B$4:$B$817,A98)=0,"",LARGE(Calculation!$B$4:$B$817,A98))</f>
        <v>7030.0000309999996</v>
      </c>
      <c r="I98" s="7">
        <v>54</v>
      </c>
      <c r="J98" s="8" t="str">
        <f>PROPER(IF(O98="","",VLOOKUP(O98,Calculation!$B$1535:$E$1984,2,FALSE)))</f>
        <v/>
      </c>
      <c r="K98" s="8">
        <f>IF(O98="","",VLOOKUP(O98,Calculation!$B$1535:$E$1984,3,FALSE))</f>
        <v>0</v>
      </c>
      <c r="L98" s="8" t="str">
        <f>IF(ISNA(VLOOKUP(J98,[1]Sheet1!$J$2:$J$2999,1,FALSE)),"No","Yes")</f>
        <v>No</v>
      </c>
      <c r="M98" s="8">
        <f>IF(O98="","",VLOOKUP(O98,Calculation!$B$1535:$G$1984,5,FALSE))</f>
        <v>0</v>
      </c>
      <c r="N98" s="8">
        <f>IF(O98="","",VLOOKUP(O98,Calculation!$B$1535:$G$1984,6,FALSE))</f>
        <v>0</v>
      </c>
      <c r="O98" s="9">
        <f>IF(LARGE(Calculation!$B$1535:$B$1984,I98)=0,"",LARGE(Calculation!$B$1535:$B$1984,I98))</f>
        <v>2.4130000000000002E-3</v>
      </c>
    </row>
    <row r="99" spans="1:15" ht="12" customHeight="1" x14ac:dyDescent="0.2">
      <c r="A99" s="7">
        <v>55</v>
      </c>
      <c r="B99" s="8" t="str">
        <f>PROPER(IF(G99="","",VLOOKUP(G99,Calculation!$B$4:$E$817,2,FALSE)))</f>
        <v>David Gittings</v>
      </c>
      <c r="C99" s="8" t="str">
        <f>IF(G99="","",VLOOKUP(G99,Calculation!$B$4:$E$817,3,FALSE))</f>
        <v>ROCHFORD RUNNING CLUB</v>
      </c>
      <c r="D99" s="8" t="str">
        <f>IF(ISNA(VLOOKUP(B99,[1]Sheet1!$J$2:$J$2999,1,FALSE)),"No","Yes")</f>
        <v>No</v>
      </c>
      <c r="E99" s="8">
        <f>IF(G99="","",VLOOKUP(G99,Calculation!$B$4:$G$2730,5,FALSE))</f>
        <v>1</v>
      </c>
      <c r="F99" s="8">
        <f>IF(G99="","",VLOOKUP(G99,Calculation!$B$4:$G$817,6,FALSE))</f>
        <v>1</v>
      </c>
      <c r="G99" s="9">
        <f>IF(LARGE(Calculation!$B$4:$B$817,A99)=0,"",LARGE(Calculation!$B$4:$B$817,A99))</f>
        <v>6963.0000630000004</v>
      </c>
      <c r="I99" s="7">
        <v>55</v>
      </c>
      <c r="J99" s="8" t="str">
        <f>PROPER(IF(O99="","",VLOOKUP(O99,Calculation!$B$1535:$E$1984,2,FALSE)))</f>
        <v/>
      </c>
      <c r="K99" s="8">
        <f>IF(O99="","",VLOOKUP(O99,Calculation!$B$1535:$E$1984,3,FALSE))</f>
        <v>0</v>
      </c>
      <c r="L99" s="8" t="str">
        <f>IF(ISNA(VLOOKUP(J99,[1]Sheet1!$J$2:$J$2999,1,FALSE)),"No","Yes")</f>
        <v>No</v>
      </c>
      <c r="M99" s="8">
        <f>IF(O99="","",VLOOKUP(O99,Calculation!$B$1535:$G$1984,5,FALSE))</f>
        <v>0</v>
      </c>
      <c r="N99" s="8">
        <f>IF(O99="","",VLOOKUP(O99,Calculation!$B$1535:$G$1984,6,FALSE))</f>
        <v>0</v>
      </c>
      <c r="O99" s="9">
        <f>IF(LARGE(Calculation!$B$1535:$B$1984,I99)=0,"",LARGE(Calculation!$B$1535:$B$1984,I99))</f>
        <v>2.4120000000000001E-3</v>
      </c>
    </row>
    <row r="100" spans="1:15" ht="12" customHeight="1" x14ac:dyDescent="0.2">
      <c r="A100" s="7">
        <v>56</v>
      </c>
      <c r="B100" s="8" t="str">
        <f>PROPER(IF(G100="","",VLOOKUP(G100,Calculation!$B$4:$E$817,2,FALSE)))</f>
        <v>Graeme Campbell</v>
      </c>
      <c r="C100" s="8">
        <f>IF(G100="","",VLOOKUP(G100,Calculation!$B$4:$E$817,3,FALSE))</f>
        <v>0</v>
      </c>
      <c r="D100" s="8" t="str">
        <f>IF(ISNA(VLOOKUP(B100,[1]Sheet1!$J$2:$J$2999,1,FALSE)),"No","Yes")</f>
        <v>No</v>
      </c>
      <c r="E100" s="8">
        <f>IF(G100="","",VLOOKUP(G100,Calculation!$B$4:$G$2730,5,FALSE))</f>
        <v>1</v>
      </c>
      <c r="F100" s="8">
        <f>IF(G100="","",VLOOKUP(G100,Calculation!$B$4:$G$817,6,FALSE))</f>
        <v>1</v>
      </c>
      <c r="G100" s="9">
        <f>IF(LARGE(Calculation!$B$4:$B$817,A100)=0,"",LARGE(Calculation!$B$4:$B$817,A100))</f>
        <v>6960.0000639999998</v>
      </c>
      <c r="I100" s="7">
        <v>56</v>
      </c>
      <c r="J100" s="8" t="str">
        <f>PROPER(IF(O100="","",VLOOKUP(O100,Calculation!$B$1535:$E$1984,2,FALSE)))</f>
        <v/>
      </c>
      <c r="K100" s="8">
        <f>IF(O100="","",VLOOKUP(O100,Calculation!$B$1535:$E$1984,3,FALSE))</f>
        <v>0</v>
      </c>
      <c r="L100" s="8" t="str">
        <f>IF(ISNA(VLOOKUP(J100,[1]Sheet1!$J$2:$J$2999,1,FALSE)),"No","Yes")</f>
        <v>No</v>
      </c>
      <c r="M100" s="8">
        <f>IF(O100="","",VLOOKUP(O100,Calculation!$B$1535:$G$1984,5,FALSE))</f>
        <v>0</v>
      </c>
      <c r="N100" s="8">
        <f>IF(O100="","",VLOOKUP(O100,Calculation!$B$1535:$G$1984,6,FALSE))</f>
        <v>0</v>
      </c>
      <c r="O100" s="9">
        <f>IF(LARGE(Calculation!$B$1535:$B$1984,I100)=0,"",LARGE(Calculation!$B$1535:$B$1984,I100))</f>
        <v>2.4109999999999999E-3</v>
      </c>
    </row>
    <row r="101" spans="1:15" ht="12" customHeight="1" x14ac:dyDescent="0.2">
      <c r="A101" s="7">
        <v>57</v>
      </c>
      <c r="B101" s="8" t="str">
        <f>PROPER(IF(G101="","",VLOOKUP(G101,Calculation!$B$4:$E$817,2,FALSE)))</f>
        <v>Michael Limmer</v>
      </c>
      <c r="C101" s="8">
        <f>IF(G101="","",VLOOKUP(G101,Calculation!$B$4:$E$817,3,FALSE))</f>
        <v>0</v>
      </c>
      <c r="D101" s="8" t="str">
        <f>IF(ISNA(VLOOKUP(B101,[1]Sheet1!$J$2:$J$2999,1,FALSE)),"No","Yes")</f>
        <v>No</v>
      </c>
      <c r="E101" s="8">
        <f>IF(G101="","",VLOOKUP(G101,Calculation!$B$4:$G$2730,5,FALSE))</f>
        <v>1</v>
      </c>
      <c r="F101" s="8">
        <f>IF(G101="","",VLOOKUP(G101,Calculation!$B$4:$G$817,6,FALSE))</f>
        <v>1</v>
      </c>
      <c r="G101" s="9">
        <f>IF(LARGE(Calculation!$B$4:$B$817,A101)=0,"",LARGE(Calculation!$B$4:$B$817,A101))</f>
        <v>6923.0000650000002</v>
      </c>
      <c r="I101" s="7">
        <v>57</v>
      </c>
      <c r="J101" s="8" t="str">
        <f>PROPER(IF(O101="","",VLOOKUP(O101,Calculation!$B$1535:$E$1984,2,FALSE)))</f>
        <v/>
      </c>
      <c r="K101" s="8">
        <f>IF(O101="","",VLOOKUP(O101,Calculation!$B$1535:$E$1984,3,FALSE))</f>
        <v>0</v>
      </c>
      <c r="L101" s="8" t="str">
        <f>IF(ISNA(VLOOKUP(J101,[1]Sheet1!$J$2:$J$2999,1,FALSE)),"No","Yes")</f>
        <v>No</v>
      </c>
      <c r="M101" s="8">
        <f>IF(O101="","",VLOOKUP(O101,Calculation!$B$1535:$G$1984,5,FALSE))</f>
        <v>0</v>
      </c>
      <c r="N101" s="8">
        <f>IF(O101="","",VLOOKUP(O101,Calculation!$B$1535:$G$1984,6,FALSE))</f>
        <v>0</v>
      </c>
      <c r="O101" s="9">
        <f>IF(LARGE(Calculation!$B$1535:$B$1984,I101)=0,"",LARGE(Calculation!$B$1535:$B$1984,I101))</f>
        <v>2.4099999999999998E-3</v>
      </c>
    </row>
    <row r="102" spans="1:15" ht="12" customHeight="1" x14ac:dyDescent="0.2">
      <c r="A102" s="7">
        <v>58</v>
      </c>
      <c r="B102" s="8" t="str">
        <f>PROPER(IF(G102="","",VLOOKUP(G102,Calculation!$B$4:$E$817,2,FALSE)))</f>
        <v>Derek Wood</v>
      </c>
      <c r="C102" s="8" t="str">
        <f>IF(G102="","",VLOOKUP(G102,Calculation!$B$4:$E$817,3,FALSE))</f>
        <v>Transition Tri</v>
      </c>
      <c r="D102" s="8" t="str">
        <f>IF(ISNA(VLOOKUP(B102,[1]Sheet1!$J$2:$J$2999,1,FALSE)),"No","Yes")</f>
        <v>Yes</v>
      </c>
      <c r="E102" s="8">
        <f>IF(G102="","",VLOOKUP(G102,Calculation!$B$4:$G$2730,5,FALSE))</f>
        <v>1</v>
      </c>
      <c r="F102" s="8">
        <f>IF(G102="","",VLOOKUP(G102,Calculation!$B$4:$G$817,6,FALSE))</f>
        <v>1</v>
      </c>
      <c r="G102" s="9">
        <f>IF(LARGE(Calculation!$B$4:$B$817,A102)=0,"",LARGE(Calculation!$B$4:$B$817,A102))</f>
        <v>6899.0000319999999</v>
      </c>
      <c r="I102" s="7">
        <v>58</v>
      </c>
      <c r="J102" s="8" t="str">
        <f>PROPER(IF(O102="","",VLOOKUP(O102,Calculation!$B$1535:$E$1984,2,FALSE)))</f>
        <v/>
      </c>
      <c r="K102" s="8">
        <f>IF(O102="","",VLOOKUP(O102,Calculation!$B$1535:$E$1984,3,FALSE))</f>
        <v>0</v>
      </c>
      <c r="L102" s="8" t="str">
        <f>IF(ISNA(VLOOKUP(J102,[1]Sheet1!$J$2:$J$2999,1,FALSE)),"No","Yes")</f>
        <v>No</v>
      </c>
      <c r="M102" s="8">
        <f>IF(O102="","",VLOOKUP(O102,Calculation!$B$1535:$G$1984,5,FALSE))</f>
        <v>0</v>
      </c>
      <c r="N102" s="8">
        <f>IF(O102="","",VLOOKUP(O102,Calculation!$B$1535:$G$1984,6,FALSE))</f>
        <v>0</v>
      </c>
      <c r="O102" s="9">
        <f>IF(LARGE(Calculation!$B$1535:$B$1984,I102)=0,"",LARGE(Calculation!$B$1535:$B$1984,I102))</f>
        <v>2.4090000000000001E-3</v>
      </c>
    </row>
    <row r="103" spans="1:15" ht="12" customHeight="1" x14ac:dyDescent="0.2">
      <c r="A103" s="7">
        <v>59</v>
      </c>
      <c r="B103" s="8" t="str">
        <f>PROPER(IF(G103="","",VLOOKUP(G103,Calculation!$B$4:$E$817,2,FALSE)))</f>
        <v>Liam Kidd</v>
      </c>
      <c r="C103" s="8">
        <f>IF(G103="","",VLOOKUP(G103,Calculation!$B$4:$E$817,3,FALSE))</f>
        <v>0</v>
      </c>
      <c r="D103" s="8" t="str">
        <f>IF(ISNA(VLOOKUP(B103,[1]Sheet1!$J$2:$J$2999,1,FALSE)),"No","Yes")</f>
        <v>No</v>
      </c>
      <c r="E103" s="8">
        <f>IF(G103="","",VLOOKUP(G103,Calculation!$B$4:$G$2730,5,FALSE))</f>
        <v>1</v>
      </c>
      <c r="F103" s="8">
        <f>IF(G103="","",VLOOKUP(G103,Calculation!$B$4:$G$817,6,FALSE))</f>
        <v>1</v>
      </c>
      <c r="G103" s="9">
        <f>IF(LARGE(Calculation!$B$4:$B$817,A103)=0,"",LARGE(Calculation!$B$4:$B$817,A103))</f>
        <v>6889.0000330000003</v>
      </c>
      <c r="I103" s="7">
        <v>59</v>
      </c>
      <c r="J103" s="8" t="str">
        <f>PROPER(IF(O103="","",VLOOKUP(O103,Calculation!$B$1535:$E$1984,2,FALSE)))</f>
        <v/>
      </c>
      <c r="K103" s="8">
        <f>IF(O103="","",VLOOKUP(O103,Calculation!$B$1535:$E$1984,3,FALSE))</f>
        <v>0</v>
      </c>
      <c r="L103" s="8" t="str">
        <f>IF(ISNA(VLOOKUP(J103,[1]Sheet1!$J$2:$J$2999,1,FALSE)),"No","Yes")</f>
        <v>No</v>
      </c>
      <c r="M103" s="8">
        <f>IF(O103="","",VLOOKUP(O103,Calculation!$B$1535:$G$1984,5,FALSE))</f>
        <v>0</v>
      </c>
      <c r="N103" s="8">
        <f>IF(O103="","",VLOOKUP(O103,Calculation!$B$1535:$G$1984,6,FALSE))</f>
        <v>0</v>
      </c>
      <c r="O103" s="9">
        <f>IF(LARGE(Calculation!$B$1535:$B$1984,I103)=0,"",LARGE(Calculation!$B$1535:$B$1984,I103))</f>
        <v>2.408E-3</v>
      </c>
    </row>
    <row r="104" spans="1:15" ht="12" customHeight="1" x14ac:dyDescent="0.2">
      <c r="A104" s="7">
        <v>60</v>
      </c>
      <c r="B104" s="8" t="str">
        <f>PROPER(IF(G104="","",VLOOKUP(G104,Calculation!$B$4:$E$817,2,FALSE)))</f>
        <v>Matthew Coughlin</v>
      </c>
      <c r="C104" s="8">
        <f>IF(G104="","",VLOOKUP(G104,Calculation!$B$4:$E$817,3,FALSE))</f>
        <v>0</v>
      </c>
      <c r="D104" s="8" t="str">
        <f>IF(ISNA(VLOOKUP(B104,[1]Sheet1!$J$2:$J$2999,1,FALSE)),"No","Yes")</f>
        <v>No</v>
      </c>
      <c r="E104" s="8">
        <f>IF(G104="","",VLOOKUP(G104,Calculation!$B$4:$G$2730,5,FALSE))</f>
        <v>1</v>
      </c>
      <c r="F104" s="8">
        <f>IF(G104="","",VLOOKUP(G104,Calculation!$B$4:$G$817,6,FALSE))</f>
        <v>1</v>
      </c>
      <c r="G104" s="9">
        <f>IF(LARGE(Calculation!$B$4:$B$817,A104)=0,"",LARGE(Calculation!$B$4:$B$817,A104))</f>
        <v>6717.0000659999996</v>
      </c>
      <c r="I104" s="7">
        <v>60</v>
      </c>
      <c r="J104" s="8" t="str">
        <f>PROPER(IF(O104="","",VLOOKUP(O104,Calculation!$B$1535:$E$1984,2,FALSE)))</f>
        <v/>
      </c>
      <c r="K104" s="8">
        <f>IF(O104="","",VLOOKUP(O104,Calculation!$B$1535:$E$1984,3,FALSE))</f>
        <v>0</v>
      </c>
      <c r="L104" s="8" t="str">
        <f>IF(ISNA(VLOOKUP(J104,[1]Sheet1!$J$2:$J$2999,1,FALSE)),"No","Yes")</f>
        <v>No</v>
      </c>
      <c r="M104" s="8">
        <f>IF(O104="","",VLOOKUP(O104,Calculation!$B$1535:$G$1984,5,FALSE))</f>
        <v>0</v>
      </c>
      <c r="N104" s="8">
        <f>IF(O104="","",VLOOKUP(O104,Calculation!$B$1535:$G$1984,6,FALSE))</f>
        <v>0</v>
      </c>
      <c r="O104" s="9">
        <f>IF(LARGE(Calculation!$B$1535:$B$1984,I104)=0,"",LARGE(Calculation!$B$1535:$B$1984,I104))</f>
        <v>2.4069999999999999E-3</v>
      </c>
    </row>
    <row r="105" spans="1:15" ht="12" customHeight="1" x14ac:dyDescent="0.2">
      <c r="A105" s="7">
        <v>61</v>
      </c>
      <c r="B105" s="8" t="str">
        <f>PROPER(IF(G105="","",VLOOKUP(G105,Calculation!$B$4:$E$817,2,FALSE)))</f>
        <v>Bradley Benfield</v>
      </c>
      <c r="C105" s="8">
        <f>IF(G105="","",VLOOKUP(G105,Calculation!$B$4:$E$817,3,FALSE))</f>
        <v>0</v>
      </c>
      <c r="D105" s="8" t="str">
        <f>IF(ISNA(VLOOKUP(B105,[1]Sheet1!$J$2:$J$2999,1,FALSE)),"No","Yes")</f>
        <v>No</v>
      </c>
      <c r="E105" s="8">
        <f>IF(G105="","",VLOOKUP(G105,Calculation!$B$4:$G$2730,5,FALSE))</f>
        <v>1</v>
      </c>
      <c r="F105" s="8">
        <f>IF(G105="","",VLOOKUP(G105,Calculation!$B$4:$G$817,6,FALSE))</f>
        <v>1</v>
      </c>
      <c r="G105" s="9">
        <f>IF(LARGE(Calculation!$B$4:$B$817,A105)=0,"",LARGE(Calculation!$B$4:$B$817,A105))</f>
        <v>6555.0000669999999</v>
      </c>
      <c r="I105" s="7">
        <v>61</v>
      </c>
      <c r="J105" s="8" t="str">
        <f>PROPER(IF(O105="","",VLOOKUP(O105,Calculation!$B$1535:$E$1984,2,FALSE)))</f>
        <v/>
      </c>
      <c r="K105" s="8">
        <f>IF(O105="","",VLOOKUP(O105,Calculation!$B$1535:$E$1984,3,FALSE))</f>
        <v>0</v>
      </c>
      <c r="L105" s="8" t="str">
        <f>IF(ISNA(VLOOKUP(J105,[1]Sheet1!$J$2:$J$2999,1,FALSE)),"No","Yes")</f>
        <v>No</v>
      </c>
      <c r="M105" s="8">
        <f>IF(O105="","",VLOOKUP(O105,Calculation!$B$1535:$G$1984,5,FALSE))</f>
        <v>0</v>
      </c>
      <c r="N105" s="8">
        <f>IF(O105="","",VLOOKUP(O105,Calculation!$B$1535:$G$1984,6,FALSE))</f>
        <v>0</v>
      </c>
      <c r="O105" s="9">
        <f>IF(LARGE(Calculation!$B$1535:$B$1984,I105)=0,"",LARGE(Calculation!$B$1535:$B$1984,I105))</f>
        <v>2.4060000000000002E-3</v>
      </c>
    </row>
    <row r="106" spans="1:15" ht="12" customHeight="1" x14ac:dyDescent="0.2">
      <c r="A106" s="7">
        <v>62</v>
      </c>
      <c r="B106" s="8" t="str">
        <f>PROPER(IF(G106="","",VLOOKUP(G106,Calculation!$B$4:$E$817,2,FALSE)))</f>
        <v>Philip Moss</v>
      </c>
      <c r="C106" s="8">
        <f>IF(G106="","",VLOOKUP(G106,Calculation!$B$4:$E$817,3,FALSE))</f>
        <v>0</v>
      </c>
      <c r="D106" s="8" t="str">
        <f>IF(ISNA(VLOOKUP(B106,[1]Sheet1!$J$2:$J$2999,1,FALSE)),"No","Yes")</f>
        <v>No</v>
      </c>
      <c r="E106" s="8">
        <f>IF(G106="","",VLOOKUP(G106,Calculation!$B$4:$G$2730,5,FALSE))</f>
        <v>1</v>
      </c>
      <c r="F106" s="8">
        <f>IF(G106="","",VLOOKUP(G106,Calculation!$B$4:$G$817,6,FALSE))</f>
        <v>1</v>
      </c>
      <c r="G106" s="9">
        <f>IF(LARGE(Calculation!$B$4:$B$817,A106)=0,"",LARGE(Calculation!$B$4:$B$817,A106))</f>
        <v>6477.0000339999997</v>
      </c>
      <c r="I106" s="7">
        <v>62</v>
      </c>
      <c r="J106" s="8" t="str">
        <f>PROPER(IF(O106="","",VLOOKUP(O106,Calculation!$B$1535:$E$1984,2,FALSE)))</f>
        <v/>
      </c>
      <c r="K106" s="8">
        <f>IF(O106="","",VLOOKUP(O106,Calculation!$B$1535:$E$1984,3,FALSE))</f>
        <v>0</v>
      </c>
      <c r="L106" s="8" t="str">
        <f>IF(ISNA(VLOOKUP(J106,[1]Sheet1!$J$2:$J$2999,1,FALSE)),"No","Yes")</f>
        <v>No</v>
      </c>
      <c r="M106" s="8">
        <f>IF(O106="","",VLOOKUP(O106,Calculation!$B$1535:$G$1984,5,FALSE))</f>
        <v>0</v>
      </c>
      <c r="N106" s="8">
        <f>IF(O106="","",VLOOKUP(O106,Calculation!$B$1535:$G$1984,6,FALSE))</f>
        <v>0</v>
      </c>
      <c r="O106" s="9">
        <f>IF(LARGE(Calculation!$B$1535:$B$1984,I106)=0,"",LARGE(Calculation!$B$1535:$B$1984,I106))</f>
        <v>2.405E-3</v>
      </c>
    </row>
    <row r="107" spans="1:15" ht="12" customHeight="1" x14ac:dyDescent="0.2">
      <c r="A107" s="7">
        <v>63</v>
      </c>
      <c r="B107" s="8" t="str">
        <f>PROPER(IF(G107="","",VLOOKUP(G107,Calculation!$B$4:$E$817,2,FALSE)))</f>
        <v>Adam Chalmers</v>
      </c>
      <c r="C107" s="8">
        <f>IF(G107="","",VLOOKUP(G107,Calculation!$B$4:$E$817,3,FALSE))</f>
        <v>0</v>
      </c>
      <c r="D107" s="8" t="str">
        <f>IF(ISNA(VLOOKUP(B107,[1]Sheet1!$J$2:$J$2999,1,FALSE)),"No","Yes")</f>
        <v>No</v>
      </c>
      <c r="E107" s="8">
        <f>IF(G107="","",VLOOKUP(G107,Calculation!$B$4:$G$2730,5,FALSE))</f>
        <v>1</v>
      </c>
      <c r="F107" s="8">
        <f>IF(G107="","",VLOOKUP(G107,Calculation!$B$4:$G$817,6,FALSE))</f>
        <v>1</v>
      </c>
      <c r="G107" s="9">
        <f>IF(LARGE(Calculation!$B$4:$B$817,A107)=0,"",LARGE(Calculation!$B$4:$B$817,A107))</f>
        <v>6474.000035</v>
      </c>
      <c r="I107" s="7">
        <v>63</v>
      </c>
      <c r="J107" s="8" t="str">
        <f>PROPER(IF(O107="","",VLOOKUP(O107,Calculation!$B$1535:$E$1984,2,FALSE)))</f>
        <v/>
      </c>
      <c r="K107" s="8">
        <f>IF(O107="","",VLOOKUP(O107,Calculation!$B$1535:$E$1984,3,FALSE))</f>
        <v>0</v>
      </c>
      <c r="L107" s="8" t="str">
        <f>IF(ISNA(VLOOKUP(J107,[1]Sheet1!$J$2:$J$2999,1,FALSE)),"No","Yes")</f>
        <v>No</v>
      </c>
      <c r="M107" s="8">
        <f>IF(O107="","",VLOOKUP(O107,Calculation!$B$1535:$G$1984,5,FALSE))</f>
        <v>0</v>
      </c>
      <c r="N107" s="8">
        <f>IF(O107="","",VLOOKUP(O107,Calculation!$B$1535:$G$1984,6,FALSE))</f>
        <v>0</v>
      </c>
      <c r="O107" s="9">
        <f>IF(LARGE(Calculation!$B$1535:$B$1984,I107)=0,"",LARGE(Calculation!$B$1535:$B$1984,I107))</f>
        <v>2.4039999999999999E-3</v>
      </c>
    </row>
    <row r="108" spans="1:15" ht="12" customHeight="1" x14ac:dyDescent="0.2">
      <c r="A108" s="7">
        <v>64</v>
      </c>
      <c r="B108" s="8" t="str">
        <f>PROPER(IF(G108="","",VLOOKUP(G108,Calculation!$B$4:$E$817,2,FALSE)))</f>
        <v>Max Newbery</v>
      </c>
      <c r="C108" s="8" t="str">
        <f>IF(G108="","",VLOOKUP(G108,Calculation!$B$4:$E$817,3,FALSE))</f>
        <v>Ely Tri Club</v>
      </c>
      <c r="D108" s="8" t="str">
        <f>IF(ISNA(VLOOKUP(B108,[1]Sheet1!$J$2:$J$2999,1,FALSE)),"No","Yes")</f>
        <v>No</v>
      </c>
      <c r="E108" s="8">
        <f>IF(G108="","",VLOOKUP(G108,Calculation!$B$4:$G$2730,5,FALSE))</f>
        <v>1</v>
      </c>
      <c r="F108" s="8">
        <f>IF(G108="","",VLOOKUP(G108,Calculation!$B$4:$G$817,6,FALSE))</f>
        <v>1</v>
      </c>
      <c r="G108" s="9">
        <f>IF(LARGE(Calculation!$B$4:$B$817,A108)=0,"",LARGE(Calculation!$B$4:$B$817,A108))</f>
        <v>6444.0000360000004</v>
      </c>
      <c r="I108" s="7">
        <v>64</v>
      </c>
      <c r="J108" s="8" t="str">
        <f>PROPER(IF(O108="","",VLOOKUP(O108,Calculation!$B$1535:$E$1984,2,FALSE)))</f>
        <v/>
      </c>
      <c r="K108" s="8">
        <f>IF(O108="","",VLOOKUP(O108,Calculation!$B$1535:$E$1984,3,FALSE))</f>
        <v>0</v>
      </c>
      <c r="L108" s="8" t="str">
        <f>IF(ISNA(VLOOKUP(J108,[1]Sheet1!$J$2:$J$2999,1,FALSE)),"No","Yes")</f>
        <v>No</v>
      </c>
      <c r="M108" s="8">
        <f>IF(O108="","",VLOOKUP(O108,Calculation!$B$1535:$G$1984,5,FALSE))</f>
        <v>0</v>
      </c>
      <c r="N108" s="8">
        <f>IF(O108="","",VLOOKUP(O108,Calculation!$B$1535:$G$1984,6,FALSE))</f>
        <v>0</v>
      </c>
      <c r="O108" s="9">
        <f>IF(LARGE(Calculation!$B$1535:$B$1984,I108)=0,"",LARGE(Calculation!$B$1535:$B$1984,I108))</f>
        <v>2.4030000000000002E-3</v>
      </c>
    </row>
    <row r="109" spans="1:15" ht="12" customHeight="1" x14ac:dyDescent="0.2">
      <c r="A109" s="7">
        <v>65</v>
      </c>
      <c r="B109" s="8" t="str">
        <f>PROPER(IF(G109="","",VLOOKUP(G109,Calculation!$B$4:$E$817,2,FALSE)))</f>
        <v>Jamie Hare</v>
      </c>
      <c r="C109" s="8" t="str">
        <f>IF(G109="","",VLOOKUP(G109,Calculation!$B$4:$E$817,3,FALSE))</f>
        <v>Blackwater Tri Club</v>
      </c>
      <c r="D109" s="8" t="str">
        <f>IF(ISNA(VLOOKUP(B109,[1]Sheet1!$J$2:$J$2999,1,FALSE)),"No","Yes")</f>
        <v>No</v>
      </c>
      <c r="E109" s="8">
        <f>IF(G109="","",VLOOKUP(G109,Calculation!$B$4:$G$2730,5,FALSE))</f>
        <v>1</v>
      </c>
      <c r="F109" s="8">
        <f>IF(G109="","",VLOOKUP(G109,Calculation!$B$4:$G$817,6,FALSE))</f>
        <v>1</v>
      </c>
      <c r="G109" s="9">
        <f>IF(LARGE(Calculation!$B$4:$B$817,A109)=0,"",LARGE(Calculation!$B$4:$B$817,A109))</f>
        <v>6374.0000680000003</v>
      </c>
      <c r="I109" s="7">
        <v>65</v>
      </c>
      <c r="J109" s="8" t="str">
        <f>PROPER(IF(O109="","",VLOOKUP(O109,Calculation!$B$1535:$E$1984,2,FALSE)))</f>
        <v/>
      </c>
      <c r="K109" s="8">
        <f>IF(O109="","",VLOOKUP(O109,Calculation!$B$1535:$E$1984,3,FALSE))</f>
        <v>0</v>
      </c>
      <c r="L109" s="8" t="str">
        <f>IF(ISNA(VLOOKUP(J109,[1]Sheet1!$J$2:$J$2999,1,FALSE)),"No","Yes")</f>
        <v>No</v>
      </c>
      <c r="M109" s="8">
        <f>IF(O109="","",VLOOKUP(O109,Calculation!$B$1535:$G$1984,5,FALSE))</f>
        <v>0</v>
      </c>
      <c r="N109" s="8">
        <f>IF(O109="","",VLOOKUP(O109,Calculation!$B$1535:$G$1984,6,FALSE))</f>
        <v>0</v>
      </c>
      <c r="O109" s="9">
        <f>IF(LARGE(Calculation!$B$1535:$B$1984,I109)=0,"",LARGE(Calculation!$B$1535:$B$1984,I109))</f>
        <v>2.4020000000000001E-3</v>
      </c>
    </row>
    <row r="110" spans="1:15" ht="12" customHeight="1" x14ac:dyDescent="0.2">
      <c r="A110" s="7">
        <v>66</v>
      </c>
      <c r="B110" s="8" t="str">
        <f>PROPER(IF(G110="","",VLOOKUP(G110,Calculation!$B$4:$E$817,2,FALSE)))</f>
        <v>Stephen Pankhurst</v>
      </c>
      <c r="C110" s="8">
        <f>IF(G110="","",VLOOKUP(G110,Calculation!$B$4:$E$817,3,FALSE))</f>
        <v>0</v>
      </c>
      <c r="D110" s="8" t="str">
        <f>IF(ISNA(VLOOKUP(B110,[1]Sheet1!$J$2:$J$2999,1,FALSE)),"No","Yes")</f>
        <v>No</v>
      </c>
      <c r="E110" s="8">
        <f>IF(G110="","",VLOOKUP(G110,Calculation!$B$4:$G$2730,5,FALSE))</f>
        <v>1</v>
      </c>
      <c r="F110" s="8">
        <f>IF(G110="","",VLOOKUP(G110,Calculation!$B$4:$G$817,6,FALSE))</f>
        <v>1</v>
      </c>
      <c r="G110" s="9">
        <f>IF(LARGE(Calculation!$B$4:$B$817,A110)=0,"",LARGE(Calculation!$B$4:$B$817,A110))</f>
        <v>6310.0000369999998</v>
      </c>
      <c r="I110" s="7">
        <v>66</v>
      </c>
      <c r="J110" s="8" t="str">
        <f>PROPER(IF(O110="","",VLOOKUP(O110,Calculation!$B$1535:$E$1984,2,FALSE)))</f>
        <v/>
      </c>
      <c r="K110" s="8">
        <f>IF(O110="","",VLOOKUP(O110,Calculation!$B$1535:$E$1984,3,FALSE))</f>
        <v>0</v>
      </c>
      <c r="L110" s="8" t="str">
        <f>IF(ISNA(VLOOKUP(J110,[1]Sheet1!$J$2:$J$2999,1,FALSE)),"No","Yes")</f>
        <v>No</v>
      </c>
      <c r="M110" s="8">
        <f>IF(O110="","",VLOOKUP(O110,Calculation!$B$1535:$G$1984,5,FALSE))</f>
        <v>0</v>
      </c>
      <c r="N110" s="8">
        <f>IF(O110="","",VLOOKUP(O110,Calculation!$B$1535:$G$1984,6,FALSE))</f>
        <v>0</v>
      </c>
      <c r="O110" s="9">
        <f>IF(LARGE(Calculation!$B$1535:$B$1984,I110)=0,"",LARGE(Calculation!$B$1535:$B$1984,I110))</f>
        <v>2.4009999999999999E-3</v>
      </c>
    </row>
    <row r="111" spans="1:15" ht="12" customHeight="1" x14ac:dyDescent="0.2">
      <c r="A111" s="7">
        <v>67</v>
      </c>
      <c r="B111" s="8" t="str">
        <f>PROPER(IF(G111="","",VLOOKUP(G111,Calculation!$B$4:$E$817,2,FALSE)))</f>
        <v>Luke Parker</v>
      </c>
      <c r="C111" s="8">
        <f>IF(G111="","",VLOOKUP(G111,Calculation!$B$4:$E$817,3,FALSE))</f>
        <v>0</v>
      </c>
      <c r="D111" s="8" t="str">
        <f>IF(ISNA(VLOOKUP(B111,[1]Sheet1!$J$2:$J$2999,1,FALSE)),"No","Yes")</f>
        <v>No</v>
      </c>
      <c r="E111" s="8">
        <f>IF(G111="","",VLOOKUP(G111,Calculation!$B$4:$G$2730,5,FALSE))</f>
        <v>1</v>
      </c>
      <c r="F111" s="8">
        <f>IF(G111="","",VLOOKUP(G111,Calculation!$B$4:$G$817,6,FALSE))</f>
        <v>1</v>
      </c>
      <c r="G111" s="9">
        <f>IF(LARGE(Calculation!$B$4:$B$817,A111)=0,"",LARGE(Calculation!$B$4:$B$817,A111))</f>
        <v>6262.0000689999997</v>
      </c>
      <c r="I111" s="7">
        <v>67</v>
      </c>
      <c r="J111" s="8" t="str">
        <f>PROPER(IF(O111="","",VLOOKUP(O111,Calculation!$B$1535:$E$1984,2,FALSE)))</f>
        <v/>
      </c>
      <c r="K111" s="8">
        <f>IF(O111="","",VLOOKUP(O111,Calculation!$B$1535:$E$1984,3,FALSE))</f>
        <v>0</v>
      </c>
      <c r="L111" s="8" t="str">
        <f>IF(ISNA(VLOOKUP(J111,[1]Sheet1!$J$2:$J$2999,1,FALSE)),"No","Yes")</f>
        <v>No</v>
      </c>
      <c r="M111" s="8">
        <f>IF(O111="","",VLOOKUP(O111,Calculation!$B$1535:$G$1984,5,FALSE))</f>
        <v>0</v>
      </c>
      <c r="N111" s="8">
        <f>IF(O111="","",VLOOKUP(O111,Calculation!$B$1535:$G$1984,6,FALSE))</f>
        <v>0</v>
      </c>
      <c r="O111" s="9">
        <f>IF(LARGE(Calculation!$B$1535:$B$1984,I111)=0,"",LARGE(Calculation!$B$1535:$B$1984,I111))</f>
        <v>2.4000000000000002E-3</v>
      </c>
    </row>
    <row r="112" spans="1:15" ht="12" customHeight="1" x14ac:dyDescent="0.2">
      <c r="A112" s="7">
        <v>68</v>
      </c>
      <c r="B112" s="8" t="str">
        <f>PROPER(IF(G112="","",VLOOKUP(G112,Calculation!$B$4:$E$817,2,FALSE)))</f>
        <v>Joe Francis</v>
      </c>
      <c r="C112" s="8" t="str">
        <f>IF(G112="","",VLOOKUP(G112,Calculation!$B$4:$E$817,3,FALSE))</f>
        <v>Harwich Rugby Club</v>
      </c>
      <c r="D112" s="8" t="str">
        <f>IF(ISNA(VLOOKUP(B112,[1]Sheet1!$J$2:$J$2999,1,FALSE)),"No","Yes")</f>
        <v>No</v>
      </c>
      <c r="E112" s="8">
        <f>IF(G112="","",VLOOKUP(G112,Calculation!$B$4:$G$2730,5,FALSE))</f>
        <v>1</v>
      </c>
      <c r="F112" s="8">
        <f>IF(G112="","",VLOOKUP(G112,Calculation!$B$4:$G$817,6,FALSE))</f>
        <v>1</v>
      </c>
      <c r="G112" s="9">
        <f>IF(LARGE(Calculation!$B$4:$B$817,A112)=0,"",LARGE(Calculation!$B$4:$B$817,A112))</f>
        <v>6232.0000700000001</v>
      </c>
      <c r="I112" s="7">
        <v>68</v>
      </c>
      <c r="J112" s="8" t="str">
        <f>PROPER(IF(O112="","",VLOOKUP(O112,Calculation!$B$1535:$E$1984,2,FALSE)))</f>
        <v/>
      </c>
      <c r="K112" s="8">
        <f>IF(O112="","",VLOOKUP(O112,Calculation!$B$1535:$E$1984,3,FALSE))</f>
        <v>0</v>
      </c>
      <c r="L112" s="8" t="str">
        <f>IF(ISNA(VLOOKUP(J112,[1]Sheet1!$J$2:$J$2999,1,FALSE)),"No","Yes")</f>
        <v>No</v>
      </c>
      <c r="M112" s="8">
        <f>IF(O112="","",VLOOKUP(O112,Calculation!$B$1535:$G$1984,5,FALSE))</f>
        <v>0</v>
      </c>
      <c r="N112" s="8">
        <f>IF(O112="","",VLOOKUP(O112,Calculation!$B$1535:$G$1984,6,FALSE))</f>
        <v>0</v>
      </c>
      <c r="O112" s="9">
        <f>IF(LARGE(Calculation!$B$1535:$B$1984,I112)=0,"",LARGE(Calculation!$B$1535:$B$1984,I112))</f>
        <v>2.3990000000000001E-3</v>
      </c>
    </row>
    <row r="113" spans="1:15" ht="12" customHeight="1" x14ac:dyDescent="0.2">
      <c r="A113" s="7">
        <v>69</v>
      </c>
      <c r="B113" s="8" t="str">
        <f>PROPER(IF(G113="","",VLOOKUP(G113,Calculation!$B$4:$E$817,2,FALSE)))</f>
        <v>Jonathan Moon</v>
      </c>
      <c r="C113" s="8">
        <f>IF(G113="","",VLOOKUP(G113,Calculation!$B$4:$E$817,3,FALSE))</f>
        <v>0</v>
      </c>
      <c r="D113" s="8" t="str">
        <f>IF(ISNA(VLOOKUP(B113,[1]Sheet1!$J$2:$J$2999,1,FALSE)),"No","Yes")</f>
        <v>No</v>
      </c>
      <c r="E113" s="8">
        <f>IF(G113="","",VLOOKUP(G113,Calculation!$B$4:$G$2730,5,FALSE))</f>
        <v>1</v>
      </c>
      <c r="F113" s="8">
        <f>IF(G113="","",VLOOKUP(G113,Calculation!$B$4:$G$817,6,FALSE))</f>
        <v>1</v>
      </c>
      <c r="G113" s="9">
        <f>IF(LARGE(Calculation!$B$4:$B$817,A113)=0,"",LARGE(Calculation!$B$4:$B$817,A113))</f>
        <v>6009.0000710000004</v>
      </c>
      <c r="I113" s="7">
        <v>69</v>
      </c>
      <c r="J113" s="8" t="str">
        <f>PROPER(IF(O113="","",VLOOKUP(O113,Calculation!$B$1535:$E$1984,2,FALSE)))</f>
        <v/>
      </c>
      <c r="K113" s="8">
        <f>IF(O113="","",VLOOKUP(O113,Calculation!$B$1535:$E$1984,3,FALSE))</f>
        <v>0</v>
      </c>
      <c r="L113" s="8" t="str">
        <f>IF(ISNA(VLOOKUP(J113,[1]Sheet1!$J$2:$J$2999,1,FALSE)),"No","Yes")</f>
        <v>No</v>
      </c>
      <c r="M113" s="8">
        <f>IF(O113="","",VLOOKUP(O113,Calculation!$B$1535:$G$1984,5,FALSE))</f>
        <v>0</v>
      </c>
      <c r="N113" s="8">
        <f>IF(O113="","",VLOOKUP(O113,Calculation!$B$1535:$G$1984,6,FALSE))</f>
        <v>0</v>
      </c>
      <c r="O113" s="9">
        <f>IF(LARGE(Calculation!$B$1535:$B$1984,I113)=0,"",LARGE(Calculation!$B$1535:$B$1984,I113))</f>
        <v>2.398E-3</v>
      </c>
    </row>
    <row r="114" spans="1:15" ht="12" customHeight="1" x14ac:dyDescent="0.2">
      <c r="A114" s="7">
        <v>70</v>
      </c>
      <c r="B114" s="8" t="str">
        <f>PROPER(IF(G114="","",VLOOKUP(G114,Calculation!$B$4:$E$817,2,FALSE)))</f>
        <v>Christopher Mcglasham</v>
      </c>
      <c r="C114" s="8">
        <f>IF(G114="","",VLOOKUP(G114,Calculation!$B$4:$E$817,3,FALSE))</f>
        <v>0</v>
      </c>
      <c r="D114" s="8" t="str">
        <f>IF(ISNA(VLOOKUP(B114,[1]Sheet1!$J$2:$J$2999,1,FALSE)),"No","Yes")</f>
        <v>No</v>
      </c>
      <c r="E114" s="8">
        <f>IF(G114="","",VLOOKUP(G114,Calculation!$B$4:$G$2730,5,FALSE))</f>
        <v>1</v>
      </c>
      <c r="F114" s="8">
        <f>IF(G114="","",VLOOKUP(G114,Calculation!$B$4:$G$817,6,FALSE))</f>
        <v>1</v>
      </c>
      <c r="G114" s="9">
        <f>IF(LARGE(Calculation!$B$4:$B$817,A114)=0,"",LARGE(Calculation!$B$4:$B$817,A114))</f>
        <v>5932.0000719999998</v>
      </c>
      <c r="I114" s="7">
        <v>70</v>
      </c>
      <c r="J114" s="8" t="str">
        <f>PROPER(IF(O114="","",VLOOKUP(O114,Calculation!$B$1535:$E$1984,2,FALSE)))</f>
        <v/>
      </c>
      <c r="K114" s="8">
        <f>IF(O114="","",VLOOKUP(O114,Calculation!$B$1535:$E$1984,3,FALSE))</f>
        <v>0</v>
      </c>
      <c r="L114" s="8" t="str">
        <f>IF(ISNA(VLOOKUP(J114,[1]Sheet1!$J$2:$J$2999,1,FALSE)),"No","Yes")</f>
        <v>No</v>
      </c>
      <c r="M114" s="8">
        <f>IF(O114="","",VLOOKUP(O114,Calculation!$B$1535:$G$1984,5,FALSE))</f>
        <v>0</v>
      </c>
      <c r="N114" s="8">
        <f>IF(O114="","",VLOOKUP(O114,Calculation!$B$1535:$G$1984,6,FALSE))</f>
        <v>0</v>
      </c>
      <c r="O114" s="9">
        <f>IF(LARGE(Calculation!$B$1535:$B$1984,I114)=0,"",LARGE(Calculation!$B$1535:$B$1984,I114))</f>
        <v>2.3969999999999998E-3</v>
      </c>
    </row>
    <row r="115" spans="1:15" ht="12" customHeight="1" x14ac:dyDescent="0.2">
      <c r="A115" s="7">
        <v>71</v>
      </c>
      <c r="B115" s="8" t="str">
        <f>PROPER(IF(G115="","",VLOOKUP(G115,Calculation!$B$4:$E$817,2,FALSE)))</f>
        <v>David Chitty</v>
      </c>
      <c r="C115" s="8">
        <f>IF(G115="","",VLOOKUP(G115,Calculation!$B$4:$E$817,3,FALSE))</f>
        <v>0</v>
      </c>
      <c r="D115" s="8" t="str">
        <f>IF(ISNA(VLOOKUP(B115,[1]Sheet1!$J$2:$J$2999,1,FALSE)),"No","Yes")</f>
        <v>No</v>
      </c>
      <c r="E115" s="8">
        <f>IF(G115="","",VLOOKUP(G115,Calculation!$B$4:$G$2730,5,FALSE))</f>
        <v>1</v>
      </c>
      <c r="F115" s="8">
        <f>IF(G115="","",VLOOKUP(G115,Calculation!$B$4:$G$817,6,FALSE))</f>
        <v>1</v>
      </c>
      <c r="G115" s="9">
        <f>IF(LARGE(Calculation!$B$4:$B$817,A115)=0,"",LARGE(Calculation!$B$4:$B$817,A115))</f>
        <v>5496.0000730000002</v>
      </c>
      <c r="I115" s="7">
        <v>71</v>
      </c>
      <c r="J115" s="8" t="str">
        <f>PROPER(IF(O115="","",VLOOKUP(O115,Calculation!$B$1535:$E$1984,2,FALSE)))</f>
        <v/>
      </c>
      <c r="K115" s="8">
        <f>IF(O115="","",VLOOKUP(O115,Calculation!$B$1535:$E$1984,3,FALSE))</f>
        <v>0</v>
      </c>
      <c r="L115" s="8" t="str">
        <f>IF(ISNA(VLOOKUP(J115,[1]Sheet1!$J$2:$J$2999,1,FALSE)),"No","Yes")</f>
        <v>No</v>
      </c>
      <c r="M115" s="8">
        <f>IF(O115="","",VLOOKUP(O115,Calculation!$B$1535:$G$1984,5,FALSE))</f>
        <v>0</v>
      </c>
      <c r="N115" s="8">
        <f>IF(O115="","",VLOOKUP(O115,Calculation!$B$1535:$G$1984,6,FALSE))</f>
        <v>0</v>
      </c>
      <c r="O115" s="9">
        <f>IF(LARGE(Calculation!$B$1535:$B$1984,I115)=0,"",LARGE(Calculation!$B$1535:$B$1984,I115))</f>
        <v>2.3960000000000001E-3</v>
      </c>
    </row>
    <row r="116" spans="1:15" ht="12" customHeight="1" x14ac:dyDescent="0.2">
      <c r="A116" s="7">
        <v>72</v>
      </c>
      <c r="B116" s="8" t="str">
        <f>PROPER(IF(G116="","",VLOOKUP(G116,Calculation!$B$4:$E$817,2,FALSE)))</f>
        <v>Ben I'Anson</v>
      </c>
      <c r="C116" s="8">
        <f>IF(G116="","",VLOOKUP(G116,Calculation!$B$4:$E$817,3,FALSE))</f>
        <v>0</v>
      </c>
      <c r="D116" s="8" t="str">
        <f>IF(ISNA(VLOOKUP(B116,[1]Sheet1!$J$2:$J$2999,1,FALSE)),"No","Yes")</f>
        <v>No</v>
      </c>
      <c r="E116" s="8">
        <f>IF(G116="","",VLOOKUP(G116,Calculation!$B$4:$G$2730,5,FALSE))</f>
        <v>1</v>
      </c>
      <c r="F116" s="8">
        <f>IF(G116="","",VLOOKUP(G116,Calculation!$B$4:$G$817,6,FALSE))</f>
        <v>1</v>
      </c>
      <c r="G116" s="9">
        <f>IF(LARGE(Calculation!$B$4:$B$817,A116)=0,"",LARGE(Calculation!$B$4:$B$817,A116))</f>
        <v>5442.0000739999996</v>
      </c>
      <c r="I116" s="7">
        <v>72</v>
      </c>
      <c r="J116" s="8" t="str">
        <f>PROPER(IF(O116="","",VLOOKUP(O116,Calculation!$B$1535:$E$1984,2,FALSE)))</f>
        <v/>
      </c>
      <c r="K116" s="8">
        <f>IF(O116="","",VLOOKUP(O116,Calculation!$B$1535:$E$1984,3,FALSE))</f>
        <v>0</v>
      </c>
      <c r="L116" s="8" t="str">
        <f>IF(ISNA(VLOOKUP(J116,[1]Sheet1!$J$2:$J$2999,1,FALSE)),"No","Yes")</f>
        <v>No</v>
      </c>
      <c r="M116" s="8">
        <f>IF(O116="","",VLOOKUP(O116,Calculation!$B$1535:$G$1984,5,FALSE))</f>
        <v>0</v>
      </c>
      <c r="N116" s="8">
        <f>IF(O116="","",VLOOKUP(O116,Calculation!$B$1535:$G$1984,6,FALSE))</f>
        <v>0</v>
      </c>
      <c r="O116" s="9">
        <f>IF(LARGE(Calculation!$B$1535:$B$1984,I116)=0,"",LARGE(Calculation!$B$1535:$B$1984,I116))</f>
        <v>2.395E-3</v>
      </c>
    </row>
    <row r="117" spans="1:15" ht="12" customHeight="1" x14ac:dyDescent="0.2">
      <c r="A117" s="7">
        <v>73</v>
      </c>
      <c r="B117" s="8" t="str">
        <f>PROPER(IF(G117="","",VLOOKUP(G117,Calculation!$B$4:$E$817,2,FALSE)))</f>
        <v>Michael Mcgowan</v>
      </c>
      <c r="C117" s="8">
        <f>IF(G117="","",VLOOKUP(G117,Calculation!$B$4:$E$817,3,FALSE))</f>
        <v>0</v>
      </c>
      <c r="D117" s="8" t="str">
        <f>IF(ISNA(VLOOKUP(B117,[1]Sheet1!$J$2:$J$2999,1,FALSE)),"No","Yes")</f>
        <v>No</v>
      </c>
      <c r="E117" s="8">
        <f>IF(G117="","",VLOOKUP(G117,Calculation!$B$4:$G$2730,5,FALSE))</f>
        <v>1</v>
      </c>
      <c r="F117" s="8">
        <f>IF(G117="","",VLOOKUP(G117,Calculation!$B$4:$G$817,6,FALSE))</f>
        <v>1</v>
      </c>
      <c r="G117" s="9">
        <f>IF(LARGE(Calculation!$B$4:$B$817,A117)=0,"",LARGE(Calculation!$B$4:$B$817,A117))</f>
        <v>3146.0000749999999</v>
      </c>
      <c r="I117" s="7">
        <v>73</v>
      </c>
      <c r="J117" s="8" t="str">
        <f>PROPER(IF(O117="","",VLOOKUP(O117,Calculation!$B$1535:$E$1984,2,FALSE)))</f>
        <v/>
      </c>
      <c r="K117" s="8">
        <f>IF(O117="","",VLOOKUP(O117,Calculation!$B$1535:$E$1984,3,FALSE))</f>
        <v>0</v>
      </c>
      <c r="L117" s="8" t="str">
        <f>IF(ISNA(VLOOKUP(J117,[1]Sheet1!$J$2:$J$2999,1,FALSE)),"No","Yes")</f>
        <v>No</v>
      </c>
      <c r="M117" s="8">
        <f>IF(O117="","",VLOOKUP(O117,Calculation!$B$1535:$G$1984,5,FALSE))</f>
        <v>0</v>
      </c>
      <c r="N117" s="8">
        <f>IF(O117="","",VLOOKUP(O117,Calculation!$B$1535:$G$1984,6,FALSE))</f>
        <v>0</v>
      </c>
      <c r="O117" s="9">
        <f>IF(LARGE(Calculation!$B$1535:$B$1984,I117)=0,"",LARGE(Calculation!$B$1535:$B$1984,I117))</f>
        <v>2.3939999999999999E-3</v>
      </c>
    </row>
    <row r="118" spans="1:15" ht="12" customHeight="1" x14ac:dyDescent="0.2">
      <c r="A118" s="7">
        <v>74</v>
      </c>
      <c r="B118" s="8" t="str">
        <f>PROPER(IF(G118="","",VLOOKUP(G118,Calculation!$B$4:$E$817,2,FALSE)))</f>
        <v/>
      </c>
      <c r="C118" s="8">
        <f>IF(G118="","",VLOOKUP(G118,Calculation!$B$4:$E$817,3,FALSE))</f>
        <v>0</v>
      </c>
      <c r="D118" s="8" t="str">
        <f>IF(ISNA(VLOOKUP(B118,[1]Sheet1!$J$2:$J$2999,1,FALSE)),"No","Yes")</f>
        <v>No</v>
      </c>
      <c r="E118" s="8">
        <f>IF(G118="","",VLOOKUP(G118,Calculation!$B$4:$G$2730,5,FALSE))</f>
        <v>0</v>
      </c>
      <c r="F118" s="8">
        <f>IF(G118="","",VLOOKUP(G118,Calculation!$B$4:$G$817,6,FALSE))</f>
        <v>0</v>
      </c>
      <c r="G118" s="9">
        <f>IF(LARGE(Calculation!$B$4:$B$817,A118)=0,"",LARGE(Calculation!$B$4:$B$817,A118))</f>
        <v>8.1399999999999994E-4</v>
      </c>
      <c r="I118" s="7">
        <v>74</v>
      </c>
      <c r="J118" s="8" t="str">
        <f>PROPER(IF(O118="","",VLOOKUP(O118,Calculation!$B$1535:$E$1984,2,FALSE)))</f>
        <v/>
      </c>
      <c r="K118" s="8">
        <f>IF(O118="","",VLOOKUP(O118,Calculation!$B$1535:$E$1984,3,FALSE))</f>
        <v>0</v>
      </c>
      <c r="L118" s="8" t="str">
        <f>IF(ISNA(VLOOKUP(J118,[1]Sheet1!$J$2:$J$2999,1,FALSE)),"No","Yes")</f>
        <v>No</v>
      </c>
      <c r="M118" s="8">
        <f>IF(O118="","",VLOOKUP(O118,Calculation!$B$1535:$G$1984,5,FALSE))</f>
        <v>0</v>
      </c>
      <c r="N118" s="8">
        <f>IF(O118="","",VLOOKUP(O118,Calculation!$B$1535:$G$1984,6,FALSE))</f>
        <v>0</v>
      </c>
      <c r="O118" s="9">
        <f>IF(LARGE(Calculation!$B$1535:$B$1984,I118)=0,"",LARGE(Calculation!$B$1535:$B$1984,I118))</f>
        <v>2.3930000000000002E-3</v>
      </c>
    </row>
    <row r="119" spans="1:15" ht="12" customHeight="1" x14ac:dyDescent="0.2">
      <c r="A119" s="7">
        <v>75</v>
      </c>
      <c r="B119" s="8" t="str">
        <f>PROPER(IF(G119="","",VLOOKUP(G119,Calculation!$B$4:$E$817,2,FALSE)))</f>
        <v/>
      </c>
      <c r="C119" s="8">
        <f>IF(G119="","",VLOOKUP(G119,Calculation!$B$4:$E$817,3,FALSE))</f>
        <v>0</v>
      </c>
      <c r="D119" s="8" t="str">
        <f>IF(ISNA(VLOOKUP(B119,[1]Sheet1!$J$2:$J$2999,1,FALSE)),"No","Yes")</f>
        <v>No</v>
      </c>
      <c r="E119" s="8">
        <f>IF(G119="","",VLOOKUP(G119,Calculation!$B$4:$G$2730,5,FALSE))</f>
        <v>0</v>
      </c>
      <c r="F119" s="8">
        <f>IF(G119="","",VLOOKUP(G119,Calculation!$B$4:$G$817,6,FALSE))</f>
        <v>0</v>
      </c>
      <c r="G119" s="9">
        <f>IF(LARGE(Calculation!$B$4:$B$817,A119)=0,"",LARGE(Calculation!$B$4:$B$817,A119))</f>
        <v>8.1300000000000003E-4</v>
      </c>
      <c r="I119" s="7">
        <v>75</v>
      </c>
      <c r="J119" s="8" t="str">
        <f>PROPER(IF(O119="","",VLOOKUP(O119,Calculation!$B$1535:$E$1984,2,FALSE)))</f>
        <v/>
      </c>
      <c r="K119" s="8">
        <f>IF(O119="","",VLOOKUP(O119,Calculation!$B$1535:$E$1984,3,FALSE))</f>
        <v>0</v>
      </c>
      <c r="L119" s="8" t="str">
        <f>IF(ISNA(VLOOKUP(J119,[1]Sheet1!$J$2:$J$2999,1,FALSE)),"No","Yes")</f>
        <v>No</v>
      </c>
      <c r="M119" s="8">
        <f>IF(O119="","",VLOOKUP(O119,Calculation!$B$1535:$G$1984,5,FALSE))</f>
        <v>0</v>
      </c>
      <c r="N119" s="8">
        <f>IF(O119="","",VLOOKUP(O119,Calculation!$B$1535:$G$1984,6,FALSE))</f>
        <v>0</v>
      </c>
      <c r="O119" s="9">
        <f>IF(LARGE(Calculation!$B$1535:$B$1984,I119)=0,"",LARGE(Calculation!$B$1535:$B$1984,I119))</f>
        <v>2.392E-3</v>
      </c>
    </row>
    <row r="120" spans="1:15" ht="12" customHeight="1" x14ac:dyDescent="0.2">
      <c r="A120" s="7">
        <v>76</v>
      </c>
      <c r="B120" s="8" t="str">
        <f>PROPER(IF(G120="","",VLOOKUP(G120,Calculation!$B$4:$E$817,2,FALSE)))</f>
        <v/>
      </c>
      <c r="C120" s="8">
        <f>IF(G120="","",VLOOKUP(G120,Calculation!$B$4:$E$817,3,FALSE))</f>
        <v>0</v>
      </c>
      <c r="D120" s="8" t="str">
        <f>IF(ISNA(VLOOKUP(B120,[1]Sheet1!$J$2:$J$2999,1,FALSE)),"No","Yes")</f>
        <v>No</v>
      </c>
      <c r="E120" s="8">
        <f>IF(G120="","",VLOOKUP(G120,Calculation!$B$4:$G$2730,5,FALSE))</f>
        <v>0</v>
      </c>
      <c r="F120" s="8">
        <f>IF(G120="","",VLOOKUP(G120,Calculation!$B$4:$G$817,6,FALSE))</f>
        <v>0</v>
      </c>
      <c r="G120" s="9">
        <f>IF(LARGE(Calculation!$B$4:$B$817,A120)=0,"",LARGE(Calculation!$B$4:$B$817,A120))</f>
        <v>8.12E-4</v>
      </c>
      <c r="I120" s="7">
        <v>76</v>
      </c>
      <c r="J120" s="8" t="str">
        <f>PROPER(IF(O120="","",VLOOKUP(O120,Calculation!$B$1535:$E$1984,2,FALSE)))</f>
        <v/>
      </c>
      <c r="K120" s="8">
        <f>IF(O120="","",VLOOKUP(O120,Calculation!$B$1535:$E$1984,3,FALSE))</f>
        <v>0</v>
      </c>
      <c r="L120" s="8" t="str">
        <f>IF(ISNA(VLOOKUP(J120,[1]Sheet1!$J$2:$J$2999,1,FALSE)),"No","Yes")</f>
        <v>No</v>
      </c>
      <c r="M120" s="8">
        <f>IF(O120="","",VLOOKUP(O120,Calculation!$B$1535:$G$1984,5,FALSE))</f>
        <v>0</v>
      </c>
      <c r="N120" s="8">
        <f>IF(O120="","",VLOOKUP(O120,Calculation!$B$1535:$G$1984,6,FALSE))</f>
        <v>0</v>
      </c>
      <c r="O120" s="9">
        <f>IF(LARGE(Calculation!$B$1535:$B$1984,I120)=0,"",LARGE(Calculation!$B$1535:$B$1984,I120))</f>
        <v>2.3909999999999999E-3</v>
      </c>
    </row>
    <row r="121" spans="1:15" ht="12" customHeight="1" x14ac:dyDescent="0.2">
      <c r="A121" s="7">
        <v>77</v>
      </c>
      <c r="B121" s="8" t="str">
        <f>PROPER(IF(G121="","",VLOOKUP(G121,Calculation!$B$4:$E$817,2,FALSE)))</f>
        <v/>
      </c>
      <c r="C121" s="8">
        <f>IF(G121="","",VLOOKUP(G121,Calculation!$B$4:$E$817,3,FALSE))</f>
        <v>0</v>
      </c>
      <c r="D121" s="8" t="str">
        <f>IF(ISNA(VLOOKUP(B121,[1]Sheet1!$J$2:$J$2999,1,FALSE)),"No","Yes")</f>
        <v>No</v>
      </c>
      <c r="E121" s="8">
        <f>IF(G121="","",VLOOKUP(G121,Calculation!$B$4:$G$2730,5,FALSE))</f>
        <v>0</v>
      </c>
      <c r="F121" s="8">
        <f>IF(G121="","",VLOOKUP(G121,Calculation!$B$4:$G$817,6,FALSE))</f>
        <v>0</v>
      </c>
      <c r="G121" s="9">
        <f>IF(LARGE(Calculation!$B$4:$B$817,A121)=0,"",LARGE(Calculation!$B$4:$B$817,A121))</f>
        <v>8.1099999999999998E-4</v>
      </c>
      <c r="I121" s="7">
        <v>77</v>
      </c>
      <c r="J121" s="8" t="str">
        <f>PROPER(IF(O121="","",VLOOKUP(O121,Calculation!$B$1535:$E$1984,2,FALSE)))</f>
        <v/>
      </c>
      <c r="K121" s="8">
        <f>IF(O121="","",VLOOKUP(O121,Calculation!$B$1535:$E$1984,3,FALSE))</f>
        <v>0</v>
      </c>
      <c r="L121" s="8" t="str">
        <f>IF(ISNA(VLOOKUP(J121,[1]Sheet1!$J$2:$J$2999,1,FALSE)),"No","Yes")</f>
        <v>No</v>
      </c>
      <c r="M121" s="8">
        <f>IF(O121="","",VLOOKUP(O121,Calculation!$B$1535:$G$1984,5,FALSE))</f>
        <v>0</v>
      </c>
      <c r="N121" s="8">
        <f>IF(O121="","",VLOOKUP(O121,Calculation!$B$1535:$G$1984,6,FALSE))</f>
        <v>0</v>
      </c>
      <c r="O121" s="9">
        <f>IF(LARGE(Calculation!$B$1535:$B$1984,I121)=0,"",LARGE(Calculation!$B$1535:$B$1984,I121))</f>
        <v>2.3900000000000002E-3</v>
      </c>
    </row>
    <row r="122" spans="1:15" ht="12" customHeight="1" x14ac:dyDescent="0.2">
      <c r="A122" s="7">
        <v>78</v>
      </c>
      <c r="B122" s="8" t="str">
        <f>PROPER(IF(G122="","",VLOOKUP(G122,Calculation!$B$4:$E$817,2,FALSE)))</f>
        <v/>
      </c>
      <c r="C122" s="8">
        <f>IF(G122="","",VLOOKUP(G122,Calculation!$B$4:$E$817,3,FALSE))</f>
        <v>0</v>
      </c>
      <c r="D122" s="8" t="str">
        <f>IF(ISNA(VLOOKUP(B122,[1]Sheet1!$J$2:$J$2999,1,FALSE)),"No","Yes")</f>
        <v>No</v>
      </c>
      <c r="E122" s="8">
        <f>IF(G122="","",VLOOKUP(G122,Calculation!$B$4:$G$2730,5,FALSE))</f>
        <v>0</v>
      </c>
      <c r="F122" s="8">
        <f>IF(G122="","",VLOOKUP(G122,Calculation!$B$4:$G$817,6,FALSE))</f>
        <v>0</v>
      </c>
      <c r="G122" s="9">
        <f>IF(LARGE(Calculation!$B$4:$B$817,A122)=0,"",LARGE(Calculation!$B$4:$B$817,A122))</f>
        <v>8.0999999999999996E-4</v>
      </c>
      <c r="I122" s="7">
        <v>78</v>
      </c>
      <c r="J122" s="8" t="str">
        <f>PROPER(IF(O122="","",VLOOKUP(O122,Calculation!$B$1535:$E$1984,2,FALSE)))</f>
        <v/>
      </c>
      <c r="K122" s="8">
        <f>IF(O122="","",VLOOKUP(O122,Calculation!$B$1535:$E$1984,3,FALSE))</f>
        <v>0</v>
      </c>
      <c r="L122" s="8" t="str">
        <f>IF(ISNA(VLOOKUP(J122,[1]Sheet1!$J$2:$J$2999,1,FALSE)),"No","Yes")</f>
        <v>No</v>
      </c>
      <c r="M122" s="8">
        <f>IF(O122="","",VLOOKUP(O122,Calculation!$B$1535:$G$1984,5,FALSE))</f>
        <v>0</v>
      </c>
      <c r="N122" s="8">
        <f>IF(O122="","",VLOOKUP(O122,Calculation!$B$1535:$G$1984,6,FALSE))</f>
        <v>0</v>
      </c>
      <c r="O122" s="9">
        <f>IF(LARGE(Calculation!$B$1535:$B$1984,I122)=0,"",LARGE(Calculation!$B$1535:$B$1984,I122))</f>
        <v>2.3890000000000001E-3</v>
      </c>
    </row>
    <row r="123" spans="1:15" ht="12" customHeight="1" x14ac:dyDescent="0.2">
      <c r="A123" s="7">
        <v>79</v>
      </c>
      <c r="B123" s="8" t="str">
        <f>PROPER(IF(G123="","",VLOOKUP(G123,Calculation!$B$4:$E$817,2,FALSE)))</f>
        <v/>
      </c>
      <c r="C123" s="8">
        <f>IF(G123="","",VLOOKUP(G123,Calculation!$B$4:$E$817,3,FALSE))</f>
        <v>0</v>
      </c>
      <c r="D123" s="8" t="str">
        <f>IF(ISNA(VLOOKUP(B123,[1]Sheet1!$J$2:$J$2999,1,FALSE)),"No","Yes")</f>
        <v>No</v>
      </c>
      <c r="E123" s="8">
        <f>IF(G123="","",VLOOKUP(G123,Calculation!$B$4:$G$2730,5,FALSE))</f>
        <v>0</v>
      </c>
      <c r="F123" s="8">
        <f>IF(G123="","",VLOOKUP(G123,Calculation!$B$4:$G$817,6,FALSE))</f>
        <v>0</v>
      </c>
      <c r="G123" s="9">
        <f>IF(LARGE(Calculation!$B$4:$B$817,A123)=0,"",LARGE(Calculation!$B$4:$B$817,A123))</f>
        <v>8.0900000000000004E-4</v>
      </c>
      <c r="I123" s="7">
        <v>79</v>
      </c>
      <c r="J123" s="8" t="str">
        <f>PROPER(IF(O123="","",VLOOKUP(O123,Calculation!$B$1535:$E$1984,2,FALSE)))</f>
        <v/>
      </c>
      <c r="K123" s="8">
        <f>IF(O123="","",VLOOKUP(O123,Calculation!$B$1535:$E$1984,3,FALSE))</f>
        <v>0</v>
      </c>
      <c r="L123" s="8" t="str">
        <f>IF(ISNA(VLOOKUP(J123,[1]Sheet1!$J$2:$J$2999,1,FALSE)),"No","Yes")</f>
        <v>No</v>
      </c>
      <c r="M123" s="8">
        <f>IF(O123="","",VLOOKUP(O123,Calculation!$B$1535:$G$1984,5,FALSE))</f>
        <v>0</v>
      </c>
      <c r="N123" s="8">
        <f>IF(O123="","",VLOOKUP(O123,Calculation!$B$1535:$G$1984,6,FALSE))</f>
        <v>0</v>
      </c>
      <c r="O123" s="9">
        <f>IF(LARGE(Calculation!$B$1535:$B$1984,I123)=0,"",LARGE(Calculation!$B$1535:$B$1984,I123))</f>
        <v>2.3879999999999999E-3</v>
      </c>
    </row>
    <row r="124" spans="1:15" ht="12" customHeight="1" x14ac:dyDescent="0.2">
      <c r="A124" s="7">
        <v>80</v>
      </c>
      <c r="B124" s="8" t="str">
        <f>PROPER(IF(G124="","",VLOOKUP(G124,Calculation!$B$4:$E$817,2,FALSE)))</f>
        <v/>
      </c>
      <c r="C124" s="8">
        <f>IF(G124="","",VLOOKUP(G124,Calculation!$B$4:$E$817,3,FALSE))</f>
        <v>0</v>
      </c>
      <c r="D124" s="8" t="str">
        <f>IF(ISNA(VLOOKUP(B124,[1]Sheet1!$J$2:$J$2999,1,FALSE)),"No","Yes")</f>
        <v>No</v>
      </c>
      <c r="E124" s="8">
        <f>IF(G124="","",VLOOKUP(G124,Calculation!$B$4:$G$2730,5,FALSE))</f>
        <v>0</v>
      </c>
      <c r="F124" s="8">
        <f>IF(G124="","",VLOOKUP(G124,Calculation!$B$4:$G$817,6,FALSE))</f>
        <v>0</v>
      </c>
      <c r="G124" s="9">
        <f>IF(LARGE(Calculation!$B$4:$B$817,A124)=0,"",LARGE(Calculation!$B$4:$B$817,A124))</f>
        <v>8.0800000000000002E-4</v>
      </c>
      <c r="I124" s="7">
        <v>80</v>
      </c>
      <c r="J124" s="8" t="str">
        <f>PROPER(IF(O124="","",VLOOKUP(O124,Calculation!$B$1535:$E$1984,2,FALSE)))</f>
        <v/>
      </c>
      <c r="K124" s="8">
        <f>IF(O124="","",VLOOKUP(O124,Calculation!$B$1535:$E$1984,3,FALSE))</f>
        <v>0</v>
      </c>
      <c r="L124" s="8" t="str">
        <f>IF(ISNA(VLOOKUP(J124,[1]Sheet1!$J$2:$J$2999,1,FALSE)),"No","Yes")</f>
        <v>No</v>
      </c>
      <c r="M124" s="8">
        <f>IF(O124="","",VLOOKUP(O124,Calculation!$B$1535:$G$1984,5,FALSE))</f>
        <v>0</v>
      </c>
      <c r="N124" s="8">
        <f>IF(O124="","",VLOOKUP(O124,Calculation!$B$1535:$G$1984,6,FALSE))</f>
        <v>0</v>
      </c>
      <c r="O124" s="9">
        <f>IF(LARGE(Calculation!$B$1535:$B$1984,I124)=0,"",LARGE(Calculation!$B$1535:$B$1984,I124))</f>
        <v>2.3870000000000002E-3</v>
      </c>
    </row>
    <row r="125" spans="1:15" ht="12" customHeight="1" x14ac:dyDescent="0.2">
      <c r="A125" s="7">
        <v>81</v>
      </c>
      <c r="B125" s="8" t="str">
        <f>PROPER(IF(G125="","",VLOOKUP(G125,Calculation!$B$4:$E$817,2,FALSE)))</f>
        <v/>
      </c>
      <c r="C125" s="8">
        <f>IF(G125="","",VLOOKUP(G125,Calculation!$B$4:$E$817,3,FALSE))</f>
        <v>0</v>
      </c>
      <c r="D125" s="8" t="str">
        <f>IF(ISNA(VLOOKUP(B125,[1]Sheet1!$J$2:$J$2999,1,FALSE)),"No","Yes")</f>
        <v>No</v>
      </c>
      <c r="E125" s="8">
        <f>IF(G125="","",VLOOKUP(G125,Calculation!$B$4:$G$2730,5,FALSE))</f>
        <v>0</v>
      </c>
      <c r="F125" s="8">
        <f>IF(G125="","",VLOOKUP(G125,Calculation!$B$4:$G$817,6,FALSE))</f>
        <v>0</v>
      </c>
      <c r="G125" s="9">
        <f>IF(LARGE(Calculation!$B$4:$B$817,A125)=0,"",LARGE(Calculation!$B$4:$B$817,A125))</f>
        <v>8.0699999999999999E-4</v>
      </c>
      <c r="I125" s="7">
        <v>81</v>
      </c>
      <c r="J125" s="8" t="str">
        <f>PROPER(IF(O125="","",VLOOKUP(O125,Calculation!$B$1535:$E$1984,2,FALSE)))</f>
        <v/>
      </c>
      <c r="K125" s="8">
        <f>IF(O125="","",VLOOKUP(O125,Calculation!$B$1535:$E$1984,3,FALSE))</f>
        <v>0</v>
      </c>
      <c r="L125" s="8" t="str">
        <f>IF(ISNA(VLOOKUP(J125,[1]Sheet1!$J$2:$J$2999,1,FALSE)),"No","Yes")</f>
        <v>No</v>
      </c>
      <c r="M125" s="8">
        <f>IF(O125="","",VLOOKUP(O125,Calculation!$B$1535:$G$1984,5,FALSE))</f>
        <v>0</v>
      </c>
      <c r="N125" s="8">
        <f>IF(O125="","",VLOOKUP(O125,Calculation!$B$1535:$G$1984,6,FALSE))</f>
        <v>0</v>
      </c>
      <c r="O125" s="9">
        <f>IF(LARGE(Calculation!$B$1535:$B$1984,I125)=0,"",LARGE(Calculation!$B$1535:$B$1984,I125))</f>
        <v>2.3860000000000001E-3</v>
      </c>
    </row>
    <row r="126" spans="1:15" ht="12" customHeight="1" x14ac:dyDescent="0.2">
      <c r="A126" s="7">
        <v>82</v>
      </c>
      <c r="B126" s="8" t="str">
        <f>PROPER(IF(G126="","",VLOOKUP(G126,Calculation!$B$4:$E$817,2,FALSE)))</f>
        <v/>
      </c>
      <c r="C126" s="8">
        <f>IF(G126="","",VLOOKUP(G126,Calculation!$B$4:$E$817,3,FALSE))</f>
        <v>0</v>
      </c>
      <c r="D126" s="8" t="str">
        <f>IF(ISNA(VLOOKUP(B126,[1]Sheet1!$J$2:$J$2999,1,FALSE)),"No","Yes")</f>
        <v>No</v>
      </c>
      <c r="E126" s="8">
        <f>IF(G126="","",VLOOKUP(G126,Calculation!$B$4:$G$2730,5,FALSE))</f>
        <v>0</v>
      </c>
      <c r="F126" s="8">
        <f>IF(G126="","",VLOOKUP(G126,Calculation!$B$4:$G$817,6,FALSE))</f>
        <v>0</v>
      </c>
      <c r="G126" s="9">
        <f>IF(LARGE(Calculation!$B$4:$B$817,A126)=0,"",LARGE(Calculation!$B$4:$B$817,A126))</f>
        <v>8.0599999999999997E-4</v>
      </c>
      <c r="I126" s="7">
        <v>82</v>
      </c>
      <c r="J126" s="8" t="str">
        <f>PROPER(IF(O126="","",VLOOKUP(O126,Calculation!$B$1535:$E$1984,2,FALSE)))</f>
        <v/>
      </c>
      <c r="K126" s="8">
        <f>IF(O126="","",VLOOKUP(O126,Calculation!$B$1535:$E$1984,3,FALSE))</f>
        <v>0</v>
      </c>
      <c r="L126" s="8" t="str">
        <f>IF(ISNA(VLOOKUP(J126,[1]Sheet1!$J$2:$J$2999,1,FALSE)),"No","Yes")</f>
        <v>No</v>
      </c>
      <c r="M126" s="8">
        <f>IF(O126="","",VLOOKUP(O126,Calculation!$B$1535:$G$1984,5,FALSE))</f>
        <v>0</v>
      </c>
      <c r="N126" s="8">
        <f>IF(O126="","",VLOOKUP(O126,Calculation!$B$1535:$G$1984,6,FALSE))</f>
        <v>0</v>
      </c>
      <c r="O126" s="9">
        <f>IF(LARGE(Calculation!$B$1535:$B$1984,I126)=0,"",LARGE(Calculation!$B$1535:$B$1984,I126))</f>
        <v>2.385E-3</v>
      </c>
    </row>
    <row r="127" spans="1:15" ht="12" customHeight="1" x14ac:dyDescent="0.2">
      <c r="A127" s="7">
        <v>83</v>
      </c>
      <c r="B127" s="8" t="str">
        <f>PROPER(IF(G127="","",VLOOKUP(G127,Calculation!$B$4:$E$817,2,FALSE)))</f>
        <v/>
      </c>
      <c r="C127" s="8">
        <f>IF(G127="","",VLOOKUP(G127,Calculation!$B$4:$E$817,3,FALSE))</f>
        <v>0</v>
      </c>
      <c r="D127" s="8" t="str">
        <f>IF(ISNA(VLOOKUP(B127,[1]Sheet1!$J$2:$J$2999,1,FALSE)),"No","Yes")</f>
        <v>No</v>
      </c>
      <c r="E127" s="8">
        <f>IF(G127="","",VLOOKUP(G127,Calculation!$B$4:$G$2730,5,FALSE))</f>
        <v>0</v>
      </c>
      <c r="F127" s="8">
        <f>IF(G127="","",VLOOKUP(G127,Calculation!$B$4:$G$817,6,FALSE))</f>
        <v>0</v>
      </c>
      <c r="G127" s="9">
        <f>IF(LARGE(Calculation!$B$4:$B$817,A127)=0,"",LARGE(Calculation!$B$4:$B$817,A127))</f>
        <v>8.0499999999999994E-4</v>
      </c>
      <c r="I127" s="7">
        <v>83</v>
      </c>
      <c r="J127" s="8" t="str">
        <f>PROPER(IF(O127="","",VLOOKUP(O127,Calculation!$B$1535:$E$1984,2,FALSE)))</f>
        <v/>
      </c>
      <c r="K127" s="8">
        <f>IF(O127="","",VLOOKUP(O127,Calculation!$B$1535:$E$1984,3,FALSE))</f>
        <v>0</v>
      </c>
      <c r="L127" s="8" t="str">
        <f>IF(ISNA(VLOOKUP(J127,[1]Sheet1!$J$2:$J$2999,1,FALSE)),"No","Yes")</f>
        <v>No</v>
      </c>
      <c r="M127" s="8">
        <f>IF(O127="","",VLOOKUP(O127,Calculation!$B$1535:$G$1984,5,FALSE))</f>
        <v>0</v>
      </c>
      <c r="N127" s="8">
        <f>IF(O127="","",VLOOKUP(O127,Calculation!$B$1535:$G$1984,6,FALSE))</f>
        <v>0</v>
      </c>
      <c r="O127" s="9">
        <f>IF(LARGE(Calculation!$B$1535:$B$1984,I127)=0,"",LARGE(Calculation!$B$1535:$B$1984,I127))</f>
        <v>2.3839999999999998E-3</v>
      </c>
    </row>
    <row r="128" spans="1:15" ht="12" customHeight="1" x14ac:dyDescent="0.2">
      <c r="A128" s="7">
        <v>84</v>
      </c>
      <c r="B128" s="8" t="str">
        <f>PROPER(IF(G128="","",VLOOKUP(G128,Calculation!$B$4:$E$817,2,FALSE)))</f>
        <v/>
      </c>
      <c r="C128" s="8">
        <f>IF(G128="","",VLOOKUP(G128,Calculation!$B$4:$E$817,3,FALSE))</f>
        <v>0</v>
      </c>
      <c r="D128" s="8" t="str">
        <f>IF(ISNA(VLOOKUP(B128,[1]Sheet1!$J$2:$J$2999,1,FALSE)),"No","Yes")</f>
        <v>No</v>
      </c>
      <c r="E128" s="8">
        <f>IF(G128="","",VLOOKUP(G128,Calculation!$B$4:$G$2730,5,FALSE))</f>
        <v>0</v>
      </c>
      <c r="F128" s="8">
        <f>IF(G128="","",VLOOKUP(G128,Calculation!$B$4:$G$817,6,FALSE))</f>
        <v>0</v>
      </c>
      <c r="G128" s="9">
        <f>IF(LARGE(Calculation!$B$4:$B$817,A128)=0,"",LARGE(Calculation!$B$4:$B$817,A128))</f>
        <v>8.0400000000000003E-4</v>
      </c>
      <c r="I128" s="7">
        <v>84</v>
      </c>
      <c r="J128" s="8" t="str">
        <f>PROPER(IF(O128="","",VLOOKUP(O128,Calculation!$B$1535:$E$1984,2,FALSE)))</f>
        <v/>
      </c>
      <c r="K128" s="8">
        <f>IF(O128="","",VLOOKUP(O128,Calculation!$B$1535:$E$1984,3,FALSE))</f>
        <v>0</v>
      </c>
      <c r="L128" s="8" t="str">
        <f>IF(ISNA(VLOOKUP(J128,[1]Sheet1!$J$2:$J$2999,1,FALSE)),"No","Yes")</f>
        <v>No</v>
      </c>
      <c r="M128" s="8">
        <f>IF(O128="","",VLOOKUP(O128,Calculation!$B$1535:$G$1984,5,FALSE))</f>
        <v>0</v>
      </c>
      <c r="N128" s="8">
        <f>IF(O128="","",VLOOKUP(O128,Calculation!$B$1535:$G$1984,6,FALSE))</f>
        <v>0</v>
      </c>
      <c r="O128" s="9">
        <f>IF(LARGE(Calculation!$B$1535:$B$1984,I128)=0,"",LARGE(Calculation!$B$1535:$B$1984,I128))</f>
        <v>2.3830000000000001E-3</v>
      </c>
    </row>
    <row r="129" spans="1:15" ht="12" customHeight="1" x14ac:dyDescent="0.2">
      <c r="A129" s="7">
        <v>85</v>
      </c>
      <c r="B129" s="8" t="str">
        <f>PROPER(IF(G129="","",VLOOKUP(G129,Calculation!$B$4:$E$817,2,FALSE)))</f>
        <v/>
      </c>
      <c r="C129" s="8">
        <f>IF(G129="","",VLOOKUP(G129,Calculation!$B$4:$E$817,3,FALSE))</f>
        <v>0</v>
      </c>
      <c r="D129" s="8" t="str">
        <f>IF(ISNA(VLOOKUP(B129,[1]Sheet1!$J$2:$J$2999,1,FALSE)),"No","Yes")</f>
        <v>No</v>
      </c>
      <c r="E129" s="8">
        <f>IF(G129="","",VLOOKUP(G129,Calculation!$B$4:$G$2730,5,FALSE))</f>
        <v>0</v>
      </c>
      <c r="F129" s="8">
        <f>IF(G129="","",VLOOKUP(G129,Calculation!$B$4:$G$817,6,FALSE))</f>
        <v>0</v>
      </c>
      <c r="G129" s="9">
        <f>IF(LARGE(Calculation!$B$4:$B$817,A129)=0,"",LARGE(Calculation!$B$4:$B$817,A129))</f>
        <v>8.03E-4</v>
      </c>
      <c r="I129" s="7">
        <v>85</v>
      </c>
      <c r="J129" s="8" t="str">
        <f>PROPER(IF(O129="","",VLOOKUP(O129,Calculation!$B$1535:$E$1984,2,FALSE)))</f>
        <v/>
      </c>
      <c r="K129" s="8">
        <f>IF(O129="","",VLOOKUP(O129,Calculation!$B$1535:$E$1984,3,FALSE))</f>
        <v>0</v>
      </c>
      <c r="L129" s="8" t="str">
        <f>IF(ISNA(VLOOKUP(J129,[1]Sheet1!$J$2:$J$2999,1,FALSE)),"No","Yes")</f>
        <v>No</v>
      </c>
      <c r="M129" s="8">
        <f>IF(O129="","",VLOOKUP(O129,Calculation!$B$1535:$G$1984,5,FALSE))</f>
        <v>0</v>
      </c>
      <c r="N129" s="8">
        <f>IF(O129="","",VLOOKUP(O129,Calculation!$B$1535:$G$1984,6,FALSE))</f>
        <v>0</v>
      </c>
      <c r="O129" s="9">
        <f>IF(LARGE(Calculation!$B$1535:$B$1984,I129)=0,"",LARGE(Calculation!$B$1535:$B$1984,I129))</f>
        <v>2.382E-3</v>
      </c>
    </row>
    <row r="130" spans="1:15" ht="12" customHeight="1" x14ac:dyDescent="0.2">
      <c r="A130" s="7">
        <v>86</v>
      </c>
      <c r="B130" s="8" t="str">
        <f>PROPER(IF(G130="","",VLOOKUP(G130,Calculation!$B$4:$E$817,2,FALSE)))</f>
        <v/>
      </c>
      <c r="C130" s="8">
        <f>IF(G130="","",VLOOKUP(G130,Calculation!$B$4:$E$817,3,FALSE))</f>
        <v>0</v>
      </c>
      <c r="D130" s="8" t="str">
        <f>IF(ISNA(VLOOKUP(B130,[1]Sheet1!$J$2:$J$2999,1,FALSE)),"No","Yes")</f>
        <v>No</v>
      </c>
      <c r="E130" s="8">
        <f>IF(G130="","",VLOOKUP(G130,Calculation!$B$4:$G$2730,5,FALSE))</f>
        <v>0</v>
      </c>
      <c r="F130" s="8">
        <f>IF(G130="","",VLOOKUP(G130,Calculation!$B$4:$G$817,6,FALSE))</f>
        <v>0</v>
      </c>
      <c r="G130" s="9">
        <f>IF(LARGE(Calculation!$B$4:$B$817,A130)=0,"",LARGE(Calculation!$B$4:$B$817,A130))</f>
        <v>8.0199999999999998E-4</v>
      </c>
      <c r="I130" s="7">
        <v>86</v>
      </c>
      <c r="J130" s="8" t="str">
        <f>PROPER(IF(O130="","",VLOOKUP(O130,Calculation!$B$1535:$E$1984,2,FALSE)))</f>
        <v/>
      </c>
      <c r="K130" s="8">
        <f>IF(O130="","",VLOOKUP(O130,Calculation!$B$1535:$E$1984,3,FALSE))</f>
        <v>0</v>
      </c>
      <c r="L130" s="8" t="str">
        <f>IF(ISNA(VLOOKUP(J130,[1]Sheet1!$J$2:$J$2999,1,FALSE)),"No","Yes")</f>
        <v>No</v>
      </c>
      <c r="M130" s="8">
        <f>IF(O130="","",VLOOKUP(O130,Calculation!$B$1535:$G$1984,5,FALSE))</f>
        <v>0</v>
      </c>
      <c r="N130" s="8">
        <f>IF(O130="","",VLOOKUP(O130,Calculation!$B$1535:$G$1984,6,FALSE))</f>
        <v>0</v>
      </c>
      <c r="O130" s="9">
        <f>IF(LARGE(Calculation!$B$1535:$B$1984,I130)=0,"",LARGE(Calculation!$B$1535:$B$1984,I130))</f>
        <v>2.3809999999999999E-3</v>
      </c>
    </row>
    <row r="131" spans="1:15" ht="12" customHeight="1" x14ac:dyDescent="0.2">
      <c r="A131" s="7">
        <v>87</v>
      </c>
      <c r="B131" s="8" t="str">
        <f>PROPER(IF(G131="","",VLOOKUP(G131,Calculation!$B$4:$E$817,2,FALSE)))</f>
        <v/>
      </c>
      <c r="C131" s="8">
        <f>IF(G131="","",VLOOKUP(G131,Calculation!$B$4:$E$817,3,FALSE))</f>
        <v>0</v>
      </c>
      <c r="D131" s="8" t="str">
        <f>IF(ISNA(VLOOKUP(B131,[1]Sheet1!$J$2:$J$2999,1,FALSE)),"No","Yes")</f>
        <v>No</v>
      </c>
      <c r="E131" s="8">
        <f>IF(G131="","",VLOOKUP(G131,Calculation!$B$4:$G$2730,5,FALSE))</f>
        <v>0</v>
      </c>
      <c r="F131" s="8">
        <f>IF(G131="","",VLOOKUP(G131,Calculation!$B$4:$G$817,6,FALSE))</f>
        <v>0</v>
      </c>
      <c r="G131" s="9">
        <f>IF(LARGE(Calculation!$B$4:$B$817,A131)=0,"",LARGE(Calculation!$B$4:$B$817,A131))</f>
        <v>8.0099999999999995E-4</v>
      </c>
      <c r="I131" s="7">
        <v>87</v>
      </c>
      <c r="J131" s="8" t="str">
        <f>PROPER(IF(O131="","",VLOOKUP(O131,Calculation!$B$1535:$E$1984,2,FALSE)))</f>
        <v/>
      </c>
      <c r="K131" s="8">
        <f>IF(O131="","",VLOOKUP(O131,Calculation!$B$1535:$E$1984,3,FALSE))</f>
        <v>0</v>
      </c>
      <c r="L131" s="8" t="str">
        <f>IF(ISNA(VLOOKUP(J131,[1]Sheet1!$J$2:$J$2999,1,FALSE)),"No","Yes")</f>
        <v>No</v>
      </c>
      <c r="M131" s="8">
        <f>IF(O131="","",VLOOKUP(O131,Calculation!$B$1535:$G$1984,5,FALSE))</f>
        <v>0</v>
      </c>
      <c r="N131" s="8">
        <f>IF(O131="","",VLOOKUP(O131,Calculation!$B$1535:$G$1984,6,FALSE))</f>
        <v>0</v>
      </c>
      <c r="O131" s="9">
        <f>IF(LARGE(Calculation!$B$1535:$B$1984,I131)=0,"",LARGE(Calculation!$B$1535:$B$1984,I131))</f>
        <v>2.3800000000000002E-3</v>
      </c>
    </row>
    <row r="132" spans="1:15" ht="12" customHeight="1" x14ac:dyDescent="0.2">
      <c r="A132" s="7">
        <v>88</v>
      </c>
      <c r="B132" s="8" t="str">
        <f>PROPER(IF(G132="","",VLOOKUP(G132,Calculation!$B$4:$E$817,2,FALSE)))</f>
        <v/>
      </c>
      <c r="C132" s="8">
        <f>IF(G132="","",VLOOKUP(G132,Calculation!$B$4:$E$817,3,FALSE))</f>
        <v>0</v>
      </c>
      <c r="D132" s="8" t="str">
        <f>IF(ISNA(VLOOKUP(B132,[1]Sheet1!$J$2:$J$2999,1,FALSE)),"No","Yes")</f>
        <v>No</v>
      </c>
      <c r="E132" s="8">
        <f>IF(G132="","",VLOOKUP(G132,Calculation!$B$4:$G$2730,5,FALSE))</f>
        <v>0</v>
      </c>
      <c r="F132" s="8">
        <f>IF(G132="","",VLOOKUP(G132,Calculation!$B$4:$G$817,6,FALSE))</f>
        <v>0</v>
      </c>
      <c r="G132" s="9">
        <f>IF(LARGE(Calculation!$B$4:$B$817,A132)=0,"",LARGE(Calculation!$B$4:$B$817,A132))</f>
        <v>8.0000000000000004E-4</v>
      </c>
      <c r="I132" s="7">
        <v>88</v>
      </c>
      <c r="J132" s="8" t="str">
        <f>PROPER(IF(O132="","",VLOOKUP(O132,Calculation!$B$1535:$E$1984,2,FALSE)))</f>
        <v/>
      </c>
      <c r="K132" s="8">
        <f>IF(O132="","",VLOOKUP(O132,Calculation!$B$1535:$E$1984,3,FALSE))</f>
        <v>0</v>
      </c>
      <c r="L132" s="8" t="str">
        <f>IF(ISNA(VLOOKUP(J132,[1]Sheet1!$J$2:$J$2999,1,FALSE)),"No","Yes")</f>
        <v>No</v>
      </c>
      <c r="M132" s="8">
        <f>IF(O132="","",VLOOKUP(O132,Calculation!$B$1535:$G$1984,5,FALSE))</f>
        <v>0</v>
      </c>
      <c r="N132" s="8">
        <f>IF(O132="","",VLOOKUP(O132,Calculation!$B$1535:$G$1984,6,FALSE))</f>
        <v>0</v>
      </c>
      <c r="O132" s="9">
        <f>IF(LARGE(Calculation!$B$1535:$B$1984,I132)=0,"",LARGE(Calculation!$B$1535:$B$1984,I132))</f>
        <v>2.379E-3</v>
      </c>
    </row>
    <row r="133" spans="1:15" ht="12" customHeight="1" x14ac:dyDescent="0.2">
      <c r="A133" s="7">
        <v>89</v>
      </c>
      <c r="B133" s="8" t="str">
        <f>PROPER(IF(G133="","",VLOOKUP(G133,Calculation!$B$4:$E$817,2,FALSE)))</f>
        <v/>
      </c>
      <c r="C133" s="8">
        <f>IF(G133="","",VLOOKUP(G133,Calculation!$B$4:$E$817,3,FALSE))</f>
        <v>0</v>
      </c>
      <c r="D133" s="8" t="str">
        <f>IF(ISNA(VLOOKUP(B133,[1]Sheet1!$J$2:$J$2999,1,FALSE)),"No","Yes")</f>
        <v>No</v>
      </c>
      <c r="E133" s="8">
        <f>IF(G133="","",VLOOKUP(G133,Calculation!$B$4:$G$2730,5,FALSE))</f>
        <v>0</v>
      </c>
      <c r="F133" s="8">
        <f>IF(G133="","",VLOOKUP(G133,Calculation!$B$4:$G$817,6,FALSE))</f>
        <v>0</v>
      </c>
      <c r="G133" s="9">
        <f>IF(LARGE(Calculation!$B$4:$B$817,A133)=0,"",LARGE(Calculation!$B$4:$B$817,A133))</f>
        <v>7.9900000000000001E-4</v>
      </c>
      <c r="I133" s="7">
        <v>89</v>
      </c>
      <c r="J133" s="8" t="str">
        <f>PROPER(IF(O133="","",VLOOKUP(O133,Calculation!$B$1535:$E$1984,2,FALSE)))</f>
        <v/>
      </c>
      <c r="K133" s="8">
        <f>IF(O133="","",VLOOKUP(O133,Calculation!$B$1535:$E$1984,3,FALSE))</f>
        <v>0</v>
      </c>
      <c r="L133" s="8" t="str">
        <f>IF(ISNA(VLOOKUP(J133,[1]Sheet1!$J$2:$J$2999,1,FALSE)),"No","Yes")</f>
        <v>No</v>
      </c>
      <c r="M133" s="8">
        <f>IF(O133="","",VLOOKUP(O133,Calculation!$B$1535:$G$1984,5,FALSE))</f>
        <v>0</v>
      </c>
      <c r="N133" s="8">
        <f>IF(O133="","",VLOOKUP(O133,Calculation!$B$1535:$G$1984,6,FALSE))</f>
        <v>0</v>
      </c>
      <c r="O133" s="9">
        <f>IF(LARGE(Calculation!$B$1535:$B$1984,I133)=0,"",LARGE(Calculation!$B$1535:$B$1984,I133))</f>
        <v>2.3779999999999999E-3</v>
      </c>
    </row>
    <row r="134" spans="1:15" ht="12" customHeight="1" x14ac:dyDescent="0.2">
      <c r="A134" s="7">
        <v>90</v>
      </c>
      <c r="B134" s="8" t="str">
        <f>PROPER(IF(G134="","",VLOOKUP(G134,Calculation!$B$4:$E$817,2,FALSE)))</f>
        <v/>
      </c>
      <c r="C134" s="8">
        <f>IF(G134="","",VLOOKUP(G134,Calculation!$B$4:$E$817,3,FALSE))</f>
        <v>0</v>
      </c>
      <c r="D134" s="8" t="str">
        <f>IF(ISNA(VLOOKUP(B134,[1]Sheet1!$J$2:$J$2999,1,FALSE)),"No","Yes")</f>
        <v>No</v>
      </c>
      <c r="E134" s="8">
        <f>IF(G134="","",VLOOKUP(G134,Calculation!$B$4:$G$2730,5,FALSE))</f>
        <v>0</v>
      </c>
      <c r="F134" s="8">
        <f>IF(G134="","",VLOOKUP(G134,Calculation!$B$4:$G$817,6,FALSE))</f>
        <v>0</v>
      </c>
      <c r="G134" s="9">
        <f>IF(LARGE(Calculation!$B$4:$B$817,A134)=0,"",LARGE(Calculation!$B$4:$B$817,A134))</f>
        <v>7.9799999999999999E-4</v>
      </c>
      <c r="I134" s="7">
        <v>90</v>
      </c>
      <c r="J134" s="8" t="str">
        <f>PROPER(IF(O134="","",VLOOKUP(O134,Calculation!$B$1535:$E$1984,2,FALSE)))</f>
        <v/>
      </c>
      <c r="K134" s="8">
        <f>IF(O134="","",VLOOKUP(O134,Calculation!$B$1535:$E$1984,3,FALSE))</f>
        <v>0</v>
      </c>
      <c r="L134" s="8" t="str">
        <f>IF(ISNA(VLOOKUP(J134,[1]Sheet1!$J$2:$J$2999,1,FALSE)),"No","Yes")</f>
        <v>No</v>
      </c>
      <c r="M134" s="8">
        <f>IF(O134="","",VLOOKUP(O134,Calculation!$B$1535:$G$1984,5,FALSE))</f>
        <v>0</v>
      </c>
      <c r="N134" s="8">
        <f>IF(O134="","",VLOOKUP(O134,Calculation!$B$1535:$G$1984,6,FALSE))</f>
        <v>0</v>
      </c>
      <c r="O134" s="9">
        <f>IF(LARGE(Calculation!$B$1535:$B$1984,I134)=0,"",LARGE(Calculation!$B$1535:$B$1984,I134))</f>
        <v>2.3770000000000002E-3</v>
      </c>
    </row>
    <row r="135" spans="1:15" ht="12" customHeight="1" x14ac:dyDescent="0.2">
      <c r="A135" s="7">
        <v>91</v>
      </c>
      <c r="B135" s="8" t="str">
        <f>PROPER(IF(G135="","",VLOOKUP(G135,Calculation!$B$4:$E$817,2,FALSE)))</f>
        <v/>
      </c>
      <c r="C135" s="8">
        <f>IF(G135="","",VLOOKUP(G135,Calculation!$B$4:$E$817,3,FALSE))</f>
        <v>0</v>
      </c>
      <c r="D135" s="8" t="str">
        <f>IF(ISNA(VLOOKUP(B135,[1]Sheet1!$J$2:$J$2999,1,FALSE)),"No","Yes")</f>
        <v>No</v>
      </c>
      <c r="E135" s="8">
        <f>IF(G135="","",VLOOKUP(G135,Calculation!$B$4:$G$2730,5,FALSE))</f>
        <v>0</v>
      </c>
      <c r="F135" s="8">
        <f>IF(G135="","",VLOOKUP(G135,Calculation!$B$4:$G$817,6,FALSE))</f>
        <v>0</v>
      </c>
      <c r="G135" s="9">
        <f>IF(LARGE(Calculation!$B$4:$B$817,A135)=0,"",LARGE(Calculation!$B$4:$B$817,A135))</f>
        <v>7.9699999999999997E-4</v>
      </c>
      <c r="I135" s="7">
        <v>91</v>
      </c>
      <c r="J135" s="8" t="str">
        <f>PROPER(IF(O135="","",VLOOKUP(O135,Calculation!$B$1535:$E$1984,2,FALSE)))</f>
        <v/>
      </c>
      <c r="K135" s="8">
        <f>IF(O135="","",VLOOKUP(O135,Calculation!$B$1535:$E$1984,3,FALSE))</f>
        <v>0</v>
      </c>
      <c r="L135" s="8" t="str">
        <f>IF(ISNA(VLOOKUP(J135,[1]Sheet1!$J$2:$J$2999,1,FALSE)),"No","Yes")</f>
        <v>No</v>
      </c>
      <c r="M135" s="8">
        <f>IF(O135="","",VLOOKUP(O135,Calculation!$B$1535:$G$1984,5,FALSE))</f>
        <v>0</v>
      </c>
      <c r="N135" s="8">
        <f>IF(O135="","",VLOOKUP(O135,Calculation!$B$1535:$G$1984,6,FALSE))</f>
        <v>0</v>
      </c>
      <c r="O135" s="9">
        <f>IF(LARGE(Calculation!$B$1535:$B$1984,I135)=0,"",LARGE(Calculation!$B$1535:$B$1984,I135))</f>
        <v>2.3760000000000001E-3</v>
      </c>
    </row>
    <row r="136" spans="1:15" ht="12" customHeight="1" x14ac:dyDescent="0.2">
      <c r="A136" s="7">
        <v>92</v>
      </c>
      <c r="B136" s="8" t="str">
        <f>PROPER(IF(G136="","",VLOOKUP(G136,Calculation!$B$4:$E$817,2,FALSE)))</f>
        <v/>
      </c>
      <c r="C136" s="8">
        <f>IF(G136="","",VLOOKUP(G136,Calculation!$B$4:$E$817,3,FALSE))</f>
        <v>0</v>
      </c>
      <c r="D136" s="8" t="str">
        <f>IF(ISNA(VLOOKUP(B136,[1]Sheet1!$J$2:$J$2999,1,FALSE)),"No","Yes")</f>
        <v>No</v>
      </c>
      <c r="E136" s="8">
        <f>IF(G136="","",VLOOKUP(G136,Calculation!$B$4:$G$2730,5,FALSE))</f>
        <v>0</v>
      </c>
      <c r="F136" s="8">
        <f>IF(G136="","",VLOOKUP(G136,Calculation!$B$4:$G$817,6,FALSE))</f>
        <v>0</v>
      </c>
      <c r="G136" s="9">
        <f>IF(LARGE(Calculation!$B$4:$B$817,A136)=0,"",LARGE(Calculation!$B$4:$B$817,A136))</f>
        <v>7.9599999999999994E-4</v>
      </c>
      <c r="I136" s="7">
        <v>92</v>
      </c>
      <c r="J136" s="8" t="str">
        <f>PROPER(IF(O136="","",VLOOKUP(O136,Calculation!$B$1535:$E$1984,2,FALSE)))</f>
        <v/>
      </c>
      <c r="K136" s="8">
        <f>IF(O136="","",VLOOKUP(O136,Calculation!$B$1535:$E$1984,3,FALSE))</f>
        <v>0</v>
      </c>
      <c r="L136" s="8" t="str">
        <f>IF(ISNA(VLOOKUP(J136,[1]Sheet1!$J$2:$J$2999,1,FALSE)),"No","Yes")</f>
        <v>No</v>
      </c>
      <c r="M136" s="8">
        <f>IF(O136="","",VLOOKUP(O136,Calculation!$B$1535:$G$1984,5,FALSE))</f>
        <v>0</v>
      </c>
      <c r="N136" s="8">
        <f>IF(O136="","",VLOOKUP(O136,Calculation!$B$1535:$G$1984,6,FALSE))</f>
        <v>0</v>
      </c>
      <c r="O136" s="9">
        <f>IF(LARGE(Calculation!$B$1535:$B$1984,I136)=0,"",LARGE(Calculation!$B$1535:$B$1984,I136))</f>
        <v>2.3749999999999999E-3</v>
      </c>
    </row>
    <row r="137" spans="1:15" ht="12" customHeight="1" x14ac:dyDescent="0.2">
      <c r="A137" s="7">
        <v>93</v>
      </c>
      <c r="B137" s="8" t="str">
        <f>PROPER(IF(G137="","",VLOOKUP(G137,Calculation!$B$4:$E$817,2,FALSE)))</f>
        <v/>
      </c>
      <c r="C137" s="8">
        <f>IF(G137="","",VLOOKUP(G137,Calculation!$B$4:$E$817,3,FALSE))</f>
        <v>0</v>
      </c>
      <c r="D137" s="8" t="str">
        <f>IF(ISNA(VLOOKUP(B137,[1]Sheet1!$J$2:$J$2999,1,FALSE)),"No","Yes")</f>
        <v>No</v>
      </c>
      <c r="E137" s="8">
        <f>IF(G137="","",VLOOKUP(G137,Calculation!$B$4:$G$2730,5,FALSE))</f>
        <v>0</v>
      </c>
      <c r="F137" s="8">
        <f>IF(G137="","",VLOOKUP(G137,Calculation!$B$4:$G$817,6,FALSE))</f>
        <v>0</v>
      </c>
      <c r="G137" s="9">
        <f>IF(LARGE(Calculation!$B$4:$B$817,A137)=0,"",LARGE(Calculation!$B$4:$B$817,A137))</f>
        <v>7.9500000000000003E-4</v>
      </c>
      <c r="I137" s="7">
        <v>93</v>
      </c>
      <c r="J137" s="8" t="str">
        <f>PROPER(IF(O137="","",VLOOKUP(O137,Calculation!$B$1535:$E$1984,2,FALSE)))</f>
        <v/>
      </c>
      <c r="K137" s="8">
        <f>IF(O137="","",VLOOKUP(O137,Calculation!$B$1535:$E$1984,3,FALSE))</f>
        <v>0</v>
      </c>
      <c r="L137" s="8" t="str">
        <f>IF(ISNA(VLOOKUP(J137,[1]Sheet1!$J$2:$J$2999,1,FALSE)),"No","Yes")</f>
        <v>No</v>
      </c>
      <c r="M137" s="8">
        <f>IF(O137="","",VLOOKUP(O137,Calculation!$B$1535:$G$1984,5,FALSE))</f>
        <v>0</v>
      </c>
      <c r="N137" s="8">
        <f>IF(O137="","",VLOOKUP(O137,Calculation!$B$1535:$G$1984,6,FALSE))</f>
        <v>0</v>
      </c>
      <c r="O137" s="9">
        <f>IF(LARGE(Calculation!$B$1535:$B$1984,I137)=0,"",LARGE(Calculation!$B$1535:$B$1984,I137))</f>
        <v>2.3740000000000002E-3</v>
      </c>
    </row>
    <row r="138" spans="1:15" ht="12" customHeight="1" x14ac:dyDescent="0.2">
      <c r="A138" s="7">
        <v>94</v>
      </c>
      <c r="B138" s="8" t="str">
        <f>PROPER(IF(G138="","",VLOOKUP(G138,Calculation!$B$4:$E$817,2,FALSE)))</f>
        <v/>
      </c>
      <c r="C138" s="8">
        <f>IF(G138="","",VLOOKUP(G138,Calculation!$B$4:$E$817,3,FALSE))</f>
        <v>0</v>
      </c>
      <c r="D138" s="8" t="str">
        <f>IF(ISNA(VLOOKUP(B138,[1]Sheet1!$J$2:$J$2999,1,FALSE)),"No","Yes")</f>
        <v>No</v>
      </c>
      <c r="E138" s="8">
        <f>IF(G138="","",VLOOKUP(G138,Calculation!$B$4:$G$2730,5,FALSE))</f>
        <v>0</v>
      </c>
      <c r="F138" s="8">
        <f>IF(G138="","",VLOOKUP(G138,Calculation!$B$4:$G$817,6,FALSE))</f>
        <v>0</v>
      </c>
      <c r="G138" s="9">
        <f>IF(LARGE(Calculation!$B$4:$B$817,A138)=0,"",LARGE(Calculation!$B$4:$B$817,A138))</f>
        <v>7.94E-4</v>
      </c>
      <c r="I138" s="7">
        <v>94</v>
      </c>
      <c r="J138" s="8" t="str">
        <f>PROPER(IF(O138="","",VLOOKUP(O138,Calculation!$B$1535:$E$1984,2,FALSE)))</f>
        <v/>
      </c>
      <c r="K138" s="8">
        <f>IF(O138="","",VLOOKUP(O138,Calculation!$B$1535:$E$1984,3,FALSE))</f>
        <v>0</v>
      </c>
      <c r="L138" s="8" t="str">
        <f>IF(ISNA(VLOOKUP(J138,[1]Sheet1!$J$2:$J$2999,1,FALSE)),"No","Yes")</f>
        <v>No</v>
      </c>
      <c r="M138" s="8">
        <f>IF(O138="","",VLOOKUP(O138,Calculation!$B$1535:$G$1984,5,FALSE))</f>
        <v>0</v>
      </c>
      <c r="N138" s="8">
        <f>IF(O138="","",VLOOKUP(O138,Calculation!$B$1535:$G$1984,6,FALSE))</f>
        <v>0</v>
      </c>
      <c r="O138" s="9">
        <f>IF(LARGE(Calculation!$B$1535:$B$1984,I138)=0,"",LARGE(Calculation!$B$1535:$B$1984,I138))</f>
        <v>2.3730000000000001E-3</v>
      </c>
    </row>
    <row r="139" spans="1:15" ht="12" customHeight="1" x14ac:dyDescent="0.2">
      <c r="A139" s="7">
        <v>95</v>
      </c>
      <c r="B139" s="8" t="str">
        <f>PROPER(IF(G139="","",VLOOKUP(G139,Calculation!$B$4:$E$817,2,FALSE)))</f>
        <v/>
      </c>
      <c r="C139" s="8">
        <f>IF(G139="","",VLOOKUP(G139,Calculation!$B$4:$E$817,3,FALSE))</f>
        <v>0</v>
      </c>
      <c r="D139" s="8" t="str">
        <f>IF(ISNA(VLOOKUP(B139,[1]Sheet1!$J$2:$J$2999,1,FALSE)),"No","Yes")</f>
        <v>No</v>
      </c>
      <c r="E139" s="8">
        <f>IF(G139="","",VLOOKUP(G139,Calculation!$B$4:$G$2730,5,FALSE))</f>
        <v>0</v>
      </c>
      <c r="F139" s="8">
        <f>IF(G139="","",VLOOKUP(G139,Calculation!$B$4:$G$817,6,FALSE))</f>
        <v>0</v>
      </c>
      <c r="G139" s="9">
        <f>IF(LARGE(Calculation!$B$4:$B$817,A139)=0,"",LARGE(Calculation!$B$4:$B$817,A139))</f>
        <v>7.9299999999999998E-4</v>
      </c>
      <c r="I139" s="7">
        <v>95</v>
      </c>
      <c r="J139" s="8" t="str">
        <f>PROPER(IF(O139="","",VLOOKUP(O139,Calculation!$B$1535:$E$1984,2,FALSE)))</f>
        <v/>
      </c>
      <c r="K139" s="8">
        <f>IF(O139="","",VLOOKUP(O139,Calculation!$B$1535:$E$1984,3,FALSE))</f>
        <v>0</v>
      </c>
      <c r="L139" s="8" t="str">
        <f>IF(ISNA(VLOOKUP(J139,[1]Sheet1!$J$2:$J$2999,1,FALSE)),"No","Yes")</f>
        <v>No</v>
      </c>
      <c r="M139" s="8">
        <f>IF(O139="","",VLOOKUP(O139,Calculation!$B$1535:$G$1984,5,FALSE))</f>
        <v>0</v>
      </c>
      <c r="N139" s="8">
        <f>IF(O139="","",VLOOKUP(O139,Calculation!$B$1535:$G$1984,6,FALSE))</f>
        <v>0</v>
      </c>
      <c r="O139" s="9">
        <f>IF(LARGE(Calculation!$B$1535:$B$1984,I139)=0,"",LARGE(Calculation!$B$1535:$B$1984,I139))</f>
        <v>2.372E-3</v>
      </c>
    </row>
    <row r="140" spans="1:15" ht="12" customHeight="1" x14ac:dyDescent="0.2">
      <c r="A140" s="7">
        <v>96</v>
      </c>
      <c r="B140" s="8" t="str">
        <f>PROPER(IF(G140="","",VLOOKUP(G140,Calculation!$B$4:$E$817,2,FALSE)))</f>
        <v/>
      </c>
      <c r="C140" s="8">
        <f>IF(G140="","",VLOOKUP(G140,Calculation!$B$4:$E$817,3,FALSE))</f>
        <v>0</v>
      </c>
      <c r="D140" s="8" t="str">
        <f>IF(ISNA(VLOOKUP(B140,[1]Sheet1!$J$2:$J$2999,1,FALSE)),"No","Yes")</f>
        <v>No</v>
      </c>
      <c r="E140" s="8">
        <f>IF(G140="","",VLOOKUP(G140,Calculation!$B$4:$G$2730,5,FALSE))</f>
        <v>0</v>
      </c>
      <c r="F140" s="8">
        <f>IF(G140="","",VLOOKUP(G140,Calculation!$B$4:$G$817,6,FALSE))</f>
        <v>0</v>
      </c>
      <c r="G140" s="9">
        <f>IF(LARGE(Calculation!$B$4:$B$817,A140)=0,"",LARGE(Calculation!$B$4:$B$817,A140))</f>
        <v>7.9199999999999995E-4</v>
      </c>
      <c r="I140" s="7">
        <v>96</v>
      </c>
      <c r="J140" s="8" t="str">
        <f>PROPER(IF(O140="","",VLOOKUP(O140,Calculation!$B$1535:$E$1984,2,FALSE)))</f>
        <v/>
      </c>
      <c r="K140" s="8">
        <f>IF(O140="","",VLOOKUP(O140,Calculation!$B$1535:$E$1984,3,FALSE))</f>
        <v>0</v>
      </c>
      <c r="L140" s="8" t="str">
        <f>IF(ISNA(VLOOKUP(J140,[1]Sheet1!$J$2:$J$2999,1,FALSE)),"No","Yes")</f>
        <v>No</v>
      </c>
      <c r="M140" s="8">
        <f>IF(O140="","",VLOOKUP(O140,Calculation!$B$1535:$G$1984,5,FALSE))</f>
        <v>0</v>
      </c>
      <c r="N140" s="8">
        <f>IF(O140="","",VLOOKUP(O140,Calculation!$B$1535:$G$1984,6,FALSE))</f>
        <v>0</v>
      </c>
      <c r="O140" s="9">
        <f>IF(LARGE(Calculation!$B$1535:$B$1984,I140)=0,"",LARGE(Calculation!$B$1535:$B$1984,I140))</f>
        <v>2.3709999999999998E-3</v>
      </c>
    </row>
    <row r="141" spans="1:15" ht="12" customHeight="1" x14ac:dyDescent="0.2">
      <c r="A141" s="7">
        <v>97</v>
      </c>
      <c r="B141" s="8" t="str">
        <f>PROPER(IF(G141="","",VLOOKUP(G141,Calculation!$B$4:$E$817,2,FALSE)))</f>
        <v/>
      </c>
      <c r="C141" s="8">
        <f>IF(G141="","",VLOOKUP(G141,Calculation!$B$4:$E$817,3,FALSE))</f>
        <v>0</v>
      </c>
      <c r="D141" s="8" t="str">
        <f>IF(ISNA(VLOOKUP(B141,[1]Sheet1!$J$2:$J$2999,1,FALSE)),"No","Yes")</f>
        <v>No</v>
      </c>
      <c r="E141" s="8">
        <f>IF(G141="","",VLOOKUP(G141,Calculation!$B$4:$G$2730,5,FALSE))</f>
        <v>0</v>
      </c>
      <c r="F141" s="8">
        <f>IF(G141="","",VLOOKUP(G141,Calculation!$B$4:$G$817,6,FALSE))</f>
        <v>0</v>
      </c>
      <c r="G141" s="9">
        <f>IF(LARGE(Calculation!$B$4:$B$817,A141)=0,"",LARGE(Calculation!$B$4:$B$817,A141))</f>
        <v>7.9100000000000004E-4</v>
      </c>
      <c r="I141" s="7">
        <v>97</v>
      </c>
      <c r="J141" s="8" t="str">
        <f>PROPER(IF(O141="","",VLOOKUP(O141,Calculation!$B$1535:$E$1984,2,FALSE)))</f>
        <v/>
      </c>
      <c r="K141" s="8">
        <f>IF(O141="","",VLOOKUP(O141,Calculation!$B$1535:$E$1984,3,FALSE))</f>
        <v>0</v>
      </c>
      <c r="L141" s="8" t="str">
        <f>IF(ISNA(VLOOKUP(J141,[1]Sheet1!$J$2:$J$2999,1,FALSE)),"No","Yes")</f>
        <v>No</v>
      </c>
      <c r="M141" s="8">
        <f>IF(O141="","",VLOOKUP(O141,Calculation!$B$1535:$G$1984,5,FALSE))</f>
        <v>0</v>
      </c>
      <c r="N141" s="8">
        <f>IF(O141="","",VLOOKUP(O141,Calculation!$B$1535:$G$1984,6,FALSE))</f>
        <v>0</v>
      </c>
      <c r="O141" s="9">
        <f>IF(LARGE(Calculation!$B$1535:$B$1984,I141)=0,"",LARGE(Calculation!$B$1535:$B$1984,I141))</f>
        <v>2.3700000000000001E-3</v>
      </c>
    </row>
    <row r="142" spans="1:15" ht="12" customHeight="1" x14ac:dyDescent="0.2">
      <c r="A142" s="7">
        <v>98</v>
      </c>
      <c r="B142" s="8" t="str">
        <f>PROPER(IF(G142="","",VLOOKUP(G142,Calculation!$B$4:$E$817,2,FALSE)))</f>
        <v/>
      </c>
      <c r="C142" s="8">
        <f>IF(G142="","",VLOOKUP(G142,Calculation!$B$4:$E$817,3,FALSE))</f>
        <v>0</v>
      </c>
      <c r="D142" s="8" t="str">
        <f>IF(ISNA(VLOOKUP(B142,[1]Sheet1!$J$2:$J$2999,1,FALSE)),"No","Yes")</f>
        <v>No</v>
      </c>
      <c r="E142" s="8">
        <f>IF(G142="","",VLOOKUP(G142,Calculation!$B$4:$G$2730,5,FALSE))</f>
        <v>0</v>
      </c>
      <c r="F142" s="8">
        <f>IF(G142="","",VLOOKUP(G142,Calculation!$B$4:$G$817,6,FALSE))</f>
        <v>0</v>
      </c>
      <c r="G142" s="9">
        <f>IF(LARGE(Calculation!$B$4:$B$817,A142)=0,"",LARGE(Calculation!$B$4:$B$817,A142))</f>
        <v>7.9000000000000001E-4</v>
      </c>
      <c r="I142" s="7">
        <v>98</v>
      </c>
      <c r="J142" s="8" t="str">
        <f>PROPER(IF(O142="","",VLOOKUP(O142,Calculation!$B$1535:$E$1984,2,FALSE)))</f>
        <v/>
      </c>
      <c r="K142" s="8">
        <f>IF(O142="","",VLOOKUP(O142,Calculation!$B$1535:$E$1984,3,FALSE))</f>
        <v>0</v>
      </c>
      <c r="L142" s="8" t="str">
        <f>IF(ISNA(VLOOKUP(J142,[1]Sheet1!$J$2:$J$2999,1,FALSE)),"No","Yes")</f>
        <v>No</v>
      </c>
      <c r="M142" s="8">
        <f>IF(O142="","",VLOOKUP(O142,Calculation!$B$1535:$G$1984,5,FALSE))</f>
        <v>0</v>
      </c>
      <c r="N142" s="8">
        <f>IF(O142="","",VLOOKUP(O142,Calculation!$B$1535:$G$1984,6,FALSE))</f>
        <v>0</v>
      </c>
      <c r="O142" s="9">
        <f>IF(LARGE(Calculation!$B$1535:$B$1984,I142)=0,"",LARGE(Calculation!$B$1535:$B$1984,I142))</f>
        <v>2.369E-3</v>
      </c>
    </row>
    <row r="143" spans="1:15" ht="12" customHeight="1" x14ac:dyDescent="0.2">
      <c r="A143" s="7">
        <v>99</v>
      </c>
      <c r="B143" s="8" t="str">
        <f>PROPER(IF(G143="","",VLOOKUP(G143,Calculation!$B$4:$E$817,2,FALSE)))</f>
        <v/>
      </c>
      <c r="C143" s="8">
        <f>IF(G143="","",VLOOKUP(G143,Calculation!$B$4:$E$817,3,FALSE))</f>
        <v>0</v>
      </c>
      <c r="D143" s="8" t="str">
        <f>IF(ISNA(VLOOKUP(B143,[1]Sheet1!$J$2:$J$2999,1,FALSE)),"No","Yes")</f>
        <v>No</v>
      </c>
      <c r="E143" s="8">
        <f>IF(G143="","",VLOOKUP(G143,Calculation!$B$4:$G$2730,5,FALSE))</f>
        <v>0</v>
      </c>
      <c r="F143" s="8">
        <f>IF(G143="","",VLOOKUP(G143,Calculation!$B$4:$G$817,6,FALSE))</f>
        <v>0</v>
      </c>
      <c r="G143" s="9">
        <f>IF(LARGE(Calculation!$B$4:$B$817,A143)=0,"",LARGE(Calculation!$B$4:$B$817,A143))</f>
        <v>7.8899999999999999E-4</v>
      </c>
      <c r="I143" s="7">
        <v>99</v>
      </c>
      <c r="J143" s="8" t="str">
        <f>PROPER(IF(O143="","",VLOOKUP(O143,Calculation!$B$1535:$E$1984,2,FALSE)))</f>
        <v/>
      </c>
      <c r="K143" s="8">
        <f>IF(O143="","",VLOOKUP(O143,Calculation!$B$1535:$E$1984,3,FALSE))</f>
        <v>0</v>
      </c>
      <c r="L143" s="8" t="str">
        <f>IF(ISNA(VLOOKUP(J143,[1]Sheet1!$J$2:$J$2999,1,FALSE)),"No","Yes")</f>
        <v>No</v>
      </c>
      <c r="M143" s="8">
        <f>IF(O143="","",VLOOKUP(O143,Calculation!$B$1535:$G$1984,5,FALSE))</f>
        <v>0</v>
      </c>
      <c r="N143" s="8">
        <f>IF(O143="","",VLOOKUP(O143,Calculation!$B$1535:$G$1984,6,FALSE))</f>
        <v>0</v>
      </c>
      <c r="O143" s="9">
        <f>IF(LARGE(Calculation!$B$1535:$B$1984,I143)=0,"",LARGE(Calculation!$B$1535:$B$1984,I143))</f>
        <v>2.3679999999999999E-3</v>
      </c>
    </row>
    <row r="144" spans="1:15" ht="12" customHeight="1" x14ac:dyDescent="0.2">
      <c r="A144" s="7">
        <v>100</v>
      </c>
      <c r="B144" s="8" t="str">
        <f>PROPER(IF(G144="","",VLOOKUP(G144,Calculation!$B$4:$E$817,2,FALSE)))</f>
        <v/>
      </c>
      <c r="C144" s="8">
        <f>IF(G144="","",VLOOKUP(G144,Calculation!$B$4:$E$817,3,FALSE))</f>
        <v>0</v>
      </c>
      <c r="D144" s="8" t="str">
        <f>IF(ISNA(VLOOKUP(B144,[1]Sheet1!$J$2:$J$2999,1,FALSE)),"No","Yes")</f>
        <v>No</v>
      </c>
      <c r="E144" s="8">
        <f>IF(G144="","",VLOOKUP(G144,Calculation!$B$4:$G$2730,5,FALSE))</f>
        <v>0</v>
      </c>
      <c r="F144" s="8">
        <f>IF(G144="","",VLOOKUP(G144,Calculation!$B$4:$G$817,6,FALSE))</f>
        <v>0</v>
      </c>
      <c r="G144" s="9">
        <f>IF(LARGE(Calculation!$B$4:$B$817,A144)=0,"",LARGE(Calculation!$B$4:$B$817,A144))</f>
        <v>7.8799999999999996E-4</v>
      </c>
      <c r="I144" s="7">
        <v>100</v>
      </c>
      <c r="J144" s="8" t="str">
        <f>PROPER(IF(O144="","",VLOOKUP(O144,Calculation!$B$1535:$E$1984,2,FALSE)))</f>
        <v/>
      </c>
      <c r="K144" s="8">
        <f>IF(O144="","",VLOOKUP(O144,Calculation!$B$1535:$E$1984,3,FALSE))</f>
        <v>0</v>
      </c>
      <c r="L144" s="8" t="str">
        <f>IF(ISNA(VLOOKUP(J144,[1]Sheet1!$J$2:$J$2999,1,FALSE)),"No","Yes")</f>
        <v>No</v>
      </c>
      <c r="M144" s="8">
        <f>IF(O144="","",VLOOKUP(O144,Calculation!$B$1535:$G$1984,5,FALSE))</f>
        <v>0</v>
      </c>
      <c r="N144" s="8">
        <f>IF(O144="","",VLOOKUP(O144,Calculation!$B$1535:$G$1984,6,FALSE))</f>
        <v>0</v>
      </c>
      <c r="O144" s="9">
        <f>IF(LARGE(Calculation!$B$1535:$B$1984,I144)=0,"",LARGE(Calculation!$B$1535:$B$1984,I144))</f>
        <v>2.3670000000000002E-3</v>
      </c>
    </row>
    <row r="145" spans="1:15" ht="12" customHeight="1" x14ac:dyDescent="0.2">
      <c r="A145" s="7">
        <v>101</v>
      </c>
      <c r="B145" s="8" t="str">
        <f>PROPER(IF(G145="","",VLOOKUP(G145,Calculation!$B$4:$E$817,2,FALSE)))</f>
        <v/>
      </c>
      <c r="C145" s="8">
        <f>IF(G145="","",VLOOKUP(G145,Calculation!$B$4:$E$817,3,FALSE))</f>
        <v>0</v>
      </c>
      <c r="D145" s="8" t="str">
        <f>IF(ISNA(VLOOKUP(B145,[1]Sheet1!$J$2:$J$2999,1,FALSE)),"No","Yes")</f>
        <v>No</v>
      </c>
      <c r="E145" s="8">
        <f>IF(G145="","",VLOOKUP(G145,Calculation!$B$4:$G$2730,5,FALSE))</f>
        <v>0</v>
      </c>
      <c r="F145" s="8">
        <f>IF(G145="","",VLOOKUP(G145,Calculation!$B$4:$G$817,6,FALSE))</f>
        <v>0</v>
      </c>
      <c r="G145" s="9">
        <f>IF(LARGE(Calculation!$B$4:$B$817,A145)=0,"",LARGE(Calculation!$B$4:$B$817,A145))</f>
        <v>7.8699999999999994E-4</v>
      </c>
      <c r="I145" s="7">
        <v>101</v>
      </c>
      <c r="J145" s="8" t="str">
        <f>PROPER(IF(O145="","",VLOOKUP(O145,Calculation!$B$1535:$E$1984,2,FALSE)))</f>
        <v/>
      </c>
      <c r="K145" s="8">
        <f>IF(O145="","",VLOOKUP(O145,Calculation!$B$1535:$E$1984,3,FALSE))</f>
        <v>0</v>
      </c>
      <c r="L145" s="8" t="str">
        <f>IF(ISNA(VLOOKUP(J145,[1]Sheet1!$J$2:$J$2999,1,FALSE)),"No","Yes")</f>
        <v>No</v>
      </c>
      <c r="M145" s="8">
        <f>IF(O145="","",VLOOKUP(O145,Calculation!$B$1535:$G$1984,5,FALSE))</f>
        <v>0</v>
      </c>
      <c r="N145" s="8">
        <f>IF(O145="","",VLOOKUP(O145,Calculation!$B$1535:$G$1984,6,FALSE))</f>
        <v>0</v>
      </c>
      <c r="O145" s="9">
        <f>IF(LARGE(Calculation!$B$1535:$B$1984,I145)=0,"",LARGE(Calculation!$B$1535:$B$1984,I145))</f>
        <v>2.366E-3</v>
      </c>
    </row>
    <row r="146" spans="1:15" ht="12" customHeight="1" x14ac:dyDescent="0.2">
      <c r="A146" s="7">
        <v>102</v>
      </c>
      <c r="B146" s="8" t="str">
        <f>PROPER(IF(G146="","",VLOOKUP(G146,Calculation!$B$4:$E$817,2,FALSE)))</f>
        <v/>
      </c>
      <c r="C146" s="8">
        <f>IF(G146="","",VLOOKUP(G146,Calculation!$B$4:$E$817,3,FALSE))</f>
        <v>0</v>
      </c>
      <c r="D146" s="8" t="str">
        <f>IF(ISNA(VLOOKUP(B146,[1]Sheet1!$J$2:$J$2999,1,FALSE)),"No","Yes")</f>
        <v>No</v>
      </c>
      <c r="E146" s="8">
        <f>IF(G146="","",VLOOKUP(G146,Calculation!$B$4:$G$2730,5,FALSE))</f>
        <v>0</v>
      </c>
      <c r="F146" s="8">
        <f>IF(G146="","",VLOOKUP(G146,Calculation!$B$4:$G$817,6,FALSE))</f>
        <v>0</v>
      </c>
      <c r="G146" s="9">
        <f>IF(LARGE(Calculation!$B$4:$B$817,A146)=0,"",LARGE(Calculation!$B$4:$B$817,A146))</f>
        <v>7.8600000000000002E-4</v>
      </c>
      <c r="I146" s="7">
        <v>102</v>
      </c>
      <c r="J146" s="8" t="str">
        <f>PROPER(IF(O146="","",VLOOKUP(O146,Calculation!$B$1535:$E$1984,2,FALSE)))</f>
        <v/>
      </c>
      <c r="K146" s="8">
        <f>IF(O146="","",VLOOKUP(O146,Calculation!$B$1535:$E$1984,3,FALSE))</f>
        <v>0</v>
      </c>
      <c r="L146" s="8" t="str">
        <f>IF(ISNA(VLOOKUP(J146,[1]Sheet1!$J$2:$J$2999,1,FALSE)),"No","Yes")</f>
        <v>No</v>
      </c>
      <c r="M146" s="8">
        <f>IF(O146="","",VLOOKUP(O146,Calculation!$B$1535:$G$1984,5,FALSE))</f>
        <v>0</v>
      </c>
      <c r="N146" s="8">
        <f>IF(O146="","",VLOOKUP(O146,Calculation!$B$1535:$G$1984,6,FALSE))</f>
        <v>0</v>
      </c>
      <c r="O146" s="9">
        <f>IF(LARGE(Calculation!$B$1535:$B$1984,I146)=0,"",LARGE(Calculation!$B$1535:$B$1984,I146))</f>
        <v>2.3649999999999999E-3</v>
      </c>
    </row>
    <row r="147" spans="1:15" ht="12" customHeight="1" x14ac:dyDescent="0.2">
      <c r="A147" s="7">
        <v>103</v>
      </c>
      <c r="B147" s="8" t="str">
        <f>PROPER(IF(G147="","",VLOOKUP(G147,Calculation!$B$4:$E$817,2,FALSE)))</f>
        <v/>
      </c>
      <c r="C147" s="8">
        <f>IF(G147="","",VLOOKUP(G147,Calculation!$B$4:$E$817,3,FALSE))</f>
        <v>0</v>
      </c>
      <c r="D147" s="8" t="str">
        <f>IF(ISNA(VLOOKUP(B147,[1]Sheet1!$J$2:$J$2999,1,FALSE)),"No","Yes")</f>
        <v>No</v>
      </c>
      <c r="E147" s="8">
        <f>IF(G147="","",VLOOKUP(G147,Calculation!$B$4:$G$2730,5,FALSE))</f>
        <v>0</v>
      </c>
      <c r="F147" s="8">
        <f>IF(G147="","",VLOOKUP(G147,Calculation!$B$4:$G$817,6,FALSE))</f>
        <v>0</v>
      </c>
      <c r="G147" s="9">
        <f>IF(LARGE(Calculation!$B$4:$B$817,A147)=0,"",LARGE(Calculation!$B$4:$B$817,A147))</f>
        <v>7.85E-4</v>
      </c>
      <c r="I147" s="7">
        <v>103</v>
      </c>
      <c r="J147" s="8" t="str">
        <f>PROPER(IF(O147="","",VLOOKUP(O147,Calculation!$B$1535:$E$1984,2,FALSE)))</f>
        <v/>
      </c>
      <c r="K147" s="8">
        <f>IF(O147="","",VLOOKUP(O147,Calculation!$B$1535:$E$1984,3,FALSE))</f>
        <v>0</v>
      </c>
      <c r="L147" s="8" t="str">
        <f>IF(ISNA(VLOOKUP(J147,[1]Sheet1!$J$2:$J$2999,1,FALSE)),"No","Yes")</f>
        <v>No</v>
      </c>
      <c r="M147" s="8">
        <f>IF(O147="","",VLOOKUP(O147,Calculation!$B$1535:$G$1984,5,FALSE))</f>
        <v>0</v>
      </c>
      <c r="N147" s="8">
        <f>IF(O147="","",VLOOKUP(O147,Calculation!$B$1535:$G$1984,6,FALSE))</f>
        <v>0</v>
      </c>
      <c r="O147" s="9">
        <f>IF(LARGE(Calculation!$B$1535:$B$1984,I147)=0,"",LARGE(Calculation!$B$1535:$B$1984,I147))</f>
        <v>2.3639999999999998E-3</v>
      </c>
    </row>
    <row r="148" spans="1:15" ht="12" customHeight="1" x14ac:dyDescent="0.2">
      <c r="A148" s="7">
        <v>104</v>
      </c>
      <c r="B148" s="8" t="str">
        <f>PROPER(IF(G148="","",VLOOKUP(G148,Calculation!$B$4:$E$817,2,FALSE)))</f>
        <v/>
      </c>
      <c r="C148" s="8">
        <f>IF(G148="","",VLOOKUP(G148,Calculation!$B$4:$E$817,3,FALSE))</f>
        <v>0</v>
      </c>
      <c r="D148" s="8" t="str">
        <f>IF(ISNA(VLOOKUP(B148,[1]Sheet1!$J$2:$J$2999,1,FALSE)),"No","Yes")</f>
        <v>No</v>
      </c>
      <c r="E148" s="8">
        <f>IF(G148="","",VLOOKUP(G148,Calculation!$B$4:$G$2730,5,FALSE))</f>
        <v>0</v>
      </c>
      <c r="F148" s="8">
        <f>IF(G148="","",VLOOKUP(G148,Calculation!$B$4:$G$817,6,FALSE))</f>
        <v>0</v>
      </c>
      <c r="G148" s="9">
        <f>IF(LARGE(Calculation!$B$4:$B$817,A148)=0,"",LARGE(Calculation!$B$4:$B$817,A148))</f>
        <v>7.8399999999999997E-4</v>
      </c>
      <c r="I148" s="7">
        <v>104</v>
      </c>
      <c r="J148" s="8" t="str">
        <f>PROPER(IF(O148="","",VLOOKUP(O148,Calculation!$B$1535:$E$1984,2,FALSE)))</f>
        <v/>
      </c>
      <c r="K148" s="8">
        <f>IF(O148="","",VLOOKUP(O148,Calculation!$B$1535:$E$1984,3,FALSE))</f>
        <v>0</v>
      </c>
      <c r="L148" s="8" t="str">
        <f>IF(ISNA(VLOOKUP(J148,[1]Sheet1!$J$2:$J$2999,1,FALSE)),"No","Yes")</f>
        <v>No</v>
      </c>
      <c r="M148" s="8">
        <f>IF(O148="","",VLOOKUP(O148,Calculation!$B$1535:$G$1984,5,FALSE))</f>
        <v>0</v>
      </c>
      <c r="N148" s="8">
        <f>IF(O148="","",VLOOKUP(O148,Calculation!$B$1535:$G$1984,6,FALSE))</f>
        <v>0</v>
      </c>
      <c r="O148" s="9">
        <f>IF(LARGE(Calculation!$B$1535:$B$1984,I148)=0,"",LARGE(Calculation!$B$1535:$B$1984,I148))</f>
        <v>2.3630000000000001E-3</v>
      </c>
    </row>
    <row r="149" spans="1:15" ht="12" customHeight="1" x14ac:dyDescent="0.2">
      <c r="A149" s="7">
        <v>105</v>
      </c>
      <c r="B149" s="8" t="str">
        <f>PROPER(IF(G149="","",VLOOKUP(G149,Calculation!$B$4:$E$817,2,FALSE)))</f>
        <v/>
      </c>
      <c r="C149" s="8">
        <f>IF(G149="","",VLOOKUP(G149,Calculation!$B$4:$E$817,3,FALSE))</f>
        <v>0</v>
      </c>
      <c r="D149" s="8" t="str">
        <f>IF(ISNA(VLOOKUP(B149,[1]Sheet1!$J$2:$J$2999,1,FALSE)),"No","Yes")</f>
        <v>No</v>
      </c>
      <c r="E149" s="8">
        <f>IF(G149="","",VLOOKUP(G149,Calculation!$B$4:$G$2730,5,FALSE))</f>
        <v>0</v>
      </c>
      <c r="F149" s="8">
        <f>IF(G149="","",VLOOKUP(G149,Calculation!$B$4:$G$817,6,FALSE))</f>
        <v>0</v>
      </c>
      <c r="G149" s="9">
        <f>IF(LARGE(Calculation!$B$4:$B$817,A149)=0,"",LARGE(Calculation!$B$4:$B$817,A149))</f>
        <v>7.8299999999999995E-4</v>
      </c>
      <c r="I149" s="7">
        <v>105</v>
      </c>
      <c r="J149" s="8" t="str">
        <f>PROPER(IF(O149="","",VLOOKUP(O149,Calculation!$B$1535:$E$1984,2,FALSE)))</f>
        <v/>
      </c>
      <c r="K149" s="8">
        <f>IF(O149="","",VLOOKUP(O149,Calculation!$B$1535:$E$1984,3,FALSE))</f>
        <v>0</v>
      </c>
      <c r="L149" s="8" t="str">
        <f>IF(ISNA(VLOOKUP(J149,[1]Sheet1!$J$2:$J$2999,1,FALSE)),"No","Yes")</f>
        <v>No</v>
      </c>
      <c r="M149" s="8">
        <f>IF(O149="","",VLOOKUP(O149,Calculation!$B$1535:$G$1984,5,FALSE))</f>
        <v>0</v>
      </c>
      <c r="N149" s="8">
        <f>IF(O149="","",VLOOKUP(O149,Calculation!$B$1535:$G$1984,6,FALSE))</f>
        <v>0</v>
      </c>
      <c r="O149" s="9">
        <f>IF(LARGE(Calculation!$B$1535:$B$1984,I149)=0,"",LARGE(Calculation!$B$1535:$B$1984,I149))</f>
        <v>2.362E-3</v>
      </c>
    </row>
    <row r="150" spans="1:15" ht="12" customHeight="1" x14ac:dyDescent="0.2">
      <c r="A150" s="7">
        <v>106</v>
      </c>
      <c r="B150" s="8" t="str">
        <f>PROPER(IF(G150="","",VLOOKUP(G150,Calculation!$B$4:$E$817,2,FALSE)))</f>
        <v/>
      </c>
      <c r="C150" s="8">
        <f>IF(G150="","",VLOOKUP(G150,Calculation!$B$4:$E$817,3,FALSE))</f>
        <v>0</v>
      </c>
      <c r="D150" s="8" t="str">
        <f>IF(ISNA(VLOOKUP(B150,[1]Sheet1!$J$2:$J$2999,1,FALSE)),"No","Yes")</f>
        <v>No</v>
      </c>
      <c r="E150" s="8">
        <f>IF(G150="","",VLOOKUP(G150,Calculation!$B$4:$G$2730,5,FALSE))</f>
        <v>0</v>
      </c>
      <c r="F150" s="8">
        <f>IF(G150="","",VLOOKUP(G150,Calculation!$B$4:$G$817,6,FALSE))</f>
        <v>0</v>
      </c>
      <c r="G150" s="9">
        <f>IF(LARGE(Calculation!$B$4:$B$817,A150)=0,"",LARGE(Calculation!$B$4:$B$817,A150))</f>
        <v>7.8200000000000003E-4</v>
      </c>
      <c r="I150" s="7">
        <v>106</v>
      </c>
      <c r="J150" s="8" t="str">
        <f>PROPER(IF(O150="","",VLOOKUP(O150,Calculation!$B$1535:$E$1984,2,FALSE)))</f>
        <v/>
      </c>
      <c r="K150" s="8">
        <f>IF(O150="","",VLOOKUP(O150,Calculation!$B$1535:$E$1984,3,FALSE))</f>
        <v>0</v>
      </c>
      <c r="L150" s="8" t="str">
        <f>IF(ISNA(VLOOKUP(J150,[1]Sheet1!$J$2:$J$2999,1,FALSE)),"No","Yes")</f>
        <v>No</v>
      </c>
      <c r="M150" s="8">
        <f>IF(O150="","",VLOOKUP(O150,Calculation!$B$1535:$G$1984,5,FALSE))</f>
        <v>0</v>
      </c>
      <c r="N150" s="8">
        <f>IF(O150="","",VLOOKUP(O150,Calculation!$B$1535:$G$1984,6,FALSE))</f>
        <v>0</v>
      </c>
      <c r="O150" s="9">
        <f>IF(LARGE(Calculation!$B$1535:$B$1984,I150)=0,"",LARGE(Calculation!$B$1535:$B$1984,I150))</f>
        <v>2.3610000000000003E-3</v>
      </c>
    </row>
    <row r="151" spans="1:15" ht="12" customHeight="1" x14ac:dyDescent="0.2">
      <c r="A151" s="7">
        <v>107</v>
      </c>
      <c r="B151" s="8" t="str">
        <f>PROPER(IF(G151="","",VLOOKUP(G151,Calculation!$B$4:$E$817,2,FALSE)))</f>
        <v/>
      </c>
      <c r="C151" s="8">
        <f>IF(G151="","",VLOOKUP(G151,Calculation!$B$4:$E$817,3,FALSE))</f>
        <v>0</v>
      </c>
      <c r="D151" s="8" t="str">
        <f>IF(ISNA(VLOOKUP(B151,[1]Sheet1!$J$2:$J$2999,1,FALSE)),"No","Yes")</f>
        <v>No</v>
      </c>
      <c r="E151" s="8">
        <f>IF(G151="","",VLOOKUP(G151,Calculation!$B$4:$G$2730,5,FALSE))</f>
        <v>0</v>
      </c>
      <c r="F151" s="8">
        <f>IF(G151="","",VLOOKUP(G151,Calculation!$B$4:$G$817,6,FALSE))</f>
        <v>0</v>
      </c>
      <c r="G151" s="9">
        <f>IF(LARGE(Calculation!$B$4:$B$817,A151)=0,"",LARGE(Calculation!$B$4:$B$817,A151))</f>
        <v>7.8100000000000001E-4</v>
      </c>
      <c r="I151" s="7">
        <v>107</v>
      </c>
      <c r="J151" s="8" t="str">
        <f>PROPER(IF(O151="","",VLOOKUP(O151,Calculation!$B$1535:$E$1984,2,FALSE)))</f>
        <v/>
      </c>
      <c r="K151" s="8">
        <f>IF(O151="","",VLOOKUP(O151,Calculation!$B$1535:$E$1984,3,FALSE))</f>
        <v>0</v>
      </c>
      <c r="L151" s="8" t="str">
        <f>IF(ISNA(VLOOKUP(J151,[1]Sheet1!$J$2:$J$2999,1,FALSE)),"No","Yes")</f>
        <v>No</v>
      </c>
      <c r="M151" s="8">
        <f>IF(O151="","",VLOOKUP(O151,Calculation!$B$1535:$G$1984,5,FALSE))</f>
        <v>0</v>
      </c>
      <c r="N151" s="8">
        <f>IF(O151="","",VLOOKUP(O151,Calculation!$B$1535:$G$1984,6,FALSE))</f>
        <v>0</v>
      </c>
      <c r="O151" s="9">
        <f>IF(LARGE(Calculation!$B$1535:$B$1984,I151)=0,"",LARGE(Calculation!$B$1535:$B$1984,I151))</f>
        <v>2.3600000000000001E-3</v>
      </c>
    </row>
    <row r="152" spans="1:15" ht="12" customHeight="1" x14ac:dyDescent="0.2">
      <c r="A152" s="7">
        <v>108</v>
      </c>
      <c r="B152" s="8" t="str">
        <f>PROPER(IF(G152="","",VLOOKUP(G152,Calculation!$B$4:$E$817,2,FALSE)))</f>
        <v/>
      </c>
      <c r="C152" s="8">
        <f>IF(G152="","",VLOOKUP(G152,Calculation!$B$4:$E$817,3,FALSE))</f>
        <v>0</v>
      </c>
      <c r="D152" s="8" t="str">
        <f>IF(ISNA(VLOOKUP(B152,[1]Sheet1!$J$2:$J$2999,1,FALSE)),"No","Yes")</f>
        <v>No</v>
      </c>
      <c r="E152" s="8">
        <f>IF(G152="","",VLOOKUP(G152,Calculation!$B$4:$G$2730,5,FALSE))</f>
        <v>0</v>
      </c>
      <c r="F152" s="8">
        <f>IF(G152="","",VLOOKUP(G152,Calculation!$B$4:$G$817,6,FALSE))</f>
        <v>0</v>
      </c>
      <c r="G152" s="9">
        <f>IF(LARGE(Calculation!$B$4:$B$817,A152)=0,"",LARGE(Calculation!$B$4:$B$817,A152))</f>
        <v>7.7999999999999999E-4</v>
      </c>
      <c r="I152" s="7">
        <v>108</v>
      </c>
      <c r="J152" s="8" t="str">
        <f>PROPER(IF(O152="","",VLOOKUP(O152,Calculation!$B$1535:$E$1984,2,FALSE)))</f>
        <v/>
      </c>
      <c r="K152" s="8">
        <f>IF(O152="","",VLOOKUP(O152,Calculation!$B$1535:$E$1984,3,FALSE))</f>
        <v>0</v>
      </c>
      <c r="L152" s="8" t="str">
        <f>IF(ISNA(VLOOKUP(J152,[1]Sheet1!$J$2:$J$2999,1,FALSE)),"No","Yes")</f>
        <v>No</v>
      </c>
      <c r="M152" s="8">
        <f>IF(O152="","",VLOOKUP(O152,Calculation!$B$1535:$G$1984,5,FALSE))</f>
        <v>0</v>
      </c>
      <c r="N152" s="8">
        <f>IF(O152="","",VLOOKUP(O152,Calculation!$B$1535:$G$1984,6,FALSE))</f>
        <v>0</v>
      </c>
      <c r="O152" s="9">
        <f>IF(LARGE(Calculation!$B$1535:$B$1984,I152)=0,"",LARGE(Calculation!$B$1535:$B$1984,I152))</f>
        <v>2.359E-3</v>
      </c>
    </row>
    <row r="153" spans="1:15" ht="12" customHeight="1" x14ac:dyDescent="0.2">
      <c r="A153" s="7">
        <v>109</v>
      </c>
      <c r="B153" s="8" t="str">
        <f>PROPER(IF(G153="","",VLOOKUP(G153,Calculation!$B$4:$E$817,2,FALSE)))</f>
        <v/>
      </c>
      <c r="C153" s="8">
        <f>IF(G153="","",VLOOKUP(G153,Calculation!$B$4:$E$817,3,FALSE))</f>
        <v>0</v>
      </c>
      <c r="D153" s="8" t="str">
        <f>IF(ISNA(VLOOKUP(B153,[1]Sheet1!$J$2:$J$2999,1,FALSE)),"No","Yes")</f>
        <v>No</v>
      </c>
      <c r="E153" s="8">
        <f>IF(G153="","",VLOOKUP(G153,Calculation!$B$4:$G$2730,5,FALSE))</f>
        <v>0</v>
      </c>
      <c r="F153" s="8">
        <f>IF(G153="","",VLOOKUP(G153,Calculation!$B$4:$G$817,6,FALSE))</f>
        <v>0</v>
      </c>
      <c r="G153" s="9">
        <f>IF(LARGE(Calculation!$B$4:$B$817,A153)=0,"",LARGE(Calculation!$B$4:$B$817,A153))</f>
        <v>7.7899999999999996E-4</v>
      </c>
      <c r="I153" s="7">
        <v>109</v>
      </c>
      <c r="J153" s="8" t="str">
        <f>PROPER(IF(O153="","",VLOOKUP(O153,Calculation!$B$1535:$E$1984,2,FALSE)))</f>
        <v/>
      </c>
      <c r="K153" s="8">
        <f>IF(O153="","",VLOOKUP(O153,Calculation!$B$1535:$E$1984,3,FALSE))</f>
        <v>0</v>
      </c>
      <c r="L153" s="8" t="str">
        <f>IF(ISNA(VLOOKUP(J153,[1]Sheet1!$J$2:$J$2999,1,FALSE)),"No","Yes")</f>
        <v>No</v>
      </c>
      <c r="M153" s="8">
        <f>IF(O153="","",VLOOKUP(O153,Calculation!$B$1535:$G$1984,5,FALSE))</f>
        <v>0</v>
      </c>
      <c r="N153" s="8">
        <f>IF(O153="","",VLOOKUP(O153,Calculation!$B$1535:$G$1984,6,FALSE))</f>
        <v>0</v>
      </c>
      <c r="O153" s="9">
        <f>IF(LARGE(Calculation!$B$1535:$B$1984,I153)=0,"",LARGE(Calculation!$B$1535:$B$1984,I153))</f>
        <v>2.3579999999999999E-3</v>
      </c>
    </row>
    <row r="154" spans="1:15" ht="12" customHeight="1" x14ac:dyDescent="0.2">
      <c r="A154" s="7">
        <v>110</v>
      </c>
      <c r="B154" s="8" t="str">
        <f>PROPER(IF(G154="","",VLOOKUP(G154,Calculation!$B$4:$E$817,2,FALSE)))</f>
        <v/>
      </c>
      <c r="C154" s="8">
        <f>IF(G154="","",VLOOKUP(G154,Calculation!$B$4:$E$817,3,FALSE))</f>
        <v>0</v>
      </c>
      <c r="D154" s="8" t="str">
        <f>IF(ISNA(VLOOKUP(B154,[1]Sheet1!$J$2:$J$2999,1,FALSE)),"No","Yes")</f>
        <v>No</v>
      </c>
      <c r="E154" s="8">
        <f>IF(G154="","",VLOOKUP(G154,Calculation!$B$4:$G$2730,5,FALSE))</f>
        <v>0</v>
      </c>
      <c r="F154" s="8">
        <f>IF(G154="","",VLOOKUP(G154,Calculation!$B$4:$G$817,6,FALSE))</f>
        <v>0</v>
      </c>
      <c r="G154" s="9">
        <f>IF(LARGE(Calculation!$B$4:$B$817,A154)=0,"",LARGE(Calculation!$B$4:$B$817,A154))</f>
        <v>7.7799999999999994E-4</v>
      </c>
      <c r="I154" s="7">
        <v>110</v>
      </c>
      <c r="J154" s="8" t="str">
        <f>PROPER(IF(O154="","",VLOOKUP(O154,Calculation!$B$1535:$E$1984,2,FALSE)))</f>
        <v/>
      </c>
      <c r="K154" s="8">
        <f>IF(O154="","",VLOOKUP(O154,Calculation!$B$1535:$E$1984,3,FALSE))</f>
        <v>0</v>
      </c>
      <c r="L154" s="8" t="str">
        <f>IF(ISNA(VLOOKUP(J154,[1]Sheet1!$J$2:$J$2999,1,FALSE)),"No","Yes")</f>
        <v>No</v>
      </c>
      <c r="M154" s="8">
        <f>IF(O154="","",VLOOKUP(O154,Calculation!$B$1535:$G$1984,5,FALSE))</f>
        <v>0</v>
      </c>
      <c r="N154" s="8">
        <f>IF(O154="","",VLOOKUP(O154,Calculation!$B$1535:$G$1984,6,FALSE))</f>
        <v>0</v>
      </c>
      <c r="O154" s="9">
        <f>IF(LARGE(Calculation!$B$1535:$B$1984,I154)=0,"",LARGE(Calculation!$B$1535:$B$1984,I154))</f>
        <v>2.3570000000000002E-3</v>
      </c>
    </row>
    <row r="155" spans="1:15" ht="12" customHeight="1" x14ac:dyDescent="0.2">
      <c r="A155" s="7">
        <v>111</v>
      </c>
      <c r="B155" s="8" t="str">
        <f>PROPER(IF(G155="","",VLOOKUP(G155,Calculation!$B$4:$E$817,2,FALSE)))</f>
        <v/>
      </c>
      <c r="C155" s="8">
        <f>IF(G155="","",VLOOKUP(G155,Calculation!$B$4:$E$817,3,FALSE))</f>
        <v>0</v>
      </c>
      <c r="D155" s="8" t="str">
        <f>IF(ISNA(VLOOKUP(B155,[1]Sheet1!$J$2:$J$2999,1,FALSE)),"No","Yes")</f>
        <v>No</v>
      </c>
      <c r="E155" s="8">
        <f>IF(G155="","",VLOOKUP(G155,Calculation!$B$4:$G$2730,5,FALSE))</f>
        <v>0</v>
      </c>
      <c r="F155" s="8">
        <f>IF(G155="","",VLOOKUP(G155,Calculation!$B$4:$G$817,6,FALSE))</f>
        <v>0</v>
      </c>
      <c r="G155" s="9">
        <f>IF(LARGE(Calculation!$B$4:$B$817,A155)=0,"",LARGE(Calculation!$B$4:$B$817,A155))</f>
        <v>7.7700000000000002E-4</v>
      </c>
      <c r="I155" s="7">
        <v>111</v>
      </c>
      <c r="J155" s="8" t="str">
        <f>PROPER(IF(O155="","",VLOOKUP(O155,Calculation!$B$1535:$E$1984,2,FALSE)))</f>
        <v/>
      </c>
      <c r="K155" s="8">
        <f>IF(O155="","",VLOOKUP(O155,Calculation!$B$1535:$E$1984,3,FALSE))</f>
        <v>0</v>
      </c>
      <c r="L155" s="8" t="str">
        <f>IF(ISNA(VLOOKUP(J155,[1]Sheet1!$J$2:$J$2999,1,FALSE)),"No","Yes")</f>
        <v>No</v>
      </c>
      <c r="M155" s="8">
        <f>IF(O155="","",VLOOKUP(O155,Calculation!$B$1535:$G$1984,5,FALSE))</f>
        <v>0</v>
      </c>
      <c r="N155" s="8">
        <f>IF(O155="","",VLOOKUP(O155,Calculation!$B$1535:$G$1984,6,FALSE))</f>
        <v>0</v>
      </c>
      <c r="O155" s="9">
        <f>IF(LARGE(Calculation!$B$1535:$B$1984,I155)=0,"",LARGE(Calculation!$B$1535:$B$1984,I155))</f>
        <v>2.356E-3</v>
      </c>
    </row>
    <row r="156" spans="1:15" ht="12" customHeight="1" x14ac:dyDescent="0.2">
      <c r="A156" s="7">
        <v>112</v>
      </c>
      <c r="B156" s="8" t="str">
        <f>PROPER(IF(G156="","",VLOOKUP(G156,Calculation!$B$4:$E$817,2,FALSE)))</f>
        <v/>
      </c>
      <c r="C156" s="8">
        <f>IF(G156="","",VLOOKUP(G156,Calculation!$B$4:$E$817,3,FALSE))</f>
        <v>0</v>
      </c>
      <c r="D156" s="8" t="str">
        <f>IF(ISNA(VLOOKUP(B156,[1]Sheet1!$J$2:$J$2999,1,FALSE)),"No","Yes")</f>
        <v>No</v>
      </c>
      <c r="E156" s="8">
        <f>IF(G156="","",VLOOKUP(G156,Calculation!$B$4:$G$2730,5,FALSE))</f>
        <v>0</v>
      </c>
      <c r="F156" s="8">
        <f>IF(G156="","",VLOOKUP(G156,Calculation!$B$4:$G$817,6,FALSE))</f>
        <v>0</v>
      </c>
      <c r="G156" s="9">
        <f>IF(LARGE(Calculation!$B$4:$B$817,A156)=0,"",LARGE(Calculation!$B$4:$B$817,A156))</f>
        <v>7.76E-4</v>
      </c>
      <c r="I156" s="7">
        <v>112</v>
      </c>
      <c r="J156" s="8" t="str">
        <f>PROPER(IF(O156="","",VLOOKUP(O156,Calculation!$B$1535:$E$1984,2,FALSE)))</f>
        <v/>
      </c>
      <c r="K156" s="8">
        <f>IF(O156="","",VLOOKUP(O156,Calculation!$B$1535:$E$1984,3,FALSE))</f>
        <v>0</v>
      </c>
      <c r="L156" s="8" t="str">
        <f>IF(ISNA(VLOOKUP(J156,[1]Sheet1!$J$2:$J$2999,1,FALSE)),"No","Yes")</f>
        <v>No</v>
      </c>
      <c r="M156" s="8">
        <f>IF(O156="","",VLOOKUP(O156,Calculation!$B$1535:$G$1984,5,FALSE))</f>
        <v>0</v>
      </c>
      <c r="N156" s="8">
        <f>IF(O156="","",VLOOKUP(O156,Calculation!$B$1535:$G$1984,6,FALSE))</f>
        <v>0</v>
      </c>
      <c r="O156" s="9">
        <f>IF(LARGE(Calculation!$B$1535:$B$1984,I156)=0,"",LARGE(Calculation!$B$1535:$B$1984,I156))</f>
        <v>2.3549999999999999E-3</v>
      </c>
    </row>
    <row r="157" spans="1:15" ht="12" customHeight="1" x14ac:dyDescent="0.2">
      <c r="A157" s="7">
        <v>113</v>
      </c>
      <c r="B157" s="8" t="str">
        <f>PROPER(IF(G157="","",VLOOKUP(G157,Calculation!$B$4:$E$817,2,FALSE)))</f>
        <v/>
      </c>
      <c r="C157" s="8">
        <f>IF(G157="","",VLOOKUP(G157,Calculation!$B$4:$E$817,3,FALSE))</f>
        <v>0</v>
      </c>
      <c r="D157" s="8" t="str">
        <f>IF(ISNA(VLOOKUP(B157,[1]Sheet1!$J$2:$J$2999,1,FALSE)),"No","Yes")</f>
        <v>No</v>
      </c>
      <c r="E157" s="8">
        <f>IF(G157="","",VLOOKUP(G157,Calculation!$B$4:$G$2730,5,FALSE))</f>
        <v>0</v>
      </c>
      <c r="F157" s="8">
        <f>IF(G157="","",VLOOKUP(G157,Calculation!$B$4:$G$817,6,FALSE))</f>
        <v>0</v>
      </c>
      <c r="G157" s="9">
        <f>IF(LARGE(Calculation!$B$4:$B$817,A157)=0,"",LARGE(Calculation!$B$4:$B$817,A157))</f>
        <v>7.7499999999999997E-4</v>
      </c>
      <c r="I157" s="7">
        <v>113</v>
      </c>
      <c r="J157" s="8" t="str">
        <f>PROPER(IF(O157="","",VLOOKUP(O157,Calculation!$B$1535:$E$1984,2,FALSE)))</f>
        <v/>
      </c>
      <c r="K157" s="8">
        <f>IF(O157="","",VLOOKUP(O157,Calculation!$B$1535:$E$1984,3,FALSE))</f>
        <v>0</v>
      </c>
      <c r="L157" s="8" t="str">
        <f>IF(ISNA(VLOOKUP(J157,[1]Sheet1!$J$2:$J$2999,1,FALSE)),"No","Yes")</f>
        <v>No</v>
      </c>
      <c r="M157" s="8">
        <f>IF(O157="","",VLOOKUP(O157,Calculation!$B$1535:$G$1984,5,FALSE))</f>
        <v>0</v>
      </c>
      <c r="N157" s="8">
        <f>IF(O157="","",VLOOKUP(O157,Calculation!$B$1535:$G$1984,6,FALSE))</f>
        <v>0</v>
      </c>
      <c r="O157" s="9">
        <f>IF(LARGE(Calculation!$B$1535:$B$1984,I157)=0,"",LARGE(Calculation!$B$1535:$B$1984,I157))</f>
        <v>2.3540000000000002E-3</v>
      </c>
    </row>
    <row r="158" spans="1:15" ht="12" customHeight="1" x14ac:dyDescent="0.2">
      <c r="A158" s="7">
        <v>114</v>
      </c>
      <c r="B158" s="8" t="str">
        <f>PROPER(IF(G158="","",VLOOKUP(G158,Calculation!$B$4:$E$817,2,FALSE)))</f>
        <v/>
      </c>
      <c r="C158" s="8">
        <f>IF(G158="","",VLOOKUP(G158,Calculation!$B$4:$E$817,3,FALSE))</f>
        <v>0</v>
      </c>
      <c r="D158" s="8" t="str">
        <f>IF(ISNA(VLOOKUP(B158,[1]Sheet1!$J$2:$J$2999,1,FALSE)),"No","Yes")</f>
        <v>No</v>
      </c>
      <c r="E158" s="8">
        <f>IF(G158="","",VLOOKUP(G158,Calculation!$B$4:$G$2730,5,FALSE))</f>
        <v>0</v>
      </c>
      <c r="F158" s="8">
        <f>IF(G158="","",VLOOKUP(G158,Calculation!$B$4:$G$817,6,FALSE))</f>
        <v>0</v>
      </c>
      <c r="G158" s="9">
        <f>IF(LARGE(Calculation!$B$4:$B$817,A158)=0,"",LARGE(Calculation!$B$4:$B$817,A158))</f>
        <v>7.7399999999999995E-4</v>
      </c>
      <c r="I158" s="7">
        <v>114</v>
      </c>
      <c r="J158" s="8" t="str">
        <f>PROPER(IF(O158="","",VLOOKUP(O158,Calculation!$B$1535:$E$1984,2,FALSE)))</f>
        <v/>
      </c>
      <c r="K158" s="8">
        <f>IF(O158="","",VLOOKUP(O158,Calculation!$B$1535:$E$1984,3,FALSE))</f>
        <v>0</v>
      </c>
      <c r="L158" s="8" t="str">
        <f>IF(ISNA(VLOOKUP(J158,[1]Sheet1!$J$2:$J$2999,1,FALSE)),"No","Yes")</f>
        <v>No</v>
      </c>
      <c r="M158" s="8">
        <f>IF(O158="","",VLOOKUP(O158,Calculation!$B$1535:$G$1984,5,FALSE))</f>
        <v>0</v>
      </c>
      <c r="N158" s="8">
        <f>IF(O158="","",VLOOKUP(O158,Calculation!$B$1535:$G$1984,6,FALSE))</f>
        <v>0</v>
      </c>
      <c r="O158" s="9">
        <f>IF(LARGE(Calculation!$B$1535:$B$1984,I158)=0,"",LARGE(Calculation!$B$1535:$B$1984,I158))</f>
        <v>2.3530000000000001E-3</v>
      </c>
    </row>
    <row r="159" spans="1:15" ht="12" customHeight="1" x14ac:dyDescent="0.2">
      <c r="A159" s="7">
        <v>115</v>
      </c>
      <c r="B159" s="8" t="str">
        <f>PROPER(IF(G159="","",VLOOKUP(G159,Calculation!$B$4:$E$817,2,FALSE)))</f>
        <v/>
      </c>
      <c r="C159" s="8">
        <f>IF(G159="","",VLOOKUP(G159,Calculation!$B$4:$E$817,3,FALSE))</f>
        <v>0</v>
      </c>
      <c r="D159" s="8" t="str">
        <f>IF(ISNA(VLOOKUP(B159,[1]Sheet1!$J$2:$J$2999,1,FALSE)),"No","Yes")</f>
        <v>No</v>
      </c>
      <c r="E159" s="8">
        <f>IF(G159="","",VLOOKUP(G159,Calculation!$B$4:$G$2730,5,FALSE))</f>
        <v>0</v>
      </c>
      <c r="F159" s="8">
        <f>IF(G159="","",VLOOKUP(G159,Calculation!$B$4:$G$817,6,FALSE))</f>
        <v>0</v>
      </c>
      <c r="G159" s="9">
        <f>IF(LARGE(Calculation!$B$4:$B$817,A159)=0,"",LARGE(Calculation!$B$4:$B$817,A159))</f>
        <v>7.7300000000000003E-4</v>
      </c>
      <c r="I159" s="7">
        <v>115</v>
      </c>
      <c r="J159" s="8" t="str">
        <f>PROPER(IF(O159="","",VLOOKUP(O159,Calculation!$B$1535:$E$1984,2,FALSE)))</f>
        <v/>
      </c>
      <c r="K159" s="8">
        <f>IF(O159="","",VLOOKUP(O159,Calculation!$B$1535:$E$1984,3,FALSE))</f>
        <v>0</v>
      </c>
      <c r="L159" s="8" t="str">
        <f>IF(ISNA(VLOOKUP(J159,[1]Sheet1!$J$2:$J$2999,1,FALSE)),"No","Yes")</f>
        <v>No</v>
      </c>
      <c r="M159" s="8">
        <f>IF(O159="","",VLOOKUP(O159,Calculation!$B$1535:$G$1984,5,FALSE))</f>
        <v>0</v>
      </c>
      <c r="N159" s="8">
        <f>IF(O159="","",VLOOKUP(O159,Calculation!$B$1535:$G$1984,6,FALSE))</f>
        <v>0</v>
      </c>
      <c r="O159" s="9">
        <f>IF(LARGE(Calculation!$B$1535:$B$1984,I159)=0,"",LARGE(Calculation!$B$1535:$B$1984,I159))</f>
        <v>2.3519999999999999E-3</v>
      </c>
    </row>
    <row r="160" spans="1:15" ht="12" customHeight="1" x14ac:dyDescent="0.2">
      <c r="A160" s="7">
        <v>116</v>
      </c>
      <c r="B160" s="8" t="str">
        <f>PROPER(IF(G160="","",VLOOKUP(G160,Calculation!$B$4:$E$817,2,FALSE)))</f>
        <v/>
      </c>
      <c r="C160" s="8">
        <f>IF(G160="","",VLOOKUP(G160,Calculation!$B$4:$E$817,3,FALSE))</f>
        <v>0</v>
      </c>
      <c r="D160" s="8" t="str">
        <f>IF(ISNA(VLOOKUP(B160,[1]Sheet1!$J$2:$J$2999,1,FALSE)),"No","Yes")</f>
        <v>No</v>
      </c>
      <c r="E160" s="8">
        <f>IF(G160="","",VLOOKUP(G160,Calculation!$B$4:$G$2730,5,FALSE))</f>
        <v>0</v>
      </c>
      <c r="F160" s="8">
        <f>IF(G160="","",VLOOKUP(G160,Calculation!$B$4:$G$817,6,FALSE))</f>
        <v>0</v>
      </c>
      <c r="G160" s="9">
        <f>IF(LARGE(Calculation!$B$4:$B$817,A160)=0,"",LARGE(Calculation!$B$4:$B$817,A160))</f>
        <v>7.7200000000000001E-4</v>
      </c>
      <c r="I160" s="7">
        <v>116</v>
      </c>
      <c r="J160" s="8" t="str">
        <f>PROPER(IF(O160="","",VLOOKUP(O160,Calculation!$B$1535:$E$1984,2,FALSE)))</f>
        <v/>
      </c>
      <c r="K160" s="8">
        <f>IF(O160="","",VLOOKUP(O160,Calculation!$B$1535:$E$1984,3,FALSE))</f>
        <v>0</v>
      </c>
      <c r="L160" s="8" t="str">
        <f>IF(ISNA(VLOOKUP(J160,[1]Sheet1!$J$2:$J$2999,1,FALSE)),"No","Yes")</f>
        <v>No</v>
      </c>
      <c r="M160" s="8">
        <f>IF(O160="","",VLOOKUP(O160,Calculation!$B$1535:$G$1984,5,FALSE))</f>
        <v>0</v>
      </c>
      <c r="N160" s="8">
        <f>IF(O160="","",VLOOKUP(O160,Calculation!$B$1535:$G$1984,6,FALSE))</f>
        <v>0</v>
      </c>
      <c r="O160" s="9">
        <f>IF(LARGE(Calculation!$B$1535:$B$1984,I160)=0,"",LARGE(Calculation!$B$1535:$B$1984,I160))</f>
        <v>2.3509999999999998E-3</v>
      </c>
    </row>
    <row r="161" spans="1:15" ht="12" customHeight="1" x14ac:dyDescent="0.2">
      <c r="A161" s="7">
        <v>117</v>
      </c>
      <c r="B161" s="8" t="str">
        <f>PROPER(IF(G161="","",VLOOKUP(G161,Calculation!$B$4:$E$817,2,FALSE)))</f>
        <v/>
      </c>
      <c r="C161" s="8">
        <f>IF(G161="","",VLOOKUP(G161,Calculation!$B$4:$E$817,3,FALSE))</f>
        <v>0</v>
      </c>
      <c r="D161" s="8" t="str">
        <f>IF(ISNA(VLOOKUP(B161,[1]Sheet1!$J$2:$J$2999,1,FALSE)),"No","Yes")</f>
        <v>No</v>
      </c>
      <c r="E161" s="8">
        <f>IF(G161="","",VLOOKUP(G161,Calculation!$B$4:$G$2730,5,FALSE))</f>
        <v>0</v>
      </c>
      <c r="F161" s="8">
        <f>IF(G161="","",VLOOKUP(G161,Calculation!$B$4:$G$817,6,FALSE))</f>
        <v>0</v>
      </c>
      <c r="G161" s="9">
        <f>IF(LARGE(Calculation!$B$4:$B$817,A161)=0,"",LARGE(Calculation!$B$4:$B$817,A161))</f>
        <v>7.7099999999999998E-4</v>
      </c>
      <c r="I161" s="7">
        <v>117</v>
      </c>
      <c r="J161" s="8" t="str">
        <f>PROPER(IF(O161="","",VLOOKUP(O161,Calculation!$B$1535:$E$1984,2,FALSE)))</f>
        <v/>
      </c>
      <c r="K161" s="8">
        <f>IF(O161="","",VLOOKUP(O161,Calculation!$B$1535:$E$1984,3,FALSE))</f>
        <v>0</v>
      </c>
      <c r="L161" s="8" t="str">
        <f>IF(ISNA(VLOOKUP(J161,[1]Sheet1!$J$2:$J$2999,1,FALSE)),"No","Yes")</f>
        <v>No</v>
      </c>
      <c r="M161" s="8">
        <f>IF(O161="","",VLOOKUP(O161,Calculation!$B$1535:$G$1984,5,FALSE))</f>
        <v>0</v>
      </c>
      <c r="N161" s="8">
        <f>IF(O161="","",VLOOKUP(O161,Calculation!$B$1535:$G$1984,6,FALSE))</f>
        <v>0</v>
      </c>
      <c r="O161" s="9">
        <f>IF(LARGE(Calculation!$B$1535:$B$1984,I161)=0,"",LARGE(Calculation!$B$1535:$B$1984,I161))</f>
        <v>2.3500000000000001E-3</v>
      </c>
    </row>
    <row r="162" spans="1:15" ht="12" customHeight="1" x14ac:dyDescent="0.2">
      <c r="A162" s="7">
        <v>118</v>
      </c>
      <c r="B162" s="8" t="str">
        <f>PROPER(IF(G162="","",VLOOKUP(G162,Calculation!$B$4:$E$817,2,FALSE)))</f>
        <v/>
      </c>
      <c r="C162" s="8">
        <f>IF(G162="","",VLOOKUP(G162,Calculation!$B$4:$E$817,3,FALSE))</f>
        <v>0</v>
      </c>
      <c r="D162" s="8" t="str">
        <f>IF(ISNA(VLOOKUP(B162,[1]Sheet1!$J$2:$J$2999,1,FALSE)),"No","Yes")</f>
        <v>No</v>
      </c>
      <c r="E162" s="8">
        <f>IF(G162="","",VLOOKUP(G162,Calculation!$B$4:$G$2730,5,FALSE))</f>
        <v>0</v>
      </c>
      <c r="F162" s="8">
        <f>IF(G162="","",VLOOKUP(G162,Calculation!$B$4:$G$817,6,FALSE))</f>
        <v>0</v>
      </c>
      <c r="G162" s="9">
        <f>IF(LARGE(Calculation!$B$4:$B$817,A162)=0,"",LARGE(Calculation!$B$4:$B$817,A162))</f>
        <v>7.6999999999999996E-4</v>
      </c>
      <c r="I162" s="7">
        <v>118</v>
      </c>
      <c r="J162" s="8" t="str">
        <f>PROPER(IF(O162="","",VLOOKUP(O162,Calculation!$B$1535:$E$1984,2,FALSE)))</f>
        <v/>
      </c>
      <c r="K162" s="8">
        <f>IF(O162="","",VLOOKUP(O162,Calculation!$B$1535:$E$1984,3,FALSE))</f>
        <v>0</v>
      </c>
      <c r="L162" s="8" t="str">
        <f>IF(ISNA(VLOOKUP(J162,[1]Sheet1!$J$2:$J$2999,1,FALSE)),"No","Yes")</f>
        <v>No</v>
      </c>
      <c r="M162" s="8">
        <f>IF(O162="","",VLOOKUP(O162,Calculation!$B$1535:$G$1984,5,FALSE))</f>
        <v>0</v>
      </c>
      <c r="N162" s="8">
        <f>IF(O162="","",VLOOKUP(O162,Calculation!$B$1535:$G$1984,6,FALSE))</f>
        <v>0</v>
      </c>
      <c r="O162" s="9">
        <f>IF(LARGE(Calculation!$B$1535:$B$1984,I162)=0,"",LARGE(Calculation!$B$1535:$B$1984,I162))</f>
        <v>2.349E-3</v>
      </c>
    </row>
    <row r="163" spans="1:15" ht="12" customHeight="1" x14ac:dyDescent="0.2">
      <c r="A163" s="7">
        <v>119</v>
      </c>
      <c r="B163" s="8" t="str">
        <f>PROPER(IF(G163="","",VLOOKUP(G163,Calculation!$B$4:$E$817,2,FALSE)))</f>
        <v/>
      </c>
      <c r="C163" s="8">
        <f>IF(G163="","",VLOOKUP(G163,Calculation!$B$4:$E$817,3,FALSE))</f>
        <v>0</v>
      </c>
      <c r="D163" s="8" t="str">
        <f>IF(ISNA(VLOOKUP(B163,[1]Sheet1!$J$2:$J$2999,1,FALSE)),"No","Yes")</f>
        <v>No</v>
      </c>
      <c r="E163" s="8">
        <f>IF(G163="","",VLOOKUP(G163,Calculation!$B$4:$G$2730,5,FALSE))</f>
        <v>0</v>
      </c>
      <c r="F163" s="8">
        <f>IF(G163="","",VLOOKUP(G163,Calculation!$B$4:$G$817,6,FALSE))</f>
        <v>0</v>
      </c>
      <c r="G163" s="9">
        <f>IF(LARGE(Calculation!$B$4:$B$817,A163)=0,"",LARGE(Calculation!$B$4:$B$817,A163))</f>
        <v>7.6900000000000004E-4</v>
      </c>
      <c r="I163" s="7">
        <v>119</v>
      </c>
      <c r="J163" s="8" t="str">
        <f>PROPER(IF(O163="","",VLOOKUP(O163,Calculation!$B$1535:$E$1984,2,FALSE)))</f>
        <v/>
      </c>
      <c r="K163" s="8">
        <f>IF(O163="","",VLOOKUP(O163,Calculation!$B$1535:$E$1984,3,FALSE))</f>
        <v>0</v>
      </c>
      <c r="L163" s="8" t="str">
        <f>IF(ISNA(VLOOKUP(J163,[1]Sheet1!$J$2:$J$2999,1,FALSE)),"No","Yes")</f>
        <v>No</v>
      </c>
      <c r="M163" s="8">
        <f>IF(O163="","",VLOOKUP(O163,Calculation!$B$1535:$G$1984,5,FALSE))</f>
        <v>0</v>
      </c>
      <c r="N163" s="8">
        <f>IF(O163="","",VLOOKUP(O163,Calculation!$B$1535:$G$1984,6,FALSE))</f>
        <v>0</v>
      </c>
      <c r="O163" s="9">
        <f>IF(LARGE(Calculation!$B$1535:$B$1984,I163)=0,"",LARGE(Calculation!$B$1535:$B$1984,I163))</f>
        <v>2.3480000000000003E-3</v>
      </c>
    </row>
    <row r="164" spans="1:15" ht="12" customHeight="1" x14ac:dyDescent="0.2">
      <c r="A164" s="7">
        <v>120</v>
      </c>
      <c r="B164" s="8" t="str">
        <f>PROPER(IF(G164="","",VLOOKUP(G164,Calculation!$B$4:$E$817,2,FALSE)))</f>
        <v/>
      </c>
      <c r="C164" s="8">
        <f>IF(G164="","",VLOOKUP(G164,Calculation!$B$4:$E$817,3,FALSE))</f>
        <v>0</v>
      </c>
      <c r="D164" s="8" t="str">
        <f>IF(ISNA(VLOOKUP(B164,[1]Sheet1!$J$2:$J$2999,1,FALSE)),"No","Yes")</f>
        <v>No</v>
      </c>
      <c r="E164" s="8">
        <f>IF(G164="","",VLOOKUP(G164,Calculation!$B$4:$G$2730,5,FALSE))</f>
        <v>0</v>
      </c>
      <c r="F164" s="8">
        <f>IF(G164="","",VLOOKUP(G164,Calculation!$B$4:$G$817,6,FALSE))</f>
        <v>0</v>
      </c>
      <c r="G164" s="9">
        <f>IF(LARGE(Calculation!$B$4:$B$817,A164)=0,"",LARGE(Calculation!$B$4:$B$817,A164))</f>
        <v>7.6800000000000002E-4</v>
      </c>
      <c r="I164" s="7">
        <v>120</v>
      </c>
      <c r="J164" s="8" t="str">
        <f>PROPER(IF(O164="","",VLOOKUP(O164,Calculation!$B$1535:$E$1984,2,FALSE)))</f>
        <v/>
      </c>
      <c r="K164" s="8">
        <f>IF(O164="","",VLOOKUP(O164,Calculation!$B$1535:$E$1984,3,FALSE))</f>
        <v>0</v>
      </c>
      <c r="L164" s="8" t="str">
        <f>IF(ISNA(VLOOKUP(J164,[1]Sheet1!$J$2:$J$2999,1,FALSE)),"No","Yes")</f>
        <v>No</v>
      </c>
      <c r="M164" s="8">
        <f>IF(O164="","",VLOOKUP(O164,Calculation!$B$1535:$G$1984,5,FALSE))</f>
        <v>0</v>
      </c>
      <c r="N164" s="8">
        <f>IF(O164="","",VLOOKUP(O164,Calculation!$B$1535:$G$1984,6,FALSE))</f>
        <v>0</v>
      </c>
      <c r="O164" s="9">
        <f>IF(LARGE(Calculation!$B$1535:$B$1984,I164)=0,"",LARGE(Calculation!$B$1535:$B$1984,I164))</f>
        <v>2.3470000000000001E-3</v>
      </c>
    </row>
    <row r="165" spans="1:15" ht="12" customHeight="1" x14ac:dyDescent="0.2">
      <c r="A165" s="7">
        <v>121</v>
      </c>
      <c r="B165" s="8" t="str">
        <f>PROPER(IF(G165="","",VLOOKUP(G165,Calculation!$B$4:$E$817,2,FALSE)))</f>
        <v/>
      </c>
      <c r="C165" s="8">
        <f>IF(G165="","",VLOOKUP(G165,Calculation!$B$4:$E$817,3,FALSE))</f>
        <v>0</v>
      </c>
      <c r="D165" s="8" t="str">
        <f>IF(ISNA(VLOOKUP(B165,[1]Sheet1!$J$2:$J$2999,1,FALSE)),"No","Yes")</f>
        <v>No</v>
      </c>
      <c r="E165" s="8">
        <f>IF(G165="","",VLOOKUP(G165,Calculation!$B$4:$G$2730,5,FALSE))</f>
        <v>0</v>
      </c>
      <c r="F165" s="8">
        <f>IF(G165="","",VLOOKUP(G165,Calculation!$B$4:$G$817,6,FALSE))</f>
        <v>0</v>
      </c>
      <c r="G165" s="9">
        <f>IF(LARGE(Calculation!$B$4:$B$817,A165)=0,"",LARGE(Calculation!$B$4:$B$817,A165))</f>
        <v>7.67E-4</v>
      </c>
      <c r="I165" s="7">
        <v>121</v>
      </c>
      <c r="J165" s="8" t="str">
        <f>PROPER(IF(O165="","",VLOOKUP(O165,Calculation!$B$1535:$E$1984,2,FALSE)))</f>
        <v/>
      </c>
      <c r="K165" s="8">
        <f>IF(O165="","",VLOOKUP(O165,Calculation!$B$1535:$E$1984,3,FALSE))</f>
        <v>0</v>
      </c>
      <c r="L165" s="8" t="str">
        <f>IF(ISNA(VLOOKUP(J165,[1]Sheet1!$J$2:$J$2999,1,FALSE)),"No","Yes")</f>
        <v>No</v>
      </c>
      <c r="M165" s="8">
        <f>IF(O165="","",VLOOKUP(O165,Calculation!$B$1535:$G$1984,5,FALSE))</f>
        <v>0</v>
      </c>
      <c r="N165" s="8">
        <f>IF(O165="","",VLOOKUP(O165,Calculation!$B$1535:$G$1984,6,FALSE))</f>
        <v>0</v>
      </c>
      <c r="O165" s="9">
        <f>IF(LARGE(Calculation!$B$1535:$B$1984,I165)=0,"",LARGE(Calculation!$B$1535:$B$1984,I165))</f>
        <v>2.346E-3</v>
      </c>
    </row>
    <row r="166" spans="1:15" ht="12" customHeight="1" x14ac:dyDescent="0.2">
      <c r="A166" s="7">
        <v>122</v>
      </c>
      <c r="B166" s="8" t="str">
        <f>PROPER(IF(G166="","",VLOOKUP(G166,Calculation!$B$4:$E$817,2,FALSE)))</f>
        <v/>
      </c>
      <c r="C166" s="8">
        <f>IF(G166="","",VLOOKUP(G166,Calculation!$B$4:$E$817,3,FALSE))</f>
        <v>0</v>
      </c>
      <c r="D166" s="8" t="str">
        <f>IF(ISNA(VLOOKUP(B166,[1]Sheet1!$J$2:$J$2999,1,FALSE)),"No","Yes")</f>
        <v>No</v>
      </c>
      <c r="E166" s="8">
        <f>IF(G166="","",VLOOKUP(G166,Calculation!$B$4:$G$2730,5,FALSE))</f>
        <v>0</v>
      </c>
      <c r="F166" s="8">
        <f>IF(G166="","",VLOOKUP(G166,Calculation!$B$4:$G$817,6,FALSE))</f>
        <v>0</v>
      </c>
      <c r="G166" s="9">
        <f>IF(LARGE(Calculation!$B$4:$B$817,A166)=0,"",LARGE(Calculation!$B$4:$B$817,A166))</f>
        <v>7.6599999999999997E-4</v>
      </c>
      <c r="I166" s="7">
        <v>122</v>
      </c>
      <c r="J166" s="8" t="str">
        <f>PROPER(IF(O166="","",VLOOKUP(O166,Calculation!$B$1535:$E$1984,2,FALSE)))</f>
        <v/>
      </c>
      <c r="K166" s="8">
        <f>IF(O166="","",VLOOKUP(O166,Calculation!$B$1535:$E$1984,3,FALSE))</f>
        <v>0</v>
      </c>
      <c r="L166" s="8" t="str">
        <f>IF(ISNA(VLOOKUP(J166,[1]Sheet1!$J$2:$J$2999,1,FALSE)),"No","Yes")</f>
        <v>No</v>
      </c>
      <c r="M166" s="8">
        <f>IF(O166="","",VLOOKUP(O166,Calculation!$B$1535:$G$1984,5,FALSE))</f>
        <v>0</v>
      </c>
      <c r="N166" s="8">
        <f>IF(O166="","",VLOOKUP(O166,Calculation!$B$1535:$G$1984,6,FALSE))</f>
        <v>0</v>
      </c>
      <c r="O166" s="9">
        <f>IF(LARGE(Calculation!$B$1535:$B$1984,I166)=0,"",LARGE(Calculation!$B$1535:$B$1984,I166))</f>
        <v>2.3449999999999999E-3</v>
      </c>
    </row>
    <row r="167" spans="1:15" ht="12" customHeight="1" x14ac:dyDescent="0.2">
      <c r="A167" s="7">
        <v>123</v>
      </c>
      <c r="B167" s="8" t="str">
        <f>PROPER(IF(G167="","",VLOOKUP(G167,Calculation!$B$4:$E$817,2,FALSE)))</f>
        <v/>
      </c>
      <c r="C167" s="8">
        <f>IF(G167="","",VLOOKUP(G167,Calculation!$B$4:$E$817,3,FALSE))</f>
        <v>0</v>
      </c>
      <c r="D167" s="8" t="str">
        <f>IF(ISNA(VLOOKUP(B167,[1]Sheet1!$J$2:$J$2999,1,FALSE)),"No","Yes")</f>
        <v>No</v>
      </c>
      <c r="E167" s="8">
        <f>IF(G167="","",VLOOKUP(G167,Calculation!$B$4:$G$2730,5,FALSE))</f>
        <v>0</v>
      </c>
      <c r="F167" s="8">
        <f>IF(G167="","",VLOOKUP(G167,Calculation!$B$4:$G$817,6,FALSE))</f>
        <v>0</v>
      </c>
      <c r="G167" s="9">
        <f>IF(LARGE(Calculation!$B$4:$B$817,A167)=0,"",LARGE(Calculation!$B$4:$B$817,A167))</f>
        <v>7.6499999999999995E-4</v>
      </c>
      <c r="I167" s="7">
        <v>123</v>
      </c>
      <c r="J167" s="8" t="str">
        <f>PROPER(IF(O167="","",VLOOKUP(O167,Calculation!$B$1535:$E$1984,2,FALSE)))</f>
        <v/>
      </c>
      <c r="K167" s="8">
        <f>IF(O167="","",VLOOKUP(O167,Calculation!$B$1535:$E$1984,3,FALSE))</f>
        <v>0</v>
      </c>
      <c r="L167" s="8" t="str">
        <f>IF(ISNA(VLOOKUP(J167,[1]Sheet1!$J$2:$J$2999,1,FALSE)),"No","Yes")</f>
        <v>No</v>
      </c>
      <c r="M167" s="8">
        <f>IF(O167="","",VLOOKUP(O167,Calculation!$B$1535:$G$1984,5,FALSE))</f>
        <v>0</v>
      </c>
      <c r="N167" s="8">
        <f>IF(O167="","",VLOOKUP(O167,Calculation!$B$1535:$G$1984,6,FALSE))</f>
        <v>0</v>
      </c>
      <c r="O167" s="9">
        <f>IF(LARGE(Calculation!$B$1535:$B$1984,I167)=0,"",LARGE(Calculation!$B$1535:$B$1984,I167))</f>
        <v>2.3440000000000002E-3</v>
      </c>
    </row>
    <row r="168" spans="1:15" ht="12" customHeight="1" x14ac:dyDescent="0.2">
      <c r="A168" s="7">
        <v>124</v>
      </c>
      <c r="B168" s="8" t="str">
        <f>PROPER(IF(G168="","",VLOOKUP(G168,Calculation!$B$4:$E$817,2,FALSE)))</f>
        <v/>
      </c>
      <c r="C168" s="8">
        <f>IF(G168="","",VLOOKUP(G168,Calculation!$B$4:$E$817,3,FALSE))</f>
        <v>0</v>
      </c>
      <c r="D168" s="8" t="str">
        <f>IF(ISNA(VLOOKUP(B168,[1]Sheet1!$J$2:$J$2999,1,FALSE)),"No","Yes")</f>
        <v>No</v>
      </c>
      <c r="E168" s="8">
        <f>IF(G168="","",VLOOKUP(G168,Calculation!$B$4:$G$2730,5,FALSE))</f>
        <v>0</v>
      </c>
      <c r="F168" s="8">
        <f>IF(G168="","",VLOOKUP(G168,Calculation!$B$4:$G$817,6,FALSE))</f>
        <v>0</v>
      </c>
      <c r="G168" s="9">
        <f>IF(LARGE(Calculation!$B$4:$B$817,A168)=0,"",LARGE(Calculation!$B$4:$B$817,A168))</f>
        <v>7.6400000000000003E-4</v>
      </c>
      <c r="I168" s="7">
        <v>124</v>
      </c>
      <c r="J168" s="8" t="str">
        <f>PROPER(IF(O168="","",VLOOKUP(O168,Calculation!$B$1535:$E$1984,2,FALSE)))</f>
        <v/>
      </c>
      <c r="K168" s="8">
        <f>IF(O168="","",VLOOKUP(O168,Calculation!$B$1535:$E$1984,3,FALSE))</f>
        <v>0</v>
      </c>
      <c r="L168" s="8" t="str">
        <f>IF(ISNA(VLOOKUP(J168,[1]Sheet1!$J$2:$J$2999,1,FALSE)),"No","Yes")</f>
        <v>No</v>
      </c>
      <c r="M168" s="8">
        <f>IF(O168="","",VLOOKUP(O168,Calculation!$B$1535:$G$1984,5,FALSE))</f>
        <v>0</v>
      </c>
      <c r="N168" s="8">
        <f>IF(O168="","",VLOOKUP(O168,Calculation!$B$1535:$G$1984,6,FALSE))</f>
        <v>0</v>
      </c>
      <c r="O168" s="9">
        <f>IF(LARGE(Calculation!$B$1535:$B$1984,I168)=0,"",LARGE(Calculation!$B$1535:$B$1984,I168))</f>
        <v>2.343E-3</v>
      </c>
    </row>
    <row r="169" spans="1:15" ht="12" customHeight="1" x14ac:dyDescent="0.2">
      <c r="A169" s="7">
        <v>125</v>
      </c>
      <c r="B169" s="8" t="str">
        <f>PROPER(IF(G169="","",VLOOKUP(G169,Calculation!$B$4:$E$817,2,FALSE)))</f>
        <v/>
      </c>
      <c r="C169" s="8">
        <f>IF(G169="","",VLOOKUP(G169,Calculation!$B$4:$E$817,3,FALSE))</f>
        <v>0</v>
      </c>
      <c r="D169" s="8" t="str">
        <f>IF(ISNA(VLOOKUP(B169,[1]Sheet1!$J$2:$J$2999,1,FALSE)),"No","Yes")</f>
        <v>No</v>
      </c>
      <c r="E169" s="8">
        <f>IF(G169="","",VLOOKUP(G169,Calculation!$B$4:$G$2730,5,FALSE))</f>
        <v>0</v>
      </c>
      <c r="F169" s="8">
        <f>IF(G169="","",VLOOKUP(G169,Calculation!$B$4:$G$817,6,FALSE))</f>
        <v>0</v>
      </c>
      <c r="G169" s="9">
        <f>IF(LARGE(Calculation!$B$4:$B$817,A169)=0,"",LARGE(Calculation!$B$4:$B$817,A169))</f>
        <v>7.6300000000000001E-4</v>
      </c>
      <c r="I169" s="7">
        <v>125</v>
      </c>
      <c r="J169" s="8" t="str">
        <f>PROPER(IF(O169="","",VLOOKUP(O169,Calculation!$B$1535:$E$1984,2,FALSE)))</f>
        <v/>
      </c>
      <c r="K169" s="8">
        <f>IF(O169="","",VLOOKUP(O169,Calculation!$B$1535:$E$1984,3,FALSE))</f>
        <v>0</v>
      </c>
      <c r="L169" s="8" t="str">
        <f>IF(ISNA(VLOOKUP(J169,[1]Sheet1!$J$2:$J$2999,1,FALSE)),"No","Yes")</f>
        <v>No</v>
      </c>
      <c r="M169" s="8">
        <f>IF(O169="","",VLOOKUP(O169,Calculation!$B$1535:$G$1984,5,FALSE))</f>
        <v>0</v>
      </c>
      <c r="N169" s="8">
        <f>IF(O169="","",VLOOKUP(O169,Calculation!$B$1535:$G$1984,6,FALSE))</f>
        <v>0</v>
      </c>
      <c r="O169" s="9">
        <f>IF(LARGE(Calculation!$B$1535:$B$1984,I169)=0,"",LARGE(Calculation!$B$1535:$B$1984,I169))</f>
        <v>2.3419999999999999E-3</v>
      </c>
    </row>
    <row r="170" spans="1:15" ht="12" customHeight="1" x14ac:dyDescent="0.2">
      <c r="A170" s="7">
        <v>126</v>
      </c>
      <c r="B170" s="8" t="str">
        <f>PROPER(IF(G170="","",VLOOKUP(G170,Calculation!$B$4:$E$817,2,FALSE)))</f>
        <v/>
      </c>
      <c r="C170" s="8">
        <f>IF(G170="","",VLOOKUP(G170,Calculation!$B$4:$E$817,3,FALSE))</f>
        <v>0</v>
      </c>
      <c r="D170" s="8" t="str">
        <f>IF(ISNA(VLOOKUP(B170,[1]Sheet1!$J$2:$J$2999,1,FALSE)),"No","Yes")</f>
        <v>No</v>
      </c>
      <c r="E170" s="8">
        <f>IF(G170="","",VLOOKUP(G170,Calculation!$B$4:$G$2730,5,FALSE))</f>
        <v>0</v>
      </c>
      <c r="F170" s="8">
        <f>IF(G170="","",VLOOKUP(G170,Calculation!$B$4:$G$817,6,FALSE))</f>
        <v>0</v>
      </c>
      <c r="G170" s="9">
        <f>IF(LARGE(Calculation!$B$4:$B$817,A170)=0,"",LARGE(Calculation!$B$4:$B$817,A170))</f>
        <v>7.6199999999999998E-4</v>
      </c>
      <c r="I170" s="7">
        <v>126</v>
      </c>
      <c r="J170" s="8" t="str">
        <f>PROPER(IF(O170="","",VLOOKUP(O170,Calculation!$B$1535:$E$1984,2,FALSE)))</f>
        <v/>
      </c>
      <c r="K170" s="8">
        <f>IF(O170="","",VLOOKUP(O170,Calculation!$B$1535:$E$1984,3,FALSE))</f>
        <v>0</v>
      </c>
      <c r="L170" s="8" t="str">
        <f>IF(ISNA(VLOOKUP(J170,[1]Sheet1!$J$2:$J$2999,1,FALSE)),"No","Yes")</f>
        <v>No</v>
      </c>
      <c r="M170" s="8">
        <f>IF(O170="","",VLOOKUP(O170,Calculation!$B$1535:$G$1984,5,FALSE))</f>
        <v>0</v>
      </c>
      <c r="N170" s="8">
        <f>IF(O170="","",VLOOKUP(O170,Calculation!$B$1535:$G$1984,6,FALSE))</f>
        <v>0</v>
      </c>
      <c r="O170" s="9">
        <f>IF(LARGE(Calculation!$B$1535:$B$1984,I170)=0,"",LARGE(Calculation!$B$1535:$B$1984,I170))</f>
        <v>2.3410000000000002E-3</v>
      </c>
    </row>
    <row r="171" spans="1:15" ht="12" customHeight="1" x14ac:dyDescent="0.2">
      <c r="A171" s="7">
        <v>127</v>
      </c>
      <c r="B171" s="8" t="str">
        <f>PROPER(IF(G171="","",VLOOKUP(G171,Calculation!$B$4:$E$817,2,FALSE)))</f>
        <v/>
      </c>
      <c r="C171" s="8">
        <f>IF(G171="","",VLOOKUP(G171,Calculation!$B$4:$E$817,3,FALSE))</f>
        <v>0</v>
      </c>
      <c r="D171" s="8" t="str">
        <f>IF(ISNA(VLOOKUP(B171,[1]Sheet1!$J$2:$J$2999,1,FALSE)),"No","Yes")</f>
        <v>No</v>
      </c>
      <c r="E171" s="8">
        <f>IF(G171="","",VLOOKUP(G171,Calculation!$B$4:$G$2730,5,FALSE))</f>
        <v>0</v>
      </c>
      <c r="F171" s="8">
        <f>IF(G171="","",VLOOKUP(G171,Calculation!$B$4:$G$817,6,FALSE))</f>
        <v>0</v>
      </c>
      <c r="G171" s="9">
        <f>IF(LARGE(Calculation!$B$4:$B$817,A171)=0,"",LARGE(Calculation!$B$4:$B$817,A171))</f>
        <v>7.6099999999999996E-4</v>
      </c>
      <c r="I171" s="7">
        <v>127</v>
      </c>
      <c r="J171" s="8" t="str">
        <f>PROPER(IF(O171="","",VLOOKUP(O171,Calculation!$B$1535:$E$1984,2,FALSE)))</f>
        <v/>
      </c>
      <c r="K171" s="8">
        <f>IF(O171="","",VLOOKUP(O171,Calculation!$B$1535:$E$1984,3,FALSE))</f>
        <v>0</v>
      </c>
      <c r="L171" s="8" t="str">
        <f>IF(ISNA(VLOOKUP(J171,[1]Sheet1!$J$2:$J$2999,1,FALSE)),"No","Yes")</f>
        <v>No</v>
      </c>
      <c r="M171" s="8">
        <f>IF(O171="","",VLOOKUP(O171,Calculation!$B$1535:$G$1984,5,FALSE))</f>
        <v>0</v>
      </c>
      <c r="N171" s="8">
        <f>IF(O171="","",VLOOKUP(O171,Calculation!$B$1535:$G$1984,6,FALSE))</f>
        <v>0</v>
      </c>
      <c r="O171" s="9">
        <f>IF(LARGE(Calculation!$B$1535:$B$1984,I171)=0,"",LARGE(Calculation!$B$1535:$B$1984,I171))</f>
        <v>2.3400000000000001E-3</v>
      </c>
    </row>
    <row r="172" spans="1:15" ht="12" customHeight="1" x14ac:dyDescent="0.2">
      <c r="A172" s="7">
        <v>128</v>
      </c>
      <c r="B172" s="8" t="str">
        <f>PROPER(IF(G172="","",VLOOKUP(G172,Calculation!$B$4:$E$817,2,FALSE)))</f>
        <v/>
      </c>
      <c r="C172" s="8">
        <f>IF(G172="","",VLOOKUP(G172,Calculation!$B$4:$E$817,3,FALSE))</f>
        <v>0</v>
      </c>
      <c r="D172" s="8" t="str">
        <f>IF(ISNA(VLOOKUP(B172,[1]Sheet1!$J$2:$J$2999,1,FALSE)),"No","Yes")</f>
        <v>No</v>
      </c>
      <c r="E172" s="8">
        <f>IF(G172="","",VLOOKUP(G172,Calculation!$B$4:$G$2730,5,FALSE))</f>
        <v>0</v>
      </c>
      <c r="F172" s="8">
        <f>IF(G172="","",VLOOKUP(G172,Calculation!$B$4:$G$817,6,FALSE))</f>
        <v>0</v>
      </c>
      <c r="G172" s="9">
        <f>IF(LARGE(Calculation!$B$4:$B$817,A172)=0,"",LARGE(Calculation!$B$4:$B$817,A172))</f>
        <v>7.6000000000000004E-4</v>
      </c>
      <c r="I172" s="7">
        <v>128</v>
      </c>
      <c r="J172" s="8" t="str">
        <f>PROPER(IF(O172="","",VLOOKUP(O172,Calculation!$B$1535:$E$1984,2,FALSE)))</f>
        <v/>
      </c>
      <c r="K172" s="8">
        <f>IF(O172="","",VLOOKUP(O172,Calculation!$B$1535:$E$1984,3,FALSE))</f>
        <v>0</v>
      </c>
      <c r="L172" s="8" t="str">
        <f>IF(ISNA(VLOOKUP(J172,[1]Sheet1!$J$2:$J$2999,1,FALSE)),"No","Yes")</f>
        <v>No</v>
      </c>
      <c r="M172" s="8">
        <f>IF(O172="","",VLOOKUP(O172,Calculation!$B$1535:$G$1984,5,FALSE))</f>
        <v>0</v>
      </c>
      <c r="N172" s="8">
        <f>IF(O172="","",VLOOKUP(O172,Calculation!$B$1535:$G$1984,6,FALSE))</f>
        <v>0</v>
      </c>
      <c r="O172" s="9">
        <f>IF(LARGE(Calculation!$B$1535:$B$1984,I172)=0,"",LARGE(Calculation!$B$1535:$B$1984,I172))</f>
        <v>2.3389999999999999E-3</v>
      </c>
    </row>
    <row r="173" spans="1:15" ht="12" customHeight="1" x14ac:dyDescent="0.2">
      <c r="A173" s="7">
        <v>129</v>
      </c>
      <c r="B173" s="8" t="str">
        <f>PROPER(IF(G173="","",VLOOKUP(G173,Calculation!$B$4:$E$817,2,FALSE)))</f>
        <v/>
      </c>
      <c r="C173" s="8">
        <f>IF(G173="","",VLOOKUP(G173,Calculation!$B$4:$E$817,3,FALSE))</f>
        <v>0</v>
      </c>
      <c r="D173" s="8" t="str">
        <f>IF(ISNA(VLOOKUP(B173,[1]Sheet1!$J$2:$J$2999,1,FALSE)),"No","Yes")</f>
        <v>No</v>
      </c>
      <c r="E173" s="8">
        <f>IF(G173="","",VLOOKUP(G173,Calculation!$B$4:$G$2730,5,FALSE))</f>
        <v>0</v>
      </c>
      <c r="F173" s="8">
        <f>IF(G173="","",VLOOKUP(G173,Calculation!$B$4:$G$817,6,FALSE))</f>
        <v>0</v>
      </c>
      <c r="G173" s="9">
        <f>IF(LARGE(Calculation!$B$4:$B$817,A173)=0,"",LARGE(Calculation!$B$4:$B$817,A173))</f>
        <v>7.5900000000000002E-4</v>
      </c>
      <c r="I173" s="7">
        <v>129</v>
      </c>
      <c r="J173" s="8" t="str">
        <f>PROPER(IF(O173="","",VLOOKUP(O173,Calculation!$B$1535:$E$1984,2,FALSE)))</f>
        <v/>
      </c>
      <c r="K173" s="8">
        <f>IF(O173="","",VLOOKUP(O173,Calculation!$B$1535:$E$1984,3,FALSE))</f>
        <v>0</v>
      </c>
      <c r="L173" s="8" t="str">
        <f>IF(ISNA(VLOOKUP(J173,[1]Sheet1!$J$2:$J$2999,1,FALSE)),"No","Yes")</f>
        <v>No</v>
      </c>
      <c r="M173" s="8">
        <f>IF(O173="","",VLOOKUP(O173,Calculation!$B$1535:$G$1984,5,FALSE))</f>
        <v>0</v>
      </c>
      <c r="N173" s="8">
        <f>IF(O173="","",VLOOKUP(O173,Calculation!$B$1535:$G$1984,6,FALSE))</f>
        <v>0</v>
      </c>
      <c r="O173" s="9">
        <f>IF(LARGE(Calculation!$B$1535:$B$1984,I173)=0,"",LARGE(Calculation!$B$1535:$B$1984,I173))</f>
        <v>2.3379999999999998E-3</v>
      </c>
    </row>
    <row r="174" spans="1:15" ht="12" customHeight="1" x14ac:dyDescent="0.2">
      <c r="A174" s="7">
        <v>130</v>
      </c>
      <c r="B174" s="8" t="str">
        <f>PROPER(IF(G174="","",VLOOKUP(G174,Calculation!$B$4:$E$817,2,FALSE)))</f>
        <v/>
      </c>
      <c r="C174" s="8">
        <f>IF(G174="","",VLOOKUP(G174,Calculation!$B$4:$E$817,3,FALSE))</f>
        <v>0</v>
      </c>
      <c r="D174" s="8" t="str">
        <f>IF(ISNA(VLOOKUP(B174,[1]Sheet1!$J$2:$J$2999,1,FALSE)),"No","Yes")</f>
        <v>No</v>
      </c>
      <c r="E174" s="8">
        <f>IF(G174="","",VLOOKUP(G174,Calculation!$B$4:$G$2730,5,FALSE))</f>
        <v>0</v>
      </c>
      <c r="F174" s="8">
        <f>IF(G174="","",VLOOKUP(G174,Calculation!$B$4:$G$817,6,FALSE))</f>
        <v>0</v>
      </c>
      <c r="G174" s="9">
        <f>IF(LARGE(Calculation!$B$4:$B$817,A174)=0,"",LARGE(Calculation!$B$4:$B$817,A174))</f>
        <v>7.5799999999999999E-4</v>
      </c>
      <c r="I174" s="7">
        <v>130</v>
      </c>
      <c r="J174" s="8" t="str">
        <f>PROPER(IF(O174="","",VLOOKUP(O174,Calculation!$B$1535:$E$1984,2,FALSE)))</f>
        <v/>
      </c>
      <c r="K174" s="8">
        <f>IF(O174="","",VLOOKUP(O174,Calculation!$B$1535:$E$1984,3,FALSE))</f>
        <v>0</v>
      </c>
      <c r="L174" s="8" t="str">
        <f>IF(ISNA(VLOOKUP(J174,[1]Sheet1!$J$2:$J$2999,1,FALSE)),"No","Yes")</f>
        <v>No</v>
      </c>
      <c r="M174" s="8">
        <f>IF(O174="","",VLOOKUP(O174,Calculation!$B$1535:$G$1984,5,FALSE))</f>
        <v>0</v>
      </c>
      <c r="N174" s="8">
        <f>IF(O174="","",VLOOKUP(O174,Calculation!$B$1535:$G$1984,6,FALSE))</f>
        <v>0</v>
      </c>
      <c r="O174" s="9">
        <f>IF(LARGE(Calculation!$B$1535:$B$1984,I174)=0,"",LARGE(Calculation!$B$1535:$B$1984,I174))</f>
        <v>2.3370000000000001E-3</v>
      </c>
    </row>
    <row r="175" spans="1:15" ht="12" customHeight="1" x14ac:dyDescent="0.2">
      <c r="A175" s="7">
        <v>131</v>
      </c>
      <c r="B175" s="8" t="str">
        <f>PROPER(IF(G175="","",VLOOKUP(G175,Calculation!$B$4:$E$817,2,FALSE)))</f>
        <v/>
      </c>
      <c r="C175" s="8">
        <f>IF(G175="","",VLOOKUP(G175,Calculation!$B$4:$E$817,3,FALSE))</f>
        <v>0</v>
      </c>
      <c r="D175" s="8" t="str">
        <f>IF(ISNA(VLOOKUP(B175,[1]Sheet1!$J$2:$J$2999,1,FALSE)),"No","Yes")</f>
        <v>No</v>
      </c>
      <c r="E175" s="8">
        <f>IF(G175="","",VLOOKUP(G175,Calculation!$B$4:$G$2730,5,FALSE))</f>
        <v>0</v>
      </c>
      <c r="F175" s="8">
        <f>IF(G175="","",VLOOKUP(G175,Calculation!$B$4:$G$817,6,FALSE))</f>
        <v>0</v>
      </c>
      <c r="G175" s="9">
        <f>IF(LARGE(Calculation!$B$4:$B$817,A175)=0,"",LARGE(Calculation!$B$4:$B$817,A175))</f>
        <v>7.5699999999999997E-4</v>
      </c>
      <c r="I175" s="7">
        <v>131</v>
      </c>
      <c r="J175" s="8" t="str">
        <f>PROPER(IF(O175="","",VLOOKUP(O175,Calculation!$B$1535:$E$1984,2,FALSE)))</f>
        <v/>
      </c>
      <c r="K175" s="8">
        <f>IF(O175="","",VLOOKUP(O175,Calculation!$B$1535:$E$1984,3,FALSE))</f>
        <v>0</v>
      </c>
      <c r="L175" s="8" t="str">
        <f>IF(ISNA(VLOOKUP(J175,[1]Sheet1!$J$2:$J$2999,1,FALSE)),"No","Yes")</f>
        <v>No</v>
      </c>
      <c r="M175" s="8">
        <f>IF(O175="","",VLOOKUP(O175,Calculation!$B$1535:$G$1984,5,FALSE))</f>
        <v>0</v>
      </c>
      <c r="N175" s="8">
        <f>IF(O175="","",VLOOKUP(O175,Calculation!$B$1535:$G$1984,6,FALSE))</f>
        <v>0</v>
      </c>
      <c r="O175" s="9">
        <f>IF(LARGE(Calculation!$B$1535:$B$1984,I175)=0,"",LARGE(Calculation!$B$1535:$B$1984,I175))</f>
        <v>2.336E-3</v>
      </c>
    </row>
    <row r="176" spans="1:15" ht="12" customHeight="1" x14ac:dyDescent="0.2">
      <c r="A176" s="7">
        <v>132</v>
      </c>
      <c r="B176" s="8" t="str">
        <f>PROPER(IF(G176="","",VLOOKUP(G176,Calculation!$B$4:$E$817,2,FALSE)))</f>
        <v/>
      </c>
      <c r="C176" s="8">
        <f>IF(G176="","",VLOOKUP(G176,Calculation!$B$4:$E$817,3,FALSE))</f>
        <v>0</v>
      </c>
      <c r="D176" s="8" t="str">
        <f>IF(ISNA(VLOOKUP(B176,[1]Sheet1!$J$2:$J$2999,1,FALSE)),"No","Yes")</f>
        <v>No</v>
      </c>
      <c r="E176" s="8">
        <f>IF(G176="","",VLOOKUP(G176,Calculation!$B$4:$G$2730,5,FALSE))</f>
        <v>0</v>
      </c>
      <c r="F176" s="8">
        <f>IF(G176="","",VLOOKUP(G176,Calculation!$B$4:$G$817,6,FALSE))</f>
        <v>0</v>
      </c>
      <c r="G176" s="9">
        <f>IF(LARGE(Calculation!$B$4:$B$817,A176)=0,"",LARGE(Calculation!$B$4:$B$817,A176))</f>
        <v>7.5599999999999994E-4</v>
      </c>
      <c r="I176" s="7">
        <v>132</v>
      </c>
      <c r="J176" s="8" t="str">
        <f>PROPER(IF(O176="","",VLOOKUP(O176,Calculation!$B$1535:$E$1984,2,FALSE)))</f>
        <v/>
      </c>
      <c r="K176" s="8">
        <f>IF(O176="","",VLOOKUP(O176,Calculation!$B$1535:$E$1984,3,FALSE))</f>
        <v>0</v>
      </c>
      <c r="L176" s="8" t="str">
        <f>IF(ISNA(VLOOKUP(J176,[1]Sheet1!$J$2:$J$2999,1,FALSE)),"No","Yes")</f>
        <v>No</v>
      </c>
      <c r="M176" s="8">
        <f>IF(O176="","",VLOOKUP(O176,Calculation!$B$1535:$G$1984,5,FALSE))</f>
        <v>0</v>
      </c>
      <c r="N176" s="8">
        <f>IF(O176="","",VLOOKUP(O176,Calculation!$B$1535:$G$1984,6,FALSE))</f>
        <v>0</v>
      </c>
      <c r="O176" s="9">
        <f>IF(LARGE(Calculation!$B$1535:$B$1984,I176)=0,"",LARGE(Calculation!$B$1535:$B$1984,I176))</f>
        <v>2.3350000000000003E-3</v>
      </c>
    </row>
    <row r="177" spans="1:15" ht="12" customHeight="1" x14ac:dyDescent="0.2">
      <c r="A177" s="7">
        <v>133</v>
      </c>
      <c r="B177" s="8" t="str">
        <f>PROPER(IF(G177="","",VLOOKUP(G177,Calculation!$B$4:$E$817,2,FALSE)))</f>
        <v/>
      </c>
      <c r="C177" s="8">
        <f>IF(G177="","",VLOOKUP(G177,Calculation!$B$4:$E$817,3,FALSE))</f>
        <v>0</v>
      </c>
      <c r="D177" s="8" t="str">
        <f>IF(ISNA(VLOOKUP(B177,[1]Sheet1!$J$2:$J$2999,1,FALSE)),"No","Yes")</f>
        <v>No</v>
      </c>
      <c r="E177" s="8">
        <f>IF(G177="","",VLOOKUP(G177,Calculation!$B$4:$G$2730,5,FALSE))</f>
        <v>0</v>
      </c>
      <c r="F177" s="8">
        <f>IF(G177="","",VLOOKUP(G177,Calculation!$B$4:$G$817,6,FALSE))</f>
        <v>0</v>
      </c>
      <c r="G177" s="9">
        <f>IF(LARGE(Calculation!$B$4:$B$817,A177)=0,"",LARGE(Calculation!$B$4:$B$817,A177))</f>
        <v>7.5500000000000003E-4</v>
      </c>
      <c r="I177" s="7">
        <v>133</v>
      </c>
      <c r="J177" s="8" t="str">
        <f>PROPER(IF(O177="","",VLOOKUP(O177,Calculation!$B$1535:$E$1984,2,FALSE)))</f>
        <v/>
      </c>
      <c r="K177" s="8">
        <f>IF(O177="","",VLOOKUP(O177,Calculation!$B$1535:$E$1984,3,FALSE))</f>
        <v>0</v>
      </c>
      <c r="L177" s="8" t="str">
        <f>IF(ISNA(VLOOKUP(J177,[1]Sheet1!$J$2:$J$2999,1,FALSE)),"No","Yes")</f>
        <v>No</v>
      </c>
      <c r="M177" s="8">
        <f>IF(O177="","",VLOOKUP(O177,Calculation!$B$1535:$G$1984,5,FALSE))</f>
        <v>0</v>
      </c>
      <c r="N177" s="8">
        <f>IF(O177="","",VLOOKUP(O177,Calculation!$B$1535:$G$1984,6,FALSE))</f>
        <v>0</v>
      </c>
      <c r="O177" s="9">
        <f>IF(LARGE(Calculation!$B$1535:$B$1984,I177)=0,"",LARGE(Calculation!$B$1535:$B$1984,I177))</f>
        <v>2.3340000000000001E-3</v>
      </c>
    </row>
    <row r="178" spans="1:15" ht="12" customHeight="1" x14ac:dyDescent="0.2">
      <c r="A178" s="7">
        <v>134</v>
      </c>
      <c r="B178" s="8" t="str">
        <f>PROPER(IF(G178="","",VLOOKUP(G178,Calculation!$B$4:$E$817,2,FALSE)))</f>
        <v/>
      </c>
      <c r="C178" s="8">
        <f>IF(G178="","",VLOOKUP(G178,Calculation!$B$4:$E$817,3,FALSE))</f>
        <v>0</v>
      </c>
      <c r="D178" s="8" t="str">
        <f>IF(ISNA(VLOOKUP(B178,[1]Sheet1!$J$2:$J$2999,1,FALSE)),"No","Yes")</f>
        <v>No</v>
      </c>
      <c r="E178" s="8">
        <f>IF(G178="","",VLOOKUP(G178,Calculation!$B$4:$G$2730,5,FALSE))</f>
        <v>0</v>
      </c>
      <c r="F178" s="8">
        <f>IF(G178="","",VLOOKUP(G178,Calculation!$B$4:$G$817,6,FALSE))</f>
        <v>0</v>
      </c>
      <c r="G178" s="9">
        <f>IF(LARGE(Calculation!$B$4:$B$817,A178)=0,"",LARGE(Calculation!$B$4:$B$817,A178))</f>
        <v>7.54E-4</v>
      </c>
      <c r="I178" s="7">
        <v>134</v>
      </c>
      <c r="J178" s="8" t="str">
        <f>PROPER(IF(O178="","",VLOOKUP(O178,Calculation!$B$1535:$E$1984,2,FALSE)))</f>
        <v/>
      </c>
      <c r="K178" s="8">
        <f>IF(O178="","",VLOOKUP(O178,Calculation!$B$1535:$E$1984,3,FALSE))</f>
        <v>0</v>
      </c>
      <c r="L178" s="8" t="str">
        <f>IF(ISNA(VLOOKUP(J178,[1]Sheet1!$J$2:$J$2999,1,FALSE)),"No","Yes")</f>
        <v>No</v>
      </c>
      <c r="M178" s="8">
        <f>IF(O178="","",VLOOKUP(O178,Calculation!$B$1535:$G$1984,5,FALSE))</f>
        <v>0</v>
      </c>
      <c r="N178" s="8">
        <f>IF(O178="","",VLOOKUP(O178,Calculation!$B$1535:$G$1984,6,FALSE))</f>
        <v>0</v>
      </c>
      <c r="O178" s="9">
        <f>IF(LARGE(Calculation!$B$1535:$B$1984,I178)=0,"",LARGE(Calculation!$B$1535:$B$1984,I178))</f>
        <v>2.333E-3</v>
      </c>
    </row>
    <row r="179" spans="1:15" ht="12" customHeight="1" x14ac:dyDescent="0.2">
      <c r="A179" s="7">
        <v>135</v>
      </c>
      <c r="B179" s="8" t="str">
        <f>PROPER(IF(G179="","",VLOOKUP(G179,Calculation!$B$4:$E$817,2,FALSE)))</f>
        <v/>
      </c>
      <c r="C179" s="8">
        <f>IF(G179="","",VLOOKUP(G179,Calculation!$B$4:$E$817,3,FALSE))</f>
        <v>0</v>
      </c>
      <c r="D179" s="8" t="str">
        <f>IF(ISNA(VLOOKUP(B179,[1]Sheet1!$J$2:$J$2999,1,FALSE)),"No","Yes")</f>
        <v>No</v>
      </c>
      <c r="E179" s="8">
        <f>IF(G179="","",VLOOKUP(G179,Calculation!$B$4:$G$2730,5,FALSE))</f>
        <v>0</v>
      </c>
      <c r="F179" s="8">
        <f>IF(G179="","",VLOOKUP(G179,Calculation!$B$4:$G$817,6,FALSE))</f>
        <v>0</v>
      </c>
      <c r="G179" s="9">
        <f>IF(LARGE(Calculation!$B$4:$B$817,A179)=0,"",LARGE(Calculation!$B$4:$B$817,A179))</f>
        <v>7.5299999999999998E-4</v>
      </c>
      <c r="I179" s="7">
        <v>135</v>
      </c>
      <c r="J179" s="8" t="str">
        <f>PROPER(IF(O179="","",VLOOKUP(O179,Calculation!$B$1535:$E$1984,2,FALSE)))</f>
        <v/>
      </c>
      <c r="K179" s="8">
        <f>IF(O179="","",VLOOKUP(O179,Calculation!$B$1535:$E$1984,3,FALSE))</f>
        <v>0</v>
      </c>
      <c r="L179" s="8" t="str">
        <f>IF(ISNA(VLOOKUP(J179,[1]Sheet1!$J$2:$J$2999,1,FALSE)),"No","Yes")</f>
        <v>No</v>
      </c>
      <c r="M179" s="8">
        <f>IF(O179="","",VLOOKUP(O179,Calculation!$B$1535:$G$1984,5,FALSE))</f>
        <v>0</v>
      </c>
      <c r="N179" s="8">
        <f>IF(O179="","",VLOOKUP(O179,Calculation!$B$1535:$G$1984,6,FALSE))</f>
        <v>0</v>
      </c>
      <c r="O179" s="9">
        <f>IF(LARGE(Calculation!$B$1535:$B$1984,I179)=0,"",LARGE(Calculation!$B$1535:$B$1984,I179))</f>
        <v>2.3319999999999999E-3</v>
      </c>
    </row>
    <row r="180" spans="1:15" ht="12" customHeight="1" x14ac:dyDescent="0.2">
      <c r="A180" s="7">
        <v>136</v>
      </c>
      <c r="B180" s="8" t="str">
        <f>PROPER(IF(G180="","",VLOOKUP(G180,Calculation!$B$4:$E$817,2,FALSE)))</f>
        <v/>
      </c>
      <c r="C180" s="8">
        <f>IF(G180="","",VLOOKUP(G180,Calculation!$B$4:$E$817,3,FALSE))</f>
        <v>0</v>
      </c>
      <c r="D180" s="8" t="str">
        <f>IF(ISNA(VLOOKUP(B180,[1]Sheet1!$J$2:$J$2999,1,FALSE)),"No","Yes")</f>
        <v>No</v>
      </c>
      <c r="E180" s="8">
        <f>IF(G180="","",VLOOKUP(G180,Calculation!$B$4:$G$2730,5,FALSE))</f>
        <v>0</v>
      </c>
      <c r="F180" s="8">
        <f>IF(G180="","",VLOOKUP(G180,Calculation!$B$4:$G$817,6,FALSE))</f>
        <v>0</v>
      </c>
      <c r="G180" s="9">
        <f>IF(LARGE(Calculation!$B$4:$B$817,A180)=0,"",LARGE(Calculation!$B$4:$B$817,A180))</f>
        <v>7.5199999999999996E-4</v>
      </c>
      <c r="I180" s="7">
        <v>136</v>
      </c>
      <c r="J180" s="8" t="str">
        <f>PROPER(IF(O180="","",VLOOKUP(O180,Calculation!$B$1535:$E$1984,2,FALSE)))</f>
        <v/>
      </c>
      <c r="K180" s="8">
        <f>IF(O180="","",VLOOKUP(O180,Calculation!$B$1535:$E$1984,3,FALSE))</f>
        <v>0</v>
      </c>
      <c r="L180" s="8" t="str">
        <f>IF(ISNA(VLOOKUP(J180,[1]Sheet1!$J$2:$J$2999,1,FALSE)),"No","Yes")</f>
        <v>No</v>
      </c>
      <c r="M180" s="8">
        <f>IF(O180="","",VLOOKUP(O180,Calculation!$B$1535:$G$1984,5,FALSE))</f>
        <v>0</v>
      </c>
      <c r="N180" s="8">
        <f>IF(O180="","",VLOOKUP(O180,Calculation!$B$1535:$G$1984,6,FALSE))</f>
        <v>0</v>
      </c>
      <c r="O180" s="9">
        <f>IF(LARGE(Calculation!$B$1535:$B$1984,I180)=0,"",LARGE(Calculation!$B$1535:$B$1984,I180))</f>
        <v>2.3310000000000002E-3</v>
      </c>
    </row>
    <row r="181" spans="1:15" ht="12" customHeight="1" x14ac:dyDescent="0.2">
      <c r="A181" s="7">
        <v>137</v>
      </c>
      <c r="B181" s="8" t="str">
        <f>PROPER(IF(G181="","",VLOOKUP(G181,Calculation!$B$4:$E$817,2,FALSE)))</f>
        <v/>
      </c>
      <c r="C181" s="8">
        <f>IF(G181="","",VLOOKUP(G181,Calculation!$B$4:$E$817,3,FALSE))</f>
        <v>0</v>
      </c>
      <c r="D181" s="8" t="str">
        <f>IF(ISNA(VLOOKUP(B181,[1]Sheet1!$J$2:$J$2999,1,FALSE)),"No","Yes")</f>
        <v>No</v>
      </c>
      <c r="E181" s="8">
        <f>IF(G181="","",VLOOKUP(G181,Calculation!$B$4:$G$2730,5,FALSE))</f>
        <v>0</v>
      </c>
      <c r="F181" s="8">
        <f>IF(G181="","",VLOOKUP(G181,Calculation!$B$4:$G$817,6,FALSE))</f>
        <v>0</v>
      </c>
      <c r="G181" s="9">
        <f>IF(LARGE(Calculation!$B$4:$B$817,A181)=0,"",LARGE(Calculation!$B$4:$B$817,A181))</f>
        <v>7.5100000000000004E-4</v>
      </c>
      <c r="I181" s="7">
        <v>137</v>
      </c>
      <c r="J181" s="8" t="str">
        <f>PROPER(IF(O181="","",VLOOKUP(O181,Calculation!$B$1535:$E$1984,2,FALSE)))</f>
        <v/>
      </c>
      <c r="K181" s="8">
        <f>IF(O181="","",VLOOKUP(O181,Calculation!$B$1535:$E$1984,3,FALSE))</f>
        <v>0</v>
      </c>
      <c r="L181" s="8" t="str">
        <f>IF(ISNA(VLOOKUP(J181,[1]Sheet1!$J$2:$J$2999,1,FALSE)),"No","Yes")</f>
        <v>No</v>
      </c>
      <c r="M181" s="8">
        <f>IF(O181="","",VLOOKUP(O181,Calculation!$B$1535:$G$1984,5,FALSE))</f>
        <v>0</v>
      </c>
      <c r="N181" s="8">
        <f>IF(O181="","",VLOOKUP(O181,Calculation!$B$1535:$G$1984,6,FALSE))</f>
        <v>0</v>
      </c>
      <c r="O181" s="9">
        <f>IF(LARGE(Calculation!$B$1535:$B$1984,I181)=0,"",LARGE(Calculation!$B$1535:$B$1984,I181))</f>
        <v>2.33E-3</v>
      </c>
    </row>
    <row r="182" spans="1:15" ht="12" customHeight="1" x14ac:dyDescent="0.2">
      <c r="A182" s="7">
        <v>138</v>
      </c>
      <c r="B182" s="8" t="str">
        <f>PROPER(IF(G182="","",VLOOKUP(G182,Calculation!$B$4:$E$817,2,FALSE)))</f>
        <v/>
      </c>
      <c r="C182" s="8">
        <f>IF(G182="","",VLOOKUP(G182,Calculation!$B$4:$E$817,3,FALSE))</f>
        <v>0</v>
      </c>
      <c r="D182" s="8" t="str">
        <f>IF(ISNA(VLOOKUP(B182,[1]Sheet1!$J$2:$J$2999,1,FALSE)),"No","Yes")</f>
        <v>No</v>
      </c>
      <c r="E182" s="8">
        <f>IF(G182="","",VLOOKUP(G182,Calculation!$B$4:$G$2730,5,FALSE))</f>
        <v>0</v>
      </c>
      <c r="F182" s="8">
        <f>IF(G182="","",VLOOKUP(G182,Calculation!$B$4:$G$817,6,FALSE))</f>
        <v>0</v>
      </c>
      <c r="G182" s="9">
        <f>IF(LARGE(Calculation!$B$4:$B$817,A182)=0,"",LARGE(Calculation!$B$4:$B$817,A182))</f>
        <v>7.5000000000000002E-4</v>
      </c>
      <c r="I182" s="7">
        <v>138</v>
      </c>
      <c r="J182" s="8" t="str">
        <f>PROPER(IF(O182="","",VLOOKUP(O182,Calculation!$B$1535:$E$1984,2,FALSE)))</f>
        <v/>
      </c>
      <c r="K182" s="8">
        <f>IF(O182="","",VLOOKUP(O182,Calculation!$B$1535:$E$1984,3,FALSE))</f>
        <v>0</v>
      </c>
      <c r="L182" s="8" t="str">
        <f>IF(ISNA(VLOOKUP(J182,[1]Sheet1!$J$2:$J$2999,1,FALSE)),"No","Yes")</f>
        <v>No</v>
      </c>
      <c r="M182" s="8">
        <f>IF(O182="","",VLOOKUP(O182,Calculation!$B$1535:$G$1984,5,FALSE))</f>
        <v>0</v>
      </c>
      <c r="N182" s="8">
        <f>IF(O182="","",VLOOKUP(O182,Calculation!$B$1535:$G$1984,6,FALSE))</f>
        <v>0</v>
      </c>
      <c r="O182" s="9">
        <f>IF(LARGE(Calculation!$B$1535:$B$1984,I182)=0,"",LARGE(Calculation!$B$1535:$B$1984,I182))</f>
        <v>2.3289999999999999E-3</v>
      </c>
    </row>
    <row r="183" spans="1:15" ht="12" customHeight="1" x14ac:dyDescent="0.2">
      <c r="A183" s="7">
        <v>139</v>
      </c>
      <c r="B183" s="8" t="str">
        <f>PROPER(IF(G183="","",VLOOKUP(G183,Calculation!$B$4:$E$817,2,FALSE)))</f>
        <v/>
      </c>
      <c r="C183" s="8">
        <f>IF(G183="","",VLOOKUP(G183,Calculation!$B$4:$E$817,3,FALSE))</f>
        <v>0</v>
      </c>
      <c r="D183" s="8" t="str">
        <f>IF(ISNA(VLOOKUP(B183,[1]Sheet1!$J$2:$J$2999,1,FALSE)),"No","Yes")</f>
        <v>No</v>
      </c>
      <c r="E183" s="8">
        <f>IF(G183="","",VLOOKUP(G183,Calculation!$B$4:$G$2730,5,FALSE))</f>
        <v>0</v>
      </c>
      <c r="F183" s="8">
        <f>IF(G183="","",VLOOKUP(G183,Calculation!$B$4:$G$817,6,FALSE))</f>
        <v>0</v>
      </c>
      <c r="G183" s="9">
        <f>IF(LARGE(Calculation!$B$4:$B$817,A183)=0,"",LARGE(Calculation!$B$4:$B$817,A183))</f>
        <v>7.4899999999999999E-4</v>
      </c>
      <c r="I183" s="7">
        <v>139</v>
      </c>
      <c r="J183" s="8" t="str">
        <f>PROPER(IF(O183="","",VLOOKUP(O183,Calculation!$B$1535:$E$1984,2,FALSE)))</f>
        <v/>
      </c>
      <c r="K183" s="8">
        <f>IF(O183="","",VLOOKUP(O183,Calculation!$B$1535:$E$1984,3,FALSE))</f>
        <v>0</v>
      </c>
      <c r="L183" s="8" t="str">
        <f>IF(ISNA(VLOOKUP(J183,[1]Sheet1!$J$2:$J$2999,1,FALSE)),"No","Yes")</f>
        <v>No</v>
      </c>
      <c r="M183" s="8">
        <f>IF(O183="","",VLOOKUP(O183,Calculation!$B$1535:$G$1984,5,FALSE))</f>
        <v>0</v>
      </c>
      <c r="N183" s="8">
        <f>IF(O183="","",VLOOKUP(O183,Calculation!$B$1535:$G$1984,6,FALSE))</f>
        <v>0</v>
      </c>
      <c r="O183" s="9">
        <f>IF(LARGE(Calculation!$B$1535:$B$1984,I183)=0,"",LARGE(Calculation!$B$1535:$B$1984,I183))</f>
        <v>2.3280000000000002E-3</v>
      </c>
    </row>
    <row r="184" spans="1:15" ht="12" customHeight="1" x14ac:dyDescent="0.2">
      <c r="A184" s="7">
        <v>140</v>
      </c>
      <c r="B184" s="8" t="str">
        <f>PROPER(IF(G184="","",VLOOKUP(G184,Calculation!$B$4:$E$817,2,FALSE)))</f>
        <v/>
      </c>
      <c r="C184" s="8">
        <f>IF(G184="","",VLOOKUP(G184,Calculation!$B$4:$E$817,3,FALSE))</f>
        <v>0</v>
      </c>
      <c r="D184" s="8" t="str">
        <f>IF(ISNA(VLOOKUP(B184,[1]Sheet1!$J$2:$J$2999,1,FALSE)),"No","Yes")</f>
        <v>No</v>
      </c>
      <c r="E184" s="8">
        <f>IF(G184="","",VLOOKUP(G184,Calculation!$B$4:$G$2730,5,FALSE))</f>
        <v>0</v>
      </c>
      <c r="F184" s="8">
        <f>IF(G184="","",VLOOKUP(G184,Calculation!$B$4:$G$817,6,FALSE))</f>
        <v>0</v>
      </c>
      <c r="G184" s="9">
        <f>IF(LARGE(Calculation!$B$4:$B$817,A184)=0,"",LARGE(Calculation!$B$4:$B$817,A184))</f>
        <v>7.4799999999999997E-4</v>
      </c>
      <c r="I184" s="7">
        <v>140</v>
      </c>
      <c r="J184" s="8" t="str">
        <f>PROPER(IF(O184="","",VLOOKUP(O184,Calculation!$B$1535:$E$1984,2,FALSE)))</f>
        <v/>
      </c>
      <c r="K184" s="8">
        <f>IF(O184="","",VLOOKUP(O184,Calculation!$B$1535:$E$1984,3,FALSE))</f>
        <v>0</v>
      </c>
      <c r="L184" s="8" t="str">
        <f>IF(ISNA(VLOOKUP(J184,[1]Sheet1!$J$2:$J$2999,1,FALSE)),"No","Yes")</f>
        <v>No</v>
      </c>
      <c r="M184" s="8">
        <f>IF(O184="","",VLOOKUP(O184,Calculation!$B$1535:$G$1984,5,FALSE))</f>
        <v>0</v>
      </c>
      <c r="N184" s="8">
        <f>IF(O184="","",VLOOKUP(O184,Calculation!$B$1535:$G$1984,6,FALSE))</f>
        <v>0</v>
      </c>
      <c r="O184" s="9">
        <f>IF(LARGE(Calculation!$B$1535:$B$1984,I184)=0,"",LARGE(Calculation!$B$1535:$B$1984,I184))</f>
        <v>2.3270000000000001E-3</v>
      </c>
    </row>
    <row r="185" spans="1:15" ht="12" customHeight="1" x14ac:dyDescent="0.2">
      <c r="A185" s="7">
        <v>141</v>
      </c>
      <c r="B185" s="8" t="str">
        <f>PROPER(IF(G185="","",VLOOKUP(G185,Calculation!$B$4:$E$817,2,FALSE)))</f>
        <v/>
      </c>
      <c r="C185" s="8">
        <f>IF(G185="","",VLOOKUP(G185,Calculation!$B$4:$E$817,3,FALSE))</f>
        <v>0</v>
      </c>
      <c r="D185" s="8" t="str">
        <f>IF(ISNA(VLOOKUP(B185,[1]Sheet1!$J$2:$J$2999,1,FALSE)),"No","Yes")</f>
        <v>No</v>
      </c>
      <c r="E185" s="8">
        <f>IF(G185="","",VLOOKUP(G185,Calculation!$B$4:$G$2730,5,FALSE))</f>
        <v>0</v>
      </c>
      <c r="F185" s="8">
        <f>IF(G185="","",VLOOKUP(G185,Calculation!$B$4:$G$817,6,FALSE))</f>
        <v>0</v>
      </c>
      <c r="G185" s="9">
        <f>IF(LARGE(Calculation!$B$4:$B$817,A185)=0,"",LARGE(Calculation!$B$4:$B$817,A185))</f>
        <v>7.4699999999999994E-4</v>
      </c>
      <c r="I185" s="7">
        <v>141</v>
      </c>
      <c r="J185" s="8" t="str">
        <f>PROPER(IF(O185="","",VLOOKUP(O185,Calculation!$B$1535:$E$1984,2,FALSE)))</f>
        <v/>
      </c>
      <c r="K185" s="8">
        <f>IF(O185="","",VLOOKUP(O185,Calculation!$B$1535:$E$1984,3,FALSE))</f>
        <v>0</v>
      </c>
      <c r="L185" s="8" t="str">
        <f>IF(ISNA(VLOOKUP(J185,[1]Sheet1!$J$2:$J$2999,1,FALSE)),"No","Yes")</f>
        <v>No</v>
      </c>
      <c r="M185" s="8">
        <f>IF(O185="","",VLOOKUP(O185,Calculation!$B$1535:$G$1984,5,FALSE))</f>
        <v>0</v>
      </c>
      <c r="N185" s="8">
        <f>IF(O185="","",VLOOKUP(O185,Calculation!$B$1535:$G$1984,6,FALSE))</f>
        <v>0</v>
      </c>
      <c r="O185" s="9">
        <f>IF(LARGE(Calculation!$B$1535:$B$1984,I185)=0,"",LARGE(Calculation!$B$1535:$B$1984,I185))</f>
        <v>2.3259999999999999E-3</v>
      </c>
    </row>
    <row r="186" spans="1:15" ht="12" customHeight="1" x14ac:dyDescent="0.2">
      <c r="A186" s="7">
        <v>142</v>
      </c>
      <c r="B186" s="8" t="str">
        <f>PROPER(IF(G186="","",VLOOKUP(G186,Calculation!$B$4:$E$817,2,FALSE)))</f>
        <v/>
      </c>
      <c r="C186" s="8">
        <f>IF(G186="","",VLOOKUP(G186,Calculation!$B$4:$E$817,3,FALSE))</f>
        <v>0</v>
      </c>
      <c r="D186" s="8" t="str">
        <f>IF(ISNA(VLOOKUP(B186,[1]Sheet1!$J$2:$J$2999,1,FALSE)),"No","Yes")</f>
        <v>No</v>
      </c>
      <c r="E186" s="8">
        <f>IF(G186="","",VLOOKUP(G186,Calculation!$B$4:$G$2730,5,FALSE))</f>
        <v>0</v>
      </c>
      <c r="F186" s="8">
        <f>IF(G186="","",VLOOKUP(G186,Calculation!$B$4:$G$817,6,FALSE))</f>
        <v>0</v>
      </c>
      <c r="G186" s="9">
        <f>IF(LARGE(Calculation!$B$4:$B$817,A186)=0,"",LARGE(Calculation!$B$4:$B$817,A186))</f>
        <v>7.4600000000000003E-4</v>
      </c>
      <c r="I186" s="7">
        <v>142</v>
      </c>
      <c r="J186" s="8" t="str">
        <f>PROPER(IF(O186="","",VLOOKUP(O186,Calculation!$B$1535:$E$1984,2,FALSE)))</f>
        <v/>
      </c>
      <c r="K186" s="8">
        <f>IF(O186="","",VLOOKUP(O186,Calculation!$B$1535:$E$1984,3,FALSE))</f>
        <v>0</v>
      </c>
      <c r="L186" s="8" t="str">
        <f>IF(ISNA(VLOOKUP(J186,[1]Sheet1!$J$2:$J$2999,1,FALSE)),"No","Yes")</f>
        <v>No</v>
      </c>
      <c r="M186" s="8">
        <f>IF(O186="","",VLOOKUP(O186,Calculation!$B$1535:$G$1984,5,FALSE))</f>
        <v>0</v>
      </c>
      <c r="N186" s="8">
        <f>IF(O186="","",VLOOKUP(O186,Calculation!$B$1535:$G$1984,6,FALSE))</f>
        <v>0</v>
      </c>
      <c r="O186" s="9">
        <f>IF(LARGE(Calculation!$B$1535:$B$1984,I186)=0,"",LARGE(Calculation!$B$1535:$B$1984,I186))</f>
        <v>2.3249999999999998E-3</v>
      </c>
    </row>
    <row r="187" spans="1:15" ht="12" customHeight="1" x14ac:dyDescent="0.2">
      <c r="A187" s="7">
        <v>143</v>
      </c>
      <c r="B187" s="8" t="str">
        <f>PROPER(IF(G187="","",VLOOKUP(G187,Calculation!$B$4:$E$817,2,FALSE)))</f>
        <v/>
      </c>
      <c r="C187" s="8">
        <f>IF(G187="","",VLOOKUP(G187,Calculation!$B$4:$E$817,3,FALSE))</f>
        <v>0</v>
      </c>
      <c r="D187" s="8" t="str">
        <f>IF(ISNA(VLOOKUP(B187,[1]Sheet1!$J$2:$J$2999,1,FALSE)),"No","Yes")</f>
        <v>No</v>
      </c>
      <c r="E187" s="8">
        <f>IF(G187="","",VLOOKUP(G187,Calculation!$B$4:$G$2730,5,FALSE))</f>
        <v>0</v>
      </c>
      <c r="F187" s="8">
        <f>IF(G187="","",VLOOKUP(G187,Calculation!$B$4:$G$817,6,FALSE))</f>
        <v>0</v>
      </c>
      <c r="G187" s="9">
        <f>IF(LARGE(Calculation!$B$4:$B$817,A187)=0,"",LARGE(Calculation!$B$4:$B$817,A187))</f>
        <v>7.45E-4</v>
      </c>
      <c r="I187" s="7">
        <v>143</v>
      </c>
      <c r="J187" s="8" t="str">
        <f>PROPER(IF(O187="","",VLOOKUP(O187,Calculation!$B$1535:$E$1984,2,FALSE)))</f>
        <v/>
      </c>
      <c r="K187" s="8">
        <f>IF(O187="","",VLOOKUP(O187,Calculation!$B$1535:$E$1984,3,FALSE))</f>
        <v>0</v>
      </c>
      <c r="L187" s="8" t="str">
        <f>IF(ISNA(VLOOKUP(J187,[1]Sheet1!$J$2:$J$2999,1,FALSE)),"No","Yes")</f>
        <v>No</v>
      </c>
      <c r="M187" s="8">
        <f>IF(O187="","",VLOOKUP(O187,Calculation!$B$1535:$G$1984,5,FALSE))</f>
        <v>0</v>
      </c>
      <c r="N187" s="8">
        <f>IF(O187="","",VLOOKUP(O187,Calculation!$B$1535:$G$1984,6,FALSE))</f>
        <v>0</v>
      </c>
      <c r="O187" s="9">
        <f>IF(LARGE(Calculation!$B$1535:$B$1984,I187)=0,"",LARGE(Calculation!$B$1535:$B$1984,I187))</f>
        <v>2.3240000000000001E-3</v>
      </c>
    </row>
    <row r="188" spans="1:15" ht="12" customHeight="1" x14ac:dyDescent="0.2">
      <c r="A188" s="7">
        <v>144</v>
      </c>
      <c r="B188" s="8" t="str">
        <f>PROPER(IF(G188="","",VLOOKUP(G188,Calculation!$B$4:$E$817,2,FALSE)))</f>
        <v/>
      </c>
      <c r="C188" s="8">
        <f>IF(G188="","",VLOOKUP(G188,Calculation!$B$4:$E$817,3,FALSE))</f>
        <v>0</v>
      </c>
      <c r="D188" s="8" t="str">
        <f>IF(ISNA(VLOOKUP(B188,[1]Sheet1!$J$2:$J$2999,1,FALSE)),"No","Yes")</f>
        <v>No</v>
      </c>
      <c r="E188" s="8">
        <f>IF(G188="","",VLOOKUP(G188,Calculation!$B$4:$G$2730,5,FALSE))</f>
        <v>0</v>
      </c>
      <c r="F188" s="8">
        <f>IF(G188="","",VLOOKUP(G188,Calculation!$B$4:$G$817,6,FALSE))</f>
        <v>0</v>
      </c>
      <c r="G188" s="9">
        <f>IF(LARGE(Calculation!$B$4:$B$817,A188)=0,"",LARGE(Calculation!$B$4:$B$817,A188))</f>
        <v>7.4399999999999998E-4</v>
      </c>
      <c r="I188" s="7">
        <v>144</v>
      </c>
      <c r="J188" s="8" t="str">
        <f>PROPER(IF(O188="","",VLOOKUP(O188,Calculation!$B$1535:$E$1984,2,FALSE)))</f>
        <v/>
      </c>
      <c r="K188" s="8">
        <f>IF(O188="","",VLOOKUP(O188,Calculation!$B$1535:$E$1984,3,FALSE))</f>
        <v>0</v>
      </c>
      <c r="L188" s="8" t="str">
        <f>IF(ISNA(VLOOKUP(J188,[1]Sheet1!$J$2:$J$2999,1,FALSE)),"No","Yes")</f>
        <v>No</v>
      </c>
      <c r="M188" s="8">
        <f>IF(O188="","",VLOOKUP(O188,Calculation!$B$1535:$G$1984,5,FALSE))</f>
        <v>0</v>
      </c>
      <c r="N188" s="8">
        <f>IF(O188="","",VLOOKUP(O188,Calculation!$B$1535:$G$1984,6,FALSE))</f>
        <v>0</v>
      </c>
      <c r="O188" s="9">
        <f>IF(LARGE(Calculation!$B$1535:$B$1984,I188)=0,"",LARGE(Calculation!$B$1535:$B$1984,I188))</f>
        <v>2.323E-3</v>
      </c>
    </row>
    <row r="189" spans="1:15" ht="12" customHeight="1" x14ac:dyDescent="0.2">
      <c r="A189" s="7">
        <v>145</v>
      </c>
      <c r="B189" s="8" t="str">
        <f>PROPER(IF(G189="","",VLOOKUP(G189,Calculation!$B$4:$E$817,2,FALSE)))</f>
        <v/>
      </c>
      <c r="C189" s="8">
        <f>IF(G189="","",VLOOKUP(G189,Calculation!$B$4:$E$817,3,FALSE))</f>
        <v>0</v>
      </c>
      <c r="D189" s="8" t="str">
        <f>IF(ISNA(VLOOKUP(B189,[1]Sheet1!$J$2:$J$2999,1,FALSE)),"No","Yes")</f>
        <v>No</v>
      </c>
      <c r="E189" s="8">
        <f>IF(G189="","",VLOOKUP(G189,Calculation!$B$4:$G$2730,5,FALSE))</f>
        <v>0</v>
      </c>
      <c r="F189" s="8">
        <f>IF(G189="","",VLOOKUP(G189,Calculation!$B$4:$G$817,6,FALSE))</f>
        <v>0</v>
      </c>
      <c r="G189" s="9">
        <f>IF(LARGE(Calculation!$B$4:$B$817,A189)=0,"",LARGE(Calculation!$B$4:$B$817,A189))</f>
        <v>7.4299999999999995E-4</v>
      </c>
      <c r="I189" s="7">
        <v>145</v>
      </c>
      <c r="J189" s="8" t="str">
        <f>PROPER(IF(O189="","",VLOOKUP(O189,Calculation!$B$1535:$E$1984,2,FALSE)))</f>
        <v/>
      </c>
      <c r="K189" s="8">
        <f>IF(O189="","",VLOOKUP(O189,Calculation!$B$1535:$E$1984,3,FALSE))</f>
        <v>0</v>
      </c>
      <c r="L189" s="8" t="str">
        <f>IF(ISNA(VLOOKUP(J189,[1]Sheet1!$J$2:$J$2999,1,FALSE)),"No","Yes")</f>
        <v>No</v>
      </c>
      <c r="M189" s="8">
        <f>IF(O189="","",VLOOKUP(O189,Calculation!$B$1535:$G$1984,5,FALSE))</f>
        <v>0</v>
      </c>
      <c r="N189" s="8">
        <f>IF(O189="","",VLOOKUP(O189,Calculation!$B$1535:$G$1984,6,FALSE))</f>
        <v>0</v>
      </c>
      <c r="O189" s="9">
        <f>IF(LARGE(Calculation!$B$1535:$B$1984,I189)=0,"",LARGE(Calculation!$B$1535:$B$1984,I189))</f>
        <v>2.3219999999999998E-3</v>
      </c>
    </row>
    <row r="190" spans="1:15" ht="12" customHeight="1" x14ac:dyDescent="0.2">
      <c r="A190" s="7">
        <v>146</v>
      </c>
      <c r="B190" s="8" t="str">
        <f>PROPER(IF(G190="","",VLOOKUP(G190,Calculation!$B$4:$E$817,2,FALSE)))</f>
        <v/>
      </c>
      <c r="C190" s="8">
        <f>IF(G190="","",VLOOKUP(G190,Calculation!$B$4:$E$817,3,FALSE))</f>
        <v>0</v>
      </c>
      <c r="D190" s="8" t="str">
        <f>IF(ISNA(VLOOKUP(B190,[1]Sheet1!$J$2:$J$2999,1,FALSE)),"No","Yes")</f>
        <v>No</v>
      </c>
      <c r="E190" s="8">
        <f>IF(G190="","",VLOOKUP(G190,Calculation!$B$4:$G$2730,5,FALSE))</f>
        <v>0</v>
      </c>
      <c r="F190" s="8">
        <f>IF(G190="","",VLOOKUP(G190,Calculation!$B$4:$G$817,6,FALSE))</f>
        <v>0</v>
      </c>
      <c r="G190" s="9">
        <f>IF(LARGE(Calculation!$B$4:$B$817,A190)=0,"",LARGE(Calculation!$B$4:$B$817,A190))</f>
        <v>7.4200000000000004E-4</v>
      </c>
      <c r="I190" s="7">
        <v>146</v>
      </c>
      <c r="J190" s="8" t="str">
        <f>PROPER(IF(O190="","",VLOOKUP(O190,Calculation!$B$1535:$E$1984,2,FALSE)))</f>
        <v/>
      </c>
      <c r="K190" s="8">
        <f>IF(O190="","",VLOOKUP(O190,Calculation!$B$1535:$E$1984,3,FALSE))</f>
        <v>0</v>
      </c>
      <c r="L190" s="8" t="str">
        <f>IF(ISNA(VLOOKUP(J190,[1]Sheet1!$J$2:$J$2999,1,FALSE)),"No","Yes")</f>
        <v>No</v>
      </c>
      <c r="M190" s="8">
        <f>IF(O190="","",VLOOKUP(O190,Calculation!$B$1535:$G$1984,5,FALSE))</f>
        <v>0</v>
      </c>
      <c r="N190" s="8">
        <f>IF(O190="","",VLOOKUP(O190,Calculation!$B$1535:$G$1984,6,FALSE))</f>
        <v>0</v>
      </c>
      <c r="O190" s="9">
        <f>IF(LARGE(Calculation!$B$1535:$B$1984,I190)=0,"",LARGE(Calculation!$B$1535:$B$1984,I190))</f>
        <v>2.3210000000000001E-3</v>
      </c>
    </row>
    <row r="191" spans="1:15" ht="12" customHeight="1" x14ac:dyDescent="0.2">
      <c r="A191" s="7">
        <v>147</v>
      </c>
      <c r="B191" s="8" t="str">
        <f>PROPER(IF(G191="","",VLOOKUP(G191,Calculation!$B$4:$E$817,2,FALSE)))</f>
        <v/>
      </c>
      <c r="C191" s="8">
        <f>IF(G191="","",VLOOKUP(G191,Calculation!$B$4:$E$817,3,FALSE))</f>
        <v>0</v>
      </c>
      <c r="D191" s="8" t="str">
        <f>IF(ISNA(VLOOKUP(B191,[1]Sheet1!$J$2:$J$2999,1,FALSE)),"No","Yes")</f>
        <v>No</v>
      </c>
      <c r="E191" s="8">
        <f>IF(G191="","",VLOOKUP(G191,Calculation!$B$4:$G$2730,5,FALSE))</f>
        <v>0</v>
      </c>
      <c r="F191" s="8">
        <f>IF(G191="","",VLOOKUP(G191,Calculation!$B$4:$G$817,6,FALSE))</f>
        <v>0</v>
      </c>
      <c r="G191" s="9">
        <f>IF(LARGE(Calculation!$B$4:$B$817,A191)=0,"",LARGE(Calculation!$B$4:$B$817,A191))</f>
        <v>7.4100000000000001E-4</v>
      </c>
      <c r="I191" s="7">
        <v>147</v>
      </c>
      <c r="J191" s="8" t="str">
        <f>PROPER(IF(O191="","",VLOOKUP(O191,Calculation!$B$1535:$E$1984,2,FALSE)))</f>
        <v/>
      </c>
      <c r="K191" s="8">
        <f>IF(O191="","",VLOOKUP(O191,Calculation!$B$1535:$E$1984,3,FALSE))</f>
        <v>0</v>
      </c>
      <c r="L191" s="8" t="str">
        <f>IF(ISNA(VLOOKUP(J191,[1]Sheet1!$J$2:$J$2999,1,FALSE)),"No","Yes")</f>
        <v>No</v>
      </c>
      <c r="M191" s="8">
        <f>IF(O191="","",VLOOKUP(O191,Calculation!$B$1535:$G$1984,5,FALSE))</f>
        <v>0</v>
      </c>
      <c r="N191" s="8">
        <f>IF(O191="","",VLOOKUP(O191,Calculation!$B$1535:$G$1984,6,FALSE))</f>
        <v>0</v>
      </c>
      <c r="O191" s="9">
        <f>IF(LARGE(Calculation!$B$1535:$B$1984,I191)=0,"",LARGE(Calculation!$B$1535:$B$1984,I191))</f>
        <v>2.32E-3</v>
      </c>
    </row>
    <row r="192" spans="1:15" ht="12" customHeight="1" x14ac:dyDescent="0.2">
      <c r="A192" s="7">
        <v>148</v>
      </c>
      <c r="B192" s="8" t="str">
        <f>PROPER(IF(G192="","",VLOOKUP(G192,Calculation!$B$4:$E$817,2,FALSE)))</f>
        <v/>
      </c>
      <c r="C192" s="8">
        <f>IF(G192="","",VLOOKUP(G192,Calculation!$B$4:$E$817,3,FALSE))</f>
        <v>0</v>
      </c>
      <c r="D192" s="8" t="str">
        <f>IF(ISNA(VLOOKUP(B192,[1]Sheet1!$J$2:$J$2999,1,FALSE)),"No","Yes")</f>
        <v>No</v>
      </c>
      <c r="E192" s="8">
        <f>IF(G192="","",VLOOKUP(G192,Calculation!$B$4:$G$2730,5,FALSE))</f>
        <v>0</v>
      </c>
      <c r="F192" s="8">
        <f>IF(G192="","",VLOOKUP(G192,Calculation!$B$4:$G$817,6,FALSE))</f>
        <v>0</v>
      </c>
      <c r="G192" s="9">
        <f>IF(LARGE(Calculation!$B$4:$B$817,A192)=0,"",LARGE(Calculation!$B$4:$B$817,A192))</f>
        <v>7.3999999999999999E-4</v>
      </c>
      <c r="I192" s="7">
        <v>148</v>
      </c>
      <c r="J192" s="8" t="str">
        <f>PROPER(IF(O192="","",VLOOKUP(O192,Calculation!$B$1535:$E$1984,2,FALSE)))</f>
        <v/>
      </c>
      <c r="K192" s="8">
        <f>IF(O192="","",VLOOKUP(O192,Calculation!$B$1535:$E$1984,3,FALSE))</f>
        <v>0</v>
      </c>
      <c r="L192" s="8" t="str">
        <f>IF(ISNA(VLOOKUP(J192,[1]Sheet1!$J$2:$J$2999,1,FALSE)),"No","Yes")</f>
        <v>No</v>
      </c>
      <c r="M192" s="8">
        <f>IF(O192="","",VLOOKUP(O192,Calculation!$B$1535:$G$1984,5,FALSE))</f>
        <v>0</v>
      </c>
      <c r="N192" s="8">
        <f>IF(O192="","",VLOOKUP(O192,Calculation!$B$1535:$G$1984,6,FALSE))</f>
        <v>0</v>
      </c>
      <c r="O192" s="9">
        <f>IF(LARGE(Calculation!$B$1535:$B$1984,I192)=0,"",LARGE(Calculation!$B$1535:$B$1984,I192))</f>
        <v>2.3189999999999999E-3</v>
      </c>
    </row>
    <row r="193" spans="1:15" ht="12" customHeight="1" x14ac:dyDescent="0.2">
      <c r="A193" s="7">
        <v>149</v>
      </c>
      <c r="B193" s="8" t="str">
        <f>PROPER(IF(G193="","",VLOOKUP(G193,Calculation!$B$4:$E$817,2,FALSE)))</f>
        <v/>
      </c>
      <c r="C193" s="8">
        <f>IF(G193="","",VLOOKUP(G193,Calculation!$B$4:$E$817,3,FALSE))</f>
        <v>0</v>
      </c>
      <c r="D193" s="8" t="str">
        <f>IF(ISNA(VLOOKUP(B193,[1]Sheet1!$J$2:$J$2999,1,FALSE)),"No","Yes")</f>
        <v>No</v>
      </c>
      <c r="E193" s="8">
        <f>IF(G193="","",VLOOKUP(G193,Calculation!$B$4:$G$2730,5,FALSE))</f>
        <v>0</v>
      </c>
      <c r="F193" s="8">
        <f>IF(G193="","",VLOOKUP(G193,Calculation!$B$4:$G$817,6,FALSE))</f>
        <v>0</v>
      </c>
      <c r="G193" s="9">
        <f>IF(LARGE(Calculation!$B$4:$B$817,A193)=0,"",LARGE(Calculation!$B$4:$B$817,A193))</f>
        <v>7.3899999999999997E-4</v>
      </c>
      <c r="I193" s="7">
        <v>149</v>
      </c>
      <c r="J193" s="8" t="str">
        <f>PROPER(IF(O193="","",VLOOKUP(O193,Calculation!$B$1535:$E$1984,2,FALSE)))</f>
        <v/>
      </c>
      <c r="K193" s="8">
        <f>IF(O193="","",VLOOKUP(O193,Calculation!$B$1535:$E$1984,3,FALSE))</f>
        <v>0</v>
      </c>
      <c r="L193" s="8" t="str">
        <f>IF(ISNA(VLOOKUP(J193,[1]Sheet1!$J$2:$J$2999,1,FALSE)),"No","Yes")</f>
        <v>No</v>
      </c>
      <c r="M193" s="8">
        <f>IF(O193="","",VLOOKUP(O193,Calculation!$B$1535:$G$1984,5,FALSE))</f>
        <v>0</v>
      </c>
      <c r="N193" s="8">
        <f>IF(O193="","",VLOOKUP(O193,Calculation!$B$1535:$G$1984,6,FALSE))</f>
        <v>0</v>
      </c>
      <c r="O193" s="9">
        <f>IF(LARGE(Calculation!$B$1535:$B$1984,I193)=0,"",LARGE(Calculation!$B$1535:$B$1984,I193))</f>
        <v>2.3180000000000002E-3</v>
      </c>
    </row>
    <row r="194" spans="1:15" ht="12" customHeight="1" x14ac:dyDescent="0.2">
      <c r="A194" s="7">
        <v>150</v>
      </c>
      <c r="B194" s="8" t="str">
        <f>PROPER(IF(G194="","",VLOOKUP(G194,Calculation!$B$4:$E$817,2,FALSE)))</f>
        <v/>
      </c>
      <c r="C194" s="8">
        <f>IF(G194="","",VLOOKUP(G194,Calculation!$B$4:$E$817,3,FALSE))</f>
        <v>0</v>
      </c>
      <c r="D194" s="8" t="str">
        <f>IF(ISNA(VLOOKUP(B194,[1]Sheet1!$J$2:$J$2999,1,FALSE)),"No","Yes")</f>
        <v>No</v>
      </c>
      <c r="E194" s="8">
        <f>IF(G194="","",VLOOKUP(G194,Calculation!$B$4:$G$2730,5,FALSE))</f>
        <v>0</v>
      </c>
      <c r="F194" s="8">
        <f>IF(G194="","",VLOOKUP(G194,Calculation!$B$4:$G$817,6,FALSE))</f>
        <v>0</v>
      </c>
      <c r="G194" s="9">
        <f>IF(LARGE(Calculation!$B$4:$B$817,A194)=0,"",LARGE(Calculation!$B$4:$B$817,A194))</f>
        <v>7.3799999999999994E-4</v>
      </c>
      <c r="I194" s="7">
        <v>150</v>
      </c>
      <c r="J194" s="8" t="str">
        <f>PROPER(IF(O194="","",VLOOKUP(O194,Calculation!$B$1535:$E$1984,2,FALSE)))</f>
        <v/>
      </c>
      <c r="K194" s="8">
        <f>IF(O194="","",VLOOKUP(O194,Calculation!$B$1535:$E$1984,3,FALSE))</f>
        <v>0</v>
      </c>
      <c r="L194" s="8" t="str">
        <f>IF(ISNA(VLOOKUP(J194,[1]Sheet1!$J$2:$J$2999,1,FALSE)),"No","Yes")</f>
        <v>No</v>
      </c>
      <c r="M194" s="8">
        <f>IF(O194="","",VLOOKUP(O194,Calculation!$B$1535:$G$1984,5,FALSE))</f>
        <v>0</v>
      </c>
      <c r="N194" s="8">
        <f>IF(O194="","",VLOOKUP(O194,Calculation!$B$1535:$G$1984,6,FALSE))</f>
        <v>0</v>
      </c>
      <c r="O194" s="9">
        <f>IF(LARGE(Calculation!$B$1535:$B$1984,I194)=0,"",LARGE(Calculation!$B$1535:$B$1984,I194))</f>
        <v>2.317E-3</v>
      </c>
    </row>
    <row r="195" spans="1:15" ht="12" customHeight="1" thickBot="1" x14ac:dyDescent="0.25">
      <c r="A195" s="10"/>
      <c r="B195" s="11"/>
      <c r="C195" s="11"/>
      <c r="D195" s="11"/>
      <c r="E195" s="11"/>
      <c r="F195" s="11"/>
      <c r="G195" s="12"/>
      <c r="I195" s="10"/>
      <c r="J195" s="11"/>
      <c r="K195" s="11"/>
      <c r="L195" s="11"/>
      <c r="M195" s="11"/>
      <c r="N195" s="11"/>
      <c r="O195" s="12"/>
    </row>
    <row r="196" spans="1:15" ht="12" customHeight="1" x14ac:dyDescent="0.2">
      <c r="A196"/>
      <c r="B196"/>
    </row>
    <row r="197" spans="1:15" ht="18" x14ac:dyDescent="0.25">
      <c r="A197"/>
      <c r="B197" s="217" t="s">
        <v>122</v>
      </c>
      <c r="C197" s="217"/>
      <c r="D197" s="217"/>
    </row>
    <row r="198" spans="1:15" ht="18" x14ac:dyDescent="0.25">
      <c r="B198" s="217" t="s">
        <v>63</v>
      </c>
      <c r="C198" s="217"/>
      <c r="D198" s="217"/>
      <c r="L198" s="48"/>
    </row>
    <row r="199" spans="1:15" ht="16.5" thickBot="1" x14ac:dyDescent="0.3">
      <c r="A199" s="230" t="s">
        <v>60</v>
      </c>
      <c r="B199" s="230"/>
      <c r="C199" s="230"/>
      <c r="D199" s="230"/>
      <c r="E199" s="230"/>
      <c r="F199" s="230"/>
      <c r="G199" s="230"/>
      <c r="H199" s="230"/>
      <c r="I199" s="230"/>
      <c r="J199" s="230"/>
      <c r="K199" s="230"/>
      <c r="L199" s="230"/>
      <c r="M199" s="230"/>
      <c r="N199" s="230"/>
      <c r="O199" s="230"/>
    </row>
    <row r="200" spans="1:15" ht="15.75" x14ac:dyDescent="0.25">
      <c r="A200" s="226" t="s">
        <v>55</v>
      </c>
      <c r="B200" s="227"/>
      <c r="C200" s="227"/>
      <c r="D200" s="144"/>
      <c r="E200" s="145"/>
      <c r="F200" s="145"/>
      <c r="G200" s="146"/>
      <c r="I200" s="228" t="s">
        <v>56</v>
      </c>
      <c r="J200" s="229"/>
      <c r="K200" s="229"/>
      <c r="L200" s="229"/>
      <c r="M200" s="229"/>
      <c r="N200" s="133"/>
      <c r="O200" s="120"/>
    </row>
    <row r="201" spans="1:15" ht="15.75" x14ac:dyDescent="0.25">
      <c r="A201" s="147"/>
      <c r="B201" s="148"/>
      <c r="C201" s="149"/>
      <c r="D201" s="149"/>
      <c r="E201" s="151" t="s">
        <v>6</v>
      </c>
      <c r="F201" s="152" t="s">
        <v>8</v>
      </c>
      <c r="G201" s="153"/>
      <c r="H201" s="6"/>
      <c r="I201" s="134"/>
      <c r="J201" s="135"/>
      <c r="K201" s="135"/>
      <c r="L201" s="132"/>
      <c r="M201" s="137" t="s">
        <v>6</v>
      </c>
      <c r="N201" s="138" t="s">
        <v>8</v>
      </c>
      <c r="O201" s="121"/>
    </row>
    <row r="202" spans="1:15" x14ac:dyDescent="0.2">
      <c r="A202" s="154" t="s">
        <v>1</v>
      </c>
      <c r="B202" s="155" t="s">
        <v>0</v>
      </c>
      <c r="C202" s="155" t="s">
        <v>9</v>
      </c>
      <c r="D202" s="155" t="s">
        <v>52</v>
      </c>
      <c r="E202" s="155" t="s">
        <v>7</v>
      </c>
      <c r="F202" s="155" t="s">
        <v>7</v>
      </c>
      <c r="G202" s="156" t="s">
        <v>2</v>
      </c>
      <c r="I202" s="139" t="s">
        <v>1</v>
      </c>
      <c r="J202" s="140" t="s">
        <v>0</v>
      </c>
      <c r="K202" s="140" t="s">
        <v>9</v>
      </c>
      <c r="L202" s="140" t="s">
        <v>52</v>
      </c>
      <c r="M202" s="140" t="s">
        <v>7</v>
      </c>
      <c r="N202" s="140" t="s">
        <v>7</v>
      </c>
      <c r="O202" s="141" t="s">
        <v>2</v>
      </c>
    </row>
    <row r="203" spans="1:15" x14ac:dyDescent="0.2">
      <c r="A203" s="7">
        <v>1</v>
      </c>
      <c r="B203" s="8" t="str">
        <f>PROPER(IF(G203="","",VLOOKUP(G203,Calculation!$B$819:$E$1533,2,FALSE)))</f>
        <v>Martyn Edwards</v>
      </c>
      <c r="C203" s="8" t="str">
        <f>IF(G203="","",VLOOKUP(G203,Calculation!$B$819:$E$1533,3,FALSE))</f>
        <v>ONE Tri / NUTRITION X / XTERRA</v>
      </c>
      <c r="D203" s="8" t="str">
        <f>IF(ISNA(VLOOKUP(B203,[1]Sheet1!$J$2:$J$2999,1,FALSE)),"No","Yes")</f>
        <v>No</v>
      </c>
      <c r="E203" s="8">
        <f>IF(G203="","",VLOOKUP(G203,Calculation!$B$819:$G$1533,5,FALSE))</f>
        <v>1</v>
      </c>
      <c r="F203" s="8">
        <f>IF(G203="","",VLOOKUP(G203,Calculation!$B$819:$G$1533,6,FALSE))</f>
        <v>1</v>
      </c>
      <c r="G203" s="9">
        <f>IF(LARGE(Calculation!$B$819:$B$1533,A203)=0,"",LARGE(Calculation!$B$819:$B$1533,A203))</f>
        <v>10000.001</v>
      </c>
      <c r="I203" s="7">
        <v>1</v>
      </c>
      <c r="J203" s="8" t="str">
        <f>PROPER(IF(O203="","",VLOOKUP(O203,Calculation!$B$1986:$E$2431,2,FALSE)))</f>
        <v>Joanne Sullivan</v>
      </c>
      <c r="K203" s="8" t="str">
        <f>IF(O203="","",VLOOKUP(O203,Calculation!$B$1986:$E$2431,3,FALSE))</f>
        <v>East Essex Tri Club</v>
      </c>
      <c r="L203" s="8" t="str">
        <f>IF(ISNA(VLOOKUP(J203,[1]Sheet1!$J$2:$J$2999,1,FALSE)),"No","Yes")</f>
        <v>Yes</v>
      </c>
      <c r="M203" s="8">
        <f>IF(O203="","",VLOOKUP(O203,Calculation!$B$1986:$G$2431,5,FALSE))</f>
        <v>1</v>
      </c>
      <c r="N203" s="8">
        <f>IF(O203="","",VLOOKUP(O203,Calculation!$B$1986:$G$2431,6,FALSE))</f>
        <v>1</v>
      </c>
      <c r="O203" s="9">
        <f>IF(LARGE(Calculation!$B$1986:$B$2431,I203)=0,"",LARGE(Calculation!$B$1986:$B$2431,I203))</f>
        <v>9252.0030040000001</v>
      </c>
    </row>
    <row r="204" spans="1:15" x14ac:dyDescent="0.2">
      <c r="A204" s="7">
        <v>2</v>
      </c>
      <c r="B204" s="8" t="str">
        <f>PROPER(IF(G204="","",VLOOKUP(G204,Calculation!$B$819:$E$1533,2,FALSE)))</f>
        <v>Nigel Meek</v>
      </c>
      <c r="C204" s="8">
        <f>IF(G204="","",VLOOKUP(G204,Calculation!$B$819:$E$1533,3,FALSE))</f>
        <v>0</v>
      </c>
      <c r="D204" s="8" t="str">
        <f>IF(ISNA(VLOOKUP(B204,[1]Sheet1!$J$2:$J$2999,1,FALSE)),"No","Yes")</f>
        <v>No</v>
      </c>
      <c r="E204" s="8">
        <f>IF(G204="","",VLOOKUP(G204,Calculation!$B$819:$G$1533,5,FALSE))</f>
        <v>1</v>
      </c>
      <c r="F204" s="8">
        <f>IF(G204="","",VLOOKUP(G204,Calculation!$B$819:$G$1533,6,FALSE))</f>
        <v>1</v>
      </c>
      <c r="G204" s="9">
        <f>IF(LARGE(Calculation!$B$819:$B$1533,A204)=0,"",LARGE(Calculation!$B$819:$B$1533,A204))</f>
        <v>8886.0010010000005</v>
      </c>
      <c r="I204" s="7">
        <v>2</v>
      </c>
      <c r="J204" s="8" t="str">
        <f>PROPER(IF(O204="","",VLOOKUP(O204,Calculation!$B$1986:$E$2431,2,FALSE)))</f>
        <v>Julia Bourn</v>
      </c>
      <c r="K204" s="8" t="str">
        <f>IF(O204="","",VLOOKUP(O204,Calculation!$B$1986:$E$2431,3,FALSE))</f>
        <v>Blackwater Tri Club</v>
      </c>
      <c r="L204" s="8" t="str">
        <f>IF(ISNA(VLOOKUP(J204,[1]Sheet1!$J$2:$J$2999,1,FALSE)),"No","Yes")</f>
        <v>No</v>
      </c>
      <c r="M204" s="8">
        <f>IF(O204="","",VLOOKUP(O204,Calculation!$B$1986:$G$2431,5,FALSE))</f>
        <v>1</v>
      </c>
      <c r="N204" s="8">
        <f>IF(O204="","",VLOOKUP(O204,Calculation!$B$1986:$G$2431,6,FALSE))</f>
        <v>1</v>
      </c>
      <c r="O204" s="9">
        <f>IF(LARGE(Calculation!$B$1986:$B$2431,I204)=0,"",LARGE(Calculation!$B$1986:$B$2431,I204))</f>
        <v>9247.0030050000005</v>
      </c>
    </row>
    <row r="205" spans="1:15" x14ac:dyDescent="0.2">
      <c r="A205" s="7">
        <v>3</v>
      </c>
      <c r="B205" s="8" t="str">
        <f>PROPER(IF(G205="","",VLOOKUP(G205,Calculation!$B$819:$E$1533,2,FALSE)))</f>
        <v>Jamie Sparrow</v>
      </c>
      <c r="C205" s="8" t="str">
        <f>IF(G205="","",VLOOKUP(G205,Calculation!$B$819:$E$1533,3,FALSE))</f>
        <v>King's Lynn Tri Club</v>
      </c>
      <c r="D205" s="8" t="str">
        <f>IF(ISNA(VLOOKUP(B205,[1]Sheet1!$J$2:$J$2999,1,FALSE)),"No","Yes")</f>
        <v>Yes</v>
      </c>
      <c r="E205" s="8">
        <f>IF(G205="","",VLOOKUP(G205,Calculation!$B$819:$G$1533,5,FALSE))</f>
        <v>1</v>
      </c>
      <c r="F205" s="8">
        <f>IF(G205="","",VLOOKUP(G205,Calculation!$B$819:$G$1533,6,FALSE))</f>
        <v>1</v>
      </c>
      <c r="G205" s="9">
        <f>IF(LARGE(Calculation!$B$819:$B$1533,A205)=0,"",LARGE(Calculation!$B$819:$B$1533,A205))</f>
        <v>8780.0010020000009</v>
      </c>
      <c r="I205" s="7">
        <v>3</v>
      </c>
      <c r="J205" s="8" t="str">
        <f>PROPER(IF(O205="","",VLOOKUP(O205,Calculation!$B$1986:$E$2431,2,FALSE)))</f>
        <v>Julie Edgell</v>
      </c>
      <c r="K205" s="8">
        <f>IF(O205="","",VLOOKUP(O205,Calculation!$B$1986:$E$2431,3,FALSE))</f>
        <v>0</v>
      </c>
      <c r="L205" s="8" t="str">
        <f>IF(ISNA(VLOOKUP(J205,[1]Sheet1!$J$2:$J$2999,1,FALSE)),"No","Yes")</f>
        <v>No</v>
      </c>
      <c r="M205" s="8">
        <f>IF(O205="","",VLOOKUP(O205,Calculation!$B$1986:$G$2431,5,FALSE))</f>
        <v>1</v>
      </c>
      <c r="N205" s="8">
        <f>IF(O205="","",VLOOKUP(O205,Calculation!$B$1986:$G$2431,6,FALSE))</f>
        <v>1</v>
      </c>
      <c r="O205" s="9">
        <f>IF(LARGE(Calculation!$B$1986:$B$2431,I205)=0,"",LARGE(Calculation!$B$1986:$B$2431,I205))</f>
        <v>8680.0030060000008</v>
      </c>
    </row>
    <row r="206" spans="1:15" x14ac:dyDescent="0.2">
      <c r="A206" s="7">
        <v>4</v>
      </c>
      <c r="B206" s="8" t="str">
        <f>PROPER(IF(G206="","",VLOOKUP(G206,Calculation!$B$819:$E$1533,2,FALSE)))</f>
        <v>Darren Kelly</v>
      </c>
      <c r="C206" s="8" t="str">
        <f>IF(G206="","",VLOOKUP(G206,Calculation!$B$819:$E$1533,3,FALSE))</f>
        <v>BOURNE WHEELERS</v>
      </c>
      <c r="D206" s="8" t="str">
        <f>IF(ISNA(VLOOKUP(B206,[1]Sheet1!$J$2:$J$2999,1,FALSE)),"No","Yes")</f>
        <v>No</v>
      </c>
      <c r="E206" s="8">
        <f>IF(G206="","",VLOOKUP(G206,Calculation!$B$819:$G$1533,5,FALSE))</f>
        <v>1</v>
      </c>
      <c r="F206" s="8">
        <f>IF(G206="","",VLOOKUP(G206,Calculation!$B$819:$G$1533,6,FALSE))</f>
        <v>1</v>
      </c>
      <c r="G206" s="9">
        <f>IF(LARGE(Calculation!$B$819:$B$1533,A206)=0,"",LARGE(Calculation!$B$819:$B$1533,A206))</f>
        <v>8671.0010029999994</v>
      </c>
      <c r="I206" s="7">
        <v>4</v>
      </c>
      <c r="J206" s="8" t="str">
        <f>PROPER(IF(O206="","",VLOOKUP(O206,Calculation!$B$1986:$E$2431,2,FALSE)))</f>
        <v>Allison Carter</v>
      </c>
      <c r="K206" s="8" t="str">
        <f>IF(O206="","",VLOOKUP(O206,Calculation!$B$1986:$E$2431,3,FALSE))</f>
        <v>Tri-Anglia</v>
      </c>
      <c r="L206" s="8" t="str">
        <f>IF(ISNA(VLOOKUP(J206,[1]Sheet1!$J$2:$J$2999,1,FALSE)),"No","Yes")</f>
        <v>No</v>
      </c>
      <c r="M206" s="8">
        <f>IF(O206="","",VLOOKUP(O206,Calculation!$B$1986:$G$2431,5,FALSE))</f>
        <v>1</v>
      </c>
      <c r="N206" s="8">
        <f>IF(O206="","",VLOOKUP(O206,Calculation!$B$1986:$G$2431,6,FALSE))</f>
        <v>1</v>
      </c>
      <c r="O206" s="9">
        <f>IF(LARGE(Calculation!$B$1986:$B$2431,I206)=0,"",LARGE(Calculation!$B$1986:$B$2431,I206))</f>
        <v>8236.0030000000006</v>
      </c>
    </row>
    <row r="207" spans="1:15" x14ac:dyDescent="0.2">
      <c r="A207" s="7">
        <v>5</v>
      </c>
      <c r="B207" s="8" t="str">
        <f>PROPER(IF(G207="","",VLOOKUP(G207,Calculation!$B$819:$E$1533,2,FALSE)))</f>
        <v>Graeme Blair</v>
      </c>
      <c r="C207" s="8" t="str">
        <f>IF(G207="","",VLOOKUP(G207,Calculation!$B$819:$E$1533,3,FALSE))</f>
        <v>CRYSTAL PALACE</v>
      </c>
      <c r="D207" s="8" t="str">
        <f>IF(ISNA(VLOOKUP(B207,[1]Sheet1!$J$2:$J$2999,1,FALSE)),"No","Yes")</f>
        <v>No</v>
      </c>
      <c r="E207" s="8">
        <f>IF(G207="","",VLOOKUP(G207,Calculation!$B$819:$G$1533,5,FALSE))</f>
        <v>1</v>
      </c>
      <c r="F207" s="8">
        <f>IF(G207="","",VLOOKUP(G207,Calculation!$B$819:$G$1533,6,FALSE))</f>
        <v>1</v>
      </c>
      <c r="G207" s="9">
        <f>IF(LARGE(Calculation!$B$819:$B$1533,A207)=0,"",LARGE(Calculation!$B$819:$B$1533,A207))</f>
        <v>8653.0010359999997</v>
      </c>
      <c r="I207" s="7">
        <v>5</v>
      </c>
      <c r="J207" s="8" t="str">
        <f>PROPER(IF(O207="","",VLOOKUP(O207,Calculation!$B$1986:$E$2431,2,FALSE)))</f>
        <v>Roslyn Mcginty</v>
      </c>
      <c r="K207" s="8" t="str">
        <f>IF(O207="","",VLOOKUP(O207,Calculation!$B$1986:$E$2431,3,FALSE))</f>
        <v>TRI LONDON</v>
      </c>
      <c r="L207" s="8" t="str">
        <f>IF(ISNA(VLOOKUP(J207,[1]Sheet1!$J$2:$J$2999,1,FALSE)),"No","Yes")</f>
        <v>Yes</v>
      </c>
      <c r="M207" s="8">
        <f>IF(O207="","",VLOOKUP(O207,Calculation!$B$1986:$G$2431,5,FALSE))</f>
        <v>1</v>
      </c>
      <c r="N207" s="8">
        <f>IF(O207="","",VLOOKUP(O207,Calculation!$B$1986:$G$2431,6,FALSE))</f>
        <v>1</v>
      </c>
      <c r="O207" s="9">
        <f>IF(LARGE(Calculation!$B$1986:$B$2431,I207)=0,"",LARGE(Calculation!$B$1986:$B$2431,I207))</f>
        <v>8208.0030009999991</v>
      </c>
    </row>
    <row r="208" spans="1:15" x14ac:dyDescent="0.2">
      <c r="A208" s="7">
        <v>6</v>
      </c>
      <c r="B208" s="8" t="str">
        <f>PROPER(IF(G208="","",VLOOKUP(G208,Calculation!$B$819:$E$1533,2,FALSE)))</f>
        <v>Andrew Darby</v>
      </c>
      <c r="C208" s="8" t="str">
        <f>IF(G208="","",VLOOKUP(G208,Calculation!$B$819:$E$1533,3,FALSE))</f>
        <v>BRJ Run and Tri</v>
      </c>
      <c r="D208" s="8" t="str">
        <f>IF(ISNA(VLOOKUP(B208,[1]Sheet1!$J$2:$J$2999,1,FALSE)),"No","Yes")</f>
        <v>Yes</v>
      </c>
      <c r="E208" s="8">
        <f>IF(G208="","",VLOOKUP(G208,Calculation!$B$819:$G$1533,5,FALSE))</f>
        <v>1</v>
      </c>
      <c r="F208" s="8">
        <f>IF(G208="","",VLOOKUP(G208,Calculation!$B$819:$G$1533,6,FALSE))</f>
        <v>1</v>
      </c>
      <c r="G208" s="9">
        <f>IF(LARGE(Calculation!$B$819:$B$1533,A208)=0,"",LARGE(Calculation!$B$819:$B$1533,A208))</f>
        <v>8483.001037</v>
      </c>
      <c r="I208" s="7">
        <v>6</v>
      </c>
      <c r="J208" s="8" t="str">
        <f>PROPER(IF(O208="","",VLOOKUP(O208,Calculation!$B$1986:$E$2431,2,FALSE)))</f>
        <v>Julie Perrin</v>
      </c>
      <c r="K208" s="8" t="str">
        <f>IF(O208="","",VLOOKUP(O208,Calculation!$B$1986:$E$2431,3,FALSE))</f>
        <v>Chalkwell Redcaps</v>
      </c>
      <c r="L208" s="8" t="str">
        <f>IF(ISNA(VLOOKUP(J208,[1]Sheet1!$J$2:$J$2999,1,FALSE)),"No","Yes")</f>
        <v>No</v>
      </c>
      <c r="M208" s="8">
        <f>IF(O208="","",VLOOKUP(O208,Calculation!$B$1986:$G$2431,5,FALSE))</f>
        <v>1</v>
      </c>
      <c r="N208" s="8">
        <f>IF(O208="","",VLOOKUP(O208,Calculation!$B$1986:$G$2431,6,FALSE))</f>
        <v>1</v>
      </c>
      <c r="O208" s="9">
        <f>IF(LARGE(Calculation!$B$1986:$B$2431,I208)=0,"",LARGE(Calculation!$B$1986:$B$2431,I208))</f>
        <v>8042.0030070000003</v>
      </c>
    </row>
    <row r="209" spans="1:15" x14ac:dyDescent="0.2">
      <c r="A209" s="7">
        <v>7</v>
      </c>
      <c r="B209" s="8" t="str">
        <f>PROPER(IF(G209="","",VLOOKUP(G209,Calculation!$B$819:$E$1533,2,FALSE)))</f>
        <v>Brian Powell</v>
      </c>
      <c r="C209" s="8" t="str">
        <f>IF(G209="","",VLOOKUP(G209,Calculation!$B$819:$E$1533,3,FALSE))</f>
        <v>Born 2 Tri</v>
      </c>
      <c r="D209" s="8" t="str">
        <f>IF(ISNA(VLOOKUP(B209,[1]Sheet1!$J$2:$J$2999,1,FALSE)),"No","Yes")</f>
        <v>Yes</v>
      </c>
      <c r="E209" s="8">
        <f>IF(G209="","",VLOOKUP(G209,Calculation!$B$819:$G$1533,5,FALSE))</f>
        <v>1</v>
      </c>
      <c r="F209" s="8">
        <f>IF(G209="","",VLOOKUP(G209,Calculation!$B$819:$G$1533,6,FALSE))</f>
        <v>1</v>
      </c>
      <c r="G209" s="9">
        <f>IF(LARGE(Calculation!$B$819:$B$1533,A209)=0,"",LARGE(Calculation!$B$819:$B$1533,A209))</f>
        <v>8284.0010039999997</v>
      </c>
      <c r="I209" s="7">
        <v>7</v>
      </c>
      <c r="J209" s="8" t="str">
        <f>PROPER(IF(O209="","",VLOOKUP(O209,Calculation!$B$1986:$E$2431,2,FALSE)))</f>
        <v>Samantha Critchley</v>
      </c>
      <c r="K209" s="8">
        <f>IF(O209="","",VLOOKUP(O209,Calculation!$B$1986:$E$2431,3,FALSE))</f>
        <v>0</v>
      </c>
      <c r="L209" s="8" t="str">
        <f>IF(ISNA(VLOOKUP(J209,[1]Sheet1!$J$2:$J$2999,1,FALSE)),"No","Yes")</f>
        <v>No</v>
      </c>
      <c r="M209" s="8">
        <f>IF(O209="","",VLOOKUP(O209,Calculation!$B$1986:$G$2431,5,FALSE))</f>
        <v>1</v>
      </c>
      <c r="N209" s="8">
        <f>IF(O209="","",VLOOKUP(O209,Calculation!$B$1986:$G$2431,6,FALSE))</f>
        <v>1</v>
      </c>
      <c r="O209" s="9">
        <f>IF(LARGE(Calculation!$B$1986:$B$2431,I209)=0,"",LARGE(Calculation!$B$1986:$B$2431,I209))</f>
        <v>8027.0030079999997</v>
      </c>
    </row>
    <row r="210" spans="1:15" x14ac:dyDescent="0.2">
      <c r="A210" s="7">
        <v>8</v>
      </c>
      <c r="B210" s="8" t="str">
        <f>PROPER(IF(G210="","",VLOOKUP(G210,Calculation!$B$819:$E$1533,2,FALSE)))</f>
        <v>Phil Jarvis</v>
      </c>
      <c r="C210" s="8" t="str">
        <f>IF(G210="","",VLOOKUP(G210,Calculation!$B$819:$E$1533,3,FALSE))</f>
        <v>MACCAX</v>
      </c>
      <c r="D210" s="8" t="str">
        <f>IF(ISNA(VLOOKUP(B210,[1]Sheet1!$J$2:$J$2999,1,FALSE)),"No","Yes")</f>
        <v>No</v>
      </c>
      <c r="E210" s="8">
        <f>IF(G210="","",VLOOKUP(G210,Calculation!$B$819:$G$1533,5,FALSE))</f>
        <v>1</v>
      </c>
      <c r="F210" s="8">
        <f>IF(G210="","",VLOOKUP(G210,Calculation!$B$819:$G$1533,6,FALSE))</f>
        <v>1</v>
      </c>
      <c r="G210" s="9">
        <f>IF(LARGE(Calculation!$B$819:$B$1533,A210)=0,"",LARGE(Calculation!$B$819:$B$1533,A210))</f>
        <v>8279.0010050000001</v>
      </c>
      <c r="I210" s="7">
        <v>8</v>
      </c>
      <c r="J210" s="8" t="str">
        <f>PROPER(IF(O210="","",VLOOKUP(O210,Calculation!$B$1986:$E$2431,2,FALSE)))</f>
        <v>Dawn Richardson</v>
      </c>
      <c r="K210" s="8" t="str">
        <f>IF(O210="","",VLOOKUP(O210,Calculation!$B$1986:$E$2431,3,FALSE))</f>
        <v>DARLINGTON TRI CLUB</v>
      </c>
      <c r="L210" s="8" t="str">
        <f>IF(ISNA(VLOOKUP(J210,[1]Sheet1!$J$2:$J$2999,1,FALSE)),"No","Yes")</f>
        <v>No</v>
      </c>
      <c r="M210" s="8">
        <f>IF(O210="","",VLOOKUP(O210,Calculation!$B$1986:$G$2431,5,FALSE))</f>
        <v>1</v>
      </c>
      <c r="N210" s="8">
        <f>IF(O210="","",VLOOKUP(O210,Calculation!$B$1986:$G$2431,6,FALSE))</f>
        <v>1</v>
      </c>
      <c r="O210" s="9">
        <f>IF(LARGE(Calculation!$B$1986:$B$2431,I210)=0,"",LARGE(Calculation!$B$1986:$B$2431,I210))</f>
        <v>7548.0030020000004</v>
      </c>
    </row>
    <row r="211" spans="1:15" x14ac:dyDescent="0.2">
      <c r="A211" s="7">
        <v>9</v>
      </c>
      <c r="B211" s="8" t="str">
        <f>PROPER(IF(G211="","",VLOOKUP(G211,Calculation!$B$819:$E$1533,2,FALSE)))</f>
        <v>Nic Huntley-Welsenaer</v>
      </c>
      <c r="C211" s="8" t="str">
        <f>IF(G211="","",VLOOKUP(G211,Calculation!$B$819:$E$1533,3,FALSE))</f>
        <v>WOOTTON ROAD RUNNERS</v>
      </c>
      <c r="D211" s="8" t="str">
        <f>IF(ISNA(VLOOKUP(B211,[1]Sheet1!$J$2:$J$2999,1,FALSE)),"No","Yes")</f>
        <v>No</v>
      </c>
      <c r="E211" s="8">
        <f>IF(G211="","",VLOOKUP(G211,Calculation!$B$819:$G$1533,5,FALSE))</f>
        <v>1</v>
      </c>
      <c r="F211" s="8">
        <f>IF(G211="","",VLOOKUP(G211,Calculation!$B$819:$G$1533,6,FALSE))</f>
        <v>1</v>
      </c>
      <c r="G211" s="9">
        <f>IF(LARGE(Calculation!$B$819:$B$1533,A211)=0,"",LARGE(Calculation!$B$819:$B$1533,A211))</f>
        <v>8145.0010060000004</v>
      </c>
      <c r="I211" s="7">
        <v>9</v>
      </c>
      <c r="J211" s="8" t="str">
        <f>PROPER(IF(O211="","",VLOOKUP(O211,Calculation!$B$1986:$E$2431,2,FALSE)))</f>
        <v>Kim Hutt</v>
      </c>
      <c r="K211" s="8">
        <f>IF(O211="","",VLOOKUP(O211,Calculation!$B$1986:$E$2431,3,FALSE))</f>
        <v>0</v>
      </c>
      <c r="L211" s="8" t="str">
        <f>IF(ISNA(VLOOKUP(J211,[1]Sheet1!$J$2:$J$2999,1,FALSE)),"No","Yes")</f>
        <v>No</v>
      </c>
      <c r="M211" s="8">
        <f>IF(O211="","",VLOOKUP(O211,Calculation!$B$1986:$G$2431,5,FALSE))</f>
        <v>1</v>
      </c>
      <c r="N211" s="8">
        <f>IF(O211="","",VLOOKUP(O211,Calculation!$B$1986:$G$2431,6,FALSE))</f>
        <v>1</v>
      </c>
      <c r="O211" s="9">
        <f>IF(LARGE(Calculation!$B$1986:$B$2431,I211)=0,"",LARGE(Calculation!$B$1986:$B$2431,I211))</f>
        <v>7227.0030029999998</v>
      </c>
    </row>
    <row r="212" spans="1:15" x14ac:dyDescent="0.2">
      <c r="A212" s="7">
        <v>10</v>
      </c>
      <c r="B212" s="8" t="str">
        <f>PROPER(IF(G212="","",VLOOKUP(G212,Calculation!$B$819:$E$1533,2,FALSE)))</f>
        <v>Andy Gregg</v>
      </c>
      <c r="C212" s="8" t="str">
        <f>IF(G212="","",VLOOKUP(G212,Calculation!$B$819:$E$1533,3,FALSE))</f>
        <v>PACTRAC</v>
      </c>
      <c r="D212" s="8" t="str">
        <f>IF(ISNA(VLOOKUP(B212,[1]Sheet1!$J$2:$J$2999,1,FALSE)),"No","Yes")</f>
        <v>No</v>
      </c>
      <c r="E212" s="8">
        <f>IF(G212="","",VLOOKUP(G212,Calculation!$B$819:$G$1533,5,FALSE))</f>
        <v>1</v>
      </c>
      <c r="F212" s="8">
        <f>IF(G212="","",VLOOKUP(G212,Calculation!$B$819:$G$1533,6,FALSE))</f>
        <v>1</v>
      </c>
      <c r="G212" s="9">
        <f>IF(LARGE(Calculation!$B$819:$B$1533,A212)=0,"",LARGE(Calculation!$B$819:$B$1533,A212))</f>
        <v>8075.0010069999998</v>
      </c>
      <c r="I212" s="7">
        <v>10</v>
      </c>
      <c r="J212" s="8" t="str">
        <f>PROPER(IF(O212="","",VLOOKUP(O212,Calculation!$B$1986:$E$2431,2,FALSE)))</f>
        <v>Debi Knight</v>
      </c>
      <c r="K212" s="8" t="str">
        <f>IF(O212="","",VLOOKUP(O212,Calculation!$B$1986:$E$2431,3,FALSE))</f>
        <v>Chalkwell Redcaps</v>
      </c>
      <c r="L212" s="8" t="str">
        <f>IF(ISNA(VLOOKUP(J212,[1]Sheet1!$J$2:$J$2999,1,FALSE)),"No","Yes")</f>
        <v>No</v>
      </c>
      <c r="M212" s="8">
        <f>IF(O212="","",VLOOKUP(O212,Calculation!$B$1986:$G$2431,5,FALSE))</f>
        <v>1</v>
      </c>
      <c r="N212" s="8">
        <f>IF(O212="","",VLOOKUP(O212,Calculation!$B$1986:$G$2431,6,FALSE))</f>
        <v>1</v>
      </c>
      <c r="O212" s="9">
        <f>IF(LARGE(Calculation!$B$1986:$B$2431,I212)=0,"",LARGE(Calculation!$B$1986:$B$2431,I212))</f>
        <v>6002.003009</v>
      </c>
    </row>
    <row r="213" spans="1:15" x14ac:dyDescent="0.2">
      <c r="A213" s="7">
        <v>11</v>
      </c>
      <c r="B213" s="8" t="str">
        <f>PROPER(IF(G213="","",VLOOKUP(G213,Calculation!$B$819:$E$1533,2,FALSE)))</f>
        <v>Charlie Brookes</v>
      </c>
      <c r="C213" s="8" t="str">
        <f>IF(G213="","",VLOOKUP(G213,Calculation!$B$819:$E$1533,3,FALSE))</f>
        <v>PACTRAC</v>
      </c>
      <c r="D213" s="8" t="str">
        <f>IF(ISNA(VLOOKUP(B213,[1]Sheet1!$J$2:$J$2999,1,FALSE)),"No","Yes")</f>
        <v>No</v>
      </c>
      <c r="E213" s="8">
        <f>IF(G213="","",VLOOKUP(G213,Calculation!$B$819:$G$1533,5,FALSE))</f>
        <v>1</v>
      </c>
      <c r="F213" s="8">
        <f>IF(G213="","",VLOOKUP(G213,Calculation!$B$819:$G$1533,6,FALSE))</f>
        <v>1</v>
      </c>
      <c r="G213" s="9">
        <f>IF(LARGE(Calculation!$B$819:$B$1533,A213)=0,"",LARGE(Calculation!$B$819:$B$1533,A213))</f>
        <v>8046.0010080000002</v>
      </c>
      <c r="I213" s="7">
        <v>11</v>
      </c>
      <c r="J213" s="8" t="str">
        <f>PROPER(IF(O213="","",VLOOKUP(O213,Calculation!$B$1986:$E$2431,2,FALSE)))</f>
        <v/>
      </c>
      <c r="K213" s="8">
        <f>IF(O213="","",VLOOKUP(O213,Calculation!$B$1986:$E$2431,3,FALSE))</f>
        <v>0</v>
      </c>
      <c r="L213" s="8" t="str">
        <f>IF(ISNA(VLOOKUP(J213,[1]Sheet1!$J$2:$J$2999,1,FALSE)),"No","Yes")</f>
        <v>No</v>
      </c>
      <c r="M213" s="8">
        <f>IF(O213="","",VLOOKUP(O213,Calculation!$B$1986:$G$2431,5,FALSE))</f>
        <v>0</v>
      </c>
      <c r="N213" s="8">
        <f>IF(O213="","",VLOOKUP(O213,Calculation!$B$1986:$G$2431,6,FALSE))</f>
        <v>0</v>
      </c>
      <c r="O213" s="9">
        <f>IF(LARGE(Calculation!$B$1986:$B$2431,I213)=0,"",LARGE(Calculation!$B$1986:$B$2431,I213))</f>
        <v>3.4450000000000001E-3</v>
      </c>
    </row>
    <row r="214" spans="1:15" x14ac:dyDescent="0.2">
      <c r="A214" s="7">
        <v>12</v>
      </c>
      <c r="B214" s="8" t="str">
        <f>PROPER(IF(G214="","",VLOOKUP(G214,Calculation!$B$819:$E$1533,2,FALSE)))</f>
        <v>Tim Miles</v>
      </c>
      <c r="C214" s="8">
        <f>IF(G214="","",VLOOKUP(G214,Calculation!$B$819:$E$1533,3,FALSE))</f>
        <v>0</v>
      </c>
      <c r="D214" s="8" t="str">
        <f>IF(ISNA(VLOOKUP(B214,[1]Sheet1!$J$2:$J$2999,1,FALSE)),"No","Yes")</f>
        <v>No</v>
      </c>
      <c r="E214" s="8">
        <f>IF(G214="","",VLOOKUP(G214,Calculation!$B$819:$G$1533,5,FALSE))</f>
        <v>1</v>
      </c>
      <c r="F214" s="8">
        <f>IF(G214="","",VLOOKUP(G214,Calculation!$B$819:$G$1533,6,FALSE))</f>
        <v>1</v>
      </c>
      <c r="G214" s="9">
        <f>IF(LARGE(Calculation!$B$819:$B$1533,A214)=0,"",LARGE(Calculation!$B$819:$B$1533,A214))</f>
        <v>7999.0010089999996</v>
      </c>
      <c r="I214" s="7">
        <v>12</v>
      </c>
      <c r="J214" s="8" t="str">
        <f>PROPER(IF(O214="","",VLOOKUP(O214,Calculation!$B$1986:$E$2431,2,FALSE)))</f>
        <v/>
      </c>
      <c r="K214" s="8">
        <f>IF(O214="","",VLOOKUP(O214,Calculation!$B$1986:$E$2431,3,FALSE))</f>
        <v>0</v>
      </c>
      <c r="L214" s="8" t="str">
        <f>IF(ISNA(VLOOKUP(J214,[1]Sheet1!$J$2:$J$2999,1,FALSE)),"No","Yes")</f>
        <v>No</v>
      </c>
      <c r="M214" s="8">
        <f>IF(O214="","",VLOOKUP(O214,Calculation!$B$1986:$G$2431,5,FALSE))</f>
        <v>0</v>
      </c>
      <c r="N214" s="8">
        <f>IF(O214="","",VLOOKUP(O214,Calculation!$B$1986:$G$2431,6,FALSE))</f>
        <v>0</v>
      </c>
      <c r="O214" s="9">
        <f>IF(LARGE(Calculation!$B$1986:$B$2431,I214)=0,"",LARGE(Calculation!$B$1986:$B$2431,I214))</f>
        <v>3.444E-3</v>
      </c>
    </row>
    <row r="215" spans="1:15" x14ac:dyDescent="0.2">
      <c r="A215" s="7">
        <v>13</v>
      </c>
      <c r="B215" s="8" t="str">
        <f>PROPER(IF(G215="","",VLOOKUP(G215,Calculation!$B$819:$E$1533,2,FALSE)))</f>
        <v>Lee Ffrench</v>
      </c>
      <c r="C215" s="8">
        <f>IF(G215="","",VLOOKUP(G215,Calculation!$B$819:$E$1533,3,FALSE))</f>
        <v>0</v>
      </c>
      <c r="D215" s="8" t="str">
        <f>IF(ISNA(VLOOKUP(B215,[1]Sheet1!$J$2:$J$2999,1,FALSE)),"No","Yes")</f>
        <v>No</v>
      </c>
      <c r="E215" s="8">
        <f>IF(G215="","",VLOOKUP(G215,Calculation!$B$819:$G$1533,5,FALSE))</f>
        <v>1</v>
      </c>
      <c r="F215" s="8">
        <f>IF(G215="","",VLOOKUP(G215,Calculation!$B$819:$G$1533,6,FALSE))</f>
        <v>1</v>
      </c>
      <c r="G215" s="9">
        <f>IF(LARGE(Calculation!$B$819:$B$1533,A215)=0,"",LARGE(Calculation!$B$819:$B$1533,A215))</f>
        <v>7995.00101</v>
      </c>
      <c r="I215" s="7">
        <v>13</v>
      </c>
      <c r="J215" s="8" t="str">
        <f>PROPER(IF(O215="","",VLOOKUP(O215,Calculation!$B$1986:$E$2431,2,FALSE)))</f>
        <v/>
      </c>
      <c r="K215" s="8">
        <f>IF(O215="","",VLOOKUP(O215,Calculation!$B$1986:$E$2431,3,FALSE))</f>
        <v>0</v>
      </c>
      <c r="L215" s="8" t="str">
        <f>IF(ISNA(VLOOKUP(J215,[1]Sheet1!$J$2:$J$2999,1,FALSE)),"No","Yes")</f>
        <v>No</v>
      </c>
      <c r="M215" s="8">
        <f>IF(O215="","",VLOOKUP(O215,Calculation!$B$1986:$G$2431,5,FALSE))</f>
        <v>0</v>
      </c>
      <c r="N215" s="8">
        <f>IF(O215="","",VLOOKUP(O215,Calculation!$B$1986:$G$2431,6,FALSE))</f>
        <v>0</v>
      </c>
      <c r="O215" s="9">
        <f>IF(LARGE(Calculation!$B$1986:$B$2431,I215)=0,"",LARGE(Calculation!$B$1986:$B$2431,I215))</f>
        <v>3.4429999999999999E-3</v>
      </c>
    </row>
    <row r="216" spans="1:15" x14ac:dyDescent="0.2">
      <c r="A216" s="7">
        <v>14</v>
      </c>
      <c r="B216" s="8" t="str">
        <f>PROPER(IF(G216="","",VLOOKUP(G216,Calculation!$B$819:$E$1533,2,FALSE)))</f>
        <v>Keith Muggleton</v>
      </c>
      <c r="C216" s="8" t="str">
        <f>IF(G216="","",VLOOKUP(G216,Calculation!$B$819:$E$1533,3,FALSE))</f>
        <v>East Essex Tri Club</v>
      </c>
      <c r="D216" s="8" t="str">
        <f>IF(ISNA(VLOOKUP(B216,[1]Sheet1!$J$2:$J$2999,1,FALSE)),"No","Yes")</f>
        <v>Yes</v>
      </c>
      <c r="E216" s="8">
        <f>IF(G216="","",VLOOKUP(G216,Calculation!$B$819:$G$1533,5,FALSE))</f>
        <v>1</v>
      </c>
      <c r="F216" s="8">
        <f>IF(G216="","",VLOOKUP(G216,Calculation!$B$819:$G$1533,6,FALSE))</f>
        <v>1</v>
      </c>
      <c r="G216" s="9">
        <f>IF(LARGE(Calculation!$B$819:$B$1533,A216)=0,"",LARGE(Calculation!$B$819:$B$1533,A216))</f>
        <v>7915.0010380000003</v>
      </c>
      <c r="I216" s="7">
        <v>14</v>
      </c>
      <c r="J216" s="8" t="str">
        <f>PROPER(IF(O216="","",VLOOKUP(O216,Calculation!$B$1986:$E$2431,2,FALSE)))</f>
        <v/>
      </c>
      <c r="K216" s="8">
        <f>IF(O216="","",VLOOKUP(O216,Calculation!$B$1986:$E$2431,3,FALSE))</f>
        <v>0</v>
      </c>
      <c r="L216" s="8" t="str">
        <f>IF(ISNA(VLOOKUP(J216,[1]Sheet1!$J$2:$J$2999,1,FALSE)),"No","Yes")</f>
        <v>No</v>
      </c>
      <c r="M216" s="8">
        <f>IF(O216="","",VLOOKUP(O216,Calculation!$B$1986:$G$2431,5,FALSE))</f>
        <v>0</v>
      </c>
      <c r="N216" s="8">
        <f>IF(O216="","",VLOOKUP(O216,Calculation!$B$1986:$G$2431,6,FALSE))</f>
        <v>0</v>
      </c>
      <c r="O216" s="9">
        <f>IF(LARGE(Calculation!$B$1986:$B$2431,I216)=0,"",LARGE(Calculation!$B$1986:$B$2431,I216))</f>
        <v>3.4420000000000002E-3</v>
      </c>
    </row>
    <row r="217" spans="1:15" x14ac:dyDescent="0.2">
      <c r="A217" s="7">
        <v>15</v>
      </c>
      <c r="B217" s="8" t="str">
        <f>PROPER(IF(G217="","",VLOOKUP(G217,Calculation!$B$819:$E$1533,2,FALSE)))</f>
        <v>Lloyd Miles</v>
      </c>
      <c r="C217" s="8" t="str">
        <f>IF(G217="","",VLOOKUP(G217,Calculation!$B$819:$E$1533,3,FALSE))</f>
        <v>BILLERICAY STRIDERS</v>
      </c>
      <c r="D217" s="8" t="str">
        <f>IF(ISNA(VLOOKUP(B217,[1]Sheet1!$J$2:$J$2999,1,FALSE)),"No","Yes")</f>
        <v>Yes</v>
      </c>
      <c r="E217" s="8">
        <f>IF(G217="","",VLOOKUP(G217,Calculation!$B$819:$G$1533,5,FALSE))</f>
        <v>1</v>
      </c>
      <c r="F217" s="8">
        <f>IF(G217="","",VLOOKUP(G217,Calculation!$B$819:$G$1533,6,FALSE))</f>
        <v>1</v>
      </c>
      <c r="G217" s="9">
        <f>IF(LARGE(Calculation!$B$819:$B$1533,A217)=0,"",LARGE(Calculation!$B$819:$B$1533,A217))</f>
        <v>7906.0010389999998</v>
      </c>
      <c r="I217" s="7">
        <v>15</v>
      </c>
      <c r="J217" s="8" t="str">
        <f>PROPER(IF(O217="","",VLOOKUP(O217,Calculation!$B$1986:$E$2431,2,FALSE)))</f>
        <v/>
      </c>
      <c r="K217" s="8">
        <f>IF(O217="","",VLOOKUP(O217,Calculation!$B$1986:$E$2431,3,FALSE))</f>
        <v>0</v>
      </c>
      <c r="L217" s="8" t="str">
        <f>IF(ISNA(VLOOKUP(J217,[1]Sheet1!$J$2:$J$2999,1,FALSE)),"No","Yes")</f>
        <v>No</v>
      </c>
      <c r="M217" s="8">
        <f>IF(O217="","",VLOOKUP(O217,Calculation!$B$1986:$G$2431,5,FALSE))</f>
        <v>0</v>
      </c>
      <c r="N217" s="8">
        <f>IF(O217="","",VLOOKUP(O217,Calculation!$B$1986:$G$2431,6,FALSE))</f>
        <v>0</v>
      </c>
      <c r="O217" s="9">
        <f>IF(LARGE(Calculation!$B$1986:$B$2431,I217)=0,"",LARGE(Calculation!$B$1986:$B$2431,I217))</f>
        <v>3.441E-3</v>
      </c>
    </row>
    <row r="218" spans="1:15" x14ac:dyDescent="0.2">
      <c r="A218" s="7">
        <v>16</v>
      </c>
      <c r="B218" s="8" t="str">
        <f>PROPER(IF(G218="","",VLOOKUP(G218,Calculation!$B$819:$E$1533,2,FALSE)))</f>
        <v>Trevor Back</v>
      </c>
      <c r="C218" s="8" t="str">
        <f>IF(G218="","",VLOOKUP(G218,Calculation!$B$819:$E$1533,3,FALSE))</f>
        <v>Commando Runners</v>
      </c>
      <c r="D218" s="8" t="str">
        <f>IF(ISNA(VLOOKUP(B218,[1]Sheet1!$J$2:$J$2999,1,FALSE)),"No","Yes")</f>
        <v>No</v>
      </c>
      <c r="E218" s="8">
        <f>IF(G218="","",VLOOKUP(G218,Calculation!$B$819:$G$1533,5,FALSE))</f>
        <v>1</v>
      </c>
      <c r="F218" s="8">
        <f>IF(G218="","",VLOOKUP(G218,Calculation!$B$819:$G$1533,6,FALSE))</f>
        <v>1</v>
      </c>
      <c r="G218" s="9">
        <f>IF(LARGE(Calculation!$B$819:$B$1533,A218)=0,"",LARGE(Calculation!$B$819:$B$1533,A218))</f>
        <v>7872.0010400000001</v>
      </c>
      <c r="I218" s="7">
        <v>16</v>
      </c>
      <c r="J218" s="8" t="str">
        <f>PROPER(IF(O218="","",VLOOKUP(O218,Calculation!$B$1986:$E$2431,2,FALSE)))</f>
        <v/>
      </c>
      <c r="K218" s="8">
        <f>IF(O218="","",VLOOKUP(O218,Calculation!$B$1986:$E$2431,3,FALSE))</f>
        <v>0</v>
      </c>
      <c r="L218" s="8" t="str">
        <f>IF(ISNA(VLOOKUP(J218,[1]Sheet1!$J$2:$J$2999,1,FALSE)),"No","Yes")</f>
        <v>No</v>
      </c>
      <c r="M218" s="8">
        <f>IF(O218="","",VLOOKUP(O218,Calculation!$B$1986:$G$2431,5,FALSE))</f>
        <v>0</v>
      </c>
      <c r="N218" s="8">
        <f>IF(O218="","",VLOOKUP(O218,Calculation!$B$1986:$G$2431,6,FALSE))</f>
        <v>0</v>
      </c>
      <c r="O218" s="9">
        <f>IF(LARGE(Calculation!$B$1986:$B$2431,I218)=0,"",LARGE(Calculation!$B$1986:$B$2431,I218))</f>
        <v>3.4399999999999999E-3</v>
      </c>
    </row>
    <row r="219" spans="1:15" x14ac:dyDescent="0.2">
      <c r="A219" s="7">
        <v>17</v>
      </c>
      <c r="B219" s="8" t="str">
        <f>PROPER(IF(G219="","",VLOOKUP(G219,Calculation!$B$819:$E$1533,2,FALSE)))</f>
        <v>Alasdair Hutt</v>
      </c>
      <c r="C219" s="8">
        <f>IF(G219="","",VLOOKUP(G219,Calculation!$B$819:$E$1533,3,FALSE))</f>
        <v>0</v>
      </c>
      <c r="D219" s="8" t="str">
        <f>IF(ISNA(VLOOKUP(B219,[1]Sheet1!$J$2:$J$2999,1,FALSE)),"No","Yes")</f>
        <v>No</v>
      </c>
      <c r="E219" s="8">
        <f>IF(G219="","",VLOOKUP(G219,Calculation!$B$819:$G$1533,5,FALSE))</f>
        <v>1</v>
      </c>
      <c r="F219" s="8">
        <f>IF(G219="","",VLOOKUP(G219,Calculation!$B$819:$G$1533,6,FALSE))</f>
        <v>1</v>
      </c>
      <c r="G219" s="9">
        <f>IF(LARGE(Calculation!$B$819:$B$1533,A219)=0,"",LARGE(Calculation!$B$819:$B$1533,A219))</f>
        <v>7830.0010110000003</v>
      </c>
      <c r="I219" s="7">
        <v>17</v>
      </c>
      <c r="J219" s="8" t="str">
        <f>PROPER(IF(O219="","",VLOOKUP(O219,Calculation!$B$1986:$E$2431,2,FALSE)))</f>
        <v/>
      </c>
      <c r="K219" s="8">
        <f>IF(O219="","",VLOOKUP(O219,Calculation!$B$1986:$E$2431,3,FALSE))</f>
        <v>0</v>
      </c>
      <c r="L219" s="8" t="str">
        <f>IF(ISNA(VLOOKUP(J219,[1]Sheet1!$J$2:$J$2999,1,FALSE)),"No","Yes")</f>
        <v>No</v>
      </c>
      <c r="M219" s="8">
        <f>IF(O219="","",VLOOKUP(O219,Calculation!$B$1986:$G$2431,5,FALSE))</f>
        <v>0</v>
      </c>
      <c r="N219" s="8">
        <f>IF(O219="","",VLOOKUP(O219,Calculation!$B$1986:$G$2431,6,FALSE))</f>
        <v>0</v>
      </c>
      <c r="O219" s="9">
        <f>IF(LARGE(Calculation!$B$1986:$B$2431,I219)=0,"",LARGE(Calculation!$B$1986:$B$2431,I219))</f>
        <v>3.4390000000000002E-3</v>
      </c>
    </row>
    <row r="220" spans="1:15" x14ac:dyDescent="0.2">
      <c r="A220" s="7">
        <v>18</v>
      </c>
      <c r="B220" s="8" t="str">
        <f>PROPER(IF(G220="","",VLOOKUP(G220,Calculation!$B$819:$E$1533,2,FALSE)))</f>
        <v>Russell Duke</v>
      </c>
      <c r="C220" s="8">
        <f>IF(G220="","",VLOOKUP(G220,Calculation!$B$819:$E$1533,3,FALSE))</f>
        <v>0</v>
      </c>
      <c r="D220" s="8" t="str">
        <f>IF(ISNA(VLOOKUP(B220,[1]Sheet1!$J$2:$J$2999,1,FALSE)),"No","Yes")</f>
        <v>No</v>
      </c>
      <c r="E220" s="8">
        <f>IF(G220="","",VLOOKUP(G220,Calculation!$B$819:$G$1533,5,FALSE))</f>
        <v>1</v>
      </c>
      <c r="F220" s="8">
        <f>IF(G220="","",VLOOKUP(G220,Calculation!$B$819:$G$1533,6,FALSE))</f>
        <v>1</v>
      </c>
      <c r="G220" s="9">
        <f>IF(LARGE(Calculation!$B$819:$B$1533,A220)=0,"",LARGE(Calculation!$B$819:$B$1533,A220))</f>
        <v>7805.0010410000004</v>
      </c>
      <c r="I220" s="7">
        <v>18</v>
      </c>
      <c r="J220" s="8" t="str">
        <f>PROPER(IF(O220="","",VLOOKUP(O220,Calculation!$B$1986:$E$2431,2,FALSE)))</f>
        <v/>
      </c>
      <c r="K220" s="8">
        <f>IF(O220="","",VLOOKUP(O220,Calculation!$B$1986:$E$2431,3,FALSE))</f>
        <v>0</v>
      </c>
      <c r="L220" s="8" t="str">
        <f>IF(ISNA(VLOOKUP(J220,[1]Sheet1!$J$2:$J$2999,1,FALSE)),"No","Yes")</f>
        <v>No</v>
      </c>
      <c r="M220" s="8">
        <f>IF(O220="","",VLOOKUP(O220,Calculation!$B$1986:$G$2431,5,FALSE))</f>
        <v>0</v>
      </c>
      <c r="N220" s="8">
        <f>IF(O220="","",VLOOKUP(O220,Calculation!$B$1986:$G$2431,6,FALSE))</f>
        <v>0</v>
      </c>
      <c r="O220" s="9">
        <f>IF(LARGE(Calculation!$B$1986:$B$2431,I220)=0,"",LARGE(Calculation!$B$1986:$B$2431,I220))</f>
        <v>3.4380000000000001E-3</v>
      </c>
    </row>
    <row r="221" spans="1:15" x14ac:dyDescent="0.2">
      <c r="A221" s="7">
        <v>19</v>
      </c>
      <c r="B221" s="8" t="str">
        <f>PROPER(IF(G221="","",VLOOKUP(G221,Calculation!$B$819:$E$1533,2,FALSE)))</f>
        <v>Richard Bryant</v>
      </c>
      <c r="C221" s="8" t="str">
        <f>IF(G221="","",VLOOKUP(G221,Calculation!$B$819:$E$1533,3,FALSE))</f>
        <v>Victoria Park Harriers &amp; Tower Hamlets AC</v>
      </c>
      <c r="D221" s="8" t="str">
        <f>IF(ISNA(VLOOKUP(B221,[1]Sheet1!$J$2:$J$2999,1,FALSE)),"No","Yes")</f>
        <v>No</v>
      </c>
      <c r="E221" s="8">
        <f>IF(G221="","",VLOOKUP(G221,Calculation!$B$819:$G$1533,5,FALSE))</f>
        <v>1</v>
      </c>
      <c r="F221" s="8">
        <f>IF(G221="","",VLOOKUP(G221,Calculation!$B$819:$G$1533,6,FALSE))</f>
        <v>1</v>
      </c>
      <c r="G221" s="9">
        <f>IF(LARGE(Calculation!$B$819:$B$1533,A221)=0,"",LARGE(Calculation!$B$819:$B$1533,A221))</f>
        <v>7786.0010419999999</v>
      </c>
      <c r="I221" s="7">
        <v>19</v>
      </c>
      <c r="J221" s="8" t="str">
        <f>PROPER(IF(O221="","",VLOOKUP(O221,Calculation!$B$1986:$E$2431,2,FALSE)))</f>
        <v/>
      </c>
      <c r="K221" s="8">
        <f>IF(O221="","",VLOOKUP(O221,Calculation!$B$1986:$E$2431,3,FALSE))</f>
        <v>0</v>
      </c>
      <c r="L221" s="8" t="str">
        <f>IF(ISNA(VLOOKUP(J221,[1]Sheet1!$J$2:$J$2999,1,FALSE)),"No","Yes")</f>
        <v>No</v>
      </c>
      <c r="M221" s="8">
        <f>IF(O221="","",VLOOKUP(O221,Calculation!$B$1986:$G$2431,5,FALSE))</f>
        <v>0</v>
      </c>
      <c r="N221" s="8">
        <f>IF(O221="","",VLOOKUP(O221,Calculation!$B$1986:$G$2431,6,FALSE))</f>
        <v>0</v>
      </c>
      <c r="O221" s="9">
        <f>IF(LARGE(Calculation!$B$1986:$B$2431,I221)=0,"",LARGE(Calculation!$B$1986:$B$2431,I221))</f>
        <v>3.437E-3</v>
      </c>
    </row>
    <row r="222" spans="1:15" x14ac:dyDescent="0.2">
      <c r="A222" s="7">
        <v>20</v>
      </c>
      <c r="B222" s="8" t="str">
        <f>PROPER(IF(G222="","",VLOOKUP(G222,Calculation!$B$819:$E$1533,2,FALSE)))</f>
        <v>Richard Markham</v>
      </c>
      <c r="C222" s="8">
        <f>IF(G222="","",VLOOKUP(G222,Calculation!$B$819:$E$1533,3,FALSE))</f>
        <v>0</v>
      </c>
      <c r="D222" s="8" t="str">
        <f>IF(ISNA(VLOOKUP(B222,[1]Sheet1!$J$2:$J$2999,1,FALSE)),"No","Yes")</f>
        <v>No</v>
      </c>
      <c r="E222" s="8">
        <f>IF(G222="","",VLOOKUP(G222,Calculation!$B$819:$G$1533,5,FALSE))</f>
        <v>1</v>
      </c>
      <c r="F222" s="8">
        <f>IF(G222="","",VLOOKUP(G222,Calculation!$B$819:$G$1533,6,FALSE))</f>
        <v>1</v>
      </c>
      <c r="G222" s="9">
        <f>IF(LARGE(Calculation!$B$819:$B$1533,A222)=0,"",LARGE(Calculation!$B$819:$B$1533,A222))</f>
        <v>7754.0010119999997</v>
      </c>
      <c r="I222" s="7">
        <v>20</v>
      </c>
      <c r="J222" s="8" t="str">
        <f>PROPER(IF(O222="","",VLOOKUP(O222,Calculation!$B$1986:$E$2431,2,FALSE)))</f>
        <v/>
      </c>
      <c r="K222" s="8">
        <f>IF(O222="","",VLOOKUP(O222,Calculation!$B$1986:$E$2431,3,FALSE))</f>
        <v>0</v>
      </c>
      <c r="L222" s="8" t="str">
        <f>IF(ISNA(VLOOKUP(J222,[1]Sheet1!$J$2:$J$2999,1,FALSE)),"No","Yes")</f>
        <v>No</v>
      </c>
      <c r="M222" s="8">
        <f>IF(O222="","",VLOOKUP(O222,Calculation!$B$1986:$G$2431,5,FALSE))</f>
        <v>0</v>
      </c>
      <c r="N222" s="8">
        <f>IF(O222="","",VLOOKUP(O222,Calculation!$B$1986:$G$2431,6,FALSE))</f>
        <v>0</v>
      </c>
      <c r="O222" s="9">
        <f>IF(LARGE(Calculation!$B$1986:$B$2431,I222)=0,"",LARGE(Calculation!$B$1986:$B$2431,I222))</f>
        <v>3.4359999999999998E-3</v>
      </c>
    </row>
    <row r="223" spans="1:15" x14ac:dyDescent="0.2">
      <c r="A223" s="7">
        <v>21</v>
      </c>
      <c r="B223" s="8" t="str">
        <f>PROPER(IF(G223="","",VLOOKUP(G223,Calculation!$B$819:$E$1533,2,FALSE)))</f>
        <v>Laurence Foote</v>
      </c>
      <c r="C223" s="8" t="str">
        <f>IF(G223="","",VLOOKUP(G223,Calculation!$B$819:$E$1533,3,FALSE))</f>
        <v>Stortford Tri</v>
      </c>
      <c r="D223" s="8" t="str">
        <f>IF(ISNA(VLOOKUP(B223,[1]Sheet1!$J$2:$J$2999,1,FALSE)),"No","Yes")</f>
        <v>Yes</v>
      </c>
      <c r="E223" s="8">
        <f>IF(G223="","",VLOOKUP(G223,Calculation!$B$819:$G$1533,5,FALSE))</f>
        <v>1</v>
      </c>
      <c r="F223" s="8">
        <f>IF(G223="","",VLOOKUP(G223,Calculation!$B$819:$G$1533,6,FALSE))</f>
        <v>1</v>
      </c>
      <c r="G223" s="9">
        <f>IF(LARGE(Calculation!$B$819:$B$1533,A223)=0,"",LARGE(Calculation!$B$819:$B$1533,A223))</f>
        <v>7751.0010130000001</v>
      </c>
      <c r="I223" s="7">
        <v>21</v>
      </c>
      <c r="J223" s="8" t="str">
        <f>PROPER(IF(O223="","",VLOOKUP(O223,Calculation!$B$1986:$E$2431,2,FALSE)))</f>
        <v/>
      </c>
      <c r="K223" s="8">
        <f>IF(O223="","",VLOOKUP(O223,Calculation!$B$1986:$E$2431,3,FALSE))</f>
        <v>0</v>
      </c>
      <c r="L223" s="8" t="str">
        <f>IF(ISNA(VLOOKUP(J223,[1]Sheet1!$J$2:$J$2999,1,FALSE)),"No","Yes")</f>
        <v>No</v>
      </c>
      <c r="M223" s="8">
        <f>IF(O223="","",VLOOKUP(O223,Calculation!$B$1986:$G$2431,5,FALSE))</f>
        <v>0</v>
      </c>
      <c r="N223" s="8">
        <f>IF(O223="","",VLOOKUP(O223,Calculation!$B$1986:$G$2431,6,FALSE))</f>
        <v>0</v>
      </c>
      <c r="O223" s="9">
        <f>IF(LARGE(Calculation!$B$1986:$B$2431,I223)=0,"",LARGE(Calculation!$B$1986:$B$2431,I223))</f>
        <v>3.4350000000000001E-3</v>
      </c>
    </row>
    <row r="224" spans="1:15" x14ac:dyDescent="0.2">
      <c r="A224" s="7">
        <v>22</v>
      </c>
      <c r="B224" s="8" t="str">
        <f>PROPER(IF(G224="","",VLOOKUP(G224,Calculation!$B$819:$E$1533,2,FALSE)))</f>
        <v>Steve Lambert</v>
      </c>
      <c r="C224" s="8">
        <f>IF(G224="","",VLOOKUP(G224,Calculation!$B$819:$E$1533,3,FALSE))</f>
        <v>0</v>
      </c>
      <c r="D224" s="8" t="str">
        <f>IF(ISNA(VLOOKUP(B224,[1]Sheet1!$J$2:$J$2999,1,FALSE)),"No","Yes")</f>
        <v>No</v>
      </c>
      <c r="E224" s="8">
        <f>IF(G224="","",VLOOKUP(G224,Calculation!$B$819:$G$1533,5,FALSE))</f>
        <v>1</v>
      </c>
      <c r="F224" s="8">
        <f>IF(G224="","",VLOOKUP(G224,Calculation!$B$819:$G$1533,6,FALSE))</f>
        <v>1</v>
      </c>
      <c r="G224" s="9">
        <f>IF(LARGE(Calculation!$B$819:$B$1533,A224)=0,"",LARGE(Calculation!$B$819:$B$1533,A224))</f>
        <v>7748.0010430000002</v>
      </c>
      <c r="I224" s="7">
        <v>22</v>
      </c>
      <c r="J224" s="8" t="str">
        <f>PROPER(IF(O224="","",VLOOKUP(O224,Calculation!$B$1986:$E$2431,2,FALSE)))</f>
        <v/>
      </c>
      <c r="K224" s="8">
        <f>IF(O224="","",VLOOKUP(O224,Calculation!$B$1986:$E$2431,3,FALSE))</f>
        <v>0</v>
      </c>
      <c r="L224" s="8" t="str">
        <f>IF(ISNA(VLOOKUP(J224,[1]Sheet1!$J$2:$J$2999,1,FALSE)),"No","Yes")</f>
        <v>No</v>
      </c>
      <c r="M224" s="8">
        <f>IF(O224="","",VLOOKUP(O224,Calculation!$B$1986:$G$2431,5,FALSE))</f>
        <v>0</v>
      </c>
      <c r="N224" s="8">
        <f>IF(O224="","",VLOOKUP(O224,Calculation!$B$1986:$G$2431,6,FALSE))</f>
        <v>0</v>
      </c>
      <c r="O224" s="9">
        <f>IF(LARGE(Calculation!$B$1986:$B$2431,I224)=0,"",LARGE(Calculation!$B$1986:$B$2431,I224))</f>
        <v>3.434E-3</v>
      </c>
    </row>
    <row r="225" spans="1:15" x14ac:dyDescent="0.2">
      <c r="A225" s="7">
        <v>23</v>
      </c>
      <c r="B225" s="8" t="str">
        <f>PROPER(IF(G225="","",VLOOKUP(G225,Calculation!$B$819:$E$1533,2,FALSE)))</f>
        <v>Glen Nelson</v>
      </c>
      <c r="C225" s="8" t="str">
        <f>IF(G225="","",VLOOKUP(G225,Calculation!$B$819:$E$1533,3,FALSE))</f>
        <v>Tri-Anglia</v>
      </c>
      <c r="D225" s="8" t="str">
        <f>IF(ISNA(VLOOKUP(B225,[1]Sheet1!$J$2:$J$2999,1,FALSE)),"No","Yes")</f>
        <v>Yes</v>
      </c>
      <c r="E225" s="8">
        <f>IF(G225="","",VLOOKUP(G225,Calculation!$B$819:$G$1533,5,FALSE))</f>
        <v>1</v>
      </c>
      <c r="F225" s="8">
        <f>IF(G225="","",VLOOKUP(G225,Calculation!$B$819:$G$1533,6,FALSE))</f>
        <v>1</v>
      </c>
      <c r="G225" s="9">
        <f>IF(LARGE(Calculation!$B$819:$B$1533,A225)=0,"",LARGE(Calculation!$B$819:$B$1533,A225))</f>
        <v>7641.0010439999996</v>
      </c>
      <c r="I225" s="7">
        <v>23</v>
      </c>
      <c r="J225" s="8" t="str">
        <f>PROPER(IF(O225="","",VLOOKUP(O225,Calculation!$B$1986:$E$2431,2,FALSE)))</f>
        <v/>
      </c>
      <c r="K225" s="8">
        <f>IF(O225="","",VLOOKUP(O225,Calculation!$B$1986:$E$2431,3,FALSE))</f>
        <v>0</v>
      </c>
      <c r="L225" s="8" t="str">
        <f>IF(ISNA(VLOOKUP(J225,[1]Sheet1!$J$2:$J$2999,1,FALSE)),"No","Yes")</f>
        <v>No</v>
      </c>
      <c r="M225" s="8">
        <f>IF(O225="","",VLOOKUP(O225,Calculation!$B$1986:$G$2431,5,FALSE))</f>
        <v>0</v>
      </c>
      <c r="N225" s="8">
        <f>IF(O225="","",VLOOKUP(O225,Calculation!$B$1986:$G$2431,6,FALSE))</f>
        <v>0</v>
      </c>
      <c r="O225" s="9">
        <f>IF(LARGE(Calculation!$B$1986:$B$2431,I225)=0,"",LARGE(Calculation!$B$1986:$B$2431,I225))</f>
        <v>3.4329999999999999E-3</v>
      </c>
    </row>
    <row r="226" spans="1:15" x14ac:dyDescent="0.2">
      <c r="A226" s="7">
        <v>24</v>
      </c>
      <c r="B226" s="8" t="str">
        <f>PROPER(IF(G226="","",VLOOKUP(G226,Calculation!$B$819:$E$1533,2,FALSE)))</f>
        <v>Craig Duke</v>
      </c>
      <c r="C226" s="8" t="str">
        <f>IF(G226="","",VLOOKUP(G226,Calculation!$B$819:$E$1533,3,FALSE))</f>
        <v>DONCASTER Tri CLUB</v>
      </c>
      <c r="D226" s="8" t="str">
        <f>IF(ISNA(VLOOKUP(B226,[1]Sheet1!$J$2:$J$2999,1,FALSE)),"No","Yes")</f>
        <v>No</v>
      </c>
      <c r="E226" s="8">
        <f>IF(G226="","",VLOOKUP(G226,Calculation!$B$819:$G$1533,5,FALSE))</f>
        <v>1</v>
      </c>
      <c r="F226" s="8">
        <f>IF(G226="","",VLOOKUP(G226,Calculation!$B$819:$G$1533,6,FALSE))</f>
        <v>1</v>
      </c>
      <c r="G226" s="9">
        <f>IF(LARGE(Calculation!$B$819:$B$1533,A226)=0,"",LARGE(Calculation!$B$819:$B$1533,A226))</f>
        <v>7569.0010140000004</v>
      </c>
      <c r="I226" s="7">
        <v>24</v>
      </c>
      <c r="J226" s="8" t="str">
        <f>PROPER(IF(O226="","",VLOOKUP(O226,Calculation!$B$1986:$E$2431,2,FALSE)))</f>
        <v/>
      </c>
      <c r="K226" s="8">
        <f>IF(O226="","",VLOOKUP(O226,Calculation!$B$1986:$E$2431,3,FALSE))</f>
        <v>0</v>
      </c>
      <c r="L226" s="8" t="str">
        <f>IF(ISNA(VLOOKUP(J226,[1]Sheet1!$J$2:$J$2999,1,FALSE)),"No","Yes")</f>
        <v>No</v>
      </c>
      <c r="M226" s="8">
        <f>IF(O226="","",VLOOKUP(O226,Calculation!$B$1986:$G$2431,5,FALSE))</f>
        <v>0</v>
      </c>
      <c r="N226" s="8">
        <f>IF(O226="","",VLOOKUP(O226,Calculation!$B$1986:$G$2431,6,FALSE))</f>
        <v>0</v>
      </c>
      <c r="O226" s="9">
        <f>IF(LARGE(Calculation!$B$1986:$B$2431,I226)=0,"",LARGE(Calculation!$B$1986:$B$2431,I226))</f>
        <v>3.4320000000000002E-3</v>
      </c>
    </row>
    <row r="227" spans="1:15" x14ac:dyDescent="0.2">
      <c r="A227" s="7">
        <v>25</v>
      </c>
      <c r="B227" s="8" t="str">
        <f>PROPER(IF(G227="","",VLOOKUP(G227,Calculation!$B$819:$E$1533,2,FALSE)))</f>
        <v>Mick Cairns</v>
      </c>
      <c r="C227" s="8" t="str">
        <f>IF(G227="","",VLOOKUP(G227,Calculation!$B$819:$E$1533,3,FALSE))</f>
        <v>LONDON FIELDS Tri CLUB</v>
      </c>
      <c r="D227" s="8" t="str">
        <f>IF(ISNA(VLOOKUP(B227,[1]Sheet1!$J$2:$J$2999,1,FALSE)),"No","Yes")</f>
        <v>No</v>
      </c>
      <c r="E227" s="8">
        <f>IF(G227="","",VLOOKUP(G227,Calculation!$B$819:$G$1533,5,FALSE))</f>
        <v>1</v>
      </c>
      <c r="F227" s="8">
        <f>IF(G227="","",VLOOKUP(G227,Calculation!$B$819:$G$1533,6,FALSE))</f>
        <v>1</v>
      </c>
      <c r="G227" s="9">
        <f>IF(LARGE(Calculation!$B$819:$B$1533,A227)=0,"",LARGE(Calculation!$B$819:$B$1533,A227))</f>
        <v>7519.001045</v>
      </c>
      <c r="I227" s="7">
        <v>25</v>
      </c>
      <c r="J227" s="8" t="str">
        <f>PROPER(IF(O227="","",VLOOKUP(O227,Calculation!$B$1986:$E$2431,2,FALSE)))</f>
        <v/>
      </c>
      <c r="K227" s="8">
        <f>IF(O227="","",VLOOKUP(O227,Calculation!$B$1986:$E$2431,3,FALSE))</f>
        <v>0</v>
      </c>
      <c r="L227" s="8" t="str">
        <f>IF(ISNA(VLOOKUP(J227,[1]Sheet1!$J$2:$J$2999,1,FALSE)),"No","Yes")</f>
        <v>No</v>
      </c>
      <c r="M227" s="8">
        <f>IF(O227="","",VLOOKUP(O227,Calculation!$B$1986:$G$2431,5,FALSE))</f>
        <v>0</v>
      </c>
      <c r="N227" s="8">
        <f>IF(O227="","",VLOOKUP(O227,Calculation!$B$1986:$G$2431,6,FALSE))</f>
        <v>0</v>
      </c>
      <c r="O227" s="9">
        <f>IF(LARGE(Calculation!$B$1986:$B$2431,I227)=0,"",LARGE(Calculation!$B$1986:$B$2431,I227))</f>
        <v>3.431E-3</v>
      </c>
    </row>
    <row r="228" spans="1:15" x14ac:dyDescent="0.2">
      <c r="A228" s="7">
        <v>26</v>
      </c>
      <c r="B228" s="8" t="str">
        <f>PROPER(IF(G228="","",VLOOKUP(G228,Calculation!$B$819:$E$1533,2,FALSE)))</f>
        <v>Adam Westrop</v>
      </c>
      <c r="C228" s="8" t="str">
        <f>IF(G228="","",VLOOKUP(G228,Calculation!$B$819:$E$1533,3,FALSE))</f>
        <v>INSPIRE2TRI</v>
      </c>
      <c r="D228" s="8" t="str">
        <f>IF(ISNA(VLOOKUP(B228,[1]Sheet1!$J$2:$J$2999,1,FALSE)),"No","Yes")</f>
        <v>No</v>
      </c>
      <c r="E228" s="8">
        <f>IF(G228="","",VLOOKUP(G228,Calculation!$B$819:$G$1533,5,FALSE))</f>
        <v>1</v>
      </c>
      <c r="F228" s="8">
        <f>IF(G228="","",VLOOKUP(G228,Calculation!$B$819:$G$1533,6,FALSE))</f>
        <v>1</v>
      </c>
      <c r="G228" s="9">
        <f>IF(LARGE(Calculation!$B$819:$B$1533,A228)=0,"",LARGE(Calculation!$B$819:$B$1533,A228))</f>
        <v>7440.0010149999998</v>
      </c>
      <c r="I228" s="7">
        <v>26</v>
      </c>
      <c r="J228" s="8" t="str">
        <f>PROPER(IF(O228="","",VLOOKUP(O228,Calculation!$B$1986:$E$2431,2,FALSE)))</f>
        <v/>
      </c>
      <c r="K228" s="8">
        <f>IF(O228="","",VLOOKUP(O228,Calculation!$B$1986:$E$2431,3,FALSE))</f>
        <v>0</v>
      </c>
      <c r="L228" s="8" t="str">
        <f>IF(ISNA(VLOOKUP(J228,[1]Sheet1!$J$2:$J$2999,1,FALSE)),"No","Yes")</f>
        <v>No</v>
      </c>
      <c r="M228" s="8">
        <f>IF(O228="","",VLOOKUP(O228,Calculation!$B$1986:$G$2431,5,FALSE))</f>
        <v>0</v>
      </c>
      <c r="N228" s="8">
        <f>IF(O228="","",VLOOKUP(O228,Calculation!$B$1986:$G$2431,6,FALSE))</f>
        <v>0</v>
      </c>
      <c r="O228" s="9">
        <f>IF(LARGE(Calculation!$B$1986:$B$2431,I228)=0,"",LARGE(Calculation!$B$1986:$B$2431,I228))</f>
        <v>3.4299999999999999E-3</v>
      </c>
    </row>
    <row r="229" spans="1:15" x14ac:dyDescent="0.2">
      <c r="A229" s="7">
        <v>27</v>
      </c>
      <c r="B229" s="8" t="str">
        <f>PROPER(IF(G229="","",VLOOKUP(G229,Calculation!$B$819:$E$1533,2,FALSE)))</f>
        <v>Robert Dean</v>
      </c>
      <c r="C229" s="8">
        <f>IF(G229="","",VLOOKUP(G229,Calculation!$B$819:$E$1533,3,FALSE))</f>
        <v>0</v>
      </c>
      <c r="D229" s="8" t="str">
        <f>IF(ISNA(VLOOKUP(B229,[1]Sheet1!$J$2:$J$2999,1,FALSE)),"No","Yes")</f>
        <v>No</v>
      </c>
      <c r="E229" s="8">
        <f>IF(G229="","",VLOOKUP(G229,Calculation!$B$819:$G$1533,5,FALSE))</f>
        <v>1</v>
      </c>
      <c r="F229" s="8">
        <f>IF(G229="","",VLOOKUP(G229,Calculation!$B$819:$G$1533,6,FALSE))</f>
        <v>1</v>
      </c>
      <c r="G229" s="9">
        <f>IF(LARGE(Calculation!$B$819:$B$1533,A229)=0,"",LARGE(Calculation!$B$819:$B$1533,A229))</f>
        <v>7423.0010460000003</v>
      </c>
      <c r="I229" s="7">
        <v>27</v>
      </c>
      <c r="J229" s="8" t="str">
        <f>PROPER(IF(O229="","",VLOOKUP(O229,Calculation!$B$1986:$E$2431,2,FALSE)))</f>
        <v/>
      </c>
      <c r="K229" s="8">
        <f>IF(O229="","",VLOOKUP(O229,Calculation!$B$1986:$E$2431,3,FALSE))</f>
        <v>0</v>
      </c>
      <c r="L229" s="8" t="str">
        <f>IF(ISNA(VLOOKUP(J229,[1]Sheet1!$J$2:$J$2999,1,FALSE)),"No","Yes")</f>
        <v>No</v>
      </c>
      <c r="M229" s="8">
        <f>IF(O229="","",VLOOKUP(O229,Calculation!$B$1986:$G$2431,5,FALSE))</f>
        <v>0</v>
      </c>
      <c r="N229" s="8">
        <f>IF(O229="","",VLOOKUP(O229,Calculation!$B$1986:$G$2431,6,FALSE))</f>
        <v>0</v>
      </c>
      <c r="O229" s="9">
        <f>IF(LARGE(Calculation!$B$1986:$B$2431,I229)=0,"",LARGE(Calculation!$B$1986:$B$2431,I229))</f>
        <v>3.4290000000000002E-3</v>
      </c>
    </row>
    <row r="230" spans="1:15" x14ac:dyDescent="0.2">
      <c r="A230" s="7">
        <v>28</v>
      </c>
      <c r="B230" s="8" t="str">
        <f>PROPER(IF(G230="","",VLOOKUP(G230,Calculation!$B$819:$E$1533,2,FALSE)))</f>
        <v>Lee Lawrence</v>
      </c>
      <c r="C230" s="8" t="str">
        <f>IF(G230="","",VLOOKUP(G230,Calculation!$B$819:$E$1533,3,FALSE))</f>
        <v>Transition Tri</v>
      </c>
      <c r="D230" s="8" t="str">
        <f>IF(ISNA(VLOOKUP(B230,[1]Sheet1!$J$2:$J$2999,1,FALSE)),"No","Yes")</f>
        <v>Yes</v>
      </c>
      <c r="E230" s="8">
        <f>IF(G230="","",VLOOKUP(G230,Calculation!$B$819:$G$1533,5,FALSE))</f>
        <v>1</v>
      </c>
      <c r="F230" s="8">
        <f>IF(G230="","",VLOOKUP(G230,Calculation!$B$819:$G$1533,6,FALSE))</f>
        <v>1</v>
      </c>
      <c r="G230" s="9">
        <f>IF(LARGE(Calculation!$B$819:$B$1533,A230)=0,"",LARGE(Calculation!$B$819:$B$1533,A230))</f>
        <v>7376.0010160000002</v>
      </c>
      <c r="I230" s="7">
        <v>28</v>
      </c>
      <c r="J230" s="8" t="str">
        <f>PROPER(IF(O230="","",VLOOKUP(O230,Calculation!$B$1986:$E$2431,2,FALSE)))</f>
        <v/>
      </c>
      <c r="K230" s="8">
        <f>IF(O230="","",VLOOKUP(O230,Calculation!$B$1986:$E$2431,3,FALSE))</f>
        <v>0</v>
      </c>
      <c r="L230" s="8" t="str">
        <f>IF(ISNA(VLOOKUP(J230,[1]Sheet1!$J$2:$J$2999,1,FALSE)),"No","Yes")</f>
        <v>No</v>
      </c>
      <c r="M230" s="8">
        <f>IF(O230="","",VLOOKUP(O230,Calculation!$B$1986:$G$2431,5,FALSE))</f>
        <v>0</v>
      </c>
      <c r="N230" s="8">
        <f>IF(O230="","",VLOOKUP(O230,Calculation!$B$1986:$G$2431,6,FALSE))</f>
        <v>0</v>
      </c>
      <c r="O230" s="9">
        <f>IF(LARGE(Calculation!$B$1986:$B$2431,I230)=0,"",LARGE(Calculation!$B$1986:$B$2431,I230))</f>
        <v>3.4280000000000001E-3</v>
      </c>
    </row>
    <row r="231" spans="1:15" x14ac:dyDescent="0.2">
      <c r="A231" s="7">
        <v>29</v>
      </c>
      <c r="B231" s="8" t="str">
        <f>PROPER(IF(G231="","",VLOOKUP(G231,Calculation!$B$819:$E$1533,2,FALSE)))</f>
        <v>Ian Hacon</v>
      </c>
      <c r="C231" s="8" t="str">
        <f>IF(G231="","",VLOOKUP(G231,Calculation!$B$819:$E$1533,3,FALSE))</f>
        <v>Tri-Anglia</v>
      </c>
      <c r="D231" s="8" t="str">
        <f>IF(ISNA(VLOOKUP(B231,[1]Sheet1!$J$2:$J$2999,1,FALSE)),"No","Yes")</f>
        <v>Yes</v>
      </c>
      <c r="E231" s="8">
        <f>IF(G231="","",VLOOKUP(G231,Calculation!$B$819:$G$1533,5,FALSE))</f>
        <v>1</v>
      </c>
      <c r="F231" s="8">
        <f>IF(G231="","",VLOOKUP(G231,Calculation!$B$819:$G$1533,6,FALSE))</f>
        <v>1</v>
      </c>
      <c r="G231" s="9">
        <f>IF(LARGE(Calculation!$B$819:$B$1533,A231)=0,"",LARGE(Calculation!$B$819:$B$1533,A231))</f>
        <v>7360.0010169999996</v>
      </c>
      <c r="I231" s="7">
        <v>29</v>
      </c>
      <c r="J231" s="8" t="str">
        <f>PROPER(IF(O231="","",VLOOKUP(O231,Calculation!$B$1986:$E$2431,2,FALSE)))</f>
        <v/>
      </c>
      <c r="K231" s="8">
        <f>IF(O231="","",VLOOKUP(O231,Calculation!$B$1986:$E$2431,3,FALSE))</f>
        <v>0</v>
      </c>
      <c r="L231" s="8" t="str">
        <f>IF(ISNA(VLOOKUP(J231,[1]Sheet1!$J$2:$J$2999,1,FALSE)),"No","Yes")</f>
        <v>No</v>
      </c>
      <c r="M231" s="8">
        <f>IF(O231="","",VLOOKUP(O231,Calculation!$B$1986:$G$2431,5,FALSE))</f>
        <v>0</v>
      </c>
      <c r="N231" s="8">
        <f>IF(O231="","",VLOOKUP(O231,Calculation!$B$1986:$G$2431,6,FALSE))</f>
        <v>0</v>
      </c>
      <c r="O231" s="9">
        <f>IF(LARGE(Calculation!$B$1986:$B$2431,I231)=0,"",LARGE(Calculation!$B$1986:$B$2431,I231))</f>
        <v>3.4269999999999999E-3</v>
      </c>
    </row>
    <row r="232" spans="1:15" x14ac:dyDescent="0.2">
      <c r="A232" s="7">
        <v>30</v>
      </c>
      <c r="B232" s="8" t="str">
        <f>PROPER(IF(G232="","",VLOOKUP(G232,Calculation!$B$819:$E$1533,2,FALSE)))</f>
        <v>Paul Scibilia</v>
      </c>
      <c r="C232" s="8" t="str">
        <f>IF(G232="","",VLOOKUP(G232,Calculation!$B$819:$E$1533,3,FALSE))</f>
        <v>Tri-Anglia</v>
      </c>
      <c r="D232" s="8" t="str">
        <f>IF(ISNA(VLOOKUP(B232,[1]Sheet1!$J$2:$J$2999,1,FALSE)),"No","Yes")</f>
        <v>Yes</v>
      </c>
      <c r="E232" s="8">
        <f>IF(G232="","",VLOOKUP(G232,Calculation!$B$819:$G$1533,5,FALSE))</f>
        <v>1</v>
      </c>
      <c r="F232" s="8">
        <f>IF(G232="","",VLOOKUP(G232,Calculation!$B$819:$G$1533,6,FALSE))</f>
        <v>1</v>
      </c>
      <c r="G232" s="9">
        <f>IF(LARGE(Calculation!$B$819:$B$1533,A232)=0,"",LARGE(Calculation!$B$819:$B$1533,A232))</f>
        <v>7357.0010179999999</v>
      </c>
      <c r="I232" s="7">
        <v>30</v>
      </c>
      <c r="J232" s="8" t="str">
        <f>PROPER(IF(O232="","",VLOOKUP(O232,Calculation!$B$1986:$E$2431,2,FALSE)))</f>
        <v/>
      </c>
      <c r="K232" s="8">
        <f>IF(O232="","",VLOOKUP(O232,Calculation!$B$1986:$E$2431,3,FALSE))</f>
        <v>0</v>
      </c>
      <c r="L232" s="8" t="str">
        <f>IF(ISNA(VLOOKUP(J232,[1]Sheet1!$J$2:$J$2999,1,FALSE)),"No","Yes")</f>
        <v>No</v>
      </c>
      <c r="M232" s="8">
        <f>IF(O232="","",VLOOKUP(O232,Calculation!$B$1986:$G$2431,5,FALSE))</f>
        <v>0</v>
      </c>
      <c r="N232" s="8">
        <f>IF(O232="","",VLOOKUP(O232,Calculation!$B$1986:$G$2431,6,FALSE))</f>
        <v>0</v>
      </c>
      <c r="O232" s="9">
        <f>IF(LARGE(Calculation!$B$1986:$B$2431,I232)=0,"",LARGE(Calculation!$B$1986:$B$2431,I232))</f>
        <v>3.4260000000000002E-3</v>
      </c>
    </row>
    <row r="233" spans="1:15" x14ac:dyDescent="0.2">
      <c r="A233" s="7">
        <v>31</v>
      </c>
      <c r="B233" s="8" t="str">
        <f>PROPER(IF(G233="","",VLOOKUP(G233,Calculation!$B$819:$E$1533,2,FALSE)))</f>
        <v>Robert Simmons</v>
      </c>
      <c r="C233" s="8">
        <f>IF(G233="","",VLOOKUP(G233,Calculation!$B$819:$E$1533,3,FALSE))</f>
        <v>0</v>
      </c>
      <c r="D233" s="8" t="str">
        <f>IF(ISNA(VLOOKUP(B233,[1]Sheet1!$J$2:$J$2999,1,FALSE)),"No","Yes")</f>
        <v>No</v>
      </c>
      <c r="E233" s="8">
        <f>IF(G233="","",VLOOKUP(G233,Calculation!$B$819:$G$1533,5,FALSE))</f>
        <v>1</v>
      </c>
      <c r="F233" s="8">
        <f>IF(G233="","",VLOOKUP(G233,Calculation!$B$819:$G$1533,6,FALSE))</f>
        <v>1</v>
      </c>
      <c r="G233" s="9">
        <f>IF(LARGE(Calculation!$B$819:$B$1533,A233)=0,"",LARGE(Calculation!$B$819:$B$1533,A233))</f>
        <v>7308.0010469999997</v>
      </c>
      <c r="I233" s="7">
        <v>31</v>
      </c>
      <c r="J233" s="8" t="str">
        <f>PROPER(IF(O233="","",VLOOKUP(O233,Calculation!$B$1986:$E$2431,2,FALSE)))</f>
        <v/>
      </c>
      <c r="K233" s="8">
        <f>IF(O233="","",VLOOKUP(O233,Calculation!$B$1986:$E$2431,3,FALSE))</f>
        <v>0</v>
      </c>
      <c r="L233" s="8" t="str">
        <f>IF(ISNA(VLOOKUP(J233,[1]Sheet1!$J$2:$J$2999,1,FALSE)),"No","Yes")</f>
        <v>No</v>
      </c>
      <c r="M233" s="8">
        <f>IF(O233="","",VLOOKUP(O233,Calculation!$B$1986:$G$2431,5,FALSE))</f>
        <v>0</v>
      </c>
      <c r="N233" s="8">
        <f>IF(O233="","",VLOOKUP(O233,Calculation!$B$1986:$G$2431,6,FALSE))</f>
        <v>0</v>
      </c>
      <c r="O233" s="9">
        <f>IF(LARGE(Calculation!$B$1986:$B$2431,I233)=0,"",LARGE(Calculation!$B$1986:$B$2431,I233))</f>
        <v>3.4250000000000001E-3</v>
      </c>
    </row>
    <row r="234" spans="1:15" x14ac:dyDescent="0.2">
      <c r="A234" s="7">
        <v>32</v>
      </c>
      <c r="B234" s="8" t="str">
        <f>PROPER(IF(G234="","",VLOOKUP(G234,Calculation!$B$819:$E$1533,2,FALSE)))</f>
        <v>Adrian Stewart</v>
      </c>
      <c r="C234" s="8" t="str">
        <f>IF(G234="","",VLOOKUP(G234,Calculation!$B$819:$E$1533,3,FALSE))</f>
        <v>LEICESTER TRI CLUB</v>
      </c>
      <c r="D234" s="8" t="str">
        <f>IF(ISNA(VLOOKUP(B234,[1]Sheet1!$J$2:$J$2999,1,FALSE)),"No","Yes")</f>
        <v>No</v>
      </c>
      <c r="E234" s="8">
        <f>IF(G234="","",VLOOKUP(G234,Calculation!$B$819:$G$1533,5,FALSE))</f>
        <v>1</v>
      </c>
      <c r="F234" s="8">
        <f>IF(G234="","",VLOOKUP(G234,Calculation!$B$819:$G$1533,6,FALSE))</f>
        <v>1</v>
      </c>
      <c r="G234" s="9">
        <f>IF(LARGE(Calculation!$B$819:$B$1533,A234)=0,"",LARGE(Calculation!$B$819:$B$1533,A234))</f>
        <v>7245.0010190000003</v>
      </c>
      <c r="I234" s="7">
        <v>32</v>
      </c>
      <c r="J234" s="8" t="str">
        <f>PROPER(IF(O234="","",VLOOKUP(O234,Calculation!$B$1986:$E$2431,2,FALSE)))</f>
        <v/>
      </c>
      <c r="K234" s="8">
        <f>IF(O234="","",VLOOKUP(O234,Calculation!$B$1986:$E$2431,3,FALSE))</f>
        <v>0</v>
      </c>
      <c r="L234" s="8" t="str">
        <f>IF(ISNA(VLOOKUP(J234,[1]Sheet1!$J$2:$J$2999,1,FALSE)),"No","Yes")</f>
        <v>No</v>
      </c>
      <c r="M234" s="8">
        <f>IF(O234="","",VLOOKUP(O234,Calculation!$B$1986:$G$2431,5,FALSE))</f>
        <v>0</v>
      </c>
      <c r="N234" s="8">
        <f>IF(O234="","",VLOOKUP(O234,Calculation!$B$1986:$G$2431,6,FALSE))</f>
        <v>0</v>
      </c>
      <c r="O234" s="9">
        <f>IF(LARGE(Calculation!$B$1986:$B$2431,I234)=0,"",LARGE(Calculation!$B$1986:$B$2431,I234))</f>
        <v>3.424E-3</v>
      </c>
    </row>
    <row r="235" spans="1:15" x14ac:dyDescent="0.2">
      <c r="A235" s="7">
        <v>33</v>
      </c>
      <c r="B235" s="8" t="str">
        <f>PROPER(IF(G235="","",VLOOKUP(G235,Calculation!$B$819:$E$1533,2,FALSE)))</f>
        <v>Nicholas Peel</v>
      </c>
      <c r="C235" s="8">
        <f>IF(G235="","",VLOOKUP(G235,Calculation!$B$819:$E$1533,3,FALSE))</f>
        <v>0</v>
      </c>
      <c r="D235" s="8" t="str">
        <f>IF(ISNA(VLOOKUP(B235,[1]Sheet1!$J$2:$J$2999,1,FALSE)),"No","Yes")</f>
        <v>No</v>
      </c>
      <c r="E235" s="8">
        <f>IF(G235="","",VLOOKUP(G235,Calculation!$B$819:$G$1533,5,FALSE))</f>
        <v>1</v>
      </c>
      <c r="F235" s="8">
        <f>IF(G235="","",VLOOKUP(G235,Calculation!$B$819:$G$1533,6,FALSE))</f>
        <v>1</v>
      </c>
      <c r="G235" s="9">
        <f>IF(LARGE(Calculation!$B$819:$B$1533,A235)=0,"",LARGE(Calculation!$B$819:$B$1533,A235))</f>
        <v>7241.0010480000001</v>
      </c>
      <c r="I235" s="7">
        <v>33</v>
      </c>
      <c r="J235" s="8" t="str">
        <f>PROPER(IF(O235="","",VLOOKUP(O235,Calculation!$B$1986:$E$2431,2,FALSE)))</f>
        <v/>
      </c>
      <c r="K235" s="8">
        <f>IF(O235="","",VLOOKUP(O235,Calculation!$B$1986:$E$2431,3,FALSE))</f>
        <v>0</v>
      </c>
      <c r="L235" s="8" t="str">
        <f>IF(ISNA(VLOOKUP(J235,[1]Sheet1!$J$2:$J$2999,1,FALSE)),"No","Yes")</f>
        <v>No</v>
      </c>
      <c r="M235" s="8">
        <f>IF(O235="","",VLOOKUP(O235,Calculation!$B$1986:$G$2431,5,FALSE))</f>
        <v>0</v>
      </c>
      <c r="N235" s="8">
        <f>IF(O235="","",VLOOKUP(O235,Calculation!$B$1986:$G$2431,6,FALSE))</f>
        <v>0</v>
      </c>
      <c r="O235" s="9">
        <f>IF(LARGE(Calculation!$B$1986:$B$2431,I235)=0,"",LARGE(Calculation!$B$1986:$B$2431,I235))</f>
        <v>3.4229999999999998E-3</v>
      </c>
    </row>
    <row r="236" spans="1:15" x14ac:dyDescent="0.2">
      <c r="A236" s="7">
        <v>34</v>
      </c>
      <c r="B236" s="8" t="str">
        <f>PROPER(IF(G236="","",VLOOKUP(G236,Calculation!$B$819:$E$1533,2,FALSE)))</f>
        <v>Mark Dixon</v>
      </c>
      <c r="C236" s="8" t="str">
        <f>IF(G236="","",VLOOKUP(G236,Calculation!$B$819:$E$1533,3,FALSE))</f>
        <v>Tri-Anglia</v>
      </c>
      <c r="D236" s="8" t="str">
        <f>IF(ISNA(VLOOKUP(B236,[1]Sheet1!$J$2:$J$2999,1,FALSE)),"No","Yes")</f>
        <v>Yes</v>
      </c>
      <c r="E236" s="8">
        <f>IF(G236="","",VLOOKUP(G236,Calculation!$B$819:$G$1533,5,FALSE))</f>
        <v>1</v>
      </c>
      <c r="F236" s="8">
        <f>IF(G236="","",VLOOKUP(G236,Calculation!$B$819:$G$1533,6,FALSE))</f>
        <v>1</v>
      </c>
      <c r="G236" s="9">
        <f>IF(LARGE(Calculation!$B$819:$B$1533,A236)=0,"",LARGE(Calculation!$B$819:$B$1533,A236))</f>
        <v>7196.0010199999997</v>
      </c>
      <c r="I236" s="7">
        <v>34</v>
      </c>
      <c r="J236" s="8" t="str">
        <f>PROPER(IF(O236="","",VLOOKUP(O236,Calculation!$B$1986:$E$2431,2,FALSE)))</f>
        <v/>
      </c>
      <c r="K236" s="8">
        <f>IF(O236="","",VLOOKUP(O236,Calculation!$B$1986:$E$2431,3,FALSE))</f>
        <v>0</v>
      </c>
      <c r="L236" s="8" t="str">
        <f>IF(ISNA(VLOOKUP(J236,[1]Sheet1!$J$2:$J$2999,1,FALSE)),"No","Yes")</f>
        <v>No</v>
      </c>
      <c r="M236" s="8">
        <f>IF(O236="","",VLOOKUP(O236,Calculation!$B$1986:$G$2431,5,FALSE))</f>
        <v>0</v>
      </c>
      <c r="N236" s="8">
        <f>IF(O236="","",VLOOKUP(O236,Calculation!$B$1986:$G$2431,6,FALSE))</f>
        <v>0</v>
      </c>
      <c r="O236" s="9">
        <f>IF(LARGE(Calculation!$B$1986:$B$2431,I236)=0,"",LARGE(Calculation!$B$1986:$B$2431,I236))</f>
        <v>3.4220000000000001E-3</v>
      </c>
    </row>
    <row r="237" spans="1:15" x14ac:dyDescent="0.2">
      <c r="A237" s="7">
        <v>35</v>
      </c>
      <c r="B237" s="8" t="str">
        <f>PROPER(IF(G237="","",VLOOKUP(G237,Calculation!$B$819:$E$1533,2,FALSE)))</f>
        <v>Kevin Gard</v>
      </c>
      <c r="C237" s="8" t="str">
        <f>IF(G237="","",VLOOKUP(G237,Calculation!$B$819:$E$1533,3,FALSE))</f>
        <v>Chalkwell Redcaps</v>
      </c>
      <c r="D237" s="8" t="str">
        <f>IF(ISNA(VLOOKUP(B237,[1]Sheet1!$J$2:$J$2999,1,FALSE)),"No","Yes")</f>
        <v>No</v>
      </c>
      <c r="E237" s="8">
        <f>IF(G237="","",VLOOKUP(G237,Calculation!$B$819:$G$1533,5,FALSE))</f>
        <v>1</v>
      </c>
      <c r="F237" s="8">
        <f>IF(G237="","",VLOOKUP(G237,Calculation!$B$819:$G$1533,6,FALSE))</f>
        <v>1</v>
      </c>
      <c r="G237" s="9">
        <f>IF(LARGE(Calculation!$B$819:$B$1533,A237)=0,"",LARGE(Calculation!$B$819:$B$1533,A237))</f>
        <v>7160.0010490000004</v>
      </c>
      <c r="I237" s="7">
        <v>35</v>
      </c>
      <c r="J237" s="8" t="str">
        <f>PROPER(IF(O237="","",VLOOKUP(O237,Calculation!$B$1986:$E$2431,2,FALSE)))</f>
        <v/>
      </c>
      <c r="K237" s="8">
        <f>IF(O237="","",VLOOKUP(O237,Calculation!$B$1986:$E$2431,3,FALSE))</f>
        <v>0</v>
      </c>
      <c r="L237" s="8" t="str">
        <f>IF(ISNA(VLOOKUP(J237,[1]Sheet1!$J$2:$J$2999,1,FALSE)),"No","Yes")</f>
        <v>No</v>
      </c>
      <c r="M237" s="8">
        <f>IF(O237="","",VLOOKUP(O237,Calculation!$B$1986:$G$2431,5,FALSE))</f>
        <v>0</v>
      </c>
      <c r="N237" s="8">
        <f>IF(O237="","",VLOOKUP(O237,Calculation!$B$1986:$G$2431,6,FALSE))</f>
        <v>0</v>
      </c>
      <c r="O237" s="9">
        <f>IF(LARGE(Calculation!$B$1986:$B$2431,I237)=0,"",LARGE(Calculation!$B$1986:$B$2431,I237))</f>
        <v>3.421E-3</v>
      </c>
    </row>
    <row r="238" spans="1:15" x14ac:dyDescent="0.2">
      <c r="A238" s="7">
        <v>36</v>
      </c>
      <c r="B238" s="8" t="str">
        <f>PROPER(IF(G238="","",VLOOKUP(G238,Calculation!$B$819:$E$1533,2,FALSE)))</f>
        <v>Spike Johns</v>
      </c>
      <c r="C238" s="8">
        <f>IF(G238="","",VLOOKUP(G238,Calculation!$B$819:$E$1533,3,FALSE))</f>
        <v>0</v>
      </c>
      <c r="D238" s="8" t="str">
        <f>IF(ISNA(VLOOKUP(B238,[1]Sheet1!$J$2:$J$2999,1,FALSE)),"No","Yes")</f>
        <v>No</v>
      </c>
      <c r="E238" s="8">
        <f>IF(G238="","",VLOOKUP(G238,Calculation!$B$819:$G$1533,5,FALSE))</f>
        <v>1</v>
      </c>
      <c r="F238" s="8">
        <f>IF(G238="","",VLOOKUP(G238,Calculation!$B$819:$G$1533,6,FALSE))</f>
        <v>1</v>
      </c>
      <c r="G238" s="9">
        <f>IF(LARGE(Calculation!$B$819:$B$1533,A238)=0,"",LARGE(Calculation!$B$819:$B$1533,A238))</f>
        <v>7121.0010499999999</v>
      </c>
      <c r="I238" s="7">
        <v>36</v>
      </c>
      <c r="J238" s="8" t="str">
        <f>PROPER(IF(O238="","",VLOOKUP(O238,Calculation!$B$1986:$E$2431,2,FALSE)))</f>
        <v/>
      </c>
      <c r="K238" s="8">
        <f>IF(O238="","",VLOOKUP(O238,Calculation!$B$1986:$E$2431,3,FALSE))</f>
        <v>0</v>
      </c>
      <c r="L238" s="8" t="str">
        <f>IF(ISNA(VLOOKUP(J238,[1]Sheet1!$J$2:$J$2999,1,FALSE)),"No","Yes")</f>
        <v>No</v>
      </c>
      <c r="M238" s="8">
        <f>IF(O238="","",VLOOKUP(O238,Calculation!$B$1986:$G$2431,5,FALSE))</f>
        <v>0</v>
      </c>
      <c r="N238" s="8">
        <f>IF(O238="","",VLOOKUP(O238,Calculation!$B$1986:$G$2431,6,FALSE))</f>
        <v>0</v>
      </c>
      <c r="O238" s="9">
        <f>IF(LARGE(Calculation!$B$1986:$B$2431,I238)=0,"",LARGE(Calculation!$B$1986:$B$2431,I238))</f>
        <v>3.4199999999999999E-3</v>
      </c>
    </row>
    <row r="239" spans="1:15" x14ac:dyDescent="0.2">
      <c r="A239" s="7">
        <v>37</v>
      </c>
      <c r="B239" s="8" t="str">
        <f>PROPER(IF(G239="","",VLOOKUP(G239,Calculation!$B$819:$E$1533,2,FALSE)))</f>
        <v>Douglas Mcclure</v>
      </c>
      <c r="C239" s="8" t="str">
        <f>IF(G239="","",VLOOKUP(G239,Calculation!$B$819:$E$1533,3,FALSE))</f>
        <v>Whizzy Tri Club</v>
      </c>
      <c r="D239" s="8" t="str">
        <f>IF(ISNA(VLOOKUP(B239,[1]Sheet1!$J$2:$J$2999,1,FALSE)),"No","Yes")</f>
        <v>Yes</v>
      </c>
      <c r="E239" s="8">
        <f>IF(G239="","",VLOOKUP(G239,Calculation!$B$819:$G$1533,5,FALSE))</f>
        <v>1</v>
      </c>
      <c r="F239" s="8">
        <f>IF(G239="","",VLOOKUP(G239,Calculation!$B$819:$G$1533,6,FALSE))</f>
        <v>1</v>
      </c>
      <c r="G239" s="9">
        <f>IF(LARGE(Calculation!$B$819:$B$1533,A239)=0,"",LARGE(Calculation!$B$819:$B$1533,A239))</f>
        <v>7057.001021</v>
      </c>
      <c r="I239" s="7">
        <v>37</v>
      </c>
      <c r="J239" s="8" t="str">
        <f>PROPER(IF(O239="","",VLOOKUP(O239,Calculation!$B$1986:$E$2431,2,FALSE)))</f>
        <v/>
      </c>
      <c r="K239" s="8">
        <f>IF(O239="","",VLOOKUP(O239,Calculation!$B$1986:$E$2431,3,FALSE))</f>
        <v>0</v>
      </c>
      <c r="L239" s="8" t="str">
        <f>IF(ISNA(VLOOKUP(J239,[1]Sheet1!$J$2:$J$2999,1,FALSE)),"No","Yes")</f>
        <v>No</v>
      </c>
      <c r="M239" s="8">
        <f>IF(O239="","",VLOOKUP(O239,Calculation!$B$1986:$G$2431,5,FALSE))</f>
        <v>0</v>
      </c>
      <c r="N239" s="8">
        <f>IF(O239="","",VLOOKUP(O239,Calculation!$B$1986:$G$2431,6,FALSE))</f>
        <v>0</v>
      </c>
      <c r="O239" s="9">
        <f>IF(LARGE(Calculation!$B$1986:$B$2431,I239)=0,"",LARGE(Calculation!$B$1986:$B$2431,I239))</f>
        <v>3.4190000000000002E-3</v>
      </c>
    </row>
    <row r="240" spans="1:15" x14ac:dyDescent="0.2">
      <c r="A240" s="7">
        <v>38</v>
      </c>
      <c r="B240" s="8" t="str">
        <f>PROPER(IF(G240="","",VLOOKUP(G240,Calculation!$B$819:$E$1533,2,FALSE)))</f>
        <v>Charlie Mccarthy</v>
      </c>
      <c r="C240" s="8">
        <f>IF(G240="","",VLOOKUP(G240,Calculation!$B$819:$E$1533,3,FALSE))</f>
        <v>0</v>
      </c>
      <c r="D240" s="8" t="str">
        <f>IF(ISNA(VLOOKUP(B240,[1]Sheet1!$J$2:$J$2999,1,FALSE)),"No","Yes")</f>
        <v>No</v>
      </c>
      <c r="E240" s="8">
        <f>IF(G240="","",VLOOKUP(G240,Calculation!$B$819:$G$1533,5,FALSE))</f>
        <v>1</v>
      </c>
      <c r="F240" s="8">
        <f>IF(G240="","",VLOOKUP(G240,Calculation!$B$819:$G$1533,6,FALSE))</f>
        <v>1</v>
      </c>
      <c r="G240" s="9">
        <f>IF(LARGE(Calculation!$B$819:$B$1533,A240)=0,"",LARGE(Calculation!$B$819:$B$1533,A240))</f>
        <v>7052.0010510000002</v>
      </c>
      <c r="I240" s="7">
        <v>38</v>
      </c>
      <c r="J240" s="8" t="str">
        <f>PROPER(IF(O240="","",VLOOKUP(O240,Calculation!$B$1986:$E$2431,2,FALSE)))</f>
        <v/>
      </c>
      <c r="K240" s="8">
        <f>IF(O240="","",VLOOKUP(O240,Calculation!$B$1986:$E$2431,3,FALSE))</f>
        <v>0</v>
      </c>
      <c r="L240" s="8" t="str">
        <f>IF(ISNA(VLOOKUP(J240,[1]Sheet1!$J$2:$J$2999,1,FALSE)),"No","Yes")</f>
        <v>No</v>
      </c>
      <c r="M240" s="8">
        <f>IF(O240="","",VLOOKUP(O240,Calculation!$B$1986:$G$2431,5,FALSE))</f>
        <v>0</v>
      </c>
      <c r="N240" s="8">
        <f>IF(O240="","",VLOOKUP(O240,Calculation!$B$1986:$G$2431,6,FALSE))</f>
        <v>0</v>
      </c>
      <c r="O240" s="9">
        <f>IF(LARGE(Calculation!$B$1986:$B$2431,I240)=0,"",LARGE(Calculation!$B$1986:$B$2431,I240))</f>
        <v>3.418E-3</v>
      </c>
    </row>
    <row r="241" spans="1:15" x14ac:dyDescent="0.2">
      <c r="A241" s="7">
        <v>39</v>
      </c>
      <c r="B241" s="8" t="str">
        <f>PROPER(IF(G241="","",VLOOKUP(G241,Calculation!$B$819:$E$1533,2,FALSE)))</f>
        <v>James Andrews</v>
      </c>
      <c r="C241" s="8">
        <f>IF(G241="","",VLOOKUP(G241,Calculation!$B$819:$E$1533,3,FALSE))</f>
        <v>0</v>
      </c>
      <c r="D241" s="8" t="str">
        <f>IF(ISNA(VLOOKUP(B241,[1]Sheet1!$J$2:$J$2999,1,FALSE)),"No","Yes")</f>
        <v>No</v>
      </c>
      <c r="E241" s="8">
        <f>IF(G241="","",VLOOKUP(G241,Calculation!$B$819:$G$1533,5,FALSE))</f>
        <v>1</v>
      </c>
      <c r="F241" s="8">
        <f>IF(G241="","",VLOOKUP(G241,Calculation!$B$819:$G$1533,6,FALSE))</f>
        <v>1</v>
      </c>
      <c r="G241" s="9">
        <f>IF(LARGE(Calculation!$B$819:$B$1533,A241)=0,"",LARGE(Calculation!$B$819:$B$1533,A241))</f>
        <v>7007.0010220000004</v>
      </c>
      <c r="I241" s="7">
        <v>39</v>
      </c>
      <c r="J241" s="8" t="str">
        <f>PROPER(IF(O241="","",VLOOKUP(O241,Calculation!$B$1986:$E$2431,2,FALSE)))</f>
        <v/>
      </c>
      <c r="K241" s="8">
        <f>IF(O241="","",VLOOKUP(O241,Calculation!$B$1986:$E$2431,3,FALSE))</f>
        <v>0</v>
      </c>
      <c r="L241" s="8" t="str">
        <f>IF(ISNA(VLOOKUP(J241,[1]Sheet1!$J$2:$J$2999,1,FALSE)),"No","Yes")</f>
        <v>No</v>
      </c>
      <c r="M241" s="8">
        <f>IF(O241="","",VLOOKUP(O241,Calculation!$B$1986:$G$2431,5,FALSE))</f>
        <v>0</v>
      </c>
      <c r="N241" s="8">
        <f>IF(O241="","",VLOOKUP(O241,Calculation!$B$1986:$G$2431,6,FALSE))</f>
        <v>0</v>
      </c>
      <c r="O241" s="9">
        <f>IF(LARGE(Calculation!$B$1986:$B$2431,I241)=0,"",LARGE(Calculation!$B$1986:$B$2431,I241))</f>
        <v>3.4169999999999999E-3</v>
      </c>
    </row>
    <row r="242" spans="1:15" x14ac:dyDescent="0.2">
      <c r="A242" s="7">
        <v>40</v>
      </c>
      <c r="B242" s="8" t="str">
        <f>PROPER(IF(G242="","",VLOOKUP(G242,Calculation!$B$819:$E$1533,2,FALSE)))</f>
        <v>Tod Harrison</v>
      </c>
      <c r="C242" s="8">
        <f>IF(G242="","",VLOOKUP(G242,Calculation!$B$819:$E$1533,3,FALSE))</f>
        <v>0</v>
      </c>
      <c r="D242" s="8" t="str">
        <f>IF(ISNA(VLOOKUP(B242,[1]Sheet1!$J$2:$J$2999,1,FALSE)),"No","Yes")</f>
        <v>No</v>
      </c>
      <c r="E242" s="8">
        <f>IF(G242="","",VLOOKUP(G242,Calculation!$B$819:$G$1533,5,FALSE))</f>
        <v>1</v>
      </c>
      <c r="F242" s="8">
        <f>IF(G242="","",VLOOKUP(G242,Calculation!$B$819:$G$1533,6,FALSE))</f>
        <v>1</v>
      </c>
      <c r="G242" s="9">
        <f>IF(LARGE(Calculation!$B$819:$B$1533,A242)=0,"",LARGE(Calculation!$B$819:$B$1533,A242))</f>
        <v>6892.0010519999996</v>
      </c>
      <c r="I242" s="7">
        <v>40</v>
      </c>
      <c r="J242" s="8" t="str">
        <f>PROPER(IF(O242="","",VLOOKUP(O242,Calculation!$B$1986:$E$2431,2,FALSE)))</f>
        <v/>
      </c>
      <c r="K242" s="8">
        <f>IF(O242="","",VLOOKUP(O242,Calculation!$B$1986:$E$2431,3,FALSE))</f>
        <v>0</v>
      </c>
      <c r="L242" s="8" t="str">
        <f>IF(ISNA(VLOOKUP(J242,[1]Sheet1!$J$2:$J$2999,1,FALSE)),"No","Yes")</f>
        <v>No</v>
      </c>
      <c r="M242" s="8">
        <f>IF(O242="","",VLOOKUP(O242,Calculation!$B$1986:$G$2431,5,FALSE))</f>
        <v>0</v>
      </c>
      <c r="N242" s="8">
        <f>IF(O242="","",VLOOKUP(O242,Calculation!$B$1986:$G$2431,6,FALSE))</f>
        <v>0</v>
      </c>
      <c r="O242" s="9">
        <f>IF(LARGE(Calculation!$B$1986:$B$2431,I242)=0,"",LARGE(Calculation!$B$1986:$B$2431,I242))</f>
        <v>3.4160000000000002E-3</v>
      </c>
    </row>
    <row r="243" spans="1:15" x14ac:dyDescent="0.2">
      <c r="A243" s="7">
        <v>41</v>
      </c>
      <c r="B243" s="8" t="str">
        <f>PROPER(IF(G243="","",VLOOKUP(G243,Calculation!$B$819:$E$1533,2,FALSE)))</f>
        <v>Stewart Buttriss</v>
      </c>
      <c r="C243" s="8" t="str">
        <f>IF(G243="","",VLOOKUP(G243,Calculation!$B$819:$E$1533,3,FALSE))</f>
        <v>Whizzy Tri Club</v>
      </c>
      <c r="D243" s="8" t="str">
        <f>IF(ISNA(VLOOKUP(B243,[1]Sheet1!$J$2:$J$2999,1,FALSE)),"No","Yes")</f>
        <v>No</v>
      </c>
      <c r="E243" s="8">
        <f>IF(G243="","",VLOOKUP(G243,Calculation!$B$819:$G$1533,5,FALSE))</f>
        <v>1</v>
      </c>
      <c r="F243" s="8">
        <f>IF(G243="","",VLOOKUP(G243,Calculation!$B$819:$G$1533,6,FALSE))</f>
        <v>1</v>
      </c>
      <c r="G243" s="9">
        <f>IF(LARGE(Calculation!$B$819:$B$1533,A243)=0,"",LARGE(Calculation!$B$819:$B$1533,A243))</f>
        <v>6881.0010229999998</v>
      </c>
      <c r="I243" s="7">
        <v>41</v>
      </c>
      <c r="J243" s="8" t="str">
        <f>PROPER(IF(O243="","",VLOOKUP(O243,Calculation!$B$1986:$E$2431,2,FALSE)))</f>
        <v/>
      </c>
      <c r="K243" s="8">
        <f>IF(O243="","",VLOOKUP(O243,Calculation!$B$1986:$E$2431,3,FALSE))</f>
        <v>0</v>
      </c>
      <c r="L243" s="8" t="str">
        <f>IF(ISNA(VLOOKUP(J243,[1]Sheet1!$J$2:$J$2999,1,FALSE)),"No","Yes")</f>
        <v>No</v>
      </c>
      <c r="M243" s="8">
        <f>IF(O243="","",VLOOKUP(O243,Calculation!$B$1986:$G$2431,5,FALSE))</f>
        <v>0</v>
      </c>
      <c r="N243" s="8">
        <f>IF(O243="","",VLOOKUP(O243,Calculation!$B$1986:$G$2431,6,FALSE))</f>
        <v>0</v>
      </c>
      <c r="O243" s="9">
        <f>IF(LARGE(Calculation!$B$1986:$B$2431,I243)=0,"",LARGE(Calculation!$B$1986:$B$2431,I243))</f>
        <v>3.4150000000000001E-3</v>
      </c>
    </row>
    <row r="244" spans="1:15" x14ac:dyDescent="0.2">
      <c r="A244" s="7">
        <v>42</v>
      </c>
      <c r="B244" s="8" t="str">
        <f>PROPER(IF(G244="","",VLOOKUP(G244,Calculation!$B$819:$E$1533,2,FALSE)))</f>
        <v>Paul Lee</v>
      </c>
      <c r="C244" s="8">
        <f>IF(G244="","",VLOOKUP(G244,Calculation!$B$819:$E$1533,3,FALSE))</f>
        <v>0</v>
      </c>
      <c r="D244" s="8" t="str">
        <f>IF(ISNA(VLOOKUP(B244,[1]Sheet1!$J$2:$J$2999,1,FALSE)),"No","Yes")</f>
        <v>No</v>
      </c>
      <c r="E244" s="8">
        <f>IF(G244="","",VLOOKUP(G244,Calculation!$B$819:$G$1533,5,FALSE))</f>
        <v>1</v>
      </c>
      <c r="F244" s="8">
        <f>IF(G244="","",VLOOKUP(G244,Calculation!$B$819:$G$1533,6,FALSE))</f>
        <v>1</v>
      </c>
      <c r="G244" s="9">
        <f>IF(LARGE(Calculation!$B$819:$B$1533,A244)=0,"",LARGE(Calculation!$B$819:$B$1533,A244))</f>
        <v>6880.001053</v>
      </c>
      <c r="I244" s="7">
        <v>42</v>
      </c>
      <c r="J244" s="8" t="str">
        <f>PROPER(IF(O244="","",VLOOKUP(O244,Calculation!$B$1986:$E$2431,2,FALSE)))</f>
        <v/>
      </c>
      <c r="K244" s="8">
        <f>IF(O244="","",VLOOKUP(O244,Calculation!$B$1986:$E$2431,3,FALSE))</f>
        <v>0</v>
      </c>
      <c r="L244" s="8" t="str">
        <f>IF(ISNA(VLOOKUP(J244,[1]Sheet1!$J$2:$J$2999,1,FALSE)),"No","Yes")</f>
        <v>No</v>
      </c>
      <c r="M244" s="8">
        <f>IF(O244="","",VLOOKUP(O244,Calculation!$B$1986:$G$2431,5,FALSE))</f>
        <v>0</v>
      </c>
      <c r="N244" s="8">
        <f>IF(O244="","",VLOOKUP(O244,Calculation!$B$1986:$G$2431,6,FALSE))</f>
        <v>0</v>
      </c>
      <c r="O244" s="9">
        <f>IF(LARGE(Calculation!$B$1986:$B$2431,I244)=0,"",LARGE(Calculation!$B$1986:$B$2431,I244))</f>
        <v>3.4139999999999999E-3</v>
      </c>
    </row>
    <row r="245" spans="1:15" x14ac:dyDescent="0.2">
      <c r="A245" s="7">
        <v>43</v>
      </c>
      <c r="B245" s="8" t="str">
        <f>PROPER(IF(G245="","",VLOOKUP(G245,Calculation!$B$819:$E$1533,2,FALSE)))</f>
        <v>Jon Brown</v>
      </c>
      <c r="C245" s="8" t="str">
        <f>IF(G245="","",VLOOKUP(G245,Calculation!$B$819:$E$1533,3,FALSE))</f>
        <v>Chalkwell Redcaps</v>
      </c>
      <c r="D245" s="8" t="str">
        <f>IF(ISNA(VLOOKUP(B245,[1]Sheet1!$J$2:$J$2999,1,FALSE)),"No","Yes")</f>
        <v>Yes</v>
      </c>
      <c r="E245" s="8">
        <f>IF(G245="","",VLOOKUP(G245,Calculation!$B$819:$G$1533,5,FALSE))</f>
        <v>1</v>
      </c>
      <c r="F245" s="8">
        <f>IF(G245="","",VLOOKUP(G245,Calculation!$B$819:$G$1533,6,FALSE))</f>
        <v>1</v>
      </c>
      <c r="G245" s="9">
        <f>IF(LARGE(Calculation!$B$819:$B$1533,A245)=0,"",LARGE(Calculation!$B$819:$B$1533,A245))</f>
        <v>6864.0010540000003</v>
      </c>
      <c r="I245" s="7">
        <v>43</v>
      </c>
      <c r="J245" s="8" t="str">
        <f>PROPER(IF(O245="","",VLOOKUP(O245,Calculation!$B$1986:$E$2431,2,FALSE)))</f>
        <v/>
      </c>
      <c r="K245" s="8">
        <f>IF(O245="","",VLOOKUP(O245,Calculation!$B$1986:$E$2431,3,FALSE))</f>
        <v>0</v>
      </c>
      <c r="L245" s="8" t="str">
        <f>IF(ISNA(VLOOKUP(J245,[1]Sheet1!$J$2:$J$2999,1,FALSE)),"No","Yes")</f>
        <v>No</v>
      </c>
      <c r="M245" s="8">
        <f>IF(O245="","",VLOOKUP(O245,Calculation!$B$1986:$G$2431,5,FALSE))</f>
        <v>0</v>
      </c>
      <c r="N245" s="8">
        <f>IF(O245="","",VLOOKUP(O245,Calculation!$B$1986:$G$2431,6,FALSE))</f>
        <v>0</v>
      </c>
      <c r="O245" s="9">
        <f>IF(LARGE(Calculation!$B$1986:$B$2431,I245)=0,"",LARGE(Calculation!$B$1986:$B$2431,I245))</f>
        <v>3.4130000000000002E-3</v>
      </c>
    </row>
    <row r="246" spans="1:15" x14ac:dyDescent="0.2">
      <c r="A246" s="7">
        <v>44</v>
      </c>
      <c r="B246" s="8" t="str">
        <f>PROPER(IF(G246="","",VLOOKUP(G246,Calculation!$B$819:$E$1533,2,FALSE)))</f>
        <v>Paul Jephcott</v>
      </c>
      <c r="C246" s="8" t="str">
        <f>IF(G246="","",VLOOKUP(G246,Calculation!$B$819:$E$1533,3,FALSE))</f>
        <v>PACTRAC</v>
      </c>
      <c r="D246" s="8" t="str">
        <f>IF(ISNA(VLOOKUP(B246,[1]Sheet1!$J$2:$J$2999,1,FALSE)),"No","Yes")</f>
        <v>No</v>
      </c>
      <c r="E246" s="8">
        <f>IF(G246="","",VLOOKUP(G246,Calculation!$B$819:$G$1533,5,FALSE))</f>
        <v>1</v>
      </c>
      <c r="F246" s="8">
        <f>IF(G246="","",VLOOKUP(G246,Calculation!$B$819:$G$1533,6,FALSE))</f>
        <v>1</v>
      </c>
      <c r="G246" s="9">
        <f>IF(LARGE(Calculation!$B$819:$B$1533,A246)=0,"",LARGE(Calculation!$B$819:$B$1533,A246))</f>
        <v>6853.0010240000001</v>
      </c>
      <c r="I246" s="7">
        <v>44</v>
      </c>
      <c r="J246" s="8" t="str">
        <f>PROPER(IF(O246="","",VLOOKUP(O246,Calculation!$B$1986:$E$2431,2,FALSE)))</f>
        <v/>
      </c>
      <c r="K246" s="8">
        <f>IF(O246="","",VLOOKUP(O246,Calculation!$B$1986:$E$2431,3,FALSE))</f>
        <v>0</v>
      </c>
      <c r="L246" s="8" t="str">
        <f>IF(ISNA(VLOOKUP(J246,[1]Sheet1!$J$2:$J$2999,1,FALSE)),"No","Yes")</f>
        <v>No</v>
      </c>
      <c r="M246" s="8">
        <f>IF(O246="","",VLOOKUP(O246,Calculation!$B$1986:$G$2431,5,FALSE))</f>
        <v>0</v>
      </c>
      <c r="N246" s="8">
        <f>IF(O246="","",VLOOKUP(O246,Calculation!$B$1986:$G$2431,6,FALSE))</f>
        <v>0</v>
      </c>
      <c r="O246" s="9">
        <f>IF(LARGE(Calculation!$B$1986:$B$2431,I246)=0,"",LARGE(Calculation!$B$1986:$B$2431,I246))</f>
        <v>3.4120000000000001E-3</v>
      </c>
    </row>
    <row r="247" spans="1:15" x14ac:dyDescent="0.2">
      <c r="A247" s="7">
        <v>45</v>
      </c>
      <c r="B247" s="8" t="str">
        <f>PROPER(IF(G247="","",VLOOKUP(G247,Calculation!$B$819:$E$1533,2,FALSE)))</f>
        <v>Darren Richards</v>
      </c>
      <c r="C247" s="8">
        <f>IF(G247="","",VLOOKUP(G247,Calculation!$B$819:$E$1533,3,FALSE))</f>
        <v>0</v>
      </c>
      <c r="D247" s="8" t="str">
        <f>IF(ISNA(VLOOKUP(B247,[1]Sheet1!$J$2:$J$2999,1,FALSE)),"No","Yes")</f>
        <v>No</v>
      </c>
      <c r="E247" s="8">
        <f>IF(G247="","",VLOOKUP(G247,Calculation!$B$819:$G$1533,5,FALSE))</f>
        <v>1</v>
      </c>
      <c r="F247" s="8">
        <f>IF(G247="","",VLOOKUP(G247,Calculation!$B$819:$G$1533,6,FALSE))</f>
        <v>1</v>
      </c>
      <c r="G247" s="9">
        <f>IF(LARGE(Calculation!$B$819:$B$1533,A247)=0,"",LARGE(Calculation!$B$819:$B$1533,A247))</f>
        <v>6846.0010549999997</v>
      </c>
      <c r="I247" s="7">
        <v>45</v>
      </c>
      <c r="J247" s="8" t="str">
        <f>PROPER(IF(O247="","",VLOOKUP(O247,Calculation!$B$1986:$E$2431,2,FALSE)))</f>
        <v/>
      </c>
      <c r="K247" s="8">
        <f>IF(O247="","",VLOOKUP(O247,Calculation!$B$1986:$E$2431,3,FALSE))</f>
        <v>0</v>
      </c>
      <c r="L247" s="8" t="str">
        <f>IF(ISNA(VLOOKUP(J247,[1]Sheet1!$J$2:$J$2999,1,FALSE)),"No","Yes")</f>
        <v>No</v>
      </c>
      <c r="M247" s="8">
        <f>IF(O247="","",VLOOKUP(O247,Calculation!$B$1986:$G$2431,5,FALSE))</f>
        <v>0</v>
      </c>
      <c r="N247" s="8">
        <f>IF(O247="","",VLOOKUP(O247,Calculation!$B$1986:$G$2431,6,FALSE))</f>
        <v>0</v>
      </c>
      <c r="O247" s="9">
        <f>IF(LARGE(Calculation!$B$1986:$B$2431,I247)=0,"",LARGE(Calculation!$B$1986:$B$2431,I247))</f>
        <v>3.411E-3</v>
      </c>
    </row>
    <row r="248" spans="1:15" x14ac:dyDescent="0.2">
      <c r="A248" s="7">
        <v>46</v>
      </c>
      <c r="B248" s="8" t="str">
        <f>PROPER(IF(G248="","",VLOOKUP(G248,Calculation!$B$819:$E$1533,2,FALSE)))</f>
        <v>Stuart Maitland-Knibb</v>
      </c>
      <c r="C248" s="8">
        <f>IF(G248="","",VLOOKUP(G248,Calculation!$B$819:$E$1533,3,FALSE))</f>
        <v>0</v>
      </c>
      <c r="D248" s="8" t="str">
        <f>IF(ISNA(VLOOKUP(B248,[1]Sheet1!$J$2:$J$2999,1,FALSE)),"No","Yes")</f>
        <v>No</v>
      </c>
      <c r="E248" s="8">
        <f>IF(G248="","",VLOOKUP(G248,Calculation!$B$819:$G$1533,5,FALSE))</f>
        <v>1</v>
      </c>
      <c r="F248" s="8">
        <f>IF(G248="","",VLOOKUP(G248,Calculation!$B$819:$G$1533,6,FALSE))</f>
        <v>1</v>
      </c>
      <c r="G248" s="9">
        <f>IF(LARGE(Calculation!$B$819:$B$1533,A248)=0,"",LARGE(Calculation!$B$819:$B$1533,A248))</f>
        <v>6818.0010249999996</v>
      </c>
      <c r="I248" s="7">
        <v>46</v>
      </c>
      <c r="J248" s="8" t="str">
        <f>PROPER(IF(O248="","",VLOOKUP(O248,Calculation!$B$1986:$E$2431,2,FALSE)))</f>
        <v/>
      </c>
      <c r="K248" s="8">
        <f>IF(O248="","",VLOOKUP(O248,Calculation!$B$1986:$E$2431,3,FALSE))</f>
        <v>0</v>
      </c>
      <c r="L248" s="8" t="str">
        <f>IF(ISNA(VLOOKUP(J248,[1]Sheet1!$J$2:$J$2999,1,FALSE)),"No","Yes")</f>
        <v>No</v>
      </c>
      <c r="M248" s="8">
        <f>IF(O248="","",VLOOKUP(O248,Calculation!$B$1986:$G$2431,5,FALSE))</f>
        <v>0</v>
      </c>
      <c r="N248" s="8">
        <f>IF(O248="","",VLOOKUP(O248,Calculation!$B$1986:$G$2431,6,FALSE))</f>
        <v>0</v>
      </c>
      <c r="O248" s="9">
        <f>IF(LARGE(Calculation!$B$1986:$B$2431,I248)=0,"",LARGE(Calculation!$B$1986:$B$2431,I248))</f>
        <v>3.4099999999999998E-3</v>
      </c>
    </row>
    <row r="249" spans="1:15" x14ac:dyDescent="0.2">
      <c r="A249" s="7">
        <v>47</v>
      </c>
      <c r="B249" s="8" t="str">
        <f>PROPER(IF(G249="","",VLOOKUP(G249,Calculation!$B$819:$E$1533,2,FALSE)))</f>
        <v>Simon Bailey</v>
      </c>
      <c r="C249" s="8" t="str">
        <f>IF(G249="","",VLOOKUP(G249,Calculation!$B$819:$E$1533,3,FALSE))</f>
        <v>LONDON HEATHSIDE</v>
      </c>
      <c r="D249" s="8" t="str">
        <f>IF(ISNA(VLOOKUP(B249,[1]Sheet1!$J$2:$J$2999,1,FALSE)),"No","Yes")</f>
        <v>Yes</v>
      </c>
      <c r="E249" s="8">
        <f>IF(G249="","",VLOOKUP(G249,Calculation!$B$819:$G$1533,5,FALSE))</f>
        <v>1</v>
      </c>
      <c r="F249" s="8">
        <f>IF(G249="","",VLOOKUP(G249,Calculation!$B$819:$G$1533,6,FALSE))</f>
        <v>1</v>
      </c>
      <c r="G249" s="9">
        <f>IF(LARGE(Calculation!$B$819:$B$1533,A249)=0,"",LARGE(Calculation!$B$819:$B$1533,A249))</f>
        <v>6794.0010259999999</v>
      </c>
      <c r="I249" s="7">
        <v>47</v>
      </c>
      <c r="J249" s="8" t="str">
        <f>PROPER(IF(O249="","",VLOOKUP(O249,Calculation!$B$1986:$E$2431,2,FALSE)))</f>
        <v/>
      </c>
      <c r="K249" s="8">
        <f>IF(O249="","",VLOOKUP(O249,Calculation!$B$1986:$E$2431,3,FALSE))</f>
        <v>0</v>
      </c>
      <c r="L249" s="8" t="str">
        <f>IF(ISNA(VLOOKUP(J249,[1]Sheet1!$J$2:$J$2999,1,FALSE)),"No","Yes")</f>
        <v>No</v>
      </c>
      <c r="M249" s="8">
        <f>IF(O249="","",VLOOKUP(O249,Calculation!$B$1986:$G$2431,5,FALSE))</f>
        <v>0</v>
      </c>
      <c r="N249" s="8">
        <f>IF(O249="","",VLOOKUP(O249,Calculation!$B$1986:$G$2431,6,FALSE))</f>
        <v>0</v>
      </c>
      <c r="O249" s="9">
        <f>IF(LARGE(Calculation!$B$1986:$B$2431,I249)=0,"",LARGE(Calculation!$B$1986:$B$2431,I249))</f>
        <v>3.4090000000000001E-3</v>
      </c>
    </row>
    <row r="250" spans="1:15" x14ac:dyDescent="0.2">
      <c r="A250" s="7">
        <v>48</v>
      </c>
      <c r="B250" s="8" t="str">
        <f>PROPER(IF(G250="","",VLOOKUP(G250,Calculation!$B$819:$E$1533,2,FALSE)))</f>
        <v>Gary Staines</v>
      </c>
      <c r="C250" s="8">
        <f>IF(G250="","",VLOOKUP(G250,Calculation!$B$819:$E$1533,3,FALSE))</f>
        <v>0</v>
      </c>
      <c r="D250" s="8" t="str">
        <f>IF(ISNA(VLOOKUP(B250,[1]Sheet1!$J$2:$J$2999,1,FALSE)),"No","Yes")</f>
        <v>No</v>
      </c>
      <c r="E250" s="8">
        <f>IF(G250="","",VLOOKUP(G250,Calculation!$B$819:$G$1533,5,FALSE))</f>
        <v>1</v>
      </c>
      <c r="F250" s="8">
        <f>IF(G250="","",VLOOKUP(G250,Calculation!$B$819:$G$1533,6,FALSE))</f>
        <v>1</v>
      </c>
      <c r="G250" s="9">
        <f>IF(LARGE(Calculation!$B$819:$B$1533,A250)=0,"",LARGE(Calculation!$B$819:$B$1533,A250))</f>
        <v>6783.0010270000002</v>
      </c>
      <c r="I250" s="7">
        <v>48</v>
      </c>
      <c r="J250" s="8" t="str">
        <f>PROPER(IF(O250="","",VLOOKUP(O250,Calculation!$B$1986:$E$2431,2,FALSE)))</f>
        <v/>
      </c>
      <c r="K250" s="8">
        <f>IF(O250="","",VLOOKUP(O250,Calculation!$B$1986:$E$2431,3,FALSE))</f>
        <v>0</v>
      </c>
      <c r="L250" s="8" t="str">
        <f>IF(ISNA(VLOOKUP(J250,[1]Sheet1!$J$2:$J$2999,1,FALSE)),"No","Yes")</f>
        <v>No</v>
      </c>
      <c r="M250" s="8">
        <f>IF(O250="","",VLOOKUP(O250,Calculation!$B$1986:$G$2431,5,FALSE))</f>
        <v>0</v>
      </c>
      <c r="N250" s="8">
        <f>IF(O250="","",VLOOKUP(O250,Calculation!$B$1986:$G$2431,6,FALSE))</f>
        <v>0</v>
      </c>
      <c r="O250" s="9">
        <f>IF(LARGE(Calculation!$B$1986:$B$2431,I250)=0,"",LARGE(Calculation!$B$1986:$B$2431,I250))</f>
        <v>3.408E-3</v>
      </c>
    </row>
    <row r="251" spans="1:15" x14ac:dyDescent="0.2">
      <c r="A251" s="7">
        <v>49</v>
      </c>
      <c r="B251" s="8" t="str">
        <f>PROPER(IF(G251="","",VLOOKUP(G251,Calculation!$B$819:$E$1533,2,FALSE)))</f>
        <v>David Brighton</v>
      </c>
      <c r="C251" s="8">
        <f>IF(G251="","",VLOOKUP(G251,Calculation!$B$819:$E$1533,3,FALSE))</f>
        <v>0</v>
      </c>
      <c r="D251" s="8" t="str">
        <f>IF(ISNA(VLOOKUP(B251,[1]Sheet1!$J$2:$J$2999,1,FALSE)),"No","Yes")</f>
        <v>No</v>
      </c>
      <c r="E251" s="8">
        <f>IF(G251="","",VLOOKUP(G251,Calculation!$B$819:$G$1533,5,FALSE))</f>
        <v>1</v>
      </c>
      <c r="F251" s="8">
        <f>IF(G251="","",VLOOKUP(G251,Calculation!$B$819:$G$1533,6,FALSE))</f>
        <v>1</v>
      </c>
      <c r="G251" s="9">
        <f>IF(LARGE(Calculation!$B$819:$B$1533,A251)=0,"",LARGE(Calculation!$B$819:$B$1533,A251))</f>
        <v>6771.0010560000001</v>
      </c>
      <c r="I251" s="7">
        <v>49</v>
      </c>
      <c r="J251" s="8" t="str">
        <f>PROPER(IF(O251="","",VLOOKUP(O251,Calculation!$B$1986:$E$2431,2,FALSE)))</f>
        <v/>
      </c>
      <c r="K251" s="8">
        <f>IF(O251="","",VLOOKUP(O251,Calculation!$B$1986:$E$2431,3,FALSE))</f>
        <v>0</v>
      </c>
      <c r="L251" s="8" t="str">
        <f>IF(ISNA(VLOOKUP(J251,[1]Sheet1!$J$2:$J$2999,1,FALSE)),"No","Yes")</f>
        <v>No</v>
      </c>
      <c r="M251" s="8">
        <f>IF(O251="","",VLOOKUP(O251,Calculation!$B$1986:$G$2431,5,FALSE))</f>
        <v>0</v>
      </c>
      <c r="N251" s="8">
        <f>IF(O251="","",VLOOKUP(O251,Calculation!$B$1986:$G$2431,6,FALSE))</f>
        <v>0</v>
      </c>
      <c r="O251" s="9">
        <f>IF(LARGE(Calculation!$B$1986:$B$2431,I251)=0,"",LARGE(Calculation!$B$1986:$B$2431,I251))</f>
        <v>3.4069999999999999E-3</v>
      </c>
    </row>
    <row r="252" spans="1:15" x14ac:dyDescent="0.2">
      <c r="A252" s="7">
        <v>50</v>
      </c>
      <c r="B252" s="8" t="str">
        <f>PROPER(IF(G252="","",VLOOKUP(G252,Calculation!$B$819:$E$1533,2,FALSE)))</f>
        <v>John Allen</v>
      </c>
      <c r="C252" s="8" t="str">
        <f>IF(G252="","",VLOOKUP(G252,Calculation!$B$819:$E$1533,3,FALSE))</f>
        <v>Wehate Hills</v>
      </c>
      <c r="D252" s="8" t="str">
        <f>IF(ISNA(VLOOKUP(B252,[1]Sheet1!$J$2:$J$2999,1,FALSE)),"No","Yes")</f>
        <v>No</v>
      </c>
      <c r="E252" s="8">
        <f>IF(G252="","",VLOOKUP(G252,Calculation!$B$819:$G$1533,5,FALSE))</f>
        <v>1</v>
      </c>
      <c r="F252" s="8">
        <f>IF(G252="","",VLOOKUP(G252,Calculation!$B$819:$G$1533,6,FALSE))</f>
        <v>1</v>
      </c>
      <c r="G252" s="9">
        <f>IF(LARGE(Calculation!$B$819:$B$1533,A252)=0,"",LARGE(Calculation!$B$819:$B$1533,A252))</f>
        <v>6725.0010570000004</v>
      </c>
      <c r="I252" s="7">
        <v>50</v>
      </c>
      <c r="J252" s="8" t="str">
        <f>PROPER(IF(O252="","",VLOOKUP(O252,Calculation!$B$1986:$E$2431,2,FALSE)))</f>
        <v/>
      </c>
      <c r="K252" s="8">
        <f>IF(O252="","",VLOOKUP(O252,Calculation!$B$1986:$E$2431,3,FALSE))</f>
        <v>0</v>
      </c>
      <c r="L252" s="8" t="str">
        <f>IF(ISNA(VLOOKUP(J252,[1]Sheet1!$J$2:$J$2999,1,FALSE)),"No","Yes")</f>
        <v>No</v>
      </c>
      <c r="M252" s="8">
        <f>IF(O252="","",VLOOKUP(O252,Calculation!$B$1986:$G$2431,5,FALSE))</f>
        <v>0</v>
      </c>
      <c r="N252" s="8">
        <f>IF(O252="","",VLOOKUP(O252,Calculation!$B$1986:$G$2431,6,FALSE))</f>
        <v>0</v>
      </c>
      <c r="O252" s="9">
        <f>IF(LARGE(Calculation!$B$1986:$B$2431,I252)=0,"",LARGE(Calculation!$B$1986:$B$2431,I252))</f>
        <v>3.4060000000000002E-3</v>
      </c>
    </row>
    <row r="253" spans="1:15" x14ac:dyDescent="0.2">
      <c r="A253" s="7">
        <v>51</v>
      </c>
      <c r="B253" s="8" t="str">
        <f>PROPER(IF(G253="","",VLOOKUP(G253,Calculation!$B$819:$E$1533,2,FALSE)))</f>
        <v>Rupert Howton</v>
      </c>
      <c r="C253" s="8" t="str">
        <f>IF(G253="","",VLOOKUP(G253,Calculation!$B$819:$E$1533,3,FALSE))</f>
        <v>Bedford Harriers AC</v>
      </c>
      <c r="D253" s="8" t="str">
        <f>IF(ISNA(VLOOKUP(B253,[1]Sheet1!$J$2:$J$2999,1,FALSE)),"No","Yes")</f>
        <v>No</v>
      </c>
      <c r="E253" s="8">
        <f>IF(G253="","",VLOOKUP(G253,Calculation!$B$819:$G$1533,5,FALSE))</f>
        <v>1</v>
      </c>
      <c r="F253" s="8">
        <f>IF(G253="","",VLOOKUP(G253,Calculation!$B$819:$G$1533,6,FALSE))</f>
        <v>1</v>
      </c>
      <c r="G253" s="9">
        <f>IF(LARGE(Calculation!$B$819:$B$1533,A253)=0,"",LARGE(Calculation!$B$819:$B$1533,A253))</f>
        <v>6698.0010279999997</v>
      </c>
      <c r="I253" s="7">
        <v>51</v>
      </c>
      <c r="J253" s="8" t="str">
        <f>PROPER(IF(O253="","",VLOOKUP(O253,Calculation!$B$1986:$E$2431,2,FALSE)))</f>
        <v/>
      </c>
      <c r="K253" s="8">
        <f>IF(O253="","",VLOOKUP(O253,Calculation!$B$1986:$E$2431,3,FALSE))</f>
        <v>0</v>
      </c>
      <c r="L253" s="8" t="str">
        <f>IF(ISNA(VLOOKUP(J253,[1]Sheet1!$J$2:$J$2999,1,FALSE)),"No","Yes")</f>
        <v>No</v>
      </c>
      <c r="M253" s="8">
        <f>IF(O253="","",VLOOKUP(O253,Calculation!$B$1986:$G$2431,5,FALSE))</f>
        <v>0</v>
      </c>
      <c r="N253" s="8">
        <f>IF(O253="","",VLOOKUP(O253,Calculation!$B$1986:$G$2431,6,FALSE))</f>
        <v>0</v>
      </c>
      <c r="O253" s="9">
        <f>IF(LARGE(Calculation!$B$1986:$B$2431,I253)=0,"",LARGE(Calculation!$B$1986:$B$2431,I253))</f>
        <v>3.405E-3</v>
      </c>
    </row>
    <row r="254" spans="1:15" x14ac:dyDescent="0.2">
      <c r="A254" s="7">
        <v>52</v>
      </c>
      <c r="B254" s="8" t="str">
        <f>PROPER(IF(G254="","",VLOOKUP(G254,Calculation!$B$819:$E$1533,2,FALSE)))</f>
        <v>Richard Wells</v>
      </c>
      <c r="C254" s="8">
        <f>IF(G254="","",VLOOKUP(G254,Calculation!$B$819:$E$1533,3,FALSE))</f>
        <v>0</v>
      </c>
      <c r="D254" s="8" t="str">
        <f>IF(ISNA(VLOOKUP(B254,[1]Sheet1!$J$2:$J$2999,1,FALSE)),"No","Yes")</f>
        <v>No</v>
      </c>
      <c r="E254" s="8">
        <f>IF(G254="","",VLOOKUP(G254,Calculation!$B$819:$G$1533,5,FALSE))</f>
        <v>1</v>
      </c>
      <c r="F254" s="8">
        <f>IF(G254="","",VLOOKUP(G254,Calculation!$B$819:$G$1533,6,FALSE))</f>
        <v>1</v>
      </c>
      <c r="G254" s="9">
        <f>IF(LARGE(Calculation!$B$819:$B$1533,A254)=0,"",LARGE(Calculation!$B$819:$B$1533,A254))</f>
        <v>6521.001029</v>
      </c>
      <c r="I254" s="7">
        <v>52</v>
      </c>
      <c r="J254" s="8" t="str">
        <f>PROPER(IF(O254="","",VLOOKUP(O254,Calculation!$B$1986:$E$2431,2,FALSE)))</f>
        <v/>
      </c>
      <c r="K254" s="8">
        <f>IF(O254="","",VLOOKUP(O254,Calculation!$B$1986:$E$2431,3,FALSE))</f>
        <v>0</v>
      </c>
      <c r="L254" s="8" t="str">
        <f>IF(ISNA(VLOOKUP(J254,[1]Sheet1!$J$2:$J$2999,1,FALSE)),"No","Yes")</f>
        <v>No</v>
      </c>
      <c r="M254" s="8">
        <f>IF(O254="","",VLOOKUP(O254,Calculation!$B$1986:$G$2431,5,FALSE))</f>
        <v>0</v>
      </c>
      <c r="N254" s="8">
        <f>IF(O254="","",VLOOKUP(O254,Calculation!$B$1986:$G$2431,6,FALSE))</f>
        <v>0</v>
      </c>
      <c r="O254" s="9">
        <f>IF(LARGE(Calculation!$B$1986:$B$2431,I254)=0,"",LARGE(Calculation!$B$1986:$B$2431,I254))</f>
        <v>3.4039999999999999E-3</v>
      </c>
    </row>
    <row r="255" spans="1:15" x14ac:dyDescent="0.2">
      <c r="A255" s="7">
        <v>53</v>
      </c>
      <c r="B255" s="8" t="str">
        <f>PROPER(IF(G255="","",VLOOKUP(G255,Calculation!$B$819:$E$1533,2,FALSE)))</f>
        <v>Chris Dawson</v>
      </c>
      <c r="C255" s="8" t="str">
        <f>IF(G255="","",VLOOKUP(G255,Calculation!$B$819:$E$1533,3,FALSE))</f>
        <v>STAMFORD TRI CLUB</v>
      </c>
      <c r="D255" s="8" t="str">
        <f>IF(ISNA(VLOOKUP(B255,[1]Sheet1!$J$2:$J$2999,1,FALSE)),"No","Yes")</f>
        <v>Yes</v>
      </c>
      <c r="E255" s="8">
        <f>IF(G255="","",VLOOKUP(G255,Calculation!$B$819:$G$1533,5,FALSE))</f>
        <v>1</v>
      </c>
      <c r="F255" s="8">
        <f>IF(G255="","",VLOOKUP(G255,Calculation!$B$819:$G$1533,6,FALSE))</f>
        <v>1</v>
      </c>
      <c r="G255" s="9">
        <f>IF(LARGE(Calculation!$B$819:$B$1533,A255)=0,"",LARGE(Calculation!$B$819:$B$1533,A255))</f>
        <v>6518.0010300000004</v>
      </c>
      <c r="I255" s="7">
        <v>53</v>
      </c>
      <c r="J255" s="8" t="str">
        <f>PROPER(IF(O255="","",VLOOKUP(O255,Calculation!$B$1986:$E$2431,2,FALSE)))</f>
        <v/>
      </c>
      <c r="K255" s="8">
        <f>IF(O255="","",VLOOKUP(O255,Calculation!$B$1986:$E$2431,3,FALSE))</f>
        <v>0</v>
      </c>
      <c r="L255" s="8" t="str">
        <f>IF(ISNA(VLOOKUP(J255,[1]Sheet1!$J$2:$J$2999,1,FALSE)),"No","Yes")</f>
        <v>No</v>
      </c>
      <c r="M255" s="8">
        <f>IF(O255="","",VLOOKUP(O255,Calculation!$B$1986:$G$2431,5,FALSE))</f>
        <v>0</v>
      </c>
      <c r="N255" s="8">
        <f>IF(O255="","",VLOOKUP(O255,Calculation!$B$1986:$G$2431,6,FALSE))</f>
        <v>0</v>
      </c>
      <c r="O255" s="9">
        <f>IF(LARGE(Calculation!$B$1986:$B$2431,I255)=0,"",LARGE(Calculation!$B$1986:$B$2431,I255))</f>
        <v>3.4030000000000002E-3</v>
      </c>
    </row>
    <row r="256" spans="1:15" x14ac:dyDescent="0.2">
      <c r="A256" s="7">
        <v>54</v>
      </c>
      <c r="B256" s="8" t="str">
        <f>PROPER(IF(G256="","",VLOOKUP(G256,Calculation!$B$819:$E$1533,2,FALSE)))</f>
        <v>Tony Orfeo</v>
      </c>
      <c r="C256" s="8" t="str">
        <f>IF(G256="","",VLOOKUP(G256,Calculation!$B$819:$E$1533,3,FALSE))</f>
        <v>Ely Tri Club</v>
      </c>
      <c r="D256" s="8" t="str">
        <f>IF(ISNA(VLOOKUP(B256,[1]Sheet1!$J$2:$J$2999,1,FALSE)),"No","Yes")</f>
        <v>No</v>
      </c>
      <c r="E256" s="8">
        <f>IF(G256="","",VLOOKUP(G256,Calculation!$B$819:$G$1533,5,FALSE))</f>
        <v>1</v>
      </c>
      <c r="F256" s="8">
        <f>IF(G256="","",VLOOKUP(G256,Calculation!$B$819:$G$1533,6,FALSE))</f>
        <v>1</v>
      </c>
      <c r="G256" s="9">
        <f>IF(LARGE(Calculation!$B$819:$B$1533,A256)=0,"",LARGE(Calculation!$B$819:$B$1533,A256))</f>
        <v>6394.0010309999998</v>
      </c>
      <c r="I256" s="7">
        <v>54</v>
      </c>
      <c r="J256" s="8" t="str">
        <f>PROPER(IF(O256="","",VLOOKUP(O256,Calculation!$B$1986:$E$2431,2,FALSE)))</f>
        <v/>
      </c>
      <c r="K256" s="8">
        <f>IF(O256="","",VLOOKUP(O256,Calculation!$B$1986:$E$2431,3,FALSE))</f>
        <v>0</v>
      </c>
      <c r="L256" s="8" t="str">
        <f>IF(ISNA(VLOOKUP(J256,[1]Sheet1!$J$2:$J$2999,1,FALSE)),"No","Yes")</f>
        <v>No</v>
      </c>
      <c r="M256" s="8">
        <f>IF(O256="","",VLOOKUP(O256,Calculation!$B$1986:$G$2431,5,FALSE))</f>
        <v>0</v>
      </c>
      <c r="N256" s="8">
        <f>IF(O256="","",VLOOKUP(O256,Calculation!$B$1986:$G$2431,6,FALSE))</f>
        <v>0</v>
      </c>
      <c r="O256" s="9">
        <f>IF(LARGE(Calculation!$B$1986:$B$2431,I256)=0,"",LARGE(Calculation!$B$1986:$B$2431,I256))</f>
        <v>3.4020000000000001E-3</v>
      </c>
    </row>
    <row r="257" spans="1:15" x14ac:dyDescent="0.2">
      <c r="A257" s="7">
        <v>55</v>
      </c>
      <c r="B257" s="8" t="str">
        <f>PROPER(IF(G257="","",VLOOKUP(G257,Calculation!$B$819:$E$1533,2,FALSE)))</f>
        <v>Peter Wilson</v>
      </c>
      <c r="C257" s="8">
        <f>IF(G257="","",VLOOKUP(G257,Calculation!$B$819:$E$1533,3,FALSE))</f>
        <v>0</v>
      </c>
      <c r="D257" s="8" t="str">
        <f>IF(ISNA(VLOOKUP(B257,[1]Sheet1!$J$2:$J$2999,1,FALSE)),"No","Yes")</f>
        <v>No</v>
      </c>
      <c r="E257" s="8">
        <f>IF(G257="","",VLOOKUP(G257,Calculation!$B$819:$G$1533,5,FALSE))</f>
        <v>1</v>
      </c>
      <c r="F257" s="8">
        <f>IF(G257="","",VLOOKUP(G257,Calculation!$B$819:$G$1533,6,FALSE))</f>
        <v>1</v>
      </c>
      <c r="G257" s="9">
        <f>IF(LARGE(Calculation!$B$819:$B$1533,A257)=0,"",LARGE(Calculation!$B$819:$B$1533,A257))</f>
        <v>6364.0010579999998</v>
      </c>
      <c r="I257" s="7">
        <v>55</v>
      </c>
      <c r="J257" s="8" t="str">
        <f>PROPER(IF(O257="","",VLOOKUP(O257,Calculation!$B$1986:$E$2431,2,FALSE)))</f>
        <v/>
      </c>
      <c r="K257" s="8">
        <f>IF(O257="","",VLOOKUP(O257,Calculation!$B$1986:$E$2431,3,FALSE))</f>
        <v>0</v>
      </c>
      <c r="L257" s="8" t="str">
        <f>IF(ISNA(VLOOKUP(J257,[1]Sheet1!$J$2:$J$2999,1,FALSE)),"No","Yes")</f>
        <v>No</v>
      </c>
      <c r="M257" s="8">
        <f>IF(O257="","",VLOOKUP(O257,Calculation!$B$1986:$G$2431,5,FALSE))</f>
        <v>0</v>
      </c>
      <c r="N257" s="8">
        <f>IF(O257="","",VLOOKUP(O257,Calculation!$B$1986:$G$2431,6,FALSE))</f>
        <v>0</v>
      </c>
      <c r="O257" s="9">
        <f>IF(LARGE(Calculation!$B$1986:$B$2431,I257)=0,"",LARGE(Calculation!$B$1986:$B$2431,I257))</f>
        <v>3.4009999999999999E-3</v>
      </c>
    </row>
    <row r="258" spans="1:15" x14ac:dyDescent="0.2">
      <c r="A258" s="7">
        <v>56</v>
      </c>
      <c r="B258" s="8" t="str">
        <f>PROPER(IF(G258="","",VLOOKUP(G258,Calculation!$B$819:$E$1533,2,FALSE)))</f>
        <v>Paul Halsey</v>
      </c>
      <c r="C258" s="8">
        <f>IF(G258="","",VLOOKUP(G258,Calculation!$B$819:$E$1533,3,FALSE))</f>
        <v>0</v>
      </c>
      <c r="D258" s="8" t="str">
        <f>IF(ISNA(VLOOKUP(B258,[1]Sheet1!$J$2:$J$2999,1,FALSE)),"No","Yes")</f>
        <v>Yes</v>
      </c>
      <c r="E258" s="8">
        <f>IF(G258="","",VLOOKUP(G258,Calculation!$B$819:$G$1533,5,FALSE))</f>
        <v>1</v>
      </c>
      <c r="F258" s="8">
        <f>IF(G258="","",VLOOKUP(G258,Calculation!$B$819:$G$1533,6,FALSE))</f>
        <v>1</v>
      </c>
      <c r="G258" s="9">
        <f>IF(LARGE(Calculation!$B$819:$B$1533,A258)=0,"",LARGE(Calculation!$B$819:$B$1533,A258))</f>
        <v>6288.0010590000002</v>
      </c>
      <c r="I258" s="7">
        <v>56</v>
      </c>
      <c r="J258" s="8" t="str">
        <f>PROPER(IF(O258="","",VLOOKUP(O258,Calculation!$B$1986:$E$2431,2,FALSE)))</f>
        <v/>
      </c>
      <c r="K258" s="8">
        <f>IF(O258="","",VLOOKUP(O258,Calculation!$B$1986:$E$2431,3,FALSE))</f>
        <v>0</v>
      </c>
      <c r="L258" s="8" t="str">
        <f>IF(ISNA(VLOOKUP(J258,[1]Sheet1!$J$2:$J$2999,1,FALSE)),"No","Yes")</f>
        <v>No</v>
      </c>
      <c r="M258" s="8">
        <f>IF(O258="","",VLOOKUP(O258,Calculation!$B$1986:$G$2431,5,FALSE))</f>
        <v>0</v>
      </c>
      <c r="N258" s="8">
        <f>IF(O258="","",VLOOKUP(O258,Calculation!$B$1986:$G$2431,6,FALSE))</f>
        <v>0</v>
      </c>
      <c r="O258" s="9">
        <f>IF(LARGE(Calculation!$B$1986:$B$2431,I258)=0,"",LARGE(Calculation!$B$1986:$B$2431,I258))</f>
        <v>3.4000000000000002E-3</v>
      </c>
    </row>
    <row r="259" spans="1:15" x14ac:dyDescent="0.2">
      <c r="A259" s="7">
        <v>57</v>
      </c>
      <c r="B259" s="8" t="str">
        <f>PROPER(IF(G259="","",VLOOKUP(G259,Calculation!$B$819:$E$1533,2,FALSE)))</f>
        <v>Martin Breeden</v>
      </c>
      <c r="C259" s="8">
        <f>IF(G259="","",VLOOKUP(G259,Calculation!$B$819:$E$1533,3,FALSE))</f>
        <v>0</v>
      </c>
      <c r="D259" s="8" t="str">
        <f>IF(ISNA(VLOOKUP(B259,[1]Sheet1!$J$2:$J$2999,1,FALSE)),"No","Yes")</f>
        <v>No</v>
      </c>
      <c r="E259" s="8">
        <f>IF(G259="","",VLOOKUP(G259,Calculation!$B$819:$G$1533,5,FALSE))</f>
        <v>1</v>
      </c>
      <c r="F259" s="8">
        <f>IF(G259="","",VLOOKUP(G259,Calculation!$B$819:$G$1533,6,FALSE))</f>
        <v>1</v>
      </c>
      <c r="G259" s="9">
        <f>IF(LARGE(Calculation!$B$819:$B$1533,A259)=0,"",LARGE(Calculation!$B$819:$B$1533,A259))</f>
        <v>6215.0010599999996</v>
      </c>
      <c r="I259" s="7">
        <v>57</v>
      </c>
      <c r="J259" s="8" t="str">
        <f>PROPER(IF(O259="","",VLOOKUP(O259,Calculation!$B$1986:$E$2431,2,FALSE)))</f>
        <v/>
      </c>
      <c r="K259" s="8">
        <f>IF(O259="","",VLOOKUP(O259,Calculation!$B$1986:$E$2431,3,FALSE))</f>
        <v>0</v>
      </c>
      <c r="L259" s="8" t="str">
        <f>IF(ISNA(VLOOKUP(J259,[1]Sheet1!$J$2:$J$2999,1,FALSE)),"No","Yes")</f>
        <v>No</v>
      </c>
      <c r="M259" s="8">
        <f>IF(O259="","",VLOOKUP(O259,Calculation!$B$1986:$G$2431,5,FALSE))</f>
        <v>0</v>
      </c>
      <c r="N259" s="8">
        <f>IF(O259="","",VLOOKUP(O259,Calculation!$B$1986:$G$2431,6,FALSE))</f>
        <v>0</v>
      </c>
      <c r="O259" s="9">
        <f>IF(LARGE(Calculation!$B$1986:$B$2431,I259)=0,"",LARGE(Calculation!$B$1986:$B$2431,I259))</f>
        <v>3.3990000000000001E-3</v>
      </c>
    </row>
    <row r="260" spans="1:15" x14ac:dyDescent="0.2">
      <c r="A260" s="7">
        <v>58</v>
      </c>
      <c r="B260" s="8" t="str">
        <f>PROPER(IF(G260="","",VLOOKUP(G260,Calculation!$B$819:$E$1533,2,FALSE)))</f>
        <v>Frank Merrigan</v>
      </c>
      <c r="C260" s="8" t="str">
        <f>IF(G260="","",VLOOKUP(G260,Calculation!$B$819:$E$1533,3,FALSE))</f>
        <v>Victoria Park Harriers &amp; Tower Hamlets AC</v>
      </c>
      <c r="D260" s="8" t="str">
        <f>IF(ISNA(VLOOKUP(B260,[1]Sheet1!$J$2:$J$2999,1,FALSE)),"No","Yes")</f>
        <v>No</v>
      </c>
      <c r="E260" s="8">
        <f>IF(G260="","",VLOOKUP(G260,Calculation!$B$819:$G$1533,5,FALSE))</f>
        <v>1</v>
      </c>
      <c r="F260" s="8">
        <f>IF(G260="","",VLOOKUP(G260,Calculation!$B$819:$G$1533,6,FALSE))</f>
        <v>1</v>
      </c>
      <c r="G260" s="9">
        <f>IF(LARGE(Calculation!$B$819:$B$1533,A260)=0,"",LARGE(Calculation!$B$819:$B$1533,A260))</f>
        <v>6087.0010609999999</v>
      </c>
      <c r="I260" s="7">
        <v>58</v>
      </c>
      <c r="J260" s="8" t="str">
        <f>PROPER(IF(O260="","",VLOOKUP(O260,Calculation!$B$1986:$E$2431,2,FALSE)))</f>
        <v/>
      </c>
      <c r="K260" s="8">
        <f>IF(O260="","",VLOOKUP(O260,Calculation!$B$1986:$E$2431,3,FALSE))</f>
        <v>0</v>
      </c>
      <c r="L260" s="8" t="str">
        <f>IF(ISNA(VLOOKUP(J260,[1]Sheet1!$J$2:$J$2999,1,FALSE)),"No","Yes")</f>
        <v>No</v>
      </c>
      <c r="M260" s="8">
        <f>IF(O260="","",VLOOKUP(O260,Calculation!$B$1986:$G$2431,5,FALSE))</f>
        <v>0</v>
      </c>
      <c r="N260" s="8">
        <f>IF(O260="","",VLOOKUP(O260,Calculation!$B$1986:$G$2431,6,FALSE))</f>
        <v>0</v>
      </c>
      <c r="O260" s="9">
        <f>IF(LARGE(Calculation!$B$1986:$B$2431,I260)=0,"",LARGE(Calculation!$B$1986:$B$2431,I260))</f>
        <v>3.398E-3</v>
      </c>
    </row>
    <row r="261" spans="1:15" x14ac:dyDescent="0.2">
      <c r="A261" s="7">
        <v>59</v>
      </c>
      <c r="B261" s="8" t="str">
        <f>PROPER(IF(G261="","",VLOOKUP(G261,Calculation!$B$819:$E$1533,2,FALSE)))</f>
        <v>Ray Monaghan</v>
      </c>
      <c r="C261" s="8" t="str">
        <f>IF(G261="","",VLOOKUP(G261,Calculation!$B$819:$E$1533,3,FALSE))</f>
        <v>Leigh on sea striders</v>
      </c>
      <c r="D261" s="8" t="str">
        <f>IF(ISNA(VLOOKUP(B261,[1]Sheet1!$J$2:$J$2999,1,FALSE)),"No","Yes")</f>
        <v>No</v>
      </c>
      <c r="E261" s="8">
        <f>IF(G261="","",VLOOKUP(G261,Calculation!$B$819:$G$1533,5,FALSE))</f>
        <v>1</v>
      </c>
      <c r="F261" s="8">
        <f>IF(G261="","",VLOOKUP(G261,Calculation!$B$819:$G$1533,6,FALSE))</f>
        <v>1</v>
      </c>
      <c r="G261" s="9">
        <f>IF(LARGE(Calculation!$B$819:$B$1533,A261)=0,"",LARGE(Calculation!$B$819:$B$1533,A261))</f>
        <v>6023.0010620000003</v>
      </c>
      <c r="I261" s="7">
        <v>59</v>
      </c>
      <c r="J261" s="8" t="str">
        <f>PROPER(IF(O261="","",VLOOKUP(O261,Calculation!$B$1986:$E$2431,2,FALSE)))</f>
        <v/>
      </c>
      <c r="K261" s="8">
        <f>IF(O261="","",VLOOKUP(O261,Calculation!$B$1986:$E$2431,3,FALSE))</f>
        <v>0</v>
      </c>
      <c r="L261" s="8" t="str">
        <f>IF(ISNA(VLOOKUP(J261,[1]Sheet1!$J$2:$J$2999,1,FALSE)),"No","Yes")</f>
        <v>No</v>
      </c>
      <c r="M261" s="8">
        <f>IF(O261="","",VLOOKUP(O261,Calculation!$B$1986:$G$2431,5,FALSE))</f>
        <v>0</v>
      </c>
      <c r="N261" s="8">
        <f>IF(O261="","",VLOOKUP(O261,Calculation!$B$1986:$G$2431,6,FALSE))</f>
        <v>0</v>
      </c>
      <c r="O261" s="9">
        <f>IF(LARGE(Calculation!$B$1986:$B$2431,I261)=0,"",LARGE(Calculation!$B$1986:$B$2431,I261))</f>
        <v>3.3969999999999998E-3</v>
      </c>
    </row>
    <row r="262" spans="1:15" x14ac:dyDescent="0.2">
      <c r="A262" s="7">
        <v>60</v>
      </c>
      <c r="B262" s="8" t="str">
        <f>PROPER(IF(G262="","",VLOOKUP(G262,Calculation!$B$819:$E$1533,2,FALSE)))</f>
        <v>David Search</v>
      </c>
      <c r="C262" s="8" t="str">
        <f>IF(G262="","",VLOOKUP(G262,Calculation!$B$819:$E$1533,3,FALSE))</f>
        <v>Blackwater Tri Club</v>
      </c>
      <c r="D262" s="8" t="str">
        <f>IF(ISNA(VLOOKUP(B262,[1]Sheet1!$J$2:$J$2999,1,FALSE)),"No","Yes")</f>
        <v>No</v>
      </c>
      <c r="E262" s="8">
        <f>IF(G262="","",VLOOKUP(G262,Calculation!$B$819:$G$1533,5,FALSE))</f>
        <v>1</v>
      </c>
      <c r="F262" s="8">
        <f>IF(G262="","",VLOOKUP(G262,Calculation!$B$819:$G$1533,6,FALSE))</f>
        <v>1</v>
      </c>
      <c r="G262" s="9">
        <f>IF(LARGE(Calculation!$B$819:$B$1533,A262)=0,"",LARGE(Calculation!$B$819:$B$1533,A262))</f>
        <v>5991.0010629999997</v>
      </c>
      <c r="I262" s="7">
        <v>60</v>
      </c>
      <c r="J262" s="8" t="str">
        <f>PROPER(IF(O262="","",VLOOKUP(O262,Calculation!$B$1986:$E$2431,2,FALSE)))</f>
        <v/>
      </c>
      <c r="K262" s="8">
        <f>IF(O262="","",VLOOKUP(O262,Calculation!$B$1986:$E$2431,3,FALSE))</f>
        <v>0</v>
      </c>
      <c r="L262" s="8" t="str">
        <f>IF(ISNA(VLOOKUP(J262,[1]Sheet1!$J$2:$J$2999,1,FALSE)),"No","Yes")</f>
        <v>No</v>
      </c>
      <c r="M262" s="8">
        <f>IF(O262="","",VLOOKUP(O262,Calculation!$B$1986:$G$2431,5,FALSE))</f>
        <v>0</v>
      </c>
      <c r="N262" s="8">
        <f>IF(O262="","",VLOOKUP(O262,Calculation!$B$1986:$G$2431,6,FALSE))</f>
        <v>0</v>
      </c>
      <c r="O262" s="9">
        <f>IF(LARGE(Calculation!$B$1986:$B$2431,I262)=0,"",LARGE(Calculation!$B$1986:$B$2431,I262))</f>
        <v>3.3960000000000001E-3</v>
      </c>
    </row>
    <row r="263" spans="1:15" x14ac:dyDescent="0.2">
      <c r="A263" s="7">
        <v>61</v>
      </c>
      <c r="B263" s="8" t="str">
        <f>PROPER(IF(G263="","",VLOOKUP(G263,Calculation!$B$819:$E$1533,2,FALSE)))</f>
        <v>Martin Mckenna</v>
      </c>
      <c r="C263" s="8">
        <f>IF(G263="","",VLOOKUP(G263,Calculation!$B$819:$E$1533,3,FALSE))</f>
        <v>0</v>
      </c>
      <c r="D263" s="8" t="str">
        <f>IF(ISNA(VLOOKUP(B263,[1]Sheet1!$J$2:$J$2999,1,FALSE)),"No","Yes")</f>
        <v>No</v>
      </c>
      <c r="E263" s="8">
        <f>IF(G263="","",VLOOKUP(G263,Calculation!$B$819:$G$1533,5,FALSE))</f>
        <v>1</v>
      </c>
      <c r="F263" s="8">
        <f>IF(G263="","",VLOOKUP(G263,Calculation!$B$819:$G$1533,6,FALSE))</f>
        <v>1</v>
      </c>
      <c r="G263" s="9">
        <f>IF(LARGE(Calculation!$B$819:$B$1533,A263)=0,"",LARGE(Calculation!$B$819:$B$1533,A263))</f>
        <v>5967.0010320000001</v>
      </c>
      <c r="I263" s="7">
        <v>61</v>
      </c>
      <c r="J263" s="8" t="str">
        <f>PROPER(IF(O263="","",VLOOKUP(O263,Calculation!$B$1986:$E$2431,2,FALSE)))</f>
        <v/>
      </c>
      <c r="K263" s="8">
        <f>IF(O263="","",VLOOKUP(O263,Calculation!$B$1986:$E$2431,3,FALSE))</f>
        <v>0</v>
      </c>
      <c r="L263" s="8" t="str">
        <f>IF(ISNA(VLOOKUP(J263,[1]Sheet1!$J$2:$J$2999,1,FALSE)),"No","Yes")</f>
        <v>No</v>
      </c>
      <c r="M263" s="8">
        <f>IF(O263="","",VLOOKUP(O263,Calculation!$B$1986:$G$2431,5,FALSE))</f>
        <v>0</v>
      </c>
      <c r="N263" s="8">
        <f>IF(O263="","",VLOOKUP(O263,Calculation!$B$1986:$G$2431,6,FALSE))</f>
        <v>0</v>
      </c>
      <c r="O263" s="9">
        <f>IF(LARGE(Calculation!$B$1986:$B$2431,I263)=0,"",LARGE(Calculation!$B$1986:$B$2431,I263))</f>
        <v>3.395E-3</v>
      </c>
    </row>
    <row r="264" spans="1:15" x14ac:dyDescent="0.2">
      <c r="A264" s="7">
        <v>62</v>
      </c>
      <c r="B264" s="8" t="str">
        <f>PROPER(IF(G264="","",VLOOKUP(G264,Calculation!$B$819:$E$1533,2,FALSE)))</f>
        <v>Grant Harrison</v>
      </c>
      <c r="C264" s="8">
        <f>IF(G264="","",VLOOKUP(G264,Calculation!$B$819:$E$1533,3,FALSE))</f>
        <v>0</v>
      </c>
      <c r="D264" s="8" t="str">
        <f>IF(ISNA(VLOOKUP(B264,[1]Sheet1!$J$2:$J$2999,1,FALSE)),"No","Yes")</f>
        <v>No</v>
      </c>
      <c r="E264" s="8">
        <f>IF(G264="","",VLOOKUP(G264,Calculation!$B$819:$G$1533,5,FALSE))</f>
        <v>1</v>
      </c>
      <c r="F264" s="8">
        <f>IF(G264="","",VLOOKUP(G264,Calculation!$B$819:$G$1533,6,FALSE))</f>
        <v>1</v>
      </c>
      <c r="G264" s="9">
        <f>IF(LARGE(Calculation!$B$819:$B$1533,A264)=0,"",LARGE(Calculation!$B$819:$B$1533,A264))</f>
        <v>5938.001064</v>
      </c>
      <c r="I264" s="7">
        <v>62</v>
      </c>
      <c r="J264" s="8" t="str">
        <f>PROPER(IF(O264="","",VLOOKUP(O264,Calculation!$B$1986:$E$2431,2,FALSE)))</f>
        <v/>
      </c>
      <c r="K264" s="8">
        <f>IF(O264="","",VLOOKUP(O264,Calculation!$B$1986:$E$2431,3,FALSE))</f>
        <v>0</v>
      </c>
      <c r="L264" s="8" t="str">
        <f>IF(ISNA(VLOOKUP(J264,[1]Sheet1!$J$2:$J$2999,1,FALSE)),"No","Yes")</f>
        <v>No</v>
      </c>
      <c r="M264" s="8">
        <f>IF(O264="","",VLOOKUP(O264,Calculation!$B$1986:$G$2431,5,FALSE))</f>
        <v>0</v>
      </c>
      <c r="N264" s="8">
        <f>IF(O264="","",VLOOKUP(O264,Calculation!$B$1986:$G$2431,6,FALSE))</f>
        <v>0</v>
      </c>
      <c r="O264" s="9">
        <f>IF(LARGE(Calculation!$B$1986:$B$2431,I264)=0,"",LARGE(Calculation!$B$1986:$B$2431,I264))</f>
        <v>3.3939999999999999E-3</v>
      </c>
    </row>
    <row r="265" spans="1:15" x14ac:dyDescent="0.2">
      <c r="A265" s="7">
        <v>63</v>
      </c>
      <c r="B265" s="8" t="str">
        <f>PROPER(IF(G265="","",VLOOKUP(G265,Calculation!$B$819:$E$1533,2,FALSE)))</f>
        <v>Paul Lonergan</v>
      </c>
      <c r="C265" s="8" t="str">
        <f>IF(G265="","",VLOOKUP(G265,Calculation!$B$819:$E$1533,3,FALSE))</f>
        <v>Blackwater Tri Club</v>
      </c>
      <c r="D265" s="8" t="str">
        <f>IF(ISNA(VLOOKUP(B265,[1]Sheet1!$J$2:$J$2999,1,FALSE)),"No","Yes")</f>
        <v>No</v>
      </c>
      <c r="E265" s="8">
        <f>IF(G265="","",VLOOKUP(G265,Calculation!$B$819:$G$1533,5,FALSE))</f>
        <v>1</v>
      </c>
      <c r="F265" s="8">
        <f>IF(G265="","",VLOOKUP(G265,Calculation!$B$819:$G$1533,6,FALSE))</f>
        <v>1</v>
      </c>
      <c r="G265" s="9">
        <f>IF(LARGE(Calculation!$B$819:$B$1533,A265)=0,"",LARGE(Calculation!$B$819:$B$1533,A265))</f>
        <v>5432.0010650000004</v>
      </c>
      <c r="I265" s="7">
        <v>63</v>
      </c>
      <c r="J265" s="8" t="str">
        <f>PROPER(IF(O265="","",VLOOKUP(O265,Calculation!$B$1986:$E$2431,2,FALSE)))</f>
        <v/>
      </c>
      <c r="K265" s="8">
        <f>IF(O265="","",VLOOKUP(O265,Calculation!$B$1986:$E$2431,3,FALSE))</f>
        <v>0</v>
      </c>
      <c r="L265" s="8" t="str">
        <f>IF(ISNA(VLOOKUP(J265,[1]Sheet1!$J$2:$J$2999,1,FALSE)),"No","Yes")</f>
        <v>No</v>
      </c>
      <c r="M265" s="8">
        <f>IF(O265="","",VLOOKUP(O265,Calculation!$B$1986:$G$2431,5,FALSE))</f>
        <v>0</v>
      </c>
      <c r="N265" s="8">
        <f>IF(O265="","",VLOOKUP(O265,Calculation!$B$1986:$G$2431,6,FALSE))</f>
        <v>0</v>
      </c>
      <c r="O265" s="9">
        <f>IF(LARGE(Calculation!$B$1986:$B$2431,I265)=0,"",LARGE(Calculation!$B$1986:$B$2431,I265))</f>
        <v>3.3930000000000002E-3</v>
      </c>
    </row>
    <row r="266" spans="1:15" x14ac:dyDescent="0.2">
      <c r="A266" s="7">
        <v>64</v>
      </c>
      <c r="B266" s="8" t="str">
        <f>PROPER(IF(G266="","",VLOOKUP(G266,Calculation!$B$819:$E$1533,2,FALSE)))</f>
        <v>Peter Everett</v>
      </c>
      <c r="C266" s="8">
        <f>IF(G266="","",VLOOKUP(G266,Calculation!$B$819:$E$1533,3,FALSE))</f>
        <v>0</v>
      </c>
      <c r="D266" s="8" t="str">
        <f>IF(ISNA(VLOOKUP(B266,[1]Sheet1!$J$2:$J$2999,1,FALSE)),"No","Yes")</f>
        <v>No</v>
      </c>
      <c r="E266" s="8">
        <f>IF(G266="","",VLOOKUP(G266,Calculation!$B$819:$G$1533,5,FALSE))</f>
        <v>1</v>
      </c>
      <c r="F266" s="8">
        <f>IF(G266="","",VLOOKUP(G266,Calculation!$B$819:$G$1533,6,FALSE))</f>
        <v>1</v>
      </c>
      <c r="G266" s="9">
        <f>IF(LARGE(Calculation!$B$819:$B$1533,A266)=0,"",LARGE(Calculation!$B$819:$B$1533,A266))</f>
        <v>5148.0010659999998</v>
      </c>
      <c r="I266" s="7">
        <v>64</v>
      </c>
      <c r="J266" s="8" t="str">
        <f>PROPER(IF(O266="","",VLOOKUP(O266,Calculation!$B$1986:$E$2431,2,FALSE)))</f>
        <v/>
      </c>
      <c r="K266" s="8">
        <f>IF(O266="","",VLOOKUP(O266,Calculation!$B$1986:$E$2431,3,FALSE))</f>
        <v>0</v>
      </c>
      <c r="L266" s="8" t="str">
        <f>IF(ISNA(VLOOKUP(J266,[1]Sheet1!$J$2:$J$2999,1,FALSE)),"No","Yes")</f>
        <v>No</v>
      </c>
      <c r="M266" s="8">
        <f>IF(O266="","",VLOOKUP(O266,Calculation!$B$1986:$G$2431,5,FALSE))</f>
        <v>0</v>
      </c>
      <c r="N266" s="8">
        <f>IF(O266="","",VLOOKUP(O266,Calculation!$B$1986:$G$2431,6,FALSE))</f>
        <v>0</v>
      </c>
      <c r="O266" s="9">
        <f>IF(LARGE(Calculation!$B$1986:$B$2431,I266)=0,"",LARGE(Calculation!$B$1986:$B$2431,I266))</f>
        <v>3.392E-3</v>
      </c>
    </row>
    <row r="267" spans="1:15" x14ac:dyDescent="0.2">
      <c r="A267" s="7">
        <v>65</v>
      </c>
      <c r="B267" s="8" t="str">
        <f>PROPER(IF(G267="","",VLOOKUP(G267,Calculation!$B$819:$E$1533,2,FALSE)))</f>
        <v/>
      </c>
      <c r="C267" s="8">
        <f>IF(G267="","",VLOOKUP(G267,Calculation!$B$819:$E$1533,3,FALSE))</f>
        <v>0</v>
      </c>
      <c r="D267" s="8" t="str">
        <f>IF(ISNA(VLOOKUP(B267,[1]Sheet1!$J$2:$J$2999,1,FALSE)),"No","Yes")</f>
        <v>No</v>
      </c>
      <c r="E267" s="8">
        <f>IF(G267="","",VLOOKUP(G267,Calculation!$B$819:$G$1533,5,FALSE))</f>
        <v>0</v>
      </c>
      <c r="F267" s="8">
        <f>IF(G267="","",VLOOKUP(G267,Calculation!$B$819:$G$1533,6,FALSE))</f>
        <v>0</v>
      </c>
      <c r="G267" s="9">
        <f>IF(LARGE(Calculation!$B$819:$B$1533,A267)=0,"",LARGE(Calculation!$B$819:$B$1533,A267))</f>
        <v>1.714E-3</v>
      </c>
      <c r="I267" s="7">
        <v>65</v>
      </c>
      <c r="J267" s="8" t="str">
        <f>PROPER(IF(O267="","",VLOOKUP(O267,Calculation!$B$1986:$E$2431,2,FALSE)))</f>
        <v/>
      </c>
      <c r="K267" s="8">
        <f>IF(O267="","",VLOOKUP(O267,Calculation!$B$1986:$E$2431,3,FALSE))</f>
        <v>0</v>
      </c>
      <c r="L267" s="8" t="str">
        <f>IF(ISNA(VLOOKUP(J267,[1]Sheet1!$J$2:$J$2999,1,FALSE)),"No","Yes")</f>
        <v>No</v>
      </c>
      <c r="M267" s="8">
        <f>IF(O267="","",VLOOKUP(O267,Calculation!$B$1986:$G$2431,5,FALSE))</f>
        <v>0</v>
      </c>
      <c r="N267" s="8">
        <f>IF(O267="","",VLOOKUP(O267,Calculation!$B$1986:$G$2431,6,FALSE))</f>
        <v>0</v>
      </c>
      <c r="O267" s="9">
        <f>IF(LARGE(Calculation!$B$1986:$B$2431,I267)=0,"",LARGE(Calculation!$B$1986:$B$2431,I267))</f>
        <v>3.3909999999999999E-3</v>
      </c>
    </row>
    <row r="268" spans="1:15" x14ac:dyDescent="0.2">
      <c r="A268" s="7">
        <v>66</v>
      </c>
      <c r="B268" s="8" t="str">
        <f>PROPER(IF(G268="","",VLOOKUP(G268,Calculation!$B$819:$E$1533,2,FALSE)))</f>
        <v/>
      </c>
      <c r="C268" s="8">
        <f>IF(G268="","",VLOOKUP(G268,Calculation!$B$819:$E$1533,3,FALSE))</f>
        <v>0</v>
      </c>
      <c r="D268" s="8" t="str">
        <f>IF(ISNA(VLOOKUP(B268,[1]Sheet1!$J$2:$J$2999,1,FALSE)),"No","Yes")</f>
        <v>No</v>
      </c>
      <c r="E268" s="8">
        <f>IF(G268="","",VLOOKUP(G268,Calculation!$B$819:$G$1533,5,FALSE))</f>
        <v>0</v>
      </c>
      <c r="F268" s="8">
        <f>IF(G268="","",VLOOKUP(G268,Calculation!$B$819:$G$1533,6,FALSE))</f>
        <v>0</v>
      </c>
      <c r="G268" s="9">
        <f>IF(LARGE(Calculation!$B$819:$B$1533,A268)=0,"",LARGE(Calculation!$B$819:$B$1533,A268))</f>
        <v>1.7130000000000001E-3</v>
      </c>
      <c r="I268" s="7">
        <v>66</v>
      </c>
      <c r="J268" s="8" t="str">
        <f>PROPER(IF(O268="","",VLOOKUP(O268,Calculation!$B$1986:$E$2431,2,FALSE)))</f>
        <v/>
      </c>
      <c r="K268" s="8">
        <f>IF(O268="","",VLOOKUP(O268,Calculation!$B$1986:$E$2431,3,FALSE))</f>
        <v>0</v>
      </c>
      <c r="L268" s="8" t="str">
        <f>IF(ISNA(VLOOKUP(J268,[1]Sheet1!$J$2:$J$2999,1,FALSE)),"No","Yes")</f>
        <v>No</v>
      </c>
      <c r="M268" s="8">
        <f>IF(O268="","",VLOOKUP(O268,Calculation!$B$1986:$G$2431,5,FALSE))</f>
        <v>0</v>
      </c>
      <c r="N268" s="8">
        <f>IF(O268="","",VLOOKUP(O268,Calculation!$B$1986:$G$2431,6,FALSE))</f>
        <v>0</v>
      </c>
      <c r="O268" s="9">
        <f>IF(LARGE(Calculation!$B$1986:$B$2431,I268)=0,"",LARGE(Calculation!$B$1986:$B$2431,I268))</f>
        <v>3.3900000000000002E-3</v>
      </c>
    </row>
    <row r="269" spans="1:15" x14ac:dyDescent="0.2">
      <c r="A269" s="7">
        <v>67</v>
      </c>
      <c r="B269" s="8" t="str">
        <f>PROPER(IF(G269="","",VLOOKUP(G269,Calculation!$B$819:$E$1533,2,FALSE)))</f>
        <v/>
      </c>
      <c r="C269" s="8">
        <f>IF(G269="","",VLOOKUP(G269,Calculation!$B$819:$E$1533,3,FALSE))</f>
        <v>0</v>
      </c>
      <c r="D269" s="8" t="str">
        <f>IF(ISNA(VLOOKUP(B269,[1]Sheet1!$J$2:$J$2999,1,FALSE)),"No","Yes")</f>
        <v>No</v>
      </c>
      <c r="E269" s="8">
        <f>IF(G269="","",VLOOKUP(G269,Calculation!$B$819:$G$1533,5,FALSE))</f>
        <v>0</v>
      </c>
      <c r="F269" s="8">
        <f>IF(G269="","",VLOOKUP(G269,Calculation!$B$819:$G$1533,6,FALSE))</f>
        <v>0</v>
      </c>
      <c r="G269" s="9">
        <f>IF(LARGE(Calculation!$B$819:$B$1533,A269)=0,"",LARGE(Calculation!$B$819:$B$1533,A269))</f>
        <v>1.712E-3</v>
      </c>
      <c r="I269" s="7">
        <v>67</v>
      </c>
      <c r="J269" s="8" t="str">
        <f>PROPER(IF(O269="","",VLOOKUP(O269,Calculation!$B$1986:$E$2431,2,FALSE)))</f>
        <v/>
      </c>
      <c r="K269" s="8">
        <f>IF(O269="","",VLOOKUP(O269,Calculation!$B$1986:$E$2431,3,FALSE))</f>
        <v>0</v>
      </c>
      <c r="L269" s="8" t="str">
        <f>IF(ISNA(VLOOKUP(J269,[1]Sheet1!$J$2:$J$2999,1,FALSE)),"No","Yes")</f>
        <v>No</v>
      </c>
      <c r="M269" s="8">
        <f>IF(O269="","",VLOOKUP(O269,Calculation!$B$1986:$G$2431,5,FALSE))</f>
        <v>0</v>
      </c>
      <c r="N269" s="8">
        <f>IF(O269="","",VLOOKUP(O269,Calculation!$B$1986:$G$2431,6,FALSE))</f>
        <v>0</v>
      </c>
      <c r="O269" s="9">
        <f>IF(LARGE(Calculation!$B$1986:$B$2431,I269)=0,"",LARGE(Calculation!$B$1986:$B$2431,I269))</f>
        <v>3.3890000000000001E-3</v>
      </c>
    </row>
    <row r="270" spans="1:15" x14ac:dyDescent="0.2">
      <c r="A270" s="7">
        <v>68</v>
      </c>
      <c r="B270" s="8" t="str">
        <f>PROPER(IF(G270="","",VLOOKUP(G270,Calculation!$B$819:$E$1533,2,FALSE)))</f>
        <v/>
      </c>
      <c r="C270" s="8">
        <f>IF(G270="","",VLOOKUP(G270,Calculation!$B$819:$E$1533,3,FALSE))</f>
        <v>0</v>
      </c>
      <c r="D270" s="8" t="str">
        <f>IF(ISNA(VLOOKUP(B270,[1]Sheet1!$J$2:$J$2999,1,FALSE)),"No","Yes")</f>
        <v>No</v>
      </c>
      <c r="E270" s="8">
        <f>IF(G270="","",VLOOKUP(G270,Calculation!$B$819:$G$1533,5,FALSE))</f>
        <v>0</v>
      </c>
      <c r="F270" s="8">
        <f>IF(G270="","",VLOOKUP(G270,Calculation!$B$819:$G$1533,6,FALSE))</f>
        <v>0</v>
      </c>
      <c r="G270" s="9">
        <f>IF(LARGE(Calculation!$B$819:$B$1533,A270)=0,"",LARGE(Calculation!$B$819:$B$1533,A270))</f>
        <v>1.7109999999999998E-3</v>
      </c>
      <c r="I270" s="7">
        <v>68</v>
      </c>
      <c r="J270" s="8" t="str">
        <f>PROPER(IF(O270="","",VLOOKUP(O270,Calculation!$B$1986:$E$2431,2,FALSE)))</f>
        <v/>
      </c>
      <c r="K270" s="8">
        <f>IF(O270="","",VLOOKUP(O270,Calculation!$B$1986:$E$2431,3,FALSE))</f>
        <v>0</v>
      </c>
      <c r="L270" s="8" t="str">
        <f>IF(ISNA(VLOOKUP(J270,[1]Sheet1!$J$2:$J$2999,1,FALSE)),"No","Yes")</f>
        <v>No</v>
      </c>
      <c r="M270" s="8">
        <f>IF(O270="","",VLOOKUP(O270,Calculation!$B$1986:$G$2431,5,FALSE))</f>
        <v>0</v>
      </c>
      <c r="N270" s="8">
        <f>IF(O270="","",VLOOKUP(O270,Calculation!$B$1986:$G$2431,6,FALSE))</f>
        <v>0</v>
      </c>
      <c r="O270" s="9">
        <f>IF(LARGE(Calculation!$B$1986:$B$2431,I270)=0,"",LARGE(Calculation!$B$1986:$B$2431,I270))</f>
        <v>3.388E-3</v>
      </c>
    </row>
    <row r="271" spans="1:15" x14ac:dyDescent="0.2">
      <c r="A271" s="7">
        <v>69</v>
      </c>
      <c r="B271" s="8" t="str">
        <f>PROPER(IF(G271="","",VLOOKUP(G271,Calculation!$B$819:$E$1533,2,FALSE)))</f>
        <v/>
      </c>
      <c r="C271" s="8">
        <f>IF(G271="","",VLOOKUP(G271,Calculation!$B$819:$E$1533,3,FALSE))</f>
        <v>0</v>
      </c>
      <c r="D271" s="8" t="str">
        <f>IF(ISNA(VLOOKUP(B271,[1]Sheet1!$J$2:$J$2999,1,FALSE)),"No","Yes")</f>
        <v>No</v>
      </c>
      <c r="E271" s="8">
        <f>IF(G271="","",VLOOKUP(G271,Calculation!$B$819:$G$1533,5,FALSE))</f>
        <v>0</v>
      </c>
      <c r="F271" s="8">
        <f>IF(G271="","",VLOOKUP(G271,Calculation!$B$819:$G$1533,6,FALSE))</f>
        <v>0</v>
      </c>
      <c r="G271" s="9">
        <f>IF(LARGE(Calculation!$B$819:$B$1533,A271)=0,"",LARGE(Calculation!$B$819:$B$1533,A271))</f>
        <v>1.7100000000000001E-3</v>
      </c>
      <c r="I271" s="7">
        <v>69</v>
      </c>
      <c r="J271" s="8" t="str">
        <f>PROPER(IF(O271="","",VLOOKUP(O271,Calculation!$B$1986:$E$2431,2,FALSE)))</f>
        <v/>
      </c>
      <c r="K271" s="8">
        <f>IF(O271="","",VLOOKUP(O271,Calculation!$B$1986:$E$2431,3,FALSE))</f>
        <v>0</v>
      </c>
      <c r="L271" s="8" t="str">
        <f>IF(ISNA(VLOOKUP(J271,[1]Sheet1!$J$2:$J$2999,1,FALSE)),"No","Yes")</f>
        <v>No</v>
      </c>
      <c r="M271" s="8">
        <f>IF(O271="","",VLOOKUP(O271,Calculation!$B$1986:$G$2431,5,FALSE))</f>
        <v>0</v>
      </c>
      <c r="N271" s="8">
        <f>IF(O271="","",VLOOKUP(O271,Calculation!$B$1986:$G$2431,6,FALSE))</f>
        <v>0</v>
      </c>
      <c r="O271" s="9">
        <f>IF(LARGE(Calculation!$B$1986:$B$2431,I271)=0,"",LARGE(Calculation!$B$1986:$B$2431,I271))</f>
        <v>3.3870000000000003E-3</v>
      </c>
    </row>
    <row r="272" spans="1:15" x14ac:dyDescent="0.2">
      <c r="A272" s="7">
        <v>70</v>
      </c>
      <c r="B272" s="8" t="str">
        <f>PROPER(IF(G272="","",VLOOKUP(G272,Calculation!$B$819:$E$1533,2,FALSE)))</f>
        <v/>
      </c>
      <c r="C272" s="8">
        <f>IF(G272="","",VLOOKUP(G272,Calculation!$B$819:$E$1533,3,FALSE))</f>
        <v>0</v>
      </c>
      <c r="D272" s="8" t="str">
        <f>IF(ISNA(VLOOKUP(B272,[1]Sheet1!$J$2:$J$2999,1,FALSE)),"No","Yes")</f>
        <v>No</v>
      </c>
      <c r="E272" s="8">
        <f>IF(G272="","",VLOOKUP(G272,Calculation!$B$819:$G$1533,5,FALSE))</f>
        <v>0</v>
      </c>
      <c r="F272" s="8">
        <f>IF(G272="","",VLOOKUP(G272,Calculation!$B$819:$G$1533,6,FALSE))</f>
        <v>0</v>
      </c>
      <c r="G272" s="9">
        <f>IF(LARGE(Calculation!$B$819:$B$1533,A272)=0,"",LARGE(Calculation!$B$819:$B$1533,A272))</f>
        <v>1.709E-3</v>
      </c>
      <c r="I272" s="7">
        <v>70</v>
      </c>
      <c r="J272" s="8" t="str">
        <f>PROPER(IF(O272="","",VLOOKUP(O272,Calculation!$B$1986:$E$2431,2,FALSE)))</f>
        <v/>
      </c>
      <c r="K272" s="8">
        <f>IF(O272="","",VLOOKUP(O272,Calculation!$B$1986:$E$2431,3,FALSE))</f>
        <v>0</v>
      </c>
      <c r="L272" s="8" t="str">
        <f>IF(ISNA(VLOOKUP(J272,[1]Sheet1!$J$2:$J$2999,1,FALSE)),"No","Yes")</f>
        <v>No</v>
      </c>
      <c r="M272" s="8">
        <f>IF(O272="","",VLOOKUP(O272,Calculation!$B$1986:$G$2431,5,FALSE))</f>
        <v>0</v>
      </c>
      <c r="N272" s="8">
        <f>IF(O272="","",VLOOKUP(O272,Calculation!$B$1986:$G$2431,6,FALSE))</f>
        <v>0</v>
      </c>
      <c r="O272" s="9">
        <f>IF(LARGE(Calculation!$B$1986:$B$2431,I272)=0,"",LARGE(Calculation!$B$1986:$B$2431,I272))</f>
        <v>3.3860000000000001E-3</v>
      </c>
    </row>
    <row r="273" spans="1:15" x14ac:dyDescent="0.2">
      <c r="A273" s="7">
        <v>71</v>
      </c>
      <c r="B273" s="8" t="str">
        <f>PROPER(IF(G273="","",VLOOKUP(G273,Calculation!$B$819:$E$1533,2,FALSE)))</f>
        <v/>
      </c>
      <c r="C273" s="8">
        <f>IF(G273="","",VLOOKUP(G273,Calculation!$B$819:$E$1533,3,FALSE))</f>
        <v>0</v>
      </c>
      <c r="D273" s="8" t="str">
        <f>IF(ISNA(VLOOKUP(B273,[1]Sheet1!$J$2:$J$2999,1,FALSE)),"No","Yes")</f>
        <v>No</v>
      </c>
      <c r="E273" s="8">
        <f>IF(G273="","",VLOOKUP(G273,Calculation!$B$819:$G$1533,5,FALSE))</f>
        <v>0</v>
      </c>
      <c r="F273" s="8">
        <f>IF(G273="","",VLOOKUP(G273,Calculation!$B$819:$G$1533,6,FALSE))</f>
        <v>0</v>
      </c>
      <c r="G273" s="9">
        <f>IF(LARGE(Calculation!$B$819:$B$1533,A273)=0,"",LARGE(Calculation!$B$819:$B$1533,A273))</f>
        <v>1.7079999999999999E-3</v>
      </c>
      <c r="I273" s="7">
        <v>71</v>
      </c>
      <c r="J273" s="8" t="str">
        <f>PROPER(IF(O273="","",VLOOKUP(O273,Calculation!$B$1986:$E$2431,2,FALSE)))</f>
        <v/>
      </c>
      <c r="K273" s="8">
        <f>IF(O273="","",VLOOKUP(O273,Calculation!$B$1986:$E$2431,3,FALSE))</f>
        <v>0</v>
      </c>
      <c r="L273" s="8" t="str">
        <f>IF(ISNA(VLOOKUP(J273,[1]Sheet1!$J$2:$J$2999,1,FALSE)),"No","Yes")</f>
        <v>No</v>
      </c>
      <c r="M273" s="8">
        <f>IF(O273="","",VLOOKUP(O273,Calculation!$B$1986:$G$2431,5,FALSE))</f>
        <v>0</v>
      </c>
      <c r="N273" s="8">
        <f>IF(O273="","",VLOOKUP(O273,Calculation!$B$1986:$G$2431,6,FALSE))</f>
        <v>0</v>
      </c>
      <c r="O273" s="9">
        <f>IF(LARGE(Calculation!$B$1986:$B$2431,I273)=0,"",LARGE(Calculation!$B$1986:$B$2431,I273))</f>
        <v>3.385E-3</v>
      </c>
    </row>
    <row r="274" spans="1:15" x14ac:dyDescent="0.2">
      <c r="A274" s="7">
        <v>72</v>
      </c>
      <c r="B274" s="8" t="str">
        <f>PROPER(IF(G274="","",VLOOKUP(G274,Calculation!$B$819:$E$1533,2,FALSE)))</f>
        <v/>
      </c>
      <c r="C274" s="8">
        <f>IF(G274="","",VLOOKUP(G274,Calculation!$B$819:$E$1533,3,FALSE))</f>
        <v>0</v>
      </c>
      <c r="D274" s="8" t="str">
        <f>IF(ISNA(VLOOKUP(B274,[1]Sheet1!$J$2:$J$2999,1,FALSE)),"No","Yes")</f>
        <v>No</v>
      </c>
      <c r="E274" s="8">
        <f>IF(G274="","",VLOOKUP(G274,Calculation!$B$819:$G$1533,5,FALSE))</f>
        <v>0</v>
      </c>
      <c r="F274" s="8">
        <f>IF(G274="","",VLOOKUP(G274,Calculation!$B$819:$G$1533,6,FALSE))</f>
        <v>0</v>
      </c>
      <c r="G274" s="9">
        <f>IF(LARGE(Calculation!$B$819:$B$1533,A274)=0,"",LARGE(Calculation!$B$819:$B$1533,A274))</f>
        <v>1.707E-3</v>
      </c>
      <c r="I274" s="7">
        <v>72</v>
      </c>
      <c r="J274" s="8" t="str">
        <f>PROPER(IF(O274="","",VLOOKUP(O274,Calculation!$B$1986:$E$2431,2,FALSE)))</f>
        <v/>
      </c>
      <c r="K274" s="8">
        <f>IF(O274="","",VLOOKUP(O274,Calculation!$B$1986:$E$2431,3,FALSE))</f>
        <v>0</v>
      </c>
      <c r="L274" s="8" t="str">
        <f>IF(ISNA(VLOOKUP(J274,[1]Sheet1!$J$2:$J$2999,1,FALSE)),"No","Yes")</f>
        <v>No</v>
      </c>
      <c r="M274" s="8">
        <f>IF(O274="","",VLOOKUP(O274,Calculation!$B$1986:$G$2431,5,FALSE))</f>
        <v>0</v>
      </c>
      <c r="N274" s="8">
        <f>IF(O274="","",VLOOKUP(O274,Calculation!$B$1986:$G$2431,6,FALSE))</f>
        <v>0</v>
      </c>
      <c r="O274" s="9">
        <f>IF(LARGE(Calculation!$B$1986:$B$2431,I274)=0,"",LARGE(Calculation!$B$1986:$B$2431,I274))</f>
        <v>3.3839999999999999E-3</v>
      </c>
    </row>
    <row r="275" spans="1:15" x14ac:dyDescent="0.2">
      <c r="A275" s="7">
        <v>73</v>
      </c>
      <c r="B275" s="8" t="str">
        <f>PROPER(IF(G275="","",VLOOKUP(G275,Calculation!$B$819:$E$1533,2,FALSE)))</f>
        <v/>
      </c>
      <c r="C275" s="8">
        <f>IF(G275="","",VLOOKUP(G275,Calculation!$B$819:$E$1533,3,FALSE))</f>
        <v>0</v>
      </c>
      <c r="D275" s="8" t="str">
        <f>IF(ISNA(VLOOKUP(B275,[1]Sheet1!$J$2:$J$2999,1,FALSE)),"No","Yes")</f>
        <v>No</v>
      </c>
      <c r="E275" s="8">
        <f>IF(G275="","",VLOOKUP(G275,Calculation!$B$819:$G$1533,5,FALSE))</f>
        <v>0</v>
      </c>
      <c r="F275" s="8">
        <f>IF(G275="","",VLOOKUP(G275,Calculation!$B$819:$G$1533,6,FALSE))</f>
        <v>0</v>
      </c>
      <c r="G275" s="9">
        <f>IF(LARGE(Calculation!$B$819:$B$1533,A275)=0,"",LARGE(Calculation!$B$819:$B$1533,A275))</f>
        <v>1.7060000000000001E-3</v>
      </c>
      <c r="I275" s="7">
        <v>73</v>
      </c>
      <c r="J275" s="8" t="str">
        <f>PROPER(IF(O275="","",VLOOKUP(O275,Calculation!$B$1986:$E$2431,2,FALSE)))</f>
        <v/>
      </c>
      <c r="K275" s="8">
        <f>IF(O275="","",VLOOKUP(O275,Calculation!$B$1986:$E$2431,3,FALSE))</f>
        <v>0</v>
      </c>
      <c r="L275" s="8" t="str">
        <f>IF(ISNA(VLOOKUP(J275,[1]Sheet1!$J$2:$J$2999,1,FALSE)),"No","Yes")</f>
        <v>No</v>
      </c>
      <c r="M275" s="8">
        <f>IF(O275="","",VLOOKUP(O275,Calculation!$B$1986:$G$2431,5,FALSE))</f>
        <v>0</v>
      </c>
      <c r="N275" s="8">
        <f>IF(O275="","",VLOOKUP(O275,Calculation!$B$1986:$G$2431,6,FALSE))</f>
        <v>0</v>
      </c>
      <c r="O275" s="9">
        <f>IF(LARGE(Calculation!$B$1986:$B$2431,I275)=0,"",LARGE(Calculation!$B$1986:$B$2431,I275))</f>
        <v>3.3830000000000002E-3</v>
      </c>
    </row>
    <row r="276" spans="1:15" x14ac:dyDescent="0.2">
      <c r="A276" s="7">
        <v>74</v>
      </c>
      <c r="B276" s="8" t="str">
        <f>PROPER(IF(G276="","",VLOOKUP(G276,Calculation!$B$819:$E$1533,2,FALSE)))</f>
        <v/>
      </c>
      <c r="C276" s="8">
        <f>IF(G276="","",VLOOKUP(G276,Calculation!$B$819:$E$1533,3,FALSE))</f>
        <v>0</v>
      </c>
      <c r="D276" s="8" t="str">
        <f>IF(ISNA(VLOOKUP(B276,[1]Sheet1!$J$2:$J$2999,1,FALSE)),"No","Yes")</f>
        <v>No</v>
      </c>
      <c r="E276" s="8">
        <f>IF(G276="","",VLOOKUP(G276,Calculation!$B$819:$G$1533,5,FALSE))</f>
        <v>0</v>
      </c>
      <c r="F276" s="8">
        <f>IF(G276="","",VLOOKUP(G276,Calculation!$B$819:$G$1533,6,FALSE))</f>
        <v>0</v>
      </c>
      <c r="G276" s="9">
        <f>IF(LARGE(Calculation!$B$819:$B$1533,A276)=0,"",LARGE(Calculation!$B$819:$B$1533,A276))</f>
        <v>1.7049999999999999E-3</v>
      </c>
      <c r="I276" s="7">
        <v>74</v>
      </c>
      <c r="J276" s="8" t="str">
        <f>PROPER(IF(O276="","",VLOOKUP(O276,Calculation!$B$1986:$E$2431,2,FALSE)))</f>
        <v/>
      </c>
      <c r="K276" s="8">
        <f>IF(O276="","",VLOOKUP(O276,Calculation!$B$1986:$E$2431,3,FALSE))</f>
        <v>0</v>
      </c>
      <c r="L276" s="8" t="str">
        <f>IF(ISNA(VLOOKUP(J276,[1]Sheet1!$J$2:$J$2999,1,FALSE)),"No","Yes")</f>
        <v>No</v>
      </c>
      <c r="M276" s="8">
        <f>IF(O276="","",VLOOKUP(O276,Calculation!$B$1986:$G$2431,5,FALSE))</f>
        <v>0</v>
      </c>
      <c r="N276" s="8">
        <f>IF(O276="","",VLOOKUP(O276,Calculation!$B$1986:$G$2431,6,FALSE))</f>
        <v>0</v>
      </c>
      <c r="O276" s="9">
        <f>IF(LARGE(Calculation!$B$1986:$B$2431,I276)=0,"",LARGE(Calculation!$B$1986:$B$2431,I276))</f>
        <v>3.382E-3</v>
      </c>
    </row>
    <row r="277" spans="1:15" x14ac:dyDescent="0.2">
      <c r="A277" s="7">
        <v>75</v>
      </c>
      <c r="B277" s="8" t="str">
        <f>PROPER(IF(G277="","",VLOOKUP(G277,Calculation!$B$819:$E$1533,2,FALSE)))</f>
        <v/>
      </c>
      <c r="C277" s="8">
        <f>IF(G277="","",VLOOKUP(G277,Calculation!$B$819:$E$1533,3,FALSE))</f>
        <v>0</v>
      </c>
      <c r="D277" s="8" t="str">
        <f>IF(ISNA(VLOOKUP(B277,[1]Sheet1!$J$2:$J$2999,1,FALSE)),"No","Yes")</f>
        <v>No</v>
      </c>
      <c r="E277" s="8">
        <f>IF(G277="","",VLOOKUP(G277,Calculation!$B$819:$G$1533,5,FALSE))</f>
        <v>0</v>
      </c>
      <c r="F277" s="8">
        <f>IF(G277="","",VLOOKUP(G277,Calculation!$B$819:$G$1533,6,FALSE))</f>
        <v>0</v>
      </c>
      <c r="G277" s="9">
        <f>IF(LARGE(Calculation!$B$819:$B$1533,A277)=0,"",LARGE(Calculation!$B$819:$B$1533,A277))</f>
        <v>1.704E-3</v>
      </c>
      <c r="I277" s="7">
        <v>75</v>
      </c>
      <c r="J277" s="8" t="str">
        <f>PROPER(IF(O277="","",VLOOKUP(O277,Calculation!$B$1986:$E$2431,2,FALSE)))</f>
        <v/>
      </c>
      <c r="K277" s="8">
        <f>IF(O277="","",VLOOKUP(O277,Calculation!$B$1986:$E$2431,3,FALSE))</f>
        <v>0</v>
      </c>
      <c r="L277" s="8" t="str">
        <f>IF(ISNA(VLOOKUP(J277,[1]Sheet1!$J$2:$J$2999,1,FALSE)),"No","Yes")</f>
        <v>No</v>
      </c>
      <c r="M277" s="8">
        <f>IF(O277="","",VLOOKUP(O277,Calculation!$B$1986:$G$2431,5,FALSE))</f>
        <v>0</v>
      </c>
      <c r="N277" s="8">
        <f>IF(O277="","",VLOOKUP(O277,Calculation!$B$1986:$G$2431,6,FALSE))</f>
        <v>0</v>
      </c>
      <c r="O277" s="9">
        <f>IF(LARGE(Calculation!$B$1986:$B$2431,I277)=0,"",LARGE(Calculation!$B$1986:$B$2431,I277))</f>
        <v>3.3809999999999999E-3</v>
      </c>
    </row>
    <row r="278" spans="1:15" x14ac:dyDescent="0.2">
      <c r="A278" s="7">
        <v>76</v>
      </c>
      <c r="B278" s="8" t="str">
        <f>PROPER(IF(G278="","",VLOOKUP(G278,Calculation!$B$819:$E$1533,2,FALSE)))</f>
        <v/>
      </c>
      <c r="C278" s="8">
        <f>IF(G278="","",VLOOKUP(G278,Calculation!$B$819:$E$1533,3,FALSE))</f>
        <v>0</v>
      </c>
      <c r="D278" s="8" t="str">
        <f>IF(ISNA(VLOOKUP(B278,[1]Sheet1!$J$2:$J$2999,1,FALSE)),"No","Yes")</f>
        <v>No</v>
      </c>
      <c r="E278" s="8">
        <f>IF(G278="","",VLOOKUP(G278,Calculation!$B$819:$G$1533,5,FALSE))</f>
        <v>0</v>
      </c>
      <c r="F278" s="8">
        <f>IF(G278="","",VLOOKUP(G278,Calculation!$B$819:$G$1533,6,FALSE))</f>
        <v>0</v>
      </c>
      <c r="G278" s="9">
        <f>IF(LARGE(Calculation!$B$819:$B$1533,A278)=0,"",LARGE(Calculation!$B$819:$B$1533,A278))</f>
        <v>1.7030000000000001E-3</v>
      </c>
      <c r="I278" s="7">
        <v>76</v>
      </c>
      <c r="J278" s="8" t="str">
        <f>PROPER(IF(O278="","",VLOOKUP(O278,Calculation!$B$1986:$E$2431,2,FALSE)))</f>
        <v/>
      </c>
      <c r="K278" s="8">
        <f>IF(O278="","",VLOOKUP(O278,Calculation!$B$1986:$E$2431,3,FALSE))</f>
        <v>0</v>
      </c>
      <c r="L278" s="8" t="str">
        <f>IF(ISNA(VLOOKUP(J278,[1]Sheet1!$J$2:$J$2999,1,FALSE)),"No","Yes")</f>
        <v>No</v>
      </c>
      <c r="M278" s="8">
        <f>IF(O278="","",VLOOKUP(O278,Calculation!$B$1986:$G$2431,5,FALSE))</f>
        <v>0</v>
      </c>
      <c r="N278" s="8">
        <f>IF(O278="","",VLOOKUP(O278,Calculation!$B$1986:$G$2431,6,FALSE))</f>
        <v>0</v>
      </c>
      <c r="O278" s="9">
        <f>IF(LARGE(Calculation!$B$1986:$B$2431,I278)=0,"",LARGE(Calculation!$B$1986:$B$2431,I278))</f>
        <v>3.3800000000000002E-3</v>
      </c>
    </row>
    <row r="279" spans="1:15" x14ac:dyDescent="0.2">
      <c r="A279" s="7">
        <v>77</v>
      </c>
      <c r="B279" s="8" t="str">
        <f>PROPER(IF(G279="","",VLOOKUP(G279,Calculation!$B$819:$E$1533,2,FALSE)))</f>
        <v/>
      </c>
      <c r="C279" s="8">
        <f>IF(G279="","",VLOOKUP(G279,Calculation!$B$819:$E$1533,3,FALSE))</f>
        <v>0</v>
      </c>
      <c r="D279" s="8" t="str">
        <f>IF(ISNA(VLOOKUP(B279,[1]Sheet1!$J$2:$J$2999,1,FALSE)),"No","Yes")</f>
        <v>No</v>
      </c>
      <c r="E279" s="8">
        <f>IF(G279="","",VLOOKUP(G279,Calculation!$B$819:$G$1533,5,FALSE))</f>
        <v>0</v>
      </c>
      <c r="F279" s="8">
        <f>IF(G279="","",VLOOKUP(G279,Calculation!$B$819:$G$1533,6,FALSE))</f>
        <v>0</v>
      </c>
      <c r="G279" s="9">
        <f>IF(LARGE(Calculation!$B$819:$B$1533,A279)=0,"",LARGE(Calculation!$B$819:$B$1533,A279))</f>
        <v>1.702E-3</v>
      </c>
      <c r="I279" s="7">
        <v>77</v>
      </c>
      <c r="J279" s="8" t="str">
        <f>PROPER(IF(O279="","",VLOOKUP(O279,Calculation!$B$1986:$E$2431,2,FALSE)))</f>
        <v/>
      </c>
      <c r="K279" s="8">
        <f>IF(O279="","",VLOOKUP(O279,Calculation!$B$1986:$E$2431,3,FALSE))</f>
        <v>0</v>
      </c>
      <c r="L279" s="8" t="str">
        <f>IF(ISNA(VLOOKUP(J279,[1]Sheet1!$J$2:$J$2999,1,FALSE)),"No","Yes")</f>
        <v>No</v>
      </c>
      <c r="M279" s="8">
        <f>IF(O279="","",VLOOKUP(O279,Calculation!$B$1986:$G$2431,5,FALSE))</f>
        <v>0</v>
      </c>
      <c r="N279" s="8">
        <f>IF(O279="","",VLOOKUP(O279,Calculation!$B$1986:$G$2431,6,FALSE))</f>
        <v>0</v>
      </c>
      <c r="O279" s="9">
        <f>IF(LARGE(Calculation!$B$1986:$B$2431,I279)=0,"",LARGE(Calculation!$B$1986:$B$2431,I279))</f>
        <v>3.3790000000000001E-3</v>
      </c>
    </row>
    <row r="280" spans="1:15" x14ac:dyDescent="0.2">
      <c r="A280" s="7">
        <v>78</v>
      </c>
      <c r="B280" s="8" t="str">
        <f>PROPER(IF(G280="","",VLOOKUP(G280,Calculation!$B$819:$E$1533,2,FALSE)))</f>
        <v/>
      </c>
      <c r="C280" s="8">
        <f>IF(G280="","",VLOOKUP(G280,Calculation!$B$819:$E$1533,3,FALSE))</f>
        <v>0</v>
      </c>
      <c r="D280" s="8" t="str">
        <f>IF(ISNA(VLOOKUP(B280,[1]Sheet1!$J$2:$J$2999,1,FALSE)),"No","Yes")</f>
        <v>No</v>
      </c>
      <c r="E280" s="8">
        <f>IF(G280="","",VLOOKUP(G280,Calculation!$B$819:$G$1533,5,FALSE))</f>
        <v>0</v>
      </c>
      <c r="F280" s="8">
        <f>IF(G280="","",VLOOKUP(G280,Calculation!$B$819:$G$1533,6,FALSE))</f>
        <v>0</v>
      </c>
      <c r="G280" s="9">
        <f>IF(LARGE(Calculation!$B$819:$B$1533,A280)=0,"",LARGE(Calculation!$B$819:$B$1533,A280))</f>
        <v>1.701E-3</v>
      </c>
      <c r="I280" s="7">
        <v>78</v>
      </c>
      <c r="J280" s="8" t="str">
        <f>PROPER(IF(O280="","",VLOOKUP(O280,Calculation!$B$1986:$E$2431,2,FALSE)))</f>
        <v/>
      </c>
      <c r="K280" s="8">
        <f>IF(O280="","",VLOOKUP(O280,Calculation!$B$1986:$E$2431,3,FALSE))</f>
        <v>0</v>
      </c>
      <c r="L280" s="8" t="str">
        <f>IF(ISNA(VLOOKUP(J280,[1]Sheet1!$J$2:$J$2999,1,FALSE)),"No","Yes")</f>
        <v>No</v>
      </c>
      <c r="M280" s="8">
        <f>IF(O280="","",VLOOKUP(O280,Calculation!$B$1986:$G$2431,5,FALSE))</f>
        <v>0</v>
      </c>
      <c r="N280" s="8">
        <f>IF(O280="","",VLOOKUP(O280,Calculation!$B$1986:$G$2431,6,FALSE))</f>
        <v>0</v>
      </c>
      <c r="O280" s="9">
        <f>IF(LARGE(Calculation!$B$1986:$B$2431,I280)=0,"",LARGE(Calculation!$B$1986:$B$2431,I280))</f>
        <v>3.3779999999999999E-3</v>
      </c>
    </row>
    <row r="281" spans="1:15" x14ac:dyDescent="0.2">
      <c r="A281" s="7">
        <v>79</v>
      </c>
      <c r="B281" s="8" t="str">
        <f>PROPER(IF(G281="","",VLOOKUP(G281,Calculation!$B$819:$E$1533,2,FALSE)))</f>
        <v/>
      </c>
      <c r="C281" s="8">
        <f>IF(G281="","",VLOOKUP(G281,Calculation!$B$819:$E$1533,3,FALSE))</f>
        <v>0</v>
      </c>
      <c r="D281" s="8" t="str">
        <f>IF(ISNA(VLOOKUP(B281,[1]Sheet1!$J$2:$J$2999,1,FALSE)),"No","Yes")</f>
        <v>No</v>
      </c>
      <c r="E281" s="8">
        <f>IF(G281="","",VLOOKUP(G281,Calculation!$B$819:$G$1533,5,FALSE))</f>
        <v>0</v>
      </c>
      <c r="F281" s="8">
        <f>IF(G281="","",VLOOKUP(G281,Calculation!$B$819:$G$1533,6,FALSE))</f>
        <v>0</v>
      </c>
      <c r="G281" s="9">
        <f>IF(LARGE(Calculation!$B$819:$B$1533,A281)=0,"",LARGE(Calculation!$B$819:$B$1533,A281))</f>
        <v>1.7000000000000001E-3</v>
      </c>
      <c r="I281" s="7">
        <v>79</v>
      </c>
      <c r="J281" s="8" t="str">
        <f>PROPER(IF(O281="","",VLOOKUP(O281,Calculation!$B$1986:$E$2431,2,FALSE)))</f>
        <v/>
      </c>
      <c r="K281" s="8">
        <f>IF(O281="","",VLOOKUP(O281,Calculation!$B$1986:$E$2431,3,FALSE))</f>
        <v>0</v>
      </c>
      <c r="L281" s="8" t="str">
        <f>IF(ISNA(VLOOKUP(J281,[1]Sheet1!$J$2:$J$2999,1,FALSE)),"No","Yes")</f>
        <v>No</v>
      </c>
      <c r="M281" s="8">
        <f>IF(O281="","",VLOOKUP(O281,Calculation!$B$1986:$G$2431,5,FALSE))</f>
        <v>0</v>
      </c>
      <c r="N281" s="8">
        <f>IF(O281="","",VLOOKUP(O281,Calculation!$B$1986:$G$2431,6,FALSE))</f>
        <v>0</v>
      </c>
      <c r="O281" s="9">
        <f>IF(LARGE(Calculation!$B$1986:$B$2431,I281)=0,"",LARGE(Calculation!$B$1986:$B$2431,I281))</f>
        <v>3.3770000000000002E-3</v>
      </c>
    </row>
    <row r="282" spans="1:15" x14ac:dyDescent="0.2">
      <c r="A282" s="7">
        <v>80</v>
      </c>
      <c r="B282" s="8" t="str">
        <f>PROPER(IF(G282="","",VLOOKUP(G282,Calculation!$B$819:$E$1533,2,FALSE)))</f>
        <v/>
      </c>
      <c r="C282" s="8">
        <f>IF(G282="","",VLOOKUP(G282,Calculation!$B$819:$E$1533,3,FALSE))</f>
        <v>0</v>
      </c>
      <c r="D282" s="8" t="str">
        <f>IF(ISNA(VLOOKUP(B282,[1]Sheet1!$J$2:$J$2999,1,FALSE)),"No","Yes")</f>
        <v>No</v>
      </c>
      <c r="E282" s="8">
        <f>IF(G282="","",VLOOKUP(G282,Calculation!$B$819:$G$1533,5,FALSE))</f>
        <v>0</v>
      </c>
      <c r="F282" s="8">
        <f>IF(G282="","",VLOOKUP(G282,Calculation!$B$819:$G$1533,6,FALSE))</f>
        <v>0</v>
      </c>
      <c r="G282" s="9">
        <f>IF(LARGE(Calculation!$B$819:$B$1533,A282)=0,"",LARGE(Calculation!$B$819:$B$1533,A282))</f>
        <v>1.699E-3</v>
      </c>
      <c r="I282" s="7">
        <v>80</v>
      </c>
      <c r="J282" s="8" t="str">
        <f>PROPER(IF(O282="","",VLOOKUP(O282,Calculation!$B$1986:$E$2431,2,FALSE)))</f>
        <v/>
      </c>
      <c r="K282" s="8">
        <f>IF(O282="","",VLOOKUP(O282,Calculation!$B$1986:$E$2431,3,FALSE))</f>
        <v>0</v>
      </c>
      <c r="L282" s="8" t="str">
        <f>IF(ISNA(VLOOKUP(J282,[1]Sheet1!$J$2:$J$2999,1,FALSE)),"No","Yes")</f>
        <v>No</v>
      </c>
      <c r="M282" s="8">
        <f>IF(O282="","",VLOOKUP(O282,Calculation!$B$1986:$G$2431,5,FALSE))</f>
        <v>0</v>
      </c>
      <c r="N282" s="8">
        <f>IF(O282="","",VLOOKUP(O282,Calculation!$B$1986:$G$2431,6,FALSE))</f>
        <v>0</v>
      </c>
      <c r="O282" s="9">
        <f>IF(LARGE(Calculation!$B$1986:$B$2431,I282)=0,"",LARGE(Calculation!$B$1986:$B$2431,I282))</f>
        <v>3.3760000000000001E-3</v>
      </c>
    </row>
    <row r="283" spans="1:15" x14ac:dyDescent="0.2">
      <c r="A283" s="7">
        <v>81</v>
      </c>
      <c r="B283" s="8" t="str">
        <f>PROPER(IF(G283="","",VLOOKUP(G283,Calculation!$B$819:$E$1533,2,FALSE)))</f>
        <v/>
      </c>
      <c r="C283" s="8">
        <f>IF(G283="","",VLOOKUP(G283,Calculation!$B$819:$E$1533,3,FALSE))</f>
        <v>0</v>
      </c>
      <c r="D283" s="8" t="str">
        <f>IF(ISNA(VLOOKUP(B283,[1]Sheet1!$J$2:$J$2999,1,FALSE)),"No","Yes")</f>
        <v>No</v>
      </c>
      <c r="E283" s="8">
        <f>IF(G283="","",VLOOKUP(G283,Calculation!$B$819:$G$1533,5,FALSE))</f>
        <v>0</v>
      </c>
      <c r="F283" s="8">
        <f>IF(G283="","",VLOOKUP(G283,Calculation!$B$819:$G$1533,6,FALSE))</f>
        <v>0</v>
      </c>
      <c r="G283" s="9">
        <f>IF(LARGE(Calculation!$B$819:$B$1533,A283)=0,"",LARGE(Calculation!$B$819:$B$1533,A283))</f>
        <v>1.6979999999999999E-3</v>
      </c>
      <c r="I283" s="7">
        <v>81</v>
      </c>
      <c r="J283" s="8" t="str">
        <f>PROPER(IF(O283="","",VLOOKUP(O283,Calculation!$B$1986:$E$2431,2,FALSE)))</f>
        <v/>
      </c>
      <c r="K283" s="8">
        <f>IF(O283="","",VLOOKUP(O283,Calculation!$B$1986:$E$2431,3,FALSE))</f>
        <v>0</v>
      </c>
      <c r="L283" s="8" t="str">
        <f>IF(ISNA(VLOOKUP(J283,[1]Sheet1!$J$2:$J$2999,1,FALSE)),"No","Yes")</f>
        <v>No</v>
      </c>
      <c r="M283" s="8">
        <f>IF(O283="","",VLOOKUP(O283,Calculation!$B$1986:$G$2431,5,FALSE))</f>
        <v>0</v>
      </c>
      <c r="N283" s="8">
        <f>IF(O283="","",VLOOKUP(O283,Calculation!$B$1986:$G$2431,6,FALSE))</f>
        <v>0</v>
      </c>
      <c r="O283" s="9">
        <f>IF(LARGE(Calculation!$B$1986:$B$2431,I283)=0,"",LARGE(Calculation!$B$1986:$B$2431,I283))</f>
        <v>3.375E-3</v>
      </c>
    </row>
    <row r="284" spans="1:15" x14ac:dyDescent="0.2">
      <c r="A284" s="7">
        <v>82</v>
      </c>
      <c r="B284" s="8" t="str">
        <f>PROPER(IF(G284="","",VLOOKUP(G284,Calculation!$B$819:$E$1533,2,FALSE)))</f>
        <v/>
      </c>
      <c r="C284" s="8">
        <f>IF(G284="","",VLOOKUP(G284,Calculation!$B$819:$E$1533,3,FALSE))</f>
        <v>0</v>
      </c>
      <c r="D284" s="8" t="str">
        <f>IF(ISNA(VLOOKUP(B284,[1]Sheet1!$J$2:$J$2999,1,FALSE)),"No","Yes")</f>
        <v>No</v>
      </c>
      <c r="E284" s="8">
        <f>IF(G284="","",VLOOKUP(G284,Calculation!$B$819:$G$1533,5,FALSE))</f>
        <v>0</v>
      </c>
      <c r="F284" s="8">
        <f>IF(G284="","",VLOOKUP(G284,Calculation!$B$819:$G$1533,6,FALSE))</f>
        <v>0</v>
      </c>
      <c r="G284" s="9">
        <f>IF(LARGE(Calculation!$B$819:$B$1533,A284)=0,"",LARGE(Calculation!$B$819:$B$1533,A284))</f>
        <v>1.6969999999999999E-3</v>
      </c>
      <c r="I284" s="7">
        <v>82</v>
      </c>
      <c r="J284" s="8" t="str">
        <f>PROPER(IF(O284="","",VLOOKUP(O284,Calculation!$B$1986:$E$2431,2,FALSE)))</f>
        <v/>
      </c>
      <c r="K284" s="8">
        <f>IF(O284="","",VLOOKUP(O284,Calculation!$B$1986:$E$2431,3,FALSE))</f>
        <v>0</v>
      </c>
      <c r="L284" s="8" t="str">
        <f>IF(ISNA(VLOOKUP(J284,[1]Sheet1!$J$2:$J$2999,1,FALSE)),"No","Yes")</f>
        <v>No</v>
      </c>
      <c r="M284" s="8">
        <f>IF(O284="","",VLOOKUP(O284,Calculation!$B$1986:$G$2431,5,FALSE))</f>
        <v>0</v>
      </c>
      <c r="N284" s="8">
        <f>IF(O284="","",VLOOKUP(O284,Calculation!$B$1986:$G$2431,6,FALSE))</f>
        <v>0</v>
      </c>
      <c r="O284" s="9">
        <f>IF(LARGE(Calculation!$B$1986:$B$2431,I284)=0,"",LARGE(Calculation!$B$1986:$B$2431,I284))</f>
        <v>3.3740000000000003E-3</v>
      </c>
    </row>
    <row r="285" spans="1:15" x14ac:dyDescent="0.2">
      <c r="A285" s="7">
        <v>83</v>
      </c>
      <c r="B285" s="8" t="str">
        <f>PROPER(IF(G285="","",VLOOKUP(G285,Calculation!$B$819:$E$1533,2,FALSE)))</f>
        <v/>
      </c>
      <c r="C285" s="8">
        <f>IF(G285="","",VLOOKUP(G285,Calculation!$B$819:$E$1533,3,FALSE))</f>
        <v>0</v>
      </c>
      <c r="D285" s="8" t="str">
        <f>IF(ISNA(VLOOKUP(B285,[1]Sheet1!$J$2:$J$2999,1,FALSE)),"No","Yes")</f>
        <v>No</v>
      </c>
      <c r="E285" s="8">
        <f>IF(G285="","",VLOOKUP(G285,Calculation!$B$819:$G$1533,5,FALSE))</f>
        <v>0</v>
      </c>
      <c r="F285" s="8">
        <f>IF(G285="","",VLOOKUP(G285,Calculation!$B$819:$G$1533,6,FALSE))</f>
        <v>0</v>
      </c>
      <c r="G285" s="9">
        <f>IF(LARGE(Calculation!$B$819:$B$1533,A285)=0,"",LARGE(Calculation!$B$819:$B$1533,A285))</f>
        <v>1.696E-3</v>
      </c>
      <c r="I285" s="7">
        <v>83</v>
      </c>
      <c r="J285" s="8" t="str">
        <f>PROPER(IF(O285="","",VLOOKUP(O285,Calculation!$B$1986:$E$2431,2,FALSE)))</f>
        <v/>
      </c>
      <c r="K285" s="8">
        <f>IF(O285="","",VLOOKUP(O285,Calculation!$B$1986:$E$2431,3,FALSE))</f>
        <v>0</v>
      </c>
      <c r="L285" s="8" t="str">
        <f>IF(ISNA(VLOOKUP(J285,[1]Sheet1!$J$2:$J$2999,1,FALSE)),"No","Yes")</f>
        <v>No</v>
      </c>
      <c r="M285" s="8">
        <f>IF(O285="","",VLOOKUP(O285,Calculation!$B$1986:$G$2431,5,FALSE))</f>
        <v>0</v>
      </c>
      <c r="N285" s="8">
        <f>IF(O285="","",VLOOKUP(O285,Calculation!$B$1986:$G$2431,6,FALSE))</f>
        <v>0</v>
      </c>
      <c r="O285" s="9">
        <f>IF(LARGE(Calculation!$B$1986:$B$2431,I285)=0,"",LARGE(Calculation!$B$1986:$B$2431,I285))</f>
        <v>3.3730000000000001E-3</v>
      </c>
    </row>
    <row r="286" spans="1:15" x14ac:dyDescent="0.2">
      <c r="A286" s="7">
        <v>84</v>
      </c>
      <c r="B286" s="8" t="str">
        <f>PROPER(IF(G286="","",VLOOKUP(G286,Calculation!$B$819:$E$1533,2,FALSE)))</f>
        <v/>
      </c>
      <c r="C286" s="8">
        <f>IF(G286="","",VLOOKUP(G286,Calculation!$B$819:$E$1533,3,FALSE))</f>
        <v>0</v>
      </c>
      <c r="D286" s="8" t="str">
        <f>IF(ISNA(VLOOKUP(B286,[1]Sheet1!$J$2:$J$2999,1,FALSE)),"No","Yes")</f>
        <v>No</v>
      </c>
      <c r="E286" s="8">
        <f>IF(G286="","",VLOOKUP(G286,Calculation!$B$819:$G$1533,5,FALSE))</f>
        <v>0</v>
      </c>
      <c r="F286" s="8">
        <f>IF(G286="","",VLOOKUP(G286,Calculation!$B$819:$G$1533,6,FALSE))</f>
        <v>0</v>
      </c>
      <c r="G286" s="9">
        <f>IF(LARGE(Calculation!$B$819:$B$1533,A286)=0,"",LARGE(Calculation!$B$819:$B$1533,A286))</f>
        <v>1.6949999999999999E-3</v>
      </c>
      <c r="I286" s="7">
        <v>84</v>
      </c>
      <c r="J286" s="8" t="str">
        <f>PROPER(IF(O286="","",VLOOKUP(O286,Calculation!$B$1986:$E$2431,2,FALSE)))</f>
        <v/>
      </c>
      <c r="K286" s="8">
        <f>IF(O286="","",VLOOKUP(O286,Calculation!$B$1986:$E$2431,3,FALSE))</f>
        <v>0</v>
      </c>
      <c r="L286" s="8" t="str">
        <f>IF(ISNA(VLOOKUP(J286,[1]Sheet1!$J$2:$J$2999,1,FALSE)),"No","Yes")</f>
        <v>No</v>
      </c>
      <c r="M286" s="8">
        <f>IF(O286="","",VLOOKUP(O286,Calculation!$B$1986:$G$2431,5,FALSE))</f>
        <v>0</v>
      </c>
      <c r="N286" s="8">
        <f>IF(O286="","",VLOOKUP(O286,Calculation!$B$1986:$G$2431,6,FALSE))</f>
        <v>0</v>
      </c>
      <c r="O286" s="9">
        <f>IF(LARGE(Calculation!$B$1986:$B$2431,I286)=0,"",LARGE(Calculation!$B$1986:$B$2431,I286))</f>
        <v>3.372E-3</v>
      </c>
    </row>
    <row r="287" spans="1:15" x14ac:dyDescent="0.2">
      <c r="A287" s="7">
        <v>85</v>
      </c>
      <c r="B287" s="8" t="str">
        <f>PROPER(IF(G287="","",VLOOKUP(G287,Calculation!$B$819:$E$1533,2,FALSE)))</f>
        <v/>
      </c>
      <c r="C287" s="8">
        <f>IF(G287="","",VLOOKUP(G287,Calculation!$B$819:$E$1533,3,FALSE))</f>
        <v>0</v>
      </c>
      <c r="D287" s="8" t="str">
        <f>IF(ISNA(VLOOKUP(B287,[1]Sheet1!$J$2:$J$2999,1,FALSE)),"No","Yes")</f>
        <v>No</v>
      </c>
      <c r="E287" s="8">
        <f>IF(G287="","",VLOOKUP(G287,Calculation!$B$819:$G$1533,5,FALSE))</f>
        <v>0</v>
      </c>
      <c r="F287" s="8">
        <f>IF(G287="","",VLOOKUP(G287,Calculation!$B$819:$G$1533,6,FALSE))</f>
        <v>0</v>
      </c>
      <c r="G287" s="9">
        <f>IF(LARGE(Calculation!$B$819:$B$1533,A287)=0,"",LARGE(Calculation!$B$819:$B$1533,A287))</f>
        <v>1.694E-3</v>
      </c>
      <c r="I287" s="7">
        <v>85</v>
      </c>
      <c r="J287" s="8" t="str">
        <f>PROPER(IF(O287="","",VLOOKUP(O287,Calculation!$B$1986:$E$2431,2,FALSE)))</f>
        <v/>
      </c>
      <c r="K287" s="8">
        <f>IF(O287="","",VLOOKUP(O287,Calculation!$B$1986:$E$2431,3,FALSE))</f>
        <v>0</v>
      </c>
      <c r="L287" s="8" t="str">
        <f>IF(ISNA(VLOOKUP(J287,[1]Sheet1!$J$2:$J$2999,1,FALSE)),"No","Yes")</f>
        <v>No</v>
      </c>
      <c r="M287" s="8">
        <f>IF(O287="","",VLOOKUP(O287,Calculation!$B$1986:$G$2431,5,FALSE))</f>
        <v>0</v>
      </c>
      <c r="N287" s="8">
        <f>IF(O287="","",VLOOKUP(O287,Calculation!$B$1986:$G$2431,6,FALSE))</f>
        <v>0</v>
      </c>
      <c r="O287" s="9">
        <f>IF(LARGE(Calculation!$B$1986:$B$2431,I287)=0,"",LARGE(Calculation!$B$1986:$B$2431,I287))</f>
        <v>3.3709999999999999E-3</v>
      </c>
    </row>
    <row r="288" spans="1:15" x14ac:dyDescent="0.2">
      <c r="A288" s="7">
        <v>86</v>
      </c>
      <c r="B288" s="8" t="str">
        <f>PROPER(IF(G288="","",VLOOKUP(G288,Calculation!$B$819:$E$1533,2,FALSE)))</f>
        <v/>
      </c>
      <c r="C288" s="8">
        <f>IF(G288="","",VLOOKUP(G288,Calculation!$B$819:$E$1533,3,FALSE))</f>
        <v>0</v>
      </c>
      <c r="D288" s="8" t="str">
        <f>IF(ISNA(VLOOKUP(B288,[1]Sheet1!$J$2:$J$2999,1,FALSE)),"No","Yes")</f>
        <v>No</v>
      </c>
      <c r="E288" s="8">
        <f>IF(G288="","",VLOOKUP(G288,Calculation!$B$819:$G$1533,5,FALSE))</f>
        <v>0</v>
      </c>
      <c r="F288" s="8">
        <f>IF(G288="","",VLOOKUP(G288,Calculation!$B$819:$G$1533,6,FALSE))</f>
        <v>0</v>
      </c>
      <c r="G288" s="9">
        <f>IF(LARGE(Calculation!$B$819:$B$1533,A288)=0,"",LARGE(Calculation!$B$819:$B$1533,A288))</f>
        <v>1.6930000000000001E-3</v>
      </c>
      <c r="I288" s="7">
        <v>86</v>
      </c>
      <c r="J288" s="8" t="str">
        <f>PROPER(IF(O288="","",VLOOKUP(O288,Calculation!$B$1986:$E$2431,2,FALSE)))</f>
        <v/>
      </c>
      <c r="K288" s="8">
        <f>IF(O288="","",VLOOKUP(O288,Calculation!$B$1986:$E$2431,3,FALSE))</f>
        <v>0</v>
      </c>
      <c r="L288" s="8" t="str">
        <f>IF(ISNA(VLOOKUP(J288,[1]Sheet1!$J$2:$J$2999,1,FALSE)),"No","Yes")</f>
        <v>No</v>
      </c>
      <c r="M288" s="8">
        <f>IF(O288="","",VLOOKUP(O288,Calculation!$B$1986:$G$2431,5,FALSE))</f>
        <v>0</v>
      </c>
      <c r="N288" s="8">
        <f>IF(O288="","",VLOOKUP(O288,Calculation!$B$1986:$G$2431,6,FALSE))</f>
        <v>0</v>
      </c>
      <c r="O288" s="9">
        <f>IF(LARGE(Calculation!$B$1986:$B$2431,I288)=0,"",LARGE(Calculation!$B$1986:$B$2431,I288))</f>
        <v>3.3700000000000002E-3</v>
      </c>
    </row>
    <row r="289" spans="1:15" x14ac:dyDescent="0.2">
      <c r="A289" s="7">
        <v>87</v>
      </c>
      <c r="B289" s="8" t="str">
        <f>PROPER(IF(G289="","",VLOOKUP(G289,Calculation!$B$819:$E$1533,2,FALSE)))</f>
        <v/>
      </c>
      <c r="C289" s="8">
        <f>IF(G289="","",VLOOKUP(G289,Calculation!$B$819:$E$1533,3,FALSE))</f>
        <v>0</v>
      </c>
      <c r="D289" s="8" t="str">
        <f>IF(ISNA(VLOOKUP(B289,[1]Sheet1!$J$2:$J$2999,1,FALSE)),"No","Yes")</f>
        <v>No</v>
      </c>
      <c r="E289" s="8">
        <f>IF(G289="","",VLOOKUP(G289,Calculation!$B$819:$G$1533,5,FALSE))</f>
        <v>0</v>
      </c>
      <c r="F289" s="8">
        <f>IF(G289="","",VLOOKUP(G289,Calculation!$B$819:$G$1533,6,FALSE))</f>
        <v>0</v>
      </c>
      <c r="G289" s="9">
        <f>IF(LARGE(Calculation!$B$819:$B$1533,A289)=0,"",LARGE(Calculation!$B$819:$B$1533,A289))</f>
        <v>1.6919999999999999E-3</v>
      </c>
      <c r="I289" s="7">
        <v>87</v>
      </c>
      <c r="J289" s="8" t="str">
        <f>PROPER(IF(O289="","",VLOOKUP(O289,Calculation!$B$1986:$E$2431,2,FALSE)))</f>
        <v/>
      </c>
      <c r="K289" s="8">
        <f>IF(O289="","",VLOOKUP(O289,Calculation!$B$1986:$E$2431,3,FALSE))</f>
        <v>0</v>
      </c>
      <c r="L289" s="8" t="str">
        <f>IF(ISNA(VLOOKUP(J289,[1]Sheet1!$J$2:$J$2999,1,FALSE)),"No","Yes")</f>
        <v>No</v>
      </c>
      <c r="M289" s="8">
        <f>IF(O289="","",VLOOKUP(O289,Calculation!$B$1986:$G$2431,5,FALSE))</f>
        <v>0</v>
      </c>
      <c r="N289" s="8">
        <f>IF(O289="","",VLOOKUP(O289,Calculation!$B$1986:$G$2431,6,FALSE))</f>
        <v>0</v>
      </c>
      <c r="O289" s="9">
        <f>IF(LARGE(Calculation!$B$1986:$B$2431,I289)=0,"",LARGE(Calculation!$B$1986:$B$2431,I289))</f>
        <v>3.369E-3</v>
      </c>
    </row>
    <row r="290" spans="1:15" x14ac:dyDescent="0.2">
      <c r="A290" s="7">
        <v>88</v>
      </c>
      <c r="B290" s="8" t="str">
        <f>PROPER(IF(G290="","",VLOOKUP(G290,Calculation!$B$819:$E$1533,2,FALSE)))</f>
        <v/>
      </c>
      <c r="C290" s="8">
        <f>IF(G290="","",VLOOKUP(G290,Calculation!$B$819:$E$1533,3,FALSE))</f>
        <v>0</v>
      </c>
      <c r="D290" s="8" t="str">
        <f>IF(ISNA(VLOOKUP(B290,[1]Sheet1!$J$2:$J$2999,1,FALSE)),"No","Yes")</f>
        <v>No</v>
      </c>
      <c r="E290" s="8">
        <f>IF(G290="","",VLOOKUP(G290,Calculation!$B$819:$G$1533,5,FALSE))</f>
        <v>0</v>
      </c>
      <c r="F290" s="8">
        <f>IF(G290="","",VLOOKUP(G290,Calculation!$B$819:$G$1533,6,FALSE))</f>
        <v>0</v>
      </c>
      <c r="G290" s="9">
        <f>IF(LARGE(Calculation!$B$819:$B$1533,A290)=0,"",LARGE(Calculation!$B$819:$B$1533,A290))</f>
        <v>1.691E-3</v>
      </c>
      <c r="I290" s="7">
        <v>88</v>
      </c>
      <c r="J290" s="8" t="str">
        <f>PROPER(IF(O290="","",VLOOKUP(O290,Calculation!$B$1986:$E$2431,2,FALSE)))</f>
        <v/>
      </c>
      <c r="K290" s="8">
        <f>IF(O290="","",VLOOKUP(O290,Calculation!$B$1986:$E$2431,3,FALSE))</f>
        <v>0</v>
      </c>
      <c r="L290" s="8" t="str">
        <f>IF(ISNA(VLOOKUP(J290,[1]Sheet1!$J$2:$J$2999,1,FALSE)),"No","Yes")</f>
        <v>No</v>
      </c>
      <c r="M290" s="8">
        <f>IF(O290="","",VLOOKUP(O290,Calculation!$B$1986:$G$2431,5,FALSE))</f>
        <v>0</v>
      </c>
      <c r="N290" s="8">
        <f>IF(O290="","",VLOOKUP(O290,Calculation!$B$1986:$G$2431,6,FALSE))</f>
        <v>0</v>
      </c>
      <c r="O290" s="9">
        <f>IF(LARGE(Calculation!$B$1986:$B$2431,I290)=0,"",LARGE(Calculation!$B$1986:$B$2431,I290))</f>
        <v>3.3679999999999999E-3</v>
      </c>
    </row>
    <row r="291" spans="1:15" x14ac:dyDescent="0.2">
      <c r="A291" s="7">
        <v>89</v>
      </c>
      <c r="B291" s="8" t="str">
        <f>PROPER(IF(G291="","",VLOOKUP(G291,Calculation!$B$819:$E$1533,2,FALSE)))</f>
        <v/>
      </c>
      <c r="C291" s="8">
        <f>IF(G291="","",VLOOKUP(G291,Calculation!$B$819:$E$1533,3,FALSE))</f>
        <v>0</v>
      </c>
      <c r="D291" s="8" t="str">
        <f>IF(ISNA(VLOOKUP(B291,[1]Sheet1!$J$2:$J$2999,1,FALSE)),"No","Yes")</f>
        <v>No</v>
      </c>
      <c r="E291" s="8">
        <f>IF(G291="","",VLOOKUP(G291,Calculation!$B$819:$G$1533,5,FALSE))</f>
        <v>0</v>
      </c>
      <c r="F291" s="8">
        <f>IF(G291="","",VLOOKUP(G291,Calculation!$B$819:$G$1533,6,FALSE))</f>
        <v>0</v>
      </c>
      <c r="G291" s="9">
        <f>IF(LARGE(Calculation!$B$819:$B$1533,A291)=0,"",LARGE(Calculation!$B$819:$B$1533,A291))</f>
        <v>1.6900000000000001E-3</v>
      </c>
      <c r="I291" s="7">
        <v>89</v>
      </c>
      <c r="J291" s="8" t="str">
        <f>PROPER(IF(O291="","",VLOOKUP(O291,Calculation!$B$1986:$E$2431,2,FALSE)))</f>
        <v/>
      </c>
      <c r="K291" s="8">
        <f>IF(O291="","",VLOOKUP(O291,Calculation!$B$1986:$E$2431,3,FALSE))</f>
        <v>0</v>
      </c>
      <c r="L291" s="8" t="str">
        <f>IF(ISNA(VLOOKUP(J291,[1]Sheet1!$J$2:$J$2999,1,FALSE)),"No","Yes")</f>
        <v>No</v>
      </c>
      <c r="M291" s="8">
        <f>IF(O291="","",VLOOKUP(O291,Calculation!$B$1986:$G$2431,5,FALSE))</f>
        <v>0</v>
      </c>
      <c r="N291" s="8">
        <f>IF(O291="","",VLOOKUP(O291,Calculation!$B$1986:$G$2431,6,FALSE))</f>
        <v>0</v>
      </c>
      <c r="O291" s="9">
        <f>IF(LARGE(Calculation!$B$1986:$B$2431,I291)=0,"",LARGE(Calculation!$B$1986:$B$2431,I291))</f>
        <v>3.3670000000000002E-3</v>
      </c>
    </row>
    <row r="292" spans="1:15" x14ac:dyDescent="0.2">
      <c r="A292" s="7">
        <v>90</v>
      </c>
      <c r="B292" s="8" t="str">
        <f>PROPER(IF(G292="","",VLOOKUP(G292,Calculation!$B$819:$E$1533,2,FALSE)))</f>
        <v/>
      </c>
      <c r="C292" s="8">
        <f>IF(G292="","",VLOOKUP(G292,Calculation!$B$819:$E$1533,3,FALSE))</f>
        <v>0</v>
      </c>
      <c r="D292" s="8" t="str">
        <f>IF(ISNA(VLOOKUP(B292,[1]Sheet1!$J$2:$J$2999,1,FALSE)),"No","Yes")</f>
        <v>No</v>
      </c>
      <c r="E292" s="8">
        <f>IF(G292="","",VLOOKUP(G292,Calculation!$B$819:$G$1533,5,FALSE))</f>
        <v>0</v>
      </c>
      <c r="F292" s="8">
        <f>IF(G292="","",VLOOKUP(G292,Calculation!$B$819:$G$1533,6,FALSE))</f>
        <v>0</v>
      </c>
      <c r="G292" s="9">
        <f>IF(LARGE(Calculation!$B$819:$B$1533,A292)=0,"",LARGE(Calculation!$B$819:$B$1533,A292))</f>
        <v>1.689E-3</v>
      </c>
      <c r="I292" s="7">
        <v>90</v>
      </c>
      <c r="J292" s="8" t="str">
        <f>PROPER(IF(O292="","",VLOOKUP(O292,Calculation!$B$1986:$E$2431,2,FALSE)))</f>
        <v/>
      </c>
      <c r="K292" s="8">
        <f>IF(O292="","",VLOOKUP(O292,Calculation!$B$1986:$E$2431,3,FALSE))</f>
        <v>0</v>
      </c>
      <c r="L292" s="8" t="str">
        <f>IF(ISNA(VLOOKUP(J292,[1]Sheet1!$J$2:$J$2999,1,FALSE)),"No","Yes")</f>
        <v>No</v>
      </c>
      <c r="M292" s="8">
        <f>IF(O292="","",VLOOKUP(O292,Calculation!$B$1986:$G$2431,5,FALSE))</f>
        <v>0</v>
      </c>
      <c r="N292" s="8">
        <f>IF(O292="","",VLOOKUP(O292,Calculation!$B$1986:$G$2431,6,FALSE))</f>
        <v>0</v>
      </c>
      <c r="O292" s="9">
        <f>IF(LARGE(Calculation!$B$1986:$B$2431,I292)=0,"",LARGE(Calculation!$B$1986:$B$2431,I292))</f>
        <v>3.3660000000000001E-3</v>
      </c>
    </row>
    <row r="293" spans="1:15" x14ac:dyDescent="0.2">
      <c r="A293" s="7">
        <v>91</v>
      </c>
      <c r="B293" s="8" t="str">
        <f>PROPER(IF(G293="","",VLOOKUP(G293,Calculation!$B$819:$E$1533,2,FALSE)))</f>
        <v/>
      </c>
      <c r="C293" s="8">
        <f>IF(G293="","",VLOOKUP(G293,Calculation!$B$819:$E$1533,3,FALSE))</f>
        <v>0</v>
      </c>
      <c r="D293" s="8" t="str">
        <f>IF(ISNA(VLOOKUP(B293,[1]Sheet1!$J$2:$J$2999,1,FALSE)),"No","Yes")</f>
        <v>No</v>
      </c>
      <c r="E293" s="8">
        <f>IF(G293="","",VLOOKUP(G293,Calculation!$B$819:$G$1533,5,FALSE))</f>
        <v>0</v>
      </c>
      <c r="F293" s="8">
        <f>IF(G293="","",VLOOKUP(G293,Calculation!$B$819:$G$1533,6,FALSE))</f>
        <v>0</v>
      </c>
      <c r="G293" s="9">
        <f>IF(LARGE(Calculation!$B$819:$B$1533,A293)=0,"",LARGE(Calculation!$B$819:$B$1533,A293))</f>
        <v>1.6879999999999998E-3</v>
      </c>
      <c r="I293" s="7">
        <v>91</v>
      </c>
      <c r="J293" s="8" t="str">
        <f>PROPER(IF(O293="","",VLOOKUP(O293,Calculation!$B$1986:$E$2431,2,FALSE)))</f>
        <v/>
      </c>
      <c r="K293" s="8">
        <f>IF(O293="","",VLOOKUP(O293,Calculation!$B$1986:$E$2431,3,FALSE))</f>
        <v>0</v>
      </c>
      <c r="L293" s="8" t="str">
        <f>IF(ISNA(VLOOKUP(J293,[1]Sheet1!$J$2:$J$2999,1,FALSE)),"No","Yes")</f>
        <v>No</v>
      </c>
      <c r="M293" s="8">
        <f>IF(O293="","",VLOOKUP(O293,Calculation!$B$1986:$G$2431,5,FALSE))</f>
        <v>0</v>
      </c>
      <c r="N293" s="8">
        <f>IF(O293="","",VLOOKUP(O293,Calculation!$B$1986:$G$2431,6,FALSE))</f>
        <v>0</v>
      </c>
      <c r="O293" s="9">
        <f>IF(LARGE(Calculation!$B$1986:$B$2431,I293)=0,"",LARGE(Calculation!$B$1986:$B$2431,I293))</f>
        <v>3.3649999999999999E-3</v>
      </c>
    </row>
    <row r="294" spans="1:15" x14ac:dyDescent="0.2">
      <c r="A294" s="7">
        <v>92</v>
      </c>
      <c r="B294" s="8" t="str">
        <f>PROPER(IF(G294="","",VLOOKUP(G294,Calculation!$B$819:$E$1533,2,FALSE)))</f>
        <v/>
      </c>
      <c r="C294" s="8">
        <f>IF(G294="","",VLOOKUP(G294,Calculation!$B$819:$E$1533,3,FALSE))</f>
        <v>0</v>
      </c>
      <c r="D294" s="8" t="str">
        <f>IF(ISNA(VLOOKUP(B294,[1]Sheet1!$J$2:$J$2999,1,FALSE)),"No","Yes")</f>
        <v>No</v>
      </c>
      <c r="E294" s="8">
        <f>IF(G294="","",VLOOKUP(G294,Calculation!$B$819:$G$1533,5,FALSE))</f>
        <v>0</v>
      </c>
      <c r="F294" s="8">
        <f>IF(G294="","",VLOOKUP(G294,Calculation!$B$819:$G$1533,6,FALSE))</f>
        <v>0</v>
      </c>
      <c r="G294" s="9">
        <f>IF(LARGE(Calculation!$B$819:$B$1533,A294)=0,"",LARGE(Calculation!$B$819:$B$1533,A294))</f>
        <v>1.6870000000000001E-3</v>
      </c>
      <c r="I294" s="7">
        <v>92</v>
      </c>
      <c r="J294" s="8" t="str">
        <f>PROPER(IF(O294="","",VLOOKUP(O294,Calculation!$B$1986:$E$2431,2,FALSE)))</f>
        <v/>
      </c>
      <c r="K294" s="8">
        <f>IF(O294="","",VLOOKUP(O294,Calculation!$B$1986:$E$2431,3,FALSE))</f>
        <v>0</v>
      </c>
      <c r="L294" s="8" t="str">
        <f>IF(ISNA(VLOOKUP(J294,[1]Sheet1!$J$2:$J$2999,1,FALSE)),"No","Yes")</f>
        <v>No</v>
      </c>
      <c r="M294" s="8">
        <f>IF(O294="","",VLOOKUP(O294,Calculation!$B$1986:$G$2431,5,FALSE))</f>
        <v>0</v>
      </c>
      <c r="N294" s="8">
        <f>IF(O294="","",VLOOKUP(O294,Calculation!$B$1986:$G$2431,6,FALSE))</f>
        <v>0</v>
      </c>
      <c r="O294" s="9">
        <f>IF(LARGE(Calculation!$B$1986:$B$2431,I294)=0,"",LARGE(Calculation!$B$1986:$B$2431,I294))</f>
        <v>3.3639999999999998E-3</v>
      </c>
    </row>
    <row r="295" spans="1:15" x14ac:dyDescent="0.2">
      <c r="A295" s="7">
        <v>93</v>
      </c>
      <c r="B295" s="8" t="str">
        <f>PROPER(IF(G295="","",VLOOKUP(G295,Calculation!$B$819:$E$1533,2,FALSE)))</f>
        <v/>
      </c>
      <c r="C295" s="8">
        <f>IF(G295="","",VLOOKUP(G295,Calculation!$B$819:$E$1533,3,FALSE))</f>
        <v>0</v>
      </c>
      <c r="D295" s="8" t="str">
        <f>IF(ISNA(VLOOKUP(B295,[1]Sheet1!$J$2:$J$2999,1,FALSE)),"No","Yes")</f>
        <v>No</v>
      </c>
      <c r="E295" s="8">
        <f>IF(G295="","",VLOOKUP(G295,Calculation!$B$819:$G$1533,5,FALSE))</f>
        <v>0</v>
      </c>
      <c r="F295" s="8">
        <f>IF(G295="","",VLOOKUP(G295,Calculation!$B$819:$G$1533,6,FALSE))</f>
        <v>0</v>
      </c>
      <c r="G295" s="9">
        <f>IF(LARGE(Calculation!$B$819:$B$1533,A295)=0,"",LARGE(Calculation!$B$819:$B$1533,A295))</f>
        <v>1.686E-3</v>
      </c>
      <c r="I295" s="7">
        <v>93</v>
      </c>
      <c r="J295" s="8" t="str">
        <f>PROPER(IF(O295="","",VLOOKUP(O295,Calculation!$B$1986:$E$2431,2,FALSE)))</f>
        <v/>
      </c>
      <c r="K295" s="8">
        <f>IF(O295="","",VLOOKUP(O295,Calculation!$B$1986:$E$2431,3,FALSE))</f>
        <v>0</v>
      </c>
      <c r="L295" s="8" t="str">
        <f>IF(ISNA(VLOOKUP(J295,[1]Sheet1!$J$2:$J$2999,1,FALSE)),"No","Yes")</f>
        <v>No</v>
      </c>
      <c r="M295" s="8">
        <f>IF(O295="","",VLOOKUP(O295,Calculation!$B$1986:$G$2431,5,FALSE))</f>
        <v>0</v>
      </c>
      <c r="N295" s="8">
        <f>IF(O295="","",VLOOKUP(O295,Calculation!$B$1986:$G$2431,6,FALSE))</f>
        <v>0</v>
      </c>
      <c r="O295" s="9">
        <f>IF(LARGE(Calculation!$B$1986:$B$2431,I295)=0,"",LARGE(Calculation!$B$1986:$B$2431,I295))</f>
        <v>3.3630000000000001E-3</v>
      </c>
    </row>
    <row r="296" spans="1:15" x14ac:dyDescent="0.2">
      <c r="A296" s="7">
        <v>94</v>
      </c>
      <c r="B296" s="8" t="str">
        <f>PROPER(IF(G296="","",VLOOKUP(G296,Calculation!$B$819:$E$1533,2,FALSE)))</f>
        <v/>
      </c>
      <c r="C296" s="8">
        <f>IF(G296="","",VLOOKUP(G296,Calculation!$B$819:$E$1533,3,FALSE))</f>
        <v>0</v>
      </c>
      <c r="D296" s="8" t="str">
        <f>IF(ISNA(VLOOKUP(B296,[1]Sheet1!$J$2:$J$2999,1,FALSE)),"No","Yes")</f>
        <v>No</v>
      </c>
      <c r="E296" s="8">
        <f>IF(G296="","",VLOOKUP(G296,Calculation!$B$819:$G$1533,5,FALSE))</f>
        <v>0</v>
      </c>
      <c r="F296" s="8">
        <f>IF(G296="","",VLOOKUP(G296,Calculation!$B$819:$G$1533,6,FALSE))</f>
        <v>0</v>
      </c>
      <c r="G296" s="9">
        <f>IF(LARGE(Calculation!$B$819:$B$1533,A296)=0,"",LARGE(Calculation!$B$819:$B$1533,A296))</f>
        <v>1.6849999999999999E-3</v>
      </c>
      <c r="I296" s="7">
        <v>94</v>
      </c>
      <c r="J296" s="8" t="str">
        <f>PROPER(IF(O296="","",VLOOKUP(O296,Calculation!$B$1986:$E$2431,2,FALSE)))</f>
        <v/>
      </c>
      <c r="K296" s="8">
        <f>IF(O296="","",VLOOKUP(O296,Calculation!$B$1986:$E$2431,3,FALSE))</f>
        <v>0</v>
      </c>
      <c r="L296" s="8" t="str">
        <f>IF(ISNA(VLOOKUP(J296,[1]Sheet1!$J$2:$J$2999,1,FALSE)),"No","Yes")</f>
        <v>No</v>
      </c>
      <c r="M296" s="8">
        <f>IF(O296="","",VLOOKUP(O296,Calculation!$B$1986:$G$2431,5,FALSE))</f>
        <v>0</v>
      </c>
      <c r="N296" s="8">
        <f>IF(O296="","",VLOOKUP(O296,Calculation!$B$1986:$G$2431,6,FALSE))</f>
        <v>0</v>
      </c>
      <c r="O296" s="9">
        <f>IF(LARGE(Calculation!$B$1986:$B$2431,I296)=0,"",LARGE(Calculation!$B$1986:$B$2431,I296))</f>
        <v>3.362E-3</v>
      </c>
    </row>
    <row r="297" spans="1:15" x14ac:dyDescent="0.2">
      <c r="A297" s="7">
        <v>95</v>
      </c>
      <c r="B297" s="8" t="str">
        <f>PROPER(IF(G297="","",VLOOKUP(G297,Calculation!$B$819:$E$1533,2,FALSE)))</f>
        <v/>
      </c>
      <c r="C297" s="8">
        <f>IF(G297="","",VLOOKUP(G297,Calculation!$B$819:$E$1533,3,FALSE))</f>
        <v>0</v>
      </c>
      <c r="D297" s="8" t="str">
        <f>IF(ISNA(VLOOKUP(B297,[1]Sheet1!$J$2:$J$2999,1,FALSE)),"No","Yes")</f>
        <v>No</v>
      </c>
      <c r="E297" s="8">
        <f>IF(G297="","",VLOOKUP(G297,Calculation!$B$819:$G$1533,5,FALSE))</f>
        <v>0</v>
      </c>
      <c r="F297" s="8">
        <f>IF(G297="","",VLOOKUP(G297,Calculation!$B$819:$G$1533,6,FALSE))</f>
        <v>0</v>
      </c>
      <c r="G297" s="9">
        <f>IF(LARGE(Calculation!$B$819:$B$1533,A297)=0,"",LARGE(Calculation!$B$819:$B$1533,A297))</f>
        <v>1.684E-3</v>
      </c>
      <c r="I297" s="7">
        <v>95</v>
      </c>
      <c r="J297" s="8" t="str">
        <f>PROPER(IF(O297="","",VLOOKUP(O297,Calculation!$B$1986:$E$2431,2,FALSE)))</f>
        <v/>
      </c>
      <c r="K297" s="8">
        <f>IF(O297="","",VLOOKUP(O297,Calculation!$B$1986:$E$2431,3,FALSE))</f>
        <v>0</v>
      </c>
      <c r="L297" s="8" t="str">
        <f>IF(ISNA(VLOOKUP(J297,[1]Sheet1!$J$2:$J$2999,1,FALSE)),"No","Yes")</f>
        <v>No</v>
      </c>
      <c r="M297" s="8">
        <f>IF(O297="","",VLOOKUP(O297,Calculation!$B$1986:$G$2431,5,FALSE))</f>
        <v>0</v>
      </c>
      <c r="N297" s="8">
        <f>IF(O297="","",VLOOKUP(O297,Calculation!$B$1986:$G$2431,6,FALSE))</f>
        <v>0</v>
      </c>
      <c r="O297" s="9">
        <f>IF(LARGE(Calculation!$B$1986:$B$2431,I297)=0,"",LARGE(Calculation!$B$1986:$B$2431,I297))</f>
        <v>3.3610000000000003E-3</v>
      </c>
    </row>
    <row r="298" spans="1:15" x14ac:dyDescent="0.2">
      <c r="A298" s="7">
        <v>96</v>
      </c>
      <c r="B298" s="8" t="str">
        <f>PROPER(IF(G298="","",VLOOKUP(G298,Calculation!$B$819:$E$1533,2,FALSE)))</f>
        <v/>
      </c>
      <c r="C298" s="8">
        <f>IF(G298="","",VLOOKUP(G298,Calculation!$B$819:$E$1533,3,FALSE))</f>
        <v>0</v>
      </c>
      <c r="D298" s="8" t="str">
        <f>IF(ISNA(VLOOKUP(B298,[1]Sheet1!$J$2:$J$2999,1,FALSE)),"No","Yes")</f>
        <v>No</v>
      </c>
      <c r="E298" s="8">
        <f>IF(G298="","",VLOOKUP(G298,Calculation!$B$819:$G$1533,5,FALSE))</f>
        <v>0</v>
      </c>
      <c r="F298" s="8">
        <f>IF(G298="","",VLOOKUP(G298,Calculation!$B$819:$G$1533,6,FALSE))</f>
        <v>0</v>
      </c>
      <c r="G298" s="9">
        <f>IF(LARGE(Calculation!$B$819:$B$1533,A298)=0,"",LARGE(Calculation!$B$819:$B$1533,A298))</f>
        <v>1.683E-3</v>
      </c>
      <c r="I298" s="7">
        <v>96</v>
      </c>
      <c r="J298" s="8" t="str">
        <f>PROPER(IF(O298="","",VLOOKUP(O298,Calculation!$B$1986:$E$2431,2,FALSE)))</f>
        <v/>
      </c>
      <c r="K298" s="8">
        <f>IF(O298="","",VLOOKUP(O298,Calculation!$B$1986:$E$2431,3,FALSE))</f>
        <v>0</v>
      </c>
      <c r="L298" s="8" t="str">
        <f>IF(ISNA(VLOOKUP(J298,[1]Sheet1!$J$2:$J$2999,1,FALSE)),"No","Yes")</f>
        <v>No</v>
      </c>
      <c r="M298" s="8">
        <f>IF(O298="","",VLOOKUP(O298,Calculation!$B$1986:$G$2431,5,FALSE))</f>
        <v>0</v>
      </c>
      <c r="N298" s="8">
        <f>IF(O298="","",VLOOKUP(O298,Calculation!$B$1986:$G$2431,6,FALSE))</f>
        <v>0</v>
      </c>
      <c r="O298" s="9">
        <f>IF(LARGE(Calculation!$B$1986:$B$2431,I298)=0,"",LARGE(Calculation!$B$1986:$B$2431,I298))</f>
        <v>3.3600000000000001E-3</v>
      </c>
    </row>
    <row r="299" spans="1:15" x14ac:dyDescent="0.2">
      <c r="A299" s="7">
        <v>97</v>
      </c>
      <c r="B299" s="8" t="str">
        <f>PROPER(IF(G299="","",VLOOKUP(G299,Calculation!$B$819:$E$1533,2,FALSE)))</f>
        <v/>
      </c>
      <c r="C299" s="8">
        <f>IF(G299="","",VLOOKUP(G299,Calculation!$B$819:$E$1533,3,FALSE))</f>
        <v>0</v>
      </c>
      <c r="D299" s="8" t="str">
        <f>IF(ISNA(VLOOKUP(B299,[1]Sheet1!$J$2:$J$2999,1,FALSE)),"No","Yes")</f>
        <v>No</v>
      </c>
      <c r="E299" s="8">
        <f>IF(G299="","",VLOOKUP(G299,Calculation!$B$819:$G$1533,5,FALSE))</f>
        <v>0</v>
      </c>
      <c r="F299" s="8">
        <f>IF(G299="","",VLOOKUP(G299,Calculation!$B$819:$G$1533,6,FALSE))</f>
        <v>0</v>
      </c>
      <c r="G299" s="9">
        <f>IF(LARGE(Calculation!$B$819:$B$1533,A299)=0,"",LARGE(Calculation!$B$819:$B$1533,A299))</f>
        <v>1.6819999999999999E-3</v>
      </c>
      <c r="I299" s="7">
        <v>97</v>
      </c>
      <c r="J299" s="8" t="str">
        <f>PROPER(IF(O299="","",VLOOKUP(O299,Calculation!$B$1986:$E$2431,2,FALSE)))</f>
        <v/>
      </c>
      <c r="K299" s="8">
        <f>IF(O299="","",VLOOKUP(O299,Calculation!$B$1986:$E$2431,3,FALSE))</f>
        <v>0</v>
      </c>
      <c r="L299" s="8" t="str">
        <f>IF(ISNA(VLOOKUP(J299,[1]Sheet1!$J$2:$J$2999,1,FALSE)),"No","Yes")</f>
        <v>No</v>
      </c>
      <c r="M299" s="8">
        <f>IF(O299="","",VLOOKUP(O299,Calculation!$B$1986:$G$2431,5,FALSE))</f>
        <v>0</v>
      </c>
      <c r="N299" s="8">
        <f>IF(O299="","",VLOOKUP(O299,Calculation!$B$1986:$G$2431,6,FALSE))</f>
        <v>0</v>
      </c>
      <c r="O299" s="9">
        <f>IF(LARGE(Calculation!$B$1986:$B$2431,I299)=0,"",LARGE(Calculation!$B$1986:$B$2431,I299))</f>
        <v>3.359E-3</v>
      </c>
    </row>
    <row r="300" spans="1:15" x14ac:dyDescent="0.2">
      <c r="A300" s="7">
        <v>98</v>
      </c>
      <c r="B300" s="8" t="str">
        <f>PROPER(IF(G300="","",VLOOKUP(G300,Calculation!$B$819:$E$1533,2,FALSE)))</f>
        <v/>
      </c>
      <c r="C300" s="8">
        <f>IF(G300="","",VLOOKUP(G300,Calculation!$B$819:$E$1533,3,FALSE))</f>
        <v>0</v>
      </c>
      <c r="D300" s="8" t="str">
        <f>IF(ISNA(VLOOKUP(B300,[1]Sheet1!$J$2:$J$2999,1,FALSE)),"No","Yes")</f>
        <v>No</v>
      </c>
      <c r="E300" s="8">
        <f>IF(G300="","",VLOOKUP(G300,Calculation!$B$819:$G$1533,5,FALSE))</f>
        <v>0</v>
      </c>
      <c r="F300" s="8">
        <f>IF(G300="","",VLOOKUP(G300,Calculation!$B$819:$G$1533,6,FALSE))</f>
        <v>0</v>
      </c>
      <c r="G300" s="9">
        <f>IF(LARGE(Calculation!$B$819:$B$1533,A300)=0,"",LARGE(Calculation!$B$819:$B$1533,A300))</f>
        <v>1.681E-3</v>
      </c>
      <c r="I300" s="7">
        <v>98</v>
      </c>
      <c r="J300" s="8" t="str">
        <f>PROPER(IF(O300="","",VLOOKUP(O300,Calculation!$B$1986:$E$2431,2,FALSE)))</f>
        <v/>
      </c>
      <c r="K300" s="8">
        <f>IF(O300="","",VLOOKUP(O300,Calculation!$B$1986:$E$2431,3,FALSE))</f>
        <v>0</v>
      </c>
      <c r="L300" s="8" t="str">
        <f>IF(ISNA(VLOOKUP(J300,[1]Sheet1!$J$2:$J$2999,1,FALSE)),"No","Yes")</f>
        <v>No</v>
      </c>
      <c r="M300" s="8">
        <f>IF(O300="","",VLOOKUP(O300,Calculation!$B$1986:$G$2431,5,FALSE))</f>
        <v>0</v>
      </c>
      <c r="N300" s="8">
        <f>IF(O300="","",VLOOKUP(O300,Calculation!$B$1986:$G$2431,6,FALSE))</f>
        <v>0</v>
      </c>
      <c r="O300" s="9">
        <f>IF(LARGE(Calculation!$B$1986:$B$2431,I300)=0,"",LARGE(Calculation!$B$1986:$B$2431,I300))</f>
        <v>3.3579999999999999E-3</v>
      </c>
    </row>
    <row r="301" spans="1:15" x14ac:dyDescent="0.2">
      <c r="A301" s="7">
        <v>99</v>
      </c>
      <c r="B301" s="8" t="str">
        <f>PROPER(IF(G301="","",VLOOKUP(G301,Calculation!$B$819:$E$1533,2,FALSE)))</f>
        <v/>
      </c>
      <c r="C301" s="8">
        <f>IF(G301="","",VLOOKUP(G301,Calculation!$B$819:$E$1533,3,FALSE))</f>
        <v>0</v>
      </c>
      <c r="D301" s="8" t="str">
        <f>IF(ISNA(VLOOKUP(B301,[1]Sheet1!$J$2:$J$2999,1,FALSE)),"No","Yes")</f>
        <v>No</v>
      </c>
      <c r="E301" s="8">
        <f>IF(G301="","",VLOOKUP(G301,Calculation!$B$819:$G$1533,5,FALSE))</f>
        <v>0</v>
      </c>
      <c r="F301" s="8">
        <f>IF(G301="","",VLOOKUP(G301,Calculation!$B$819:$G$1533,6,FALSE))</f>
        <v>0</v>
      </c>
      <c r="G301" s="9">
        <f>IF(LARGE(Calculation!$B$819:$B$1533,A301)=0,"",LARGE(Calculation!$B$819:$B$1533,A301))</f>
        <v>1.6800000000000001E-3</v>
      </c>
      <c r="I301" s="7">
        <v>99</v>
      </c>
      <c r="J301" s="8" t="str">
        <f>PROPER(IF(O301="","",VLOOKUP(O301,Calculation!$B$1986:$E$2431,2,FALSE)))</f>
        <v/>
      </c>
      <c r="K301" s="8">
        <f>IF(O301="","",VLOOKUP(O301,Calculation!$B$1986:$E$2431,3,FALSE))</f>
        <v>0</v>
      </c>
      <c r="L301" s="8" t="str">
        <f>IF(ISNA(VLOOKUP(J301,[1]Sheet1!$J$2:$J$2999,1,FALSE)),"No","Yes")</f>
        <v>No</v>
      </c>
      <c r="M301" s="8">
        <f>IF(O301="","",VLOOKUP(O301,Calculation!$B$1986:$G$2431,5,FALSE))</f>
        <v>0</v>
      </c>
      <c r="N301" s="8">
        <f>IF(O301="","",VLOOKUP(O301,Calculation!$B$1986:$G$2431,6,FALSE))</f>
        <v>0</v>
      </c>
      <c r="O301" s="9">
        <f>IF(LARGE(Calculation!$B$1986:$B$2431,I301)=0,"",LARGE(Calculation!$B$1986:$B$2431,I301))</f>
        <v>3.3570000000000002E-3</v>
      </c>
    </row>
    <row r="302" spans="1:15" x14ac:dyDescent="0.2">
      <c r="A302" s="7">
        <v>100</v>
      </c>
      <c r="B302" s="8" t="str">
        <f>PROPER(IF(G302="","",VLOOKUP(G302,Calculation!$B$819:$E$1533,2,FALSE)))</f>
        <v/>
      </c>
      <c r="C302" s="8">
        <f>IF(G302="","",VLOOKUP(G302,Calculation!$B$819:$E$1533,3,FALSE))</f>
        <v>0</v>
      </c>
      <c r="D302" s="8" t="str">
        <f>IF(ISNA(VLOOKUP(B302,[1]Sheet1!$J$2:$J$2999,1,FALSE)),"No","Yes")</f>
        <v>No</v>
      </c>
      <c r="E302" s="8">
        <f>IF(G302="","",VLOOKUP(G302,Calculation!$B$819:$G$1533,5,FALSE))</f>
        <v>0</v>
      </c>
      <c r="F302" s="8">
        <f>IF(G302="","",VLOOKUP(G302,Calculation!$B$819:$G$1533,6,FALSE))</f>
        <v>0</v>
      </c>
      <c r="G302" s="9">
        <f>IF(LARGE(Calculation!$B$819:$B$1533,A302)=0,"",LARGE(Calculation!$B$819:$B$1533,A302))</f>
        <v>1.6789999999999999E-3</v>
      </c>
      <c r="I302" s="7">
        <v>100</v>
      </c>
      <c r="J302" s="8" t="str">
        <f>PROPER(IF(O302="","",VLOOKUP(O302,Calculation!$B$1986:$E$2431,2,FALSE)))</f>
        <v/>
      </c>
      <c r="K302" s="8">
        <f>IF(O302="","",VLOOKUP(O302,Calculation!$B$1986:$E$2431,3,FALSE))</f>
        <v>0</v>
      </c>
      <c r="L302" s="8" t="str">
        <f>IF(ISNA(VLOOKUP(J302,[1]Sheet1!$J$2:$J$2999,1,FALSE)),"No","Yes")</f>
        <v>No</v>
      </c>
      <c r="M302" s="8">
        <f>IF(O302="","",VLOOKUP(O302,Calculation!$B$1986:$G$2431,5,FALSE))</f>
        <v>0</v>
      </c>
      <c r="N302" s="8">
        <f>IF(O302="","",VLOOKUP(O302,Calculation!$B$1986:$G$2431,6,FALSE))</f>
        <v>0</v>
      </c>
      <c r="O302" s="9">
        <f>IF(LARGE(Calculation!$B$1986:$B$2431,I302)=0,"",LARGE(Calculation!$B$1986:$B$2431,I302))</f>
        <v>3.356E-3</v>
      </c>
    </row>
    <row r="303" spans="1:15" x14ac:dyDescent="0.2">
      <c r="A303" s="7">
        <v>101</v>
      </c>
      <c r="B303" s="8" t="str">
        <f>PROPER(IF(G303="","",VLOOKUP(G303,Calculation!$B$819:$E$1533,2,FALSE)))</f>
        <v/>
      </c>
      <c r="C303" s="8">
        <f>IF(G303="","",VLOOKUP(G303,Calculation!$B$819:$E$1533,3,FALSE))</f>
        <v>0</v>
      </c>
      <c r="D303" s="8" t="str">
        <f>IF(ISNA(VLOOKUP(B303,[1]Sheet1!$J$2:$J$2999,1,FALSE)),"No","Yes")</f>
        <v>No</v>
      </c>
      <c r="E303" s="8">
        <f>IF(G303="","",VLOOKUP(G303,Calculation!$B$819:$G$1533,5,FALSE))</f>
        <v>0</v>
      </c>
      <c r="F303" s="8">
        <f>IF(G303="","",VLOOKUP(G303,Calculation!$B$819:$G$1533,6,FALSE))</f>
        <v>0</v>
      </c>
      <c r="G303" s="9">
        <f>IF(LARGE(Calculation!$B$819:$B$1533,A303)=0,"",LARGE(Calculation!$B$819:$B$1533,A303))</f>
        <v>1.678E-3</v>
      </c>
      <c r="I303" s="7">
        <v>101</v>
      </c>
      <c r="J303" s="8" t="str">
        <f>PROPER(IF(O303="","",VLOOKUP(O303,Calculation!$B$1986:$E$2431,2,FALSE)))</f>
        <v/>
      </c>
      <c r="K303" s="8">
        <f>IF(O303="","",VLOOKUP(O303,Calculation!$B$1986:$E$2431,3,FALSE))</f>
        <v>0</v>
      </c>
      <c r="L303" s="8" t="str">
        <f>IF(ISNA(VLOOKUP(J303,[1]Sheet1!$J$2:$J$2999,1,FALSE)),"No","Yes")</f>
        <v>No</v>
      </c>
      <c r="M303" s="8">
        <f>IF(O303="","",VLOOKUP(O303,Calculation!$B$1986:$G$2431,5,FALSE))</f>
        <v>0</v>
      </c>
      <c r="N303" s="8">
        <f>IF(O303="","",VLOOKUP(O303,Calculation!$B$1986:$G$2431,6,FALSE))</f>
        <v>0</v>
      </c>
      <c r="O303" s="9">
        <f>IF(LARGE(Calculation!$B$1986:$B$2431,I303)=0,"",LARGE(Calculation!$B$1986:$B$2431,I303))</f>
        <v>3.3549999999999999E-3</v>
      </c>
    </row>
    <row r="304" spans="1:15" x14ac:dyDescent="0.2">
      <c r="A304" s="7">
        <v>102</v>
      </c>
      <c r="B304" s="8" t="str">
        <f>PROPER(IF(G304="","",VLOOKUP(G304,Calculation!$B$819:$E$1533,2,FALSE)))</f>
        <v/>
      </c>
      <c r="C304" s="8">
        <f>IF(G304="","",VLOOKUP(G304,Calculation!$B$819:$E$1533,3,FALSE))</f>
        <v>0</v>
      </c>
      <c r="D304" s="8" t="str">
        <f>IF(ISNA(VLOOKUP(B304,[1]Sheet1!$J$2:$J$2999,1,FALSE)),"No","Yes")</f>
        <v>No</v>
      </c>
      <c r="E304" s="8">
        <f>IF(G304="","",VLOOKUP(G304,Calculation!$B$819:$G$1533,5,FALSE))</f>
        <v>0</v>
      </c>
      <c r="F304" s="8">
        <f>IF(G304="","",VLOOKUP(G304,Calculation!$B$819:$G$1533,6,FALSE))</f>
        <v>0</v>
      </c>
      <c r="G304" s="9">
        <f>IF(LARGE(Calculation!$B$819:$B$1533,A304)=0,"",LARGE(Calculation!$B$819:$B$1533,A304))</f>
        <v>1.6770000000000001E-3</v>
      </c>
      <c r="I304" s="7">
        <v>102</v>
      </c>
      <c r="J304" s="8" t="str">
        <f>PROPER(IF(O304="","",VLOOKUP(O304,Calculation!$B$1986:$E$2431,2,FALSE)))</f>
        <v/>
      </c>
      <c r="K304" s="8">
        <f>IF(O304="","",VLOOKUP(O304,Calculation!$B$1986:$E$2431,3,FALSE))</f>
        <v>0</v>
      </c>
      <c r="L304" s="8" t="str">
        <f>IF(ISNA(VLOOKUP(J304,[1]Sheet1!$J$2:$J$2999,1,FALSE)),"No","Yes")</f>
        <v>No</v>
      </c>
      <c r="M304" s="8">
        <f>IF(O304="","",VLOOKUP(O304,Calculation!$B$1986:$G$2431,5,FALSE))</f>
        <v>0</v>
      </c>
      <c r="N304" s="8">
        <f>IF(O304="","",VLOOKUP(O304,Calculation!$B$1986:$G$2431,6,FALSE))</f>
        <v>0</v>
      </c>
      <c r="O304" s="9">
        <f>IF(LARGE(Calculation!$B$1986:$B$2431,I304)=0,"",LARGE(Calculation!$B$1986:$B$2431,I304))</f>
        <v>3.3540000000000002E-3</v>
      </c>
    </row>
    <row r="305" spans="1:15" x14ac:dyDescent="0.2">
      <c r="A305" s="7">
        <v>103</v>
      </c>
      <c r="B305" s="8" t="str">
        <f>PROPER(IF(G305="","",VLOOKUP(G305,Calculation!$B$819:$E$1533,2,FALSE)))</f>
        <v/>
      </c>
      <c r="C305" s="8">
        <f>IF(G305="","",VLOOKUP(G305,Calculation!$B$819:$E$1533,3,FALSE))</f>
        <v>0</v>
      </c>
      <c r="D305" s="8" t="str">
        <f>IF(ISNA(VLOOKUP(B305,[1]Sheet1!$J$2:$J$2999,1,FALSE)),"No","Yes")</f>
        <v>No</v>
      </c>
      <c r="E305" s="8">
        <f>IF(G305="","",VLOOKUP(G305,Calculation!$B$819:$G$1533,5,FALSE))</f>
        <v>0</v>
      </c>
      <c r="F305" s="8">
        <f>IF(G305="","",VLOOKUP(G305,Calculation!$B$819:$G$1533,6,FALSE))</f>
        <v>0</v>
      </c>
      <c r="G305" s="9">
        <f>IF(LARGE(Calculation!$B$819:$B$1533,A305)=0,"",LARGE(Calculation!$B$819:$B$1533,A305))</f>
        <v>1.676E-3</v>
      </c>
      <c r="I305" s="7">
        <v>103</v>
      </c>
      <c r="J305" s="8" t="str">
        <f>PROPER(IF(O305="","",VLOOKUP(O305,Calculation!$B$1986:$E$2431,2,FALSE)))</f>
        <v/>
      </c>
      <c r="K305" s="8">
        <f>IF(O305="","",VLOOKUP(O305,Calculation!$B$1986:$E$2431,3,FALSE))</f>
        <v>0</v>
      </c>
      <c r="L305" s="8" t="str">
        <f>IF(ISNA(VLOOKUP(J305,[1]Sheet1!$J$2:$J$2999,1,FALSE)),"No","Yes")</f>
        <v>No</v>
      </c>
      <c r="M305" s="8">
        <f>IF(O305="","",VLOOKUP(O305,Calculation!$B$1986:$G$2431,5,FALSE))</f>
        <v>0</v>
      </c>
      <c r="N305" s="8">
        <f>IF(O305="","",VLOOKUP(O305,Calculation!$B$1986:$G$2431,6,FALSE))</f>
        <v>0</v>
      </c>
      <c r="O305" s="9">
        <f>IF(LARGE(Calculation!$B$1986:$B$2431,I305)=0,"",LARGE(Calculation!$B$1986:$B$2431,I305))</f>
        <v>3.3530000000000001E-3</v>
      </c>
    </row>
    <row r="306" spans="1:15" x14ac:dyDescent="0.2">
      <c r="A306" s="7">
        <v>104</v>
      </c>
      <c r="B306" s="8" t="str">
        <f>PROPER(IF(G306="","",VLOOKUP(G306,Calculation!$B$819:$E$1533,2,FALSE)))</f>
        <v/>
      </c>
      <c r="C306" s="8">
        <f>IF(G306="","",VLOOKUP(G306,Calculation!$B$819:$E$1533,3,FALSE))</f>
        <v>0</v>
      </c>
      <c r="D306" s="8" t="str">
        <f>IF(ISNA(VLOOKUP(B306,[1]Sheet1!$J$2:$J$2999,1,FALSE)),"No","Yes")</f>
        <v>No</v>
      </c>
      <c r="E306" s="8">
        <f>IF(G306="","",VLOOKUP(G306,Calculation!$B$819:$G$1533,5,FALSE))</f>
        <v>0</v>
      </c>
      <c r="F306" s="8">
        <f>IF(G306="","",VLOOKUP(G306,Calculation!$B$819:$G$1533,6,FALSE))</f>
        <v>0</v>
      </c>
      <c r="G306" s="9">
        <f>IF(LARGE(Calculation!$B$819:$B$1533,A306)=0,"",LARGE(Calculation!$B$819:$B$1533,A306))</f>
        <v>1.6749999999999998E-3</v>
      </c>
      <c r="I306" s="7">
        <v>104</v>
      </c>
      <c r="J306" s="8" t="str">
        <f>PROPER(IF(O306="","",VLOOKUP(O306,Calculation!$B$1986:$E$2431,2,FALSE)))</f>
        <v/>
      </c>
      <c r="K306" s="8">
        <f>IF(O306="","",VLOOKUP(O306,Calculation!$B$1986:$E$2431,3,FALSE))</f>
        <v>0</v>
      </c>
      <c r="L306" s="8" t="str">
        <f>IF(ISNA(VLOOKUP(J306,[1]Sheet1!$J$2:$J$2999,1,FALSE)),"No","Yes")</f>
        <v>No</v>
      </c>
      <c r="M306" s="8">
        <f>IF(O306="","",VLOOKUP(O306,Calculation!$B$1986:$G$2431,5,FALSE))</f>
        <v>0</v>
      </c>
      <c r="N306" s="8">
        <f>IF(O306="","",VLOOKUP(O306,Calculation!$B$1986:$G$2431,6,FALSE))</f>
        <v>0</v>
      </c>
      <c r="O306" s="9">
        <f>IF(LARGE(Calculation!$B$1986:$B$2431,I306)=0,"",LARGE(Calculation!$B$1986:$B$2431,I306))</f>
        <v>3.3519999999999999E-3</v>
      </c>
    </row>
    <row r="307" spans="1:15" x14ac:dyDescent="0.2">
      <c r="A307" s="7">
        <v>105</v>
      </c>
      <c r="B307" s="8" t="str">
        <f>PROPER(IF(G307="","",VLOOKUP(G307,Calculation!$B$819:$E$1533,2,FALSE)))</f>
        <v/>
      </c>
      <c r="C307" s="8">
        <f>IF(G307="","",VLOOKUP(G307,Calculation!$B$819:$E$1533,3,FALSE))</f>
        <v>0</v>
      </c>
      <c r="D307" s="8" t="str">
        <f>IF(ISNA(VLOOKUP(B307,[1]Sheet1!$J$2:$J$2999,1,FALSE)),"No","Yes")</f>
        <v>No</v>
      </c>
      <c r="E307" s="8">
        <f>IF(G307="","",VLOOKUP(G307,Calculation!$B$819:$G$1533,5,FALSE))</f>
        <v>0</v>
      </c>
      <c r="F307" s="8">
        <f>IF(G307="","",VLOOKUP(G307,Calculation!$B$819:$G$1533,6,FALSE))</f>
        <v>0</v>
      </c>
      <c r="G307" s="9">
        <f>IF(LARGE(Calculation!$B$819:$B$1533,A307)=0,"",LARGE(Calculation!$B$819:$B$1533,A307))</f>
        <v>1.6740000000000001E-3</v>
      </c>
      <c r="I307" s="7">
        <v>105</v>
      </c>
      <c r="J307" s="8" t="str">
        <f>PROPER(IF(O307="","",VLOOKUP(O307,Calculation!$B$1986:$E$2431,2,FALSE)))</f>
        <v/>
      </c>
      <c r="K307" s="8">
        <f>IF(O307="","",VLOOKUP(O307,Calculation!$B$1986:$E$2431,3,FALSE))</f>
        <v>0</v>
      </c>
      <c r="L307" s="8" t="str">
        <f>IF(ISNA(VLOOKUP(J307,[1]Sheet1!$J$2:$J$2999,1,FALSE)),"No","Yes")</f>
        <v>No</v>
      </c>
      <c r="M307" s="8">
        <f>IF(O307="","",VLOOKUP(O307,Calculation!$B$1986:$G$2431,5,FALSE))</f>
        <v>0</v>
      </c>
      <c r="N307" s="8">
        <f>IF(O307="","",VLOOKUP(O307,Calculation!$B$1986:$G$2431,6,FALSE))</f>
        <v>0</v>
      </c>
      <c r="O307" s="9">
        <f>IF(LARGE(Calculation!$B$1986:$B$2431,I307)=0,"",LARGE(Calculation!$B$1986:$B$2431,I307))</f>
        <v>3.3509999999999998E-3</v>
      </c>
    </row>
    <row r="308" spans="1:15" x14ac:dyDescent="0.2">
      <c r="A308" s="7">
        <v>106</v>
      </c>
      <c r="B308" s="8" t="str">
        <f>PROPER(IF(G308="","",VLOOKUP(G308,Calculation!$B$819:$E$1533,2,FALSE)))</f>
        <v/>
      </c>
      <c r="C308" s="8">
        <f>IF(G308="","",VLOOKUP(G308,Calculation!$B$819:$E$1533,3,FALSE))</f>
        <v>0</v>
      </c>
      <c r="D308" s="8" t="str">
        <f>IF(ISNA(VLOOKUP(B308,[1]Sheet1!$J$2:$J$2999,1,FALSE)),"No","Yes")</f>
        <v>No</v>
      </c>
      <c r="E308" s="8">
        <f>IF(G308="","",VLOOKUP(G308,Calculation!$B$819:$G$1533,5,FALSE))</f>
        <v>0</v>
      </c>
      <c r="F308" s="8">
        <f>IF(G308="","",VLOOKUP(G308,Calculation!$B$819:$G$1533,6,FALSE))</f>
        <v>0</v>
      </c>
      <c r="G308" s="9">
        <f>IF(LARGE(Calculation!$B$819:$B$1533,A308)=0,"",LARGE(Calculation!$B$819:$B$1533,A308))</f>
        <v>1.673E-3</v>
      </c>
      <c r="I308" s="7">
        <v>106</v>
      </c>
      <c r="J308" s="8" t="str">
        <f>PROPER(IF(O308="","",VLOOKUP(O308,Calculation!$B$1986:$E$2431,2,FALSE)))</f>
        <v/>
      </c>
      <c r="K308" s="8">
        <f>IF(O308="","",VLOOKUP(O308,Calculation!$B$1986:$E$2431,3,FALSE))</f>
        <v>0</v>
      </c>
      <c r="L308" s="8" t="str">
        <f>IF(ISNA(VLOOKUP(J308,[1]Sheet1!$J$2:$J$2999,1,FALSE)),"No","Yes")</f>
        <v>No</v>
      </c>
      <c r="M308" s="8">
        <f>IF(O308="","",VLOOKUP(O308,Calculation!$B$1986:$G$2431,5,FALSE))</f>
        <v>0</v>
      </c>
      <c r="N308" s="8">
        <f>IF(O308="","",VLOOKUP(O308,Calculation!$B$1986:$G$2431,6,FALSE))</f>
        <v>0</v>
      </c>
      <c r="O308" s="9">
        <f>IF(LARGE(Calculation!$B$1986:$B$2431,I308)=0,"",LARGE(Calculation!$B$1986:$B$2431,I308))</f>
        <v>3.3500000000000001E-3</v>
      </c>
    </row>
    <row r="309" spans="1:15" x14ac:dyDescent="0.2">
      <c r="A309" s="7">
        <v>107</v>
      </c>
      <c r="B309" s="8" t="str">
        <f>PROPER(IF(G309="","",VLOOKUP(G309,Calculation!$B$819:$E$1533,2,FALSE)))</f>
        <v/>
      </c>
      <c r="C309" s="8">
        <f>IF(G309="","",VLOOKUP(G309,Calculation!$B$819:$E$1533,3,FALSE))</f>
        <v>0</v>
      </c>
      <c r="D309" s="8" t="str">
        <f>IF(ISNA(VLOOKUP(B309,[1]Sheet1!$J$2:$J$2999,1,FALSE)),"No","Yes")</f>
        <v>No</v>
      </c>
      <c r="E309" s="8">
        <f>IF(G309="","",VLOOKUP(G309,Calculation!$B$819:$G$1533,5,FALSE))</f>
        <v>0</v>
      </c>
      <c r="F309" s="8">
        <f>IF(G309="","",VLOOKUP(G309,Calculation!$B$819:$G$1533,6,FALSE))</f>
        <v>0</v>
      </c>
      <c r="G309" s="9">
        <f>IF(LARGE(Calculation!$B$819:$B$1533,A309)=0,"",LARGE(Calculation!$B$819:$B$1533,A309))</f>
        <v>1.6719999999999999E-3</v>
      </c>
      <c r="I309" s="7">
        <v>107</v>
      </c>
      <c r="J309" s="8" t="str">
        <f>PROPER(IF(O309="","",VLOOKUP(O309,Calculation!$B$1986:$E$2431,2,FALSE)))</f>
        <v/>
      </c>
      <c r="K309" s="8">
        <f>IF(O309="","",VLOOKUP(O309,Calculation!$B$1986:$E$2431,3,FALSE))</f>
        <v>0</v>
      </c>
      <c r="L309" s="8" t="str">
        <f>IF(ISNA(VLOOKUP(J309,[1]Sheet1!$J$2:$J$2999,1,FALSE)),"No","Yes")</f>
        <v>No</v>
      </c>
      <c r="M309" s="8">
        <f>IF(O309="","",VLOOKUP(O309,Calculation!$B$1986:$G$2431,5,FALSE))</f>
        <v>0</v>
      </c>
      <c r="N309" s="8">
        <f>IF(O309="","",VLOOKUP(O309,Calculation!$B$1986:$G$2431,6,FALSE))</f>
        <v>0</v>
      </c>
      <c r="O309" s="9">
        <f>IF(LARGE(Calculation!$B$1986:$B$2431,I309)=0,"",LARGE(Calculation!$B$1986:$B$2431,I309))</f>
        <v>3.349E-3</v>
      </c>
    </row>
    <row r="310" spans="1:15" x14ac:dyDescent="0.2">
      <c r="A310" s="7">
        <v>108</v>
      </c>
      <c r="B310" s="8" t="str">
        <f>PROPER(IF(G310="","",VLOOKUP(G310,Calculation!$B$819:$E$1533,2,FALSE)))</f>
        <v/>
      </c>
      <c r="C310" s="8">
        <f>IF(G310="","",VLOOKUP(G310,Calculation!$B$819:$E$1533,3,FALSE))</f>
        <v>0</v>
      </c>
      <c r="D310" s="8" t="str">
        <f>IF(ISNA(VLOOKUP(B310,[1]Sheet1!$J$2:$J$2999,1,FALSE)),"No","Yes")</f>
        <v>No</v>
      </c>
      <c r="E310" s="8">
        <f>IF(G310="","",VLOOKUP(G310,Calculation!$B$819:$G$1533,5,FALSE))</f>
        <v>0</v>
      </c>
      <c r="F310" s="8">
        <f>IF(G310="","",VLOOKUP(G310,Calculation!$B$819:$G$1533,6,FALSE))</f>
        <v>0</v>
      </c>
      <c r="G310" s="9">
        <f>IF(LARGE(Calculation!$B$819:$B$1533,A310)=0,"",LARGE(Calculation!$B$819:$B$1533,A310))</f>
        <v>1.671E-3</v>
      </c>
      <c r="I310" s="7">
        <v>108</v>
      </c>
      <c r="J310" s="8" t="str">
        <f>PROPER(IF(O310="","",VLOOKUP(O310,Calculation!$B$1986:$E$2431,2,FALSE)))</f>
        <v/>
      </c>
      <c r="K310" s="8">
        <f>IF(O310="","",VLOOKUP(O310,Calculation!$B$1986:$E$2431,3,FALSE))</f>
        <v>0</v>
      </c>
      <c r="L310" s="8" t="str">
        <f>IF(ISNA(VLOOKUP(J310,[1]Sheet1!$J$2:$J$2999,1,FALSE)),"No","Yes")</f>
        <v>No</v>
      </c>
      <c r="M310" s="8">
        <f>IF(O310="","",VLOOKUP(O310,Calculation!$B$1986:$G$2431,5,FALSE))</f>
        <v>0</v>
      </c>
      <c r="N310" s="8">
        <f>IF(O310="","",VLOOKUP(O310,Calculation!$B$1986:$G$2431,6,FALSE))</f>
        <v>0</v>
      </c>
      <c r="O310" s="9">
        <f>IF(LARGE(Calculation!$B$1986:$B$2431,I310)=0,"",LARGE(Calculation!$B$1986:$B$2431,I310))</f>
        <v>3.3480000000000003E-3</v>
      </c>
    </row>
    <row r="311" spans="1:15" x14ac:dyDescent="0.2">
      <c r="A311" s="7">
        <v>109</v>
      </c>
      <c r="B311" s="8" t="str">
        <f>PROPER(IF(G311="","",VLOOKUP(G311,Calculation!$B$819:$E$1533,2,FALSE)))</f>
        <v/>
      </c>
      <c r="C311" s="8">
        <f>IF(G311="","",VLOOKUP(G311,Calculation!$B$819:$E$1533,3,FALSE))</f>
        <v>0</v>
      </c>
      <c r="D311" s="8" t="str">
        <f>IF(ISNA(VLOOKUP(B311,[1]Sheet1!$J$2:$J$2999,1,FALSE)),"No","Yes")</f>
        <v>No</v>
      </c>
      <c r="E311" s="8">
        <f>IF(G311="","",VLOOKUP(G311,Calculation!$B$819:$G$1533,5,FALSE))</f>
        <v>0</v>
      </c>
      <c r="F311" s="8">
        <f>IF(G311="","",VLOOKUP(G311,Calculation!$B$819:$G$1533,6,FALSE))</f>
        <v>0</v>
      </c>
      <c r="G311" s="9">
        <f>IF(LARGE(Calculation!$B$819:$B$1533,A311)=0,"",LARGE(Calculation!$B$819:$B$1533,A311))</f>
        <v>1.67E-3</v>
      </c>
      <c r="I311" s="7">
        <v>109</v>
      </c>
      <c r="J311" s="8" t="str">
        <f>PROPER(IF(O311="","",VLOOKUP(O311,Calculation!$B$1986:$E$2431,2,FALSE)))</f>
        <v/>
      </c>
      <c r="K311" s="8">
        <f>IF(O311="","",VLOOKUP(O311,Calculation!$B$1986:$E$2431,3,FALSE))</f>
        <v>0</v>
      </c>
      <c r="L311" s="8" t="str">
        <f>IF(ISNA(VLOOKUP(J311,[1]Sheet1!$J$2:$J$2999,1,FALSE)),"No","Yes")</f>
        <v>No</v>
      </c>
      <c r="M311" s="8">
        <f>IF(O311="","",VLOOKUP(O311,Calculation!$B$1986:$G$2431,5,FALSE))</f>
        <v>0</v>
      </c>
      <c r="N311" s="8">
        <f>IF(O311="","",VLOOKUP(O311,Calculation!$B$1986:$G$2431,6,FALSE))</f>
        <v>0</v>
      </c>
      <c r="O311" s="9">
        <f>IF(LARGE(Calculation!$B$1986:$B$2431,I311)=0,"",LARGE(Calculation!$B$1986:$B$2431,I311))</f>
        <v>3.3470000000000001E-3</v>
      </c>
    </row>
    <row r="312" spans="1:15" x14ac:dyDescent="0.2">
      <c r="A312" s="7">
        <v>110</v>
      </c>
      <c r="B312" s="8" t="str">
        <f>PROPER(IF(G312="","",VLOOKUP(G312,Calculation!$B$819:$E$1533,2,FALSE)))</f>
        <v/>
      </c>
      <c r="C312" s="8">
        <f>IF(G312="","",VLOOKUP(G312,Calculation!$B$819:$E$1533,3,FALSE))</f>
        <v>0</v>
      </c>
      <c r="D312" s="8" t="str">
        <f>IF(ISNA(VLOOKUP(B312,[1]Sheet1!$J$2:$J$2999,1,FALSE)),"No","Yes")</f>
        <v>No</v>
      </c>
      <c r="E312" s="8">
        <f>IF(G312="","",VLOOKUP(G312,Calculation!$B$819:$G$1533,5,FALSE))</f>
        <v>0</v>
      </c>
      <c r="F312" s="8">
        <f>IF(G312="","",VLOOKUP(G312,Calculation!$B$819:$G$1533,6,FALSE))</f>
        <v>0</v>
      </c>
      <c r="G312" s="9">
        <f>IF(LARGE(Calculation!$B$819:$B$1533,A312)=0,"",LARGE(Calculation!$B$819:$B$1533,A312))</f>
        <v>1.6689999999999999E-3</v>
      </c>
      <c r="I312" s="7">
        <v>110</v>
      </c>
      <c r="J312" s="8" t="str">
        <f>PROPER(IF(O312="","",VLOOKUP(O312,Calculation!$B$1986:$E$2431,2,FALSE)))</f>
        <v/>
      </c>
      <c r="K312" s="8">
        <f>IF(O312="","",VLOOKUP(O312,Calculation!$B$1986:$E$2431,3,FALSE))</f>
        <v>0</v>
      </c>
      <c r="L312" s="8" t="str">
        <f>IF(ISNA(VLOOKUP(J312,[1]Sheet1!$J$2:$J$2999,1,FALSE)),"No","Yes")</f>
        <v>No</v>
      </c>
      <c r="M312" s="8">
        <f>IF(O312="","",VLOOKUP(O312,Calculation!$B$1986:$G$2431,5,FALSE))</f>
        <v>0</v>
      </c>
      <c r="N312" s="8">
        <f>IF(O312="","",VLOOKUP(O312,Calculation!$B$1986:$G$2431,6,FALSE))</f>
        <v>0</v>
      </c>
      <c r="O312" s="9">
        <f>IF(LARGE(Calculation!$B$1986:$B$2431,I312)=0,"",LARGE(Calculation!$B$1986:$B$2431,I312))</f>
        <v>3.346E-3</v>
      </c>
    </row>
    <row r="313" spans="1:15" x14ac:dyDescent="0.2">
      <c r="A313" s="7">
        <v>111</v>
      </c>
      <c r="B313" s="8" t="str">
        <f>PROPER(IF(G313="","",VLOOKUP(G313,Calculation!$B$819:$E$1533,2,FALSE)))</f>
        <v/>
      </c>
      <c r="C313" s="8">
        <f>IF(G313="","",VLOOKUP(G313,Calculation!$B$819:$E$1533,3,FALSE))</f>
        <v>0</v>
      </c>
      <c r="D313" s="8" t="str">
        <f>IF(ISNA(VLOOKUP(B313,[1]Sheet1!$J$2:$J$2999,1,FALSE)),"No","Yes")</f>
        <v>No</v>
      </c>
      <c r="E313" s="8">
        <f>IF(G313="","",VLOOKUP(G313,Calculation!$B$819:$G$1533,5,FALSE))</f>
        <v>0</v>
      </c>
      <c r="F313" s="8">
        <f>IF(G313="","",VLOOKUP(G313,Calculation!$B$819:$G$1533,6,FALSE))</f>
        <v>0</v>
      </c>
      <c r="G313" s="9">
        <f>IF(LARGE(Calculation!$B$819:$B$1533,A313)=0,"",LARGE(Calculation!$B$819:$B$1533,A313))</f>
        <v>1.668E-3</v>
      </c>
      <c r="I313" s="7">
        <v>111</v>
      </c>
      <c r="J313" s="8" t="str">
        <f>PROPER(IF(O313="","",VLOOKUP(O313,Calculation!$B$1986:$E$2431,2,FALSE)))</f>
        <v/>
      </c>
      <c r="K313" s="8">
        <f>IF(O313="","",VLOOKUP(O313,Calculation!$B$1986:$E$2431,3,FALSE))</f>
        <v>0</v>
      </c>
      <c r="L313" s="8" t="str">
        <f>IF(ISNA(VLOOKUP(J313,[1]Sheet1!$J$2:$J$2999,1,FALSE)),"No","Yes")</f>
        <v>No</v>
      </c>
      <c r="M313" s="8">
        <f>IF(O313="","",VLOOKUP(O313,Calculation!$B$1986:$G$2431,5,FALSE))</f>
        <v>0</v>
      </c>
      <c r="N313" s="8">
        <f>IF(O313="","",VLOOKUP(O313,Calculation!$B$1986:$G$2431,6,FALSE))</f>
        <v>0</v>
      </c>
      <c r="O313" s="9">
        <f>IF(LARGE(Calculation!$B$1986:$B$2431,I313)=0,"",LARGE(Calculation!$B$1986:$B$2431,I313))</f>
        <v>3.3449999999999999E-3</v>
      </c>
    </row>
    <row r="314" spans="1:15" x14ac:dyDescent="0.2">
      <c r="A314" s="7">
        <v>112</v>
      </c>
      <c r="B314" s="8" t="str">
        <f>PROPER(IF(G314="","",VLOOKUP(G314,Calculation!$B$819:$E$1533,2,FALSE)))</f>
        <v/>
      </c>
      <c r="C314" s="8">
        <f>IF(G314="","",VLOOKUP(G314,Calculation!$B$819:$E$1533,3,FALSE))</f>
        <v>0</v>
      </c>
      <c r="D314" s="8" t="str">
        <f>IF(ISNA(VLOOKUP(B314,[1]Sheet1!$J$2:$J$2999,1,FALSE)),"No","Yes")</f>
        <v>No</v>
      </c>
      <c r="E314" s="8">
        <f>IF(G314="","",VLOOKUP(G314,Calculation!$B$819:$G$1533,5,FALSE))</f>
        <v>0</v>
      </c>
      <c r="F314" s="8">
        <f>IF(G314="","",VLOOKUP(G314,Calculation!$B$819:$G$1533,6,FALSE))</f>
        <v>0</v>
      </c>
      <c r="G314" s="9">
        <f>IF(LARGE(Calculation!$B$819:$B$1533,A314)=0,"",LARGE(Calculation!$B$819:$B$1533,A314))</f>
        <v>1.6670000000000001E-3</v>
      </c>
      <c r="I314" s="7">
        <v>112</v>
      </c>
      <c r="J314" s="8" t="str">
        <f>PROPER(IF(O314="","",VLOOKUP(O314,Calculation!$B$1986:$E$2431,2,FALSE)))</f>
        <v/>
      </c>
      <c r="K314" s="8">
        <f>IF(O314="","",VLOOKUP(O314,Calculation!$B$1986:$E$2431,3,FALSE))</f>
        <v>0</v>
      </c>
      <c r="L314" s="8" t="str">
        <f>IF(ISNA(VLOOKUP(J314,[1]Sheet1!$J$2:$J$2999,1,FALSE)),"No","Yes")</f>
        <v>No</v>
      </c>
      <c r="M314" s="8">
        <f>IF(O314="","",VLOOKUP(O314,Calculation!$B$1986:$G$2431,5,FALSE))</f>
        <v>0</v>
      </c>
      <c r="N314" s="8">
        <f>IF(O314="","",VLOOKUP(O314,Calculation!$B$1986:$G$2431,6,FALSE))</f>
        <v>0</v>
      </c>
      <c r="O314" s="9">
        <f>IF(LARGE(Calculation!$B$1986:$B$2431,I314)=0,"",LARGE(Calculation!$B$1986:$B$2431,I314))</f>
        <v>3.3440000000000002E-3</v>
      </c>
    </row>
    <row r="315" spans="1:15" x14ac:dyDescent="0.2">
      <c r="A315" s="7">
        <v>113</v>
      </c>
      <c r="B315" s="8" t="str">
        <f>PROPER(IF(G315="","",VLOOKUP(G315,Calculation!$B$819:$E$1533,2,FALSE)))</f>
        <v/>
      </c>
      <c r="C315" s="8">
        <f>IF(G315="","",VLOOKUP(G315,Calculation!$B$819:$E$1533,3,FALSE))</f>
        <v>0</v>
      </c>
      <c r="D315" s="8" t="str">
        <f>IF(ISNA(VLOOKUP(B315,[1]Sheet1!$J$2:$J$2999,1,FALSE)),"No","Yes")</f>
        <v>No</v>
      </c>
      <c r="E315" s="8">
        <f>IF(G315="","",VLOOKUP(G315,Calculation!$B$819:$G$1533,5,FALSE))</f>
        <v>0</v>
      </c>
      <c r="F315" s="8">
        <f>IF(G315="","",VLOOKUP(G315,Calculation!$B$819:$G$1533,6,FALSE))</f>
        <v>0</v>
      </c>
      <c r="G315" s="9">
        <f>IF(LARGE(Calculation!$B$819:$B$1533,A315)=0,"",LARGE(Calculation!$B$819:$B$1533,A315))</f>
        <v>1.6659999999999999E-3</v>
      </c>
      <c r="I315" s="7">
        <v>113</v>
      </c>
      <c r="J315" s="8" t="str">
        <f>PROPER(IF(O315="","",VLOOKUP(O315,Calculation!$B$1986:$E$2431,2,FALSE)))</f>
        <v/>
      </c>
      <c r="K315" s="8">
        <f>IF(O315="","",VLOOKUP(O315,Calculation!$B$1986:$E$2431,3,FALSE))</f>
        <v>0</v>
      </c>
      <c r="L315" s="8" t="str">
        <f>IF(ISNA(VLOOKUP(J315,[1]Sheet1!$J$2:$J$2999,1,FALSE)),"No","Yes")</f>
        <v>No</v>
      </c>
      <c r="M315" s="8">
        <f>IF(O315="","",VLOOKUP(O315,Calculation!$B$1986:$G$2431,5,FALSE))</f>
        <v>0</v>
      </c>
      <c r="N315" s="8">
        <f>IF(O315="","",VLOOKUP(O315,Calculation!$B$1986:$G$2431,6,FALSE))</f>
        <v>0</v>
      </c>
      <c r="O315" s="9">
        <f>IF(LARGE(Calculation!$B$1986:$B$2431,I315)=0,"",LARGE(Calculation!$B$1986:$B$2431,I315))</f>
        <v>3.3430000000000001E-3</v>
      </c>
    </row>
    <row r="316" spans="1:15" x14ac:dyDescent="0.2">
      <c r="A316" s="7">
        <v>114</v>
      </c>
      <c r="B316" s="8" t="str">
        <f>PROPER(IF(G316="","",VLOOKUP(G316,Calculation!$B$819:$E$1533,2,FALSE)))</f>
        <v/>
      </c>
      <c r="C316" s="8">
        <f>IF(G316="","",VLOOKUP(G316,Calculation!$B$819:$E$1533,3,FALSE))</f>
        <v>0</v>
      </c>
      <c r="D316" s="8" t="str">
        <f>IF(ISNA(VLOOKUP(B316,[1]Sheet1!$J$2:$J$2999,1,FALSE)),"No","Yes")</f>
        <v>No</v>
      </c>
      <c r="E316" s="8">
        <f>IF(G316="","",VLOOKUP(G316,Calculation!$B$819:$G$1533,5,FALSE))</f>
        <v>0</v>
      </c>
      <c r="F316" s="8">
        <f>IF(G316="","",VLOOKUP(G316,Calculation!$B$819:$G$1533,6,FALSE))</f>
        <v>0</v>
      </c>
      <c r="G316" s="9">
        <f>IF(LARGE(Calculation!$B$819:$B$1533,A316)=0,"",LARGE(Calculation!$B$819:$B$1533,A316))</f>
        <v>1.665E-3</v>
      </c>
      <c r="I316" s="7">
        <v>114</v>
      </c>
      <c r="J316" s="8" t="str">
        <f>PROPER(IF(O316="","",VLOOKUP(O316,Calculation!$B$1986:$E$2431,2,FALSE)))</f>
        <v/>
      </c>
      <c r="K316" s="8">
        <f>IF(O316="","",VLOOKUP(O316,Calculation!$B$1986:$E$2431,3,FALSE))</f>
        <v>0</v>
      </c>
      <c r="L316" s="8" t="str">
        <f>IF(ISNA(VLOOKUP(J316,[1]Sheet1!$J$2:$J$2999,1,FALSE)),"No","Yes")</f>
        <v>No</v>
      </c>
      <c r="M316" s="8">
        <f>IF(O316="","",VLOOKUP(O316,Calculation!$B$1986:$G$2431,5,FALSE))</f>
        <v>0</v>
      </c>
      <c r="N316" s="8">
        <f>IF(O316="","",VLOOKUP(O316,Calculation!$B$1986:$G$2431,6,FALSE))</f>
        <v>0</v>
      </c>
      <c r="O316" s="9">
        <f>IF(LARGE(Calculation!$B$1986:$B$2431,I316)=0,"",LARGE(Calculation!$B$1986:$B$2431,I316))</f>
        <v>3.3419999999999999E-3</v>
      </c>
    </row>
    <row r="317" spans="1:15" x14ac:dyDescent="0.2">
      <c r="A317" s="7">
        <v>115</v>
      </c>
      <c r="B317" s="8" t="str">
        <f>PROPER(IF(G317="","",VLOOKUP(G317,Calculation!$B$819:$E$1533,2,FALSE)))</f>
        <v/>
      </c>
      <c r="C317" s="8">
        <f>IF(G317="","",VLOOKUP(G317,Calculation!$B$819:$E$1533,3,FALSE))</f>
        <v>0</v>
      </c>
      <c r="D317" s="8" t="str">
        <f>IF(ISNA(VLOOKUP(B317,[1]Sheet1!$J$2:$J$2999,1,FALSE)),"No","Yes")</f>
        <v>No</v>
      </c>
      <c r="E317" s="8">
        <f>IF(G317="","",VLOOKUP(G317,Calculation!$B$819:$G$1533,5,FALSE))</f>
        <v>0</v>
      </c>
      <c r="F317" s="8">
        <f>IF(G317="","",VLOOKUP(G317,Calculation!$B$819:$G$1533,6,FALSE))</f>
        <v>0</v>
      </c>
      <c r="G317" s="9">
        <f>IF(LARGE(Calculation!$B$819:$B$1533,A317)=0,"",LARGE(Calculation!$B$819:$B$1533,A317))</f>
        <v>1.6640000000000001E-3</v>
      </c>
      <c r="I317" s="7">
        <v>115</v>
      </c>
      <c r="J317" s="8" t="str">
        <f>PROPER(IF(O317="","",VLOOKUP(O317,Calculation!$B$1986:$E$2431,2,FALSE)))</f>
        <v/>
      </c>
      <c r="K317" s="8">
        <f>IF(O317="","",VLOOKUP(O317,Calculation!$B$1986:$E$2431,3,FALSE))</f>
        <v>0</v>
      </c>
      <c r="L317" s="8" t="str">
        <f>IF(ISNA(VLOOKUP(J317,[1]Sheet1!$J$2:$J$2999,1,FALSE)),"No","Yes")</f>
        <v>No</v>
      </c>
      <c r="M317" s="8">
        <f>IF(O317="","",VLOOKUP(O317,Calculation!$B$1986:$G$2431,5,FALSE))</f>
        <v>0</v>
      </c>
      <c r="N317" s="8">
        <f>IF(O317="","",VLOOKUP(O317,Calculation!$B$1986:$G$2431,6,FALSE))</f>
        <v>0</v>
      </c>
      <c r="O317" s="9">
        <f>IF(LARGE(Calculation!$B$1986:$B$2431,I317)=0,"",LARGE(Calculation!$B$1986:$B$2431,I317))</f>
        <v>3.3410000000000002E-3</v>
      </c>
    </row>
    <row r="318" spans="1:15" x14ac:dyDescent="0.2">
      <c r="A318" s="7">
        <v>116</v>
      </c>
      <c r="B318" s="8" t="str">
        <f>PROPER(IF(G318="","",VLOOKUP(G318,Calculation!$B$819:$E$1533,2,FALSE)))</f>
        <v/>
      </c>
      <c r="C318" s="8">
        <f>IF(G318="","",VLOOKUP(G318,Calculation!$B$819:$E$1533,3,FALSE))</f>
        <v>0</v>
      </c>
      <c r="D318" s="8" t="str">
        <f>IF(ISNA(VLOOKUP(B318,[1]Sheet1!$J$2:$J$2999,1,FALSE)),"No","Yes")</f>
        <v>No</v>
      </c>
      <c r="E318" s="8">
        <f>IF(G318="","",VLOOKUP(G318,Calculation!$B$819:$G$1533,5,FALSE))</f>
        <v>0</v>
      </c>
      <c r="F318" s="8">
        <f>IF(G318="","",VLOOKUP(G318,Calculation!$B$819:$G$1533,6,FALSE))</f>
        <v>0</v>
      </c>
      <c r="G318" s="9">
        <f>IF(LARGE(Calculation!$B$819:$B$1533,A318)=0,"",LARGE(Calculation!$B$819:$B$1533,A318))</f>
        <v>1.663E-3</v>
      </c>
      <c r="I318" s="7">
        <v>116</v>
      </c>
      <c r="J318" s="8" t="str">
        <f>PROPER(IF(O318="","",VLOOKUP(O318,Calculation!$B$1986:$E$2431,2,FALSE)))</f>
        <v/>
      </c>
      <c r="K318" s="8">
        <f>IF(O318="","",VLOOKUP(O318,Calculation!$B$1986:$E$2431,3,FALSE))</f>
        <v>0</v>
      </c>
      <c r="L318" s="8" t="str">
        <f>IF(ISNA(VLOOKUP(J318,[1]Sheet1!$J$2:$J$2999,1,FALSE)),"No","Yes")</f>
        <v>No</v>
      </c>
      <c r="M318" s="8">
        <f>IF(O318="","",VLOOKUP(O318,Calculation!$B$1986:$G$2431,5,FALSE))</f>
        <v>0</v>
      </c>
      <c r="N318" s="8">
        <f>IF(O318="","",VLOOKUP(O318,Calculation!$B$1986:$G$2431,6,FALSE))</f>
        <v>0</v>
      </c>
      <c r="O318" s="9">
        <f>IF(LARGE(Calculation!$B$1986:$B$2431,I318)=0,"",LARGE(Calculation!$B$1986:$B$2431,I318))</f>
        <v>3.3400000000000001E-3</v>
      </c>
    </row>
    <row r="319" spans="1:15" x14ac:dyDescent="0.2">
      <c r="A319" s="7">
        <v>117</v>
      </c>
      <c r="B319" s="8" t="str">
        <f>PROPER(IF(G319="","",VLOOKUP(G319,Calculation!$B$819:$E$1533,2,FALSE)))</f>
        <v/>
      </c>
      <c r="C319" s="8">
        <f>IF(G319="","",VLOOKUP(G319,Calculation!$B$819:$E$1533,3,FALSE))</f>
        <v>0</v>
      </c>
      <c r="D319" s="8" t="str">
        <f>IF(ISNA(VLOOKUP(B319,[1]Sheet1!$J$2:$J$2999,1,FALSE)),"No","Yes")</f>
        <v>No</v>
      </c>
      <c r="E319" s="8">
        <f>IF(G319="","",VLOOKUP(G319,Calculation!$B$819:$G$1533,5,FALSE))</f>
        <v>0</v>
      </c>
      <c r="F319" s="8">
        <f>IF(G319="","",VLOOKUP(G319,Calculation!$B$819:$G$1533,6,FALSE))</f>
        <v>0</v>
      </c>
      <c r="G319" s="9">
        <f>IF(LARGE(Calculation!$B$819:$B$1533,A319)=0,"",LARGE(Calculation!$B$819:$B$1533,A319))</f>
        <v>1.6619999999999998E-3</v>
      </c>
      <c r="I319" s="7">
        <v>117</v>
      </c>
      <c r="J319" s="8" t="str">
        <f>PROPER(IF(O319="","",VLOOKUP(O319,Calculation!$B$1986:$E$2431,2,FALSE)))</f>
        <v/>
      </c>
      <c r="K319" s="8">
        <f>IF(O319="","",VLOOKUP(O319,Calculation!$B$1986:$E$2431,3,FALSE))</f>
        <v>0</v>
      </c>
      <c r="L319" s="8" t="str">
        <f>IF(ISNA(VLOOKUP(J319,[1]Sheet1!$J$2:$J$2999,1,FALSE)),"No","Yes")</f>
        <v>No</v>
      </c>
      <c r="M319" s="8">
        <f>IF(O319="","",VLOOKUP(O319,Calculation!$B$1986:$G$2431,5,FALSE))</f>
        <v>0</v>
      </c>
      <c r="N319" s="8">
        <f>IF(O319="","",VLOOKUP(O319,Calculation!$B$1986:$G$2431,6,FALSE))</f>
        <v>0</v>
      </c>
      <c r="O319" s="9">
        <f>IF(LARGE(Calculation!$B$1986:$B$2431,I319)=0,"",LARGE(Calculation!$B$1986:$B$2431,I319))</f>
        <v>3.339E-3</v>
      </c>
    </row>
    <row r="320" spans="1:15" x14ac:dyDescent="0.2">
      <c r="A320" s="7">
        <v>118</v>
      </c>
      <c r="B320" s="8" t="str">
        <f>PROPER(IF(G320="","",VLOOKUP(G320,Calculation!$B$819:$E$1533,2,FALSE)))</f>
        <v/>
      </c>
      <c r="C320" s="8">
        <f>IF(G320="","",VLOOKUP(G320,Calculation!$B$819:$E$1533,3,FALSE))</f>
        <v>0</v>
      </c>
      <c r="D320" s="8" t="str">
        <f>IF(ISNA(VLOOKUP(B320,[1]Sheet1!$J$2:$J$2999,1,FALSE)),"No","Yes")</f>
        <v>No</v>
      </c>
      <c r="E320" s="8">
        <f>IF(G320="","",VLOOKUP(G320,Calculation!$B$819:$G$1533,5,FALSE))</f>
        <v>0</v>
      </c>
      <c r="F320" s="8">
        <f>IF(G320="","",VLOOKUP(G320,Calculation!$B$819:$G$1533,6,FALSE))</f>
        <v>0</v>
      </c>
      <c r="G320" s="9">
        <f>IF(LARGE(Calculation!$B$819:$B$1533,A320)=0,"",LARGE(Calculation!$B$819:$B$1533,A320))</f>
        <v>1.6610000000000001E-3</v>
      </c>
      <c r="I320" s="7">
        <v>118</v>
      </c>
      <c r="J320" s="8" t="str">
        <f>PROPER(IF(O320="","",VLOOKUP(O320,Calculation!$B$1986:$E$2431,2,FALSE)))</f>
        <v/>
      </c>
      <c r="K320" s="8">
        <f>IF(O320="","",VLOOKUP(O320,Calculation!$B$1986:$E$2431,3,FALSE))</f>
        <v>0</v>
      </c>
      <c r="L320" s="8" t="str">
        <f>IF(ISNA(VLOOKUP(J320,[1]Sheet1!$J$2:$J$2999,1,FALSE)),"No","Yes")</f>
        <v>No</v>
      </c>
      <c r="M320" s="8">
        <f>IF(O320="","",VLOOKUP(O320,Calculation!$B$1986:$G$2431,5,FALSE))</f>
        <v>0</v>
      </c>
      <c r="N320" s="8">
        <f>IF(O320="","",VLOOKUP(O320,Calculation!$B$1986:$G$2431,6,FALSE))</f>
        <v>0</v>
      </c>
      <c r="O320" s="9">
        <f>IF(LARGE(Calculation!$B$1986:$B$2431,I320)=0,"",LARGE(Calculation!$B$1986:$B$2431,I320))</f>
        <v>3.3379999999999998E-3</v>
      </c>
    </row>
    <row r="321" spans="1:15" x14ac:dyDescent="0.2">
      <c r="A321" s="7">
        <v>119</v>
      </c>
      <c r="B321" s="8" t="str">
        <f>PROPER(IF(G321="","",VLOOKUP(G321,Calculation!$B$819:$E$1533,2,FALSE)))</f>
        <v/>
      </c>
      <c r="C321" s="8">
        <f>IF(G321="","",VLOOKUP(G321,Calculation!$B$819:$E$1533,3,FALSE))</f>
        <v>0</v>
      </c>
      <c r="D321" s="8" t="str">
        <f>IF(ISNA(VLOOKUP(B321,[1]Sheet1!$J$2:$J$2999,1,FALSE)),"No","Yes")</f>
        <v>No</v>
      </c>
      <c r="E321" s="8">
        <f>IF(G321="","",VLOOKUP(G321,Calculation!$B$819:$G$1533,5,FALSE))</f>
        <v>0</v>
      </c>
      <c r="F321" s="8">
        <f>IF(G321="","",VLOOKUP(G321,Calculation!$B$819:$G$1533,6,FALSE))</f>
        <v>0</v>
      </c>
      <c r="G321" s="9">
        <f>IF(LARGE(Calculation!$B$819:$B$1533,A321)=0,"",LARGE(Calculation!$B$819:$B$1533,A321))</f>
        <v>1.66E-3</v>
      </c>
      <c r="I321" s="7">
        <v>119</v>
      </c>
      <c r="J321" s="8" t="str">
        <f>PROPER(IF(O321="","",VLOOKUP(O321,Calculation!$B$1986:$E$2431,2,FALSE)))</f>
        <v/>
      </c>
      <c r="K321" s="8">
        <f>IF(O321="","",VLOOKUP(O321,Calculation!$B$1986:$E$2431,3,FALSE))</f>
        <v>0</v>
      </c>
      <c r="L321" s="8" t="str">
        <f>IF(ISNA(VLOOKUP(J321,[1]Sheet1!$J$2:$J$2999,1,FALSE)),"No","Yes")</f>
        <v>No</v>
      </c>
      <c r="M321" s="8">
        <f>IF(O321="","",VLOOKUP(O321,Calculation!$B$1986:$G$2431,5,FALSE))</f>
        <v>0</v>
      </c>
      <c r="N321" s="8">
        <f>IF(O321="","",VLOOKUP(O321,Calculation!$B$1986:$G$2431,6,FALSE))</f>
        <v>0</v>
      </c>
      <c r="O321" s="9">
        <f>IF(LARGE(Calculation!$B$1986:$B$2431,I321)=0,"",LARGE(Calculation!$B$1986:$B$2431,I321))</f>
        <v>3.3370000000000001E-3</v>
      </c>
    </row>
    <row r="322" spans="1:15" x14ac:dyDescent="0.2">
      <c r="A322" s="7">
        <v>120</v>
      </c>
      <c r="B322" s="8" t="str">
        <f>PROPER(IF(G322="","",VLOOKUP(G322,Calculation!$B$819:$E$1533,2,FALSE)))</f>
        <v/>
      </c>
      <c r="C322" s="8">
        <f>IF(G322="","",VLOOKUP(G322,Calculation!$B$819:$E$1533,3,FALSE))</f>
        <v>0</v>
      </c>
      <c r="D322" s="8" t="str">
        <f>IF(ISNA(VLOOKUP(B322,[1]Sheet1!$J$2:$J$2999,1,FALSE)),"No","Yes")</f>
        <v>No</v>
      </c>
      <c r="E322" s="8">
        <f>IF(G322="","",VLOOKUP(G322,Calculation!$B$819:$G$1533,5,FALSE))</f>
        <v>0</v>
      </c>
      <c r="F322" s="8">
        <f>IF(G322="","",VLOOKUP(G322,Calculation!$B$819:$G$1533,6,FALSE))</f>
        <v>0</v>
      </c>
      <c r="G322" s="9">
        <f>IF(LARGE(Calculation!$B$819:$B$1533,A322)=0,"",LARGE(Calculation!$B$819:$B$1533,A322))</f>
        <v>1.6589999999999999E-3</v>
      </c>
      <c r="I322" s="7">
        <v>120</v>
      </c>
      <c r="J322" s="8" t="str">
        <f>PROPER(IF(O322="","",VLOOKUP(O322,Calculation!$B$1986:$E$2431,2,FALSE)))</f>
        <v/>
      </c>
      <c r="K322" s="8">
        <f>IF(O322="","",VLOOKUP(O322,Calculation!$B$1986:$E$2431,3,FALSE))</f>
        <v>0</v>
      </c>
      <c r="L322" s="8" t="str">
        <f>IF(ISNA(VLOOKUP(J322,[1]Sheet1!$J$2:$J$2999,1,FALSE)),"No","Yes")</f>
        <v>No</v>
      </c>
      <c r="M322" s="8">
        <f>IF(O322="","",VLOOKUP(O322,Calculation!$B$1986:$G$2431,5,FALSE))</f>
        <v>0</v>
      </c>
      <c r="N322" s="8">
        <f>IF(O322="","",VLOOKUP(O322,Calculation!$B$1986:$G$2431,6,FALSE))</f>
        <v>0</v>
      </c>
      <c r="O322" s="9">
        <f>IF(LARGE(Calculation!$B$1986:$B$2431,I322)=0,"",LARGE(Calculation!$B$1986:$B$2431,I322))</f>
        <v>3.336E-3</v>
      </c>
    </row>
    <row r="323" spans="1:15" x14ac:dyDescent="0.2">
      <c r="A323" s="7">
        <v>121</v>
      </c>
      <c r="B323" s="8" t="str">
        <f>PROPER(IF(G323="","",VLOOKUP(G323,Calculation!$B$819:$E$1533,2,FALSE)))</f>
        <v/>
      </c>
      <c r="C323" s="8">
        <f>IF(G323="","",VLOOKUP(G323,Calculation!$B$819:$E$1533,3,FALSE))</f>
        <v>0</v>
      </c>
      <c r="D323" s="8" t="str">
        <f>IF(ISNA(VLOOKUP(B323,[1]Sheet1!$J$2:$J$2999,1,FALSE)),"No","Yes")</f>
        <v>No</v>
      </c>
      <c r="E323" s="8">
        <f>IF(G323="","",VLOOKUP(G323,Calculation!$B$819:$G$1533,5,FALSE))</f>
        <v>0</v>
      </c>
      <c r="F323" s="8">
        <f>IF(G323="","",VLOOKUP(G323,Calculation!$B$819:$G$1533,6,FALSE))</f>
        <v>0</v>
      </c>
      <c r="G323" s="9">
        <f>IF(LARGE(Calculation!$B$819:$B$1533,A323)=0,"",LARGE(Calculation!$B$819:$B$1533,A323))</f>
        <v>1.658E-3</v>
      </c>
      <c r="I323" s="7">
        <v>121</v>
      </c>
      <c r="J323" s="8" t="str">
        <f>PROPER(IF(O323="","",VLOOKUP(O323,Calculation!$B$1986:$E$2431,2,FALSE)))</f>
        <v/>
      </c>
      <c r="K323" s="8">
        <f>IF(O323="","",VLOOKUP(O323,Calculation!$B$1986:$E$2431,3,FALSE))</f>
        <v>0</v>
      </c>
      <c r="L323" s="8" t="str">
        <f>IF(ISNA(VLOOKUP(J323,[1]Sheet1!$J$2:$J$2999,1,FALSE)),"No","Yes")</f>
        <v>No</v>
      </c>
      <c r="M323" s="8">
        <f>IF(O323="","",VLOOKUP(O323,Calculation!$B$1986:$G$2431,5,FALSE))</f>
        <v>0</v>
      </c>
      <c r="N323" s="8">
        <f>IF(O323="","",VLOOKUP(O323,Calculation!$B$1986:$G$2431,6,FALSE))</f>
        <v>0</v>
      </c>
      <c r="O323" s="9">
        <f>IF(LARGE(Calculation!$B$1986:$B$2431,I323)=0,"",LARGE(Calculation!$B$1986:$B$2431,I323))</f>
        <v>3.3350000000000003E-3</v>
      </c>
    </row>
    <row r="324" spans="1:15" x14ac:dyDescent="0.2">
      <c r="A324" s="7">
        <v>122</v>
      </c>
      <c r="B324" s="8" t="str">
        <f>PROPER(IF(G324="","",VLOOKUP(G324,Calculation!$B$819:$E$1533,2,FALSE)))</f>
        <v/>
      </c>
      <c r="C324" s="8">
        <f>IF(G324="","",VLOOKUP(G324,Calculation!$B$819:$E$1533,3,FALSE))</f>
        <v>0</v>
      </c>
      <c r="D324" s="8" t="str">
        <f>IF(ISNA(VLOOKUP(B324,[1]Sheet1!$J$2:$J$2999,1,FALSE)),"No","Yes")</f>
        <v>No</v>
      </c>
      <c r="E324" s="8">
        <f>IF(G324="","",VLOOKUP(G324,Calculation!$B$819:$G$1533,5,FALSE))</f>
        <v>0</v>
      </c>
      <c r="F324" s="8">
        <f>IF(G324="","",VLOOKUP(G324,Calculation!$B$819:$G$1533,6,FALSE))</f>
        <v>0</v>
      </c>
      <c r="G324" s="9">
        <f>IF(LARGE(Calculation!$B$819:$B$1533,A324)=0,"",LARGE(Calculation!$B$819:$B$1533,A324))</f>
        <v>1.6570000000000001E-3</v>
      </c>
      <c r="I324" s="7">
        <v>122</v>
      </c>
      <c r="J324" s="8" t="str">
        <f>PROPER(IF(O324="","",VLOOKUP(O324,Calculation!$B$1986:$E$2431,2,FALSE)))</f>
        <v/>
      </c>
      <c r="K324" s="8">
        <f>IF(O324="","",VLOOKUP(O324,Calculation!$B$1986:$E$2431,3,FALSE))</f>
        <v>0</v>
      </c>
      <c r="L324" s="8" t="str">
        <f>IF(ISNA(VLOOKUP(J324,[1]Sheet1!$J$2:$J$2999,1,FALSE)),"No","Yes")</f>
        <v>No</v>
      </c>
      <c r="M324" s="8">
        <f>IF(O324="","",VLOOKUP(O324,Calculation!$B$1986:$G$2431,5,FALSE))</f>
        <v>0</v>
      </c>
      <c r="N324" s="8">
        <f>IF(O324="","",VLOOKUP(O324,Calculation!$B$1986:$G$2431,6,FALSE))</f>
        <v>0</v>
      </c>
      <c r="O324" s="9">
        <f>IF(LARGE(Calculation!$B$1986:$B$2431,I324)=0,"",LARGE(Calculation!$B$1986:$B$2431,I324))</f>
        <v>3.3340000000000002E-3</v>
      </c>
    </row>
    <row r="325" spans="1:15" x14ac:dyDescent="0.2">
      <c r="A325" s="7">
        <v>123</v>
      </c>
      <c r="B325" s="8" t="str">
        <f>PROPER(IF(G325="","",VLOOKUP(G325,Calculation!$B$819:$E$1533,2,FALSE)))</f>
        <v/>
      </c>
      <c r="C325" s="8">
        <f>IF(G325="","",VLOOKUP(G325,Calculation!$B$819:$E$1533,3,FALSE))</f>
        <v>0</v>
      </c>
      <c r="D325" s="8" t="str">
        <f>IF(ISNA(VLOOKUP(B325,[1]Sheet1!$J$2:$J$2999,1,FALSE)),"No","Yes")</f>
        <v>No</v>
      </c>
      <c r="E325" s="8">
        <f>IF(G325="","",VLOOKUP(G325,Calculation!$B$819:$G$1533,5,FALSE))</f>
        <v>0</v>
      </c>
      <c r="F325" s="8">
        <f>IF(G325="","",VLOOKUP(G325,Calculation!$B$819:$G$1533,6,FALSE))</f>
        <v>0</v>
      </c>
      <c r="G325" s="9">
        <f>IF(LARGE(Calculation!$B$819:$B$1533,A325)=0,"",LARGE(Calculation!$B$819:$B$1533,A325))</f>
        <v>1.6559999999999999E-3</v>
      </c>
      <c r="I325" s="7">
        <v>123</v>
      </c>
      <c r="J325" s="8" t="str">
        <f>PROPER(IF(O325="","",VLOOKUP(O325,Calculation!$B$1986:$E$2431,2,FALSE)))</f>
        <v/>
      </c>
      <c r="K325" s="8">
        <f>IF(O325="","",VLOOKUP(O325,Calculation!$B$1986:$E$2431,3,FALSE))</f>
        <v>0</v>
      </c>
      <c r="L325" s="8" t="str">
        <f>IF(ISNA(VLOOKUP(J325,[1]Sheet1!$J$2:$J$2999,1,FALSE)),"No","Yes")</f>
        <v>No</v>
      </c>
      <c r="M325" s="8">
        <f>IF(O325="","",VLOOKUP(O325,Calculation!$B$1986:$G$2431,5,FALSE))</f>
        <v>0</v>
      </c>
      <c r="N325" s="8">
        <f>IF(O325="","",VLOOKUP(O325,Calculation!$B$1986:$G$2431,6,FALSE))</f>
        <v>0</v>
      </c>
      <c r="O325" s="9">
        <f>IF(LARGE(Calculation!$B$1986:$B$2431,I325)=0,"",LARGE(Calculation!$B$1986:$B$2431,I325))</f>
        <v>3.333E-3</v>
      </c>
    </row>
    <row r="326" spans="1:15" x14ac:dyDescent="0.2">
      <c r="A326" s="7">
        <v>124</v>
      </c>
      <c r="B326" s="8" t="str">
        <f>PROPER(IF(G326="","",VLOOKUP(G326,Calculation!$B$819:$E$1533,2,FALSE)))</f>
        <v/>
      </c>
      <c r="C326" s="8">
        <f>IF(G326="","",VLOOKUP(G326,Calculation!$B$819:$E$1533,3,FALSE))</f>
        <v>0</v>
      </c>
      <c r="D326" s="8" t="str">
        <f>IF(ISNA(VLOOKUP(B326,[1]Sheet1!$J$2:$J$2999,1,FALSE)),"No","Yes")</f>
        <v>No</v>
      </c>
      <c r="E326" s="8">
        <f>IF(G326="","",VLOOKUP(G326,Calculation!$B$819:$G$1533,5,FALSE))</f>
        <v>0</v>
      </c>
      <c r="F326" s="8">
        <f>IF(G326="","",VLOOKUP(G326,Calculation!$B$819:$G$1533,6,FALSE))</f>
        <v>0</v>
      </c>
      <c r="G326" s="9">
        <f>IF(LARGE(Calculation!$B$819:$B$1533,A326)=0,"",LARGE(Calculation!$B$819:$B$1533,A326))</f>
        <v>1.655E-3</v>
      </c>
      <c r="I326" s="7">
        <v>124</v>
      </c>
      <c r="J326" s="8" t="str">
        <f>PROPER(IF(O326="","",VLOOKUP(O326,Calculation!$B$1986:$E$2431,2,FALSE)))</f>
        <v/>
      </c>
      <c r="K326" s="8">
        <f>IF(O326="","",VLOOKUP(O326,Calculation!$B$1986:$E$2431,3,FALSE))</f>
        <v>0</v>
      </c>
      <c r="L326" s="8" t="str">
        <f>IF(ISNA(VLOOKUP(J326,[1]Sheet1!$J$2:$J$2999,1,FALSE)),"No","Yes")</f>
        <v>No</v>
      </c>
      <c r="M326" s="8">
        <f>IF(O326="","",VLOOKUP(O326,Calculation!$B$1986:$G$2431,5,FALSE))</f>
        <v>0</v>
      </c>
      <c r="N326" s="8">
        <f>IF(O326="","",VLOOKUP(O326,Calculation!$B$1986:$G$2431,6,FALSE))</f>
        <v>0</v>
      </c>
      <c r="O326" s="9">
        <f>IF(LARGE(Calculation!$B$1986:$B$2431,I326)=0,"",LARGE(Calculation!$B$1986:$B$2431,I326))</f>
        <v>3.3319999999999999E-3</v>
      </c>
    </row>
    <row r="327" spans="1:15" x14ac:dyDescent="0.2">
      <c r="A327" s="7">
        <v>125</v>
      </c>
      <c r="B327" s="8" t="str">
        <f>PROPER(IF(G327="","",VLOOKUP(G327,Calculation!$B$819:$E$1533,2,FALSE)))</f>
        <v/>
      </c>
      <c r="C327" s="8">
        <f>IF(G327="","",VLOOKUP(G327,Calculation!$B$819:$E$1533,3,FALSE))</f>
        <v>0</v>
      </c>
      <c r="D327" s="8" t="str">
        <f>IF(ISNA(VLOOKUP(B327,[1]Sheet1!$J$2:$J$2999,1,FALSE)),"No","Yes")</f>
        <v>No</v>
      </c>
      <c r="E327" s="8">
        <f>IF(G327="","",VLOOKUP(G327,Calculation!$B$819:$G$1533,5,FALSE))</f>
        <v>0</v>
      </c>
      <c r="F327" s="8">
        <f>IF(G327="","",VLOOKUP(G327,Calculation!$B$819:$G$1533,6,FALSE))</f>
        <v>0</v>
      </c>
      <c r="G327" s="9">
        <f>IF(LARGE(Calculation!$B$819:$B$1533,A327)=0,"",LARGE(Calculation!$B$819:$B$1533,A327))</f>
        <v>1.6540000000000001E-3</v>
      </c>
      <c r="I327" s="7">
        <v>125</v>
      </c>
      <c r="J327" s="8" t="str">
        <f>PROPER(IF(O327="","",VLOOKUP(O327,Calculation!$B$1986:$E$2431,2,FALSE)))</f>
        <v/>
      </c>
      <c r="K327" s="8">
        <f>IF(O327="","",VLOOKUP(O327,Calculation!$B$1986:$E$2431,3,FALSE))</f>
        <v>0</v>
      </c>
      <c r="L327" s="8" t="str">
        <f>IF(ISNA(VLOOKUP(J327,[1]Sheet1!$J$2:$J$2999,1,FALSE)),"No","Yes")</f>
        <v>No</v>
      </c>
      <c r="M327" s="8">
        <f>IF(O327="","",VLOOKUP(O327,Calculation!$B$1986:$G$2431,5,FALSE))</f>
        <v>0</v>
      </c>
      <c r="N327" s="8">
        <f>IF(O327="","",VLOOKUP(O327,Calculation!$B$1986:$G$2431,6,FALSE))</f>
        <v>0</v>
      </c>
      <c r="O327" s="9">
        <f>IF(LARGE(Calculation!$B$1986:$B$2431,I327)=0,"",LARGE(Calculation!$B$1986:$B$2431,I327))</f>
        <v>3.3310000000000002E-3</v>
      </c>
    </row>
    <row r="328" spans="1:15" x14ac:dyDescent="0.2">
      <c r="A328" s="7">
        <v>126</v>
      </c>
      <c r="B328" s="8" t="str">
        <f>PROPER(IF(G328="","",VLOOKUP(G328,Calculation!$B$819:$E$1533,2,FALSE)))</f>
        <v/>
      </c>
      <c r="C328" s="8">
        <f>IF(G328="","",VLOOKUP(G328,Calculation!$B$819:$E$1533,3,FALSE))</f>
        <v>0</v>
      </c>
      <c r="D328" s="8" t="str">
        <f>IF(ISNA(VLOOKUP(B328,[1]Sheet1!$J$2:$J$2999,1,FALSE)),"No","Yes")</f>
        <v>No</v>
      </c>
      <c r="E328" s="8">
        <f>IF(G328="","",VLOOKUP(G328,Calculation!$B$819:$G$1533,5,FALSE))</f>
        <v>0</v>
      </c>
      <c r="F328" s="8">
        <f>IF(G328="","",VLOOKUP(G328,Calculation!$B$819:$G$1533,6,FALSE))</f>
        <v>0</v>
      </c>
      <c r="G328" s="9">
        <f>IF(LARGE(Calculation!$B$819:$B$1533,A328)=0,"",LARGE(Calculation!$B$819:$B$1533,A328))</f>
        <v>1.653E-3</v>
      </c>
      <c r="I328" s="7">
        <v>126</v>
      </c>
      <c r="J328" s="8" t="str">
        <f>PROPER(IF(O328="","",VLOOKUP(O328,Calculation!$B$1986:$E$2431,2,FALSE)))</f>
        <v/>
      </c>
      <c r="K328" s="8">
        <f>IF(O328="","",VLOOKUP(O328,Calculation!$B$1986:$E$2431,3,FALSE))</f>
        <v>0</v>
      </c>
      <c r="L328" s="8" t="str">
        <f>IF(ISNA(VLOOKUP(J328,[1]Sheet1!$J$2:$J$2999,1,FALSE)),"No","Yes")</f>
        <v>No</v>
      </c>
      <c r="M328" s="8">
        <f>IF(O328="","",VLOOKUP(O328,Calculation!$B$1986:$G$2431,5,FALSE))</f>
        <v>0</v>
      </c>
      <c r="N328" s="8">
        <f>IF(O328="","",VLOOKUP(O328,Calculation!$B$1986:$G$2431,6,FALSE))</f>
        <v>0</v>
      </c>
      <c r="O328" s="9">
        <f>IF(LARGE(Calculation!$B$1986:$B$2431,I328)=0,"",LARGE(Calculation!$B$1986:$B$2431,I328))</f>
        <v>3.3300000000000001E-3</v>
      </c>
    </row>
    <row r="329" spans="1:15" x14ac:dyDescent="0.2">
      <c r="A329" s="7">
        <v>127</v>
      </c>
      <c r="B329" s="8" t="str">
        <f>PROPER(IF(G329="","",VLOOKUP(G329,Calculation!$B$819:$E$1533,2,FALSE)))</f>
        <v/>
      </c>
      <c r="C329" s="8">
        <f>IF(G329="","",VLOOKUP(G329,Calculation!$B$819:$E$1533,3,FALSE))</f>
        <v>0</v>
      </c>
      <c r="D329" s="8" t="str">
        <f>IF(ISNA(VLOOKUP(B329,[1]Sheet1!$J$2:$J$2999,1,FALSE)),"No","Yes")</f>
        <v>No</v>
      </c>
      <c r="E329" s="8">
        <f>IF(G329="","",VLOOKUP(G329,Calculation!$B$819:$G$1533,5,FALSE))</f>
        <v>0</v>
      </c>
      <c r="F329" s="8">
        <f>IF(G329="","",VLOOKUP(G329,Calculation!$B$819:$G$1533,6,FALSE))</f>
        <v>0</v>
      </c>
      <c r="G329" s="9">
        <f>IF(LARGE(Calculation!$B$819:$B$1533,A329)=0,"",LARGE(Calculation!$B$819:$B$1533,A329))</f>
        <v>1.652E-3</v>
      </c>
      <c r="I329" s="7">
        <v>127</v>
      </c>
      <c r="J329" s="8" t="str">
        <f>PROPER(IF(O329="","",VLOOKUP(O329,Calculation!$B$1986:$E$2431,2,FALSE)))</f>
        <v/>
      </c>
      <c r="K329" s="8">
        <f>IF(O329="","",VLOOKUP(O329,Calculation!$B$1986:$E$2431,3,FALSE))</f>
        <v>0</v>
      </c>
      <c r="L329" s="8" t="str">
        <f>IF(ISNA(VLOOKUP(J329,[1]Sheet1!$J$2:$J$2999,1,FALSE)),"No","Yes")</f>
        <v>No</v>
      </c>
      <c r="M329" s="8">
        <f>IF(O329="","",VLOOKUP(O329,Calculation!$B$1986:$G$2431,5,FALSE))</f>
        <v>0</v>
      </c>
      <c r="N329" s="8">
        <f>IF(O329="","",VLOOKUP(O329,Calculation!$B$1986:$G$2431,6,FALSE))</f>
        <v>0</v>
      </c>
      <c r="O329" s="9">
        <f>IF(LARGE(Calculation!$B$1986:$B$2431,I329)=0,"",LARGE(Calculation!$B$1986:$B$2431,I329))</f>
        <v>3.3289999999999999E-3</v>
      </c>
    </row>
    <row r="330" spans="1:15" x14ac:dyDescent="0.2">
      <c r="A330" s="7">
        <v>128</v>
      </c>
      <c r="B330" s="8" t="str">
        <f>PROPER(IF(G330="","",VLOOKUP(G330,Calculation!$B$819:$E$1533,2,FALSE)))</f>
        <v/>
      </c>
      <c r="C330" s="8">
        <f>IF(G330="","",VLOOKUP(G330,Calculation!$B$819:$E$1533,3,FALSE))</f>
        <v>0</v>
      </c>
      <c r="D330" s="8" t="str">
        <f>IF(ISNA(VLOOKUP(B330,[1]Sheet1!$J$2:$J$2999,1,FALSE)),"No","Yes")</f>
        <v>No</v>
      </c>
      <c r="E330" s="8">
        <f>IF(G330="","",VLOOKUP(G330,Calculation!$B$819:$G$1533,5,FALSE))</f>
        <v>0</v>
      </c>
      <c r="F330" s="8">
        <f>IF(G330="","",VLOOKUP(G330,Calculation!$B$819:$G$1533,6,FALSE))</f>
        <v>0</v>
      </c>
      <c r="G330" s="9">
        <f>IF(LARGE(Calculation!$B$819:$B$1533,A330)=0,"",LARGE(Calculation!$B$819:$B$1533,A330))</f>
        <v>1.6510000000000001E-3</v>
      </c>
      <c r="I330" s="7">
        <v>128</v>
      </c>
      <c r="J330" s="8" t="str">
        <f>PROPER(IF(O330="","",VLOOKUP(O330,Calculation!$B$1986:$E$2431,2,FALSE)))</f>
        <v/>
      </c>
      <c r="K330" s="8">
        <f>IF(O330="","",VLOOKUP(O330,Calculation!$B$1986:$E$2431,3,FALSE))</f>
        <v>0</v>
      </c>
      <c r="L330" s="8" t="str">
        <f>IF(ISNA(VLOOKUP(J330,[1]Sheet1!$J$2:$J$2999,1,FALSE)),"No","Yes")</f>
        <v>No</v>
      </c>
      <c r="M330" s="8">
        <f>IF(O330="","",VLOOKUP(O330,Calculation!$B$1986:$G$2431,5,FALSE))</f>
        <v>0</v>
      </c>
      <c r="N330" s="8">
        <f>IF(O330="","",VLOOKUP(O330,Calculation!$B$1986:$G$2431,6,FALSE))</f>
        <v>0</v>
      </c>
      <c r="O330" s="9">
        <f>IF(LARGE(Calculation!$B$1986:$B$2431,I330)=0,"",LARGE(Calculation!$B$1986:$B$2431,I330))</f>
        <v>3.3280000000000002E-3</v>
      </c>
    </row>
    <row r="331" spans="1:15" x14ac:dyDescent="0.2">
      <c r="A331" s="7">
        <v>129</v>
      </c>
      <c r="B331" s="8" t="str">
        <f>PROPER(IF(G331="","",VLOOKUP(G331,Calculation!$B$819:$E$1533,2,FALSE)))</f>
        <v/>
      </c>
      <c r="C331" s="8">
        <f>IF(G331="","",VLOOKUP(G331,Calculation!$B$819:$E$1533,3,FALSE))</f>
        <v>0</v>
      </c>
      <c r="D331" s="8" t="str">
        <f>IF(ISNA(VLOOKUP(B331,[1]Sheet1!$J$2:$J$2999,1,FALSE)),"No","Yes")</f>
        <v>No</v>
      </c>
      <c r="E331" s="8">
        <f>IF(G331="","",VLOOKUP(G331,Calculation!$B$819:$G$1533,5,FALSE))</f>
        <v>0</v>
      </c>
      <c r="F331" s="8">
        <f>IF(G331="","",VLOOKUP(G331,Calculation!$B$819:$G$1533,6,FALSE))</f>
        <v>0</v>
      </c>
      <c r="G331" s="9">
        <f>IF(LARGE(Calculation!$B$819:$B$1533,A331)=0,"",LARGE(Calculation!$B$819:$B$1533,A331))</f>
        <v>1.65E-3</v>
      </c>
      <c r="I331" s="7">
        <v>129</v>
      </c>
      <c r="J331" s="8" t="str">
        <f>PROPER(IF(O331="","",VLOOKUP(O331,Calculation!$B$1986:$E$2431,2,FALSE)))</f>
        <v/>
      </c>
      <c r="K331" s="8">
        <f>IF(O331="","",VLOOKUP(O331,Calculation!$B$1986:$E$2431,3,FALSE))</f>
        <v>0</v>
      </c>
      <c r="L331" s="8" t="str">
        <f>IF(ISNA(VLOOKUP(J331,[1]Sheet1!$J$2:$J$2999,1,FALSE)),"No","Yes")</f>
        <v>No</v>
      </c>
      <c r="M331" s="8">
        <f>IF(O331="","",VLOOKUP(O331,Calculation!$B$1986:$G$2431,5,FALSE))</f>
        <v>0</v>
      </c>
      <c r="N331" s="8">
        <f>IF(O331="","",VLOOKUP(O331,Calculation!$B$1986:$G$2431,6,FALSE))</f>
        <v>0</v>
      </c>
      <c r="O331" s="9">
        <f>IF(LARGE(Calculation!$B$1986:$B$2431,I331)=0,"",LARGE(Calculation!$B$1986:$B$2431,I331))</f>
        <v>3.3270000000000001E-3</v>
      </c>
    </row>
    <row r="332" spans="1:15" x14ac:dyDescent="0.2">
      <c r="A332" s="7">
        <v>130</v>
      </c>
      <c r="B332" s="8" t="str">
        <f>PROPER(IF(G332="","",VLOOKUP(G332,Calculation!$B$819:$E$1533,2,FALSE)))</f>
        <v/>
      </c>
      <c r="C332" s="8">
        <f>IF(G332="","",VLOOKUP(G332,Calculation!$B$819:$E$1533,3,FALSE))</f>
        <v>0</v>
      </c>
      <c r="D332" s="8" t="str">
        <f>IF(ISNA(VLOOKUP(B332,[1]Sheet1!$J$2:$J$2999,1,FALSE)),"No","Yes")</f>
        <v>No</v>
      </c>
      <c r="E332" s="8">
        <f>IF(G332="","",VLOOKUP(G332,Calculation!$B$819:$G$1533,5,FALSE))</f>
        <v>0</v>
      </c>
      <c r="F332" s="8">
        <f>IF(G332="","",VLOOKUP(G332,Calculation!$B$819:$G$1533,6,FALSE))</f>
        <v>0</v>
      </c>
      <c r="G332" s="9">
        <f>IF(LARGE(Calculation!$B$819:$B$1533,A332)=0,"",LARGE(Calculation!$B$819:$B$1533,A332))</f>
        <v>1.6489999999999999E-3</v>
      </c>
      <c r="I332" s="7">
        <v>130</v>
      </c>
      <c r="J332" s="8" t="str">
        <f>PROPER(IF(O332="","",VLOOKUP(O332,Calculation!$B$1986:$E$2431,2,FALSE)))</f>
        <v/>
      </c>
      <c r="K332" s="8">
        <f>IF(O332="","",VLOOKUP(O332,Calculation!$B$1986:$E$2431,3,FALSE))</f>
        <v>0</v>
      </c>
      <c r="L332" s="8" t="str">
        <f>IF(ISNA(VLOOKUP(J332,[1]Sheet1!$J$2:$J$2999,1,FALSE)),"No","Yes")</f>
        <v>No</v>
      </c>
      <c r="M332" s="8">
        <f>IF(O332="","",VLOOKUP(O332,Calculation!$B$1986:$G$2431,5,FALSE))</f>
        <v>0</v>
      </c>
      <c r="N332" s="8">
        <f>IF(O332="","",VLOOKUP(O332,Calculation!$B$1986:$G$2431,6,FALSE))</f>
        <v>0</v>
      </c>
      <c r="O332" s="9">
        <f>IF(LARGE(Calculation!$B$1986:$B$2431,I332)=0,"",LARGE(Calculation!$B$1986:$B$2431,I332))</f>
        <v>3.326E-3</v>
      </c>
    </row>
    <row r="333" spans="1:15" x14ac:dyDescent="0.2">
      <c r="A333" s="7">
        <v>131</v>
      </c>
      <c r="B333" s="8" t="str">
        <f>PROPER(IF(G333="","",VLOOKUP(G333,Calculation!$B$819:$E$1533,2,FALSE)))</f>
        <v/>
      </c>
      <c r="C333" s="8">
        <f>IF(G333="","",VLOOKUP(G333,Calculation!$B$819:$E$1533,3,FALSE))</f>
        <v>0</v>
      </c>
      <c r="D333" s="8" t="str">
        <f>IF(ISNA(VLOOKUP(B333,[1]Sheet1!$J$2:$J$2999,1,FALSE)),"No","Yes")</f>
        <v>No</v>
      </c>
      <c r="E333" s="8">
        <f>IF(G333="","",VLOOKUP(G333,Calculation!$B$819:$G$1533,5,FALSE))</f>
        <v>0</v>
      </c>
      <c r="F333" s="8">
        <f>IF(G333="","",VLOOKUP(G333,Calculation!$B$819:$G$1533,6,FALSE))</f>
        <v>0</v>
      </c>
      <c r="G333" s="9">
        <f>IF(LARGE(Calculation!$B$819:$B$1533,A333)=0,"",LARGE(Calculation!$B$819:$B$1533,A333))</f>
        <v>1.6479999999999999E-3</v>
      </c>
      <c r="I333" s="7">
        <v>131</v>
      </c>
      <c r="J333" s="8" t="str">
        <f>PROPER(IF(O333="","",VLOOKUP(O333,Calculation!$B$1986:$E$2431,2,FALSE)))</f>
        <v/>
      </c>
      <c r="K333" s="8">
        <f>IF(O333="","",VLOOKUP(O333,Calculation!$B$1986:$E$2431,3,FALSE))</f>
        <v>0</v>
      </c>
      <c r="L333" s="8" t="str">
        <f>IF(ISNA(VLOOKUP(J333,[1]Sheet1!$J$2:$J$2999,1,FALSE)),"No","Yes")</f>
        <v>No</v>
      </c>
      <c r="M333" s="8">
        <f>IF(O333="","",VLOOKUP(O333,Calculation!$B$1986:$G$2431,5,FALSE))</f>
        <v>0</v>
      </c>
      <c r="N333" s="8">
        <f>IF(O333="","",VLOOKUP(O333,Calculation!$B$1986:$G$2431,6,FALSE))</f>
        <v>0</v>
      </c>
      <c r="O333" s="9">
        <f>IF(LARGE(Calculation!$B$1986:$B$2431,I333)=0,"",LARGE(Calculation!$B$1986:$B$2431,I333))</f>
        <v>3.3249999999999998E-3</v>
      </c>
    </row>
    <row r="334" spans="1:15" x14ac:dyDescent="0.2">
      <c r="A334" s="7">
        <v>132</v>
      </c>
      <c r="B334" s="8" t="str">
        <f>PROPER(IF(G334="","",VLOOKUP(G334,Calculation!$B$819:$E$1533,2,FALSE)))</f>
        <v/>
      </c>
      <c r="C334" s="8">
        <f>IF(G334="","",VLOOKUP(G334,Calculation!$B$819:$E$1533,3,FALSE))</f>
        <v>0</v>
      </c>
      <c r="D334" s="8" t="str">
        <f>IF(ISNA(VLOOKUP(B334,[1]Sheet1!$J$2:$J$2999,1,FALSE)),"No","Yes")</f>
        <v>No</v>
      </c>
      <c r="E334" s="8">
        <f>IF(G334="","",VLOOKUP(G334,Calculation!$B$819:$G$1533,5,FALSE))</f>
        <v>0</v>
      </c>
      <c r="F334" s="8">
        <f>IF(G334="","",VLOOKUP(G334,Calculation!$B$819:$G$1533,6,FALSE))</f>
        <v>0</v>
      </c>
      <c r="G334" s="9">
        <f>IF(LARGE(Calculation!$B$819:$B$1533,A334)=0,"",LARGE(Calculation!$B$819:$B$1533,A334))</f>
        <v>1.647E-3</v>
      </c>
      <c r="I334" s="7">
        <v>132</v>
      </c>
      <c r="J334" s="8" t="str">
        <f>PROPER(IF(O334="","",VLOOKUP(O334,Calculation!$B$1986:$E$2431,2,FALSE)))</f>
        <v/>
      </c>
      <c r="K334" s="8">
        <f>IF(O334="","",VLOOKUP(O334,Calculation!$B$1986:$E$2431,3,FALSE))</f>
        <v>0</v>
      </c>
      <c r="L334" s="8" t="str">
        <f>IF(ISNA(VLOOKUP(J334,[1]Sheet1!$J$2:$J$2999,1,FALSE)),"No","Yes")</f>
        <v>No</v>
      </c>
      <c r="M334" s="8">
        <f>IF(O334="","",VLOOKUP(O334,Calculation!$B$1986:$G$2431,5,FALSE))</f>
        <v>0</v>
      </c>
      <c r="N334" s="8">
        <f>IF(O334="","",VLOOKUP(O334,Calculation!$B$1986:$G$2431,6,FALSE))</f>
        <v>0</v>
      </c>
      <c r="O334" s="9">
        <f>IF(LARGE(Calculation!$B$1986:$B$2431,I334)=0,"",LARGE(Calculation!$B$1986:$B$2431,I334))</f>
        <v>3.3240000000000001E-3</v>
      </c>
    </row>
    <row r="335" spans="1:15" x14ac:dyDescent="0.2">
      <c r="A335" s="7">
        <v>133</v>
      </c>
      <c r="B335" s="8" t="str">
        <f>PROPER(IF(G335="","",VLOOKUP(G335,Calculation!$B$819:$E$1533,2,FALSE)))</f>
        <v/>
      </c>
      <c r="C335" s="8">
        <f>IF(G335="","",VLOOKUP(G335,Calculation!$B$819:$E$1533,3,FALSE))</f>
        <v>0</v>
      </c>
      <c r="D335" s="8" t="str">
        <f>IF(ISNA(VLOOKUP(B335,[1]Sheet1!$J$2:$J$2999,1,FALSE)),"No","Yes")</f>
        <v>No</v>
      </c>
      <c r="E335" s="8">
        <f>IF(G335="","",VLOOKUP(G335,Calculation!$B$819:$G$1533,5,FALSE))</f>
        <v>0</v>
      </c>
      <c r="F335" s="8">
        <f>IF(G335="","",VLOOKUP(G335,Calculation!$B$819:$G$1533,6,FALSE))</f>
        <v>0</v>
      </c>
      <c r="G335" s="9">
        <f>IF(LARGE(Calculation!$B$819:$B$1533,A335)=0,"",LARGE(Calculation!$B$819:$B$1533,A335))</f>
        <v>1.6459999999999999E-3</v>
      </c>
      <c r="I335" s="7">
        <v>133</v>
      </c>
      <c r="J335" s="8" t="str">
        <f>PROPER(IF(O335="","",VLOOKUP(O335,Calculation!$B$1986:$E$2431,2,FALSE)))</f>
        <v/>
      </c>
      <c r="K335" s="8">
        <f>IF(O335="","",VLOOKUP(O335,Calculation!$B$1986:$E$2431,3,FALSE))</f>
        <v>0</v>
      </c>
      <c r="L335" s="8" t="str">
        <f>IF(ISNA(VLOOKUP(J335,[1]Sheet1!$J$2:$J$2999,1,FALSE)),"No","Yes")</f>
        <v>No</v>
      </c>
      <c r="M335" s="8">
        <f>IF(O335="","",VLOOKUP(O335,Calculation!$B$1986:$G$2431,5,FALSE))</f>
        <v>0</v>
      </c>
      <c r="N335" s="8">
        <f>IF(O335="","",VLOOKUP(O335,Calculation!$B$1986:$G$2431,6,FALSE))</f>
        <v>0</v>
      </c>
      <c r="O335" s="9">
        <f>IF(LARGE(Calculation!$B$1986:$B$2431,I335)=0,"",LARGE(Calculation!$B$1986:$B$2431,I335))</f>
        <v>3.323E-3</v>
      </c>
    </row>
    <row r="336" spans="1:15" x14ac:dyDescent="0.2">
      <c r="A336" s="7">
        <v>134</v>
      </c>
      <c r="B336" s="8" t="str">
        <f>PROPER(IF(G336="","",VLOOKUP(G336,Calculation!$B$819:$E$1533,2,FALSE)))</f>
        <v/>
      </c>
      <c r="C336" s="8">
        <f>IF(G336="","",VLOOKUP(G336,Calculation!$B$819:$E$1533,3,FALSE))</f>
        <v>0</v>
      </c>
      <c r="D336" s="8" t="str">
        <f>IF(ISNA(VLOOKUP(B336,[1]Sheet1!$J$2:$J$2999,1,FALSE)),"No","Yes")</f>
        <v>No</v>
      </c>
      <c r="E336" s="8">
        <f>IF(G336="","",VLOOKUP(G336,Calculation!$B$819:$G$1533,5,FALSE))</f>
        <v>0</v>
      </c>
      <c r="F336" s="8">
        <f>IF(G336="","",VLOOKUP(G336,Calculation!$B$819:$G$1533,6,FALSE))</f>
        <v>0</v>
      </c>
      <c r="G336" s="9">
        <f>IF(LARGE(Calculation!$B$819:$B$1533,A336)=0,"",LARGE(Calculation!$B$819:$B$1533,A336))</f>
        <v>1.645E-3</v>
      </c>
      <c r="I336" s="7">
        <v>134</v>
      </c>
      <c r="J336" s="8" t="str">
        <f>PROPER(IF(O336="","",VLOOKUP(O336,Calculation!$B$1986:$E$2431,2,FALSE)))</f>
        <v/>
      </c>
      <c r="K336" s="8">
        <f>IF(O336="","",VLOOKUP(O336,Calculation!$B$1986:$E$2431,3,FALSE))</f>
        <v>0</v>
      </c>
      <c r="L336" s="8" t="str">
        <f>IF(ISNA(VLOOKUP(J336,[1]Sheet1!$J$2:$J$2999,1,FALSE)),"No","Yes")</f>
        <v>No</v>
      </c>
      <c r="M336" s="8">
        <f>IF(O336="","",VLOOKUP(O336,Calculation!$B$1986:$G$2431,5,FALSE))</f>
        <v>0</v>
      </c>
      <c r="N336" s="8">
        <f>IF(O336="","",VLOOKUP(O336,Calculation!$B$1986:$G$2431,6,FALSE))</f>
        <v>0</v>
      </c>
      <c r="O336" s="9">
        <f>IF(LARGE(Calculation!$B$1986:$B$2431,I336)=0,"",LARGE(Calculation!$B$1986:$B$2431,I336))</f>
        <v>3.3219999999999999E-3</v>
      </c>
    </row>
    <row r="337" spans="1:15" x14ac:dyDescent="0.2">
      <c r="A337" s="7">
        <v>135</v>
      </c>
      <c r="B337" s="8" t="str">
        <f>PROPER(IF(G337="","",VLOOKUP(G337,Calculation!$B$819:$E$1533,2,FALSE)))</f>
        <v/>
      </c>
      <c r="C337" s="8">
        <f>IF(G337="","",VLOOKUP(G337,Calculation!$B$819:$E$1533,3,FALSE))</f>
        <v>0</v>
      </c>
      <c r="D337" s="8" t="str">
        <f>IF(ISNA(VLOOKUP(B337,[1]Sheet1!$J$2:$J$2999,1,FALSE)),"No","Yes")</f>
        <v>No</v>
      </c>
      <c r="E337" s="8">
        <f>IF(G337="","",VLOOKUP(G337,Calculation!$B$819:$G$1533,5,FALSE))</f>
        <v>0</v>
      </c>
      <c r="F337" s="8">
        <f>IF(G337="","",VLOOKUP(G337,Calculation!$B$819:$G$1533,6,FALSE))</f>
        <v>0</v>
      </c>
      <c r="G337" s="9">
        <f>IF(LARGE(Calculation!$B$819:$B$1533,A337)=0,"",LARGE(Calculation!$B$819:$B$1533,A337))</f>
        <v>1.6440000000000001E-3</v>
      </c>
      <c r="I337" s="7">
        <v>135</v>
      </c>
      <c r="J337" s="8" t="str">
        <f>PROPER(IF(O337="","",VLOOKUP(O337,Calculation!$B$1986:$E$2431,2,FALSE)))</f>
        <v/>
      </c>
      <c r="K337" s="8">
        <f>IF(O337="","",VLOOKUP(O337,Calculation!$B$1986:$E$2431,3,FALSE))</f>
        <v>0</v>
      </c>
      <c r="L337" s="8" t="str">
        <f>IF(ISNA(VLOOKUP(J337,[1]Sheet1!$J$2:$J$2999,1,FALSE)),"No","Yes")</f>
        <v>No</v>
      </c>
      <c r="M337" s="8">
        <f>IF(O337="","",VLOOKUP(O337,Calculation!$B$1986:$G$2431,5,FALSE))</f>
        <v>0</v>
      </c>
      <c r="N337" s="8">
        <f>IF(O337="","",VLOOKUP(O337,Calculation!$B$1986:$G$2431,6,FALSE))</f>
        <v>0</v>
      </c>
      <c r="O337" s="9">
        <f>IF(LARGE(Calculation!$B$1986:$B$2431,I337)=0,"",LARGE(Calculation!$B$1986:$B$2431,I337))</f>
        <v>3.3210000000000002E-3</v>
      </c>
    </row>
    <row r="338" spans="1:15" x14ac:dyDescent="0.2">
      <c r="A338" s="7">
        <v>136</v>
      </c>
      <c r="B338" s="8" t="str">
        <f>PROPER(IF(G338="","",VLOOKUP(G338,Calculation!$B$819:$E$1533,2,FALSE)))</f>
        <v/>
      </c>
      <c r="C338" s="8">
        <f>IF(G338="","",VLOOKUP(G338,Calculation!$B$819:$E$1533,3,FALSE))</f>
        <v>0</v>
      </c>
      <c r="D338" s="8" t="str">
        <f>IF(ISNA(VLOOKUP(B338,[1]Sheet1!$J$2:$J$2999,1,FALSE)),"No","Yes")</f>
        <v>No</v>
      </c>
      <c r="E338" s="8">
        <f>IF(G338="","",VLOOKUP(G338,Calculation!$B$819:$G$1533,5,FALSE))</f>
        <v>0</v>
      </c>
      <c r="F338" s="8">
        <f>IF(G338="","",VLOOKUP(G338,Calculation!$B$819:$G$1533,6,FALSE))</f>
        <v>0</v>
      </c>
      <c r="G338" s="9">
        <f>IF(LARGE(Calculation!$B$819:$B$1533,A338)=0,"",LARGE(Calculation!$B$819:$B$1533,A338))</f>
        <v>1.6429999999999999E-3</v>
      </c>
      <c r="I338" s="7">
        <v>136</v>
      </c>
      <c r="J338" s="8" t="str">
        <f>PROPER(IF(O338="","",VLOOKUP(O338,Calculation!$B$1986:$E$2431,2,FALSE)))</f>
        <v/>
      </c>
      <c r="K338" s="8">
        <f>IF(O338="","",VLOOKUP(O338,Calculation!$B$1986:$E$2431,3,FALSE))</f>
        <v>0</v>
      </c>
      <c r="L338" s="8" t="str">
        <f>IF(ISNA(VLOOKUP(J338,[1]Sheet1!$J$2:$J$2999,1,FALSE)),"No","Yes")</f>
        <v>No</v>
      </c>
      <c r="M338" s="8">
        <f>IF(O338="","",VLOOKUP(O338,Calculation!$B$1986:$G$2431,5,FALSE))</f>
        <v>0</v>
      </c>
      <c r="N338" s="8">
        <f>IF(O338="","",VLOOKUP(O338,Calculation!$B$1986:$G$2431,6,FALSE))</f>
        <v>0</v>
      </c>
      <c r="O338" s="9">
        <f>IF(LARGE(Calculation!$B$1986:$B$2431,I338)=0,"",LARGE(Calculation!$B$1986:$B$2431,I338))</f>
        <v>3.32E-3</v>
      </c>
    </row>
    <row r="339" spans="1:15" x14ac:dyDescent="0.2">
      <c r="A339" s="7">
        <v>137</v>
      </c>
      <c r="B339" s="8" t="str">
        <f>PROPER(IF(G339="","",VLOOKUP(G339,Calculation!$B$819:$E$1533,2,FALSE)))</f>
        <v/>
      </c>
      <c r="C339" s="8">
        <f>IF(G339="","",VLOOKUP(G339,Calculation!$B$819:$E$1533,3,FALSE))</f>
        <v>0</v>
      </c>
      <c r="D339" s="8" t="str">
        <f>IF(ISNA(VLOOKUP(B339,[1]Sheet1!$J$2:$J$2999,1,FALSE)),"No","Yes")</f>
        <v>No</v>
      </c>
      <c r="E339" s="8">
        <f>IF(G339="","",VLOOKUP(G339,Calculation!$B$819:$G$1533,5,FALSE))</f>
        <v>0</v>
      </c>
      <c r="F339" s="8">
        <f>IF(G339="","",VLOOKUP(G339,Calculation!$B$819:$G$1533,6,FALSE))</f>
        <v>0</v>
      </c>
      <c r="G339" s="9">
        <f>IF(LARGE(Calculation!$B$819:$B$1533,A339)=0,"",LARGE(Calculation!$B$819:$B$1533,A339))</f>
        <v>1.642E-3</v>
      </c>
      <c r="I339" s="7">
        <v>137</v>
      </c>
      <c r="J339" s="8" t="str">
        <f>PROPER(IF(O339="","",VLOOKUP(O339,Calculation!$B$1986:$E$2431,2,FALSE)))</f>
        <v/>
      </c>
      <c r="K339" s="8">
        <f>IF(O339="","",VLOOKUP(O339,Calculation!$B$1986:$E$2431,3,FALSE))</f>
        <v>0</v>
      </c>
      <c r="L339" s="8" t="str">
        <f>IF(ISNA(VLOOKUP(J339,[1]Sheet1!$J$2:$J$2999,1,FALSE)),"No","Yes")</f>
        <v>No</v>
      </c>
      <c r="M339" s="8">
        <f>IF(O339="","",VLOOKUP(O339,Calculation!$B$1986:$G$2431,5,FALSE))</f>
        <v>0</v>
      </c>
      <c r="N339" s="8">
        <f>IF(O339="","",VLOOKUP(O339,Calculation!$B$1986:$G$2431,6,FALSE))</f>
        <v>0</v>
      </c>
      <c r="O339" s="9">
        <f>IF(LARGE(Calculation!$B$1986:$B$2431,I339)=0,"",LARGE(Calculation!$B$1986:$B$2431,I339))</f>
        <v>3.3189999999999999E-3</v>
      </c>
    </row>
    <row r="340" spans="1:15" x14ac:dyDescent="0.2">
      <c r="A340" s="7">
        <v>138</v>
      </c>
      <c r="B340" s="8" t="str">
        <f>PROPER(IF(G340="","",VLOOKUP(G340,Calculation!$B$819:$E$1533,2,FALSE)))</f>
        <v/>
      </c>
      <c r="C340" s="8">
        <f>IF(G340="","",VLOOKUP(G340,Calculation!$B$819:$E$1533,3,FALSE))</f>
        <v>0</v>
      </c>
      <c r="D340" s="8" t="str">
        <f>IF(ISNA(VLOOKUP(B340,[1]Sheet1!$J$2:$J$2999,1,FALSE)),"No","Yes")</f>
        <v>No</v>
      </c>
      <c r="E340" s="8">
        <f>IF(G340="","",VLOOKUP(G340,Calculation!$B$819:$G$1533,5,FALSE))</f>
        <v>0</v>
      </c>
      <c r="F340" s="8">
        <f>IF(G340="","",VLOOKUP(G340,Calculation!$B$819:$G$1533,6,FALSE))</f>
        <v>0</v>
      </c>
      <c r="G340" s="9">
        <f>IF(LARGE(Calculation!$B$819:$B$1533,A340)=0,"",LARGE(Calculation!$B$819:$B$1533,A340))</f>
        <v>1.6410000000000001E-3</v>
      </c>
      <c r="I340" s="7">
        <v>138</v>
      </c>
      <c r="J340" s="8" t="str">
        <f>PROPER(IF(O340="","",VLOOKUP(O340,Calculation!$B$1986:$E$2431,2,FALSE)))</f>
        <v/>
      </c>
      <c r="K340" s="8">
        <f>IF(O340="","",VLOOKUP(O340,Calculation!$B$1986:$E$2431,3,FALSE))</f>
        <v>0</v>
      </c>
      <c r="L340" s="8" t="str">
        <f>IF(ISNA(VLOOKUP(J340,[1]Sheet1!$J$2:$J$2999,1,FALSE)),"No","Yes")</f>
        <v>No</v>
      </c>
      <c r="M340" s="8">
        <f>IF(O340="","",VLOOKUP(O340,Calculation!$B$1986:$G$2431,5,FALSE))</f>
        <v>0</v>
      </c>
      <c r="N340" s="8">
        <f>IF(O340="","",VLOOKUP(O340,Calculation!$B$1986:$G$2431,6,FALSE))</f>
        <v>0</v>
      </c>
      <c r="O340" s="9">
        <f>IF(LARGE(Calculation!$B$1986:$B$2431,I340)=0,"",LARGE(Calculation!$B$1986:$B$2431,I340))</f>
        <v>3.3180000000000002E-3</v>
      </c>
    </row>
    <row r="341" spans="1:15" x14ac:dyDescent="0.2">
      <c r="A341" s="7">
        <v>139</v>
      </c>
      <c r="B341" s="8" t="str">
        <f>PROPER(IF(G341="","",VLOOKUP(G341,Calculation!$B$819:$E$1533,2,FALSE)))</f>
        <v/>
      </c>
      <c r="C341" s="8">
        <f>IF(G341="","",VLOOKUP(G341,Calculation!$B$819:$E$1533,3,FALSE))</f>
        <v>0</v>
      </c>
      <c r="D341" s="8" t="str">
        <f>IF(ISNA(VLOOKUP(B341,[1]Sheet1!$J$2:$J$2999,1,FALSE)),"No","Yes")</f>
        <v>No</v>
      </c>
      <c r="E341" s="8">
        <f>IF(G341="","",VLOOKUP(G341,Calculation!$B$819:$G$1533,5,FALSE))</f>
        <v>0</v>
      </c>
      <c r="F341" s="8">
        <f>IF(G341="","",VLOOKUP(G341,Calculation!$B$819:$G$1533,6,FALSE))</f>
        <v>0</v>
      </c>
      <c r="G341" s="9">
        <f>IF(LARGE(Calculation!$B$819:$B$1533,A341)=0,"",LARGE(Calculation!$B$819:$B$1533,A341))</f>
        <v>1.64E-3</v>
      </c>
      <c r="I341" s="7">
        <v>139</v>
      </c>
      <c r="J341" s="8" t="str">
        <f>PROPER(IF(O341="","",VLOOKUP(O341,Calculation!$B$1986:$E$2431,2,FALSE)))</f>
        <v/>
      </c>
      <c r="K341" s="8">
        <f>IF(O341="","",VLOOKUP(O341,Calculation!$B$1986:$E$2431,3,FALSE))</f>
        <v>0</v>
      </c>
      <c r="L341" s="8" t="str">
        <f>IF(ISNA(VLOOKUP(J341,[1]Sheet1!$J$2:$J$2999,1,FALSE)),"No","Yes")</f>
        <v>No</v>
      </c>
      <c r="M341" s="8">
        <f>IF(O341="","",VLOOKUP(O341,Calculation!$B$1986:$G$2431,5,FALSE))</f>
        <v>0</v>
      </c>
      <c r="N341" s="8">
        <f>IF(O341="","",VLOOKUP(O341,Calculation!$B$1986:$G$2431,6,FALSE))</f>
        <v>0</v>
      </c>
      <c r="O341" s="9">
        <f>IF(LARGE(Calculation!$B$1986:$B$2431,I341)=0,"",LARGE(Calculation!$B$1986:$B$2431,I341))</f>
        <v>3.3170000000000001E-3</v>
      </c>
    </row>
    <row r="342" spans="1:15" x14ac:dyDescent="0.2">
      <c r="A342" s="7">
        <v>140</v>
      </c>
      <c r="B342" s="8" t="str">
        <f>PROPER(IF(G342="","",VLOOKUP(G342,Calculation!$B$819:$E$1533,2,FALSE)))</f>
        <v/>
      </c>
      <c r="C342" s="8">
        <f>IF(G342="","",VLOOKUP(G342,Calculation!$B$819:$E$1533,3,FALSE))</f>
        <v>0</v>
      </c>
      <c r="D342" s="8" t="str">
        <f>IF(ISNA(VLOOKUP(B342,[1]Sheet1!$J$2:$J$2999,1,FALSE)),"No","Yes")</f>
        <v>No</v>
      </c>
      <c r="E342" s="8">
        <f>IF(G342="","",VLOOKUP(G342,Calculation!$B$819:$G$1533,5,FALSE))</f>
        <v>0</v>
      </c>
      <c r="F342" s="8">
        <f>IF(G342="","",VLOOKUP(G342,Calculation!$B$819:$G$1533,6,FALSE))</f>
        <v>0</v>
      </c>
      <c r="G342" s="9">
        <f>IF(LARGE(Calculation!$B$819:$B$1533,A342)=0,"",LARGE(Calculation!$B$819:$B$1533,A342))</f>
        <v>1.6389999999999998E-3</v>
      </c>
      <c r="I342" s="7">
        <v>140</v>
      </c>
      <c r="J342" s="8" t="str">
        <f>PROPER(IF(O342="","",VLOOKUP(O342,Calculation!$B$1986:$E$2431,2,FALSE)))</f>
        <v/>
      </c>
      <c r="K342" s="8">
        <f>IF(O342="","",VLOOKUP(O342,Calculation!$B$1986:$E$2431,3,FALSE))</f>
        <v>0</v>
      </c>
      <c r="L342" s="8" t="str">
        <f>IF(ISNA(VLOOKUP(J342,[1]Sheet1!$J$2:$J$2999,1,FALSE)),"No","Yes")</f>
        <v>No</v>
      </c>
      <c r="M342" s="8">
        <f>IF(O342="","",VLOOKUP(O342,Calculation!$B$1986:$G$2431,5,FALSE))</f>
        <v>0</v>
      </c>
      <c r="N342" s="8">
        <f>IF(O342="","",VLOOKUP(O342,Calculation!$B$1986:$G$2431,6,FALSE))</f>
        <v>0</v>
      </c>
      <c r="O342" s="9">
        <f>IF(LARGE(Calculation!$B$1986:$B$2431,I342)=0,"",LARGE(Calculation!$B$1986:$B$2431,I342))</f>
        <v>3.3159999999999999E-3</v>
      </c>
    </row>
    <row r="343" spans="1:15" x14ac:dyDescent="0.2">
      <c r="A343" s="7">
        <v>141</v>
      </c>
      <c r="B343" s="8" t="str">
        <f>PROPER(IF(G343="","",VLOOKUP(G343,Calculation!$B$819:$E$1533,2,FALSE)))</f>
        <v/>
      </c>
      <c r="C343" s="8">
        <f>IF(G343="","",VLOOKUP(G343,Calculation!$B$819:$E$1533,3,FALSE))</f>
        <v>0</v>
      </c>
      <c r="D343" s="8" t="str">
        <f>IF(ISNA(VLOOKUP(B343,[1]Sheet1!$J$2:$J$2999,1,FALSE)),"No","Yes")</f>
        <v>No</v>
      </c>
      <c r="E343" s="8">
        <f>IF(G343="","",VLOOKUP(G343,Calculation!$B$819:$G$1533,5,FALSE))</f>
        <v>0</v>
      </c>
      <c r="F343" s="8">
        <f>IF(G343="","",VLOOKUP(G343,Calculation!$B$819:$G$1533,6,FALSE))</f>
        <v>0</v>
      </c>
      <c r="G343" s="9">
        <f>IF(LARGE(Calculation!$B$819:$B$1533,A343)=0,"",LARGE(Calculation!$B$819:$B$1533,A343))</f>
        <v>1.6380000000000001E-3</v>
      </c>
      <c r="I343" s="7">
        <v>141</v>
      </c>
      <c r="J343" s="8" t="str">
        <f>PROPER(IF(O343="","",VLOOKUP(O343,Calculation!$B$1986:$E$2431,2,FALSE)))</f>
        <v/>
      </c>
      <c r="K343" s="8">
        <f>IF(O343="","",VLOOKUP(O343,Calculation!$B$1986:$E$2431,3,FALSE))</f>
        <v>0</v>
      </c>
      <c r="L343" s="8" t="str">
        <f>IF(ISNA(VLOOKUP(J343,[1]Sheet1!$J$2:$J$2999,1,FALSE)),"No","Yes")</f>
        <v>No</v>
      </c>
      <c r="M343" s="8">
        <f>IF(O343="","",VLOOKUP(O343,Calculation!$B$1986:$G$2431,5,FALSE))</f>
        <v>0</v>
      </c>
      <c r="N343" s="8">
        <f>IF(O343="","",VLOOKUP(O343,Calculation!$B$1986:$G$2431,6,FALSE))</f>
        <v>0</v>
      </c>
      <c r="O343" s="9">
        <f>IF(LARGE(Calculation!$B$1986:$B$2431,I343)=0,"",LARGE(Calculation!$B$1986:$B$2431,I343))</f>
        <v>3.3150000000000002E-3</v>
      </c>
    </row>
    <row r="344" spans="1:15" x14ac:dyDescent="0.2">
      <c r="A344" s="7">
        <v>142</v>
      </c>
      <c r="B344" s="8" t="str">
        <f>PROPER(IF(G344="","",VLOOKUP(G344,Calculation!$B$819:$E$1533,2,FALSE)))</f>
        <v/>
      </c>
      <c r="C344" s="8">
        <f>IF(G344="","",VLOOKUP(G344,Calculation!$B$819:$E$1533,3,FALSE))</f>
        <v>0</v>
      </c>
      <c r="D344" s="8" t="str">
        <f>IF(ISNA(VLOOKUP(B344,[1]Sheet1!$J$2:$J$2999,1,FALSE)),"No","Yes")</f>
        <v>No</v>
      </c>
      <c r="E344" s="8">
        <f>IF(G344="","",VLOOKUP(G344,Calculation!$B$819:$G$1533,5,FALSE))</f>
        <v>0</v>
      </c>
      <c r="F344" s="8">
        <f>IF(G344="","",VLOOKUP(G344,Calculation!$B$819:$G$1533,6,FALSE))</f>
        <v>0</v>
      </c>
      <c r="G344" s="9">
        <f>IF(LARGE(Calculation!$B$819:$B$1533,A344)=0,"",LARGE(Calculation!$B$819:$B$1533,A344))</f>
        <v>1.637E-3</v>
      </c>
      <c r="I344" s="7">
        <v>142</v>
      </c>
      <c r="J344" s="8" t="str">
        <f>PROPER(IF(O344="","",VLOOKUP(O344,Calculation!$B$1986:$E$2431,2,FALSE)))</f>
        <v/>
      </c>
      <c r="K344" s="8">
        <f>IF(O344="","",VLOOKUP(O344,Calculation!$B$1986:$E$2431,3,FALSE))</f>
        <v>0</v>
      </c>
      <c r="L344" s="8" t="str">
        <f>IF(ISNA(VLOOKUP(J344,[1]Sheet1!$J$2:$J$2999,1,FALSE)),"No","Yes")</f>
        <v>No</v>
      </c>
      <c r="M344" s="8">
        <f>IF(O344="","",VLOOKUP(O344,Calculation!$B$1986:$G$2431,5,FALSE))</f>
        <v>0</v>
      </c>
      <c r="N344" s="8">
        <f>IF(O344="","",VLOOKUP(O344,Calculation!$B$1986:$G$2431,6,FALSE))</f>
        <v>0</v>
      </c>
      <c r="O344" s="9">
        <f>IF(LARGE(Calculation!$B$1986:$B$2431,I344)=0,"",LARGE(Calculation!$B$1986:$B$2431,I344))</f>
        <v>3.3140000000000001E-3</v>
      </c>
    </row>
    <row r="345" spans="1:15" x14ac:dyDescent="0.2">
      <c r="A345" s="7">
        <v>143</v>
      </c>
      <c r="B345" s="8" t="str">
        <f>PROPER(IF(G345="","",VLOOKUP(G345,Calculation!$B$819:$E$1533,2,FALSE)))</f>
        <v/>
      </c>
      <c r="C345" s="8">
        <f>IF(G345="","",VLOOKUP(G345,Calculation!$B$819:$E$1533,3,FALSE))</f>
        <v>0</v>
      </c>
      <c r="D345" s="8" t="str">
        <f>IF(ISNA(VLOOKUP(B345,[1]Sheet1!$J$2:$J$2999,1,FALSE)),"No","Yes")</f>
        <v>No</v>
      </c>
      <c r="E345" s="8">
        <f>IF(G345="","",VLOOKUP(G345,Calculation!$B$819:$G$1533,5,FALSE))</f>
        <v>0</v>
      </c>
      <c r="F345" s="8">
        <f>IF(G345="","",VLOOKUP(G345,Calculation!$B$819:$G$1533,6,FALSE))</f>
        <v>0</v>
      </c>
      <c r="G345" s="9">
        <f>IF(LARGE(Calculation!$B$819:$B$1533,A345)=0,"",LARGE(Calculation!$B$819:$B$1533,A345))</f>
        <v>1.6359999999999999E-3</v>
      </c>
      <c r="I345" s="7">
        <v>143</v>
      </c>
      <c r="J345" s="8" t="str">
        <f>PROPER(IF(O345="","",VLOOKUP(O345,Calculation!$B$1986:$E$2431,2,FALSE)))</f>
        <v/>
      </c>
      <c r="K345" s="8">
        <f>IF(O345="","",VLOOKUP(O345,Calculation!$B$1986:$E$2431,3,FALSE))</f>
        <v>0</v>
      </c>
      <c r="L345" s="8" t="str">
        <f>IF(ISNA(VLOOKUP(J345,[1]Sheet1!$J$2:$J$2999,1,FALSE)),"No","Yes")</f>
        <v>No</v>
      </c>
      <c r="M345" s="8">
        <f>IF(O345="","",VLOOKUP(O345,Calculation!$B$1986:$G$2431,5,FALSE))</f>
        <v>0</v>
      </c>
      <c r="N345" s="8">
        <f>IF(O345="","",VLOOKUP(O345,Calculation!$B$1986:$G$2431,6,FALSE))</f>
        <v>0</v>
      </c>
      <c r="O345" s="9">
        <f>IF(LARGE(Calculation!$B$1986:$B$2431,I345)=0,"",LARGE(Calculation!$B$1986:$B$2431,I345))</f>
        <v>3.313E-3</v>
      </c>
    </row>
    <row r="346" spans="1:15" x14ac:dyDescent="0.2">
      <c r="A346" s="7">
        <v>144</v>
      </c>
      <c r="B346" s="8" t="str">
        <f>PROPER(IF(G346="","",VLOOKUP(G346,Calculation!$B$819:$E$1533,2,FALSE)))</f>
        <v/>
      </c>
      <c r="C346" s="8">
        <f>IF(G346="","",VLOOKUP(G346,Calculation!$B$819:$E$1533,3,FALSE))</f>
        <v>0</v>
      </c>
      <c r="D346" s="8" t="str">
        <f>IF(ISNA(VLOOKUP(B346,[1]Sheet1!$J$2:$J$2999,1,FALSE)),"No","Yes")</f>
        <v>No</v>
      </c>
      <c r="E346" s="8">
        <f>IF(G346="","",VLOOKUP(G346,Calculation!$B$819:$G$1533,5,FALSE))</f>
        <v>0</v>
      </c>
      <c r="F346" s="8">
        <f>IF(G346="","",VLOOKUP(G346,Calculation!$B$819:$G$1533,6,FALSE))</f>
        <v>0</v>
      </c>
      <c r="G346" s="9">
        <f>IF(LARGE(Calculation!$B$819:$B$1533,A346)=0,"",LARGE(Calculation!$B$819:$B$1533,A346))</f>
        <v>1.635E-3</v>
      </c>
      <c r="I346" s="7">
        <v>144</v>
      </c>
      <c r="J346" s="8" t="str">
        <f>PROPER(IF(O346="","",VLOOKUP(O346,Calculation!$B$1986:$E$2431,2,FALSE)))</f>
        <v/>
      </c>
      <c r="K346" s="8">
        <f>IF(O346="","",VLOOKUP(O346,Calculation!$B$1986:$E$2431,3,FALSE))</f>
        <v>0</v>
      </c>
      <c r="L346" s="8" t="str">
        <f>IF(ISNA(VLOOKUP(J346,[1]Sheet1!$J$2:$J$2999,1,FALSE)),"No","Yes")</f>
        <v>No</v>
      </c>
      <c r="M346" s="8">
        <f>IF(O346="","",VLOOKUP(O346,Calculation!$B$1986:$G$2431,5,FALSE))</f>
        <v>0</v>
      </c>
      <c r="N346" s="8">
        <f>IF(O346="","",VLOOKUP(O346,Calculation!$B$1986:$G$2431,6,FALSE))</f>
        <v>0</v>
      </c>
      <c r="O346" s="9">
        <f>IF(LARGE(Calculation!$B$1986:$B$2431,I346)=0,"",LARGE(Calculation!$B$1986:$B$2431,I346))</f>
        <v>3.3119999999999998E-3</v>
      </c>
    </row>
    <row r="347" spans="1:15" x14ac:dyDescent="0.2">
      <c r="A347" s="7">
        <v>145</v>
      </c>
      <c r="B347" s="8" t="str">
        <f>PROPER(IF(G347="","",VLOOKUP(G347,Calculation!$B$819:$E$1533,2,FALSE)))</f>
        <v/>
      </c>
      <c r="C347" s="8">
        <f>IF(G347="","",VLOOKUP(G347,Calculation!$B$819:$E$1533,3,FALSE))</f>
        <v>0</v>
      </c>
      <c r="D347" s="8" t="str">
        <f>IF(ISNA(VLOOKUP(B347,[1]Sheet1!$J$2:$J$2999,1,FALSE)),"No","Yes")</f>
        <v>No</v>
      </c>
      <c r="E347" s="8">
        <f>IF(G347="","",VLOOKUP(G347,Calculation!$B$819:$G$1533,5,FALSE))</f>
        <v>0</v>
      </c>
      <c r="F347" s="8">
        <f>IF(G347="","",VLOOKUP(G347,Calculation!$B$819:$G$1533,6,FALSE))</f>
        <v>0</v>
      </c>
      <c r="G347" s="9">
        <f>IF(LARGE(Calculation!$B$819:$B$1533,A347)=0,"",LARGE(Calculation!$B$819:$B$1533,A347))</f>
        <v>1.634E-3</v>
      </c>
      <c r="I347" s="7">
        <v>145</v>
      </c>
      <c r="J347" s="8" t="str">
        <f>PROPER(IF(O347="","",VLOOKUP(O347,Calculation!$B$1986:$E$2431,2,FALSE)))</f>
        <v/>
      </c>
      <c r="K347" s="8">
        <f>IF(O347="","",VLOOKUP(O347,Calculation!$B$1986:$E$2431,3,FALSE))</f>
        <v>0</v>
      </c>
      <c r="L347" s="8" t="str">
        <f>IF(ISNA(VLOOKUP(J347,[1]Sheet1!$J$2:$J$2999,1,FALSE)),"No","Yes")</f>
        <v>No</v>
      </c>
      <c r="M347" s="8">
        <f>IF(O347="","",VLOOKUP(O347,Calculation!$B$1986:$G$2431,5,FALSE))</f>
        <v>0</v>
      </c>
      <c r="N347" s="8">
        <f>IF(O347="","",VLOOKUP(O347,Calculation!$B$1986:$G$2431,6,FALSE))</f>
        <v>0</v>
      </c>
      <c r="O347" s="9">
        <f>IF(LARGE(Calculation!$B$1986:$B$2431,I347)=0,"",LARGE(Calculation!$B$1986:$B$2431,I347))</f>
        <v>3.3110000000000001E-3</v>
      </c>
    </row>
    <row r="348" spans="1:15" x14ac:dyDescent="0.2">
      <c r="A348" s="7">
        <v>146</v>
      </c>
      <c r="B348" s="8" t="str">
        <f>PROPER(IF(G348="","",VLOOKUP(G348,Calculation!$B$819:$E$1533,2,FALSE)))</f>
        <v/>
      </c>
      <c r="C348" s="8">
        <f>IF(G348="","",VLOOKUP(G348,Calculation!$B$819:$E$1533,3,FALSE))</f>
        <v>0</v>
      </c>
      <c r="D348" s="8" t="str">
        <f>IF(ISNA(VLOOKUP(B348,[1]Sheet1!$J$2:$J$2999,1,FALSE)),"No","Yes")</f>
        <v>No</v>
      </c>
      <c r="E348" s="8">
        <f>IF(G348="","",VLOOKUP(G348,Calculation!$B$819:$G$1533,5,FALSE))</f>
        <v>0</v>
      </c>
      <c r="F348" s="8">
        <f>IF(G348="","",VLOOKUP(G348,Calculation!$B$819:$G$1533,6,FALSE))</f>
        <v>0</v>
      </c>
      <c r="G348" s="9">
        <f>IF(LARGE(Calculation!$B$819:$B$1533,A348)=0,"",LARGE(Calculation!$B$819:$B$1533,A348))</f>
        <v>1.6329999999999999E-3</v>
      </c>
      <c r="I348" s="7">
        <v>146</v>
      </c>
      <c r="J348" s="8" t="str">
        <f>PROPER(IF(O348="","",VLOOKUP(O348,Calculation!$B$1986:$E$2431,2,FALSE)))</f>
        <v/>
      </c>
      <c r="K348" s="8">
        <f>IF(O348="","",VLOOKUP(O348,Calculation!$B$1986:$E$2431,3,FALSE))</f>
        <v>0</v>
      </c>
      <c r="L348" s="8" t="str">
        <f>IF(ISNA(VLOOKUP(J348,[1]Sheet1!$J$2:$J$2999,1,FALSE)),"No","Yes")</f>
        <v>No</v>
      </c>
      <c r="M348" s="8">
        <f>IF(O348="","",VLOOKUP(O348,Calculation!$B$1986:$G$2431,5,FALSE))</f>
        <v>0</v>
      </c>
      <c r="N348" s="8">
        <f>IF(O348="","",VLOOKUP(O348,Calculation!$B$1986:$G$2431,6,FALSE))</f>
        <v>0</v>
      </c>
      <c r="O348" s="9">
        <f>IF(LARGE(Calculation!$B$1986:$B$2431,I348)=0,"",LARGE(Calculation!$B$1986:$B$2431,I348))</f>
        <v>3.31E-3</v>
      </c>
    </row>
    <row r="349" spans="1:15" x14ac:dyDescent="0.2">
      <c r="A349" s="7">
        <v>147</v>
      </c>
      <c r="B349" s="8" t="str">
        <f>PROPER(IF(G349="","",VLOOKUP(G349,Calculation!$B$819:$E$1533,2,FALSE)))</f>
        <v/>
      </c>
      <c r="C349" s="8">
        <f>IF(G349="","",VLOOKUP(G349,Calculation!$B$819:$E$1533,3,FALSE))</f>
        <v>0</v>
      </c>
      <c r="D349" s="8" t="str">
        <f>IF(ISNA(VLOOKUP(B349,[1]Sheet1!$J$2:$J$2999,1,FALSE)),"No","Yes")</f>
        <v>No</v>
      </c>
      <c r="E349" s="8">
        <f>IF(G349="","",VLOOKUP(G349,Calculation!$B$819:$G$1533,5,FALSE))</f>
        <v>0</v>
      </c>
      <c r="F349" s="8">
        <f>IF(G349="","",VLOOKUP(G349,Calculation!$B$819:$G$1533,6,FALSE))</f>
        <v>0</v>
      </c>
      <c r="G349" s="9">
        <f>IF(LARGE(Calculation!$B$819:$B$1533,A349)=0,"",LARGE(Calculation!$B$819:$B$1533,A349))</f>
        <v>1.632E-3</v>
      </c>
      <c r="I349" s="7">
        <v>147</v>
      </c>
      <c r="J349" s="8" t="str">
        <f>PROPER(IF(O349="","",VLOOKUP(O349,Calculation!$B$1986:$E$2431,2,FALSE)))</f>
        <v/>
      </c>
      <c r="K349" s="8">
        <f>IF(O349="","",VLOOKUP(O349,Calculation!$B$1986:$E$2431,3,FALSE))</f>
        <v>0</v>
      </c>
      <c r="L349" s="8" t="str">
        <f>IF(ISNA(VLOOKUP(J349,[1]Sheet1!$J$2:$J$2999,1,FALSE)),"No","Yes")</f>
        <v>No</v>
      </c>
      <c r="M349" s="8">
        <f>IF(O349="","",VLOOKUP(O349,Calculation!$B$1986:$G$2431,5,FALSE))</f>
        <v>0</v>
      </c>
      <c r="N349" s="8">
        <f>IF(O349="","",VLOOKUP(O349,Calculation!$B$1986:$G$2431,6,FALSE))</f>
        <v>0</v>
      </c>
      <c r="O349" s="9">
        <f>IF(LARGE(Calculation!$B$1986:$B$2431,I349)=0,"",LARGE(Calculation!$B$1986:$B$2431,I349))</f>
        <v>3.3089999999999999E-3</v>
      </c>
    </row>
    <row r="350" spans="1:15" x14ac:dyDescent="0.2">
      <c r="A350" s="7">
        <v>148</v>
      </c>
      <c r="B350" s="8" t="str">
        <f>PROPER(IF(G350="","",VLOOKUP(G350,Calculation!$B$819:$E$1533,2,FALSE)))</f>
        <v/>
      </c>
      <c r="C350" s="8">
        <f>IF(G350="","",VLOOKUP(G350,Calculation!$B$819:$E$1533,3,FALSE))</f>
        <v>0</v>
      </c>
      <c r="D350" s="8" t="str">
        <f>IF(ISNA(VLOOKUP(B350,[1]Sheet1!$J$2:$J$2999,1,FALSE)),"No","Yes")</f>
        <v>No</v>
      </c>
      <c r="E350" s="8">
        <f>IF(G350="","",VLOOKUP(G350,Calculation!$B$819:$G$1533,5,FALSE))</f>
        <v>0</v>
      </c>
      <c r="F350" s="8">
        <f>IF(G350="","",VLOOKUP(G350,Calculation!$B$819:$G$1533,6,FALSE))</f>
        <v>0</v>
      </c>
      <c r="G350" s="9">
        <f>IF(LARGE(Calculation!$B$819:$B$1533,A350)=0,"",LARGE(Calculation!$B$819:$B$1533,A350))</f>
        <v>1.6310000000000001E-3</v>
      </c>
      <c r="I350" s="7">
        <v>148</v>
      </c>
      <c r="J350" s="8" t="str">
        <f>PROPER(IF(O350="","",VLOOKUP(O350,Calculation!$B$1986:$E$2431,2,FALSE)))</f>
        <v/>
      </c>
      <c r="K350" s="8">
        <f>IF(O350="","",VLOOKUP(O350,Calculation!$B$1986:$E$2431,3,FALSE))</f>
        <v>0</v>
      </c>
      <c r="L350" s="8" t="str">
        <f>IF(ISNA(VLOOKUP(J350,[1]Sheet1!$J$2:$J$2999,1,FALSE)),"No","Yes")</f>
        <v>No</v>
      </c>
      <c r="M350" s="8">
        <f>IF(O350="","",VLOOKUP(O350,Calculation!$B$1986:$G$2431,5,FALSE))</f>
        <v>0</v>
      </c>
      <c r="N350" s="8">
        <f>IF(O350="","",VLOOKUP(O350,Calculation!$B$1986:$G$2431,6,FALSE))</f>
        <v>0</v>
      </c>
      <c r="O350" s="9">
        <f>IF(LARGE(Calculation!$B$1986:$B$2431,I350)=0,"",LARGE(Calculation!$B$1986:$B$2431,I350))</f>
        <v>3.3080000000000002E-3</v>
      </c>
    </row>
    <row r="351" spans="1:15" x14ac:dyDescent="0.2">
      <c r="A351" s="7">
        <v>149</v>
      </c>
      <c r="B351" s="8" t="str">
        <f>PROPER(IF(G351="","",VLOOKUP(G351,Calculation!$B$819:$E$1533,2,FALSE)))</f>
        <v/>
      </c>
      <c r="C351" s="8">
        <f>IF(G351="","",VLOOKUP(G351,Calculation!$B$819:$E$1533,3,FALSE))</f>
        <v>0</v>
      </c>
      <c r="D351" s="8" t="str">
        <f>IF(ISNA(VLOOKUP(B351,[1]Sheet1!$J$2:$J$2999,1,FALSE)),"No","Yes")</f>
        <v>No</v>
      </c>
      <c r="E351" s="8">
        <f>IF(G351="","",VLOOKUP(G351,Calculation!$B$819:$G$1533,5,FALSE))</f>
        <v>0</v>
      </c>
      <c r="F351" s="8">
        <f>IF(G351="","",VLOOKUP(G351,Calculation!$B$819:$G$1533,6,FALSE))</f>
        <v>0</v>
      </c>
      <c r="G351" s="9">
        <f>IF(LARGE(Calculation!$B$819:$B$1533,A351)=0,"",LARGE(Calculation!$B$819:$B$1533,A351))</f>
        <v>1.6299999999999999E-3</v>
      </c>
      <c r="I351" s="7">
        <v>149</v>
      </c>
      <c r="J351" s="8" t="str">
        <f>PROPER(IF(O351="","",VLOOKUP(O351,Calculation!$B$1986:$E$2431,2,FALSE)))</f>
        <v/>
      </c>
      <c r="K351" s="8">
        <f>IF(O351="","",VLOOKUP(O351,Calculation!$B$1986:$E$2431,3,FALSE))</f>
        <v>0</v>
      </c>
      <c r="L351" s="8" t="str">
        <f>IF(ISNA(VLOOKUP(J351,[1]Sheet1!$J$2:$J$2999,1,FALSE)),"No","Yes")</f>
        <v>No</v>
      </c>
      <c r="M351" s="8">
        <f>IF(O351="","",VLOOKUP(O351,Calculation!$B$1986:$G$2431,5,FALSE))</f>
        <v>0</v>
      </c>
      <c r="N351" s="8">
        <f>IF(O351="","",VLOOKUP(O351,Calculation!$B$1986:$G$2431,6,FALSE))</f>
        <v>0</v>
      </c>
      <c r="O351" s="9">
        <f>IF(LARGE(Calculation!$B$1986:$B$2431,I351)=0,"",LARGE(Calculation!$B$1986:$B$2431,I351))</f>
        <v>3.307E-3</v>
      </c>
    </row>
    <row r="352" spans="1:15" x14ac:dyDescent="0.2">
      <c r="A352" s="7">
        <v>150</v>
      </c>
      <c r="B352" s="8" t="str">
        <f>PROPER(IF(G352="","",VLOOKUP(G352,Calculation!$B$819:$E$1533,2,FALSE)))</f>
        <v/>
      </c>
      <c r="C352" s="8">
        <f>IF(G352="","",VLOOKUP(G352,Calculation!$B$819:$E$1533,3,FALSE))</f>
        <v>0</v>
      </c>
      <c r="D352" s="8" t="str">
        <f>IF(ISNA(VLOOKUP(B352,[1]Sheet1!$J$2:$J$2999,1,FALSE)),"No","Yes")</f>
        <v>No</v>
      </c>
      <c r="E352" s="8">
        <f>IF(G352="","",VLOOKUP(G352,Calculation!$B$819:$G$1533,5,FALSE))</f>
        <v>0</v>
      </c>
      <c r="F352" s="8">
        <f>IF(G352="","",VLOOKUP(G352,Calculation!$B$819:$G$1533,6,FALSE))</f>
        <v>0</v>
      </c>
      <c r="G352" s="9">
        <f>IF(LARGE(Calculation!$B$819:$B$1533,A352)=0,"",LARGE(Calculation!$B$819:$B$1533,A352))</f>
        <v>1.629E-3</v>
      </c>
      <c r="I352" s="7">
        <v>150</v>
      </c>
      <c r="J352" s="8" t="str">
        <f>PROPER(IF(O352="","",VLOOKUP(O352,Calculation!$B$1986:$E$2431,2,FALSE)))</f>
        <v/>
      </c>
      <c r="K352" s="8">
        <f>IF(O352="","",VLOOKUP(O352,Calculation!$B$1986:$E$2431,3,FALSE))</f>
        <v>0</v>
      </c>
      <c r="L352" s="8" t="str">
        <f>IF(ISNA(VLOOKUP(J352,[1]Sheet1!$J$2:$J$2999,1,FALSE)),"No","Yes")</f>
        <v>No</v>
      </c>
      <c r="M352" s="8">
        <f>IF(O352="","",VLOOKUP(O352,Calculation!$B$1986:$G$2431,5,FALSE))</f>
        <v>0</v>
      </c>
      <c r="N352" s="8">
        <f>IF(O352="","",VLOOKUP(O352,Calculation!$B$1986:$G$2431,6,FALSE))</f>
        <v>0</v>
      </c>
      <c r="O352" s="9">
        <f>IF(LARGE(Calculation!$B$1986:$B$2431,I352)=0,"",LARGE(Calculation!$B$1986:$B$2431,I352))</f>
        <v>3.3059999999999999E-3</v>
      </c>
    </row>
    <row r="353" spans="1:15" ht="13.5" thickBot="1" x14ac:dyDescent="0.25">
      <c r="A353" s="10"/>
      <c r="B353" s="11"/>
      <c r="C353" s="11"/>
      <c r="D353" s="11"/>
      <c r="E353" s="11"/>
      <c r="F353" s="11"/>
      <c r="G353" s="12"/>
      <c r="I353" s="10"/>
      <c r="J353" s="11"/>
      <c r="K353" s="11"/>
      <c r="L353" s="11"/>
      <c r="M353" s="11"/>
      <c r="N353" s="11"/>
      <c r="O353" s="12"/>
    </row>
    <row r="354" spans="1:15" x14ac:dyDescent="0.2">
      <c r="A354"/>
      <c r="B354"/>
    </row>
  </sheetData>
  <sortState ref="Q31:Q93">
    <sortCondition ref="Q93"/>
  </sortState>
  <mergeCells count="14">
    <mergeCell ref="A200:C200"/>
    <mergeCell ref="I200:M200"/>
    <mergeCell ref="A199:O199"/>
    <mergeCell ref="B4:E4"/>
    <mergeCell ref="B198:D198"/>
    <mergeCell ref="A43:O43"/>
    <mergeCell ref="A44:C44"/>
    <mergeCell ref="I44:M44"/>
    <mergeCell ref="U3:V3"/>
    <mergeCell ref="B3:E3"/>
    <mergeCell ref="B197:D197"/>
    <mergeCell ref="B41:E41"/>
    <mergeCell ref="B40:D40"/>
    <mergeCell ref="R3:T3"/>
  </mergeCells>
  <phoneticPr fontId="3" type="noConversion"/>
  <conditionalFormatting sqref="M201:N201 E201:F201 A353:G354 A203:C352 E203:G352 H202:H354 I353:K353 I195:K195 M195:O195 M45:N45 E45:F45 H46:H197 I47:O194 J203:K352 M203:O353 A47:G196 A197 E197:G197">
    <cfRule type="cellIs" dxfId="159" priority="19" stopIfTrue="1" operator="equal">
      <formula>0</formula>
    </cfRule>
  </conditionalFormatting>
  <conditionalFormatting sqref="I203:I352">
    <cfRule type="cellIs" dxfId="158" priority="17" stopIfTrue="1" operator="equal">
      <formula>0</formula>
    </cfRule>
  </conditionalFormatting>
  <conditionalFormatting sqref="L353:L354 L195:L197">
    <cfRule type="cellIs" dxfId="157" priority="16" stopIfTrue="1" operator="equal">
      <formula>0</formula>
    </cfRule>
  </conditionalFormatting>
  <conditionalFormatting sqref="L203:L352">
    <cfRule type="cellIs" dxfId="156" priority="10" stopIfTrue="1" operator="equal">
      <formula>0</formula>
    </cfRule>
  </conditionalFormatting>
  <conditionalFormatting sqref="L203:L352">
    <cfRule type="cellIs" dxfId="155" priority="11" stopIfTrue="1" operator="equal">
      <formula>0</formula>
    </cfRule>
  </conditionalFormatting>
  <conditionalFormatting sqref="D203:D352">
    <cfRule type="cellIs" dxfId="154" priority="9" stopIfTrue="1" operator="equal">
      <formula>0</formula>
    </cfRule>
  </conditionalFormatting>
  <conditionalFormatting sqref="D203:D352">
    <cfRule type="cellIs" dxfId="153" priority="8" stopIfTrue="1" operator="equal">
      <formula>0</formula>
    </cfRule>
  </conditionalFormatting>
  <conditionalFormatting sqref="I258:I352">
    <cfRule type="cellIs" dxfId="152" priority="3" stopIfTrue="1" operator="equal">
      <formula>0</formula>
    </cfRule>
  </conditionalFormatting>
  <conditionalFormatting sqref="A40 E40:H40">
    <cfRule type="cellIs" dxfId="151" priority="2" stopIfTrue="1" operator="equal">
      <formula>0</formula>
    </cfRule>
  </conditionalFormatting>
  <conditionalFormatting sqref="L40">
    <cfRule type="cellIs" dxfId="150" priority="1" stopIfTrue="1" operator="equal">
      <formula>0</formula>
    </cfRule>
  </conditionalFormatting>
  <hyperlinks>
    <hyperlink ref="B198" location="Male_Open" display="Male Open"/>
    <hyperlink ref="B4" location="Male_Vet" display="Male Vet"/>
    <hyperlink ref="R1" r:id="rId1"/>
    <hyperlink ref="B3" location="Male_Vet" display="Male Vet"/>
    <hyperlink ref="B3:E3" location="Male_Open" display="Click here for Open League Table"/>
    <hyperlink ref="B197" location="Male_Open" display="Male Open"/>
    <hyperlink ref="B197:D197" location="Club_Positions" display="Click here for Club League Table"/>
    <hyperlink ref="B41" location="Male_Vet" display="Male Vet"/>
    <hyperlink ref="B40" location="Male_Open" display="Male Open"/>
    <hyperlink ref="B40:D40" location="Club_Positions" display="Click here for Club League Table"/>
  </hyperlinks>
  <pageMargins left="0.75" right="0.75" top="0.56000000000000005" bottom="0.34" header="0.5" footer="0.28000000000000003"/>
  <pageSetup paperSize="9" orientation="landscape" horizontalDpi="4294967293" verticalDpi="0" r:id="rId2"/>
  <headerFooter alignWithMargins="0"/>
  <webPublishItems count="20">
    <webPublishItem id="16135" divId="ebta league Junior_16135" sourceType="sheet" destinationFile="C:\EBTA\webpages2\ebtaleague\juniorleague.htm"/>
    <webPublishItem id="29908" divId="ebta league Tristar 3_29908" sourceType="range" sourceRef="A1:O60" destinationFile="C:\A TEER\Web\TEER League 08\ebta league Tristar 3.htm"/>
    <webPublishItem id="7219" divId="ebta league Tristar 3_7219" sourceType="range" sourceRef="A1:O63" destinationFile="C:\A TEER\Web\TEER League 08\ebta league Tristar 3.htm"/>
    <webPublishItem id="5381" divId="teer league Adult_5381" sourceType="range" sourceRef="A1:O77" destinationFile="C:\A TEER\Web\TEER League 10\teer league Adult.htm"/>
    <webPublishItem id="52" divId="teer league Standard_52" sourceType="range" sourceRef="A1:O236" destinationFile="C:\A TEER\Web\TEER League 08\teer league Standard.htm"/>
    <webPublishItem id="22325" divId="teer league Adult_22325" sourceType="range" sourceRef="A1:O250" destinationFile="C:\A TEER\Web\TEER League 10\teer league Adult.htm"/>
    <webPublishItem id="14456" divId="teer league Standard_14456" sourceType="range" sourceRef="A1:O254" destinationFile="C:\A TEER\Web\TEER League 09\teer league Standard.htm"/>
    <webPublishItem id="30929" divId="teer league Standard_30929" sourceType="range" sourceRef="A1:O282" destinationFile="C:\A TEER\Web\TEER League 08\teer league Standard.htm"/>
    <webPublishItem id="27797" divId="teer league Standard_27797" sourceType="range" sourceRef="A1:O283" destinationFile="C:\A TEER\Web\TEER League 08\teer league Standard.htm"/>
    <webPublishItem id="23135" divId="teer league Standard_23135" sourceType="range" sourceRef="A1:O284" destinationFile="C:\A TEER\Web\TEER League 08\teer league Standard.htm"/>
    <webPublishItem id="10298" divId="teer league Standard_10298" sourceType="range" sourceRef="A1:O291" destinationFile="C:\A TEER\Web\TEER League 08\teer league Standard.htm"/>
    <webPublishItem id="32077" divId="teer league Standard_32077" sourceType="range" sourceRef="A1:O310" destinationFile="C:\A TEER\Web\TEER League 09\teer league Standard.htm"/>
    <webPublishItem id="30895" divId="teer league Standard_30895" sourceType="range" sourceRef="A1:O312" destinationFile="C:\A TEER\Web\TEER League 09\teer league Standard.htm"/>
    <webPublishItem id="7518" divId="teer league Standard_7518" sourceType="range" sourceRef="A1:O325" destinationFile="C:\A TEER\Web\TEER League 09\teer league Standard.htm"/>
    <webPublishItem id="14245" divId="teer league Standard_14245" sourceType="range" sourceRef="A1:O332" destinationFile="C:\A TEER\Web\TEER League 08\teer league Standard.htm"/>
    <webPublishItem id="1890" divId="teer league Standard_1890" sourceType="range" sourceRef="A1:O336" destinationFile="C:\A TEER\Web\TEER League 08\teer league Standard.htm"/>
    <webPublishItem id="17573" divId="teer league Adult_17573" sourceType="range" sourceRef="A1:O353" destinationFile="C:\A TEER\Web\TEER League 10\teer league Adult.htm"/>
    <webPublishItem id="27774" divId="teer league Adult_27774" sourceType="range" sourceRef="A1:P352" destinationFile="C:\A TEER\Web\TEER League 10\teer league Adult.htm"/>
    <webPublishItem id="22936" divId="teer league Adult_22936" sourceType="range" sourceRef="A1:P352" destinationFile="C:\A TEER\Web\TEER League 10\teer league Adult.htm"/>
    <webPublishItem id="2326" divId="teer league Standard_2326" sourceType="range" sourceRef="A1:P355" destinationFile="C:\A TEER\Web\TEER League 09\teer league Standard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Y81"/>
  <sheetViews>
    <sheetView topLeftCell="A40" workbookViewId="0">
      <selection activeCell="X7" sqref="X7"/>
    </sheetView>
  </sheetViews>
  <sheetFormatPr defaultRowHeight="12.75" x14ac:dyDescent="0.2"/>
  <cols>
    <col min="1" max="1" width="46.5703125" bestFit="1" customWidth="1"/>
    <col min="9" max="9" width="6" bestFit="1" customWidth="1"/>
    <col min="10" max="10" width="6.5703125" bestFit="1" customWidth="1"/>
    <col min="11" max="13" width="6" bestFit="1" customWidth="1"/>
    <col min="14" max="14" width="6.5703125" bestFit="1" customWidth="1"/>
    <col min="15" max="15" width="6" bestFit="1" customWidth="1"/>
    <col min="16" max="16" width="3.5703125" style="188" customWidth="1"/>
    <col min="17" max="17" width="9.42578125" bestFit="1" customWidth="1"/>
    <col min="18" max="18" width="10.28515625" bestFit="1" customWidth="1"/>
    <col min="19" max="19" width="7.42578125" bestFit="1" customWidth="1"/>
    <col min="20" max="20" width="8.28515625" bestFit="1" customWidth="1"/>
    <col min="21" max="21" width="10.42578125" bestFit="1" customWidth="1"/>
    <col min="22" max="22" width="9.85546875" bestFit="1" customWidth="1"/>
    <col min="23" max="23" width="7.85546875" bestFit="1" customWidth="1"/>
    <col min="24" max="24" width="9.5703125" customWidth="1"/>
    <col min="25" max="25" width="40.42578125" customWidth="1"/>
  </cols>
  <sheetData>
    <row r="3" spans="1:25" ht="13.5" thickBot="1" x14ac:dyDescent="0.25">
      <c r="Q3">
        <v>1</v>
      </c>
      <c r="R3">
        <v>2</v>
      </c>
      <c r="S3">
        <v>1</v>
      </c>
      <c r="T3">
        <v>2</v>
      </c>
      <c r="V3">
        <v>3</v>
      </c>
      <c r="W3">
        <v>3</v>
      </c>
    </row>
    <row r="4" spans="1:25" ht="13.5" thickBot="1" x14ac:dyDescent="0.25">
      <c r="A4" s="164" t="s">
        <v>9</v>
      </c>
      <c r="B4" s="200" t="s">
        <v>124</v>
      </c>
      <c r="C4" s="200" t="s">
        <v>125</v>
      </c>
      <c r="D4" s="200" t="s">
        <v>126</v>
      </c>
      <c r="E4" s="200" t="s">
        <v>127</v>
      </c>
      <c r="F4" s="200" t="s">
        <v>128</v>
      </c>
      <c r="G4" s="200" t="s">
        <v>77</v>
      </c>
      <c r="H4" s="200" t="s">
        <v>48</v>
      </c>
      <c r="I4" s="201" t="s">
        <v>129</v>
      </c>
      <c r="J4" s="201" t="s">
        <v>130</v>
      </c>
      <c r="K4" s="201" t="s">
        <v>131</v>
      </c>
      <c r="L4" s="201" t="s">
        <v>132</v>
      </c>
      <c r="M4" s="201" t="s">
        <v>133</v>
      </c>
      <c r="N4" s="201" t="s">
        <v>134</v>
      </c>
      <c r="O4" s="201" t="s">
        <v>135</v>
      </c>
      <c r="P4" s="189"/>
      <c r="Q4" s="160" t="s">
        <v>27</v>
      </c>
      <c r="R4" s="160" t="s">
        <v>26</v>
      </c>
      <c r="S4" s="161" t="s">
        <v>136</v>
      </c>
      <c r="T4" s="161" t="s">
        <v>137</v>
      </c>
      <c r="U4" s="162" t="s">
        <v>138</v>
      </c>
      <c r="V4" s="160" t="s">
        <v>28</v>
      </c>
      <c r="W4" s="161" t="s">
        <v>47</v>
      </c>
      <c r="X4" s="163" t="s">
        <v>6</v>
      </c>
      <c r="Y4" s="164" t="str">
        <f t="shared" ref="Y4:Y35" si="0">A4</f>
        <v>Club</v>
      </c>
    </row>
    <row r="5" spans="1:25" x14ac:dyDescent="0.2">
      <c r="A5" s="199" t="str">
        <f>Calculation!AI12</f>
        <v>Ampthill &amp; Flitwick Flyers</v>
      </c>
      <c r="B5" s="168">
        <f>Calculation!AO12</f>
        <v>0</v>
      </c>
      <c r="C5" s="169">
        <f>Calculation!AV12</f>
        <v>0</v>
      </c>
      <c r="D5" s="169">
        <f>Calculation!BC12</f>
        <v>0</v>
      </c>
      <c r="E5" s="169">
        <f>Calculation!BJ12</f>
        <v>0</v>
      </c>
      <c r="F5" s="169">
        <f>Calculation!BQ12</f>
        <v>0</v>
      </c>
      <c r="G5" s="169">
        <f>Calculation!BX12</f>
        <v>0</v>
      </c>
      <c r="H5" s="169">
        <f>Calculation!CE12</f>
        <v>0</v>
      </c>
      <c r="I5" s="177">
        <f>Calculation!CL12</f>
        <v>0</v>
      </c>
      <c r="J5" s="178">
        <f>Calculation!CS12</f>
        <v>0</v>
      </c>
      <c r="K5" s="178">
        <f>Calculation!CZ12</f>
        <v>0</v>
      </c>
      <c r="L5" s="178">
        <f>Calculation!DG12</f>
        <v>0</v>
      </c>
      <c r="M5" s="178">
        <f>Calculation!DN12</f>
        <v>0</v>
      </c>
      <c r="N5" s="178">
        <f>Calculation!DU12</f>
        <v>0</v>
      </c>
      <c r="O5" s="122">
        <f>Calculation!EB12</f>
        <v>0</v>
      </c>
      <c r="P5" s="184"/>
      <c r="Q5" s="168">
        <f t="shared" ref="Q5:R20" si="1">IF(ISERR(LARGE($B5:$H5,Q$3)),0,(LARGE($B5:$H5,Q$3)))</f>
        <v>0</v>
      </c>
      <c r="R5" s="170">
        <f t="shared" si="1"/>
        <v>0</v>
      </c>
      <c r="S5" s="177">
        <f t="shared" ref="S5:T24" si="2">IF(ISERR(LARGE($I5:$O5,S$3)),0,(LARGE($I5:$O5,S$3)))</f>
        <v>0</v>
      </c>
      <c r="T5" s="122">
        <f t="shared" si="2"/>
        <v>0</v>
      </c>
      <c r="U5" s="185">
        <f t="shared" ref="U5:U36" si="3">LARGE(V5:W5,1)</f>
        <v>0</v>
      </c>
      <c r="V5" s="170">
        <f t="shared" ref="V5:V36" si="4">IF(ISERR(LARGE($B5:$H5,V$3)),0,(LARGE($B5:$H5,V$3)))</f>
        <v>0</v>
      </c>
      <c r="W5" s="177">
        <f t="shared" ref="W5:W36" si="5">IF(ISERR(LARGE($I5:$O5,W$3)),0,(LARGE($I5:$O5,V$3)))</f>
        <v>0</v>
      </c>
      <c r="X5" s="181">
        <f t="shared" ref="X5:X36" si="6">SUM(Q5:U5)</f>
        <v>0</v>
      </c>
      <c r="Y5" s="202" t="str">
        <f t="shared" si="0"/>
        <v>Ampthill &amp; Flitwick Flyers</v>
      </c>
    </row>
    <row r="6" spans="1:25" x14ac:dyDescent="0.2">
      <c r="A6" s="199" t="str">
        <f>Calculation!AI13</f>
        <v>Beccles Tri Club</v>
      </c>
      <c r="B6" s="171">
        <f>Calculation!AO13</f>
        <v>0</v>
      </c>
      <c r="C6" s="172">
        <f>Calculation!AV13</f>
        <v>0</v>
      </c>
      <c r="D6" s="172">
        <f>Calculation!BC13</f>
        <v>0</v>
      </c>
      <c r="E6" s="172">
        <f>Calculation!BJ13</f>
        <v>0</v>
      </c>
      <c r="F6" s="172">
        <f>Calculation!BQ13</f>
        <v>0</v>
      </c>
      <c r="G6" s="172">
        <f>Calculation!BX13</f>
        <v>0</v>
      </c>
      <c r="H6" s="172">
        <f>Calculation!CE13</f>
        <v>0</v>
      </c>
      <c r="I6" s="123">
        <f>Calculation!CL13</f>
        <v>0</v>
      </c>
      <c r="J6" s="179">
        <f>Calculation!CS13</f>
        <v>0</v>
      </c>
      <c r="K6" s="179">
        <f>Calculation!CZ13</f>
        <v>0</v>
      </c>
      <c r="L6" s="179">
        <f>Calculation!DG13</f>
        <v>0</v>
      </c>
      <c r="M6" s="179">
        <f>Calculation!DN13</f>
        <v>0</v>
      </c>
      <c r="N6" s="179">
        <f>Calculation!DU13</f>
        <v>0</v>
      </c>
      <c r="O6" s="124">
        <f>Calculation!EB13</f>
        <v>0</v>
      </c>
      <c r="P6" s="184"/>
      <c r="Q6" s="171">
        <f t="shared" si="1"/>
        <v>0</v>
      </c>
      <c r="R6" s="173">
        <f t="shared" si="1"/>
        <v>0</v>
      </c>
      <c r="S6" s="123">
        <f t="shared" si="2"/>
        <v>0</v>
      </c>
      <c r="T6" s="124">
        <f t="shared" si="2"/>
        <v>0</v>
      </c>
      <c r="U6" s="186">
        <f t="shared" si="3"/>
        <v>0</v>
      </c>
      <c r="V6" s="173">
        <f t="shared" si="4"/>
        <v>0</v>
      </c>
      <c r="W6" s="123">
        <f t="shared" si="5"/>
        <v>0</v>
      </c>
      <c r="X6" s="182">
        <f t="shared" si="6"/>
        <v>0</v>
      </c>
      <c r="Y6" s="165" t="str">
        <f t="shared" si="0"/>
        <v>Beccles Tri Club</v>
      </c>
    </row>
    <row r="7" spans="1:25" x14ac:dyDescent="0.2">
      <c r="A7" s="199" t="str">
        <f>Calculation!AI14</f>
        <v>Bedford Harriers AC</v>
      </c>
      <c r="B7" s="171">
        <f>Calculation!AO14</f>
        <v>0</v>
      </c>
      <c r="C7" s="172">
        <f>Calculation!AV14</f>
        <v>0</v>
      </c>
      <c r="D7" s="172">
        <f>Calculation!BC14</f>
        <v>0</v>
      </c>
      <c r="E7" s="172">
        <f>Calculation!BJ14</f>
        <v>0</v>
      </c>
      <c r="F7" s="172">
        <f>Calculation!BQ14</f>
        <v>0</v>
      </c>
      <c r="G7" s="172">
        <f>Calculation!BX14</f>
        <v>0</v>
      </c>
      <c r="H7" s="172">
        <f>Calculation!CE14</f>
        <v>0</v>
      </c>
      <c r="I7" s="123">
        <f>Calculation!CL14</f>
        <v>0</v>
      </c>
      <c r="J7" s="179">
        <f>Calculation!CS14</f>
        <v>0</v>
      </c>
      <c r="K7" s="179">
        <f>Calculation!CZ14</f>
        <v>6698</v>
      </c>
      <c r="L7" s="179">
        <f>Calculation!DG14</f>
        <v>0</v>
      </c>
      <c r="M7" s="179">
        <f>Calculation!DN14</f>
        <v>0</v>
      </c>
      <c r="N7" s="179">
        <f>Calculation!DU14</f>
        <v>0</v>
      </c>
      <c r="O7" s="124">
        <f>Calculation!EB14</f>
        <v>0</v>
      </c>
      <c r="P7" s="184"/>
      <c r="Q7" s="171">
        <f t="shared" si="1"/>
        <v>0</v>
      </c>
      <c r="R7" s="173">
        <f t="shared" si="1"/>
        <v>0</v>
      </c>
      <c r="S7" s="123">
        <f t="shared" si="2"/>
        <v>6698</v>
      </c>
      <c r="T7" s="124">
        <f t="shared" si="2"/>
        <v>0</v>
      </c>
      <c r="U7" s="186">
        <f t="shared" si="3"/>
        <v>0</v>
      </c>
      <c r="V7" s="173">
        <f t="shared" si="4"/>
        <v>0</v>
      </c>
      <c r="W7" s="123">
        <f t="shared" si="5"/>
        <v>0</v>
      </c>
      <c r="X7" s="182">
        <f t="shared" si="6"/>
        <v>6698</v>
      </c>
      <c r="Y7" s="165" t="str">
        <f t="shared" si="0"/>
        <v>Bedford Harriers AC</v>
      </c>
    </row>
    <row r="8" spans="1:25" x14ac:dyDescent="0.2">
      <c r="A8" s="199" t="str">
        <f>Calculation!AI15</f>
        <v>Bedford Traktors Tri Club</v>
      </c>
      <c r="B8" s="171">
        <f>Calculation!AO15</f>
        <v>0</v>
      </c>
      <c r="C8" s="172">
        <f>Calculation!AV15</f>
        <v>0</v>
      </c>
      <c r="D8" s="172">
        <f>Calculation!BC15</f>
        <v>0</v>
      </c>
      <c r="E8" s="172">
        <f>Calculation!BJ15</f>
        <v>0</v>
      </c>
      <c r="F8" s="172">
        <f>Calculation!BQ15</f>
        <v>0</v>
      </c>
      <c r="G8" s="172">
        <f>Calculation!BX15</f>
        <v>0</v>
      </c>
      <c r="H8" s="172">
        <f>Calculation!CE15</f>
        <v>0</v>
      </c>
      <c r="I8" s="123">
        <f>Calculation!CL15</f>
        <v>0</v>
      </c>
      <c r="J8" s="179">
        <f>Calculation!CS15</f>
        <v>0</v>
      </c>
      <c r="K8" s="179">
        <f>Calculation!CZ15</f>
        <v>0</v>
      </c>
      <c r="L8" s="179">
        <f>Calculation!DG15</f>
        <v>0</v>
      </c>
      <c r="M8" s="179">
        <f>Calculation!DN15</f>
        <v>0</v>
      </c>
      <c r="N8" s="179">
        <f>Calculation!DU15</f>
        <v>0</v>
      </c>
      <c r="O8" s="124">
        <f>Calculation!EB15</f>
        <v>0</v>
      </c>
      <c r="P8" s="184"/>
      <c r="Q8" s="171">
        <f t="shared" si="1"/>
        <v>0</v>
      </c>
      <c r="R8" s="173">
        <f t="shared" si="1"/>
        <v>0</v>
      </c>
      <c r="S8" s="123">
        <f t="shared" si="2"/>
        <v>0</v>
      </c>
      <c r="T8" s="124">
        <f t="shared" si="2"/>
        <v>0</v>
      </c>
      <c r="U8" s="186">
        <f t="shared" si="3"/>
        <v>0</v>
      </c>
      <c r="V8" s="173">
        <f t="shared" si="4"/>
        <v>0</v>
      </c>
      <c r="W8" s="123">
        <f t="shared" si="5"/>
        <v>0</v>
      </c>
      <c r="X8" s="182">
        <f t="shared" si="6"/>
        <v>0</v>
      </c>
      <c r="Y8" s="165" t="str">
        <f t="shared" si="0"/>
        <v>Bedford Traktors Tri Club</v>
      </c>
    </row>
    <row r="9" spans="1:25" x14ac:dyDescent="0.2">
      <c r="A9" s="199" t="str">
        <f>Calculation!AI16</f>
        <v>Bedfordshire Road Cycling Club</v>
      </c>
      <c r="B9" s="171">
        <f>Calculation!AO16</f>
        <v>0</v>
      </c>
      <c r="C9" s="172">
        <f>Calculation!AV16</f>
        <v>0</v>
      </c>
      <c r="D9" s="172">
        <f>Calculation!BC16</f>
        <v>0</v>
      </c>
      <c r="E9" s="172">
        <f>Calculation!BJ16</f>
        <v>0</v>
      </c>
      <c r="F9" s="172">
        <f>Calculation!BQ16</f>
        <v>0</v>
      </c>
      <c r="G9" s="172">
        <f>Calculation!BX16</f>
        <v>0</v>
      </c>
      <c r="H9" s="172">
        <f>Calculation!CE16</f>
        <v>0</v>
      </c>
      <c r="I9" s="123">
        <f>Calculation!CL16</f>
        <v>0</v>
      </c>
      <c r="J9" s="179">
        <f>Calculation!CS16</f>
        <v>0</v>
      </c>
      <c r="K9" s="179">
        <f>Calculation!CZ16</f>
        <v>0</v>
      </c>
      <c r="L9" s="179">
        <f>Calculation!DG16</f>
        <v>0</v>
      </c>
      <c r="M9" s="179">
        <f>Calculation!DN16</f>
        <v>0</v>
      </c>
      <c r="N9" s="179">
        <f>Calculation!DU16</f>
        <v>0</v>
      </c>
      <c r="O9" s="124">
        <f>Calculation!EB16</f>
        <v>0</v>
      </c>
      <c r="P9" s="184"/>
      <c r="Q9" s="171">
        <f t="shared" si="1"/>
        <v>0</v>
      </c>
      <c r="R9" s="173">
        <f t="shared" si="1"/>
        <v>0</v>
      </c>
      <c r="S9" s="123">
        <f t="shared" si="2"/>
        <v>0</v>
      </c>
      <c r="T9" s="124">
        <f t="shared" si="2"/>
        <v>0</v>
      </c>
      <c r="U9" s="186">
        <f t="shared" si="3"/>
        <v>0</v>
      </c>
      <c r="V9" s="173">
        <f t="shared" si="4"/>
        <v>0</v>
      </c>
      <c r="W9" s="123">
        <f t="shared" si="5"/>
        <v>0</v>
      </c>
      <c r="X9" s="182">
        <f t="shared" si="6"/>
        <v>0</v>
      </c>
      <c r="Y9" s="165" t="str">
        <f t="shared" si="0"/>
        <v>Bedfordshire Road Cycling Club</v>
      </c>
    </row>
    <row r="10" spans="1:25" x14ac:dyDescent="0.2">
      <c r="A10" s="199" t="str">
        <f>Calculation!AI17</f>
        <v>Benfleet Running Club</v>
      </c>
      <c r="B10" s="171">
        <f>Calculation!AO17</f>
        <v>0</v>
      </c>
      <c r="C10" s="172">
        <f>Calculation!AV17</f>
        <v>0</v>
      </c>
      <c r="D10" s="172">
        <f>Calculation!BC17</f>
        <v>0</v>
      </c>
      <c r="E10" s="172">
        <f>Calculation!BJ17</f>
        <v>0</v>
      </c>
      <c r="F10" s="172">
        <f>Calculation!BQ17</f>
        <v>0</v>
      </c>
      <c r="G10" s="172">
        <f>Calculation!BX17</f>
        <v>0</v>
      </c>
      <c r="H10" s="172">
        <f>Calculation!CE17</f>
        <v>0</v>
      </c>
      <c r="I10" s="123">
        <f>Calculation!CL17</f>
        <v>0</v>
      </c>
      <c r="J10" s="179">
        <f>Calculation!CS17</f>
        <v>0</v>
      </c>
      <c r="K10" s="179">
        <f>Calculation!CZ17</f>
        <v>0</v>
      </c>
      <c r="L10" s="179">
        <f>Calculation!DG17</f>
        <v>0</v>
      </c>
      <c r="M10" s="179">
        <f>Calculation!DN17</f>
        <v>0</v>
      </c>
      <c r="N10" s="179">
        <f>Calculation!DU17</f>
        <v>0</v>
      </c>
      <c r="O10" s="124">
        <f>Calculation!EB17</f>
        <v>0</v>
      </c>
      <c r="P10" s="184"/>
      <c r="Q10" s="171">
        <f t="shared" si="1"/>
        <v>0</v>
      </c>
      <c r="R10" s="173">
        <f t="shared" si="1"/>
        <v>0</v>
      </c>
      <c r="S10" s="123">
        <f t="shared" si="2"/>
        <v>0</v>
      </c>
      <c r="T10" s="124">
        <f t="shared" si="2"/>
        <v>0</v>
      </c>
      <c r="U10" s="186">
        <f t="shared" si="3"/>
        <v>0</v>
      </c>
      <c r="V10" s="173">
        <f t="shared" si="4"/>
        <v>0</v>
      </c>
      <c r="W10" s="123">
        <f t="shared" si="5"/>
        <v>0</v>
      </c>
      <c r="X10" s="182">
        <f t="shared" si="6"/>
        <v>0</v>
      </c>
      <c r="Y10" s="165" t="str">
        <f t="shared" si="0"/>
        <v>Benfleet Running Club</v>
      </c>
    </row>
    <row r="11" spans="1:25" x14ac:dyDescent="0.2">
      <c r="A11" s="199" t="str">
        <f>Calculation!AI18</f>
        <v>Blackwater Junior Tri Club</v>
      </c>
      <c r="B11" s="171">
        <f>Calculation!AO18</f>
        <v>0</v>
      </c>
      <c r="C11" s="172">
        <f>Calculation!AV18</f>
        <v>0</v>
      </c>
      <c r="D11" s="172">
        <f>Calculation!BC18</f>
        <v>0</v>
      </c>
      <c r="E11" s="172">
        <f>Calculation!BJ18</f>
        <v>0</v>
      </c>
      <c r="F11" s="172">
        <f>Calculation!BQ18</f>
        <v>0</v>
      </c>
      <c r="G11" s="172">
        <f>Calculation!BX18</f>
        <v>0</v>
      </c>
      <c r="H11" s="172">
        <f>Calculation!CE18</f>
        <v>0</v>
      </c>
      <c r="I11" s="123">
        <f>Calculation!CL18</f>
        <v>0</v>
      </c>
      <c r="J11" s="179">
        <f>Calculation!CS18</f>
        <v>0</v>
      </c>
      <c r="K11" s="179">
        <f>Calculation!CZ18</f>
        <v>0</v>
      </c>
      <c r="L11" s="179">
        <f>Calculation!DG18</f>
        <v>0</v>
      </c>
      <c r="M11" s="179">
        <f>Calculation!DN18</f>
        <v>0</v>
      </c>
      <c r="N11" s="179">
        <f>Calculation!DU18</f>
        <v>0</v>
      </c>
      <c r="O11" s="124">
        <f>Calculation!EB18</f>
        <v>0</v>
      </c>
      <c r="P11" s="184"/>
      <c r="Q11" s="171">
        <f t="shared" si="1"/>
        <v>0</v>
      </c>
      <c r="R11" s="173">
        <f t="shared" si="1"/>
        <v>0</v>
      </c>
      <c r="S11" s="123">
        <f t="shared" si="2"/>
        <v>0</v>
      </c>
      <c r="T11" s="124">
        <f t="shared" si="2"/>
        <v>0</v>
      </c>
      <c r="U11" s="186">
        <f t="shared" si="3"/>
        <v>0</v>
      </c>
      <c r="V11" s="173">
        <f t="shared" si="4"/>
        <v>0</v>
      </c>
      <c r="W11" s="123">
        <f t="shared" si="5"/>
        <v>0</v>
      </c>
      <c r="X11" s="182">
        <f t="shared" si="6"/>
        <v>0</v>
      </c>
      <c r="Y11" s="165" t="str">
        <f t="shared" si="0"/>
        <v>Blackwater Junior Tri Club</v>
      </c>
    </row>
    <row r="12" spans="1:25" x14ac:dyDescent="0.2">
      <c r="A12" s="199" t="str">
        <f>Calculation!AI19</f>
        <v>Blackwater Tri Club</v>
      </c>
      <c r="B12" s="171">
        <f>Calculation!AO19</f>
        <v>0</v>
      </c>
      <c r="C12" s="172">
        <f>Calculation!AV19</f>
        <v>0</v>
      </c>
      <c r="D12" s="172">
        <f>Calculation!BC19</f>
        <v>0</v>
      </c>
      <c r="E12" s="172">
        <f>Calculation!BJ19</f>
        <v>0</v>
      </c>
      <c r="F12" s="172">
        <f>Calculation!BQ19</f>
        <v>0</v>
      </c>
      <c r="G12" s="172">
        <f>Calculation!BX19</f>
        <v>0</v>
      </c>
      <c r="H12" s="172">
        <f>Calculation!CE19</f>
        <v>0</v>
      </c>
      <c r="I12" s="123">
        <f>Calculation!CL19</f>
        <v>0</v>
      </c>
      <c r="J12" s="179">
        <f>Calculation!CS19</f>
        <v>0</v>
      </c>
      <c r="K12" s="179">
        <f>Calculation!CZ19</f>
        <v>0</v>
      </c>
      <c r="L12" s="179">
        <f>Calculation!DG19</f>
        <v>27044</v>
      </c>
      <c r="M12" s="179">
        <f>Calculation!DN19</f>
        <v>0</v>
      </c>
      <c r="N12" s="179">
        <f>Calculation!DU19</f>
        <v>0</v>
      </c>
      <c r="O12" s="124">
        <f>Calculation!EB19</f>
        <v>0</v>
      </c>
      <c r="P12" s="184"/>
      <c r="Q12" s="171">
        <f t="shared" si="1"/>
        <v>0</v>
      </c>
      <c r="R12" s="173">
        <f t="shared" si="1"/>
        <v>0</v>
      </c>
      <c r="S12" s="123">
        <f t="shared" si="2"/>
        <v>27044</v>
      </c>
      <c r="T12" s="124">
        <f t="shared" si="2"/>
        <v>0</v>
      </c>
      <c r="U12" s="186">
        <f t="shared" si="3"/>
        <v>0</v>
      </c>
      <c r="V12" s="173">
        <f t="shared" si="4"/>
        <v>0</v>
      </c>
      <c r="W12" s="123">
        <f t="shared" si="5"/>
        <v>0</v>
      </c>
      <c r="X12" s="182">
        <f t="shared" si="6"/>
        <v>27044</v>
      </c>
      <c r="Y12" s="165" t="str">
        <f t="shared" si="0"/>
        <v>Blackwater Tri Club</v>
      </c>
    </row>
    <row r="13" spans="1:25" x14ac:dyDescent="0.2">
      <c r="A13" s="199" t="str">
        <f>Calculation!AI20</f>
        <v>Born 2 Tri</v>
      </c>
      <c r="B13" s="171">
        <f>Calculation!AO20</f>
        <v>0</v>
      </c>
      <c r="C13" s="172">
        <f>Calculation!AV20</f>
        <v>0</v>
      </c>
      <c r="D13" s="172">
        <f>Calculation!BC20</f>
        <v>0</v>
      </c>
      <c r="E13" s="172">
        <f>Calculation!BJ20</f>
        <v>0</v>
      </c>
      <c r="F13" s="172">
        <f>Calculation!BQ20</f>
        <v>0</v>
      </c>
      <c r="G13" s="172">
        <f>Calculation!BX20</f>
        <v>0</v>
      </c>
      <c r="H13" s="172">
        <f>Calculation!CE20</f>
        <v>0</v>
      </c>
      <c r="I13" s="123">
        <f>Calculation!CL20</f>
        <v>0</v>
      </c>
      <c r="J13" s="179">
        <f>Calculation!CS20</f>
        <v>0</v>
      </c>
      <c r="K13" s="179">
        <f>Calculation!CZ20</f>
        <v>8284</v>
      </c>
      <c r="L13" s="179">
        <f>Calculation!DG20</f>
        <v>8276</v>
      </c>
      <c r="M13" s="179">
        <f>Calculation!DN20</f>
        <v>0</v>
      </c>
      <c r="N13" s="179">
        <f>Calculation!DU20</f>
        <v>0</v>
      </c>
      <c r="O13" s="124">
        <f>Calculation!EB20</f>
        <v>0</v>
      </c>
      <c r="P13" s="184"/>
      <c r="Q13" s="171">
        <f t="shared" si="1"/>
        <v>0</v>
      </c>
      <c r="R13" s="173">
        <f t="shared" si="1"/>
        <v>0</v>
      </c>
      <c r="S13" s="123">
        <f t="shared" si="2"/>
        <v>8284</v>
      </c>
      <c r="T13" s="124">
        <f t="shared" si="2"/>
        <v>8276</v>
      </c>
      <c r="U13" s="186">
        <f t="shared" si="3"/>
        <v>0</v>
      </c>
      <c r="V13" s="173">
        <f t="shared" si="4"/>
        <v>0</v>
      </c>
      <c r="W13" s="123">
        <f t="shared" si="5"/>
        <v>0</v>
      </c>
      <c r="X13" s="182">
        <f t="shared" si="6"/>
        <v>16560</v>
      </c>
      <c r="Y13" s="165" t="str">
        <f t="shared" si="0"/>
        <v>Born 2 Tri</v>
      </c>
    </row>
    <row r="14" spans="1:25" x14ac:dyDescent="0.2">
      <c r="A14" s="199" t="str">
        <f>Calculation!AI21</f>
        <v>Boxfit</v>
      </c>
      <c r="B14" s="171">
        <f>Calculation!AO21</f>
        <v>0</v>
      </c>
      <c r="C14" s="172">
        <f>Calculation!AV21</f>
        <v>0</v>
      </c>
      <c r="D14" s="172">
        <f>Calculation!BC21</f>
        <v>0</v>
      </c>
      <c r="E14" s="172">
        <f>Calculation!BJ21</f>
        <v>0</v>
      </c>
      <c r="F14" s="172">
        <f>Calculation!BQ21</f>
        <v>0</v>
      </c>
      <c r="G14" s="172">
        <f>Calculation!BX21</f>
        <v>0</v>
      </c>
      <c r="H14" s="172">
        <f>Calculation!CE21</f>
        <v>0</v>
      </c>
      <c r="I14" s="123">
        <f>Calculation!CL21</f>
        <v>0</v>
      </c>
      <c r="J14" s="179">
        <f>Calculation!CS21</f>
        <v>0</v>
      </c>
      <c r="K14" s="179">
        <f>Calculation!CZ21</f>
        <v>0</v>
      </c>
      <c r="L14" s="179">
        <f>Calculation!DG21</f>
        <v>0</v>
      </c>
      <c r="M14" s="179">
        <f>Calculation!DN21</f>
        <v>0</v>
      </c>
      <c r="N14" s="179">
        <f>Calculation!DU21</f>
        <v>0</v>
      </c>
      <c r="O14" s="124">
        <f>Calculation!EB21</f>
        <v>0</v>
      </c>
      <c r="P14" s="184"/>
      <c r="Q14" s="171">
        <f t="shared" si="1"/>
        <v>0</v>
      </c>
      <c r="R14" s="173">
        <f t="shared" si="1"/>
        <v>0</v>
      </c>
      <c r="S14" s="123">
        <f t="shared" si="2"/>
        <v>0</v>
      </c>
      <c r="T14" s="124">
        <f t="shared" si="2"/>
        <v>0</v>
      </c>
      <c r="U14" s="186">
        <f t="shared" si="3"/>
        <v>0</v>
      </c>
      <c r="V14" s="173">
        <f t="shared" si="4"/>
        <v>0</v>
      </c>
      <c r="W14" s="123">
        <f t="shared" si="5"/>
        <v>0</v>
      </c>
      <c r="X14" s="182">
        <f t="shared" si="6"/>
        <v>0</v>
      </c>
      <c r="Y14" s="165" t="str">
        <f t="shared" si="0"/>
        <v>Boxfit</v>
      </c>
    </row>
    <row r="15" spans="1:25" x14ac:dyDescent="0.2">
      <c r="A15" s="199" t="str">
        <f>Calculation!AI22</f>
        <v>BRJ Run and Tri</v>
      </c>
      <c r="B15" s="171">
        <f>Calculation!AO22</f>
        <v>0</v>
      </c>
      <c r="C15" s="172">
        <f>Calculation!AV22</f>
        <v>0</v>
      </c>
      <c r="D15" s="172">
        <f>Calculation!BC22</f>
        <v>0</v>
      </c>
      <c r="E15" s="172">
        <f>Calculation!BJ22</f>
        <v>0</v>
      </c>
      <c r="F15" s="172">
        <f>Calculation!BQ22</f>
        <v>0</v>
      </c>
      <c r="G15" s="172">
        <f>Calculation!BX22</f>
        <v>0</v>
      </c>
      <c r="H15" s="172">
        <f>Calculation!CE22</f>
        <v>0</v>
      </c>
      <c r="I15" s="123">
        <f>Calculation!CL22</f>
        <v>0</v>
      </c>
      <c r="J15" s="179">
        <f>Calculation!CS22</f>
        <v>0</v>
      </c>
      <c r="K15" s="179">
        <f>Calculation!CZ22</f>
        <v>0</v>
      </c>
      <c r="L15" s="179">
        <f>Calculation!DG22</f>
        <v>8483</v>
      </c>
      <c r="M15" s="179">
        <f>Calculation!DN22</f>
        <v>0</v>
      </c>
      <c r="N15" s="179">
        <f>Calculation!DU22</f>
        <v>0</v>
      </c>
      <c r="O15" s="124">
        <f>Calculation!EB22</f>
        <v>0</v>
      </c>
      <c r="P15" s="184"/>
      <c r="Q15" s="171">
        <f t="shared" si="1"/>
        <v>0</v>
      </c>
      <c r="R15" s="173">
        <f t="shared" si="1"/>
        <v>0</v>
      </c>
      <c r="S15" s="123">
        <f t="shared" si="2"/>
        <v>8483</v>
      </c>
      <c r="T15" s="124">
        <f t="shared" si="2"/>
        <v>0</v>
      </c>
      <c r="U15" s="186">
        <f t="shared" si="3"/>
        <v>0</v>
      </c>
      <c r="V15" s="173">
        <f t="shared" si="4"/>
        <v>0</v>
      </c>
      <c r="W15" s="123">
        <f t="shared" si="5"/>
        <v>0</v>
      </c>
      <c r="X15" s="182">
        <f t="shared" si="6"/>
        <v>8483</v>
      </c>
      <c r="Y15" s="165" t="str">
        <f t="shared" si="0"/>
        <v>BRJ Run and Tri</v>
      </c>
    </row>
    <row r="16" spans="1:25" x14ac:dyDescent="0.2">
      <c r="A16" s="199" t="str">
        <f>Calculation!AI23</f>
        <v>Bungay Black Dog Running Club</v>
      </c>
      <c r="B16" s="171">
        <f>Calculation!AO23</f>
        <v>0</v>
      </c>
      <c r="C16" s="172">
        <f>Calculation!AV23</f>
        <v>0</v>
      </c>
      <c r="D16" s="172">
        <f>Calculation!BC23</f>
        <v>0</v>
      </c>
      <c r="E16" s="172">
        <f>Calculation!BJ23</f>
        <v>0</v>
      </c>
      <c r="F16" s="172">
        <f>Calculation!BQ23</f>
        <v>0</v>
      </c>
      <c r="G16" s="172">
        <f>Calculation!BX23</f>
        <v>0</v>
      </c>
      <c r="H16" s="172">
        <f>Calculation!CE23</f>
        <v>0</v>
      </c>
      <c r="I16" s="123">
        <f>Calculation!CL23</f>
        <v>0</v>
      </c>
      <c r="J16" s="179">
        <f>Calculation!CS23</f>
        <v>0</v>
      </c>
      <c r="K16" s="179">
        <f>Calculation!CZ23</f>
        <v>0</v>
      </c>
      <c r="L16" s="179">
        <f>Calculation!DG23</f>
        <v>0</v>
      </c>
      <c r="M16" s="179">
        <f>Calculation!DN23</f>
        <v>0</v>
      </c>
      <c r="N16" s="179">
        <f>Calculation!DU23</f>
        <v>0</v>
      </c>
      <c r="O16" s="124">
        <f>Calculation!EB23</f>
        <v>0</v>
      </c>
      <c r="P16" s="184"/>
      <c r="Q16" s="171">
        <f t="shared" si="1"/>
        <v>0</v>
      </c>
      <c r="R16" s="173">
        <f t="shared" si="1"/>
        <v>0</v>
      </c>
      <c r="S16" s="123">
        <f t="shared" si="2"/>
        <v>0</v>
      </c>
      <c r="T16" s="124">
        <f t="shared" si="2"/>
        <v>0</v>
      </c>
      <c r="U16" s="186">
        <f t="shared" si="3"/>
        <v>0</v>
      </c>
      <c r="V16" s="173">
        <f t="shared" si="4"/>
        <v>0</v>
      </c>
      <c r="W16" s="123">
        <f t="shared" si="5"/>
        <v>0</v>
      </c>
      <c r="X16" s="182">
        <f t="shared" si="6"/>
        <v>0</v>
      </c>
      <c r="Y16" s="165" t="str">
        <f t="shared" si="0"/>
        <v>Bungay Black Dog Running Club</v>
      </c>
    </row>
    <row r="17" spans="1:25" x14ac:dyDescent="0.2">
      <c r="A17" s="199" t="str">
        <f>Calculation!AI24</f>
        <v>Cambridge Tri Club</v>
      </c>
      <c r="B17" s="171">
        <f>Calculation!AO24</f>
        <v>0</v>
      </c>
      <c r="C17" s="172">
        <f>Calculation!AV24</f>
        <v>0</v>
      </c>
      <c r="D17" s="172">
        <f>Calculation!BC24</f>
        <v>0</v>
      </c>
      <c r="E17" s="172">
        <f>Calculation!BJ24</f>
        <v>0</v>
      </c>
      <c r="F17" s="172">
        <f>Calculation!BQ24</f>
        <v>0</v>
      </c>
      <c r="G17" s="172">
        <f>Calculation!BX24</f>
        <v>0</v>
      </c>
      <c r="H17" s="172">
        <f>Calculation!CE24</f>
        <v>0</v>
      </c>
      <c r="I17" s="123">
        <f>Calculation!CL24</f>
        <v>0</v>
      </c>
      <c r="J17" s="179">
        <f>Calculation!CS24</f>
        <v>0</v>
      </c>
      <c r="K17" s="179">
        <f>Calculation!CZ24</f>
        <v>10000</v>
      </c>
      <c r="L17" s="179">
        <f>Calculation!DG24</f>
        <v>0</v>
      </c>
      <c r="M17" s="179">
        <f>Calculation!DN24</f>
        <v>0</v>
      </c>
      <c r="N17" s="179">
        <f>Calculation!DU24</f>
        <v>0</v>
      </c>
      <c r="O17" s="124">
        <f>Calculation!EB24</f>
        <v>0</v>
      </c>
      <c r="P17" s="184"/>
      <c r="Q17" s="171">
        <f t="shared" si="1"/>
        <v>0</v>
      </c>
      <c r="R17" s="173">
        <f t="shared" si="1"/>
        <v>0</v>
      </c>
      <c r="S17" s="123">
        <f t="shared" si="2"/>
        <v>10000</v>
      </c>
      <c r="T17" s="124">
        <f t="shared" si="2"/>
        <v>0</v>
      </c>
      <c r="U17" s="186">
        <f t="shared" si="3"/>
        <v>0</v>
      </c>
      <c r="V17" s="173">
        <f t="shared" si="4"/>
        <v>0</v>
      </c>
      <c r="W17" s="123">
        <f t="shared" si="5"/>
        <v>0</v>
      </c>
      <c r="X17" s="182">
        <f t="shared" si="6"/>
        <v>10000</v>
      </c>
      <c r="Y17" s="165" t="str">
        <f t="shared" si="0"/>
        <v>Cambridge Tri Club</v>
      </c>
    </row>
    <row r="18" spans="1:25" x14ac:dyDescent="0.2">
      <c r="A18" s="199" t="str">
        <f>Calculation!AI25</f>
        <v>Cambridge Uni Tri Club</v>
      </c>
      <c r="B18" s="171">
        <f>Calculation!AO25</f>
        <v>0</v>
      </c>
      <c r="C18" s="172">
        <f>Calculation!AV25</f>
        <v>0</v>
      </c>
      <c r="D18" s="172">
        <f>Calculation!BC25</f>
        <v>0</v>
      </c>
      <c r="E18" s="172">
        <f>Calculation!BJ25</f>
        <v>0</v>
      </c>
      <c r="F18" s="172">
        <f>Calculation!BQ25</f>
        <v>0</v>
      </c>
      <c r="G18" s="172">
        <f>Calculation!BX25</f>
        <v>0</v>
      </c>
      <c r="H18" s="172">
        <f>Calculation!CE25</f>
        <v>0</v>
      </c>
      <c r="I18" s="123">
        <f>Calculation!CL25</f>
        <v>0</v>
      </c>
      <c r="J18" s="179">
        <f>Calculation!CS25</f>
        <v>0</v>
      </c>
      <c r="K18" s="179">
        <f>Calculation!CZ25</f>
        <v>8037</v>
      </c>
      <c r="L18" s="179">
        <f>Calculation!DG25</f>
        <v>0</v>
      </c>
      <c r="M18" s="179">
        <f>Calculation!DN25</f>
        <v>0</v>
      </c>
      <c r="N18" s="179">
        <f>Calculation!DU25</f>
        <v>0</v>
      </c>
      <c r="O18" s="124">
        <f>Calculation!EB25</f>
        <v>0</v>
      </c>
      <c r="P18" s="184"/>
      <c r="Q18" s="171">
        <f t="shared" si="1"/>
        <v>0</v>
      </c>
      <c r="R18" s="173">
        <f t="shared" si="1"/>
        <v>0</v>
      </c>
      <c r="S18" s="123">
        <f t="shared" si="2"/>
        <v>8037</v>
      </c>
      <c r="T18" s="124">
        <f t="shared" si="2"/>
        <v>0</v>
      </c>
      <c r="U18" s="186">
        <f t="shared" si="3"/>
        <v>0</v>
      </c>
      <c r="V18" s="173">
        <f t="shared" si="4"/>
        <v>0</v>
      </c>
      <c r="W18" s="123">
        <f t="shared" si="5"/>
        <v>0</v>
      </c>
      <c r="X18" s="182">
        <f t="shared" si="6"/>
        <v>8037</v>
      </c>
      <c r="Y18" s="165" t="str">
        <f t="shared" si="0"/>
        <v>Cambridge Uni Tri Club</v>
      </c>
    </row>
    <row r="19" spans="1:25" x14ac:dyDescent="0.2">
      <c r="A19" s="199" t="str">
        <f>Calculation!AI26</f>
        <v>Chalkwell Redcaps</v>
      </c>
      <c r="B19" s="171">
        <f>Calculation!AO26</f>
        <v>0</v>
      </c>
      <c r="C19" s="172">
        <f>Calculation!AV26</f>
        <v>0</v>
      </c>
      <c r="D19" s="172">
        <f>Calculation!BC26</f>
        <v>0</v>
      </c>
      <c r="E19" s="172">
        <f>Calculation!BJ26</f>
        <v>0</v>
      </c>
      <c r="F19" s="172">
        <f>Calculation!BQ26</f>
        <v>0</v>
      </c>
      <c r="G19" s="172">
        <f>Calculation!BX26</f>
        <v>0</v>
      </c>
      <c r="H19" s="172">
        <f>Calculation!CE26</f>
        <v>0</v>
      </c>
      <c r="I19" s="123">
        <f>Calculation!CL26</f>
        <v>0</v>
      </c>
      <c r="J19" s="179">
        <f>Calculation!CS26</f>
        <v>0</v>
      </c>
      <c r="K19" s="179">
        <f>Calculation!CZ26</f>
        <v>0</v>
      </c>
      <c r="L19" s="179">
        <f>Calculation!DG26</f>
        <v>28068</v>
      </c>
      <c r="M19" s="179">
        <f>Calculation!DN26</f>
        <v>0</v>
      </c>
      <c r="N19" s="179">
        <f>Calculation!DU26</f>
        <v>0</v>
      </c>
      <c r="O19" s="124">
        <f>Calculation!EB26</f>
        <v>0</v>
      </c>
      <c r="P19" s="184"/>
      <c r="Q19" s="171">
        <f t="shared" si="1"/>
        <v>0</v>
      </c>
      <c r="R19" s="173">
        <f t="shared" si="1"/>
        <v>0</v>
      </c>
      <c r="S19" s="123">
        <f t="shared" si="2"/>
        <v>28068</v>
      </c>
      <c r="T19" s="124">
        <f t="shared" si="2"/>
        <v>0</v>
      </c>
      <c r="U19" s="186">
        <f t="shared" si="3"/>
        <v>0</v>
      </c>
      <c r="V19" s="173">
        <f t="shared" si="4"/>
        <v>0</v>
      </c>
      <c r="W19" s="123">
        <f t="shared" si="5"/>
        <v>0</v>
      </c>
      <c r="X19" s="182">
        <f t="shared" si="6"/>
        <v>28068</v>
      </c>
      <c r="Y19" s="165" t="str">
        <f t="shared" si="0"/>
        <v>Chalkwell Redcaps</v>
      </c>
    </row>
    <row r="20" spans="1:25" x14ac:dyDescent="0.2">
      <c r="A20" s="199" t="str">
        <f>Calculation!AI27</f>
        <v>Clacton Tri Club</v>
      </c>
      <c r="B20" s="171">
        <f>Calculation!AO27</f>
        <v>0</v>
      </c>
      <c r="C20" s="172">
        <f>Calculation!AV27</f>
        <v>0</v>
      </c>
      <c r="D20" s="172">
        <f>Calculation!BC27</f>
        <v>0</v>
      </c>
      <c r="E20" s="172">
        <f>Calculation!BJ27</f>
        <v>0</v>
      </c>
      <c r="F20" s="172">
        <f>Calculation!BQ27</f>
        <v>0</v>
      </c>
      <c r="G20" s="172">
        <f>Calculation!BX27</f>
        <v>0</v>
      </c>
      <c r="H20" s="172">
        <f>Calculation!CE27</f>
        <v>0</v>
      </c>
      <c r="I20" s="123">
        <f>Calculation!CL27</f>
        <v>0</v>
      </c>
      <c r="J20" s="179">
        <f>Calculation!CS27</f>
        <v>0</v>
      </c>
      <c r="K20" s="179">
        <f>Calculation!CZ27</f>
        <v>0</v>
      </c>
      <c r="L20" s="179">
        <f>Calculation!DG27</f>
        <v>0</v>
      </c>
      <c r="M20" s="179">
        <f>Calculation!DN27</f>
        <v>0</v>
      </c>
      <c r="N20" s="179">
        <f>Calculation!DU27</f>
        <v>0</v>
      </c>
      <c r="O20" s="124">
        <f>Calculation!EB27</f>
        <v>0</v>
      </c>
      <c r="P20" s="184"/>
      <c r="Q20" s="171">
        <f t="shared" si="1"/>
        <v>0</v>
      </c>
      <c r="R20" s="173">
        <f t="shared" si="1"/>
        <v>0</v>
      </c>
      <c r="S20" s="123">
        <f t="shared" si="2"/>
        <v>0</v>
      </c>
      <c r="T20" s="124">
        <f t="shared" si="2"/>
        <v>0</v>
      </c>
      <c r="U20" s="186">
        <f t="shared" si="3"/>
        <v>0</v>
      </c>
      <c r="V20" s="173">
        <f t="shared" si="4"/>
        <v>0</v>
      </c>
      <c r="W20" s="123">
        <f t="shared" si="5"/>
        <v>0</v>
      </c>
      <c r="X20" s="182">
        <f t="shared" si="6"/>
        <v>0</v>
      </c>
      <c r="Y20" s="165" t="str">
        <f t="shared" si="0"/>
        <v>Clacton Tri Club</v>
      </c>
    </row>
    <row r="21" spans="1:25" x14ac:dyDescent="0.2">
      <c r="A21" s="199" t="str">
        <f>Calculation!AI28</f>
        <v>Dagenham 88 Runners</v>
      </c>
      <c r="B21" s="171">
        <f>Calculation!AO28</f>
        <v>0</v>
      </c>
      <c r="C21" s="172">
        <f>Calculation!AV28</f>
        <v>0</v>
      </c>
      <c r="D21" s="172">
        <f>Calculation!BC28</f>
        <v>0</v>
      </c>
      <c r="E21" s="172">
        <f>Calculation!BJ28</f>
        <v>0</v>
      </c>
      <c r="F21" s="172">
        <f>Calculation!BQ28</f>
        <v>0</v>
      </c>
      <c r="G21" s="172">
        <f>Calculation!BX28</f>
        <v>0</v>
      </c>
      <c r="H21" s="172">
        <f>Calculation!CE28</f>
        <v>0</v>
      </c>
      <c r="I21" s="123">
        <f>Calculation!CL28</f>
        <v>0</v>
      </c>
      <c r="J21" s="179">
        <f>Calculation!CS28</f>
        <v>0</v>
      </c>
      <c r="K21" s="179">
        <f>Calculation!CZ28</f>
        <v>0</v>
      </c>
      <c r="L21" s="179">
        <f>Calculation!DG28</f>
        <v>0</v>
      </c>
      <c r="M21" s="179">
        <f>Calculation!DN28</f>
        <v>0</v>
      </c>
      <c r="N21" s="179">
        <f>Calculation!DU28</f>
        <v>0</v>
      </c>
      <c r="O21" s="124">
        <f>Calculation!EB28</f>
        <v>0</v>
      </c>
      <c r="P21" s="184"/>
      <c r="Q21" s="171">
        <f t="shared" ref="Q21:R81" si="7">IF(ISERR(LARGE($B21:$H21,Q$3)),0,(LARGE($B21:$H21,Q$3)))</f>
        <v>0</v>
      </c>
      <c r="R21" s="173">
        <f t="shared" si="7"/>
        <v>0</v>
      </c>
      <c r="S21" s="123">
        <f t="shared" si="2"/>
        <v>0</v>
      </c>
      <c r="T21" s="124">
        <f t="shared" si="2"/>
        <v>0</v>
      </c>
      <c r="U21" s="186">
        <f t="shared" si="3"/>
        <v>0</v>
      </c>
      <c r="V21" s="173">
        <f t="shared" si="4"/>
        <v>0</v>
      </c>
      <c r="W21" s="123">
        <f t="shared" si="5"/>
        <v>0</v>
      </c>
      <c r="X21" s="182">
        <f t="shared" si="6"/>
        <v>0</v>
      </c>
      <c r="Y21" s="165" t="str">
        <f t="shared" si="0"/>
        <v>Dagenham 88 Runners</v>
      </c>
    </row>
    <row r="22" spans="1:25" x14ac:dyDescent="0.2">
      <c r="A22" s="199" t="str">
        <f>Calculation!AI29</f>
        <v>Discovery Tri</v>
      </c>
      <c r="B22" s="171">
        <f>Calculation!AO29</f>
        <v>0</v>
      </c>
      <c r="C22" s="172">
        <f>Calculation!AV29</f>
        <v>0</v>
      </c>
      <c r="D22" s="172">
        <f>Calculation!BC29</f>
        <v>0</v>
      </c>
      <c r="E22" s="172">
        <f>Calculation!BJ29</f>
        <v>0</v>
      </c>
      <c r="F22" s="172">
        <f>Calculation!BQ29</f>
        <v>0</v>
      </c>
      <c r="G22" s="172">
        <f>Calculation!BX29</f>
        <v>0</v>
      </c>
      <c r="H22" s="172">
        <f>Calculation!CE29</f>
        <v>0</v>
      </c>
      <c r="I22" s="123">
        <f>Calculation!CL29</f>
        <v>0</v>
      </c>
      <c r="J22" s="179">
        <f>Calculation!CS29</f>
        <v>0</v>
      </c>
      <c r="K22" s="179">
        <f>Calculation!CZ29</f>
        <v>0</v>
      </c>
      <c r="L22" s="179">
        <f>Calculation!DG29</f>
        <v>0</v>
      </c>
      <c r="M22" s="179">
        <f>Calculation!DN29</f>
        <v>0</v>
      </c>
      <c r="N22" s="179">
        <f>Calculation!DU29</f>
        <v>0</v>
      </c>
      <c r="O22" s="124">
        <f>Calculation!EB29</f>
        <v>0</v>
      </c>
      <c r="P22" s="184"/>
      <c r="Q22" s="171">
        <f t="shared" si="7"/>
        <v>0</v>
      </c>
      <c r="R22" s="173">
        <f t="shared" si="7"/>
        <v>0</v>
      </c>
      <c r="S22" s="123">
        <f t="shared" si="2"/>
        <v>0</v>
      </c>
      <c r="T22" s="124">
        <f t="shared" si="2"/>
        <v>0</v>
      </c>
      <c r="U22" s="186">
        <f t="shared" si="3"/>
        <v>0</v>
      </c>
      <c r="V22" s="173">
        <f t="shared" si="4"/>
        <v>0</v>
      </c>
      <c r="W22" s="123">
        <f t="shared" si="5"/>
        <v>0</v>
      </c>
      <c r="X22" s="182">
        <f t="shared" si="6"/>
        <v>0</v>
      </c>
      <c r="Y22" s="165" t="str">
        <f t="shared" si="0"/>
        <v>Discovery Tri</v>
      </c>
    </row>
    <row r="23" spans="1:25" x14ac:dyDescent="0.2">
      <c r="A23" s="199" t="str">
        <f>Calculation!AI30</f>
        <v>Dunmow Tri Club</v>
      </c>
      <c r="B23" s="171">
        <f>Calculation!AO30</f>
        <v>0</v>
      </c>
      <c r="C23" s="172">
        <f>Calculation!AV30</f>
        <v>0</v>
      </c>
      <c r="D23" s="172">
        <f>Calculation!BC30</f>
        <v>0</v>
      </c>
      <c r="E23" s="172">
        <f>Calculation!BJ30</f>
        <v>0</v>
      </c>
      <c r="F23" s="172">
        <f>Calculation!BQ30</f>
        <v>0</v>
      </c>
      <c r="G23" s="172">
        <f>Calculation!BX30</f>
        <v>0</v>
      </c>
      <c r="H23" s="172">
        <f>Calculation!CE30</f>
        <v>0</v>
      </c>
      <c r="I23" s="123">
        <f>Calculation!CL30</f>
        <v>0</v>
      </c>
      <c r="J23" s="179">
        <f>Calculation!CS30</f>
        <v>0</v>
      </c>
      <c r="K23" s="179">
        <f>Calculation!CZ30</f>
        <v>8139</v>
      </c>
      <c r="L23" s="179">
        <f>Calculation!DG30</f>
        <v>0</v>
      </c>
      <c r="M23" s="179">
        <f>Calculation!DN30</f>
        <v>0</v>
      </c>
      <c r="N23" s="179">
        <f>Calculation!DU30</f>
        <v>0</v>
      </c>
      <c r="O23" s="124">
        <f>Calculation!EB30</f>
        <v>0</v>
      </c>
      <c r="P23" s="184"/>
      <c r="Q23" s="171">
        <f t="shared" si="7"/>
        <v>0</v>
      </c>
      <c r="R23" s="173">
        <f t="shared" si="7"/>
        <v>0</v>
      </c>
      <c r="S23" s="123">
        <f t="shared" si="2"/>
        <v>8139</v>
      </c>
      <c r="T23" s="124">
        <f t="shared" si="2"/>
        <v>0</v>
      </c>
      <c r="U23" s="186">
        <f t="shared" si="3"/>
        <v>0</v>
      </c>
      <c r="V23" s="173">
        <f t="shared" si="4"/>
        <v>0</v>
      </c>
      <c r="W23" s="123">
        <f t="shared" si="5"/>
        <v>0</v>
      </c>
      <c r="X23" s="182">
        <f t="shared" si="6"/>
        <v>8139</v>
      </c>
      <c r="Y23" s="165" t="str">
        <f t="shared" si="0"/>
        <v>Dunmow Tri Club</v>
      </c>
    </row>
    <row r="24" spans="1:25" x14ac:dyDescent="0.2">
      <c r="A24" s="199" t="str">
        <f>Calculation!AI31</f>
        <v>East Essex Tri Club</v>
      </c>
      <c r="B24" s="171">
        <f>Calculation!AO31</f>
        <v>0</v>
      </c>
      <c r="C24" s="172">
        <f>Calculation!AV31</f>
        <v>0</v>
      </c>
      <c r="D24" s="172">
        <f>Calculation!BC31</f>
        <v>0</v>
      </c>
      <c r="E24" s="172">
        <f>Calculation!BJ31</f>
        <v>0</v>
      </c>
      <c r="F24" s="172">
        <f>Calculation!BQ31</f>
        <v>0</v>
      </c>
      <c r="G24" s="172">
        <f>Calculation!BX31</f>
        <v>0</v>
      </c>
      <c r="H24" s="172">
        <f>Calculation!CE31</f>
        <v>0</v>
      </c>
      <c r="I24" s="123">
        <f>Calculation!CL31</f>
        <v>0</v>
      </c>
      <c r="J24" s="179">
        <f>Calculation!CS31</f>
        <v>0</v>
      </c>
      <c r="K24" s="179">
        <f>Calculation!CZ31</f>
        <v>0</v>
      </c>
      <c r="L24" s="179">
        <f>Calculation!DG31</f>
        <v>33756</v>
      </c>
      <c r="M24" s="179">
        <f>Calculation!DN31</f>
        <v>0</v>
      </c>
      <c r="N24" s="179">
        <f>Calculation!DU31</f>
        <v>0</v>
      </c>
      <c r="O24" s="124">
        <f>Calculation!EB31</f>
        <v>0</v>
      </c>
      <c r="P24" s="184"/>
      <c r="Q24" s="171">
        <f t="shared" si="7"/>
        <v>0</v>
      </c>
      <c r="R24" s="173">
        <f t="shared" si="7"/>
        <v>0</v>
      </c>
      <c r="S24" s="123">
        <f t="shared" si="2"/>
        <v>33756</v>
      </c>
      <c r="T24" s="124">
        <f t="shared" si="2"/>
        <v>0</v>
      </c>
      <c r="U24" s="186">
        <f t="shared" si="3"/>
        <v>0</v>
      </c>
      <c r="V24" s="173">
        <f t="shared" si="4"/>
        <v>0</v>
      </c>
      <c r="W24" s="123">
        <f t="shared" si="5"/>
        <v>0</v>
      </c>
      <c r="X24" s="182">
        <f t="shared" si="6"/>
        <v>33756</v>
      </c>
      <c r="Y24" s="165" t="str">
        <f t="shared" si="0"/>
        <v>East Essex Tri Club</v>
      </c>
    </row>
    <row r="25" spans="1:25" x14ac:dyDescent="0.2">
      <c r="A25" s="199" t="str">
        <f>Calculation!AI32</f>
        <v>Ely Tri Club</v>
      </c>
      <c r="B25" s="171">
        <f>Calculation!AO32</f>
        <v>0</v>
      </c>
      <c r="C25" s="172">
        <f>Calculation!AV32</f>
        <v>0</v>
      </c>
      <c r="D25" s="172">
        <f>Calculation!BC32</f>
        <v>0</v>
      </c>
      <c r="E25" s="172">
        <f>Calculation!BJ32</f>
        <v>0</v>
      </c>
      <c r="F25" s="172">
        <f>Calculation!BQ32</f>
        <v>0</v>
      </c>
      <c r="G25" s="172">
        <f>Calculation!BX32</f>
        <v>0</v>
      </c>
      <c r="H25" s="172">
        <f>Calculation!CE32</f>
        <v>0</v>
      </c>
      <c r="I25" s="123">
        <f>Calculation!CL32</f>
        <v>0</v>
      </c>
      <c r="J25" s="179">
        <f>Calculation!CS32</f>
        <v>0</v>
      </c>
      <c r="K25" s="179">
        <f>Calculation!CZ32</f>
        <v>22023</v>
      </c>
      <c r="L25" s="179">
        <f>Calculation!DG32</f>
        <v>0</v>
      </c>
      <c r="M25" s="179">
        <f>Calculation!DN32</f>
        <v>0</v>
      </c>
      <c r="N25" s="179">
        <f>Calculation!DU32</f>
        <v>0</v>
      </c>
      <c r="O25" s="124">
        <f>Calculation!EB32</f>
        <v>0</v>
      </c>
      <c r="P25" s="184"/>
      <c r="Q25" s="171">
        <f t="shared" si="7"/>
        <v>0</v>
      </c>
      <c r="R25" s="173">
        <f t="shared" si="7"/>
        <v>0</v>
      </c>
      <c r="S25" s="123">
        <f t="shared" ref="S25:T44" si="8">IF(ISERR(LARGE($I25:$O25,S$3)),0,(LARGE($I25:$O25,S$3)))</f>
        <v>22023</v>
      </c>
      <c r="T25" s="124">
        <f t="shared" si="8"/>
        <v>0</v>
      </c>
      <c r="U25" s="186">
        <f t="shared" si="3"/>
        <v>0</v>
      </c>
      <c r="V25" s="173">
        <f t="shared" si="4"/>
        <v>0</v>
      </c>
      <c r="W25" s="123">
        <f t="shared" si="5"/>
        <v>0</v>
      </c>
      <c r="X25" s="182">
        <f t="shared" si="6"/>
        <v>22023</v>
      </c>
      <c r="Y25" s="165" t="str">
        <f t="shared" si="0"/>
        <v>Ely Tri Club</v>
      </c>
    </row>
    <row r="26" spans="1:25" x14ac:dyDescent="0.2">
      <c r="A26" s="199" t="str">
        <f>Calculation!AI33</f>
        <v>Everyone Active St. Albans Tri Club</v>
      </c>
      <c r="B26" s="171">
        <f>Calculation!AO33</f>
        <v>0</v>
      </c>
      <c r="C26" s="172">
        <f>Calculation!AV33</f>
        <v>0</v>
      </c>
      <c r="D26" s="172">
        <f>Calculation!BC33</f>
        <v>0</v>
      </c>
      <c r="E26" s="172">
        <f>Calculation!BJ33</f>
        <v>0</v>
      </c>
      <c r="F26" s="172">
        <f>Calculation!BQ33</f>
        <v>0</v>
      </c>
      <c r="G26" s="172">
        <f>Calculation!BX33</f>
        <v>0</v>
      </c>
      <c r="H26" s="172">
        <f>Calculation!CE33</f>
        <v>0</v>
      </c>
      <c r="I26" s="123">
        <f>Calculation!CL33</f>
        <v>0</v>
      </c>
      <c r="J26" s="179">
        <f>Calculation!CS33</f>
        <v>0</v>
      </c>
      <c r="K26" s="179">
        <f>Calculation!CZ33</f>
        <v>0</v>
      </c>
      <c r="L26" s="179">
        <f>Calculation!DG33</f>
        <v>0</v>
      </c>
      <c r="M26" s="179">
        <f>Calculation!DN33</f>
        <v>0</v>
      </c>
      <c r="N26" s="179">
        <f>Calculation!DU33</f>
        <v>0</v>
      </c>
      <c r="O26" s="124">
        <f>Calculation!EB33</f>
        <v>0</v>
      </c>
      <c r="P26" s="184"/>
      <c r="Q26" s="171">
        <f t="shared" si="7"/>
        <v>0</v>
      </c>
      <c r="R26" s="173">
        <f t="shared" si="7"/>
        <v>0</v>
      </c>
      <c r="S26" s="123">
        <f t="shared" si="8"/>
        <v>0</v>
      </c>
      <c r="T26" s="124">
        <f t="shared" si="8"/>
        <v>0</v>
      </c>
      <c r="U26" s="186">
        <f t="shared" si="3"/>
        <v>0</v>
      </c>
      <c r="V26" s="173">
        <f t="shared" si="4"/>
        <v>0</v>
      </c>
      <c r="W26" s="123">
        <f t="shared" si="5"/>
        <v>0</v>
      </c>
      <c r="X26" s="182">
        <f t="shared" si="6"/>
        <v>0</v>
      </c>
      <c r="Y26" s="165" t="str">
        <f t="shared" si="0"/>
        <v>Everyone Active St. Albans Tri Club</v>
      </c>
    </row>
    <row r="27" spans="1:25" x14ac:dyDescent="0.2">
      <c r="A27" s="199" t="str">
        <f>Calculation!AI34</f>
        <v>Farrow Tri Club</v>
      </c>
      <c r="B27" s="171">
        <f>Calculation!AO34</f>
        <v>0</v>
      </c>
      <c r="C27" s="172">
        <f>Calculation!AV34</f>
        <v>0</v>
      </c>
      <c r="D27" s="172">
        <f>Calculation!BC34</f>
        <v>0</v>
      </c>
      <c r="E27" s="172">
        <f>Calculation!BJ34</f>
        <v>0</v>
      </c>
      <c r="F27" s="172">
        <f>Calculation!BQ34</f>
        <v>0</v>
      </c>
      <c r="G27" s="172">
        <f>Calculation!BX34</f>
        <v>0</v>
      </c>
      <c r="H27" s="172">
        <f>Calculation!CE34</f>
        <v>0</v>
      </c>
      <c r="I27" s="123">
        <f>Calculation!CL34</f>
        <v>0</v>
      </c>
      <c r="J27" s="179">
        <f>Calculation!CS34</f>
        <v>0</v>
      </c>
      <c r="K27" s="179">
        <f>Calculation!CZ34</f>
        <v>0</v>
      </c>
      <c r="L27" s="179">
        <f>Calculation!DG34</f>
        <v>0</v>
      </c>
      <c r="M27" s="179">
        <f>Calculation!DN34</f>
        <v>0</v>
      </c>
      <c r="N27" s="179">
        <f>Calculation!DU34</f>
        <v>0</v>
      </c>
      <c r="O27" s="124">
        <f>Calculation!EB34</f>
        <v>0</v>
      </c>
      <c r="P27" s="184"/>
      <c r="Q27" s="171">
        <f t="shared" si="7"/>
        <v>0</v>
      </c>
      <c r="R27" s="173">
        <f t="shared" si="7"/>
        <v>0</v>
      </c>
      <c r="S27" s="123">
        <f t="shared" si="8"/>
        <v>0</v>
      </c>
      <c r="T27" s="124">
        <f t="shared" si="8"/>
        <v>0</v>
      </c>
      <c r="U27" s="186">
        <f t="shared" si="3"/>
        <v>0</v>
      </c>
      <c r="V27" s="173">
        <f t="shared" si="4"/>
        <v>0</v>
      </c>
      <c r="W27" s="123">
        <f t="shared" si="5"/>
        <v>0</v>
      </c>
      <c r="X27" s="182">
        <f t="shared" si="6"/>
        <v>0</v>
      </c>
      <c r="Y27" s="165" t="str">
        <f t="shared" si="0"/>
        <v>Farrow Tri Club</v>
      </c>
    </row>
    <row r="28" spans="1:25" x14ac:dyDescent="0.2">
      <c r="A28" s="199" t="str">
        <f>Calculation!AI35</f>
        <v>Freedom Tri</v>
      </c>
      <c r="B28" s="171">
        <f>Calculation!AO35</f>
        <v>0</v>
      </c>
      <c r="C28" s="172">
        <f>Calculation!AV35</f>
        <v>0</v>
      </c>
      <c r="D28" s="172">
        <f>Calculation!BC35</f>
        <v>0</v>
      </c>
      <c r="E28" s="172">
        <f>Calculation!BJ35</f>
        <v>0</v>
      </c>
      <c r="F28" s="172">
        <f>Calculation!BQ35</f>
        <v>0</v>
      </c>
      <c r="G28" s="172">
        <f>Calculation!BX35</f>
        <v>0</v>
      </c>
      <c r="H28" s="172">
        <f>Calculation!CE35</f>
        <v>0</v>
      </c>
      <c r="I28" s="123">
        <f>Calculation!CL35</f>
        <v>0</v>
      </c>
      <c r="J28" s="179">
        <f>Calculation!CS35</f>
        <v>0</v>
      </c>
      <c r="K28" s="179">
        <f>Calculation!CZ35</f>
        <v>0</v>
      </c>
      <c r="L28" s="179">
        <f>Calculation!DG35</f>
        <v>0</v>
      </c>
      <c r="M28" s="179">
        <f>Calculation!DN35</f>
        <v>0</v>
      </c>
      <c r="N28" s="179">
        <f>Calculation!DU35</f>
        <v>0</v>
      </c>
      <c r="O28" s="124">
        <f>Calculation!EB35</f>
        <v>0</v>
      </c>
      <c r="P28" s="184"/>
      <c r="Q28" s="171">
        <f t="shared" si="7"/>
        <v>0</v>
      </c>
      <c r="R28" s="173">
        <f t="shared" si="7"/>
        <v>0</v>
      </c>
      <c r="S28" s="123">
        <f t="shared" si="8"/>
        <v>0</v>
      </c>
      <c r="T28" s="124">
        <f t="shared" si="8"/>
        <v>0</v>
      </c>
      <c r="U28" s="186">
        <f t="shared" si="3"/>
        <v>0</v>
      </c>
      <c r="V28" s="173">
        <f t="shared" si="4"/>
        <v>0</v>
      </c>
      <c r="W28" s="123">
        <f t="shared" si="5"/>
        <v>0</v>
      </c>
      <c r="X28" s="182">
        <f t="shared" si="6"/>
        <v>0</v>
      </c>
      <c r="Y28" s="165" t="str">
        <f t="shared" si="0"/>
        <v>Freedom Tri</v>
      </c>
    </row>
    <row r="29" spans="1:25" x14ac:dyDescent="0.2">
      <c r="A29" s="199" t="str">
        <f>Calculation!AI36</f>
        <v>Gade Valley Tri</v>
      </c>
      <c r="B29" s="171">
        <f>Calculation!AO36</f>
        <v>0</v>
      </c>
      <c r="C29" s="172">
        <f>Calculation!AV36</f>
        <v>0</v>
      </c>
      <c r="D29" s="172">
        <f>Calculation!BC36</f>
        <v>0</v>
      </c>
      <c r="E29" s="172">
        <f>Calculation!BJ36</f>
        <v>0</v>
      </c>
      <c r="F29" s="172">
        <f>Calculation!BQ36</f>
        <v>0</v>
      </c>
      <c r="G29" s="172">
        <f>Calculation!BX36</f>
        <v>0</v>
      </c>
      <c r="H29" s="172">
        <f>Calculation!CE36</f>
        <v>0</v>
      </c>
      <c r="I29" s="123">
        <f>Calculation!CL36</f>
        <v>0</v>
      </c>
      <c r="J29" s="179">
        <f>Calculation!CS36</f>
        <v>0</v>
      </c>
      <c r="K29" s="179">
        <f>Calculation!CZ36</f>
        <v>0</v>
      </c>
      <c r="L29" s="179">
        <f>Calculation!DG36</f>
        <v>0</v>
      </c>
      <c r="M29" s="179">
        <f>Calculation!DN36</f>
        <v>0</v>
      </c>
      <c r="N29" s="179">
        <f>Calculation!DU36</f>
        <v>0</v>
      </c>
      <c r="O29" s="124">
        <f>Calculation!EB36</f>
        <v>0</v>
      </c>
      <c r="P29" s="184"/>
      <c r="Q29" s="171">
        <f t="shared" si="7"/>
        <v>0</v>
      </c>
      <c r="R29" s="173">
        <f t="shared" si="7"/>
        <v>0</v>
      </c>
      <c r="S29" s="123">
        <f t="shared" si="8"/>
        <v>0</v>
      </c>
      <c r="T29" s="124">
        <f t="shared" si="8"/>
        <v>0</v>
      </c>
      <c r="U29" s="186">
        <f t="shared" si="3"/>
        <v>0</v>
      </c>
      <c r="V29" s="173">
        <f t="shared" si="4"/>
        <v>0</v>
      </c>
      <c r="W29" s="123">
        <f t="shared" si="5"/>
        <v>0</v>
      </c>
      <c r="X29" s="182">
        <f t="shared" si="6"/>
        <v>0</v>
      </c>
      <c r="Y29" s="165" t="str">
        <f t="shared" si="0"/>
        <v>Gade Valley Tri</v>
      </c>
    </row>
    <row r="30" spans="1:25" x14ac:dyDescent="0.2">
      <c r="A30" s="199" t="str">
        <f>Calculation!AI37</f>
        <v>Gallery Run &amp; Tri Club</v>
      </c>
      <c r="B30" s="171">
        <f>Calculation!AO37</f>
        <v>0</v>
      </c>
      <c r="C30" s="172">
        <f>Calculation!AV37</f>
        <v>0</v>
      </c>
      <c r="D30" s="172">
        <f>Calculation!BC37</f>
        <v>0</v>
      </c>
      <c r="E30" s="172">
        <f>Calculation!BJ37</f>
        <v>0</v>
      </c>
      <c r="F30" s="172">
        <f>Calculation!BQ37</f>
        <v>0</v>
      </c>
      <c r="G30" s="172">
        <f>Calculation!BX37</f>
        <v>0</v>
      </c>
      <c r="H30" s="172">
        <f>Calculation!CE37</f>
        <v>0</v>
      </c>
      <c r="I30" s="123">
        <f>Calculation!CL37</f>
        <v>0</v>
      </c>
      <c r="J30" s="179">
        <f>Calculation!CS37</f>
        <v>0</v>
      </c>
      <c r="K30" s="179">
        <f>Calculation!CZ37</f>
        <v>0</v>
      </c>
      <c r="L30" s="179">
        <f>Calculation!DG37</f>
        <v>0</v>
      </c>
      <c r="M30" s="179">
        <f>Calculation!DN37</f>
        <v>0</v>
      </c>
      <c r="N30" s="179">
        <f>Calculation!DU37</f>
        <v>0</v>
      </c>
      <c r="O30" s="124">
        <f>Calculation!EB37</f>
        <v>0</v>
      </c>
      <c r="P30" s="184"/>
      <c r="Q30" s="171">
        <f t="shared" si="7"/>
        <v>0</v>
      </c>
      <c r="R30" s="173">
        <f t="shared" si="7"/>
        <v>0</v>
      </c>
      <c r="S30" s="123">
        <f t="shared" si="8"/>
        <v>0</v>
      </c>
      <c r="T30" s="124">
        <f t="shared" si="8"/>
        <v>0</v>
      </c>
      <c r="U30" s="186">
        <f t="shared" si="3"/>
        <v>0</v>
      </c>
      <c r="V30" s="173">
        <f t="shared" si="4"/>
        <v>0</v>
      </c>
      <c r="W30" s="123">
        <f t="shared" si="5"/>
        <v>0</v>
      </c>
      <c r="X30" s="182">
        <f t="shared" si="6"/>
        <v>0</v>
      </c>
      <c r="Y30" s="165" t="str">
        <f t="shared" si="0"/>
        <v>Gallery Run &amp; Tri Club</v>
      </c>
    </row>
    <row r="31" spans="1:25" x14ac:dyDescent="0.2">
      <c r="A31" s="199" t="str">
        <f>Calculation!AI38</f>
        <v>Great Bentley Running Club</v>
      </c>
      <c r="B31" s="171">
        <f>Calculation!AO38</f>
        <v>0</v>
      </c>
      <c r="C31" s="172">
        <f>Calculation!AV38</f>
        <v>0</v>
      </c>
      <c r="D31" s="172">
        <f>Calculation!BC38</f>
        <v>0</v>
      </c>
      <c r="E31" s="172">
        <f>Calculation!BJ38</f>
        <v>0</v>
      </c>
      <c r="F31" s="172">
        <f>Calculation!BQ38</f>
        <v>0</v>
      </c>
      <c r="G31" s="172">
        <f>Calculation!BX38</f>
        <v>0</v>
      </c>
      <c r="H31" s="172">
        <f>Calculation!CE38</f>
        <v>0</v>
      </c>
      <c r="I31" s="123">
        <f>Calculation!CL38</f>
        <v>0</v>
      </c>
      <c r="J31" s="179">
        <f>Calculation!CS38</f>
        <v>0</v>
      </c>
      <c r="K31" s="179">
        <f>Calculation!CZ38</f>
        <v>0</v>
      </c>
      <c r="L31" s="179">
        <f>Calculation!DG38</f>
        <v>0</v>
      </c>
      <c r="M31" s="179">
        <f>Calculation!DN38</f>
        <v>0</v>
      </c>
      <c r="N31" s="179">
        <f>Calculation!DU38</f>
        <v>0</v>
      </c>
      <c r="O31" s="124">
        <f>Calculation!EB38</f>
        <v>0</v>
      </c>
      <c r="P31" s="184"/>
      <c r="Q31" s="171">
        <f t="shared" si="7"/>
        <v>0</v>
      </c>
      <c r="R31" s="173">
        <f t="shared" si="7"/>
        <v>0</v>
      </c>
      <c r="S31" s="123">
        <f t="shared" si="8"/>
        <v>0</v>
      </c>
      <c r="T31" s="124">
        <f t="shared" si="8"/>
        <v>0</v>
      </c>
      <c r="U31" s="186">
        <f t="shared" si="3"/>
        <v>0</v>
      </c>
      <c r="V31" s="173">
        <f t="shared" si="4"/>
        <v>0</v>
      </c>
      <c r="W31" s="123">
        <f t="shared" si="5"/>
        <v>0</v>
      </c>
      <c r="X31" s="182">
        <f t="shared" si="6"/>
        <v>0</v>
      </c>
      <c r="Y31" s="165" t="str">
        <f t="shared" si="0"/>
        <v>Great Bentley Running Club</v>
      </c>
    </row>
    <row r="32" spans="1:25" x14ac:dyDescent="0.2">
      <c r="A32" s="199" t="str">
        <f>Calculation!AI39</f>
        <v>Hadham Hamsters</v>
      </c>
      <c r="B32" s="171">
        <f>Calculation!AO39</f>
        <v>0</v>
      </c>
      <c r="C32" s="172">
        <f>Calculation!AV39</f>
        <v>0</v>
      </c>
      <c r="D32" s="172">
        <f>Calculation!BC39</f>
        <v>0</v>
      </c>
      <c r="E32" s="172">
        <f>Calculation!BJ39</f>
        <v>0</v>
      </c>
      <c r="F32" s="172">
        <f>Calculation!BQ39</f>
        <v>0</v>
      </c>
      <c r="G32" s="172">
        <f>Calculation!BX39</f>
        <v>0</v>
      </c>
      <c r="H32" s="172">
        <f>Calculation!CE39</f>
        <v>0</v>
      </c>
      <c r="I32" s="123">
        <f>Calculation!CL39</f>
        <v>0</v>
      </c>
      <c r="J32" s="179">
        <f>Calculation!CS39</f>
        <v>0</v>
      </c>
      <c r="K32" s="179">
        <f>Calculation!CZ39</f>
        <v>0</v>
      </c>
      <c r="L32" s="179">
        <f>Calculation!DG39</f>
        <v>0</v>
      </c>
      <c r="M32" s="179">
        <f>Calculation!DN39</f>
        <v>0</v>
      </c>
      <c r="N32" s="179">
        <f>Calculation!DU39</f>
        <v>0</v>
      </c>
      <c r="O32" s="124">
        <f>Calculation!EB39</f>
        <v>0</v>
      </c>
      <c r="P32" s="184"/>
      <c r="Q32" s="171">
        <f t="shared" si="7"/>
        <v>0</v>
      </c>
      <c r="R32" s="173">
        <f t="shared" si="7"/>
        <v>0</v>
      </c>
      <c r="S32" s="123">
        <f t="shared" si="8"/>
        <v>0</v>
      </c>
      <c r="T32" s="124">
        <f t="shared" si="8"/>
        <v>0</v>
      </c>
      <c r="U32" s="186">
        <f t="shared" si="3"/>
        <v>0</v>
      </c>
      <c r="V32" s="173">
        <f t="shared" si="4"/>
        <v>0</v>
      </c>
      <c r="W32" s="123">
        <f t="shared" si="5"/>
        <v>0</v>
      </c>
      <c r="X32" s="182">
        <f t="shared" si="6"/>
        <v>0</v>
      </c>
      <c r="Y32" s="165" t="str">
        <f t="shared" si="0"/>
        <v>Hadham Hamsters</v>
      </c>
    </row>
    <row r="33" spans="1:25" x14ac:dyDescent="0.2">
      <c r="A33" s="199" t="str">
        <f>Calculation!AI40</f>
        <v>Hadleigh Hares A C</v>
      </c>
      <c r="B33" s="171">
        <f>Calculation!AO40</f>
        <v>0</v>
      </c>
      <c r="C33" s="172">
        <f>Calculation!AV40</f>
        <v>0</v>
      </c>
      <c r="D33" s="172">
        <f>Calculation!BC40</f>
        <v>0</v>
      </c>
      <c r="E33" s="172">
        <f>Calculation!BJ40</f>
        <v>0</v>
      </c>
      <c r="F33" s="172">
        <f>Calculation!BQ40</f>
        <v>0</v>
      </c>
      <c r="G33" s="172">
        <f>Calculation!BX40</f>
        <v>0</v>
      </c>
      <c r="H33" s="172">
        <f>Calculation!CE40</f>
        <v>0</v>
      </c>
      <c r="I33" s="123">
        <f>Calculation!CL40</f>
        <v>0</v>
      </c>
      <c r="J33" s="179">
        <f>Calculation!CS40</f>
        <v>0</v>
      </c>
      <c r="K33" s="179">
        <f>Calculation!CZ40</f>
        <v>0</v>
      </c>
      <c r="L33" s="179">
        <f>Calculation!DG40</f>
        <v>0</v>
      </c>
      <c r="M33" s="179">
        <f>Calculation!DN40</f>
        <v>0</v>
      </c>
      <c r="N33" s="179">
        <f>Calculation!DU40</f>
        <v>0</v>
      </c>
      <c r="O33" s="124">
        <f>Calculation!EB40</f>
        <v>0</v>
      </c>
      <c r="P33" s="184"/>
      <c r="Q33" s="171">
        <f t="shared" si="7"/>
        <v>0</v>
      </c>
      <c r="R33" s="173">
        <f t="shared" si="7"/>
        <v>0</v>
      </c>
      <c r="S33" s="123">
        <f t="shared" si="8"/>
        <v>0</v>
      </c>
      <c r="T33" s="124">
        <f t="shared" si="8"/>
        <v>0</v>
      </c>
      <c r="U33" s="186">
        <f t="shared" si="3"/>
        <v>0</v>
      </c>
      <c r="V33" s="173">
        <f t="shared" si="4"/>
        <v>0</v>
      </c>
      <c r="W33" s="123">
        <f t="shared" si="5"/>
        <v>0</v>
      </c>
      <c r="X33" s="182">
        <f t="shared" si="6"/>
        <v>0</v>
      </c>
      <c r="Y33" s="165" t="str">
        <f t="shared" si="0"/>
        <v>Hadleigh Hares A C</v>
      </c>
    </row>
    <row r="34" spans="1:25" x14ac:dyDescent="0.2">
      <c r="A34" s="199" t="str">
        <f>Calculation!AI41</f>
        <v>Harwich Runners</v>
      </c>
      <c r="B34" s="171">
        <f>Calculation!AO41</f>
        <v>0</v>
      </c>
      <c r="C34" s="172">
        <f>Calculation!AV41</f>
        <v>0</v>
      </c>
      <c r="D34" s="172">
        <f>Calculation!BC41</f>
        <v>0</v>
      </c>
      <c r="E34" s="172">
        <f>Calculation!BJ41</f>
        <v>0</v>
      </c>
      <c r="F34" s="172">
        <f>Calculation!BQ41</f>
        <v>0</v>
      </c>
      <c r="G34" s="172">
        <f>Calculation!BX41</f>
        <v>0</v>
      </c>
      <c r="H34" s="172">
        <f>Calculation!CE41</f>
        <v>0</v>
      </c>
      <c r="I34" s="123">
        <f>Calculation!CL41</f>
        <v>0</v>
      </c>
      <c r="J34" s="179">
        <f>Calculation!CS41</f>
        <v>0</v>
      </c>
      <c r="K34" s="179">
        <f>Calculation!CZ41</f>
        <v>0</v>
      </c>
      <c r="L34" s="179">
        <f>Calculation!DG41</f>
        <v>0</v>
      </c>
      <c r="M34" s="179">
        <f>Calculation!DN41</f>
        <v>0</v>
      </c>
      <c r="N34" s="179">
        <f>Calculation!DU41</f>
        <v>0</v>
      </c>
      <c r="O34" s="124">
        <f>Calculation!EB41</f>
        <v>0</v>
      </c>
      <c r="P34" s="184"/>
      <c r="Q34" s="171">
        <f t="shared" si="7"/>
        <v>0</v>
      </c>
      <c r="R34" s="173">
        <f t="shared" si="7"/>
        <v>0</v>
      </c>
      <c r="S34" s="123">
        <f t="shared" si="8"/>
        <v>0</v>
      </c>
      <c r="T34" s="124">
        <f t="shared" si="8"/>
        <v>0</v>
      </c>
      <c r="U34" s="186">
        <f t="shared" si="3"/>
        <v>0</v>
      </c>
      <c r="V34" s="173">
        <f t="shared" si="4"/>
        <v>0</v>
      </c>
      <c r="W34" s="123">
        <f t="shared" si="5"/>
        <v>0</v>
      </c>
      <c r="X34" s="182">
        <f t="shared" si="6"/>
        <v>0</v>
      </c>
      <c r="Y34" s="165" t="str">
        <f t="shared" si="0"/>
        <v>Harwich Runners</v>
      </c>
    </row>
    <row r="35" spans="1:25" x14ac:dyDescent="0.2">
      <c r="A35" s="199" t="str">
        <f>Calculation!AI42</f>
        <v>Hemel Hempstead Cycling Club</v>
      </c>
      <c r="B35" s="171">
        <f>Calculation!AO42</f>
        <v>0</v>
      </c>
      <c r="C35" s="172">
        <f>Calculation!AV42</f>
        <v>0</v>
      </c>
      <c r="D35" s="172">
        <f>Calculation!BC42</f>
        <v>0</v>
      </c>
      <c r="E35" s="172">
        <f>Calculation!BJ42</f>
        <v>0</v>
      </c>
      <c r="F35" s="172">
        <f>Calculation!BQ42</f>
        <v>0</v>
      </c>
      <c r="G35" s="172">
        <f>Calculation!BX42</f>
        <v>0</v>
      </c>
      <c r="H35" s="172">
        <f>Calculation!CE42</f>
        <v>0</v>
      </c>
      <c r="I35" s="123">
        <f>Calculation!CL42</f>
        <v>0</v>
      </c>
      <c r="J35" s="179">
        <f>Calculation!CS42</f>
        <v>0</v>
      </c>
      <c r="K35" s="179">
        <f>Calculation!CZ42</f>
        <v>0</v>
      </c>
      <c r="L35" s="179">
        <f>Calculation!DG42</f>
        <v>0</v>
      </c>
      <c r="M35" s="179">
        <f>Calculation!DN42</f>
        <v>0</v>
      </c>
      <c r="N35" s="179">
        <f>Calculation!DU42</f>
        <v>0</v>
      </c>
      <c r="O35" s="124">
        <f>Calculation!EB42</f>
        <v>0</v>
      </c>
      <c r="P35" s="184"/>
      <c r="Q35" s="171">
        <f t="shared" si="7"/>
        <v>0</v>
      </c>
      <c r="R35" s="173">
        <f t="shared" si="7"/>
        <v>0</v>
      </c>
      <c r="S35" s="123">
        <f t="shared" si="8"/>
        <v>0</v>
      </c>
      <c r="T35" s="124">
        <f t="shared" si="8"/>
        <v>0</v>
      </c>
      <c r="U35" s="186">
        <f t="shared" si="3"/>
        <v>0</v>
      </c>
      <c r="V35" s="173">
        <f t="shared" si="4"/>
        <v>0</v>
      </c>
      <c r="W35" s="123">
        <f t="shared" si="5"/>
        <v>0</v>
      </c>
      <c r="X35" s="182">
        <f t="shared" si="6"/>
        <v>0</v>
      </c>
      <c r="Y35" s="165" t="str">
        <f t="shared" si="0"/>
        <v>Hemel Hempstead Cycling Club</v>
      </c>
    </row>
    <row r="36" spans="1:25" x14ac:dyDescent="0.2">
      <c r="A36" s="199" t="str">
        <f>Calculation!AI43</f>
        <v>Hoddesdon Tri Club</v>
      </c>
      <c r="B36" s="171">
        <f>Calculation!AO43</f>
        <v>0</v>
      </c>
      <c r="C36" s="172">
        <f>Calculation!AV43</f>
        <v>0</v>
      </c>
      <c r="D36" s="172">
        <f>Calculation!BC43</f>
        <v>0</v>
      </c>
      <c r="E36" s="172">
        <f>Calculation!BJ43</f>
        <v>0</v>
      </c>
      <c r="F36" s="172">
        <f>Calculation!BQ43</f>
        <v>0</v>
      </c>
      <c r="G36" s="172">
        <f>Calculation!BX43</f>
        <v>0</v>
      </c>
      <c r="H36" s="172">
        <f>Calculation!CE43</f>
        <v>0</v>
      </c>
      <c r="I36" s="123">
        <f>Calculation!CL43</f>
        <v>0</v>
      </c>
      <c r="J36" s="179">
        <f>Calculation!CS43</f>
        <v>0</v>
      </c>
      <c r="K36" s="179">
        <f>Calculation!CZ43</f>
        <v>0</v>
      </c>
      <c r="L36" s="179">
        <f>Calculation!DG43</f>
        <v>0</v>
      </c>
      <c r="M36" s="179">
        <f>Calculation!DN43</f>
        <v>0</v>
      </c>
      <c r="N36" s="179">
        <f>Calculation!DU43</f>
        <v>0</v>
      </c>
      <c r="O36" s="124">
        <f>Calculation!EB43</f>
        <v>0</v>
      </c>
      <c r="P36" s="184"/>
      <c r="Q36" s="171">
        <f t="shared" si="7"/>
        <v>0</v>
      </c>
      <c r="R36" s="173">
        <f t="shared" si="7"/>
        <v>0</v>
      </c>
      <c r="S36" s="123">
        <f t="shared" si="8"/>
        <v>0</v>
      </c>
      <c r="T36" s="124">
        <f t="shared" si="8"/>
        <v>0</v>
      </c>
      <c r="U36" s="186">
        <f t="shared" si="3"/>
        <v>0</v>
      </c>
      <c r="V36" s="173">
        <f t="shared" si="4"/>
        <v>0</v>
      </c>
      <c r="W36" s="123">
        <f t="shared" si="5"/>
        <v>0</v>
      </c>
      <c r="X36" s="182">
        <f t="shared" si="6"/>
        <v>0</v>
      </c>
      <c r="Y36" s="165" t="str">
        <f t="shared" ref="Y36:Y67" si="9">A36</f>
        <v>Hoddesdon Tri Club</v>
      </c>
    </row>
    <row r="37" spans="1:25" x14ac:dyDescent="0.2">
      <c r="A37" s="199" t="str">
        <f>Calculation!AI44</f>
        <v>Ipswich Tri Club</v>
      </c>
      <c r="B37" s="171">
        <f>Calculation!AO44</f>
        <v>0</v>
      </c>
      <c r="C37" s="172">
        <f>Calculation!AV44</f>
        <v>0</v>
      </c>
      <c r="D37" s="172">
        <f>Calculation!BC44</f>
        <v>0</v>
      </c>
      <c r="E37" s="172">
        <f>Calculation!BJ44</f>
        <v>0</v>
      </c>
      <c r="F37" s="172">
        <f>Calculation!BQ44</f>
        <v>0</v>
      </c>
      <c r="G37" s="172">
        <f>Calculation!BX44</f>
        <v>0</v>
      </c>
      <c r="H37" s="172">
        <f>Calculation!CE44</f>
        <v>0</v>
      </c>
      <c r="I37" s="123">
        <f>Calculation!CL44</f>
        <v>0</v>
      </c>
      <c r="J37" s="179">
        <f>Calculation!CS44</f>
        <v>0</v>
      </c>
      <c r="K37" s="179">
        <f>Calculation!CZ44</f>
        <v>0</v>
      </c>
      <c r="L37" s="179">
        <f>Calculation!DG44</f>
        <v>0</v>
      </c>
      <c r="M37" s="179">
        <f>Calculation!DN44</f>
        <v>0</v>
      </c>
      <c r="N37" s="179">
        <f>Calculation!DU44</f>
        <v>0</v>
      </c>
      <c r="O37" s="124">
        <f>Calculation!EB44</f>
        <v>0</v>
      </c>
      <c r="P37" s="184"/>
      <c r="Q37" s="171">
        <f t="shared" si="7"/>
        <v>0</v>
      </c>
      <c r="R37" s="173">
        <f t="shared" si="7"/>
        <v>0</v>
      </c>
      <c r="S37" s="123">
        <f t="shared" si="8"/>
        <v>0</v>
      </c>
      <c r="T37" s="124">
        <f t="shared" si="8"/>
        <v>0</v>
      </c>
      <c r="U37" s="186">
        <f t="shared" ref="U37:U68" si="10">LARGE(V37:W37,1)</f>
        <v>0</v>
      </c>
      <c r="V37" s="173">
        <f t="shared" ref="V37:V68" si="11">IF(ISERR(LARGE($B37:$H37,V$3)),0,(LARGE($B37:$H37,V$3)))</f>
        <v>0</v>
      </c>
      <c r="W37" s="123">
        <f t="shared" ref="W37:W68" si="12">IF(ISERR(LARGE($I37:$O37,W$3)),0,(LARGE($I37:$O37,V$3)))</f>
        <v>0</v>
      </c>
      <c r="X37" s="182">
        <f t="shared" ref="X37:X68" si="13">SUM(Q37:U37)</f>
        <v>0</v>
      </c>
      <c r="Y37" s="165" t="str">
        <f t="shared" si="9"/>
        <v>Ipswich Tri Club</v>
      </c>
    </row>
    <row r="38" spans="1:25" x14ac:dyDescent="0.2">
      <c r="A38" s="199" t="str">
        <f>Calculation!AI45</f>
        <v>King's Lynn Tri Club</v>
      </c>
      <c r="B38" s="171">
        <f>Calculation!AO45</f>
        <v>0</v>
      </c>
      <c r="C38" s="172">
        <f>Calculation!AV45</f>
        <v>0</v>
      </c>
      <c r="D38" s="172">
        <f>Calculation!BC45</f>
        <v>0</v>
      </c>
      <c r="E38" s="172">
        <f>Calculation!BJ45</f>
        <v>0</v>
      </c>
      <c r="F38" s="172">
        <f>Calculation!BQ45</f>
        <v>0</v>
      </c>
      <c r="G38" s="172">
        <f>Calculation!BX45</f>
        <v>0</v>
      </c>
      <c r="H38" s="172">
        <f>Calculation!CE45</f>
        <v>0</v>
      </c>
      <c r="I38" s="123">
        <f>Calculation!CL45</f>
        <v>0</v>
      </c>
      <c r="J38" s="179">
        <f>Calculation!CS45</f>
        <v>0</v>
      </c>
      <c r="K38" s="179">
        <f>Calculation!CZ45</f>
        <v>8780</v>
      </c>
      <c r="L38" s="179">
        <f>Calculation!DG45</f>
        <v>0</v>
      </c>
      <c r="M38" s="179">
        <f>Calculation!DN45</f>
        <v>0</v>
      </c>
      <c r="N38" s="179">
        <f>Calculation!DU45</f>
        <v>0</v>
      </c>
      <c r="O38" s="124">
        <f>Calculation!EB45</f>
        <v>0</v>
      </c>
      <c r="P38" s="184"/>
      <c r="Q38" s="171">
        <f t="shared" si="7"/>
        <v>0</v>
      </c>
      <c r="R38" s="173">
        <f t="shared" si="7"/>
        <v>0</v>
      </c>
      <c r="S38" s="123">
        <f t="shared" si="8"/>
        <v>8780</v>
      </c>
      <c r="T38" s="124">
        <f t="shared" si="8"/>
        <v>0</v>
      </c>
      <c r="U38" s="186">
        <f t="shared" si="10"/>
        <v>0</v>
      </c>
      <c r="V38" s="173">
        <f t="shared" si="11"/>
        <v>0</v>
      </c>
      <c r="W38" s="123">
        <f t="shared" si="12"/>
        <v>0</v>
      </c>
      <c r="X38" s="182">
        <f t="shared" si="13"/>
        <v>8780</v>
      </c>
      <c r="Y38" s="165" t="str">
        <f t="shared" si="9"/>
        <v>King's Lynn Tri Club</v>
      </c>
    </row>
    <row r="39" spans="1:25" x14ac:dyDescent="0.2">
      <c r="A39" s="199" t="str">
        <f>Calculation!AI46</f>
        <v>Leighton Buzzard Tri Club</v>
      </c>
      <c r="B39" s="171">
        <f>Calculation!AO46</f>
        <v>0</v>
      </c>
      <c r="C39" s="172">
        <f>Calculation!AV46</f>
        <v>0</v>
      </c>
      <c r="D39" s="172">
        <f>Calculation!BC46</f>
        <v>0</v>
      </c>
      <c r="E39" s="172">
        <f>Calculation!BJ46</f>
        <v>0</v>
      </c>
      <c r="F39" s="172">
        <f>Calculation!BQ46</f>
        <v>0</v>
      </c>
      <c r="G39" s="172">
        <f>Calculation!BX46</f>
        <v>0</v>
      </c>
      <c r="H39" s="172">
        <f>Calculation!CE46</f>
        <v>0</v>
      </c>
      <c r="I39" s="123">
        <f>Calculation!CL46</f>
        <v>0</v>
      </c>
      <c r="J39" s="179">
        <f>Calculation!CS46</f>
        <v>0</v>
      </c>
      <c r="K39" s="179">
        <f>Calculation!CZ46</f>
        <v>0</v>
      </c>
      <c r="L39" s="179">
        <f>Calculation!DG46</f>
        <v>0</v>
      </c>
      <c r="M39" s="179">
        <f>Calculation!DN46</f>
        <v>0</v>
      </c>
      <c r="N39" s="179">
        <f>Calculation!DU46</f>
        <v>0</v>
      </c>
      <c r="O39" s="124">
        <f>Calculation!EB46</f>
        <v>0</v>
      </c>
      <c r="P39" s="184"/>
      <c r="Q39" s="171">
        <f t="shared" si="7"/>
        <v>0</v>
      </c>
      <c r="R39" s="173">
        <f t="shared" si="7"/>
        <v>0</v>
      </c>
      <c r="S39" s="123">
        <f t="shared" si="8"/>
        <v>0</v>
      </c>
      <c r="T39" s="124">
        <f t="shared" si="8"/>
        <v>0</v>
      </c>
      <c r="U39" s="186">
        <f t="shared" si="10"/>
        <v>0</v>
      </c>
      <c r="V39" s="173">
        <f t="shared" si="11"/>
        <v>0</v>
      </c>
      <c r="W39" s="123">
        <f t="shared" si="12"/>
        <v>0</v>
      </c>
      <c r="X39" s="182">
        <f t="shared" si="13"/>
        <v>0</v>
      </c>
      <c r="Y39" s="165" t="str">
        <f t="shared" si="9"/>
        <v>Leighton Buzzard Tri Club</v>
      </c>
    </row>
    <row r="40" spans="1:25" x14ac:dyDescent="0.2">
      <c r="A40" s="199" t="str">
        <f>Calculation!AI47</f>
        <v>Multisport-Management</v>
      </c>
      <c r="B40" s="171">
        <f>Calculation!AO47</f>
        <v>0</v>
      </c>
      <c r="C40" s="172">
        <f>Calculation!AV47</f>
        <v>0</v>
      </c>
      <c r="D40" s="172">
        <f>Calculation!BC47</f>
        <v>0</v>
      </c>
      <c r="E40" s="172">
        <f>Calculation!BJ47</f>
        <v>0</v>
      </c>
      <c r="F40" s="172">
        <f>Calculation!BQ47</f>
        <v>0</v>
      </c>
      <c r="G40" s="172">
        <f>Calculation!BX47</f>
        <v>0</v>
      </c>
      <c r="H40" s="172">
        <f>Calculation!CE47</f>
        <v>0</v>
      </c>
      <c r="I40" s="123">
        <f>Calculation!CL47</f>
        <v>0</v>
      </c>
      <c r="J40" s="179">
        <f>Calculation!CS47</f>
        <v>0</v>
      </c>
      <c r="K40" s="179">
        <f>Calculation!CZ47</f>
        <v>0</v>
      </c>
      <c r="L40" s="179">
        <f>Calculation!DG47</f>
        <v>0</v>
      </c>
      <c r="M40" s="179">
        <f>Calculation!DN47</f>
        <v>0</v>
      </c>
      <c r="N40" s="179">
        <f>Calculation!DU47</f>
        <v>0</v>
      </c>
      <c r="O40" s="124">
        <f>Calculation!EB47</f>
        <v>0</v>
      </c>
      <c r="P40" s="184"/>
      <c r="Q40" s="171">
        <f t="shared" si="7"/>
        <v>0</v>
      </c>
      <c r="R40" s="173">
        <f t="shared" si="7"/>
        <v>0</v>
      </c>
      <c r="S40" s="123">
        <f t="shared" si="8"/>
        <v>0</v>
      </c>
      <c r="T40" s="124">
        <f t="shared" si="8"/>
        <v>0</v>
      </c>
      <c r="U40" s="186">
        <f t="shared" si="10"/>
        <v>0</v>
      </c>
      <c r="V40" s="173">
        <f t="shared" si="11"/>
        <v>0</v>
      </c>
      <c r="W40" s="123">
        <f t="shared" si="12"/>
        <v>0</v>
      </c>
      <c r="X40" s="182">
        <f t="shared" si="13"/>
        <v>0</v>
      </c>
      <c r="Y40" s="165" t="str">
        <f t="shared" si="9"/>
        <v>Multisport-Management</v>
      </c>
    </row>
    <row r="41" spans="1:25" x14ac:dyDescent="0.2">
      <c r="A41" s="199" t="str">
        <f>Calculation!AI48</f>
        <v>Newmarket Cycling &amp; Tri Club</v>
      </c>
      <c r="B41" s="171">
        <f>Calculation!AO48</f>
        <v>0</v>
      </c>
      <c r="C41" s="172">
        <f>Calculation!AV48</f>
        <v>0</v>
      </c>
      <c r="D41" s="172">
        <f>Calculation!BC48</f>
        <v>0</v>
      </c>
      <c r="E41" s="172">
        <f>Calculation!BJ48</f>
        <v>0</v>
      </c>
      <c r="F41" s="172">
        <f>Calculation!BQ48</f>
        <v>0</v>
      </c>
      <c r="G41" s="172">
        <f>Calculation!BX48</f>
        <v>0</v>
      </c>
      <c r="H41" s="172">
        <f>Calculation!CE48</f>
        <v>0</v>
      </c>
      <c r="I41" s="123">
        <f>Calculation!CL48</f>
        <v>0</v>
      </c>
      <c r="J41" s="179">
        <f>Calculation!CS48</f>
        <v>0</v>
      </c>
      <c r="K41" s="179">
        <f>Calculation!CZ48</f>
        <v>0</v>
      </c>
      <c r="L41" s="179">
        <f>Calculation!DG48</f>
        <v>0</v>
      </c>
      <c r="M41" s="179">
        <f>Calculation!DN48</f>
        <v>0</v>
      </c>
      <c r="N41" s="179">
        <f>Calculation!DU48</f>
        <v>0</v>
      </c>
      <c r="O41" s="124">
        <f>Calculation!EB48</f>
        <v>0</v>
      </c>
      <c r="P41" s="184"/>
      <c r="Q41" s="171">
        <f t="shared" si="7"/>
        <v>0</v>
      </c>
      <c r="R41" s="173">
        <f t="shared" si="7"/>
        <v>0</v>
      </c>
      <c r="S41" s="123">
        <f t="shared" si="8"/>
        <v>0</v>
      </c>
      <c r="T41" s="124">
        <f t="shared" si="8"/>
        <v>0</v>
      </c>
      <c r="U41" s="186">
        <f t="shared" si="10"/>
        <v>0</v>
      </c>
      <c r="V41" s="173">
        <f t="shared" si="11"/>
        <v>0</v>
      </c>
      <c r="W41" s="123">
        <f t="shared" si="12"/>
        <v>0</v>
      </c>
      <c r="X41" s="182">
        <f t="shared" si="13"/>
        <v>0</v>
      </c>
      <c r="Y41" s="165" t="str">
        <f t="shared" si="9"/>
        <v>Newmarket Cycling &amp; Tri Club</v>
      </c>
    </row>
    <row r="42" spans="1:25" x14ac:dyDescent="0.2">
      <c r="A42" s="199" t="str">
        <f>Calculation!AI49</f>
        <v>Nice tri</v>
      </c>
      <c r="B42" s="171">
        <f>Calculation!AO49</f>
        <v>0</v>
      </c>
      <c r="C42" s="172">
        <f>Calculation!AV49</f>
        <v>0</v>
      </c>
      <c r="D42" s="172">
        <f>Calculation!BC49</f>
        <v>0</v>
      </c>
      <c r="E42" s="172">
        <f>Calculation!BJ49</f>
        <v>0</v>
      </c>
      <c r="F42" s="172">
        <f>Calculation!BQ49</f>
        <v>0</v>
      </c>
      <c r="G42" s="172">
        <f>Calculation!BX49</f>
        <v>0</v>
      </c>
      <c r="H42" s="172">
        <f>Calculation!CE49</f>
        <v>0</v>
      </c>
      <c r="I42" s="123">
        <f>Calculation!CL49</f>
        <v>0</v>
      </c>
      <c r="J42" s="179">
        <f>Calculation!CS49</f>
        <v>0</v>
      </c>
      <c r="K42" s="179">
        <f>Calculation!CZ49</f>
        <v>0</v>
      </c>
      <c r="L42" s="179">
        <f>Calculation!DG49</f>
        <v>0</v>
      </c>
      <c r="M42" s="179">
        <f>Calculation!DN49</f>
        <v>0</v>
      </c>
      <c r="N42" s="179">
        <f>Calculation!DU49</f>
        <v>0</v>
      </c>
      <c r="O42" s="124">
        <f>Calculation!EB49</f>
        <v>0</v>
      </c>
      <c r="P42" s="184"/>
      <c r="Q42" s="171">
        <f t="shared" si="7"/>
        <v>0</v>
      </c>
      <c r="R42" s="173">
        <f t="shared" si="7"/>
        <v>0</v>
      </c>
      <c r="S42" s="123">
        <f t="shared" si="8"/>
        <v>0</v>
      </c>
      <c r="T42" s="124">
        <f t="shared" si="8"/>
        <v>0</v>
      </c>
      <c r="U42" s="186">
        <f t="shared" si="10"/>
        <v>0</v>
      </c>
      <c r="V42" s="173">
        <f t="shared" si="11"/>
        <v>0</v>
      </c>
      <c r="W42" s="123">
        <f t="shared" si="12"/>
        <v>0</v>
      </c>
      <c r="X42" s="182">
        <f t="shared" si="13"/>
        <v>0</v>
      </c>
      <c r="Y42" s="165" t="str">
        <f t="shared" si="9"/>
        <v>Nice tri</v>
      </c>
    </row>
    <row r="43" spans="1:25" x14ac:dyDescent="0.2">
      <c r="A43" s="199" t="str">
        <f>Calculation!AI50</f>
        <v>PACTRAC</v>
      </c>
      <c r="B43" s="171">
        <f>Calculation!AO50</f>
        <v>0</v>
      </c>
      <c r="C43" s="172">
        <f>Calculation!AV50</f>
        <v>0</v>
      </c>
      <c r="D43" s="172">
        <f>Calculation!BC50</f>
        <v>0</v>
      </c>
      <c r="E43" s="172">
        <f>Calculation!BJ50</f>
        <v>0</v>
      </c>
      <c r="F43" s="172">
        <f>Calculation!BQ50</f>
        <v>0</v>
      </c>
      <c r="G43" s="172">
        <f>Calculation!BX50</f>
        <v>0</v>
      </c>
      <c r="H43" s="172">
        <f>Calculation!CE50</f>
        <v>0</v>
      </c>
      <c r="I43" s="123">
        <f>Calculation!CL50</f>
        <v>0</v>
      </c>
      <c r="J43" s="179">
        <f>Calculation!CS50</f>
        <v>0</v>
      </c>
      <c r="K43" s="179">
        <f>Calculation!CZ50</f>
        <v>22974</v>
      </c>
      <c r="L43" s="179">
        <f>Calculation!DG50</f>
        <v>0</v>
      </c>
      <c r="M43" s="179">
        <f>Calculation!DN50</f>
        <v>0</v>
      </c>
      <c r="N43" s="179">
        <f>Calculation!DU50</f>
        <v>0</v>
      </c>
      <c r="O43" s="124">
        <f>Calculation!EB50</f>
        <v>0</v>
      </c>
      <c r="P43" s="184"/>
      <c r="Q43" s="171">
        <f t="shared" si="7"/>
        <v>0</v>
      </c>
      <c r="R43" s="173">
        <f t="shared" si="7"/>
        <v>0</v>
      </c>
      <c r="S43" s="123">
        <f t="shared" si="8"/>
        <v>22974</v>
      </c>
      <c r="T43" s="124">
        <f t="shared" si="8"/>
        <v>0</v>
      </c>
      <c r="U43" s="186">
        <f t="shared" si="10"/>
        <v>0</v>
      </c>
      <c r="V43" s="173">
        <f t="shared" si="11"/>
        <v>0</v>
      </c>
      <c r="W43" s="123">
        <f t="shared" si="12"/>
        <v>0</v>
      </c>
      <c r="X43" s="182">
        <f t="shared" si="13"/>
        <v>22974</v>
      </c>
      <c r="Y43" s="165" t="str">
        <f t="shared" si="9"/>
        <v>PACTRAC</v>
      </c>
    </row>
    <row r="44" spans="1:25" x14ac:dyDescent="0.2">
      <c r="A44" s="199" t="str">
        <f>Calculation!AI51</f>
        <v xml:space="preserve">Performancecoaching.me </v>
      </c>
      <c r="B44" s="171">
        <f>Calculation!AO51</f>
        <v>0</v>
      </c>
      <c r="C44" s="172">
        <f>Calculation!AV51</f>
        <v>0</v>
      </c>
      <c r="D44" s="172">
        <f>Calculation!BC51</f>
        <v>0</v>
      </c>
      <c r="E44" s="172">
        <f>Calculation!BJ51</f>
        <v>0</v>
      </c>
      <c r="F44" s="172">
        <f>Calculation!BQ51</f>
        <v>0</v>
      </c>
      <c r="G44" s="172">
        <f>Calculation!BX51</f>
        <v>0</v>
      </c>
      <c r="H44" s="172">
        <f>Calculation!CE51</f>
        <v>0</v>
      </c>
      <c r="I44" s="123">
        <f>Calculation!CL51</f>
        <v>0</v>
      </c>
      <c r="J44" s="179">
        <f>Calculation!CS51</f>
        <v>0</v>
      </c>
      <c r="K44" s="179">
        <f>Calculation!CZ51</f>
        <v>0</v>
      </c>
      <c r="L44" s="179">
        <f>Calculation!DG51</f>
        <v>0</v>
      </c>
      <c r="M44" s="179">
        <f>Calculation!DN51</f>
        <v>0</v>
      </c>
      <c r="N44" s="179">
        <f>Calculation!DU51</f>
        <v>0</v>
      </c>
      <c r="O44" s="124">
        <f>Calculation!EB51</f>
        <v>0</v>
      </c>
      <c r="P44" s="184"/>
      <c r="Q44" s="171">
        <f t="shared" si="7"/>
        <v>0</v>
      </c>
      <c r="R44" s="173">
        <f t="shared" si="7"/>
        <v>0</v>
      </c>
      <c r="S44" s="123">
        <f t="shared" si="8"/>
        <v>0</v>
      </c>
      <c r="T44" s="124">
        <f t="shared" si="8"/>
        <v>0</v>
      </c>
      <c r="U44" s="186">
        <f t="shared" si="10"/>
        <v>0</v>
      </c>
      <c r="V44" s="173">
        <f t="shared" si="11"/>
        <v>0</v>
      </c>
      <c r="W44" s="123">
        <f t="shared" si="12"/>
        <v>0</v>
      </c>
      <c r="X44" s="182">
        <f t="shared" si="13"/>
        <v>0</v>
      </c>
      <c r="Y44" s="165" t="str">
        <f t="shared" si="9"/>
        <v xml:space="preserve">Performancecoaching.me </v>
      </c>
    </row>
    <row r="45" spans="1:25" x14ac:dyDescent="0.2">
      <c r="A45" s="199" t="str">
        <f>Calculation!AI52</f>
        <v>Putteridge Swimming Club</v>
      </c>
      <c r="B45" s="171">
        <f>Calculation!AO52</f>
        <v>0</v>
      </c>
      <c r="C45" s="172">
        <f>Calculation!AV52</f>
        <v>0</v>
      </c>
      <c r="D45" s="172">
        <f>Calculation!BC52</f>
        <v>0</v>
      </c>
      <c r="E45" s="172">
        <f>Calculation!BJ52</f>
        <v>0</v>
      </c>
      <c r="F45" s="172">
        <f>Calculation!BQ52</f>
        <v>0</v>
      </c>
      <c r="G45" s="172">
        <f>Calculation!BX52</f>
        <v>0</v>
      </c>
      <c r="H45" s="172">
        <f>Calculation!CE52</f>
        <v>0</v>
      </c>
      <c r="I45" s="123">
        <f>Calculation!CL52</f>
        <v>0</v>
      </c>
      <c r="J45" s="179">
        <f>Calculation!CS52</f>
        <v>0</v>
      </c>
      <c r="K45" s="179">
        <f>Calculation!CZ52</f>
        <v>0</v>
      </c>
      <c r="L45" s="179">
        <f>Calculation!DG52</f>
        <v>0</v>
      </c>
      <c r="M45" s="179">
        <f>Calculation!DN52</f>
        <v>0</v>
      </c>
      <c r="N45" s="179">
        <f>Calculation!DU52</f>
        <v>0</v>
      </c>
      <c r="O45" s="124">
        <f>Calculation!EB52</f>
        <v>0</v>
      </c>
      <c r="P45" s="184"/>
      <c r="Q45" s="171">
        <f t="shared" si="7"/>
        <v>0</v>
      </c>
      <c r="R45" s="173">
        <f t="shared" si="7"/>
        <v>0</v>
      </c>
      <c r="S45" s="123">
        <f t="shared" ref="S45:T64" si="14">IF(ISERR(LARGE($I45:$O45,S$3)),0,(LARGE($I45:$O45,S$3)))</f>
        <v>0</v>
      </c>
      <c r="T45" s="124">
        <f t="shared" si="14"/>
        <v>0</v>
      </c>
      <c r="U45" s="186">
        <f t="shared" si="10"/>
        <v>0</v>
      </c>
      <c r="V45" s="173">
        <f t="shared" si="11"/>
        <v>0</v>
      </c>
      <c r="W45" s="123">
        <f t="shared" si="12"/>
        <v>0</v>
      </c>
      <c r="X45" s="182">
        <f t="shared" si="13"/>
        <v>0</v>
      </c>
      <c r="Y45" s="165" t="str">
        <f t="shared" si="9"/>
        <v>Putteridge Swimming Club</v>
      </c>
    </row>
    <row r="46" spans="1:25" x14ac:dyDescent="0.2">
      <c r="A46" s="199" t="str">
        <f>Calculation!AI53</f>
        <v>RG Active Race Team Essex</v>
      </c>
      <c r="B46" s="171">
        <f>Calculation!AO53</f>
        <v>0</v>
      </c>
      <c r="C46" s="172">
        <f>Calculation!AV53</f>
        <v>0</v>
      </c>
      <c r="D46" s="172">
        <f>Calculation!BC53</f>
        <v>0</v>
      </c>
      <c r="E46" s="172">
        <f>Calculation!BJ53</f>
        <v>0</v>
      </c>
      <c r="F46" s="172">
        <f>Calculation!BQ53</f>
        <v>0</v>
      </c>
      <c r="G46" s="172">
        <f>Calculation!BX53</f>
        <v>0</v>
      </c>
      <c r="H46" s="172">
        <f>Calculation!CE53</f>
        <v>0</v>
      </c>
      <c r="I46" s="123">
        <f>Calculation!CL53</f>
        <v>0</v>
      </c>
      <c r="J46" s="179">
        <f>Calculation!CS53</f>
        <v>0</v>
      </c>
      <c r="K46" s="179">
        <f>Calculation!CZ53</f>
        <v>0</v>
      </c>
      <c r="L46" s="179">
        <f>Calculation!DG53</f>
        <v>0</v>
      </c>
      <c r="M46" s="179">
        <f>Calculation!DN53</f>
        <v>0</v>
      </c>
      <c r="N46" s="179">
        <f>Calculation!DU53</f>
        <v>0</v>
      </c>
      <c r="O46" s="124">
        <f>Calculation!EB53</f>
        <v>0</v>
      </c>
      <c r="P46" s="184"/>
      <c r="Q46" s="171">
        <f t="shared" si="7"/>
        <v>0</v>
      </c>
      <c r="R46" s="173">
        <f t="shared" si="7"/>
        <v>0</v>
      </c>
      <c r="S46" s="123">
        <f t="shared" si="14"/>
        <v>0</v>
      </c>
      <c r="T46" s="124">
        <f t="shared" si="14"/>
        <v>0</v>
      </c>
      <c r="U46" s="186">
        <f t="shared" si="10"/>
        <v>0</v>
      </c>
      <c r="V46" s="173">
        <f t="shared" si="11"/>
        <v>0</v>
      </c>
      <c r="W46" s="123">
        <f t="shared" si="12"/>
        <v>0</v>
      </c>
      <c r="X46" s="182">
        <f t="shared" si="13"/>
        <v>0</v>
      </c>
      <c r="Y46" s="165" t="str">
        <f t="shared" si="9"/>
        <v>RG Active Race Team Essex</v>
      </c>
    </row>
    <row r="47" spans="1:25" x14ac:dyDescent="0.2">
      <c r="A47" s="199" t="str">
        <f>Calculation!AI54</f>
        <v>Rock Estate</v>
      </c>
      <c r="B47" s="171">
        <f>Calculation!AO54</f>
        <v>0</v>
      </c>
      <c r="C47" s="172">
        <f>Calculation!AV54</f>
        <v>0</v>
      </c>
      <c r="D47" s="172">
        <f>Calculation!BC54</f>
        <v>0</v>
      </c>
      <c r="E47" s="172">
        <f>Calculation!BJ54</f>
        <v>0</v>
      </c>
      <c r="F47" s="172">
        <f>Calculation!BQ54</f>
        <v>0</v>
      </c>
      <c r="G47" s="172">
        <f>Calculation!BX54</f>
        <v>0</v>
      </c>
      <c r="H47" s="172">
        <f>Calculation!CE54</f>
        <v>0</v>
      </c>
      <c r="I47" s="123">
        <f>Calculation!CL54</f>
        <v>0</v>
      </c>
      <c r="J47" s="179">
        <f>Calculation!CS54</f>
        <v>0</v>
      </c>
      <c r="K47" s="179">
        <f>Calculation!CZ54</f>
        <v>0</v>
      </c>
      <c r="L47" s="179">
        <f>Calculation!DG54</f>
        <v>0</v>
      </c>
      <c r="M47" s="179">
        <f>Calculation!DN54</f>
        <v>0</v>
      </c>
      <c r="N47" s="179">
        <f>Calculation!DU54</f>
        <v>0</v>
      </c>
      <c r="O47" s="124">
        <f>Calculation!EB54</f>
        <v>0</v>
      </c>
      <c r="P47" s="184"/>
      <c r="Q47" s="171">
        <f t="shared" si="7"/>
        <v>0</v>
      </c>
      <c r="R47" s="173">
        <f t="shared" si="7"/>
        <v>0</v>
      </c>
      <c r="S47" s="123">
        <f t="shared" si="14"/>
        <v>0</v>
      </c>
      <c r="T47" s="124">
        <f t="shared" si="14"/>
        <v>0</v>
      </c>
      <c r="U47" s="186">
        <f t="shared" si="10"/>
        <v>0</v>
      </c>
      <c r="V47" s="173">
        <f t="shared" si="11"/>
        <v>0</v>
      </c>
      <c r="W47" s="123">
        <f t="shared" si="12"/>
        <v>0</v>
      </c>
      <c r="X47" s="182">
        <f t="shared" si="13"/>
        <v>0</v>
      </c>
      <c r="Y47" s="165" t="str">
        <f t="shared" si="9"/>
        <v>Rock Estate</v>
      </c>
    </row>
    <row r="48" spans="1:25" x14ac:dyDescent="0.2">
      <c r="A48" s="199" t="str">
        <f>Calculation!AI55</f>
        <v>Shires Triers</v>
      </c>
      <c r="B48" s="171">
        <f>Calculation!AO55</f>
        <v>0</v>
      </c>
      <c r="C48" s="172">
        <f>Calculation!AV55</f>
        <v>0</v>
      </c>
      <c r="D48" s="172">
        <f>Calculation!BC55</f>
        <v>0</v>
      </c>
      <c r="E48" s="172">
        <f>Calculation!BJ55</f>
        <v>0</v>
      </c>
      <c r="F48" s="172">
        <f>Calculation!BQ55</f>
        <v>0</v>
      </c>
      <c r="G48" s="172">
        <f>Calculation!BX55</f>
        <v>0</v>
      </c>
      <c r="H48" s="172">
        <f>Calculation!CE55</f>
        <v>0</v>
      </c>
      <c r="I48" s="123">
        <f>Calculation!CL55</f>
        <v>0</v>
      </c>
      <c r="J48" s="179">
        <f>Calculation!CS55</f>
        <v>0</v>
      </c>
      <c r="K48" s="179">
        <f>Calculation!CZ55</f>
        <v>0</v>
      </c>
      <c r="L48" s="179">
        <f>Calculation!DG55</f>
        <v>0</v>
      </c>
      <c r="M48" s="179">
        <f>Calculation!DN55</f>
        <v>0</v>
      </c>
      <c r="N48" s="179">
        <f>Calculation!DU55</f>
        <v>0</v>
      </c>
      <c r="O48" s="124">
        <f>Calculation!EB55</f>
        <v>0</v>
      </c>
      <c r="P48" s="184"/>
      <c r="Q48" s="171">
        <f t="shared" si="7"/>
        <v>0</v>
      </c>
      <c r="R48" s="173">
        <f t="shared" si="7"/>
        <v>0</v>
      </c>
      <c r="S48" s="123">
        <f t="shared" si="14"/>
        <v>0</v>
      </c>
      <c r="T48" s="124">
        <f t="shared" si="14"/>
        <v>0</v>
      </c>
      <c r="U48" s="186">
        <f t="shared" si="10"/>
        <v>0</v>
      </c>
      <c r="V48" s="173">
        <f t="shared" si="11"/>
        <v>0</v>
      </c>
      <c r="W48" s="123">
        <f t="shared" si="12"/>
        <v>0</v>
      </c>
      <c r="X48" s="182">
        <f t="shared" si="13"/>
        <v>0</v>
      </c>
      <c r="Y48" s="165" t="str">
        <f t="shared" si="9"/>
        <v>Shires Triers</v>
      </c>
    </row>
    <row r="49" spans="1:25" x14ac:dyDescent="0.2">
      <c r="A49" s="199" t="str">
        <f>Calculation!AI56</f>
        <v>Springfield Striders</v>
      </c>
      <c r="B49" s="171">
        <f>Calculation!AO56</f>
        <v>0</v>
      </c>
      <c r="C49" s="172">
        <f>Calculation!AV56</f>
        <v>0</v>
      </c>
      <c r="D49" s="172">
        <f>Calculation!BC56</f>
        <v>0</v>
      </c>
      <c r="E49" s="172">
        <f>Calculation!BJ56</f>
        <v>0</v>
      </c>
      <c r="F49" s="172">
        <f>Calculation!BQ56</f>
        <v>0</v>
      </c>
      <c r="G49" s="172">
        <f>Calculation!BX56</f>
        <v>0</v>
      </c>
      <c r="H49" s="172">
        <f>Calculation!CE56</f>
        <v>0</v>
      </c>
      <c r="I49" s="123">
        <f>Calculation!CL56</f>
        <v>0</v>
      </c>
      <c r="J49" s="179">
        <f>Calculation!CS56</f>
        <v>0</v>
      </c>
      <c r="K49" s="179">
        <f>Calculation!CZ56</f>
        <v>0</v>
      </c>
      <c r="L49" s="179">
        <f>Calculation!DG56</f>
        <v>0</v>
      </c>
      <c r="M49" s="179">
        <f>Calculation!DN56</f>
        <v>0</v>
      </c>
      <c r="N49" s="179">
        <f>Calculation!DU56</f>
        <v>0</v>
      </c>
      <c r="O49" s="124">
        <f>Calculation!EB56</f>
        <v>0</v>
      </c>
      <c r="P49" s="184"/>
      <c r="Q49" s="171">
        <f t="shared" si="7"/>
        <v>0</v>
      </c>
      <c r="R49" s="173">
        <f t="shared" si="7"/>
        <v>0</v>
      </c>
      <c r="S49" s="123">
        <f t="shared" si="14"/>
        <v>0</v>
      </c>
      <c r="T49" s="124">
        <f t="shared" si="14"/>
        <v>0</v>
      </c>
      <c r="U49" s="186">
        <f t="shared" si="10"/>
        <v>0</v>
      </c>
      <c r="V49" s="173">
        <f t="shared" si="11"/>
        <v>0</v>
      </c>
      <c r="W49" s="123">
        <f t="shared" si="12"/>
        <v>0</v>
      </c>
      <c r="X49" s="182">
        <f t="shared" si="13"/>
        <v>0</v>
      </c>
      <c r="Y49" s="165" t="str">
        <f t="shared" si="9"/>
        <v>Springfield Striders</v>
      </c>
    </row>
    <row r="50" spans="1:25" x14ac:dyDescent="0.2">
      <c r="A50" s="199" t="str">
        <f>Calculation!AI57</f>
        <v>Stortford Tri</v>
      </c>
      <c r="B50" s="171">
        <f>Calculation!AO57</f>
        <v>0</v>
      </c>
      <c r="C50" s="172">
        <f>Calculation!AV57</f>
        <v>0</v>
      </c>
      <c r="D50" s="172">
        <f>Calculation!BC57</f>
        <v>0</v>
      </c>
      <c r="E50" s="172">
        <f>Calculation!BJ57</f>
        <v>0</v>
      </c>
      <c r="F50" s="172">
        <f>Calculation!BQ57</f>
        <v>0</v>
      </c>
      <c r="G50" s="172">
        <f>Calculation!BX57</f>
        <v>0</v>
      </c>
      <c r="H50" s="172">
        <f>Calculation!CE57</f>
        <v>0</v>
      </c>
      <c r="I50" s="123">
        <f>Calculation!CL57</f>
        <v>0</v>
      </c>
      <c r="J50" s="179">
        <f>Calculation!CS57</f>
        <v>0</v>
      </c>
      <c r="K50" s="179">
        <f>Calculation!CZ57</f>
        <v>7751</v>
      </c>
      <c r="L50" s="179">
        <f>Calculation!DG57</f>
        <v>0</v>
      </c>
      <c r="M50" s="179">
        <f>Calculation!DN57</f>
        <v>0</v>
      </c>
      <c r="N50" s="179">
        <f>Calculation!DU57</f>
        <v>0</v>
      </c>
      <c r="O50" s="124">
        <f>Calculation!EB57</f>
        <v>0</v>
      </c>
      <c r="P50" s="184"/>
      <c r="Q50" s="171">
        <f t="shared" si="7"/>
        <v>0</v>
      </c>
      <c r="R50" s="173">
        <f t="shared" si="7"/>
        <v>0</v>
      </c>
      <c r="S50" s="123">
        <f t="shared" si="14"/>
        <v>7751</v>
      </c>
      <c r="T50" s="124">
        <f t="shared" si="14"/>
        <v>0</v>
      </c>
      <c r="U50" s="186">
        <f t="shared" si="10"/>
        <v>0</v>
      </c>
      <c r="V50" s="173">
        <f t="shared" si="11"/>
        <v>0</v>
      </c>
      <c r="W50" s="123">
        <f t="shared" si="12"/>
        <v>0</v>
      </c>
      <c r="X50" s="182">
        <f t="shared" si="13"/>
        <v>7751</v>
      </c>
      <c r="Y50" s="165" t="str">
        <f t="shared" si="9"/>
        <v>Stortford Tri</v>
      </c>
    </row>
    <row r="51" spans="1:25" x14ac:dyDescent="0.2">
      <c r="A51" s="199" t="str">
        <f>Calculation!AI58</f>
        <v>Stowmarket Striders Running Club</v>
      </c>
      <c r="B51" s="171">
        <f>Calculation!AO58</f>
        <v>0</v>
      </c>
      <c r="C51" s="172">
        <f>Calculation!AV58</f>
        <v>0</v>
      </c>
      <c r="D51" s="172">
        <f>Calculation!BC58</f>
        <v>0</v>
      </c>
      <c r="E51" s="172">
        <f>Calculation!BJ58</f>
        <v>0</v>
      </c>
      <c r="F51" s="172">
        <f>Calculation!BQ58</f>
        <v>0</v>
      </c>
      <c r="G51" s="172">
        <f>Calculation!BX58</f>
        <v>0</v>
      </c>
      <c r="H51" s="172">
        <f>Calculation!CE58</f>
        <v>0</v>
      </c>
      <c r="I51" s="123">
        <f>Calculation!CL58</f>
        <v>0</v>
      </c>
      <c r="J51" s="179">
        <f>Calculation!CS58</f>
        <v>0</v>
      </c>
      <c r="K51" s="179">
        <f>Calculation!CZ58</f>
        <v>0</v>
      </c>
      <c r="L51" s="179">
        <f>Calculation!DG58</f>
        <v>0</v>
      </c>
      <c r="M51" s="179">
        <f>Calculation!DN58</f>
        <v>0</v>
      </c>
      <c r="N51" s="179">
        <f>Calculation!DU58</f>
        <v>0</v>
      </c>
      <c r="O51" s="124">
        <f>Calculation!EB58</f>
        <v>0</v>
      </c>
      <c r="P51" s="184"/>
      <c r="Q51" s="171">
        <f t="shared" si="7"/>
        <v>0</v>
      </c>
      <c r="R51" s="173">
        <f t="shared" si="7"/>
        <v>0</v>
      </c>
      <c r="S51" s="123">
        <f t="shared" si="14"/>
        <v>0</v>
      </c>
      <c r="T51" s="124">
        <f t="shared" si="14"/>
        <v>0</v>
      </c>
      <c r="U51" s="186">
        <f t="shared" si="10"/>
        <v>0</v>
      </c>
      <c r="V51" s="173">
        <f t="shared" si="11"/>
        <v>0</v>
      </c>
      <c r="W51" s="123">
        <f t="shared" si="12"/>
        <v>0</v>
      </c>
      <c r="X51" s="182">
        <f t="shared" si="13"/>
        <v>0</v>
      </c>
      <c r="Y51" s="165" t="str">
        <f t="shared" si="9"/>
        <v>Stowmarket Striders Running Club</v>
      </c>
    </row>
    <row r="52" spans="1:25" x14ac:dyDescent="0.2">
      <c r="A52" s="199" t="str">
        <f>Calculation!AI59</f>
        <v>Team Trisports</v>
      </c>
      <c r="B52" s="171">
        <f>Calculation!AO59</f>
        <v>0</v>
      </c>
      <c r="C52" s="172">
        <f>Calculation!AV59</f>
        <v>0</v>
      </c>
      <c r="D52" s="172">
        <f>Calculation!BC59</f>
        <v>0</v>
      </c>
      <c r="E52" s="172">
        <f>Calculation!BJ59</f>
        <v>0</v>
      </c>
      <c r="F52" s="172">
        <f>Calculation!BQ59</f>
        <v>0</v>
      </c>
      <c r="G52" s="172">
        <f>Calculation!BX59</f>
        <v>0</v>
      </c>
      <c r="H52" s="172">
        <f>Calculation!CE59</f>
        <v>0</v>
      </c>
      <c r="I52" s="123">
        <f>Calculation!CL59</f>
        <v>0</v>
      </c>
      <c r="J52" s="179">
        <f>Calculation!CS59</f>
        <v>0</v>
      </c>
      <c r="K52" s="179">
        <f>Calculation!CZ59</f>
        <v>0</v>
      </c>
      <c r="L52" s="179">
        <f>Calculation!DG59</f>
        <v>0</v>
      </c>
      <c r="M52" s="179">
        <f>Calculation!DN59</f>
        <v>0</v>
      </c>
      <c r="N52" s="179">
        <f>Calculation!DU59</f>
        <v>0</v>
      </c>
      <c r="O52" s="124">
        <f>Calculation!EB59</f>
        <v>0</v>
      </c>
      <c r="P52" s="184"/>
      <c r="Q52" s="171">
        <f t="shared" si="7"/>
        <v>0</v>
      </c>
      <c r="R52" s="173">
        <f t="shared" si="7"/>
        <v>0</v>
      </c>
      <c r="S52" s="123">
        <f t="shared" si="14"/>
        <v>0</v>
      </c>
      <c r="T52" s="124">
        <f t="shared" si="14"/>
        <v>0</v>
      </c>
      <c r="U52" s="186">
        <f t="shared" si="10"/>
        <v>0</v>
      </c>
      <c r="V52" s="173">
        <f t="shared" si="11"/>
        <v>0</v>
      </c>
      <c r="W52" s="123">
        <f t="shared" si="12"/>
        <v>0</v>
      </c>
      <c r="X52" s="182">
        <f t="shared" si="13"/>
        <v>0</v>
      </c>
      <c r="Y52" s="165" t="str">
        <f t="shared" si="9"/>
        <v>Team Trisports</v>
      </c>
    </row>
    <row r="53" spans="1:25" x14ac:dyDescent="0.2">
      <c r="A53" s="199" t="str">
        <f>Calculation!AI60</f>
        <v>Team Viper</v>
      </c>
      <c r="B53" s="171">
        <f>Calculation!AO60</f>
        <v>0</v>
      </c>
      <c r="C53" s="172">
        <f>Calculation!AV60</f>
        <v>0</v>
      </c>
      <c r="D53" s="172">
        <f>Calculation!BC60</f>
        <v>0</v>
      </c>
      <c r="E53" s="172">
        <f>Calculation!BJ60</f>
        <v>0</v>
      </c>
      <c r="F53" s="172">
        <f>Calculation!BQ60</f>
        <v>0</v>
      </c>
      <c r="G53" s="172">
        <f>Calculation!BX60</f>
        <v>0</v>
      </c>
      <c r="H53" s="172">
        <f>Calculation!CE60</f>
        <v>0</v>
      </c>
      <c r="I53" s="123">
        <f>Calculation!CL60</f>
        <v>0</v>
      </c>
      <c r="J53" s="179">
        <f>Calculation!CS60</f>
        <v>0</v>
      </c>
      <c r="K53" s="179">
        <f>Calculation!CZ60</f>
        <v>0</v>
      </c>
      <c r="L53" s="179">
        <f>Calculation!DG60</f>
        <v>0</v>
      </c>
      <c r="M53" s="179">
        <f>Calculation!DN60</f>
        <v>0</v>
      </c>
      <c r="N53" s="179">
        <f>Calculation!DU60</f>
        <v>0</v>
      </c>
      <c r="O53" s="124">
        <f>Calculation!EB60</f>
        <v>0</v>
      </c>
      <c r="P53" s="184"/>
      <c r="Q53" s="171">
        <f t="shared" si="7"/>
        <v>0</v>
      </c>
      <c r="R53" s="173">
        <f t="shared" si="7"/>
        <v>0</v>
      </c>
      <c r="S53" s="123">
        <f t="shared" si="14"/>
        <v>0</v>
      </c>
      <c r="T53" s="124">
        <f t="shared" si="14"/>
        <v>0</v>
      </c>
      <c r="U53" s="186">
        <f t="shared" si="10"/>
        <v>0</v>
      </c>
      <c r="V53" s="173">
        <f t="shared" si="11"/>
        <v>0</v>
      </c>
      <c r="W53" s="123">
        <f t="shared" si="12"/>
        <v>0</v>
      </c>
      <c r="X53" s="182">
        <f t="shared" si="13"/>
        <v>0</v>
      </c>
      <c r="Y53" s="165" t="str">
        <f t="shared" si="9"/>
        <v>Team Viper</v>
      </c>
    </row>
    <row r="54" spans="1:25" x14ac:dyDescent="0.2">
      <c r="A54" s="199" t="str">
        <f>Calculation!AI61</f>
        <v>Tri &amp; Tri Again</v>
      </c>
      <c r="B54" s="171">
        <f>Calculation!AO61</f>
        <v>0</v>
      </c>
      <c r="C54" s="172">
        <f>Calculation!AV61</f>
        <v>0</v>
      </c>
      <c r="D54" s="172">
        <f>Calculation!BC61</f>
        <v>0</v>
      </c>
      <c r="E54" s="172">
        <f>Calculation!BJ61</f>
        <v>0</v>
      </c>
      <c r="F54" s="172">
        <f>Calculation!BQ61</f>
        <v>0</v>
      </c>
      <c r="G54" s="172">
        <f>Calculation!BX61</f>
        <v>0</v>
      </c>
      <c r="H54" s="172">
        <f>Calculation!CE61</f>
        <v>0</v>
      </c>
      <c r="I54" s="123">
        <f>Calculation!CL61</f>
        <v>0</v>
      </c>
      <c r="J54" s="179">
        <f>Calculation!CS61</f>
        <v>0</v>
      </c>
      <c r="K54" s="179">
        <f>Calculation!CZ61</f>
        <v>0</v>
      </c>
      <c r="L54" s="179">
        <f>Calculation!DG61</f>
        <v>0</v>
      </c>
      <c r="M54" s="179">
        <f>Calculation!DN61</f>
        <v>0</v>
      </c>
      <c r="N54" s="179">
        <f>Calculation!DU61</f>
        <v>0</v>
      </c>
      <c r="O54" s="124">
        <f>Calculation!EB61</f>
        <v>0</v>
      </c>
      <c r="P54" s="184"/>
      <c r="Q54" s="171">
        <f t="shared" si="7"/>
        <v>0</v>
      </c>
      <c r="R54" s="173">
        <f t="shared" si="7"/>
        <v>0</v>
      </c>
      <c r="S54" s="123">
        <f t="shared" si="14"/>
        <v>0</v>
      </c>
      <c r="T54" s="124">
        <f t="shared" si="14"/>
        <v>0</v>
      </c>
      <c r="U54" s="186">
        <f t="shared" si="10"/>
        <v>0</v>
      </c>
      <c r="V54" s="173">
        <f t="shared" si="11"/>
        <v>0</v>
      </c>
      <c r="W54" s="123">
        <f t="shared" si="12"/>
        <v>0</v>
      </c>
      <c r="X54" s="182">
        <f t="shared" si="13"/>
        <v>0</v>
      </c>
      <c r="Y54" s="165" t="str">
        <f t="shared" si="9"/>
        <v>Tri &amp; Tri Again</v>
      </c>
    </row>
    <row r="55" spans="1:25" x14ac:dyDescent="0.2">
      <c r="A55" s="199" t="str">
        <f>Calculation!AI62</f>
        <v>Tri Harder</v>
      </c>
      <c r="B55" s="171">
        <f>Calculation!AO62</f>
        <v>0</v>
      </c>
      <c r="C55" s="172">
        <f>Calculation!AV62</f>
        <v>0</v>
      </c>
      <c r="D55" s="172">
        <f>Calculation!BC62</f>
        <v>0</v>
      </c>
      <c r="E55" s="172">
        <f>Calculation!BJ62</f>
        <v>0</v>
      </c>
      <c r="F55" s="172">
        <f>Calculation!BQ62</f>
        <v>0</v>
      </c>
      <c r="G55" s="172">
        <f>Calculation!BX62</f>
        <v>0</v>
      </c>
      <c r="H55" s="172">
        <f>Calculation!CE62</f>
        <v>0</v>
      </c>
      <c r="I55" s="123">
        <f>Calculation!CL62</f>
        <v>0</v>
      </c>
      <c r="J55" s="179">
        <f>Calculation!CS62</f>
        <v>0</v>
      </c>
      <c r="K55" s="179">
        <f>Calculation!CZ62</f>
        <v>0</v>
      </c>
      <c r="L55" s="179">
        <f>Calculation!DG62</f>
        <v>0</v>
      </c>
      <c r="M55" s="179">
        <f>Calculation!DN62</f>
        <v>0</v>
      </c>
      <c r="N55" s="179">
        <f>Calculation!DU62</f>
        <v>0</v>
      </c>
      <c r="O55" s="124">
        <f>Calculation!EB62</f>
        <v>0</v>
      </c>
      <c r="P55" s="184"/>
      <c r="Q55" s="171">
        <f t="shared" si="7"/>
        <v>0</v>
      </c>
      <c r="R55" s="173">
        <f t="shared" si="7"/>
        <v>0</v>
      </c>
      <c r="S55" s="123">
        <f t="shared" si="14"/>
        <v>0</v>
      </c>
      <c r="T55" s="124">
        <f t="shared" si="14"/>
        <v>0</v>
      </c>
      <c r="U55" s="186">
        <f t="shared" si="10"/>
        <v>0</v>
      </c>
      <c r="V55" s="173">
        <f t="shared" si="11"/>
        <v>0</v>
      </c>
      <c r="W55" s="123">
        <f t="shared" si="12"/>
        <v>0</v>
      </c>
      <c r="X55" s="182">
        <f t="shared" si="13"/>
        <v>0</v>
      </c>
      <c r="Y55" s="165" t="str">
        <f t="shared" si="9"/>
        <v>Tri Harder</v>
      </c>
    </row>
    <row r="56" spans="1:25" x14ac:dyDescent="0.2">
      <c r="A56" s="199" t="str">
        <f>Calculation!AI63</f>
        <v>Tri Sport Epping</v>
      </c>
      <c r="B56" s="171">
        <f>Calculation!AO63</f>
        <v>0</v>
      </c>
      <c r="C56" s="172">
        <f>Calculation!AV63</f>
        <v>0</v>
      </c>
      <c r="D56" s="172">
        <f>Calculation!BC63</f>
        <v>0</v>
      </c>
      <c r="E56" s="172">
        <f>Calculation!BJ63</f>
        <v>0</v>
      </c>
      <c r="F56" s="172">
        <f>Calculation!BQ63</f>
        <v>0</v>
      </c>
      <c r="G56" s="172">
        <f>Calculation!BX63</f>
        <v>0</v>
      </c>
      <c r="H56" s="172">
        <f>Calculation!CE63</f>
        <v>0</v>
      </c>
      <c r="I56" s="123">
        <f>Calculation!CL63</f>
        <v>0</v>
      </c>
      <c r="J56" s="179">
        <f>Calculation!CS63</f>
        <v>0</v>
      </c>
      <c r="K56" s="179">
        <f>Calculation!CZ63</f>
        <v>0</v>
      </c>
      <c r="L56" s="179">
        <f>Calculation!DG63</f>
        <v>0</v>
      </c>
      <c r="M56" s="179">
        <f>Calculation!DN63</f>
        <v>0</v>
      </c>
      <c r="N56" s="179">
        <f>Calculation!DU63</f>
        <v>0</v>
      </c>
      <c r="O56" s="124">
        <f>Calculation!EB63</f>
        <v>0</v>
      </c>
      <c r="P56" s="184"/>
      <c r="Q56" s="171">
        <f t="shared" si="7"/>
        <v>0</v>
      </c>
      <c r="R56" s="173">
        <f t="shared" si="7"/>
        <v>0</v>
      </c>
      <c r="S56" s="123">
        <f t="shared" si="14"/>
        <v>0</v>
      </c>
      <c r="T56" s="124">
        <f t="shared" si="14"/>
        <v>0</v>
      </c>
      <c r="U56" s="186">
        <f t="shared" si="10"/>
        <v>0</v>
      </c>
      <c r="V56" s="173">
        <f t="shared" si="11"/>
        <v>0</v>
      </c>
      <c r="W56" s="123">
        <f t="shared" si="12"/>
        <v>0</v>
      </c>
      <c r="X56" s="182">
        <f t="shared" si="13"/>
        <v>0</v>
      </c>
      <c r="Y56" s="165" t="str">
        <f t="shared" si="9"/>
        <v>Tri Sport Epping</v>
      </c>
    </row>
    <row r="57" spans="1:25" x14ac:dyDescent="0.2">
      <c r="A57" s="199" t="str">
        <f>Calculation!AI64</f>
        <v>Tri-Anglia</v>
      </c>
      <c r="B57" s="171">
        <f>Calculation!AO64</f>
        <v>0</v>
      </c>
      <c r="C57" s="172">
        <f>Calculation!AV64</f>
        <v>0</v>
      </c>
      <c r="D57" s="172">
        <f>Calculation!BC64</f>
        <v>0</v>
      </c>
      <c r="E57" s="172">
        <f>Calculation!BJ64</f>
        <v>0</v>
      </c>
      <c r="F57" s="172">
        <f>Calculation!BQ64</f>
        <v>0</v>
      </c>
      <c r="G57" s="172">
        <f>Calculation!BX64</f>
        <v>0</v>
      </c>
      <c r="H57" s="172">
        <f>Calculation!CE64</f>
        <v>0</v>
      </c>
      <c r="I57" s="123">
        <f>Calculation!CL64</f>
        <v>0</v>
      </c>
      <c r="J57" s="179">
        <f>Calculation!CS64</f>
        <v>0</v>
      </c>
      <c r="K57" s="179">
        <f>Calculation!CZ64</f>
        <v>41001</v>
      </c>
      <c r="L57" s="179">
        <f>Calculation!DG64</f>
        <v>7641</v>
      </c>
      <c r="M57" s="179">
        <f>Calculation!DN64</f>
        <v>0</v>
      </c>
      <c r="N57" s="179">
        <f>Calculation!DU64</f>
        <v>0</v>
      </c>
      <c r="O57" s="124">
        <f>Calculation!EB64</f>
        <v>0</v>
      </c>
      <c r="P57" s="184"/>
      <c r="Q57" s="171">
        <f t="shared" si="7"/>
        <v>0</v>
      </c>
      <c r="R57" s="173">
        <f t="shared" si="7"/>
        <v>0</v>
      </c>
      <c r="S57" s="123">
        <f t="shared" si="14"/>
        <v>41001</v>
      </c>
      <c r="T57" s="124">
        <f t="shared" si="14"/>
        <v>7641</v>
      </c>
      <c r="U57" s="186">
        <f t="shared" si="10"/>
        <v>0</v>
      </c>
      <c r="V57" s="173">
        <f t="shared" si="11"/>
        <v>0</v>
      </c>
      <c r="W57" s="123">
        <f t="shared" si="12"/>
        <v>0</v>
      </c>
      <c r="X57" s="182">
        <f t="shared" si="13"/>
        <v>48642</v>
      </c>
      <c r="Y57" s="165" t="str">
        <f t="shared" si="9"/>
        <v>Tri-Anglia</v>
      </c>
    </row>
    <row r="58" spans="1:25" x14ac:dyDescent="0.2">
      <c r="A58" s="199" t="str">
        <f>Calculation!AI65</f>
        <v>Tri-Force</v>
      </c>
      <c r="B58" s="171">
        <f>Calculation!AO65</f>
        <v>0</v>
      </c>
      <c r="C58" s="172">
        <f>Calculation!AV65</f>
        <v>0</v>
      </c>
      <c r="D58" s="172">
        <f>Calculation!BC65</f>
        <v>0</v>
      </c>
      <c r="E58" s="172">
        <f>Calculation!BJ65</f>
        <v>0</v>
      </c>
      <c r="F58" s="172">
        <f>Calculation!BQ65</f>
        <v>0</v>
      </c>
      <c r="G58" s="172">
        <f>Calculation!BX65</f>
        <v>0</v>
      </c>
      <c r="H58" s="172">
        <f>Calculation!CE65</f>
        <v>0</v>
      </c>
      <c r="I58" s="123">
        <f>Calculation!CL65</f>
        <v>0</v>
      </c>
      <c r="J58" s="179">
        <f>Calculation!CS65</f>
        <v>0</v>
      </c>
      <c r="K58" s="179">
        <f>Calculation!CZ65</f>
        <v>5476</v>
      </c>
      <c r="L58" s="179">
        <f>Calculation!DG65</f>
        <v>0</v>
      </c>
      <c r="M58" s="179">
        <f>Calculation!DN65</f>
        <v>0</v>
      </c>
      <c r="N58" s="179">
        <f>Calculation!DU65</f>
        <v>0</v>
      </c>
      <c r="O58" s="124">
        <f>Calculation!EB65</f>
        <v>0</v>
      </c>
      <c r="P58" s="184"/>
      <c r="Q58" s="171">
        <f t="shared" si="7"/>
        <v>0</v>
      </c>
      <c r="R58" s="173">
        <f t="shared" si="7"/>
        <v>0</v>
      </c>
      <c r="S58" s="123">
        <f t="shared" si="14"/>
        <v>5476</v>
      </c>
      <c r="T58" s="124">
        <f t="shared" si="14"/>
        <v>0</v>
      </c>
      <c r="U58" s="186">
        <f t="shared" si="10"/>
        <v>0</v>
      </c>
      <c r="V58" s="173">
        <f t="shared" si="11"/>
        <v>0</v>
      </c>
      <c r="W58" s="123">
        <f t="shared" si="12"/>
        <v>0</v>
      </c>
      <c r="X58" s="182">
        <f t="shared" si="13"/>
        <v>5476</v>
      </c>
      <c r="Y58" s="165" t="str">
        <f t="shared" si="9"/>
        <v>Tri-Force</v>
      </c>
    </row>
    <row r="59" spans="1:25" x14ac:dyDescent="0.2">
      <c r="A59" s="199" t="str">
        <f>Calculation!AI66</f>
        <v>Viking Swim and Tri Club</v>
      </c>
      <c r="B59" s="171">
        <f>Calculation!AO66</f>
        <v>0</v>
      </c>
      <c r="C59" s="172">
        <f>Calculation!AV66</f>
        <v>0</v>
      </c>
      <c r="D59" s="172">
        <f>Calculation!BC66</f>
        <v>0</v>
      </c>
      <c r="E59" s="172">
        <f>Calculation!BJ66</f>
        <v>0</v>
      </c>
      <c r="F59" s="172">
        <f>Calculation!BQ66</f>
        <v>0</v>
      </c>
      <c r="G59" s="172">
        <f>Calculation!BX66</f>
        <v>0</v>
      </c>
      <c r="H59" s="172">
        <f>Calculation!CE66</f>
        <v>0</v>
      </c>
      <c r="I59" s="123">
        <f>Calculation!CL66</f>
        <v>0</v>
      </c>
      <c r="J59" s="179">
        <f>Calculation!CS66</f>
        <v>0</v>
      </c>
      <c r="K59" s="179">
        <f>Calculation!CZ66</f>
        <v>0</v>
      </c>
      <c r="L59" s="179">
        <f>Calculation!DG66</f>
        <v>0</v>
      </c>
      <c r="M59" s="179">
        <f>Calculation!DN66</f>
        <v>0</v>
      </c>
      <c r="N59" s="179">
        <f>Calculation!DU66</f>
        <v>0</v>
      </c>
      <c r="O59" s="124">
        <f>Calculation!EB66</f>
        <v>0</v>
      </c>
      <c r="P59" s="184"/>
      <c r="Q59" s="171">
        <f t="shared" si="7"/>
        <v>0</v>
      </c>
      <c r="R59" s="173">
        <f t="shared" si="7"/>
        <v>0</v>
      </c>
      <c r="S59" s="123">
        <f t="shared" si="14"/>
        <v>0</v>
      </c>
      <c r="T59" s="124">
        <f t="shared" si="14"/>
        <v>0</v>
      </c>
      <c r="U59" s="186">
        <f t="shared" si="10"/>
        <v>0</v>
      </c>
      <c r="V59" s="173">
        <f t="shared" si="11"/>
        <v>0</v>
      </c>
      <c r="W59" s="123">
        <f t="shared" si="12"/>
        <v>0</v>
      </c>
      <c r="X59" s="182">
        <f t="shared" si="13"/>
        <v>0</v>
      </c>
      <c r="Y59" s="165" t="str">
        <f t="shared" si="9"/>
        <v>Viking Swim and Tri Club</v>
      </c>
    </row>
    <row r="60" spans="1:25" x14ac:dyDescent="0.2">
      <c r="A60" s="199" t="str">
        <f>Calculation!AI67</f>
        <v>Walden Tri</v>
      </c>
      <c r="B60" s="171">
        <f>Calculation!AO67</f>
        <v>0</v>
      </c>
      <c r="C60" s="172">
        <f>Calculation!AV67</f>
        <v>0</v>
      </c>
      <c r="D60" s="172">
        <f>Calculation!BC67</f>
        <v>0</v>
      </c>
      <c r="E60" s="172">
        <f>Calculation!BJ67</f>
        <v>0</v>
      </c>
      <c r="F60" s="172">
        <f>Calculation!BQ67</f>
        <v>0</v>
      </c>
      <c r="G60" s="172">
        <f>Calculation!BX67</f>
        <v>0</v>
      </c>
      <c r="H60" s="172">
        <f>Calculation!CE67</f>
        <v>0</v>
      </c>
      <c r="I60" s="123">
        <f>Calculation!CL67</f>
        <v>0</v>
      </c>
      <c r="J60" s="179">
        <f>Calculation!CS67</f>
        <v>0</v>
      </c>
      <c r="K60" s="179">
        <f>Calculation!CZ67</f>
        <v>0</v>
      </c>
      <c r="L60" s="179">
        <f>Calculation!DG67</f>
        <v>0</v>
      </c>
      <c r="M60" s="179">
        <f>Calculation!DN67</f>
        <v>0</v>
      </c>
      <c r="N60" s="179">
        <f>Calculation!DU67</f>
        <v>0</v>
      </c>
      <c r="O60" s="124">
        <f>Calculation!EB67</f>
        <v>0</v>
      </c>
      <c r="P60" s="184"/>
      <c r="Q60" s="171">
        <f t="shared" si="7"/>
        <v>0</v>
      </c>
      <c r="R60" s="173">
        <f t="shared" si="7"/>
        <v>0</v>
      </c>
      <c r="S60" s="123">
        <f t="shared" si="14"/>
        <v>0</v>
      </c>
      <c r="T60" s="124">
        <f t="shared" si="14"/>
        <v>0</v>
      </c>
      <c r="U60" s="186">
        <f t="shared" si="10"/>
        <v>0</v>
      </c>
      <c r="V60" s="173">
        <f t="shared" si="11"/>
        <v>0</v>
      </c>
      <c r="W60" s="123">
        <f t="shared" si="12"/>
        <v>0</v>
      </c>
      <c r="X60" s="182">
        <f t="shared" si="13"/>
        <v>0</v>
      </c>
      <c r="Y60" s="165" t="str">
        <f t="shared" si="9"/>
        <v>Walden Tri</v>
      </c>
    </row>
    <row r="61" spans="1:25" x14ac:dyDescent="0.2">
      <c r="A61" s="199" t="str">
        <f>Calculation!AI68</f>
        <v>Watford Tri Club</v>
      </c>
      <c r="B61" s="171">
        <f>Calculation!AO68</f>
        <v>0</v>
      </c>
      <c r="C61" s="172">
        <f>Calculation!AV68</f>
        <v>0</v>
      </c>
      <c r="D61" s="172">
        <f>Calculation!BC68</f>
        <v>0</v>
      </c>
      <c r="E61" s="172">
        <f>Calculation!BJ68</f>
        <v>0</v>
      </c>
      <c r="F61" s="172">
        <f>Calculation!BQ68</f>
        <v>0</v>
      </c>
      <c r="G61" s="172">
        <f>Calculation!BX68</f>
        <v>0</v>
      </c>
      <c r="H61" s="172">
        <f>Calculation!CE68</f>
        <v>0</v>
      </c>
      <c r="I61" s="123">
        <f>Calculation!CL68</f>
        <v>0</v>
      </c>
      <c r="J61" s="179">
        <f>Calculation!CS68</f>
        <v>0</v>
      </c>
      <c r="K61" s="179">
        <f>Calculation!CZ68</f>
        <v>0</v>
      </c>
      <c r="L61" s="179">
        <f>Calculation!DG68</f>
        <v>0</v>
      </c>
      <c r="M61" s="179">
        <f>Calculation!DN68</f>
        <v>0</v>
      </c>
      <c r="N61" s="179">
        <f>Calculation!DU68</f>
        <v>0</v>
      </c>
      <c r="O61" s="124">
        <f>Calculation!EB68</f>
        <v>0</v>
      </c>
      <c r="P61" s="184"/>
      <c r="Q61" s="171">
        <f t="shared" si="7"/>
        <v>0</v>
      </c>
      <c r="R61" s="173">
        <f t="shared" si="7"/>
        <v>0</v>
      </c>
      <c r="S61" s="123">
        <f t="shared" si="14"/>
        <v>0</v>
      </c>
      <c r="T61" s="124">
        <f t="shared" si="14"/>
        <v>0</v>
      </c>
      <c r="U61" s="186">
        <f t="shared" si="10"/>
        <v>0</v>
      </c>
      <c r="V61" s="173">
        <f t="shared" si="11"/>
        <v>0</v>
      </c>
      <c r="W61" s="123">
        <f t="shared" si="12"/>
        <v>0</v>
      </c>
      <c r="X61" s="182">
        <f t="shared" si="13"/>
        <v>0</v>
      </c>
      <c r="Y61" s="165" t="str">
        <f t="shared" si="9"/>
        <v>Watford Tri Club</v>
      </c>
    </row>
    <row r="62" spans="1:25" x14ac:dyDescent="0.2">
      <c r="A62" s="199" t="str">
        <f>Calculation!AI69</f>
        <v>Watford Velo Sport</v>
      </c>
      <c r="B62" s="171">
        <f>Calculation!AO69</f>
        <v>0</v>
      </c>
      <c r="C62" s="172">
        <f>Calculation!AV69</f>
        <v>0</v>
      </c>
      <c r="D62" s="172">
        <f>Calculation!BC69</f>
        <v>0</v>
      </c>
      <c r="E62" s="172">
        <f>Calculation!BJ69</f>
        <v>0</v>
      </c>
      <c r="F62" s="172">
        <f>Calculation!BQ69</f>
        <v>0</v>
      </c>
      <c r="G62" s="172">
        <f>Calculation!BX69</f>
        <v>0</v>
      </c>
      <c r="H62" s="172">
        <f>Calculation!CE69</f>
        <v>0</v>
      </c>
      <c r="I62" s="123">
        <f>Calculation!CL69</f>
        <v>0</v>
      </c>
      <c r="J62" s="179">
        <f>Calculation!CS69</f>
        <v>0</v>
      </c>
      <c r="K62" s="179">
        <f>Calculation!CZ69</f>
        <v>0</v>
      </c>
      <c r="L62" s="179">
        <f>Calculation!DG69</f>
        <v>0</v>
      </c>
      <c r="M62" s="179">
        <f>Calculation!DN69</f>
        <v>0</v>
      </c>
      <c r="N62" s="179">
        <f>Calculation!DU69</f>
        <v>0</v>
      </c>
      <c r="O62" s="124">
        <f>Calculation!EB69</f>
        <v>0</v>
      </c>
      <c r="P62" s="184"/>
      <c r="Q62" s="171">
        <f t="shared" si="7"/>
        <v>0</v>
      </c>
      <c r="R62" s="173">
        <f t="shared" si="7"/>
        <v>0</v>
      </c>
      <c r="S62" s="123">
        <f t="shared" si="14"/>
        <v>0</v>
      </c>
      <c r="T62" s="124">
        <f t="shared" si="14"/>
        <v>0</v>
      </c>
      <c r="U62" s="186">
        <f t="shared" si="10"/>
        <v>0</v>
      </c>
      <c r="V62" s="173">
        <f t="shared" si="11"/>
        <v>0</v>
      </c>
      <c r="W62" s="123">
        <f t="shared" si="12"/>
        <v>0</v>
      </c>
      <c r="X62" s="182">
        <f t="shared" si="13"/>
        <v>0</v>
      </c>
      <c r="Y62" s="165" t="str">
        <f t="shared" si="9"/>
        <v>Watford Velo Sport</v>
      </c>
    </row>
    <row r="63" spans="1:25" x14ac:dyDescent="0.2">
      <c r="A63" s="199" t="str">
        <f>Calculation!AI70</f>
        <v>West Suffolk Wheelers and Tri Club</v>
      </c>
      <c r="B63" s="171">
        <f>Calculation!AO70</f>
        <v>0</v>
      </c>
      <c r="C63" s="172">
        <f>Calculation!AV70</f>
        <v>0</v>
      </c>
      <c r="D63" s="172">
        <f>Calculation!BC70</f>
        <v>0</v>
      </c>
      <c r="E63" s="172">
        <f>Calculation!BJ70</f>
        <v>0</v>
      </c>
      <c r="F63" s="172">
        <f>Calculation!BQ70</f>
        <v>0</v>
      </c>
      <c r="G63" s="172">
        <f>Calculation!BX70</f>
        <v>0</v>
      </c>
      <c r="H63" s="172">
        <f>Calculation!CE70</f>
        <v>0</v>
      </c>
      <c r="I63" s="123">
        <f>Calculation!CL70</f>
        <v>0</v>
      </c>
      <c r="J63" s="179">
        <f>Calculation!CS70</f>
        <v>0</v>
      </c>
      <c r="K63" s="179">
        <f>Calculation!CZ70</f>
        <v>0</v>
      </c>
      <c r="L63" s="179">
        <f>Calculation!DG70</f>
        <v>0</v>
      </c>
      <c r="M63" s="179">
        <f>Calculation!DN70</f>
        <v>0</v>
      </c>
      <c r="N63" s="179">
        <f>Calculation!DU70</f>
        <v>0</v>
      </c>
      <c r="O63" s="124">
        <f>Calculation!EB70</f>
        <v>0</v>
      </c>
      <c r="P63" s="184"/>
      <c r="Q63" s="171">
        <f t="shared" si="7"/>
        <v>0</v>
      </c>
      <c r="R63" s="173">
        <f t="shared" si="7"/>
        <v>0</v>
      </c>
      <c r="S63" s="123">
        <f t="shared" si="14"/>
        <v>0</v>
      </c>
      <c r="T63" s="124">
        <f t="shared" si="14"/>
        <v>0</v>
      </c>
      <c r="U63" s="186">
        <f t="shared" si="10"/>
        <v>0</v>
      </c>
      <c r="V63" s="173">
        <f t="shared" si="11"/>
        <v>0</v>
      </c>
      <c r="W63" s="123">
        <f t="shared" si="12"/>
        <v>0</v>
      </c>
      <c r="X63" s="182">
        <f t="shared" si="13"/>
        <v>0</v>
      </c>
      <c r="Y63" s="165" t="str">
        <f t="shared" si="9"/>
        <v>West Suffolk Wheelers and Tri Club</v>
      </c>
    </row>
    <row r="64" spans="1:25" x14ac:dyDescent="0.2">
      <c r="A64" s="199" t="str">
        <f>Calculation!AI71</f>
        <v>Whizzy Tri Club</v>
      </c>
      <c r="B64" s="171">
        <f>Calculation!AO71</f>
        <v>0</v>
      </c>
      <c r="C64" s="172">
        <f>Calculation!AV71</f>
        <v>0</v>
      </c>
      <c r="D64" s="172">
        <f>Calculation!BC71</f>
        <v>0</v>
      </c>
      <c r="E64" s="172">
        <f>Calculation!BJ71</f>
        <v>0</v>
      </c>
      <c r="F64" s="172">
        <f>Calculation!BQ71</f>
        <v>0</v>
      </c>
      <c r="G64" s="172">
        <f>Calculation!BX71</f>
        <v>0</v>
      </c>
      <c r="H64" s="172">
        <f>Calculation!CE71</f>
        <v>0</v>
      </c>
      <c r="I64" s="123">
        <f>Calculation!CL71</f>
        <v>0</v>
      </c>
      <c r="J64" s="179">
        <f>Calculation!CS71</f>
        <v>0</v>
      </c>
      <c r="K64" s="179">
        <f>Calculation!CZ71</f>
        <v>13938</v>
      </c>
      <c r="L64" s="179">
        <f>Calculation!DG71</f>
        <v>0</v>
      </c>
      <c r="M64" s="179">
        <f>Calculation!DN71</f>
        <v>0</v>
      </c>
      <c r="N64" s="179">
        <f>Calculation!DU71</f>
        <v>0</v>
      </c>
      <c r="O64" s="124">
        <f>Calculation!EB71</f>
        <v>0</v>
      </c>
      <c r="P64" s="184"/>
      <c r="Q64" s="171">
        <f t="shared" si="7"/>
        <v>0</v>
      </c>
      <c r="R64" s="173">
        <f t="shared" si="7"/>
        <v>0</v>
      </c>
      <c r="S64" s="123">
        <f t="shared" si="14"/>
        <v>13938</v>
      </c>
      <c r="T64" s="124">
        <f t="shared" si="14"/>
        <v>0</v>
      </c>
      <c r="U64" s="186">
        <f t="shared" si="10"/>
        <v>0</v>
      </c>
      <c r="V64" s="173">
        <f t="shared" si="11"/>
        <v>0</v>
      </c>
      <c r="W64" s="123">
        <f t="shared" si="12"/>
        <v>0</v>
      </c>
      <c r="X64" s="182">
        <f t="shared" si="13"/>
        <v>13938</v>
      </c>
      <c r="Y64" s="165" t="str">
        <f t="shared" si="9"/>
        <v>Whizzy Tri Club</v>
      </c>
    </row>
    <row r="65" spans="1:25" x14ac:dyDescent="0.2">
      <c r="A65" s="199" t="str">
        <f>Calculation!AI72</f>
        <v>Witham Running Club</v>
      </c>
      <c r="B65" s="171">
        <f>Calculation!AO72</f>
        <v>0</v>
      </c>
      <c r="C65" s="172">
        <f>Calculation!AV72</f>
        <v>0</v>
      </c>
      <c r="D65" s="172">
        <f>Calculation!BC72</f>
        <v>0</v>
      </c>
      <c r="E65" s="172">
        <f>Calculation!BJ72</f>
        <v>0</v>
      </c>
      <c r="F65" s="172">
        <f>Calculation!BQ72</f>
        <v>0</v>
      </c>
      <c r="G65" s="172">
        <f>Calculation!BX72</f>
        <v>0</v>
      </c>
      <c r="H65" s="172">
        <f>Calculation!CE72</f>
        <v>0</v>
      </c>
      <c r="I65" s="123">
        <f>Calculation!CL72</f>
        <v>0</v>
      </c>
      <c r="J65" s="179">
        <f>Calculation!CS72</f>
        <v>0</v>
      </c>
      <c r="K65" s="179">
        <f>Calculation!CZ72</f>
        <v>0</v>
      </c>
      <c r="L65" s="179">
        <f>Calculation!DG72</f>
        <v>0</v>
      </c>
      <c r="M65" s="179">
        <f>Calculation!DN72</f>
        <v>0</v>
      </c>
      <c r="N65" s="179">
        <f>Calculation!DU72</f>
        <v>0</v>
      </c>
      <c r="O65" s="124">
        <f>Calculation!EB72</f>
        <v>0</v>
      </c>
      <c r="P65" s="184"/>
      <c r="Q65" s="171">
        <f t="shared" si="7"/>
        <v>0</v>
      </c>
      <c r="R65" s="173">
        <f t="shared" si="7"/>
        <v>0</v>
      </c>
      <c r="S65" s="123">
        <f t="shared" ref="S65:T81" si="15">IF(ISERR(LARGE($I65:$O65,S$3)),0,(LARGE($I65:$O65,S$3)))</f>
        <v>0</v>
      </c>
      <c r="T65" s="124">
        <f t="shared" si="15"/>
        <v>0</v>
      </c>
      <c r="U65" s="186">
        <f t="shared" si="10"/>
        <v>0</v>
      </c>
      <c r="V65" s="173">
        <f t="shared" si="11"/>
        <v>0</v>
      </c>
      <c r="W65" s="123">
        <f t="shared" si="12"/>
        <v>0</v>
      </c>
      <c r="X65" s="182">
        <f t="shared" si="13"/>
        <v>0</v>
      </c>
      <c r="Y65" s="165" t="str">
        <f t="shared" si="9"/>
        <v>Witham Running Club</v>
      </c>
    </row>
    <row r="66" spans="1:25" x14ac:dyDescent="0.2">
      <c r="A66" s="199" t="str">
        <f>Calculation!AI73</f>
        <v>WiTri</v>
      </c>
      <c r="B66" s="171">
        <f>Calculation!AO73</f>
        <v>0</v>
      </c>
      <c r="C66" s="172">
        <f>Calculation!AV73</f>
        <v>0</v>
      </c>
      <c r="D66" s="172">
        <f>Calculation!BC73</f>
        <v>0</v>
      </c>
      <c r="E66" s="172">
        <f>Calculation!BJ73</f>
        <v>0</v>
      </c>
      <c r="F66" s="172">
        <f>Calculation!BQ73</f>
        <v>0</v>
      </c>
      <c r="G66" s="172">
        <f>Calculation!BX73</f>
        <v>0</v>
      </c>
      <c r="H66" s="172">
        <f>Calculation!CE73</f>
        <v>0</v>
      </c>
      <c r="I66" s="123">
        <f>Calculation!CL73</f>
        <v>0</v>
      </c>
      <c r="J66" s="179">
        <f>Calculation!CS73</f>
        <v>0</v>
      </c>
      <c r="K66" s="179">
        <f>Calculation!CZ73</f>
        <v>0</v>
      </c>
      <c r="L66" s="179">
        <f>Calculation!DG73</f>
        <v>0</v>
      </c>
      <c r="M66" s="179">
        <f>Calculation!DN73</f>
        <v>0</v>
      </c>
      <c r="N66" s="179">
        <f>Calculation!DU73</f>
        <v>0</v>
      </c>
      <c r="O66" s="124">
        <f>Calculation!EB73</f>
        <v>0</v>
      </c>
      <c r="P66" s="184"/>
      <c r="Q66" s="171">
        <f t="shared" si="7"/>
        <v>0</v>
      </c>
      <c r="R66" s="173">
        <f t="shared" si="7"/>
        <v>0</v>
      </c>
      <c r="S66" s="123">
        <f t="shared" si="15"/>
        <v>0</v>
      </c>
      <c r="T66" s="124">
        <f t="shared" si="15"/>
        <v>0</v>
      </c>
      <c r="U66" s="186">
        <f t="shared" si="10"/>
        <v>0</v>
      </c>
      <c r="V66" s="173">
        <f t="shared" si="11"/>
        <v>0</v>
      </c>
      <c r="W66" s="123">
        <f t="shared" si="12"/>
        <v>0</v>
      </c>
      <c r="X66" s="182">
        <f t="shared" si="13"/>
        <v>0</v>
      </c>
      <c r="Y66" s="165" t="str">
        <f t="shared" si="9"/>
        <v>WiTri</v>
      </c>
    </row>
    <row r="67" spans="1:25" x14ac:dyDescent="0.2">
      <c r="A67" s="199" t="str">
        <f>Calculation!AI74</f>
        <v>Transition Tri</v>
      </c>
      <c r="B67" s="171">
        <f>Calculation!AO74</f>
        <v>0</v>
      </c>
      <c r="C67" s="172">
        <f>Calculation!AV74</f>
        <v>0</v>
      </c>
      <c r="D67" s="172">
        <f>Calculation!BC74</f>
        <v>0</v>
      </c>
      <c r="E67" s="172">
        <f>Calculation!BJ74</f>
        <v>0</v>
      </c>
      <c r="F67" s="172">
        <f>Calculation!BQ74</f>
        <v>0</v>
      </c>
      <c r="G67" s="172">
        <f>Calculation!BX74</f>
        <v>0</v>
      </c>
      <c r="H67" s="172">
        <f>Calculation!CE74</f>
        <v>0</v>
      </c>
      <c r="I67" s="123">
        <f>Calculation!CL74</f>
        <v>0</v>
      </c>
      <c r="J67" s="179">
        <f>Calculation!CS74</f>
        <v>0</v>
      </c>
      <c r="K67" s="179">
        <f>Calculation!CZ74</f>
        <v>14275</v>
      </c>
      <c r="L67" s="179">
        <f>Calculation!DG74</f>
        <v>0</v>
      </c>
      <c r="M67" s="179">
        <f>Calculation!DN74</f>
        <v>0</v>
      </c>
      <c r="N67" s="179">
        <f>Calculation!DU74</f>
        <v>0</v>
      </c>
      <c r="O67" s="124">
        <f>Calculation!EB74</f>
        <v>0</v>
      </c>
      <c r="P67" s="184"/>
      <c r="Q67" s="171">
        <f t="shared" si="7"/>
        <v>0</v>
      </c>
      <c r="R67" s="173">
        <f t="shared" si="7"/>
        <v>0</v>
      </c>
      <c r="S67" s="123">
        <f t="shared" si="15"/>
        <v>14275</v>
      </c>
      <c r="T67" s="124">
        <f t="shared" si="15"/>
        <v>0</v>
      </c>
      <c r="U67" s="186">
        <f t="shared" si="10"/>
        <v>0</v>
      </c>
      <c r="V67" s="173">
        <f t="shared" si="11"/>
        <v>0</v>
      </c>
      <c r="W67" s="123">
        <f t="shared" si="12"/>
        <v>0</v>
      </c>
      <c r="X67" s="182">
        <f t="shared" si="13"/>
        <v>14275</v>
      </c>
      <c r="Y67" s="165" t="str">
        <f t="shared" si="9"/>
        <v>Transition Tri</v>
      </c>
    </row>
    <row r="68" spans="1:25" x14ac:dyDescent="0.2">
      <c r="A68" s="199" t="str">
        <f>Calculation!AI75</f>
        <v>Meridian Tri Club</v>
      </c>
      <c r="B68" s="171">
        <f>Calculation!AO75</f>
        <v>0</v>
      </c>
      <c r="C68" s="172">
        <f>Calculation!AV75</f>
        <v>0</v>
      </c>
      <c r="D68" s="172">
        <f>Calculation!BC75</f>
        <v>0</v>
      </c>
      <c r="E68" s="172">
        <f>Calculation!BJ75</f>
        <v>0</v>
      </c>
      <c r="F68" s="172">
        <f>Calculation!BQ75</f>
        <v>0</v>
      </c>
      <c r="G68" s="172">
        <f>Calculation!BX75</f>
        <v>0</v>
      </c>
      <c r="H68" s="172">
        <f>Calculation!CE75</f>
        <v>0</v>
      </c>
      <c r="I68" s="123">
        <f>Calculation!CL75</f>
        <v>0</v>
      </c>
      <c r="J68" s="179">
        <f>Calculation!CS75</f>
        <v>0</v>
      </c>
      <c r="K68" s="179">
        <f>Calculation!CZ75</f>
        <v>0</v>
      </c>
      <c r="L68" s="179">
        <f>Calculation!DG75</f>
        <v>0</v>
      </c>
      <c r="M68" s="179">
        <f>Calculation!DN75</f>
        <v>0</v>
      </c>
      <c r="N68" s="179">
        <f>Calculation!DU75</f>
        <v>0</v>
      </c>
      <c r="O68" s="124">
        <f>Calculation!EB75</f>
        <v>0</v>
      </c>
      <c r="P68" s="184"/>
      <c r="Q68" s="171">
        <f t="shared" si="7"/>
        <v>0</v>
      </c>
      <c r="R68" s="173">
        <f t="shared" si="7"/>
        <v>0</v>
      </c>
      <c r="S68" s="123">
        <f t="shared" si="15"/>
        <v>0</v>
      </c>
      <c r="T68" s="124">
        <f t="shared" si="15"/>
        <v>0</v>
      </c>
      <c r="U68" s="186">
        <f t="shared" si="10"/>
        <v>0</v>
      </c>
      <c r="V68" s="173">
        <f t="shared" si="11"/>
        <v>0</v>
      </c>
      <c r="W68" s="123">
        <f t="shared" si="12"/>
        <v>0</v>
      </c>
      <c r="X68" s="182">
        <f t="shared" si="13"/>
        <v>0</v>
      </c>
      <c r="Y68" s="165" t="str">
        <f t="shared" ref="Y68:Y81" si="16">A68</f>
        <v>Meridian Tri Club</v>
      </c>
    </row>
    <row r="69" spans="1:25" x14ac:dyDescent="0.2">
      <c r="A69" s="199" t="str">
        <f>Calculation!AI76</f>
        <v>S4F Tri Squad</v>
      </c>
      <c r="B69" s="171">
        <f>Calculation!AO76</f>
        <v>0</v>
      </c>
      <c r="C69" s="172">
        <f>Calculation!AV76</f>
        <v>0</v>
      </c>
      <c r="D69" s="172">
        <f>Calculation!BC76</f>
        <v>0</v>
      </c>
      <c r="E69" s="172">
        <f>Calculation!BJ76</f>
        <v>0</v>
      </c>
      <c r="F69" s="172">
        <f>Calculation!BQ76</f>
        <v>0</v>
      </c>
      <c r="G69" s="172">
        <f>Calculation!BX76</f>
        <v>0</v>
      </c>
      <c r="H69" s="172">
        <f>Calculation!CE76</f>
        <v>0</v>
      </c>
      <c r="I69" s="123">
        <f>Calculation!CL76</f>
        <v>0</v>
      </c>
      <c r="J69" s="179">
        <f>Calculation!CS76</f>
        <v>0</v>
      </c>
      <c r="K69" s="179">
        <f>Calculation!CZ76</f>
        <v>0</v>
      </c>
      <c r="L69" s="179">
        <f>Calculation!DG76</f>
        <v>0</v>
      </c>
      <c r="M69" s="179">
        <f>Calculation!DN76</f>
        <v>0</v>
      </c>
      <c r="N69" s="179">
        <f>Calculation!DU76</f>
        <v>0</v>
      </c>
      <c r="O69" s="124">
        <f>Calculation!EB76</f>
        <v>0</v>
      </c>
      <c r="P69" s="184"/>
      <c r="Q69" s="171">
        <f t="shared" si="7"/>
        <v>0</v>
      </c>
      <c r="R69" s="173">
        <f t="shared" si="7"/>
        <v>0</v>
      </c>
      <c r="S69" s="123">
        <f t="shared" si="15"/>
        <v>0</v>
      </c>
      <c r="T69" s="124">
        <f t="shared" si="15"/>
        <v>0</v>
      </c>
      <c r="U69" s="186">
        <f t="shared" ref="U69:U81" si="17">LARGE(V69:W69,1)</f>
        <v>0</v>
      </c>
      <c r="V69" s="173">
        <f t="shared" ref="V69:V81" si="18">IF(ISERR(LARGE($B69:$H69,V$3)),0,(LARGE($B69:$H69,V$3)))</f>
        <v>0</v>
      </c>
      <c r="W69" s="123">
        <f t="shared" ref="W69:W81" si="19">IF(ISERR(LARGE($I69:$O69,W$3)),0,(LARGE($I69:$O69,V$3)))</f>
        <v>0</v>
      </c>
      <c r="X69" s="182">
        <f t="shared" ref="X69:X81" si="20">SUM(Q69:U69)</f>
        <v>0</v>
      </c>
      <c r="Y69" s="165" t="str">
        <f t="shared" si="16"/>
        <v>S4F Tri Squad</v>
      </c>
    </row>
    <row r="70" spans="1:25" x14ac:dyDescent="0.2">
      <c r="A70" s="199" t="str">
        <f>Calculation!AI77</f>
        <v>Stopsley Striders</v>
      </c>
      <c r="B70" s="171">
        <f>Calculation!AO77</f>
        <v>0</v>
      </c>
      <c r="C70" s="172">
        <f>Calculation!AV77</f>
        <v>0</v>
      </c>
      <c r="D70" s="172">
        <f>Calculation!BC77</f>
        <v>0</v>
      </c>
      <c r="E70" s="172">
        <f>Calculation!BJ77</f>
        <v>0</v>
      </c>
      <c r="F70" s="172">
        <f>Calculation!BQ77</f>
        <v>0</v>
      </c>
      <c r="G70" s="172">
        <f>Calculation!BX77</f>
        <v>0</v>
      </c>
      <c r="H70" s="172">
        <f>Calculation!CE77</f>
        <v>0</v>
      </c>
      <c r="I70" s="123">
        <f>Calculation!CL77</f>
        <v>0</v>
      </c>
      <c r="J70" s="179">
        <f>Calculation!CS77</f>
        <v>0</v>
      </c>
      <c r="K70" s="179">
        <f>Calculation!CZ77</f>
        <v>0</v>
      </c>
      <c r="L70" s="179">
        <f>Calculation!DG77</f>
        <v>0</v>
      </c>
      <c r="M70" s="179">
        <f>Calculation!DN77</f>
        <v>0</v>
      </c>
      <c r="N70" s="179">
        <f>Calculation!DU77</f>
        <v>0</v>
      </c>
      <c r="O70" s="124">
        <f>Calculation!EB77</f>
        <v>0</v>
      </c>
      <c r="P70" s="184"/>
      <c r="Q70" s="171">
        <f t="shared" si="7"/>
        <v>0</v>
      </c>
      <c r="R70" s="173">
        <f t="shared" si="7"/>
        <v>0</v>
      </c>
      <c r="S70" s="123">
        <f t="shared" si="15"/>
        <v>0</v>
      </c>
      <c r="T70" s="124">
        <f t="shared" si="15"/>
        <v>0</v>
      </c>
      <c r="U70" s="186">
        <f t="shared" si="17"/>
        <v>0</v>
      </c>
      <c r="V70" s="173">
        <f t="shared" si="18"/>
        <v>0</v>
      </c>
      <c r="W70" s="123">
        <f t="shared" si="19"/>
        <v>0</v>
      </c>
      <c r="X70" s="182">
        <f t="shared" si="20"/>
        <v>0</v>
      </c>
      <c r="Y70" s="165" t="str">
        <f t="shared" si="16"/>
        <v>Stopsley Striders</v>
      </c>
    </row>
    <row r="71" spans="1:25" x14ac:dyDescent="0.2">
      <c r="A71" s="199" t="str">
        <f>Calculation!AI78</f>
        <v>Suffolk Coastal PFP Leisure</v>
      </c>
      <c r="B71" s="171">
        <f>Calculation!AO78</f>
        <v>0</v>
      </c>
      <c r="C71" s="172">
        <f>Calculation!AV78</f>
        <v>0</v>
      </c>
      <c r="D71" s="172">
        <f>Calculation!BC78</f>
        <v>0</v>
      </c>
      <c r="E71" s="172">
        <f>Calculation!BJ78</f>
        <v>0</v>
      </c>
      <c r="F71" s="172">
        <f>Calculation!BQ78</f>
        <v>0</v>
      </c>
      <c r="G71" s="172">
        <f>Calculation!BX78</f>
        <v>0</v>
      </c>
      <c r="H71" s="172">
        <f>Calculation!CE78</f>
        <v>0</v>
      </c>
      <c r="I71" s="123">
        <f>Calculation!CL78</f>
        <v>0</v>
      </c>
      <c r="J71" s="179">
        <f>Calculation!CS78</f>
        <v>0</v>
      </c>
      <c r="K71" s="179">
        <f>Calculation!CZ78</f>
        <v>0</v>
      </c>
      <c r="L71" s="179">
        <f>Calculation!DG78</f>
        <v>0</v>
      </c>
      <c r="M71" s="179">
        <f>Calculation!DN78</f>
        <v>0</v>
      </c>
      <c r="N71" s="179">
        <f>Calculation!DU78</f>
        <v>0</v>
      </c>
      <c r="O71" s="124">
        <f>Calculation!EB78</f>
        <v>0</v>
      </c>
      <c r="P71" s="184"/>
      <c r="Q71" s="171">
        <f t="shared" si="7"/>
        <v>0</v>
      </c>
      <c r="R71" s="173">
        <f t="shared" si="7"/>
        <v>0</v>
      </c>
      <c r="S71" s="123">
        <f t="shared" si="15"/>
        <v>0</v>
      </c>
      <c r="T71" s="124">
        <f t="shared" si="15"/>
        <v>0</v>
      </c>
      <c r="U71" s="186">
        <f t="shared" si="17"/>
        <v>0</v>
      </c>
      <c r="V71" s="173">
        <f t="shared" si="18"/>
        <v>0</v>
      </c>
      <c r="W71" s="123">
        <f t="shared" si="19"/>
        <v>0</v>
      </c>
      <c r="X71" s="182">
        <f t="shared" si="20"/>
        <v>0</v>
      </c>
      <c r="Y71" s="165" t="str">
        <f t="shared" si="16"/>
        <v>Suffolk Coastal PFP Leisure</v>
      </c>
    </row>
    <row r="72" spans="1:25" x14ac:dyDescent="0.2">
      <c r="A72" s="199" t="str">
        <f>Calculation!AI79</f>
        <v>TriSquad Ltd</v>
      </c>
      <c r="B72" s="171">
        <f>Calculation!AO79</f>
        <v>0</v>
      </c>
      <c r="C72" s="172">
        <f>Calculation!AV79</f>
        <v>0</v>
      </c>
      <c r="D72" s="172">
        <f>Calculation!BC79</f>
        <v>0</v>
      </c>
      <c r="E72" s="172">
        <f>Calculation!BJ79</f>
        <v>0</v>
      </c>
      <c r="F72" s="172">
        <f>Calculation!BQ79</f>
        <v>0</v>
      </c>
      <c r="G72" s="172">
        <f>Calculation!BX79</f>
        <v>0</v>
      </c>
      <c r="H72" s="172">
        <f>Calculation!CE79</f>
        <v>0</v>
      </c>
      <c r="I72" s="123">
        <f>Calculation!CL79</f>
        <v>0</v>
      </c>
      <c r="J72" s="179">
        <f>Calculation!CS79</f>
        <v>0</v>
      </c>
      <c r="K72" s="179">
        <f>Calculation!CZ79</f>
        <v>0</v>
      </c>
      <c r="L72" s="179">
        <f>Calculation!DG79</f>
        <v>0</v>
      </c>
      <c r="M72" s="179">
        <f>Calculation!DN79</f>
        <v>0</v>
      </c>
      <c r="N72" s="179">
        <f>Calculation!DU79</f>
        <v>0</v>
      </c>
      <c r="O72" s="124">
        <f>Calculation!EB79</f>
        <v>0</v>
      </c>
      <c r="P72" s="184"/>
      <c r="Q72" s="171">
        <f t="shared" si="7"/>
        <v>0</v>
      </c>
      <c r="R72" s="173">
        <f t="shared" si="7"/>
        <v>0</v>
      </c>
      <c r="S72" s="123">
        <f t="shared" si="15"/>
        <v>0</v>
      </c>
      <c r="T72" s="124">
        <f t="shared" si="15"/>
        <v>0</v>
      </c>
      <c r="U72" s="186">
        <f t="shared" si="17"/>
        <v>0</v>
      </c>
      <c r="V72" s="173">
        <f t="shared" si="18"/>
        <v>0</v>
      </c>
      <c r="W72" s="123">
        <f t="shared" si="19"/>
        <v>0</v>
      </c>
      <c r="X72" s="182">
        <f t="shared" si="20"/>
        <v>0</v>
      </c>
      <c r="Y72" s="165" t="str">
        <f t="shared" si="16"/>
        <v>TriSquad Ltd</v>
      </c>
    </row>
    <row r="73" spans="1:25" x14ac:dyDescent="0.2">
      <c r="A73" s="199" t="str">
        <f>Calculation!AI80</f>
        <v>Active Training World</v>
      </c>
      <c r="B73" s="171">
        <f>Calculation!AO80</f>
        <v>0</v>
      </c>
      <c r="C73" s="172">
        <f>Calculation!AV80</f>
        <v>0</v>
      </c>
      <c r="D73" s="172">
        <f>Calculation!BC80</f>
        <v>0</v>
      </c>
      <c r="E73" s="172">
        <f>Calculation!BJ80</f>
        <v>0</v>
      </c>
      <c r="F73" s="172">
        <f>Calculation!BQ80</f>
        <v>0</v>
      </c>
      <c r="G73" s="172">
        <f>Calculation!BX80</f>
        <v>0</v>
      </c>
      <c r="H73" s="172">
        <f>Calculation!CE80</f>
        <v>0</v>
      </c>
      <c r="I73" s="123">
        <f>Calculation!CL80</f>
        <v>0</v>
      </c>
      <c r="J73" s="179">
        <f>Calculation!CS80</f>
        <v>0</v>
      </c>
      <c r="K73" s="179">
        <f>Calculation!CZ80</f>
        <v>0</v>
      </c>
      <c r="L73" s="179">
        <f>Calculation!DG80</f>
        <v>0</v>
      </c>
      <c r="M73" s="179">
        <f>Calculation!DN80</f>
        <v>0</v>
      </c>
      <c r="N73" s="179">
        <f>Calculation!DU80</f>
        <v>0</v>
      </c>
      <c r="O73" s="124">
        <f>Calculation!EB80</f>
        <v>0</v>
      </c>
      <c r="P73" s="184"/>
      <c r="Q73" s="171">
        <f t="shared" si="7"/>
        <v>0</v>
      </c>
      <c r="R73" s="173">
        <f t="shared" si="7"/>
        <v>0</v>
      </c>
      <c r="S73" s="123">
        <f t="shared" si="15"/>
        <v>0</v>
      </c>
      <c r="T73" s="124">
        <f t="shared" si="15"/>
        <v>0</v>
      </c>
      <c r="U73" s="186">
        <f t="shared" si="17"/>
        <v>0</v>
      </c>
      <c r="V73" s="173">
        <f t="shared" si="18"/>
        <v>0</v>
      </c>
      <c r="W73" s="123">
        <f t="shared" si="19"/>
        <v>0</v>
      </c>
      <c r="X73" s="182">
        <f t="shared" si="20"/>
        <v>0</v>
      </c>
      <c r="Y73" s="165" t="str">
        <f t="shared" si="16"/>
        <v>Active Training World</v>
      </c>
    </row>
    <row r="74" spans="1:25" x14ac:dyDescent="0.2">
      <c r="A74" s="199" t="str">
        <f>Calculation!AI81</f>
        <v>Berkhampstead Cycling Club</v>
      </c>
      <c r="B74" s="171">
        <f>Calculation!AO81</f>
        <v>0</v>
      </c>
      <c r="C74" s="172">
        <f>Calculation!AV81</f>
        <v>0</v>
      </c>
      <c r="D74" s="172">
        <f>Calculation!BC81</f>
        <v>0</v>
      </c>
      <c r="E74" s="172">
        <f>Calculation!BJ81</f>
        <v>0</v>
      </c>
      <c r="F74" s="172">
        <f>Calculation!BQ81</f>
        <v>0</v>
      </c>
      <c r="G74" s="172">
        <f>Calculation!BX81</f>
        <v>0</v>
      </c>
      <c r="H74" s="172">
        <f>Calculation!CE81</f>
        <v>0</v>
      </c>
      <c r="I74" s="123">
        <f>Calculation!CL81</f>
        <v>0</v>
      </c>
      <c r="J74" s="179">
        <f>Calculation!CS81</f>
        <v>0</v>
      </c>
      <c r="K74" s="179">
        <f>Calculation!CZ81</f>
        <v>0</v>
      </c>
      <c r="L74" s="179">
        <f>Calculation!DG81</f>
        <v>0</v>
      </c>
      <c r="M74" s="179">
        <f>Calculation!DN81</f>
        <v>0</v>
      </c>
      <c r="N74" s="179">
        <f>Calculation!DU81</f>
        <v>0</v>
      </c>
      <c r="O74" s="124">
        <f>Calculation!EB81</f>
        <v>0</v>
      </c>
      <c r="P74" s="184"/>
      <c r="Q74" s="171">
        <f t="shared" si="7"/>
        <v>0</v>
      </c>
      <c r="R74" s="173">
        <f t="shared" si="7"/>
        <v>0</v>
      </c>
      <c r="S74" s="123">
        <f t="shared" si="15"/>
        <v>0</v>
      </c>
      <c r="T74" s="124">
        <f t="shared" si="15"/>
        <v>0</v>
      </c>
      <c r="U74" s="186">
        <f t="shared" si="17"/>
        <v>0</v>
      </c>
      <c r="V74" s="173">
        <f t="shared" si="18"/>
        <v>0</v>
      </c>
      <c r="W74" s="123">
        <f t="shared" si="19"/>
        <v>0</v>
      </c>
      <c r="X74" s="182">
        <f t="shared" si="20"/>
        <v>0</v>
      </c>
      <c r="Y74" s="165" t="str">
        <f t="shared" si="16"/>
        <v>Berkhampstead Cycling Club</v>
      </c>
    </row>
    <row r="75" spans="1:25" x14ac:dyDescent="0.2">
      <c r="A75" s="199" t="str">
        <f>Calculation!AI82</f>
        <v>Hadleigh Park</v>
      </c>
      <c r="B75" s="171">
        <f>Calculation!AO82</f>
        <v>0</v>
      </c>
      <c r="C75" s="172">
        <f>Calculation!AV82</f>
        <v>0</v>
      </c>
      <c r="D75" s="172">
        <f>Calculation!BC82</f>
        <v>0</v>
      </c>
      <c r="E75" s="172">
        <f>Calculation!BJ82</f>
        <v>0</v>
      </c>
      <c r="F75" s="172">
        <f>Calculation!BQ82</f>
        <v>0</v>
      </c>
      <c r="G75" s="172">
        <f>Calculation!BX82</f>
        <v>0</v>
      </c>
      <c r="H75" s="172">
        <f>Calculation!CE82</f>
        <v>0</v>
      </c>
      <c r="I75" s="123">
        <f>Calculation!CL82</f>
        <v>0</v>
      </c>
      <c r="J75" s="179">
        <f>Calculation!CS82</f>
        <v>0</v>
      </c>
      <c r="K75" s="179">
        <f>Calculation!CZ82</f>
        <v>0</v>
      </c>
      <c r="L75" s="179">
        <f>Calculation!DG82</f>
        <v>0</v>
      </c>
      <c r="M75" s="179">
        <f>Calculation!DN82</f>
        <v>0</v>
      </c>
      <c r="N75" s="179">
        <f>Calculation!DU82</f>
        <v>0</v>
      </c>
      <c r="O75" s="124">
        <f>Calculation!EB82</f>
        <v>0</v>
      </c>
      <c r="P75" s="184"/>
      <c r="Q75" s="171">
        <f t="shared" si="7"/>
        <v>0</v>
      </c>
      <c r="R75" s="173">
        <f t="shared" si="7"/>
        <v>0</v>
      </c>
      <c r="S75" s="123">
        <f t="shared" si="15"/>
        <v>0</v>
      </c>
      <c r="T75" s="124">
        <f t="shared" si="15"/>
        <v>0</v>
      </c>
      <c r="U75" s="186">
        <f t="shared" si="17"/>
        <v>0</v>
      </c>
      <c r="V75" s="173">
        <f t="shared" si="18"/>
        <v>0</v>
      </c>
      <c r="W75" s="123">
        <f t="shared" si="19"/>
        <v>0</v>
      </c>
      <c r="X75" s="182">
        <f t="shared" si="20"/>
        <v>0</v>
      </c>
      <c r="Y75" s="165" t="str">
        <f t="shared" si="16"/>
        <v>Hadleigh Park</v>
      </c>
    </row>
    <row r="76" spans="1:25" x14ac:dyDescent="0.2">
      <c r="A76" s="199" t="str">
        <f>Calculation!AI83</f>
        <v>JBR Run &amp; Tri Club</v>
      </c>
      <c r="B76" s="171">
        <f>Calculation!AO83</f>
        <v>0</v>
      </c>
      <c r="C76" s="172">
        <f>Calculation!AV83</f>
        <v>0</v>
      </c>
      <c r="D76" s="172">
        <f>Calculation!BC83</f>
        <v>0</v>
      </c>
      <c r="E76" s="172">
        <f>Calculation!BJ83</f>
        <v>0</v>
      </c>
      <c r="F76" s="172">
        <f>Calculation!BQ83</f>
        <v>0</v>
      </c>
      <c r="G76" s="172">
        <f>Calculation!BX83</f>
        <v>0</v>
      </c>
      <c r="H76" s="172">
        <f>Calculation!CE83</f>
        <v>0</v>
      </c>
      <c r="I76" s="123">
        <f>Calculation!CL83</f>
        <v>0</v>
      </c>
      <c r="J76" s="179">
        <f>Calculation!CS83</f>
        <v>0</v>
      </c>
      <c r="K76" s="179">
        <f>Calculation!CZ83</f>
        <v>0</v>
      </c>
      <c r="L76" s="179">
        <f>Calculation!DG83</f>
        <v>0</v>
      </c>
      <c r="M76" s="179">
        <f>Calculation!DN83</f>
        <v>0</v>
      </c>
      <c r="N76" s="179">
        <f>Calculation!DU83</f>
        <v>0</v>
      </c>
      <c r="O76" s="124">
        <f>Calculation!EB83</f>
        <v>0</v>
      </c>
      <c r="P76" s="184"/>
      <c r="Q76" s="171">
        <f t="shared" si="7"/>
        <v>0</v>
      </c>
      <c r="R76" s="173">
        <f t="shared" si="7"/>
        <v>0</v>
      </c>
      <c r="S76" s="123">
        <f t="shared" si="15"/>
        <v>0</v>
      </c>
      <c r="T76" s="124">
        <f t="shared" si="15"/>
        <v>0</v>
      </c>
      <c r="U76" s="186">
        <f t="shared" si="17"/>
        <v>0</v>
      </c>
      <c r="V76" s="173">
        <f t="shared" si="18"/>
        <v>0</v>
      </c>
      <c r="W76" s="123">
        <f t="shared" si="19"/>
        <v>0</v>
      </c>
      <c r="X76" s="182">
        <f t="shared" si="20"/>
        <v>0</v>
      </c>
      <c r="Y76" s="165" t="str">
        <f t="shared" si="16"/>
        <v>JBR Run &amp; Tri Club</v>
      </c>
    </row>
    <row r="77" spans="1:25" x14ac:dyDescent="0.2">
      <c r="A77" s="199" t="str">
        <f>Calculation!AI84</f>
        <v>Dig Deep &amp; Tri</v>
      </c>
      <c r="B77" s="171">
        <f>Calculation!AO84</f>
        <v>0</v>
      </c>
      <c r="C77" s="172">
        <f>Calculation!AV84</f>
        <v>0</v>
      </c>
      <c r="D77" s="172">
        <f>Calculation!BC84</f>
        <v>0</v>
      </c>
      <c r="E77" s="172">
        <f>Calculation!BJ84</f>
        <v>0</v>
      </c>
      <c r="F77" s="172">
        <f>Calculation!BQ84</f>
        <v>0</v>
      </c>
      <c r="G77" s="172">
        <f>Calculation!BX84</f>
        <v>0</v>
      </c>
      <c r="H77" s="172">
        <f>Calculation!CE84</f>
        <v>0</v>
      </c>
      <c r="I77" s="123">
        <f>Calculation!CL84</f>
        <v>0</v>
      </c>
      <c r="J77" s="179">
        <f>Calculation!CS84</f>
        <v>0</v>
      </c>
      <c r="K77" s="179">
        <f>Calculation!CZ84</f>
        <v>0</v>
      </c>
      <c r="L77" s="179">
        <f>Calculation!DG84</f>
        <v>0</v>
      </c>
      <c r="M77" s="179">
        <f>Calculation!DN84</f>
        <v>0</v>
      </c>
      <c r="N77" s="179">
        <f>Calculation!DU84</f>
        <v>0</v>
      </c>
      <c r="O77" s="124">
        <f>Calculation!EB84</f>
        <v>0</v>
      </c>
      <c r="P77" s="184"/>
      <c r="Q77" s="171">
        <f t="shared" si="7"/>
        <v>0</v>
      </c>
      <c r="R77" s="173">
        <f t="shared" si="7"/>
        <v>0</v>
      </c>
      <c r="S77" s="123">
        <f t="shared" si="15"/>
        <v>0</v>
      </c>
      <c r="T77" s="124">
        <f t="shared" si="15"/>
        <v>0</v>
      </c>
      <c r="U77" s="186">
        <f t="shared" si="17"/>
        <v>0</v>
      </c>
      <c r="V77" s="173">
        <f t="shared" si="18"/>
        <v>0</v>
      </c>
      <c r="W77" s="123">
        <f t="shared" si="19"/>
        <v>0</v>
      </c>
      <c r="X77" s="182">
        <f t="shared" si="20"/>
        <v>0</v>
      </c>
      <c r="Y77" s="165" t="str">
        <f t="shared" si="16"/>
        <v>Dig Deep &amp; Tri</v>
      </c>
    </row>
    <row r="78" spans="1:25" x14ac:dyDescent="0.2">
      <c r="A78" s="199" t="str">
        <f>Calculation!AI85</f>
        <v>x</v>
      </c>
      <c r="B78" s="171">
        <f>Calculation!AO85</f>
        <v>0</v>
      </c>
      <c r="C78" s="172">
        <f>Calculation!AV85</f>
        <v>0</v>
      </c>
      <c r="D78" s="172">
        <f>Calculation!BC85</f>
        <v>0</v>
      </c>
      <c r="E78" s="172">
        <f>Calculation!BJ85</f>
        <v>0</v>
      </c>
      <c r="F78" s="172">
        <f>Calculation!BQ85</f>
        <v>0</v>
      </c>
      <c r="G78" s="172">
        <f>Calculation!BX85</f>
        <v>0</v>
      </c>
      <c r="H78" s="172">
        <f>Calculation!CE85</f>
        <v>0</v>
      </c>
      <c r="I78" s="123">
        <f>Calculation!CL85</f>
        <v>0</v>
      </c>
      <c r="J78" s="179">
        <f>Calculation!CS85</f>
        <v>0</v>
      </c>
      <c r="K78" s="179">
        <f>Calculation!CZ85</f>
        <v>0</v>
      </c>
      <c r="L78" s="179">
        <f>Calculation!DG85</f>
        <v>0</v>
      </c>
      <c r="M78" s="179">
        <f>Calculation!DN85</f>
        <v>0</v>
      </c>
      <c r="N78" s="179">
        <f>Calculation!DU85</f>
        <v>0</v>
      </c>
      <c r="O78" s="124">
        <f>Calculation!EB85</f>
        <v>0</v>
      </c>
      <c r="P78" s="184"/>
      <c r="Q78" s="171">
        <f t="shared" si="7"/>
        <v>0</v>
      </c>
      <c r="R78" s="173">
        <f t="shared" si="7"/>
        <v>0</v>
      </c>
      <c r="S78" s="123">
        <f t="shared" si="15"/>
        <v>0</v>
      </c>
      <c r="T78" s="124">
        <f t="shared" si="15"/>
        <v>0</v>
      </c>
      <c r="U78" s="186">
        <f t="shared" si="17"/>
        <v>0</v>
      </c>
      <c r="V78" s="173">
        <f t="shared" si="18"/>
        <v>0</v>
      </c>
      <c r="W78" s="123">
        <f t="shared" si="19"/>
        <v>0</v>
      </c>
      <c r="X78" s="182">
        <f t="shared" si="20"/>
        <v>0</v>
      </c>
      <c r="Y78" s="165" t="str">
        <f t="shared" si="16"/>
        <v>x</v>
      </c>
    </row>
    <row r="79" spans="1:25" x14ac:dyDescent="0.2">
      <c r="A79" s="199" t="str">
        <f>Calculation!AI86</f>
        <v>x</v>
      </c>
      <c r="B79" s="171">
        <f>Calculation!AO86</f>
        <v>0</v>
      </c>
      <c r="C79" s="172">
        <f>Calculation!AV86</f>
        <v>0</v>
      </c>
      <c r="D79" s="172">
        <f>Calculation!BC86</f>
        <v>0</v>
      </c>
      <c r="E79" s="172">
        <f>Calculation!BJ86</f>
        <v>0</v>
      </c>
      <c r="F79" s="172">
        <f>Calculation!BQ86</f>
        <v>0</v>
      </c>
      <c r="G79" s="172">
        <f>Calculation!BX86</f>
        <v>0</v>
      </c>
      <c r="H79" s="172">
        <f>Calculation!CE86</f>
        <v>0</v>
      </c>
      <c r="I79" s="123">
        <f>Calculation!CL86</f>
        <v>0</v>
      </c>
      <c r="J79" s="179">
        <f>Calculation!CS86</f>
        <v>0</v>
      </c>
      <c r="K79" s="179">
        <f>Calculation!CZ86</f>
        <v>0</v>
      </c>
      <c r="L79" s="179">
        <f>Calculation!DG86</f>
        <v>0</v>
      </c>
      <c r="M79" s="179">
        <f>Calculation!DN86</f>
        <v>0</v>
      </c>
      <c r="N79" s="179">
        <f>Calculation!DU86</f>
        <v>0</v>
      </c>
      <c r="O79" s="124">
        <f>Calculation!EB86</f>
        <v>0</v>
      </c>
      <c r="P79" s="184"/>
      <c r="Q79" s="171">
        <f t="shared" si="7"/>
        <v>0</v>
      </c>
      <c r="R79" s="173">
        <f t="shared" si="7"/>
        <v>0</v>
      </c>
      <c r="S79" s="123">
        <f t="shared" si="15"/>
        <v>0</v>
      </c>
      <c r="T79" s="124">
        <f t="shared" si="15"/>
        <v>0</v>
      </c>
      <c r="U79" s="186">
        <f t="shared" si="17"/>
        <v>0</v>
      </c>
      <c r="V79" s="173">
        <f t="shared" si="18"/>
        <v>0</v>
      </c>
      <c r="W79" s="123">
        <f t="shared" si="19"/>
        <v>0</v>
      </c>
      <c r="X79" s="182">
        <f t="shared" si="20"/>
        <v>0</v>
      </c>
      <c r="Y79" s="165" t="str">
        <f t="shared" si="16"/>
        <v>x</v>
      </c>
    </row>
    <row r="80" spans="1:25" x14ac:dyDescent="0.2">
      <c r="A80" s="199" t="str">
        <f>Calculation!AI87</f>
        <v>x</v>
      </c>
      <c r="B80" s="171">
        <f>Calculation!AO87</f>
        <v>0</v>
      </c>
      <c r="C80" s="172">
        <f>Calculation!AV87</f>
        <v>0</v>
      </c>
      <c r="D80" s="172">
        <f>Calculation!BC87</f>
        <v>0</v>
      </c>
      <c r="E80" s="172">
        <f>Calculation!BJ87</f>
        <v>0</v>
      </c>
      <c r="F80" s="172">
        <f>Calculation!BQ87</f>
        <v>0</v>
      </c>
      <c r="G80" s="172">
        <f>Calculation!BX87</f>
        <v>0</v>
      </c>
      <c r="H80" s="172">
        <f>Calculation!CE87</f>
        <v>0</v>
      </c>
      <c r="I80" s="123">
        <f>Calculation!CL87</f>
        <v>0</v>
      </c>
      <c r="J80" s="179">
        <f>Calculation!CS87</f>
        <v>0</v>
      </c>
      <c r="K80" s="179">
        <f>Calculation!CZ87</f>
        <v>0</v>
      </c>
      <c r="L80" s="179">
        <f>Calculation!DG87</f>
        <v>0</v>
      </c>
      <c r="M80" s="179">
        <f>Calculation!DN87</f>
        <v>0</v>
      </c>
      <c r="N80" s="179">
        <f>Calculation!DU87</f>
        <v>0</v>
      </c>
      <c r="O80" s="124">
        <f>Calculation!EB87</f>
        <v>0</v>
      </c>
      <c r="P80" s="184"/>
      <c r="Q80" s="171">
        <f t="shared" si="7"/>
        <v>0</v>
      </c>
      <c r="R80" s="173">
        <f t="shared" si="7"/>
        <v>0</v>
      </c>
      <c r="S80" s="123">
        <f t="shared" si="15"/>
        <v>0</v>
      </c>
      <c r="T80" s="124">
        <f t="shared" si="15"/>
        <v>0</v>
      </c>
      <c r="U80" s="186">
        <f t="shared" si="17"/>
        <v>0</v>
      </c>
      <c r="V80" s="173">
        <f t="shared" si="18"/>
        <v>0</v>
      </c>
      <c r="W80" s="123">
        <f t="shared" si="19"/>
        <v>0</v>
      </c>
      <c r="X80" s="182">
        <f t="shared" si="20"/>
        <v>0</v>
      </c>
      <c r="Y80" s="165" t="str">
        <f t="shared" si="16"/>
        <v>x</v>
      </c>
    </row>
    <row r="81" spans="1:25" ht="13.5" thickBot="1" x14ac:dyDescent="0.25">
      <c r="A81" s="199" t="str">
        <f>Calculation!AI88</f>
        <v>x</v>
      </c>
      <c r="B81" s="174">
        <f>Calculation!AO88</f>
        <v>0</v>
      </c>
      <c r="C81" s="175">
        <f>Calculation!AV88</f>
        <v>0</v>
      </c>
      <c r="D81" s="175">
        <f>Calculation!BC88</f>
        <v>0</v>
      </c>
      <c r="E81" s="175">
        <f>Calculation!BJ88</f>
        <v>0</v>
      </c>
      <c r="F81" s="175">
        <f>Calculation!BQ88</f>
        <v>0</v>
      </c>
      <c r="G81" s="175">
        <f>Calculation!BX88</f>
        <v>0</v>
      </c>
      <c r="H81" s="175">
        <f>Calculation!CE88</f>
        <v>0</v>
      </c>
      <c r="I81" s="125">
        <f>Calculation!CL88</f>
        <v>0</v>
      </c>
      <c r="J81" s="180">
        <f>Calculation!CS88</f>
        <v>0</v>
      </c>
      <c r="K81" s="180">
        <f>Calculation!CZ88</f>
        <v>0</v>
      </c>
      <c r="L81" s="180">
        <f>Calculation!DG88</f>
        <v>0</v>
      </c>
      <c r="M81" s="180">
        <f>Calculation!DN88</f>
        <v>0</v>
      </c>
      <c r="N81" s="180">
        <f>Calculation!DU88</f>
        <v>0</v>
      </c>
      <c r="O81" s="126">
        <f>Calculation!EB88</f>
        <v>0</v>
      </c>
      <c r="P81" s="184"/>
      <c r="Q81" s="174">
        <f t="shared" si="7"/>
        <v>0</v>
      </c>
      <c r="R81" s="176">
        <f t="shared" si="7"/>
        <v>0</v>
      </c>
      <c r="S81" s="125">
        <f t="shared" si="15"/>
        <v>0</v>
      </c>
      <c r="T81" s="126">
        <f t="shared" si="15"/>
        <v>0</v>
      </c>
      <c r="U81" s="187">
        <f t="shared" si="17"/>
        <v>0</v>
      </c>
      <c r="V81" s="176">
        <f t="shared" si="18"/>
        <v>0</v>
      </c>
      <c r="W81" s="125">
        <f t="shared" si="19"/>
        <v>0</v>
      </c>
      <c r="X81" s="183">
        <f t="shared" si="20"/>
        <v>0</v>
      </c>
      <c r="Y81" s="203" t="str">
        <f t="shared" si="16"/>
        <v>x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B2519"/>
  <sheetViews>
    <sheetView topLeftCell="C1" workbookViewId="0">
      <pane xSplit="2" ySplit="3" topLeftCell="E4" activePane="bottomRight" state="frozen"/>
      <selection activeCell="C1" sqref="C1"/>
      <selection pane="topRight" activeCell="E1" sqref="E1"/>
      <selection pane="bottomLeft" activeCell="C4" sqref="C4"/>
      <selection pane="bottomRight" activeCell="C1991" sqref="C1991"/>
    </sheetView>
  </sheetViews>
  <sheetFormatPr defaultRowHeight="12.75" x14ac:dyDescent="0.2"/>
  <cols>
    <col min="1" max="1" width="15.7109375" style="88" hidden="1" customWidth="1"/>
    <col min="2" max="2" width="9.140625" style="4" hidden="1" customWidth="1"/>
    <col min="3" max="3" width="27.7109375" style="52" bestFit="1" customWidth="1"/>
    <col min="4" max="4" width="32.140625" style="216" bestFit="1" customWidth="1"/>
    <col min="5" max="5" width="8.5703125" style="43" bestFit="1" customWidth="1"/>
    <col min="6" max="6" width="5.5703125" style="14" bestFit="1" customWidth="1"/>
    <col min="7" max="7" width="6.28515625" style="14" bestFit="1" customWidth="1"/>
    <col min="8" max="8" width="8.5703125" style="56" bestFit="1" customWidth="1"/>
    <col min="9" max="15" width="8.5703125" style="72" bestFit="1" customWidth="1"/>
    <col min="16" max="16" width="1.85546875" style="56" customWidth="1"/>
    <col min="17" max="23" width="8.5703125" style="73" bestFit="1" customWidth="1"/>
    <col min="24" max="24" width="2.5703125" style="56" customWidth="1"/>
    <col min="25" max="25" width="8.7109375" style="72" bestFit="1" customWidth="1"/>
    <col min="26" max="26" width="9.140625" style="73" bestFit="1" customWidth="1"/>
    <col min="27" max="27" width="11.5703125" style="58" bestFit="1" customWidth="1"/>
    <col min="28" max="28" width="8.7109375" style="72" bestFit="1" customWidth="1"/>
    <col min="29" max="29" width="9.5703125" style="72" bestFit="1" customWidth="1"/>
    <col min="30" max="31" width="10.42578125" style="73" bestFit="1" customWidth="1"/>
    <col min="32" max="32" width="9.140625" bestFit="1" customWidth="1"/>
    <col min="33" max="33" width="12" bestFit="1" customWidth="1"/>
    <col min="34" max="34" width="12" customWidth="1"/>
    <col min="35" max="35" width="35.28515625" customWidth="1"/>
    <col min="42" max="42" width="2" customWidth="1"/>
    <col min="45" max="48" width="9.140625" style="4"/>
    <col min="49" max="49" width="1.28515625" style="4" customWidth="1"/>
    <col min="50" max="55" width="9.140625" style="4"/>
    <col min="56" max="56" width="1.28515625" style="4" customWidth="1"/>
    <col min="57" max="62" width="9.140625" style="4"/>
    <col min="63" max="63" width="1.140625" style="4" customWidth="1"/>
    <col min="64" max="69" width="9.140625" style="4"/>
    <col min="70" max="70" width="1.5703125" style="4" customWidth="1"/>
    <col min="71" max="76" width="9.140625" style="4"/>
    <col min="77" max="77" width="1.5703125" style="4" customWidth="1"/>
    <col min="78" max="83" width="9.140625" style="4"/>
    <col min="84" max="84" width="1.28515625" style="4" customWidth="1"/>
    <col min="85" max="90" width="9.140625" style="4"/>
    <col min="91" max="91" width="1.85546875" style="4" customWidth="1"/>
    <col min="92" max="97" width="9.140625" style="4"/>
    <col min="98" max="98" width="1" style="4" customWidth="1"/>
    <col min="99" max="104" width="9.140625" style="4"/>
    <col min="105" max="105" width="1.7109375" style="4" customWidth="1"/>
    <col min="106" max="111" width="9.140625" style="4"/>
    <col min="112" max="112" width="2" style="4" customWidth="1"/>
    <col min="113" max="118" width="9.140625" style="4"/>
    <col min="119" max="119" width="1.7109375" style="4" customWidth="1"/>
    <col min="120" max="125" width="9.140625" style="4"/>
    <col min="126" max="126" width="1" style="4" customWidth="1"/>
    <col min="127" max="16384" width="9.140625" style="4"/>
  </cols>
  <sheetData>
    <row r="1" spans="1:132" s="74" customFormat="1" ht="25.5" x14ac:dyDescent="0.2">
      <c r="A1" s="86" t="s">
        <v>92</v>
      </c>
      <c r="B1" s="74" t="s">
        <v>12</v>
      </c>
      <c r="C1" s="75" t="s">
        <v>0</v>
      </c>
      <c r="D1" s="75" t="s">
        <v>9</v>
      </c>
      <c r="E1" s="74" t="s">
        <v>10</v>
      </c>
      <c r="F1" s="76" t="s">
        <v>6</v>
      </c>
      <c r="G1" s="76" t="s">
        <v>14</v>
      </c>
      <c r="H1" s="77" t="s">
        <v>93</v>
      </c>
      <c r="I1" s="78" t="s">
        <v>35</v>
      </c>
      <c r="J1" s="78" t="s">
        <v>36</v>
      </c>
      <c r="K1" s="78" t="s">
        <v>37</v>
      </c>
      <c r="L1" s="78" t="s">
        <v>38</v>
      </c>
      <c r="M1" s="78" t="s">
        <v>39</v>
      </c>
      <c r="N1" s="78" t="s">
        <v>40</v>
      </c>
      <c r="O1" s="78" t="s">
        <v>50</v>
      </c>
      <c r="P1" s="77"/>
      <c r="Q1" s="79" t="s">
        <v>41</v>
      </c>
      <c r="R1" s="79" t="s">
        <v>42</v>
      </c>
      <c r="S1" s="79" t="s">
        <v>43</v>
      </c>
      <c r="T1" s="79" t="s">
        <v>44</v>
      </c>
      <c r="U1" s="79" t="s">
        <v>45</v>
      </c>
      <c r="V1" s="79" t="s">
        <v>46</v>
      </c>
      <c r="W1" s="79" t="s">
        <v>49</v>
      </c>
      <c r="X1" s="77"/>
      <c r="Y1" s="78" t="s">
        <v>28</v>
      </c>
      <c r="Z1" s="79" t="s">
        <v>47</v>
      </c>
      <c r="AA1" s="80" t="s">
        <v>13</v>
      </c>
      <c r="AB1" s="78" t="s">
        <v>27</v>
      </c>
      <c r="AC1" s="78" t="s">
        <v>26</v>
      </c>
      <c r="AD1" s="79" t="s">
        <v>31</v>
      </c>
      <c r="AE1" s="79" t="s">
        <v>32</v>
      </c>
      <c r="AF1" s="74" t="s">
        <v>11</v>
      </c>
      <c r="AH1" s="74" t="s">
        <v>384</v>
      </c>
    </row>
    <row r="2" spans="1:132" s="74" customFormat="1" ht="15.75" x14ac:dyDescent="0.25">
      <c r="A2" s="86"/>
      <c r="C2" s="75"/>
      <c r="D2" s="107" t="s">
        <v>89</v>
      </c>
      <c r="E2" s="108">
        <v>0</v>
      </c>
      <c r="F2" s="76"/>
      <c r="G2" s="76"/>
      <c r="H2" s="77"/>
      <c r="I2" s="78"/>
      <c r="J2" s="78"/>
      <c r="K2" s="78"/>
      <c r="L2" s="78"/>
      <c r="M2" s="78"/>
      <c r="N2" s="78"/>
      <c r="O2" s="78"/>
      <c r="P2" s="77"/>
      <c r="Q2" s="79"/>
      <c r="R2" s="79"/>
      <c r="S2" s="79"/>
      <c r="T2" s="79"/>
      <c r="U2" s="79"/>
      <c r="V2" s="79"/>
      <c r="W2" s="79"/>
      <c r="X2" s="77"/>
      <c r="Y2" s="78"/>
      <c r="Z2" s="79"/>
      <c r="AA2" s="80"/>
      <c r="AB2" s="78"/>
      <c r="AC2" s="78"/>
      <c r="AD2" s="79"/>
      <c r="AE2" s="79"/>
    </row>
    <row r="3" spans="1:132" s="13" customFormat="1" x14ac:dyDescent="0.2">
      <c r="A3" s="87" t="s">
        <v>16</v>
      </c>
      <c r="C3" s="49" t="s">
        <v>22</v>
      </c>
      <c r="H3" s="55"/>
      <c r="I3" s="71"/>
      <c r="J3" s="71"/>
      <c r="K3" s="71"/>
      <c r="L3" s="71"/>
      <c r="M3" s="71"/>
      <c r="N3" s="71"/>
      <c r="O3" s="71"/>
      <c r="P3" s="55"/>
      <c r="Q3" s="70"/>
      <c r="R3" s="70"/>
      <c r="S3" s="70"/>
      <c r="T3" s="70"/>
      <c r="U3" s="70"/>
      <c r="V3" s="70"/>
      <c r="W3" s="70"/>
      <c r="X3" s="55"/>
      <c r="Y3" s="71"/>
      <c r="Z3" s="70"/>
      <c r="AA3" s="58"/>
      <c r="AB3" s="71"/>
      <c r="AC3" s="71"/>
      <c r="AD3" s="70"/>
      <c r="AE3" s="70"/>
    </row>
    <row r="4" spans="1:132" x14ac:dyDescent="0.2">
      <c r="A4" s="88">
        <v>9.9999999999999995E-7</v>
      </c>
      <c r="B4" s="4">
        <f t="shared" ref="B4:B66" si="0">AF4+A4</f>
        <v>9665.0000010000003</v>
      </c>
      <c r="C4" s="213" t="s">
        <v>153</v>
      </c>
      <c r="D4" s="213" t="s">
        <v>242</v>
      </c>
      <c r="E4" s="44" t="s">
        <v>21</v>
      </c>
      <c r="F4" s="14">
        <f t="shared" ref="F4:F6" si="1">COUNTIF(H4:X4,"&gt;1")</f>
        <v>1</v>
      </c>
      <c r="G4" s="14">
        <f t="shared" ref="G4:G6" si="2">COUNTIF(AA4:AE4,"&gt;1")</f>
        <v>1</v>
      </c>
      <c r="H4" s="101" t="str">
        <f>IF(ISNA(VLOOKUP(C4,[1]Sheet1!$J$2:$J$2999,1,FALSE)),"No","Yes")</f>
        <v>No</v>
      </c>
      <c r="I4" s="72">
        <f t="shared" ref="I4:I35" si="3">IF(ISERROR(VLOOKUP($C4,Sprint1,5,FALSE)),0,(VLOOKUP($C4,Sprint1,5,FALSE)))</f>
        <v>0</v>
      </c>
      <c r="J4" s="72">
        <f t="shared" ref="J4:J35" si="4">IF(ISERROR(VLOOKUP($C4,Sprint2,5,FALSE)),0,(VLOOKUP($C4,Sprint2,5,FALSE)))</f>
        <v>0</v>
      </c>
      <c r="K4" s="72">
        <f t="shared" ref="K4:K35" si="5">IF(ISERROR(VLOOKUP($C4,Sprint3,5,FALSE)),0,(VLOOKUP($C4,Sprint3,5,FALSE)))</f>
        <v>0</v>
      </c>
      <c r="L4" s="72">
        <f t="shared" ref="L4:L35" si="6">IF(ISERROR(VLOOKUP($C4,Sprint4,5,FALSE)),0,(VLOOKUP($C4,Sprint4,5,FALSE)))</f>
        <v>0</v>
      </c>
      <c r="M4" s="72">
        <f t="shared" ref="M4:M35" si="7">IF(ISERROR(VLOOKUP($C4,Sprint5,5,FALSE)),0,(VLOOKUP($C4,Sprint5,5,FALSE)))</f>
        <v>0</v>
      </c>
      <c r="N4" s="72">
        <f t="shared" ref="N4:N35" si="8">IF(ISERROR(VLOOKUP($C4,Sprint6,5,FALSE)),0,(VLOOKUP($C4,Sprint6,5,FALSE)))</f>
        <v>0</v>
      </c>
      <c r="O4" s="72">
        <f t="shared" ref="O4:O35" si="9">IF(ISERROR(VLOOKUP($C4,Sprint7,5,FALSE)),0,(VLOOKUP($C4,Sprint7,5,FALSE)))</f>
        <v>0</v>
      </c>
      <c r="Q4" s="73">
        <f t="shared" ref="Q4:Q35" si="10">IF(ISERROR(VLOOKUP($C4,_End1,5,FALSE)),0,(VLOOKUP($C4,_End1,5,FALSE)))</f>
        <v>0</v>
      </c>
      <c r="R4" s="73">
        <f t="shared" ref="R4:R35" si="11">IF(ISERROR(VLOOKUP($C4,_End2,5,FALSE)),0,(VLOOKUP($C4,_End2,5,FALSE)))</f>
        <v>0</v>
      </c>
      <c r="S4" s="73">
        <f t="shared" ref="S4:S35" si="12">IF(ISERROR(VLOOKUP($C4,_End3,5,FALSE)),0,(VLOOKUP($C4,_End3,5,FALSE)))</f>
        <v>9665</v>
      </c>
      <c r="T4" s="73">
        <f t="shared" ref="T4:T35" si="13">IF(ISERROR(VLOOKUP($C4,_End4,5,FALSE)),0,(VLOOKUP($C4,_End4,5,FALSE)))</f>
        <v>0</v>
      </c>
      <c r="U4" s="73">
        <f t="shared" ref="U4:U35" si="14">IF(ISERROR(VLOOKUP($C4,_End5,5,FALSE)),0,(VLOOKUP($C4,_End5,5,FALSE)))</f>
        <v>0</v>
      </c>
      <c r="V4" s="73">
        <f t="shared" ref="V4:V35" si="15">IF(ISERROR(VLOOKUP($C4,_End6,5,FALSE)),0,(VLOOKUP($C4,_End6,5,FALSE)))</f>
        <v>0</v>
      </c>
      <c r="W4" s="73">
        <f t="shared" ref="W4:W35" si="16">IF(ISERROR(VLOOKUP($C4,_End7,5,FALSE)),0,(VLOOKUP($C4,_End7,5,FALSE)))</f>
        <v>0</v>
      </c>
      <c r="Y4" s="72">
        <f>LARGE(I4:O4,3)</f>
        <v>0</v>
      </c>
      <c r="Z4" s="73">
        <f>LARGE(Q4:W4,3)</f>
        <v>0</v>
      </c>
      <c r="AA4" s="58">
        <f>LARGE(Y4:Z4,1)</f>
        <v>0</v>
      </c>
      <c r="AB4" s="72">
        <f>LARGE(I4:O4,1)</f>
        <v>0</v>
      </c>
      <c r="AC4" s="72">
        <f>LARGE(I4:O4,2)</f>
        <v>0</v>
      </c>
      <c r="AD4" s="73">
        <f>LARGE(Q4:W4,1)</f>
        <v>9665</v>
      </c>
      <c r="AE4" s="73">
        <f>LARGE(Q4:W4,2)</f>
        <v>0</v>
      </c>
      <c r="AF4" s="1">
        <f t="shared" ref="AF4:AF67" si="17">IF(H4="NO",SUM(AA4:AE4)-E$2,SUM(AA4:AE4))</f>
        <v>9665</v>
      </c>
      <c r="AG4" s="1">
        <f>IF(I4="NO",SUM(AB4:AF4)-0,SUM(AB4:AF4))</f>
        <v>19330</v>
      </c>
      <c r="AH4" s="1" t="str">
        <f>IF(ISERROR(VLOOKUP(D4,AI$12:AI$100,1,FALSE)),"No","Yes")</f>
        <v>No</v>
      </c>
      <c r="AI4" s="1"/>
    </row>
    <row r="5" spans="1:132" x14ac:dyDescent="0.2">
      <c r="A5" s="88">
        <v>1.9999999999999999E-6</v>
      </c>
      <c r="B5" s="4">
        <f>AG5+A5</f>
        <v>-40405.999997999999</v>
      </c>
      <c r="C5" s="213" t="s">
        <v>154</v>
      </c>
      <c r="D5" s="213" t="s">
        <v>243</v>
      </c>
      <c r="E5" s="44" t="s">
        <v>21</v>
      </c>
      <c r="F5" s="14">
        <f t="shared" si="1"/>
        <v>1</v>
      </c>
      <c r="G5" s="14">
        <f t="shared" si="2"/>
        <v>1</v>
      </c>
      <c r="H5" s="101" t="str">
        <f>IF(ISNA(VLOOKUP(C5,[1]Sheet1!$J$2:$J$2999,1,FALSE)),"No","Yes")</f>
        <v>No</v>
      </c>
      <c r="I5" s="72">
        <f t="shared" si="3"/>
        <v>0</v>
      </c>
      <c r="J5" s="72">
        <f t="shared" si="4"/>
        <v>0</v>
      </c>
      <c r="K5" s="72">
        <f t="shared" si="5"/>
        <v>0</v>
      </c>
      <c r="L5" s="72">
        <f t="shared" si="6"/>
        <v>0</v>
      </c>
      <c r="M5" s="72">
        <f t="shared" si="7"/>
        <v>0</v>
      </c>
      <c r="N5" s="72">
        <f t="shared" si="8"/>
        <v>0</v>
      </c>
      <c r="O5" s="72">
        <f t="shared" si="9"/>
        <v>0</v>
      </c>
      <c r="Q5" s="73">
        <f t="shared" si="10"/>
        <v>0</v>
      </c>
      <c r="R5" s="73">
        <f t="shared" si="11"/>
        <v>0</v>
      </c>
      <c r="S5" s="73">
        <f t="shared" si="12"/>
        <v>9594</v>
      </c>
      <c r="T5" s="73">
        <f t="shared" si="13"/>
        <v>0</v>
      </c>
      <c r="U5" s="73">
        <f t="shared" si="14"/>
        <v>0</v>
      </c>
      <c r="V5" s="73">
        <f t="shared" si="15"/>
        <v>0</v>
      </c>
      <c r="W5" s="73">
        <f t="shared" si="16"/>
        <v>0</v>
      </c>
      <c r="Y5" s="72">
        <f t="shared" ref="Y5:Y6" si="18">LARGE(I5:O5,3)</f>
        <v>0</v>
      </c>
      <c r="Z5" s="73">
        <f t="shared" ref="Z5:Z6" si="19">LARGE(Q5:W5,3)</f>
        <v>0</v>
      </c>
      <c r="AA5" s="58">
        <f t="shared" ref="AA5:AA6" si="20">LARGE(Y5:Z5,1)</f>
        <v>0</v>
      </c>
      <c r="AB5" s="72">
        <f t="shared" ref="AB5:AB6" si="21">LARGE(I5:O5,1)</f>
        <v>0</v>
      </c>
      <c r="AC5" s="72">
        <f t="shared" ref="AC5:AC6" si="22">LARGE(I5:O5,2)</f>
        <v>0</v>
      </c>
      <c r="AD5" s="73">
        <f t="shared" ref="AD5:AD6" si="23">LARGE(Q5:W5,1)</f>
        <v>9594</v>
      </c>
      <c r="AE5" s="73">
        <f t="shared" ref="AE5:AE6" si="24">LARGE(Q5:W5,2)</f>
        <v>0</v>
      </c>
      <c r="AF5" s="1">
        <f t="shared" si="17"/>
        <v>9594</v>
      </c>
      <c r="AG5" s="102">
        <f>IF(H5="NO",SUM(AA5:AE5)-50000,SUM(AA5:AE5))</f>
        <v>-40406</v>
      </c>
      <c r="AH5" s="1" t="str">
        <f t="shared" ref="AH5:AH68" si="25">IF(ISERROR(VLOOKUP(D5,AI$12:AI$100,1,FALSE)),"No","Yes")</f>
        <v>No</v>
      </c>
      <c r="AI5" s="102"/>
      <c r="AJ5" s="83" t="s">
        <v>78</v>
      </c>
    </row>
    <row r="6" spans="1:132" x14ac:dyDescent="0.2">
      <c r="A6" s="88">
        <v>3.0000000000000001E-6</v>
      </c>
      <c r="B6" s="4">
        <f t="shared" si="0"/>
        <v>9112.0000029999992</v>
      </c>
      <c r="C6" s="213" t="s">
        <v>156</v>
      </c>
      <c r="D6" s="213"/>
      <c r="E6" s="44" t="s">
        <v>21</v>
      </c>
      <c r="F6" s="14">
        <f t="shared" si="1"/>
        <v>1</v>
      </c>
      <c r="G6" s="14">
        <f t="shared" si="2"/>
        <v>1</v>
      </c>
      <c r="H6" s="101" t="str">
        <f>IF(ISNA(VLOOKUP(C6,[1]Sheet1!$J$2:$J$2999,1,FALSE)),"No","Yes")</f>
        <v>No</v>
      </c>
      <c r="I6" s="72">
        <f t="shared" si="3"/>
        <v>0</v>
      </c>
      <c r="J6" s="72">
        <f t="shared" si="4"/>
        <v>0</v>
      </c>
      <c r="K6" s="72">
        <f t="shared" si="5"/>
        <v>0</v>
      </c>
      <c r="L6" s="72">
        <f t="shared" si="6"/>
        <v>0</v>
      </c>
      <c r="M6" s="72">
        <f t="shared" si="7"/>
        <v>0</v>
      </c>
      <c r="N6" s="72">
        <f t="shared" si="8"/>
        <v>0</v>
      </c>
      <c r="O6" s="72">
        <f t="shared" si="9"/>
        <v>0</v>
      </c>
      <c r="Q6" s="73">
        <f t="shared" si="10"/>
        <v>0</v>
      </c>
      <c r="R6" s="73">
        <f t="shared" si="11"/>
        <v>0</v>
      </c>
      <c r="S6" s="73">
        <f t="shared" si="12"/>
        <v>9112</v>
      </c>
      <c r="T6" s="73">
        <f t="shared" si="13"/>
        <v>0</v>
      </c>
      <c r="U6" s="73">
        <f t="shared" si="14"/>
        <v>0</v>
      </c>
      <c r="V6" s="73">
        <f t="shared" si="15"/>
        <v>0</v>
      </c>
      <c r="W6" s="73">
        <f t="shared" si="16"/>
        <v>0</v>
      </c>
      <c r="Y6" s="72">
        <f t="shared" si="18"/>
        <v>0</v>
      </c>
      <c r="Z6" s="73">
        <f t="shared" si="19"/>
        <v>0</v>
      </c>
      <c r="AA6" s="58">
        <f t="shared" si="20"/>
        <v>0</v>
      </c>
      <c r="AB6" s="72">
        <f t="shared" si="21"/>
        <v>0</v>
      </c>
      <c r="AC6" s="72">
        <f t="shared" si="22"/>
        <v>0</v>
      </c>
      <c r="AD6" s="73">
        <f t="shared" si="23"/>
        <v>9112</v>
      </c>
      <c r="AE6" s="73">
        <f t="shared" si="24"/>
        <v>0</v>
      </c>
      <c r="AF6" s="1">
        <f t="shared" si="17"/>
        <v>9112</v>
      </c>
      <c r="AH6" s="1" t="str">
        <f t="shared" si="25"/>
        <v>No</v>
      </c>
    </row>
    <row r="7" spans="1:132" x14ac:dyDescent="0.2">
      <c r="A7" s="88">
        <v>3.9999999999999998E-6</v>
      </c>
      <c r="B7" s="4">
        <f t="shared" si="0"/>
        <v>9026.0000039999995</v>
      </c>
      <c r="C7" s="213" t="s">
        <v>158</v>
      </c>
      <c r="D7" s="213" t="s">
        <v>65</v>
      </c>
      <c r="E7" s="44" t="s">
        <v>21</v>
      </c>
      <c r="F7" s="14">
        <f t="shared" ref="F7:F69" si="26">COUNTIF(H7:X7,"&gt;1")</f>
        <v>1</v>
      </c>
      <c r="G7" s="14">
        <f t="shared" ref="G7:G69" si="27">COUNTIF(AA7:AE7,"&gt;1")</f>
        <v>1</v>
      </c>
      <c r="H7" s="101" t="str">
        <f>IF(ISNA(VLOOKUP(C7,[1]Sheet1!$J$2:$J$2999,1,FALSE)),"No","Yes")</f>
        <v>No</v>
      </c>
      <c r="I7" s="72">
        <f t="shared" si="3"/>
        <v>0</v>
      </c>
      <c r="J7" s="72">
        <f t="shared" si="4"/>
        <v>0</v>
      </c>
      <c r="K7" s="72">
        <f t="shared" si="5"/>
        <v>0</v>
      </c>
      <c r="L7" s="72">
        <f t="shared" si="6"/>
        <v>0</v>
      </c>
      <c r="M7" s="72">
        <f t="shared" si="7"/>
        <v>0</v>
      </c>
      <c r="N7" s="72">
        <f t="shared" si="8"/>
        <v>0</v>
      </c>
      <c r="O7" s="72">
        <f t="shared" si="9"/>
        <v>0</v>
      </c>
      <c r="Q7" s="73">
        <f t="shared" si="10"/>
        <v>0</v>
      </c>
      <c r="R7" s="73">
        <f t="shared" si="11"/>
        <v>0</v>
      </c>
      <c r="S7" s="73">
        <f t="shared" si="12"/>
        <v>9026</v>
      </c>
      <c r="T7" s="73">
        <f t="shared" si="13"/>
        <v>0</v>
      </c>
      <c r="U7" s="73">
        <f t="shared" si="14"/>
        <v>0</v>
      </c>
      <c r="V7" s="73">
        <f t="shared" si="15"/>
        <v>0</v>
      </c>
      <c r="W7" s="73">
        <f t="shared" si="16"/>
        <v>0</v>
      </c>
      <c r="Y7" s="72">
        <f t="shared" ref="Y7:Y69" si="28">LARGE(I7:O7,3)</f>
        <v>0</v>
      </c>
      <c r="Z7" s="73">
        <f t="shared" ref="Z7:Z69" si="29">LARGE(Q7:W7,3)</f>
        <v>0</v>
      </c>
      <c r="AA7" s="58">
        <f t="shared" ref="AA7:AA69" si="30">LARGE(Y7:Z7,1)</f>
        <v>0</v>
      </c>
      <c r="AB7" s="72">
        <f t="shared" ref="AB7:AB69" si="31">LARGE(I7:O7,1)</f>
        <v>0</v>
      </c>
      <c r="AC7" s="72">
        <f t="shared" ref="AC7:AC69" si="32">LARGE(I7:O7,2)</f>
        <v>0</v>
      </c>
      <c r="AD7" s="73">
        <f t="shared" ref="AD7:AD69" si="33">LARGE(Q7:W7,1)</f>
        <v>9026</v>
      </c>
      <c r="AE7" s="73">
        <f t="shared" ref="AE7:AE69" si="34">LARGE(Q7:W7,2)</f>
        <v>0</v>
      </c>
      <c r="AF7" s="1">
        <f t="shared" si="17"/>
        <v>9026</v>
      </c>
      <c r="AH7" s="1" t="str">
        <f t="shared" si="25"/>
        <v>Yes</v>
      </c>
    </row>
    <row r="8" spans="1:132" ht="13.5" thickBot="1" x14ac:dyDescent="0.25">
      <c r="A8" s="88">
        <v>4.9999999999999996E-6</v>
      </c>
      <c r="B8" s="4">
        <f t="shared" si="0"/>
        <v>8946.0000049999999</v>
      </c>
      <c r="C8" s="213" t="s">
        <v>159</v>
      </c>
      <c r="D8" s="213" t="s">
        <v>367</v>
      </c>
      <c r="E8" s="44" t="s">
        <v>21</v>
      </c>
      <c r="F8" s="14">
        <f t="shared" si="26"/>
        <v>1</v>
      </c>
      <c r="G8" s="14">
        <f t="shared" si="27"/>
        <v>1</v>
      </c>
      <c r="H8" s="101" t="str">
        <f>IF(ISNA(VLOOKUP(C8,[1]Sheet1!$J$2:$J$2999,1,FALSE)),"No","Yes")</f>
        <v>Yes</v>
      </c>
      <c r="I8" s="72">
        <f t="shared" si="3"/>
        <v>0</v>
      </c>
      <c r="J8" s="72">
        <f t="shared" si="4"/>
        <v>0</v>
      </c>
      <c r="K8" s="72">
        <f t="shared" si="5"/>
        <v>0</v>
      </c>
      <c r="L8" s="72">
        <f t="shared" si="6"/>
        <v>0</v>
      </c>
      <c r="M8" s="72">
        <f t="shared" si="7"/>
        <v>0</v>
      </c>
      <c r="N8" s="72">
        <f t="shared" si="8"/>
        <v>0</v>
      </c>
      <c r="O8" s="72">
        <f t="shared" si="9"/>
        <v>0</v>
      </c>
      <c r="Q8" s="73">
        <f t="shared" si="10"/>
        <v>0</v>
      </c>
      <c r="R8" s="73">
        <f t="shared" si="11"/>
        <v>0</v>
      </c>
      <c r="S8" s="73">
        <f t="shared" si="12"/>
        <v>8946</v>
      </c>
      <c r="T8" s="73">
        <f t="shared" si="13"/>
        <v>0</v>
      </c>
      <c r="U8" s="73">
        <f t="shared" si="14"/>
        <v>0</v>
      </c>
      <c r="V8" s="73">
        <f t="shared" si="15"/>
        <v>0</v>
      </c>
      <c r="W8" s="73">
        <f t="shared" si="16"/>
        <v>0</v>
      </c>
      <c r="Y8" s="72">
        <f t="shared" si="28"/>
        <v>0</v>
      </c>
      <c r="Z8" s="73">
        <f t="shared" si="29"/>
        <v>0</v>
      </c>
      <c r="AA8" s="58">
        <f t="shared" si="30"/>
        <v>0</v>
      </c>
      <c r="AB8" s="72">
        <f t="shared" si="31"/>
        <v>0</v>
      </c>
      <c r="AC8" s="72">
        <f t="shared" si="32"/>
        <v>0</v>
      </c>
      <c r="AD8" s="73">
        <f t="shared" si="33"/>
        <v>8946</v>
      </c>
      <c r="AE8" s="73">
        <f t="shared" si="34"/>
        <v>0</v>
      </c>
      <c r="AF8" s="1">
        <f t="shared" si="17"/>
        <v>8946</v>
      </c>
      <c r="AH8" s="1" t="str">
        <f t="shared" si="25"/>
        <v>No</v>
      </c>
    </row>
    <row r="9" spans="1:132" ht="13.5" thickBot="1" x14ac:dyDescent="0.25">
      <c r="A9" s="88">
        <v>5.9999999999999993E-6</v>
      </c>
      <c r="B9" s="4">
        <f t="shared" si="0"/>
        <v>8624.0000060000002</v>
      </c>
      <c r="C9" s="213" t="s">
        <v>164</v>
      </c>
      <c r="D9" s="213" t="s">
        <v>244</v>
      </c>
      <c r="E9" s="44" t="s">
        <v>21</v>
      </c>
      <c r="F9" s="14">
        <f t="shared" si="26"/>
        <v>1</v>
      </c>
      <c r="G9" s="14">
        <f t="shared" si="27"/>
        <v>1</v>
      </c>
      <c r="H9" s="101" t="str">
        <f>IF(ISNA(VLOOKUP(C9,[1]Sheet1!$J$2:$J$2999,1,FALSE)),"No","Yes")</f>
        <v>Yes</v>
      </c>
      <c r="I9" s="72">
        <f t="shared" si="3"/>
        <v>0</v>
      </c>
      <c r="J9" s="72">
        <f t="shared" si="4"/>
        <v>0</v>
      </c>
      <c r="K9" s="72">
        <f t="shared" si="5"/>
        <v>0</v>
      </c>
      <c r="L9" s="72">
        <f t="shared" si="6"/>
        <v>0</v>
      </c>
      <c r="M9" s="72">
        <f t="shared" si="7"/>
        <v>0</v>
      </c>
      <c r="N9" s="72">
        <f t="shared" si="8"/>
        <v>0</v>
      </c>
      <c r="O9" s="72">
        <f t="shared" si="9"/>
        <v>0</v>
      </c>
      <c r="Q9" s="73">
        <f t="shared" si="10"/>
        <v>0</v>
      </c>
      <c r="R9" s="73">
        <f t="shared" si="11"/>
        <v>0</v>
      </c>
      <c r="S9" s="73">
        <f t="shared" si="12"/>
        <v>8624</v>
      </c>
      <c r="T9" s="73">
        <f t="shared" si="13"/>
        <v>0</v>
      </c>
      <c r="U9" s="73">
        <f t="shared" si="14"/>
        <v>0</v>
      </c>
      <c r="V9" s="73">
        <f t="shared" si="15"/>
        <v>0</v>
      </c>
      <c r="W9" s="73">
        <f t="shared" si="16"/>
        <v>0</v>
      </c>
      <c r="Y9" s="72">
        <f t="shared" si="28"/>
        <v>0</v>
      </c>
      <c r="Z9" s="73">
        <f t="shared" si="29"/>
        <v>0</v>
      </c>
      <c r="AA9" s="58">
        <f t="shared" si="30"/>
        <v>0</v>
      </c>
      <c r="AB9" s="72">
        <f t="shared" si="31"/>
        <v>0</v>
      </c>
      <c r="AC9" s="72">
        <f t="shared" si="32"/>
        <v>0</v>
      </c>
      <c r="AD9" s="73">
        <f t="shared" si="33"/>
        <v>8624</v>
      </c>
      <c r="AE9" s="73">
        <f t="shared" si="34"/>
        <v>0</v>
      </c>
      <c r="AF9" s="1">
        <f t="shared" si="17"/>
        <v>8624</v>
      </c>
      <c r="AH9" s="1" t="str">
        <f t="shared" si="25"/>
        <v>No</v>
      </c>
      <c r="AI9" s="164" t="s">
        <v>9</v>
      </c>
      <c r="AJ9" s="196" t="s">
        <v>124</v>
      </c>
      <c r="AK9" s="197"/>
      <c r="AL9" s="197"/>
      <c r="AM9" s="197"/>
      <c r="AN9" s="197"/>
      <c r="AO9" s="198"/>
      <c r="AQ9" s="196" t="s">
        <v>125</v>
      </c>
      <c r="AR9" s="197"/>
      <c r="AS9" s="197"/>
      <c r="AT9" s="197"/>
      <c r="AU9" s="197"/>
      <c r="AV9" s="198"/>
      <c r="AX9" s="196" t="s">
        <v>126</v>
      </c>
      <c r="AY9" s="197"/>
      <c r="AZ9" s="197"/>
      <c r="BA9" s="197"/>
      <c r="BB9" s="197"/>
      <c r="BC9" s="198"/>
      <c r="BE9" s="196" t="s">
        <v>127</v>
      </c>
      <c r="BF9" s="197"/>
      <c r="BG9" s="197"/>
      <c r="BH9" s="197"/>
      <c r="BI9" s="197"/>
      <c r="BJ9" s="198"/>
      <c r="BL9" s="196" t="s">
        <v>128</v>
      </c>
      <c r="BM9" s="197"/>
      <c r="BN9" s="197"/>
      <c r="BO9" s="197"/>
      <c r="BP9" s="197"/>
      <c r="BQ9" s="198"/>
      <c r="BS9" s="196" t="s">
        <v>77</v>
      </c>
      <c r="BT9" s="197"/>
      <c r="BU9" s="197"/>
      <c r="BV9" s="197"/>
      <c r="BW9" s="197"/>
      <c r="BX9" s="198"/>
      <c r="BZ9" s="196" t="s">
        <v>48</v>
      </c>
      <c r="CA9" s="197"/>
      <c r="CB9" s="197"/>
      <c r="CC9" s="197"/>
      <c r="CD9" s="197"/>
      <c r="CE9" s="198"/>
      <c r="CG9" s="196" t="s">
        <v>129</v>
      </c>
      <c r="CH9" s="197"/>
      <c r="CI9" s="197"/>
      <c r="CJ9" s="197"/>
      <c r="CK9" s="197"/>
      <c r="CL9" s="198"/>
      <c r="CN9" s="196" t="s">
        <v>139</v>
      </c>
      <c r="CO9" s="197"/>
      <c r="CP9" s="197"/>
      <c r="CQ9" s="197"/>
      <c r="CR9" s="197"/>
      <c r="CS9" s="198"/>
      <c r="CU9" s="196" t="s">
        <v>131</v>
      </c>
      <c r="CV9" s="197"/>
      <c r="CW9" s="197"/>
      <c r="CX9" s="197"/>
      <c r="CY9" s="197"/>
      <c r="CZ9" s="198"/>
      <c r="DB9" s="196" t="s">
        <v>132</v>
      </c>
      <c r="DC9" s="197"/>
      <c r="DD9" s="197"/>
      <c r="DE9" s="197"/>
      <c r="DF9" s="197"/>
      <c r="DG9" s="198"/>
      <c r="DI9" s="196" t="s">
        <v>133</v>
      </c>
      <c r="DJ9" s="197"/>
      <c r="DK9" s="197"/>
      <c r="DL9" s="197"/>
      <c r="DM9" s="197"/>
      <c r="DN9" s="198"/>
      <c r="DP9" s="196" t="s">
        <v>140</v>
      </c>
      <c r="DQ9" s="197"/>
      <c r="DR9" s="197"/>
      <c r="DS9" s="197"/>
      <c r="DT9" s="197"/>
      <c r="DU9" s="198"/>
      <c r="DW9" s="196" t="s">
        <v>135</v>
      </c>
      <c r="DX9" s="197"/>
      <c r="DY9" s="197"/>
      <c r="DZ9" s="197"/>
      <c r="EA9" s="197"/>
      <c r="EB9" s="198"/>
    </row>
    <row r="10" spans="1:132" x14ac:dyDescent="0.2">
      <c r="A10" s="88">
        <v>6.9999999999999999E-6</v>
      </c>
      <c r="B10" s="4">
        <f t="shared" si="0"/>
        <v>8603.0000070000006</v>
      </c>
      <c r="C10" s="213" t="s">
        <v>165</v>
      </c>
      <c r="D10" s="213"/>
      <c r="E10" s="44" t="s">
        <v>21</v>
      </c>
      <c r="F10" s="14">
        <f t="shared" si="26"/>
        <v>1</v>
      </c>
      <c r="G10" s="14">
        <f t="shared" si="27"/>
        <v>1</v>
      </c>
      <c r="H10" s="101" t="str">
        <f>IF(ISNA(VLOOKUP(C10,[1]Sheet1!$J$2:$J$2999,1,FALSE)),"No","Yes")</f>
        <v>No</v>
      </c>
      <c r="I10" s="72">
        <f t="shared" si="3"/>
        <v>0</v>
      </c>
      <c r="J10" s="72">
        <f t="shared" si="4"/>
        <v>0</v>
      </c>
      <c r="K10" s="72">
        <f t="shared" si="5"/>
        <v>0</v>
      </c>
      <c r="L10" s="72">
        <f t="shared" si="6"/>
        <v>0</v>
      </c>
      <c r="M10" s="72">
        <f t="shared" si="7"/>
        <v>0</v>
      </c>
      <c r="N10" s="72">
        <f t="shared" si="8"/>
        <v>0</v>
      </c>
      <c r="O10" s="72">
        <f t="shared" si="9"/>
        <v>0</v>
      </c>
      <c r="Q10" s="73">
        <f t="shared" si="10"/>
        <v>0</v>
      </c>
      <c r="R10" s="73">
        <f t="shared" si="11"/>
        <v>0</v>
      </c>
      <c r="S10" s="73">
        <f t="shared" si="12"/>
        <v>8603</v>
      </c>
      <c r="T10" s="73">
        <f t="shared" si="13"/>
        <v>0</v>
      </c>
      <c r="U10" s="73">
        <f t="shared" si="14"/>
        <v>0</v>
      </c>
      <c r="V10" s="73">
        <f t="shared" si="15"/>
        <v>0</v>
      </c>
      <c r="W10" s="73">
        <f t="shared" si="16"/>
        <v>0</v>
      </c>
      <c r="Y10" s="72">
        <f t="shared" si="28"/>
        <v>0</v>
      </c>
      <c r="Z10" s="73">
        <f t="shared" si="29"/>
        <v>0</v>
      </c>
      <c r="AA10" s="58">
        <f t="shared" si="30"/>
        <v>0</v>
      </c>
      <c r="AB10" s="72">
        <f t="shared" si="31"/>
        <v>0</v>
      </c>
      <c r="AC10" s="72">
        <f t="shared" si="32"/>
        <v>0</v>
      </c>
      <c r="AD10" s="73">
        <f t="shared" si="33"/>
        <v>8603</v>
      </c>
      <c r="AE10" s="73">
        <f t="shared" si="34"/>
        <v>0</v>
      </c>
      <c r="AF10" s="1">
        <f t="shared" si="17"/>
        <v>8603</v>
      </c>
      <c r="AH10" s="1" t="str">
        <f t="shared" si="25"/>
        <v>No</v>
      </c>
      <c r="AI10" s="165"/>
      <c r="AJ10" s="223" t="s">
        <v>91</v>
      </c>
      <c r="AK10" s="224"/>
      <c r="AL10" s="225"/>
      <c r="AM10" s="231" t="s">
        <v>95</v>
      </c>
      <c r="AN10" s="232"/>
      <c r="AO10" s="157" t="s">
        <v>6</v>
      </c>
      <c r="AQ10" s="223" t="s">
        <v>91</v>
      </c>
      <c r="AR10" s="224"/>
      <c r="AS10" s="225"/>
      <c r="AT10" s="231" t="s">
        <v>95</v>
      </c>
      <c r="AU10" s="232"/>
      <c r="AV10" s="157" t="s">
        <v>6</v>
      </c>
      <c r="AX10" s="223" t="s">
        <v>91</v>
      </c>
      <c r="AY10" s="224"/>
      <c r="AZ10" s="225"/>
      <c r="BA10" s="231" t="s">
        <v>95</v>
      </c>
      <c r="BB10" s="232"/>
      <c r="BC10" s="157" t="s">
        <v>6</v>
      </c>
      <c r="BE10" s="223" t="s">
        <v>91</v>
      </c>
      <c r="BF10" s="224"/>
      <c r="BG10" s="225"/>
      <c r="BH10" s="231" t="s">
        <v>95</v>
      </c>
      <c r="BI10" s="232"/>
      <c r="BJ10" s="157" t="s">
        <v>6</v>
      </c>
      <c r="BL10" s="223" t="s">
        <v>91</v>
      </c>
      <c r="BM10" s="224"/>
      <c r="BN10" s="225"/>
      <c r="BO10" s="231" t="s">
        <v>95</v>
      </c>
      <c r="BP10" s="232"/>
      <c r="BQ10" s="157" t="s">
        <v>6</v>
      </c>
      <c r="BS10" s="223" t="s">
        <v>91</v>
      </c>
      <c r="BT10" s="224"/>
      <c r="BU10" s="225"/>
      <c r="BV10" s="231" t="s">
        <v>95</v>
      </c>
      <c r="BW10" s="232"/>
      <c r="BX10" s="157" t="s">
        <v>6</v>
      </c>
      <c r="BZ10" s="223" t="s">
        <v>91</v>
      </c>
      <c r="CA10" s="224"/>
      <c r="CB10" s="225"/>
      <c r="CC10" s="231" t="s">
        <v>95</v>
      </c>
      <c r="CD10" s="232"/>
      <c r="CE10" s="157" t="s">
        <v>6</v>
      </c>
      <c r="CG10" s="223" t="s">
        <v>91</v>
      </c>
      <c r="CH10" s="224"/>
      <c r="CI10" s="225"/>
      <c r="CJ10" s="231" t="s">
        <v>95</v>
      </c>
      <c r="CK10" s="232"/>
      <c r="CL10" s="157" t="s">
        <v>6</v>
      </c>
      <c r="CN10" s="223" t="s">
        <v>91</v>
      </c>
      <c r="CO10" s="224"/>
      <c r="CP10" s="225"/>
      <c r="CQ10" s="231" t="s">
        <v>95</v>
      </c>
      <c r="CR10" s="232"/>
      <c r="CS10" s="157" t="s">
        <v>6</v>
      </c>
      <c r="CU10" s="223" t="s">
        <v>91</v>
      </c>
      <c r="CV10" s="224"/>
      <c r="CW10" s="225"/>
      <c r="CX10" s="231" t="s">
        <v>95</v>
      </c>
      <c r="CY10" s="232"/>
      <c r="CZ10" s="157" t="s">
        <v>6</v>
      </c>
      <c r="DB10" s="223" t="s">
        <v>91</v>
      </c>
      <c r="DC10" s="224"/>
      <c r="DD10" s="225"/>
      <c r="DE10" s="231" t="s">
        <v>95</v>
      </c>
      <c r="DF10" s="232"/>
      <c r="DG10" s="157" t="s">
        <v>6</v>
      </c>
      <c r="DI10" s="223" t="s">
        <v>91</v>
      </c>
      <c r="DJ10" s="224"/>
      <c r="DK10" s="225"/>
      <c r="DL10" s="231" t="s">
        <v>95</v>
      </c>
      <c r="DM10" s="232"/>
      <c r="DN10" s="157" t="s">
        <v>6</v>
      </c>
      <c r="DP10" s="223" t="s">
        <v>91</v>
      </c>
      <c r="DQ10" s="224"/>
      <c r="DR10" s="225"/>
      <c r="DS10" s="231" t="s">
        <v>95</v>
      </c>
      <c r="DT10" s="232"/>
      <c r="DU10" s="157" t="s">
        <v>6</v>
      </c>
      <c r="DW10" s="223" t="s">
        <v>91</v>
      </c>
      <c r="DX10" s="224"/>
      <c r="DY10" s="225"/>
      <c r="DZ10" s="231" t="s">
        <v>95</v>
      </c>
      <c r="EA10" s="232"/>
      <c r="EB10" s="157" t="s">
        <v>6</v>
      </c>
    </row>
    <row r="11" spans="1:132" ht="13.5" thickBot="1" x14ac:dyDescent="0.25">
      <c r="A11" s="88">
        <v>7.9999999999999996E-6</v>
      </c>
      <c r="B11" s="4">
        <f t="shared" si="0"/>
        <v>8535.0000080000009</v>
      </c>
      <c r="C11" s="213" t="s">
        <v>166</v>
      </c>
      <c r="D11" s="213" t="s">
        <v>245</v>
      </c>
      <c r="E11" s="44" t="s">
        <v>21</v>
      </c>
      <c r="F11" s="14">
        <f t="shared" si="26"/>
        <v>1</v>
      </c>
      <c r="G11" s="14">
        <f t="shared" si="27"/>
        <v>1</v>
      </c>
      <c r="H11" s="101" t="str">
        <f>IF(ISNA(VLOOKUP(C11,[1]Sheet1!$J$2:$J$2999,1,FALSE)),"No","Yes")</f>
        <v>No</v>
      </c>
      <c r="I11" s="72">
        <f t="shared" si="3"/>
        <v>0</v>
      </c>
      <c r="J11" s="72">
        <f t="shared" si="4"/>
        <v>0</v>
      </c>
      <c r="K11" s="72">
        <f t="shared" si="5"/>
        <v>0</v>
      </c>
      <c r="L11" s="72">
        <f t="shared" si="6"/>
        <v>0</v>
      </c>
      <c r="M11" s="72">
        <f t="shared" si="7"/>
        <v>0</v>
      </c>
      <c r="N11" s="72">
        <f t="shared" si="8"/>
        <v>0</v>
      </c>
      <c r="O11" s="72">
        <f t="shared" si="9"/>
        <v>0</v>
      </c>
      <c r="Q11" s="73">
        <f t="shared" si="10"/>
        <v>0</v>
      </c>
      <c r="R11" s="73">
        <f t="shared" si="11"/>
        <v>0</v>
      </c>
      <c r="S11" s="73">
        <f t="shared" si="12"/>
        <v>8535</v>
      </c>
      <c r="T11" s="73">
        <f t="shared" si="13"/>
        <v>0</v>
      </c>
      <c r="U11" s="73">
        <f t="shared" si="14"/>
        <v>0</v>
      </c>
      <c r="V11" s="73">
        <f t="shared" si="15"/>
        <v>0</v>
      </c>
      <c r="W11" s="73">
        <f t="shared" si="16"/>
        <v>0</v>
      </c>
      <c r="Y11" s="72">
        <f t="shared" si="28"/>
        <v>0</v>
      </c>
      <c r="Z11" s="73">
        <f t="shared" si="29"/>
        <v>0</v>
      </c>
      <c r="AA11" s="58">
        <f t="shared" si="30"/>
        <v>0</v>
      </c>
      <c r="AB11" s="72">
        <f t="shared" si="31"/>
        <v>0</v>
      </c>
      <c r="AC11" s="72">
        <f t="shared" si="32"/>
        <v>0</v>
      </c>
      <c r="AD11" s="73">
        <f t="shared" si="33"/>
        <v>8535</v>
      </c>
      <c r="AE11" s="73">
        <f t="shared" si="34"/>
        <v>0</v>
      </c>
      <c r="AF11" s="1">
        <f t="shared" si="17"/>
        <v>8535</v>
      </c>
      <c r="AH11" s="1" t="str">
        <f t="shared" si="25"/>
        <v>No</v>
      </c>
      <c r="AI11" s="165"/>
      <c r="AJ11" s="127">
        <v>1</v>
      </c>
      <c r="AK11" s="128">
        <v>2</v>
      </c>
      <c r="AL11" s="129">
        <v>3</v>
      </c>
      <c r="AM11" s="190">
        <v>1</v>
      </c>
      <c r="AN11" s="191">
        <v>2</v>
      </c>
      <c r="AO11" s="158"/>
      <c r="AQ11" s="127">
        <v>1</v>
      </c>
      <c r="AR11" s="128">
        <v>2</v>
      </c>
      <c r="AS11" s="129">
        <v>3</v>
      </c>
      <c r="AT11" s="190">
        <v>1</v>
      </c>
      <c r="AU11" s="191">
        <v>2</v>
      </c>
      <c r="AV11" s="158"/>
      <c r="AX11" s="127">
        <v>1</v>
      </c>
      <c r="AY11" s="128">
        <v>2</v>
      </c>
      <c r="AZ11" s="129">
        <v>3</v>
      </c>
      <c r="BA11" s="190">
        <v>1</v>
      </c>
      <c r="BB11" s="191">
        <v>2</v>
      </c>
      <c r="BC11" s="158"/>
      <c r="BE11" s="127">
        <v>1</v>
      </c>
      <c r="BF11" s="128">
        <v>2</v>
      </c>
      <c r="BG11" s="129">
        <v>3</v>
      </c>
      <c r="BH11" s="190">
        <v>1</v>
      </c>
      <c r="BI11" s="191">
        <v>2</v>
      </c>
      <c r="BJ11" s="158"/>
      <c r="BL11" s="127">
        <v>1</v>
      </c>
      <c r="BM11" s="128">
        <v>2</v>
      </c>
      <c r="BN11" s="129">
        <v>3</v>
      </c>
      <c r="BO11" s="190">
        <v>1</v>
      </c>
      <c r="BP11" s="191">
        <v>2</v>
      </c>
      <c r="BQ11" s="158"/>
      <c r="BS11" s="127">
        <v>1</v>
      </c>
      <c r="BT11" s="128">
        <v>2</v>
      </c>
      <c r="BU11" s="129">
        <v>3</v>
      </c>
      <c r="BV11" s="190">
        <v>1</v>
      </c>
      <c r="BW11" s="191">
        <v>2</v>
      </c>
      <c r="BX11" s="158"/>
      <c r="BZ11" s="127">
        <v>1</v>
      </c>
      <c r="CA11" s="128">
        <v>2</v>
      </c>
      <c r="CB11" s="129">
        <v>3</v>
      </c>
      <c r="CC11" s="190">
        <v>1</v>
      </c>
      <c r="CD11" s="191">
        <v>2</v>
      </c>
      <c r="CE11" s="158"/>
      <c r="CG11" s="127">
        <v>1</v>
      </c>
      <c r="CH11" s="128">
        <v>2</v>
      </c>
      <c r="CI11" s="129">
        <v>3</v>
      </c>
      <c r="CJ11" s="190">
        <v>1</v>
      </c>
      <c r="CK11" s="191">
        <v>2</v>
      </c>
      <c r="CL11" s="158"/>
      <c r="CN11" s="127">
        <v>1</v>
      </c>
      <c r="CO11" s="128">
        <v>2</v>
      </c>
      <c r="CP11" s="129">
        <v>3</v>
      </c>
      <c r="CQ11" s="190">
        <v>1</v>
      </c>
      <c r="CR11" s="191">
        <v>2</v>
      </c>
      <c r="CS11" s="158"/>
      <c r="CU11" s="127">
        <v>1</v>
      </c>
      <c r="CV11" s="128">
        <v>2</v>
      </c>
      <c r="CW11" s="129">
        <v>3</v>
      </c>
      <c r="CX11" s="190">
        <v>1</v>
      </c>
      <c r="CY11" s="191">
        <v>2</v>
      </c>
      <c r="CZ11" s="158"/>
      <c r="DB11" s="127">
        <v>1</v>
      </c>
      <c r="DC11" s="128">
        <v>2</v>
      </c>
      <c r="DD11" s="129">
        <v>3</v>
      </c>
      <c r="DE11" s="190">
        <v>1</v>
      </c>
      <c r="DF11" s="191">
        <v>2</v>
      </c>
      <c r="DG11" s="158"/>
      <c r="DI11" s="127">
        <v>1</v>
      </c>
      <c r="DJ11" s="128">
        <v>2</v>
      </c>
      <c r="DK11" s="129">
        <v>3</v>
      </c>
      <c r="DL11" s="190">
        <v>1</v>
      </c>
      <c r="DM11" s="191">
        <v>2</v>
      </c>
      <c r="DN11" s="158"/>
      <c r="DP11" s="127">
        <v>1</v>
      </c>
      <c r="DQ11" s="128">
        <v>2</v>
      </c>
      <c r="DR11" s="129">
        <v>3</v>
      </c>
      <c r="DS11" s="190">
        <v>1</v>
      </c>
      <c r="DT11" s="191">
        <v>2</v>
      </c>
      <c r="DU11" s="158"/>
      <c r="DW11" s="127">
        <v>1</v>
      </c>
      <c r="DX11" s="128">
        <v>2</v>
      </c>
      <c r="DY11" s="129">
        <v>3</v>
      </c>
      <c r="DZ11" s="190">
        <v>1</v>
      </c>
      <c r="EA11" s="191">
        <v>2</v>
      </c>
      <c r="EB11" s="158"/>
    </row>
    <row r="12" spans="1:132" x14ac:dyDescent="0.2">
      <c r="A12" s="88">
        <v>9.0000000000000002E-6</v>
      </c>
      <c r="B12" s="4">
        <f t="shared" si="0"/>
        <v>8419.0000089999994</v>
      </c>
      <c r="C12" s="213" t="s">
        <v>168</v>
      </c>
      <c r="D12" s="213"/>
      <c r="E12" s="44" t="s">
        <v>21</v>
      </c>
      <c r="F12" s="14">
        <f t="shared" si="26"/>
        <v>1</v>
      </c>
      <c r="G12" s="14">
        <f t="shared" si="27"/>
        <v>1</v>
      </c>
      <c r="H12" s="101" t="str">
        <f>IF(ISNA(VLOOKUP(C12,[1]Sheet1!$J$2:$J$2999,1,FALSE)),"No","Yes")</f>
        <v>No</v>
      </c>
      <c r="I12" s="72">
        <f t="shared" si="3"/>
        <v>0</v>
      </c>
      <c r="J12" s="72">
        <f t="shared" si="4"/>
        <v>0</v>
      </c>
      <c r="K12" s="72">
        <f t="shared" si="5"/>
        <v>0</v>
      </c>
      <c r="L12" s="72">
        <f t="shared" si="6"/>
        <v>0</v>
      </c>
      <c r="M12" s="72">
        <f t="shared" si="7"/>
        <v>0</v>
      </c>
      <c r="N12" s="72">
        <f t="shared" si="8"/>
        <v>0</v>
      </c>
      <c r="O12" s="72">
        <f t="shared" si="9"/>
        <v>0</v>
      </c>
      <c r="Q12" s="73">
        <f t="shared" si="10"/>
        <v>0</v>
      </c>
      <c r="R12" s="73">
        <f t="shared" si="11"/>
        <v>0</v>
      </c>
      <c r="S12" s="73">
        <f t="shared" si="12"/>
        <v>8419</v>
      </c>
      <c r="T12" s="73">
        <f t="shared" si="13"/>
        <v>0</v>
      </c>
      <c r="U12" s="73">
        <f t="shared" si="14"/>
        <v>0</v>
      </c>
      <c r="V12" s="73">
        <f t="shared" si="15"/>
        <v>0</v>
      </c>
      <c r="W12" s="73">
        <f t="shared" si="16"/>
        <v>0</v>
      </c>
      <c r="Y12" s="72">
        <f t="shared" si="28"/>
        <v>0</v>
      </c>
      <c r="Z12" s="73">
        <f t="shared" si="29"/>
        <v>0</v>
      </c>
      <c r="AA12" s="58">
        <f t="shared" si="30"/>
        <v>0</v>
      </c>
      <c r="AB12" s="72">
        <f t="shared" si="31"/>
        <v>0</v>
      </c>
      <c r="AC12" s="72">
        <f t="shared" si="32"/>
        <v>0</v>
      </c>
      <c r="AD12" s="73">
        <f t="shared" si="33"/>
        <v>8419</v>
      </c>
      <c r="AE12" s="73">
        <f t="shared" si="34"/>
        <v>0</v>
      </c>
      <c r="AF12" s="1">
        <f t="shared" si="17"/>
        <v>8419</v>
      </c>
      <c r="AH12" s="1" t="str">
        <f t="shared" si="25"/>
        <v>No</v>
      </c>
      <c r="AI12" s="165" t="s">
        <v>111</v>
      </c>
      <c r="AJ12" s="114">
        <f t="array" ref="AJ12">IF(IF(ISERR(LARGE(IF($D$4:$D$1533=$AI12,$I$4:$I$1533,""),AJ$11)),0,(LARGE(IF($D$4:$D$1533=$AI12,$I$4:$I$1533,""),AJ$11)))&lt;0,0,(IF(ISERR(LARGE(IF($D$4:$D$1533=$AI12,$I$4:$I$1533,""),AJ$11)),0,(LARGE(IF($D$4:$D$1533=$AI12,$I$4:$I$1533,""),AJ$11)))))</f>
        <v>0</v>
      </c>
      <c r="AK12" s="115">
        <f t="array" ref="AK12">IF(IF(ISERR(LARGE(IF($D$4:$D$1533=$AI12,$I$4:$I$1533,""),AK$11)),0,(LARGE(IF($D$4:$D$1533=$AI12,$I$4:$I$1533,""),AK$11)))&lt;0,0,(IF(ISERR(LARGE(IF($D$4:$D$1533=$AI12,$I$4:$I$1533,""),AK$11)),0,(LARGE(IF($D$4:$D$1533=$AI12,$I$4:$I$1533,""),AK$11)))))</f>
        <v>0</v>
      </c>
      <c r="AL12" s="116">
        <f t="array" ref="AL12">IF(IF(ISERR(LARGE(IF($D$4:$D$1533=$AI12,$I$4:$I$1533,""),AL$11)),0,(LARGE(IF($D$4:$D$1533=$AI12,$I$4:$I$1533,""),AL$11)))&lt;0,0,(IF(ISERR(LARGE(IF($D$4:$D$1533=$AI12,$I$4:$I$1533,""),AL$11)),0,(LARGE(IF($D$4:$D$1533=$AI12,$I$4:$I$1533,""),AL$11)))))</f>
        <v>0</v>
      </c>
      <c r="AM12" s="192">
        <f t="array" ref="AM12">IF(IF(ISERR(LARGE(IF($D$1534:$D$2431=$AI12,$I$1534:$I$2431,""),AM$11)),0,(LARGE(IF($D$1534:$D$2431=$AI12,$I$1534:$I$2431,""),AM$11)))&lt;0,0,(IF(ISERR(LARGE(IF($D$1534:$D$2431=$AI12,$I$1534:$I$2431,""),AM$11)),0,(LARGE(IF($D$1534:$D$2431=$AI12,$I$1534:$I$2431,""),AM$11)))))</f>
        <v>0</v>
      </c>
      <c r="AN12" s="193">
        <f t="array" ref="AN12">IF(IF(ISERR(LARGE(IF($D$1534:$D$2431=$AI12,$I$1534:$I$2431,""),AN$11)),0,(LARGE(IF($D$1534:$D$2431=$AI12,$I$1534:$I$2431,""),AN$11)))&lt;0,0,(IF(ISERR(LARGE(IF($D$1534:$D$2431=$AI12,$I$1534:$I$2431,""),AN$11)),0,(LARGE(IF($D$1534:$D$2431=$AI12,$I$1534:$I$2431,""),AN$11)))))</f>
        <v>0</v>
      </c>
      <c r="AO12" s="159">
        <f t="shared" ref="AO12:AO33" si="35">SUM(AJ12:AN12)</f>
        <v>0</v>
      </c>
      <c r="AQ12" s="114">
        <f t="array" ref="AQ12">IF(IF(ISERR(LARGE(IF($D$4:$D$1533=$AI12,$J$4:$J$1533,""),AQ$11)),0,(LARGE(IF($D$4:$D$1533=$AI12,$J$4:$J$1533,""),AQ$11)))&lt;0,0,(IF(ISERR(LARGE(IF($D$4:$D$1533=$AI12,$J$4:$J$1533,""),AQ$11)),0,(LARGE(IF($D$4:$D$1533=$AI12,$J$4:$J$1533,""),AQ$11)))))</f>
        <v>0</v>
      </c>
      <c r="AR12" s="115">
        <f t="array" ref="AR12">IF(IF(ISERR(LARGE(IF($D$4:$D$1533=$AI12,$J$4:$J$1533,""),AR$11)),0,(LARGE(IF($D$4:$D$1533=$AI12,$J$4:$J$1533,""),AR$11)))&lt;0,0,(IF(ISERR(LARGE(IF($D$4:$D$1533=$AI12,$J$4:$J$1533,""),AR$11)),0,(LARGE(IF($D$4:$D$1533=$AI12,$J$4:$J$1533,""),AR$11)))))</f>
        <v>0</v>
      </c>
      <c r="AS12" s="116">
        <f t="array" ref="AS12">IF(IF(ISERR(LARGE(IF($D$4:$D$1533=$AI12,$J$4:$J$1533,""),AS$11)),0,(LARGE(IF($D$4:$D$1533=$AI12,$J$4:$J$1533,""),AS$11)))&lt;0,0,(IF(ISERR(LARGE(IF($D$4:$D$1533=$AI12,$J$4:$J$1533,""),AS$11)),0,(LARGE(IF($D$4:$D$1533=$AI12,$J$4:$J$1533,""),AS$11)))))</f>
        <v>0</v>
      </c>
      <c r="AT12" s="192">
        <f t="array" ref="AT12">IF(IF(ISERR(LARGE(IF($D$1534:$D$2431=$AI12,$J$1534:$J$2431,""),AT$11)),0,(LARGE(IF($D$1534:$D$2431=$AI12,$J$1534:$J$2431,""),AT$11)))&lt;0,0,(IF(ISERR(LARGE(IF($D$1534:$D$2431=$AI12,$J$1534:$J$2431,""),AT$11)),0,(LARGE(IF($D$1534:$D$2431=$AI12,$J$1534:$J$2431,""),AT$11)))))</f>
        <v>0</v>
      </c>
      <c r="AU12" s="193">
        <f t="array" ref="AU12">IF(IF(ISERR(LARGE(IF($D$1534:$D$2431=$AI12,$J$1534:$J$2431,""),AU$11)),0,(LARGE(IF($D$1534:$D$2431=$AI12,$J$1534:$J$2431,""),AU$11)))&lt;0,0,(IF(ISERR(LARGE(IF($D$1534:$D$2431=$AI12,$J$1534:$J$2431,""),AU$11)),0,(LARGE(IF($D$1534:$D$2431=$AI12,$J$1534:$J$2431,""),AU$11)))))</f>
        <v>0</v>
      </c>
      <c r="AV12" s="159">
        <f t="shared" ref="AV12:AV43" si="36">SUM(AQ12:AU12)</f>
        <v>0</v>
      </c>
      <c r="AX12" s="114">
        <f t="array" ref="AX12">IF(IF(ISERR(LARGE(IF($D$4:$D$1533=$AI12,$K$4:$K$1533,""),AX$11)),0,(LARGE(IF($D$4:$D$1533=$AI12,$K$4:$K$1533,""),AX$11)))&lt;0,0,(IF(ISERR(LARGE(IF($D$4:$D$1533=$AI12,$K$4:$K$1533,""),AX$11)),0,(LARGE(IF($D$4:$D$1533=$AI12,$K$4:$K$1533,""),AX$11)))))</f>
        <v>0</v>
      </c>
      <c r="AY12" s="115">
        <f t="array" ref="AY12">IF(IF(ISERR(LARGE(IF($D$4:$D$1533=$AI12,$K$4:$K$1533,""),AY$11)),0,(LARGE(IF($D$4:$D$1533=$AI12,$K$4:$K$1533,""),AY$11)))&lt;0,0,(IF(ISERR(LARGE(IF($D$4:$D$1533=$AI12,$K$4:$K$1533,""),AY$11)),0,(LARGE(IF($D$4:$D$1533=$AI12,$K$4:$K$1533,""),AY$11)))))</f>
        <v>0</v>
      </c>
      <c r="AZ12" s="116">
        <f t="array" ref="AZ12">IF(IF(ISERR(LARGE(IF($D$4:$D$1533=$AI12,$K$4:$K$1533,""),AZ$11)),0,(LARGE(IF($D$4:$D$1533=$AI12,$K$4:$K$1533,""),AZ$11)))&lt;0,0,(IF(ISERR(LARGE(IF($D$4:$D$1533=$AI12,$K$4:$K$1533,""),AZ$11)),0,(LARGE(IF($D$4:$D$1533=$AI12,$K$4:$K$1533,""),AZ$11)))))</f>
        <v>0</v>
      </c>
      <c r="BA12" s="192">
        <f t="array" ref="BA12">IF(IF(ISERR(LARGE(IF($D$1534:$D$2431=$AI12,$K$1534:$K$2431,""),BA$11)),0,(LARGE(IF($D$1534:$D$2431=$AI12,$K$1534:$K$2431,""),BA$11)))&lt;0,0,(IF(ISERR(LARGE(IF($D$1534:$D$2431=$AI12,$K$1534:$K$2431,""),BA$11)),0,(LARGE(IF($D$1534:$D$2431=$AI12,$K$1534:$K$2431,""),BA$11)))))</f>
        <v>0</v>
      </c>
      <c r="BB12" s="193">
        <f t="array" ref="BB12">IF(IF(ISERR(LARGE(IF($D$1534:$D$2431=$AI12,$K$1534:$K$2431,""),BB$11)),0,(LARGE(IF($D$1534:$D$2431=$AI12,$K$1534:$K$2431,""),BB$11)))&lt;0,0,(IF(ISERR(LARGE(IF($D$1534:$D$2431=$AI12,$K$1534:$K$2431,""),BB$11)),0,(LARGE(IF($D$1534:$D$2431=$AI12,$K$1534:$K$2431,""),BB$11)))))</f>
        <v>0</v>
      </c>
      <c r="BC12" s="159">
        <f t="shared" ref="BC12:BC43" si="37">SUM(AX12:BB12)</f>
        <v>0</v>
      </c>
      <c r="BE12" s="114">
        <f t="array" ref="BE12">IF(IF(ISERR(LARGE(IF($D$4:$D$1533=$AI12,$L$4:$L$1533,""),BE$11)),0,(LARGE(IF($D$4:$D$1533=$AI12,$L$4:$L$1533,""),BE$11)))&lt;0,0,(IF(ISERR(LARGE(IF($D$4:$D$1533=$AI12,$L$4:$L$1533,""),BE$11)),0,(LARGE(IF($D$4:$D$1533=$AI12,$L$4:$L$1533,""),BE$11)))))</f>
        <v>0</v>
      </c>
      <c r="BF12" s="115">
        <f t="array" ref="BF12">IF(IF(ISERR(LARGE(IF($D$4:$D$1533=$AI12,$L$4:$L$1533,""),BF$11)),0,(LARGE(IF($D$4:$D$1533=$AI12,$L$4:$L$1533,""),BF$11)))&lt;0,0,(IF(ISERR(LARGE(IF($D$4:$D$1533=$AI12,$L$4:$L$1533,""),BF$11)),0,(LARGE(IF($D$4:$D$1533=$AI12,$L$4:$L$1533,""),BF$11)))))</f>
        <v>0</v>
      </c>
      <c r="BG12" s="116">
        <f t="array" ref="BG12">IF(IF(ISERR(LARGE(IF($D$4:$D$1533=$AI12,$L$4:$L$1533,""),BG$11)),0,(LARGE(IF($D$4:$D$1533=$AI12,$L$4:$L$1533,""),BG$11)))&lt;0,0,(IF(ISERR(LARGE(IF($D$4:$D$1533=$AI12,$L$4:$L$1533,""),BG$11)),0,(LARGE(IF($D$4:$D$1533=$AI12,$L$4:$L$1533,""),BG$11)))))</f>
        <v>0</v>
      </c>
      <c r="BH12" s="192">
        <f t="array" ref="BH12">IF(IF(ISERR(LARGE(IF($D$1534:$D$2431=$AI12,$L$1534:$L$2431,""),BH$11)),0,(LARGE(IF($D$1534:$D$2431=$AI12,$L$1534:$L$2431,""),BH$11)))&lt;0,0,(IF(ISERR(LARGE(IF($D$1534:$D$2431=$AI12,$L$1534:$L$2431,""),BH$11)),0,(LARGE(IF($D$1534:$D$2431=$AI12,$L$1534:$L$2431,""),BH$11)))))</f>
        <v>0</v>
      </c>
      <c r="BI12" s="193">
        <f t="array" ref="BI12">IF(IF(ISERR(LARGE(IF($D$1534:$D$2431=$AI12,$L$1534:$L$2431,""),BI$11)),0,(LARGE(IF($D$1534:$D$2431=$AI12,$L$1534:$L$2431,""),BI$11)))&lt;0,0,(IF(ISERR(LARGE(IF($D$1534:$D$2431=$AI12,$L$1534:$L$2431,""),BI$11)),0,(LARGE(IF($D$1534:$D$2431=$AI12,$L$1534:$L$2431,""),BI$11)))))</f>
        <v>0</v>
      </c>
      <c r="BJ12" s="159">
        <f t="shared" ref="BJ12:BJ43" si="38">SUM(BE12:BI12)</f>
        <v>0</v>
      </c>
      <c r="BL12" s="114">
        <f t="array" ref="BL12">IF(IF(ISERR(LARGE(IF($D$4:$D$1533=$AI12,$M$4:$M$1533,""),BL$11)),0,(LARGE(IF($D$4:$D$1533=$AI12,$M$4:$M$1533,""),BL$11)))&lt;0,0,(IF(ISERR(LARGE(IF($D$4:$D$1533=$AI12,$M$4:$M$1533,""),BL$11)),0,(LARGE(IF($D$4:$D$1533=$AI12,$M$4:$M$1533,""),BL$11)))))</f>
        <v>0</v>
      </c>
      <c r="BM12" s="115">
        <f t="array" ref="BM12">IF(IF(ISERR(LARGE(IF($D$4:$D$1533=$AI12,$M$4:$M$1533,""),BM$11)),0,(LARGE(IF($D$4:$D$1533=$AI12,$M$4:$M$1533,""),BM$11)))&lt;0,0,(IF(ISERR(LARGE(IF($D$4:$D$1533=$AI12,$M$4:$M$1533,""),BM$11)),0,(LARGE(IF($D$4:$D$1533=$AI12,$M$4:$M$1533,""),BM$11)))))</f>
        <v>0</v>
      </c>
      <c r="BN12" s="116">
        <f t="array" ref="BN12">IF(IF(ISERR(LARGE(IF($D$4:$D$1533=$AI12,$M$4:$M$1533,""),BN$11)),0,(LARGE(IF($D$4:$D$1533=$AI12,$M$4:$M$1533,""),BN$11)))&lt;0,0,(IF(ISERR(LARGE(IF($D$4:$D$1533=$AI12,$M$4:$M$1533,""),BN$11)),0,(LARGE(IF($D$4:$D$1533=$AI12,$M$4:$M$1533,""),BN$11)))))</f>
        <v>0</v>
      </c>
      <c r="BO12" s="192">
        <f t="array" ref="BO12">IF(IF(ISERR(LARGE(IF($D$1534:$D$2431=$AI12,$M$1534:$M$2431,""),BO$11)),0,(LARGE(IF($D$1534:$D$2431=$AI12,$M$1534:$M$2431,""),BO$11)))&lt;0,0,(IF(ISERR(LARGE(IF($D$1534:$D$2431=$AI12,$M$1534:$M$2431,""),BO$11)),0,(LARGE(IF($D$1534:$D$2431=$AI12,$M$1534:$M$2431,""),BO$11)))))</f>
        <v>0</v>
      </c>
      <c r="BP12" s="193">
        <f t="array" ref="BP12">IF(IF(ISERR(LARGE(IF($D$1534:$D$2431=$AI12,$M$1534:$M$2431,""),BP$11)),0,(LARGE(IF($D$1534:$D$2431=$AI12,$M$1534:$M$2431,""),BP$11)))&lt;0,0,(IF(ISERR(LARGE(IF($D$1534:$D$2431=$AI12,$M$1534:$M$2431,""),BP$11)),0,(LARGE(IF($D$1534:$D$2431=$AI12,$M$1534:$M$2431,""),BP$11)))))</f>
        <v>0</v>
      </c>
      <c r="BQ12" s="159">
        <f t="shared" ref="BQ12:BQ43" si="39">SUM(BL12:BP12)</f>
        <v>0</v>
      </c>
      <c r="BS12" s="114">
        <f t="array" ref="BS12">IF(IF(ISERR(LARGE(IF($D$4:$D$1533=$AI12,$N$4:$N$1533,""),BS$11)),0,(LARGE(IF($D$4:$D$1533=$AI12,$N$4:$N$1533,""),BS$11)))&lt;0,0,(IF(ISERR(LARGE(IF($D$4:$D$1533=$AI12,$N$4:$N$1533,""),BS$11)),0,(LARGE(IF($D$4:$D$1533=$AI12,$N$4:$N$1533,""),BS$11)))))</f>
        <v>0</v>
      </c>
      <c r="BT12" s="115">
        <f t="array" ref="BT12">IF(IF(ISERR(LARGE(IF($D$4:$D$1533=$AI12,$N$4:$N$1533,""),BT$11)),0,(LARGE(IF($D$4:$D$1533=$AI12,$N$4:$N$1533,""),BT$11)))&lt;0,0,(IF(ISERR(LARGE(IF($D$4:$D$1533=$AI12,$N$4:$N$1533,""),BT$11)),0,(LARGE(IF($D$4:$D$1533=$AI12,$N$4:$N$1533,""),BT$11)))))</f>
        <v>0</v>
      </c>
      <c r="BU12" s="116">
        <f t="array" ref="BU12">IF(IF(ISERR(LARGE(IF($D$4:$D$1533=$AI12,$N$4:$N$1533,""),BU$11)),0,(LARGE(IF($D$4:$D$1533=$AI12,$N$4:$N$1533,""),BU$11)))&lt;0,0,(IF(ISERR(LARGE(IF($D$4:$D$1533=$AI12,$N$4:$N$1533,""),BU$11)),0,(LARGE(IF($D$4:$D$1533=$AI12,$N$4:$N$1533,""),BU$11)))))</f>
        <v>0</v>
      </c>
      <c r="BV12" s="192">
        <f t="array" ref="BV12">IF(IF(ISERR(LARGE(IF($D$1534:$D$2431=$AI12,$N$1534:$N$2431,""),BV$11)),0,(LARGE(IF($D$1534:$D$2431=$AI12,$N$1534:$N$2431,""),BV$11)))&lt;0,0,(IF(ISERR(LARGE(IF($D$1534:$D$2431=$AI12,$N$1534:$N$2431,""),BV$11)),0,(LARGE(IF($D$1534:$D$2431=$AI12,$N$1534:$N$2431,""),BV$11)))))</f>
        <v>0</v>
      </c>
      <c r="BW12" s="193">
        <f t="array" ref="BW12">IF(IF(ISERR(LARGE(IF($D$1534:$D$2431=$AI12,$N$1534:$N$2431,""),BW$11)),0,(LARGE(IF($D$1534:$D$2431=$AI12,$N$1534:$N$2431,""),BW$11)))&lt;0,0,(IF(ISERR(LARGE(IF($D$1534:$D$2431=$AI12,$N$1534:$N$2431,""),BW$11)),0,(LARGE(IF($D$1534:$D$2431=$AI12,$N$1534:$N$2431,""),BW$11)))))</f>
        <v>0</v>
      </c>
      <c r="BX12" s="159">
        <f t="shared" ref="BX12:BX43" si="40">SUM(BS12:BW12)</f>
        <v>0</v>
      </c>
      <c r="BZ12" s="114">
        <f t="array" ref="BZ12">IF(IF(ISERR(LARGE(IF($D$4:$D$1533=$AI12,$O$4:$O$1533,""),BZ$11)),0,(LARGE(IF($D$4:$D$1533=$AI12,$O$4:$O$1533,""),BZ$11)))&lt;0,0,(IF(ISERR(LARGE(IF($D$4:$D$1533=$AI12,$O$4:$O$1533,""),BZ$11)),0,(LARGE(IF($D$4:$D$1533=$AI12,$O$4:$O$1533,""),BZ$11)))))</f>
        <v>0</v>
      </c>
      <c r="CA12" s="115">
        <f t="array" ref="CA12">IF(IF(ISERR(LARGE(IF($D$4:$D$1533=$AI12,$O$4:$O$1533,""),CA$11)),0,(LARGE(IF($D$4:$D$1533=$AI12,$O$4:$O$1533,""),CA$11)))&lt;0,0,(IF(ISERR(LARGE(IF($D$4:$D$1533=$AI12,$O$4:$O$1533,""),CA$11)),0,(LARGE(IF($D$4:$D$1533=$AI12,$O$4:$O$1533,""),CA$11)))))</f>
        <v>0</v>
      </c>
      <c r="CB12" s="116">
        <f t="array" ref="CB12">IF(IF(ISERR(LARGE(IF($D$4:$D$1533=$AI12,$O$4:$O$1533,""),CB$11)),0,(LARGE(IF($D$4:$D$1533=$AI12,$O$4:$O$1533,""),CB$11)))&lt;0,0,(IF(ISERR(LARGE(IF($D$4:$D$1533=$AI12,$O$4:$O$1533,""),CB$11)),0,(LARGE(IF($D$4:$D$1533=$AI12,$O$4:$O$1533,""),CB$11)))))</f>
        <v>0</v>
      </c>
      <c r="CC12" s="192">
        <f t="array" ref="CC12">IF(IF(ISERR(LARGE(IF($D$1534:$D$2431=$AI12,$O$1534:$O$2431,""),CC$11)),0,(LARGE(IF($D$1534:$D$2431=$AI12,$O$1534:$O$2431,""),CC$11)))&lt;0,0,(IF(ISERR(LARGE(IF($D$1534:$D$2431=$AI12,$O$1534:$O$2431,""),CC$11)),0,(LARGE(IF($D$1534:$D$2431=$AI12,$O$1534:$O$2431,""),CC$11)))))</f>
        <v>0</v>
      </c>
      <c r="CD12" s="193">
        <f t="array" ref="CD12">IF(IF(ISERR(LARGE(IF($D$1534:$D$2431=$AI12,$O$1534:$O$2431,""),CD$11)),0,(LARGE(IF($D$1534:$D$2431=$AI12,$O$1534:$O$2431,""),CD$11)))&lt;0,0,(IF(ISERR(LARGE(IF($D$1534:$D$2431=$AI12,$O$1534:$O$2431,""),CD$11)),0,(LARGE(IF($D$1534:$D$2431=$AI12,$O$1534:$O$2431,""),CD$11)))))</f>
        <v>0</v>
      </c>
      <c r="CE12" s="159">
        <f t="shared" ref="CE12:CE43" si="41">SUM(BZ12:CD12)</f>
        <v>0</v>
      </c>
      <c r="CG12" s="114">
        <f t="array" ref="CG12">IF(IF(ISERR(LARGE(IF($D$4:$D$1533=$AI12,$Q$4:$Q$1533,""),CG$11)),0,(LARGE(IF($D$4:$D$1533=$AI12,$Q$4:$Q$1533,""),CG$11)))&lt;0,0,(IF(ISERR(LARGE(IF($D$4:$D$1533=$AI12,$Q$4:$Q$1533,""),CG$11)),0,(LARGE(IF($D$4:$D$1533=$AI12,$Q$4:$Q$1533,""),CG$11)))))</f>
        <v>0</v>
      </c>
      <c r="CH12" s="115">
        <f t="array" ref="CH12">IF(IF(ISERR(LARGE(IF($D$4:$D$1533=$AI12,$Q$4:$Q$1533,""),CH$11)),0,(LARGE(IF($D$4:$D$1533=$AI12,$Q$4:$Q$1533,""),CH$11)))&lt;0,0,(IF(ISERR(LARGE(IF($D$4:$D$1533=$AI12,$Q$4:$Q$1533,""),CH$11)),0,(LARGE(IF($D$4:$D$1533=$AI12,$Q$4:$Q$1533,""),CH$11)))))</f>
        <v>0</v>
      </c>
      <c r="CI12" s="116">
        <f t="array" ref="CI12">IF(IF(ISERR(LARGE(IF($D$4:$D$1533=$AI12,$Q$4:$Q$1533,""),CI$11)),0,(LARGE(IF($D$4:$D$1533=$AI12,$Q$4:$Q$1533,""),CI$11)))&lt;0,0,(IF(ISERR(LARGE(IF($D$4:$D$1533=$AI12,$Q$4:$Q$1533,""),CI$11)),0,(LARGE(IF($D$4:$D$1533=$AI12,$Q$4:$Q$1533,""),CI$11)))))</f>
        <v>0</v>
      </c>
      <c r="CJ12" s="192">
        <f t="array" ref="CJ12">IF(IF(ISERR(LARGE(IF($D$1534:$D$2431=$AI12,$Q$1534:$Q$2431,""),CJ$11)),0,(LARGE(IF($D$1534:$D$2431=$AI12,$Q$1534:$Q$2431,""),CJ$11)))&lt;0,0,(IF(ISERR(LARGE(IF($D$1534:$D$2431=$AI12,$Q$1534:$Q$2431,""),CJ$11)),0,(LARGE(IF($D$1534:$D$2431=$AI12,$Q$1534:$Q$2431,""),CJ$11)))))</f>
        <v>0</v>
      </c>
      <c r="CK12" s="193">
        <f t="array" ref="CK12">IF(IF(ISERR(LARGE(IF($D$1534:$D$2431=$AI12,$Q$1534:$Q$2431,""),CK$11)),0,(LARGE(IF($D$1534:$D$2431=$AI12,$Q$1534:$Q$2431,""),CK$11)))&lt;0,0,(IF(ISERR(LARGE(IF($D$1534:$D$2431=$AI12,$Q$1534:$Q$2431,""),CK$11)),0,(LARGE(IF($D$1534:$D$2431=$AI12,$Q$1534:$Q$2431,""),CK$11)))))</f>
        <v>0</v>
      </c>
      <c r="CL12" s="159">
        <f t="shared" ref="CL12:CL43" si="42">SUM(CG12:CK12)</f>
        <v>0</v>
      </c>
      <c r="CN12" s="114">
        <f t="array" ref="CN12">IF(IF(ISERR(LARGE(IF($D$4:$D$1533=$AI12,$R$4:$R$1533,""),CN$11)),0,(LARGE(IF($D$4:$D$1533=$AI12,$R$4:$R$1533,""),CN$11)))&lt;0,0,(IF(ISERR(LARGE(IF($D$4:$D$1533=$AI12,$R$4:$R$1533,""),CN$11)),0,(LARGE(IF($D$4:$D$1533=$AI12,$R$4:$R$1533,""),CN$11)))))</f>
        <v>0</v>
      </c>
      <c r="CO12" s="115">
        <f t="array" ref="CO12">IF(IF(ISERR(LARGE(IF($D$4:$D$1533=$AI12,$R$4:$R$1533,""),CO$11)),0,(LARGE(IF($D$4:$D$1533=$AI12,$R$4:$R$1533,""),CO$11)))&lt;0,0,(IF(ISERR(LARGE(IF($D$4:$D$1533=$AI12,$R$4:$R$1533,""),CO$11)),0,(LARGE(IF($D$4:$D$1533=$AI12,$R$4:$R$1533,""),CO$11)))))</f>
        <v>0</v>
      </c>
      <c r="CP12" s="116">
        <f t="array" ref="CP12">IF(IF(ISERR(LARGE(IF($D$4:$D$1533=$AI12,$R$4:$R$1533,""),CP$11)),0,(LARGE(IF($D$4:$D$1533=$AI12,$R$4:$R$1533,""),CP$11)))&lt;0,0,(IF(ISERR(LARGE(IF($D$4:$D$1533=$AI12,$R$4:$R$1533,""),CP$11)),0,(LARGE(IF($D$4:$D$1533=$AI12,$R$4:$R$1533,""),CP$11)))))</f>
        <v>0</v>
      </c>
      <c r="CQ12" s="192">
        <f t="array" ref="CQ12">IF(IF(ISERR(LARGE(IF($D$1534:$D$2431=$AI12,$R$1534:$R$2431,""),CQ$11)),0,(LARGE(IF($D$1534:$D$2431=$AI12,$R$1534:$R$2431,""),CQ$11)))&lt;0,0,(IF(ISERR(LARGE(IF($D$1534:$D$2431=$AI12,$R$1534:$R$2431,""),CQ$11)),0,(LARGE(IF($D$1534:$D$2431=$AI12,$R$1534:$R$2431,""),CQ$11)))))</f>
        <v>0</v>
      </c>
      <c r="CR12" s="193">
        <f t="array" ref="CR12">IF(IF(ISERR(LARGE(IF($D$1534:$D$2431=$AI12,$R$1534:$R$2431,""),CR$11)),0,(LARGE(IF($D$1534:$D$2431=$AI12,$R$1534:$R$2431,""),CR$11)))&lt;0,0,(IF(ISERR(LARGE(IF($D$1534:$D$2431=$AI12,$R$1534:$R$2431,""),CR$11)),0,(LARGE(IF($D$1534:$D$2431=$AI12,$R$1534:$R$2431,""),CR$11)))))</f>
        <v>0</v>
      </c>
      <c r="CS12" s="159">
        <f t="shared" ref="CS12:CS43" si="43">SUM(CN12:CR12)</f>
        <v>0</v>
      </c>
      <c r="CU12" s="114">
        <f t="array" ref="CU12">IF(IF(ISERR(LARGE(IF($D$4:$D$1533=$AI12,$S$4:$S$1533,""),CU$11)),0,(LARGE(IF($D$4:$D$1533=$AI12,$S$4:$S$1533,""),CU$11)))&lt;0,0,(IF(ISERR(LARGE(IF($D$4:$D$1533=$AI12,$S$4:$S$1533,""),CU$11)),0,(LARGE(IF($D$4:$D$1533=$AI12,$S$4:$S$1533,""),CU$11)))))</f>
        <v>0</v>
      </c>
      <c r="CV12" s="115">
        <f t="array" ref="CV12">IF(IF(ISERR(LARGE(IF($D$4:$D$1533=$AI12,$S$4:$S$1533,""),CV$11)),0,(LARGE(IF($D$4:$D$1533=$AI12,$S$4:$S$1533,""),CV$11)))&lt;0,0,(IF(ISERR(LARGE(IF($D$4:$D$1533=$AI12,$S$4:$S$1533,""),CV$11)),0,(LARGE(IF($D$4:$D$1533=$AI12,$S$4:$S$1533,""),CV$11)))))</f>
        <v>0</v>
      </c>
      <c r="CW12" s="116">
        <f t="array" ref="CW12">IF(IF(ISERR(LARGE(IF($D$4:$D$1533=$AI12,$S$4:$S$1533,""),CW$11)),0,(LARGE(IF($D$4:$D$1533=$AI12,$S$4:$S$1533,""),CW$11)))&lt;0,0,(IF(ISERR(LARGE(IF($D$4:$D$1533=$AI12,$S$4:$S$1533,""),CW$11)),0,(LARGE(IF($D$4:$D$1533=$AI12,$S$4:$S$1533,""),CW$11)))))</f>
        <v>0</v>
      </c>
      <c r="CX12" s="192">
        <f t="array" ref="CX12">IF(IF(ISERR(LARGE(IF($D$1534:$D$2431=$AI12,$S$1534:$S$2431,""),CX$11)),0,(LARGE(IF($D$1534:$D$2431=$AI12,$S$1534:$S$2431,""),CX$11)))&lt;0,0,(IF(ISERR(LARGE(IF($D$1534:$D$2431=$AI12,$S$1534:$S$2431,""),CX$11)),0,(LARGE(IF($D$1534:$D$2431=$AI12,$S$1534:$S$2431,""),CX$11)))))</f>
        <v>0</v>
      </c>
      <c r="CY12" s="193">
        <f t="array" ref="CY12">IF(IF(ISERR(LARGE(IF($D$1534:$D$2431=$AI12,$S$1534:$S$2431,""),CY$11)),0,(LARGE(IF($D$1534:$D$2431=$AI12,$S$1534:$S$2431,""),CY$11)))&lt;0,0,(IF(ISERR(LARGE(IF($D$1534:$D$2431=$AI12,$S$1534:$S$2431,""),CY$11)),0,(LARGE(IF($D$1534:$D$2431=$AI12,$S$1534:$S$2431,""),CY$11)))))</f>
        <v>0</v>
      </c>
      <c r="CZ12" s="159">
        <f t="shared" ref="CZ12:CZ43" si="44">SUM(CU12:CY12)</f>
        <v>0</v>
      </c>
      <c r="DB12" s="114">
        <f t="array" ref="DB12">IF(IF(ISERR(LARGE(IF($D$4:$D$1533=$AI12,$T$4:$T$1533,""),DB$11)),0,(LARGE(IF($D$4:$D$1533=$AI12,$T$4:$T$1533,""),DB$11)))&lt;0,0,(IF(ISERR(LARGE(IF($D$4:$D$1533=$AI12,$T$4:$T$1533,""),DB$11)),0,(LARGE(IF($D$4:$D$1533=$AI12,$T$4:$T$1533,""),DB$11)))))</f>
        <v>0</v>
      </c>
      <c r="DC12" s="115">
        <f t="array" ref="DC12">IF(IF(ISERR(LARGE(IF($D$4:$D$1533=$AI12,$T$4:$T$1533,""),DC$11)),0,(LARGE(IF($D$4:$D$1533=$AI12,$T$4:$T$1533,""),DC$11)))&lt;0,0,(IF(ISERR(LARGE(IF($D$4:$D$1533=$AI12,$T$4:$T$1533,""),DC$11)),0,(LARGE(IF($D$4:$D$1533=$AI12,$T$4:$T$1533,""),DC$11)))))</f>
        <v>0</v>
      </c>
      <c r="DD12" s="116">
        <f t="array" ref="DD12">IF(IF(ISERR(LARGE(IF($D$4:$D$1533=$AI12,$T$4:$T$1533,""),DD$11)),0,(LARGE(IF($D$4:$D$1533=$AI12,$T$4:$T$1533,""),DD$11)))&lt;0,0,(IF(ISERR(LARGE(IF($D$4:$D$1533=$AI12,$T$4:$T$1533,""),DD$11)),0,(LARGE(IF($D$4:$D$1533=$AI12,$T$4:$T$1533,""),DD$11)))))</f>
        <v>0</v>
      </c>
      <c r="DE12" s="192">
        <f t="array" ref="DE12">IF(IF(ISERR(LARGE(IF($D$1534:$D$2431=$AI12,$T$1534:$T$2431,""),DE$11)),0,(LARGE(IF($D$1534:$D$2431=$AI12,$T$1534:$T$2431,""),DE$11)))&lt;0,0,(IF(ISERR(LARGE(IF($D$1534:$D$2431=$AI12,$T$1534:$T$2431,""),DE$11)),0,(LARGE(IF($D$1534:$D$2431=$AI12,$T$1534:$T$2431,""),DE$11)))))</f>
        <v>0</v>
      </c>
      <c r="DF12" s="193">
        <f t="array" ref="DF12">IF(IF(ISERR(LARGE(IF($D$1534:$D$2431=$AI12,$T$1534:$T$2431,""),DF$11)),0,(LARGE(IF($D$1534:$D$2431=$AI12,$T$1534:$T$2431,""),DF$11)))&lt;0,0,(IF(ISERR(LARGE(IF($D$1534:$D$2431=$AI12,$T$1534:$T$2431,""),DF$11)),0,(LARGE(IF($D$1534:$D$2431=$AI12,$T$1534:$T$2431,""),DF$11)))))</f>
        <v>0</v>
      </c>
      <c r="DG12" s="159">
        <f t="shared" ref="DG12:DG43" si="45">SUM(DB12:DF12)</f>
        <v>0</v>
      </c>
      <c r="DI12" s="114">
        <f t="array" ref="DI12">IF(IF(ISERR(LARGE(IF($D$4:$D$1533=$AI12,$U$4:$U$1533,""),DI$11)),0,(LARGE(IF($D$4:$D$1533=$AI12,$U$4:$U$1533,""),DI$11)))&lt;0,0,(IF(ISERR(LARGE(IF($D$4:$D$1533=$AI12,$U$4:$U$1533,""),DI$11)),0,(LARGE(IF($D$4:$D$1533=$AI12,$U$4:$U$1533,""),DI$11)))))</f>
        <v>0</v>
      </c>
      <c r="DJ12" s="115">
        <f t="array" ref="DJ12">IF(IF(ISERR(LARGE(IF($D$4:$D$1533=$AI12,$U$4:$U$1533,""),DJ$11)),0,(LARGE(IF($D$4:$D$1533=$AI12,$U$4:$U$1533,""),DJ$11)))&lt;0,0,(IF(ISERR(LARGE(IF($D$4:$D$1533=$AI12,$U$4:$U$1533,""),DJ$11)),0,(LARGE(IF($D$4:$D$1533=$AI12,$U$4:$U$1533,""),DJ$11)))))</f>
        <v>0</v>
      </c>
      <c r="DK12" s="116">
        <f t="array" ref="DK12">IF(IF(ISERR(LARGE(IF($D$4:$D$1533=$AI12,$U$4:$U$1533,""),DK$11)),0,(LARGE(IF($D$4:$D$1533=$AI12,$U$4:$U$1533,""),DK$11)))&lt;0,0,(IF(ISERR(LARGE(IF($D$4:$D$1533=$AI12,$U$4:$U$1533,""),DK$11)),0,(LARGE(IF($D$4:$D$1533=$AI12,$U$4:$U$1533,""),DK$11)))))</f>
        <v>0</v>
      </c>
      <c r="DL12" s="192">
        <f t="array" ref="DL12">IF(IF(ISERR(LARGE(IF($D$1534:$D$2431=$AI12,$U$1534:$U$2431,""),DL$11)),0,(LARGE(IF($D$1534:$D$2431=$AI12,$U$1534:$U$2431,""),DL$11)))&lt;0,0,(IF(ISERR(LARGE(IF($D$1534:$D$2431=$AI12,$U$1534:$U$2431,""),DL$11)),0,(LARGE(IF($D$1534:$D$2431=$AI12,$U$1534:$U$2431,""),DL$11)))))</f>
        <v>0</v>
      </c>
      <c r="DM12" s="193">
        <f t="array" ref="DM12">IF(IF(ISERR(LARGE(IF($D$1534:$D$2431=$AI12,$U$1534:$U$2431,""),DM$11)),0,(LARGE(IF($D$1534:$D$2431=$AI12,$U$1534:$U$2431,""),DM$11)))&lt;0,0,(IF(ISERR(LARGE(IF($D$1534:$D$2431=$AI12,$U$1534:$U$2431,""),DM$11)),0,(LARGE(IF($D$1534:$D$2431=$AI12,$U$1534:$U$2431,""),DM$11)))))</f>
        <v>0</v>
      </c>
      <c r="DN12" s="159">
        <f t="shared" ref="DN12:DN43" si="46">SUM(DI12:DM12)</f>
        <v>0</v>
      </c>
      <c r="DP12" s="114">
        <f t="array" ref="DP12">IF(IF(ISERR(LARGE(IF($D$4:$D$1533=$AI12,$V$4:$V$1533,""),DP$11)),0,(LARGE(IF($D$4:$D$1533=$AI12,$V$4:$V$1533,""),DP$11)))&lt;0,0,(IF(ISERR(LARGE(IF($D$4:$D$1533=$AI12,$V$4:$V$1533,""),DP$11)),0,(LARGE(IF($D$4:$D$1533=$AI12,$V$4:$V$1533,""),DP$11)))))</f>
        <v>0</v>
      </c>
      <c r="DQ12" s="115">
        <f t="array" ref="DQ12">IF(IF(ISERR(LARGE(IF($D$4:$D$1533=$AI12,$V$4:$V$1533,""),DQ$11)),0,(LARGE(IF($D$4:$D$1533=$AI12,$V$4:$V$1533,""),DQ$11)))&lt;0,0,(IF(ISERR(LARGE(IF($D$4:$D$1533=$AI12,$V$4:$V$1533,""),DQ$11)),0,(LARGE(IF($D$4:$D$1533=$AI12,$V$4:$V$1533,""),DQ$11)))))</f>
        <v>0</v>
      </c>
      <c r="DR12" s="116">
        <f t="array" ref="DR12">IF(IF(ISERR(LARGE(IF($D$4:$D$1533=$AI12,$V$4:$V$1533,""),DR$11)),0,(LARGE(IF($D$4:$D$1533=$AI12,$V$4:$V$1533,""),DR$11)))&lt;0,0,(IF(ISERR(LARGE(IF($D$4:$D$1533=$AI12,$V$4:$V$1533,""),DR$11)),0,(LARGE(IF($D$4:$D$1533=$AI12,$V$4:$V$1533,""),DR$11)))))</f>
        <v>0</v>
      </c>
      <c r="DS12" s="192">
        <f t="array" ref="DS12">IF(IF(ISERR(LARGE(IF($D$1534:$D$2431=$AI12,$V$1534:$V$2431,""),DS$11)),0,(LARGE(IF($D$1534:$D$2431=$AI12,$V$1534:$V$2431,""),DS$11)))&lt;0,0,(IF(ISERR(LARGE(IF($D$1534:$D$2431=$AI12,$V$1534:$V$2431,""),DS$11)),0,(LARGE(IF($D$1534:$D$2431=$AI12,$V$1534:$V$2431,""),DS$11)))))</f>
        <v>0</v>
      </c>
      <c r="DT12" s="193">
        <f t="array" ref="DT12">IF(IF(ISERR(LARGE(IF($D$1534:$D$2431=$AI12,$V$1534:$V$2431,""),DT$11)),0,(LARGE(IF($D$1534:$D$2431=$AI12,$V$1534:$V$2431,""),DT$11)))&lt;0,0,(IF(ISERR(LARGE(IF($D$1534:$D$2431=$AI12,$V$1534:$V$2431,""),DT$11)),0,(LARGE(IF($D$1534:$D$2431=$AI12,$V$1534:$V$2431,""),DT$11)))))</f>
        <v>0</v>
      </c>
      <c r="DU12" s="159">
        <f t="shared" ref="DU12:DU43" si="47">SUM(DP12:DT12)</f>
        <v>0</v>
      </c>
      <c r="DW12" s="114">
        <f t="array" ref="DW12">IF(IF(ISERR(LARGE(IF($D$4:$D$1533=$AI12,$W$4:$W$1533,""),DW$11)),0,(LARGE(IF($D$4:$D$1533=$AI12,$W$4:$W$1533,""),DW$11)))&lt;0,0,(IF(ISERR(LARGE(IF($D$4:$D$1533=$AI12,$W$4:$W$1533,""),DW$11)),0,(LARGE(IF($D$4:$D$1533=$AI12,$W$4:$W$1533,""),DW$11)))))</f>
        <v>0</v>
      </c>
      <c r="DX12" s="115">
        <f t="array" ref="DX12">IF(IF(ISERR(LARGE(IF($D$4:$D$1533=$AI12,$W$4:$W$1533,""),DX$11)),0,(LARGE(IF($D$4:$D$1533=$AI12,$W$4:$W$1533,""),DX$11)))&lt;0,0,(IF(ISERR(LARGE(IF($D$4:$D$1533=$AI12,$W$4:$W$1533,""),DX$11)),0,(LARGE(IF($D$4:$D$1533=$AI12,$W$4:$W$1533,""),DX$11)))))</f>
        <v>0</v>
      </c>
      <c r="DY12" s="116">
        <f t="array" ref="DY12">IF(IF(ISERR(LARGE(IF($D$4:$D$1533=$AI12,$W$4:$W$1533,""),DY$11)),0,(LARGE(IF($D$4:$D$1533=$AI12,$W$4:$W$1533,""),DY$11)))&lt;0,0,(IF(ISERR(LARGE(IF($D$4:$D$1533=$AI12,$W$4:$W$1533,""),DY$11)),0,(LARGE(IF($D$4:$D$1533=$AI12,$W$4:$W$1533,""),DY$11)))))</f>
        <v>0</v>
      </c>
      <c r="DZ12" s="192">
        <f t="array" ref="DZ12">IF(IF(ISERR(LARGE(IF($D$1534:$D$2431=$AI12,$W$1534:$W$2431,""),DZ$11)),0,(LARGE(IF($D$1534:$D$2431=$AI12,$W$1534:$W$2431,""),DZ$11)))&lt;0,0,(IF(ISERR(LARGE(IF($D$1534:$D$2431=$AI12,$W$1534:$W$2431,""),DZ$11)),0,(LARGE(IF($D$1534:$D$2431=$AI12,$W$1534:$W$2431,""),DZ$11)))))</f>
        <v>0</v>
      </c>
      <c r="EA12" s="193">
        <f t="array" ref="EA12">IF(IF(ISERR(LARGE(IF($D$1534:$D$2431=$AI12,$W$1534:$W$2431,""),EA$11)),0,(LARGE(IF($D$1534:$D$2431=$AI12,$W$1534:$W$2431,""),EA$11)))&lt;0,0,(IF(ISERR(LARGE(IF($D$1534:$D$2431=$AI12,$W$1534:$W$2431,""),EA$11)),0,(LARGE(IF($D$1534:$D$2431=$AI12,$W$1534:$W$2431,""),EA$11)))))</f>
        <v>0</v>
      </c>
      <c r="EB12" s="159">
        <f t="shared" ref="EB12:EB43" si="48">SUM(DW12:EA12)</f>
        <v>0</v>
      </c>
    </row>
    <row r="13" spans="1:132" x14ac:dyDescent="0.2">
      <c r="A13" s="88">
        <v>1.0000000000000001E-5</v>
      </c>
      <c r="B13" s="4">
        <f t="shared" si="0"/>
        <v>8366.0000099999997</v>
      </c>
      <c r="C13" s="213" t="s">
        <v>169</v>
      </c>
      <c r="D13" s="213" t="s">
        <v>65</v>
      </c>
      <c r="E13" s="44" t="s">
        <v>21</v>
      </c>
      <c r="F13" s="14">
        <f t="shared" si="26"/>
        <v>1</v>
      </c>
      <c r="G13" s="14">
        <f t="shared" si="27"/>
        <v>1</v>
      </c>
      <c r="H13" s="101" t="str">
        <f>IF(ISNA(VLOOKUP(C13,[1]Sheet1!$J$2:$J$2999,1,FALSE)),"No","Yes")</f>
        <v>No</v>
      </c>
      <c r="I13" s="72">
        <f t="shared" si="3"/>
        <v>0</v>
      </c>
      <c r="J13" s="72">
        <f t="shared" si="4"/>
        <v>0</v>
      </c>
      <c r="K13" s="72">
        <f t="shared" si="5"/>
        <v>0</v>
      </c>
      <c r="L13" s="72">
        <f t="shared" si="6"/>
        <v>0</v>
      </c>
      <c r="M13" s="72">
        <f t="shared" si="7"/>
        <v>0</v>
      </c>
      <c r="N13" s="72">
        <f t="shared" si="8"/>
        <v>0</v>
      </c>
      <c r="O13" s="72">
        <f t="shared" si="9"/>
        <v>0</v>
      </c>
      <c r="Q13" s="73">
        <f t="shared" si="10"/>
        <v>0</v>
      </c>
      <c r="R13" s="73">
        <f t="shared" si="11"/>
        <v>0</v>
      </c>
      <c r="S13" s="73">
        <f t="shared" si="12"/>
        <v>8366</v>
      </c>
      <c r="T13" s="73">
        <f t="shared" si="13"/>
        <v>0</v>
      </c>
      <c r="U13" s="73">
        <f t="shared" si="14"/>
        <v>0</v>
      </c>
      <c r="V13" s="73">
        <f t="shared" si="15"/>
        <v>0</v>
      </c>
      <c r="W13" s="73">
        <f t="shared" si="16"/>
        <v>0</v>
      </c>
      <c r="Y13" s="72">
        <f t="shared" si="28"/>
        <v>0</v>
      </c>
      <c r="Z13" s="73">
        <f t="shared" si="29"/>
        <v>0</v>
      </c>
      <c r="AA13" s="58">
        <f t="shared" si="30"/>
        <v>0</v>
      </c>
      <c r="AB13" s="72">
        <f t="shared" si="31"/>
        <v>0</v>
      </c>
      <c r="AC13" s="72">
        <f t="shared" si="32"/>
        <v>0</v>
      </c>
      <c r="AD13" s="73">
        <f t="shared" si="33"/>
        <v>8366</v>
      </c>
      <c r="AE13" s="73">
        <f t="shared" si="34"/>
        <v>0</v>
      </c>
      <c r="AF13" s="1">
        <f t="shared" si="17"/>
        <v>8366</v>
      </c>
      <c r="AH13" s="1" t="str">
        <f t="shared" si="25"/>
        <v>Yes</v>
      </c>
      <c r="AI13" s="166" t="s">
        <v>96</v>
      </c>
      <c r="AJ13" s="114">
        <f t="array" ref="AJ13">IF(IF(ISERR(LARGE(IF($D$4:$D$1533=$AI13,$I$4:$I$1533,""),AJ$11)),0,(LARGE(IF($D$4:$D$1533=$AI13,$I$4:$I$1533,""),AJ$11)))&lt;0,0,(IF(ISERR(LARGE(IF($D$4:$D$1533=$AI13,$I$4:$I$1533,""),AJ$11)),0,(LARGE(IF($D$4:$D$1533=$AI13,$I$4:$I$1533,""),AJ$11)))))</f>
        <v>0</v>
      </c>
      <c r="AK13" s="115">
        <f t="array" ref="AK13">IF(IF(ISERR(LARGE(IF($D$4:$D$1533=$AI13,$I$4:$I$1533,""),AK$11)),0,(LARGE(IF($D$4:$D$1533=$AI13,$I$4:$I$1533,""),AK$11)))&lt;0,0,(IF(ISERR(LARGE(IF($D$4:$D$1533=$AI13,$I$4:$I$1533,""),AK$11)),0,(LARGE(IF($D$4:$D$1533=$AI13,$I$4:$I$1533,""),AK$11)))))</f>
        <v>0</v>
      </c>
      <c r="AL13" s="116">
        <f t="array" ref="AL13">IF(IF(ISERR(LARGE(IF($D$4:$D$1533=$AI13,$I$4:$I$1533,""),AL$11)),0,(LARGE(IF($D$4:$D$1533=$AI13,$I$4:$I$1533,""),AL$11)))&lt;0,0,(IF(ISERR(LARGE(IF($D$4:$D$1533=$AI13,$I$4:$I$1533,""),AL$11)),0,(LARGE(IF($D$4:$D$1533=$AI13,$I$4:$I$1533,""),AL$11)))))</f>
        <v>0</v>
      </c>
      <c r="AM13" s="192">
        <f t="array" ref="AM13">IF(IF(ISERR(LARGE(IF($D$1534:$D$2431=$AI13,$I$1534:$I$2431,""),AM$11)),0,(LARGE(IF($D$1534:$D$2431=$AI13,$I$1534:$I$2431,""),AM$11)))&lt;0,0,(IF(ISERR(LARGE(IF($D$1534:$D$2431=$AI13,$I$1534:$I$2431,""),AM$11)),0,(LARGE(IF($D$1534:$D$2431=$AI13,$I$1534:$I$2431,""),AM$11)))))</f>
        <v>0</v>
      </c>
      <c r="AN13" s="193">
        <f t="array" ref="AN13">IF(IF(ISERR(LARGE(IF($D$1534:$D$2431=$AI13,$I$1534:$I$2431,""),AN$11)),0,(LARGE(IF($D$1534:$D$2431=$AI13,$I$1534:$I$2431,""),AN$11)))&lt;0,0,(IF(ISERR(LARGE(IF($D$1534:$D$2431=$AI13,$I$1534:$I$2431,""),AN$11)),0,(LARGE(IF($D$1534:$D$2431=$AI13,$I$1534:$I$2431,""),AN$11)))))</f>
        <v>0</v>
      </c>
      <c r="AO13" s="159">
        <f t="shared" si="35"/>
        <v>0</v>
      </c>
      <c r="AQ13" s="114">
        <f t="array" ref="AQ13">IF(IF(ISERR(LARGE(IF($D$4:$D$1533=$AI13,$J$4:$J$1533,""),AQ$11)),0,(LARGE(IF($D$4:$D$1533=$AI13,$J$4:$J$1533,""),AQ$11)))&lt;0,0,(IF(ISERR(LARGE(IF($D$4:$D$1533=$AI13,$J$4:$J$1533,""),AQ$11)),0,(LARGE(IF($D$4:$D$1533=$AI13,$J$4:$J$1533,""),AQ$11)))))</f>
        <v>0</v>
      </c>
      <c r="AR13" s="115">
        <f t="array" ref="AR13">IF(IF(ISERR(LARGE(IF($D$4:$D$1533=$AI13,$J$4:$J$1533,""),AR$11)),0,(LARGE(IF($D$4:$D$1533=$AI13,$J$4:$J$1533,""),AR$11)))&lt;0,0,(IF(ISERR(LARGE(IF($D$4:$D$1533=$AI13,$J$4:$J$1533,""),AR$11)),0,(LARGE(IF($D$4:$D$1533=$AI13,$J$4:$J$1533,""),AR$11)))))</f>
        <v>0</v>
      </c>
      <c r="AS13" s="116">
        <f t="array" ref="AS13">IF(IF(ISERR(LARGE(IF($D$4:$D$1533=$AI13,$J$4:$J$1533,""),AS$11)),0,(LARGE(IF($D$4:$D$1533=$AI13,$J$4:$J$1533,""),AS$11)))&lt;0,0,(IF(ISERR(LARGE(IF($D$4:$D$1533=$AI13,$J$4:$J$1533,""),AS$11)),0,(LARGE(IF($D$4:$D$1533=$AI13,$J$4:$J$1533,""),AS$11)))))</f>
        <v>0</v>
      </c>
      <c r="AT13" s="192">
        <f t="array" ref="AT13">IF(IF(ISERR(LARGE(IF($D$1534:$D$2431=$AI13,$J$1534:$J$2431,""),AT$11)),0,(LARGE(IF($D$1534:$D$2431=$AI13,$J$1534:$J$2431,""),AT$11)))&lt;0,0,(IF(ISERR(LARGE(IF($D$1534:$D$2431=$AI13,$J$1534:$J$2431,""),AT$11)),0,(LARGE(IF($D$1534:$D$2431=$AI13,$J$1534:$J$2431,""),AT$11)))))</f>
        <v>0</v>
      </c>
      <c r="AU13" s="193">
        <f t="array" ref="AU13">IF(IF(ISERR(LARGE(IF($D$1534:$D$2431=$AI13,$J$1534:$J$2431,""),AU$11)),0,(LARGE(IF($D$1534:$D$2431=$AI13,$J$1534:$J$2431,""),AU$11)))&lt;0,0,(IF(ISERR(LARGE(IF($D$1534:$D$2431=$AI13,$J$1534:$J$2431,""),AU$11)),0,(LARGE(IF($D$1534:$D$2431=$AI13,$J$1534:$J$2431,""),AU$11)))))</f>
        <v>0</v>
      </c>
      <c r="AV13" s="159">
        <f t="shared" si="36"/>
        <v>0</v>
      </c>
      <c r="AX13" s="114">
        <f t="array" ref="AX13">IF(IF(ISERR(LARGE(IF($D$4:$D$1533=$AI13,$K$4:$K$1533,""),AX$11)),0,(LARGE(IF($D$4:$D$1533=$AI13,$K$4:$K$1533,""),AX$11)))&lt;0,0,(IF(ISERR(LARGE(IF($D$4:$D$1533=$AI13,$K$4:$K$1533,""),AX$11)),0,(LARGE(IF($D$4:$D$1533=$AI13,$K$4:$K$1533,""),AX$11)))))</f>
        <v>0</v>
      </c>
      <c r="AY13" s="115">
        <f t="array" ref="AY13">IF(IF(ISERR(LARGE(IF($D$4:$D$1533=$AI13,$K$4:$K$1533,""),AY$11)),0,(LARGE(IF($D$4:$D$1533=$AI13,$K$4:$K$1533,""),AY$11)))&lt;0,0,(IF(ISERR(LARGE(IF($D$4:$D$1533=$AI13,$K$4:$K$1533,""),AY$11)),0,(LARGE(IF($D$4:$D$1533=$AI13,$K$4:$K$1533,""),AY$11)))))</f>
        <v>0</v>
      </c>
      <c r="AZ13" s="116">
        <f t="array" ref="AZ13">IF(IF(ISERR(LARGE(IF($D$4:$D$1533=$AI13,$K$4:$K$1533,""),AZ$11)),0,(LARGE(IF($D$4:$D$1533=$AI13,$K$4:$K$1533,""),AZ$11)))&lt;0,0,(IF(ISERR(LARGE(IF($D$4:$D$1533=$AI13,$K$4:$K$1533,""),AZ$11)),0,(LARGE(IF($D$4:$D$1533=$AI13,$K$4:$K$1533,""),AZ$11)))))</f>
        <v>0</v>
      </c>
      <c r="BA13" s="192">
        <f t="array" ref="BA13">IF(IF(ISERR(LARGE(IF($D$1534:$D$2431=$AI13,$K$1534:$K$2431,""),BA$11)),0,(LARGE(IF($D$1534:$D$2431=$AI13,$K$1534:$K$2431,""),BA$11)))&lt;0,0,(IF(ISERR(LARGE(IF($D$1534:$D$2431=$AI13,$K$1534:$K$2431,""),BA$11)),0,(LARGE(IF($D$1534:$D$2431=$AI13,$K$1534:$K$2431,""),BA$11)))))</f>
        <v>0</v>
      </c>
      <c r="BB13" s="193">
        <f t="array" ref="BB13">IF(IF(ISERR(LARGE(IF($D$1534:$D$2431=$AI13,$K$1534:$K$2431,""),BB$11)),0,(LARGE(IF($D$1534:$D$2431=$AI13,$K$1534:$K$2431,""),BB$11)))&lt;0,0,(IF(ISERR(LARGE(IF($D$1534:$D$2431=$AI13,$K$1534:$K$2431,""),BB$11)),0,(LARGE(IF($D$1534:$D$2431=$AI13,$K$1534:$K$2431,""),BB$11)))))</f>
        <v>0</v>
      </c>
      <c r="BC13" s="159">
        <f t="shared" si="37"/>
        <v>0</v>
      </c>
      <c r="BE13" s="114">
        <f t="array" ref="BE13">IF(IF(ISERR(LARGE(IF($D$4:$D$1533=$AI13,$L$4:$L$1533,""),BE$11)),0,(LARGE(IF($D$4:$D$1533=$AI13,$L$4:$L$1533,""),BE$11)))&lt;0,0,(IF(ISERR(LARGE(IF($D$4:$D$1533=$AI13,$L$4:$L$1533,""),BE$11)),0,(LARGE(IF($D$4:$D$1533=$AI13,$L$4:$L$1533,""),BE$11)))))</f>
        <v>0</v>
      </c>
      <c r="BF13" s="115">
        <f t="array" ref="BF13">IF(IF(ISERR(LARGE(IF($D$4:$D$1533=$AI13,$L$4:$L$1533,""),BF$11)),0,(LARGE(IF($D$4:$D$1533=$AI13,$L$4:$L$1533,""),BF$11)))&lt;0,0,(IF(ISERR(LARGE(IF($D$4:$D$1533=$AI13,$L$4:$L$1533,""),BF$11)),0,(LARGE(IF($D$4:$D$1533=$AI13,$L$4:$L$1533,""),BF$11)))))</f>
        <v>0</v>
      </c>
      <c r="BG13" s="116">
        <f t="array" ref="BG13">IF(IF(ISERR(LARGE(IF($D$4:$D$1533=$AI13,$L$4:$L$1533,""),BG$11)),0,(LARGE(IF($D$4:$D$1533=$AI13,$L$4:$L$1533,""),BG$11)))&lt;0,0,(IF(ISERR(LARGE(IF($D$4:$D$1533=$AI13,$L$4:$L$1533,""),BG$11)),0,(LARGE(IF($D$4:$D$1533=$AI13,$L$4:$L$1533,""),BG$11)))))</f>
        <v>0</v>
      </c>
      <c r="BH13" s="192">
        <f t="array" ref="BH13">IF(IF(ISERR(LARGE(IF($D$1534:$D$2431=$AI13,$L$1534:$L$2431,""),BH$11)),0,(LARGE(IF($D$1534:$D$2431=$AI13,$L$1534:$L$2431,""),BH$11)))&lt;0,0,(IF(ISERR(LARGE(IF($D$1534:$D$2431=$AI13,$L$1534:$L$2431,""),BH$11)),0,(LARGE(IF($D$1534:$D$2431=$AI13,$L$1534:$L$2431,""),BH$11)))))</f>
        <v>0</v>
      </c>
      <c r="BI13" s="193">
        <f t="array" ref="BI13">IF(IF(ISERR(LARGE(IF($D$1534:$D$2431=$AI13,$L$1534:$L$2431,""),BI$11)),0,(LARGE(IF($D$1534:$D$2431=$AI13,$L$1534:$L$2431,""),BI$11)))&lt;0,0,(IF(ISERR(LARGE(IF($D$1534:$D$2431=$AI13,$L$1534:$L$2431,""),BI$11)),0,(LARGE(IF($D$1534:$D$2431=$AI13,$L$1534:$L$2431,""),BI$11)))))</f>
        <v>0</v>
      </c>
      <c r="BJ13" s="159">
        <f t="shared" si="38"/>
        <v>0</v>
      </c>
      <c r="BL13" s="114">
        <f t="array" ref="BL13">IF(IF(ISERR(LARGE(IF($D$4:$D$1533=$AI13,$M$4:$M$1533,""),BL$11)),0,(LARGE(IF($D$4:$D$1533=$AI13,$M$4:$M$1533,""),BL$11)))&lt;0,0,(IF(ISERR(LARGE(IF($D$4:$D$1533=$AI13,$M$4:$M$1533,""),BL$11)),0,(LARGE(IF($D$4:$D$1533=$AI13,$M$4:$M$1533,""),BL$11)))))</f>
        <v>0</v>
      </c>
      <c r="BM13" s="115">
        <f t="array" ref="BM13">IF(IF(ISERR(LARGE(IF($D$4:$D$1533=$AI13,$M$4:$M$1533,""),BM$11)),0,(LARGE(IF($D$4:$D$1533=$AI13,$M$4:$M$1533,""),BM$11)))&lt;0,0,(IF(ISERR(LARGE(IF($D$4:$D$1533=$AI13,$M$4:$M$1533,""),BM$11)),0,(LARGE(IF($D$4:$D$1533=$AI13,$M$4:$M$1533,""),BM$11)))))</f>
        <v>0</v>
      </c>
      <c r="BN13" s="116">
        <f t="array" ref="BN13">IF(IF(ISERR(LARGE(IF($D$4:$D$1533=$AI13,$M$4:$M$1533,""),BN$11)),0,(LARGE(IF($D$4:$D$1533=$AI13,$M$4:$M$1533,""),BN$11)))&lt;0,0,(IF(ISERR(LARGE(IF($D$4:$D$1533=$AI13,$M$4:$M$1533,""),BN$11)),0,(LARGE(IF($D$4:$D$1533=$AI13,$M$4:$M$1533,""),BN$11)))))</f>
        <v>0</v>
      </c>
      <c r="BO13" s="192">
        <f t="array" ref="BO13">IF(IF(ISERR(LARGE(IF($D$1534:$D$2431=$AI13,$M$1534:$M$2431,""),BO$11)),0,(LARGE(IF($D$1534:$D$2431=$AI13,$M$1534:$M$2431,""),BO$11)))&lt;0,0,(IF(ISERR(LARGE(IF($D$1534:$D$2431=$AI13,$M$1534:$M$2431,""),BO$11)),0,(LARGE(IF($D$1534:$D$2431=$AI13,$M$1534:$M$2431,""),BO$11)))))</f>
        <v>0</v>
      </c>
      <c r="BP13" s="193">
        <f t="array" ref="BP13">IF(IF(ISERR(LARGE(IF($D$1534:$D$2431=$AI13,$M$1534:$M$2431,""),BP$11)),0,(LARGE(IF($D$1534:$D$2431=$AI13,$M$1534:$M$2431,""),BP$11)))&lt;0,0,(IF(ISERR(LARGE(IF($D$1534:$D$2431=$AI13,$M$1534:$M$2431,""),BP$11)),0,(LARGE(IF($D$1534:$D$2431=$AI13,$M$1534:$M$2431,""),BP$11)))))</f>
        <v>0</v>
      </c>
      <c r="BQ13" s="159">
        <f t="shared" si="39"/>
        <v>0</v>
      </c>
      <c r="BS13" s="114">
        <f t="array" ref="BS13">IF(IF(ISERR(LARGE(IF($D$4:$D$1533=$AI13,$N$4:$N$1533,""),BS$11)),0,(LARGE(IF($D$4:$D$1533=$AI13,$N$4:$N$1533,""),BS$11)))&lt;0,0,(IF(ISERR(LARGE(IF($D$4:$D$1533=$AI13,$N$4:$N$1533,""),BS$11)),0,(LARGE(IF($D$4:$D$1533=$AI13,$N$4:$N$1533,""),BS$11)))))</f>
        <v>0</v>
      </c>
      <c r="BT13" s="115">
        <f t="array" ref="BT13">IF(IF(ISERR(LARGE(IF($D$4:$D$1533=$AI13,$N$4:$N$1533,""),BT$11)),0,(LARGE(IF($D$4:$D$1533=$AI13,$N$4:$N$1533,""),BT$11)))&lt;0,0,(IF(ISERR(LARGE(IF($D$4:$D$1533=$AI13,$N$4:$N$1533,""),BT$11)),0,(LARGE(IF($D$4:$D$1533=$AI13,$N$4:$N$1533,""),BT$11)))))</f>
        <v>0</v>
      </c>
      <c r="BU13" s="116">
        <f t="array" ref="BU13">IF(IF(ISERR(LARGE(IF($D$4:$D$1533=$AI13,$N$4:$N$1533,""),BU$11)),0,(LARGE(IF($D$4:$D$1533=$AI13,$N$4:$N$1533,""),BU$11)))&lt;0,0,(IF(ISERR(LARGE(IF($D$4:$D$1533=$AI13,$N$4:$N$1533,""),BU$11)),0,(LARGE(IF($D$4:$D$1533=$AI13,$N$4:$N$1533,""),BU$11)))))</f>
        <v>0</v>
      </c>
      <c r="BV13" s="192">
        <f t="array" ref="BV13">IF(IF(ISERR(LARGE(IF($D$1534:$D$2431=$AI13,$N$1534:$N$2431,""),BV$11)),0,(LARGE(IF($D$1534:$D$2431=$AI13,$N$1534:$N$2431,""),BV$11)))&lt;0,0,(IF(ISERR(LARGE(IF($D$1534:$D$2431=$AI13,$N$1534:$N$2431,""),BV$11)),0,(LARGE(IF($D$1534:$D$2431=$AI13,$N$1534:$N$2431,""),BV$11)))))</f>
        <v>0</v>
      </c>
      <c r="BW13" s="193">
        <f t="array" ref="BW13">IF(IF(ISERR(LARGE(IF($D$1534:$D$2431=$AI13,$N$1534:$N$2431,""),BW$11)),0,(LARGE(IF($D$1534:$D$2431=$AI13,$N$1534:$N$2431,""),BW$11)))&lt;0,0,(IF(ISERR(LARGE(IF($D$1534:$D$2431=$AI13,$N$1534:$N$2431,""),BW$11)),0,(LARGE(IF($D$1534:$D$2431=$AI13,$N$1534:$N$2431,""),BW$11)))))</f>
        <v>0</v>
      </c>
      <c r="BX13" s="159">
        <f t="shared" si="40"/>
        <v>0</v>
      </c>
      <c r="BZ13" s="114">
        <f t="array" ref="BZ13">IF(IF(ISERR(LARGE(IF($D$4:$D$1533=$AI13,$O$4:$O$1533,""),BZ$11)),0,(LARGE(IF($D$4:$D$1533=$AI13,$O$4:$O$1533,""),BZ$11)))&lt;0,0,(IF(ISERR(LARGE(IF($D$4:$D$1533=$AI13,$O$4:$O$1533,""),BZ$11)),0,(LARGE(IF($D$4:$D$1533=$AI13,$O$4:$O$1533,""),BZ$11)))))</f>
        <v>0</v>
      </c>
      <c r="CA13" s="115">
        <f t="array" ref="CA13">IF(IF(ISERR(LARGE(IF($D$4:$D$1533=$AI13,$O$4:$O$1533,""),CA$11)),0,(LARGE(IF($D$4:$D$1533=$AI13,$O$4:$O$1533,""),CA$11)))&lt;0,0,(IF(ISERR(LARGE(IF($D$4:$D$1533=$AI13,$O$4:$O$1533,""),CA$11)),0,(LARGE(IF($D$4:$D$1533=$AI13,$O$4:$O$1533,""),CA$11)))))</f>
        <v>0</v>
      </c>
      <c r="CB13" s="116">
        <f t="array" ref="CB13">IF(IF(ISERR(LARGE(IF($D$4:$D$1533=$AI13,$O$4:$O$1533,""),CB$11)),0,(LARGE(IF($D$4:$D$1533=$AI13,$O$4:$O$1533,""),CB$11)))&lt;0,0,(IF(ISERR(LARGE(IF($D$4:$D$1533=$AI13,$O$4:$O$1533,""),CB$11)),0,(LARGE(IF($D$4:$D$1533=$AI13,$O$4:$O$1533,""),CB$11)))))</f>
        <v>0</v>
      </c>
      <c r="CC13" s="192">
        <f t="array" ref="CC13">IF(IF(ISERR(LARGE(IF($D$1534:$D$2431=$AI13,$O$1534:$O$2431,""),CC$11)),0,(LARGE(IF($D$1534:$D$2431=$AI13,$O$1534:$O$2431,""),CC$11)))&lt;0,0,(IF(ISERR(LARGE(IF($D$1534:$D$2431=$AI13,$O$1534:$O$2431,""),CC$11)),0,(LARGE(IF($D$1534:$D$2431=$AI13,$O$1534:$O$2431,""),CC$11)))))</f>
        <v>0</v>
      </c>
      <c r="CD13" s="193">
        <f t="array" ref="CD13">IF(IF(ISERR(LARGE(IF($D$1534:$D$2431=$AI13,$O$1534:$O$2431,""),CD$11)),0,(LARGE(IF($D$1534:$D$2431=$AI13,$O$1534:$O$2431,""),CD$11)))&lt;0,0,(IF(ISERR(LARGE(IF($D$1534:$D$2431=$AI13,$O$1534:$O$2431,""),CD$11)),0,(LARGE(IF($D$1534:$D$2431=$AI13,$O$1534:$O$2431,""),CD$11)))))</f>
        <v>0</v>
      </c>
      <c r="CE13" s="159">
        <f t="shared" si="41"/>
        <v>0</v>
      </c>
      <c r="CG13" s="114">
        <f t="array" ref="CG13">IF(IF(ISERR(LARGE(IF($D$4:$D$1533=$AI13,$Q$4:$Q$1533,""),CG$11)),0,(LARGE(IF($D$4:$D$1533=$AI13,$Q$4:$Q$1533,""),CG$11)))&lt;0,0,(IF(ISERR(LARGE(IF($D$4:$D$1533=$AI13,$Q$4:$Q$1533,""),CG$11)),0,(LARGE(IF($D$4:$D$1533=$AI13,$Q$4:$Q$1533,""),CG$11)))))</f>
        <v>0</v>
      </c>
      <c r="CH13" s="115">
        <f t="array" ref="CH13">IF(IF(ISERR(LARGE(IF($D$4:$D$1533=$AI13,$Q$4:$Q$1533,""),CH$11)),0,(LARGE(IF($D$4:$D$1533=$AI13,$Q$4:$Q$1533,""),CH$11)))&lt;0,0,(IF(ISERR(LARGE(IF($D$4:$D$1533=$AI13,$Q$4:$Q$1533,""),CH$11)),0,(LARGE(IF($D$4:$D$1533=$AI13,$Q$4:$Q$1533,""),CH$11)))))</f>
        <v>0</v>
      </c>
      <c r="CI13" s="116">
        <f t="array" ref="CI13">IF(IF(ISERR(LARGE(IF($D$4:$D$1533=$AI13,$Q$4:$Q$1533,""),CI$11)),0,(LARGE(IF($D$4:$D$1533=$AI13,$Q$4:$Q$1533,""),CI$11)))&lt;0,0,(IF(ISERR(LARGE(IF($D$4:$D$1533=$AI13,$Q$4:$Q$1533,""),CI$11)),0,(LARGE(IF($D$4:$D$1533=$AI13,$Q$4:$Q$1533,""),CI$11)))))</f>
        <v>0</v>
      </c>
      <c r="CJ13" s="192">
        <f t="array" ref="CJ13">IF(IF(ISERR(LARGE(IF($D$1534:$D$2431=$AI13,$Q$1534:$Q$2431,""),CJ$11)),0,(LARGE(IF($D$1534:$D$2431=$AI13,$Q$1534:$Q$2431,""),CJ$11)))&lt;0,0,(IF(ISERR(LARGE(IF($D$1534:$D$2431=$AI13,$Q$1534:$Q$2431,""),CJ$11)),0,(LARGE(IF($D$1534:$D$2431=$AI13,$Q$1534:$Q$2431,""),CJ$11)))))</f>
        <v>0</v>
      </c>
      <c r="CK13" s="193">
        <f t="array" ref="CK13">IF(IF(ISERR(LARGE(IF($D$1534:$D$2431=$AI13,$Q$1534:$Q$2431,""),CK$11)),0,(LARGE(IF($D$1534:$D$2431=$AI13,$Q$1534:$Q$2431,""),CK$11)))&lt;0,0,(IF(ISERR(LARGE(IF($D$1534:$D$2431=$AI13,$Q$1534:$Q$2431,""),CK$11)),0,(LARGE(IF($D$1534:$D$2431=$AI13,$Q$1534:$Q$2431,""),CK$11)))))</f>
        <v>0</v>
      </c>
      <c r="CL13" s="159">
        <f t="shared" si="42"/>
        <v>0</v>
      </c>
      <c r="CN13" s="114">
        <f t="array" ref="CN13">IF(IF(ISERR(LARGE(IF($D$4:$D$1533=$AI13,$R$4:$R$1533,""),CN$11)),0,(LARGE(IF($D$4:$D$1533=$AI13,$R$4:$R$1533,""),CN$11)))&lt;0,0,(IF(ISERR(LARGE(IF($D$4:$D$1533=$AI13,$R$4:$R$1533,""),CN$11)),0,(LARGE(IF($D$4:$D$1533=$AI13,$R$4:$R$1533,""),CN$11)))))</f>
        <v>0</v>
      </c>
      <c r="CO13" s="115">
        <f t="array" ref="CO13">IF(IF(ISERR(LARGE(IF($D$4:$D$1533=$AI13,$R$4:$R$1533,""),CO$11)),0,(LARGE(IF($D$4:$D$1533=$AI13,$R$4:$R$1533,""),CO$11)))&lt;0,0,(IF(ISERR(LARGE(IF($D$4:$D$1533=$AI13,$R$4:$R$1533,""),CO$11)),0,(LARGE(IF($D$4:$D$1533=$AI13,$R$4:$R$1533,""),CO$11)))))</f>
        <v>0</v>
      </c>
      <c r="CP13" s="116">
        <f t="array" ref="CP13">IF(IF(ISERR(LARGE(IF($D$4:$D$1533=$AI13,$R$4:$R$1533,""),CP$11)),0,(LARGE(IF($D$4:$D$1533=$AI13,$R$4:$R$1533,""),CP$11)))&lt;0,0,(IF(ISERR(LARGE(IF($D$4:$D$1533=$AI13,$R$4:$R$1533,""),CP$11)),0,(LARGE(IF($D$4:$D$1533=$AI13,$R$4:$R$1533,""),CP$11)))))</f>
        <v>0</v>
      </c>
      <c r="CQ13" s="192">
        <f t="array" ref="CQ13">IF(IF(ISERR(LARGE(IF($D$1534:$D$2431=$AI13,$R$1534:$R$2431,""),CQ$11)),0,(LARGE(IF($D$1534:$D$2431=$AI13,$R$1534:$R$2431,""),CQ$11)))&lt;0,0,(IF(ISERR(LARGE(IF($D$1534:$D$2431=$AI13,$R$1534:$R$2431,""),CQ$11)),0,(LARGE(IF($D$1534:$D$2431=$AI13,$R$1534:$R$2431,""),CQ$11)))))</f>
        <v>0</v>
      </c>
      <c r="CR13" s="193">
        <f t="array" ref="CR13">IF(IF(ISERR(LARGE(IF($D$1534:$D$2431=$AI13,$R$1534:$R$2431,""),CR$11)),0,(LARGE(IF($D$1534:$D$2431=$AI13,$R$1534:$R$2431,""),CR$11)))&lt;0,0,(IF(ISERR(LARGE(IF($D$1534:$D$2431=$AI13,$R$1534:$R$2431,""),CR$11)),0,(LARGE(IF($D$1534:$D$2431=$AI13,$R$1534:$R$2431,""),CR$11)))))</f>
        <v>0</v>
      </c>
      <c r="CS13" s="159">
        <f t="shared" si="43"/>
        <v>0</v>
      </c>
      <c r="CU13" s="114">
        <f t="array" ref="CU13">IF(IF(ISERR(LARGE(IF($D$4:$D$1533=$AI13,$S$4:$S$1533,""),CU$11)),0,(LARGE(IF($D$4:$D$1533=$AI13,$S$4:$S$1533,""),CU$11)))&lt;0,0,(IF(ISERR(LARGE(IF($D$4:$D$1533=$AI13,$S$4:$S$1533,""),CU$11)),0,(LARGE(IF($D$4:$D$1533=$AI13,$S$4:$S$1533,""),CU$11)))))</f>
        <v>0</v>
      </c>
      <c r="CV13" s="115">
        <f t="array" ref="CV13">IF(IF(ISERR(LARGE(IF($D$4:$D$1533=$AI13,$S$4:$S$1533,""),CV$11)),0,(LARGE(IF($D$4:$D$1533=$AI13,$S$4:$S$1533,""),CV$11)))&lt;0,0,(IF(ISERR(LARGE(IF($D$4:$D$1533=$AI13,$S$4:$S$1533,""),CV$11)),0,(LARGE(IF($D$4:$D$1533=$AI13,$S$4:$S$1533,""),CV$11)))))</f>
        <v>0</v>
      </c>
      <c r="CW13" s="116">
        <f t="array" ref="CW13">IF(IF(ISERR(LARGE(IF($D$4:$D$1533=$AI13,$S$4:$S$1533,""),CW$11)),0,(LARGE(IF($D$4:$D$1533=$AI13,$S$4:$S$1533,""),CW$11)))&lt;0,0,(IF(ISERR(LARGE(IF($D$4:$D$1533=$AI13,$S$4:$S$1533,""),CW$11)),0,(LARGE(IF($D$4:$D$1533=$AI13,$S$4:$S$1533,""),CW$11)))))</f>
        <v>0</v>
      </c>
      <c r="CX13" s="192">
        <f t="array" ref="CX13">IF(IF(ISERR(LARGE(IF($D$1534:$D$2431=$AI13,$S$1534:$S$2431,""),CX$11)),0,(LARGE(IF($D$1534:$D$2431=$AI13,$S$1534:$S$2431,""),CX$11)))&lt;0,0,(IF(ISERR(LARGE(IF($D$1534:$D$2431=$AI13,$S$1534:$S$2431,""),CX$11)),0,(LARGE(IF($D$1534:$D$2431=$AI13,$S$1534:$S$2431,""),CX$11)))))</f>
        <v>0</v>
      </c>
      <c r="CY13" s="193">
        <f t="array" ref="CY13">IF(IF(ISERR(LARGE(IF($D$1534:$D$2431=$AI13,$S$1534:$S$2431,""),CY$11)),0,(LARGE(IF($D$1534:$D$2431=$AI13,$S$1534:$S$2431,""),CY$11)))&lt;0,0,(IF(ISERR(LARGE(IF($D$1534:$D$2431=$AI13,$S$1534:$S$2431,""),CY$11)),0,(LARGE(IF($D$1534:$D$2431=$AI13,$S$1534:$S$2431,""),CY$11)))))</f>
        <v>0</v>
      </c>
      <c r="CZ13" s="159">
        <f t="shared" si="44"/>
        <v>0</v>
      </c>
      <c r="DB13" s="114">
        <f t="array" ref="DB13">IF(IF(ISERR(LARGE(IF($D$4:$D$1533=$AI13,$T$4:$T$1533,""),DB$11)),0,(LARGE(IF($D$4:$D$1533=$AI13,$T$4:$T$1533,""),DB$11)))&lt;0,0,(IF(ISERR(LARGE(IF($D$4:$D$1533=$AI13,$T$4:$T$1533,""),DB$11)),0,(LARGE(IF($D$4:$D$1533=$AI13,$T$4:$T$1533,""),DB$11)))))</f>
        <v>0</v>
      </c>
      <c r="DC13" s="115">
        <f t="array" ref="DC13">IF(IF(ISERR(LARGE(IF($D$4:$D$1533=$AI13,$T$4:$T$1533,""),DC$11)),0,(LARGE(IF($D$4:$D$1533=$AI13,$T$4:$T$1533,""),DC$11)))&lt;0,0,(IF(ISERR(LARGE(IF($D$4:$D$1533=$AI13,$T$4:$T$1533,""),DC$11)),0,(LARGE(IF($D$4:$D$1533=$AI13,$T$4:$T$1533,""),DC$11)))))</f>
        <v>0</v>
      </c>
      <c r="DD13" s="116">
        <f t="array" ref="DD13">IF(IF(ISERR(LARGE(IF($D$4:$D$1533=$AI13,$T$4:$T$1533,""),DD$11)),0,(LARGE(IF($D$4:$D$1533=$AI13,$T$4:$T$1533,""),DD$11)))&lt;0,0,(IF(ISERR(LARGE(IF($D$4:$D$1533=$AI13,$T$4:$T$1533,""),DD$11)),0,(LARGE(IF($D$4:$D$1533=$AI13,$T$4:$T$1533,""),DD$11)))))</f>
        <v>0</v>
      </c>
      <c r="DE13" s="192">
        <f t="array" ref="DE13">IF(IF(ISERR(LARGE(IF($D$1534:$D$2431=$AI13,$T$1534:$T$2431,""),DE$11)),0,(LARGE(IF($D$1534:$D$2431=$AI13,$T$1534:$T$2431,""),DE$11)))&lt;0,0,(IF(ISERR(LARGE(IF($D$1534:$D$2431=$AI13,$T$1534:$T$2431,""),DE$11)),0,(LARGE(IF($D$1534:$D$2431=$AI13,$T$1534:$T$2431,""),DE$11)))))</f>
        <v>0</v>
      </c>
      <c r="DF13" s="193">
        <f t="array" ref="DF13">IF(IF(ISERR(LARGE(IF($D$1534:$D$2431=$AI13,$T$1534:$T$2431,""),DF$11)),0,(LARGE(IF($D$1534:$D$2431=$AI13,$T$1534:$T$2431,""),DF$11)))&lt;0,0,(IF(ISERR(LARGE(IF($D$1534:$D$2431=$AI13,$T$1534:$T$2431,""),DF$11)),0,(LARGE(IF($D$1534:$D$2431=$AI13,$T$1534:$T$2431,""),DF$11)))))</f>
        <v>0</v>
      </c>
      <c r="DG13" s="159">
        <f t="shared" si="45"/>
        <v>0</v>
      </c>
      <c r="DI13" s="114">
        <f t="array" ref="DI13">IF(IF(ISERR(LARGE(IF($D$4:$D$1533=$AI13,$U$4:$U$1533,""),DI$11)),0,(LARGE(IF($D$4:$D$1533=$AI13,$U$4:$U$1533,""),DI$11)))&lt;0,0,(IF(ISERR(LARGE(IF($D$4:$D$1533=$AI13,$U$4:$U$1533,""),DI$11)),0,(LARGE(IF($D$4:$D$1533=$AI13,$U$4:$U$1533,""),DI$11)))))</f>
        <v>0</v>
      </c>
      <c r="DJ13" s="115">
        <f t="array" ref="DJ13">IF(IF(ISERR(LARGE(IF($D$4:$D$1533=$AI13,$U$4:$U$1533,""),DJ$11)),0,(LARGE(IF($D$4:$D$1533=$AI13,$U$4:$U$1533,""),DJ$11)))&lt;0,0,(IF(ISERR(LARGE(IF($D$4:$D$1533=$AI13,$U$4:$U$1533,""),DJ$11)),0,(LARGE(IF($D$4:$D$1533=$AI13,$U$4:$U$1533,""),DJ$11)))))</f>
        <v>0</v>
      </c>
      <c r="DK13" s="116">
        <f t="array" ref="DK13">IF(IF(ISERR(LARGE(IF($D$4:$D$1533=$AI13,$U$4:$U$1533,""),DK$11)),0,(LARGE(IF($D$4:$D$1533=$AI13,$U$4:$U$1533,""),DK$11)))&lt;0,0,(IF(ISERR(LARGE(IF($D$4:$D$1533=$AI13,$U$4:$U$1533,""),DK$11)),0,(LARGE(IF($D$4:$D$1533=$AI13,$U$4:$U$1533,""),DK$11)))))</f>
        <v>0</v>
      </c>
      <c r="DL13" s="192">
        <f t="array" ref="DL13">IF(IF(ISERR(LARGE(IF($D$1534:$D$2431=$AI13,$U$1534:$U$2431,""),DL$11)),0,(LARGE(IF($D$1534:$D$2431=$AI13,$U$1534:$U$2431,""),DL$11)))&lt;0,0,(IF(ISERR(LARGE(IF($D$1534:$D$2431=$AI13,$U$1534:$U$2431,""),DL$11)),0,(LARGE(IF($D$1534:$D$2431=$AI13,$U$1534:$U$2431,""),DL$11)))))</f>
        <v>0</v>
      </c>
      <c r="DM13" s="193">
        <f t="array" ref="DM13">IF(IF(ISERR(LARGE(IF($D$1534:$D$2431=$AI13,$U$1534:$U$2431,""),DM$11)),0,(LARGE(IF($D$1534:$D$2431=$AI13,$U$1534:$U$2431,""),DM$11)))&lt;0,0,(IF(ISERR(LARGE(IF($D$1534:$D$2431=$AI13,$U$1534:$U$2431,""),DM$11)),0,(LARGE(IF($D$1534:$D$2431=$AI13,$U$1534:$U$2431,""),DM$11)))))</f>
        <v>0</v>
      </c>
      <c r="DN13" s="159">
        <f t="shared" si="46"/>
        <v>0</v>
      </c>
      <c r="DP13" s="114">
        <f t="array" ref="DP13">IF(IF(ISERR(LARGE(IF($D$4:$D$1533=$AI13,$V$4:$V$1533,""),DP$11)),0,(LARGE(IF($D$4:$D$1533=$AI13,$V$4:$V$1533,""),DP$11)))&lt;0,0,(IF(ISERR(LARGE(IF($D$4:$D$1533=$AI13,$V$4:$V$1533,""),DP$11)),0,(LARGE(IF($D$4:$D$1533=$AI13,$V$4:$V$1533,""),DP$11)))))</f>
        <v>0</v>
      </c>
      <c r="DQ13" s="115">
        <f t="array" ref="DQ13">IF(IF(ISERR(LARGE(IF($D$4:$D$1533=$AI13,$V$4:$V$1533,""),DQ$11)),0,(LARGE(IF($D$4:$D$1533=$AI13,$V$4:$V$1533,""),DQ$11)))&lt;0,0,(IF(ISERR(LARGE(IF($D$4:$D$1533=$AI13,$V$4:$V$1533,""),DQ$11)),0,(LARGE(IF($D$4:$D$1533=$AI13,$V$4:$V$1533,""),DQ$11)))))</f>
        <v>0</v>
      </c>
      <c r="DR13" s="116">
        <f t="array" ref="DR13">IF(IF(ISERR(LARGE(IF($D$4:$D$1533=$AI13,$V$4:$V$1533,""),DR$11)),0,(LARGE(IF($D$4:$D$1533=$AI13,$V$4:$V$1533,""),DR$11)))&lt;0,0,(IF(ISERR(LARGE(IF($D$4:$D$1533=$AI13,$V$4:$V$1533,""),DR$11)),0,(LARGE(IF($D$4:$D$1533=$AI13,$V$4:$V$1533,""),DR$11)))))</f>
        <v>0</v>
      </c>
      <c r="DS13" s="192">
        <f t="array" ref="DS13">IF(IF(ISERR(LARGE(IF($D$1534:$D$2431=$AI13,$V$1534:$V$2431,""),DS$11)),0,(LARGE(IF($D$1534:$D$2431=$AI13,$V$1534:$V$2431,""),DS$11)))&lt;0,0,(IF(ISERR(LARGE(IF($D$1534:$D$2431=$AI13,$V$1534:$V$2431,""),DS$11)),0,(LARGE(IF($D$1534:$D$2431=$AI13,$V$1534:$V$2431,""),DS$11)))))</f>
        <v>0</v>
      </c>
      <c r="DT13" s="193">
        <f t="array" ref="DT13">IF(IF(ISERR(LARGE(IF($D$1534:$D$2431=$AI13,$V$1534:$V$2431,""),DT$11)),0,(LARGE(IF($D$1534:$D$2431=$AI13,$V$1534:$V$2431,""),DT$11)))&lt;0,0,(IF(ISERR(LARGE(IF($D$1534:$D$2431=$AI13,$V$1534:$V$2431,""),DT$11)),0,(LARGE(IF($D$1534:$D$2431=$AI13,$V$1534:$V$2431,""),DT$11)))))</f>
        <v>0</v>
      </c>
      <c r="DU13" s="159">
        <f t="shared" si="47"/>
        <v>0</v>
      </c>
      <c r="DW13" s="114">
        <f t="array" ref="DW13">IF(IF(ISERR(LARGE(IF($D$4:$D$1533=$AI13,$W$4:$W$1533,""),DW$11)),0,(LARGE(IF($D$4:$D$1533=$AI13,$W$4:$W$1533,""),DW$11)))&lt;0,0,(IF(ISERR(LARGE(IF($D$4:$D$1533=$AI13,$W$4:$W$1533,""),DW$11)),0,(LARGE(IF($D$4:$D$1533=$AI13,$W$4:$W$1533,""),DW$11)))))</f>
        <v>0</v>
      </c>
      <c r="DX13" s="115">
        <f t="array" ref="DX13">IF(IF(ISERR(LARGE(IF($D$4:$D$1533=$AI13,$W$4:$W$1533,""),DX$11)),0,(LARGE(IF($D$4:$D$1533=$AI13,$W$4:$W$1533,""),DX$11)))&lt;0,0,(IF(ISERR(LARGE(IF($D$4:$D$1533=$AI13,$W$4:$W$1533,""),DX$11)),0,(LARGE(IF($D$4:$D$1533=$AI13,$W$4:$W$1533,""),DX$11)))))</f>
        <v>0</v>
      </c>
      <c r="DY13" s="116">
        <f t="array" ref="DY13">IF(IF(ISERR(LARGE(IF($D$4:$D$1533=$AI13,$W$4:$W$1533,""),DY$11)),0,(LARGE(IF($D$4:$D$1533=$AI13,$W$4:$W$1533,""),DY$11)))&lt;0,0,(IF(ISERR(LARGE(IF($D$4:$D$1533=$AI13,$W$4:$W$1533,""),DY$11)),0,(LARGE(IF($D$4:$D$1533=$AI13,$W$4:$W$1533,""),DY$11)))))</f>
        <v>0</v>
      </c>
      <c r="DZ13" s="192">
        <f t="array" ref="DZ13">IF(IF(ISERR(LARGE(IF($D$1534:$D$2431=$AI13,$W$1534:$W$2431,""),DZ$11)),0,(LARGE(IF($D$1534:$D$2431=$AI13,$W$1534:$W$2431,""),DZ$11)))&lt;0,0,(IF(ISERR(LARGE(IF($D$1534:$D$2431=$AI13,$W$1534:$W$2431,""),DZ$11)),0,(LARGE(IF($D$1534:$D$2431=$AI13,$W$1534:$W$2431,""),DZ$11)))))</f>
        <v>0</v>
      </c>
      <c r="EA13" s="193">
        <f t="array" ref="EA13">IF(IF(ISERR(LARGE(IF($D$1534:$D$2431=$AI13,$W$1534:$W$2431,""),EA$11)),0,(LARGE(IF($D$1534:$D$2431=$AI13,$W$1534:$W$2431,""),EA$11)))&lt;0,0,(IF(ISERR(LARGE(IF($D$1534:$D$2431=$AI13,$W$1534:$W$2431,""),EA$11)),0,(LARGE(IF($D$1534:$D$2431=$AI13,$W$1534:$W$2431,""),EA$11)))))</f>
        <v>0</v>
      </c>
      <c r="EB13" s="159">
        <f t="shared" si="48"/>
        <v>0</v>
      </c>
    </row>
    <row r="14" spans="1:132" x14ac:dyDescent="0.2">
      <c r="A14" s="88">
        <v>1.1E-5</v>
      </c>
      <c r="B14" s="4">
        <f t="shared" si="0"/>
        <v>8195.0000110000001</v>
      </c>
      <c r="C14" s="213" t="s">
        <v>173</v>
      </c>
      <c r="D14" s="213" t="s">
        <v>368</v>
      </c>
      <c r="E14" s="44" t="s">
        <v>21</v>
      </c>
      <c r="F14" s="14">
        <f t="shared" si="26"/>
        <v>1</v>
      </c>
      <c r="G14" s="14">
        <f t="shared" si="27"/>
        <v>1</v>
      </c>
      <c r="H14" s="101" t="str">
        <f>IF(ISNA(VLOOKUP(C14,[1]Sheet1!$J$2:$J$2999,1,FALSE)),"No","Yes")</f>
        <v>No</v>
      </c>
      <c r="I14" s="72">
        <f t="shared" si="3"/>
        <v>0</v>
      </c>
      <c r="J14" s="72">
        <f t="shared" si="4"/>
        <v>0</v>
      </c>
      <c r="K14" s="72">
        <f t="shared" si="5"/>
        <v>0</v>
      </c>
      <c r="L14" s="72">
        <f t="shared" si="6"/>
        <v>0</v>
      </c>
      <c r="M14" s="72">
        <f t="shared" si="7"/>
        <v>0</v>
      </c>
      <c r="N14" s="72">
        <f t="shared" si="8"/>
        <v>0</v>
      </c>
      <c r="O14" s="72">
        <f t="shared" si="9"/>
        <v>0</v>
      </c>
      <c r="Q14" s="73">
        <f t="shared" si="10"/>
        <v>0</v>
      </c>
      <c r="R14" s="73">
        <f t="shared" si="11"/>
        <v>0</v>
      </c>
      <c r="S14" s="73">
        <f t="shared" si="12"/>
        <v>8195</v>
      </c>
      <c r="T14" s="73">
        <f t="shared" si="13"/>
        <v>0</v>
      </c>
      <c r="U14" s="73">
        <f t="shared" si="14"/>
        <v>0</v>
      </c>
      <c r="V14" s="73">
        <f t="shared" si="15"/>
        <v>0</v>
      </c>
      <c r="W14" s="73">
        <f t="shared" si="16"/>
        <v>0</v>
      </c>
      <c r="Y14" s="72">
        <f t="shared" si="28"/>
        <v>0</v>
      </c>
      <c r="Z14" s="73">
        <f t="shared" si="29"/>
        <v>0</v>
      </c>
      <c r="AA14" s="58">
        <f t="shared" si="30"/>
        <v>0</v>
      </c>
      <c r="AB14" s="72">
        <f t="shared" si="31"/>
        <v>0</v>
      </c>
      <c r="AC14" s="72">
        <f t="shared" si="32"/>
        <v>0</v>
      </c>
      <c r="AD14" s="73">
        <f t="shared" si="33"/>
        <v>8195</v>
      </c>
      <c r="AE14" s="73">
        <f t="shared" si="34"/>
        <v>0</v>
      </c>
      <c r="AF14" s="1">
        <f t="shared" si="17"/>
        <v>8195</v>
      </c>
      <c r="AH14" s="1" t="str">
        <f t="shared" si="25"/>
        <v>No</v>
      </c>
      <c r="AI14" s="166" t="s">
        <v>99</v>
      </c>
      <c r="AJ14" s="114">
        <f t="array" ref="AJ14">IF(IF(ISERR(LARGE(IF($D$4:$D$1533=$AI14,$I$4:$I$1533,""),AJ$11)),0,(LARGE(IF($D$4:$D$1533=$AI14,$I$4:$I$1533,""),AJ$11)))&lt;0,0,(IF(ISERR(LARGE(IF($D$4:$D$1533=$AI14,$I$4:$I$1533,""),AJ$11)),0,(LARGE(IF($D$4:$D$1533=$AI14,$I$4:$I$1533,""),AJ$11)))))</f>
        <v>0</v>
      </c>
      <c r="AK14" s="115">
        <f t="array" ref="AK14">IF(IF(ISERR(LARGE(IF($D$4:$D$1533=$AI14,$I$4:$I$1533,""),AK$11)),0,(LARGE(IF($D$4:$D$1533=$AI14,$I$4:$I$1533,""),AK$11)))&lt;0,0,(IF(ISERR(LARGE(IF($D$4:$D$1533=$AI14,$I$4:$I$1533,""),AK$11)),0,(LARGE(IF($D$4:$D$1533=$AI14,$I$4:$I$1533,""),AK$11)))))</f>
        <v>0</v>
      </c>
      <c r="AL14" s="116">
        <f t="array" ref="AL14">IF(IF(ISERR(LARGE(IF($D$4:$D$1533=$AI14,$I$4:$I$1533,""),AL$11)),0,(LARGE(IF($D$4:$D$1533=$AI14,$I$4:$I$1533,""),AL$11)))&lt;0,0,(IF(ISERR(LARGE(IF($D$4:$D$1533=$AI14,$I$4:$I$1533,""),AL$11)),0,(LARGE(IF($D$4:$D$1533=$AI14,$I$4:$I$1533,""),AL$11)))))</f>
        <v>0</v>
      </c>
      <c r="AM14" s="192">
        <f t="array" ref="AM14">IF(IF(ISERR(LARGE(IF($D$1534:$D$2431=$AI14,$I$1534:$I$2431,""),AM$11)),0,(LARGE(IF($D$1534:$D$2431=$AI14,$I$1534:$I$2431,""),AM$11)))&lt;0,0,(IF(ISERR(LARGE(IF($D$1534:$D$2431=$AI14,$I$1534:$I$2431,""),AM$11)),0,(LARGE(IF($D$1534:$D$2431=$AI14,$I$1534:$I$2431,""),AM$11)))))</f>
        <v>0</v>
      </c>
      <c r="AN14" s="193">
        <f t="array" ref="AN14">IF(IF(ISERR(LARGE(IF($D$1534:$D$2431=$AI14,$I$1534:$I$2431,""),AN$11)),0,(LARGE(IF($D$1534:$D$2431=$AI14,$I$1534:$I$2431,""),AN$11)))&lt;0,0,(IF(ISERR(LARGE(IF($D$1534:$D$2431=$AI14,$I$1534:$I$2431,""),AN$11)),0,(LARGE(IF($D$1534:$D$2431=$AI14,$I$1534:$I$2431,""),AN$11)))))</f>
        <v>0</v>
      </c>
      <c r="AO14" s="159">
        <f t="shared" si="35"/>
        <v>0</v>
      </c>
      <c r="AQ14" s="114">
        <f t="array" ref="AQ14">IF(IF(ISERR(LARGE(IF($D$4:$D$1533=$AI14,$J$4:$J$1533,""),AQ$11)),0,(LARGE(IF($D$4:$D$1533=$AI14,$J$4:$J$1533,""),AQ$11)))&lt;0,0,(IF(ISERR(LARGE(IF($D$4:$D$1533=$AI14,$J$4:$J$1533,""),AQ$11)),0,(LARGE(IF($D$4:$D$1533=$AI14,$J$4:$J$1533,""),AQ$11)))))</f>
        <v>0</v>
      </c>
      <c r="AR14" s="115">
        <f t="array" ref="AR14">IF(IF(ISERR(LARGE(IF($D$4:$D$1533=$AI14,$J$4:$J$1533,""),AR$11)),0,(LARGE(IF($D$4:$D$1533=$AI14,$J$4:$J$1533,""),AR$11)))&lt;0,0,(IF(ISERR(LARGE(IF($D$4:$D$1533=$AI14,$J$4:$J$1533,""),AR$11)),0,(LARGE(IF($D$4:$D$1533=$AI14,$J$4:$J$1533,""),AR$11)))))</f>
        <v>0</v>
      </c>
      <c r="AS14" s="116">
        <f t="array" ref="AS14">IF(IF(ISERR(LARGE(IF($D$4:$D$1533=$AI14,$J$4:$J$1533,""),AS$11)),0,(LARGE(IF($D$4:$D$1533=$AI14,$J$4:$J$1533,""),AS$11)))&lt;0,0,(IF(ISERR(LARGE(IF($D$4:$D$1533=$AI14,$J$4:$J$1533,""),AS$11)),0,(LARGE(IF($D$4:$D$1533=$AI14,$J$4:$J$1533,""),AS$11)))))</f>
        <v>0</v>
      </c>
      <c r="AT14" s="192">
        <f t="array" ref="AT14">IF(IF(ISERR(LARGE(IF($D$1534:$D$2431=$AI14,$J$1534:$J$2431,""),AT$11)),0,(LARGE(IF($D$1534:$D$2431=$AI14,$J$1534:$J$2431,""),AT$11)))&lt;0,0,(IF(ISERR(LARGE(IF($D$1534:$D$2431=$AI14,$J$1534:$J$2431,""),AT$11)),0,(LARGE(IF($D$1534:$D$2431=$AI14,$J$1534:$J$2431,""),AT$11)))))</f>
        <v>0</v>
      </c>
      <c r="AU14" s="193">
        <f t="array" ref="AU14">IF(IF(ISERR(LARGE(IF($D$1534:$D$2431=$AI14,$J$1534:$J$2431,""),AU$11)),0,(LARGE(IF($D$1534:$D$2431=$AI14,$J$1534:$J$2431,""),AU$11)))&lt;0,0,(IF(ISERR(LARGE(IF($D$1534:$D$2431=$AI14,$J$1534:$J$2431,""),AU$11)),0,(LARGE(IF($D$1534:$D$2431=$AI14,$J$1534:$J$2431,""),AU$11)))))</f>
        <v>0</v>
      </c>
      <c r="AV14" s="159">
        <f t="shared" si="36"/>
        <v>0</v>
      </c>
      <c r="AX14" s="114">
        <f t="array" ref="AX14">IF(IF(ISERR(LARGE(IF($D$4:$D$1533=$AI14,$K$4:$K$1533,""),AX$11)),0,(LARGE(IF($D$4:$D$1533=$AI14,$K$4:$K$1533,""),AX$11)))&lt;0,0,(IF(ISERR(LARGE(IF($D$4:$D$1533=$AI14,$K$4:$K$1533,""),AX$11)),0,(LARGE(IF($D$4:$D$1533=$AI14,$K$4:$K$1533,""),AX$11)))))</f>
        <v>0</v>
      </c>
      <c r="AY14" s="115">
        <f t="array" ref="AY14">IF(IF(ISERR(LARGE(IF($D$4:$D$1533=$AI14,$K$4:$K$1533,""),AY$11)),0,(LARGE(IF($D$4:$D$1533=$AI14,$K$4:$K$1533,""),AY$11)))&lt;0,0,(IF(ISERR(LARGE(IF($D$4:$D$1533=$AI14,$K$4:$K$1533,""),AY$11)),0,(LARGE(IF($D$4:$D$1533=$AI14,$K$4:$K$1533,""),AY$11)))))</f>
        <v>0</v>
      </c>
      <c r="AZ14" s="116">
        <f t="array" ref="AZ14">IF(IF(ISERR(LARGE(IF($D$4:$D$1533=$AI14,$K$4:$K$1533,""),AZ$11)),0,(LARGE(IF($D$4:$D$1533=$AI14,$K$4:$K$1533,""),AZ$11)))&lt;0,0,(IF(ISERR(LARGE(IF($D$4:$D$1533=$AI14,$K$4:$K$1533,""),AZ$11)),0,(LARGE(IF($D$4:$D$1533=$AI14,$K$4:$K$1533,""),AZ$11)))))</f>
        <v>0</v>
      </c>
      <c r="BA14" s="192">
        <f t="array" ref="BA14">IF(IF(ISERR(LARGE(IF($D$1534:$D$2431=$AI14,$K$1534:$K$2431,""),BA$11)),0,(LARGE(IF($D$1534:$D$2431=$AI14,$K$1534:$K$2431,""),BA$11)))&lt;0,0,(IF(ISERR(LARGE(IF($D$1534:$D$2431=$AI14,$K$1534:$K$2431,""),BA$11)),0,(LARGE(IF($D$1534:$D$2431=$AI14,$K$1534:$K$2431,""),BA$11)))))</f>
        <v>0</v>
      </c>
      <c r="BB14" s="193">
        <f t="array" ref="BB14">IF(IF(ISERR(LARGE(IF($D$1534:$D$2431=$AI14,$K$1534:$K$2431,""),BB$11)),0,(LARGE(IF($D$1534:$D$2431=$AI14,$K$1534:$K$2431,""),BB$11)))&lt;0,0,(IF(ISERR(LARGE(IF($D$1534:$D$2431=$AI14,$K$1534:$K$2431,""),BB$11)),0,(LARGE(IF($D$1534:$D$2431=$AI14,$K$1534:$K$2431,""),BB$11)))))</f>
        <v>0</v>
      </c>
      <c r="BC14" s="159">
        <f t="shared" si="37"/>
        <v>0</v>
      </c>
      <c r="BE14" s="114">
        <f t="array" ref="BE14">IF(IF(ISERR(LARGE(IF($D$4:$D$1533=$AI14,$L$4:$L$1533,""),BE$11)),0,(LARGE(IF($D$4:$D$1533=$AI14,$L$4:$L$1533,""),BE$11)))&lt;0,0,(IF(ISERR(LARGE(IF($D$4:$D$1533=$AI14,$L$4:$L$1533,""),BE$11)),0,(LARGE(IF($D$4:$D$1533=$AI14,$L$4:$L$1533,""),BE$11)))))</f>
        <v>0</v>
      </c>
      <c r="BF14" s="115">
        <f t="array" ref="BF14">IF(IF(ISERR(LARGE(IF($D$4:$D$1533=$AI14,$L$4:$L$1533,""),BF$11)),0,(LARGE(IF($D$4:$D$1533=$AI14,$L$4:$L$1533,""),BF$11)))&lt;0,0,(IF(ISERR(LARGE(IF($D$4:$D$1533=$AI14,$L$4:$L$1533,""),BF$11)),0,(LARGE(IF($D$4:$D$1533=$AI14,$L$4:$L$1533,""),BF$11)))))</f>
        <v>0</v>
      </c>
      <c r="BG14" s="116">
        <f t="array" ref="BG14">IF(IF(ISERR(LARGE(IF($D$4:$D$1533=$AI14,$L$4:$L$1533,""),BG$11)),0,(LARGE(IF($D$4:$D$1533=$AI14,$L$4:$L$1533,""),BG$11)))&lt;0,0,(IF(ISERR(LARGE(IF($D$4:$D$1533=$AI14,$L$4:$L$1533,""),BG$11)),0,(LARGE(IF($D$4:$D$1533=$AI14,$L$4:$L$1533,""),BG$11)))))</f>
        <v>0</v>
      </c>
      <c r="BH14" s="192">
        <f t="array" ref="BH14">IF(IF(ISERR(LARGE(IF($D$1534:$D$2431=$AI14,$L$1534:$L$2431,""),BH$11)),0,(LARGE(IF($D$1534:$D$2431=$AI14,$L$1534:$L$2431,""),BH$11)))&lt;0,0,(IF(ISERR(LARGE(IF($D$1534:$D$2431=$AI14,$L$1534:$L$2431,""),BH$11)),0,(LARGE(IF($D$1534:$D$2431=$AI14,$L$1534:$L$2431,""),BH$11)))))</f>
        <v>0</v>
      </c>
      <c r="BI14" s="193">
        <f t="array" ref="BI14">IF(IF(ISERR(LARGE(IF($D$1534:$D$2431=$AI14,$L$1534:$L$2431,""),BI$11)),0,(LARGE(IF($D$1534:$D$2431=$AI14,$L$1534:$L$2431,""),BI$11)))&lt;0,0,(IF(ISERR(LARGE(IF($D$1534:$D$2431=$AI14,$L$1534:$L$2431,""),BI$11)),0,(LARGE(IF($D$1534:$D$2431=$AI14,$L$1534:$L$2431,""),BI$11)))))</f>
        <v>0</v>
      </c>
      <c r="BJ14" s="159">
        <f t="shared" si="38"/>
        <v>0</v>
      </c>
      <c r="BL14" s="114">
        <f t="array" ref="BL14">IF(IF(ISERR(LARGE(IF($D$4:$D$1533=$AI14,$M$4:$M$1533,""),BL$11)),0,(LARGE(IF($D$4:$D$1533=$AI14,$M$4:$M$1533,""),BL$11)))&lt;0,0,(IF(ISERR(LARGE(IF($D$4:$D$1533=$AI14,$M$4:$M$1533,""),BL$11)),0,(LARGE(IF($D$4:$D$1533=$AI14,$M$4:$M$1533,""),BL$11)))))</f>
        <v>0</v>
      </c>
      <c r="BM14" s="115">
        <f t="array" ref="BM14">IF(IF(ISERR(LARGE(IF($D$4:$D$1533=$AI14,$M$4:$M$1533,""),BM$11)),0,(LARGE(IF($D$4:$D$1533=$AI14,$M$4:$M$1533,""),BM$11)))&lt;0,0,(IF(ISERR(LARGE(IF($D$4:$D$1533=$AI14,$M$4:$M$1533,""),BM$11)),0,(LARGE(IF($D$4:$D$1533=$AI14,$M$4:$M$1533,""),BM$11)))))</f>
        <v>0</v>
      </c>
      <c r="BN14" s="116">
        <f t="array" ref="BN14">IF(IF(ISERR(LARGE(IF($D$4:$D$1533=$AI14,$M$4:$M$1533,""),BN$11)),0,(LARGE(IF($D$4:$D$1533=$AI14,$M$4:$M$1533,""),BN$11)))&lt;0,0,(IF(ISERR(LARGE(IF($D$4:$D$1533=$AI14,$M$4:$M$1533,""),BN$11)),0,(LARGE(IF($D$4:$D$1533=$AI14,$M$4:$M$1533,""),BN$11)))))</f>
        <v>0</v>
      </c>
      <c r="BO14" s="192">
        <f t="array" ref="BO14">IF(IF(ISERR(LARGE(IF($D$1534:$D$2431=$AI14,$M$1534:$M$2431,""),BO$11)),0,(LARGE(IF($D$1534:$D$2431=$AI14,$M$1534:$M$2431,""),BO$11)))&lt;0,0,(IF(ISERR(LARGE(IF($D$1534:$D$2431=$AI14,$M$1534:$M$2431,""),BO$11)),0,(LARGE(IF($D$1534:$D$2431=$AI14,$M$1534:$M$2431,""),BO$11)))))</f>
        <v>0</v>
      </c>
      <c r="BP14" s="193">
        <f t="array" ref="BP14">IF(IF(ISERR(LARGE(IF($D$1534:$D$2431=$AI14,$M$1534:$M$2431,""),BP$11)),0,(LARGE(IF($D$1534:$D$2431=$AI14,$M$1534:$M$2431,""),BP$11)))&lt;0,0,(IF(ISERR(LARGE(IF($D$1534:$D$2431=$AI14,$M$1534:$M$2431,""),BP$11)),0,(LARGE(IF($D$1534:$D$2431=$AI14,$M$1534:$M$2431,""),BP$11)))))</f>
        <v>0</v>
      </c>
      <c r="BQ14" s="159">
        <f t="shared" si="39"/>
        <v>0</v>
      </c>
      <c r="BS14" s="114">
        <f t="array" ref="BS14">IF(IF(ISERR(LARGE(IF($D$4:$D$1533=$AI14,$N$4:$N$1533,""),BS$11)),0,(LARGE(IF($D$4:$D$1533=$AI14,$N$4:$N$1533,""),BS$11)))&lt;0,0,(IF(ISERR(LARGE(IF($D$4:$D$1533=$AI14,$N$4:$N$1533,""),BS$11)),0,(LARGE(IF($D$4:$D$1533=$AI14,$N$4:$N$1533,""),BS$11)))))</f>
        <v>0</v>
      </c>
      <c r="BT14" s="115">
        <f t="array" ref="BT14">IF(IF(ISERR(LARGE(IF($D$4:$D$1533=$AI14,$N$4:$N$1533,""),BT$11)),0,(LARGE(IF($D$4:$D$1533=$AI14,$N$4:$N$1533,""),BT$11)))&lt;0,0,(IF(ISERR(LARGE(IF($D$4:$D$1533=$AI14,$N$4:$N$1533,""),BT$11)),0,(LARGE(IF($D$4:$D$1533=$AI14,$N$4:$N$1533,""),BT$11)))))</f>
        <v>0</v>
      </c>
      <c r="BU14" s="116">
        <f t="array" ref="BU14">IF(IF(ISERR(LARGE(IF($D$4:$D$1533=$AI14,$N$4:$N$1533,""),BU$11)),0,(LARGE(IF($D$4:$D$1533=$AI14,$N$4:$N$1533,""),BU$11)))&lt;0,0,(IF(ISERR(LARGE(IF($D$4:$D$1533=$AI14,$N$4:$N$1533,""),BU$11)),0,(LARGE(IF($D$4:$D$1533=$AI14,$N$4:$N$1533,""),BU$11)))))</f>
        <v>0</v>
      </c>
      <c r="BV14" s="192">
        <f t="array" ref="BV14">IF(IF(ISERR(LARGE(IF($D$1534:$D$2431=$AI14,$N$1534:$N$2431,""),BV$11)),0,(LARGE(IF($D$1534:$D$2431=$AI14,$N$1534:$N$2431,""),BV$11)))&lt;0,0,(IF(ISERR(LARGE(IF($D$1534:$D$2431=$AI14,$N$1534:$N$2431,""),BV$11)),0,(LARGE(IF($D$1534:$D$2431=$AI14,$N$1534:$N$2431,""),BV$11)))))</f>
        <v>0</v>
      </c>
      <c r="BW14" s="193">
        <f t="array" ref="BW14">IF(IF(ISERR(LARGE(IF($D$1534:$D$2431=$AI14,$N$1534:$N$2431,""),BW$11)),0,(LARGE(IF($D$1534:$D$2431=$AI14,$N$1534:$N$2431,""),BW$11)))&lt;0,0,(IF(ISERR(LARGE(IF($D$1534:$D$2431=$AI14,$N$1534:$N$2431,""),BW$11)),0,(LARGE(IF($D$1534:$D$2431=$AI14,$N$1534:$N$2431,""),BW$11)))))</f>
        <v>0</v>
      </c>
      <c r="BX14" s="159">
        <f t="shared" si="40"/>
        <v>0</v>
      </c>
      <c r="BZ14" s="114">
        <f t="array" ref="BZ14">IF(IF(ISERR(LARGE(IF($D$4:$D$1533=$AI14,$O$4:$O$1533,""),BZ$11)),0,(LARGE(IF($D$4:$D$1533=$AI14,$O$4:$O$1533,""),BZ$11)))&lt;0,0,(IF(ISERR(LARGE(IF($D$4:$D$1533=$AI14,$O$4:$O$1533,""),BZ$11)),0,(LARGE(IF($D$4:$D$1533=$AI14,$O$4:$O$1533,""),BZ$11)))))</f>
        <v>0</v>
      </c>
      <c r="CA14" s="115">
        <f t="array" ref="CA14">IF(IF(ISERR(LARGE(IF($D$4:$D$1533=$AI14,$O$4:$O$1533,""),CA$11)),0,(LARGE(IF($D$4:$D$1533=$AI14,$O$4:$O$1533,""),CA$11)))&lt;0,0,(IF(ISERR(LARGE(IF($D$4:$D$1533=$AI14,$O$4:$O$1533,""),CA$11)),0,(LARGE(IF($D$4:$D$1533=$AI14,$O$4:$O$1533,""),CA$11)))))</f>
        <v>0</v>
      </c>
      <c r="CB14" s="116">
        <f t="array" ref="CB14">IF(IF(ISERR(LARGE(IF($D$4:$D$1533=$AI14,$O$4:$O$1533,""),CB$11)),0,(LARGE(IF($D$4:$D$1533=$AI14,$O$4:$O$1533,""),CB$11)))&lt;0,0,(IF(ISERR(LARGE(IF($D$4:$D$1533=$AI14,$O$4:$O$1533,""),CB$11)),0,(LARGE(IF($D$4:$D$1533=$AI14,$O$4:$O$1533,""),CB$11)))))</f>
        <v>0</v>
      </c>
      <c r="CC14" s="192">
        <f t="array" ref="CC14">IF(IF(ISERR(LARGE(IF($D$1534:$D$2431=$AI14,$O$1534:$O$2431,""),CC$11)),0,(LARGE(IF($D$1534:$D$2431=$AI14,$O$1534:$O$2431,""),CC$11)))&lt;0,0,(IF(ISERR(LARGE(IF($D$1534:$D$2431=$AI14,$O$1534:$O$2431,""),CC$11)),0,(LARGE(IF($D$1534:$D$2431=$AI14,$O$1534:$O$2431,""),CC$11)))))</f>
        <v>0</v>
      </c>
      <c r="CD14" s="193">
        <f t="array" ref="CD14">IF(IF(ISERR(LARGE(IF($D$1534:$D$2431=$AI14,$O$1534:$O$2431,""),CD$11)),0,(LARGE(IF($D$1534:$D$2431=$AI14,$O$1534:$O$2431,""),CD$11)))&lt;0,0,(IF(ISERR(LARGE(IF($D$1534:$D$2431=$AI14,$O$1534:$O$2431,""),CD$11)),0,(LARGE(IF($D$1534:$D$2431=$AI14,$O$1534:$O$2431,""),CD$11)))))</f>
        <v>0</v>
      </c>
      <c r="CE14" s="159">
        <f t="shared" si="41"/>
        <v>0</v>
      </c>
      <c r="CG14" s="114">
        <f t="array" ref="CG14">IF(IF(ISERR(LARGE(IF($D$4:$D$1533=$AI14,$Q$4:$Q$1533,""),CG$11)),0,(LARGE(IF($D$4:$D$1533=$AI14,$Q$4:$Q$1533,""),CG$11)))&lt;0,0,(IF(ISERR(LARGE(IF($D$4:$D$1533=$AI14,$Q$4:$Q$1533,""),CG$11)),0,(LARGE(IF($D$4:$D$1533=$AI14,$Q$4:$Q$1533,""),CG$11)))))</f>
        <v>0</v>
      </c>
      <c r="CH14" s="115">
        <f t="array" ref="CH14">IF(IF(ISERR(LARGE(IF($D$4:$D$1533=$AI14,$Q$4:$Q$1533,""),CH$11)),0,(LARGE(IF($D$4:$D$1533=$AI14,$Q$4:$Q$1533,""),CH$11)))&lt;0,0,(IF(ISERR(LARGE(IF($D$4:$D$1533=$AI14,$Q$4:$Q$1533,""),CH$11)),0,(LARGE(IF($D$4:$D$1533=$AI14,$Q$4:$Q$1533,""),CH$11)))))</f>
        <v>0</v>
      </c>
      <c r="CI14" s="116">
        <f t="array" ref="CI14">IF(IF(ISERR(LARGE(IF($D$4:$D$1533=$AI14,$Q$4:$Q$1533,""),CI$11)),0,(LARGE(IF($D$4:$D$1533=$AI14,$Q$4:$Q$1533,""),CI$11)))&lt;0,0,(IF(ISERR(LARGE(IF($D$4:$D$1533=$AI14,$Q$4:$Q$1533,""),CI$11)),0,(LARGE(IF($D$4:$D$1533=$AI14,$Q$4:$Q$1533,""),CI$11)))))</f>
        <v>0</v>
      </c>
      <c r="CJ14" s="192">
        <f t="array" ref="CJ14">IF(IF(ISERR(LARGE(IF($D$1534:$D$2431=$AI14,$Q$1534:$Q$2431,""),CJ$11)),0,(LARGE(IF($D$1534:$D$2431=$AI14,$Q$1534:$Q$2431,""),CJ$11)))&lt;0,0,(IF(ISERR(LARGE(IF($D$1534:$D$2431=$AI14,$Q$1534:$Q$2431,""),CJ$11)),0,(LARGE(IF($D$1534:$D$2431=$AI14,$Q$1534:$Q$2431,""),CJ$11)))))</f>
        <v>0</v>
      </c>
      <c r="CK14" s="193">
        <f t="array" ref="CK14">IF(IF(ISERR(LARGE(IF($D$1534:$D$2431=$AI14,$Q$1534:$Q$2431,""),CK$11)),0,(LARGE(IF($D$1534:$D$2431=$AI14,$Q$1534:$Q$2431,""),CK$11)))&lt;0,0,(IF(ISERR(LARGE(IF($D$1534:$D$2431=$AI14,$Q$1534:$Q$2431,""),CK$11)),0,(LARGE(IF($D$1534:$D$2431=$AI14,$Q$1534:$Q$2431,""),CK$11)))))</f>
        <v>0</v>
      </c>
      <c r="CL14" s="159">
        <f t="shared" si="42"/>
        <v>0</v>
      </c>
      <c r="CN14" s="114">
        <f t="array" ref="CN14">IF(IF(ISERR(LARGE(IF($D$4:$D$1533=$AI14,$R$4:$R$1533,""),CN$11)),0,(LARGE(IF($D$4:$D$1533=$AI14,$R$4:$R$1533,""),CN$11)))&lt;0,0,(IF(ISERR(LARGE(IF($D$4:$D$1533=$AI14,$R$4:$R$1533,""),CN$11)),0,(LARGE(IF($D$4:$D$1533=$AI14,$R$4:$R$1533,""),CN$11)))))</f>
        <v>0</v>
      </c>
      <c r="CO14" s="115">
        <f t="array" ref="CO14">IF(IF(ISERR(LARGE(IF($D$4:$D$1533=$AI14,$R$4:$R$1533,""),CO$11)),0,(LARGE(IF($D$4:$D$1533=$AI14,$R$4:$R$1533,""),CO$11)))&lt;0,0,(IF(ISERR(LARGE(IF($D$4:$D$1533=$AI14,$R$4:$R$1533,""),CO$11)),0,(LARGE(IF($D$4:$D$1533=$AI14,$R$4:$R$1533,""),CO$11)))))</f>
        <v>0</v>
      </c>
      <c r="CP14" s="116">
        <f t="array" ref="CP14">IF(IF(ISERR(LARGE(IF($D$4:$D$1533=$AI14,$R$4:$R$1533,""),CP$11)),0,(LARGE(IF($D$4:$D$1533=$AI14,$R$4:$R$1533,""),CP$11)))&lt;0,0,(IF(ISERR(LARGE(IF($D$4:$D$1533=$AI14,$R$4:$R$1533,""),CP$11)),0,(LARGE(IF($D$4:$D$1533=$AI14,$R$4:$R$1533,""),CP$11)))))</f>
        <v>0</v>
      </c>
      <c r="CQ14" s="192">
        <f t="array" ref="CQ14">IF(IF(ISERR(LARGE(IF($D$1534:$D$2431=$AI14,$R$1534:$R$2431,""),CQ$11)),0,(LARGE(IF($D$1534:$D$2431=$AI14,$R$1534:$R$2431,""),CQ$11)))&lt;0,0,(IF(ISERR(LARGE(IF($D$1534:$D$2431=$AI14,$R$1534:$R$2431,""),CQ$11)),0,(LARGE(IF($D$1534:$D$2431=$AI14,$R$1534:$R$2431,""),CQ$11)))))</f>
        <v>0</v>
      </c>
      <c r="CR14" s="193">
        <f t="array" ref="CR14">IF(IF(ISERR(LARGE(IF($D$1534:$D$2431=$AI14,$R$1534:$R$2431,""),CR$11)),0,(LARGE(IF($D$1534:$D$2431=$AI14,$R$1534:$R$2431,""),CR$11)))&lt;0,0,(IF(ISERR(LARGE(IF($D$1534:$D$2431=$AI14,$R$1534:$R$2431,""),CR$11)),0,(LARGE(IF($D$1534:$D$2431=$AI14,$R$1534:$R$2431,""),CR$11)))))</f>
        <v>0</v>
      </c>
      <c r="CS14" s="159">
        <f t="shared" si="43"/>
        <v>0</v>
      </c>
      <c r="CU14" s="114">
        <f t="array" ref="CU14">IF(IF(ISERR(LARGE(IF($D$4:$D$1533=$AI14,$S$4:$S$1533,""),CU$11)),0,(LARGE(IF($D$4:$D$1533=$AI14,$S$4:$S$1533,""),CU$11)))&lt;0,0,(IF(ISERR(LARGE(IF($D$4:$D$1533=$AI14,$S$4:$S$1533,""),CU$11)),0,(LARGE(IF($D$4:$D$1533=$AI14,$S$4:$S$1533,""),CU$11)))))</f>
        <v>6698</v>
      </c>
      <c r="CV14" s="115">
        <f t="array" ref="CV14">IF(IF(ISERR(LARGE(IF($D$4:$D$1533=$AI14,$S$4:$S$1533,""),CV$11)),0,(LARGE(IF($D$4:$D$1533=$AI14,$S$4:$S$1533,""),CV$11)))&lt;0,0,(IF(ISERR(LARGE(IF($D$4:$D$1533=$AI14,$S$4:$S$1533,""),CV$11)),0,(LARGE(IF($D$4:$D$1533=$AI14,$S$4:$S$1533,""),CV$11)))))</f>
        <v>0</v>
      </c>
      <c r="CW14" s="116">
        <f t="array" ref="CW14">IF(IF(ISERR(LARGE(IF($D$4:$D$1533=$AI14,$S$4:$S$1533,""),CW$11)),0,(LARGE(IF($D$4:$D$1533=$AI14,$S$4:$S$1533,""),CW$11)))&lt;0,0,(IF(ISERR(LARGE(IF($D$4:$D$1533=$AI14,$S$4:$S$1533,""),CW$11)),0,(LARGE(IF($D$4:$D$1533=$AI14,$S$4:$S$1533,""),CW$11)))))</f>
        <v>0</v>
      </c>
      <c r="CX14" s="192">
        <f t="array" ref="CX14">IF(IF(ISERR(LARGE(IF($D$1534:$D$2431=$AI14,$S$1534:$S$2431,""),CX$11)),0,(LARGE(IF($D$1534:$D$2431=$AI14,$S$1534:$S$2431,""),CX$11)))&lt;0,0,(IF(ISERR(LARGE(IF($D$1534:$D$2431=$AI14,$S$1534:$S$2431,""),CX$11)),0,(LARGE(IF($D$1534:$D$2431=$AI14,$S$1534:$S$2431,""),CX$11)))))</f>
        <v>0</v>
      </c>
      <c r="CY14" s="193">
        <f t="array" ref="CY14">IF(IF(ISERR(LARGE(IF($D$1534:$D$2431=$AI14,$S$1534:$S$2431,""),CY$11)),0,(LARGE(IF($D$1534:$D$2431=$AI14,$S$1534:$S$2431,""),CY$11)))&lt;0,0,(IF(ISERR(LARGE(IF($D$1534:$D$2431=$AI14,$S$1534:$S$2431,""),CY$11)),0,(LARGE(IF($D$1534:$D$2431=$AI14,$S$1534:$S$2431,""),CY$11)))))</f>
        <v>0</v>
      </c>
      <c r="CZ14" s="159">
        <f t="shared" si="44"/>
        <v>6698</v>
      </c>
      <c r="DB14" s="114">
        <f t="array" ref="DB14">IF(IF(ISERR(LARGE(IF($D$4:$D$1533=$AI14,$T$4:$T$1533,""),DB$11)),0,(LARGE(IF($D$4:$D$1533=$AI14,$T$4:$T$1533,""),DB$11)))&lt;0,0,(IF(ISERR(LARGE(IF($D$4:$D$1533=$AI14,$T$4:$T$1533,""),DB$11)),0,(LARGE(IF($D$4:$D$1533=$AI14,$T$4:$T$1533,""),DB$11)))))</f>
        <v>0</v>
      </c>
      <c r="DC14" s="115">
        <f t="array" ref="DC14">IF(IF(ISERR(LARGE(IF($D$4:$D$1533=$AI14,$T$4:$T$1533,""),DC$11)),0,(LARGE(IF($D$4:$D$1533=$AI14,$T$4:$T$1533,""),DC$11)))&lt;0,0,(IF(ISERR(LARGE(IF($D$4:$D$1533=$AI14,$T$4:$T$1533,""),DC$11)),0,(LARGE(IF($D$4:$D$1533=$AI14,$T$4:$T$1533,""),DC$11)))))</f>
        <v>0</v>
      </c>
      <c r="DD14" s="116">
        <f t="array" ref="DD14">IF(IF(ISERR(LARGE(IF($D$4:$D$1533=$AI14,$T$4:$T$1533,""),DD$11)),0,(LARGE(IF($D$4:$D$1533=$AI14,$T$4:$T$1533,""),DD$11)))&lt;0,0,(IF(ISERR(LARGE(IF($D$4:$D$1533=$AI14,$T$4:$T$1533,""),DD$11)),0,(LARGE(IF($D$4:$D$1533=$AI14,$T$4:$T$1533,""),DD$11)))))</f>
        <v>0</v>
      </c>
      <c r="DE14" s="192">
        <f t="array" ref="DE14">IF(IF(ISERR(LARGE(IF($D$1534:$D$2431=$AI14,$T$1534:$T$2431,""),DE$11)),0,(LARGE(IF($D$1534:$D$2431=$AI14,$T$1534:$T$2431,""),DE$11)))&lt;0,0,(IF(ISERR(LARGE(IF($D$1534:$D$2431=$AI14,$T$1534:$T$2431,""),DE$11)),0,(LARGE(IF($D$1534:$D$2431=$AI14,$T$1534:$T$2431,""),DE$11)))))</f>
        <v>0</v>
      </c>
      <c r="DF14" s="193">
        <f t="array" ref="DF14">IF(IF(ISERR(LARGE(IF($D$1534:$D$2431=$AI14,$T$1534:$T$2431,""),DF$11)),0,(LARGE(IF($D$1534:$D$2431=$AI14,$T$1534:$T$2431,""),DF$11)))&lt;0,0,(IF(ISERR(LARGE(IF($D$1534:$D$2431=$AI14,$T$1534:$T$2431,""),DF$11)),0,(LARGE(IF($D$1534:$D$2431=$AI14,$T$1534:$T$2431,""),DF$11)))))</f>
        <v>0</v>
      </c>
      <c r="DG14" s="159">
        <f t="shared" si="45"/>
        <v>0</v>
      </c>
      <c r="DI14" s="114">
        <f t="array" ref="DI14">IF(IF(ISERR(LARGE(IF($D$4:$D$1533=$AI14,$U$4:$U$1533,""),DI$11)),0,(LARGE(IF($D$4:$D$1533=$AI14,$U$4:$U$1533,""),DI$11)))&lt;0,0,(IF(ISERR(LARGE(IF($D$4:$D$1533=$AI14,$U$4:$U$1533,""),DI$11)),0,(LARGE(IF($D$4:$D$1533=$AI14,$U$4:$U$1533,""),DI$11)))))</f>
        <v>0</v>
      </c>
      <c r="DJ14" s="115">
        <f t="array" ref="DJ14">IF(IF(ISERR(LARGE(IF($D$4:$D$1533=$AI14,$U$4:$U$1533,""),DJ$11)),0,(LARGE(IF($D$4:$D$1533=$AI14,$U$4:$U$1533,""),DJ$11)))&lt;0,0,(IF(ISERR(LARGE(IF($D$4:$D$1533=$AI14,$U$4:$U$1533,""),DJ$11)),0,(LARGE(IF($D$4:$D$1533=$AI14,$U$4:$U$1533,""),DJ$11)))))</f>
        <v>0</v>
      </c>
      <c r="DK14" s="116">
        <f t="array" ref="DK14">IF(IF(ISERR(LARGE(IF($D$4:$D$1533=$AI14,$U$4:$U$1533,""),DK$11)),0,(LARGE(IF($D$4:$D$1533=$AI14,$U$4:$U$1533,""),DK$11)))&lt;0,0,(IF(ISERR(LARGE(IF($D$4:$D$1533=$AI14,$U$4:$U$1533,""),DK$11)),0,(LARGE(IF($D$4:$D$1533=$AI14,$U$4:$U$1533,""),DK$11)))))</f>
        <v>0</v>
      </c>
      <c r="DL14" s="192">
        <f t="array" ref="DL14">IF(IF(ISERR(LARGE(IF($D$1534:$D$2431=$AI14,$U$1534:$U$2431,""),DL$11)),0,(LARGE(IF($D$1534:$D$2431=$AI14,$U$1534:$U$2431,""),DL$11)))&lt;0,0,(IF(ISERR(LARGE(IF($D$1534:$D$2431=$AI14,$U$1534:$U$2431,""),DL$11)),0,(LARGE(IF($D$1534:$D$2431=$AI14,$U$1534:$U$2431,""),DL$11)))))</f>
        <v>0</v>
      </c>
      <c r="DM14" s="193">
        <f t="array" ref="DM14">IF(IF(ISERR(LARGE(IF($D$1534:$D$2431=$AI14,$U$1534:$U$2431,""),DM$11)),0,(LARGE(IF($D$1534:$D$2431=$AI14,$U$1534:$U$2431,""),DM$11)))&lt;0,0,(IF(ISERR(LARGE(IF($D$1534:$D$2431=$AI14,$U$1534:$U$2431,""),DM$11)),0,(LARGE(IF($D$1534:$D$2431=$AI14,$U$1534:$U$2431,""),DM$11)))))</f>
        <v>0</v>
      </c>
      <c r="DN14" s="159">
        <f t="shared" si="46"/>
        <v>0</v>
      </c>
      <c r="DP14" s="114">
        <f t="array" ref="DP14">IF(IF(ISERR(LARGE(IF($D$4:$D$1533=$AI14,$V$4:$V$1533,""),DP$11)),0,(LARGE(IF($D$4:$D$1533=$AI14,$V$4:$V$1533,""),DP$11)))&lt;0,0,(IF(ISERR(LARGE(IF($D$4:$D$1533=$AI14,$V$4:$V$1533,""),DP$11)),0,(LARGE(IF($D$4:$D$1533=$AI14,$V$4:$V$1533,""),DP$11)))))</f>
        <v>0</v>
      </c>
      <c r="DQ14" s="115">
        <f t="array" ref="DQ14">IF(IF(ISERR(LARGE(IF($D$4:$D$1533=$AI14,$V$4:$V$1533,""),DQ$11)),0,(LARGE(IF($D$4:$D$1533=$AI14,$V$4:$V$1533,""),DQ$11)))&lt;0,0,(IF(ISERR(LARGE(IF($D$4:$D$1533=$AI14,$V$4:$V$1533,""),DQ$11)),0,(LARGE(IF($D$4:$D$1533=$AI14,$V$4:$V$1533,""),DQ$11)))))</f>
        <v>0</v>
      </c>
      <c r="DR14" s="116">
        <f t="array" ref="DR14">IF(IF(ISERR(LARGE(IF($D$4:$D$1533=$AI14,$V$4:$V$1533,""),DR$11)),0,(LARGE(IF($D$4:$D$1533=$AI14,$V$4:$V$1533,""),DR$11)))&lt;0,0,(IF(ISERR(LARGE(IF($D$4:$D$1533=$AI14,$V$4:$V$1533,""),DR$11)),0,(LARGE(IF($D$4:$D$1533=$AI14,$V$4:$V$1533,""),DR$11)))))</f>
        <v>0</v>
      </c>
      <c r="DS14" s="192">
        <f t="array" ref="DS14">IF(IF(ISERR(LARGE(IF($D$1534:$D$2431=$AI14,$V$1534:$V$2431,""),DS$11)),0,(LARGE(IF($D$1534:$D$2431=$AI14,$V$1534:$V$2431,""),DS$11)))&lt;0,0,(IF(ISERR(LARGE(IF($D$1534:$D$2431=$AI14,$V$1534:$V$2431,""),DS$11)),0,(LARGE(IF($D$1534:$D$2431=$AI14,$V$1534:$V$2431,""),DS$11)))))</f>
        <v>0</v>
      </c>
      <c r="DT14" s="193">
        <f t="array" ref="DT14">IF(IF(ISERR(LARGE(IF($D$1534:$D$2431=$AI14,$V$1534:$V$2431,""),DT$11)),0,(LARGE(IF($D$1534:$D$2431=$AI14,$V$1534:$V$2431,""),DT$11)))&lt;0,0,(IF(ISERR(LARGE(IF($D$1534:$D$2431=$AI14,$V$1534:$V$2431,""),DT$11)),0,(LARGE(IF($D$1534:$D$2431=$AI14,$V$1534:$V$2431,""),DT$11)))))</f>
        <v>0</v>
      </c>
      <c r="DU14" s="159">
        <f t="shared" si="47"/>
        <v>0</v>
      </c>
      <c r="DW14" s="114">
        <f t="array" ref="DW14">IF(IF(ISERR(LARGE(IF($D$4:$D$1533=$AI14,$W$4:$W$1533,""),DW$11)),0,(LARGE(IF($D$4:$D$1533=$AI14,$W$4:$W$1533,""),DW$11)))&lt;0,0,(IF(ISERR(LARGE(IF($D$4:$D$1533=$AI14,$W$4:$W$1533,""),DW$11)),0,(LARGE(IF($D$4:$D$1533=$AI14,$W$4:$W$1533,""),DW$11)))))</f>
        <v>0</v>
      </c>
      <c r="DX14" s="115">
        <f t="array" ref="DX14">IF(IF(ISERR(LARGE(IF($D$4:$D$1533=$AI14,$W$4:$W$1533,""),DX$11)),0,(LARGE(IF($D$4:$D$1533=$AI14,$W$4:$W$1533,""),DX$11)))&lt;0,0,(IF(ISERR(LARGE(IF($D$4:$D$1533=$AI14,$W$4:$W$1533,""),DX$11)),0,(LARGE(IF($D$4:$D$1533=$AI14,$W$4:$W$1533,""),DX$11)))))</f>
        <v>0</v>
      </c>
      <c r="DY14" s="116">
        <f t="array" ref="DY14">IF(IF(ISERR(LARGE(IF($D$4:$D$1533=$AI14,$W$4:$W$1533,""),DY$11)),0,(LARGE(IF($D$4:$D$1533=$AI14,$W$4:$W$1533,""),DY$11)))&lt;0,0,(IF(ISERR(LARGE(IF($D$4:$D$1533=$AI14,$W$4:$W$1533,""),DY$11)),0,(LARGE(IF($D$4:$D$1533=$AI14,$W$4:$W$1533,""),DY$11)))))</f>
        <v>0</v>
      </c>
      <c r="DZ14" s="192">
        <f t="array" ref="DZ14">IF(IF(ISERR(LARGE(IF($D$1534:$D$2431=$AI14,$W$1534:$W$2431,""),DZ$11)),0,(LARGE(IF($D$1534:$D$2431=$AI14,$W$1534:$W$2431,""),DZ$11)))&lt;0,0,(IF(ISERR(LARGE(IF($D$1534:$D$2431=$AI14,$W$1534:$W$2431,""),DZ$11)),0,(LARGE(IF($D$1534:$D$2431=$AI14,$W$1534:$W$2431,""),DZ$11)))))</f>
        <v>0</v>
      </c>
      <c r="EA14" s="193">
        <f t="array" ref="EA14">IF(IF(ISERR(LARGE(IF($D$1534:$D$2431=$AI14,$W$1534:$W$2431,""),EA$11)),0,(LARGE(IF($D$1534:$D$2431=$AI14,$W$1534:$W$2431,""),EA$11)))&lt;0,0,(IF(ISERR(LARGE(IF($D$1534:$D$2431=$AI14,$W$1534:$W$2431,""),EA$11)),0,(LARGE(IF($D$1534:$D$2431=$AI14,$W$1534:$W$2431,""),EA$11)))))</f>
        <v>0</v>
      </c>
      <c r="EB14" s="159">
        <f t="shared" si="48"/>
        <v>0</v>
      </c>
    </row>
    <row r="15" spans="1:132" x14ac:dyDescent="0.2">
      <c r="A15" s="88">
        <v>1.2E-5</v>
      </c>
      <c r="B15" s="4">
        <f t="shared" si="0"/>
        <v>8193.0000120000004</v>
      </c>
      <c r="C15" s="213" t="s">
        <v>174</v>
      </c>
      <c r="D15" s="213" t="s">
        <v>71</v>
      </c>
      <c r="E15" s="44" t="s">
        <v>21</v>
      </c>
      <c r="F15" s="14">
        <f t="shared" si="26"/>
        <v>1</v>
      </c>
      <c r="G15" s="14">
        <f t="shared" si="27"/>
        <v>1</v>
      </c>
      <c r="H15" s="101" t="str">
        <f>IF(ISNA(VLOOKUP(C15,[1]Sheet1!$J$2:$J$2999,1,FALSE)),"No","Yes")</f>
        <v>Yes</v>
      </c>
      <c r="I15" s="72">
        <f t="shared" si="3"/>
        <v>0</v>
      </c>
      <c r="J15" s="72">
        <f t="shared" si="4"/>
        <v>0</v>
      </c>
      <c r="K15" s="72">
        <f t="shared" si="5"/>
        <v>0</v>
      </c>
      <c r="L15" s="72">
        <f t="shared" si="6"/>
        <v>0</v>
      </c>
      <c r="M15" s="72">
        <f t="shared" si="7"/>
        <v>0</v>
      </c>
      <c r="N15" s="72">
        <f t="shared" si="8"/>
        <v>0</v>
      </c>
      <c r="O15" s="72">
        <f t="shared" si="9"/>
        <v>0</v>
      </c>
      <c r="Q15" s="73">
        <f t="shared" si="10"/>
        <v>0</v>
      </c>
      <c r="R15" s="73">
        <f t="shared" si="11"/>
        <v>0</v>
      </c>
      <c r="S15" s="73">
        <f t="shared" si="12"/>
        <v>8193</v>
      </c>
      <c r="T15" s="73">
        <f t="shared" si="13"/>
        <v>0</v>
      </c>
      <c r="U15" s="73">
        <f t="shared" si="14"/>
        <v>0</v>
      </c>
      <c r="V15" s="73">
        <f t="shared" si="15"/>
        <v>0</v>
      </c>
      <c r="W15" s="73">
        <f t="shared" si="16"/>
        <v>0</v>
      </c>
      <c r="Y15" s="72">
        <f t="shared" si="28"/>
        <v>0</v>
      </c>
      <c r="Z15" s="73">
        <f t="shared" si="29"/>
        <v>0</v>
      </c>
      <c r="AA15" s="58">
        <f t="shared" si="30"/>
        <v>0</v>
      </c>
      <c r="AB15" s="72">
        <f t="shared" si="31"/>
        <v>0</v>
      </c>
      <c r="AC15" s="72">
        <f t="shared" si="32"/>
        <v>0</v>
      </c>
      <c r="AD15" s="73">
        <f t="shared" si="33"/>
        <v>8193</v>
      </c>
      <c r="AE15" s="73">
        <f t="shared" si="34"/>
        <v>0</v>
      </c>
      <c r="AF15" s="1">
        <f t="shared" si="17"/>
        <v>8193</v>
      </c>
      <c r="AH15" s="1" t="str">
        <f t="shared" si="25"/>
        <v>Yes</v>
      </c>
      <c r="AI15" s="166" t="s">
        <v>100</v>
      </c>
      <c r="AJ15" s="114">
        <f t="array" ref="AJ15">IF(IF(ISERR(LARGE(IF($D$4:$D$1533=$AI15,$I$4:$I$1533,""),AJ$11)),0,(LARGE(IF($D$4:$D$1533=$AI15,$I$4:$I$1533,""),AJ$11)))&lt;0,0,(IF(ISERR(LARGE(IF($D$4:$D$1533=$AI15,$I$4:$I$1533,""),AJ$11)),0,(LARGE(IF($D$4:$D$1533=$AI15,$I$4:$I$1533,""),AJ$11)))))</f>
        <v>0</v>
      </c>
      <c r="AK15" s="115">
        <f t="array" ref="AK15">IF(IF(ISERR(LARGE(IF($D$4:$D$1533=$AI15,$I$4:$I$1533,""),AK$11)),0,(LARGE(IF($D$4:$D$1533=$AI15,$I$4:$I$1533,""),AK$11)))&lt;0,0,(IF(ISERR(LARGE(IF($D$4:$D$1533=$AI15,$I$4:$I$1533,""),AK$11)),0,(LARGE(IF($D$4:$D$1533=$AI15,$I$4:$I$1533,""),AK$11)))))</f>
        <v>0</v>
      </c>
      <c r="AL15" s="116">
        <f t="array" ref="AL15">IF(IF(ISERR(LARGE(IF($D$4:$D$1533=$AI15,$I$4:$I$1533,""),AL$11)),0,(LARGE(IF($D$4:$D$1533=$AI15,$I$4:$I$1533,""),AL$11)))&lt;0,0,(IF(ISERR(LARGE(IF($D$4:$D$1533=$AI15,$I$4:$I$1533,""),AL$11)),0,(LARGE(IF($D$4:$D$1533=$AI15,$I$4:$I$1533,""),AL$11)))))</f>
        <v>0</v>
      </c>
      <c r="AM15" s="192">
        <f t="array" ref="AM15">IF(IF(ISERR(LARGE(IF($D$1534:$D$2431=$AI15,$I$1534:$I$2431,""),AM$11)),0,(LARGE(IF($D$1534:$D$2431=$AI15,$I$1534:$I$2431,""),AM$11)))&lt;0,0,(IF(ISERR(LARGE(IF($D$1534:$D$2431=$AI15,$I$1534:$I$2431,""),AM$11)),0,(LARGE(IF($D$1534:$D$2431=$AI15,$I$1534:$I$2431,""),AM$11)))))</f>
        <v>0</v>
      </c>
      <c r="AN15" s="193">
        <f t="array" ref="AN15">IF(IF(ISERR(LARGE(IF($D$1534:$D$2431=$AI15,$I$1534:$I$2431,""),AN$11)),0,(LARGE(IF($D$1534:$D$2431=$AI15,$I$1534:$I$2431,""),AN$11)))&lt;0,0,(IF(ISERR(LARGE(IF($D$1534:$D$2431=$AI15,$I$1534:$I$2431,""),AN$11)),0,(LARGE(IF($D$1534:$D$2431=$AI15,$I$1534:$I$2431,""),AN$11)))))</f>
        <v>0</v>
      </c>
      <c r="AO15" s="159">
        <f t="shared" si="35"/>
        <v>0</v>
      </c>
      <c r="AQ15" s="114">
        <f t="array" ref="AQ15">IF(IF(ISERR(LARGE(IF($D$4:$D$1533=$AI15,$J$4:$J$1533,""),AQ$11)),0,(LARGE(IF($D$4:$D$1533=$AI15,$J$4:$J$1533,""),AQ$11)))&lt;0,0,(IF(ISERR(LARGE(IF($D$4:$D$1533=$AI15,$J$4:$J$1533,""),AQ$11)),0,(LARGE(IF($D$4:$D$1533=$AI15,$J$4:$J$1533,""),AQ$11)))))</f>
        <v>0</v>
      </c>
      <c r="AR15" s="115">
        <f t="array" ref="AR15">IF(IF(ISERR(LARGE(IF($D$4:$D$1533=$AI15,$J$4:$J$1533,""),AR$11)),0,(LARGE(IF($D$4:$D$1533=$AI15,$J$4:$J$1533,""),AR$11)))&lt;0,0,(IF(ISERR(LARGE(IF($D$4:$D$1533=$AI15,$J$4:$J$1533,""),AR$11)),0,(LARGE(IF($D$4:$D$1533=$AI15,$J$4:$J$1533,""),AR$11)))))</f>
        <v>0</v>
      </c>
      <c r="AS15" s="116">
        <f t="array" ref="AS15">IF(IF(ISERR(LARGE(IF($D$4:$D$1533=$AI15,$J$4:$J$1533,""),AS$11)),0,(LARGE(IF($D$4:$D$1533=$AI15,$J$4:$J$1533,""),AS$11)))&lt;0,0,(IF(ISERR(LARGE(IF($D$4:$D$1533=$AI15,$J$4:$J$1533,""),AS$11)),0,(LARGE(IF($D$4:$D$1533=$AI15,$J$4:$J$1533,""),AS$11)))))</f>
        <v>0</v>
      </c>
      <c r="AT15" s="192">
        <f t="array" ref="AT15">IF(IF(ISERR(LARGE(IF($D$1534:$D$2431=$AI15,$J$1534:$J$2431,""),AT$11)),0,(LARGE(IF($D$1534:$D$2431=$AI15,$J$1534:$J$2431,""),AT$11)))&lt;0,0,(IF(ISERR(LARGE(IF($D$1534:$D$2431=$AI15,$J$1534:$J$2431,""),AT$11)),0,(LARGE(IF($D$1534:$D$2431=$AI15,$J$1534:$J$2431,""),AT$11)))))</f>
        <v>0</v>
      </c>
      <c r="AU15" s="193">
        <f t="array" ref="AU15">IF(IF(ISERR(LARGE(IF($D$1534:$D$2431=$AI15,$J$1534:$J$2431,""),AU$11)),0,(LARGE(IF($D$1534:$D$2431=$AI15,$J$1534:$J$2431,""),AU$11)))&lt;0,0,(IF(ISERR(LARGE(IF($D$1534:$D$2431=$AI15,$J$1534:$J$2431,""),AU$11)),0,(LARGE(IF($D$1534:$D$2431=$AI15,$J$1534:$J$2431,""),AU$11)))))</f>
        <v>0</v>
      </c>
      <c r="AV15" s="159">
        <f t="shared" si="36"/>
        <v>0</v>
      </c>
      <c r="AX15" s="114">
        <f t="array" ref="AX15">IF(IF(ISERR(LARGE(IF($D$4:$D$1533=$AI15,$K$4:$K$1533,""),AX$11)),0,(LARGE(IF($D$4:$D$1533=$AI15,$K$4:$K$1533,""),AX$11)))&lt;0,0,(IF(ISERR(LARGE(IF($D$4:$D$1533=$AI15,$K$4:$K$1533,""),AX$11)),0,(LARGE(IF($D$4:$D$1533=$AI15,$K$4:$K$1533,""),AX$11)))))</f>
        <v>0</v>
      </c>
      <c r="AY15" s="115">
        <f t="array" ref="AY15">IF(IF(ISERR(LARGE(IF($D$4:$D$1533=$AI15,$K$4:$K$1533,""),AY$11)),0,(LARGE(IF($D$4:$D$1533=$AI15,$K$4:$K$1533,""),AY$11)))&lt;0,0,(IF(ISERR(LARGE(IF($D$4:$D$1533=$AI15,$K$4:$K$1533,""),AY$11)),0,(LARGE(IF($D$4:$D$1533=$AI15,$K$4:$K$1533,""),AY$11)))))</f>
        <v>0</v>
      </c>
      <c r="AZ15" s="116">
        <f t="array" ref="AZ15">IF(IF(ISERR(LARGE(IF($D$4:$D$1533=$AI15,$K$4:$K$1533,""),AZ$11)),0,(LARGE(IF($D$4:$D$1533=$AI15,$K$4:$K$1533,""),AZ$11)))&lt;0,0,(IF(ISERR(LARGE(IF($D$4:$D$1533=$AI15,$K$4:$K$1533,""),AZ$11)),0,(LARGE(IF($D$4:$D$1533=$AI15,$K$4:$K$1533,""),AZ$11)))))</f>
        <v>0</v>
      </c>
      <c r="BA15" s="192">
        <f t="array" ref="BA15">IF(IF(ISERR(LARGE(IF($D$1534:$D$2431=$AI15,$K$1534:$K$2431,""),BA$11)),0,(LARGE(IF($D$1534:$D$2431=$AI15,$K$1534:$K$2431,""),BA$11)))&lt;0,0,(IF(ISERR(LARGE(IF($D$1534:$D$2431=$AI15,$K$1534:$K$2431,""),BA$11)),0,(LARGE(IF($D$1534:$D$2431=$AI15,$K$1534:$K$2431,""),BA$11)))))</f>
        <v>0</v>
      </c>
      <c r="BB15" s="193">
        <f t="array" ref="BB15">IF(IF(ISERR(LARGE(IF($D$1534:$D$2431=$AI15,$K$1534:$K$2431,""),BB$11)),0,(LARGE(IF($D$1534:$D$2431=$AI15,$K$1534:$K$2431,""),BB$11)))&lt;0,0,(IF(ISERR(LARGE(IF($D$1534:$D$2431=$AI15,$K$1534:$K$2431,""),BB$11)),0,(LARGE(IF($D$1534:$D$2431=$AI15,$K$1534:$K$2431,""),BB$11)))))</f>
        <v>0</v>
      </c>
      <c r="BC15" s="159">
        <f t="shared" si="37"/>
        <v>0</v>
      </c>
      <c r="BE15" s="114">
        <f t="array" ref="BE15">IF(IF(ISERR(LARGE(IF($D$4:$D$1533=$AI15,$L$4:$L$1533,""),BE$11)),0,(LARGE(IF($D$4:$D$1533=$AI15,$L$4:$L$1533,""),BE$11)))&lt;0,0,(IF(ISERR(LARGE(IF($D$4:$D$1533=$AI15,$L$4:$L$1533,""),BE$11)),0,(LARGE(IF($D$4:$D$1533=$AI15,$L$4:$L$1533,""),BE$11)))))</f>
        <v>0</v>
      </c>
      <c r="BF15" s="115">
        <f t="array" ref="BF15">IF(IF(ISERR(LARGE(IF($D$4:$D$1533=$AI15,$L$4:$L$1533,""),BF$11)),0,(LARGE(IF($D$4:$D$1533=$AI15,$L$4:$L$1533,""),BF$11)))&lt;0,0,(IF(ISERR(LARGE(IF($D$4:$D$1533=$AI15,$L$4:$L$1533,""),BF$11)),0,(LARGE(IF($D$4:$D$1533=$AI15,$L$4:$L$1533,""),BF$11)))))</f>
        <v>0</v>
      </c>
      <c r="BG15" s="116">
        <f t="array" ref="BG15">IF(IF(ISERR(LARGE(IF($D$4:$D$1533=$AI15,$L$4:$L$1533,""),BG$11)),0,(LARGE(IF($D$4:$D$1533=$AI15,$L$4:$L$1533,""),BG$11)))&lt;0,0,(IF(ISERR(LARGE(IF($D$4:$D$1533=$AI15,$L$4:$L$1533,""),BG$11)),0,(LARGE(IF($D$4:$D$1533=$AI15,$L$4:$L$1533,""),BG$11)))))</f>
        <v>0</v>
      </c>
      <c r="BH15" s="192">
        <f t="array" ref="BH15">IF(IF(ISERR(LARGE(IF($D$1534:$D$2431=$AI15,$L$1534:$L$2431,""),BH$11)),0,(LARGE(IF($D$1534:$D$2431=$AI15,$L$1534:$L$2431,""),BH$11)))&lt;0,0,(IF(ISERR(LARGE(IF($D$1534:$D$2431=$AI15,$L$1534:$L$2431,""),BH$11)),0,(LARGE(IF($D$1534:$D$2431=$AI15,$L$1534:$L$2431,""),BH$11)))))</f>
        <v>0</v>
      </c>
      <c r="BI15" s="193">
        <f t="array" ref="BI15">IF(IF(ISERR(LARGE(IF($D$1534:$D$2431=$AI15,$L$1534:$L$2431,""),BI$11)),0,(LARGE(IF($D$1534:$D$2431=$AI15,$L$1534:$L$2431,""),BI$11)))&lt;0,0,(IF(ISERR(LARGE(IF($D$1534:$D$2431=$AI15,$L$1534:$L$2431,""),BI$11)),0,(LARGE(IF($D$1534:$D$2431=$AI15,$L$1534:$L$2431,""),BI$11)))))</f>
        <v>0</v>
      </c>
      <c r="BJ15" s="159">
        <f t="shared" si="38"/>
        <v>0</v>
      </c>
      <c r="BL15" s="114">
        <f t="array" ref="BL15">IF(IF(ISERR(LARGE(IF($D$4:$D$1533=$AI15,$M$4:$M$1533,""),BL$11)),0,(LARGE(IF($D$4:$D$1533=$AI15,$M$4:$M$1533,""),BL$11)))&lt;0,0,(IF(ISERR(LARGE(IF($D$4:$D$1533=$AI15,$M$4:$M$1533,""),BL$11)),0,(LARGE(IF($D$4:$D$1533=$AI15,$M$4:$M$1533,""),BL$11)))))</f>
        <v>0</v>
      </c>
      <c r="BM15" s="115">
        <f t="array" ref="BM15">IF(IF(ISERR(LARGE(IF($D$4:$D$1533=$AI15,$M$4:$M$1533,""),BM$11)),0,(LARGE(IF($D$4:$D$1533=$AI15,$M$4:$M$1533,""),BM$11)))&lt;0,0,(IF(ISERR(LARGE(IF($D$4:$D$1533=$AI15,$M$4:$M$1533,""),BM$11)),0,(LARGE(IF($D$4:$D$1533=$AI15,$M$4:$M$1533,""),BM$11)))))</f>
        <v>0</v>
      </c>
      <c r="BN15" s="116">
        <f t="array" ref="BN15">IF(IF(ISERR(LARGE(IF($D$4:$D$1533=$AI15,$M$4:$M$1533,""),BN$11)),0,(LARGE(IF($D$4:$D$1533=$AI15,$M$4:$M$1533,""),BN$11)))&lt;0,0,(IF(ISERR(LARGE(IF($D$4:$D$1533=$AI15,$M$4:$M$1533,""),BN$11)),0,(LARGE(IF($D$4:$D$1533=$AI15,$M$4:$M$1533,""),BN$11)))))</f>
        <v>0</v>
      </c>
      <c r="BO15" s="192">
        <f t="array" ref="BO15">IF(IF(ISERR(LARGE(IF($D$1534:$D$2431=$AI15,$M$1534:$M$2431,""),BO$11)),0,(LARGE(IF($D$1534:$D$2431=$AI15,$M$1534:$M$2431,""),BO$11)))&lt;0,0,(IF(ISERR(LARGE(IF($D$1534:$D$2431=$AI15,$M$1534:$M$2431,""),BO$11)),0,(LARGE(IF($D$1534:$D$2431=$AI15,$M$1534:$M$2431,""),BO$11)))))</f>
        <v>0</v>
      </c>
      <c r="BP15" s="193">
        <f t="array" ref="BP15">IF(IF(ISERR(LARGE(IF($D$1534:$D$2431=$AI15,$M$1534:$M$2431,""),BP$11)),0,(LARGE(IF($D$1534:$D$2431=$AI15,$M$1534:$M$2431,""),BP$11)))&lt;0,0,(IF(ISERR(LARGE(IF($D$1534:$D$2431=$AI15,$M$1534:$M$2431,""),BP$11)),0,(LARGE(IF($D$1534:$D$2431=$AI15,$M$1534:$M$2431,""),BP$11)))))</f>
        <v>0</v>
      </c>
      <c r="BQ15" s="159">
        <f t="shared" si="39"/>
        <v>0</v>
      </c>
      <c r="BS15" s="114">
        <f t="array" ref="BS15">IF(IF(ISERR(LARGE(IF($D$4:$D$1533=$AI15,$N$4:$N$1533,""),BS$11)),0,(LARGE(IF($D$4:$D$1533=$AI15,$N$4:$N$1533,""),BS$11)))&lt;0,0,(IF(ISERR(LARGE(IF($D$4:$D$1533=$AI15,$N$4:$N$1533,""),BS$11)),0,(LARGE(IF($D$4:$D$1533=$AI15,$N$4:$N$1533,""),BS$11)))))</f>
        <v>0</v>
      </c>
      <c r="BT15" s="115">
        <f t="array" ref="BT15">IF(IF(ISERR(LARGE(IF($D$4:$D$1533=$AI15,$N$4:$N$1533,""),BT$11)),0,(LARGE(IF($D$4:$D$1533=$AI15,$N$4:$N$1533,""),BT$11)))&lt;0,0,(IF(ISERR(LARGE(IF($D$4:$D$1533=$AI15,$N$4:$N$1533,""),BT$11)),0,(LARGE(IF($D$4:$D$1533=$AI15,$N$4:$N$1533,""),BT$11)))))</f>
        <v>0</v>
      </c>
      <c r="BU15" s="116">
        <f t="array" ref="BU15">IF(IF(ISERR(LARGE(IF($D$4:$D$1533=$AI15,$N$4:$N$1533,""),BU$11)),0,(LARGE(IF($D$4:$D$1533=$AI15,$N$4:$N$1533,""),BU$11)))&lt;0,0,(IF(ISERR(LARGE(IF($D$4:$D$1533=$AI15,$N$4:$N$1533,""),BU$11)),0,(LARGE(IF($D$4:$D$1533=$AI15,$N$4:$N$1533,""),BU$11)))))</f>
        <v>0</v>
      </c>
      <c r="BV15" s="192">
        <f t="array" ref="BV15">IF(IF(ISERR(LARGE(IF($D$1534:$D$2431=$AI15,$N$1534:$N$2431,""),BV$11)),0,(LARGE(IF($D$1534:$D$2431=$AI15,$N$1534:$N$2431,""),BV$11)))&lt;0,0,(IF(ISERR(LARGE(IF($D$1534:$D$2431=$AI15,$N$1534:$N$2431,""),BV$11)),0,(LARGE(IF($D$1534:$D$2431=$AI15,$N$1534:$N$2431,""),BV$11)))))</f>
        <v>0</v>
      </c>
      <c r="BW15" s="193">
        <f t="array" ref="BW15">IF(IF(ISERR(LARGE(IF($D$1534:$D$2431=$AI15,$N$1534:$N$2431,""),BW$11)),0,(LARGE(IF($D$1534:$D$2431=$AI15,$N$1534:$N$2431,""),BW$11)))&lt;0,0,(IF(ISERR(LARGE(IF($D$1534:$D$2431=$AI15,$N$1534:$N$2431,""),BW$11)),0,(LARGE(IF($D$1534:$D$2431=$AI15,$N$1534:$N$2431,""),BW$11)))))</f>
        <v>0</v>
      </c>
      <c r="BX15" s="159">
        <f t="shared" si="40"/>
        <v>0</v>
      </c>
      <c r="BZ15" s="114">
        <f t="array" ref="BZ15">IF(IF(ISERR(LARGE(IF($D$4:$D$1533=$AI15,$O$4:$O$1533,""),BZ$11)),0,(LARGE(IF($D$4:$D$1533=$AI15,$O$4:$O$1533,""),BZ$11)))&lt;0,0,(IF(ISERR(LARGE(IF($D$4:$D$1533=$AI15,$O$4:$O$1533,""),BZ$11)),0,(LARGE(IF($D$4:$D$1533=$AI15,$O$4:$O$1533,""),BZ$11)))))</f>
        <v>0</v>
      </c>
      <c r="CA15" s="115">
        <f t="array" ref="CA15">IF(IF(ISERR(LARGE(IF($D$4:$D$1533=$AI15,$O$4:$O$1533,""),CA$11)),0,(LARGE(IF($D$4:$D$1533=$AI15,$O$4:$O$1533,""),CA$11)))&lt;0,0,(IF(ISERR(LARGE(IF($D$4:$D$1533=$AI15,$O$4:$O$1533,""),CA$11)),0,(LARGE(IF($D$4:$D$1533=$AI15,$O$4:$O$1533,""),CA$11)))))</f>
        <v>0</v>
      </c>
      <c r="CB15" s="116">
        <f t="array" ref="CB15">IF(IF(ISERR(LARGE(IF($D$4:$D$1533=$AI15,$O$4:$O$1533,""),CB$11)),0,(LARGE(IF($D$4:$D$1533=$AI15,$O$4:$O$1533,""),CB$11)))&lt;0,0,(IF(ISERR(LARGE(IF($D$4:$D$1533=$AI15,$O$4:$O$1533,""),CB$11)),0,(LARGE(IF($D$4:$D$1533=$AI15,$O$4:$O$1533,""),CB$11)))))</f>
        <v>0</v>
      </c>
      <c r="CC15" s="192">
        <f t="array" ref="CC15">IF(IF(ISERR(LARGE(IF($D$1534:$D$2431=$AI15,$O$1534:$O$2431,""),CC$11)),0,(LARGE(IF($D$1534:$D$2431=$AI15,$O$1534:$O$2431,""),CC$11)))&lt;0,0,(IF(ISERR(LARGE(IF($D$1534:$D$2431=$AI15,$O$1534:$O$2431,""),CC$11)),0,(LARGE(IF($D$1534:$D$2431=$AI15,$O$1534:$O$2431,""),CC$11)))))</f>
        <v>0</v>
      </c>
      <c r="CD15" s="193">
        <f t="array" ref="CD15">IF(IF(ISERR(LARGE(IF($D$1534:$D$2431=$AI15,$O$1534:$O$2431,""),CD$11)),0,(LARGE(IF($D$1534:$D$2431=$AI15,$O$1534:$O$2431,""),CD$11)))&lt;0,0,(IF(ISERR(LARGE(IF($D$1534:$D$2431=$AI15,$O$1534:$O$2431,""),CD$11)),0,(LARGE(IF($D$1534:$D$2431=$AI15,$O$1534:$O$2431,""),CD$11)))))</f>
        <v>0</v>
      </c>
      <c r="CE15" s="159">
        <f t="shared" si="41"/>
        <v>0</v>
      </c>
      <c r="CG15" s="114">
        <f t="array" ref="CG15">IF(IF(ISERR(LARGE(IF($D$4:$D$1533=$AI15,$Q$4:$Q$1533,""),CG$11)),0,(LARGE(IF($D$4:$D$1533=$AI15,$Q$4:$Q$1533,""),CG$11)))&lt;0,0,(IF(ISERR(LARGE(IF($D$4:$D$1533=$AI15,$Q$4:$Q$1533,""),CG$11)),0,(LARGE(IF($D$4:$D$1533=$AI15,$Q$4:$Q$1533,""),CG$11)))))</f>
        <v>0</v>
      </c>
      <c r="CH15" s="115">
        <f t="array" ref="CH15">IF(IF(ISERR(LARGE(IF($D$4:$D$1533=$AI15,$Q$4:$Q$1533,""),CH$11)),0,(LARGE(IF($D$4:$D$1533=$AI15,$Q$4:$Q$1533,""),CH$11)))&lt;0,0,(IF(ISERR(LARGE(IF($D$4:$D$1533=$AI15,$Q$4:$Q$1533,""),CH$11)),0,(LARGE(IF($D$4:$D$1533=$AI15,$Q$4:$Q$1533,""),CH$11)))))</f>
        <v>0</v>
      </c>
      <c r="CI15" s="116">
        <f t="array" ref="CI15">IF(IF(ISERR(LARGE(IF($D$4:$D$1533=$AI15,$Q$4:$Q$1533,""),CI$11)),0,(LARGE(IF($D$4:$D$1533=$AI15,$Q$4:$Q$1533,""),CI$11)))&lt;0,0,(IF(ISERR(LARGE(IF($D$4:$D$1533=$AI15,$Q$4:$Q$1533,""),CI$11)),0,(LARGE(IF($D$4:$D$1533=$AI15,$Q$4:$Q$1533,""),CI$11)))))</f>
        <v>0</v>
      </c>
      <c r="CJ15" s="192">
        <f t="array" ref="CJ15">IF(IF(ISERR(LARGE(IF($D$1534:$D$2431=$AI15,$Q$1534:$Q$2431,""),CJ$11)),0,(LARGE(IF($D$1534:$D$2431=$AI15,$Q$1534:$Q$2431,""),CJ$11)))&lt;0,0,(IF(ISERR(LARGE(IF($D$1534:$D$2431=$AI15,$Q$1534:$Q$2431,""),CJ$11)),0,(LARGE(IF($D$1534:$D$2431=$AI15,$Q$1534:$Q$2431,""),CJ$11)))))</f>
        <v>0</v>
      </c>
      <c r="CK15" s="193">
        <f t="array" ref="CK15">IF(IF(ISERR(LARGE(IF($D$1534:$D$2431=$AI15,$Q$1534:$Q$2431,""),CK$11)),0,(LARGE(IF($D$1534:$D$2431=$AI15,$Q$1534:$Q$2431,""),CK$11)))&lt;0,0,(IF(ISERR(LARGE(IF($D$1534:$D$2431=$AI15,$Q$1534:$Q$2431,""),CK$11)),0,(LARGE(IF($D$1534:$D$2431=$AI15,$Q$1534:$Q$2431,""),CK$11)))))</f>
        <v>0</v>
      </c>
      <c r="CL15" s="159">
        <f t="shared" si="42"/>
        <v>0</v>
      </c>
      <c r="CN15" s="114">
        <f t="array" ref="CN15">IF(IF(ISERR(LARGE(IF($D$4:$D$1533=$AI15,$R$4:$R$1533,""),CN$11)),0,(LARGE(IF($D$4:$D$1533=$AI15,$R$4:$R$1533,""),CN$11)))&lt;0,0,(IF(ISERR(LARGE(IF($D$4:$D$1533=$AI15,$R$4:$R$1533,""),CN$11)),0,(LARGE(IF($D$4:$D$1533=$AI15,$R$4:$R$1533,""),CN$11)))))</f>
        <v>0</v>
      </c>
      <c r="CO15" s="115">
        <f t="array" ref="CO15">IF(IF(ISERR(LARGE(IF($D$4:$D$1533=$AI15,$R$4:$R$1533,""),CO$11)),0,(LARGE(IF($D$4:$D$1533=$AI15,$R$4:$R$1533,""),CO$11)))&lt;0,0,(IF(ISERR(LARGE(IF($D$4:$D$1533=$AI15,$R$4:$R$1533,""),CO$11)),0,(LARGE(IF($D$4:$D$1533=$AI15,$R$4:$R$1533,""),CO$11)))))</f>
        <v>0</v>
      </c>
      <c r="CP15" s="116">
        <f t="array" ref="CP15">IF(IF(ISERR(LARGE(IF($D$4:$D$1533=$AI15,$R$4:$R$1533,""),CP$11)),0,(LARGE(IF($D$4:$D$1533=$AI15,$R$4:$R$1533,""),CP$11)))&lt;0,0,(IF(ISERR(LARGE(IF($D$4:$D$1533=$AI15,$R$4:$R$1533,""),CP$11)),0,(LARGE(IF($D$4:$D$1533=$AI15,$R$4:$R$1533,""),CP$11)))))</f>
        <v>0</v>
      </c>
      <c r="CQ15" s="192">
        <f t="array" ref="CQ15">IF(IF(ISERR(LARGE(IF($D$1534:$D$2431=$AI15,$R$1534:$R$2431,""),CQ$11)),0,(LARGE(IF($D$1534:$D$2431=$AI15,$R$1534:$R$2431,""),CQ$11)))&lt;0,0,(IF(ISERR(LARGE(IF($D$1534:$D$2431=$AI15,$R$1534:$R$2431,""),CQ$11)),0,(LARGE(IF($D$1534:$D$2431=$AI15,$R$1534:$R$2431,""),CQ$11)))))</f>
        <v>0</v>
      </c>
      <c r="CR15" s="193">
        <f t="array" ref="CR15">IF(IF(ISERR(LARGE(IF($D$1534:$D$2431=$AI15,$R$1534:$R$2431,""),CR$11)),0,(LARGE(IF($D$1534:$D$2431=$AI15,$R$1534:$R$2431,""),CR$11)))&lt;0,0,(IF(ISERR(LARGE(IF($D$1534:$D$2431=$AI15,$R$1534:$R$2431,""),CR$11)),0,(LARGE(IF($D$1534:$D$2431=$AI15,$R$1534:$R$2431,""),CR$11)))))</f>
        <v>0</v>
      </c>
      <c r="CS15" s="159">
        <f t="shared" si="43"/>
        <v>0</v>
      </c>
      <c r="CU15" s="114">
        <f t="array" ref="CU15">IF(IF(ISERR(LARGE(IF($D$4:$D$1533=$AI15,$S$4:$S$1533,""),CU$11)),0,(LARGE(IF($D$4:$D$1533=$AI15,$S$4:$S$1533,""),CU$11)))&lt;0,0,(IF(ISERR(LARGE(IF($D$4:$D$1533=$AI15,$S$4:$S$1533,""),CU$11)),0,(LARGE(IF($D$4:$D$1533=$AI15,$S$4:$S$1533,""),CU$11)))))</f>
        <v>0</v>
      </c>
      <c r="CV15" s="115">
        <f t="array" ref="CV15">IF(IF(ISERR(LARGE(IF($D$4:$D$1533=$AI15,$S$4:$S$1533,""),CV$11)),0,(LARGE(IF($D$4:$D$1533=$AI15,$S$4:$S$1533,""),CV$11)))&lt;0,0,(IF(ISERR(LARGE(IF($D$4:$D$1533=$AI15,$S$4:$S$1533,""),CV$11)),0,(LARGE(IF($D$4:$D$1533=$AI15,$S$4:$S$1533,""),CV$11)))))</f>
        <v>0</v>
      </c>
      <c r="CW15" s="116">
        <f t="array" ref="CW15">IF(IF(ISERR(LARGE(IF($D$4:$D$1533=$AI15,$S$4:$S$1533,""),CW$11)),0,(LARGE(IF($D$4:$D$1533=$AI15,$S$4:$S$1533,""),CW$11)))&lt;0,0,(IF(ISERR(LARGE(IF($D$4:$D$1533=$AI15,$S$4:$S$1533,""),CW$11)),0,(LARGE(IF($D$4:$D$1533=$AI15,$S$4:$S$1533,""),CW$11)))))</f>
        <v>0</v>
      </c>
      <c r="CX15" s="192">
        <f t="array" ref="CX15">IF(IF(ISERR(LARGE(IF($D$1534:$D$2431=$AI15,$S$1534:$S$2431,""),CX$11)),0,(LARGE(IF($D$1534:$D$2431=$AI15,$S$1534:$S$2431,""),CX$11)))&lt;0,0,(IF(ISERR(LARGE(IF($D$1534:$D$2431=$AI15,$S$1534:$S$2431,""),CX$11)),0,(LARGE(IF($D$1534:$D$2431=$AI15,$S$1534:$S$2431,""),CX$11)))))</f>
        <v>0</v>
      </c>
      <c r="CY15" s="193">
        <f t="array" ref="CY15">IF(IF(ISERR(LARGE(IF($D$1534:$D$2431=$AI15,$S$1534:$S$2431,""),CY$11)),0,(LARGE(IF($D$1534:$D$2431=$AI15,$S$1534:$S$2431,""),CY$11)))&lt;0,0,(IF(ISERR(LARGE(IF($D$1534:$D$2431=$AI15,$S$1534:$S$2431,""),CY$11)),0,(LARGE(IF($D$1534:$D$2431=$AI15,$S$1534:$S$2431,""),CY$11)))))</f>
        <v>0</v>
      </c>
      <c r="CZ15" s="159">
        <f t="shared" si="44"/>
        <v>0</v>
      </c>
      <c r="DB15" s="114">
        <f t="array" ref="DB15">IF(IF(ISERR(LARGE(IF($D$4:$D$1533=$AI15,$T$4:$T$1533,""),DB$11)),0,(LARGE(IF($D$4:$D$1533=$AI15,$T$4:$T$1533,""),DB$11)))&lt;0,0,(IF(ISERR(LARGE(IF($D$4:$D$1533=$AI15,$T$4:$T$1533,""),DB$11)),0,(LARGE(IF($D$4:$D$1533=$AI15,$T$4:$T$1533,""),DB$11)))))</f>
        <v>0</v>
      </c>
      <c r="DC15" s="115">
        <f t="array" ref="DC15">IF(IF(ISERR(LARGE(IF($D$4:$D$1533=$AI15,$T$4:$T$1533,""),DC$11)),0,(LARGE(IF($D$4:$D$1533=$AI15,$T$4:$T$1533,""),DC$11)))&lt;0,0,(IF(ISERR(LARGE(IF($D$4:$D$1533=$AI15,$T$4:$T$1533,""),DC$11)),0,(LARGE(IF($D$4:$D$1533=$AI15,$T$4:$T$1533,""),DC$11)))))</f>
        <v>0</v>
      </c>
      <c r="DD15" s="116">
        <f t="array" ref="DD15">IF(IF(ISERR(LARGE(IF($D$4:$D$1533=$AI15,$T$4:$T$1533,""),DD$11)),0,(LARGE(IF($D$4:$D$1533=$AI15,$T$4:$T$1533,""),DD$11)))&lt;0,0,(IF(ISERR(LARGE(IF($D$4:$D$1533=$AI15,$T$4:$T$1533,""),DD$11)),0,(LARGE(IF($D$4:$D$1533=$AI15,$T$4:$T$1533,""),DD$11)))))</f>
        <v>0</v>
      </c>
      <c r="DE15" s="192">
        <f t="array" ref="DE15">IF(IF(ISERR(LARGE(IF($D$1534:$D$2431=$AI15,$T$1534:$T$2431,""),DE$11)),0,(LARGE(IF($D$1534:$D$2431=$AI15,$T$1534:$T$2431,""),DE$11)))&lt;0,0,(IF(ISERR(LARGE(IF($D$1534:$D$2431=$AI15,$T$1534:$T$2431,""),DE$11)),0,(LARGE(IF($D$1534:$D$2431=$AI15,$T$1534:$T$2431,""),DE$11)))))</f>
        <v>0</v>
      </c>
      <c r="DF15" s="193">
        <f t="array" ref="DF15">IF(IF(ISERR(LARGE(IF($D$1534:$D$2431=$AI15,$T$1534:$T$2431,""),DF$11)),0,(LARGE(IF($D$1534:$D$2431=$AI15,$T$1534:$T$2431,""),DF$11)))&lt;0,0,(IF(ISERR(LARGE(IF($D$1534:$D$2431=$AI15,$T$1534:$T$2431,""),DF$11)),0,(LARGE(IF($D$1534:$D$2431=$AI15,$T$1534:$T$2431,""),DF$11)))))</f>
        <v>0</v>
      </c>
      <c r="DG15" s="159">
        <f t="shared" si="45"/>
        <v>0</v>
      </c>
      <c r="DI15" s="114">
        <f t="array" ref="DI15">IF(IF(ISERR(LARGE(IF($D$4:$D$1533=$AI15,$U$4:$U$1533,""),DI$11)),0,(LARGE(IF($D$4:$D$1533=$AI15,$U$4:$U$1533,""),DI$11)))&lt;0,0,(IF(ISERR(LARGE(IF($D$4:$D$1533=$AI15,$U$4:$U$1533,""),DI$11)),0,(LARGE(IF($D$4:$D$1533=$AI15,$U$4:$U$1533,""),DI$11)))))</f>
        <v>0</v>
      </c>
      <c r="DJ15" s="115">
        <f t="array" ref="DJ15">IF(IF(ISERR(LARGE(IF($D$4:$D$1533=$AI15,$U$4:$U$1533,""),DJ$11)),0,(LARGE(IF($D$4:$D$1533=$AI15,$U$4:$U$1533,""),DJ$11)))&lt;0,0,(IF(ISERR(LARGE(IF($D$4:$D$1533=$AI15,$U$4:$U$1533,""),DJ$11)),0,(LARGE(IF($D$4:$D$1533=$AI15,$U$4:$U$1533,""),DJ$11)))))</f>
        <v>0</v>
      </c>
      <c r="DK15" s="116">
        <f t="array" ref="DK15">IF(IF(ISERR(LARGE(IF($D$4:$D$1533=$AI15,$U$4:$U$1533,""),DK$11)),0,(LARGE(IF($D$4:$D$1533=$AI15,$U$4:$U$1533,""),DK$11)))&lt;0,0,(IF(ISERR(LARGE(IF($D$4:$D$1533=$AI15,$U$4:$U$1533,""),DK$11)),0,(LARGE(IF($D$4:$D$1533=$AI15,$U$4:$U$1533,""),DK$11)))))</f>
        <v>0</v>
      </c>
      <c r="DL15" s="192">
        <f t="array" ref="DL15">IF(IF(ISERR(LARGE(IF($D$1534:$D$2431=$AI15,$U$1534:$U$2431,""),DL$11)),0,(LARGE(IF($D$1534:$D$2431=$AI15,$U$1534:$U$2431,""),DL$11)))&lt;0,0,(IF(ISERR(LARGE(IF($D$1534:$D$2431=$AI15,$U$1534:$U$2431,""),DL$11)),0,(LARGE(IF($D$1534:$D$2431=$AI15,$U$1534:$U$2431,""),DL$11)))))</f>
        <v>0</v>
      </c>
      <c r="DM15" s="193">
        <f t="array" ref="DM15">IF(IF(ISERR(LARGE(IF($D$1534:$D$2431=$AI15,$U$1534:$U$2431,""),DM$11)),0,(LARGE(IF($D$1534:$D$2431=$AI15,$U$1534:$U$2431,""),DM$11)))&lt;0,0,(IF(ISERR(LARGE(IF($D$1534:$D$2431=$AI15,$U$1534:$U$2431,""),DM$11)),0,(LARGE(IF($D$1534:$D$2431=$AI15,$U$1534:$U$2431,""),DM$11)))))</f>
        <v>0</v>
      </c>
      <c r="DN15" s="159">
        <f t="shared" si="46"/>
        <v>0</v>
      </c>
      <c r="DP15" s="114">
        <f t="array" ref="DP15">IF(IF(ISERR(LARGE(IF($D$4:$D$1533=$AI15,$V$4:$V$1533,""),DP$11)),0,(LARGE(IF($D$4:$D$1533=$AI15,$V$4:$V$1533,""),DP$11)))&lt;0,0,(IF(ISERR(LARGE(IF($D$4:$D$1533=$AI15,$V$4:$V$1533,""),DP$11)),0,(LARGE(IF($D$4:$D$1533=$AI15,$V$4:$V$1533,""),DP$11)))))</f>
        <v>0</v>
      </c>
      <c r="DQ15" s="115">
        <f t="array" ref="DQ15">IF(IF(ISERR(LARGE(IF($D$4:$D$1533=$AI15,$V$4:$V$1533,""),DQ$11)),0,(LARGE(IF($D$4:$D$1533=$AI15,$V$4:$V$1533,""),DQ$11)))&lt;0,0,(IF(ISERR(LARGE(IF($D$4:$D$1533=$AI15,$V$4:$V$1533,""),DQ$11)),0,(LARGE(IF($D$4:$D$1533=$AI15,$V$4:$V$1533,""),DQ$11)))))</f>
        <v>0</v>
      </c>
      <c r="DR15" s="116">
        <f t="array" ref="DR15">IF(IF(ISERR(LARGE(IF($D$4:$D$1533=$AI15,$V$4:$V$1533,""),DR$11)),0,(LARGE(IF($D$4:$D$1533=$AI15,$V$4:$V$1533,""),DR$11)))&lt;0,0,(IF(ISERR(LARGE(IF($D$4:$D$1533=$AI15,$V$4:$V$1533,""),DR$11)),0,(LARGE(IF($D$4:$D$1533=$AI15,$V$4:$V$1533,""),DR$11)))))</f>
        <v>0</v>
      </c>
      <c r="DS15" s="192">
        <f t="array" ref="DS15">IF(IF(ISERR(LARGE(IF($D$1534:$D$2431=$AI15,$V$1534:$V$2431,""),DS$11)),0,(LARGE(IF($D$1534:$D$2431=$AI15,$V$1534:$V$2431,""),DS$11)))&lt;0,0,(IF(ISERR(LARGE(IF($D$1534:$D$2431=$AI15,$V$1534:$V$2431,""),DS$11)),0,(LARGE(IF($D$1534:$D$2431=$AI15,$V$1534:$V$2431,""),DS$11)))))</f>
        <v>0</v>
      </c>
      <c r="DT15" s="193">
        <f t="array" ref="DT15">IF(IF(ISERR(LARGE(IF($D$1534:$D$2431=$AI15,$V$1534:$V$2431,""),DT$11)),0,(LARGE(IF($D$1534:$D$2431=$AI15,$V$1534:$V$2431,""),DT$11)))&lt;0,0,(IF(ISERR(LARGE(IF($D$1534:$D$2431=$AI15,$V$1534:$V$2431,""),DT$11)),0,(LARGE(IF($D$1534:$D$2431=$AI15,$V$1534:$V$2431,""),DT$11)))))</f>
        <v>0</v>
      </c>
      <c r="DU15" s="159">
        <f t="shared" si="47"/>
        <v>0</v>
      </c>
      <c r="DW15" s="114">
        <f t="array" ref="DW15">IF(IF(ISERR(LARGE(IF($D$4:$D$1533=$AI15,$W$4:$W$1533,""),DW$11)),0,(LARGE(IF($D$4:$D$1533=$AI15,$W$4:$W$1533,""),DW$11)))&lt;0,0,(IF(ISERR(LARGE(IF($D$4:$D$1533=$AI15,$W$4:$W$1533,""),DW$11)),0,(LARGE(IF($D$4:$D$1533=$AI15,$W$4:$W$1533,""),DW$11)))))</f>
        <v>0</v>
      </c>
      <c r="DX15" s="115">
        <f t="array" ref="DX15">IF(IF(ISERR(LARGE(IF($D$4:$D$1533=$AI15,$W$4:$W$1533,""),DX$11)),0,(LARGE(IF($D$4:$D$1533=$AI15,$W$4:$W$1533,""),DX$11)))&lt;0,0,(IF(ISERR(LARGE(IF($D$4:$D$1533=$AI15,$W$4:$W$1533,""),DX$11)),0,(LARGE(IF($D$4:$D$1533=$AI15,$W$4:$W$1533,""),DX$11)))))</f>
        <v>0</v>
      </c>
      <c r="DY15" s="116">
        <f t="array" ref="DY15">IF(IF(ISERR(LARGE(IF($D$4:$D$1533=$AI15,$W$4:$W$1533,""),DY$11)),0,(LARGE(IF($D$4:$D$1533=$AI15,$W$4:$W$1533,""),DY$11)))&lt;0,0,(IF(ISERR(LARGE(IF($D$4:$D$1533=$AI15,$W$4:$W$1533,""),DY$11)),0,(LARGE(IF($D$4:$D$1533=$AI15,$W$4:$W$1533,""),DY$11)))))</f>
        <v>0</v>
      </c>
      <c r="DZ15" s="192">
        <f t="array" ref="DZ15">IF(IF(ISERR(LARGE(IF($D$1534:$D$2431=$AI15,$W$1534:$W$2431,""),DZ$11)),0,(LARGE(IF($D$1534:$D$2431=$AI15,$W$1534:$W$2431,""),DZ$11)))&lt;0,0,(IF(ISERR(LARGE(IF($D$1534:$D$2431=$AI15,$W$1534:$W$2431,""),DZ$11)),0,(LARGE(IF($D$1534:$D$2431=$AI15,$W$1534:$W$2431,""),DZ$11)))))</f>
        <v>0</v>
      </c>
      <c r="EA15" s="193">
        <f t="array" ref="EA15">IF(IF(ISERR(LARGE(IF($D$1534:$D$2431=$AI15,$W$1534:$W$2431,""),EA$11)),0,(LARGE(IF($D$1534:$D$2431=$AI15,$W$1534:$W$2431,""),EA$11)))&lt;0,0,(IF(ISERR(LARGE(IF($D$1534:$D$2431=$AI15,$W$1534:$W$2431,""),EA$11)),0,(LARGE(IF($D$1534:$D$2431=$AI15,$W$1534:$W$2431,""),EA$11)))))</f>
        <v>0</v>
      </c>
      <c r="EB15" s="159">
        <f t="shared" si="48"/>
        <v>0</v>
      </c>
    </row>
    <row r="16" spans="1:132" x14ac:dyDescent="0.2">
      <c r="A16" s="88">
        <v>1.3000000000000001E-5</v>
      </c>
      <c r="B16" s="4">
        <f t="shared" si="0"/>
        <v>8167.0000129999999</v>
      </c>
      <c r="C16" s="213" t="s">
        <v>175</v>
      </c>
      <c r="D16" s="213" t="s">
        <v>369</v>
      </c>
      <c r="E16" s="44" t="s">
        <v>21</v>
      </c>
      <c r="F16" s="14">
        <f t="shared" si="26"/>
        <v>1</v>
      </c>
      <c r="G16" s="14">
        <f t="shared" si="27"/>
        <v>1</v>
      </c>
      <c r="H16" s="101" t="str">
        <f>IF(ISNA(VLOOKUP(C16,[1]Sheet1!$J$2:$J$2999,1,FALSE)),"No","Yes")</f>
        <v>No</v>
      </c>
      <c r="I16" s="72">
        <f t="shared" si="3"/>
        <v>0</v>
      </c>
      <c r="J16" s="72">
        <f t="shared" si="4"/>
        <v>0</v>
      </c>
      <c r="K16" s="72">
        <f t="shared" si="5"/>
        <v>0</v>
      </c>
      <c r="L16" s="72">
        <f t="shared" si="6"/>
        <v>0</v>
      </c>
      <c r="M16" s="72">
        <f t="shared" si="7"/>
        <v>0</v>
      </c>
      <c r="N16" s="72">
        <f t="shared" si="8"/>
        <v>0</v>
      </c>
      <c r="O16" s="72">
        <f t="shared" si="9"/>
        <v>0</v>
      </c>
      <c r="Q16" s="73">
        <f t="shared" si="10"/>
        <v>0</v>
      </c>
      <c r="R16" s="73">
        <f t="shared" si="11"/>
        <v>0</v>
      </c>
      <c r="S16" s="73">
        <f t="shared" si="12"/>
        <v>8167</v>
      </c>
      <c r="T16" s="73">
        <f t="shared" si="13"/>
        <v>0</v>
      </c>
      <c r="U16" s="73">
        <f t="shared" si="14"/>
        <v>0</v>
      </c>
      <c r="V16" s="73">
        <f t="shared" si="15"/>
        <v>0</v>
      </c>
      <c r="W16" s="73">
        <f t="shared" si="16"/>
        <v>0</v>
      </c>
      <c r="Y16" s="72">
        <f t="shared" si="28"/>
        <v>0</v>
      </c>
      <c r="Z16" s="73">
        <f t="shared" si="29"/>
        <v>0</v>
      </c>
      <c r="AA16" s="58">
        <f t="shared" si="30"/>
        <v>0</v>
      </c>
      <c r="AB16" s="72">
        <f t="shared" si="31"/>
        <v>0</v>
      </c>
      <c r="AC16" s="72">
        <f t="shared" si="32"/>
        <v>0</v>
      </c>
      <c r="AD16" s="73">
        <f t="shared" si="33"/>
        <v>8167</v>
      </c>
      <c r="AE16" s="73">
        <f t="shared" si="34"/>
        <v>0</v>
      </c>
      <c r="AF16" s="1">
        <f t="shared" si="17"/>
        <v>8167</v>
      </c>
      <c r="AH16" s="1" t="str">
        <f t="shared" si="25"/>
        <v>No</v>
      </c>
      <c r="AI16" s="166" t="s">
        <v>101</v>
      </c>
      <c r="AJ16" s="114">
        <f t="array" ref="AJ16">IF(IF(ISERR(LARGE(IF($D$4:$D$1533=$AI16,$I$4:$I$1533,""),AJ$11)),0,(LARGE(IF($D$4:$D$1533=$AI16,$I$4:$I$1533,""),AJ$11)))&lt;0,0,(IF(ISERR(LARGE(IF($D$4:$D$1533=$AI16,$I$4:$I$1533,""),AJ$11)),0,(LARGE(IF($D$4:$D$1533=$AI16,$I$4:$I$1533,""),AJ$11)))))</f>
        <v>0</v>
      </c>
      <c r="AK16" s="115">
        <f t="array" ref="AK16">IF(IF(ISERR(LARGE(IF($D$4:$D$1533=$AI16,$I$4:$I$1533,""),AK$11)),0,(LARGE(IF($D$4:$D$1533=$AI16,$I$4:$I$1533,""),AK$11)))&lt;0,0,(IF(ISERR(LARGE(IF($D$4:$D$1533=$AI16,$I$4:$I$1533,""),AK$11)),0,(LARGE(IF($D$4:$D$1533=$AI16,$I$4:$I$1533,""),AK$11)))))</f>
        <v>0</v>
      </c>
      <c r="AL16" s="116">
        <f t="array" ref="AL16">IF(IF(ISERR(LARGE(IF($D$4:$D$1533=$AI16,$I$4:$I$1533,""),AL$11)),0,(LARGE(IF($D$4:$D$1533=$AI16,$I$4:$I$1533,""),AL$11)))&lt;0,0,(IF(ISERR(LARGE(IF($D$4:$D$1533=$AI16,$I$4:$I$1533,""),AL$11)),0,(LARGE(IF($D$4:$D$1533=$AI16,$I$4:$I$1533,""),AL$11)))))</f>
        <v>0</v>
      </c>
      <c r="AM16" s="192">
        <f t="array" ref="AM16">IF(IF(ISERR(LARGE(IF($D$1534:$D$2431=$AI16,$I$1534:$I$2431,""),AM$11)),0,(LARGE(IF($D$1534:$D$2431=$AI16,$I$1534:$I$2431,""),AM$11)))&lt;0,0,(IF(ISERR(LARGE(IF($D$1534:$D$2431=$AI16,$I$1534:$I$2431,""),AM$11)),0,(LARGE(IF($D$1534:$D$2431=$AI16,$I$1534:$I$2431,""),AM$11)))))</f>
        <v>0</v>
      </c>
      <c r="AN16" s="193">
        <f t="array" ref="AN16">IF(IF(ISERR(LARGE(IF($D$1534:$D$2431=$AI16,$I$1534:$I$2431,""),AN$11)),0,(LARGE(IF($D$1534:$D$2431=$AI16,$I$1534:$I$2431,""),AN$11)))&lt;0,0,(IF(ISERR(LARGE(IF($D$1534:$D$2431=$AI16,$I$1534:$I$2431,""),AN$11)),0,(LARGE(IF($D$1534:$D$2431=$AI16,$I$1534:$I$2431,""),AN$11)))))</f>
        <v>0</v>
      </c>
      <c r="AO16" s="159">
        <f t="shared" si="35"/>
        <v>0</v>
      </c>
      <c r="AQ16" s="114">
        <f t="array" ref="AQ16">IF(IF(ISERR(LARGE(IF($D$4:$D$1533=$AI16,$J$4:$J$1533,""),AQ$11)),0,(LARGE(IF($D$4:$D$1533=$AI16,$J$4:$J$1533,""),AQ$11)))&lt;0,0,(IF(ISERR(LARGE(IF($D$4:$D$1533=$AI16,$J$4:$J$1533,""),AQ$11)),0,(LARGE(IF($D$4:$D$1533=$AI16,$J$4:$J$1533,""),AQ$11)))))</f>
        <v>0</v>
      </c>
      <c r="AR16" s="115">
        <f t="array" ref="AR16">IF(IF(ISERR(LARGE(IF($D$4:$D$1533=$AI16,$J$4:$J$1533,""),AR$11)),0,(LARGE(IF($D$4:$D$1533=$AI16,$J$4:$J$1533,""),AR$11)))&lt;0,0,(IF(ISERR(LARGE(IF($D$4:$D$1533=$AI16,$J$4:$J$1533,""),AR$11)),0,(LARGE(IF($D$4:$D$1533=$AI16,$J$4:$J$1533,""),AR$11)))))</f>
        <v>0</v>
      </c>
      <c r="AS16" s="116">
        <f t="array" ref="AS16">IF(IF(ISERR(LARGE(IF($D$4:$D$1533=$AI16,$J$4:$J$1533,""),AS$11)),0,(LARGE(IF($D$4:$D$1533=$AI16,$J$4:$J$1533,""),AS$11)))&lt;0,0,(IF(ISERR(LARGE(IF($D$4:$D$1533=$AI16,$J$4:$J$1533,""),AS$11)),0,(LARGE(IF($D$4:$D$1533=$AI16,$J$4:$J$1533,""),AS$11)))))</f>
        <v>0</v>
      </c>
      <c r="AT16" s="192">
        <f t="array" ref="AT16">IF(IF(ISERR(LARGE(IF($D$1534:$D$2431=$AI16,$J$1534:$J$2431,""),AT$11)),0,(LARGE(IF($D$1534:$D$2431=$AI16,$J$1534:$J$2431,""),AT$11)))&lt;0,0,(IF(ISERR(LARGE(IF($D$1534:$D$2431=$AI16,$J$1534:$J$2431,""),AT$11)),0,(LARGE(IF($D$1534:$D$2431=$AI16,$J$1534:$J$2431,""),AT$11)))))</f>
        <v>0</v>
      </c>
      <c r="AU16" s="193">
        <f t="array" ref="AU16">IF(IF(ISERR(LARGE(IF($D$1534:$D$2431=$AI16,$J$1534:$J$2431,""),AU$11)),0,(LARGE(IF($D$1534:$D$2431=$AI16,$J$1534:$J$2431,""),AU$11)))&lt;0,0,(IF(ISERR(LARGE(IF($D$1534:$D$2431=$AI16,$J$1534:$J$2431,""),AU$11)),0,(LARGE(IF($D$1534:$D$2431=$AI16,$J$1534:$J$2431,""),AU$11)))))</f>
        <v>0</v>
      </c>
      <c r="AV16" s="159">
        <f t="shared" si="36"/>
        <v>0</v>
      </c>
      <c r="AX16" s="114">
        <f t="array" ref="AX16">IF(IF(ISERR(LARGE(IF($D$4:$D$1533=$AI16,$K$4:$K$1533,""),AX$11)),0,(LARGE(IF($D$4:$D$1533=$AI16,$K$4:$K$1533,""),AX$11)))&lt;0,0,(IF(ISERR(LARGE(IF($D$4:$D$1533=$AI16,$K$4:$K$1533,""),AX$11)),0,(LARGE(IF($D$4:$D$1533=$AI16,$K$4:$K$1533,""),AX$11)))))</f>
        <v>0</v>
      </c>
      <c r="AY16" s="115">
        <f t="array" ref="AY16">IF(IF(ISERR(LARGE(IF($D$4:$D$1533=$AI16,$K$4:$K$1533,""),AY$11)),0,(LARGE(IF($D$4:$D$1533=$AI16,$K$4:$K$1533,""),AY$11)))&lt;0,0,(IF(ISERR(LARGE(IF($D$4:$D$1533=$AI16,$K$4:$K$1533,""),AY$11)),0,(LARGE(IF($D$4:$D$1533=$AI16,$K$4:$K$1533,""),AY$11)))))</f>
        <v>0</v>
      </c>
      <c r="AZ16" s="116">
        <f t="array" ref="AZ16">IF(IF(ISERR(LARGE(IF($D$4:$D$1533=$AI16,$K$4:$K$1533,""),AZ$11)),0,(LARGE(IF($D$4:$D$1533=$AI16,$K$4:$K$1533,""),AZ$11)))&lt;0,0,(IF(ISERR(LARGE(IF($D$4:$D$1533=$AI16,$K$4:$K$1533,""),AZ$11)),0,(LARGE(IF($D$4:$D$1533=$AI16,$K$4:$K$1533,""),AZ$11)))))</f>
        <v>0</v>
      </c>
      <c r="BA16" s="192">
        <f t="array" ref="BA16">IF(IF(ISERR(LARGE(IF($D$1534:$D$2431=$AI16,$K$1534:$K$2431,""),BA$11)),0,(LARGE(IF($D$1534:$D$2431=$AI16,$K$1534:$K$2431,""),BA$11)))&lt;0,0,(IF(ISERR(LARGE(IF($D$1534:$D$2431=$AI16,$K$1534:$K$2431,""),BA$11)),0,(LARGE(IF($D$1534:$D$2431=$AI16,$K$1534:$K$2431,""),BA$11)))))</f>
        <v>0</v>
      </c>
      <c r="BB16" s="193">
        <f t="array" ref="BB16">IF(IF(ISERR(LARGE(IF($D$1534:$D$2431=$AI16,$K$1534:$K$2431,""),BB$11)),0,(LARGE(IF($D$1534:$D$2431=$AI16,$K$1534:$K$2431,""),BB$11)))&lt;0,0,(IF(ISERR(LARGE(IF($D$1534:$D$2431=$AI16,$K$1534:$K$2431,""),BB$11)),0,(LARGE(IF($D$1534:$D$2431=$AI16,$K$1534:$K$2431,""),BB$11)))))</f>
        <v>0</v>
      </c>
      <c r="BC16" s="159">
        <f t="shared" si="37"/>
        <v>0</v>
      </c>
      <c r="BE16" s="114">
        <f t="array" ref="BE16">IF(IF(ISERR(LARGE(IF($D$4:$D$1533=$AI16,$L$4:$L$1533,""),BE$11)),0,(LARGE(IF($D$4:$D$1533=$AI16,$L$4:$L$1533,""),BE$11)))&lt;0,0,(IF(ISERR(LARGE(IF($D$4:$D$1533=$AI16,$L$4:$L$1533,""),BE$11)),0,(LARGE(IF($D$4:$D$1533=$AI16,$L$4:$L$1533,""),BE$11)))))</f>
        <v>0</v>
      </c>
      <c r="BF16" s="115">
        <f t="array" ref="BF16">IF(IF(ISERR(LARGE(IF($D$4:$D$1533=$AI16,$L$4:$L$1533,""),BF$11)),0,(LARGE(IF($D$4:$D$1533=$AI16,$L$4:$L$1533,""),BF$11)))&lt;0,0,(IF(ISERR(LARGE(IF($D$4:$D$1533=$AI16,$L$4:$L$1533,""),BF$11)),0,(LARGE(IF($D$4:$D$1533=$AI16,$L$4:$L$1533,""),BF$11)))))</f>
        <v>0</v>
      </c>
      <c r="BG16" s="116">
        <f t="array" ref="BG16">IF(IF(ISERR(LARGE(IF($D$4:$D$1533=$AI16,$L$4:$L$1533,""),BG$11)),0,(LARGE(IF($D$4:$D$1533=$AI16,$L$4:$L$1533,""),BG$11)))&lt;0,0,(IF(ISERR(LARGE(IF($D$4:$D$1533=$AI16,$L$4:$L$1533,""),BG$11)),0,(LARGE(IF($D$4:$D$1533=$AI16,$L$4:$L$1533,""),BG$11)))))</f>
        <v>0</v>
      </c>
      <c r="BH16" s="192">
        <f t="array" ref="BH16">IF(IF(ISERR(LARGE(IF($D$1534:$D$2431=$AI16,$L$1534:$L$2431,""),BH$11)),0,(LARGE(IF($D$1534:$D$2431=$AI16,$L$1534:$L$2431,""),BH$11)))&lt;0,0,(IF(ISERR(LARGE(IF($D$1534:$D$2431=$AI16,$L$1534:$L$2431,""),BH$11)),0,(LARGE(IF($D$1534:$D$2431=$AI16,$L$1534:$L$2431,""),BH$11)))))</f>
        <v>0</v>
      </c>
      <c r="BI16" s="193">
        <f t="array" ref="BI16">IF(IF(ISERR(LARGE(IF($D$1534:$D$2431=$AI16,$L$1534:$L$2431,""),BI$11)),0,(LARGE(IF($D$1534:$D$2431=$AI16,$L$1534:$L$2431,""),BI$11)))&lt;0,0,(IF(ISERR(LARGE(IF($D$1534:$D$2431=$AI16,$L$1534:$L$2431,""),BI$11)),0,(LARGE(IF($D$1534:$D$2431=$AI16,$L$1534:$L$2431,""),BI$11)))))</f>
        <v>0</v>
      </c>
      <c r="BJ16" s="159">
        <f t="shared" si="38"/>
        <v>0</v>
      </c>
      <c r="BL16" s="114">
        <f t="array" ref="BL16">IF(IF(ISERR(LARGE(IF($D$4:$D$1533=$AI16,$M$4:$M$1533,""),BL$11)),0,(LARGE(IF($D$4:$D$1533=$AI16,$M$4:$M$1533,""),BL$11)))&lt;0,0,(IF(ISERR(LARGE(IF($D$4:$D$1533=$AI16,$M$4:$M$1533,""),BL$11)),0,(LARGE(IF($D$4:$D$1533=$AI16,$M$4:$M$1533,""),BL$11)))))</f>
        <v>0</v>
      </c>
      <c r="BM16" s="115">
        <f t="array" ref="BM16">IF(IF(ISERR(LARGE(IF($D$4:$D$1533=$AI16,$M$4:$M$1533,""),BM$11)),0,(LARGE(IF($D$4:$D$1533=$AI16,$M$4:$M$1533,""),BM$11)))&lt;0,0,(IF(ISERR(LARGE(IF($D$4:$D$1533=$AI16,$M$4:$M$1533,""),BM$11)),0,(LARGE(IF($D$4:$D$1533=$AI16,$M$4:$M$1533,""),BM$11)))))</f>
        <v>0</v>
      </c>
      <c r="BN16" s="116">
        <f t="array" ref="BN16">IF(IF(ISERR(LARGE(IF($D$4:$D$1533=$AI16,$M$4:$M$1533,""),BN$11)),0,(LARGE(IF($D$4:$D$1533=$AI16,$M$4:$M$1533,""),BN$11)))&lt;0,0,(IF(ISERR(LARGE(IF($D$4:$D$1533=$AI16,$M$4:$M$1533,""),BN$11)),0,(LARGE(IF($D$4:$D$1533=$AI16,$M$4:$M$1533,""),BN$11)))))</f>
        <v>0</v>
      </c>
      <c r="BO16" s="192">
        <f t="array" ref="BO16">IF(IF(ISERR(LARGE(IF($D$1534:$D$2431=$AI16,$M$1534:$M$2431,""),BO$11)),0,(LARGE(IF($D$1534:$D$2431=$AI16,$M$1534:$M$2431,""),BO$11)))&lt;0,0,(IF(ISERR(LARGE(IF($D$1534:$D$2431=$AI16,$M$1534:$M$2431,""),BO$11)),0,(LARGE(IF($D$1534:$D$2431=$AI16,$M$1534:$M$2431,""),BO$11)))))</f>
        <v>0</v>
      </c>
      <c r="BP16" s="193">
        <f t="array" ref="BP16">IF(IF(ISERR(LARGE(IF($D$1534:$D$2431=$AI16,$M$1534:$M$2431,""),BP$11)),0,(LARGE(IF($D$1534:$D$2431=$AI16,$M$1534:$M$2431,""),BP$11)))&lt;0,0,(IF(ISERR(LARGE(IF($D$1534:$D$2431=$AI16,$M$1534:$M$2431,""),BP$11)),0,(LARGE(IF($D$1534:$D$2431=$AI16,$M$1534:$M$2431,""),BP$11)))))</f>
        <v>0</v>
      </c>
      <c r="BQ16" s="159">
        <f t="shared" si="39"/>
        <v>0</v>
      </c>
      <c r="BS16" s="114">
        <f t="array" ref="BS16">IF(IF(ISERR(LARGE(IF($D$4:$D$1533=$AI16,$N$4:$N$1533,""),BS$11)),0,(LARGE(IF($D$4:$D$1533=$AI16,$N$4:$N$1533,""),BS$11)))&lt;0,0,(IF(ISERR(LARGE(IF($D$4:$D$1533=$AI16,$N$4:$N$1533,""),BS$11)),0,(LARGE(IF($D$4:$D$1533=$AI16,$N$4:$N$1533,""),BS$11)))))</f>
        <v>0</v>
      </c>
      <c r="BT16" s="115">
        <f t="array" ref="BT16">IF(IF(ISERR(LARGE(IF($D$4:$D$1533=$AI16,$N$4:$N$1533,""),BT$11)),0,(LARGE(IF($D$4:$D$1533=$AI16,$N$4:$N$1533,""),BT$11)))&lt;0,0,(IF(ISERR(LARGE(IF($D$4:$D$1533=$AI16,$N$4:$N$1533,""),BT$11)),0,(LARGE(IF($D$4:$D$1533=$AI16,$N$4:$N$1533,""),BT$11)))))</f>
        <v>0</v>
      </c>
      <c r="BU16" s="116">
        <f t="array" ref="BU16">IF(IF(ISERR(LARGE(IF($D$4:$D$1533=$AI16,$N$4:$N$1533,""),BU$11)),0,(LARGE(IF($D$4:$D$1533=$AI16,$N$4:$N$1533,""),BU$11)))&lt;0,0,(IF(ISERR(LARGE(IF($D$4:$D$1533=$AI16,$N$4:$N$1533,""),BU$11)),0,(LARGE(IF($D$4:$D$1533=$AI16,$N$4:$N$1533,""),BU$11)))))</f>
        <v>0</v>
      </c>
      <c r="BV16" s="192">
        <f t="array" ref="BV16">IF(IF(ISERR(LARGE(IF($D$1534:$D$2431=$AI16,$N$1534:$N$2431,""),BV$11)),0,(LARGE(IF($D$1534:$D$2431=$AI16,$N$1534:$N$2431,""),BV$11)))&lt;0,0,(IF(ISERR(LARGE(IF($D$1534:$D$2431=$AI16,$N$1534:$N$2431,""),BV$11)),0,(LARGE(IF($D$1534:$D$2431=$AI16,$N$1534:$N$2431,""),BV$11)))))</f>
        <v>0</v>
      </c>
      <c r="BW16" s="193">
        <f t="array" ref="BW16">IF(IF(ISERR(LARGE(IF($D$1534:$D$2431=$AI16,$N$1534:$N$2431,""),BW$11)),0,(LARGE(IF($D$1534:$D$2431=$AI16,$N$1534:$N$2431,""),BW$11)))&lt;0,0,(IF(ISERR(LARGE(IF($D$1534:$D$2431=$AI16,$N$1534:$N$2431,""),BW$11)),0,(LARGE(IF($D$1534:$D$2431=$AI16,$N$1534:$N$2431,""),BW$11)))))</f>
        <v>0</v>
      </c>
      <c r="BX16" s="159">
        <f t="shared" si="40"/>
        <v>0</v>
      </c>
      <c r="BZ16" s="114">
        <f t="array" ref="BZ16">IF(IF(ISERR(LARGE(IF($D$4:$D$1533=$AI16,$O$4:$O$1533,""),BZ$11)),0,(LARGE(IF($D$4:$D$1533=$AI16,$O$4:$O$1533,""),BZ$11)))&lt;0,0,(IF(ISERR(LARGE(IF($D$4:$D$1533=$AI16,$O$4:$O$1533,""),BZ$11)),0,(LARGE(IF($D$4:$D$1533=$AI16,$O$4:$O$1533,""),BZ$11)))))</f>
        <v>0</v>
      </c>
      <c r="CA16" s="115">
        <f t="array" ref="CA16">IF(IF(ISERR(LARGE(IF($D$4:$D$1533=$AI16,$O$4:$O$1533,""),CA$11)),0,(LARGE(IF($D$4:$D$1533=$AI16,$O$4:$O$1533,""),CA$11)))&lt;0,0,(IF(ISERR(LARGE(IF($D$4:$D$1533=$AI16,$O$4:$O$1533,""),CA$11)),0,(LARGE(IF($D$4:$D$1533=$AI16,$O$4:$O$1533,""),CA$11)))))</f>
        <v>0</v>
      </c>
      <c r="CB16" s="116">
        <f t="array" ref="CB16">IF(IF(ISERR(LARGE(IF($D$4:$D$1533=$AI16,$O$4:$O$1533,""),CB$11)),0,(LARGE(IF($D$4:$D$1533=$AI16,$O$4:$O$1533,""),CB$11)))&lt;0,0,(IF(ISERR(LARGE(IF($D$4:$D$1533=$AI16,$O$4:$O$1533,""),CB$11)),0,(LARGE(IF($D$4:$D$1533=$AI16,$O$4:$O$1533,""),CB$11)))))</f>
        <v>0</v>
      </c>
      <c r="CC16" s="192">
        <f t="array" ref="CC16">IF(IF(ISERR(LARGE(IF($D$1534:$D$2431=$AI16,$O$1534:$O$2431,""),CC$11)),0,(LARGE(IF($D$1534:$D$2431=$AI16,$O$1534:$O$2431,""),CC$11)))&lt;0,0,(IF(ISERR(LARGE(IF($D$1534:$D$2431=$AI16,$O$1534:$O$2431,""),CC$11)),0,(LARGE(IF($D$1534:$D$2431=$AI16,$O$1534:$O$2431,""),CC$11)))))</f>
        <v>0</v>
      </c>
      <c r="CD16" s="193">
        <f t="array" ref="CD16">IF(IF(ISERR(LARGE(IF($D$1534:$D$2431=$AI16,$O$1534:$O$2431,""),CD$11)),0,(LARGE(IF($D$1534:$D$2431=$AI16,$O$1534:$O$2431,""),CD$11)))&lt;0,0,(IF(ISERR(LARGE(IF($D$1534:$D$2431=$AI16,$O$1534:$O$2431,""),CD$11)),0,(LARGE(IF($D$1534:$D$2431=$AI16,$O$1534:$O$2431,""),CD$11)))))</f>
        <v>0</v>
      </c>
      <c r="CE16" s="159">
        <f t="shared" si="41"/>
        <v>0</v>
      </c>
      <c r="CG16" s="114">
        <f t="array" ref="CG16">IF(IF(ISERR(LARGE(IF($D$4:$D$1533=$AI16,$Q$4:$Q$1533,""),CG$11)),0,(LARGE(IF($D$4:$D$1533=$AI16,$Q$4:$Q$1533,""),CG$11)))&lt;0,0,(IF(ISERR(LARGE(IF($D$4:$D$1533=$AI16,$Q$4:$Q$1533,""),CG$11)),0,(LARGE(IF($D$4:$D$1533=$AI16,$Q$4:$Q$1533,""),CG$11)))))</f>
        <v>0</v>
      </c>
      <c r="CH16" s="115">
        <f t="array" ref="CH16">IF(IF(ISERR(LARGE(IF($D$4:$D$1533=$AI16,$Q$4:$Q$1533,""),CH$11)),0,(LARGE(IF($D$4:$D$1533=$AI16,$Q$4:$Q$1533,""),CH$11)))&lt;0,0,(IF(ISERR(LARGE(IF($D$4:$D$1533=$AI16,$Q$4:$Q$1533,""),CH$11)),0,(LARGE(IF($D$4:$D$1533=$AI16,$Q$4:$Q$1533,""),CH$11)))))</f>
        <v>0</v>
      </c>
      <c r="CI16" s="116">
        <f t="array" ref="CI16">IF(IF(ISERR(LARGE(IF($D$4:$D$1533=$AI16,$Q$4:$Q$1533,""),CI$11)),0,(LARGE(IF($D$4:$D$1533=$AI16,$Q$4:$Q$1533,""),CI$11)))&lt;0,0,(IF(ISERR(LARGE(IF($D$4:$D$1533=$AI16,$Q$4:$Q$1533,""),CI$11)),0,(LARGE(IF($D$4:$D$1533=$AI16,$Q$4:$Q$1533,""),CI$11)))))</f>
        <v>0</v>
      </c>
      <c r="CJ16" s="192">
        <f t="array" ref="CJ16">IF(IF(ISERR(LARGE(IF($D$1534:$D$2431=$AI16,$Q$1534:$Q$2431,""),CJ$11)),0,(LARGE(IF($D$1534:$D$2431=$AI16,$Q$1534:$Q$2431,""),CJ$11)))&lt;0,0,(IF(ISERR(LARGE(IF($D$1534:$D$2431=$AI16,$Q$1534:$Q$2431,""),CJ$11)),0,(LARGE(IF($D$1534:$D$2431=$AI16,$Q$1534:$Q$2431,""),CJ$11)))))</f>
        <v>0</v>
      </c>
      <c r="CK16" s="193">
        <f t="array" ref="CK16">IF(IF(ISERR(LARGE(IF($D$1534:$D$2431=$AI16,$Q$1534:$Q$2431,""),CK$11)),0,(LARGE(IF($D$1534:$D$2431=$AI16,$Q$1534:$Q$2431,""),CK$11)))&lt;0,0,(IF(ISERR(LARGE(IF($D$1534:$D$2431=$AI16,$Q$1534:$Q$2431,""),CK$11)),0,(LARGE(IF($D$1534:$D$2431=$AI16,$Q$1534:$Q$2431,""),CK$11)))))</f>
        <v>0</v>
      </c>
      <c r="CL16" s="159">
        <f t="shared" si="42"/>
        <v>0</v>
      </c>
      <c r="CN16" s="114">
        <f t="array" ref="CN16">IF(IF(ISERR(LARGE(IF($D$4:$D$1533=$AI16,$R$4:$R$1533,""),CN$11)),0,(LARGE(IF($D$4:$D$1533=$AI16,$R$4:$R$1533,""),CN$11)))&lt;0,0,(IF(ISERR(LARGE(IF($D$4:$D$1533=$AI16,$R$4:$R$1533,""),CN$11)),0,(LARGE(IF($D$4:$D$1533=$AI16,$R$4:$R$1533,""),CN$11)))))</f>
        <v>0</v>
      </c>
      <c r="CO16" s="115">
        <f t="array" ref="CO16">IF(IF(ISERR(LARGE(IF($D$4:$D$1533=$AI16,$R$4:$R$1533,""),CO$11)),0,(LARGE(IF($D$4:$D$1533=$AI16,$R$4:$R$1533,""),CO$11)))&lt;0,0,(IF(ISERR(LARGE(IF($D$4:$D$1533=$AI16,$R$4:$R$1533,""),CO$11)),0,(LARGE(IF($D$4:$D$1533=$AI16,$R$4:$R$1533,""),CO$11)))))</f>
        <v>0</v>
      </c>
      <c r="CP16" s="116">
        <f t="array" ref="CP16">IF(IF(ISERR(LARGE(IF($D$4:$D$1533=$AI16,$R$4:$R$1533,""),CP$11)),0,(LARGE(IF($D$4:$D$1533=$AI16,$R$4:$R$1533,""),CP$11)))&lt;0,0,(IF(ISERR(LARGE(IF($D$4:$D$1533=$AI16,$R$4:$R$1533,""),CP$11)),0,(LARGE(IF($D$4:$D$1533=$AI16,$R$4:$R$1533,""),CP$11)))))</f>
        <v>0</v>
      </c>
      <c r="CQ16" s="192">
        <f t="array" ref="CQ16">IF(IF(ISERR(LARGE(IF($D$1534:$D$2431=$AI16,$R$1534:$R$2431,""),CQ$11)),0,(LARGE(IF($D$1534:$D$2431=$AI16,$R$1534:$R$2431,""),CQ$11)))&lt;0,0,(IF(ISERR(LARGE(IF($D$1534:$D$2431=$AI16,$R$1534:$R$2431,""),CQ$11)),0,(LARGE(IF($D$1534:$D$2431=$AI16,$R$1534:$R$2431,""),CQ$11)))))</f>
        <v>0</v>
      </c>
      <c r="CR16" s="193">
        <f t="array" ref="CR16">IF(IF(ISERR(LARGE(IF($D$1534:$D$2431=$AI16,$R$1534:$R$2431,""),CR$11)),0,(LARGE(IF($D$1534:$D$2431=$AI16,$R$1534:$R$2431,""),CR$11)))&lt;0,0,(IF(ISERR(LARGE(IF($D$1534:$D$2431=$AI16,$R$1534:$R$2431,""),CR$11)),0,(LARGE(IF($D$1534:$D$2431=$AI16,$R$1534:$R$2431,""),CR$11)))))</f>
        <v>0</v>
      </c>
      <c r="CS16" s="159">
        <f t="shared" si="43"/>
        <v>0</v>
      </c>
      <c r="CU16" s="114">
        <f t="array" ref="CU16">IF(IF(ISERR(LARGE(IF($D$4:$D$1533=$AI16,$S$4:$S$1533,""),CU$11)),0,(LARGE(IF($D$4:$D$1533=$AI16,$S$4:$S$1533,""),CU$11)))&lt;0,0,(IF(ISERR(LARGE(IF($D$4:$D$1533=$AI16,$S$4:$S$1533,""),CU$11)),0,(LARGE(IF($D$4:$D$1533=$AI16,$S$4:$S$1533,""),CU$11)))))</f>
        <v>0</v>
      </c>
      <c r="CV16" s="115">
        <f t="array" ref="CV16">IF(IF(ISERR(LARGE(IF($D$4:$D$1533=$AI16,$S$4:$S$1533,""),CV$11)),0,(LARGE(IF($D$4:$D$1533=$AI16,$S$4:$S$1533,""),CV$11)))&lt;0,0,(IF(ISERR(LARGE(IF($D$4:$D$1533=$AI16,$S$4:$S$1533,""),CV$11)),0,(LARGE(IF($D$4:$D$1533=$AI16,$S$4:$S$1533,""),CV$11)))))</f>
        <v>0</v>
      </c>
      <c r="CW16" s="116">
        <f t="array" ref="CW16">IF(IF(ISERR(LARGE(IF($D$4:$D$1533=$AI16,$S$4:$S$1533,""),CW$11)),0,(LARGE(IF($D$4:$D$1533=$AI16,$S$4:$S$1533,""),CW$11)))&lt;0,0,(IF(ISERR(LARGE(IF($D$4:$D$1533=$AI16,$S$4:$S$1533,""),CW$11)),0,(LARGE(IF($D$4:$D$1533=$AI16,$S$4:$S$1533,""),CW$11)))))</f>
        <v>0</v>
      </c>
      <c r="CX16" s="192">
        <f t="array" ref="CX16">IF(IF(ISERR(LARGE(IF($D$1534:$D$2431=$AI16,$S$1534:$S$2431,""),CX$11)),0,(LARGE(IF($D$1534:$D$2431=$AI16,$S$1534:$S$2431,""),CX$11)))&lt;0,0,(IF(ISERR(LARGE(IF($D$1534:$D$2431=$AI16,$S$1534:$S$2431,""),CX$11)),0,(LARGE(IF($D$1534:$D$2431=$AI16,$S$1534:$S$2431,""),CX$11)))))</f>
        <v>0</v>
      </c>
      <c r="CY16" s="193">
        <f t="array" ref="CY16">IF(IF(ISERR(LARGE(IF($D$1534:$D$2431=$AI16,$S$1534:$S$2431,""),CY$11)),0,(LARGE(IF($D$1534:$D$2431=$AI16,$S$1534:$S$2431,""),CY$11)))&lt;0,0,(IF(ISERR(LARGE(IF($D$1534:$D$2431=$AI16,$S$1534:$S$2431,""),CY$11)),0,(LARGE(IF($D$1534:$D$2431=$AI16,$S$1534:$S$2431,""),CY$11)))))</f>
        <v>0</v>
      </c>
      <c r="CZ16" s="159">
        <f t="shared" si="44"/>
        <v>0</v>
      </c>
      <c r="DB16" s="114">
        <f t="array" ref="DB16">IF(IF(ISERR(LARGE(IF($D$4:$D$1533=$AI16,$T$4:$T$1533,""),DB$11)),0,(LARGE(IF($D$4:$D$1533=$AI16,$T$4:$T$1533,""),DB$11)))&lt;0,0,(IF(ISERR(LARGE(IF($D$4:$D$1533=$AI16,$T$4:$T$1533,""),DB$11)),0,(LARGE(IF($D$4:$D$1533=$AI16,$T$4:$T$1533,""),DB$11)))))</f>
        <v>0</v>
      </c>
      <c r="DC16" s="115">
        <f t="array" ref="DC16">IF(IF(ISERR(LARGE(IF($D$4:$D$1533=$AI16,$T$4:$T$1533,""),DC$11)),0,(LARGE(IF($D$4:$D$1533=$AI16,$T$4:$T$1533,""),DC$11)))&lt;0,0,(IF(ISERR(LARGE(IF($D$4:$D$1533=$AI16,$T$4:$T$1533,""),DC$11)),0,(LARGE(IF($D$4:$D$1533=$AI16,$T$4:$T$1533,""),DC$11)))))</f>
        <v>0</v>
      </c>
      <c r="DD16" s="116">
        <f t="array" ref="DD16">IF(IF(ISERR(LARGE(IF($D$4:$D$1533=$AI16,$T$4:$T$1533,""),DD$11)),0,(LARGE(IF($D$4:$D$1533=$AI16,$T$4:$T$1533,""),DD$11)))&lt;0,0,(IF(ISERR(LARGE(IF($D$4:$D$1533=$AI16,$T$4:$T$1533,""),DD$11)),0,(LARGE(IF($D$4:$D$1533=$AI16,$T$4:$T$1533,""),DD$11)))))</f>
        <v>0</v>
      </c>
      <c r="DE16" s="192">
        <f t="array" ref="DE16">IF(IF(ISERR(LARGE(IF($D$1534:$D$2431=$AI16,$T$1534:$T$2431,""),DE$11)),0,(LARGE(IF($D$1534:$D$2431=$AI16,$T$1534:$T$2431,""),DE$11)))&lt;0,0,(IF(ISERR(LARGE(IF($D$1534:$D$2431=$AI16,$T$1534:$T$2431,""),DE$11)),0,(LARGE(IF($D$1534:$D$2431=$AI16,$T$1534:$T$2431,""),DE$11)))))</f>
        <v>0</v>
      </c>
      <c r="DF16" s="193">
        <f t="array" ref="DF16">IF(IF(ISERR(LARGE(IF($D$1534:$D$2431=$AI16,$T$1534:$T$2431,""),DF$11)),0,(LARGE(IF($D$1534:$D$2431=$AI16,$T$1534:$T$2431,""),DF$11)))&lt;0,0,(IF(ISERR(LARGE(IF($D$1534:$D$2431=$AI16,$T$1534:$T$2431,""),DF$11)),0,(LARGE(IF($D$1534:$D$2431=$AI16,$T$1534:$T$2431,""),DF$11)))))</f>
        <v>0</v>
      </c>
      <c r="DG16" s="159">
        <f t="shared" si="45"/>
        <v>0</v>
      </c>
      <c r="DI16" s="114">
        <f t="array" ref="DI16">IF(IF(ISERR(LARGE(IF($D$4:$D$1533=$AI16,$U$4:$U$1533,""),DI$11)),0,(LARGE(IF($D$4:$D$1533=$AI16,$U$4:$U$1533,""),DI$11)))&lt;0,0,(IF(ISERR(LARGE(IF($D$4:$D$1533=$AI16,$U$4:$U$1533,""),DI$11)),0,(LARGE(IF($D$4:$D$1533=$AI16,$U$4:$U$1533,""),DI$11)))))</f>
        <v>0</v>
      </c>
      <c r="DJ16" s="115">
        <f t="array" ref="DJ16">IF(IF(ISERR(LARGE(IF($D$4:$D$1533=$AI16,$U$4:$U$1533,""),DJ$11)),0,(LARGE(IF($D$4:$D$1533=$AI16,$U$4:$U$1533,""),DJ$11)))&lt;0,0,(IF(ISERR(LARGE(IF($D$4:$D$1533=$AI16,$U$4:$U$1533,""),DJ$11)),0,(LARGE(IF($D$4:$D$1533=$AI16,$U$4:$U$1533,""),DJ$11)))))</f>
        <v>0</v>
      </c>
      <c r="DK16" s="116">
        <f t="array" ref="DK16">IF(IF(ISERR(LARGE(IF($D$4:$D$1533=$AI16,$U$4:$U$1533,""),DK$11)),0,(LARGE(IF($D$4:$D$1533=$AI16,$U$4:$U$1533,""),DK$11)))&lt;0,0,(IF(ISERR(LARGE(IF($D$4:$D$1533=$AI16,$U$4:$U$1533,""),DK$11)),0,(LARGE(IF($D$4:$D$1533=$AI16,$U$4:$U$1533,""),DK$11)))))</f>
        <v>0</v>
      </c>
      <c r="DL16" s="192">
        <f t="array" ref="DL16">IF(IF(ISERR(LARGE(IF($D$1534:$D$2431=$AI16,$U$1534:$U$2431,""),DL$11)),0,(LARGE(IF($D$1534:$D$2431=$AI16,$U$1534:$U$2431,""),DL$11)))&lt;0,0,(IF(ISERR(LARGE(IF($D$1534:$D$2431=$AI16,$U$1534:$U$2431,""),DL$11)),0,(LARGE(IF($D$1534:$D$2431=$AI16,$U$1534:$U$2431,""),DL$11)))))</f>
        <v>0</v>
      </c>
      <c r="DM16" s="193">
        <f t="array" ref="DM16">IF(IF(ISERR(LARGE(IF($D$1534:$D$2431=$AI16,$U$1534:$U$2431,""),DM$11)),0,(LARGE(IF($D$1534:$D$2431=$AI16,$U$1534:$U$2431,""),DM$11)))&lt;0,0,(IF(ISERR(LARGE(IF($D$1534:$D$2431=$AI16,$U$1534:$U$2431,""),DM$11)),0,(LARGE(IF($D$1534:$D$2431=$AI16,$U$1534:$U$2431,""),DM$11)))))</f>
        <v>0</v>
      </c>
      <c r="DN16" s="159">
        <f t="shared" si="46"/>
        <v>0</v>
      </c>
      <c r="DP16" s="114">
        <f t="array" ref="DP16">IF(IF(ISERR(LARGE(IF($D$4:$D$1533=$AI16,$V$4:$V$1533,""),DP$11)),0,(LARGE(IF($D$4:$D$1533=$AI16,$V$4:$V$1533,""),DP$11)))&lt;0,0,(IF(ISERR(LARGE(IF($D$4:$D$1533=$AI16,$V$4:$V$1533,""),DP$11)),0,(LARGE(IF($D$4:$D$1533=$AI16,$V$4:$V$1533,""),DP$11)))))</f>
        <v>0</v>
      </c>
      <c r="DQ16" s="115">
        <f t="array" ref="DQ16">IF(IF(ISERR(LARGE(IF($D$4:$D$1533=$AI16,$V$4:$V$1533,""),DQ$11)),0,(LARGE(IF($D$4:$D$1533=$AI16,$V$4:$V$1533,""),DQ$11)))&lt;0,0,(IF(ISERR(LARGE(IF($D$4:$D$1533=$AI16,$V$4:$V$1533,""),DQ$11)),0,(LARGE(IF($D$4:$D$1533=$AI16,$V$4:$V$1533,""),DQ$11)))))</f>
        <v>0</v>
      </c>
      <c r="DR16" s="116">
        <f t="array" ref="DR16">IF(IF(ISERR(LARGE(IF($D$4:$D$1533=$AI16,$V$4:$V$1533,""),DR$11)),0,(LARGE(IF($D$4:$D$1533=$AI16,$V$4:$V$1533,""),DR$11)))&lt;0,0,(IF(ISERR(LARGE(IF($D$4:$D$1533=$AI16,$V$4:$V$1533,""),DR$11)),0,(LARGE(IF($D$4:$D$1533=$AI16,$V$4:$V$1533,""),DR$11)))))</f>
        <v>0</v>
      </c>
      <c r="DS16" s="192">
        <f t="array" ref="DS16">IF(IF(ISERR(LARGE(IF($D$1534:$D$2431=$AI16,$V$1534:$V$2431,""),DS$11)),0,(LARGE(IF($D$1534:$D$2431=$AI16,$V$1534:$V$2431,""),DS$11)))&lt;0,0,(IF(ISERR(LARGE(IF($D$1534:$D$2431=$AI16,$V$1534:$V$2431,""),DS$11)),0,(LARGE(IF($D$1534:$D$2431=$AI16,$V$1534:$V$2431,""),DS$11)))))</f>
        <v>0</v>
      </c>
      <c r="DT16" s="193">
        <f t="array" ref="DT16">IF(IF(ISERR(LARGE(IF($D$1534:$D$2431=$AI16,$V$1534:$V$2431,""),DT$11)),0,(LARGE(IF($D$1534:$D$2431=$AI16,$V$1534:$V$2431,""),DT$11)))&lt;0,0,(IF(ISERR(LARGE(IF($D$1534:$D$2431=$AI16,$V$1534:$V$2431,""),DT$11)),0,(LARGE(IF($D$1534:$D$2431=$AI16,$V$1534:$V$2431,""),DT$11)))))</f>
        <v>0</v>
      </c>
      <c r="DU16" s="159">
        <f t="shared" si="47"/>
        <v>0</v>
      </c>
      <c r="DW16" s="114">
        <f t="array" ref="DW16">IF(IF(ISERR(LARGE(IF($D$4:$D$1533=$AI16,$W$4:$W$1533,""),DW$11)),0,(LARGE(IF($D$4:$D$1533=$AI16,$W$4:$W$1533,""),DW$11)))&lt;0,0,(IF(ISERR(LARGE(IF($D$4:$D$1533=$AI16,$W$4:$W$1533,""),DW$11)),0,(LARGE(IF($D$4:$D$1533=$AI16,$W$4:$W$1533,""),DW$11)))))</f>
        <v>0</v>
      </c>
      <c r="DX16" s="115">
        <f t="array" ref="DX16">IF(IF(ISERR(LARGE(IF($D$4:$D$1533=$AI16,$W$4:$W$1533,""),DX$11)),0,(LARGE(IF($D$4:$D$1533=$AI16,$W$4:$W$1533,""),DX$11)))&lt;0,0,(IF(ISERR(LARGE(IF($D$4:$D$1533=$AI16,$W$4:$W$1533,""),DX$11)),0,(LARGE(IF($D$4:$D$1533=$AI16,$W$4:$W$1533,""),DX$11)))))</f>
        <v>0</v>
      </c>
      <c r="DY16" s="116">
        <f t="array" ref="DY16">IF(IF(ISERR(LARGE(IF($D$4:$D$1533=$AI16,$W$4:$W$1533,""),DY$11)),0,(LARGE(IF($D$4:$D$1533=$AI16,$W$4:$W$1533,""),DY$11)))&lt;0,0,(IF(ISERR(LARGE(IF($D$4:$D$1533=$AI16,$W$4:$W$1533,""),DY$11)),0,(LARGE(IF($D$4:$D$1533=$AI16,$W$4:$W$1533,""),DY$11)))))</f>
        <v>0</v>
      </c>
      <c r="DZ16" s="192">
        <f t="array" ref="DZ16">IF(IF(ISERR(LARGE(IF($D$1534:$D$2431=$AI16,$W$1534:$W$2431,""),DZ$11)),0,(LARGE(IF($D$1534:$D$2431=$AI16,$W$1534:$W$2431,""),DZ$11)))&lt;0,0,(IF(ISERR(LARGE(IF($D$1534:$D$2431=$AI16,$W$1534:$W$2431,""),DZ$11)),0,(LARGE(IF($D$1534:$D$2431=$AI16,$W$1534:$W$2431,""),DZ$11)))))</f>
        <v>0</v>
      </c>
      <c r="EA16" s="193">
        <f t="array" ref="EA16">IF(IF(ISERR(LARGE(IF($D$1534:$D$2431=$AI16,$W$1534:$W$2431,""),EA$11)),0,(LARGE(IF($D$1534:$D$2431=$AI16,$W$1534:$W$2431,""),EA$11)))&lt;0,0,(IF(ISERR(LARGE(IF($D$1534:$D$2431=$AI16,$W$1534:$W$2431,""),EA$11)),0,(LARGE(IF($D$1534:$D$2431=$AI16,$W$1534:$W$2431,""),EA$11)))))</f>
        <v>0</v>
      </c>
      <c r="EB16" s="159">
        <f t="shared" si="48"/>
        <v>0</v>
      </c>
    </row>
    <row r="17" spans="1:132" x14ac:dyDescent="0.2">
      <c r="A17" s="88">
        <v>1.4E-5</v>
      </c>
      <c r="B17" s="4">
        <f t="shared" si="0"/>
        <v>8139.0000140000002</v>
      </c>
      <c r="C17" s="213" t="s">
        <v>177</v>
      </c>
      <c r="D17" s="213" t="s">
        <v>357</v>
      </c>
      <c r="E17" s="44" t="s">
        <v>21</v>
      </c>
      <c r="F17" s="14">
        <f t="shared" si="26"/>
        <v>1</v>
      </c>
      <c r="G17" s="14">
        <f t="shared" si="27"/>
        <v>1</v>
      </c>
      <c r="H17" s="101" t="str">
        <f>IF(ISNA(VLOOKUP(C17,[1]Sheet1!$J$2:$J$2999,1,FALSE)),"No","Yes")</f>
        <v>No</v>
      </c>
      <c r="I17" s="72">
        <f t="shared" si="3"/>
        <v>0</v>
      </c>
      <c r="J17" s="72">
        <f t="shared" si="4"/>
        <v>0</v>
      </c>
      <c r="K17" s="72">
        <f t="shared" si="5"/>
        <v>0</v>
      </c>
      <c r="L17" s="72">
        <f t="shared" si="6"/>
        <v>0</v>
      </c>
      <c r="M17" s="72">
        <f t="shared" si="7"/>
        <v>0</v>
      </c>
      <c r="N17" s="72">
        <f t="shared" si="8"/>
        <v>0</v>
      </c>
      <c r="O17" s="72">
        <f t="shared" si="9"/>
        <v>0</v>
      </c>
      <c r="Q17" s="73">
        <f t="shared" si="10"/>
        <v>0</v>
      </c>
      <c r="R17" s="73">
        <f t="shared" si="11"/>
        <v>0</v>
      </c>
      <c r="S17" s="73">
        <f t="shared" si="12"/>
        <v>8139</v>
      </c>
      <c r="T17" s="73">
        <f t="shared" si="13"/>
        <v>0</v>
      </c>
      <c r="U17" s="73">
        <f t="shared" si="14"/>
        <v>0</v>
      </c>
      <c r="V17" s="73">
        <f t="shared" si="15"/>
        <v>0</v>
      </c>
      <c r="W17" s="73">
        <f t="shared" si="16"/>
        <v>0</v>
      </c>
      <c r="Y17" s="72">
        <f t="shared" si="28"/>
        <v>0</v>
      </c>
      <c r="Z17" s="73">
        <f t="shared" si="29"/>
        <v>0</v>
      </c>
      <c r="AA17" s="58">
        <f t="shared" si="30"/>
        <v>0</v>
      </c>
      <c r="AB17" s="72">
        <f t="shared" si="31"/>
        <v>0</v>
      </c>
      <c r="AC17" s="72">
        <f t="shared" si="32"/>
        <v>0</v>
      </c>
      <c r="AD17" s="73">
        <f t="shared" si="33"/>
        <v>8139</v>
      </c>
      <c r="AE17" s="73">
        <f t="shared" si="34"/>
        <v>0</v>
      </c>
      <c r="AF17" s="1">
        <f t="shared" si="17"/>
        <v>8139</v>
      </c>
      <c r="AH17" s="1" t="str">
        <f t="shared" si="25"/>
        <v>Yes</v>
      </c>
      <c r="AI17" s="166" t="s">
        <v>85</v>
      </c>
      <c r="AJ17" s="114">
        <f t="array" ref="AJ17">IF(IF(ISERR(LARGE(IF($D$4:$D$1533=$AI17,$I$4:$I$1533,""),AJ$11)),0,(LARGE(IF($D$4:$D$1533=$AI17,$I$4:$I$1533,""),AJ$11)))&lt;0,0,(IF(ISERR(LARGE(IF($D$4:$D$1533=$AI17,$I$4:$I$1533,""),AJ$11)),0,(LARGE(IF($D$4:$D$1533=$AI17,$I$4:$I$1533,""),AJ$11)))))</f>
        <v>0</v>
      </c>
      <c r="AK17" s="115">
        <f t="array" ref="AK17">IF(IF(ISERR(LARGE(IF($D$4:$D$1533=$AI17,$I$4:$I$1533,""),AK$11)),0,(LARGE(IF($D$4:$D$1533=$AI17,$I$4:$I$1533,""),AK$11)))&lt;0,0,(IF(ISERR(LARGE(IF($D$4:$D$1533=$AI17,$I$4:$I$1533,""),AK$11)),0,(LARGE(IF($D$4:$D$1533=$AI17,$I$4:$I$1533,""),AK$11)))))</f>
        <v>0</v>
      </c>
      <c r="AL17" s="116">
        <f t="array" ref="AL17">IF(IF(ISERR(LARGE(IF($D$4:$D$1533=$AI17,$I$4:$I$1533,""),AL$11)),0,(LARGE(IF($D$4:$D$1533=$AI17,$I$4:$I$1533,""),AL$11)))&lt;0,0,(IF(ISERR(LARGE(IF($D$4:$D$1533=$AI17,$I$4:$I$1533,""),AL$11)),0,(LARGE(IF($D$4:$D$1533=$AI17,$I$4:$I$1533,""),AL$11)))))</f>
        <v>0</v>
      </c>
      <c r="AM17" s="192">
        <f t="array" ref="AM17">IF(IF(ISERR(LARGE(IF($D$1534:$D$2431=$AI17,$I$1534:$I$2431,""),AM$11)),0,(LARGE(IF($D$1534:$D$2431=$AI17,$I$1534:$I$2431,""),AM$11)))&lt;0,0,(IF(ISERR(LARGE(IF($D$1534:$D$2431=$AI17,$I$1534:$I$2431,""),AM$11)),0,(LARGE(IF($D$1534:$D$2431=$AI17,$I$1534:$I$2431,""),AM$11)))))</f>
        <v>0</v>
      </c>
      <c r="AN17" s="193">
        <f t="array" ref="AN17">IF(IF(ISERR(LARGE(IF($D$1534:$D$2431=$AI17,$I$1534:$I$2431,""),AN$11)),0,(LARGE(IF($D$1534:$D$2431=$AI17,$I$1534:$I$2431,""),AN$11)))&lt;0,0,(IF(ISERR(LARGE(IF($D$1534:$D$2431=$AI17,$I$1534:$I$2431,""),AN$11)),0,(LARGE(IF($D$1534:$D$2431=$AI17,$I$1534:$I$2431,""),AN$11)))))</f>
        <v>0</v>
      </c>
      <c r="AO17" s="159">
        <f t="shared" si="35"/>
        <v>0</v>
      </c>
      <c r="AQ17" s="114">
        <f t="array" ref="AQ17">IF(IF(ISERR(LARGE(IF($D$4:$D$1533=$AI17,$J$4:$J$1533,""),AQ$11)),0,(LARGE(IF($D$4:$D$1533=$AI17,$J$4:$J$1533,""),AQ$11)))&lt;0,0,(IF(ISERR(LARGE(IF($D$4:$D$1533=$AI17,$J$4:$J$1533,""),AQ$11)),0,(LARGE(IF($D$4:$D$1533=$AI17,$J$4:$J$1533,""),AQ$11)))))</f>
        <v>0</v>
      </c>
      <c r="AR17" s="115">
        <f t="array" ref="AR17">IF(IF(ISERR(LARGE(IF($D$4:$D$1533=$AI17,$J$4:$J$1533,""),AR$11)),0,(LARGE(IF($D$4:$D$1533=$AI17,$J$4:$J$1533,""),AR$11)))&lt;0,0,(IF(ISERR(LARGE(IF($D$4:$D$1533=$AI17,$J$4:$J$1533,""),AR$11)),0,(LARGE(IF($D$4:$D$1533=$AI17,$J$4:$J$1533,""),AR$11)))))</f>
        <v>0</v>
      </c>
      <c r="AS17" s="116">
        <f t="array" ref="AS17">IF(IF(ISERR(LARGE(IF($D$4:$D$1533=$AI17,$J$4:$J$1533,""),AS$11)),0,(LARGE(IF($D$4:$D$1533=$AI17,$J$4:$J$1533,""),AS$11)))&lt;0,0,(IF(ISERR(LARGE(IF($D$4:$D$1533=$AI17,$J$4:$J$1533,""),AS$11)),0,(LARGE(IF($D$4:$D$1533=$AI17,$J$4:$J$1533,""),AS$11)))))</f>
        <v>0</v>
      </c>
      <c r="AT17" s="192">
        <f t="array" ref="AT17">IF(IF(ISERR(LARGE(IF($D$1534:$D$2431=$AI17,$J$1534:$J$2431,""),AT$11)),0,(LARGE(IF($D$1534:$D$2431=$AI17,$J$1534:$J$2431,""),AT$11)))&lt;0,0,(IF(ISERR(LARGE(IF($D$1534:$D$2431=$AI17,$J$1534:$J$2431,""),AT$11)),0,(LARGE(IF($D$1534:$D$2431=$AI17,$J$1534:$J$2431,""),AT$11)))))</f>
        <v>0</v>
      </c>
      <c r="AU17" s="193">
        <f t="array" ref="AU17">IF(IF(ISERR(LARGE(IF($D$1534:$D$2431=$AI17,$J$1534:$J$2431,""),AU$11)),0,(LARGE(IF($D$1534:$D$2431=$AI17,$J$1534:$J$2431,""),AU$11)))&lt;0,0,(IF(ISERR(LARGE(IF($D$1534:$D$2431=$AI17,$J$1534:$J$2431,""),AU$11)),0,(LARGE(IF($D$1534:$D$2431=$AI17,$J$1534:$J$2431,""),AU$11)))))</f>
        <v>0</v>
      </c>
      <c r="AV17" s="159">
        <f t="shared" si="36"/>
        <v>0</v>
      </c>
      <c r="AX17" s="114">
        <f t="array" ref="AX17">IF(IF(ISERR(LARGE(IF($D$4:$D$1533=$AI17,$K$4:$K$1533,""),AX$11)),0,(LARGE(IF($D$4:$D$1533=$AI17,$K$4:$K$1533,""),AX$11)))&lt;0,0,(IF(ISERR(LARGE(IF($D$4:$D$1533=$AI17,$K$4:$K$1533,""),AX$11)),0,(LARGE(IF($D$4:$D$1533=$AI17,$K$4:$K$1533,""),AX$11)))))</f>
        <v>0</v>
      </c>
      <c r="AY17" s="115">
        <f t="array" ref="AY17">IF(IF(ISERR(LARGE(IF($D$4:$D$1533=$AI17,$K$4:$K$1533,""),AY$11)),0,(LARGE(IF($D$4:$D$1533=$AI17,$K$4:$K$1533,""),AY$11)))&lt;0,0,(IF(ISERR(LARGE(IF($D$4:$D$1533=$AI17,$K$4:$K$1533,""),AY$11)),0,(LARGE(IF($D$4:$D$1533=$AI17,$K$4:$K$1533,""),AY$11)))))</f>
        <v>0</v>
      </c>
      <c r="AZ17" s="116">
        <f t="array" ref="AZ17">IF(IF(ISERR(LARGE(IF($D$4:$D$1533=$AI17,$K$4:$K$1533,""),AZ$11)),0,(LARGE(IF($D$4:$D$1533=$AI17,$K$4:$K$1533,""),AZ$11)))&lt;0,0,(IF(ISERR(LARGE(IF($D$4:$D$1533=$AI17,$K$4:$K$1533,""),AZ$11)),0,(LARGE(IF($D$4:$D$1533=$AI17,$K$4:$K$1533,""),AZ$11)))))</f>
        <v>0</v>
      </c>
      <c r="BA17" s="192">
        <f t="array" ref="BA17">IF(IF(ISERR(LARGE(IF($D$1534:$D$2431=$AI17,$K$1534:$K$2431,""),BA$11)),0,(LARGE(IF($D$1534:$D$2431=$AI17,$K$1534:$K$2431,""),BA$11)))&lt;0,0,(IF(ISERR(LARGE(IF($D$1534:$D$2431=$AI17,$K$1534:$K$2431,""),BA$11)),0,(LARGE(IF($D$1534:$D$2431=$AI17,$K$1534:$K$2431,""),BA$11)))))</f>
        <v>0</v>
      </c>
      <c r="BB17" s="193">
        <f t="array" ref="BB17">IF(IF(ISERR(LARGE(IF($D$1534:$D$2431=$AI17,$K$1534:$K$2431,""),BB$11)),0,(LARGE(IF($D$1534:$D$2431=$AI17,$K$1534:$K$2431,""),BB$11)))&lt;0,0,(IF(ISERR(LARGE(IF($D$1534:$D$2431=$AI17,$K$1534:$K$2431,""),BB$11)),0,(LARGE(IF($D$1534:$D$2431=$AI17,$K$1534:$K$2431,""),BB$11)))))</f>
        <v>0</v>
      </c>
      <c r="BC17" s="159">
        <f t="shared" si="37"/>
        <v>0</v>
      </c>
      <c r="BE17" s="114">
        <f t="array" ref="BE17">IF(IF(ISERR(LARGE(IF($D$4:$D$1533=$AI17,$L$4:$L$1533,""),BE$11)),0,(LARGE(IF($D$4:$D$1533=$AI17,$L$4:$L$1533,""),BE$11)))&lt;0,0,(IF(ISERR(LARGE(IF($D$4:$D$1533=$AI17,$L$4:$L$1533,""),BE$11)),0,(LARGE(IF($D$4:$D$1533=$AI17,$L$4:$L$1533,""),BE$11)))))</f>
        <v>0</v>
      </c>
      <c r="BF17" s="115">
        <f t="array" ref="BF17">IF(IF(ISERR(LARGE(IF($D$4:$D$1533=$AI17,$L$4:$L$1533,""),BF$11)),0,(LARGE(IF($D$4:$D$1533=$AI17,$L$4:$L$1533,""),BF$11)))&lt;0,0,(IF(ISERR(LARGE(IF($D$4:$D$1533=$AI17,$L$4:$L$1533,""),BF$11)),0,(LARGE(IF($D$4:$D$1533=$AI17,$L$4:$L$1533,""),BF$11)))))</f>
        <v>0</v>
      </c>
      <c r="BG17" s="116">
        <f t="array" ref="BG17">IF(IF(ISERR(LARGE(IF($D$4:$D$1533=$AI17,$L$4:$L$1533,""),BG$11)),0,(LARGE(IF($D$4:$D$1533=$AI17,$L$4:$L$1533,""),BG$11)))&lt;0,0,(IF(ISERR(LARGE(IF($D$4:$D$1533=$AI17,$L$4:$L$1533,""),BG$11)),0,(LARGE(IF($D$4:$D$1533=$AI17,$L$4:$L$1533,""),BG$11)))))</f>
        <v>0</v>
      </c>
      <c r="BH17" s="192">
        <f t="array" ref="BH17">IF(IF(ISERR(LARGE(IF($D$1534:$D$2431=$AI17,$L$1534:$L$2431,""),BH$11)),0,(LARGE(IF($D$1534:$D$2431=$AI17,$L$1534:$L$2431,""),BH$11)))&lt;0,0,(IF(ISERR(LARGE(IF($D$1534:$D$2431=$AI17,$L$1534:$L$2431,""),BH$11)),0,(LARGE(IF($D$1534:$D$2431=$AI17,$L$1534:$L$2431,""),BH$11)))))</f>
        <v>0</v>
      </c>
      <c r="BI17" s="193">
        <f t="array" ref="BI17">IF(IF(ISERR(LARGE(IF($D$1534:$D$2431=$AI17,$L$1534:$L$2431,""),BI$11)),0,(LARGE(IF($D$1534:$D$2431=$AI17,$L$1534:$L$2431,""),BI$11)))&lt;0,0,(IF(ISERR(LARGE(IF($D$1534:$D$2431=$AI17,$L$1534:$L$2431,""),BI$11)),0,(LARGE(IF($D$1534:$D$2431=$AI17,$L$1534:$L$2431,""),BI$11)))))</f>
        <v>0</v>
      </c>
      <c r="BJ17" s="159">
        <f t="shared" si="38"/>
        <v>0</v>
      </c>
      <c r="BL17" s="114">
        <f t="array" ref="BL17">IF(IF(ISERR(LARGE(IF($D$4:$D$1533=$AI17,$M$4:$M$1533,""),BL$11)),0,(LARGE(IF($D$4:$D$1533=$AI17,$M$4:$M$1533,""),BL$11)))&lt;0,0,(IF(ISERR(LARGE(IF($D$4:$D$1533=$AI17,$M$4:$M$1533,""),BL$11)),0,(LARGE(IF($D$4:$D$1533=$AI17,$M$4:$M$1533,""),BL$11)))))</f>
        <v>0</v>
      </c>
      <c r="BM17" s="115">
        <f t="array" ref="BM17">IF(IF(ISERR(LARGE(IF($D$4:$D$1533=$AI17,$M$4:$M$1533,""),BM$11)),0,(LARGE(IF($D$4:$D$1533=$AI17,$M$4:$M$1533,""),BM$11)))&lt;0,0,(IF(ISERR(LARGE(IF($D$4:$D$1533=$AI17,$M$4:$M$1533,""),BM$11)),0,(LARGE(IF($D$4:$D$1533=$AI17,$M$4:$M$1533,""),BM$11)))))</f>
        <v>0</v>
      </c>
      <c r="BN17" s="116">
        <f t="array" ref="BN17">IF(IF(ISERR(LARGE(IF($D$4:$D$1533=$AI17,$M$4:$M$1533,""),BN$11)),0,(LARGE(IF($D$4:$D$1533=$AI17,$M$4:$M$1533,""),BN$11)))&lt;0,0,(IF(ISERR(LARGE(IF($D$4:$D$1533=$AI17,$M$4:$M$1533,""),BN$11)),0,(LARGE(IF($D$4:$D$1533=$AI17,$M$4:$M$1533,""),BN$11)))))</f>
        <v>0</v>
      </c>
      <c r="BO17" s="192">
        <f t="array" ref="BO17">IF(IF(ISERR(LARGE(IF($D$1534:$D$2431=$AI17,$M$1534:$M$2431,""),BO$11)),0,(LARGE(IF($D$1534:$D$2431=$AI17,$M$1534:$M$2431,""),BO$11)))&lt;0,0,(IF(ISERR(LARGE(IF($D$1534:$D$2431=$AI17,$M$1534:$M$2431,""),BO$11)),0,(LARGE(IF($D$1534:$D$2431=$AI17,$M$1534:$M$2431,""),BO$11)))))</f>
        <v>0</v>
      </c>
      <c r="BP17" s="193">
        <f t="array" ref="BP17">IF(IF(ISERR(LARGE(IF($D$1534:$D$2431=$AI17,$M$1534:$M$2431,""),BP$11)),0,(LARGE(IF($D$1534:$D$2431=$AI17,$M$1534:$M$2431,""),BP$11)))&lt;0,0,(IF(ISERR(LARGE(IF($D$1534:$D$2431=$AI17,$M$1534:$M$2431,""),BP$11)),0,(LARGE(IF($D$1534:$D$2431=$AI17,$M$1534:$M$2431,""),BP$11)))))</f>
        <v>0</v>
      </c>
      <c r="BQ17" s="159">
        <f t="shared" si="39"/>
        <v>0</v>
      </c>
      <c r="BS17" s="114">
        <f t="array" ref="BS17">IF(IF(ISERR(LARGE(IF($D$4:$D$1533=$AI17,$N$4:$N$1533,""),BS$11)),0,(LARGE(IF($D$4:$D$1533=$AI17,$N$4:$N$1533,""),BS$11)))&lt;0,0,(IF(ISERR(LARGE(IF($D$4:$D$1533=$AI17,$N$4:$N$1533,""),BS$11)),0,(LARGE(IF($D$4:$D$1533=$AI17,$N$4:$N$1533,""),BS$11)))))</f>
        <v>0</v>
      </c>
      <c r="BT17" s="115">
        <f t="array" ref="BT17">IF(IF(ISERR(LARGE(IF($D$4:$D$1533=$AI17,$N$4:$N$1533,""),BT$11)),0,(LARGE(IF($D$4:$D$1533=$AI17,$N$4:$N$1533,""),BT$11)))&lt;0,0,(IF(ISERR(LARGE(IF($D$4:$D$1533=$AI17,$N$4:$N$1533,""),BT$11)),0,(LARGE(IF($D$4:$D$1533=$AI17,$N$4:$N$1533,""),BT$11)))))</f>
        <v>0</v>
      </c>
      <c r="BU17" s="116">
        <f t="array" ref="BU17">IF(IF(ISERR(LARGE(IF($D$4:$D$1533=$AI17,$N$4:$N$1533,""),BU$11)),0,(LARGE(IF($D$4:$D$1533=$AI17,$N$4:$N$1533,""),BU$11)))&lt;0,0,(IF(ISERR(LARGE(IF($D$4:$D$1533=$AI17,$N$4:$N$1533,""),BU$11)),0,(LARGE(IF($D$4:$D$1533=$AI17,$N$4:$N$1533,""),BU$11)))))</f>
        <v>0</v>
      </c>
      <c r="BV17" s="192">
        <f t="array" ref="BV17">IF(IF(ISERR(LARGE(IF($D$1534:$D$2431=$AI17,$N$1534:$N$2431,""),BV$11)),0,(LARGE(IF($D$1534:$D$2431=$AI17,$N$1534:$N$2431,""),BV$11)))&lt;0,0,(IF(ISERR(LARGE(IF($D$1534:$D$2431=$AI17,$N$1534:$N$2431,""),BV$11)),0,(LARGE(IF($D$1534:$D$2431=$AI17,$N$1534:$N$2431,""),BV$11)))))</f>
        <v>0</v>
      </c>
      <c r="BW17" s="193">
        <f t="array" ref="BW17">IF(IF(ISERR(LARGE(IF($D$1534:$D$2431=$AI17,$N$1534:$N$2431,""),BW$11)),0,(LARGE(IF($D$1534:$D$2431=$AI17,$N$1534:$N$2431,""),BW$11)))&lt;0,0,(IF(ISERR(LARGE(IF($D$1534:$D$2431=$AI17,$N$1534:$N$2431,""),BW$11)),0,(LARGE(IF($D$1534:$D$2431=$AI17,$N$1534:$N$2431,""),BW$11)))))</f>
        <v>0</v>
      </c>
      <c r="BX17" s="159">
        <f t="shared" si="40"/>
        <v>0</v>
      </c>
      <c r="BZ17" s="114">
        <f t="array" ref="BZ17">IF(IF(ISERR(LARGE(IF($D$4:$D$1533=$AI17,$O$4:$O$1533,""),BZ$11)),0,(LARGE(IF($D$4:$D$1533=$AI17,$O$4:$O$1533,""),BZ$11)))&lt;0,0,(IF(ISERR(LARGE(IF($D$4:$D$1533=$AI17,$O$4:$O$1533,""),BZ$11)),0,(LARGE(IF($D$4:$D$1533=$AI17,$O$4:$O$1533,""),BZ$11)))))</f>
        <v>0</v>
      </c>
      <c r="CA17" s="115">
        <f t="array" ref="CA17">IF(IF(ISERR(LARGE(IF($D$4:$D$1533=$AI17,$O$4:$O$1533,""),CA$11)),0,(LARGE(IF($D$4:$D$1533=$AI17,$O$4:$O$1533,""),CA$11)))&lt;0,0,(IF(ISERR(LARGE(IF($D$4:$D$1533=$AI17,$O$4:$O$1533,""),CA$11)),0,(LARGE(IF($D$4:$D$1533=$AI17,$O$4:$O$1533,""),CA$11)))))</f>
        <v>0</v>
      </c>
      <c r="CB17" s="116">
        <f t="array" ref="CB17">IF(IF(ISERR(LARGE(IF($D$4:$D$1533=$AI17,$O$4:$O$1533,""),CB$11)),0,(LARGE(IF($D$4:$D$1533=$AI17,$O$4:$O$1533,""),CB$11)))&lt;0,0,(IF(ISERR(LARGE(IF($D$4:$D$1533=$AI17,$O$4:$O$1533,""),CB$11)),0,(LARGE(IF($D$4:$D$1533=$AI17,$O$4:$O$1533,""),CB$11)))))</f>
        <v>0</v>
      </c>
      <c r="CC17" s="192">
        <f t="array" ref="CC17">IF(IF(ISERR(LARGE(IF($D$1534:$D$2431=$AI17,$O$1534:$O$2431,""),CC$11)),0,(LARGE(IF($D$1534:$D$2431=$AI17,$O$1534:$O$2431,""),CC$11)))&lt;0,0,(IF(ISERR(LARGE(IF($D$1534:$D$2431=$AI17,$O$1534:$O$2431,""),CC$11)),0,(LARGE(IF($D$1534:$D$2431=$AI17,$O$1534:$O$2431,""),CC$11)))))</f>
        <v>0</v>
      </c>
      <c r="CD17" s="193">
        <f t="array" ref="CD17">IF(IF(ISERR(LARGE(IF($D$1534:$D$2431=$AI17,$O$1534:$O$2431,""),CD$11)),0,(LARGE(IF($D$1534:$D$2431=$AI17,$O$1534:$O$2431,""),CD$11)))&lt;0,0,(IF(ISERR(LARGE(IF($D$1534:$D$2431=$AI17,$O$1534:$O$2431,""),CD$11)),0,(LARGE(IF($D$1534:$D$2431=$AI17,$O$1534:$O$2431,""),CD$11)))))</f>
        <v>0</v>
      </c>
      <c r="CE17" s="159">
        <f t="shared" si="41"/>
        <v>0</v>
      </c>
      <c r="CG17" s="114">
        <f t="array" ref="CG17">IF(IF(ISERR(LARGE(IF($D$4:$D$1533=$AI17,$Q$4:$Q$1533,""),CG$11)),0,(LARGE(IF($D$4:$D$1533=$AI17,$Q$4:$Q$1533,""),CG$11)))&lt;0,0,(IF(ISERR(LARGE(IF($D$4:$D$1533=$AI17,$Q$4:$Q$1533,""),CG$11)),0,(LARGE(IF($D$4:$D$1533=$AI17,$Q$4:$Q$1533,""),CG$11)))))</f>
        <v>0</v>
      </c>
      <c r="CH17" s="115">
        <f t="array" ref="CH17">IF(IF(ISERR(LARGE(IF($D$4:$D$1533=$AI17,$Q$4:$Q$1533,""),CH$11)),0,(LARGE(IF($D$4:$D$1533=$AI17,$Q$4:$Q$1533,""),CH$11)))&lt;0,0,(IF(ISERR(LARGE(IF($D$4:$D$1533=$AI17,$Q$4:$Q$1533,""),CH$11)),0,(LARGE(IF($D$4:$D$1533=$AI17,$Q$4:$Q$1533,""),CH$11)))))</f>
        <v>0</v>
      </c>
      <c r="CI17" s="116">
        <f t="array" ref="CI17">IF(IF(ISERR(LARGE(IF($D$4:$D$1533=$AI17,$Q$4:$Q$1533,""),CI$11)),0,(LARGE(IF($D$4:$D$1533=$AI17,$Q$4:$Q$1533,""),CI$11)))&lt;0,0,(IF(ISERR(LARGE(IF($D$4:$D$1533=$AI17,$Q$4:$Q$1533,""),CI$11)),0,(LARGE(IF($D$4:$D$1533=$AI17,$Q$4:$Q$1533,""),CI$11)))))</f>
        <v>0</v>
      </c>
      <c r="CJ17" s="192">
        <f t="array" ref="CJ17">IF(IF(ISERR(LARGE(IF($D$1534:$D$2431=$AI17,$Q$1534:$Q$2431,""),CJ$11)),0,(LARGE(IF($D$1534:$D$2431=$AI17,$Q$1534:$Q$2431,""),CJ$11)))&lt;0,0,(IF(ISERR(LARGE(IF($D$1534:$D$2431=$AI17,$Q$1534:$Q$2431,""),CJ$11)),0,(LARGE(IF($D$1534:$D$2431=$AI17,$Q$1534:$Q$2431,""),CJ$11)))))</f>
        <v>0</v>
      </c>
      <c r="CK17" s="193">
        <f t="array" ref="CK17">IF(IF(ISERR(LARGE(IF($D$1534:$D$2431=$AI17,$Q$1534:$Q$2431,""),CK$11)),0,(LARGE(IF($D$1534:$D$2431=$AI17,$Q$1534:$Q$2431,""),CK$11)))&lt;0,0,(IF(ISERR(LARGE(IF($D$1534:$D$2431=$AI17,$Q$1534:$Q$2431,""),CK$11)),0,(LARGE(IF($D$1534:$D$2431=$AI17,$Q$1534:$Q$2431,""),CK$11)))))</f>
        <v>0</v>
      </c>
      <c r="CL17" s="159">
        <f t="shared" si="42"/>
        <v>0</v>
      </c>
      <c r="CN17" s="114">
        <f t="array" ref="CN17">IF(IF(ISERR(LARGE(IF($D$4:$D$1533=$AI17,$R$4:$R$1533,""),CN$11)),0,(LARGE(IF($D$4:$D$1533=$AI17,$R$4:$R$1533,""),CN$11)))&lt;0,0,(IF(ISERR(LARGE(IF($D$4:$D$1533=$AI17,$R$4:$R$1533,""),CN$11)),0,(LARGE(IF($D$4:$D$1533=$AI17,$R$4:$R$1533,""),CN$11)))))</f>
        <v>0</v>
      </c>
      <c r="CO17" s="115">
        <f t="array" ref="CO17">IF(IF(ISERR(LARGE(IF($D$4:$D$1533=$AI17,$R$4:$R$1533,""),CO$11)),0,(LARGE(IF($D$4:$D$1533=$AI17,$R$4:$R$1533,""),CO$11)))&lt;0,0,(IF(ISERR(LARGE(IF($D$4:$D$1533=$AI17,$R$4:$R$1533,""),CO$11)),0,(LARGE(IF($D$4:$D$1533=$AI17,$R$4:$R$1533,""),CO$11)))))</f>
        <v>0</v>
      </c>
      <c r="CP17" s="116">
        <f t="array" ref="CP17">IF(IF(ISERR(LARGE(IF($D$4:$D$1533=$AI17,$R$4:$R$1533,""),CP$11)),0,(LARGE(IF($D$4:$D$1533=$AI17,$R$4:$R$1533,""),CP$11)))&lt;0,0,(IF(ISERR(LARGE(IF($D$4:$D$1533=$AI17,$R$4:$R$1533,""),CP$11)),0,(LARGE(IF($D$4:$D$1533=$AI17,$R$4:$R$1533,""),CP$11)))))</f>
        <v>0</v>
      </c>
      <c r="CQ17" s="192">
        <f t="array" ref="CQ17">IF(IF(ISERR(LARGE(IF($D$1534:$D$2431=$AI17,$R$1534:$R$2431,""),CQ$11)),0,(LARGE(IF($D$1534:$D$2431=$AI17,$R$1534:$R$2431,""),CQ$11)))&lt;0,0,(IF(ISERR(LARGE(IF($D$1534:$D$2431=$AI17,$R$1534:$R$2431,""),CQ$11)),0,(LARGE(IF($D$1534:$D$2431=$AI17,$R$1534:$R$2431,""),CQ$11)))))</f>
        <v>0</v>
      </c>
      <c r="CR17" s="193">
        <f t="array" ref="CR17">IF(IF(ISERR(LARGE(IF($D$1534:$D$2431=$AI17,$R$1534:$R$2431,""),CR$11)),0,(LARGE(IF($D$1534:$D$2431=$AI17,$R$1534:$R$2431,""),CR$11)))&lt;0,0,(IF(ISERR(LARGE(IF($D$1534:$D$2431=$AI17,$R$1534:$R$2431,""),CR$11)),0,(LARGE(IF($D$1534:$D$2431=$AI17,$R$1534:$R$2431,""),CR$11)))))</f>
        <v>0</v>
      </c>
      <c r="CS17" s="159">
        <f t="shared" si="43"/>
        <v>0</v>
      </c>
      <c r="CU17" s="114">
        <f t="array" ref="CU17">IF(IF(ISERR(LARGE(IF($D$4:$D$1533=$AI17,$S$4:$S$1533,""),CU$11)),0,(LARGE(IF($D$4:$D$1533=$AI17,$S$4:$S$1533,""),CU$11)))&lt;0,0,(IF(ISERR(LARGE(IF($D$4:$D$1533=$AI17,$S$4:$S$1533,""),CU$11)),0,(LARGE(IF($D$4:$D$1533=$AI17,$S$4:$S$1533,""),CU$11)))))</f>
        <v>0</v>
      </c>
      <c r="CV17" s="115">
        <f t="array" ref="CV17">IF(IF(ISERR(LARGE(IF($D$4:$D$1533=$AI17,$S$4:$S$1533,""),CV$11)),0,(LARGE(IF($D$4:$D$1533=$AI17,$S$4:$S$1533,""),CV$11)))&lt;0,0,(IF(ISERR(LARGE(IF($D$4:$D$1533=$AI17,$S$4:$S$1533,""),CV$11)),0,(LARGE(IF($D$4:$D$1533=$AI17,$S$4:$S$1533,""),CV$11)))))</f>
        <v>0</v>
      </c>
      <c r="CW17" s="116">
        <f t="array" ref="CW17">IF(IF(ISERR(LARGE(IF($D$4:$D$1533=$AI17,$S$4:$S$1533,""),CW$11)),0,(LARGE(IF($D$4:$D$1533=$AI17,$S$4:$S$1533,""),CW$11)))&lt;0,0,(IF(ISERR(LARGE(IF($D$4:$D$1533=$AI17,$S$4:$S$1533,""),CW$11)),0,(LARGE(IF($D$4:$D$1533=$AI17,$S$4:$S$1533,""),CW$11)))))</f>
        <v>0</v>
      </c>
      <c r="CX17" s="192">
        <f t="array" ref="CX17">IF(IF(ISERR(LARGE(IF($D$1534:$D$2431=$AI17,$S$1534:$S$2431,""),CX$11)),0,(LARGE(IF($D$1534:$D$2431=$AI17,$S$1534:$S$2431,""),CX$11)))&lt;0,0,(IF(ISERR(LARGE(IF($D$1534:$D$2431=$AI17,$S$1534:$S$2431,""),CX$11)),0,(LARGE(IF($D$1534:$D$2431=$AI17,$S$1534:$S$2431,""),CX$11)))))</f>
        <v>0</v>
      </c>
      <c r="CY17" s="193">
        <f t="array" ref="CY17">IF(IF(ISERR(LARGE(IF($D$1534:$D$2431=$AI17,$S$1534:$S$2431,""),CY$11)),0,(LARGE(IF($D$1534:$D$2431=$AI17,$S$1534:$S$2431,""),CY$11)))&lt;0,0,(IF(ISERR(LARGE(IF($D$1534:$D$2431=$AI17,$S$1534:$S$2431,""),CY$11)),0,(LARGE(IF($D$1534:$D$2431=$AI17,$S$1534:$S$2431,""),CY$11)))))</f>
        <v>0</v>
      </c>
      <c r="CZ17" s="159">
        <f t="shared" si="44"/>
        <v>0</v>
      </c>
      <c r="DB17" s="114">
        <f t="array" ref="DB17">IF(IF(ISERR(LARGE(IF($D$4:$D$1533=$AI17,$T$4:$T$1533,""),DB$11)),0,(LARGE(IF($D$4:$D$1533=$AI17,$T$4:$T$1533,""),DB$11)))&lt;0,0,(IF(ISERR(LARGE(IF($D$4:$D$1533=$AI17,$T$4:$T$1533,""),DB$11)),0,(LARGE(IF($D$4:$D$1533=$AI17,$T$4:$T$1533,""),DB$11)))))</f>
        <v>0</v>
      </c>
      <c r="DC17" s="115">
        <f t="array" ref="DC17">IF(IF(ISERR(LARGE(IF($D$4:$D$1533=$AI17,$T$4:$T$1533,""),DC$11)),0,(LARGE(IF($D$4:$D$1533=$AI17,$T$4:$T$1533,""),DC$11)))&lt;0,0,(IF(ISERR(LARGE(IF($D$4:$D$1533=$AI17,$T$4:$T$1533,""),DC$11)),0,(LARGE(IF($D$4:$D$1533=$AI17,$T$4:$T$1533,""),DC$11)))))</f>
        <v>0</v>
      </c>
      <c r="DD17" s="116">
        <f t="array" ref="DD17">IF(IF(ISERR(LARGE(IF($D$4:$D$1533=$AI17,$T$4:$T$1533,""),DD$11)),0,(LARGE(IF($D$4:$D$1533=$AI17,$T$4:$T$1533,""),DD$11)))&lt;0,0,(IF(ISERR(LARGE(IF($D$4:$D$1533=$AI17,$T$4:$T$1533,""),DD$11)),0,(LARGE(IF($D$4:$D$1533=$AI17,$T$4:$T$1533,""),DD$11)))))</f>
        <v>0</v>
      </c>
      <c r="DE17" s="192">
        <f t="array" ref="DE17">IF(IF(ISERR(LARGE(IF($D$1534:$D$2431=$AI17,$T$1534:$T$2431,""),DE$11)),0,(LARGE(IF($D$1534:$D$2431=$AI17,$T$1534:$T$2431,""),DE$11)))&lt;0,0,(IF(ISERR(LARGE(IF($D$1534:$D$2431=$AI17,$T$1534:$T$2431,""),DE$11)),0,(LARGE(IF($D$1534:$D$2431=$AI17,$T$1534:$T$2431,""),DE$11)))))</f>
        <v>0</v>
      </c>
      <c r="DF17" s="193">
        <f t="array" ref="DF17">IF(IF(ISERR(LARGE(IF($D$1534:$D$2431=$AI17,$T$1534:$T$2431,""),DF$11)),0,(LARGE(IF($D$1534:$D$2431=$AI17,$T$1534:$T$2431,""),DF$11)))&lt;0,0,(IF(ISERR(LARGE(IF($D$1534:$D$2431=$AI17,$T$1534:$T$2431,""),DF$11)),0,(LARGE(IF($D$1534:$D$2431=$AI17,$T$1534:$T$2431,""),DF$11)))))</f>
        <v>0</v>
      </c>
      <c r="DG17" s="159">
        <f t="shared" si="45"/>
        <v>0</v>
      </c>
      <c r="DI17" s="114">
        <f t="array" ref="DI17">IF(IF(ISERR(LARGE(IF($D$4:$D$1533=$AI17,$U$4:$U$1533,""),DI$11)),0,(LARGE(IF($D$4:$D$1533=$AI17,$U$4:$U$1533,""),DI$11)))&lt;0,0,(IF(ISERR(LARGE(IF($D$4:$D$1533=$AI17,$U$4:$U$1533,""),DI$11)),0,(LARGE(IF($D$4:$D$1533=$AI17,$U$4:$U$1533,""),DI$11)))))</f>
        <v>0</v>
      </c>
      <c r="DJ17" s="115">
        <f t="array" ref="DJ17">IF(IF(ISERR(LARGE(IF($D$4:$D$1533=$AI17,$U$4:$U$1533,""),DJ$11)),0,(LARGE(IF($D$4:$D$1533=$AI17,$U$4:$U$1533,""),DJ$11)))&lt;0,0,(IF(ISERR(LARGE(IF($D$4:$D$1533=$AI17,$U$4:$U$1533,""),DJ$11)),0,(LARGE(IF($D$4:$D$1533=$AI17,$U$4:$U$1533,""),DJ$11)))))</f>
        <v>0</v>
      </c>
      <c r="DK17" s="116">
        <f t="array" ref="DK17">IF(IF(ISERR(LARGE(IF($D$4:$D$1533=$AI17,$U$4:$U$1533,""),DK$11)),0,(LARGE(IF($D$4:$D$1533=$AI17,$U$4:$U$1533,""),DK$11)))&lt;0,0,(IF(ISERR(LARGE(IF($D$4:$D$1533=$AI17,$U$4:$U$1533,""),DK$11)),0,(LARGE(IF($D$4:$D$1533=$AI17,$U$4:$U$1533,""),DK$11)))))</f>
        <v>0</v>
      </c>
      <c r="DL17" s="192">
        <f t="array" ref="DL17">IF(IF(ISERR(LARGE(IF($D$1534:$D$2431=$AI17,$U$1534:$U$2431,""),DL$11)),0,(LARGE(IF($D$1534:$D$2431=$AI17,$U$1534:$U$2431,""),DL$11)))&lt;0,0,(IF(ISERR(LARGE(IF($D$1534:$D$2431=$AI17,$U$1534:$U$2431,""),DL$11)),0,(LARGE(IF($D$1534:$D$2431=$AI17,$U$1534:$U$2431,""),DL$11)))))</f>
        <v>0</v>
      </c>
      <c r="DM17" s="193">
        <f t="array" ref="DM17">IF(IF(ISERR(LARGE(IF($D$1534:$D$2431=$AI17,$U$1534:$U$2431,""),DM$11)),0,(LARGE(IF($D$1534:$D$2431=$AI17,$U$1534:$U$2431,""),DM$11)))&lt;0,0,(IF(ISERR(LARGE(IF($D$1534:$D$2431=$AI17,$U$1534:$U$2431,""),DM$11)),0,(LARGE(IF($D$1534:$D$2431=$AI17,$U$1534:$U$2431,""),DM$11)))))</f>
        <v>0</v>
      </c>
      <c r="DN17" s="159">
        <f t="shared" si="46"/>
        <v>0</v>
      </c>
      <c r="DP17" s="114">
        <f t="array" ref="DP17">IF(IF(ISERR(LARGE(IF($D$4:$D$1533=$AI17,$V$4:$V$1533,""),DP$11)),0,(LARGE(IF($D$4:$D$1533=$AI17,$V$4:$V$1533,""),DP$11)))&lt;0,0,(IF(ISERR(LARGE(IF($D$4:$D$1533=$AI17,$V$4:$V$1533,""),DP$11)),0,(LARGE(IF($D$4:$D$1533=$AI17,$V$4:$V$1533,""),DP$11)))))</f>
        <v>0</v>
      </c>
      <c r="DQ17" s="115">
        <f t="array" ref="DQ17">IF(IF(ISERR(LARGE(IF($D$4:$D$1533=$AI17,$V$4:$V$1533,""),DQ$11)),0,(LARGE(IF($D$4:$D$1533=$AI17,$V$4:$V$1533,""),DQ$11)))&lt;0,0,(IF(ISERR(LARGE(IF($D$4:$D$1533=$AI17,$V$4:$V$1533,""),DQ$11)),0,(LARGE(IF($D$4:$D$1533=$AI17,$V$4:$V$1533,""),DQ$11)))))</f>
        <v>0</v>
      </c>
      <c r="DR17" s="116">
        <f t="array" ref="DR17">IF(IF(ISERR(LARGE(IF($D$4:$D$1533=$AI17,$V$4:$V$1533,""),DR$11)),0,(LARGE(IF($D$4:$D$1533=$AI17,$V$4:$V$1533,""),DR$11)))&lt;0,0,(IF(ISERR(LARGE(IF($D$4:$D$1533=$AI17,$V$4:$V$1533,""),DR$11)),0,(LARGE(IF($D$4:$D$1533=$AI17,$V$4:$V$1533,""),DR$11)))))</f>
        <v>0</v>
      </c>
      <c r="DS17" s="192">
        <f t="array" ref="DS17">IF(IF(ISERR(LARGE(IF($D$1534:$D$2431=$AI17,$V$1534:$V$2431,""),DS$11)),0,(LARGE(IF($D$1534:$D$2431=$AI17,$V$1534:$V$2431,""),DS$11)))&lt;0,0,(IF(ISERR(LARGE(IF($D$1534:$D$2431=$AI17,$V$1534:$V$2431,""),DS$11)),0,(LARGE(IF($D$1534:$D$2431=$AI17,$V$1534:$V$2431,""),DS$11)))))</f>
        <v>0</v>
      </c>
      <c r="DT17" s="193">
        <f t="array" ref="DT17">IF(IF(ISERR(LARGE(IF($D$1534:$D$2431=$AI17,$V$1534:$V$2431,""),DT$11)),0,(LARGE(IF($D$1534:$D$2431=$AI17,$V$1534:$V$2431,""),DT$11)))&lt;0,0,(IF(ISERR(LARGE(IF($D$1534:$D$2431=$AI17,$V$1534:$V$2431,""),DT$11)),0,(LARGE(IF($D$1534:$D$2431=$AI17,$V$1534:$V$2431,""),DT$11)))))</f>
        <v>0</v>
      </c>
      <c r="DU17" s="159">
        <f t="shared" si="47"/>
        <v>0</v>
      </c>
      <c r="DW17" s="114">
        <f t="array" ref="DW17">IF(IF(ISERR(LARGE(IF($D$4:$D$1533=$AI17,$W$4:$W$1533,""),DW$11)),0,(LARGE(IF($D$4:$D$1533=$AI17,$W$4:$W$1533,""),DW$11)))&lt;0,0,(IF(ISERR(LARGE(IF($D$4:$D$1533=$AI17,$W$4:$W$1533,""),DW$11)),0,(LARGE(IF($D$4:$D$1533=$AI17,$W$4:$W$1533,""),DW$11)))))</f>
        <v>0</v>
      </c>
      <c r="DX17" s="115">
        <f t="array" ref="DX17">IF(IF(ISERR(LARGE(IF($D$4:$D$1533=$AI17,$W$4:$W$1533,""),DX$11)),0,(LARGE(IF($D$4:$D$1533=$AI17,$W$4:$W$1533,""),DX$11)))&lt;0,0,(IF(ISERR(LARGE(IF($D$4:$D$1533=$AI17,$W$4:$W$1533,""),DX$11)),0,(LARGE(IF($D$4:$D$1533=$AI17,$W$4:$W$1533,""),DX$11)))))</f>
        <v>0</v>
      </c>
      <c r="DY17" s="116">
        <f t="array" ref="DY17">IF(IF(ISERR(LARGE(IF($D$4:$D$1533=$AI17,$W$4:$W$1533,""),DY$11)),0,(LARGE(IF($D$4:$D$1533=$AI17,$W$4:$W$1533,""),DY$11)))&lt;0,0,(IF(ISERR(LARGE(IF($D$4:$D$1533=$AI17,$W$4:$W$1533,""),DY$11)),0,(LARGE(IF($D$4:$D$1533=$AI17,$W$4:$W$1533,""),DY$11)))))</f>
        <v>0</v>
      </c>
      <c r="DZ17" s="192">
        <f t="array" ref="DZ17">IF(IF(ISERR(LARGE(IF($D$1534:$D$2431=$AI17,$W$1534:$W$2431,""),DZ$11)),0,(LARGE(IF($D$1534:$D$2431=$AI17,$W$1534:$W$2431,""),DZ$11)))&lt;0,0,(IF(ISERR(LARGE(IF($D$1534:$D$2431=$AI17,$W$1534:$W$2431,""),DZ$11)),0,(LARGE(IF($D$1534:$D$2431=$AI17,$W$1534:$W$2431,""),DZ$11)))))</f>
        <v>0</v>
      </c>
      <c r="EA17" s="193">
        <f t="array" ref="EA17">IF(IF(ISERR(LARGE(IF($D$1534:$D$2431=$AI17,$W$1534:$W$2431,""),EA$11)),0,(LARGE(IF($D$1534:$D$2431=$AI17,$W$1534:$W$2431,""),EA$11)))&lt;0,0,(IF(ISERR(LARGE(IF($D$1534:$D$2431=$AI17,$W$1534:$W$2431,""),EA$11)),0,(LARGE(IF($D$1534:$D$2431=$AI17,$W$1534:$W$2431,""),EA$11)))))</f>
        <v>0</v>
      </c>
      <c r="EB17" s="159">
        <f t="shared" si="48"/>
        <v>0</v>
      </c>
    </row>
    <row r="18" spans="1:132" x14ac:dyDescent="0.2">
      <c r="A18" s="88">
        <v>1.5E-5</v>
      </c>
      <c r="B18" s="4">
        <f t="shared" si="0"/>
        <v>8037.0000149999996</v>
      </c>
      <c r="C18" s="213" t="s">
        <v>181</v>
      </c>
      <c r="D18" s="213" t="s">
        <v>386</v>
      </c>
      <c r="E18" s="44" t="s">
        <v>21</v>
      </c>
      <c r="F18" s="14">
        <f t="shared" si="26"/>
        <v>1</v>
      </c>
      <c r="G18" s="14">
        <f t="shared" si="27"/>
        <v>1</v>
      </c>
      <c r="H18" s="101" t="str">
        <f>IF(ISNA(VLOOKUP(C18,[1]Sheet1!$J$2:$J$2999,1,FALSE)),"No","Yes")</f>
        <v>No</v>
      </c>
      <c r="I18" s="72">
        <f t="shared" si="3"/>
        <v>0</v>
      </c>
      <c r="J18" s="72">
        <f t="shared" si="4"/>
        <v>0</v>
      </c>
      <c r="K18" s="72">
        <f t="shared" si="5"/>
        <v>0</v>
      </c>
      <c r="L18" s="72">
        <f t="shared" si="6"/>
        <v>0</v>
      </c>
      <c r="M18" s="72">
        <f t="shared" si="7"/>
        <v>0</v>
      </c>
      <c r="N18" s="72">
        <f t="shared" si="8"/>
        <v>0</v>
      </c>
      <c r="O18" s="72">
        <f t="shared" si="9"/>
        <v>0</v>
      </c>
      <c r="Q18" s="73">
        <f t="shared" si="10"/>
        <v>0</v>
      </c>
      <c r="R18" s="73">
        <f t="shared" si="11"/>
        <v>0</v>
      </c>
      <c r="S18" s="73">
        <f t="shared" si="12"/>
        <v>8037</v>
      </c>
      <c r="T18" s="73">
        <f t="shared" si="13"/>
        <v>0</v>
      </c>
      <c r="U18" s="73">
        <f t="shared" si="14"/>
        <v>0</v>
      </c>
      <c r="V18" s="73">
        <f t="shared" si="15"/>
        <v>0</v>
      </c>
      <c r="W18" s="73">
        <f t="shared" si="16"/>
        <v>0</v>
      </c>
      <c r="Y18" s="72">
        <f t="shared" si="28"/>
        <v>0</v>
      </c>
      <c r="Z18" s="73">
        <f t="shared" si="29"/>
        <v>0</v>
      </c>
      <c r="AA18" s="58">
        <f t="shared" si="30"/>
        <v>0</v>
      </c>
      <c r="AB18" s="72">
        <f t="shared" si="31"/>
        <v>0</v>
      </c>
      <c r="AC18" s="72">
        <f t="shared" si="32"/>
        <v>0</v>
      </c>
      <c r="AD18" s="73">
        <f t="shared" si="33"/>
        <v>8037</v>
      </c>
      <c r="AE18" s="73">
        <f t="shared" si="34"/>
        <v>0</v>
      </c>
      <c r="AF18" s="1">
        <f t="shared" si="17"/>
        <v>8037</v>
      </c>
      <c r="AH18" s="1" t="str">
        <f t="shared" si="25"/>
        <v>Yes</v>
      </c>
      <c r="AI18" s="165" t="s">
        <v>356</v>
      </c>
      <c r="AJ18" s="114">
        <f t="array" ref="AJ18">IF(IF(ISERR(LARGE(IF($D$4:$D$1533=$AI18,$I$4:$I$1533,""),AJ$11)),0,(LARGE(IF($D$4:$D$1533=$AI18,$I$4:$I$1533,""),AJ$11)))&lt;0,0,(IF(ISERR(LARGE(IF($D$4:$D$1533=$AI18,$I$4:$I$1533,""),AJ$11)),0,(LARGE(IF($D$4:$D$1533=$AI18,$I$4:$I$1533,""),AJ$11)))))</f>
        <v>0</v>
      </c>
      <c r="AK18" s="115">
        <f t="array" ref="AK18">IF(IF(ISERR(LARGE(IF($D$4:$D$1533=$AI18,$I$4:$I$1533,""),AK$11)),0,(LARGE(IF($D$4:$D$1533=$AI18,$I$4:$I$1533,""),AK$11)))&lt;0,0,(IF(ISERR(LARGE(IF($D$4:$D$1533=$AI18,$I$4:$I$1533,""),AK$11)),0,(LARGE(IF($D$4:$D$1533=$AI18,$I$4:$I$1533,""),AK$11)))))</f>
        <v>0</v>
      </c>
      <c r="AL18" s="116">
        <f t="array" ref="AL18">IF(IF(ISERR(LARGE(IF($D$4:$D$1533=$AI18,$I$4:$I$1533,""),AL$11)),0,(LARGE(IF($D$4:$D$1533=$AI18,$I$4:$I$1533,""),AL$11)))&lt;0,0,(IF(ISERR(LARGE(IF($D$4:$D$1533=$AI18,$I$4:$I$1533,""),AL$11)),0,(LARGE(IF($D$4:$D$1533=$AI18,$I$4:$I$1533,""),AL$11)))))</f>
        <v>0</v>
      </c>
      <c r="AM18" s="192">
        <f t="array" ref="AM18">IF(IF(ISERR(LARGE(IF($D$1534:$D$2431=$AI18,$I$1534:$I$2431,""),AM$11)),0,(LARGE(IF($D$1534:$D$2431=$AI18,$I$1534:$I$2431,""),AM$11)))&lt;0,0,(IF(ISERR(LARGE(IF($D$1534:$D$2431=$AI18,$I$1534:$I$2431,""),AM$11)),0,(LARGE(IF($D$1534:$D$2431=$AI18,$I$1534:$I$2431,""),AM$11)))))</f>
        <v>0</v>
      </c>
      <c r="AN18" s="193">
        <f t="array" ref="AN18">IF(IF(ISERR(LARGE(IF($D$1534:$D$2431=$AI18,$I$1534:$I$2431,""),AN$11)),0,(LARGE(IF($D$1534:$D$2431=$AI18,$I$1534:$I$2431,""),AN$11)))&lt;0,0,(IF(ISERR(LARGE(IF($D$1534:$D$2431=$AI18,$I$1534:$I$2431,""),AN$11)),0,(LARGE(IF($D$1534:$D$2431=$AI18,$I$1534:$I$2431,""),AN$11)))))</f>
        <v>0</v>
      </c>
      <c r="AO18" s="159">
        <f t="shared" si="35"/>
        <v>0</v>
      </c>
      <c r="AQ18" s="114">
        <f t="array" ref="AQ18">IF(IF(ISERR(LARGE(IF($D$4:$D$1533=$AI18,$J$4:$J$1533,""),AQ$11)),0,(LARGE(IF($D$4:$D$1533=$AI18,$J$4:$J$1533,""),AQ$11)))&lt;0,0,(IF(ISERR(LARGE(IF($D$4:$D$1533=$AI18,$J$4:$J$1533,""),AQ$11)),0,(LARGE(IF($D$4:$D$1533=$AI18,$J$4:$J$1533,""),AQ$11)))))</f>
        <v>0</v>
      </c>
      <c r="AR18" s="115">
        <f t="array" ref="AR18">IF(IF(ISERR(LARGE(IF($D$4:$D$1533=$AI18,$J$4:$J$1533,""),AR$11)),0,(LARGE(IF($D$4:$D$1533=$AI18,$J$4:$J$1533,""),AR$11)))&lt;0,0,(IF(ISERR(LARGE(IF($D$4:$D$1533=$AI18,$J$4:$J$1533,""),AR$11)),0,(LARGE(IF($D$4:$D$1533=$AI18,$J$4:$J$1533,""),AR$11)))))</f>
        <v>0</v>
      </c>
      <c r="AS18" s="116">
        <f t="array" ref="AS18">IF(IF(ISERR(LARGE(IF($D$4:$D$1533=$AI18,$J$4:$J$1533,""),AS$11)),0,(LARGE(IF($D$4:$D$1533=$AI18,$J$4:$J$1533,""),AS$11)))&lt;0,0,(IF(ISERR(LARGE(IF($D$4:$D$1533=$AI18,$J$4:$J$1533,""),AS$11)),0,(LARGE(IF($D$4:$D$1533=$AI18,$J$4:$J$1533,""),AS$11)))))</f>
        <v>0</v>
      </c>
      <c r="AT18" s="192">
        <f t="array" ref="AT18">IF(IF(ISERR(LARGE(IF($D$1534:$D$2431=$AI18,$J$1534:$J$2431,""),AT$11)),0,(LARGE(IF($D$1534:$D$2431=$AI18,$J$1534:$J$2431,""),AT$11)))&lt;0,0,(IF(ISERR(LARGE(IF($D$1534:$D$2431=$AI18,$J$1534:$J$2431,""),AT$11)),0,(LARGE(IF($D$1534:$D$2431=$AI18,$J$1534:$J$2431,""),AT$11)))))</f>
        <v>0</v>
      </c>
      <c r="AU18" s="193">
        <f t="array" ref="AU18">IF(IF(ISERR(LARGE(IF($D$1534:$D$2431=$AI18,$J$1534:$J$2431,""),AU$11)),0,(LARGE(IF($D$1534:$D$2431=$AI18,$J$1534:$J$2431,""),AU$11)))&lt;0,0,(IF(ISERR(LARGE(IF($D$1534:$D$2431=$AI18,$J$1534:$J$2431,""),AU$11)),0,(LARGE(IF($D$1534:$D$2431=$AI18,$J$1534:$J$2431,""),AU$11)))))</f>
        <v>0</v>
      </c>
      <c r="AV18" s="159">
        <f t="shared" si="36"/>
        <v>0</v>
      </c>
      <c r="AX18" s="114">
        <f t="array" ref="AX18">IF(IF(ISERR(LARGE(IF($D$4:$D$1533=$AI18,$K$4:$K$1533,""),AX$11)),0,(LARGE(IF($D$4:$D$1533=$AI18,$K$4:$K$1533,""),AX$11)))&lt;0,0,(IF(ISERR(LARGE(IF($D$4:$D$1533=$AI18,$K$4:$K$1533,""),AX$11)),0,(LARGE(IF($D$4:$D$1533=$AI18,$K$4:$K$1533,""),AX$11)))))</f>
        <v>0</v>
      </c>
      <c r="AY18" s="115">
        <f t="array" ref="AY18">IF(IF(ISERR(LARGE(IF($D$4:$D$1533=$AI18,$K$4:$K$1533,""),AY$11)),0,(LARGE(IF($D$4:$D$1533=$AI18,$K$4:$K$1533,""),AY$11)))&lt;0,0,(IF(ISERR(LARGE(IF($D$4:$D$1533=$AI18,$K$4:$K$1533,""),AY$11)),0,(LARGE(IF($D$4:$D$1533=$AI18,$K$4:$K$1533,""),AY$11)))))</f>
        <v>0</v>
      </c>
      <c r="AZ18" s="116">
        <f t="array" ref="AZ18">IF(IF(ISERR(LARGE(IF($D$4:$D$1533=$AI18,$K$4:$K$1533,""),AZ$11)),0,(LARGE(IF($D$4:$D$1533=$AI18,$K$4:$K$1533,""),AZ$11)))&lt;0,0,(IF(ISERR(LARGE(IF($D$4:$D$1533=$AI18,$K$4:$K$1533,""),AZ$11)),0,(LARGE(IF($D$4:$D$1533=$AI18,$K$4:$K$1533,""),AZ$11)))))</f>
        <v>0</v>
      </c>
      <c r="BA18" s="192">
        <f t="array" ref="BA18">IF(IF(ISERR(LARGE(IF($D$1534:$D$2431=$AI18,$K$1534:$K$2431,""),BA$11)),0,(LARGE(IF($D$1534:$D$2431=$AI18,$K$1534:$K$2431,""),BA$11)))&lt;0,0,(IF(ISERR(LARGE(IF($D$1534:$D$2431=$AI18,$K$1534:$K$2431,""),BA$11)),0,(LARGE(IF($D$1534:$D$2431=$AI18,$K$1534:$K$2431,""),BA$11)))))</f>
        <v>0</v>
      </c>
      <c r="BB18" s="193">
        <f t="array" ref="BB18">IF(IF(ISERR(LARGE(IF($D$1534:$D$2431=$AI18,$K$1534:$K$2431,""),BB$11)),0,(LARGE(IF($D$1534:$D$2431=$AI18,$K$1534:$K$2431,""),BB$11)))&lt;0,0,(IF(ISERR(LARGE(IF($D$1534:$D$2431=$AI18,$K$1534:$K$2431,""),BB$11)),0,(LARGE(IF($D$1534:$D$2431=$AI18,$K$1534:$K$2431,""),BB$11)))))</f>
        <v>0</v>
      </c>
      <c r="BC18" s="159">
        <f t="shared" si="37"/>
        <v>0</v>
      </c>
      <c r="BE18" s="114">
        <f t="array" ref="BE18">IF(IF(ISERR(LARGE(IF($D$4:$D$1533=$AI18,$L$4:$L$1533,""),BE$11)),0,(LARGE(IF($D$4:$D$1533=$AI18,$L$4:$L$1533,""),BE$11)))&lt;0,0,(IF(ISERR(LARGE(IF($D$4:$D$1533=$AI18,$L$4:$L$1533,""),BE$11)),0,(LARGE(IF($D$4:$D$1533=$AI18,$L$4:$L$1533,""),BE$11)))))</f>
        <v>0</v>
      </c>
      <c r="BF18" s="115">
        <f t="array" ref="BF18">IF(IF(ISERR(LARGE(IF($D$4:$D$1533=$AI18,$L$4:$L$1533,""),BF$11)),0,(LARGE(IF($D$4:$D$1533=$AI18,$L$4:$L$1533,""),BF$11)))&lt;0,0,(IF(ISERR(LARGE(IF($D$4:$D$1533=$AI18,$L$4:$L$1533,""),BF$11)),0,(LARGE(IF($D$4:$D$1533=$AI18,$L$4:$L$1533,""),BF$11)))))</f>
        <v>0</v>
      </c>
      <c r="BG18" s="116">
        <f t="array" ref="BG18">IF(IF(ISERR(LARGE(IF($D$4:$D$1533=$AI18,$L$4:$L$1533,""),BG$11)),0,(LARGE(IF($D$4:$D$1533=$AI18,$L$4:$L$1533,""),BG$11)))&lt;0,0,(IF(ISERR(LARGE(IF($D$4:$D$1533=$AI18,$L$4:$L$1533,""),BG$11)),0,(LARGE(IF($D$4:$D$1533=$AI18,$L$4:$L$1533,""),BG$11)))))</f>
        <v>0</v>
      </c>
      <c r="BH18" s="192">
        <f t="array" ref="BH18">IF(IF(ISERR(LARGE(IF($D$1534:$D$2431=$AI18,$L$1534:$L$2431,""),BH$11)),0,(LARGE(IF($D$1534:$D$2431=$AI18,$L$1534:$L$2431,""),BH$11)))&lt;0,0,(IF(ISERR(LARGE(IF($D$1534:$D$2431=$AI18,$L$1534:$L$2431,""),BH$11)),0,(LARGE(IF($D$1534:$D$2431=$AI18,$L$1534:$L$2431,""),BH$11)))))</f>
        <v>0</v>
      </c>
      <c r="BI18" s="193">
        <f t="array" ref="BI18">IF(IF(ISERR(LARGE(IF($D$1534:$D$2431=$AI18,$L$1534:$L$2431,""),BI$11)),0,(LARGE(IF($D$1534:$D$2431=$AI18,$L$1534:$L$2431,""),BI$11)))&lt;0,0,(IF(ISERR(LARGE(IF($D$1534:$D$2431=$AI18,$L$1534:$L$2431,""),BI$11)),0,(LARGE(IF($D$1534:$D$2431=$AI18,$L$1534:$L$2431,""),BI$11)))))</f>
        <v>0</v>
      </c>
      <c r="BJ18" s="159">
        <f t="shared" si="38"/>
        <v>0</v>
      </c>
      <c r="BL18" s="114">
        <f t="array" ref="BL18">IF(IF(ISERR(LARGE(IF($D$4:$D$1533=$AI18,$M$4:$M$1533,""),BL$11)),0,(LARGE(IF($D$4:$D$1533=$AI18,$M$4:$M$1533,""),BL$11)))&lt;0,0,(IF(ISERR(LARGE(IF($D$4:$D$1533=$AI18,$M$4:$M$1533,""),BL$11)),0,(LARGE(IF($D$4:$D$1533=$AI18,$M$4:$M$1533,""),BL$11)))))</f>
        <v>0</v>
      </c>
      <c r="BM18" s="115">
        <f t="array" ref="BM18">IF(IF(ISERR(LARGE(IF($D$4:$D$1533=$AI18,$M$4:$M$1533,""),BM$11)),0,(LARGE(IF($D$4:$D$1533=$AI18,$M$4:$M$1533,""),BM$11)))&lt;0,0,(IF(ISERR(LARGE(IF($D$4:$D$1533=$AI18,$M$4:$M$1533,""),BM$11)),0,(LARGE(IF($D$4:$D$1533=$AI18,$M$4:$M$1533,""),BM$11)))))</f>
        <v>0</v>
      </c>
      <c r="BN18" s="116">
        <f t="array" ref="BN18">IF(IF(ISERR(LARGE(IF($D$4:$D$1533=$AI18,$M$4:$M$1533,""),BN$11)),0,(LARGE(IF($D$4:$D$1533=$AI18,$M$4:$M$1533,""),BN$11)))&lt;0,0,(IF(ISERR(LARGE(IF($D$4:$D$1533=$AI18,$M$4:$M$1533,""),BN$11)),0,(LARGE(IF($D$4:$D$1533=$AI18,$M$4:$M$1533,""),BN$11)))))</f>
        <v>0</v>
      </c>
      <c r="BO18" s="192">
        <f t="array" ref="BO18">IF(IF(ISERR(LARGE(IF($D$1534:$D$2431=$AI18,$M$1534:$M$2431,""),BO$11)),0,(LARGE(IF($D$1534:$D$2431=$AI18,$M$1534:$M$2431,""),BO$11)))&lt;0,0,(IF(ISERR(LARGE(IF($D$1534:$D$2431=$AI18,$M$1534:$M$2431,""),BO$11)),0,(LARGE(IF($D$1534:$D$2431=$AI18,$M$1534:$M$2431,""),BO$11)))))</f>
        <v>0</v>
      </c>
      <c r="BP18" s="193">
        <f t="array" ref="BP18">IF(IF(ISERR(LARGE(IF($D$1534:$D$2431=$AI18,$M$1534:$M$2431,""),BP$11)),0,(LARGE(IF($D$1534:$D$2431=$AI18,$M$1534:$M$2431,""),BP$11)))&lt;0,0,(IF(ISERR(LARGE(IF($D$1534:$D$2431=$AI18,$M$1534:$M$2431,""),BP$11)),0,(LARGE(IF($D$1534:$D$2431=$AI18,$M$1534:$M$2431,""),BP$11)))))</f>
        <v>0</v>
      </c>
      <c r="BQ18" s="159">
        <f t="shared" si="39"/>
        <v>0</v>
      </c>
      <c r="BS18" s="114">
        <f t="array" ref="BS18">IF(IF(ISERR(LARGE(IF($D$4:$D$1533=$AI18,$N$4:$N$1533,""),BS$11)),0,(LARGE(IF($D$4:$D$1533=$AI18,$N$4:$N$1533,""),BS$11)))&lt;0,0,(IF(ISERR(LARGE(IF($D$4:$D$1533=$AI18,$N$4:$N$1533,""),BS$11)),0,(LARGE(IF($D$4:$D$1533=$AI18,$N$4:$N$1533,""),BS$11)))))</f>
        <v>0</v>
      </c>
      <c r="BT18" s="115">
        <f t="array" ref="BT18">IF(IF(ISERR(LARGE(IF($D$4:$D$1533=$AI18,$N$4:$N$1533,""),BT$11)),0,(LARGE(IF($D$4:$D$1533=$AI18,$N$4:$N$1533,""),BT$11)))&lt;0,0,(IF(ISERR(LARGE(IF($D$4:$D$1533=$AI18,$N$4:$N$1533,""),BT$11)),0,(LARGE(IF($D$4:$D$1533=$AI18,$N$4:$N$1533,""),BT$11)))))</f>
        <v>0</v>
      </c>
      <c r="BU18" s="116">
        <f t="array" ref="BU18">IF(IF(ISERR(LARGE(IF($D$4:$D$1533=$AI18,$N$4:$N$1533,""),BU$11)),0,(LARGE(IF($D$4:$D$1533=$AI18,$N$4:$N$1533,""),BU$11)))&lt;0,0,(IF(ISERR(LARGE(IF($D$4:$D$1533=$AI18,$N$4:$N$1533,""),BU$11)),0,(LARGE(IF($D$4:$D$1533=$AI18,$N$4:$N$1533,""),BU$11)))))</f>
        <v>0</v>
      </c>
      <c r="BV18" s="192">
        <f t="array" ref="BV18">IF(IF(ISERR(LARGE(IF($D$1534:$D$2431=$AI18,$N$1534:$N$2431,""),BV$11)),0,(LARGE(IF($D$1534:$D$2431=$AI18,$N$1534:$N$2431,""),BV$11)))&lt;0,0,(IF(ISERR(LARGE(IF($D$1534:$D$2431=$AI18,$N$1534:$N$2431,""),BV$11)),0,(LARGE(IF($D$1534:$D$2431=$AI18,$N$1534:$N$2431,""),BV$11)))))</f>
        <v>0</v>
      </c>
      <c r="BW18" s="193">
        <f t="array" ref="BW18">IF(IF(ISERR(LARGE(IF($D$1534:$D$2431=$AI18,$N$1534:$N$2431,""),BW$11)),0,(LARGE(IF($D$1534:$D$2431=$AI18,$N$1534:$N$2431,""),BW$11)))&lt;0,0,(IF(ISERR(LARGE(IF($D$1534:$D$2431=$AI18,$N$1534:$N$2431,""),BW$11)),0,(LARGE(IF($D$1534:$D$2431=$AI18,$N$1534:$N$2431,""),BW$11)))))</f>
        <v>0</v>
      </c>
      <c r="BX18" s="159">
        <f t="shared" si="40"/>
        <v>0</v>
      </c>
      <c r="BZ18" s="114">
        <f t="array" ref="BZ18">IF(IF(ISERR(LARGE(IF($D$4:$D$1533=$AI18,$O$4:$O$1533,""),BZ$11)),0,(LARGE(IF($D$4:$D$1533=$AI18,$O$4:$O$1533,""),BZ$11)))&lt;0,0,(IF(ISERR(LARGE(IF($D$4:$D$1533=$AI18,$O$4:$O$1533,""),BZ$11)),0,(LARGE(IF($D$4:$D$1533=$AI18,$O$4:$O$1533,""),BZ$11)))))</f>
        <v>0</v>
      </c>
      <c r="CA18" s="115">
        <f t="array" ref="CA18">IF(IF(ISERR(LARGE(IF($D$4:$D$1533=$AI18,$O$4:$O$1533,""),CA$11)),0,(LARGE(IF($D$4:$D$1533=$AI18,$O$4:$O$1533,""),CA$11)))&lt;0,0,(IF(ISERR(LARGE(IF($D$4:$D$1533=$AI18,$O$4:$O$1533,""),CA$11)),0,(LARGE(IF($D$4:$D$1533=$AI18,$O$4:$O$1533,""),CA$11)))))</f>
        <v>0</v>
      </c>
      <c r="CB18" s="116">
        <f t="array" ref="CB18">IF(IF(ISERR(LARGE(IF($D$4:$D$1533=$AI18,$O$4:$O$1533,""),CB$11)),0,(LARGE(IF($D$4:$D$1533=$AI18,$O$4:$O$1533,""),CB$11)))&lt;0,0,(IF(ISERR(LARGE(IF($D$4:$D$1533=$AI18,$O$4:$O$1533,""),CB$11)),0,(LARGE(IF($D$4:$D$1533=$AI18,$O$4:$O$1533,""),CB$11)))))</f>
        <v>0</v>
      </c>
      <c r="CC18" s="192">
        <f t="array" ref="CC18">IF(IF(ISERR(LARGE(IF($D$1534:$D$2431=$AI18,$O$1534:$O$2431,""),CC$11)),0,(LARGE(IF($D$1534:$D$2431=$AI18,$O$1534:$O$2431,""),CC$11)))&lt;0,0,(IF(ISERR(LARGE(IF($D$1534:$D$2431=$AI18,$O$1534:$O$2431,""),CC$11)),0,(LARGE(IF($D$1534:$D$2431=$AI18,$O$1534:$O$2431,""),CC$11)))))</f>
        <v>0</v>
      </c>
      <c r="CD18" s="193">
        <f t="array" ref="CD18">IF(IF(ISERR(LARGE(IF($D$1534:$D$2431=$AI18,$O$1534:$O$2431,""),CD$11)),0,(LARGE(IF($D$1534:$D$2431=$AI18,$O$1534:$O$2431,""),CD$11)))&lt;0,0,(IF(ISERR(LARGE(IF($D$1534:$D$2431=$AI18,$O$1534:$O$2431,""),CD$11)),0,(LARGE(IF($D$1534:$D$2431=$AI18,$O$1534:$O$2431,""),CD$11)))))</f>
        <v>0</v>
      </c>
      <c r="CE18" s="159">
        <f t="shared" si="41"/>
        <v>0</v>
      </c>
      <c r="CG18" s="114">
        <f t="array" ref="CG18">IF(IF(ISERR(LARGE(IF($D$4:$D$1533=$AI18,$Q$4:$Q$1533,""),CG$11)),0,(LARGE(IF($D$4:$D$1533=$AI18,$Q$4:$Q$1533,""),CG$11)))&lt;0,0,(IF(ISERR(LARGE(IF($D$4:$D$1533=$AI18,$Q$4:$Q$1533,""),CG$11)),0,(LARGE(IF($D$4:$D$1533=$AI18,$Q$4:$Q$1533,""),CG$11)))))</f>
        <v>0</v>
      </c>
      <c r="CH18" s="115">
        <f t="array" ref="CH18">IF(IF(ISERR(LARGE(IF($D$4:$D$1533=$AI18,$Q$4:$Q$1533,""),CH$11)),0,(LARGE(IF($D$4:$D$1533=$AI18,$Q$4:$Q$1533,""),CH$11)))&lt;0,0,(IF(ISERR(LARGE(IF($D$4:$D$1533=$AI18,$Q$4:$Q$1533,""),CH$11)),0,(LARGE(IF($D$4:$D$1533=$AI18,$Q$4:$Q$1533,""),CH$11)))))</f>
        <v>0</v>
      </c>
      <c r="CI18" s="116">
        <f t="array" ref="CI18">IF(IF(ISERR(LARGE(IF($D$4:$D$1533=$AI18,$Q$4:$Q$1533,""),CI$11)),0,(LARGE(IF($D$4:$D$1533=$AI18,$Q$4:$Q$1533,""),CI$11)))&lt;0,0,(IF(ISERR(LARGE(IF($D$4:$D$1533=$AI18,$Q$4:$Q$1533,""),CI$11)),0,(LARGE(IF($D$4:$D$1533=$AI18,$Q$4:$Q$1533,""),CI$11)))))</f>
        <v>0</v>
      </c>
      <c r="CJ18" s="192">
        <f t="array" ref="CJ18">IF(IF(ISERR(LARGE(IF($D$1534:$D$2431=$AI18,$Q$1534:$Q$2431,""),CJ$11)),0,(LARGE(IF($D$1534:$D$2431=$AI18,$Q$1534:$Q$2431,""),CJ$11)))&lt;0,0,(IF(ISERR(LARGE(IF($D$1534:$D$2431=$AI18,$Q$1534:$Q$2431,""),CJ$11)),0,(LARGE(IF($D$1534:$D$2431=$AI18,$Q$1534:$Q$2431,""),CJ$11)))))</f>
        <v>0</v>
      </c>
      <c r="CK18" s="193">
        <f t="array" ref="CK18">IF(IF(ISERR(LARGE(IF($D$1534:$D$2431=$AI18,$Q$1534:$Q$2431,""),CK$11)),0,(LARGE(IF($D$1534:$D$2431=$AI18,$Q$1534:$Q$2431,""),CK$11)))&lt;0,0,(IF(ISERR(LARGE(IF($D$1534:$D$2431=$AI18,$Q$1534:$Q$2431,""),CK$11)),0,(LARGE(IF($D$1534:$D$2431=$AI18,$Q$1534:$Q$2431,""),CK$11)))))</f>
        <v>0</v>
      </c>
      <c r="CL18" s="159">
        <f t="shared" si="42"/>
        <v>0</v>
      </c>
      <c r="CN18" s="114">
        <f t="array" ref="CN18">IF(IF(ISERR(LARGE(IF($D$4:$D$1533=$AI18,$R$4:$R$1533,""),CN$11)),0,(LARGE(IF($D$4:$D$1533=$AI18,$R$4:$R$1533,""),CN$11)))&lt;0,0,(IF(ISERR(LARGE(IF($D$4:$D$1533=$AI18,$R$4:$R$1533,""),CN$11)),0,(LARGE(IF($D$4:$D$1533=$AI18,$R$4:$R$1533,""),CN$11)))))</f>
        <v>0</v>
      </c>
      <c r="CO18" s="115">
        <f t="array" ref="CO18">IF(IF(ISERR(LARGE(IF($D$4:$D$1533=$AI18,$R$4:$R$1533,""),CO$11)),0,(LARGE(IF($D$4:$D$1533=$AI18,$R$4:$R$1533,""),CO$11)))&lt;0,0,(IF(ISERR(LARGE(IF($D$4:$D$1533=$AI18,$R$4:$R$1533,""),CO$11)),0,(LARGE(IF($D$4:$D$1533=$AI18,$R$4:$R$1533,""),CO$11)))))</f>
        <v>0</v>
      </c>
      <c r="CP18" s="116">
        <f t="array" ref="CP18">IF(IF(ISERR(LARGE(IF($D$4:$D$1533=$AI18,$R$4:$R$1533,""),CP$11)),0,(LARGE(IF($D$4:$D$1533=$AI18,$R$4:$R$1533,""),CP$11)))&lt;0,0,(IF(ISERR(LARGE(IF($D$4:$D$1533=$AI18,$R$4:$R$1533,""),CP$11)),0,(LARGE(IF($D$4:$D$1533=$AI18,$R$4:$R$1533,""),CP$11)))))</f>
        <v>0</v>
      </c>
      <c r="CQ18" s="192">
        <f t="array" ref="CQ18">IF(IF(ISERR(LARGE(IF($D$1534:$D$2431=$AI18,$R$1534:$R$2431,""),CQ$11)),0,(LARGE(IF($D$1534:$D$2431=$AI18,$R$1534:$R$2431,""),CQ$11)))&lt;0,0,(IF(ISERR(LARGE(IF($D$1534:$D$2431=$AI18,$R$1534:$R$2431,""),CQ$11)),0,(LARGE(IF($D$1534:$D$2431=$AI18,$R$1534:$R$2431,""),CQ$11)))))</f>
        <v>0</v>
      </c>
      <c r="CR18" s="193">
        <f t="array" ref="CR18">IF(IF(ISERR(LARGE(IF($D$1534:$D$2431=$AI18,$R$1534:$R$2431,""),CR$11)),0,(LARGE(IF($D$1534:$D$2431=$AI18,$R$1534:$R$2431,""),CR$11)))&lt;0,0,(IF(ISERR(LARGE(IF($D$1534:$D$2431=$AI18,$R$1534:$R$2431,""),CR$11)),0,(LARGE(IF($D$1534:$D$2431=$AI18,$R$1534:$R$2431,""),CR$11)))))</f>
        <v>0</v>
      </c>
      <c r="CS18" s="159">
        <f t="shared" si="43"/>
        <v>0</v>
      </c>
      <c r="CU18" s="114">
        <f t="array" ref="CU18">IF(IF(ISERR(LARGE(IF($D$4:$D$1533=$AI18,$S$4:$S$1533,""),CU$11)),0,(LARGE(IF($D$4:$D$1533=$AI18,$S$4:$S$1533,""),CU$11)))&lt;0,0,(IF(ISERR(LARGE(IF($D$4:$D$1533=$AI18,$S$4:$S$1533,""),CU$11)),0,(LARGE(IF($D$4:$D$1533=$AI18,$S$4:$S$1533,""),CU$11)))))</f>
        <v>0</v>
      </c>
      <c r="CV18" s="115">
        <f t="array" ref="CV18">IF(IF(ISERR(LARGE(IF($D$4:$D$1533=$AI18,$S$4:$S$1533,""),CV$11)),0,(LARGE(IF($D$4:$D$1533=$AI18,$S$4:$S$1533,""),CV$11)))&lt;0,0,(IF(ISERR(LARGE(IF($D$4:$D$1533=$AI18,$S$4:$S$1533,""),CV$11)),0,(LARGE(IF($D$4:$D$1533=$AI18,$S$4:$S$1533,""),CV$11)))))</f>
        <v>0</v>
      </c>
      <c r="CW18" s="116">
        <f t="array" ref="CW18">IF(IF(ISERR(LARGE(IF($D$4:$D$1533=$AI18,$S$4:$S$1533,""),CW$11)),0,(LARGE(IF($D$4:$D$1533=$AI18,$S$4:$S$1533,""),CW$11)))&lt;0,0,(IF(ISERR(LARGE(IF($D$4:$D$1533=$AI18,$S$4:$S$1533,""),CW$11)),0,(LARGE(IF($D$4:$D$1533=$AI18,$S$4:$S$1533,""),CW$11)))))</f>
        <v>0</v>
      </c>
      <c r="CX18" s="192">
        <f t="array" ref="CX18">IF(IF(ISERR(LARGE(IF($D$1534:$D$2431=$AI18,$S$1534:$S$2431,""),CX$11)),0,(LARGE(IF($D$1534:$D$2431=$AI18,$S$1534:$S$2431,""),CX$11)))&lt;0,0,(IF(ISERR(LARGE(IF($D$1534:$D$2431=$AI18,$S$1534:$S$2431,""),CX$11)),0,(LARGE(IF($D$1534:$D$2431=$AI18,$S$1534:$S$2431,""),CX$11)))))</f>
        <v>0</v>
      </c>
      <c r="CY18" s="193">
        <f t="array" ref="CY18">IF(IF(ISERR(LARGE(IF($D$1534:$D$2431=$AI18,$S$1534:$S$2431,""),CY$11)),0,(LARGE(IF($D$1534:$D$2431=$AI18,$S$1534:$S$2431,""),CY$11)))&lt;0,0,(IF(ISERR(LARGE(IF($D$1534:$D$2431=$AI18,$S$1534:$S$2431,""),CY$11)),0,(LARGE(IF($D$1534:$D$2431=$AI18,$S$1534:$S$2431,""),CY$11)))))</f>
        <v>0</v>
      </c>
      <c r="CZ18" s="159">
        <f t="shared" si="44"/>
        <v>0</v>
      </c>
      <c r="DB18" s="114">
        <f t="array" ref="DB18">IF(IF(ISERR(LARGE(IF($D$4:$D$1533=$AI18,$T$4:$T$1533,""),DB$11)),0,(LARGE(IF($D$4:$D$1533=$AI18,$T$4:$T$1533,""),DB$11)))&lt;0,0,(IF(ISERR(LARGE(IF($D$4:$D$1533=$AI18,$T$4:$T$1533,""),DB$11)),0,(LARGE(IF($D$4:$D$1533=$AI18,$T$4:$T$1533,""),DB$11)))))</f>
        <v>0</v>
      </c>
      <c r="DC18" s="115">
        <f t="array" ref="DC18">IF(IF(ISERR(LARGE(IF($D$4:$D$1533=$AI18,$T$4:$T$1533,""),DC$11)),0,(LARGE(IF($D$4:$D$1533=$AI18,$T$4:$T$1533,""),DC$11)))&lt;0,0,(IF(ISERR(LARGE(IF($D$4:$D$1533=$AI18,$T$4:$T$1533,""),DC$11)),0,(LARGE(IF($D$4:$D$1533=$AI18,$T$4:$T$1533,""),DC$11)))))</f>
        <v>0</v>
      </c>
      <c r="DD18" s="116">
        <f t="array" ref="DD18">IF(IF(ISERR(LARGE(IF($D$4:$D$1533=$AI18,$T$4:$T$1533,""),DD$11)),0,(LARGE(IF($D$4:$D$1533=$AI18,$T$4:$T$1533,""),DD$11)))&lt;0,0,(IF(ISERR(LARGE(IF($D$4:$D$1533=$AI18,$T$4:$T$1533,""),DD$11)),0,(LARGE(IF($D$4:$D$1533=$AI18,$T$4:$T$1533,""),DD$11)))))</f>
        <v>0</v>
      </c>
      <c r="DE18" s="192">
        <f t="array" ref="DE18">IF(IF(ISERR(LARGE(IF($D$1534:$D$2431=$AI18,$T$1534:$T$2431,""),DE$11)),0,(LARGE(IF($D$1534:$D$2431=$AI18,$T$1534:$T$2431,""),DE$11)))&lt;0,0,(IF(ISERR(LARGE(IF($D$1534:$D$2431=$AI18,$T$1534:$T$2431,""),DE$11)),0,(LARGE(IF($D$1534:$D$2431=$AI18,$T$1534:$T$2431,""),DE$11)))))</f>
        <v>0</v>
      </c>
      <c r="DF18" s="193">
        <f t="array" ref="DF18">IF(IF(ISERR(LARGE(IF($D$1534:$D$2431=$AI18,$T$1534:$T$2431,""),DF$11)),0,(LARGE(IF($D$1534:$D$2431=$AI18,$T$1534:$T$2431,""),DF$11)))&lt;0,0,(IF(ISERR(LARGE(IF($D$1534:$D$2431=$AI18,$T$1534:$T$2431,""),DF$11)),0,(LARGE(IF($D$1534:$D$2431=$AI18,$T$1534:$T$2431,""),DF$11)))))</f>
        <v>0</v>
      </c>
      <c r="DG18" s="159">
        <f t="shared" si="45"/>
        <v>0</v>
      </c>
      <c r="DI18" s="114">
        <f t="array" ref="DI18">IF(IF(ISERR(LARGE(IF($D$4:$D$1533=$AI18,$U$4:$U$1533,""),DI$11)),0,(LARGE(IF($D$4:$D$1533=$AI18,$U$4:$U$1533,""),DI$11)))&lt;0,0,(IF(ISERR(LARGE(IF($D$4:$D$1533=$AI18,$U$4:$U$1533,""),DI$11)),0,(LARGE(IF($D$4:$D$1533=$AI18,$U$4:$U$1533,""),DI$11)))))</f>
        <v>0</v>
      </c>
      <c r="DJ18" s="115">
        <f t="array" ref="DJ18">IF(IF(ISERR(LARGE(IF($D$4:$D$1533=$AI18,$U$4:$U$1533,""),DJ$11)),0,(LARGE(IF($D$4:$D$1533=$AI18,$U$4:$U$1533,""),DJ$11)))&lt;0,0,(IF(ISERR(LARGE(IF($D$4:$D$1533=$AI18,$U$4:$U$1533,""),DJ$11)),0,(LARGE(IF($D$4:$D$1533=$AI18,$U$4:$U$1533,""),DJ$11)))))</f>
        <v>0</v>
      </c>
      <c r="DK18" s="116">
        <f t="array" ref="DK18">IF(IF(ISERR(LARGE(IF($D$4:$D$1533=$AI18,$U$4:$U$1533,""),DK$11)),0,(LARGE(IF($D$4:$D$1533=$AI18,$U$4:$U$1533,""),DK$11)))&lt;0,0,(IF(ISERR(LARGE(IF($D$4:$D$1533=$AI18,$U$4:$U$1533,""),DK$11)),0,(LARGE(IF($D$4:$D$1533=$AI18,$U$4:$U$1533,""),DK$11)))))</f>
        <v>0</v>
      </c>
      <c r="DL18" s="192">
        <f t="array" ref="DL18">IF(IF(ISERR(LARGE(IF($D$1534:$D$2431=$AI18,$U$1534:$U$2431,""),DL$11)),0,(LARGE(IF($D$1534:$D$2431=$AI18,$U$1534:$U$2431,""),DL$11)))&lt;0,0,(IF(ISERR(LARGE(IF($D$1534:$D$2431=$AI18,$U$1534:$U$2431,""),DL$11)),0,(LARGE(IF($D$1534:$D$2431=$AI18,$U$1534:$U$2431,""),DL$11)))))</f>
        <v>0</v>
      </c>
      <c r="DM18" s="193">
        <f t="array" ref="DM18">IF(IF(ISERR(LARGE(IF($D$1534:$D$2431=$AI18,$U$1534:$U$2431,""),DM$11)),0,(LARGE(IF($D$1534:$D$2431=$AI18,$U$1534:$U$2431,""),DM$11)))&lt;0,0,(IF(ISERR(LARGE(IF($D$1534:$D$2431=$AI18,$U$1534:$U$2431,""),DM$11)),0,(LARGE(IF($D$1534:$D$2431=$AI18,$U$1534:$U$2431,""),DM$11)))))</f>
        <v>0</v>
      </c>
      <c r="DN18" s="159">
        <f t="shared" si="46"/>
        <v>0</v>
      </c>
      <c r="DP18" s="114">
        <f t="array" ref="DP18">IF(IF(ISERR(LARGE(IF($D$4:$D$1533=$AI18,$V$4:$V$1533,""),DP$11)),0,(LARGE(IF($D$4:$D$1533=$AI18,$V$4:$V$1533,""),DP$11)))&lt;0,0,(IF(ISERR(LARGE(IF($D$4:$D$1533=$AI18,$V$4:$V$1533,""),DP$11)),0,(LARGE(IF($D$4:$D$1533=$AI18,$V$4:$V$1533,""),DP$11)))))</f>
        <v>0</v>
      </c>
      <c r="DQ18" s="115">
        <f t="array" ref="DQ18">IF(IF(ISERR(LARGE(IF($D$4:$D$1533=$AI18,$V$4:$V$1533,""),DQ$11)),0,(LARGE(IF($D$4:$D$1533=$AI18,$V$4:$V$1533,""),DQ$11)))&lt;0,0,(IF(ISERR(LARGE(IF($D$4:$D$1533=$AI18,$V$4:$V$1533,""),DQ$11)),0,(LARGE(IF($D$4:$D$1533=$AI18,$V$4:$V$1533,""),DQ$11)))))</f>
        <v>0</v>
      </c>
      <c r="DR18" s="116">
        <f t="array" ref="DR18">IF(IF(ISERR(LARGE(IF($D$4:$D$1533=$AI18,$V$4:$V$1533,""),DR$11)),0,(LARGE(IF($D$4:$D$1533=$AI18,$V$4:$V$1533,""),DR$11)))&lt;0,0,(IF(ISERR(LARGE(IF($D$4:$D$1533=$AI18,$V$4:$V$1533,""),DR$11)),0,(LARGE(IF($D$4:$D$1533=$AI18,$V$4:$V$1533,""),DR$11)))))</f>
        <v>0</v>
      </c>
      <c r="DS18" s="192">
        <f t="array" ref="DS18">IF(IF(ISERR(LARGE(IF($D$1534:$D$2431=$AI18,$V$1534:$V$2431,""),DS$11)),0,(LARGE(IF($D$1534:$D$2431=$AI18,$V$1534:$V$2431,""),DS$11)))&lt;0,0,(IF(ISERR(LARGE(IF($D$1534:$D$2431=$AI18,$V$1534:$V$2431,""),DS$11)),0,(LARGE(IF($D$1534:$D$2431=$AI18,$V$1534:$V$2431,""),DS$11)))))</f>
        <v>0</v>
      </c>
      <c r="DT18" s="193">
        <f t="array" ref="DT18">IF(IF(ISERR(LARGE(IF($D$1534:$D$2431=$AI18,$V$1534:$V$2431,""),DT$11)),0,(LARGE(IF($D$1534:$D$2431=$AI18,$V$1534:$V$2431,""),DT$11)))&lt;0,0,(IF(ISERR(LARGE(IF($D$1534:$D$2431=$AI18,$V$1534:$V$2431,""),DT$11)),0,(LARGE(IF($D$1534:$D$2431=$AI18,$V$1534:$V$2431,""),DT$11)))))</f>
        <v>0</v>
      </c>
      <c r="DU18" s="159">
        <f t="shared" si="47"/>
        <v>0</v>
      </c>
      <c r="DW18" s="114">
        <f t="array" ref="DW18">IF(IF(ISERR(LARGE(IF($D$4:$D$1533=$AI18,$W$4:$W$1533,""),DW$11)),0,(LARGE(IF($D$4:$D$1533=$AI18,$W$4:$W$1533,""),DW$11)))&lt;0,0,(IF(ISERR(LARGE(IF($D$4:$D$1533=$AI18,$W$4:$W$1533,""),DW$11)),0,(LARGE(IF($D$4:$D$1533=$AI18,$W$4:$W$1533,""),DW$11)))))</f>
        <v>0</v>
      </c>
      <c r="DX18" s="115">
        <f t="array" ref="DX18">IF(IF(ISERR(LARGE(IF($D$4:$D$1533=$AI18,$W$4:$W$1533,""),DX$11)),0,(LARGE(IF($D$4:$D$1533=$AI18,$W$4:$W$1533,""),DX$11)))&lt;0,0,(IF(ISERR(LARGE(IF($D$4:$D$1533=$AI18,$W$4:$W$1533,""),DX$11)),0,(LARGE(IF($D$4:$D$1533=$AI18,$W$4:$W$1533,""),DX$11)))))</f>
        <v>0</v>
      </c>
      <c r="DY18" s="116">
        <f t="array" ref="DY18">IF(IF(ISERR(LARGE(IF($D$4:$D$1533=$AI18,$W$4:$W$1533,""),DY$11)),0,(LARGE(IF($D$4:$D$1533=$AI18,$W$4:$W$1533,""),DY$11)))&lt;0,0,(IF(ISERR(LARGE(IF($D$4:$D$1533=$AI18,$W$4:$W$1533,""),DY$11)),0,(LARGE(IF($D$4:$D$1533=$AI18,$W$4:$W$1533,""),DY$11)))))</f>
        <v>0</v>
      </c>
      <c r="DZ18" s="192">
        <f t="array" ref="DZ18">IF(IF(ISERR(LARGE(IF($D$1534:$D$2431=$AI18,$W$1534:$W$2431,""),DZ$11)),0,(LARGE(IF($D$1534:$D$2431=$AI18,$W$1534:$W$2431,""),DZ$11)))&lt;0,0,(IF(ISERR(LARGE(IF($D$1534:$D$2431=$AI18,$W$1534:$W$2431,""),DZ$11)),0,(LARGE(IF($D$1534:$D$2431=$AI18,$W$1534:$W$2431,""),DZ$11)))))</f>
        <v>0</v>
      </c>
      <c r="EA18" s="193">
        <f t="array" ref="EA18">IF(IF(ISERR(LARGE(IF($D$1534:$D$2431=$AI18,$W$1534:$W$2431,""),EA$11)),0,(LARGE(IF($D$1534:$D$2431=$AI18,$W$1534:$W$2431,""),EA$11)))&lt;0,0,(IF(ISERR(LARGE(IF($D$1534:$D$2431=$AI18,$W$1534:$W$2431,""),EA$11)),0,(LARGE(IF($D$1534:$D$2431=$AI18,$W$1534:$W$2431,""),EA$11)))))</f>
        <v>0</v>
      </c>
      <c r="EB18" s="159">
        <f t="shared" si="48"/>
        <v>0</v>
      </c>
    </row>
    <row r="19" spans="1:132" x14ac:dyDescent="0.2">
      <c r="A19" s="88">
        <v>1.5999999999999999E-5</v>
      </c>
      <c r="B19" s="4">
        <f t="shared" si="0"/>
        <v>8033.000016</v>
      </c>
      <c r="C19" s="213" t="s">
        <v>182</v>
      </c>
      <c r="D19" s="213" t="s">
        <v>370</v>
      </c>
      <c r="E19" s="44" t="s">
        <v>21</v>
      </c>
      <c r="F19" s="14">
        <f t="shared" si="26"/>
        <v>1</v>
      </c>
      <c r="G19" s="14">
        <f t="shared" si="27"/>
        <v>1</v>
      </c>
      <c r="H19" s="101" t="str">
        <f>IF(ISNA(VLOOKUP(C19,[1]Sheet1!$J$2:$J$2999,1,FALSE)),"No","Yes")</f>
        <v>No</v>
      </c>
      <c r="I19" s="72">
        <f t="shared" si="3"/>
        <v>0</v>
      </c>
      <c r="J19" s="72">
        <f t="shared" si="4"/>
        <v>0</v>
      </c>
      <c r="K19" s="72">
        <f t="shared" si="5"/>
        <v>0</v>
      </c>
      <c r="L19" s="72">
        <f t="shared" si="6"/>
        <v>0</v>
      </c>
      <c r="M19" s="72">
        <f t="shared" si="7"/>
        <v>0</v>
      </c>
      <c r="N19" s="72">
        <f t="shared" si="8"/>
        <v>0</v>
      </c>
      <c r="O19" s="72">
        <f t="shared" si="9"/>
        <v>0</v>
      </c>
      <c r="Q19" s="73">
        <f t="shared" si="10"/>
        <v>0</v>
      </c>
      <c r="R19" s="73">
        <f t="shared" si="11"/>
        <v>0</v>
      </c>
      <c r="S19" s="73">
        <f t="shared" si="12"/>
        <v>8033</v>
      </c>
      <c r="T19" s="73">
        <f t="shared" si="13"/>
        <v>0</v>
      </c>
      <c r="U19" s="73">
        <f t="shared" si="14"/>
        <v>0</v>
      </c>
      <c r="V19" s="73">
        <f t="shared" si="15"/>
        <v>0</v>
      </c>
      <c r="W19" s="73">
        <f t="shared" si="16"/>
        <v>0</v>
      </c>
      <c r="Y19" s="72">
        <f t="shared" si="28"/>
        <v>0</v>
      </c>
      <c r="Z19" s="73">
        <f t="shared" si="29"/>
        <v>0</v>
      </c>
      <c r="AA19" s="58">
        <f t="shared" si="30"/>
        <v>0</v>
      </c>
      <c r="AB19" s="72">
        <f t="shared" si="31"/>
        <v>0</v>
      </c>
      <c r="AC19" s="72">
        <f t="shared" si="32"/>
        <v>0</v>
      </c>
      <c r="AD19" s="73">
        <f t="shared" si="33"/>
        <v>8033</v>
      </c>
      <c r="AE19" s="73">
        <f t="shared" si="34"/>
        <v>0</v>
      </c>
      <c r="AF19" s="1">
        <f t="shared" si="17"/>
        <v>8033</v>
      </c>
      <c r="AH19" s="1" t="str">
        <f t="shared" si="25"/>
        <v>No</v>
      </c>
      <c r="AI19" s="166" t="s">
        <v>355</v>
      </c>
      <c r="AJ19" s="114">
        <f t="array" ref="AJ19">IF(IF(ISERR(LARGE(IF($D$4:$D$1533=$AI19,$I$4:$I$1533,""),AJ$11)),0,(LARGE(IF($D$4:$D$1533=$AI19,$I$4:$I$1533,""),AJ$11)))&lt;0,0,(IF(ISERR(LARGE(IF($D$4:$D$1533=$AI19,$I$4:$I$1533,""),AJ$11)),0,(LARGE(IF($D$4:$D$1533=$AI19,$I$4:$I$1533,""),AJ$11)))))</f>
        <v>0</v>
      </c>
      <c r="AK19" s="115">
        <f t="array" ref="AK19">IF(IF(ISERR(LARGE(IF($D$4:$D$1533=$AI19,$I$4:$I$1533,""),AK$11)),0,(LARGE(IF($D$4:$D$1533=$AI19,$I$4:$I$1533,""),AK$11)))&lt;0,0,(IF(ISERR(LARGE(IF($D$4:$D$1533=$AI19,$I$4:$I$1533,""),AK$11)),0,(LARGE(IF($D$4:$D$1533=$AI19,$I$4:$I$1533,""),AK$11)))))</f>
        <v>0</v>
      </c>
      <c r="AL19" s="116">
        <f t="array" ref="AL19">IF(IF(ISERR(LARGE(IF($D$4:$D$1533=$AI19,$I$4:$I$1533,""),AL$11)),0,(LARGE(IF($D$4:$D$1533=$AI19,$I$4:$I$1533,""),AL$11)))&lt;0,0,(IF(ISERR(LARGE(IF($D$4:$D$1533=$AI19,$I$4:$I$1533,""),AL$11)),0,(LARGE(IF($D$4:$D$1533=$AI19,$I$4:$I$1533,""),AL$11)))))</f>
        <v>0</v>
      </c>
      <c r="AM19" s="192">
        <f t="array" ref="AM19">IF(IF(ISERR(LARGE(IF($D$1534:$D$2431=$AI19,$I$1534:$I$2431,""),AM$11)),0,(LARGE(IF($D$1534:$D$2431=$AI19,$I$1534:$I$2431,""),AM$11)))&lt;0,0,(IF(ISERR(LARGE(IF($D$1534:$D$2431=$AI19,$I$1534:$I$2431,""),AM$11)),0,(LARGE(IF($D$1534:$D$2431=$AI19,$I$1534:$I$2431,""),AM$11)))))</f>
        <v>0</v>
      </c>
      <c r="AN19" s="193">
        <f t="array" ref="AN19">IF(IF(ISERR(LARGE(IF($D$1534:$D$2431=$AI19,$I$1534:$I$2431,""),AN$11)),0,(LARGE(IF($D$1534:$D$2431=$AI19,$I$1534:$I$2431,""),AN$11)))&lt;0,0,(IF(ISERR(LARGE(IF($D$1534:$D$2431=$AI19,$I$1534:$I$2431,""),AN$11)),0,(LARGE(IF($D$1534:$D$2431=$AI19,$I$1534:$I$2431,""),AN$11)))))</f>
        <v>0</v>
      </c>
      <c r="AO19" s="159">
        <f t="shared" si="35"/>
        <v>0</v>
      </c>
      <c r="AQ19" s="114">
        <f t="array" ref="AQ19">IF(IF(ISERR(LARGE(IF($D$4:$D$1533=$AI19,$J$4:$J$1533,""),AQ$11)),0,(LARGE(IF($D$4:$D$1533=$AI19,$J$4:$J$1533,""),AQ$11)))&lt;0,0,(IF(ISERR(LARGE(IF($D$4:$D$1533=$AI19,$J$4:$J$1533,""),AQ$11)),0,(LARGE(IF($D$4:$D$1533=$AI19,$J$4:$J$1533,""),AQ$11)))))</f>
        <v>0</v>
      </c>
      <c r="AR19" s="115">
        <f t="array" ref="AR19">IF(IF(ISERR(LARGE(IF($D$4:$D$1533=$AI19,$J$4:$J$1533,""),AR$11)),0,(LARGE(IF($D$4:$D$1533=$AI19,$J$4:$J$1533,""),AR$11)))&lt;0,0,(IF(ISERR(LARGE(IF($D$4:$D$1533=$AI19,$J$4:$J$1533,""),AR$11)),0,(LARGE(IF($D$4:$D$1533=$AI19,$J$4:$J$1533,""),AR$11)))))</f>
        <v>0</v>
      </c>
      <c r="AS19" s="116">
        <f t="array" ref="AS19">IF(IF(ISERR(LARGE(IF($D$4:$D$1533=$AI19,$J$4:$J$1533,""),AS$11)),0,(LARGE(IF($D$4:$D$1533=$AI19,$J$4:$J$1533,""),AS$11)))&lt;0,0,(IF(ISERR(LARGE(IF($D$4:$D$1533=$AI19,$J$4:$J$1533,""),AS$11)),0,(LARGE(IF($D$4:$D$1533=$AI19,$J$4:$J$1533,""),AS$11)))))</f>
        <v>0</v>
      </c>
      <c r="AT19" s="192">
        <f t="array" ref="AT19">IF(IF(ISERR(LARGE(IF($D$1534:$D$2431=$AI19,$J$1534:$J$2431,""),AT$11)),0,(LARGE(IF($D$1534:$D$2431=$AI19,$J$1534:$J$2431,""),AT$11)))&lt;0,0,(IF(ISERR(LARGE(IF($D$1534:$D$2431=$AI19,$J$1534:$J$2431,""),AT$11)),0,(LARGE(IF($D$1534:$D$2431=$AI19,$J$1534:$J$2431,""),AT$11)))))</f>
        <v>0</v>
      </c>
      <c r="AU19" s="193">
        <f t="array" ref="AU19">IF(IF(ISERR(LARGE(IF($D$1534:$D$2431=$AI19,$J$1534:$J$2431,""),AU$11)),0,(LARGE(IF($D$1534:$D$2431=$AI19,$J$1534:$J$2431,""),AU$11)))&lt;0,0,(IF(ISERR(LARGE(IF($D$1534:$D$2431=$AI19,$J$1534:$J$2431,""),AU$11)),0,(LARGE(IF($D$1534:$D$2431=$AI19,$J$1534:$J$2431,""),AU$11)))))</f>
        <v>0</v>
      </c>
      <c r="AV19" s="159">
        <f t="shared" si="36"/>
        <v>0</v>
      </c>
      <c r="AX19" s="114">
        <f t="array" ref="AX19">IF(IF(ISERR(LARGE(IF($D$4:$D$1533=$AI19,$K$4:$K$1533,""),AX$11)),0,(LARGE(IF($D$4:$D$1533=$AI19,$K$4:$K$1533,""),AX$11)))&lt;0,0,(IF(ISERR(LARGE(IF($D$4:$D$1533=$AI19,$K$4:$K$1533,""),AX$11)),0,(LARGE(IF($D$4:$D$1533=$AI19,$K$4:$K$1533,""),AX$11)))))</f>
        <v>0</v>
      </c>
      <c r="AY19" s="115">
        <f t="array" ref="AY19">IF(IF(ISERR(LARGE(IF($D$4:$D$1533=$AI19,$K$4:$K$1533,""),AY$11)),0,(LARGE(IF($D$4:$D$1533=$AI19,$K$4:$K$1533,""),AY$11)))&lt;0,0,(IF(ISERR(LARGE(IF($D$4:$D$1533=$AI19,$K$4:$K$1533,""),AY$11)),0,(LARGE(IF($D$4:$D$1533=$AI19,$K$4:$K$1533,""),AY$11)))))</f>
        <v>0</v>
      </c>
      <c r="AZ19" s="116">
        <f t="array" ref="AZ19">IF(IF(ISERR(LARGE(IF($D$4:$D$1533=$AI19,$K$4:$K$1533,""),AZ$11)),0,(LARGE(IF($D$4:$D$1533=$AI19,$K$4:$K$1533,""),AZ$11)))&lt;0,0,(IF(ISERR(LARGE(IF($D$4:$D$1533=$AI19,$K$4:$K$1533,""),AZ$11)),0,(LARGE(IF($D$4:$D$1533=$AI19,$K$4:$K$1533,""),AZ$11)))))</f>
        <v>0</v>
      </c>
      <c r="BA19" s="192">
        <f t="array" ref="BA19">IF(IF(ISERR(LARGE(IF($D$1534:$D$2431=$AI19,$K$1534:$K$2431,""),BA$11)),0,(LARGE(IF($D$1534:$D$2431=$AI19,$K$1534:$K$2431,""),BA$11)))&lt;0,0,(IF(ISERR(LARGE(IF($D$1534:$D$2431=$AI19,$K$1534:$K$2431,""),BA$11)),0,(LARGE(IF($D$1534:$D$2431=$AI19,$K$1534:$K$2431,""),BA$11)))))</f>
        <v>0</v>
      </c>
      <c r="BB19" s="193">
        <f t="array" ref="BB19">IF(IF(ISERR(LARGE(IF($D$1534:$D$2431=$AI19,$K$1534:$K$2431,""),BB$11)),0,(LARGE(IF($D$1534:$D$2431=$AI19,$K$1534:$K$2431,""),BB$11)))&lt;0,0,(IF(ISERR(LARGE(IF($D$1534:$D$2431=$AI19,$K$1534:$K$2431,""),BB$11)),0,(LARGE(IF($D$1534:$D$2431=$AI19,$K$1534:$K$2431,""),BB$11)))))</f>
        <v>0</v>
      </c>
      <c r="BC19" s="159">
        <f t="shared" si="37"/>
        <v>0</v>
      </c>
      <c r="BE19" s="114">
        <f t="array" ref="BE19">IF(IF(ISERR(LARGE(IF($D$4:$D$1533=$AI19,$L$4:$L$1533,""),BE$11)),0,(LARGE(IF($D$4:$D$1533=$AI19,$L$4:$L$1533,""),BE$11)))&lt;0,0,(IF(ISERR(LARGE(IF($D$4:$D$1533=$AI19,$L$4:$L$1533,""),BE$11)),0,(LARGE(IF($D$4:$D$1533=$AI19,$L$4:$L$1533,""),BE$11)))))</f>
        <v>0</v>
      </c>
      <c r="BF19" s="115">
        <f t="array" ref="BF19">IF(IF(ISERR(LARGE(IF($D$4:$D$1533=$AI19,$L$4:$L$1533,""),BF$11)),0,(LARGE(IF($D$4:$D$1533=$AI19,$L$4:$L$1533,""),BF$11)))&lt;0,0,(IF(ISERR(LARGE(IF($D$4:$D$1533=$AI19,$L$4:$L$1533,""),BF$11)),0,(LARGE(IF($D$4:$D$1533=$AI19,$L$4:$L$1533,""),BF$11)))))</f>
        <v>0</v>
      </c>
      <c r="BG19" s="116">
        <f t="array" ref="BG19">IF(IF(ISERR(LARGE(IF($D$4:$D$1533=$AI19,$L$4:$L$1533,""),BG$11)),0,(LARGE(IF($D$4:$D$1533=$AI19,$L$4:$L$1533,""),BG$11)))&lt;0,0,(IF(ISERR(LARGE(IF($D$4:$D$1533=$AI19,$L$4:$L$1533,""),BG$11)),0,(LARGE(IF($D$4:$D$1533=$AI19,$L$4:$L$1533,""),BG$11)))))</f>
        <v>0</v>
      </c>
      <c r="BH19" s="192">
        <f t="array" ref="BH19">IF(IF(ISERR(LARGE(IF($D$1534:$D$2431=$AI19,$L$1534:$L$2431,""),BH$11)),0,(LARGE(IF($D$1534:$D$2431=$AI19,$L$1534:$L$2431,""),BH$11)))&lt;0,0,(IF(ISERR(LARGE(IF($D$1534:$D$2431=$AI19,$L$1534:$L$2431,""),BH$11)),0,(LARGE(IF($D$1534:$D$2431=$AI19,$L$1534:$L$2431,""),BH$11)))))</f>
        <v>0</v>
      </c>
      <c r="BI19" s="193">
        <f t="array" ref="BI19">IF(IF(ISERR(LARGE(IF($D$1534:$D$2431=$AI19,$L$1534:$L$2431,""),BI$11)),0,(LARGE(IF($D$1534:$D$2431=$AI19,$L$1534:$L$2431,""),BI$11)))&lt;0,0,(IF(ISERR(LARGE(IF($D$1534:$D$2431=$AI19,$L$1534:$L$2431,""),BI$11)),0,(LARGE(IF($D$1534:$D$2431=$AI19,$L$1534:$L$2431,""),BI$11)))))</f>
        <v>0</v>
      </c>
      <c r="BJ19" s="159">
        <f t="shared" si="38"/>
        <v>0</v>
      </c>
      <c r="BL19" s="114">
        <f t="array" ref="BL19">IF(IF(ISERR(LARGE(IF($D$4:$D$1533=$AI19,$M$4:$M$1533,""),BL$11)),0,(LARGE(IF($D$4:$D$1533=$AI19,$M$4:$M$1533,""),BL$11)))&lt;0,0,(IF(ISERR(LARGE(IF($D$4:$D$1533=$AI19,$M$4:$M$1533,""),BL$11)),0,(LARGE(IF($D$4:$D$1533=$AI19,$M$4:$M$1533,""),BL$11)))))</f>
        <v>0</v>
      </c>
      <c r="BM19" s="115">
        <f t="array" ref="BM19">IF(IF(ISERR(LARGE(IF($D$4:$D$1533=$AI19,$M$4:$M$1533,""),BM$11)),0,(LARGE(IF($D$4:$D$1533=$AI19,$M$4:$M$1533,""),BM$11)))&lt;0,0,(IF(ISERR(LARGE(IF($D$4:$D$1533=$AI19,$M$4:$M$1533,""),BM$11)),0,(LARGE(IF($D$4:$D$1533=$AI19,$M$4:$M$1533,""),BM$11)))))</f>
        <v>0</v>
      </c>
      <c r="BN19" s="116">
        <f t="array" ref="BN19">IF(IF(ISERR(LARGE(IF($D$4:$D$1533=$AI19,$M$4:$M$1533,""),BN$11)),0,(LARGE(IF($D$4:$D$1533=$AI19,$M$4:$M$1533,""),BN$11)))&lt;0,0,(IF(ISERR(LARGE(IF($D$4:$D$1533=$AI19,$M$4:$M$1533,""),BN$11)),0,(LARGE(IF($D$4:$D$1533=$AI19,$M$4:$M$1533,""),BN$11)))))</f>
        <v>0</v>
      </c>
      <c r="BO19" s="192">
        <f t="array" ref="BO19">IF(IF(ISERR(LARGE(IF($D$1534:$D$2431=$AI19,$M$1534:$M$2431,""),BO$11)),0,(LARGE(IF($D$1534:$D$2431=$AI19,$M$1534:$M$2431,""),BO$11)))&lt;0,0,(IF(ISERR(LARGE(IF($D$1534:$D$2431=$AI19,$M$1534:$M$2431,""),BO$11)),0,(LARGE(IF($D$1534:$D$2431=$AI19,$M$1534:$M$2431,""),BO$11)))))</f>
        <v>0</v>
      </c>
      <c r="BP19" s="193">
        <f t="array" ref="BP19">IF(IF(ISERR(LARGE(IF($D$1534:$D$2431=$AI19,$M$1534:$M$2431,""),BP$11)),0,(LARGE(IF($D$1534:$D$2431=$AI19,$M$1534:$M$2431,""),BP$11)))&lt;0,0,(IF(ISERR(LARGE(IF($D$1534:$D$2431=$AI19,$M$1534:$M$2431,""),BP$11)),0,(LARGE(IF($D$1534:$D$2431=$AI19,$M$1534:$M$2431,""),BP$11)))))</f>
        <v>0</v>
      </c>
      <c r="BQ19" s="159">
        <f t="shared" si="39"/>
        <v>0</v>
      </c>
      <c r="BS19" s="114">
        <f t="array" ref="BS19">IF(IF(ISERR(LARGE(IF($D$4:$D$1533=$AI19,$N$4:$N$1533,""),BS$11)),0,(LARGE(IF($D$4:$D$1533=$AI19,$N$4:$N$1533,""),BS$11)))&lt;0,0,(IF(ISERR(LARGE(IF($D$4:$D$1533=$AI19,$N$4:$N$1533,""),BS$11)),0,(LARGE(IF($D$4:$D$1533=$AI19,$N$4:$N$1533,""),BS$11)))))</f>
        <v>0</v>
      </c>
      <c r="BT19" s="115">
        <f t="array" ref="BT19">IF(IF(ISERR(LARGE(IF($D$4:$D$1533=$AI19,$N$4:$N$1533,""),BT$11)),0,(LARGE(IF($D$4:$D$1533=$AI19,$N$4:$N$1533,""),BT$11)))&lt;0,0,(IF(ISERR(LARGE(IF($D$4:$D$1533=$AI19,$N$4:$N$1533,""),BT$11)),0,(LARGE(IF($D$4:$D$1533=$AI19,$N$4:$N$1533,""),BT$11)))))</f>
        <v>0</v>
      </c>
      <c r="BU19" s="116">
        <f t="array" ref="BU19">IF(IF(ISERR(LARGE(IF($D$4:$D$1533=$AI19,$N$4:$N$1533,""),BU$11)),0,(LARGE(IF($D$4:$D$1533=$AI19,$N$4:$N$1533,""),BU$11)))&lt;0,0,(IF(ISERR(LARGE(IF($D$4:$D$1533=$AI19,$N$4:$N$1533,""),BU$11)),0,(LARGE(IF($D$4:$D$1533=$AI19,$N$4:$N$1533,""),BU$11)))))</f>
        <v>0</v>
      </c>
      <c r="BV19" s="192">
        <f t="array" ref="BV19">IF(IF(ISERR(LARGE(IF($D$1534:$D$2431=$AI19,$N$1534:$N$2431,""),BV$11)),0,(LARGE(IF($D$1534:$D$2431=$AI19,$N$1534:$N$2431,""),BV$11)))&lt;0,0,(IF(ISERR(LARGE(IF($D$1534:$D$2431=$AI19,$N$1534:$N$2431,""),BV$11)),0,(LARGE(IF($D$1534:$D$2431=$AI19,$N$1534:$N$2431,""),BV$11)))))</f>
        <v>0</v>
      </c>
      <c r="BW19" s="193">
        <f t="array" ref="BW19">IF(IF(ISERR(LARGE(IF($D$1534:$D$2431=$AI19,$N$1534:$N$2431,""),BW$11)),0,(LARGE(IF($D$1534:$D$2431=$AI19,$N$1534:$N$2431,""),BW$11)))&lt;0,0,(IF(ISERR(LARGE(IF($D$1534:$D$2431=$AI19,$N$1534:$N$2431,""),BW$11)),0,(LARGE(IF($D$1534:$D$2431=$AI19,$N$1534:$N$2431,""),BW$11)))))</f>
        <v>0</v>
      </c>
      <c r="BX19" s="159">
        <f t="shared" si="40"/>
        <v>0</v>
      </c>
      <c r="BZ19" s="114">
        <f t="array" ref="BZ19">IF(IF(ISERR(LARGE(IF($D$4:$D$1533=$AI19,$O$4:$O$1533,""),BZ$11)),0,(LARGE(IF($D$4:$D$1533=$AI19,$O$4:$O$1533,""),BZ$11)))&lt;0,0,(IF(ISERR(LARGE(IF($D$4:$D$1533=$AI19,$O$4:$O$1533,""),BZ$11)),0,(LARGE(IF($D$4:$D$1533=$AI19,$O$4:$O$1533,""),BZ$11)))))</f>
        <v>0</v>
      </c>
      <c r="CA19" s="115">
        <f t="array" ref="CA19">IF(IF(ISERR(LARGE(IF($D$4:$D$1533=$AI19,$O$4:$O$1533,""),CA$11)),0,(LARGE(IF($D$4:$D$1533=$AI19,$O$4:$O$1533,""),CA$11)))&lt;0,0,(IF(ISERR(LARGE(IF($D$4:$D$1533=$AI19,$O$4:$O$1533,""),CA$11)),0,(LARGE(IF($D$4:$D$1533=$AI19,$O$4:$O$1533,""),CA$11)))))</f>
        <v>0</v>
      </c>
      <c r="CB19" s="116">
        <f t="array" ref="CB19">IF(IF(ISERR(LARGE(IF($D$4:$D$1533=$AI19,$O$4:$O$1533,""),CB$11)),0,(LARGE(IF($D$4:$D$1533=$AI19,$O$4:$O$1533,""),CB$11)))&lt;0,0,(IF(ISERR(LARGE(IF($D$4:$D$1533=$AI19,$O$4:$O$1533,""),CB$11)),0,(LARGE(IF($D$4:$D$1533=$AI19,$O$4:$O$1533,""),CB$11)))))</f>
        <v>0</v>
      </c>
      <c r="CC19" s="192">
        <f t="array" ref="CC19">IF(IF(ISERR(LARGE(IF($D$1534:$D$2431=$AI19,$O$1534:$O$2431,""),CC$11)),0,(LARGE(IF($D$1534:$D$2431=$AI19,$O$1534:$O$2431,""),CC$11)))&lt;0,0,(IF(ISERR(LARGE(IF($D$1534:$D$2431=$AI19,$O$1534:$O$2431,""),CC$11)),0,(LARGE(IF($D$1534:$D$2431=$AI19,$O$1534:$O$2431,""),CC$11)))))</f>
        <v>0</v>
      </c>
      <c r="CD19" s="193">
        <f t="array" ref="CD19">IF(IF(ISERR(LARGE(IF($D$1534:$D$2431=$AI19,$O$1534:$O$2431,""),CD$11)),0,(LARGE(IF($D$1534:$D$2431=$AI19,$O$1534:$O$2431,""),CD$11)))&lt;0,0,(IF(ISERR(LARGE(IF($D$1534:$D$2431=$AI19,$O$1534:$O$2431,""),CD$11)),0,(LARGE(IF($D$1534:$D$2431=$AI19,$O$1534:$O$2431,""),CD$11)))))</f>
        <v>0</v>
      </c>
      <c r="CE19" s="159">
        <f t="shared" si="41"/>
        <v>0</v>
      </c>
      <c r="CG19" s="114">
        <f t="array" ref="CG19">IF(IF(ISERR(LARGE(IF($D$4:$D$1533=$AI19,$Q$4:$Q$1533,""),CG$11)),0,(LARGE(IF($D$4:$D$1533=$AI19,$Q$4:$Q$1533,""),CG$11)))&lt;0,0,(IF(ISERR(LARGE(IF($D$4:$D$1533=$AI19,$Q$4:$Q$1533,""),CG$11)),0,(LARGE(IF($D$4:$D$1533=$AI19,$Q$4:$Q$1533,""),CG$11)))))</f>
        <v>0</v>
      </c>
      <c r="CH19" s="115">
        <f t="array" ref="CH19">IF(IF(ISERR(LARGE(IF($D$4:$D$1533=$AI19,$Q$4:$Q$1533,""),CH$11)),0,(LARGE(IF($D$4:$D$1533=$AI19,$Q$4:$Q$1533,""),CH$11)))&lt;0,0,(IF(ISERR(LARGE(IF($D$4:$D$1533=$AI19,$Q$4:$Q$1533,""),CH$11)),0,(LARGE(IF($D$4:$D$1533=$AI19,$Q$4:$Q$1533,""),CH$11)))))</f>
        <v>0</v>
      </c>
      <c r="CI19" s="116">
        <f t="array" ref="CI19">IF(IF(ISERR(LARGE(IF($D$4:$D$1533=$AI19,$Q$4:$Q$1533,""),CI$11)),0,(LARGE(IF($D$4:$D$1533=$AI19,$Q$4:$Q$1533,""),CI$11)))&lt;0,0,(IF(ISERR(LARGE(IF($D$4:$D$1533=$AI19,$Q$4:$Q$1533,""),CI$11)),0,(LARGE(IF($D$4:$D$1533=$AI19,$Q$4:$Q$1533,""),CI$11)))))</f>
        <v>0</v>
      </c>
      <c r="CJ19" s="192">
        <f t="array" ref="CJ19">IF(IF(ISERR(LARGE(IF($D$1534:$D$2431=$AI19,$Q$1534:$Q$2431,""),CJ$11)),0,(LARGE(IF($D$1534:$D$2431=$AI19,$Q$1534:$Q$2431,""),CJ$11)))&lt;0,0,(IF(ISERR(LARGE(IF($D$1534:$D$2431=$AI19,$Q$1534:$Q$2431,""),CJ$11)),0,(LARGE(IF($D$1534:$D$2431=$AI19,$Q$1534:$Q$2431,""),CJ$11)))))</f>
        <v>0</v>
      </c>
      <c r="CK19" s="193">
        <f t="array" ref="CK19">IF(IF(ISERR(LARGE(IF($D$1534:$D$2431=$AI19,$Q$1534:$Q$2431,""),CK$11)),0,(LARGE(IF($D$1534:$D$2431=$AI19,$Q$1534:$Q$2431,""),CK$11)))&lt;0,0,(IF(ISERR(LARGE(IF($D$1534:$D$2431=$AI19,$Q$1534:$Q$2431,""),CK$11)),0,(LARGE(IF($D$1534:$D$2431=$AI19,$Q$1534:$Q$2431,""),CK$11)))))</f>
        <v>0</v>
      </c>
      <c r="CL19" s="159">
        <f t="shared" si="42"/>
        <v>0</v>
      </c>
      <c r="CN19" s="114">
        <f t="array" ref="CN19">IF(IF(ISERR(LARGE(IF($D$4:$D$1533=$AI19,$R$4:$R$1533,""),CN$11)),0,(LARGE(IF($D$4:$D$1533=$AI19,$R$4:$R$1533,""),CN$11)))&lt;0,0,(IF(ISERR(LARGE(IF($D$4:$D$1533=$AI19,$R$4:$R$1533,""),CN$11)),0,(LARGE(IF($D$4:$D$1533=$AI19,$R$4:$R$1533,""),CN$11)))))</f>
        <v>0</v>
      </c>
      <c r="CO19" s="115">
        <f t="array" ref="CO19">IF(IF(ISERR(LARGE(IF($D$4:$D$1533=$AI19,$R$4:$R$1533,""),CO$11)),0,(LARGE(IF($D$4:$D$1533=$AI19,$R$4:$R$1533,""),CO$11)))&lt;0,0,(IF(ISERR(LARGE(IF($D$4:$D$1533=$AI19,$R$4:$R$1533,""),CO$11)),0,(LARGE(IF($D$4:$D$1533=$AI19,$R$4:$R$1533,""),CO$11)))))</f>
        <v>0</v>
      </c>
      <c r="CP19" s="116">
        <f t="array" ref="CP19">IF(IF(ISERR(LARGE(IF($D$4:$D$1533=$AI19,$R$4:$R$1533,""),CP$11)),0,(LARGE(IF($D$4:$D$1533=$AI19,$R$4:$R$1533,""),CP$11)))&lt;0,0,(IF(ISERR(LARGE(IF($D$4:$D$1533=$AI19,$R$4:$R$1533,""),CP$11)),0,(LARGE(IF($D$4:$D$1533=$AI19,$R$4:$R$1533,""),CP$11)))))</f>
        <v>0</v>
      </c>
      <c r="CQ19" s="192">
        <f t="array" ref="CQ19">IF(IF(ISERR(LARGE(IF($D$1534:$D$2431=$AI19,$R$1534:$R$2431,""),CQ$11)),0,(LARGE(IF($D$1534:$D$2431=$AI19,$R$1534:$R$2431,""),CQ$11)))&lt;0,0,(IF(ISERR(LARGE(IF($D$1534:$D$2431=$AI19,$R$1534:$R$2431,""),CQ$11)),0,(LARGE(IF($D$1534:$D$2431=$AI19,$R$1534:$R$2431,""),CQ$11)))))</f>
        <v>0</v>
      </c>
      <c r="CR19" s="193">
        <f t="array" ref="CR19">IF(IF(ISERR(LARGE(IF($D$1534:$D$2431=$AI19,$R$1534:$R$2431,""),CR$11)),0,(LARGE(IF($D$1534:$D$2431=$AI19,$R$1534:$R$2431,""),CR$11)))&lt;0,0,(IF(ISERR(LARGE(IF($D$1534:$D$2431=$AI19,$R$1534:$R$2431,""),CR$11)),0,(LARGE(IF($D$1534:$D$2431=$AI19,$R$1534:$R$2431,""),CR$11)))))</f>
        <v>0</v>
      </c>
      <c r="CS19" s="159">
        <f t="shared" si="43"/>
        <v>0</v>
      </c>
      <c r="CU19" s="114">
        <f t="array" ref="CU19">IF(IF(ISERR(LARGE(IF($D$4:$D$1533=$AI19,$S$4:$S$1533,""),CU$11)),0,(LARGE(IF($D$4:$D$1533=$AI19,$S$4:$S$1533,""),CU$11)))&lt;0,0,(IF(ISERR(LARGE(IF($D$4:$D$1533=$AI19,$S$4:$S$1533,""),CU$11)),0,(LARGE(IF($D$4:$D$1533=$AI19,$S$4:$S$1533,""),CU$11)))))</f>
        <v>0</v>
      </c>
      <c r="CV19" s="115">
        <f t="array" ref="CV19">IF(IF(ISERR(LARGE(IF($D$4:$D$1533=$AI19,$S$4:$S$1533,""),CV$11)),0,(LARGE(IF($D$4:$D$1533=$AI19,$S$4:$S$1533,""),CV$11)))&lt;0,0,(IF(ISERR(LARGE(IF($D$4:$D$1533=$AI19,$S$4:$S$1533,""),CV$11)),0,(LARGE(IF($D$4:$D$1533=$AI19,$S$4:$S$1533,""),CV$11)))))</f>
        <v>0</v>
      </c>
      <c r="CW19" s="116">
        <f t="array" ref="CW19">IF(IF(ISERR(LARGE(IF($D$4:$D$1533=$AI19,$S$4:$S$1533,""),CW$11)),0,(LARGE(IF($D$4:$D$1533=$AI19,$S$4:$S$1533,""),CW$11)))&lt;0,0,(IF(ISERR(LARGE(IF($D$4:$D$1533=$AI19,$S$4:$S$1533,""),CW$11)),0,(LARGE(IF($D$4:$D$1533=$AI19,$S$4:$S$1533,""),CW$11)))))</f>
        <v>0</v>
      </c>
      <c r="CX19" s="192">
        <f t="array" ref="CX19">IF(IF(ISERR(LARGE(IF($D$1534:$D$2431=$AI19,$S$1534:$S$2431,""),CX$11)),0,(LARGE(IF($D$1534:$D$2431=$AI19,$S$1534:$S$2431,""),CX$11)))&lt;0,0,(IF(ISERR(LARGE(IF($D$1534:$D$2431=$AI19,$S$1534:$S$2431,""),CX$11)),0,(LARGE(IF($D$1534:$D$2431=$AI19,$S$1534:$S$2431,""),CX$11)))))</f>
        <v>0</v>
      </c>
      <c r="CY19" s="193">
        <f t="array" ref="CY19">IF(IF(ISERR(LARGE(IF($D$1534:$D$2431=$AI19,$S$1534:$S$2431,""),CY$11)),0,(LARGE(IF($D$1534:$D$2431=$AI19,$S$1534:$S$2431,""),CY$11)))&lt;0,0,(IF(ISERR(LARGE(IF($D$1534:$D$2431=$AI19,$S$1534:$S$2431,""),CY$11)),0,(LARGE(IF($D$1534:$D$2431=$AI19,$S$1534:$S$2431,""),CY$11)))))</f>
        <v>0</v>
      </c>
      <c r="CZ19" s="159">
        <f t="shared" si="44"/>
        <v>0</v>
      </c>
      <c r="DB19" s="114">
        <f t="array" ref="DB19">IF(IF(ISERR(LARGE(IF($D$4:$D$1533=$AI19,$T$4:$T$1533,""),DB$11)),0,(LARGE(IF($D$4:$D$1533=$AI19,$T$4:$T$1533,""),DB$11)))&lt;0,0,(IF(ISERR(LARGE(IF($D$4:$D$1533=$AI19,$T$4:$T$1533,""),DB$11)),0,(LARGE(IF($D$4:$D$1533=$AI19,$T$4:$T$1533,""),DB$11)))))</f>
        <v>6374</v>
      </c>
      <c r="DC19" s="115">
        <f t="array" ref="DC19">IF(IF(ISERR(LARGE(IF($D$4:$D$1533=$AI19,$T$4:$T$1533,""),DC$11)),0,(LARGE(IF($D$4:$D$1533=$AI19,$T$4:$T$1533,""),DC$11)))&lt;0,0,(IF(ISERR(LARGE(IF($D$4:$D$1533=$AI19,$T$4:$T$1533,""),DC$11)),0,(LARGE(IF($D$4:$D$1533=$AI19,$T$4:$T$1533,""),DC$11)))))</f>
        <v>5991</v>
      </c>
      <c r="DD19" s="116">
        <f t="array" ref="DD19">IF(IF(ISERR(LARGE(IF($D$4:$D$1533=$AI19,$T$4:$T$1533,""),DD$11)),0,(LARGE(IF($D$4:$D$1533=$AI19,$T$4:$T$1533,""),DD$11)))&lt;0,0,(IF(ISERR(LARGE(IF($D$4:$D$1533=$AI19,$T$4:$T$1533,""),DD$11)),0,(LARGE(IF($D$4:$D$1533=$AI19,$T$4:$T$1533,""),DD$11)))))</f>
        <v>5432</v>
      </c>
      <c r="DE19" s="192">
        <f t="array" ref="DE19">IF(IF(ISERR(LARGE(IF($D$1534:$D$2431=$AI19,$T$1534:$T$2431,""),DE$11)),0,(LARGE(IF($D$1534:$D$2431=$AI19,$T$1534:$T$2431,""),DE$11)))&lt;0,0,(IF(ISERR(LARGE(IF($D$1534:$D$2431=$AI19,$T$1534:$T$2431,""),DE$11)),0,(LARGE(IF($D$1534:$D$2431=$AI19,$T$1534:$T$2431,""),DE$11)))))</f>
        <v>9247</v>
      </c>
      <c r="DF19" s="193">
        <f t="array" ref="DF19">IF(IF(ISERR(LARGE(IF($D$1534:$D$2431=$AI19,$T$1534:$T$2431,""),DF$11)),0,(LARGE(IF($D$1534:$D$2431=$AI19,$T$1534:$T$2431,""),DF$11)))&lt;0,0,(IF(ISERR(LARGE(IF($D$1534:$D$2431=$AI19,$T$1534:$T$2431,""),DF$11)),0,(LARGE(IF($D$1534:$D$2431=$AI19,$T$1534:$T$2431,""),DF$11)))))</f>
        <v>0</v>
      </c>
      <c r="DG19" s="159">
        <f t="shared" si="45"/>
        <v>27044</v>
      </c>
      <c r="DI19" s="114">
        <f t="array" ref="DI19">IF(IF(ISERR(LARGE(IF($D$4:$D$1533=$AI19,$U$4:$U$1533,""),DI$11)),0,(LARGE(IF($D$4:$D$1533=$AI19,$U$4:$U$1533,""),DI$11)))&lt;0,0,(IF(ISERR(LARGE(IF($D$4:$D$1533=$AI19,$U$4:$U$1533,""),DI$11)),0,(LARGE(IF($D$4:$D$1533=$AI19,$U$4:$U$1533,""),DI$11)))))</f>
        <v>0</v>
      </c>
      <c r="DJ19" s="115">
        <f t="array" ref="DJ19">IF(IF(ISERR(LARGE(IF($D$4:$D$1533=$AI19,$U$4:$U$1533,""),DJ$11)),0,(LARGE(IF($D$4:$D$1533=$AI19,$U$4:$U$1533,""),DJ$11)))&lt;0,0,(IF(ISERR(LARGE(IF($D$4:$D$1533=$AI19,$U$4:$U$1533,""),DJ$11)),0,(LARGE(IF($D$4:$D$1533=$AI19,$U$4:$U$1533,""),DJ$11)))))</f>
        <v>0</v>
      </c>
      <c r="DK19" s="116">
        <f t="array" ref="DK19">IF(IF(ISERR(LARGE(IF($D$4:$D$1533=$AI19,$U$4:$U$1533,""),DK$11)),0,(LARGE(IF($D$4:$D$1533=$AI19,$U$4:$U$1533,""),DK$11)))&lt;0,0,(IF(ISERR(LARGE(IF($D$4:$D$1533=$AI19,$U$4:$U$1533,""),DK$11)),0,(LARGE(IF($D$4:$D$1533=$AI19,$U$4:$U$1533,""),DK$11)))))</f>
        <v>0</v>
      </c>
      <c r="DL19" s="192">
        <f t="array" ref="DL19">IF(IF(ISERR(LARGE(IF($D$1534:$D$2431=$AI19,$U$1534:$U$2431,""),DL$11)),0,(LARGE(IF($D$1534:$D$2431=$AI19,$U$1534:$U$2431,""),DL$11)))&lt;0,0,(IF(ISERR(LARGE(IF($D$1534:$D$2431=$AI19,$U$1534:$U$2431,""),DL$11)),0,(LARGE(IF($D$1534:$D$2431=$AI19,$U$1534:$U$2431,""),DL$11)))))</f>
        <v>0</v>
      </c>
      <c r="DM19" s="193">
        <f t="array" ref="DM19">IF(IF(ISERR(LARGE(IF($D$1534:$D$2431=$AI19,$U$1534:$U$2431,""),DM$11)),0,(LARGE(IF($D$1534:$D$2431=$AI19,$U$1534:$U$2431,""),DM$11)))&lt;0,0,(IF(ISERR(LARGE(IF($D$1534:$D$2431=$AI19,$U$1534:$U$2431,""),DM$11)),0,(LARGE(IF($D$1534:$D$2431=$AI19,$U$1534:$U$2431,""),DM$11)))))</f>
        <v>0</v>
      </c>
      <c r="DN19" s="159">
        <f t="shared" si="46"/>
        <v>0</v>
      </c>
      <c r="DP19" s="114">
        <f t="array" ref="DP19">IF(IF(ISERR(LARGE(IF($D$4:$D$1533=$AI19,$V$4:$V$1533,""),DP$11)),0,(LARGE(IF($D$4:$D$1533=$AI19,$V$4:$V$1533,""),DP$11)))&lt;0,0,(IF(ISERR(LARGE(IF($D$4:$D$1533=$AI19,$V$4:$V$1533,""),DP$11)),0,(LARGE(IF($D$4:$D$1533=$AI19,$V$4:$V$1533,""),DP$11)))))</f>
        <v>0</v>
      </c>
      <c r="DQ19" s="115">
        <f t="array" ref="DQ19">IF(IF(ISERR(LARGE(IF($D$4:$D$1533=$AI19,$V$4:$V$1533,""),DQ$11)),0,(LARGE(IF($D$4:$D$1533=$AI19,$V$4:$V$1533,""),DQ$11)))&lt;0,0,(IF(ISERR(LARGE(IF($D$4:$D$1533=$AI19,$V$4:$V$1533,""),DQ$11)),0,(LARGE(IF($D$4:$D$1533=$AI19,$V$4:$V$1533,""),DQ$11)))))</f>
        <v>0</v>
      </c>
      <c r="DR19" s="116">
        <f t="array" ref="DR19">IF(IF(ISERR(LARGE(IF($D$4:$D$1533=$AI19,$V$4:$V$1533,""),DR$11)),0,(LARGE(IF($D$4:$D$1533=$AI19,$V$4:$V$1533,""),DR$11)))&lt;0,0,(IF(ISERR(LARGE(IF($D$4:$D$1533=$AI19,$V$4:$V$1533,""),DR$11)),0,(LARGE(IF($D$4:$D$1533=$AI19,$V$4:$V$1533,""),DR$11)))))</f>
        <v>0</v>
      </c>
      <c r="DS19" s="192">
        <f t="array" ref="DS19">IF(IF(ISERR(LARGE(IF($D$1534:$D$2431=$AI19,$V$1534:$V$2431,""),DS$11)),0,(LARGE(IF($D$1534:$D$2431=$AI19,$V$1534:$V$2431,""),DS$11)))&lt;0,0,(IF(ISERR(LARGE(IF($D$1534:$D$2431=$AI19,$V$1534:$V$2431,""),DS$11)),0,(LARGE(IF($D$1534:$D$2431=$AI19,$V$1534:$V$2431,""),DS$11)))))</f>
        <v>0</v>
      </c>
      <c r="DT19" s="193">
        <f t="array" ref="DT19">IF(IF(ISERR(LARGE(IF($D$1534:$D$2431=$AI19,$V$1534:$V$2431,""),DT$11)),0,(LARGE(IF($D$1534:$D$2431=$AI19,$V$1534:$V$2431,""),DT$11)))&lt;0,0,(IF(ISERR(LARGE(IF($D$1534:$D$2431=$AI19,$V$1534:$V$2431,""),DT$11)),0,(LARGE(IF($D$1534:$D$2431=$AI19,$V$1534:$V$2431,""),DT$11)))))</f>
        <v>0</v>
      </c>
      <c r="DU19" s="159">
        <f t="shared" si="47"/>
        <v>0</v>
      </c>
      <c r="DW19" s="114">
        <f t="array" ref="DW19">IF(IF(ISERR(LARGE(IF($D$4:$D$1533=$AI19,$W$4:$W$1533,""),DW$11)),0,(LARGE(IF($D$4:$D$1533=$AI19,$W$4:$W$1533,""),DW$11)))&lt;0,0,(IF(ISERR(LARGE(IF($D$4:$D$1533=$AI19,$W$4:$W$1533,""),DW$11)),0,(LARGE(IF($D$4:$D$1533=$AI19,$W$4:$W$1533,""),DW$11)))))</f>
        <v>0</v>
      </c>
      <c r="DX19" s="115">
        <f t="array" ref="DX19">IF(IF(ISERR(LARGE(IF($D$4:$D$1533=$AI19,$W$4:$W$1533,""),DX$11)),0,(LARGE(IF($D$4:$D$1533=$AI19,$W$4:$W$1533,""),DX$11)))&lt;0,0,(IF(ISERR(LARGE(IF($D$4:$D$1533=$AI19,$W$4:$W$1533,""),DX$11)),0,(LARGE(IF($D$4:$D$1533=$AI19,$W$4:$W$1533,""),DX$11)))))</f>
        <v>0</v>
      </c>
      <c r="DY19" s="116">
        <f t="array" ref="DY19">IF(IF(ISERR(LARGE(IF($D$4:$D$1533=$AI19,$W$4:$W$1533,""),DY$11)),0,(LARGE(IF($D$4:$D$1533=$AI19,$W$4:$W$1533,""),DY$11)))&lt;0,0,(IF(ISERR(LARGE(IF($D$4:$D$1533=$AI19,$W$4:$W$1533,""),DY$11)),0,(LARGE(IF($D$4:$D$1533=$AI19,$W$4:$W$1533,""),DY$11)))))</f>
        <v>0</v>
      </c>
      <c r="DZ19" s="192">
        <f t="array" ref="DZ19">IF(IF(ISERR(LARGE(IF($D$1534:$D$2431=$AI19,$W$1534:$W$2431,""),DZ$11)),0,(LARGE(IF($D$1534:$D$2431=$AI19,$W$1534:$W$2431,""),DZ$11)))&lt;0,0,(IF(ISERR(LARGE(IF($D$1534:$D$2431=$AI19,$W$1534:$W$2431,""),DZ$11)),0,(LARGE(IF($D$1534:$D$2431=$AI19,$W$1534:$W$2431,""),DZ$11)))))</f>
        <v>0</v>
      </c>
      <c r="EA19" s="193">
        <f t="array" ref="EA19">IF(IF(ISERR(LARGE(IF($D$1534:$D$2431=$AI19,$W$1534:$W$2431,""),EA$11)),0,(LARGE(IF($D$1534:$D$2431=$AI19,$W$1534:$W$2431,""),EA$11)))&lt;0,0,(IF(ISERR(LARGE(IF($D$1534:$D$2431=$AI19,$W$1534:$W$2431,""),EA$11)),0,(LARGE(IF($D$1534:$D$2431=$AI19,$W$1534:$W$2431,""),EA$11)))))</f>
        <v>0</v>
      </c>
      <c r="EB19" s="159">
        <f t="shared" si="48"/>
        <v>0</v>
      </c>
    </row>
    <row r="20" spans="1:132" x14ac:dyDescent="0.2">
      <c r="A20" s="88">
        <v>1.7E-5</v>
      </c>
      <c r="B20" s="4">
        <f t="shared" si="0"/>
        <v>8020.0000170000003</v>
      </c>
      <c r="C20" s="213" t="s">
        <v>183</v>
      </c>
      <c r="D20" s="213"/>
      <c r="E20" s="44" t="s">
        <v>21</v>
      </c>
      <c r="F20" s="14">
        <f t="shared" si="26"/>
        <v>1</v>
      </c>
      <c r="G20" s="14">
        <f t="shared" si="27"/>
        <v>1</v>
      </c>
      <c r="H20" s="101" t="str">
        <f>IF(ISNA(VLOOKUP(C20,[1]Sheet1!$J$2:$J$2999,1,FALSE)),"No","Yes")</f>
        <v>No</v>
      </c>
      <c r="I20" s="72">
        <f t="shared" si="3"/>
        <v>0</v>
      </c>
      <c r="J20" s="72">
        <f t="shared" si="4"/>
        <v>0</v>
      </c>
      <c r="K20" s="72">
        <f t="shared" si="5"/>
        <v>0</v>
      </c>
      <c r="L20" s="72">
        <f t="shared" si="6"/>
        <v>0</v>
      </c>
      <c r="M20" s="72">
        <f t="shared" si="7"/>
        <v>0</v>
      </c>
      <c r="N20" s="72">
        <f t="shared" si="8"/>
        <v>0</v>
      </c>
      <c r="O20" s="72">
        <f t="shared" si="9"/>
        <v>0</v>
      </c>
      <c r="Q20" s="73">
        <f t="shared" si="10"/>
        <v>0</v>
      </c>
      <c r="R20" s="73">
        <f t="shared" si="11"/>
        <v>0</v>
      </c>
      <c r="S20" s="73">
        <f t="shared" si="12"/>
        <v>8020</v>
      </c>
      <c r="T20" s="73">
        <f t="shared" si="13"/>
        <v>0</v>
      </c>
      <c r="U20" s="73">
        <f t="shared" si="14"/>
        <v>0</v>
      </c>
      <c r="V20" s="73">
        <f t="shared" si="15"/>
        <v>0</v>
      </c>
      <c r="W20" s="73">
        <f t="shared" si="16"/>
        <v>0</v>
      </c>
      <c r="Y20" s="72">
        <f t="shared" si="28"/>
        <v>0</v>
      </c>
      <c r="Z20" s="73">
        <f t="shared" si="29"/>
        <v>0</v>
      </c>
      <c r="AA20" s="58">
        <f t="shared" si="30"/>
        <v>0</v>
      </c>
      <c r="AB20" s="72">
        <f t="shared" si="31"/>
        <v>0</v>
      </c>
      <c r="AC20" s="72">
        <f t="shared" si="32"/>
        <v>0</v>
      </c>
      <c r="AD20" s="73">
        <f t="shared" si="33"/>
        <v>8020</v>
      </c>
      <c r="AE20" s="73">
        <f t="shared" si="34"/>
        <v>0</v>
      </c>
      <c r="AF20" s="1">
        <f t="shared" si="17"/>
        <v>8020</v>
      </c>
      <c r="AH20" s="1" t="str">
        <f t="shared" si="25"/>
        <v>No</v>
      </c>
      <c r="AI20" s="166" t="s">
        <v>72</v>
      </c>
      <c r="AJ20" s="114">
        <f t="array" ref="AJ20">IF(IF(ISERR(LARGE(IF($D$4:$D$1533=$AI20,$I$4:$I$1533,""),AJ$11)),0,(LARGE(IF($D$4:$D$1533=$AI20,$I$4:$I$1533,""),AJ$11)))&lt;0,0,(IF(ISERR(LARGE(IF($D$4:$D$1533=$AI20,$I$4:$I$1533,""),AJ$11)),0,(LARGE(IF($D$4:$D$1533=$AI20,$I$4:$I$1533,""),AJ$11)))))</f>
        <v>0</v>
      </c>
      <c r="AK20" s="115">
        <f t="array" ref="AK20">IF(IF(ISERR(LARGE(IF($D$4:$D$1533=$AI20,$I$4:$I$1533,""),AK$11)),0,(LARGE(IF($D$4:$D$1533=$AI20,$I$4:$I$1533,""),AK$11)))&lt;0,0,(IF(ISERR(LARGE(IF($D$4:$D$1533=$AI20,$I$4:$I$1533,""),AK$11)),0,(LARGE(IF($D$4:$D$1533=$AI20,$I$4:$I$1533,""),AK$11)))))</f>
        <v>0</v>
      </c>
      <c r="AL20" s="116">
        <f t="array" ref="AL20">IF(IF(ISERR(LARGE(IF($D$4:$D$1533=$AI20,$I$4:$I$1533,""),AL$11)),0,(LARGE(IF($D$4:$D$1533=$AI20,$I$4:$I$1533,""),AL$11)))&lt;0,0,(IF(ISERR(LARGE(IF($D$4:$D$1533=$AI20,$I$4:$I$1533,""),AL$11)),0,(LARGE(IF($D$4:$D$1533=$AI20,$I$4:$I$1533,""),AL$11)))))</f>
        <v>0</v>
      </c>
      <c r="AM20" s="192">
        <f t="array" ref="AM20">IF(IF(ISERR(LARGE(IF($D$1534:$D$2431=$AI20,$I$1534:$I$2431,""),AM$11)),0,(LARGE(IF($D$1534:$D$2431=$AI20,$I$1534:$I$2431,""),AM$11)))&lt;0,0,(IF(ISERR(LARGE(IF($D$1534:$D$2431=$AI20,$I$1534:$I$2431,""),AM$11)),0,(LARGE(IF($D$1534:$D$2431=$AI20,$I$1534:$I$2431,""),AM$11)))))</f>
        <v>0</v>
      </c>
      <c r="AN20" s="193">
        <f t="array" ref="AN20">IF(IF(ISERR(LARGE(IF($D$1534:$D$2431=$AI20,$I$1534:$I$2431,""),AN$11)),0,(LARGE(IF($D$1534:$D$2431=$AI20,$I$1534:$I$2431,""),AN$11)))&lt;0,0,(IF(ISERR(LARGE(IF($D$1534:$D$2431=$AI20,$I$1534:$I$2431,""),AN$11)),0,(LARGE(IF($D$1534:$D$2431=$AI20,$I$1534:$I$2431,""),AN$11)))))</f>
        <v>0</v>
      </c>
      <c r="AO20" s="159">
        <f t="shared" si="35"/>
        <v>0</v>
      </c>
      <c r="AQ20" s="114">
        <f t="array" ref="AQ20">IF(IF(ISERR(LARGE(IF($D$4:$D$1533=$AI20,$J$4:$J$1533,""),AQ$11)),0,(LARGE(IF($D$4:$D$1533=$AI20,$J$4:$J$1533,""),AQ$11)))&lt;0,0,(IF(ISERR(LARGE(IF($D$4:$D$1533=$AI20,$J$4:$J$1533,""),AQ$11)),0,(LARGE(IF($D$4:$D$1533=$AI20,$J$4:$J$1533,""),AQ$11)))))</f>
        <v>0</v>
      </c>
      <c r="AR20" s="115">
        <f t="array" ref="AR20">IF(IF(ISERR(LARGE(IF($D$4:$D$1533=$AI20,$J$4:$J$1533,""),AR$11)),0,(LARGE(IF($D$4:$D$1533=$AI20,$J$4:$J$1533,""),AR$11)))&lt;0,0,(IF(ISERR(LARGE(IF($D$4:$D$1533=$AI20,$J$4:$J$1533,""),AR$11)),0,(LARGE(IF($D$4:$D$1533=$AI20,$J$4:$J$1533,""),AR$11)))))</f>
        <v>0</v>
      </c>
      <c r="AS20" s="116">
        <f t="array" ref="AS20">IF(IF(ISERR(LARGE(IF($D$4:$D$1533=$AI20,$J$4:$J$1533,""),AS$11)),0,(LARGE(IF($D$4:$D$1533=$AI20,$J$4:$J$1533,""),AS$11)))&lt;0,0,(IF(ISERR(LARGE(IF($D$4:$D$1533=$AI20,$J$4:$J$1533,""),AS$11)),0,(LARGE(IF($D$4:$D$1533=$AI20,$J$4:$J$1533,""),AS$11)))))</f>
        <v>0</v>
      </c>
      <c r="AT20" s="192">
        <f t="array" ref="AT20">IF(IF(ISERR(LARGE(IF($D$1534:$D$2431=$AI20,$J$1534:$J$2431,""),AT$11)),0,(LARGE(IF($D$1534:$D$2431=$AI20,$J$1534:$J$2431,""),AT$11)))&lt;0,0,(IF(ISERR(LARGE(IF($D$1534:$D$2431=$AI20,$J$1534:$J$2431,""),AT$11)),0,(LARGE(IF($D$1534:$D$2431=$AI20,$J$1534:$J$2431,""),AT$11)))))</f>
        <v>0</v>
      </c>
      <c r="AU20" s="193">
        <f t="array" ref="AU20">IF(IF(ISERR(LARGE(IF($D$1534:$D$2431=$AI20,$J$1534:$J$2431,""),AU$11)),0,(LARGE(IF($D$1534:$D$2431=$AI20,$J$1534:$J$2431,""),AU$11)))&lt;0,0,(IF(ISERR(LARGE(IF($D$1534:$D$2431=$AI20,$J$1534:$J$2431,""),AU$11)),0,(LARGE(IF($D$1534:$D$2431=$AI20,$J$1534:$J$2431,""),AU$11)))))</f>
        <v>0</v>
      </c>
      <c r="AV20" s="159">
        <f t="shared" si="36"/>
        <v>0</v>
      </c>
      <c r="AX20" s="114">
        <f t="array" ref="AX20">IF(IF(ISERR(LARGE(IF($D$4:$D$1533=$AI20,$K$4:$K$1533,""),AX$11)),0,(LARGE(IF($D$4:$D$1533=$AI20,$K$4:$K$1533,""),AX$11)))&lt;0,0,(IF(ISERR(LARGE(IF($D$4:$D$1533=$AI20,$K$4:$K$1533,""),AX$11)),0,(LARGE(IF($D$4:$D$1533=$AI20,$K$4:$K$1533,""),AX$11)))))</f>
        <v>0</v>
      </c>
      <c r="AY20" s="115">
        <f t="array" ref="AY20">IF(IF(ISERR(LARGE(IF($D$4:$D$1533=$AI20,$K$4:$K$1533,""),AY$11)),0,(LARGE(IF($D$4:$D$1533=$AI20,$K$4:$K$1533,""),AY$11)))&lt;0,0,(IF(ISERR(LARGE(IF($D$4:$D$1533=$AI20,$K$4:$K$1533,""),AY$11)),0,(LARGE(IF($D$4:$D$1533=$AI20,$K$4:$K$1533,""),AY$11)))))</f>
        <v>0</v>
      </c>
      <c r="AZ20" s="116">
        <f t="array" ref="AZ20">IF(IF(ISERR(LARGE(IF($D$4:$D$1533=$AI20,$K$4:$K$1533,""),AZ$11)),0,(LARGE(IF($D$4:$D$1533=$AI20,$K$4:$K$1533,""),AZ$11)))&lt;0,0,(IF(ISERR(LARGE(IF($D$4:$D$1533=$AI20,$K$4:$K$1533,""),AZ$11)),0,(LARGE(IF($D$4:$D$1533=$AI20,$K$4:$K$1533,""),AZ$11)))))</f>
        <v>0</v>
      </c>
      <c r="BA20" s="192">
        <f t="array" ref="BA20">IF(IF(ISERR(LARGE(IF($D$1534:$D$2431=$AI20,$K$1534:$K$2431,""),BA$11)),0,(LARGE(IF($D$1534:$D$2431=$AI20,$K$1534:$K$2431,""),BA$11)))&lt;0,0,(IF(ISERR(LARGE(IF($D$1534:$D$2431=$AI20,$K$1534:$K$2431,""),BA$11)),0,(LARGE(IF($D$1534:$D$2431=$AI20,$K$1534:$K$2431,""),BA$11)))))</f>
        <v>0</v>
      </c>
      <c r="BB20" s="193">
        <f t="array" ref="BB20">IF(IF(ISERR(LARGE(IF($D$1534:$D$2431=$AI20,$K$1534:$K$2431,""),BB$11)),0,(LARGE(IF($D$1534:$D$2431=$AI20,$K$1534:$K$2431,""),BB$11)))&lt;0,0,(IF(ISERR(LARGE(IF($D$1534:$D$2431=$AI20,$K$1534:$K$2431,""),BB$11)),0,(LARGE(IF($D$1534:$D$2431=$AI20,$K$1534:$K$2431,""),BB$11)))))</f>
        <v>0</v>
      </c>
      <c r="BC20" s="159">
        <f t="shared" si="37"/>
        <v>0</v>
      </c>
      <c r="BE20" s="114">
        <f t="array" ref="BE20">IF(IF(ISERR(LARGE(IF($D$4:$D$1533=$AI20,$L$4:$L$1533,""),BE$11)),0,(LARGE(IF($D$4:$D$1533=$AI20,$L$4:$L$1533,""),BE$11)))&lt;0,0,(IF(ISERR(LARGE(IF($D$4:$D$1533=$AI20,$L$4:$L$1533,""),BE$11)),0,(LARGE(IF($D$4:$D$1533=$AI20,$L$4:$L$1533,""),BE$11)))))</f>
        <v>0</v>
      </c>
      <c r="BF20" s="115">
        <f t="array" ref="BF20">IF(IF(ISERR(LARGE(IF($D$4:$D$1533=$AI20,$L$4:$L$1533,""),BF$11)),0,(LARGE(IF($D$4:$D$1533=$AI20,$L$4:$L$1533,""),BF$11)))&lt;0,0,(IF(ISERR(LARGE(IF($D$4:$D$1533=$AI20,$L$4:$L$1533,""),BF$11)),0,(LARGE(IF($D$4:$D$1533=$AI20,$L$4:$L$1533,""),BF$11)))))</f>
        <v>0</v>
      </c>
      <c r="BG20" s="116">
        <f t="array" ref="BG20">IF(IF(ISERR(LARGE(IF($D$4:$D$1533=$AI20,$L$4:$L$1533,""),BG$11)),0,(LARGE(IF($D$4:$D$1533=$AI20,$L$4:$L$1533,""),BG$11)))&lt;0,0,(IF(ISERR(LARGE(IF($D$4:$D$1533=$AI20,$L$4:$L$1533,""),BG$11)),0,(LARGE(IF($D$4:$D$1533=$AI20,$L$4:$L$1533,""),BG$11)))))</f>
        <v>0</v>
      </c>
      <c r="BH20" s="192">
        <f t="array" ref="BH20">IF(IF(ISERR(LARGE(IF($D$1534:$D$2431=$AI20,$L$1534:$L$2431,""),BH$11)),0,(LARGE(IF($D$1534:$D$2431=$AI20,$L$1534:$L$2431,""),BH$11)))&lt;0,0,(IF(ISERR(LARGE(IF($D$1534:$D$2431=$AI20,$L$1534:$L$2431,""),BH$11)),0,(LARGE(IF($D$1534:$D$2431=$AI20,$L$1534:$L$2431,""),BH$11)))))</f>
        <v>0</v>
      </c>
      <c r="BI20" s="193">
        <f t="array" ref="BI20">IF(IF(ISERR(LARGE(IF($D$1534:$D$2431=$AI20,$L$1534:$L$2431,""),BI$11)),0,(LARGE(IF($D$1534:$D$2431=$AI20,$L$1534:$L$2431,""),BI$11)))&lt;0,0,(IF(ISERR(LARGE(IF($D$1534:$D$2431=$AI20,$L$1534:$L$2431,""),BI$11)),0,(LARGE(IF($D$1534:$D$2431=$AI20,$L$1534:$L$2431,""),BI$11)))))</f>
        <v>0</v>
      </c>
      <c r="BJ20" s="159">
        <f t="shared" si="38"/>
        <v>0</v>
      </c>
      <c r="BL20" s="114">
        <f t="array" ref="BL20">IF(IF(ISERR(LARGE(IF($D$4:$D$1533=$AI20,$M$4:$M$1533,""),BL$11)),0,(LARGE(IF($D$4:$D$1533=$AI20,$M$4:$M$1533,""),BL$11)))&lt;0,0,(IF(ISERR(LARGE(IF($D$4:$D$1533=$AI20,$M$4:$M$1533,""),BL$11)),0,(LARGE(IF($D$4:$D$1533=$AI20,$M$4:$M$1533,""),BL$11)))))</f>
        <v>0</v>
      </c>
      <c r="BM20" s="115">
        <f t="array" ref="BM20">IF(IF(ISERR(LARGE(IF($D$4:$D$1533=$AI20,$M$4:$M$1533,""),BM$11)),0,(LARGE(IF($D$4:$D$1533=$AI20,$M$4:$M$1533,""),BM$11)))&lt;0,0,(IF(ISERR(LARGE(IF($D$4:$D$1533=$AI20,$M$4:$M$1533,""),BM$11)),0,(LARGE(IF($D$4:$D$1533=$AI20,$M$4:$M$1533,""),BM$11)))))</f>
        <v>0</v>
      </c>
      <c r="BN20" s="116">
        <f t="array" ref="BN20">IF(IF(ISERR(LARGE(IF($D$4:$D$1533=$AI20,$M$4:$M$1533,""),BN$11)),0,(LARGE(IF($D$4:$D$1533=$AI20,$M$4:$M$1533,""),BN$11)))&lt;0,0,(IF(ISERR(LARGE(IF($D$4:$D$1533=$AI20,$M$4:$M$1533,""),BN$11)),0,(LARGE(IF($D$4:$D$1533=$AI20,$M$4:$M$1533,""),BN$11)))))</f>
        <v>0</v>
      </c>
      <c r="BO20" s="192">
        <f t="array" ref="BO20">IF(IF(ISERR(LARGE(IF($D$1534:$D$2431=$AI20,$M$1534:$M$2431,""),BO$11)),0,(LARGE(IF($D$1534:$D$2431=$AI20,$M$1534:$M$2431,""),BO$11)))&lt;0,0,(IF(ISERR(LARGE(IF($D$1534:$D$2431=$AI20,$M$1534:$M$2431,""),BO$11)),0,(LARGE(IF($D$1534:$D$2431=$AI20,$M$1534:$M$2431,""),BO$11)))))</f>
        <v>0</v>
      </c>
      <c r="BP20" s="193">
        <f t="array" ref="BP20">IF(IF(ISERR(LARGE(IF($D$1534:$D$2431=$AI20,$M$1534:$M$2431,""),BP$11)),0,(LARGE(IF($D$1534:$D$2431=$AI20,$M$1534:$M$2431,""),BP$11)))&lt;0,0,(IF(ISERR(LARGE(IF($D$1534:$D$2431=$AI20,$M$1534:$M$2431,""),BP$11)),0,(LARGE(IF($D$1534:$D$2431=$AI20,$M$1534:$M$2431,""),BP$11)))))</f>
        <v>0</v>
      </c>
      <c r="BQ20" s="159">
        <f t="shared" si="39"/>
        <v>0</v>
      </c>
      <c r="BS20" s="114">
        <f t="array" ref="BS20">IF(IF(ISERR(LARGE(IF($D$4:$D$1533=$AI20,$N$4:$N$1533,""),BS$11)),0,(LARGE(IF($D$4:$D$1533=$AI20,$N$4:$N$1533,""),BS$11)))&lt;0,0,(IF(ISERR(LARGE(IF($D$4:$D$1533=$AI20,$N$4:$N$1533,""),BS$11)),0,(LARGE(IF($D$4:$D$1533=$AI20,$N$4:$N$1533,""),BS$11)))))</f>
        <v>0</v>
      </c>
      <c r="BT20" s="115">
        <f t="array" ref="BT20">IF(IF(ISERR(LARGE(IF($D$4:$D$1533=$AI20,$N$4:$N$1533,""),BT$11)),0,(LARGE(IF($D$4:$D$1533=$AI20,$N$4:$N$1533,""),BT$11)))&lt;0,0,(IF(ISERR(LARGE(IF($D$4:$D$1533=$AI20,$N$4:$N$1533,""),BT$11)),0,(LARGE(IF($D$4:$D$1533=$AI20,$N$4:$N$1533,""),BT$11)))))</f>
        <v>0</v>
      </c>
      <c r="BU20" s="116">
        <f t="array" ref="BU20">IF(IF(ISERR(LARGE(IF($D$4:$D$1533=$AI20,$N$4:$N$1533,""),BU$11)),0,(LARGE(IF($D$4:$D$1533=$AI20,$N$4:$N$1533,""),BU$11)))&lt;0,0,(IF(ISERR(LARGE(IF($D$4:$D$1533=$AI20,$N$4:$N$1533,""),BU$11)),0,(LARGE(IF($D$4:$D$1533=$AI20,$N$4:$N$1533,""),BU$11)))))</f>
        <v>0</v>
      </c>
      <c r="BV20" s="192">
        <f t="array" ref="BV20">IF(IF(ISERR(LARGE(IF($D$1534:$D$2431=$AI20,$N$1534:$N$2431,""),BV$11)),0,(LARGE(IF($D$1534:$D$2431=$AI20,$N$1534:$N$2431,""),BV$11)))&lt;0,0,(IF(ISERR(LARGE(IF($D$1534:$D$2431=$AI20,$N$1534:$N$2431,""),BV$11)),0,(LARGE(IF($D$1534:$D$2431=$AI20,$N$1534:$N$2431,""),BV$11)))))</f>
        <v>0</v>
      </c>
      <c r="BW20" s="193">
        <f t="array" ref="BW20">IF(IF(ISERR(LARGE(IF($D$1534:$D$2431=$AI20,$N$1534:$N$2431,""),BW$11)),0,(LARGE(IF($D$1534:$D$2431=$AI20,$N$1534:$N$2431,""),BW$11)))&lt;0,0,(IF(ISERR(LARGE(IF($D$1534:$D$2431=$AI20,$N$1534:$N$2431,""),BW$11)),0,(LARGE(IF($D$1534:$D$2431=$AI20,$N$1534:$N$2431,""),BW$11)))))</f>
        <v>0</v>
      </c>
      <c r="BX20" s="159">
        <f t="shared" si="40"/>
        <v>0</v>
      </c>
      <c r="BZ20" s="114">
        <f t="array" ref="BZ20">IF(IF(ISERR(LARGE(IF($D$4:$D$1533=$AI20,$O$4:$O$1533,""),BZ$11)),0,(LARGE(IF($D$4:$D$1533=$AI20,$O$4:$O$1533,""),BZ$11)))&lt;0,0,(IF(ISERR(LARGE(IF($D$4:$D$1533=$AI20,$O$4:$O$1533,""),BZ$11)),0,(LARGE(IF($D$4:$D$1533=$AI20,$O$4:$O$1533,""),BZ$11)))))</f>
        <v>0</v>
      </c>
      <c r="CA20" s="115">
        <f t="array" ref="CA20">IF(IF(ISERR(LARGE(IF($D$4:$D$1533=$AI20,$O$4:$O$1533,""),CA$11)),0,(LARGE(IF($D$4:$D$1533=$AI20,$O$4:$O$1533,""),CA$11)))&lt;0,0,(IF(ISERR(LARGE(IF($D$4:$D$1533=$AI20,$O$4:$O$1533,""),CA$11)),0,(LARGE(IF($D$4:$D$1533=$AI20,$O$4:$O$1533,""),CA$11)))))</f>
        <v>0</v>
      </c>
      <c r="CB20" s="116">
        <f t="array" ref="CB20">IF(IF(ISERR(LARGE(IF($D$4:$D$1533=$AI20,$O$4:$O$1533,""),CB$11)),0,(LARGE(IF($D$4:$D$1533=$AI20,$O$4:$O$1533,""),CB$11)))&lt;0,0,(IF(ISERR(LARGE(IF($D$4:$D$1533=$AI20,$O$4:$O$1533,""),CB$11)),0,(LARGE(IF($D$4:$D$1533=$AI20,$O$4:$O$1533,""),CB$11)))))</f>
        <v>0</v>
      </c>
      <c r="CC20" s="192">
        <f t="array" ref="CC20">IF(IF(ISERR(LARGE(IF($D$1534:$D$2431=$AI20,$O$1534:$O$2431,""),CC$11)),0,(LARGE(IF($D$1534:$D$2431=$AI20,$O$1534:$O$2431,""),CC$11)))&lt;0,0,(IF(ISERR(LARGE(IF($D$1534:$D$2431=$AI20,$O$1534:$O$2431,""),CC$11)),0,(LARGE(IF($D$1534:$D$2431=$AI20,$O$1534:$O$2431,""),CC$11)))))</f>
        <v>0</v>
      </c>
      <c r="CD20" s="193">
        <f t="array" ref="CD20">IF(IF(ISERR(LARGE(IF($D$1534:$D$2431=$AI20,$O$1534:$O$2431,""),CD$11)),0,(LARGE(IF($D$1534:$D$2431=$AI20,$O$1534:$O$2431,""),CD$11)))&lt;0,0,(IF(ISERR(LARGE(IF($D$1534:$D$2431=$AI20,$O$1534:$O$2431,""),CD$11)),0,(LARGE(IF($D$1534:$D$2431=$AI20,$O$1534:$O$2431,""),CD$11)))))</f>
        <v>0</v>
      </c>
      <c r="CE20" s="159">
        <f t="shared" si="41"/>
        <v>0</v>
      </c>
      <c r="CG20" s="114">
        <f t="array" ref="CG20">IF(IF(ISERR(LARGE(IF($D$4:$D$1533=$AI20,$Q$4:$Q$1533,""),CG$11)),0,(LARGE(IF($D$4:$D$1533=$AI20,$Q$4:$Q$1533,""),CG$11)))&lt;0,0,(IF(ISERR(LARGE(IF($D$4:$D$1533=$AI20,$Q$4:$Q$1533,""),CG$11)),0,(LARGE(IF($D$4:$D$1533=$AI20,$Q$4:$Q$1533,""),CG$11)))))</f>
        <v>0</v>
      </c>
      <c r="CH20" s="115">
        <f t="array" ref="CH20">IF(IF(ISERR(LARGE(IF($D$4:$D$1533=$AI20,$Q$4:$Q$1533,""),CH$11)),0,(LARGE(IF($D$4:$D$1533=$AI20,$Q$4:$Q$1533,""),CH$11)))&lt;0,0,(IF(ISERR(LARGE(IF($D$4:$D$1533=$AI20,$Q$4:$Q$1533,""),CH$11)),0,(LARGE(IF($D$4:$D$1533=$AI20,$Q$4:$Q$1533,""),CH$11)))))</f>
        <v>0</v>
      </c>
      <c r="CI20" s="116">
        <f t="array" ref="CI20">IF(IF(ISERR(LARGE(IF($D$4:$D$1533=$AI20,$Q$4:$Q$1533,""),CI$11)),0,(LARGE(IF($D$4:$D$1533=$AI20,$Q$4:$Q$1533,""),CI$11)))&lt;0,0,(IF(ISERR(LARGE(IF($D$4:$D$1533=$AI20,$Q$4:$Q$1533,""),CI$11)),0,(LARGE(IF($D$4:$D$1533=$AI20,$Q$4:$Q$1533,""),CI$11)))))</f>
        <v>0</v>
      </c>
      <c r="CJ20" s="192">
        <f t="array" ref="CJ20">IF(IF(ISERR(LARGE(IF($D$1534:$D$2431=$AI20,$Q$1534:$Q$2431,""),CJ$11)),0,(LARGE(IF($D$1534:$D$2431=$AI20,$Q$1534:$Q$2431,""),CJ$11)))&lt;0,0,(IF(ISERR(LARGE(IF($D$1534:$D$2431=$AI20,$Q$1534:$Q$2431,""),CJ$11)),0,(LARGE(IF($D$1534:$D$2431=$AI20,$Q$1534:$Q$2431,""),CJ$11)))))</f>
        <v>0</v>
      </c>
      <c r="CK20" s="193">
        <f t="array" ref="CK20">IF(IF(ISERR(LARGE(IF($D$1534:$D$2431=$AI20,$Q$1534:$Q$2431,""),CK$11)),0,(LARGE(IF($D$1534:$D$2431=$AI20,$Q$1534:$Q$2431,""),CK$11)))&lt;0,0,(IF(ISERR(LARGE(IF($D$1534:$D$2431=$AI20,$Q$1534:$Q$2431,""),CK$11)),0,(LARGE(IF($D$1534:$D$2431=$AI20,$Q$1534:$Q$2431,""),CK$11)))))</f>
        <v>0</v>
      </c>
      <c r="CL20" s="159">
        <f t="shared" si="42"/>
        <v>0</v>
      </c>
      <c r="CN20" s="114">
        <f t="array" ref="CN20">IF(IF(ISERR(LARGE(IF($D$4:$D$1533=$AI20,$R$4:$R$1533,""),CN$11)),0,(LARGE(IF($D$4:$D$1533=$AI20,$R$4:$R$1533,""),CN$11)))&lt;0,0,(IF(ISERR(LARGE(IF($D$4:$D$1533=$AI20,$R$4:$R$1533,""),CN$11)),0,(LARGE(IF($D$4:$D$1533=$AI20,$R$4:$R$1533,""),CN$11)))))</f>
        <v>0</v>
      </c>
      <c r="CO20" s="115">
        <f t="array" ref="CO20">IF(IF(ISERR(LARGE(IF($D$4:$D$1533=$AI20,$R$4:$R$1533,""),CO$11)),0,(LARGE(IF($D$4:$D$1533=$AI20,$R$4:$R$1533,""),CO$11)))&lt;0,0,(IF(ISERR(LARGE(IF($D$4:$D$1533=$AI20,$R$4:$R$1533,""),CO$11)),0,(LARGE(IF($D$4:$D$1533=$AI20,$R$4:$R$1533,""),CO$11)))))</f>
        <v>0</v>
      </c>
      <c r="CP20" s="116">
        <f t="array" ref="CP20">IF(IF(ISERR(LARGE(IF($D$4:$D$1533=$AI20,$R$4:$R$1533,""),CP$11)),0,(LARGE(IF($D$4:$D$1533=$AI20,$R$4:$R$1533,""),CP$11)))&lt;0,0,(IF(ISERR(LARGE(IF($D$4:$D$1533=$AI20,$R$4:$R$1533,""),CP$11)),0,(LARGE(IF($D$4:$D$1533=$AI20,$R$4:$R$1533,""),CP$11)))))</f>
        <v>0</v>
      </c>
      <c r="CQ20" s="192">
        <f t="array" ref="CQ20">IF(IF(ISERR(LARGE(IF($D$1534:$D$2431=$AI20,$R$1534:$R$2431,""),CQ$11)),0,(LARGE(IF($D$1534:$D$2431=$AI20,$R$1534:$R$2431,""),CQ$11)))&lt;0,0,(IF(ISERR(LARGE(IF($D$1534:$D$2431=$AI20,$R$1534:$R$2431,""),CQ$11)),0,(LARGE(IF($D$1534:$D$2431=$AI20,$R$1534:$R$2431,""),CQ$11)))))</f>
        <v>0</v>
      </c>
      <c r="CR20" s="193">
        <f t="array" ref="CR20">IF(IF(ISERR(LARGE(IF($D$1534:$D$2431=$AI20,$R$1534:$R$2431,""),CR$11)),0,(LARGE(IF($D$1534:$D$2431=$AI20,$R$1534:$R$2431,""),CR$11)))&lt;0,0,(IF(ISERR(LARGE(IF($D$1534:$D$2431=$AI20,$R$1534:$R$2431,""),CR$11)),0,(LARGE(IF($D$1534:$D$2431=$AI20,$R$1534:$R$2431,""),CR$11)))))</f>
        <v>0</v>
      </c>
      <c r="CS20" s="159">
        <f t="shared" si="43"/>
        <v>0</v>
      </c>
      <c r="CU20" s="114">
        <f t="array" ref="CU20">IF(IF(ISERR(LARGE(IF($D$4:$D$1533=$AI20,$S$4:$S$1533,""),CU$11)),0,(LARGE(IF($D$4:$D$1533=$AI20,$S$4:$S$1533,""),CU$11)))&lt;0,0,(IF(ISERR(LARGE(IF($D$4:$D$1533=$AI20,$S$4:$S$1533,""),CU$11)),0,(LARGE(IF($D$4:$D$1533=$AI20,$S$4:$S$1533,""),CU$11)))))</f>
        <v>8284</v>
      </c>
      <c r="CV20" s="115">
        <f t="array" ref="CV20">IF(IF(ISERR(LARGE(IF($D$4:$D$1533=$AI20,$S$4:$S$1533,""),CV$11)),0,(LARGE(IF($D$4:$D$1533=$AI20,$S$4:$S$1533,""),CV$11)))&lt;0,0,(IF(ISERR(LARGE(IF($D$4:$D$1533=$AI20,$S$4:$S$1533,""),CV$11)),0,(LARGE(IF($D$4:$D$1533=$AI20,$S$4:$S$1533,""),CV$11)))))</f>
        <v>0</v>
      </c>
      <c r="CW20" s="116">
        <f t="array" ref="CW20">IF(IF(ISERR(LARGE(IF($D$4:$D$1533=$AI20,$S$4:$S$1533,""),CW$11)),0,(LARGE(IF($D$4:$D$1533=$AI20,$S$4:$S$1533,""),CW$11)))&lt;0,0,(IF(ISERR(LARGE(IF($D$4:$D$1533=$AI20,$S$4:$S$1533,""),CW$11)),0,(LARGE(IF($D$4:$D$1533=$AI20,$S$4:$S$1533,""),CW$11)))))</f>
        <v>0</v>
      </c>
      <c r="CX20" s="192">
        <f t="array" ref="CX20">IF(IF(ISERR(LARGE(IF($D$1534:$D$2431=$AI20,$S$1534:$S$2431,""),CX$11)),0,(LARGE(IF($D$1534:$D$2431=$AI20,$S$1534:$S$2431,""),CX$11)))&lt;0,0,(IF(ISERR(LARGE(IF($D$1534:$D$2431=$AI20,$S$1534:$S$2431,""),CX$11)),0,(LARGE(IF($D$1534:$D$2431=$AI20,$S$1534:$S$2431,""),CX$11)))))</f>
        <v>0</v>
      </c>
      <c r="CY20" s="193">
        <f t="array" ref="CY20">IF(IF(ISERR(LARGE(IF($D$1534:$D$2431=$AI20,$S$1534:$S$2431,""),CY$11)),0,(LARGE(IF($D$1534:$D$2431=$AI20,$S$1534:$S$2431,""),CY$11)))&lt;0,0,(IF(ISERR(LARGE(IF($D$1534:$D$2431=$AI20,$S$1534:$S$2431,""),CY$11)),0,(LARGE(IF($D$1534:$D$2431=$AI20,$S$1534:$S$2431,""),CY$11)))))</f>
        <v>0</v>
      </c>
      <c r="CZ20" s="159">
        <f t="shared" si="44"/>
        <v>8284</v>
      </c>
      <c r="DB20" s="114">
        <f t="array" ref="DB20">IF(IF(ISERR(LARGE(IF($D$4:$D$1533=$AI20,$T$4:$T$1533,""),DB$11)),0,(LARGE(IF($D$4:$D$1533=$AI20,$T$4:$T$1533,""),DB$11)))&lt;0,0,(IF(ISERR(LARGE(IF($D$4:$D$1533=$AI20,$T$4:$T$1533,""),DB$11)),0,(LARGE(IF($D$4:$D$1533=$AI20,$T$4:$T$1533,""),DB$11)))))</f>
        <v>8276</v>
      </c>
      <c r="DC20" s="115">
        <f t="array" ref="DC20">IF(IF(ISERR(LARGE(IF($D$4:$D$1533=$AI20,$T$4:$T$1533,""),DC$11)),0,(LARGE(IF($D$4:$D$1533=$AI20,$T$4:$T$1533,""),DC$11)))&lt;0,0,(IF(ISERR(LARGE(IF($D$4:$D$1533=$AI20,$T$4:$T$1533,""),DC$11)),0,(LARGE(IF($D$4:$D$1533=$AI20,$T$4:$T$1533,""),DC$11)))))</f>
        <v>0</v>
      </c>
      <c r="DD20" s="116">
        <f t="array" ref="DD20">IF(IF(ISERR(LARGE(IF($D$4:$D$1533=$AI20,$T$4:$T$1533,""),DD$11)),0,(LARGE(IF($D$4:$D$1533=$AI20,$T$4:$T$1533,""),DD$11)))&lt;0,0,(IF(ISERR(LARGE(IF($D$4:$D$1533=$AI20,$T$4:$T$1533,""),DD$11)),0,(LARGE(IF($D$4:$D$1533=$AI20,$T$4:$T$1533,""),DD$11)))))</f>
        <v>0</v>
      </c>
      <c r="DE20" s="192">
        <f t="array" ref="DE20">IF(IF(ISERR(LARGE(IF($D$1534:$D$2431=$AI20,$T$1534:$T$2431,""),DE$11)),0,(LARGE(IF($D$1534:$D$2431=$AI20,$T$1534:$T$2431,""),DE$11)))&lt;0,0,(IF(ISERR(LARGE(IF($D$1534:$D$2431=$AI20,$T$1534:$T$2431,""),DE$11)),0,(LARGE(IF($D$1534:$D$2431=$AI20,$T$1534:$T$2431,""),DE$11)))))</f>
        <v>0</v>
      </c>
      <c r="DF20" s="193">
        <f t="array" ref="DF20">IF(IF(ISERR(LARGE(IF($D$1534:$D$2431=$AI20,$T$1534:$T$2431,""),DF$11)),0,(LARGE(IF($D$1534:$D$2431=$AI20,$T$1534:$T$2431,""),DF$11)))&lt;0,0,(IF(ISERR(LARGE(IF($D$1534:$D$2431=$AI20,$T$1534:$T$2431,""),DF$11)),0,(LARGE(IF($D$1534:$D$2431=$AI20,$T$1534:$T$2431,""),DF$11)))))</f>
        <v>0</v>
      </c>
      <c r="DG20" s="159">
        <f t="shared" si="45"/>
        <v>8276</v>
      </c>
      <c r="DI20" s="114">
        <f t="array" ref="DI20">IF(IF(ISERR(LARGE(IF($D$4:$D$1533=$AI20,$U$4:$U$1533,""),DI$11)),0,(LARGE(IF($D$4:$D$1533=$AI20,$U$4:$U$1533,""),DI$11)))&lt;0,0,(IF(ISERR(LARGE(IF($D$4:$D$1533=$AI20,$U$4:$U$1533,""),DI$11)),0,(LARGE(IF($D$4:$D$1533=$AI20,$U$4:$U$1533,""),DI$11)))))</f>
        <v>0</v>
      </c>
      <c r="DJ20" s="115">
        <f t="array" ref="DJ20">IF(IF(ISERR(LARGE(IF($D$4:$D$1533=$AI20,$U$4:$U$1533,""),DJ$11)),0,(LARGE(IF($D$4:$D$1533=$AI20,$U$4:$U$1533,""),DJ$11)))&lt;0,0,(IF(ISERR(LARGE(IF($D$4:$D$1533=$AI20,$U$4:$U$1533,""),DJ$11)),0,(LARGE(IF($D$4:$D$1533=$AI20,$U$4:$U$1533,""),DJ$11)))))</f>
        <v>0</v>
      </c>
      <c r="DK20" s="116">
        <f t="array" ref="DK20">IF(IF(ISERR(LARGE(IF($D$4:$D$1533=$AI20,$U$4:$U$1533,""),DK$11)),0,(LARGE(IF($D$4:$D$1533=$AI20,$U$4:$U$1533,""),DK$11)))&lt;0,0,(IF(ISERR(LARGE(IF($D$4:$D$1533=$AI20,$U$4:$U$1533,""),DK$11)),0,(LARGE(IF($D$4:$D$1533=$AI20,$U$4:$U$1533,""),DK$11)))))</f>
        <v>0</v>
      </c>
      <c r="DL20" s="192">
        <f t="array" ref="DL20">IF(IF(ISERR(LARGE(IF($D$1534:$D$2431=$AI20,$U$1534:$U$2431,""),DL$11)),0,(LARGE(IF($D$1534:$D$2431=$AI20,$U$1534:$U$2431,""),DL$11)))&lt;0,0,(IF(ISERR(LARGE(IF($D$1534:$D$2431=$AI20,$U$1534:$U$2431,""),DL$11)),0,(LARGE(IF($D$1534:$D$2431=$AI20,$U$1534:$U$2431,""),DL$11)))))</f>
        <v>0</v>
      </c>
      <c r="DM20" s="193">
        <f t="array" ref="DM20">IF(IF(ISERR(LARGE(IF($D$1534:$D$2431=$AI20,$U$1534:$U$2431,""),DM$11)),0,(LARGE(IF($D$1534:$D$2431=$AI20,$U$1534:$U$2431,""),DM$11)))&lt;0,0,(IF(ISERR(LARGE(IF($D$1534:$D$2431=$AI20,$U$1534:$U$2431,""),DM$11)),0,(LARGE(IF($D$1534:$D$2431=$AI20,$U$1534:$U$2431,""),DM$11)))))</f>
        <v>0</v>
      </c>
      <c r="DN20" s="159">
        <f t="shared" si="46"/>
        <v>0</v>
      </c>
      <c r="DP20" s="114">
        <f t="array" ref="DP20">IF(IF(ISERR(LARGE(IF($D$4:$D$1533=$AI20,$V$4:$V$1533,""),DP$11)),0,(LARGE(IF($D$4:$D$1533=$AI20,$V$4:$V$1533,""),DP$11)))&lt;0,0,(IF(ISERR(LARGE(IF($D$4:$D$1533=$AI20,$V$4:$V$1533,""),DP$11)),0,(LARGE(IF($D$4:$D$1533=$AI20,$V$4:$V$1533,""),DP$11)))))</f>
        <v>0</v>
      </c>
      <c r="DQ20" s="115">
        <f t="array" ref="DQ20">IF(IF(ISERR(LARGE(IF($D$4:$D$1533=$AI20,$V$4:$V$1533,""),DQ$11)),0,(LARGE(IF($D$4:$D$1533=$AI20,$V$4:$V$1533,""),DQ$11)))&lt;0,0,(IF(ISERR(LARGE(IF($D$4:$D$1533=$AI20,$V$4:$V$1533,""),DQ$11)),0,(LARGE(IF($D$4:$D$1533=$AI20,$V$4:$V$1533,""),DQ$11)))))</f>
        <v>0</v>
      </c>
      <c r="DR20" s="116">
        <f t="array" ref="DR20">IF(IF(ISERR(LARGE(IF($D$4:$D$1533=$AI20,$V$4:$V$1533,""),DR$11)),0,(LARGE(IF($D$4:$D$1533=$AI20,$V$4:$V$1533,""),DR$11)))&lt;0,0,(IF(ISERR(LARGE(IF($D$4:$D$1533=$AI20,$V$4:$V$1533,""),DR$11)),0,(LARGE(IF($D$4:$D$1533=$AI20,$V$4:$V$1533,""),DR$11)))))</f>
        <v>0</v>
      </c>
      <c r="DS20" s="192">
        <f t="array" ref="DS20">IF(IF(ISERR(LARGE(IF($D$1534:$D$2431=$AI20,$V$1534:$V$2431,""),DS$11)),0,(LARGE(IF($D$1534:$D$2431=$AI20,$V$1534:$V$2431,""),DS$11)))&lt;0,0,(IF(ISERR(LARGE(IF($D$1534:$D$2431=$AI20,$V$1534:$V$2431,""),DS$11)),0,(LARGE(IF($D$1534:$D$2431=$AI20,$V$1534:$V$2431,""),DS$11)))))</f>
        <v>0</v>
      </c>
      <c r="DT20" s="193">
        <f t="array" ref="DT20">IF(IF(ISERR(LARGE(IF($D$1534:$D$2431=$AI20,$V$1534:$V$2431,""),DT$11)),0,(LARGE(IF($D$1534:$D$2431=$AI20,$V$1534:$V$2431,""),DT$11)))&lt;0,0,(IF(ISERR(LARGE(IF($D$1534:$D$2431=$AI20,$V$1534:$V$2431,""),DT$11)),0,(LARGE(IF($D$1534:$D$2431=$AI20,$V$1534:$V$2431,""),DT$11)))))</f>
        <v>0</v>
      </c>
      <c r="DU20" s="159">
        <f t="shared" si="47"/>
        <v>0</v>
      </c>
      <c r="DW20" s="114">
        <f t="array" ref="DW20">IF(IF(ISERR(LARGE(IF($D$4:$D$1533=$AI20,$W$4:$W$1533,""),DW$11)),0,(LARGE(IF($D$4:$D$1533=$AI20,$W$4:$W$1533,""),DW$11)))&lt;0,0,(IF(ISERR(LARGE(IF($D$4:$D$1533=$AI20,$W$4:$W$1533,""),DW$11)),0,(LARGE(IF($D$4:$D$1533=$AI20,$W$4:$W$1533,""),DW$11)))))</f>
        <v>0</v>
      </c>
      <c r="DX20" s="115">
        <f t="array" ref="DX20">IF(IF(ISERR(LARGE(IF($D$4:$D$1533=$AI20,$W$4:$W$1533,""),DX$11)),0,(LARGE(IF($D$4:$D$1533=$AI20,$W$4:$W$1533,""),DX$11)))&lt;0,0,(IF(ISERR(LARGE(IF($D$4:$D$1533=$AI20,$W$4:$W$1533,""),DX$11)),0,(LARGE(IF($D$4:$D$1533=$AI20,$W$4:$W$1533,""),DX$11)))))</f>
        <v>0</v>
      </c>
      <c r="DY20" s="116">
        <f t="array" ref="DY20">IF(IF(ISERR(LARGE(IF($D$4:$D$1533=$AI20,$W$4:$W$1533,""),DY$11)),0,(LARGE(IF($D$4:$D$1533=$AI20,$W$4:$W$1533,""),DY$11)))&lt;0,0,(IF(ISERR(LARGE(IF($D$4:$D$1533=$AI20,$W$4:$W$1533,""),DY$11)),0,(LARGE(IF($D$4:$D$1533=$AI20,$W$4:$W$1533,""),DY$11)))))</f>
        <v>0</v>
      </c>
      <c r="DZ20" s="192">
        <f t="array" ref="DZ20">IF(IF(ISERR(LARGE(IF($D$1534:$D$2431=$AI20,$W$1534:$W$2431,""),DZ$11)),0,(LARGE(IF($D$1534:$D$2431=$AI20,$W$1534:$W$2431,""),DZ$11)))&lt;0,0,(IF(ISERR(LARGE(IF($D$1534:$D$2431=$AI20,$W$1534:$W$2431,""),DZ$11)),0,(LARGE(IF($D$1534:$D$2431=$AI20,$W$1534:$W$2431,""),DZ$11)))))</f>
        <v>0</v>
      </c>
      <c r="EA20" s="193">
        <f t="array" ref="EA20">IF(IF(ISERR(LARGE(IF($D$1534:$D$2431=$AI20,$W$1534:$W$2431,""),EA$11)),0,(LARGE(IF($D$1534:$D$2431=$AI20,$W$1534:$W$2431,""),EA$11)))&lt;0,0,(IF(ISERR(LARGE(IF($D$1534:$D$2431=$AI20,$W$1534:$W$2431,""),EA$11)),0,(LARGE(IF($D$1534:$D$2431=$AI20,$W$1534:$W$2431,""),EA$11)))))</f>
        <v>0</v>
      </c>
      <c r="EB20" s="159">
        <f t="shared" si="48"/>
        <v>0</v>
      </c>
    </row>
    <row r="21" spans="1:132" x14ac:dyDescent="0.2">
      <c r="A21" s="88">
        <v>1.8E-5</v>
      </c>
      <c r="B21" s="4">
        <f t="shared" si="0"/>
        <v>7949.0000179999997</v>
      </c>
      <c r="C21" s="213" t="s">
        <v>186</v>
      </c>
      <c r="D21" s="213"/>
      <c r="E21" s="44" t="s">
        <v>21</v>
      </c>
      <c r="F21" s="14">
        <f t="shared" si="26"/>
        <v>1</v>
      </c>
      <c r="G21" s="14">
        <f t="shared" si="27"/>
        <v>1</v>
      </c>
      <c r="H21" s="101" t="str">
        <f>IF(ISNA(VLOOKUP(C21,[1]Sheet1!$J$2:$J$2999,1,FALSE)),"No","Yes")</f>
        <v>No</v>
      </c>
      <c r="I21" s="72">
        <f t="shared" si="3"/>
        <v>0</v>
      </c>
      <c r="J21" s="72">
        <f t="shared" si="4"/>
        <v>0</v>
      </c>
      <c r="K21" s="72">
        <f t="shared" si="5"/>
        <v>0</v>
      </c>
      <c r="L21" s="72">
        <f t="shared" si="6"/>
        <v>0</v>
      </c>
      <c r="M21" s="72">
        <f t="shared" si="7"/>
        <v>0</v>
      </c>
      <c r="N21" s="72">
        <f t="shared" si="8"/>
        <v>0</v>
      </c>
      <c r="O21" s="72">
        <f t="shared" si="9"/>
        <v>0</v>
      </c>
      <c r="Q21" s="73">
        <f t="shared" si="10"/>
        <v>0</v>
      </c>
      <c r="R21" s="73">
        <f t="shared" si="11"/>
        <v>0</v>
      </c>
      <c r="S21" s="73">
        <f t="shared" si="12"/>
        <v>7949</v>
      </c>
      <c r="T21" s="73">
        <f t="shared" si="13"/>
        <v>0</v>
      </c>
      <c r="U21" s="73">
        <f t="shared" si="14"/>
        <v>0</v>
      </c>
      <c r="V21" s="73">
        <f t="shared" si="15"/>
        <v>0</v>
      </c>
      <c r="W21" s="73">
        <f t="shared" si="16"/>
        <v>0</v>
      </c>
      <c r="Y21" s="72">
        <f t="shared" si="28"/>
        <v>0</v>
      </c>
      <c r="Z21" s="73">
        <f t="shared" si="29"/>
        <v>0</v>
      </c>
      <c r="AA21" s="58">
        <f t="shared" si="30"/>
        <v>0</v>
      </c>
      <c r="AB21" s="72">
        <f t="shared" si="31"/>
        <v>0</v>
      </c>
      <c r="AC21" s="72">
        <f t="shared" si="32"/>
        <v>0</v>
      </c>
      <c r="AD21" s="73">
        <f t="shared" si="33"/>
        <v>7949</v>
      </c>
      <c r="AE21" s="73">
        <f t="shared" si="34"/>
        <v>0</v>
      </c>
      <c r="AF21" s="1">
        <f t="shared" si="17"/>
        <v>7949</v>
      </c>
      <c r="AH21" s="1" t="str">
        <f t="shared" si="25"/>
        <v>No</v>
      </c>
      <c r="AI21" s="166" t="s">
        <v>102</v>
      </c>
      <c r="AJ21" s="114">
        <f t="array" ref="AJ21">IF(IF(ISERR(LARGE(IF($D$4:$D$1533=$AI21,$I$4:$I$1533,""),AJ$11)),0,(LARGE(IF($D$4:$D$1533=$AI21,$I$4:$I$1533,""),AJ$11)))&lt;0,0,(IF(ISERR(LARGE(IF($D$4:$D$1533=$AI21,$I$4:$I$1533,""),AJ$11)),0,(LARGE(IF($D$4:$D$1533=$AI21,$I$4:$I$1533,""),AJ$11)))))</f>
        <v>0</v>
      </c>
      <c r="AK21" s="115">
        <f t="array" ref="AK21">IF(IF(ISERR(LARGE(IF($D$4:$D$1533=$AI21,$I$4:$I$1533,""),AK$11)),0,(LARGE(IF($D$4:$D$1533=$AI21,$I$4:$I$1533,""),AK$11)))&lt;0,0,(IF(ISERR(LARGE(IF($D$4:$D$1533=$AI21,$I$4:$I$1533,""),AK$11)),0,(LARGE(IF($D$4:$D$1533=$AI21,$I$4:$I$1533,""),AK$11)))))</f>
        <v>0</v>
      </c>
      <c r="AL21" s="116">
        <f t="array" ref="AL21">IF(IF(ISERR(LARGE(IF($D$4:$D$1533=$AI21,$I$4:$I$1533,""),AL$11)),0,(LARGE(IF($D$4:$D$1533=$AI21,$I$4:$I$1533,""),AL$11)))&lt;0,0,(IF(ISERR(LARGE(IF($D$4:$D$1533=$AI21,$I$4:$I$1533,""),AL$11)),0,(LARGE(IF($D$4:$D$1533=$AI21,$I$4:$I$1533,""),AL$11)))))</f>
        <v>0</v>
      </c>
      <c r="AM21" s="192">
        <f t="array" ref="AM21">IF(IF(ISERR(LARGE(IF($D$1534:$D$2431=$AI21,$I$1534:$I$2431,""),AM$11)),0,(LARGE(IF($D$1534:$D$2431=$AI21,$I$1534:$I$2431,""),AM$11)))&lt;0,0,(IF(ISERR(LARGE(IF($D$1534:$D$2431=$AI21,$I$1534:$I$2431,""),AM$11)),0,(LARGE(IF($D$1534:$D$2431=$AI21,$I$1534:$I$2431,""),AM$11)))))</f>
        <v>0</v>
      </c>
      <c r="AN21" s="193">
        <f t="array" ref="AN21">IF(IF(ISERR(LARGE(IF($D$1534:$D$2431=$AI21,$I$1534:$I$2431,""),AN$11)),0,(LARGE(IF($D$1534:$D$2431=$AI21,$I$1534:$I$2431,""),AN$11)))&lt;0,0,(IF(ISERR(LARGE(IF($D$1534:$D$2431=$AI21,$I$1534:$I$2431,""),AN$11)),0,(LARGE(IF($D$1534:$D$2431=$AI21,$I$1534:$I$2431,""),AN$11)))))</f>
        <v>0</v>
      </c>
      <c r="AO21" s="159">
        <f t="shared" si="35"/>
        <v>0</v>
      </c>
      <c r="AQ21" s="114">
        <f t="array" ref="AQ21">IF(IF(ISERR(LARGE(IF($D$4:$D$1533=$AI21,$J$4:$J$1533,""),AQ$11)),0,(LARGE(IF($D$4:$D$1533=$AI21,$J$4:$J$1533,""),AQ$11)))&lt;0,0,(IF(ISERR(LARGE(IF($D$4:$D$1533=$AI21,$J$4:$J$1533,""),AQ$11)),0,(LARGE(IF($D$4:$D$1533=$AI21,$J$4:$J$1533,""),AQ$11)))))</f>
        <v>0</v>
      </c>
      <c r="AR21" s="115">
        <f t="array" ref="AR21">IF(IF(ISERR(LARGE(IF($D$4:$D$1533=$AI21,$J$4:$J$1533,""),AR$11)),0,(LARGE(IF($D$4:$D$1533=$AI21,$J$4:$J$1533,""),AR$11)))&lt;0,0,(IF(ISERR(LARGE(IF($D$4:$D$1533=$AI21,$J$4:$J$1533,""),AR$11)),0,(LARGE(IF($D$4:$D$1533=$AI21,$J$4:$J$1533,""),AR$11)))))</f>
        <v>0</v>
      </c>
      <c r="AS21" s="116">
        <f t="array" ref="AS21">IF(IF(ISERR(LARGE(IF($D$4:$D$1533=$AI21,$J$4:$J$1533,""),AS$11)),0,(LARGE(IF($D$4:$D$1533=$AI21,$J$4:$J$1533,""),AS$11)))&lt;0,0,(IF(ISERR(LARGE(IF($D$4:$D$1533=$AI21,$J$4:$J$1533,""),AS$11)),0,(LARGE(IF($D$4:$D$1533=$AI21,$J$4:$J$1533,""),AS$11)))))</f>
        <v>0</v>
      </c>
      <c r="AT21" s="192">
        <f t="array" ref="AT21">IF(IF(ISERR(LARGE(IF($D$1534:$D$2431=$AI21,$J$1534:$J$2431,""),AT$11)),0,(LARGE(IF($D$1534:$D$2431=$AI21,$J$1534:$J$2431,""),AT$11)))&lt;0,0,(IF(ISERR(LARGE(IF($D$1534:$D$2431=$AI21,$J$1534:$J$2431,""),AT$11)),0,(LARGE(IF($D$1534:$D$2431=$AI21,$J$1534:$J$2431,""),AT$11)))))</f>
        <v>0</v>
      </c>
      <c r="AU21" s="193">
        <f t="array" ref="AU21">IF(IF(ISERR(LARGE(IF($D$1534:$D$2431=$AI21,$J$1534:$J$2431,""),AU$11)),0,(LARGE(IF($D$1534:$D$2431=$AI21,$J$1534:$J$2431,""),AU$11)))&lt;0,0,(IF(ISERR(LARGE(IF($D$1534:$D$2431=$AI21,$J$1534:$J$2431,""),AU$11)),0,(LARGE(IF($D$1534:$D$2431=$AI21,$J$1534:$J$2431,""),AU$11)))))</f>
        <v>0</v>
      </c>
      <c r="AV21" s="159">
        <f t="shared" si="36"/>
        <v>0</v>
      </c>
      <c r="AX21" s="114">
        <f t="array" ref="AX21">IF(IF(ISERR(LARGE(IF($D$4:$D$1533=$AI21,$K$4:$K$1533,""),AX$11)),0,(LARGE(IF($D$4:$D$1533=$AI21,$K$4:$K$1533,""),AX$11)))&lt;0,0,(IF(ISERR(LARGE(IF($D$4:$D$1533=$AI21,$K$4:$K$1533,""),AX$11)),0,(LARGE(IF($D$4:$D$1533=$AI21,$K$4:$K$1533,""),AX$11)))))</f>
        <v>0</v>
      </c>
      <c r="AY21" s="115">
        <f t="array" ref="AY21">IF(IF(ISERR(LARGE(IF($D$4:$D$1533=$AI21,$K$4:$K$1533,""),AY$11)),0,(LARGE(IF($D$4:$D$1533=$AI21,$K$4:$K$1533,""),AY$11)))&lt;0,0,(IF(ISERR(LARGE(IF($D$4:$D$1533=$AI21,$K$4:$K$1533,""),AY$11)),0,(LARGE(IF($D$4:$D$1533=$AI21,$K$4:$K$1533,""),AY$11)))))</f>
        <v>0</v>
      </c>
      <c r="AZ21" s="116">
        <f t="array" ref="AZ21">IF(IF(ISERR(LARGE(IF($D$4:$D$1533=$AI21,$K$4:$K$1533,""),AZ$11)),0,(LARGE(IF($D$4:$D$1533=$AI21,$K$4:$K$1533,""),AZ$11)))&lt;0,0,(IF(ISERR(LARGE(IF($D$4:$D$1533=$AI21,$K$4:$K$1533,""),AZ$11)),0,(LARGE(IF($D$4:$D$1533=$AI21,$K$4:$K$1533,""),AZ$11)))))</f>
        <v>0</v>
      </c>
      <c r="BA21" s="192">
        <f t="array" ref="BA21">IF(IF(ISERR(LARGE(IF($D$1534:$D$2431=$AI21,$K$1534:$K$2431,""),BA$11)),0,(LARGE(IF($D$1534:$D$2431=$AI21,$K$1534:$K$2431,""),BA$11)))&lt;0,0,(IF(ISERR(LARGE(IF($D$1534:$D$2431=$AI21,$K$1534:$K$2431,""),BA$11)),0,(LARGE(IF($D$1534:$D$2431=$AI21,$K$1534:$K$2431,""),BA$11)))))</f>
        <v>0</v>
      </c>
      <c r="BB21" s="193">
        <f t="array" ref="BB21">IF(IF(ISERR(LARGE(IF($D$1534:$D$2431=$AI21,$K$1534:$K$2431,""),BB$11)),0,(LARGE(IF($D$1534:$D$2431=$AI21,$K$1534:$K$2431,""),BB$11)))&lt;0,0,(IF(ISERR(LARGE(IF($D$1534:$D$2431=$AI21,$K$1534:$K$2431,""),BB$11)),0,(LARGE(IF($D$1534:$D$2431=$AI21,$K$1534:$K$2431,""),BB$11)))))</f>
        <v>0</v>
      </c>
      <c r="BC21" s="159">
        <f t="shared" si="37"/>
        <v>0</v>
      </c>
      <c r="BE21" s="114">
        <f t="array" ref="BE21">IF(IF(ISERR(LARGE(IF($D$4:$D$1533=$AI21,$L$4:$L$1533,""),BE$11)),0,(LARGE(IF($D$4:$D$1533=$AI21,$L$4:$L$1533,""),BE$11)))&lt;0,0,(IF(ISERR(LARGE(IF($D$4:$D$1533=$AI21,$L$4:$L$1533,""),BE$11)),0,(LARGE(IF($D$4:$D$1533=$AI21,$L$4:$L$1533,""),BE$11)))))</f>
        <v>0</v>
      </c>
      <c r="BF21" s="115">
        <f t="array" ref="BF21">IF(IF(ISERR(LARGE(IF($D$4:$D$1533=$AI21,$L$4:$L$1533,""),BF$11)),0,(LARGE(IF($D$4:$D$1533=$AI21,$L$4:$L$1533,""),BF$11)))&lt;0,0,(IF(ISERR(LARGE(IF($D$4:$D$1533=$AI21,$L$4:$L$1533,""),BF$11)),0,(LARGE(IF($D$4:$D$1533=$AI21,$L$4:$L$1533,""),BF$11)))))</f>
        <v>0</v>
      </c>
      <c r="BG21" s="116">
        <f t="array" ref="BG21">IF(IF(ISERR(LARGE(IF($D$4:$D$1533=$AI21,$L$4:$L$1533,""),BG$11)),0,(LARGE(IF($D$4:$D$1533=$AI21,$L$4:$L$1533,""),BG$11)))&lt;0,0,(IF(ISERR(LARGE(IF($D$4:$D$1533=$AI21,$L$4:$L$1533,""),BG$11)),0,(LARGE(IF($D$4:$D$1533=$AI21,$L$4:$L$1533,""),BG$11)))))</f>
        <v>0</v>
      </c>
      <c r="BH21" s="192">
        <f t="array" ref="BH21">IF(IF(ISERR(LARGE(IF($D$1534:$D$2431=$AI21,$L$1534:$L$2431,""),BH$11)),0,(LARGE(IF($D$1534:$D$2431=$AI21,$L$1534:$L$2431,""),BH$11)))&lt;0,0,(IF(ISERR(LARGE(IF($D$1534:$D$2431=$AI21,$L$1534:$L$2431,""),BH$11)),0,(LARGE(IF($D$1534:$D$2431=$AI21,$L$1534:$L$2431,""),BH$11)))))</f>
        <v>0</v>
      </c>
      <c r="BI21" s="193">
        <f t="array" ref="BI21">IF(IF(ISERR(LARGE(IF($D$1534:$D$2431=$AI21,$L$1534:$L$2431,""),BI$11)),0,(LARGE(IF($D$1534:$D$2431=$AI21,$L$1534:$L$2431,""),BI$11)))&lt;0,0,(IF(ISERR(LARGE(IF($D$1534:$D$2431=$AI21,$L$1534:$L$2431,""),BI$11)),0,(LARGE(IF($D$1534:$D$2431=$AI21,$L$1534:$L$2431,""),BI$11)))))</f>
        <v>0</v>
      </c>
      <c r="BJ21" s="159">
        <f t="shared" si="38"/>
        <v>0</v>
      </c>
      <c r="BL21" s="114">
        <f t="array" ref="BL21">IF(IF(ISERR(LARGE(IF($D$4:$D$1533=$AI21,$M$4:$M$1533,""),BL$11)),0,(LARGE(IF($D$4:$D$1533=$AI21,$M$4:$M$1533,""),BL$11)))&lt;0,0,(IF(ISERR(LARGE(IF($D$4:$D$1533=$AI21,$M$4:$M$1533,""),BL$11)),0,(LARGE(IF($D$4:$D$1533=$AI21,$M$4:$M$1533,""),BL$11)))))</f>
        <v>0</v>
      </c>
      <c r="BM21" s="115">
        <f t="array" ref="BM21">IF(IF(ISERR(LARGE(IF($D$4:$D$1533=$AI21,$M$4:$M$1533,""),BM$11)),0,(LARGE(IF($D$4:$D$1533=$AI21,$M$4:$M$1533,""),BM$11)))&lt;0,0,(IF(ISERR(LARGE(IF($D$4:$D$1533=$AI21,$M$4:$M$1533,""),BM$11)),0,(LARGE(IF($D$4:$D$1533=$AI21,$M$4:$M$1533,""),BM$11)))))</f>
        <v>0</v>
      </c>
      <c r="BN21" s="116">
        <f t="array" ref="BN21">IF(IF(ISERR(LARGE(IF($D$4:$D$1533=$AI21,$M$4:$M$1533,""),BN$11)),0,(LARGE(IF($D$4:$D$1533=$AI21,$M$4:$M$1533,""),BN$11)))&lt;0,0,(IF(ISERR(LARGE(IF($D$4:$D$1533=$AI21,$M$4:$M$1533,""),BN$11)),0,(LARGE(IF($D$4:$D$1533=$AI21,$M$4:$M$1533,""),BN$11)))))</f>
        <v>0</v>
      </c>
      <c r="BO21" s="192">
        <f t="array" ref="BO21">IF(IF(ISERR(LARGE(IF($D$1534:$D$2431=$AI21,$M$1534:$M$2431,""),BO$11)),0,(LARGE(IF($D$1534:$D$2431=$AI21,$M$1534:$M$2431,""),BO$11)))&lt;0,0,(IF(ISERR(LARGE(IF($D$1534:$D$2431=$AI21,$M$1534:$M$2431,""),BO$11)),0,(LARGE(IF($D$1534:$D$2431=$AI21,$M$1534:$M$2431,""),BO$11)))))</f>
        <v>0</v>
      </c>
      <c r="BP21" s="193">
        <f t="array" ref="BP21">IF(IF(ISERR(LARGE(IF($D$1534:$D$2431=$AI21,$M$1534:$M$2431,""),BP$11)),0,(LARGE(IF($D$1534:$D$2431=$AI21,$M$1534:$M$2431,""),BP$11)))&lt;0,0,(IF(ISERR(LARGE(IF($D$1534:$D$2431=$AI21,$M$1534:$M$2431,""),BP$11)),0,(LARGE(IF($D$1534:$D$2431=$AI21,$M$1534:$M$2431,""),BP$11)))))</f>
        <v>0</v>
      </c>
      <c r="BQ21" s="159">
        <f t="shared" si="39"/>
        <v>0</v>
      </c>
      <c r="BS21" s="114">
        <f t="array" ref="BS21">IF(IF(ISERR(LARGE(IF($D$4:$D$1533=$AI21,$N$4:$N$1533,""),BS$11)),0,(LARGE(IF($D$4:$D$1533=$AI21,$N$4:$N$1533,""),BS$11)))&lt;0,0,(IF(ISERR(LARGE(IF($D$4:$D$1533=$AI21,$N$4:$N$1533,""),BS$11)),0,(LARGE(IF($D$4:$D$1533=$AI21,$N$4:$N$1533,""),BS$11)))))</f>
        <v>0</v>
      </c>
      <c r="BT21" s="115">
        <f t="array" ref="BT21">IF(IF(ISERR(LARGE(IF($D$4:$D$1533=$AI21,$N$4:$N$1533,""),BT$11)),0,(LARGE(IF($D$4:$D$1533=$AI21,$N$4:$N$1533,""),BT$11)))&lt;0,0,(IF(ISERR(LARGE(IF($D$4:$D$1533=$AI21,$N$4:$N$1533,""),BT$11)),0,(LARGE(IF($D$4:$D$1533=$AI21,$N$4:$N$1533,""),BT$11)))))</f>
        <v>0</v>
      </c>
      <c r="BU21" s="116">
        <f t="array" ref="BU21">IF(IF(ISERR(LARGE(IF($D$4:$D$1533=$AI21,$N$4:$N$1533,""),BU$11)),0,(LARGE(IF($D$4:$D$1533=$AI21,$N$4:$N$1533,""),BU$11)))&lt;0,0,(IF(ISERR(LARGE(IF($D$4:$D$1533=$AI21,$N$4:$N$1533,""),BU$11)),0,(LARGE(IF($D$4:$D$1533=$AI21,$N$4:$N$1533,""),BU$11)))))</f>
        <v>0</v>
      </c>
      <c r="BV21" s="192">
        <f t="array" ref="BV21">IF(IF(ISERR(LARGE(IF($D$1534:$D$2431=$AI21,$N$1534:$N$2431,""),BV$11)),0,(LARGE(IF($D$1534:$D$2431=$AI21,$N$1534:$N$2431,""),BV$11)))&lt;0,0,(IF(ISERR(LARGE(IF($D$1534:$D$2431=$AI21,$N$1534:$N$2431,""),BV$11)),0,(LARGE(IF($D$1534:$D$2431=$AI21,$N$1534:$N$2431,""),BV$11)))))</f>
        <v>0</v>
      </c>
      <c r="BW21" s="193">
        <f t="array" ref="BW21">IF(IF(ISERR(LARGE(IF($D$1534:$D$2431=$AI21,$N$1534:$N$2431,""),BW$11)),0,(LARGE(IF($D$1534:$D$2431=$AI21,$N$1534:$N$2431,""),BW$11)))&lt;0,0,(IF(ISERR(LARGE(IF($D$1534:$D$2431=$AI21,$N$1534:$N$2431,""),BW$11)),0,(LARGE(IF($D$1534:$D$2431=$AI21,$N$1534:$N$2431,""),BW$11)))))</f>
        <v>0</v>
      </c>
      <c r="BX21" s="159">
        <f t="shared" si="40"/>
        <v>0</v>
      </c>
      <c r="BZ21" s="114">
        <f t="array" ref="BZ21">IF(IF(ISERR(LARGE(IF($D$4:$D$1533=$AI21,$O$4:$O$1533,""),BZ$11)),0,(LARGE(IF($D$4:$D$1533=$AI21,$O$4:$O$1533,""),BZ$11)))&lt;0,0,(IF(ISERR(LARGE(IF($D$4:$D$1533=$AI21,$O$4:$O$1533,""),BZ$11)),0,(LARGE(IF($D$4:$D$1533=$AI21,$O$4:$O$1533,""),BZ$11)))))</f>
        <v>0</v>
      </c>
      <c r="CA21" s="115">
        <f t="array" ref="CA21">IF(IF(ISERR(LARGE(IF($D$4:$D$1533=$AI21,$O$4:$O$1533,""),CA$11)),0,(LARGE(IF($D$4:$D$1533=$AI21,$O$4:$O$1533,""),CA$11)))&lt;0,0,(IF(ISERR(LARGE(IF($D$4:$D$1533=$AI21,$O$4:$O$1533,""),CA$11)),0,(LARGE(IF($D$4:$D$1533=$AI21,$O$4:$O$1533,""),CA$11)))))</f>
        <v>0</v>
      </c>
      <c r="CB21" s="116">
        <f t="array" ref="CB21">IF(IF(ISERR(LARGE(IF($D$4:$D$1533=$AI21,$O$4:$O$1533,""),CB$11)),0,(LARGE(IF($D$4:$D$1533=$AI21,$O$4:$O$1533,""),CB$11)))&lt;0,0,(IF(ISERR(LARGE(IF($D$4:$D$1533=$AI21,$O$4:$O$1533,""),CB$11)),0,(LARGE(IF($D$4:$D$1533=$AI21,$O$4:$O$1533,""),CB$11)))))</f>
        <v>0</v>
      </c>
      <c r="CC21" s="192">
        <f t="array" ref="CC21">IF(IF(ISERR(LARGE(IF($D$1534:$D$2431=$AI21,$O$1534:$O$2431,""),CC$11)),0,(LARGE(IF($D$1534:$D$2431=$AI21,$O$1534:$O$2431,""),CC$11)))&lt;0,0,(IF(ISERR(LARGE(IF($D$1534:$D$2431=$AI21,$O$1534:$O$2431,""),CC$11)),0,(LARGE(IF($D$1534:$D$2431=$AI21,$O$1534:$O$2431,""),CC$11)))))</f>
        <v>0</v>
      </c>
      <c r="CD21" s="193">
        <f t="array" ref="CD21">IF(IF(ISERR(LARGE(IF($D$1534:$D$2431=$AI21,$O$1534:$O$2431,""),CD$11)),0,(LARGE(IF($D$1534:$D$2431=$AI21,$O$1534:$O$2431,""),CD$11)))&lt;0,0,(IF(ISERR(LARGE(IF($D$1534:$D$2431=$AI21,$O$1534:$O$2431,""),CD$11)),0,(LARGE(IF($D$1534:$D$2431=$AI21,$O$1534:$O$2431,""),CD$11)))))</f>
        <v>0</v>
      </c>
      <c r="CE21" s="159">
        <f t="shared" si="41"/>
        <v>0</v>
      </c>
      <c r="CG21" s="114">
        <f t="array" ref="CG21">IF(IF(ISERR(LARGE(IF($D$4:$D$1533=$AI21,$Q$4:$Q$1533,""),CG$11)),0,(LARGE(IF($D$4:$D$1533=$AI21,$Q$4:$Q$1533,""),CG$11)))&lt;0,0,(IF(ISERR(LARGE(IF($D$4:$D$1533=$AI21,$Q$4:$Q$1533,""),CG$11)),0,(LARGE(IF($D$4:$D$1533=$AI21,$Q$4:$Q$1533,""),CG$11)))))</f>
        <v>0</v>
      </c>
      <c r="CH21" s="115">
        <f t="array" ref="CH21">IF(IF(ISERR(LARGE(IF($D$4:$D$1533=$AI21,$Q$4:$Q$1533,""),CH$11)),0,(LARGE(IF($D$4:$D$1533=$AI21,$Q$4:$Q$1533,""),CH$11)))&lt;0,0,(IF(ISERR(LARGE(IF($D$4:$D$1533=$AI21,$Q$4:$Q$1533,""),CH$11)),0,(LARGE(IF($D$4:$D$1533=$AI21,$Q$4:$Q$1533,""),CH$11)))))</f>
        <v>0</v>
      </c>
      <c r="CI21" s="116">
        <f t="array" ref="CI21">IF(IF(ISERR(LARGE(IF($D$4:$D$1533=$AI21,$Q$4:$Q$1533,""),CI$11)),0,(LARGE(IF($D$4:$D$1533=$AI21,$Q$4:$Q$1533,""),CI$11)))&lt;0,0,(IF(ISERR(LARGE(IF($D$4:$D$1533=$AI21,$Q$4:$Q$1533,""),CI$11)),0,(LARGE(IF($D$4:$D$1533=$AI21,$Q$4:$Q$1533,""),CI$11)))))</f>
        <v>0</v>
      </c>
      <c r="CJ21" s="192">
        <f t="array" ref="CJ21">IF(IF(ISERR(LARGE(IF($D$1534:$D$2431=$AI21,$Q$1534:$Q$2431,""),CJ$11)),0,(LARGE(IF($D$1534:$D$2431=$AI21,$Q$1534:$Q$2431,""),CJ$11)))&lt;0,0,(IF(ISERR(LARGE(IF($D$1534:$D$2431=$AI21,$Q$1534:$Q$2431,""),CJ$11)),0,(LARGE(IF($D$1534:$D$2431=$AI21,$Q$1534:$Q$2431,""),CJ$11)))))</f>
        <v>0</v>
      </c>
      <c r="CK21" s="193">
        <f t="array" ref="CK21">IF(IF(ISERR(LARGE(IF($D$1534:$D$2431=$AI21,$Q$1534:$Q$2431,""),CK$11)),0,(LARGE(IF($D$1534:$D$2431=$AI21,$Q$1534:$Q$2431,""),CK$11)))&lt;0,0,(IF(ISERR(LARGE(IF($D$1534:$D$2431=$AI21,$Q$1534:$Q$2431,""),CK$11)),0,(LARGE(IF($D$1534:$D$2431=$AI21,$Q$1534:$Q$2431,""),CK$11)))))</f>
        <v>0</v>
      </c>
      <c r="CL21" s="159">
        <f t="shared" si="42"/>
        <v>0</v>
      </c>
      <c r="CN21" s="114">
        <f t="array" ref="CN21">IF(IF(ISERR(LARGE(IF($D$4:$D$1533=$AI21,$R$4:$R$1533,""),CN$11)),0,(LARGE(IF($D$4:$D$1533=$AI21,$R$4:$R$1533,""),CN$11)))&lt;0,0,(IF(ISERR(LARGE(IF($D$4:$D$1533=$AI21,$R$4:$R$1533,""),CN$11)),0,(LARGE(IF($D$4:$D$1533=$AI21,$R$4:$R$1533,""),CN$11)))))</f>
        <v>0</v>
      </c>
      <c r="CO21" s="115">
        <f t="array" ref="CO21">IF(IF(ISERR(LARGE(IF($D$4:$D$1533=$AI21,$R$4:$R$1533,""),CO$11)),0,(LARGE(IF($D$4:$D$1533=$AI21,$R$4:$R$1533,""),CO$11)))&lt;0,0,(IF(ISERR(LARGE(IF($D$4:$D$1533=$AI21,$R$4:$R$1533,""),CO$11)),0,(LARGE(IF($D$4:$D$1533=$AI21,$R$4:$R$1533,""),CO$11)))))</f>
        <v>0</v>
      </c>
      <c r="CP21" s="116">
        <f t="array" ref="CP21">IF(IF(ISERR(LARGE(IF($D$4:$D$1533=$AI21,$R$4:$R$1533,""),CP$11)),0,(LARGE(IF($D$4:$D$1533=$AI21,$R$4:$R$1533,""),CP$11)))&lt;0,0,(IF(ISERR(LARGE(IF($D$4:$D$1533=$AI21,$R$4:$R$1533,""),CP$11)),0,(LARGE(IF($D$4:$D$1533=$AI21,$R$4:$R$1533,""),CP$11)))))</f>
        <v>0</v>
      </c>
      <c r="CQ21" s="192">
        <f t="array" ref="CQ21">IF(IF(ISERR(LARGE(IF($D$1534:$D$2431=$AI21,$R$1534:$R$2431,""),CQ$11)),0,(LARGE(IF($D$1534:$D$2431=$AI21,$R$1534:$R$2431,""),CQ$11)))&lt;0,0,(IF(ISERR(LARGE(IF($D$1534:$D$2431=$AI21,$R$1534:$R$2431,""),CQ$11)),0,(LARGE(IF($D$1534:$D$2431=$AI21,$R$1534:$R$2431,""),CQ$11)))))</f>
        <v>0</v>
      </c>
      <c r="CR21" s="193">
        <f t="array" ref="CR21">IF(IF(ISERR(LARGE(IF($D$1534:$D$2431=$AI21,$R$1534:$R$2431,""),CR$11)),0,(LARGE(IF($D$1534:$D$2431=$AI21,$R$1534:$R$2431,""),CR$11)))&lt;0,0,(IF(ISERR(LARGE(IF($D$1534:$D$2431=$AI21,$R$1534:$R$2431,""),CR$11)),0,(LARGE(IF($D$1534:$D$2431=$AI21,$R$1534:$R$2431,""),CR$11)))))</f>
        <v>0</v>
      </c>
      <c r="CS21" s="159">
        <f t="shared" si="43"/>
        <v>0</v>
      </c>
      <c r="CU21" s="114">
        <f t="array" ref="CU21">IF(IF(ISERR(LARGE(IF($D$4:$D$1533=$AI21,$S$4:$S$1533,""),CU$11)),0,(LARGE(IF($D$4:$D$1533=$AI21,$S$4:$S$1533,""),CU$11)))&lt;0,0,(IF(ISERR(LARGE(IF($D$4:$D$1533=$AI21,$S$4:$S$1533,""),CU$11)),0,(LARGE(IF($D$4:$D$1533=$AI21,$S$4:$S$1533,""),CU$11)))))</f>
        <v>0</v>
      </c>
      <c r="CV21" s="115">
        <f t="array" ref="CV21">IF(IF(ISERR(LARGE(IF($D$4:$D$1533=$AI21,$S$4:$S$1533,""),CV$11)),0,(LARGE(IF($D$4:$D$1533=$AI21,$S$4:$S$1533,""),CV$11)))&lt;0,0,(IF(ISERR(LARGE(IF($D$4:$D$1533=$AI21,$S$4:$S$1533,""),CV$11)),0,(LARGE(IF($D$4:$D$1533=$AI21,$S$4:$S$1533,""),CV$11)))))</f>
        <v>0</v>
      </c>
      <c r="CW21" s="116">
        <f t="array" ref="CW21">IF(IF(ISERR(LARGE(IF($D$4:$D$1533=$AI21,$S$4:$S$1533,""),CW$11)),0,(LARGE(IF($D$4:$D$1533=$AI21,$S$4:$S$1533,""),CW$11)))&lt;0,0,(IF(ISERR(LARGE(IF($D$4:$D$1533=$AI21,$S$4:$S$1533,""),CW$11)),0,(LARGE(IF($D$4:$D$1533=$AI21,$S$4:$S$1533,""),CW$11)))))</f>
        <v>0</v>
      </c>
      <c r="CX21" s="192">
        <f t="array" ref="CX21">IF(IF(ISERR(LARGE(IF($D$1534:$D$2431=$AI21,$S$1534:$S$2431,""),CX$11)),0,(LARGE(IF($D$1534:$D$2431=$AI21,$S$1534:$S$2431,""),CX$11)))&lt;0,0,(IF(ISERR(LARGE(IF($D$1534:$D$2431=$AI21,$S$1534:$S$2431,""),CX$11)),0,(LARGE(IF($D$1534:$D$2431=$AI21,$S$1534:$S$2431,""),CX$11)))))</f>
        <v>0</v>
      </c>
      <c r="CY21" s="193">
        <f t="array" ref="CY21">IF(IF(ISERR(LARGE(IF($D$1534:$D$2431=$AI21,$S$1534:$S$2431,""),CY$11)),0,(LARGE(IF($D$1534:$D$2431=$AI21,$S$1534:$S$2431,""),CY$11)))&lt;0,0,(IF(ISERR(LARGE(IF($D$1534:$D$2431=$AI21,$S$1534:$S$2431,""),CY$11)),0,(LARGE(IF($D$1534:$D$2431=$AI21,$S$1534:$S$2431,""),CY$11)))))</f>
        <v>0</v>
      </c>
      <c r="CZ21" s="159">
        <f t="shared" si="44"/>
        <v>0</v>
      </c>
      <c r="DB21" s="114">
        <f t="array" ref="DB21">IF(IF(ISERR(LARGE(IF($D$4:$D$1533=$AI21,$T$4:$T$1533,""),DB$11)),0,(LARGE(IF($D$4:$D$1533=$AI21,$T$4:$T$1533,""),DB$11)))&lt;0,0,(IF(ISERR(LARGE(IF($D$4:$D$1533=$AI21,$T$4:$T$1533,""),DB$11)),0,(LARGE(IF($D$4:$D$1533=$AI21,$T$4:$T$1533,""),DB$11)))))</f>
        <v>0</v>
      </c>
      <c r="DC21" s="115">
        <f t="array" ref="DC21">IF(IF(ISERR(LARGE(IF($D$4:$D$1533=$AI21,$T$4:$T$1533,""),DC$11)),0,(LARGE(IF($D$4:$D$1533=$AI21,$T$4:$T$1533,""),DC$11)))&lt;0,0,(IF(ISERR(LARGE(IF($D$4:$D$1533=$AI21,$T$4:$T$1533,""),DC$11)),0,(LARGE(IF($D$4:$D$1533=$AI21,$T$4:$T$1533,""),DC$11)))))</f>
        <v>0</v>
      </c>
      <c r="DD21" s="116">
        <f t="array" ref="DD21">IF(IF(ISERR(LARGE(IF($D$4:$D$1533=$AI21,$T$4:$T$1533,""),DD$11)),0,(LARGE(IF($D$4:$D$1533=$AI21,$T$4:$T$1533,""),DD$11)))&lt;0,0,(IF(ISERR(LARGE(IF($D$4:$D$1533=$AI21,$T$4:$T$1533,""),DD$11)),0,(LARGE(IF($D$4:$D$1533=$AI21,$T$4:$T$1533,""),DD$11)))))</f>
        <v>0</v>
      </c>
      <c r="DE21" s="192">
        <f t="array" ref="DE21">IF(IF(ISERR(LARGE(IF($D$1534:$D$2431=$AI21,$T$1534:$T$2431,""),DE$11)),0,(LARGE(IF($D$1534:$D$2431=$AI21,$T$1534:$T$2431,""),DE$11)))&lt;0,0,(IF(ISERR(LARGE(IF($D$1534:$D$2431=$AI21,$T$1534:$T$2431,""),DE$11)),0,(LARGE(IF($D$1534:$D$2431=$AI21,$T$1534:$T$2431,""),DE$11)))))</f>
        <v>0</v>
      </c>
      <c r="DF21" s="193">
        <f t="array" ref="DF21">IF(IF(ISERR(LARGE(IF($D$1534:$D$2431=$AI21,$T$1534:$T$2431,""),DF$11)),0,(LARGE(IF($D$1534:$D$2431=$AI21,$T$1534:$T$2431,""),DF$11)))&lt;0,0,(IF(ISERR(LARGE(IF($D$1534:$D$2431=$AI21,$T$1534:$T$2431,""),DF$11)),0,(LARGE(IF($D$1534:$D$2431=$AI21,$T$1534:$T$2431,""),DF$11)))))</f>
        <v>0</v>
      </c>
      <c r="DG21" s="159">
        <f t="shared" si="45"/>
        <v>0</v>
      </c>
      <c r="DI21" s="114">
        <f t="array" ref="DI21">IF(IF(ISERR(LARGE(IF($D$4:$D$1533=$AI21,$U$4:$U$1533,""),DI$11)),0,(LARGE(IF($D$4:$D$1533=$AI21,$U$4:$U$1533,""),DI$11)))&lt;0,0,(IF(ISERR(LARGE(IF($D$4:$D$1533=$AI21,$U$4:$U$1533,""),DI$11)),0,(LARGE(IF($D$4:$D$1533=$AI21,$U$4:$U$1533,""),DI$11)))))</f>
        <v>0</v>
      </c>
      <c r="DJ21" s="115">
        <f t="array" ref="DJ21">IF(IF(ISERR(LARGE(IF($D$4:$D$1533=$AI21,$U$4:$U$1533,""),DJ$11)),0,(LARGE(IF($D$4:$D$1533=$AI21,$U$4:$U$1533,""),DJ$11)))&lt;0,0,(IF(ISERR(LARGE(IF($D$4:$D$1533=$AI21,$U$4:$U$1533,""),DJ$11)),0,(LARGE(IF($D$4:$D$1533=$AI21,$U$4:$U$1533,""),DJ$11)))))</f>
        <v>0</v>
      </c>
      <c r="DK21" s="116">
        <f t="array" ref="DK21">IF(IF(ISERR(LARGE(IF($D$4:$D$1533=$AI21,$U$4:$U$1533,""),DK$11)),0,(LARGE(IF($D$4:$D$1533=$AI21,$U$4:$U$1533,""),DK$11)))&lt;0,0,(IF(ISERR(LARGE(IF($D$4:$D$1533=$AI21,$U$4:$U$1533,""),DK$11)),0,(LARGE(IF($D$4:$D$1533=$AI21,$U$4:$U$1533,""),DK$11)))))</f>
        <v>0</v>
      </c>
      <c r="DL21" s="192">
        <f t="array" ref="DL21">IF(IF(ISERR(LARGE(IF($D$1534:$D$2431=$AI21,$U$1534:$U$2431,""),DL$11)),0,(LARGE(IF($D$1534:$D$2431=$AI21,$U$1534:$U$2431,""),DL$11)))&lt;0,0,(IF(ISERR(LARGE(IF($D$1534:$D$2431=$AI21,$U$1534:$U$2431,""),DL$11)),0,(LARGE(IF($D$1534:$D$2431=$AI21,$U$1534:$U$2431,""),DL$11)))))</f>
        <v>0</v>
      </c>
      <c r="DM21" s="193">
        <f t="array" ref="DM21">IF(IF(ISERR(LARGE(IF($D$1534:$D$2431=$AI21,$U$1534:$U$2431,""),DM$11)),0,(LARGE(IF($D$1534:$D$2431=$AI21,$U$1534:$U$2431,""),DM$11)))&lt;0,0,(IF(ISERR(LARGE(IF($D$1534:$D$2431=$AI21,$U$1534:$U$2431,""),DM$11)),0,(LARGE(IF($D$1534:$D$2431=$AI21,$U$1534:$U$2431,""),DM$11)))))</f>
        <v>0</v>
      </c>
      <c r="DN21" s="159">
        <f t="shared" si="46"/>
        <v>0</v>
      </c>
      <c r="DP21" s="114">
        <f t="array" ref="DP21">IF(IF(ISERR(LARGE(IF($D$4:$D$1533=$AI21,$V$4:$V$1533,""),DP$11)),0,(LARGE(IF($D$4:$D$1533=$AI21,$V$4:$V$1533,""),DP$11)))&lt;0,0,(IF(ISERR(LARGE(IF($D$4:$D$1533=$AI21,$V$4:$V$1533,""),DP$11)),0,(LARGE(IF($D$4:$D$1533=$AI21,$V$4:$V$1533,""),DP$11)))))</f>
        <v>0</v>
      </c>
      <c r="DQ21" s="115">
        <f t="array" ref="DQ21">IF(IF(ISERR(LARGE(IF($D$4:$D$1533=$AI21,$V$4:$V$1533,""),DQ$11)),0,(LARGE(IF($D$4:$D$1533=$AI21,$V$4:$V$1533,""),DQ$11)))&lt;0,0,(IF(ISERR(LARGE(IF($D$4:$D$1533=$AI21,$V$4:$V$1533,""),DQ$11)),0,(LARGE(IF($D$4:$D$1533=$AI21,$V$4:$V$1533,""),DQ$11)))))</f>
        <v>0</v>
      </c>
      <c r="DR21" s="116">
        <f t="array" ref="DR21">IF(IF(ISERR(LARGE(IF($D$4:$D$1533=$AI21,$V$4:$V$1533,""),DR$11)),0,(LARGE(IF($D$4:$D$1533=$AI21,$V$4:$V$1533,""),DR$11)))&lt;0,0,(IF(ISERR(LARGE(IF($D$4:$D$1533=$AI21,$V$4:$V$1533,""),DR$11)),0,(LARGE(IF($D$4:$D$1533=$AI21,$V$4:$V$1533,""),DR$11)))))</f>
        <v>0</v>
      </c>
      <c r="DS21" s="192">
        <f t="array" ref="DS21">IF(IF(ISERR(LARGE(IF($D$1534:$D$2431=$AI21,$V$1534:$V$2431,""),DS$11)),0,(LARGE(IF($D$1534:$D$2431=$AI21,$V$1534:$V$2431,""),DS$11)))&lt;0,0,(IF(ISERR(LARGE(IF($D$1534:$D$2431=$AI21,$V$1534:$V$2431,""),DS$11)),0,(LARGE(IF($D$1534:$D$2431=$AI21,$V$1534:$V$2431,""),DS$11)))))</f>
        <v>0</v>
      </c>
      <c r="DT21" s="193">
        <f t="array" ref="DT21">IF(IF(ISERR(LARGE(IF($D$1534:$D$2431=$AI21,$V$1534:$V$2431,""),DT$11)),0,(LARGE(IF($D$1534:$D$2431=$AI21,$V$1534:$V$2431,""),DT$11)))&lt;0,0,(IF(ISERR(LARGE(IF($D$1534:$D$2431=$AI21,$V$1534:$V$2431,""),DT$11)),0,(LARGE(IF($D$1534:$D$2431=$AI21,$V$1534:$V$2431,""),DT$11)))))</f>
        <v>0</v>
      </c>
      <c r="DU21" s="159">
        <f t="shared" si="47"/>
        <v>0</v>
      </c>
      <c r="DW21" s="114">
        <f t="array" ref="DW21">IF(IF(ISERR(LARGE(IF($D$4:$D$1533=$AI21,$W$4:$W$1533,""),DW$11)),0,(LARGE(IF($D$4:$D$1533=$AI21,$W$4:$W$1533,""),DW$11)))&lt;0,0,(IF(ISERR(LARGE(IF($D$4:$D$1533=$AI21,$W$4:$W$1533,""),DW$11)),0,(LARGE(IF($D$4:$D$1533=$AI21,$W$4:$W$1533,""),DW$11)))))</f>
        <v>0</v>
      </c>
      <c r="DX21" s="115">
        <f t="array" ref="DX21">IF(IF(ISERR(LARGE(IF($D$4:$D$1533=$AI21,$W$4:$W$1533,""),DX$11)),0,(LARGE(IF($D$4:$D$1533=$AI21,$W$4:$W$1533,""),DX$11)))&lt;0,0,(IF(ISERR(LARGE(IF($D$4:$D$1533=$AI21,$W$4:$W$1533,""),DX$11)),0,(LARGE(IF($D$4:$D$1533=$AI21,$W$4:$W$1533,""),DX$11)))))</f>
        <v>0</v>
      </c>
      <c r="DY21" s="116">
        <f t="array" ref="DY21">IF(IF(ISERR(LARGE(IF($D$4:$D$1533=$AI21,$W$4:$W$1533,""),DY$11)),0,(LARGE(IF($D$4:$D$1533=$AI21,$W$4:$W$1533,""),DY$11)))&lt;0,0,(IF(ISERR(LARGE(IF($D$4:$D$1533=$AI21,$W$4:$W$1533,""),DY$11)),0,(LARGE(IF($D$4:$D$1533=$AI21,$W$4:$W$1533,""),DY$11)))))</f>
        <v>0</v>
      </c>
      <c r="DZ21" s="192">
        <f t="array" ref="DZ21">IF(IF(ISERR(LARGE(IF($D$1534:$D$2431=$AI21,$W$1534:$W$2431,""),DZ$11)),0,(LARGE(IF($D$1534:$D$2431=$AI21,$W$1534:$W$2431,""),DZ$11)))&lt;0,0,(IF(ISERR(LARGE(IF($D$1534:$D$2431=$AI21,$W$1534:$W$2431,""),DZ$11)),0,(LARGE(IF($D$1534:$D$2431=$AI21,$W$1534:$W$2431,""),DZ$11)))))</f>
        <v>0</v>
      </c>
      <c r="EA21" s="193">
        <f t="array" ref="EA21">IF(IF(ISERR(LARGE(IF($D$1534:$D$2431=$AI21,$W$1534:$W$2431,""),EA$11)),0,(LARGE(IF($D$1534:$D$2431=$AI21,$W$1534:$W$2431,""),EA$11)))&lt;0,0,(IF(ISERR(LARGE(IF($D$1534:$D$2431=$AI21,$W$1534:$W$2431,""),EA$11)),0,(LARGE(IF($D$1534:$D$2431=$AI21,$W$1534:$W$2431,""),EA$11)))))</f>
        <v>0</v>
      </c>
      <c r="EB21" s="159">
        <f t="shared" si="48"/>
        <v>0</v>
      </c>
    </row>
    <row r="22" spans="1:132" x14ac:dyDescent="0.2">
      <c r="A22" s="88">
        <v>1.9000000000000001E-5</v>
      </c>
      <c r="B22" s="4">
        <f t="shared" si="0"/>
        <v>7945.0000190000001</v>
      </c>
      <c r="C22" s="213" t="s">
        <v>187</v>
      </c>
      <c r="D22" s="213"/>
      <c r="E22" s="44" t="s">
        <v>21</v>
      </c>
      <c r="F22" s="14">
        <f t="shared" si="26"/>
        <v>1</v>
      </c>
      <c r="G22" s="14">
        <f t="shared" si="27"/>
        <v>1</v>
      </c>
      <c r="H22" s="101" t="str">
        <f>IF(ISNA(VLOOKUP(C22,[1]Sheet1!$J$2:$J$2999,1,FALSE)),"No","Yes")</f>
        <v>No</v>
      </c>
      <c r="I22" s="72">
        <f t="shared" si="3"/>
        <v>0</v>
      </c>
      <c r="J22" s="72">
        <f t="shared" si="4"/>
        <v>0</v>
      </c>
      <c r="K22" s="72">
        <f t="shared" si="5"/>
        <v>0</v>
      </c>
      <c r="L22" s="72">
        <f t="shared" si="6"/>
        <v>0</v>
      </c>
      <c r="M22" s="72">
        <f t="shared" si="7"/>
        <v>0</v>
      </c>
      <c r="N22" s="72">
        <f t="shared" si="8"/>
        <v>0</v>
      </c>
      <c r="O22" s="72">
        <f t="shared" si="9"/>
        <v>0</v>
      </c>
      <c r="Q22" s="73">
        <f t="shared" si="10"/>
        <v>0</v>
      </c>
      <c r="R22" s="73">
        <f t="shared" si="11"/>
        <v>0</v>
      </c>
      <c r="S22" s="73">
        <f t="shared" si="12"/>
        <v>7945</v>
      </c>
      <c r="T22" s="73">
        <f t="shared" si="13"/>
        <v>0</v>
      </c>
      <c r="U22" s="73">
        <f t="shared" si="14"/>
        <v>0</v>
      </c>
      <c r="V22" s="73">
        <f t="shared" si="15"/>
        <v>0</v>
      </c>
      <c r="W22" s="73">
        <f t="shared" si="16"/>
        <v>0</v>
      </c>
      <c r="Y22" s="72">
        <f t="shared" si="28"/>
        <v>0</v>
      </c>
      <c r="Z22" s="73">
        <f t="shared" si="29"/>
        <v>0</v>
      </c>
      <c r="AA22" s="58">
        <f t="shared" si="30"/>
        <v>0</v>
      </c>
      <c r="AB22" s="72">
        <f t="shared" si="31"/>
        <v>0</v>
      </c>
      <c r="AC22" s="72">
        <f t="shared" si="32"/>
        <v>0</v>
      </c>
      <c r="AD22" s="73">
        <f t="shared" si="33"/>
        <v>7945</v>
      </c>
      <c r="AE22" s="73">
        <f t="shared" si="34"/>
        <v>0</v>
      </c>
      <c r="AF22" s="1">
        <f t="shared" si="17"/>
        <v>7945</v>
      </c>
      <c r="AH22" s="1" t="str">
        <f t="shared" si="25"/>
        <v>No</v>
      </c>
      <c r="AI22" s="166" t="s">
        <v>98</v>
      </c>
      <c r="AJ22" s="114">
        <f t="array" ref="AJ22">IF(IF(ISERR(LARGE(IF($D$4:$D$1533=$AI22,$I$4:$I$1533,""),AJ$11)),0,(LARGE(IF($D$4:$D$1533=$AI22,$I$4:$I$1533,""),AJ$11)))&lt;0,0,(IF(ISERR(LARGE(IF($D$4:$D$1533=$AI22,$I$4:$I$1533,""),AJ$11)),0,(LARGE(IF($D$4:$D$1533=$AI22,$I$4:$I$1533,""),AJ$11)))))</f>
        <v>0</v>
      </c>
      <c r="AK22" s="115">
        <f t="array" ref="AK22">IF(IF(ISERR(LARGE(IF($D$4:$D$1533=$AI22,$I$4:$I$1533,""),AK$11)),0,(LARGE(IF($D$4:$D$1533=$AI22,$I$4:$I$1533,""),AK$11)))&lt;0,0,(IF(ISERR(LARGE(IF($D$4:$D$1533=$AI22,$I$4:$I$1533,""),AK$11)),0,(LARGE(IF($D$4:$D$1533=$AI22,$I$4:$I$1533,""),AK$11)))))</f>
        <v>0</v>
      </c>
      <c r="AL22" s="116">
        <f t="array" ref="AL22">IF(IF(ISERR(LARGE(IF($D$4:$D$1533=$AI22,$I$4:$I$1533,""),AL$11)),0,(LARGE(IF($D$4:$D$1533=$AI22,$I$4:$I$1533,""),AL$11)))&lt;0,0,(IF(ISERR(LARGE(IF($D$4:$D$1533=$AI22,$I$4:$I$1533,""),AL$11)),0,(LARGE(IF($D$4:$D$1533=$AI22,$I$4:$I$1533,""),AL$11)))))</f>
        <v>0</v>
      </c>
      <c r="AM22" s="192">
        <f t="array" ref="AM22">IF(IF(ISERR(LARGE(IF($D$1534:$D$2431=$AI22,$I$1534:$I$2431,""),AM$11)),0,(LARGE(IF($D$1534:$D$2431=$AI22,$I$1534:$I$2431,""),AM$11)))&lt;0,0,(IF(ISERR(LARGE(IF($D$1534:$D$2431=$AI22,$I$1534:$I$2431,""),AM$11)),0,(LARGE(IF($D$1534:$D$2431=$AI22,$I$1534:$I$2431,""),AM$11)))))</f>
        <v>0</v>
      </c>
      <c r="AN22" s="193">
        <f t="array" ref="AN22">IF(IF(ISERR(LARGE(IF($D$1534:$D$2431=$AI22,$I$1534:$I$2431,""),AN$11)),0,(LARGE(IF($D$1534:$D$2431=$AI22,$I$1534:$I$2431,""),AN$11)))&lt;0,0,(IF(ISERR(LARGE(IF($D$1534:$D$2431=$AI22,$I$1534:$I$2431,""),AN$11)),0,(LARGE(IF($D$1534:$D$2431=$AI22,$I$1534:$I$2431,""),AN$11)))))</f>
        <v>0</v>
      </c>
      <c r="AO22" s="159">
        <f t="shared" si="35"/>
        <v>0</v>
      </c>
      <c r="AQ22" s="114">
        <f t="array" ref="AQ22">IF(IF(ISERR(LARGE(IF($D$4:$D$1533=$AI22,$J$4:$J$1533,""),AQ$11)),0,(LARGE(IF($D$4:$D$1533=$AI22,$J$4:$J$1533,""),AQ$11)))&lt;0,0,(IF(ISERR(LARGE(IF($D$4:$D$1533=$AI22,$J$4:$J$1533,""),AQ$11)),0,(LARGE(IF($D$4:$D$1533=$AI22,$J$4:$J$1533,""),AQ$11)))))</f>
        <v>0</v>
      </c>
      <c r="AR22" s="115">
        <f t="array" ref="AR22">IF(IF(ISERR(LARGE(IF($D$4:$D$1533=$AI22,$J$4:$J$1533,""),AR$11)),0,(LARGE(IF($D$4:$D$1533=$AI22,$J$4:$J$1533,""),AR$11)))&lt;0,0,(IF(ISERR(LARGE(IF($D$4:$D$1533=$AI22,$J$4:$J$1533,""),AR$11)),0,(LARGE(IF($D$4:$D$1533=$AI22,$J$4:$J$1533,""),AR$11)))))</f>
        <v>0</v>
      </c>
      <c r="AS22" s="116">
        <f t="array" ref="AS22">IF(IF(ISERR(LARGE(IF($D$4:$D$1533=$AI22,$J$4:$J$1533,""),AS$11)),0,(LARGE(IF($D$4:$D$1533=$AI22,$J$4:$J$1533,""),AS$11)))&lt;0,0,(IF(ISERR(LARGE(IF($D$4:$D$1533=$AI22,$J$4:$J$1533,""),AS$11)),0,(LARGE(IF($D$4:$D$1533=$AI22,$J$4:$J$1533,""),AS$11)))))</f>
        <v>0</v>
      </c>
      <c r="AT22" s="192">
        <f t="array" ref="AT22">IF(IF(ISERR(LARGE(IF($D$1534:$D$2431=$AI22,$J$1534:$J$2431,""),AT$11)),0,(LARGE(IF($D$1534:$D$2431=$AI22,$J$1534:$J$2431,""),AT$11)))&lt;0,0,(IF(ISERR(LARGE(IF($D$1534:$D$2431=$AI22,$J$1534:$J$2431,""),AT$11)),0,(LARGE(IF($D$1534:$D$2431=$AI22,$J$1534:$J$2431,""),AT$11)))))</f>
        <v>0</v>
      </c>
      <c r="AU22" s="193">
        <f t="array" ref="AU22">IF(IF(ISERR(LARGE(IF($D$1534:$D$2431=$AI22,$J$1534:$J$2431,""),AU$11)),0,(LARGE(IF($D$1534:$D$2431=$AI22,$J$1534:$J$2431,""),AU$11)))&lt;0,0,(IF(ISERR(LARGE(IF($D$1534:$D$2431=$AI22,$J$1534:$J$2431,""),AU$11)),0,(LARGE(IF($D$1534:$D$2431=$AI22,$J$1534:$J$2431,""),AU$11)))))</f>
        <v>0</v>
      </c>
      <c r="AV22" s="159">
        <f t="shared" si="36"/>
        <v>0</v>
      </c>
      <c r="AX22" s="114">
        <f t="array" ref="AX22">IF(IF(ISERR(LARGE(IF($D$4:$D$1533=$AI22,$K$4:$K$1533,""),AX$11)),0,(LARGE(IF($D$4:$D$1533=$AI22,$K$4:$K$1533,""),AX$11)))&lt;0,0,(IF(ISERR(LARGE(IF($D$4:$D$1533=$AI22,$K$4:$K$1533,""),AX$11)),0,(LARGE(IF($D$4:$D$1533=$AI22,$K$4:$K$1533,""),AX$11)))))</f>
        <v>0</v>
      </c>
      <c r="AY22" s="115">
        <f t="array" ref="AY22">IF(IF(ISERR(LARGE(IF($D$4:$D$1533=$AI22,$K$4:$K$1533,""),AY$11)),0,(LARGE(IF($D$4:$D$1533=$AI22,$K$4:$K$1533,""),AY$11)))&lt;0,0,(IF(ISERR(LARGE(IF($D$4:$D$1533=$AI22,$K$4:$K$1533,""),AY$11)),0,(LARGE(IF($D$4:$D$1533=$AI22,$K$4:$K$1533,""),AY$11)))))</f>
        <v>0</v>
      </c>
      <c r="AZ22" s="116">
        <f t="array" ref="AZ22">IF(IF(ISERR(LARGE(IF($D$4:$D$1533=$AI22,$K$4:$K$1533,""),AZ$11)),0,(LARGE(IF($D$4:$D$1533=$AI22,$K$4:$K$1533,""),AZ$11)))&lt;0,0,(IF(ISERR(LARGE(IF($D$4:$D$1533=$AI22,$K$4:$K$1533,""),AZ$11)),0,(LARGE(IF($D$4:$D$1533=$AI22,$K$4:$K$1533,""),AZ$11)))))</f>
        <v>0</v>
      </c>
      <c r="BA22" s="192">
        <f t="array" ref="BA22">IF(IF(ISERR(LARGE(IF($D$1534:$D$2431=$AI22,$K$1534:$K$2431,""),BA$11)),0,(LARGE(IF($D$1534:$D$2431=$AI22,$K$1534:$K$2431,""),BA$11)))&lt;0,0,(IF(ISERR(LARGE(IF($D$1534:$D$2431=$AI22,$K$1534:$K$2431,""),BA$11)),0,(LARGE(IF($D$1534:$D$2431=$AI22,$K$1534:$K$2431,""),BA$11)))))</f>
        <v>0</v>
      </c>
      <c r="BB22" s="193">
        <f t="array" ref="BB22">IF(IF(ISERR(LARGE(IF($D$1534:$D$2431=$AI22,$K$1534:$K$2431,""),BB$11)),0,(LARGE(IF($D$1534:$D$2431=$AI22,$K$1534:$K$2431,""),BB$11)))&lt;0,0,(IF(ISERR(LARGE(IF($D$1534:$D$2431=$AI22,$K$1534:$K$2431,""),BB$11)),0,(LARGE(IF($D$1534:$D$2431=$AI22,$K$1534:$K$2431,""),BB$11)))))</f>
        <v>0</v>
      </c>
      <c r="BC22" s="159">
        <f t="shared" si="37"/>
        <v>0</v>
      </c>
      <c r="BE22" s="114">
        <f t="array" ref="BE22">IF(IF(ISERR(LARGE(IF($D$4:$D$1533=$AI22,$L$4:$L$1533,""),BE$11)),0,(LARGE(IF($D$4:$D$1533=$AI22,$L$4:$L$1533,""),BE$11)))&lt;0,0,(IF(ISERR(LARGE(IF($D$4:$D$1533=$AI22,$L$4:$L$1533,""),BE$11)),0,(LARGE(IF($D$4:$D$1533=$AI22,$L$4:$L$1533,""),BE$11)))))</f>
        <v>0</v>
      </c>
      <c r="BF22" s="115">
        <f t="array" ref="BF22">IF(IF(ISERR(LARGE(IF($D$4:$D$1533=$AI22,$L$4:$L$1533,""),BF$11)),0,(LARGE(IF($D$4:$D$1533=$AI22,$L$4:$L$1533,""),BF$11)))&lt;0,0,(IF(ISERR(LARGE(IF($D$4:$D$1533=$AI22,$L$4:$L$1533,""),BF$11)),0,(LARGE(IF($D$4:$D$1533=$AI22,$L$4:$L$1533,""),BF$11)))))</f>
        <v>0</v>
      </c>
      <c r="BG22" s="116">
        <f t="array" ref="BG22">IF(IF(ISERR(LARGE(IF($D$4:$D$1533=$AI22,$L$4:$L$1533,""),BG$11)),0,(LARGE(IF($D$4:$D$1533=$AI22,$L$4:$L$1533,""),BG$11)))&lt;0,0,(IF(ISERR(LARGE(IF($D$4:$D$1533=$AI22,$L$4:$L$1533,""),BG$11)),0,(LARGE(IF($D$4:$D$1533=$AI22,$L$4:$L$1533,""),BG$11)))))</f>
        <v>0</v>
      </c>
      <c r="BH22" s="192">
        <f t="array" ref="BH22">IF(IF(ISERR(LARGE(IF($D$1534:$D$2431=$AI22,$L$1534:$L$2431,""),BH$11)),0,(LARGE(IF($D$1534:$D$2431=$AI22,$L$1534:$L$2431,""),BH$11)))&lt;0,0,(IF(ISERR(LARGE(IF($D$1534:$D$2431=$AI22,$L$1534:$L$2431,""),BH$11)),0,(LARGE(IF($D$1534:$D$2431=$AI22,$L$1534:$L$2431,""),BH$11)))))</f>
        <v>0</v>
      </c>
      <c r="BI22" s="193">
        <f t="array" ref="BI22">IF(IF(ISERR(LARGE(IF($D$1534:$D$2431=$AI22,$L$1534:$L$2431,""),BI$11)),0,(LARGE(IF($D$1534:$D$2431=$AI22,$L$1534:$L$2431,""),BI$11)))&lt;0,0,(IF(ISERR(LARGE(IF($D$1534:$D$2431=$AI22,$L$1534:$L$2431,""),BI$11)),0,(LARGE(IF($D$1534:$D$2431=$AI22,$L$1534:$L$2431,""),BI$11)))))</f>
        <v>0</v>
      </c>
      <c r="BJ22" s="159">
        <f t="shared" si="38"/>
        <v>0</v>
      </c>
      <c r="BL22" s="114">
        <f t="array" ref="BL22">IF(IF(ISERR(LARGE(IF($D$4:$D$1533=$AI22,$M$4:$M$1533,""),BL$11)),0,(LARGE(IF($D$4:$D$1533=$AI22,$M$4:$M$1533,""),BL$11)))&lt;0,0,(IF(ISERR(LARGE(IF($D$4:$D$1533=$AI22,$M$4:$M$1533,""),BL$11)),0,(LARGE(IF($D$4:$D$1533=$AI22,$M$4:$M$1533,""),BL$11)))))</f>
        <v>0</v>
      </c>
      <c r="BM22" s="115">
        <f t="array" ref="BM22">IF(IF(ISERR(LARGE(IF($D$4:$D$1533=$AI22,$M$4:$M$1533,""),BM$11)),0,(LARGE(IF($D$4:$D$1533=$AI22,$M$4:$M$1533,""),BM$11)))&lt;0,0,(IF(ISERR(LARGE(IF($D$4:$D$1533=$AI22,$M$4:$M$1533,""),BM$11)),0,(LARGE(IF($D$4:$D$1533=$AI22,$M$4:$M$1533,""),BM$11)))))</f>
        <v>0</v>
      </c>
      <c r="BN22" s="116">
        <f t="array" ref="BN22">IF(IF(ISERR(LARGE(IF($D$4:$D$1533=$AI22,$M$4:$M$1533,""),BN$11)),0,(LARGE(IF($D$4:$D$1533=$AI22,$M$4:$M$1533,""),BN$11)))&lt;0,0,(IF(ISERR(LARGE(IF($D$4:$D$1533=$AI22,$M$4:$M$1533,""),BN$11)),0,(LARGE(IF($D$4:$D$1533=$AI22,$M$4:$M$1533,""),BN$11)))))</f>
        <v>0</v>
      </c>
      <c r="BO22" s="192">
        <f t="array" ref="BO22">IF(IF(ISERR(LARGE(IF($D$1534:$D$2431=$AI22,$M$1534:$M$2431,""),BO$11)),0,(LARGE(IF($D$1534:$D$2431=$AI22,$M$1534:$M$2431,""),BO$11)))&lt;0,0,(IF(ISERR(LARGE(IF($D$1534:$D$2431=$AI22,$M$1534:$M$2431,""),BO$11)),0,(LARGE(IF($D$1534:$D$2431=$AI22,$M$1534:$M$2431,""),BO$11)))))</f>
        <v>0</v>
      </c>
      <c r="BP22" s="193">
        <f t="array" ref="BP22">IF(IF(ISERR(LARGE(IF($D$1534:$D$2431=$AI22,$M$1534:$M$2431,""),BP$11)),0,(LARGE(IF($D$1534:$D$2431=$AI22,$M$1534:$M$2431,""),BP$11)))&lt;0,0,(IF(ISERR(LARGE(IF($D$1534:$D$2431=$AI22,$M$1534:$M$2431,""),BP$11)),0,(LARGE(IF($D$1534:$D$2431=$AI22,$M$1534:$M$2431,""),BP$11)))))</f>
        <v>0</v>
      </c>
      <c r="BQ22" s="159">
        <f t="shared" si="39"/>
        <v>0</v>
      </c>
      <c r="BS22" s="114">
        <f t="array" ref="BS22">IF(IF(ISERR(LARGE(IF($D$4:$D$1533=$AI22,$N$4:$N$1533,""),BS$11)),0,(LARGE(IF($D$4:$D$1533=$AI22,$N$4:$N$1533,""),BS$11)))&lt;0,0,(IF(ISERR(LARGE(IF($D$4:$D$1533=$AI22,$N$4:$N$1533,""),BS$11)),0,(LARGE(IF($D$4:$D$1533=$AI22,$N$4:$N$1533,""),BS$11)))))</f>
        <v>0</v>
      </c>
      <c r="BT22" s="115">
        <f t="array" ref="BT22">IF(IF(ISERR(LARGE(IF($D$4:$D$1533=$AI22,$N$4:$N$1533,""),BT$11)),0,(LARGE(IF($D$4:$D$1533=$AI22,$N$4:$N$1533,""),BT$11)))&lt;0,0,(IF(ISERR(LARGE(IF($D$4:$D$1533=$AI22,$N$4:$N$1533,""),BT$11)),0,(LARGE(IF($D$4:$D$1533=$AI22,$N$4:$N$1533,""),BT$11)))))</f>
        <v>0</v>
      </c>
      <c r="BU22" s="116">
        <f t="array" ref="BU22">IF(IF(ISERR(LARGE(IF($D$4:$D$1533=$AI22,$N$4:$N$1533,""),BU$11)),0,(LARGE(IF($D$4:$D$1533=$AI22,$N$4:$N$1533,""),BU$11)))&lt;0,0,(IF(ISERR(LARGE(IF($D$4:$D$1533=$AI22,$N$4:$N$1533,""),BU$11)),0,(LARGE(IF($D$4:$D$1533=$AI22,$N$4:$N$1533,""),BU$11)))))</f>
        <v>0</v>
      </c>
      <c r="BV22" s="192">
        <f t="array" ref="BV22">IF(IF(ISERR(LARGE(IF($D$1534:$D$2431=$AI22,$N$1534:$N$2431,""),BV$11)),0,(LARGE(IF($D$1534:$D$2431=$AI22,$N$1534:$N$2431,""),BV$11)))&lt;0,0,(IF(ISERR(LARGE(IF($D$1534:$D$2431=$AI22,$N$1534:$N$2431,""),BV$11)),0,(LARGE(IF($D$1534:$D$2431=$AI22,$N$1534:$N$2431,""),BV$11)))))</f>
        <v>0</v>
      </c>
      <c r="BW22" s="193">
        <f t="array" ref="BW22">IF(IF(ISERR(LARGE(IF($D$1534:$D$2431=$AI22,$N$1534:$N$2431,""),BW$11)),0,(LARGE(IF($D$1534:$D$2431=$AI22,$N$1534:$N$2431,""),BW$11)))&lt;0,0,(IF(ISERR(LARGE(IF($D$1534:$D$2431=$AI22,$N$1534:$N$2431,""),BW$11)),0,(LARGE(IF($D$1534:$D$2431=$AI22,$N$1534:$N$2431,""),BW$11)))))</f>
        <v>0</v>
      </c>
      <c r="BX22" s="159">
        <f t="shared" si="40"/>
        <v>0</v>
      </c>
      <c r="BZ22" s="114">
        <f t="array" ref="BZ22">IF(IF(ISERR(LARGE(IF($D$4:$D$1533=$AI22,$O$4:$O$1533,""),BZ$11)),0,(LARGE(IF($D$4:$D$1533=$AI22,$O$4:$O$1533,""),BZ$11)))&lt;0,0,(IF(ISERR(LARGE(IF($D$4:$D$1533=$AI22,$O$4:$O$1533,""),BZ$11)),0,(LARGE(IF($D$4:$D$1533=$AI22,$O$4:$O$1533,""),BZ$11)))))</f>
        <v>0</v>
      </c>
      <c r="CA22" s="115">
        <f t="array" ref="CA22">IF(IF(ISERR(LARGE(IF($D$4:$D$1533=$AI22,$O$4:$O$1533,""),CA$11)),0,(LARGE(IF($D$4:$D$1533=$AI22,$O$4:$O$1533,""),CA$11)))&lt;0,0,(IF(ISERR(LARGE(IF($D$4:$D$1533=$AI22,$O$4:$O$1533,""),CA$11)),0,(LARGE(IF($D$4:$D$1533=$AI22,$O$4:$O$1533,""),CA$11)))))</f>
        <v>0</v>
      </c>
      <c r="CB22" s="116">
        <f t="array" ref="CB22">IF(IF(ISERR(LARGE(IF($D$4:$D$1533=$AI22,$O$4:$O$1533,""),CB$11)),0,(LARGE(IF($D$4:$D$1533=$AI22,$O$4:$O$1533,""),CB$11)))&lt;0,0,(IF(ISERR(LARGE(IF($D$4:$D$1533=$AI22,$O$4:$O$1533,""),CB$11)),0,(LARGE(IF($D$4:$D$1533=$AI22,$O$4:$O$1533,""),CB$11)))))</f>
        <v>0</v>
      </c>
      <c r="CC22" s="192">
        <f t="array" ref="CC22">IF(IF(ISERR(LARGE(IF($D$1534:$D$2431=$AI22,$O$1534:$O$2431,""),CC$11)),0,(LARGE(IF($D$1534:$D$2431=$AI22,$O$1534:$O$2431,""),CC$11)))&lt;0,0,(IF(ISERR(LARGE(IF($D$1534:$D$2431=$AI22,$O$1534:$O$2431,""),CC$11)),0,(LARGE(IF($D$1534:$D$2431=$AI22,$O$1534:$O$2431,""),CC$11)))))</f>
        <v>0</v>
      </c>
      <c r="CD22" s="193">
        <f t="array" ref="CD22">IF(IF(ISERR(LARGE(IF($D$1534:$D$2431=$AI22,$O$1534:$O$2431,""),CD$11)),0,(LARGE(IF($D$1534:$D$2431=$AI22,$O$1534:$O$2431,""),CD$11)))&lt;0,0,(IF(ISERR(LARGE(IF($D$1534:$D$2431=$AI22,$O$1534:$O$2431,""),CD$11)),0,(LARGE(IF($D$1534:$D$2431=$AI22,$O$1534:$O$2431,""),CD$11)))))</f>
        <v>0</v>
      </c>
      <c r="CE22" s="159">
        <f t="shared" si="41"/>
        <v>0</v>
      </c>
      <c r="CG22" s="114">
        <f t="array" ref="CG22">IF(IF(ISERR(LARGE(IF($D$4:$D$1533=$AI22,$Q$4:$Q$1533,""),CG$11)),0,(LARGE(IF($D$4:$D$1533=$AI22,$Q$4:$Q$1533,""),CG$11)))&lt;0,0,(IF(ISERR(LARGE(IF($D$4:$D$1533=$AI22,$Q$4:$Q$1533,""),CG$11)),0,(LARGE(IF($D$4:$D$1533=$AI22,$Q$4:$Q$1533,""),CG$11)))))</f>
        <v>0</v>
      </c>
      <c r="CH22" s="115">
        <f t="array" ref="CH22">IF(IF(ISERR(LARGE(IF($D$4:$D$1533=$AI22,$Q$4:$Q$1533,""),CH$11)),0,(LARGE(IF($D$4:$D$1533=$AI22,$Q$4:$Q$1533,""),CH$11)))&lt;0,0,(IF(ISERR(LARGE(IF($D$4:$D$1533=$AI22,$Q$4:$Q$1533,""),CH$11)),0,(LARGE(IF($D$4:$D$1533=$AI22,$Q$4:$Q$1533,""),CH$11)))))</f>
        <v>0</v>
      </c>
      <c r="CI22" s="116">
        <f t="array" ref="CI22">IF(IF(ISERR(LARGE(IF($D$4:$D$1533=$AI22,$Q$4:$Q$1533,""),CI$11)),0,(LARGE(IF($D$4:$D$1533=$AI22,$Q$4:$Q$1533,""),CI$11)))&lt;0,0,(IF(ISERR(LARGE(IF($D$4:$D$1533=$AI22,$Q$4:$Q$1533,""),CI$11)),0,(LARGE(IF($D$4:$D$1533=$AI22,$Q$4:$Q$1533,""),CI$11)))))</f>
        <v>0</v>
      </c>
      <c r="CJ22" s="192">
        <f t="array" ref="CJ22">IF(IF(ISERR(LARGE(IF($D$1534:$D$2431=$AI22,$Q$1534:$Q$2431,""),CJ$11)),0,(LARGE(IF($D$1534:$D$2431=$AI22,$Q$1534:$Q$2431,""),CJ$11)))&lt;0,0,(IF(ISERR(LARGE(IF($D$1534:$D$2431=$AI22,$Q$1534:$Q$2431,""),CJ$11)),0,(LARGE(IF($D$1534:$D$2431=$AI22,$Q$1534:$Q$2431,""),CJ$11)))))</f>
        <v>0</v>
      </c>
      <c r="CK22" s="193">
        <f t="array" ref="CK22">IF(IF(ISERR(LARGE(IF($D$1534:$D$2431=$AI22,$Q$1534:$Q$2431,""),CK$11)),0,(LARGE(IF($D$1534:$D$2431=$AI22,$Q$1534:$Q$2431,""),CK$11)))&lt;0,0,(IF(ISERR(LARGE(IF($D$1534:$D$2431=$AI22,$Q$1534:$Q$2431,""),CK$11)),0,(LARGE(IF($D$1534:$D$2431=$AI22,$Q$1534:$Q$2431,""),CK$11)))))</f>
        <v>0</v>
      </c>
      <c r="CL22" s="159">
        <f t="shared" si="42"/>
        <v>0</v>
      </c>
      <c r="CN22" s="114">
        <f t="array" ref="CN22">IF(IF(ISERR(LARGE(IF($D$4:$D$1533=$AI22,$R$4:$R$1533,""),CN$11)),0,(LARGE(IF($D$4:$D$1533=$AI22,$R$4:$R$1533,""),CN$11)))&lt;0,0,(IF(ISERR(LARGE(IF($D$4:$D$1533=$AI22,$R$4:$R$1533,""),CN$11)),0,(LARGE(IF($D$4:$D$1533=$AI22,$R$4:$R$1533,""),CN$11)))))</f>
        <v>0</v>
      </c>
      <c r="CO22" s="115">
        <f t="array" ref="CO22">IF(IF(ISERR(LARGE(IF($D$4:$D$1533=$AI22,$R$4:$R$1533,""),CO$11)),0,(LARGE(IF($D$4:$D$1533=$AI22,$R$4:$R$1533,""),CO$11)))&lt;0,0,(IF(ISERR(LARGE(IF($D$4:$D$1533=$AI22,$R$4:$R$1533,""),CO$11)),0,(LARGE(IF($D$4:$D$1533=$AI22,$R$4:$R$1533,""),CO$11)))))</f>
        <v>0</v>
      </c>
      <c r="CP22" s="116">
        <f t="array" ref="CP22">IF(IF(ISERR(LARGE(IF($D$4:$D$1533=$AI22,$R$4:$R$1533,""),CP$11)),0,(LARGE(IF($D$4:$D$1533=$AI22,$R$4:$R$1533,""),CP$11)))&lt;0,0,(IF(ISERR(LARGE(IF($D$4:$D$1533=$AI22,$R$4:$R$1533,""),CP$11)),0,(LARGE(IF($D$4:$D$1533=$AI22,$R$4:$R$1533,""),CP$11)))))</f>
        <v>0</v>
      </c>
      <c r="CQ22" s="192">
        <f t="array" ref="CQ22">IF(IF(ISERR(LARGE(IF($D$1534:$D$2431=$AI22,$R$1534:$R$2431,""),CQ$11)),0,(LARGE(IF($D$1534:$D$2431=$AI22,$R$1534:$R$2431,""),CQ$11)))&lt;0,0,(IF(ISERR(LARGE(IF($D$1534:$D$2431=$AI22,$R$1534:$R$2431,""),CQ$11)),0,(LARGE(IF($D$1534:$D$2431=$AI22,$R$1534:$R$2431,""),CQ$11)))))</f>
        <v>0</v>
      </c>
      <c r="CR22" s="193">
        <f t="array" ref="CR22">IF(IF(ISERR(LARGE(IF($D$1534:$D$2431=$AI22,$R$1534:$R$2431,""),CR$11)),0,(LARGE(IF($D$1534:$D$2431=$AI22,$R$1534:$R$2431,""),CR$11)))&lt;0,0,(IF(ISERR(LARGE(IF($D$1534:$D$2431=$AI22,$R$1534:$R$2431,""),CR$11)),0,(LARGE(IF($D$1534:$D$2431=$AI22,$R$1534:$R$2431,""),CR$11)))))</f>
        <v>0</v>
      </c>
      <c r="CS22" s="159">
        <f t="shared" si="43"/>
        <v>0</v>
      </c>
      <c r="CU22" s="114">
        <f t="array" ref="CU22">IF(IF(ISERR(LARGE(IF($D$4:$D$1533=$AI22,$S$4:$S$1533,""),CU$11)),0,(LARGE(IF($D$4:$D$1533=$AI22,$S$4:$S$1533,""),CU$11)))&lt;0,0,(IF(ISERR(LARGE(IF($D$4:$D$1533=$AI22,$S$4:$S$1533,""),CU$11)),0,(LARGE(IF($D$4:$D$1533=$AI22,$S$4:$S$1533,""),CU$11)))))</f>
        <v>0</v>
      </c>
      <c r="CV22" s="115">
        <f t="array" ref="CV22">IF(IF(ISERR(LARGE(IF($D$4:$D$1533=$AI22,$S$4:$S$1533,""),CV$11)),0,(LARGE(IF($D$4:$D$1533=$AI22,$S$4:$S$1533,""),CV$11)))&lt;0,0,(IF(ISERR(LARGE(IF($D$4:$D$1533=$AI22,$S$4:$S$1533,""),CV$11)),0,(LARGE(IF($D$4:$D$1533=$AI22,$S$4:$S$1533,""),CV$11)))))</f>
        <v>0</v>
      </c>
      <c r="CW22" s="116">
        <f t="array" ref="CW22">IF(IF(ISERR(LARGE(IF($D$4:$D$1533=$AI22,$S$4:$S$1533,""),CW$11)),0,(LARGE(IF($D$4:$D$1533=$AI22,$S$4:$S$1533,""),CW$11)))&lt;0,0,(IF(ISERR(LARGE(IF($D$4:$D$1533=$AI22,$S$4:$S$1533,""),CW$11)),0,(LARGE(IF($D$4:$D$1533=$AI22,$S$4:$S$1533,""),CW$11)))))</f>
        <v>0</v>
      </c>
      <c r="CX22" s="192">
        <f t="array" ref="CX22">IF(IF(ISERR(LARGE(IF($D$1534:$D$2431=$AI22,$S$1534:$S$2431,""),CX$11)),0,(LARGE(IF($D$1534:$D$2431=$AI22,$S$1534:$S$2431,""),CX$11)))&lt;0,0,(IF(ISERR(LARGE(IF($D$1534:$D$2431=$AI22,$S$1534:$S$2431,""),CX$11)),0,(LARGE(IF($D$1534:$D$2431=$AI22,$S$1534:$S$2431,""),CX$11)))))</f>
        <v>0</v>
      </c>
      <c r="CY22" s="193">
        <f t="array" ref="CY22">IF(IF(ISERR(LARGE(IF($D$1534:$D$2431=$AI22,$S$1534:$S$2431,""),CY$11)),0,(LARGE(IF($D$1534:$D$2431=$AI22,$S$1534:$S$2431,""),CY$11)))&lt;0,0,(IF(ISERR(LARGE(IF($D$1534:$D$2431=$AI22,$S$1534:$S$2431,""),CY$11)),0,(LARGE(IF($D$1534:$D$2431=$AI22,$S$1534:$S$2431,""),CY$11)))))</f>
        <v>0</v>
      </c>
      <c r="CZ22" s="159">
        <f t="shared" si="44"/>
        <v>0</v>
      </c>
      <c r="DB22" s="114">
        <f t="array" ref="DB22">IF(IF(ISERR(LARGE(IF($D$4:$D$1533=$AI22,$T$4:$T$1533,""),DB$11)),0,(LARGE(IF($D$4:$D$1533=$AI22,$T$4:$T$1533,""),DB$11)))&lt;0,0,(IF(ISERR(LARGE(IF($D$4:$D$1533=$AI22,$T$4:$T$1533,""),DB$11)),0,(LARGE(IF($D$4:$D$1533=$AI22,$T$4:$T$1533,""),DB$11)))))</f>
        <v>8483</v>
      </c>
      <c r="DC22" s="115">
        <f t="array" ref="DC22">IF(IF(ISERR(LARGE(IF($D$4:$D$1533=$AI22,$T$4:$T$1533,""),DC$11)),0,(LARGE(IF($D$4:$D$1533=$AI22,$T$4:$T$1533,""),DC$11)))&lt;0,0,(IF(ISERR(LARGE(IF($D$4:$D$1533=$AI22,$T$4:$T$1533,""),DC$11)),0,(LARGE(IF($D$4:$D$1533=$AI22,$T$4:$T$1533,""),DC$11)))))</f>
        <v>0</v>
      </c>
      <c r="DD22" s="116">
        <f t="array" ref="DD22">IF(IF(ISERR(LARGE(IF($D$4:$D$1533=$AI22,$T$4:$T$1533,""),DD$11)),0,(LARGE(IF($D$4:$D$1533=$AI22,$T$4:$T$1533,""),DD$11)))&lt;0,0,(IF(ISERR(LARGE(IF($D$4:$D$1533=$AI22,$T$4:$T$1533,""),DD$11)),0,(LARGE(IF($D$4:$D$1533=$AI22,$T$4:$T$1533,""),DD$11)))))</f>
        <v>0</v>
      </c>
      <c r="DE22" s="192">
        <f t="array" ref="DE22">IF(IF(ISERR(LARGE(IF($D$1534:$D$2431=$AI22,$T$1534:$T$2431,""),DE$11)),0,(LARGE(IF($D$1534:$D$2431=$AI22,$T$1534:$T$2431,""),DE$11)))&lt;0,0,(IF(ISERR(LARGE(IF($D$1534:$D$2431=$AI22,$T$1534:$T$2431,""),DE$11)),0,(LARGE(IF($D$1534:$D$2431=$AI22,$T$1534:$T$2431,""),DE$11)))))</f>
        <v>0</v>
      </c>
      <c r="DF22" s="193">
        <f t="array" ref="DF22">IF(IF(ISERR(LARGE(IF($D$1534:$D$2431=$AI22,$T$1534:$T$2431,""),DF$11)),0,(LARGE(IF($D$1534:$D$2431=$AI22,$T$1534:$T$2431,""),DF$11)))&lt;0,0,(IF(ISERR(LARGE(IF($D$1534:$D$2431=$AI22,$T$1534:$T$2431,""),DF$11)),0,(LARGE(IF($D$1534:$D$2431=$AI22,$T$1534:$T$2431,""),DF$11)))))</f>
        <v>0</v>
      </c>
      <c r="DG22" s="159">
        <f t="shared" si="45"/>
        <v>8483</v>
      </c>
      <c r="DI22" s="114">
        <f t="array" ref="DI22">IF(IF(ISERR(LARGE(IF($D$4:$D$1533=$AI22,$U$4:$U$1533,""),DI$11)),0,(LARGE(IF($D$4:$D$1533=$AI22,$U$4:$U$1533,""),DI$11)))&lt;0,0,(IF(ISERR(LARGE(IF($D$4:$D$1533=$AI22,$U$4:$U$1533,""),DI$11)),0,(LARGE(IF($D$4:$D$1533=$AI22,$U$4:$U$1533,""),DI$11)))))</f>
        <v>0</v>
      </c>
      <c r="DJ22" s="115">
        <f t="array" ref="DJ22">IF(IF(ISERR(LARGE(IF($D$4:$D$1533=$AI22,$U$4:$U$1533,""),DJ$11)),0,(LARGE(IF($D$4:$D$1533=$AI22,$U$4:$U$1533,""),DJ$11)))&lt;0,0,(IF(ISERR(LARGE(IF($D$4:$D$1533=$AI22,$U$4:$U$1533,""),DJ$11)),0,(LARGE(IF($D$4:$D$1533=$AI22,$U$4:$U$1533,""),DJ$11)))))</f>
        <v>0</v>
      </c>
      <c r="DK22" s="116">
        <f t="array" ref="DK22">IF(IF(ISERR(LARGE(IF($D$4:$D$1533=$AI22,$U$4:$U$1533,""),DK$11)),0,(LARGE(IF($D$4:$D$1533=$AI22,$U$4:$U$1533,""),DK$11)))&lt;0,0,(IF(ISERR(LARGE(IF($D$4:$D$1533=$AI22,$U$4:$U$1533,""),DK$11)),0,(LARGE(IF($D$4:$D$1533=$AI22,$U$4:$U$1533,""),DK$11)))))</f>
        <v>0</v>
      </c>
      <c r="DL22" s="192">
        <f t="array" ref="DL22">IF(IF(ISERR(LARGE(IF($D$1534:$D$2431=$AI22,$U$1534:$U$2431,""),DL$11)),0,(LARGE(IF($D$1534:$D$2431=$AI22,$U$1534:$U$2431,""),DL$11)))&lt;0,0,(IF(ISERR(LARGE(IF($D$1534:$D$2431=$AI22,$U$1534:$U$2431,""),DL$11)),0,(LARGE(IF($D$1534:$D$2431=$AI22,$U$1534:$U$2431,""),DL$11)))))</f>
        <v>0</v>
      </c>
      <c r="DM22" s="193">
        <f t="array" ref="DM22">IF(IF(ISERR(LARGE(IF($D$1534:$D$2431=$AI22,$U$1534:$U$2431,""),DM$11)),0,(LARGE(IF($D$1534:$D$2431=$AI22,$U$1534:$U$2431,""),DM$11)))&lt;0,0,(IF(ISERR(LARGE(IF($D$1534:$D$2431=$AI22,$U$1534:$U$2431,""),DM$11)),0,(LARGE(IF($D$1534:$D$2431=$AI22,$U$1534:$U$2431,""),DM$11)))))</f>
        <v>0</v>
      </c>
      <c r="DN22" s="159">
        <f t="shared" si="46"/>
        <v>0</v>
      </c>
      <c r="DP22" s="114">
        <f t="array" ref="DP22">IF(IF(ISERR(LARGE(IF($D$4:$D$1533=$AI22,$V$4:$V$1533,""),DP$11)),0,(LARGE(IF($D$4:$D$1533=$AI22,$V$4:$V$1533,""),DP$11)))&lt;0,0,(IF(ISERR(LARGE(IF($D$4:$D$1533=$AI22,$V$4:$V$1533,""),DP$11)),0,(LARGE(IF($D$4:$D$1533=$AI22,$V$4:$V$1533,""),DP$11)))))</f>
        <v>0</v>
      </c>
      <c r="DQ22" s="115">
        <f t="array" ref="DQ22">IF(IF(ISERR(LARGE(IF($D$4:$D$1533=$AI22,$V$4:$V$1533,""),DQ$11)),0,(LARGE(IF($D$4:$D$1533=$AI22,$V$4:$V$1533,""),DQ$11)))&lt;0,0,(IF(ISERR(LARGE(IF($D$4:$D$1533=$AI22,$V$4:$V$1533,""),DQ$11)),0,(LARGE(IF($D$4:$D$1533=$AI22,$V$4:$V$1533,""),DQ$11)))))</f>
        <v>0</v>
      </c>
      <c r="DR22" s="116">
        <f t="array" ref="DR22">IF(IF(ISERR(LARGE(IF($D$4:$D$1533=$AI22,$V$4:$V$1533,""),DR$11)),0,(LARGE(IF($D$4:$D$1533=$AI22,$V$4:$V$1533,""),DR$11)))&lt;0,0,(IF(ISERR(LARGE(IF($D$4:$D$1533=$AI22,$V$4:$V$1533,""),DR$11)),0,(LARGE(IF($D$4:$D$1533=$AI22,$V$4:$V$1533,""),DR$11)))))</f>
        <v>0</v>
      </c>
      <c r="DS22" s="192">
        <f t="array" ref="DS22">IF(IF(ISERR(LARGE(IF($D$1534:$D$2431=$AI22,$V$1534:$V$2431,""),DS$11)),0,(LARGE(IF($D$1534:$D$2431=$AI22,$V$1534:$V$2431,""),DS$11)))&lt;0,0,(IF(ISERR(LARGE(IF($D$1534:$D$2431=$AI22,$V$1534:$V$2431,""),DS$11)),0,(LARGE(IF($D$1534:$D$2431=$AI22,$V$1534:$V$2431,""),DS$11)))))</f>
        <v>0</v>
      </c>
      <c r="DT22" s="193">
        <f t="array" ref="DT22">IF(IF(ISERR(LARGE(IF($D$1534:$D$2431=$AI22,$V$1534:$V$2431,""),DT$11)),0,(LARGE(IF($D$1534:$D$2431=$AI22,$V$1534:$V$2431,""),DT$11)))&lt;0,0,(IF(ISERR(LARGE(IF($D$1534:$D$2431=$AI22,$V$1534:$V$2431,""),DT$11)),0,(LARGE(IF($D$1534:$D$2431=$AI22,$V$1534:$V$2431,""),DT$11)))))</f>
        <v>0</v>
      </c>
      <c r="DU22" s="159">
        <f t="shared" si="47"/>
        <v>0</v>
      </c>
      <c r="DW22" s="114">
        <f t="array" ref="DW22">IF(IF(ISERR(LARGE(IF($D$4:$D$1533=$AI22,$W$4:$W$1533,""),DW$11)),0,(LARGE(IF($D$4:$D$1533=$AI22,$W$4:$W$1533,""),DW$11)))&lt;0,0,(IF(ISERR(LARGE(IF($D$4:$D$1533=$AI22,$W$4:$W$1533,""),DW$11)),0,(LARGE(IF($D$4:$D$1533=$AI22,$W$4:$W$1533,""),DW$11)))))</f>
        <v>0</v>
      </c>
      <c r="DX22" s="115">
        <f t="array" ref="DX22">IF(IF(ISERR(LARGE(IF($D$4:$D$1533=$AI22,$W$4:$W$1533,""),DX$11)),0,(LARGE(IF($D$4:$D$1533=$AI22,$W$4:$W$1533,""),DX$11)))&lt;0,0,(IF(ISERR(LARGE(IF($D$4:$D$1533=$AI22,$W$4:$W$1533,""),DX$11)),0,(LARGE(IF($D$4:$D$1533=$AI22,$W$4:$W$1533,""),DX$11)))))</f>
        <v>0</v>
      </c>
      <c r="DY22" s="116">
        <f t="array" ref="DY22">IF(IF(ISERR(LARGE(IF($D$4:$D$1533=$AI22,$W$4:$W$1533,""),DY$11)),0,(LARGE(IF($D$4:$D$1533=$AI22,$W$4:$W$1533,""),DY$11)))&lt;0,0,(IF(ISERR(LARGE(IF($D$4:$D$1533=$AI22,$W$4:$W$1533,""),DY$11)),0,(LARGE(IF($D$4:$D$1533=$AI22,$W$4:$W$1533,""),DY$11)))))</f>
        <v>0</v>
      </c>
      <c r="DZ22" s="192">
        <f t="array" ref="DZ22">IF(IF(ISERR(LARGE(IF($D$1534:$D$2431=$AI22,$W$1534:$W$2431,""),DZ$11)),0,(LARGE(IF($D$1534:$D$2431=$AI22,$W$1534:$W$2431,""),DZ$11)))&lt;0,0,(IF(ISERR(LARGE(IF($D$1534:$D$2431=$AI22,$W$1534:$W$2431,""),DZ$11)),0,(LARGE(IF($D$1534:$D$2431=$AI22,$W$1534:$W$2431,""),DZ$11)))))</f>
        <v>0</v>
      </c>
      <c r="EA22" s="193">
        <f t="array" ref="EA22">IF(IF(ISERR(LARGE(IF($D$1534:$D$2431=$AI22,$W$1534:$W$2431,""),EA$11)),0,(LARGE(IF($D$1534:$D$2431=$AI22,$W$1534:$W$2431,""),EA$11)))&lt;0,0,(IF(ISERR(LARGE(IF($D$1534:$D$2431=$AI22,$W$1534:$W$2431,""),EA$11)),0,(LARGE(IF($D$1534:$D$2431=$AI22,$W$1534:$W$2431,""),EA$11)))))</f>
        <v>0</v>
      </c>
      <c r="EB22" s="159">
        <f t="shared" si="48"/>
        <v>0</v>
      </c>
    </row>
    <row r="23" spans="1:132" x14ac:dyDescent="0.2">
      <c r="A23" s="88">
        <v>1.9999999999999998E-5</v>
      </c>
      <c r="B23" s="4">
        <f t="shared" si="0"/>
        <v>7807.0000200000004</v>
      </c>
      <c r="C23" s="213" t="s">
        <v>191</v>
      </c>
      <c r="D23" s="213" t="s">
        <v>246</v>
      </c>
      <c r="E23" s="44" t="s">
        <v>21</v>
      </c>
      <c r="F23" s="14">
        <f t="shared" si="26"/>
        <v>1</v>
      </c>
      <c r="G23" s="14">
        <f t="shared" si="27"/>
        <v>1</v>
      </c>
      <c r="H23" s="101" t="str">
        <f>IF(ISNA(VLOOKUP(C23,[1]Sheet1!$J$2:$J$2999,1,FALSE)),"No","Yes")</f>
        <v>No</v>
      </c>
      <c r="I23" s="72">
        <f t="shared" si="3"/>
        <v>0</v>
      </c>
      <c r="J23" s="72">
        <f t="shared" si="4"/>
        <v>0</v>
      </c>
      <c r="K23" s="72">
        <f t="shared" si="5"/>
        <v>0</v>
      </c>
      <c r="L23" s="72">
        <f t="shared" si="6"/>
        <v>0</v>
      </c>
      <c r="M23" s="72">
        <f t="shared" si="7"/>
        <v>0</v>
      </c>
      <c r="N23" s="72">
        <f t="shared" si="8"/>
        <v>0</v>
      </c>
      <c r="O23" s="72">
        <f t="shared" si="9"/>
        <v>0</v>
      </c>
      <c r="Q23" s="73">
        <f t="shared" si="10"/>
        <v>0</v>
      </c>
      <c r="R23" s="73">
        <f t="shared" si="11"/>
        <v>0</v>
      </c>
      <c r="S23" s="73">
        <f t="shared" si="12"/>
        <v>7807</v>
      </c>
      <c r="T23" s="73">
        <f t="shared" si="13"/>
        <v>0</v>
      </c>
      <c r="U23" s="73">
        <f t="shared" si="14"/>
        <v>0</v>
      </c>
      <c r="V23" s="73">
        <f t="shared" si="15"/>
        <v>0</v>
      </c>
      <c r="W23" s="73">
        <f t="shared" si="16"/>
        <v>0</v>
      </c>
      <c r="Y23" s="72">
        <f t="shared" si="28"/>
        <v>0</v>
      </c>
      <c r="Z23" s="73">
        <f t="shared" si="29"/>
        <v>0</v>
      </c>
      <c r="AA23" s="58">
        <f t="shared" si="30"/>
        <v>0</v>
      </c>
      <c r="AB23" s="72">
        <f t="shared" si="31"/>
        <v>0</v>
      </c>
      <c r="AC23" s="72">
        <f t="shared" si="32"/>
        <v>0</v>
      </c>
      <c r="AD23" s="73">
        <f t="shared" si="33"/>
        <v>7807</v>
      </c>
      <c r="AE23" s="73">
        <f t="shared" si="34"/>
        <v>0</v>
      </c>
      <c r="AF23" s="1">
        <f t="shared" si="17"/>
        <v>7807</v>
      </c>
      <c r="AH23" s="1" t="str">
        <f t="shared" si="25"/>
        <v>No</v>
      </c>
      <c r="AI23" s="165" t="s">
        <v>87</v>
      </c>
      <c r="AJ23" s="114">
        <f t="array" ref="AJ23">IF(IF(ISERR(LARGE(IF($D$4:$D$1533=$AI23,$I$4:$I$1533,""),AJ$11)),0,(LARGE(IF($D$4:$D$1533=$AI23,$I$4:$I$1533,""),AJ$11)))&lt;0,0,(IF(ISERR(LARGE(IF($D$4:$D$1533=$AI23,$I$4:$I$1533,""),AJ$11)),0,(LARGE(IF($D$4:$D$1533=$AI23,$I$4:$I$1533,""),AJ$11)))))</f>
        <v>0</v>
      </c>
      <c r="AK23" s="115">
        <f t="array" ref="AK23">IF(IF(ISERR(LARGE(IF($D$4:$D$1533=$AI23,$I$4:$I$1533,""),AK$11)),0,(LARGE(IF($D$4:$D$1533=$AI23,$I$4:$I$1533,""),AK$11)))&lt;0,0,(IF(ISERR(LARGE(IF($D$4:$D$1533=$AI23,$I$4:$I$1533,""),AK$11)),0,(LARGE(IF($D$4:$D$1533=$AI23,$I$4:$I$1533,""),AK$11)))))</f>
        <v>0</v>
      </c>
      <c r="AL23" s="116">
        <f t="array" ref="AL23">IF(IF(ISERR(LARGE(IF($D$4:$D$1533=$AI23,$I$4:$I$1533,""),AL$11)),0,(LARGE(IF($D$4:$D$1533=$AI23,$I$4:$I$1533,""),AL$11)))&lt;0,0,(IF(ISERR(LARGE(IF($D$4:$D$1533=$AI23,$I$4:$I$1533,""),AL$11)),0,(LARGE(IF($D$4:$D$1533=$AI23,$I$4:$I$1533,""),AL$11)))))</f>
        <v>0</v>
      </c>
      <c r="AM23" s="192">
        <f t="array" ref="AM23">IF(IF(ISERR(LARGE(IF($D$1534:$D$2431=$AI23,$I$1534:$I$2431,""),AM$11)),0,(LARGE(IF($D$1534:$D$2431=$AI23,$I$1534:$I$2431,""),AM$11)))&lt;0,0,(IF(ISERR(LARGE(IF($D$1534:$D$2431=$AI23,$I$1534:$I$2431,""),AM$11)),0,(LARGE(IF($D$1534:$D$2431=$AI23,$I$1534:$I$2431,""),AM$11)))))</f>
        <v>0</v>
      </c>
      <c r="AN23" s="193">
        <f t="array" ref="AN23">IF(IF(ISERR(LARGE(IF($D$1534:$D$2431=$AI23,$I$1534:$I$2431,""),AN$11)),0,(LARGE(IF($D$1534:$D$2431=$AI23,$I$1534:$I$2431,""),AN$11)))&lt;0,0,(IF(ISERR(LARGE(IF($D$1534:$D$2431=$AI23,$I$1534:$I$2431,""),AN$11)),0,(LARGE(IF($D$1534:$D$2431=$AI23,$I$1534:$I$2431,""),AN$11)))))</f>
        <v>0</v>
      </c>
      <c r="AO23" s="159">
        <f t="shared" si="35"/>
        <v>0</v>
      </c>
      <c r="AQ23" s="114">
        <f t="array" ref="AQ23">IF(IF(ISERR(LARGE(IF($D$4:$D$1533=$AI23,$J$4:$J$1533,""),AQ$11)),0,(LARGE(IF($D$4:$D$1533=$AI23,$J$4:$J$1533,""),AQ$11)))&lt;0,0,(IF(ISERR(LARGE(IF($D$4:$D$1533=$AI23,$J$4:$J$1533,""),AQ$11)),0,(LARGE(IF($D$4:$D$1533=$AI23,$J$4:$J$1533,""),AQ$11)))))</f>
        <v>0</v>
      </c>
      <c r="AR23" s="115">
        <f t="array" ref="AR23">IF(IF(ISERR(LARGE(IF($D$4:$D$1533=$AI23,$J$4:$J$1533,""),AR$11)),0,(LARGE(IF($D$4:$D$1533=$AI23,$J$4:$J$1533,""),AR$11)))&lt;0,0,(IF(ISERR(LARGE(IF($D$4:$D$1533=$AI23,$J$4:$J$1533,""),AR$11)),0,(LARGE(IF($D$4:$D$1533=$AI23,$J$4:$J$1533,""),AR$11)))))</f>
        <v>0</v>
      </c>
      <c r="AS23" s="116">
        <f t="array" ref="AS23">IF(IF(ISERR(LARGE(IF($D$4:$D$1533=$AI23,$J$4:$J$1533,""),AS$11)),0,(LARGE(IF($D$4:$D$1533=$AI23,$J$4:$J$1533,""),AS$11)))&lt;0,0,(IF(ISERR(LARGE(IF($D$4:$D$1533=$AI23,$J$4:$J$1533,""),AS$11)),0,(LARGE(IF($D$4:$D$1533=$AI23,$J$4:$J$1533,""),AS$11)))))</f>
        <v>0</v>
      </c>
      <c r="AT23" s="192">
        <f t="array" ref="AT23">IF(IF(ISERR(LARGE(IF($D$1534:$D$2431=$AI23,$J$1534:$J$2431,""),AT$11)),0,(LARGE(IF($D$1534:$D$2431=$AI23,$J$1534:$J$2431,""),AT$11)))&lt;0,0,(IF(ISERR(LARGE(IF($D$1534:$D$2431=$AI23,$J$1534:$J$2431,""),AT$11)),0,(LARGE(IF($D$1534:$D$2431=$AI23,$J$1534:$J$2431,""),AT$11)))))</f>
        <v>0</v>
      </c>
      <c r="AU23" s="193">
        <f t="array" ref="AU23">IF(IF(ISERR(LARGE(IF($D$1534:$D$2431=$AI23,$J$1534:$J$2431,""),AU$11)),0,(LARGE(IF($D$1534:$D$2431=$AI23,$J$1534:$J$2431,""),AU$11)))&lt;0,0,(IF(ISERR(LARGE(IF($D$1534:$D$2431=$AI23,$J$1534:$J$2431,""),AU$11)),0,(LARGE(IF($D$1534:$D$2431=$AI23,$J$1534:$J$2431,""),AU$11)))))</f>
        <v>0</v>
      </c>
      <c r="AV23" s="159">
        <f t="shared" si="36"/>
        <v>0</v>
      </c>
      <c r="AX23" s="114">
        <f t="array" ref="AX23">IF(IF(ISERR(LARGE(IF($D$4:$D$1533=$AI23,$K$4:$K$1533,""),AX$11)),0,(LARGE(IF($D$4:$D$1533=$AI23,$K$4:$K$1533,""),AX$11)))&lt;0,0,(IF(ISERR(LARGE(IF($D$4:$D$1533=$AI23,$K$4:$K$1533,""),AX$11)),0,(LARGE(IF($D$4:$D$1533=$AI23,$K$4:$K$1533,""),AX$11)))))</f>
        <v>0</v>
      </c>
      <c r="AY23" s="115">
        <f t="array" ref="AY23">IF(IF(ISERR(LARGE(IF($D$4:$D$1533=$AI23,$K$4:$K$1533,""),AY$11)),0,(LARGE(IF($D$4:$D$1533=$AI23,$K$4:$K$1533,""),AY$11)))&lt;0,0,(IF(ISERR(LARGE(IF($D$4:$D$1533=$AI23,$K$4:$K$1533,""),AY$11)),0,(LARGE(IF($D$4:$D$1533=$AI23,$K$4:$K$1533,""),AY$11)))))</f>
        <v>0</v>
      </c>
      <c r="AZ23" s="116">
        <f t="array" ref="AZ23">IF(IF(ISERR(LARGE(IF($D$4:$D$1533=$AI23,$K$4:$K$1533,""),AZ$11)),0,(LARGE(IF($D$4:$D$1533=$AI23,$K$4:$K$1533,""),AZ$11)))&lt;0,0,(IF(ISERR(LARGE(IF($D$4:$D$1533=$AI23,$K$4:$K$1533,""),AZ$11)),0,(LARGE(IF($D$4:$D$1533=$AI23,$K$4:$K$1533,""),AZ$11)))))</f>
        <v>0</v>
      </c>
      <c r="BA23" s="192">
        <f t="array" ref="BA23">IF(IF(ISERR(LARGE(IF($D$1534:$D$2431=$AI23,$K$1534:$K$2431,""),BA$11)),0,(LARGE(IF($D$1534:$D$2431=$AI23,$K$1534:$K$2431,""),BA$11)))&lt;0,0,(IF(ISERR(LARGE(IF($D$1534:$D$2431=$AI23,$K$1534:$K$2431,""),BA$11)),0,(LARGE(IF($D$1534:$D$2431=$AI23,$K$1534:$K$2431,""),BA$11)))))</f>
        <v>0</v>
      </c>
      <c r="BB23" s="193">
        <f t="array" ref="BB23">IF(IF(ISERR(LARGE(IF($D$1534:$D$2431=$AI23,$K$1534:$K$2431,""),BB$11)),0,(LARGE(IF($D$1534:$D$2431=$AI23,$K$1534:$K$2431,""),BB$11)))&lt;0,0,(IF(ISERR(LARGE(IF($D$1534:$D$2431=$AI23,$K$1534:$K$2431,""),BB$11)),0,(LARGE(IF($D$1534:$D$2431=$AI23,$K$1534:$K$2431,""),BB$11)))))</f>
        <v>0</v>
      </c>
      <c r="BC23" s="159">
        <f t="shared" si="37"/>
        <v>0</v>
      </c>
      <c r="BE23" s="114">
        <f t="array" ref="BE23">IF(IF(ISERR(LARGE(IF($D$4:$D$1533=$AI23,$L$4:$L$1533,""),BE$11)),0,(LARGE(IF($D$4:$D$1533=$AI23,$L$4:$L$1533,""),BE$11)))&lt;0,0,(IF(ISERR(LARGE(IF($D$4:$D$1533=$AI23,$L$4:$L$1533,""),BE$11)),0,(LARGE(IF($D$4:$D$1533=$AI23,$L$4:$L$1533,""),BE$11)))))</f>
        <v>0</v>
      </c>
      <c r="BF23" s="115">
        <f t="array" ref="BF23">IF(IF(ISERR(LARGE(IF($D$4:$D$1533=$AI23,$L$4:$L$1533,""),BF$11)),0,(LARGE(IF($D$4:$D$1533=$AI23,$L$4:$L$1533,""),BF$11)))&lt;0,0,(IF(ISERR(LARGE(IF($D$4:$D$1533=$AI23,$L$4:$L$1533,""),BF$11)),0,(LARGE(IF($D$4:$D$1533=$AI23,$L$4:$L$1533,""),BF$11)))))</f>
        <v>0</v>
      </c>
      <c r="BG23" s="116">
        <f t="array" ref="BG23">IF(IF(ISERR(LARGE(IF($D$4:$D$1533=$AI23,$L$4:$L$1533,""),BG$11)),0,(LARGE(IF($D$4:$D$1533=$AI23,$L$4:$L$1533,""),BG$11)))&lt;0,0,(IF(ISERR(LARGE(IF($D$4:$D$1533=$AI23,$L$4:$L$1533,""),BG$11)),0,(LARGE(IF($D$4:$D$1533=$AI23,$L$4:$L$1533,""),BG$11)))))</f>
        <v>0</v>
      </c>
      <c r="BH23" s="192">
        <f t="array" ref="BH23">IF(IF(ISERR(LARGE(IF($D$1534:$D$2431=$AI23,$L$1534:$L$2431,""),BH$11)),0,(LARGE(IF($D$1534:$D$2431=$AI23,$L$1534:$L$2431,""),BH$11)))&lt;0,0,(IF(ISERR(LARGE(IF($D$1534:$D$2431=$AI23,$L$1534:$L$2431,""),BH$11)),0,(LARGE(IF($D$1534:$D$2431=$AI23,$L$1534:$L$2431,""),BH$11)))))</f>
        <v>0</v>
      </c>
      <c r="BI23" s="193">
        <f t="array" ref="BI23">IF(IF(ISERR(LARGE(IF($D$1534:$D$2431=$AI23,$L$1534:$L$2431,""),BI$11)),0,(LARGE(IF($D$1534:$D$2431=$AI23,$L$1534:$L$2431,""),BI$11)))&lt;0,0,(IF(ISERR(LARGE(IF($D$1534:$D$2431=$AI23,$L$1534:$L$2431,""),BI$11)),0,(LARGE(IF($D$1534:$D$2431=$AI23,$L$1534:$L$2431,""),BI$11)))))</f>
        <v>0</v>
      </c>
      <c r="BJ23" s="159">
        <f t="shared" si="38"/>
        <v>0</v>
      </c>
      <c r="BL23" s="114">
        <f t="array" ref="BL23">IF(IF(ISERR(LARGE(IF($D$4:$D$1533=$AI23,$M$4:$M$1533,""),BL$11)),0,(LARGE(IF($D$4:$D$1533=$AI23,$M$4:$M$1533,""),BL$11)))&lt;0,0,(IF(ISERR(LARGE(IF($D$4:$D$1533=$AI23,$M$4:$M$1533,""),BL$11)),0,(LARGE(IF($D$4:$D$1533=$AI23,$M$4:$M$1533,""),BL$11)))))</f>
        <v>0</v>
      </c>
      <c r="BM23" s="115">
        <f t="array" ref="BM23">IF(IF(ISERR(LARGE(IF($D$4:$D$1533=$AI23,$M$4:$M$1533,""),BM$11)),0,(LARGE(IF($D$4:$D$1533=$AI23,$M$4:$M$1533,""),BM$11)))&lt;0,0,(IF(ISERR(LARGE(IF($D$4:$D$1533=$AI23,$M$4:$M$1533,""),BM$11)),0,(LARGE(IF($D$4:$D$1533=$AI23,$M$4:$M$1533,""),BM$11)))))</f>
        <v>0</v>
      </c>
      <c r="BN23" s="116">
        <f t="array" ref="BN23">IF(IF(ISERR(LARGE(IF($D$4:$D$1533=$AI23,$M$4:$M$1533,""),BN$11)),0,(LARGE(IF($D$4:$D$1533=$AI23,$M$4:$M$1533,""),BN$11)))&lt;0,0,(IF(ISERR(LARGE(IF($D$4:$D$1533=$AI23,$M$4:$M$1533,""),BN$11)),0,(LARGE(IF($D$4:$D$1533=$AI23,$M$4:$M$1533,""),BN$11)))))</f>
        <v>0</v>
      </c>
      <c r="BO23" s="192">
        <f t="array" ref="BO23">IF(IF(ISERR(LARGE(IF($D$1534:$D$2431=$AI23,$M$1534:$M$2431,""),BO$11)),0,(LARGE(IF($D$1534:$D$2431=$AI23,$M$1534:$M$2431,""),BO$11)))&lt;0,0,(IF(ISERR(LARGE(IF($D$1534:$D$2431=$AI23,$M$1534:$M$2431,""),BO$11)),0,(LARGE(IF($D$1534:$D$2431=$AI23,$M$1534:$M$2431,""),BO$11)))))</f>
        <v>0</v>
      </c>
      <c r="BP23" s="193">
        <f t="array" ref="BP23">IF(IF(ISERR(LARGE(IF($D$1534:$D$2431=$AI23,$M$1534:$M$2431,""),BP$11)),0,(LARGE(IF($D$1534:$D$2431=$AI23,$M$1534:$M$2431,""),BP$11)))&lt;0,0,(IF(ISERR(LARGE(IF($D$1534:$D$2431=$AI23,$M$1534:$M$2431,""),BP$11)),0,(LARGE(IF($D$1534:$D$2431=$AI23,$M$1534:$M$2431,""),BP$11)))))</f>
        <v>0</v>
      </c>
      <c r="BQ23" s="159">
        <f t="shared" si="39"/>
        <v>0</v>
      </c>
      <c r="BS23" s="114">
        <f t="array" ref="BS23">IF(IF(ISERR(LARGE(IF($D$4:$D$1533=$AI23,$N$4:$N$1533,""),BS$11)),0,(LARGE(IF($D$4:$D$1533=$AI23,$N$4:$N$1533,""),BS$11)))&lt;0,0,(IF(ISERR(LARGE(IF($D$4:$D$1533=$AI23,$N$4:$N$1533,""),BS$11)),0,(LARGE(IF($D$4:$D$1533=$AI23,$N$4:$N$1533,""),BS$11)))))</f>
        <v>0</v>
      </c>
      <c r="BT23" s="115">
        <f t="array" ref="BT23">IF(IF(ISERR(LARGE(IF($D$4:$D$1533=$AI23,$N$4:$N$1533,""),BT$11)),0,(LARGE(IF($D$4:$D$1533=$AI23,$N$4:$N$1533,""),BT$11)))&lt;0,0,(IF(ISERR(LARGE(IF($D$4:$D$1533=$AI23,$N$4:$N$1533,""),BT$11)),0,(LARGE(IF($D$4:$D$1533=$AI23,$N$4:$N$1533,""),BT$11)))))</f>
        <v>0</v>
      </c>
      <c r="BU23" s="116">
        <f t="array" ref="BU23">IF(IF(ISERR(LARGE(IF($D$4:$D$1533=$AI23,$N$4:$N$1533,""),BU$11)),0,(LARGE(IF($D$4:$D$1533=$AI23,$N$4:$N$1533,""),BU$11)))&lt;0,0,(IF(ISERR(LARGE(IF($D$4:$D$1533=$AI23,$N$4:$N$1533,""),BU$11)),0,(LARGE(IF($D$4:$D$1533=$AI23,$N$4:$N$1533,""),BU$11)))))</f>
        <v>0</v>
      </c>
      <c r="BV23" s="192">
        <f t="array" ref="BV23">IF(IF(ISERR(LARGE(IF($D$1534:$D$2431=$AI23,$N$1534:$N$2431,""),BV$11)),0,(LARGE(IF($D$1534:$D$2431=$AI23,$N$1534:$N$2431,""),BV$11)))&lt;0,0,(IF(ISERR(LARGE(IF($D$1534:$D$2431=$AI23,$N$1534:$N$2431,""),BV$11)),0,(LARGE(IF($D$1534:$D$2431=$AI23,$N$1534:$N$2431,""),BV$11)))))</f>
        <v>0</v>
      </c>
      <c r="BW23" s="193">
        <f t="array" ref="BW23">IF(IF(ISERR(LARGE(IF($D$1534:$D$2431=$AI23,$N$1534:$N$2431,""),BW$11)),0,(LARGE(IF($D$1534:$D$2431=$AI23,$N$1534:$N$2431,""),BW$11)))&lt;0,0,(IF(ISERR(LARGE(IF($D$1534:$D$2431=$AI23,$N$1534:$N$2431,""),BW$11)),0,(LARGE(IF($D$1534:$D$2431=$AI23,$N$1534:$N$2431,""),BW$11)))))</f>
        <v>0</v>
      </c>
      <c r="BX23" s="159">
        <f t="shared" si="40"/>
        <v>0</v>
      </c>
      <c r="BZ23" s="114">
        <f t="array" ref="BZ23">IF(IF(ISERR(LARGE(IF($D$4:$D$1533=$AI23,$O$4:$O$1533,""),BZ$11)),0,(LARGE(IF($D$4:$D$1533=$AI23,$O$4:$O$1533,""),BZ$11)))&lt;0,0,(IF(ISERR(LARGE(IF($D$4:$D$1533=$AI23,$O$4:$O$1533,""),BZ$11)),0,(LARGE(IF($D$4:$D$1533=$AI23,$O$4:$O$1533,""),BZ$11)))))</f>
        <v>0</v>
      </c>
      <c r="CA23" s="115">
        <f t="array" ref="CA23">IF(IF(ISERR(LARGE(IF($D$4:$D$1533=$AI23,$O$4:$O$1533,""),CA$11)),0,(LARGE(IF($D$4:$D$1533=$AI23,$O$4:$O$1533,""),CA$11)))&lt;0,0,(IF(ISERR(LARGE(IF($D$4:$D$1533=$AI23,$O$4:$O$1533,""),CA$11)),0,(LARGE(IF($D$4:$D$1533=$AI23,$O$4:$O$1533,""),CA$11)))))</f>
        <v>0</v>
      </c>
      <c r="CB23" s="116">
        <f t="array" ref="CB23">IF(IF(ISERR(LARGE(IF($D$4:$D$1533=$AI23,$O$4:$O$1533,""),CB$11)),0,(LARGE(IF($D$4:$D$1533=$AI23,$O$4:$O$1533,""),CB$11)))&lt;0,0,(IF(ISERR(LARGE(IF($D$4:$D$1533=$AI23,$O$4:$O$1533,""),CB$11)),0,(LARGE(IF($D$4:$D$1533=$AI23,$O$4:$O$1533,""),CB$11)))))</f>
        <v>0</v>
      </c>
      <c r="CC23" s="192">
        <f t="array" ref="CC23">IF(IF(ISERR(LARGE(IF($D$1534:$D$2431=$AI23,$O$1534:$O$2431,""),CC$11)),0,(LARGE(IF($D$1534:$D$2431=$AI23,$O$1534:$O$2431,""),CC$11)))&lt;0,0,(IF(ISERR(LARGE(IF($D$1534:$D$2431=$AI23,$O$1534:$O$2431,""),CC$11)),0,(LARGE(IF($D$1534:$D$2431=$AI23,$O$1534:$O$2431,""),CC$11)))))</f>
        <v>0</v>
      </c>
      <c r="CD23" s="193">
        <f t="array" ref="CD23">IF(IF(ISERR(LARGE(IF($D$1534:$D$2431=$AI23,$O$1534:$O$2431,""),CD$11)),0,(LARGE(IF($D$1534:$D$2431=$AI23,$O$1534:$O$2431,""),CD$11)))&lt;0,0,(IF(ISERR(LARGE(IF($D$1534:$D$2431=$AI23,$O$1534:$O$2431,""),CD$11)),0,(LARGE(IF($D$1534:$D$2431=$AI23,$O$1534:$O$2431,""),CD$11)))))</f>
        <v>0</v>
      </c>
      <c r="CE23" s="159">
        <f t="shared" si="41"/>
        <v>0</v>
      </c>
      <c r="CG23" s="114">
        <f t="array" ref="CG23">IF(IF(ISERR(LARGE(IF($D$4:$D$1533=$AI23,$Q$4:$Q$1533,""),CG$11)),0,(LARGE(IF($D$4:$D$1533=$AI23,$Q$4:$Q$1533,""),CG$11)))&lt;0,0,(IF(ISERR(LARGE(IF($D$4:$D$1533=$AI23,$Q$4:$Q$1533,""),CG$11)),0,(LARGE(IF($D$4:$D$1533=$AI23,$Q$4:$Q$1533,""),CG$11)))))</f>
        <v>0</v>
      </c>
      <c r="CH23" s="115">
        <f t="array" ref="CH23">IF(IF(ISERR(LARGE(IF($D$4:$D$1533=$AI23,$Q$4:$Q$1533,""),CH$11)),0,(LARGE(IF($D$4:$D$1533=$AI23,$Q$4:$Q$1533,""),CH$11)))&lt;0,0,(IF(ISERR(LARGE(IF($D$4:$D$1533=$AI23,$Q$4:$Q$1533,""),CH$11)),0,(LARGE(IF($D$4:$D$1533=$AI23,$Q$4:$Q$1533,""),CH$11)))))</f>
        <v>0</v>
      </c>
      <c r="CI23" s="116">
        <f t="array" ref="CI23">IF(IF(ISERR(LARGE(IF($D$4:$D$1533=$AI23,$Q$4:$Q$1533,""),CI$11)),0,(LARGE(IF($D$4:$D$1533=$AI23,$Q$4:$Q$1533,""),CI$11)))&lt;0,0,(IF(ISERR(LARGE(IF($D$4:$D$1533=$AI23,$Q$4:$Q$1533,""),CI$11)),0,(LARGE(IF($D$4:$D$1533=$AI23,$Q$4:$Q$1533,""),CI$11)))))</f>
        <v>0</v>
      </c>
      <c r="CJ23" s="192">
        <f t="array" ref="CJ23">IF(IF(ISERR(LARGE(IF($D$1534:$D$2431=$AI23,$Q$1534:$Q$2431,""),CJ$11)),0,(LARGE(IF($D$1534:$D$2431=$AI23,$Q$1534:$Q$2431,""),CJ$11)))&lt;0,0,(IF(ISERR(LARGE(IF($D$1534:$D$2431=$AI23,$Q$1534:$Q$2431,""),CJ$11)),0,(LARGE(IF($D$1534:$D$2431=$AI23,$Q$1534:$Q$2431,""),CJ$11)))))</f>
        <v>0</v>
      </c>
      <c r="CK23" s="193">
        <f t="array" ref="CK23">IF(IF(ISERR(LARGE(IF($D$1534:$D$2431=$AI23,$Q$1534:$Q$2431,""),CK$11)),0,(LARGE(IF($D$1534:$D$2431=$AI23,$Q$1534:$Q$2431,""),CK$11)))&lt;0,0,(IF(ISERR(LARGE(IF($D$1534:$D$2431=$AI23,$Q$1534:$Q$2431,""),CK$11)),0,(LARGE(IF($D$1534:$D$2431=$AI23,$Q$1534:$Q$2431,""),CK$11)))))</f>
        <v>0</v>
      </c>
      <c r="CL23" s="159">
        <f t="shared" si="42"/>
        <v>0</v>
      </c>
      <c r="CN23" s="114">
        <f t="array" ref="CN23">IF(IF(ISERR(LARGE(IF($D$4:$D$1533=$AI23,$R$4:$R$1533,""),CN$11)),0,(LARGE(IF($D$4:$D$1533=$AI23,$R$4:$R$1533,""),CN$11)))&lt;0,0,(IF(ISERR(LARGE(IF($D$4:$D$1533=$AI23,$R$4:$R$1533,""),CN$11)),0,(LARGE(IF($D$4:$D$1533=$AI23,$R$4:$R$1533,""),CN$11)))))</f>
        <v>0</v>
      </c>
      <c r="CO23" s="115">
        <f t="array" ref="CO23">IF(IF(ISERR(LARGE(IF($D$4:$D$1533=$AI23,$R$4:$R$1533,""),CO$11)),0,(LARGE(IF($D$4:$D$1533=$AI23,$R$4:$R$1533,""),CO$11)))&lt;0,0,(IF(ISERR(LARGE(IF($D$4:$D$1533=$AI23,$R$4:$R$1533,""),CO$11)),0,(LARGE(IF($D$4:$D$1533=$AI23,$R$4:$R$1533,""),CO$11)))))</f>
        <v>0</v>
      </c>
      <c r="CP23" s="116">
        <f t="array" ref="CP23">IF(IF(ISERR(LARGE(IF($D$4:$D$1533=$AI23,$R$4:$R$1533,""),CP$11)),0,(LARGE(IF($D$4:$D$1533=$AI23,$R$4:$R$1533,""),CP$11)))&lt;0,0,(IF(ISERR(LARGE(IF($D$4:$D$1533=$AI23,$R$4:$R$1533,""),CP$11)),0,(LARGE(IF($D$4:$D$1533=$AI23,$R$4:$R$1533,""),CP$11)))))</f>
        <v>0</v>
      </c>
      <c r="CQ23" s="192">
        <f t="array" ref="CQ23">IF(IF(ISERR(LARGE(IF($D$1534:$D$2431=$AI23,$R$1534:$R$2431,""),CQ$11)),0,(LARGE(IF($D$1534:$D$2431=$AI23,$R$1534:$R$2431,""),CQ$11)))&lt;0,0,(IF(ISERR(LARGE(IF($D$1534:$D$2431=$AI23,$R$1534:$R$2431,""),CQ$11)),0,(LARGE(IF($D$1534:$D$2431=$AI23,$R$1534:$R$2431,""),CQ$11)))))</f>
        <v>0</v>
      </c>
      <c r="CR23" s="193">
        <f t="array" ref="CR23">IF(IF(ISERR(LARGE(IF($D$1534:$D$2431=$AI23,$R$1534:$R$2431,""),CR$11)),0,(LARGE(IF($D$1534:$D$2431=$AI23,$R$1534:$R$2431,""),CR$11)))&lt;0,0,(IF(ISERR(LARGE(IF($D$1534:$D$2431=$AI23,$R$1534:$R$2431,""),CR$11)),0,(LARGE(IF($D$1534:$D$2431=$AI23,$R$1534:$R$2431,""),CR$11)))))</f>
        <v>0</v>
      </c>
      <c r="CS23" s="159">
        <f t="shared" si="43"/>
        <v>0</v>
      </c>
      <c r="CU23" s="114">
        <f t="array" ref="CU23">IF(IF(ISERR(LARGE(IF($D$4:$D$1533=$AI23,$S$4:$S$1533,""),CU$11)),0,(LARGE(IF($D$4:$D$1533=$AI23,$S$4:$S$1533,""),CU$11)))&lt;0,0,(IF(ISERR(LARGE(IF($D$4:$D$1533=$AI23,$S$4:$S$1533,""),CU$11)),0,(LARGE(IF($D$4:$D$1533=$AI23,$S$4:$S$1533,""),CU$11)))))</f>
        <v>0</v>
      </c>
      <c r="CV23" s="115">
        <f t="array" ref="CV23">IF(IF(ISERR(LARGE(IF($D$4:$D$1533=$AI23,$S$4:$S$1533,""),CV$11)),0,(LARGE(IF($D$4:$D$1533=$AI23,$S$4:$S$1533,""),CV$11)))&lt;0,0,(IF(ISERR(LARGE(IF($D$4:$D$1533=$AI23,$S$4:$S$1533,""),CV$11)),0,(LARGE(IF($D$4:$D$1533=$AI23,$S$4:$S$1533,""),CV$11)))))</f>
        <v>0</v>
      </c>
      <c r="CW23" s="116">
        <f t="array" ref="CW23">IF(IF(ISERR(LARGE(IF($D$4:$D$1533=$AI23,$S$4:$S$1533,""),CW$11)),0,(LARGE(IF($D$4:$D$1533=$AI23,$S$4:$S$1533,""),CW$11)))&lt;0,0,(IF(ISERR(LARGE(IF($D$4:$D$1533=$AI23,$S$4:$S$1533,""),CW$11)),0,(LARGE(IF($D$4:$D$1533=$AI23,$S$4:$S$1533,""),CW$11)))))</f>
        <v>0</v>
      </c>
      <c r="CX23" s="192">
        <f t="array" ref="CX23">IF(IF(ISERR(LARGE(IF($D$1534:$D$2431=$AI23,$S$1534:$S$2431,""),CX$11)),0,(LARGE(IF($D$1534:$D$2431=$AI23,$S$1534:$S$2431,""),CX$11)))&lt;0,0,(IF(ISERR(LARGE(IF($D$1534:$D$2431=$AI23,$S$1534:$S$2431,""),CX$11)),0,(LARGE(IF($D$1534:$D$2431=$AI23,$S$1534:$S$2431,""),CX$11)))))</f>
        <v>0</v>
      </c>
      <c r="CY23" s="193">
        <f t="array" ref="CY23">IF(IF(ISERR(LARGE(IF($D$1534:$D$2431=$AI23,$S$1534:$S$2431,""),CY$11)),0,(LARGE(IF($D$1534:$D$2431=$AI23,$S$1534:$S$2431,""),CY$11)))&lt;0,0,(IF(ISERR(LARGE(IF($D$1534:$D$2431=$AI23,$S$1534:$S$2431,""),CY$11)),0,(LARGE(IF($D$1534:$D$2431=$AI23,$S$1534:$S$2431,""),CY$11)))))</f>
        <v>0</v>
      </c>
      <c r="CZ23" s="159">
        <f t="shared" si="44"/>
        <v>0</v>
      </c>
      <c r="DB23" s="114">
        <f t="array" ref="DB23">IF(IF(ISERR(LARGE(IF($D$4:$D$1533=$AI23,$T$4:$T$1533,""),DB$11)),0,(LARGE(IF($D$4:$D$1533=$AI23,$T$4:$T$1533,""),DB$11)))&lt;0,0,(IF(ISERR(LARGE(IF($D$4:$D$1533=$AI23,$T$4:$T$1533,""),DB$11)),0,(LARGE(IF($D$4:$D$1533=$AI23,$T$4:$T$1533,""),DB$11)))))</f>
        <v>0</v>
      </c>
      <c r="DC23" s="115">
        <f t="array" ref="DC23">IF(IF(ISERR(LARGE(IF($D$4:$D$1533=$AI23,$T$4:$T$1533,""),DC$11)),0,(LARGE(IF($D$4:$D$1533=$AI23,$T$4:$T$1533,""),DC$11)))&lt;0,0,(IF(ISERR(LARGE(IF($D$4:$D$1533=$AI23,$T$4:$T$1533,""),DC$11)),0,(LARGE(IF($D$4:$D$1533=$AI23,$T$4:$T$1533,""),DC$11)))))</f>
        <v>0</v>
      </c>
      <c r="DD23" s="116">
        <f t="array" ref="DD23">IF(IF(ISERR(LARGE(IF($D$4:$D$1533=$AI23,$T$4:$T$1533,""),DD$11)),0,(LARGE(IF($D$4:$D$1533=$AI23,$T$4:$T$1533,""),DD$11)))&lt;0,0,(IF(ISERR(LARGE(IF($D$4:$D$1533=$AI23,$T$4:$T$1533,""),DD$11)),0,(LARGE(IF($D$4:$D$1533=$AI23,$T$4:$T$1533,""),DD$11)))))</f>
        <v>0</v>
      </c>
      <c r="DE23" s="192">
        <f t="array" ref="DE23">IF(IF(ISERR(LARGE(IF($D$1534:$D$2431=$AI23,$T$1534:$T$2431,""),DE$11)),0,(LARGE(IF($D$1534:$D$2431=$AI23,$T$1534:$T$2431,""),DE$11)))&lt;0,0,(IF(ISERR(LARGE(IF($D$1534:$D$2431=$AI23,$T$1534:$T$2431,""),DE$11)),0,(LARGE(IF($D$1534:$D$2431=$AI23,$T$1534:$T$2431,""),DE$11)))))</f>
        <v>0</v>
      </c>
      <c r="DF23" s="193">
        <f t="array" ref="DF23">IF(IF(ISERR(LARGE(IF($D$1534:$D$2431=$AI23,$T$1534:$T$2431,""),DF$11)),0,(LARGE(IF($D$1534:$D$2431=$AI23,$T$1534:$T$2431,""),DF$11)))&lt;0,0,(IF(ISERR(LARGE(IF($D$1534:$D$2431=$AI23,$T$1534:$T$2431,""),DF$11)),0,(LARGE(IF($D$1534:$D$2431=$AI23,$T$1534:$T$2431,""),DF$11)))))</f>
        <v>0</v>
      </c>
      <c r="DG23" s="159">
        <f t="shared" si="45"/>
        <v>0</v>
      </c>
      <c r="DI23" s="114">
        <f t="array" ref="DI23">IF(IF(ISERR(LARGE(IF($D$4:$D$1533=$AI23,$U$4:$U$1533,""),DI$11)),0,(LARGE(IF($D$4:$D$1533=$AI23,$U$4:$U$1533,""),DI$11)))&lt;0,0,(IF(ISERR(LARGE(IF($D$4:$D$1533=$AI23,$U$4:$U$1533,""),DI$11)),0,(LARGE(IF($D$4:$D$1533=$AI23,$U$4:$U$1533,""),DI$11)))))</f>
        <v>0</v>
      </c>
      <c r="DJ23" s="115">
        <f t="array" ref="DJ23">IF(IF(ISERR(LARGE(IF($D$4:$D$1533=$AI23,$U$4:$U$1533,""),DJ$11)),0,(LARGE(IF($D$4:$D$1533=$AI23,$U$4:$U$1533,""),DJ$11)))&lt;0,0,(IF(ISERR(LARGE(IF($D$4:$D$1533=$AI23,$U$4:$U$1533,""),DJ$11)),0,(LARGE(IF($D$4:$D$1533=$AI23,$U$4:$U$1533,""),DJ$11)))))</f>
        <v>0</v>
      </c>
      <c r="DK23" s="116">
        <f t="array" ref="DK23">IF(IF(ISERR(LARGE(IF($D$4:$D$1533=$AI23,$U$4:$U$1533,""),DK$11)),0,(LARGE(IF($D$4:$D$1533=$AI23,$U$4:$U$1533,""),DK$11)))&lt;0,0,(IF(ISERR(LARGE(IF($D$4:$D$1533=$AI23,$U$4:$U$1533,""),DK$11)),0,(LARGE(IF($D$4:$D$1533=$AI23,$U$4:$U$1533,""),DK$11)))))</f>
        <v>0</v>
      </c>
      <c r="DL23" s="192">
        <f t="array" ref="DL23">IF(IF(ISERR(LARGE(IF($D$1534:$D$2431=$AI23,$U$1534:$U$2431,""),DL$11)),0,(LARGE(IF($D$1534:$D$2431=$AI23,$U$1534:$U$2431,""),DL$11)))&lt;0,0,(IF(ISERR(LARGE(IF($D$1534:$D$2431=$AI23,$U$1534:$U$2431,""),DL$11)),0,(LARGE(IF($D$1534:$D$2431=$AI23,$U$1534:$U$2431,""),DL$11)))))</f>
        <v>0</v>
      </c>
      <c r="DM23" s="193">
        <f t="array" ref="DM23">IF(IF(ISERR(LARGE(IF($D$1534:$D$2431=$AI23,$U$1534:$U$2431,""),DM$11)),0,(LARGE(IF($D$1534:$D$2431=$AI23,$U$1534:$U$2431,""),DM$11)))&lt;0,0,(IF(ISERR(LARGE(IF($D$1534:$D$2431=$AI23,$U$1534:$U$2431,""),DM$11)),0,(LARGE(IF($D$1534:$D$2431=$AI23,$U$1534:$U$2431,""),DM$11)))))</f>
        <v>0</v>
      </c>
      <c r="DN23" s="159">
        <f t="shared" si="46"/>
        <v>0</v>
      </c>
      <c r="DP23" s="114">
        <f t="array" ref="DP23">IF(IF(ISERR(LARGE(IF($D$4:$D$1533=$AI23,$V$4:$V$1533,""),DP$11)),0,(LARGE(IF($D$4:$D$1533=$AI23,$V$4:$V$1533,""),DP$11)))&lt;0,0,(IF(ISERR(LARGE(IF($D$4:$D$1533=$AI23,$V$4:$V$1533,""),DP$11)),0,(LARGE(IF($D$4:$D$1533=$AI23,$V$4:$V$1533,""),DP$11)))))</f>
        <v>0</v>
      </c>
      <c r="DQ23" s="115">
        <f t="array" ref="DQ23">IF(IF(ISERR(LARGE(IF($D$4:$D$1533=$AI23,$V$4:$V$1533,""),DQ$11)),0,(LARGE(IF($D$4:$D$1533=$AI23,$V$4:$V$1533,""),DQ$11)))&lt;0,0,(IF(ISERR(LARGE(IF($D$4:$D$1533=$AI23,$V$4:$V$1533,""),DQ$11)),0,(LARGE(IF($D$4:$D$1533=$AI23,$V$4:$V$1533,""),DQ$11)))))</f>
        <v>0</v>
      </c>
      <c r="DR23" s="116">
        <f t="array" ref="DR23">IF(IF(ISERR(LARGE(IF($D$4:$D$1533=$AI23,$V$4:$V$1533,""),DR$11)),0,(LARGE(IF($D$4:$D$1533=$AI23,$V$4:$V$1533,""),DR$11)))&lt;0,0,(IF(ISERR(LARGE(IF($D$4:$D$1533=$AI23,$V$4:$V$1533,""),DR$11)),0,(LARGE(IF($D$4:$D$1533=$AI23,$V$4:$V$1533,""),DR$11)))))</f>
        <v>0</v>
      </c>
      <c r="DS23" s="192">
        <f t="array" ref="DS23">IF(IF(ISERR(LARGE(IF($D$1534:$D$2431=$AI23,$V$1534:$V$2431,""),DS$11)),0,(LARGE(IF($D$1534:$D$2431=$AI23,$V$1534:$V$2431,""),DS$11)))&lt;0,0,(IF(ISERR(LARGE(IF($D$1534:$D$2431=$AI23,$V$1534:$V$2431,""),DS$11)),0,(LARGE(IF($D$1534:$D$2431=$AI23,$V$1534:$V$2431,""),DS$11)))))</f>
        <v>0</v>
      </c>
      <c r="DT23" s="193">
        <f t="array" ref="DT23">IF(IF(ISERR(LARGE(IF($D$1534:$D$2431=$AI23,$V$1534:$V$2431,""),DT$11)),0,(LARGE(IF($D$1534:$D$2431=$AI23,$V$1534:$V$2431,""),DT$11)))&lt;0,0,(IF(ISERR(LARGE(IF($D$1534:$D$2431=$AI23,$V$1534:$V$2431,""),DT$11)),0,(LARGE(IF($D$1534:$D$2431=$AI23,$V$1534:$V$2431,""),DT$11)))))</f>
        <v>0</v>
      </c>
      <c r="DU23" s="159">
        <f t="shared" si="47"/>
        <v>0</v>
      </c>
      <c r="DW23" s="114">
        <f t="array" ref="DW23">IF(IF(ISERR(LARGE(IF($D$4:$D$1533=$AI23,$W$4:$W$1533,""),DW$11)),0,(LARGE(IF($D$4:$D$1533=$AI23,$W$4:$W$1533,""),DW$11)))&lt;0,0,(IF(ISERR(LARGE(IF($D$4:$D$1533=$AI23,$W$4:$W$1533,""),DW$11)),0,(LARGE(IF($D$4:$D$1533=$AI23,$W$4:$W$1533,""),DW$11)))))</f>
        <v>0</v>
      </c>
      <c r="DX23" s="115">
        <f t="array" ref="DX23">IF(IF(ISERR(LARGE(IF($D$4:$D$1533=$AI23,$W$4:$W$1533,""),DX$11)),0,(LARGE(IF($D$4:$D$1533=$AI23,$W$4:$W$1533,""),DX$11)))&lt;0,0,(IF(ISERR(LARGE(IF($D$4:$D$1533=$AI23,$W$4:$W$1533,""),DX$11)),0,(LARGE(IF($D$4:$D$1533=$AI23,$W$4:$W$1533,""),DX$11)))))</f>
        <v>0</v>
      </c>
      <c r="DY23" s="116">
        <f t="array" ref="DY23">IF(IF(ISERR(LARGE(IF($D$4:$D$1533=$AI23,$W$4:$W$1533,""),DY$11)),0,(LARGE(IF($D$4:$D$1533=$AI23,$W$4:$W$1533,""),DY$11)))&lt;0,0,(IF(ISERR(LARGE(IF($D$4:$D$1533=$AI23,$W$4:$W$1533,""),DY$11)),0,(LARGE(IF($D$4:$D$1533=$AI23,$W$4:$W$1533,""),DY$11)))))</f>
        <v>0</v>
      </c>
      <c r="DZ23" s="192">
        <f t="array" ref="DZ23">IF(IF(ISERR(LARGE(IF($D$1534:$D$2431=$AI23,$W$1534:$W$2431,""),DZ$11)),0,(LARGE(IF($D$1534:$D$2431=$AI23,$W$1534:$W$2431,""),DZ$11)))&lt;0,0,(IF(ISERR(LARGE(IF($D$1534:$D$2431=$AI23,$W$1534:$W$2431,""),DZ$11)),0,(LARGE(IF($D$1534:$D$2431=$AI23,$W$1534:$W$2431,""),DZ$11)))))</f>
        <v>0</v>
      </c>
      <c r="EA23" s="193">
        <f t="array" ref="EA23">IF(IF(ISERR(LARGE(IF($D$1534:$D$2431=$AI23,$W$1534:$W$2431,""),EA$11)),0,(LARGE(IF($D$1534:$D$2431=$AI23,$W$1534:$W$2431,""),EA$11)))&lt;0,0,(IF(ISERR(LARGE(IF($D$1534:$D$2431=$AI23,$W$1534:$W$2431,""),EA$11)),0,(LARGE(IF($D$1534:$D$2431=$AI23,$W$1534:$W$2431,""),EA$11)))))</f>
        <v>0</v>
      </c>
      <c r="EB23" s="159">
        <f t="shared" si="48"/>
        <v>0</v>
      </c>
    </row>
    <row r="24" spans="1:132" x14ac:dyDescent="0.2">
      <c r="A24" s="88">
        <v>2.0999999999999999E-5</v>
      </c>
      <c r="B24" s="4">
        <f t="shared" si="0"/>
        <v>7672.0000209999998</v>
      </c>
      <c r="C24" s="213" t="s">
        <v>194</v>
      </c>
      <c r="D24" s="213"/>
      <c r="E24" s="44" t="s">
        <v>21</v>
      </c>
      <c r="F24" s="14">
        <f t="shared" si="26"/>
        <v>1</v>
      </c>
      <c r="G24" s="14">
        <f t="shared" si="27"/>
        <v>1</v>
      </c>
      <c r="H24" s="101" t="str">
        <f>IF(ISNA(VLOOKUP(C24,[1]Sheet1!$J$2:$J$2999,1,FALSE)),"No","Yes")</f>
        <v>No</v>
      </c>
      <c r="I24" s="72">
        <f t="shared" si="3"/>
        <v>0</v>
      </c>
      <c r="J24" s="72">
        <f t="shared" si="4"/>
        <v>0</v>
      </c>
      <c r="K24" s="72">
        <f t="shared" si="5"/>
        <v>0</v>
      </c>
      <c r="L24" s="72">
        <f t="shared" si="6"/>
        <v>0</v>
      </c>
      <c r="M24" s="72">
        <f t="shared" si="7"/>
        <v>0</v>
      </c>
      <c r="N24" s="72">
        <f t="shared" si="8"/>
        <v>0</v>
      </c>
      <c r="O24" s="72">
        <f t="shared" si="9"/>
        <v>0</v>
      </c>
      <c r="Q24" s="73">
        <f t="shared" si="10"/>
        <v>0</v>
      </c>
      <c r="R24" s="73">
        <f t="shared" si="11"/>
        <v>0</v>
      </c>
      <c r="S24" s="73">
        <f t="shared" si="12"/>
        <v>7672</v>
      </c>
      <c r="T24" s="73">
        <f t="shared" si="13"/>
        <v>0</v>
      </c>
      <c r="U24" s="73">
        <f t="shared" si="14"/>
        <v>0</v>
      </c>
      <c r="V24" s="73">
        <f t="shared" si="15"/>
        <v>0</v>
      </c>
      <c r="W24" s="73">
        <f t="shared" si="16"/>
        <v>0</v>
      </c>
      <c r="Y24" s="72">
        <f t="shared" si="28"/>
        <v>0</v>
      </c>
      <c r="Z24" s="73">
        <f t="shared" si="29"/>
        <v>0</v>
      </c>
      <c r="AA24" s="58">
        <f t="shared" si="30"/>
        <v>0</v>
      </c>
      <c r="AB24" s="72">
        <f t="shared" si="31"/>
        <v>0</v>
      </c>
      <c r="AC24" s="72">
        <f t="shared" si="32"/>
        <v>0</v>
      </c>
      <c r="AD24" s="73">
        <f t="shared" si="33"/>
        <v>7672</v>
      </c>
      <c r="AE24" s="73">
        <f t="shared" si="34"/>
        <v>0</v>
      </c>
      <c r="AF24" s="1">
        <f t="shared" si="17"/>
        <v>7672</v>
      </c>
      <c r="AH24" s="1" t="str">
        <f t="shared" si="25"/>
        <v>No</v>
      </c>
      <c r="AI24" s="166" t="s">
        <v>378</v>
      </c>
      <c r="AJ24" s="114">
        <f t="array" ref="AJ24">IF(IF(ISERR(LARGE(IF($D$4:$D$1533=$AI24,$I$4:$I$1533,""),AJ$11)),0,(LARGE(IF($D$4:$D$1533=$AI24,$I$4:$I$1533,""),AJ$11)))&lt;0,0,(IF(ISERR(LARGE(IF($D$4:$D$1533=$AI24,$I$4:$I$1533,""),AJ$11)),0,(LARGE(IF($D$4:$D$1533=$AI24,$I$4:$I$1533,""),AJ$11)))))</f>
        <v>0</v>
      </c>
      <c r="AK24" s="115">
        <f t="array" ref="AK24">IF(IF(ISERR(LARGE(IF($D$4:$D$1533=$AI24,$I$4:$I$1533,""),AK$11)),0,(LARGE(IF($D$4:$D$1533=$AI24,$I$4:$I$1533,""),AK$11)))&lt;0,0,(IF(ISERR(LARGE(IF($D$4:$D$1533=$AI24,$I$4:$I$1533,""),AK$11)),0,(LARGE(IF($D$4:$D$1533=$AI24,$I$4:$I$1533,""),AK$11)))))</f>
        <v>0</v>
      </c>
      <c r="AL24" s="116">
        <f t="array" ref="AL24">IF(IF(ISERR(LARGE(IF($D$4:$D$1533=$AI24,$I$4:$I$1533,""),AL$11)),0,(LARGE(IF($D$4:$D$1533=$AI24,$I$4:$I$1533,""),AL$11)))&lt;0,0,(IF(ISERR(LARGE(IF($D$4:$D$1533=$AI24,$I$4:$I$1533,""),AL$11)),0,(LARGE(IF($D$4:$D$1533=$AI24,$I$4:$I$1533,""),AL$11)))))</f>
        <v>0</v>
      </c>
      <c r="AM24" s="192">
        <f t="array" ref="AM24">IF(IF(ISERR(LARGE(IF($D$1534:$D$2431=$AI24,$I$1534:$I$2431,""),AM$11)),0,(LARGE(IF($D$1534:$D$2431=$AI24,$I$1534:$I$2431,""),AM$11)))&lt;0,0,(IF(ISERR(LARGE(IF($D$1534:$D$2431=$AI24,$I$1534:$I$2431,""),AM$11)),0,(LARGE(IF($D$1534:$D$2431=$AI24,$I$1534:$I$2431,""),AM$11)))))</f>
        <v>0</v>
      </c>
      <c r="AN24" s="193">
        <f t="array" ref="AN24">IF(IF(ISERR(LARGE(IF($D$1534:$D$2431=$AI24,$I$1534:$I$2431,""),AN$11)),0,(LARGE(IF($D$1534:$D$2431=$AI24,$I$1534:$I$2431,""),AN$11)))&lt;0,0,(IF(ISERR(LARGE(IF($D$1534:$D$2431=$AI24,$I$1534:$I$2431,""),AN$11)),0,(LARGE(IF($D$1534:$D$2431=$AI24,$I$1534:$I$2431,""),AN$11)))))</f>
        <v>0</v>
      </c>
      <c r="AO24" s="159">
        <f t="shared" si="35"/>
        <v>0</v>
      </c>
      <c r="AQ24" s="114">
        <f t="array" ref="AQ24">IF(IF(ISERR(LARGE(IF($D$4:$D$1533=$AI24,$J$4:$J$1533,""),AQ$11)),0,(LARGE(IF($D$4:$D$1533=$AI24,$J$4:$J$1533,""),AQ$11)))&lt;0,0,(IF(ISERR(LARGE(IF($D$4:$D$1533=$AI24,$J$4:$J$1533,""),AQ$11)),0,(LARGE(IF($D$4:$D$1533=$AI24,$J$4:$J$1533,""),AQ$11)))))</f>
        <v>0</v>
      </c>
      <c r="AR24" s="115">
        <f t="array" ref="AR24">IF(IF(ISERR(LARGE(IF($D$4:$D$1533=$AI24,$J$4:$J$1533,""),AR$11)),0,(LARGE(IF($D$4:$D$1533=$AI24,$J$4:$J$1533,""),AR$11)))&lt;0,0,(IF(ISERR(LARGE(IF($D$4:$D$1533=$AI24,$J$4:$J$1533,""),AR$11)),0,(LARGE(IF($D$4:$D$1533=$AI24,$J$4:$J$1533,""),AR$11)))))</f>
        <v>0</v>
      </c>
      <c r="AS24" s="116">
        <f t="array" ref="AS24">IF(IF(ISERR(LARGE(IF($D$4:$D$1533=$AI24,$J$4:$J$1533,""),AS$11)),0,(LARGE(IF($D$4:$D$1533=$AI24,$J$4:$J$1533,""),AS$11)))&lt;0,0,(IF(ISERR(LARGE(IF($D$4:$D$1533=$AI24,$J$4:$J$1533,""),AS$11)),0,(LARGE(IF($D$4:$D$1533=$AI24,$J$4:$J$1533,""),AS$11)))))</f>
        <v>0</v>
      </c>
      <c r="AT24" s="192">
        <f t="array" ref="AT24">IF(IF(ISERR(LARGE(IF($D$1534:$D$2431=$AI24,$J$1534:$J$2431,""),AT$11)),0,(LARGE(IF($D$1534:$D$2431=$AI24,$J$1534:$J$2431,""),AT$11)))&lt;0,0,(IF(ISERR(LARGE(IF($D$1534:$D$2431=$AI24,$J$1534:$J$2431,""),AT$11)),0,(LARGE(IF($D$1534:$D$2431=$AI24,$J$1534:$J$2431,""),AT$11)))))</f>
        <v>0</v>
      </c>
      <c r="AU24" s="193">
        <f t="array" ref="AU24">IF(IF(ISERR(LARGE(IF($D$1534:$D$2431=$AI24,$J$1534:$J$2431,""),AU$11)),0,(LARGE(IF($D$1534:$D$2431=$AI24,$J$1534:$J$2431,""),AU$11)))&lt;0,0,(IF(ISERR(LARGE(IF($D$1534:$D$2431=$AI24,$J$1534:$J$2431,""),AU$11)),0,(LARGE(IF($D$1534:$D$2431=$AI24,$J$1534:$J$2431,""),AU$11)))))</f>
        <v>0</v>
      </c>
      <c r="AV24" s="159">
        <f t="shared" si="36"/>
        <v>0</v>
      </c>
      <c r="AX24" s="114">
        <f t="array" ref="AX24">IF(IF(ISERR(LARGE(IF($D$4:$D$1533=$AI24,$K$4:$K$1533,""),AX$11)),0,(LARGE(IF($D$4:$D$1533=$AI24,$K$4:$K$1533,""),AX$11)))&lt;0,0,(IF(ISERR(LARGE(IF($D$4:$D$1533=$AI24,$K$4:$K$1533,""),AX$11)),0,(LARGE(IF($D$4:$D$1533=$AI24,$K$4:$K$1533,""),AX$11)))))</f>
        <v>0</v>
      </c>
      <c r="AY24" s="115">
        <f t="array" ref="AY24">IF(IF(ISERR(LARGE(IF($D$4:$D$1533=$AI24,$K$4:$K$1533,""),AY$11)),0,(LARGE(IF($D$4:$D$1533=$AI24,$K$4:$K$1533,""),AY$11)))&lt;0,0,(IF(ISERR(LARGE(IF($D$4:$D$1533=$AI24,$K$4:$K$1533,""),AY$11)),0,(LARGE(IF($D$4:$D$1533=$AI24,$K$4:$K$1533,""),AY$11)))))</f>
        <v>0</v>
      </c>
      <c r="AZ24" s="116">
        <f t="array" ref="AZ24">IF(IF(ISERR(LARGE(IF($D$4:$D$1533=$AI24,$K$4:$K$1533,""),AZ$11)),0,(LARGE(IF($D$4:$D$1533=$AI24,$K$4:$K$1533,""),AZ$11)))&lt;0,0,(IF(ISERR(LARGE(IF($D$4:$D$1533=$AI24,$K$4:$K$1533,""),AZ$11)),0,(LARGE(IF($D$4:$D$1533=$AI24,$K$4:$K$1533,""),AZ$11)))))</f>
        <v>0</v>
      </c>
      <c r="BA24" s="192">
        <f t="array" ref="BA24">IF(IF(ISERR(LARGE(IF($D$1534:$D$2431=$AI24,$K$1534:$K$2431,""),BA$11)),0,(LARGE(IF($D$1534:$D$2431=$AI24,$K$1534:$K$2431,""),BA$11)))&lt;0,0,(IF(ISERR(LARGE(IF($D$1534:$D$2431=$AI24,$K$1534:$K$2431,""),BA$11)),0,(LARGE(IF($D$1534:$D$2431=$AI24,$K$1534:$K$2431,""),BA$11)))))</f>
        <v>0</v>
      </c>
      <c r="BB24" s="193">
        <f t="array" ref="BB24">IF(IF(ISERR(LARGE(IF($D$1534:$D$2431=$AI24,$K$1534:$K$2431,""),BB$11)),0,(LARGE(IF($D$1534:$D$2431=$AI24,$K$1534:$K$2431,""),BB$11)))&lt;0,0,(IF(ISERR(LARGE(IF($D$1534:$D$2431=$AI24,$K$1534:$K$2431,""),BB$11)),0,(LARGE(IF($D$1534:$D$2431=$AI24,$K$1534:$K$2431,""),BB$11)))))</f>
        <v>0</v>
      </c>
      <c r="BC24" s="159">
        <f t="shared" si="37"/>
        <v>0</v>
      </c>
      <c r="BE24" s="114">
        <f t="array" ref="BE24">IF(IF(ISERR(LARGE(IF($D$4:$D$1533=$AI24,$L$4:$L$1533,""),BE$11)),0,(LARGE(IF($D$4:$D$1533=$AI24,$L$4:$L$1533,""),BE$11)))&lt;0,0,(IF(ISERR(LARGE(IF($D$4:$D$1533=$AI24,$L$4:$L$1533,""),BE$11)),0,(LARGE(IF($D$4:$D$1533=$AI24,$L$4:$L$1533,""),BE$11)))))</f>
        <v>0</v>
      </c>
      <c r="BF24" s="115">
        <f t="array" ref="BF24">IF(IF(ISERR(LARGE(IF($D$4:$D$1533=$AI24,$L$4:$L$1533,""),BF$11)),0,(LARGE(IF($D$4:$D$1533=$AI24,$L$4:$L$1533,""),BF$11)))&lt;0,0,(IF(ISERR(LARGE(IF($D$4:$D$1533=$AI24,$L$4:$L$1533,""),BF$11)),0,(LARGE(IF($D$4:$D$1533=$AI24,$L$4:$L$1533,""),BF$11)))))</f>
        <v>0</v>
      </c>
      <c r="BG24" s="116">
        <f t="array" ref="BG24">IF(IF(ISERR(LARGE(IF($D$4:$D$1533=$AI24,$L$4:$L$1533,""),BG$11)),0,(LARGE(IF($D$4:$D$1533=$AI24,$L$4:$L$1533,""),BG$11)))&lt;0,0,(IF(ISERR(LARGE(IF($D$4:$D$1533=$AI24,$L$4:$L$1533,""),BG$11)),0,(LARGE(IF($D$4:$D$1533=$AI24,$L$4:$L$1533,""),BG$11)))))</f>
        <v>0</v>
      </c>
      <c r="BH24" s="192">
        <f t="array" ref="BH24">IF(IF(ISERR(LARGE(IF($D$1534:$D$2431=$AI24,$L$1534:$L$2431,""),BH$11)),0,(LARGE(IF($D$1534:$D$2431=$AI24,$L$1534:$L$2431,""),BH$11)))&lt;0,0,(IF(ISERR(LARGE(IF($D$1534:$D$2431=$AI24,$L$1534:$L$2431,""),BH$11)),0,(LARGE(IF($D$1534:$D$2431=$AI24,$L$1534:$L$2431,""),BH$11)))))</f>
        <v>0</v>
      </c>
      <c r="BI24" s="193">
        <f t="array" ref="BI24">IF(IF(ISERR(LARGE(IF($D$1534:$D$2431=$AI24,$L$1534:$L$2431,""),BI$11)),0,(LARGE(IF($D$1534:$D$2431=$AI24,$L$1534:$L$2431,""),BI$11)))&lt;0,0,(IF(ISERR(LARGE(IF($D$1534:$D$2431=$AI24,$L$1534:$L$2431,""),BI$11)),0,(LARGE(IF($D$1534:$D$2431=$AI24,$L$1534:$L$2431,""),BI$11)))))</f>
        <v>0</v>
      </c>
      <c r="BJ24" s="159">
        <f t="shared" si="38"/>
        <v>0</v>
      </c>
      <c r="BL24" s="114">
        <f t="array" ref="BL24">IF(IF(ISERR(LARGE(IF($D$4:$D$1533=$AI24,$M$4:$M$1533,""),BL$11)),0,(LARGE(IF($D$4:$D$1533=$AI24,$M$4:$M$1533,""),BL$11)))&lt;0,0,(IF(ISERR(LARGE(IF($D$4:$D$1533=$AI24,$M$4:$M$1533,""),BL$11)),0,(LARGE(IF($D$4:$D$1533=$AI24,$M$4:$M$1533,""),BL$11)))))</f>
        <v>0</v>
      </c>
      <c r="BM24" s="115">
        <f t="array" ref="BM24">IF(IF(ISERR(LARGE(IF($D$4:$D$1533=$AI24,$M$4:$M$1533,""),BM$11)),0,(LARGE(IF($D$4:$D$1533=$AI24,$M$4:$M$1533,""),BM$11)))&lt;0,0,(IF(ISERR(LARGE(IF($D$4:$D$1533=$AI24,$M$4:$M$1533,""),BM$11)),0,(LARGE(IF($D$4:$D$1533=$AI24,$M$4:$M$1533,""),BM$11)))))</f>
        <v>0</v>
      </c>
      <c r="BN24" s="116">
        <f t="array" ref="BN24">IF(IF(ISERR(LARGE(IF($D$4:$D$1533=$AI24,$M$4:$M$1533,""),BN$11)),0,(LARGE(IF($D$4:$D$1533=$AI24,$M$4:$M$1533,""),BN$11)))&lt;0,0,(IF(ISERR(LARGE(IF($D$4:$D$1533=$AI24,$M$4:$M$1533,""),BN$11)),0,(LARGE(IF($D$4:$D$1533=$AI24,$M$4:$M$1533,""),BN$11)))))</f>
        <v>0</v>
      </c>
      <c r="BO24" s="192">
        <f t="array" ref="BO24">IF(IF(ISERR(LARGE(IF($D$1534:$D$2431=$AI24,$M$1534:$M$2431,""),BO$11)),0,(LARGE(IF($D$1534:$D$2431=$AI24,$M$1534:$M$2431,""),BO$11)))&lt;0,0,(IF(ISERR(LARGE(IF($D$1534:$D$2431=$AI24,$M$1534:$M$2431,""),BO$11)),0,(LARGE(IF($D$1534:$D$2431=$AI24,$M$1534:$M$2431,""),BO$11)))))</f>
        <v>0</v>
      </c>
      <c r="BP24" s="193">
        <f t="array" ref="BP24">IF(IF(ISERR(LARGE(IF($D$1534:$D$2431=$AI24,$M$1534:$M$2431,""),BP$11)),0,(LARGE(IF($D$1534:$D$2431=$AI24,$M$1534:$M$2431,""),BP$11)))&lt;0,0,(IF(ISERR(LARGE(IF($D$1534:$D$2431=$AI24,$M$1534:$M$2431,""),BP$11)),0,(LARGE(IF($D$1534:$D$2431=$AI24,$M$1534:$M$2431,""),BP$11)))))</f>
        <v>0</v>
      </c>
      <c r="BQ24" s="159">
        <f t="shared" si="39"/>
        <v>0</v>
      </c>
      <c r="BS24" s="114">
        <f t="array" ref="BS24">IF(IF(ISERR(LARGE(IF($D$4:$D$1533=$AI24,$N$4:$N$1533,""),BS$11)),0,(LARGE(IF($D$4:$D$1533=$AI24,$N$4:$N$1533,""),BS$11)))&lt;0,0,(IF(ISERR(LARGE(IF($D$4:$D$1533=$AI24,$N$4:$N$1533,""),BS$11)),0,(LARGE(IF($D$4:$D$1533=$AI24,$N$4:$N$1533,""),BS$11)))))</f>
        <v>0</v>
      </c>
      <c r="BT24" s="115">
        <f t="array" ref="BT24">IF(IF(ISERR(LARGE(IF($D$4:$D$1533=$AI24,$N$4:$N$1533,""),BT$11)),0,(LARGE(IF($D$4:$D$1533=$AI24,$N$4:$N$1533,""),BT$11)))&lt;0,0,(IF(ISERR(LARGE(IF($D$4:$D$1533=$AI24,$N$4:$N$1533,""),BT$11)),0,(LARGE(IF($D$4:$D$1533=$AI24,$N$4:$N$1533,""),BT$11)))))</f>
        <v>0</v>
      </c>
      <c r="BU24" s="116">
        <f t="array" ref="BU24">IF(IF(ISERR(LARGE(IF($D$4:$D$1533=$AI24,$N$4:$N$1533,""),BU$11)),0,(LARGE(IF($D$4:$D$1533=$AI24,$N$4:$N$1533,""),BU$11)))&lt;0,0,(IF(ISERR(LARGE(IF($D$4:$D$1533=$AI24,$N$4:$N$1533,""),BU$11)),0,(LARGE(IF($D$4:$D$1533=$AI24,$N$4:$N$1533,""),BU$11)))))</f>
        <v>0</v>
      </c>
      <c r="BV24" s="192">
        <f t="array" ref="BV24">IF(IF(ISERR(LARGE(IF($D$1534:$D$2431=$AI24,$N$1534:$N$2431,""),BV$11)),0,(LARGE(IF($D$1534:$D$2431=$AI24,$N$1534:$N$2431,""),BV$11)))&lt;0,0,(IF(ISERR(LARGE(IF($D$1534:$D$2431=$AI24,$N$1534:$N$2431,""),BV$11)),0,(LARGE(IF($D$1534:$D$2431=$AI24,$N$1534:$N$2431,""),BV$11)))))</f>
        <v>0</v>
      </c>
      <c r="BW24" s="193">
        <f t="array" ref="BW24">IF(IF(ISERR(LARGE(IF($D$1534:$D$2431=$AI24,$N$1534:$N$2431,""),BW$11)),0,(LARGE(IF($D$1534:$D$2431=$AI24,$N$1534:$N$2431,""),BW$11)))&lt;0,0,(IF(ISERR(LARGE(IF($D$1534:$D$2431=$AI24,$N$1534:$N$2431,""),BW$11)),0,(LARGE(IF($D$1534:$D$2431=$AI24,$N$1534:$N$2431,""),BW$11)))))</f>
        <v>0</v>
      </c>
      <c r="BX24" s="159">
        <f t="shared" si="40"/>
        <v>0</v>
      </c>
      <c r="BZ24" s="114">
        <f t="array" ref="BZ24">IF(IF(ISERR(LARGE(IF($D$4:$D$1533=$AI24,$O$4:$O$1533,""),BZ$11)),0,(LARGE(IF($D$4:$D$1533=$AI24,$O$4:$O$1533,""),BZ$11)))&lt;0,0,(IF(ISERR(LARGE(IF($D$4:$D$1533=$AI24,$O$4:$O$1533,""),BZ$11)),0,(LARGE(IF($D$4:$D$1533=$AI24,$O$4:$O$1533,""),BZ$11)))))</f>
        <v>0</v>
      </c>
      <c r="CA24" s="115">
        <f t="array" ref="CA24">IF(IF(ISERR(LARGE(IF($D$4:$D$1533=$AI24,$O$4:$O$1533,""),CA$11)),0,(LARGE(IF($D$4:$D$1533=$AI24,$O$4:$O$1533,""),CA$11)))&lt;0,0,(IF(ISERR(LARGE(IF($D$4:$D$1533=$AI24,$O$4:$O$1533,""),CA$11)),0,(LARGE(IF($D$4:$D$1533=$AI24,$O$4:$O$1533,""),CA$11)))))</f>
        <v>0</v>
      </c>
      <c r="CB24" s="116">
        <f t="array" ref="CB24">IF(IF(ISERR(LARGE(IF($D$4:$D$1533=$AI24,$O$4:$O$1533,""),CB$11)),0,(LARGE(IF($D$4:$D$1533=$AI24,$O$4:$O$1533,""),CB$11)))&lt;0,0,(IF(ISERR(LARGE(IF($D$4:$D$1533=$AI24,$O$4:$O$1533,""),CB$11)),0,(LARGE(IF($D$4:$D$1533=$AI24,$O$4:$O$1533,""),CB$11)))))</f>
        <v>0</v>
      </c>
      <c r="CC24" s="192">
        <f t="array" ref="CC24">IF(IF(ISERR(LARGE(IF($D$1534:$D$2431=$AI24,$O$1534:$O$2431,""),CC$11)),0,(LARGE(IF($D$1534:$D$2431=$AI24,$O$1534:$O$2431,""),CC$11)))&lt;0,0,(IF(ISERR(LARGE(IF($D$1534:$D$2431=$AI24,$O$1534:$O$2431,""),CC$11)),0,(LARGE(IF($D$1534:$D$2431=$AI24,$O$1534:$O$2431,""),CC$11)))))</f>
        <v>0</v>
      </c>
      <c r="CD24" s="193">
        <f t="array" ref="CD24">IF(IF(ISERR(LARGE(IF($D$1534:$D$2431=$AI24,$O$1534:$O$2431,""),CD$11)),0,(LARGE(IF($D$1534:$D$2431=$AI24,$O$1534:$O$2431,""),CD$11)))&lt;0,0,(IF(ISERR(LARGE(IF($D$1534:$D$2431=$AI24,$O$1534:$O$2431,""),CD$11)),0,(LARGE(IF($D$1534:$D$2431=$AI24,$O$1534:$O$2431,""),CD$11)))))</f>
        <v>0</v>
      </c>
      <c r="CE24" s="159">
        <f t="shared" si="41"/>
        <v>0</v>
      </c>
      <c r="CG24" s="114">
        <f t="array" ref="CG24">IF(IF(ISERR(LARGE(IF($D$4:$D$1533=$AI24,$Q$4:$Q$1533,""),CG$11)),0,(LARGE(IF($D$4:$D$1533=$AI24,$Q$4:$Q$1533,""),CG$11)))&lt;0,0,(IF(ISERR(LARGE(IF($D$4:$D$1533=$AI24,$Q$4:$Q$1533,""),CG$11)),0,(LARGE(IF($D$4:$D$1533=$AI24,$Q$4:$Q$1533,""),CG$11)))))</f>
        <v>0</v>
      </c>
      <c r="CH24" s="115">
        <f t="array" ref="CH24">IF(IF(ISERR(LARGE(IF($D$4:$D$1533=$AI24,$Q$4:$Q$1533,""),CH$11)),0,(LARGE(IF($D$4:$D$1533=$AI24,$Q$4:$Q$1533,""),CH$11)))&lt;0,0,(IF(ISERR(LARGE(IF($D$4:$D$1533=$AI24,$Q$4:$Q$1533,""),CH$11)),0,(LARGE(IF($D$4:$D$1533=$AI24,$Q$4:$Q$1533,""),CH$11)))))</f>
        <v>0</v>
      </c>
      <c r="CI24" s="116">
        <f t="array" ref="CI24">IF(IF(ISERR(LARGE(IF($D$4:$D$1533=$AI24,$Q$4:$Q$1533,""),CI$11)),0,(LARGE(IF($D$4:$D$1533=$AI24,$Q$4:$Q$1533,""),CI$11)))&lt;0,0,(IF(ISERR(LARGE(IF($D$4:$D$1533=$AI24,$Q$4:$Q$1533,""),CI$11)),0,(LARGE(IF($D$4:$D$1533=$AI24,$Q$4:$Q$1533,""),CI$11)))))</f>
        <v>0</v>
      </c>
      <c r="CJ24" s="192">
        <f t="array" ref="CJ24">IF(IF(ISERR(LARGE(IF($D$1534:$D$2431=$AI24,$Q$1534:$Q$2431,""),CJ$11)),0,(LARGE(IF($D$1534:$D$2431=$AI24,$Q$1534:$Q$2431,""),CJ$11)))&lt;0,0,(IF(ISERR(LARGE(IF($D$1534:$D$2431=$AI24,$Q$1534:$Q$2431,""),CJ$11)),0,(LARGE(IF($D$1534:$D$2431=$AI24,$Q$1534:$Q$2431,""),CJ$11)))))</f>
        <v>0</v>
      </c>
      <c r="CK24" s="193">
        <f t="array" ref="CK24">IF(IF(ISERR(LARGE(IF($D$1534:$D$2431=$AI24,$Q$1534:$Q$2431,""),CK$11)),0,(LARGE(IF($D$1534:$D$2431=$AI24,$Q$1534:$Q$2431,""),CK$11)))&lt;0,0,(IF(ISERR(LARGE(IF($D$1534:$D$2431=$AI24,$Q$1534:$Q$2431,""),CK$11)),0,(LARGE(IF($D$1534:$D$2431=$AI24,$Q$1534:$Q$2431,""),CK$11)))))</f>
        <v>0</v>
      </c>
      <c r="CL24" s="159">
        <f t="shared" si="42"/>
        <v>0</v>
      </c>
      <c r="CN24" s="114">
        <f t="array" ref="CN24">IF(IF(ISERR(LARGE(IF($D$4:$D$1533=$AI24,$R$4:$R$1533,""),CN$11)),0,(LARGE(IF($D$4:$D$1533=$AI24,$R$4:$R$1533,""),CN$11)))&lt;0,0,(IF(ISERR(LARGE(IF($D$4:$D$1533=$AI24,$R$4:$R$1533,""),CN$11)),0,(LARGE(IF($D$4:$D$1533=$AI24,$R$4:$R$1533,""),CN$11)))))</f>
        <v>0</v>
      </c>
      <c r="CO24" s="115">
        <f t="array" ref="CO24">IF(IF(ISERR(LARGE(IF($D$4:$D$1533=$AI24,$R$4:$R$1533,""),CO$11)),0,(LARGE(IF($D$4:$D$1533=$AI24,$R$4:$R$1533,""),CO$11)))&lt;0,0,(IF(ISERR(LARGE(IF($D$4:$D$1533=$AI24,$R$4:$R$1533,""),CO$11)),0,(LARGE(IF($D$4:$D$1533=$AI24,$R$4:$R$1533,""),CO$11)))))</f>
        <v>0</v>
      </c>
      <c r="CP24" s="116">
        <f t="array" ref="CP24">IF(IF(ISERR(LARGE(IF($D$4:$D$1533=$AI24,$R$4:$R$1533,""),CP$11)),0,(LARGE(IF($D$4:$D$1533=$AI24,$R$4:$R$1533,""),CP$11)))&lt;0,0,(IF(ISERR(LARGE(IF($D$4:$D$1533=$AI24,$R$4:$R$1533,""),CP$11)),0,(LARGE(IF($D$4:$D$1533=$AI24,$R$4:$R$1533,""),CP$11)))))</f>
        <v>0</v>
      </c>
      <c r="CQ24" s="192">
        <f t="array" ref="CQ24">IF(IF(ISERR(LARGE(IF($D$1534:$D$2431=$AI24,$R$1534:$R$2431,""),CQ$11)),0,(LARGE(IF($D$1534:$D$2431=$AI24,$R$1534:$R$2431,""),CQ$11)))&lt;0,0,(IF(ISERR(LARGE(IF($D$1534:$D$2431=$AI24,$R$1534:$R$2431,""),CQ$11)),0,(LARGE(IF($D$1534:$D$2431=$AI24,$R$1534:$R$2431,""),CQ$11)))))</f>
        <v>0</v>
      </c>
      <c r="CR24" s="193">
        <f t="array" ref="CR24">IF(IF(ISERR(LARGE(IF($D$1534:$D$2431=$AI24,$R$1534:$R$2431,""),CR$11)),0,(LARGE(IF($D$1534:$D$2431=$AI24,$R$1534:$R$2431,""),CR$11)))&lt;0,0,(IF(ISERR(LARGE(IF($D$1534:$D$2431=$AI24,$R$1534:$R$2431,""),CR$11)),0,(LARGE(IF($D$1534:$D$2431=$AI24,$R$1534:$R$2431,""),CR$11)))))</f>
        <v>0</v>
      </c>
      <c r="CS24" s="159">
        <f t="shared" si="43"/>
        <v>0</v>
      </c>
      <c r="CU24" s="114">
        <f t="array" ref="CU24">IF(IF(ISERR(LARGE(IF($D$4:$D$1533=$AI24,$S$4:$S$1533,""),CU$11)),0,(LARGE(IF($D$4:$D$1533=$AI24,$S$4:$S$1533,""),CU$11)))&lt;0,0,(IF(ISERR(LARGE(IF($D$4:$D$1533=$AI24,$S$4:$S$1533,""),CU$11)),0,(LARGE(IF($D$4:$D$1533=$AI24,$S$4:$S$1533,""),CU$11)))))</f>
        <v>0</v>
      </c>
      <c r="CV24" s="115">
        <f t="array" ref="CV24">IF(IF(ISERR(LARGE(IF($D$4:$D$1533=$AI24,$S$4:$S$1533,""),CV$11)),0,(LARGE(IF($D$4:$D$1533=$AI24,$S$4:$S$1533,""),CV$11)))&lt;0,0,(IF(ISERR(LARGE(IF($D$4:$D$1533=$AI24,$S$4:$S$1533,""),CV$11)),0,(LARGE(IF($D$4:$D$1533=$AI24,$S$4:$S$1533,""),CV$11)))))</f>
        <v>0</v>
      </c>
      <c r="CW24" s="116">
        <f t="array" ref="CW24">IF(IF(ISERR(LARGE(IF($D$4:$D$1533=$AI24,$S$4:$S$1533,""),CW$11)),0,(LARGE(IF($D$4:$D$1533=$AI24,$S$4:$S$1533,""),CW$11)))&lt;0,0,(IF(ISERR(LARGE(IF($D$4:$D$1533=$AI24,$S$4:$S$1533,""),CW$11)),0,(LARGE(IF($D$4:$D$1533=$AI24,$S$4:$S$1533,""),CW$11)))))</f>
        <v>0</v>
      </c>
      <c r="CX24" s="192">
        <f t="array" ref="CX24">IF(IF(ISERR(LARGE(IF($D$1534:$D$2431=$AI24,$S$1534:$S$2431,""),CX$11)),0,(LARGE(IF($D$1534:$D$2431=$AI24,$S$1534:$S$2431,""),CX$11)))&lt;0,0,(IF(ISERR(LARGE(IF($D$1534:$D$2431=$AI24,$S$1534:$S$2431,""),CX$11)),0,(LARGE(IF($D$1534:$D$2431=$AI24,$S$1534:$S$2431,""),CX$11)))))</f>
        <v>10000</v>
      </c>
      <c r="CY24" s="193">
        <f t="array" ref="CY24">IF(IF(ISERR(LARGE(IF($D$1534:$D$2431=$AI24,$S$1534:$S$2431,""),CY$11)),0,(LARGE(IF($D$1534:$D$2431=$AI24,$S$1534:$S$2431,""),CY$11)))&lt;0,0,(IF(ISERR(LARGE(IF($D$1534:$D$2431=$AI24,$S$1534:$S$2431,""),CY$11)),0,(LARGE(IF($D$1534:$D$2431=$AI24,$S$1534:$S$2431,""),CY$11)))))</f>
        <v>0</v>
      </c>
      <c r="CZ24" s="159">
        <f t="shared" si="44"/>
        <v>10000</v>
      </c>
      <c r="DB24" s="114">
        <f t="array" ref="DB24">IF(IF(ISERR(LARGE(IF($D$4:$D$1533=$AI24,$T$4:$T$1533,""),DB$11)),0,(LARGE(IF($D$4:$D$1533=$AI24,$T$4:$T$1533,""),DB$11)))&lt;0,0,(IF(ISERR(LARGE(IF($D$4:$D$1533=$AI24,$T$4:$T$1533,""),DB$11)),0,(LARGE(IF($D$4:$D$1533=$AI24,$T$4:$T$1533,""),DB$11)))))</f>
        <v>0</v>
      </c>
      <c r="DC24" s="115">
        <f t="array" ref="DC24">IF(IF(ISERR(LARGE(IF($D$4:$D$1533=$AI24,$T$4:$T$1533,""),DC$11)),0,(LARGE(IF($D$4:$D$1533=$AI24,$T$4:$T$1533,""),DC$11)))&lt;0,0,(IF(ISERR(LARGE(IF($D$4:$D$1533=$AI24,$T$4:$T$1533,""),DC$11)),0,(LARGE(IF($D$4:$D$1533=$AI24,$T$4:$T$1533,""),DC$11)))))</f>
        <v>0</v>
      </c>
      <c r="DD24" s="116">
        <f t="array" ref="DD24">IF(IF(ISERR(LARGE(IF($D$4:$D$1533=$AI24,$T$4:$T$1533,""),DD$11)),0,(LARGE(IF($D$4:$D$1533=$AI24,$T$4:$T$1533,""),DD$11)))&lt;0,0,(IF(ISERR(LARGE(IF($D$4:$D$1533=$AI24,$T$4:$T$1533,""),DD$11)),0,(LARGE(IF($D$4:$D$1533=$AI24,$T$4:$T$1533,""),DD$11)))))</f>
        <v>0</v>
      </c>
      <c r="DE24" s="192">
        <f t="array" ref="DE24">IF(IF(ISERR(LARGE(IF($D$1534:$D$2431=$AI24,$T$1534:$T$2431,""),DE$11)),0,(LARGE(IF($D$1534:$D$2431=$AI24,$T$1534:$T$2431,""),DE$11)))&lt;0,0,(IF(ISERR(LARGE(IF($D$1534:$D$2431=$AI24,$T$1534:$T$2431,""),DE$11)),0,(LARGE(IF($D$1534:$D$2431=$AI24,$T$1534:$T$2431,""),DE$11)))))</f>
        <v>0</v>
      </c>
      <c r="DF24" s="193">
        <f t="array" ref="DF24">IF(IF(ISERR(LARGE(IF($D$1534:$D$2431=$AI24,$T$1534:$T$2431,""),DF$11)),0,(LARGE(IF($D$1534:$D$2431=$AI24,$T$1534:$T$2431,""),DF$11)))&lt;0,0,(IF(ISERR(LARGE(IF($D$1534:$D$2431=$AI24,$T$1534:$T$2431,""),DF$11)),0,(LARGE(IF($D$1534:$D$2431=$AI24,$T$1534:$T$2431,""),DF$11)))))</f>
        <v>0</v>
      </c>
      <c r="DG24" s="159">
        <f t="shared" si="45"/>
        <v>0</v>
      </c>
      <c r="DI24" s="114">
        <f t="array" ref="DI24">IF(IF(ISERR(LARGE(IF($D$4:$D$1533=$AI24,$U$4:$U$1533,""),DI$11)),0,(LARGE(IF($D$4:$D$1533=$AI24,$U$4:$U$1533,""),DI$11)))&lt;0,0,(IF(ISERR(LARGE(IF($D$4:$D$1533=$AI24,$U$4:$U$1533,""),DI$11)),0,(LARGE(IF($D$4:$D$1533=$AI24,$U$4:$U$1533,""),DI$11)))))</f>
        <v>0</v>
      </c>
      <c r="DJ24" s="115">
        <f t="array" ref="DJ24">IF(IF(ISERR(LARGE(IF($D$4:$D$1533=$AI24,$U$4:$U$1533,""),DJ$11)),0,(LARGE(IF($D$4:$D$1533=$AI24,$U$4:$U$1533,""),DJ$11)))&lt;0,0,(IF(ISERR(LARGE(IF($D$4:$D$1533=$AI24,$U$4:$U$1533,""),DJ$11)),0,(LARGE(IF($D$4:$D$1533=$AI24,$U$4:$U$1533,""),DJ$11)))))</f>
        <v>0</v>
      </c>
      <c r="DK24" s="116">
        <f t="array" ref="DK24">IF(IF(ISERR(LARGE(IF($D$4:$D$1533=$AI24,$U$4:$U$1533,""),DK$11)),0,(LARGE(IF($D$4:$D$1533=$AI24,$U$4:$U$1533,""),DK$11)))&lt;0,0,(IF(ISERR(LARGE(IF($D$4:$D$1533=$AI24,$U$4:$U$1533,""),DK$11)),0,(LARGE(IF($D$4:$D$1533=$AI24,$U$4:$U$1533,""),DK$11)))))</f>
        <v>0</v>
      </c>
      <c r="DL24" s="192">
        <f t="array" ref="DL24">IF(IF(ISERR(LARGE(IF($D$1534:$D$2431=$AI24,$U$1534:$U$2431,""),DL$11)),0,(LARGE(IF($D$1534:$D$2431=$AI24,$U$1534:$U$2431,""),DL$11)))&lt;0,0,(IF(ISERR(LARGE(IF($D$1534:$D$2431=$AI24,$U$1534:$U$2431,""),DL$11)),0,(LARGE(IF($D$1534:$D$2431=$AI24,$U$1534:$U$2431,""),DL$11)))))</f>
        <v>0</v>
      </c>
      <c r="DM24" s="193">
        <f t="array" ref="DM24">IF(IF(ISERR(LARGE(IF($D$1534:$D$2431=$AI24,$U$1534:$U$2431,""),DM$11)),0,(LARGE(IF($D$1534:$D$2431=$AI24,$U$1534:$U$2431,""),DM$11)))&lt;0,0,(IF(ISERR(LARGE(IF($D$1534:$D$2431=$AI24,$U$1534:$U$2431,""),DM$11)),0,(LARGE(IF($D$1534:$D$2431=$AI24,$U$1534:$U$2431,""),DM$11)))))</f>
        <v>0</v>
      </c>
      <c r="DN24" s="159">
        <f t="shared" si="46"/>
        <v>0</v>
      </c>
      <c r="DP24" s="114">
        <f t="array" ref="DP24">IF(IF(ISERR(LARGE(IF($D$4:$D$1533=$AI24,$V$4:$V$1533,""),DP$11)),0,(LARGE(IF($D$4:$D$1533=$AI24,$V$4:$V$1533,""),DP$11)))&lt;0,0,(IF(ISERR(LARGE(IF($D$4:$D$1533=$AI24,$V$4:$V$1533,""),DP$11)),0,(LARGE(IF($D$4:$D$1533=$AI24,$V$4:$V$1533,""),DP$11)))))</f>
        <v>0</v>
      </c>
      <c r="DQ24" s="115">
        <f t="array" ref="DQ24">IF(IF(ISERR(LARGE(IF($D$4:$D$1533=$AI24,$V$4:$V$1533,""),DQ$11)),0,(LARGE(IF($D$4:$D$1533=$AI24,$V$4:$V$1533,""),DQ$11)))&lt;0,0,(IF(ISERR(LARGE(IF($D$4:$D$1533=$AI24,$V$4:$V$1533,""),DQ$11)),0,(LARGE(IF($D$4:$D$1533=$AI24,$V$4:$V$1533,""),DQ$11)))))</f>
        <v>0</v>
      </c>
      <c r="DR24" s="116">
        <f t="array" ref="DR24">IF(IF(ISERR(LARGE(IF($D$4:$D$1533=$AI24,$V$4:$V$1533,""),DR$11)),0,(LARGE(IF($D$4:$D$1533=$AI24,$V$4:$V$1533,""),DR$11)))&lt;0,0,(IF(ISERR(LARGE(IF($D$4:$D$1533=$AI24,$V$4:$V$1533,""),DR$11)),0,(LARGE(IF($D$4:$D$1533=$AI24,$V$4:$V$1533,""),DR$11)))))</f>
        <v>0</v>
      </c>
      <c r="DS24" s="192">
        <f t="array" ref="DS24">IF(IF(ISERR(LARGE(IF($D$1534:$D$2431=$AI24,$V$1534:$V$2431,""),DS$11)),0,(LARGE(IF($D$1534:$D$2431=$AI24,$V$1534:$V$2431,""),DS$11)))&lt;0,0,(IF(ISERR(LARGE(IF($D$1534:$D$2431=$AI24,$V$1534:$V$2431,""),DS$11)),0,(LARGE(IF($D$1534:$D$2431=$AI24,$V$1534:$V$2431,""),DS$11)))))</f>
        <v>0</v>
      </c>
      <c r="DT24" s="193">
        <f t="array" ref="DT24">IF(IF(ISERR(LARGE(IF($D$1534:$D$2431=$AI24,$V$1534:$V$2431,""),DT$11)),0,(LARGE(IF($D$1534:$D$2431=$AI24,$V$1534:$V$2431,""),DT$11)))&lt;0,0,(IF(ISERR(LARGE(IF($D$1534:$D$2431=$AI24,$V$1534:$V$2431,""),DT$11)),0,(LARGE(IF($D$1534:$D$2431=$AI24,$V$1534:$V$2431,""),DT$11)))))</f>
        <v>0</v>
      </c>
      <c r="DU24" s="159">
        <f t="shared" si="47"/>
        <v>0</v>
      </c>
      <c r="DW24" s="114">
        <f t="array" ref="DW24">IF(IF(ISERR(LARGE(IF($D$4:$D$1533=$AI24,$W$4:$W$1533,""),DW$11)),0,(LARGE(IF($D$4:$D$1533=$AI24,$W$4:$W$1533,""),DW$11)))&lt;0,0,(IF(ISERR(LARGE(IF($D$4:$D$1533=$AI24,$W$4:$W$1533,""),DW$11)),0,(LARGE(IF($D$4:$D$1533=$AI24,$W$4:$W$1533,""),DW$11)))))</f>
        <v>0</v>
      </c>
      <c r="DX24" s="115">
        <f t="array" ref="DX24">IF(IF(ISERR(LARGE(IF($D$4:$D$1533=$AI24,$W$4:$W$1533,""),DX$11)),0,(LARGE(IF($D$4:$D$1533=$AI24,$W$4:$W$1533,""),DX$11)))&lt;0,0,(IF(ISERR(LARGE(IF($D$4:$D$1533=$AI24,$W$4:$W$1533,""),DX$11)),0,(LARGE(IF($D$4:$D$1533=$AI24,$W$4:$W$1533,""),DX$11)))))</f>
        <v>0</v>
      </c>
      <c r="DY24" s="116">
        <f t="array" ref="DY24">IF(IF(ISERR(LARGE(IF($D$4:$D$1533=$AI24,$W$4:$W$1533,""),DY$11)),0,(LARGE(IF($D$4:$D$1533=$AI24,$W$4:$W$1533,""),DY$11)))&lt;0,0,(IF(ISERR(LARGE(IF($D$4:$D$1533=$AI24,$W$4:$W$1533,""),DY$11)),0,(LARGE(IF($D$4:$D$1533=$AI24,$W$4:$W$1533,""),DY$11)))))</f>
        <v>0</v>
      </c>
      <c r="DZ24" s="192">
        <f t="array" ref="DZ24">IF(IF(ISERR(LARGE(IF($D$1534:$D$2431=$AI24,$W$1534:$W$2431,""),DZ$11)),0,(LARGE(IF($D$1534:$D$2431=$AI24,$W$1534:$W$2431,""),DZ$11)))&lt;0,0,(IF(ISERR(LARGE(IF($D$1534:$D$2431=$AI24,$W$1534:$W$2431,""),DZ$11)),0,(LARGE(IF($D$1534:$D$2431=$AI24,$W$1534:$W$2431,""),DZ$11)))))</f>
        <v>0</v>
      </c>
      <c r="EA24" s="193">
        <f t="array" ref="EA24">IF(IF(ISERR(LARGE(IF($D$1534:$D$2431=$AI24,$W$1534:$W$2431,""),EA$11)),0,(LARGE(IF($D$1534:$D$2431=$AI24,$W$1534:$W$2431,""),EA$11)))&lt;0,0,(IF(ISERR(LARGE(IF($D$1534:$D$2431=$AI24,$W$1534:$W$2431,""),EA$11)),0,(LARGE(IF($D$1534:$D$2431=$AI24,$W$1534:$W$2431,""),EA$11)))))</f>
        <v>0</v>
      </c>
      <c r="EB24" s="159">
        <f t="shared" si="48"/>
        <v>0</v>
      </c>
    </row>
    <row r="25" spans="1:132" x14ac:dyDescent="0.2">
      <c r="A25" s="88">
        <v>2.1999999999999999E-5</v>
      </c>
      <c r="B25" s="4">
        <f t="shared" si="0"/>
        <v>7644.0000220000002</v>
      </c>
      <c r="C25" s="213" t="s">
        <v>196</v>
      </c>
      <c r="D25" s="213"/>
      <c r="E25" s="44" t="s">
        <v>21</v>
      </c>
      <c r="F25" s="14">
        <f t="shared" si="26"/>
        <v>1</v>
      </c>
      <c r="G25" s="14">
        <f t="shared" si="27"/>
        <v>1</v>
      </c>
      <c r="H25" s="101" t="str">
        <f>IF(ISNA(VLOOKUP(C25,[1]Sheet1!$J$2:$J$2999,1,FALSE)),"No","Yes")</f>
        <v>No</v>
      </c>
      <c r="I25" s="72">
        <f t="shared" si="3"/>
        <v>0</v>
      </c>
      <c r="J25" s="72">
        <f t="shared" si="4"/>
        <v>0</v>
      </c>
      <c r="K25" s="72">
        <f t="shared" si="5"/>
        <v>0</v>
      </c>
      <c r="L25" s="72">
        <f t="shared" si="6"/>
        <v>0</v>
      </c>
      <c r="M25" s="72">
        <f t="shared" si="7"/>
        <v>0</v>
      </c>
      <c r="N25" s="72">
        <f t="shared" si="8"/>
        <v>0</v>
      </c>
      <c r="O25" s="72">
        <f t="shared" si="9"/>
        <v>0</v>
      </c>
      <c r="Q25" s="73">
        <f t="shared" si="10"/>
        <v>0</v>
      </c>
      <c r="R25" s="73">
        <f t="shared" si="11"/>
        <v>0</v>
      </c>
      <c r="S25" s="73">
        <f t="shared" si="12"/>
        <v>7644</v>
      </c>
      <c r="T25" s="73">
        <f t="shared" si="13"/>
        <v>0</v>
      </c>
      <c r="U25" s="73">
        <f t="shared" si="14"/>
        <v>0</v>
      </c>
      <c r="V25" s="73">
        <f t="shared" si="15"/>
        <v>0</v>
      </c>
      <c r="W25" s="73">
        <f t="shared" si="16"/>
        <v>0</v>
      </c>
      <c r="Y25" s="72">
        <f t="shared" si="28"/>
        <v>0</v>
      </c>
      <c r="Z25" s="73">
        <f t="shared" si="29"/>
        <v>0</v>
      </c>
      <c r="AA25" s="58">
        <f t="shared" si="30"/>
        <v>0</v>
      </c>
      <c r="AB25" s="72">
        <f t="shared" si="31"/>
        <v>0</v>
      </c>
      <c r="AC25" s="72">
        <f t="shared" si="32"/>
        <v>0</v>
      </c>
      <c r="AD25" s="73">
        <f t="shared" si="33"/>
        <v>7644</v>
      </c>
      <c r="AE25" s="73">
        <f t="shared" si="34"/>
        <v>0</v>
      </c>
      <c r="AF25" s="1">
        <f t="shared" si="17"/>
        <v>7644</v>
      </c>
      <c r="AH25" s="1" t="str">
        <f t="shared" si="25"/>
        <v>No</v>
      </c>
      <c r="AI25" s="166" t="s">
        <v>386</v>
      </c>
      <c r="AJ25" s="114">
        <f t="array" ref="AJ25">IF(IF(ISERR(LARGE(IF($D$4:$D$1533=$AI25,$I$4:$I$1533,""),AJ$11)),0,(LARGE(IF($D$4:$D$1533=$AI25,$I$4:$I$1533,""),AJ$11)))&lt;0,0,(IF(ISERR(LARGE(IF($D$4:$D$1533=$AI25,$I$4:$I$1533,""),AJ$11)),0,(LARGE(IF($D$4:$D$1533=$AI25,$I$4:$I$1533,""),AJ$11)))))</f>
        <v>0</v>
      </c>
      <c r="AK25" s="115">
        <f t="array" ref="AK25">IF(IF(ISERR(LARGE(IF($D$4:$D$1533=$AI25,$I$4:$I$1533,""),AK$11)),0,(LARGE(IF($D$4:$D$1533=$AI25,$I$4:$I$1533,""),AK$11)))&lt;0,0,(IF(ISERR(LARGE(IF($D$4:$D$1533=$AI25,$I$4:$I$1533,""),AK$11)),0,(LARGE(IF($D$4:$D$1533=$AI25,$I$4:$I$1533,""),AK$11)))))</f>
        <v>0</v>
      </c>
      <c r="AL25" s="116">
        <f t="array" ref="AL25">IF(IF(ISERR(LARGE(IF($D$4:$D$1533=$AI25,$I$4:$I$1533,""),AL$11)),0,(LARGE(IF($D$4:$D$1533=$AI25,$I$4:$I$1533,""),AL$11)))&lt;0,0,(IF(ISERR(LARGE(IF($D$4:$D$1533=$AI25,$I$4:$I$1533,""),AL$11)),0,(LARGE(IF($D$4:$D$1533=$AI25,$I$4:$I$1533,""),AL$11)))))</f>
        <v>0</v>
      </c>
      <c r="AM25" s="192">
        <f t="array" ref="AM25">IF(IF(ISERR(LARGE(IF($D$1534:$D$2431=$AI25,$I$1534:$I$2431,""),AM$11)),0,(LARGE(IF($D$1534:$D$2431=$AI25,$I$1534:$I$2431,""),AM$11)))&lt;0,0,(IF(ISERR(LARGE(IF($D$1534:$D$2431=$AI25,$I$1534:$I$2431,""),AM$11)),0,(LARGE(IF($D$1534:$D$2431=$AI25,$I$1534:$I$2431,""),AM$11)))))</f>
        <v>0</v>
      </c>
      <c r="AN25" s="193">
        <f t="array" ref="AN25">IF(IF(ISERR(LARGE(IF($D$1534:$D$2431=$AI25,$I$1534:$I$2431,""),AN$11)),0,(LARGE(IF($D$1534:$D$2431=$AI25,$I$1534:$I$2431,""),AN$11)))&lt;0,0,(IF(ISERR(LARGE(IF($D$1534:$D$2431=$AI25,$I$1534:$I$2431,""),AN$11)),0,(LARGE(IF($D$1534:$D$2431=$AI25,$I$1534:$I$2431,""),AN$11)))))</f>
        <v>0</v>
      </c>
      <c r="AO25" s="159">
        <f t="shared" si="35"/>
        <v>0</v>
      </c>
      <c r="AQ25" s="114">
        <f t="array" ref="AQ25">IF(IF(ISERR(LARGE(IF($D$4:$D$1533=$AI25,$J$4:$J$1533,""),AQ$11)),0,(LARGE(IF($D$4:$D$1533=$AI25,$J$4:$J$1533,""),AQ$11)))&lt;0,0,(IF(ISERR(LARGE(IF($D$4:$D$1533=$AI25,$J$4:$J$1533,""),AQ$11)),0,(LARGE(IF($D$4:$D$1533=$AI25,$J$4:$J$1533,""),AQ$11)))))</f>
        <v>0</v>
      </c>
      <c r="AR25" s="115">
        <f t="array" ref="AR25">IF(IF(ISERR(LARGE(IF($D$4:$D$1533=$AI25,$J$4:$J$1533,""),AR$11)),0,(LARGE(IF($D$4:$D$1533=$AI25,$J$4:$J$1533,""),AR$11)))&lt;0,0,(IF(ISERR(LARGE(IF($D$4:$D$1533=$AI25,$J$4:$J$1533,""),AR$11)),0,(LARGE(IF($D$4:$D$1533=$AI25,$J$4:$J$1533,""),AR$11)))))</f>
        <v>0</v>
      </c>
      <c r="AS25" s="116">
        <f t="array" ref="AS25">IF(IF(ISERR(LARGE(IF($D$4:$D$1533=$AI25,$J$4:$J$1533,""),AS$11)),0,(LARGE(IF($D$4:$D$1533=$AI25,$J$4:$J$1533,""),AS$11)))&lt;0,0,(IF(ISERR(LARGE(IF($D$4:$D$1533=$AI25,$J$4:$J$1533,""),AS$11)),0,(LARGE(IF($D$4:$D$1533=$AI25,$J$4:$J$1533,""),AS$11)))))</f>
        <v>0</v>
      </c>
      <c r="AT25" s="192">
        <f t="array" ref="AT25">IF(IF(ISERR(LARGE(IF($D$1534:$D$2431=$AI25,$J$1534:$J$2431,""),AT$11)),0,(LARGE(IF($D$1534:$D$2431=$AI25,$J$1534:$J$2431,""),AT$11)))&lt;0,0,(IF(ISERR(LARGE(IF($D$1534:$D$2431=$AI25,$J$1534:$J$2431,""),AT$11)),0,(LARGE(IF($D$1534:$D$2431=$AI25,$J$1534:$J$2431,""),AT$11)))))</f>
        <v>0</v>
      </c>
      <c r="AU25" s="193">
        <f t="array" ref="AU25">IF(IF(ISERR(LARGE(IF($D$1534:$D$2431=$AI25,$J$1534:$J$2431,""),AU$11)),0,(LARGE(IF($D$1534:$D$2431=$AI25,$J$1534:$J$2431,""),AU$11)))&lt;0,0,(IF(ISERR(LARGE(IF($D$1534:$D$2431=$AI25,$J$1534:$J$2431,""),AU$11)),0,(LARGE(IF($D$1534:$D$2431=$AI25,$J$1534:$J$2431,""),AU$11)))))</f>
        <v>0</v>
      </c>
      <c r="AV25" s="159">
        <f t="shared" si="36"/>
        <v>0</v>
      </c>
      <c r="AX25" s="114">
        <f t="array" ref="AX25">IF(IF(ISERR(LARGE(IF($D$4:$D$1533=$AI25,$K$4:$K$1533,""),AX$11)),0,(LARGE(IF($D$4:$D$1533=$AI25,$K$4:$K$1533,""),AX$11)))&lt;0,0,(IF(ISERR(LARGE(IF($D$4:$D$1533=$AI25,$K$4:$K$1533,""),AX$11)),0,(LARGE(IF($D$4:$D$1533=$AI25,$K$4:$K$1533,""),AX$11)))))</f>
        <v>0</v>
      </c>
      <c r="AY25" s="115">
        <f t="array" ref="AY25">IF(IF(ISERR(LARGE(IF($D$4:$D$1533=$AI25,$K$4:$K$1533,""),AY$11)),0,(LARGE(IF($D$4:$D$1533=$AI25,$K$4:$K$1533,""),AY$11)))&lt;0,0,(IF(ISERR(LARGE(IF($D$4:$D$1533=$AI25,$K$4:$K$1533,""),AY$11)),0,(LARGE(IF($D$4:$D$1533=$AI25,$K$4:$K$1533,""),AY$11)))))</f>
        <v>0</v>
      </c>
      <c r="AZ25" s="116">
        <f t="array" ref="AZ25">IF(IF(ISERR(LARGE(IF($D$4:$D$1533=$AI25,$K$4:$K$1533,""),AZ$11)),0,(LARGE(IF($D$4:$D$1533=$AI25,$K$4:$K$1533,""),AZ$11)))&lt;0,0,(IF(ISERR(LARGE(IF($D$4:$D$1533=$AI25,$K$4:$K$1533,""),AZ$11)),0,(LARGE(IF($D$4:$D$1533=$AI25,$K$4:$K$1533,""),AZ$11)))))</f>
        <v>0</v>
      </c>
      <c r="BA25" s="192">
        <f t="array" ref="BA25">IF(IF(ISERR(LARGE(IF($D$1534:$D$2431=$AI25,$K$1534:$K$2431,""),BA$11)),0,(LARGE(IF($D$1534:$D$2431=$AI25,$K$1534:$K$2431,""),BA$11)))&lt;0,0,(IF(ISERR(LARGE(IF($D$1534:$D$2431=$AI25,$K$1534:$K$2431,""),BA$11)),0,(LARGE(IF($D$1534:$D$2431=$AI25,$K$1534:$K$2431,""),BA$11)))))</f>
        <v>0</v>
      </c>
      <c r="BB25" s="193">
        <f t="array" ref="BB25">IF(IF(ISERR(LARGE(IF($D$1534:$D$2431=$AI25,$K$1534:$K$2431,""),BB$11)),0,(LARGE(IF($D$1534:$D$2431=$AI25,$K$1534:$K$2431,""),BB$11)))&lt;0,0,(IF(ISERR(LARGE(IF($D$1534:$D$2431=$AI25,$K$1534:$K$2431,""),BB$11)),0,(LARGE(IF($D$1534:$D$2431=$AI25,$K$1534:$K$2431,""),BB$11)))))</f>
        <v>0</v>
      </c>
      <c r="BC25" s="159">
        <f t="shared" si="37"/>
        <v>0</v>
      </c>
      <c r="BE25" s="114">
        <f t="array" ref="BE25">IF(IF(ISERR(LARGE(IF($D$4:$D$1533=$AI25,$L$4:$L$1533,""),BE$11)),0,(LARGE(IF($D$4:$D$1533=$AI25,$L$4:$L$1533,""),BE$11)))&lt;0,0,(IF(ISERR(LARGE(IF($D$4:$D$1533=$AI25,$L$4:$L$1533,""),BE$11)),0,(LARGE(IF($D$4:$D$1533=$AI25,$L$4:$L$1533,""),BE$11)))))</f>
        <v>0</v>
      </c>
      <c r="BF25" s="115">
        <f t="array" ref="BF25">IF(IF(ISERR(LARGE(IF($D$4:$D$1533=$AI25,$L$4:$L$1533,""),BF$11)),0,(LARGE(IF($D$4:$D$1533=$AI25,$L$4:$L$1533,""),BF$11)))&lt;0,0,(IF(ISERR(LARGE(IF($D$4:$D$1533=$AI25,$L$4:$L$1533,""),BF$11)),0,(LARGE(IF($D$4:$D$1533=$AI25,$L$4:$L$1533,""),BF$11)))))</f>
        <v>0</v>
      </c>
      <c r="BG25" s="116">
        <f t="array" ref="BG25">IF(IF(ISERR(LARGE(IF($D$4:$D$1533=$AI25,$L$4:$L$1533,""),BG$11)),0,(LARGE(IF($D$4:$D$1533=$AI25,$L$4:$L$1533,""),BG$11)))&lt;0,0,(IF(ISERR(LARGE(IF($D$4:$D$1533=$AI25,$L$4:$L$1533,""),BG$11)),0,(LARGE(IF($D$4:$D$1533=$AI25,$L$4:$L$1533,""),BG$11)))))</f>
        <v>0</v>
      </c>
      <c r="BH25" s="192">
        <f t="array" ref="BH25">IF(IF(ISERR(LARGE(IF($D$1534:$D$2431=$AI25,$L$1534:$L$2431,""),BH$11)),0,(LARGE(IF($D$1534:$D$2431=$AI25,$L$1534:$L$2431,""),BH$11)))&lt;0,0,(IF(ISERR(LARGE(IF($D$1534:$D$2431=$AI25,$L$1534:$L$2431,""),BH$11)),0,(LARGE(IF($D$1534:$D$2431=$AI25,$L$1534:$L$2431,""),BH$11)))))</f>
        <v>0</v>
      </c>
      <c r="BI25" s="193">
        <f t="array" ref="BI25">IF(IF(ISERR(LARGE(IF($D$1534:$D$2431=$AI25,$L$1534:$L$2431,""),BI$11)),0,(LARGE(IF($D$1534:$D$2431=$AI25,$L$1534:$L$2431,""),BI$11)))&lt;0,0,(IF(ISERR(LARGE(IF($D$1534:$D$2431=$AI25,$L$1534:$L$2431,""),BI$11)),0,(LARGE(IF($D$1534:$D$2431=$AI25,$L$1534:$L$2431,""),BI$11)))))</f>
        <v>0</v>
      </c>
      <c r="BJ25" s="159">
        <f t="shared" si="38"/>
        <v>0</v>
      </c>
      <c r="BL25" s="114">
        <f t="array" ref="BL25">IF(IF(ISERR(LARGE(IF($D$4:$D$1533=$AI25,$M$4:$M$1533,""),BL$11)),0,(LARGE(IF($D$4:$D$1533=$AI25,$M$4:$M$1533,""),BL$11)))&lt;0,0,(IF(ISERR(LARGE(IF($D$4:$D$1533=$AI25,$M$4:$M$1533,""),BL$11)),0,(LARGE(IF($D$4:$D$1533=$AI25,$M$4:$M$1533,""),BL$11)))))</f>
        <v>0</v>
      </c>
      <c r="BM25" s="115">
        <f t="array" ref="BM25">IF(IF(ISERR(LARGE(IF($D$4:$D$1533=$AI25,$M$4:$M$1533,""),BM$11)),0,(LARGE(IF($D$4:$D$1533=$AI25,$M$4:$M$1533,""),BM$11)))&lt;0,0,(IF(ISERR(LARGE(IF($D$4:$D$1533=$AI25,$M$4:$M$1533,""),BM$11)),0,(LARGE(IF($D$4:$D$1533=$AI25,$M$4:$M$1533,""),BM$11)))))</f>
        <v>0</v>
      </c>
      <c r="BN25" s="116">
        <f t="array" ref="BN25">IF(IF(ISERR(LARGE(IF($D$4:$D$1533=$AI25,$M$4:$M$1533,""),BN$11)),0,(LARGE(IF($D$4:$D$1533=$AI25,$M$4:$M$1533,""),BN$11)))&lt;0,0,(IF(ISERR(LARGE(IF($D$4:$D$1533=$AI25,$M$4:$M$1533,""),BN$11)),0,(LARGE(IF($D$4:$D$1533=$AI25,$M$4:$M$1533,""),BN$11)))))</f>
        <v>0</v>
      </c>
      <c r="BO25" s="192">
        <f t="array" ref="BO25">IF(IF(ISERR(LARGE(IF($D$1534:$D$2431=$AI25,$M$1534:$M$2431,""),BO$11)),0,(LARGE(IF($D$1534:$D$2431=$AI25,$M$1534:$M$2431,""),BO$11)))&lt;0,0,(IF(ISERR(LARGE(IF($D$1534:$D$2431=$AI25,$M$1534:$M$2431,""),BO$11)),0,(LARGE(IF($D$1534:$D$2431=$AI25,$M$1534:$M$2431,""),BO$11)))))</f>
        <v>0</v>
      </c>
      <c r="BP25" s="193">
        <f t="array" ref="BP25">IF(IF(ISERR(LARGE(IF($D$1534:$D$2431=$AI25,$M$1534:$M$2431,""),BP$11)),0,(LARGE(IF($D$1534:$D$2431=$AI25,$M$1534:$M$2431,""),BP$11)))&lt;0,0,(IF(ISERR(LARGE(IF($D$1534:$D$2431=$AI25,$M$1534:$M$2431,""),BP$11)),0,(LARGE(IF($D$1534:$D$2431=$AI25,$M$1534:$M$2431,""),BP$11)))))</f>
        <v>0</v>
      </c>
      <c r="BQ25" s="159">
        <f t="shared" si="39"/>
        <v>0</v>
      </c>
      <c r="BS25" s="114">
        <f t="array" ref="BS25">IF(IF(ISERR(LARGE(IF($D$4:$D$1533=$AI25,$N$4:$N$1533,""),BS$11)),0,(LARGE(IF($D$4:$D$1533=$AI25,$N$4:$N$1533,""),BS$11)))&lt;0,0,(IF(ISERR(LARGE(IF($D$4:$D$1533=$AI25,$N$4:$N$1533,""),BS$11)),0,(LARGE(IF($D$4:$D$1533=$AI25,$N$4:$N$1533,""),BS$11)))))</f>
        <v>0</v>
      </c>
      <c r="BT25" s="115">
        <f t="array" ref="BT25">IF(IF(ISERR(LARGE(IF($D$4:$D$1533=$AI25,$N$4:$N$1533,""),BT$11)),0,(LARGE(IF($D$4:$D$1533=$AI25,$N$4:$N$1533,""),BT$11)))&lt;0,0,(IF(ISERR(LARGE(IF($D$4:$D$1533=$AI25,$N$4:$N$1533,""),BT$11)),0,(LARGE(IF($D$4:$D$1533=$AI25,$N$4:$N$1533,""),BT$11)))))</f>
        <v>0</v>
      </c>
      <c r="BU25" s="116">
        <f t="array" ref="BU25">IF(IF(ISERR(LARGE(IF($D$4:$D$1533=$AI25,$N$4:$N$1533,""),BU$11)),0,(LARGE(IF($D$4:$D$1533=$AI25,$N$4:$N$1533,""),BU$11)))&lt;0,0,(IF(ISERR(LARGE(IF($D$4:$D$1533=$AI25,$N$4:$N$1533,""),BU$11)),0,(LARGE(IF($D$4:$D$1533=$AI25,$N$4:$N$1533,""),BU$11)))))</f>
        <v>0</v>
      </c>
      <c r="BV25" s="192">
        <f t="array" ref="BV25">IF(IF(ISERR(LARGE(IF($D$1534:$D$2431=$AI25,$N$1534:$N$2431,""),BV$11)),0,(LARGE(IF($D$1534:$D$2431=$AI25,$N$1534:$N$2431,""),BV$11)))&lt;0,0,(IF(ISERR(LARGE(IF($D$1534:$D$2431=$AI25,$N$1534:$N$2431,""),BV$11)),0,(LARGE(IF($D$1534:$D$2431=$AI25,$N$1534:$N$2431,""),BV$11)))))</f>
        <v>0</v>
      </c>
      <c r="BW25" s="193">
        <f t="array" ref="BW25">IF(IF(ISERR(LARGE(IF($D$1534:$D$2431=$AI25,$N$1534:$N$2431,""),BW$11)),0,(LARGE(IF($D$1534:$D$2431=$AI25,$N$1534:$N$2431,""),BW$11)))&lt;0,0,(IF(ISERR(LARGE(IF($D$1534:$D$2431=$AI25,$N$1534:$N$2431,""),BW$11)),0,(LARGE(IF($D$1534:$D$2431=$AI25,$N$1534:$N$2431,""),BW$11)))))</f>
        <v>0</v>
      </c>
      <c r="BX25" s="159">
        <f t="shared" si="40"/>
        <v>0</v>
      </c>
      <c r="BZ25" s="114">
        <f t="array" ref="BZ25">IF(IF(ISERR(LARGE(IF($D$4:$D$1533=$AI25,$O$4:$O$1533,""),BZ$11)),0,(LARGE(IF($D$4:$D$1533=$AI25,$O$4:$O$1533,""),BZ$11)))&lt;0,0,(IF(ISERR(LARGE(IF($D$4:$D$1533=$AI25,$O$4:$O$1533,""),BZ$11)),0,(LARGE(IF($D$4:$D$1533=$AI25,$O$4:$O$1533,""),BZ$11)))))</f>
        <v>0</v>
      </c>
      <c r="CA25" s="115">
        <f t="array" ref="CA25">IF(IF(ISERR(LARGE(IF($D$4:$D$1533=$AI25,$O$4:$O$1533,""),CA$11)),0,(LARGE(IF($D$4:$D$1533=$AI25,$O$4:$O$1533,""),CA$11)))&lt;0,0,(IF(ISERR(LARGE(IF($D$4:$D$1533=$AI25,$O$4:$O$1533,""),CA$11)),0,(LARGE(IF($D$4:$D$1533=$AI25,$O$4:$O$1533,""),CA$11)))))</f>
        <v>0</v>
      </c>
      <c r="CB25" s="116">
        <f t="array" ref="CB25">IF(IF(ISERR(LARGE(IF($D$4:$D$1533=$AI25,$O$4:$O$1533,""),CB$11)),0,(LARGE(IF($D$4:$D$1533=$AI25,$O$4:$O$1533,""),CB$11)))&lt;0,0,(IF(ISERR(LARGE(IF($D$4:$D$1533=$AI25,$O$4:$O$1533,""),CB$11)),0,(LARGE(IF($D$4:$D$1533=$AI25,$O$4:$O$1533,""),CB$11)))))</f>
        <v>0</v>
      </c>
      <c r="CC25" s="192">
        <f t="array" ref="CC25">IF(IF(ISERR(LARGE(IF($D$1534:$D$2431=$AI25,$O$1534:$O$2431,""),CC$11)),0,(LARGE(IF($D$1534:$D$2431=$AI25,$O$1534:$O$2431,""),CC$11)))&lt;0,0,(IF(ISERR(LARGE(IF($D$1534:$D$2431=$AI25,$O$1534:$O$2431,""),CC$11)),0,(LARGE(IF($D$1534:$D$2431=$AI25,$O$1534:$O$2431,""),CC$11)))))</f>
        <v>0</v>
      </c>
      <c r="CD25" s="193">
        <f t="array" ref="CD25">IF(IF(ISERR(LARGE(IF($D$1534:$D$2431=$AI25,$O$1534:$O$2431,""),CD$11)),0,(LARGE(IF($D$1534:$D$2431=$AI25,$O$1534:$O$2431,""),CD$11)))&lt;0,0,(IF(ISERR(LARGE(IF($D$1534:$D$2431=$AI25,$O$1534:$O$2431,""),CD$11)),0,(LARGE(IF($D$1534:$D$2431=$AI25,$O$1534:$O$2431,""),CD$11)))))</f>
        <v>0</v>
      </c>
      <c r="CE25" s="159">
        <f t="shared" si="41"/>
        <v>0</v>
      </c>
      <c r="CG25" s="114">
        <f t="array" ref="CG25">IF(IF(ISERR(LARGE(IF($D$4:$D$1533=$AI25,$Q$4:$Q$1533,""),CG$11)),0,(LARGE(IF($D$4:$D$1533=$AI25,$Q$4:$Q$1533,""),CG$11)))&lt;0,0,(IF(ISERR(LARGE(IF($D$4:$D$1533=$AI25,$Q$4:$Q$1533,""),CG$11)),0,(LARGE(IF($D$4:$D$1533=$AI25,$Q$4:$Q$1533,""),CG$11)))))</f>
        <v>0</v>
      </c>
      <c r="CH25" s="115">
        <f t="array" ref="CH25">IF(IF(ISERR(LARGE(IF($D$4:$D$1533=$AI25,$Q$4:$Q$1533,""),CH$11)),0,(LARGE(IF($D$4:$D$1533=$AI25,$Q$4:$Q$1533,""),CH$11)))&lt;0,0,(IF(ISERR(LARGE(IF($D$4:$D$1533=$AI25,$Q$4:$Q$1533,""),CH$11)),0,(LARGE(IF($D$4:$D$1533=$AI25,$Q$4:$Q$1533,""),CH$11)))))</f>
        <v>0</v>
      </c>
      <c r="CI25" s="116">
        <f t="array" ref="CI25">IF(IF(ISERR(LARGE(IF($D$4:$D$1533=$AI25,$Q$4:$Q$1533,""),CI$11)),0,(LARGE(IF($D$4:$D$1533=$AI25,$Q$4:$Q$1533,""),CI$11)))&lt;0,0,(IF(ISERR(LARGE(IF($D$4:$D$1533=$AI25,$Q$4:$Q$1533,""),CI$11)),0,(LARGE(IF($D$4:$D$1533=$AI25,$Q$4:$Q$1533,""),CI$11)))))</f>
        <v>0</v>
      </c>
      <c r="CJ25" s="192">
        <f t="array" ref="CJ25">IF(IF(ISERR(LARGE(IF($D$1534:$D$2431=$AI25,$Q$1534:$Q$2431,""),CJ$11)),0,(LARGE(IF($D$1534:$D$2431=$AI25,$Q$1534:$Q$2431,""),CJ$11)))&lt;0,0,(IF(ISERR(LARGE(IF($D$1534:$D$2431=$AI25,$Q$1534:$Q$2431,""),CJ$11)),0,(LARGE(IF($D$1534:$D$2431=$AI25,$Q$1534:$Q$2431,""),CJ$11)))))</f>
        <v>0</v>
      </c>
      <c r="CK25" s="193">
        <f t="array" ref="CK25">IF(IF(ISERR(LARGE(IF($D$1534:$D$2431=$AI25,$Q$1534:$Q$2431,""),CK$11)),0,(LARGE(IF($D$1534:$D$2431=$AI25,$Q$1534:$Q$2431,""),CK$11)))&lt;0,0,(IF(ISERR(LARGE(IF($D$1534:$D$2431=$AI25,$Q$1534:$Q$2431,""),CK$11)),0,(LARGE(IF($D$1534:$D$2431=$AI25,$Q$1534:$Q$2431,""),CK$11)))))</f>
        <v>0</v>
      </c>
      <c r="CL25" s="159">
        <f t="shared" si="42"/>
        <v>0</v>
      </c>
      <c r="CN25" s="114">
        <f t="array" ref="CN25">IF(IF(ISERR(LARGE(IF($D$4:$D$1533=$AI25,$R$4:$R$1533,""),CN$11)),0,(LARGE(IF($D$4:$D$1533=$AI25,$R$4:$R$1533,""),CN$11)))&lt;0,0,(IF(ISERR(LARGE(IF($D$4:$D$1533=$AI25,$R$4:$R$1533,""),CN$11)),0,(LARGE(IF($D$4:$D$1533=$AI25,$R$4:$R$1533,""),CN$11)))))</f>
        <v>0</v>
      </c>
      <c r="CO25" s="115">
        <f t="array" ref="CO25">IF(IF(ISERR(LARGE(IF($D$4:$D$1533=$AI25,$R$4:$R$1533,""),CO$11)),0,(LARGE(IF($D$4:$D$1533=$AI25,$R$4:$R$1533,""),CO$11)))&lt;0,0,(IF(ISERR(LARGE(IF($D$4:$D$1533=$AI25,$R$4:$R$1533,""),CO$11)),0,(LARGE(IF($D$4:$D$1533=$AI25,$R$4:$R$1533,""),CO$11)))))</f>
        <v>0</v>
      </c>
      <c r="CP25" s="116">
        <f t="array" ref="CP25">IF(IF(ISERR(LARGE(IF($D$4:$D$1533=$AI25,$R$4:$R$1533,""),CP$11)),0,(LARGE(IF($D$4:$D$1533=$AI25,$R$4:$R$1533,""),CP$11)))&lt;0,0,(IF(ISERR(LARGE(IF($D$4:$D$1533=$AI25,$R$4:$R$1533,""),CP$11)),0,(LARGE(IF($D$4:$D$1533=$AI25,$R$4:$R$1533,""),CP$11)))))</f>
        <v>0</v>
      </c>
      <c r="CQ25" s="192">
        <f t="array" ref="CQ25">IF(IF(ISERR(LARGE(IF($D$1534:$D$2431=$AI25,$R$1534:$R$2431,""),CQ$11)),0,(LARGE(IF($D$1534:$D$2431=$AI25,$R$1534:$R$2431,""),CQ$11)))&lt;0,0,(IF(ISERR(LARGE(IF($D$1534:$D$2431=$AI25,$R$1534:$R$2431,""),CQ$11)),0,(LARGE(IF($D$1534:$D$2431=$AI25,$R$1534:$R$2431,""),CQ$11)))))</f>
        <v>0</v>
      </c>
      <c r="CR25" s="193">
        <f t="array" ref="CR25">IF(IF(ISERR(LARGE(IF($D$1534:$D$2431=$AI25,$R$1534:$R$2431,""),CR$11)),0,(LARGE(IF($D$1534:$D$2431=$AI25,$R$1534:$R$2431,""),CR$11)))&lt;0,0,(IF(ISERR(LARGE(IF($D$1534:$D$2431=$AI25,$R$1534:$R$2431,""),CR$11)),0,(LARGE(IF($D$1534:$D$2431=$AI25,$R$1534:$R$2431,""),CR$11)))))</f>
        <v>0</v>
      </c>
      <c r="CS25" s="159">
        <f t="shared" si="43"/>
        <v>0</v>
      </c>
      <c r="CU25" s="114">
        <f t="array" ref="CU25">IF(IF(ISERR(LARGE(IF($D$4:$D$1533=$AI25,$S$4:$S$1533,""),CU$11)),0,(LARGE(IF($D$4:$D$1533=$AI25,$S$4:$S$1533,""),CU$11)))&lt;0,0,(IF(ISERR(LARGE(IF($D$4:$D$1533=$AI25,$S$4:$S$1533,""),CU$11)),0,(LARGE(IF($D$4:$D$1533=$AI25,$S$4:$S$1533,""),CU$11)))))</f>
        <v>8037</v>
      </c>
      <c r="CV25" s="115">
        <f t="array" ref="CV25">IF(IF(ISERR(LARGE(IF($D$4:$D$1533=$AI25,$S$4:$S$1533,""),CV$11)),0,(LARGE(IF($D$4:$D$1533=$AI25,$S$4:$S$1533,""),CV$11)))&lt;0,0,(IF(ISERR(LARGE(IF($D$4:$D$1533=$AI25,$S$4:$S$1533,""),CV$11)),0,(LARGE(IF($D$4:$D$1533=$AI25,$S$4:$S$1533,""),CV$11)))))</f>
        <v>0</v>
      </c>
      <c r="CW25" s="116">
        <f t="array" ref="CW25">IF(IF(ISERR(LARGE(IF($D$4:$D$1533=$AI25,$S$4:$S$1533,""),CW$11)),0,(LARGE(IF($D$4:$D$1533=$AI25,$S$4:$S$1533,""),CW$11)))&lt;0,0,(IF(ISERR(LARGE(IF($D$4:$D$1533=$AI25,$S$4:$S$1533,""),CW$11)),0,(LARGE(IF($D$4:$D$1533=$AI25,$S$4:$S$1533,""),CW$11)))))</f>
        <v>0</v>
      </c>
      <c r="CX25" s="192">
        <f t="array" ref="CX25">IF(IF(ISERR(LARGE(IF($D$1534:$D$2431=$AI25,$S$1534:$S$2431,""),CX$11)),0,(LARGE(IF($D$1534:$D$2431=$AI25,$S$1534:$S$2431,""),CX$11)))&lt;0,0,(IF(ISERR(LARGE(IF($D$1534:$D$2431=$AI25,$S$1534:$S$2431,""),CX$11)),0,(LARGE(IF($D$1534:$D$2431=$AI25,$S$1534:$S$2431,""),CX$11)))))</f>
        <v>0</v>
      </c>
      <c r="CY25" s="193">
        <f t="array" ref="CY25">IF(IF(ISERR(LARGE(IF($D$1534:$D$2431=$AI25,$S$1534:$S$2431,""),CY$11)),0,(LARGE(IF($D$1534:$D$2431=$AI25,$S$1534:$S$2431,""),CY$11)))&lt;0,0,(IF(ISERR(LARGE(IF($D$1534:$D$2431=$AI25,$S$1534:$S$2431,""),CY$11)),0,(LARGE(IF($D$1534:$D$2431=$AI25,$S$1534:$S$2431,""),CY$11)))))</f>
        <v>0</v>
      </c>
      <c r="CZ25" s="159">
        <f t="shared" si="44"/>
        <v>8037</v>
      </c>
      <c r="DB25" s="114">
        <f t="array" ref="DB25">IF(IF(ISERR(LARGE(IF($D$4:$D$1533=$AI25,$T$4:$T$1533,""),DB$11)),0,(LARGE(IF($D$4:$D$1533=$AI25,$T$4:$T$1533,""),DB$11)))&lt;0,0,(IF(ISERR(LARGE(IF($D$4:$D$1533=$AI25,$T$4:$T$1533,""),DB$11)),0,(LARGE(IF($D$4:$D$1533=$AI25,$T$4:$T$1533,""),DB$11)))))</f>
        <v>0</v>
      </c>
      <c r="DC25" s="115">
        <f t="array" ref="DC25">IF(IF(ISERR(LARGE(IF($D$4:$D$1533=$AI25,$T$4:$T$1533,""),DC$11)),0,(LARGE(IF($D$4:$D$1533=$AI25,$T$4:$T$1533,""),DC$11)))&lt;0,0,(IF(ISERR(LARGE(IF($D$4:$D$1533=$AI25,$T$4:$T$1533,""),DC$11)),0,(LARGE(IF($D$4:$D$1533=$AI25,$T$4:$T$1533,""),DC$11)))))</f>
        <v>0</v>
      </c>
      <c r="DD25" s="116">
        <f t="array" ref="DD25">IF(IF(ISERR(LARGE(IF($D$4:$D$1533=$AI25,$T$4:$T$1533,""),DD$11)),0,(LARGE(IF($D$4:$D$1533=$AI25,$T$4:$T$1533,""),DD$11)))&lt;0,0,(IF(ISERR(LARGE(IF($D$4:$D$1533=$AI25,$T$4:$T$1533,""),DD$11)),0,(LARGE(IF($D$4:$D$1533=$AI25,$T$4:$T$1533,""),DD$11)))))</f>
        <v>0</v>
      </c>
      <c r="DE25" s="192">
        <f t="array" ref="DE25">IF(IF(ISERR(LARGE(IF($D$1534:$D$2431=$AI25,$T$1534:$T$2431,""),DE$11)),0,(LARGE(IF($D$1534:$D$2431=$AI25,$T$1534:$T$2431,""),DE$11)))&lt;0,0,(IF(ISERR(LARGE(IF($D$1534:$D$2431=$AI25,$T$1534:$T$2431,""),DE$11)),0,(LARGE(IF($D$1534:$D$2431=$AI25,$T$1534:$T$2431,""),DE$11)))))</f>
        <v>0</v>
      </c>
      <c r="DF25" s="193">
        <f t="array" ref="DF25">IF(IF(ISERR(LARGE(IF($D$1534:$D$2431=$AI25,$T$1534:$T$2431,""),DF$11)),0,(LARGE(IF($D$1534:$D$2431=$AI25,$T$1534:$T$2431,""),DF$11)))&lt;0,0,(IF(ISERR(LARGE(IF($D$1534:$D$2431=$AI25,$T$1534:$T$2431,""),DF$11)),0,(LARGE(IF($D$1534:$D$2431=$AI25,$T$1534:$T$2431,""),DF$11)))))</f>
        <v>0</v>
      </c>
      <c r="DG25" s="159">
        <f t="shared" si="45"/>
        <v>0</v>
      </c>
      <c r="DI25" s="114">
        <f t="array" ref="DI25">IF(IF(ISERR(LARGE(IF($D$4:$D$1533=$AI25,$U$4:$U$1533,""),DI$11)),0,(LARGE(IF($D$4:$D$1533=$AI25,$U$4:$U$1533,""),DI$11)))&lt;0,0,(IF(ISERR(LARGE(IF($D$4:$D$1533=$AI25,$U$4:$U$1533,""),DI$11)),0,(LARGE(IF($D$4:$D$1533=$AI25,$U$4:$U$1533,""),DI$11)))))</f>
        <v>0</v>
      </c>
      <c r="DJ25" s="115">
        <f t="array" ref="DJ25">IF(IF(ISERR(LARGE(IF($D$4:$D$1533=$AI25,$U$4:$U$1533,""),DJ$11)),0,(LARGE(IF($D$4:$D$1533=$AI25,$U$4:$U$1533,""),DJ$11)))&lt;0,0,(IF(ISERR(LARGE(IF($D$4:$D$1533=$AI25,$U$4:$U$1533,""),DJ$11)),0,(LARGE(IF($D$4:$D$1533=$AI25,$U$4:$U$1533,""),DJ$11)))))</f>
        <v>0</v>
      </c>
      <c r="DK25" s="116">
        <f t="array" ref="DK25">IF(IF(ISERR(LARGE(IF($D$4:$D$1533=$AI25,$U$4:$U$1533,""),DK$11)),0,(LARGE(IF($D$4:$D$1533=$AI25,$U$4:$U$1533,""),DK$11)))&lt;0,0,(IF(ISERR(LARGE(IF($D$4:$D$1533=$AI25,$U$4:$U$1533,""),DK$11)),0,(LARGE(IF($D$4:$D$1533=$AI25,$U$4:$U$1533,""),DK$11)))))</f>
        <v>0</v>
      </c>
      <c r="DL25" s="192">
        <f t="array" ref="DL25">IF(IF(ISERR(LARGE(IF($D$1534:$D$2431=$AI25,$U$1534:$U$2431,""),DL$11)),0,(LARGE(IF($D$1534:$D$2431=$AI25,$U$1534:$U$2431,""),DL$11)))&lt;0,0,(IF(ISERR(LARGE(IF($D$1534:$D$2431=$AI25,$U$1534:$U$2431,""),DL$11)),0,(LARGE(IF($D$1534:$D$2431=$AI25,$U$1534:$U$2431,""),DL$11)))))</f>
        <v>0</v>
      </c>
      <c r="DM25" s="193">
        <f t="array" ref="DM25">IF(IF(ISERR(LARGE(IF($D$1534:$D$2431=$AI25,$U$1534:$U$2431,""),DM$11)),0,(LARGE(IF($D$1534:$D$2431=$AI25,$U$1534:$U$2431,""),DM$11)))&lt;0,0,(IF(ISERR(LARGE(IF($D$1534:$D$2431=$AI25,$U$1534:$U$2431,""),DM$11)),0,(LARGE(IF($D$1534:$D$2431=$AI25,$U$1534:$U$2431,""),DM$11)))))</f>
        <v>0</v>
      </c>
      <c r="DN25" s="159">
        <f t="shared" si="46"/>
        <v>0</v>
      </c>
      <c r="DP25" s="114">
        <f t="array" ref="DP25">IF(IF(ISERR(LARGE(IF($D$4:$D$1533=$AI25,$V$4:$V$1533,""),DP$11)),0,(LARGE(IF($D$4:$D$1533=$AI25,$V$4:$V$1533,""),DP$11)))&lt;0,0,(IF(ISERR(LARGE(IF($D$4:$D$1533=$AI25,$V$4:$V$1533,""),DP$11)),0,(LARGE(IF($D$4:$D$1533=$AI25,$V$4:$V$1533,""),DP$11)))))</f>
        <v>0</v>
      </c>
      <c r="DQ25" s="115">
        <f t="array" ref="DQ25">IF(IF(ISERR(LARGE(IF($D$4:$D$1533=$AI25,$V$4:$V$1533,""),DQ$11)),0,(LARGE(IF($D$4:$D$1533=$AI25,$V$4:$V$1533,""),DQ$11)))&lt;0,0,(IF(ISERR(LARGE(IF($D$4:$D$1533=$AI25,$V$4:$V$1533,""),DQ$11)),0,(LARGE(IF($D$4:$D$1533=$AI25,$V$4:$V$1533,""),DQ$11)))))</f>
        <v>0</v>
      </c>
      <c r="DR25" s="116">
        <f t="array" ref="DR25">IF(IF(ISERR(LARGE(IF($D$4:$D$1533=$AI25,$V$4:$V$1533,""),DR$11)),0,(LARGE(IF($D$4:$D$1533=$AI25,$V$4:$V$1533,""),DR$11)))&lt;0,0,(IF(ISERR(LARGE(IF($D$4:$D$1533=$AI25,$V$4:$V$1533,""),DR$11)),0,(LARGE(IF($D$4:$D$1533=$AI25,$V$4:$V$1533,""),DR$11)))))</f>
        <v>0</v>
      </c>
      <c r="DS25" s="192">
        <f t="array" ref="DS25">IF(IF(ISERR(LARGE(IF($D$1534:$D$2431=$AI25,$V$1534:$V$2431,""),DS$11)),0,(LARGE(IF($D$1534:$D$2431=$AI25,$V$1534:$V$2431,""),DS$11)))&lt;0,0,(IF(ISERR(LARGE(IF($D$1534:$D$2431=$AI25,$V$1534:$V$2431,""),DS$11)),0,(LARGE(IF($D$1534:$D$2431=$AI25,$V$1534:$V$2431,""),DS$11)))))</f>
        <v>0</v>
      </c>
      <c r="DT25" s="193">
        <f t="array" ref="DT25">IF(IF(ISERR(LARGE(IF($D$1534:$D$2431=$AI25,$V$1534:$V$2431,""),DT$11)),0,(LARGE(IF($D$1534:$D$2431=$AI25,$V$1534:$V$2431,""),DT$11)))&lt;0,0,(IF(ISERR(LARGE(IF($D$1534:$D$2431=$AI25,$V$1534:$V$2431,""),DT$11)),0,(LARGE(IF($D$1534:$D$2431=$AI25,$V$1534:$V$2431,""),DT$11)))))</f>
        <v>0</v>
      </c>
      <c r="DU25" s="159">
        <f t="shared" si="47"/>
        <v>0</v>
      </c>
      <c r="DW25" s="114">
        <f t="array" ref="DW25">IF(IF(ISERR(LARGE(IF($D$4:$D$1533=$AI25,$W$4:$W$1533,""),DW$11)),0,(LARGE(IF($D$4:$D$1533=$AI25,$W$4:$W$1533,""),DW$11)))&lt;0,0,(IF(ISERR(LARGE(IF($D$4:$D$1533=$AI25,$W$4:$W$1533,""),DW$11)),0,(LARGE(IF($D$4:$D$1533=$AI25,$W$4:$W$1533,""),DW$11)))))</f>
        <v>0</v>
      </c>
      <c r="DX25" s="115">
        <f t="array" ref="DX25">IF(IF(ISERR(LARGE(IF($D$4:$D$1533=$AI25,$W$4:$W$1533,""),DX$11)),0,(LARGE(IF($D$4:$D$1533=$AI25,$W$4:$W$1533,""),DX$11)))&lt;0,0,(IF(ISERR(LARGE(IF($D$4:$D$1533=$AI25,$W$4:$W$1533,""),DX$11)),0,(LARGE(IF($D$4:$D$1533=$AI25,$W$4:$W$1533,""),DX$11)))))</f>
        <v>0</v>
      </c>
      <c r="DY25" s="116">
        <f t="array" ref="DY25">IF(IF(ISERR(LARGE(IF($D$4:$D$1533=$AI25,$W$4:$W$1533,""),DY$11)),0,(LARGE(IF($D$4:$D$1533=$AI25,$W$4:$W$1533,""),DY$11)))&lt;0,0,(IF(ISERR(LARGE(IF($D$4:$D$1533=$AI25,$W$4:$W$1533,""),DY$11)),0,(LARGE(IF($D$4:$D$1533=$AI25,$W$4:$W$1533,""),DY$11)))))</f>
        <v>0</v>
      </c>
      <c r="DZ25" s="192">
        <f t="array" ref="DZ25">IF(IF(ISERR(LARGE(IF($D$1534:$D$2431=$AI25,$W$1534:$W$2431,""),DZ$11)),0,(LARGE(IF($D$1534:$D$2431=$AI25,$W$1534:$W$2431,""),DZ$11)))&lt;0,0,(IF(ISERR(LARGE(IF($D$1534:$D$2431=$AI25,$W$1534:$W$2431,""),DZ$11)),0,(LARGE(IF($D$1534:$D$2431=$AI25,$W$1534:$W$2431,""),DZ$11)))))</f>
        <v>0</v>
      </c>
      <c r="EA25" s="193">
        <f t="array" ref="EA25">IF(IF(ISERR(LARGE(IF($D$1534:$D$2431=$AI25,$W$1534:$W$2431,""),EA$11)),0,(LARGE(IF($D$1534:$D$2431=$AI25,$W$1534:$W$2431,""),EA$11)))&lt;0,0,(IF(ISERR(LARGE(IF($D$1534:$D$2431=$AI25,$W$1534:$W$2431,""),EA$11)),0,(LARGE(IF($D$1534:$D$2431=$AI25,$W$1534:$W$2431,""),EA$11)))))</f>
        <v>0</v>
      </c>
      <c r="EB25" s="159">
        <f t="shared" si="48"/>
        <v>0</v>
      </c>
    </row>
    <row r="26" spans="1:132" x14ac:dyDescent="0.2">
      <c r="A26" s="88">
        <v>2.3E-5</v>
      </c>
      <c r="B26" s="4">
        <f t="shared" si="0"/>
        <v>7577.0000229999996</v>
      </c>
      <c r="C26" s="213" t="s">
        <v>197</v>
      </c>
      <c r="D26" s="213" t="s">
        <v>247</v>
      </c>
      <c r="E26" s="44" t="s">
        <v>21</v>
      </c>
      <c r="F26" s="14">
        <f t="shared" si="26"/>
        <v>1</v>
      </c>
      <c r="G26" s="14">
        <f t="shared" si="27"/>
        <v>1</v>
      </c>
      <c r="H26" s="101" t="str">
        <f>IF(ISNA(VLOOKUP(C26,[1]Sheet1!$J$2:$J$2999,1,FALSE)),"No","Yes")</f>
        <v>No</v>
      </c>
      <c r="I26" s="72">
        <f t="shared" si="3"/>
        <v>0</v>
      </c>
      <c r="J26" s="72">
        <f t="shared" si="4"/>
        <v>0</v>
      </c>
      <c r="K26" s="72">
        <f t="shared" si="5"/>
        <v>0</v>
      </c>
      <c r="L26" s="72">
        <f t="shared" si="6"/>
        <v>0</v>
      </c>
      <c r="M26" s="72">
        <f t="shared" si="7"/>
        <v>0</v>
      </c>
      <c r="N26" s="72">
        <f t="shared" si="8"/>
        <v>0</v>
      </c>
      <c r="O26" s="72">
        <f t="shared" si="9"/>
        <v>0</v>
      </c>
      <c r="Q26" s="73">
        <f t="shared" si="10"/>
        <v>0</v>
      </c>
      <c r="R26" s="73">
        <f t="shared" si="11"/>
        <v>0</v>
      </c>
      <c r="S26" s="73">
        <f t="shared" si="12"/>
        <v>7577</v>
      </c>
      <c r="T26" s="73">
        <f t="shared" si="13"/>
        <v>0</v>
      </c>
      <c r="U26" s="73">
        <f t="shared" si="14"/>
        <v>0</v>
      </c>
      <c r="V26" s="73">
        <f t="shared" si="15"/>
        <v>0</v>
      </c>
      <c r="W26" s="73">
        <f t="shared" si="16"/>
        <v>0</v>
      </c>
      <c r="Y26" s="72">
        <f t="shared" si="28"/>
        <v>0</v>
      </c>
      <c r="Z26" s="73">
        <f t="shared" si="29"/>
        <v>0</v>
      </c>
      <c r="AA26" s="58">
        <f t="shared" si="30"/>
        <v>0</v>
      </c>
      <c r="AB26" s="72">
        <f t="shared" si="31"/>
        <v>0</v>
      </c>
      <c r="AC26" s="72">
        <f t="shared" si="32"/>
        <v>0</v>
      </c>
      <c r="AD26" s="73">
        <f t="shared" si="33"/>
        <v>7577</v>
      </c>
      <c r="AE26" s="73">
        <f t="shared" si="34"/>
        <v>0</v>
      </c>
      <c r="AF26" s="1">
        <f t="shared" si="17"/>
        <v>7577</v>
      </c>
      <c r="AH26" s="1" t="str">
        <f t="shared" si="25"/>
        <v>No</v>
      </c>
      <c r="AI26" s="166" t="s">
        <v>83</v>
      </c>
      <c r="AJ26" s="114">
        <f t="array" ref="AJ26">IF(IF(ISERR(LARGE(IF($D$4:$D$1533=$AI26,$I$4:$I$1533,""),AJ$11)),0,(LARGE(IF($D$4:$D$1533=$AI26,$I$4:$I$1533,""),AJ$11)))&lt;0,0,(IF(ISERR(LARGE(IF($D$4:$D$1533=$AI26,$I$4:$I$1533,""),AJ$11)),0,(LARGE(IF($D$4:$D$1533=$AI26,$I$4:$I$1533,""),AJ$11)))))</f>
        <v>0</v>
      </c>
      <c r="AK26" s="115">
        <f t="array" ref="AK26">IF(IF(ISERR(LARGE(IF($D$4:$D$1533=$AI26,$I$4:$I$1533,""),AK$11)),0,(LARGE(IF($D$4:$D$1533=$AI26,$I$4:$I$1533,""),AK$11)))&lt;0,0,(IF(ISERR(LARGE(IF($D$4:$D$1533=$AI26,$I$4:$I$1533,""),AK$11)),0,(LARGE(IF($D$4:$D$1533=$AI26,$I$4:$I$1533,""),AK$11)))))</f>
        <v>0</v>
      </c>
      <c r="AL26" s="116">
        <f t="array" ref="AL26">IF(IF(ISERR(LARGE(IF($D$4:$D$1533=$AI26,$I$4:$I$1533,""),AL$11)),0,(LARGE(IF($D$4:$D$1533=$AI26,$I$4:$I$1533,""),AL$11)))&lt;0,0,(IF(ISERR(LARGE(IF($D$4:$D$1533=$AI26,$I$4:$I$1533,""),AL$11)),0,(LARGE(IF($D$4:$D$1533=$AI26,$I$4:$I$1533,""),AL$11)))))</f>
        <v>0</v>
      </c>
      <c r="AM26" s="192">
        <f t="array" ref="AM26">IF(IF(ISERR(LARGE(IF($D$1534:$D$2431=$AI26,$I$1534:$I$2431,""),AM$11)),0,(LARGE(IF($D$1534:$D$2431=$AI26,$I$1534:$I$2431,""),AM$11)))&lt;0,0,(IF(ISERR(LARGE(IF($D$1534:$D$2431=$AI26,$I$1534:$I$2431,""),AM$11)),0,(LARGE(IF($D$1534:$D$2431=$AI26,$I$1534:$I$2431,""),AM$11)))))</f>
        <v>0</v>
      </c>
      <c r="AN26" s="193">
        <f t="array" ref="AN26">IF(IF(ISERR(LARGE(IF($D$1534:$D$2431=$AI26,$I$1534:$I$2431,""),AN$11)),0,(LARGE(IF($D$1534:$D$2431=$AI26,$I$1534:$I$2431,""),AN$11)))&lt;0,0,(IF(ISERR(LARGE(IF($D$1534:$D$2431=$AI26,$I$1534:$I$2431,""),AN$11)),0,(LARGE(IF($D$1534:$D$2431=$AI26,$I$1534:$I$2431,""),AN$11)))))</f>
        <v>0</v>
      </c>
      <c r="AO26" s="159">
        <f t="shared" si="35"/>
        <v>0</v>
      </c>
      <c r="AQ26" s="114">
        <f t="array" ref="AQ26">IF(IF(ISERR(LARGE(IF($D$4:$D$1533=$AI26,$J$4:$J$1533,""),AQ$11)),0,(LARGE(IF($D$4:$D$1533=$AI26,$J$4:$J$1533,""),AQ$11)))&lt;0,0,(IF(ISERR(LARGE(IF($D$4:$D$1533=$AI26,$J$4:$J$1533,""),AQ$11)),0,(LARGE(IF($D$4:$D$1533=$AI26,$J$4:$J$1533,""),AQ$11)))))</f>
        <v>0</v>
      </c>
      <c r="AR26" s="115">
        <f t="array" ref="AR26">IF(IF(ISERR(LARGE(IF($D$4:$D$1533=$AI26,$J$4:$J$1533,""),AR$11)),0,(LARGE(IF($D$4:$D$1533=$AI26,$J$4:$J$1533,""),AR$11)))&lt;0,0,(IF(ISERR(LARGE(IF($D$4:$D$1533=$AI26,$J$4:$J$1533,""),AR$11)),0,(LARGE(IF($D$4:$D$1533=$AI26,$J$4:$J$1533,""),AR$11)))))</f>
        <v>0</v>
      </c>
      <c r="AS26" s="116">
        <f t="array" ref="AS26">IF(IF(ISERR(LARGE(IF($D$4:$D$1533=$AI26,$J$4:$J$1533,""),AS$11)),0,(LARGE(IF($D$4:$D$1533=$AI26,$J$4:$J$1533,""),AS$11)))&lt;0,0,(IF(ISERR(LARGE(IF($D$4:$D$1533=$AI26,$J$4:$J$1533,""),AS$11)),0,(LARGE(IF($D$4:$D$1533=$AI26,$J$4:$J$1533,""),AS$11)))))</f>
        <v>0</v>
      </c>
      <c r="AT26" s="192">
        <f t="array" ref="AT26">IF(IF(ISERR(LARGE(IF($D$1534:$D$2431=$AI26,$J$1534:$J$2431,""),AT$11)),0,(LARGE(IF($D$1534:$D$2431=$AI26,$J$1534:$J$2431,""),AT$11)))&lt;0,0,(IF(ISERR(LARGE(IF($D$1534:$D$2431=$AI26,$J$1534:$J$2431,""),AT$11)),0,(LARGE(IF($D$1534:$D$2431=$AI26,$J$1534:$J$2431,""),AT$11)))))</f>
        <v>0</v>
      </c>
      <c r="AU26" s="193">
        <f t="array" ref="AU26">IF(IF(ISERR(LARGE(IF($D$1534:$D$2431=$AI26,$J$1534:$J$2431,""),AU$11)),0,(LARGE(IF($D$1534:$D$2431=$AI26,$J$1534:$J$2431,""),AU$11)))&lt;0,0,(IF(ISERR(LARGE(IF($D$1534:$D$2431=$AI26,$J$1534:$J$2431,""),AU$11)),0,(LARGE(IF($D$1534:$D$2431=$AI26,$J$1534:$J$2431,""),AU$11)))))</f>
        <v>0</v>
      </c>
      <c r="AV26" s="159">
        <f t="shared" si="36"/>
        <v>0</v>
      </c>
      <c r="AX26" s="114">
        <f t="array" ref="AX26">IF(IF(ISERR(LARGE(IF($D$4:$D$1533=$AI26,$K$4:$K$1533,""),AX$11)),0,(LARGE(IF($D$4:$D$1533=$AI26,$K$4:$K$1533,""),AX$11)))&lt;0,0,(IF(ISERR(LARGE(IF($D$4:$D$1533=$AI26,$K$4:$K$1533,""),AX$11)),0,(LARGE(IF($D$4:$D$1533=$AI26,$K$4:$K$1533,""),AX$11)))))</f>
        <v>0</v>
      </c>
      <c r="AY26" s="115">
        <f t="array" ref="AY26">IF(IF(ISERR(LARGE(IF($D$4:$D$1533=$AI26,$K$4:$K$1533,""),AY$11)),0,(LARGE(IF($D$4:$D$1533=$AI26,$K$4:$K$1533,""),AY$11)))&lt;0,0,(IF(ISERR(LARGE(IF($D$4:$D$1533=$AI26,$K$4:$K$1533,""),AY$11)),0,(LARGE(IF($D$4:$D$1533=$AI26,$K$4:$K$1533,""),AY$11)))))</f>
        <v>0</v>
      </c>
      <c r="AZ26" s="116">
        <f t="array" ref="AZ26">IF(IF(ISERR(LARGE(IF($D$4:$D$1533=$AI26,$K$4:$K$1533,""),AZ$11)),0,(LARGE(IF($D$4:$D$1533=$AI26,$K$4:$K$1533,""),AZ$11)))&lt;0,0,(IF(ISERR(LARGE(IF($D$4:$D$1533=$AI26,$K$4:$K$1533,""),AZ$11)),0,(LARGE(IF($D$4:$D$1533=$AI26,$K$4:$K$1533,""),AZ$11)))))</f>
        <v>0</v>
      </c>
      <c r="BA26" s="192">
        <f t="array" ref="BA26">IF(IF(ISERR(LARGE(IF($D$1534:$D$2431=$AI26,$K$1534:$K$2431,""),BA$11)),0,(LARGE(IF($D$1534:$D$2431=$AI26,$K$1534:$K$2431,""),BA$11)))&lt;0,0,(IF(ISERR(LARGE(IF($D$1534:$D$2431=$AI26,$K$1534:$K$2431,""),BA$11)),0,(LARGE(IF($D$1534:$D$2431=$AI26,$K$1534:$K$2431,""),BA$11)))))</f>
        <v>0</v>
      </c>
      <c r="BB26" s="193">
        <f t="array" ref="BB26">IF(IF(ISERR(LARGE(IF($D$1534:$D$2431=$AI26,$K$1534:$K$2431,""),BB$11)),0,(LARGE(IF($D$1534:$D$2431=$AI26,$K$1534:$K$2431,""),BB$11)))&lt;0,0,(IF(ISERR(LARGE(IF($D$1534:$D$2431=$AI26,$K$1534:$K$2431,""),BB$11)),0,(LARGE(IF($D$1534:$D$2431=$AI26,$K$1534:$K$2431,""),BB$11)))))</f>
        <v>0</v>
      </c>
      <c r="BC26" s="159">
        <f t="shared" si="37"/>
        <v>0</v>
      </c>
      <c r="BE26" s="114">
        <f t="array" ref="BE26">IF(IF(ISERR(LARGE(IF($D$4:$D$1533=$AI26,$L$4:$L$1533,""),BE$11)),0,(LARGE(IF($D$4:$D$1533=$AI26,$L$4:$L$1533,""),BE$11)))&lt;0,0,(IF(ISERR(LARGE(IF($D$4:$D$1533=$AI26,$L$4:$L$1533,""),BE$11)),0,(LARGE(IF($D$4:$D$1533=$AI26,$L$4:$L$1533,""),BE$11)))))</f>
        <v>0</v>
      </c>
      <c r="BF26" s="115">
        <f t="array" ref="BF26">IF(IF(ISERR(LARGE(IF($D$4:$D$1533=$AI26,$L$4:$L$1533,""),BF$11)),0,(LARGE(IF($D$4:$D$1533=$AI26,$L$4:$L$1533,""),BF$11)))&lt;0,0,(IF(ISERR(LARGE(IF($D$4:$D$1533=$AI26,$L$4:$L$1533,""),BF$11)),0,(LARGE(IF($D$4:$D$1533=$AI26,$L$4:$L$1533,""),BF$11)))))</f>
        <v>0</v>
      </c>
      <c r="BG26" s="116">
        <f t="array" ref="BG26">IF(IF(ISERR(LARGE(IF($D$4:$D$1533=$AI26,$L$4:$L$1533,""),BG$11)),0,(LARGE(IF($D$4:$D$1533=$AI26,$L$4:$L$1533,""),BG$11)))&lt;0,0,(IF(ISERR(LARGE(IF($D$4:$D$1533=$AI26,$L$4:$L$1533,""),BG$11)),0,(LARGE(IF($D$4:$D$1533=$AI26,$L$4:$L$1533,""),BG$11)))))</f>
        <v>0</v>
      </c>
      <c r="BH26" s="192">
        <f t="array" ref="BH26">IF(IF(ISERR(LARGE(IF($D$1534:$D$2431=$AI26,$L$1534:$L$2431,""),BH$11)),0,(LARGE(IF($D$1534:$D$2431=$AI26,$L$1534:$L$2431,""),BH$11)))&lt;0,0,(IF(ISERR(LARGE(IF($D$1534:$D$2431=$AI26,$L$1534:$L$2431,""),BH$11)),0,(LARGE(IF($D$1534:$D$2431=$AI26,$L$1534:$L$2431,""),BH$11)))))</f>
        <v>0</v>
      </c>
      <c r="BI26" s="193">
        <f t="array" ref="BI26">IF(IF(ISERR(LARGE(IF($D$1534:$D$2431=$AI26,$L$1534:$L$2431,""),BI$11)),0,(LARGE(IF($D$1534:$D$2431=$AI26,$L$1534:$L$2431,""),BI$11)))&lt;0,0,(IF(ISERR(LARGE(IF($D$1534:$D$2431=$AI26,$L$1534:$L$2431,""),BI$11)),0,(LARGE(IF($D$1534:$D$2431=$AI26,$L$1534:$L$2431,""),BI$11)))))</f>
        <v>0</v>
      </c>
      <c r="BJ26" s="159">
        <f t="shared" si="38"/>
        <v>0</v>
      </c>
      <c r="BL26" s="114">
        <f t="array" ref="BL26">IF(IF(ISERR(LARGE(IF($D$4:$D$1533=$AI26,$M$4:$M$1533,""),BL$11)),0,(LARGE(IF($D$4:$D$1533=$AI26,$M$4:$M$1533,""),BL$11)))&lt;0,0,(IF(ISERR(LARGE(IF($D$4:$D$1533=$AI26,$M$4:$M$1533,""),BL$11)),0,(LARGE(IF($D$4:$D$1533=$AI26,$M$4:$M$1533,""),BL$11)))))</f>
        <v>0</v>
      </c>
      <c r="BM26" s="115">
        <f t="array" ref="BM26">IF(IF(ISERR(LARGE(IF($D$4:$D$1533=$AI26,$M$4:$M$1533,""),BM$11)),0,(LARGE(IF($D$4:$D$1533=$AI26,$M$4:$M$1533,""),BM$11)))&lt;0,0,(IF(ISERR(LARGE(IF($D$4:$D$1533=$AI26,$M$4:$M$1533,""),BM$11)),0,(LARGE(IF($D$4:$D$1533=$AI26,$M$4:$M$1533,""),BM$11)))))</f>
        <v>0</v>
      </c>
      <c r="BN26" s="116">
        <f t="array" ref="BN26">IF(IF(ISERR(LARGE(IF($D$4:$D$1533=$AI26,$M$4:$M$1533,""),BN$11)),0,(LARGE(IF($D$4:$D$1533=$AI26,$M$4:$M$1533,""),BN$11)))&lt;0,0,(IF(ISERR(LARGE(IF($D$4:$D$1533=$AI26,$M$4:$M$1533,""),BN$11)),0,(LARGE(IF($D$4:$D$1533=$AI26,$M$4:$M$1533,""),BN$11)))))</f>
        <v>0</v>
      </c>
      <c r="BO26" s="192">
        <f t="array" ref="BO26">IF(IF(ISERR(LARGE(IF($D$1534:$D$2431=$AI26,$M$1534:$M$2431,""),BO$11)),0,(LARGE(IF($D$1534:$D$2431=$AI26,$M$1534:$M$2431,""),BO$11)))&lt;0,0,(IF(ISERR(LARGE(IF($D$1534:$D$2431=$AI26,$M$1534:$M$2431,""),BO$11)),0,(LARGE(IF($D$1534:$D$2431=$AI26,$M$1534:$M$2431,""),BO$11)))))</f>
        <v>0</v>
      </c>
      <c r="BP26" s="193">
        <f t="array" ref="BP26">IF(IF(ISERR(LARGE(IF($D$1534:$D$2431=$AI26,$M$1534:$M$2431,""),BP$11)),0,(LARGE(IF($D$1534:$D$2431=$AI26,$M$1534:$M$2431,""),BP$11)))&lt;0,0,(IF(ISERR(LARGE(IF($D$1534:$D$2431=$AI26,$M$1534:$M$2431,""),BP$11)),0,(LARGE(IF($D$1534:$D$2431=$AI26,$M$1534:$M$2431,""),BP$11)))))</f>
        <v>0</v>
      </c>
      <c r="BQ26" s="159">
        <f t="shared" si="39"/>
        <v>0</v>
      </c>
      <c r="BS26" s="114">
        <f t="array" ref="BS26">IF(IF(ISERR(LARGE(IF($D$4:$D$1533=$AI26,$N$4:$N$1533,""),BS$11)),0,(LARGE(IF($D$4:$D$1533=$AI26,$N$4:$N$1533,""),BS$11)))&lt;0,0,(IF(ISERR(LARGE(IF($D$4:$D$1533=$AI26,$N$4:$N$1533,""),BS$11)),0,(LARGE(IF($D$4:$D$1533=$AI26,$N$4:$N$1533,""),BS$11)))))</f>
        <v>0</v>
      </c>
      <c r="BT26" s="115">
        <f t="array" ref="BT26">IF(IF(ISERR(LARGE(IF($D$4:$D$1533=$AI26,$N$4:$N$1533,""),BT$11)),0,(LARGE(IF($D$4:$D$1533=$AI26,$N$4:$N$1533,""),BT$11)))&lt;0,0,(IF(ISERR(LARGE(IF($D$4:$D$1533=$AI26,$N$4:$N$1533,""),BT$11)),0,(LARGE(IF($D$4:$D$1533=$AI26,$N$4:$N$1533,""),BT$11)))))</f>
        <v>0</v>
      </c>
      <c r="BU26" s="116">
        <f t="array" ref="BU26">IF(IF(ISERR(LARGE(IF($D$4:$D$1533=$AI26,$N$4:$N$1533,""),BU$11)),0,(LARGE(IF($D$4:$D$1533=$AI26,$N$4:$N$1533,""),BU$11)))&lt;0,0,(IF(ISERR(LARGE(IF($D$4:$D$1533=$AI26,$N$4:$N$1533,""),BU$11)),0,(LARGE(IF($D$4:$D$1533=$AI26,$N$4:$N$1533,""),BU$11)))))</f>
        <v>0</v>
      </c>
      <c r="BV26" s="192">
        <f t="array" ref="BV26">IF(IF(ISERR(LARGE(IF($D$1534:$D$2431=$AI26,$N$1534:$N$2431,""),BV$11)),0,(LARGE(IF($D$1534:$D$2431=$AI26,$N$1534:$N$2431,""),BV$11)))&lt;0,0,(IF(ISERR(LARGE(IF($D$1534:$D$2431=$AI26,$N$1534:$N$2431,""),BV$11)),0,(LARGE(IF($D$1534:$D$2431=$AI26,$N$1534:$N$2431,""),BV$11)))))</f>
        <v>0</v>
      </c>
      <c r="BW26" s="193">
        <f t="array" ref="BW26">IF(IF(ISERR(LARGE(IF($D$1534:$D$2431=$AI26,$N$1534:$N$2431,""),BW$11)),0,(LARGE(IF($D$1534:$D$2431=$AI26,$N$1534:$N$2431,""),BW$11)))&lt;0,0,(IF(ISERR(LARGE(IF($D$1534:$D$2431=$AI26,$N$1534:$N$2431,""),BW$11)),0,(LARGE(IF($D$1534:$D$2431=$AI26,$N$1534:$N$2431,""),BW$11)))))</f>
        <v>0</v>
      </c>
      <c r="BX26" s="159">
        <f t="shared" si="40"/>
        <v>0</v>
      </c>
      <c r="BZ26" s="114">
        <f t="array" ref="BZ26">IF(IF(ISERR(LARGE(IF($D$4:$D$1533=$AI26,$O$4:$O$1533,""),BZ$11)),0,(LARGE(IF($D$4:$D$1533=$AI26,$O$4:$O$1533,""),BZ$11)))&lt;0,0,(IF(ISERR(LARGE(IF($D$4:$D$1533=$AI26,$O$4:$O$1533,""),BZ$11)),0,(LARGE(IF($D$4:$D$1533=$AI26,$O$4:$O$1533,""),BZ$11)))))</f>
        <v>0</v>
      </c>
      <c r="CA26" s="115">
        <f t="array" ref="CA26">IF(IF(ISERR(LARGE(IF($D$4:$D$1533=$AI26,$O$4:$O$1533,""),CA$11)),0,(LARGE(IF($D$4:$D$1533=$AI26,$O$4:$O$1533,""),CA$11)))&lt;0,0,(IF(ISERR(LARGE(IF($D$4:$D$1533=$AI26,$O$4:$O$1533,""),CA$11)),0,(LARGE(IF($D$4:$D$1533=$AI26,$O$4:$O$1533,""),CA$11)))))</f>
        <v>0</v>
      </c>
      <c r="CB26" s="116">
        <f t="array" ref="CB26">IF(IF(ISERR(LARGE(IF($D$4:$D$1533=$AI26,$O$4:$O$1533,""),CB$11)),0,(LARGE(IF($D$4:$D$1533=$AI26,$O$4:$O$1533,""),CB$11)))&lt;0,0,(IF(ISERR(LARGE(IF($D$4:$D$1533=$AI26,$O$4:$O$1533,""),CB$11)),0,(LARGE(IF($D$4:$D$1533=$AI26,$O$4:$O$1533,""),CB$11)))))</f>
        <v>0</v>
      </c>
      <c r="CC26" s="192">
        <f t="array" ref="CC26">IF(IF(ISERR(LARGE(IF($D$1534:$D$2431=$AI26,$O$1534:$O$2431,""),CC$11)),0,(LARGE(IF($D$1534:$D$2431=$AI26,$O$1534:$O$2431,""),CC$11)))&lt;0,0,(IF(ISERR(LARGE(IF($D$1534:$D$2431=$AI26,$O$1534:$O$2431,""),CC$11)),0,(LARGE(IF($D$1534:$D$2431=$AI26,$O$1534:$O$2431,""),CC$11)))))</f>
        <v>0</v>
      </c>
      <c r="CD26" s="193">
        <f t="array" ref="CD26">IF(IF(ISERR(LARGE(IF($D$1534:$D$2431=$AI26,$O$1534:$O$2431,""),CD$11)),0,(LARGE(IF($D$1534:$D$2431=$AI26,$O$1534:$O$2431,""),CD$11)))&lt;0,0,(IF(ISERR(LARGE(IF($D$1534:$D$2431=$AI26,$O$1534:$O$2431,""),CD$11)),0,(LARGE(IF($D$1534:$D$2431=$AI26,$O$1534:$O$2431,""),CD$11)))))</f>
        <v>0</v>
      </c>
      <c r="CE26" s="159">
        <f t="shared" si="41"/>
        <v>0</v>
      </c>
      <c r="CG26" s="114">
        <f t="array" ref="CG26">IF(IF(ISERR(LARGE(IF($D$4:$D$1533=$AI26,$Q$4:$Q$1533,""),CG$11)),0,(LARGE(IF($D$4:$D$1533=$AI26,$Q$4:$Q$1533,""),CG$11)))&lt;0,0,(IF(ISERR(LARGE(IF($D$4:$D$1533=$AI26,$Q$4:$Q$1533,""),CG$11)),0,(LARGE(IF($D$4:$D$1533=$AI26,$Q$4:$Q$1533,""),CG$11)))))</f>
        <v>0</v>
      </c>
      <c r="CH26" s="115">
        <f t="array" ref="CH26">IF(IF(ISERR(LARGE(IF($D$4:$D$1533=$AI26,$Q$4:$Q$1533,""),CH$11)),0,(LARGE(IF($D$4:$D$1533=$AI26,$Q$4:$Q$1533,""),CH$11)))&lt;0,0,(IF(ISERR(LARGE(IF($D$4:$D$1533=$AI26,$Q$4:$Q$1533,""),CH$11)),0,(LARGE(IF($D$4:$D$1533=$AI26,$Q$4:$Q$1533,""),CH$11)))))</f>
        <v>0</v>
      </c>
      <c r="CI26" s="116">
        <f t="array" ref="CI26">IF(IF(ISERR(LARGE(IF($D$4:$D$1533=$AI26,$Q$4:$Q$1533,""),CI$11)),0,(LARGE(IF($D$4:$D$1533=$AI26,$Q$4:$Q$1533,""),CI$11)))&lt;0,0,(IF(ISERR(LARGE(IF($D$4:$D$1533=$AI26,$Q$4:$Q$1533,""),CI$11)),0,(LARGE(IF($D$4:$D$1533=$AI26,$Q$4:$Q$1533,""),CI$11)))))</f>
        <v>0</v>
      </c>
      <c r="CJ26" s="192">
        <f t="array" ref="CJ26">IF(IF(ISERR(LARGE(IF($D$1534:$D$2431=$AI26,$Q$1534:$Q$2431,""),CJ$11)),0,(LARGE(IF($D$1534:$D$2431=$AI26,$Q$1534:$Q$2431,""),CJ$11)))&lt;0,0,(IF(ISERR(LARGE(IF($D$1534:$D$2431=$AI26,$Q$1534:$Q$2431,""),CJ$11)),0,(LARGE(IF($D$1534:$D$2431=$AI26,$Q$1534:$Q$2431,""),CJ$11)))))</f>
        <v>0</v>
      </c>
      <c r="CK26" s="193">
        <f t="array" ref="CK26">IF(IF(ISERR(LARGE(IF($D$1534:$D$2431=$AI26,$Q$1534:$Q$2431,""),CK$11)),0,(LARGE(IF($D$1534:$D$2431=$AI26,$Q$1534:$Q$2431,""),CK$11)))&lt;0,0,(IF(ISERR(LARGE(IF($D$1534:$D$2431=$AI26,$Q$1534:$Q$2431,""),CK$11)),0,(LARGE(IF($D$1534:$D$2431=$AI26,$Q$1534:$Q$2431,""),CK$11)))))</f>
        <v>0</v>
      </c>
      <c r="CL26" s="159">
        <f t="shared" si="42"/>
        <v>0</v>
      </c>
      <c r="CN26" s="114">
        <f t="array" ref="CN26">IF(IF(ISERR(LARGE(IF($D$4:$D$1533=$AI26,$R$4:$R$1533,""),CN$11)),0,(LARGE(IF($D$4:$D$1533=$AI26,$R$4:$R$1533,""),CN$11)))&lt;0,0,(IF(ISERR(LARGE(IF($D$4:$D$1533=$AI26,$R$4:$R$1533,""),CN$11)),0,(LARGE(IF($D$4:$D$1533=$AI26,$R$4:$R$1533,""),CN$11)))))</f>
        <v>0</v>
      </c>
      <c r="CO26" s="115">
        <f t="array" ref="CO26">IF(IF(ISERR(LARGE(IF($D$4:$D$1533=$AI26,$R$4:$R$1533,""),CO$11)),0,(LARGE(IF($D$4:$D$1533=$AI26,$R$4:$R$1533,""),CO$11)))&lt;0,0,(IF(ISERR(LARGE(IF($D$4:$D$1533=$AI26,$R$4:$R$1533,""),CO$11)),0,(LARGE(IF($D$4:$D$1533=$AI26,$R$4:$R$1533,""),CO$11)))))</f>
        <v>0</v>
      </c>
      <c r="CP26" s="116">
        <f t="array" ref="CP26">IF(IF(ISERR(LARGE(IF($D$4:$D$1533=$AI26,$R$4:$R$1533,""),CP$11)),0,(LARGE(IF($D$4:$D$1533=$AI26,$R$4:$R$1533,""),CP$11)))&lt;0,0,(IF(ISERR(LARGE(IF($D$4:$D$1533=$AI26,$R$4:$R$1533,""),CP$11)),0,(LARGE(IF($D$4:$D$1533=$AI26,$R$4:$R$1533,""),CP$11)))))</f>
        <v>0</v>
      </c>
      <c r="CQ26" s="192">
        <f t="array" ref="CQ26">IF(IF(ISERR(LARGE(IF($D$1534:$D$2431=$AI26,$R$1534:$R$2431,""),CQ$11)),0,(LARGE(IF($D$1534:$D$2431=$AI26,$R$1534:$R$2431,""),CQ$11)))&lt;0,0,(IF(ISERR(LARGE(IF($D$1534:$D$2431=$AI26,$R$1534:$R$2431,""),CQ$11)),0,(LARGE(IF($D$1534:$D$2431=$AI26,$R$1534:$R$2431,""),CQ$11)))))</f>
        <v>0</v>
      </c>
      <c r="CR26" s="193">
        <f t="array" ref="CR26">IF(IF(ISERR(LARGE(IF($D$1534:$D$2431=$AI26,$R$1534:$R$2431,""),CR$11)),0,(LARGE(IF($D$1534:$D$2431=$AI26,$R$1534:$R$2431,""),CR$11)))&lt;0,0,(IF(ISERR(LARGE(IF($D$1534:$D$2431=$AI26,$R$1534:$R$2431,""),CR$11)),0,(LARGE(IF($D$1534:$D$2431=$AI26,$R$1534:$R$2431,""),CR$11)))))</f>
        <v>0</v>
      </c>
      <c r="CS26" s="159">
        <f t="shared" si="43"/>
        <v>0</v>
      </c>
      <c r="CU26" s="114">
        <f t="array" ref="CU26">IF(IF(ISERR(LARGE(IF($D$4:$D$1533=$AI26,$S$4:$S$1533,""),CU$11)),0,(LARGE(IF($D$4:$D$1533=$AI26,$S$4:$S$1533,""),CU$11)))&lt;0,0,(IF(ISERR(LARGE(IF($D$4:$D$1533=$AI26,$S$4:$S$1533,""),CU$11)),0,(LARGE(IF($D$4:$D$1533=$AI26,$S$4:$S$1533,""),CU$11)))))</f>
        <v>0</v>
      </c>
      <c r="CV26" s="115">
        <f t="array" ref="CV26">IF(IF(ISERR(LARGE(IF($D$4:$D$1533=$AI26,$S$4:$S$1533,""),CV$11)),0,(LARGE(IF($D$4:$D$1533=$AI26,$S$4:$S$1533,""),CV$11)))&lt;0,0,(IF(ISERR(LARGE(IF($D$4:$D$1533=$AI26,$S$4:$S$1533,""),CV$11)),0,(LARGE(IF($D$4:$D$1533=$AI26,$S$4:$S$1533,""),CV$11)))))</f>
        <v>0</v>
      </c>
      <c r="CW26" s="116">
        <f t="array" ref="CW26">IF(IF(ISERR(LARGE(IF($D$4:$D$1533=$AI26,$S$4:$S$1533,""),CW$11)),0,(LARGE(IF($D$4:$D$1533=$AI26,$S$4:$S$1533,""),CW$11)))&lt;0,0,(IF(ISERR(LARGE(IF($D$4:$D$1533=$AI26,$S$4:$S$1533,""),CW$11)),0,(LARGE(IF($D$4:$D$1533=$AI26,$S$4:$S$1533,""),CW$11)))))</f>
        <v>0</v>
      </c>
      <c r="CX26" s="192">
        <f t="array" ref="CX26">IF(IF(ISERR(LARGE(IF($D$1534:$D$2431=$AI26,$S$1534:$S$2431,""),CX$11)),0,(LARGE(IF($D$1534:$D$2431=$AI26,$S$1534:$S$2431,""),CX$11)))&lt;0,0,(IF(ISERR(LARGE(IF($D$1534:$D$2431=$AI26,$S$1534:$S$2431,""),CX$11)),0,(LARGE(IF($D$1534:$D$2431=$AI26,$S$1534:$S$2431,""),CX$11)))))</f>
        <v>0</v>
      </c>
      <c r="CY26" s="193">
        <f t="array" ref="CY26">IF(IF(ISERR(LARGE(IF($D$1534:$D$2431=$AI26,$S$1534:$S$2431,""),CY$11)),0,(LARGE(IF($D$1534:$D$2431=$AI26,$S$1534:$S$2431,""),CY$11)))&lt;0,0,(IF(ISERR(LARGE(IF($D$1534:$D$2431=$AI26,$S$1534:$S$2431,""),CY$11)),0,(LARGE(IF($D$1534:$D$2431=$AI26,$S$1534:$S$2431,""),CY$11)))))</f>
        <v>0</v>
      </c>
      <c r="CZ26" s="159">
        <f t="shared" si="44"/>
        <v>0</v>
      </c>
      <c r="DB26" s="114">
        <f t="array" ref="DB26">IF(IF(ISERR(LARGE(IF($D$4:$D$1533=$AI26,$T$4:$T$1533,""),DB$11)),0,(LARGE(IF($D$4:$D$1533=$AI26,$T$4:$T$1533,""),DB$11)))&lt;0,0,(IF(ISERR(LARGE(IF($D$4:$D$1533=$AI26,$T$4:$T$1533,""),DB$11)),0,(LARGE(IF($D$4:$D$1533=$AI26,$T$4:$T$1533,""),DB$11)))))</f>
        <v>7160</v>
      </c>
      <c r="DC26" s="115">
        <f t="array" ref="DC26">IF(IF(ISERR(LARGE(IF($D$4:$D$1533=$AI26,$T$4:$T$1533,""),DC$11)),0,(LARGE(IF($D$4:$D$1533=$AI26,$T$4:$T$1533,""),DC$11)))&lt;0,0,(IF(ISERR(LARGE(IF($D$4:$D$1533=$AI26,$T$4:$T$1533,""),DC$11)),0,(LARGE(IF($D$4:$D$1533=$AI26,$T$4:$T$1533,""),DC$11)))))</f>
        <v>6864</v>
      </c>
      <c r="DD26" s="116">
        <f t="array" ref="DD26">IF(IF(ISERR(LARGE(IF($D$4:$D$1533=$AI26,$T$4:$T$1533,""),DD$11)),0,(LARGE(IF($D$4:$D$1533=$AI26,$T$4:$T$1533,""),DD$11)))&lt;0,0,(IF(ISERR(LARGE(IF($D$4:$D$1533=$AI26,$T$4:$T$1533,""),DD$11)),0,(LARGE(IF($D$4:$D$1533=$AI26,$T$4:$T$1533,""),DD$11)))))</f>
        <v>0</v>
      </c>
      <c r="DE26" s="192">
        <f t="array" ref="DE26">IF(IF(ISERR(LARGE(IF($D$1534:$D$2431=$AI26,$T$1534:$T$2431,""),DE$11)),0,(LARGE(IF($D$1534:$D$2431=$AI26,$T$1534:$T$2431,""),DE$11)))&lt;0,0,(IF(ISERR(LARGE(IF($D$1534:$D$2431=$AI26,$T$1534:$T$2431,""),DE$11)),0,(LARGE(IF($D$1534:$D$2431=$AI26,$T$1534:$T$2431,""),DE$11)))))</f>
        <v>8042</v>
      </c>
      <c r="DF26" s="193">
        <f t="array" ref="DF26">IF(IF(ISERR(LARGE(IF($D$1534:$D$2431=$AI26,$T$1534:$T$2431,""),DF$11)),0,(LARGE(IF($D$1534:$D$2431=$AI26,$T$1534:$T$2431,""),DF$11)))&lt;0,0,(IF(ISERR(LARGE(IF($D$1534:$D$2431=$AI26,$T$1534:$T$2431,""),DF$11)),0,(LARGE(IF($D$1534:$D$2431=$AI26,$T$1534:$T$2431,""),DF$11)))))</f>
        <v>6002</v>
      </c>
      <c r="DG26" s="159">
        <f t="shared" si="45"/>
        <v>28068</v>
      </c>
      <c r="DI26" s="114">
        <f t="array" ref="DI26">IF(IF(ISERR(LARGE(IF($D$4:$D$1533=$AI26,$U$4:$U$1533,""),DI$11)),0,(LARGE(IF($D$4:$D$1533=$AI26,$U$4:$U$1533,""),DI$11)))&lt;0,0,(IF(ISERR(LARGE(IF($D$4:$D$1533=$AI26,$U$4:$U$1533,""),DI$11)),0,(LARGE(IF($D$4:$D$1533=$AI26,$U$4:$U$1533,""),DI$11)))))</f>
        <v>0</v>
      </c>
      <c r="DJ26" s="115">
        <f t="array" ref="DJ26">IF(IF(ISERR(LARGE(IF($D$4:$D$1533=$AI26,$U$4:$U$1533,""),DJ$11)),0,(LARGE(IF($D$4:$D$1533=$AI26,$U$4:$U$1533,""),DJ$11)))&lt;0,0,(IF(ISERR(LARGE(IF($D$4:$D$1533=$AI26,$U$4:$U$1533,""),DJ$11)),0,(LARGE(IF($D$4:$D$1533=$AI26,$U$4:$U$1533,""),DJ$11)))))</f>
        <v>0</v>
      </c>
      <c r="DK26" s="116">
        <f t="array" ref="DK26">IF(IF(ISERR(LARGE(IF($D$4:$D$1533=$AI26,$U$4:$U$1533,""),DK$11)),0,(LARGE(IF($D$4:$D$1533=$AI26,$U$4:$U$1533,""),DK$11)))&lt;0,0,(IF(ISERR(LARGE(IF($D$4:$D$1533=$AI26,$U$4:$U$1533,""),DK$11)),0,(LARGE(IF($D$4:$D$1533=$AI26,$U$4:$U$1533,""),DK$11)))))</f>
        <v>0</v>
      </c>
      <c r="DL26" s="192">
        <f t="array" ref="DL26">IF(IF(ISERR(LARGE(IF($D$1534:$D$2431=$AI26,$U$1534:$U$2431,""),DL$11)),0,(LARGE(IF($D$1534:$D$2431=$AI26,$U$1534:$U$2431,""),DL$11)))&lt;0,0,(IF(ISERR(LARGE(IF($D$1534:$D$2431=$AI26,$U$1534:$U$2431,""),DL$11)),0,(LARGE(IF($D$1534:$D$2431=$AI26,$U$1534:$U$2431,""),DL$11)))))</f>
        <v>0</v>
      </c>
      <c r="DM26" s="193">
        <f t="array" ref="DM26">IF(IF(ISERR(LARGE(IF($D$1534:$D$2431=$AI26,$U$1534:$U$2431,""),DM$11)),0,(LARGE(IF($D$1534:$D$2431=$AI26,$U$1534:$U$2431,""),DM$11)))&lt;0,0,(IF(ISERR(LARGE(IF($D$1534:$D$2431=$AI26,$U$1534:$U$2431,""),DM$11)),0,(LARGE(IF($D$1534:$D$2431=$AI26,$U$1534:$U$2431,""),DM$11)))))</f>
        <v>0</v>
      </c>
      <c r="DN26" s="159">
        <f t="shared" si="46"/>
        <v>0</v>
      </c>
      <c r="DP26" s="114">
        <f t="array" ref="DP26">IF(IF(ISERR(LARGE(IF($D$4:$D$1533=$AI26,$V$4:$V$1533,""),DP$11)),0,(LARGE(IF($D$4:$D$1533=$AI26,$V$4:$V$1533,""),DP$11)))&lt;0,0,(IF(ISERR(LARGE(IF($D$4:$D$1533=$AI26,$V$4:$V$1533,""),DP$11)),0,(LARGE(IF($D$4:$D$1533=$AI26,$V$4:$V$1533,""),DP$11)))))</f>
        <v>0</v>
      </c>
      <c r="DQ26" s="115">
        <f t="array" ref="DQ26">IF(IF(ISERR(LARGE(IF($D$4:$D$1533=$AI26,$V$4:$V$1533,""),DQ$11)),0,(LARGE(IF($D$4:$D$1533=$AI26,$V$4:$V$1533,""),DQ$11)))&lt;0,0,(IF(ISERR(LARGE(IF($D$4:$D$1533=$AI26,$V$4:$V$1533,""),DQ$11)),0,(LARGE(IF($D$4:$D$1533=$AI26,$V$4:$V$1533,""),DQ$11)))))</f>
        <v>0</v>
      </c>
      <c r="DR26" s="116">
        <f t="array" ref="DR26">IF(IF(ISERR(LARGE(IF($D$4:$D$1533=$AI26,$V$4:$V$1533,""),DR$11)),0,(LARGE(IF($D$4:$D$1533=$AI26,$V$4:$V$1533,""),DR$11)))&lt;0,0,(IF(ISERR(LARGE(IF($D$4:$D$1533=$AI26,$V$4:$V$1533,""),DR$11)),0,(LARGE(IF($D$4:$D$1533=$AI26,$V$4:$V$1533,""),DR$11)))))</f>
        <v>0</v>
      </c>
      <c r="DS26" s="192">
        <f t="array" ref="DS26">IF(IF(ISERR(LARGE(IF($D$1534:$D$2431=$AI26,$V$1534:$V$2431,""),DS$11)),0,(LARGE(IF($D$1534:$D$2431=$AI26,$V$1534:$V$2431,""),DS$11)))&lt;0,0,(IF(ISERR(LARGE(IF($D$1534:$D$2431=$AI26,$V$1534:$V$2431,""),DS$11)),0,(LARGE(IF($D$1534:$D$2431=$AI26,$V$1534:$V$2431,""),DS$11)))))</f>
        <v>0</v>
      </c>
      <c r="DT26" s="193">
        <f t="array" ref="DT26">IF(IF(ISERR(LARGE(IF($D$1534:$D$2431=$AI26,$V$1534:$V$2431,""),DT$11)),0,(LARGE(IF($D$1534:$D$2431=$AI26,$V$1534:$V$2431,""),DT$11)))&lt;0,0,(IF(ISERR(LARGE(IF($D$1534:$D$2431=$AI26,$V$1534:$V$2431,""),DT$11)),0,(LARGE(IF($D$1534:$D$2431=$AI26,$V$1534:$V$2431,""),DT$11)))))</f>
        <v>0</v>
      </c>
      <c r="DU26" s="159">
        <f t="shared" si="47"/>
        <v>0</v>
      </c>
      <c r="DW26" s="114">
        <f t="array" ref="DW26">IF(IF(ISERR(LARGE(IF($D$4:$D$1533=$AI26,$W$4:$W$1533,""),DW$11)),0,(LARGE(IF($D$4:$D$1533=$AI26,$W$4:$W$1533,""),DW$11)))&lt;0,0,(IF(ISERR(LARGE(IF($D$4:$D$1533=$AI26,$W$4:$W$1533,""),DW$11)),0,(LARGE(IF($D$4:$D$1533=$AI26,$W$4:$W$1533,""),DW$11)))))</f>
        <v>0</v>
      </c>
      <c r="DX26" s="115">
        <f t="array" ref="DX26">IF(IF(ISERR(LARGE(IF($D$4:$D$1533=$AI26,$W$4:$W$1533,""),DX$11)),0,(LARGE(IF($D$4:$D$1533=$AI26,$W$4:$W$1533,""),DX$11)))&lt;0,0,(IF(ISERR(LARGE(IF($D$4:$D$1533=$AI26,$W$4:$W$1533,""),DX$11)),0,(LARGE(IF($D$4:$D$1533=$AI26,$W$4:$W$1533,""),DX$11)))))</f>
        <v>0</v>
      </c>
      <c r="DY26" s="116">
        <f t="array" ref="DY26">IF(IF(ISERR(LARGE(IF($D$4:$D$1533=$AI26,$W$4:$W$1533,""),DY$11)),0,(LARGE(IF($D$4:$D$1533=$AI26,$W$4:$W$1533,""),DY$11)))&lt;0,0,(IF(ISERR(LARGE(IF($D$4:$D$1533=$AI26,$W$4:$W$1533,""),DY$11)),0,(LARGE(IF($D$4:$D$1533=$AI26,$W$4:$W$1533,""),DY$11)))))</f>
        <v>0</v>
      </c>
      <c r="DZ26" s="192">
        <f t="array" ref="DZ26">IF(IF(ISERR(LARGE(IF($D$1534:$D$2431=$AI26,$W$1534:$W$2431,""),DZ$11)),0,(LARGE(IF($D$1534:$D$2431=$AI26,$W$1534:$W$2431,""),DZ$11)))&lt;0,0,(IF(ISERR(LARGE(IF($D$1534:$D$2431=$AI26,$W$1534:$W$2431,""),DZ$11)),0,(LARGE(IF($D$1534:$D$2431=$AI26,$W$1534:$W$2431,""),DZ$11)))))</f>
        <v>0</v>
      </c>
      <c r="EA26" s="193">
        <f t="array" ref="EA26">IF(IF(ISERR(LARGE(IF($D$1534:$D$2431=$AI26,$W$1534:$W$2431,""),EA$11)),0,(LARGE(IF($D$1534:$D$2431=$AI26,$W$1534:$W$2431,""),EA$11)))&lt;0,0,(IF(ISERR(LARGE(IF($D$1534:$D$2431=$AI26,$W$1534:$W$2431,""),EA$11)),0,(LARGE(IF($D$1534:$D$2431=$AI26,$W$1534:$W$2431,""),EA$11)))))</f>
        <v>0</v>
      </c>
      <c r="EB26" s="159">
        <f t="shared" si="48"/>
        <v>0</v>
      </c>
    </row>
    <row r="27" spans="1:132" x14ac:dyDescent="0.2">
      <c r="A27" s="88">
        <v>2.4000000000000001E-5</v>
      </c>
      <c r="B27" s="4">
        <f t="shared" si="0"/>
        <v>7516.0000239999999</v>
      </c>
      <c r="C27" s="213" t="s">
        <v>199</v>
      </c>
      <c r="D27" s="213"/>
      <c r="E27" s="44" t="s">
        <v>21</v>
      </c>
      <c r="F27" s="14">
        <f t="shared" si="26"/>
        <v>1</v>
      </c>
      <c r="G27" s="14">
        <f t="shared" si="27"/>
        <v>1</v>
      </c>
      <c r="H27" s="101" t="str">
        <f>IF(ISNA(VLOOKUP(C27,[1]Sheet1!$J$2:$J$2999,1,FALSE)),"No","Yes")</f>
        <v>No</v>
      </c>
      <c r="I27" s="72">
        <f t="shared" si="3"/>
        <v>0</v>
      </c>
      <c r="J27" s="72">
        <f t="shared" si="4"/>
        <v>0</v>
      </c>
      <c r="K27" s="72">
        <f t="shared" si="5"/>
        <v>0</v>
      </c>
      <c r="L27" s="72">
        <f t="shared" si="6"/>
        <v>0</v>
      </c>
      <c r="M27" s="72">
        <f t="shared" si="7"/>
        <v>0</v>
      </c>
      <c r="N27" s="72">
        <f t="shared" si="8"/>
        <v>0</v>
      </c>
      <c r="O27" s="72">
        <f t="shared" si="9"/>
        <v>0</v>
      </c>
      <c r="Q27" s="73">
        <f t="shared" si="10"/>
        <v>0</v>
      </c>
      <c r="R27" s="73">
        <f t="shared" si="11"/>
        <v>0</v>
      </c>
      <c r="S27" s="73">
        <f t="shared" si="12"/>
        <v>7516</v>
      </c>
      <c r="T27" s="73">
        <f t="shared" si="13"/>
        <v>0</v>
      </c>
      <c r="U27" s="73">
        <f t="shared" si="14"/>
        <v>0</v>
      </c>
      <c r="V27" s="73">
        <f t="shared" si="15"/>
        <v>0</v>
      </c>
      <c r="W27" s="73">
        <f t="shared" si="16"/>
        <v>0</v>
      </c>
      <c r="Y27" s="72">
        <f t="shared" si="28"/>
        <v>0</v>
      </c>
      <c r="Z27" s="73">
        <f t="shared" si="29"/>
        <v>0</v>
      </c>
      <c r="AA27" s="58">
        <f t="shared" si="30"/>
        <v>0</v>
      </c>
      <c r="AB27" s="72">
        <f t="shared" si="31"/>
        <v>0</v>
      </c>
      <c r="AC27" s="72">
        <f t="shared" si="32"/>
        <v>0</v>
      </c>
      <c r="AD27" s="73">
        <f t="shared" si="33"/>
        <v>7516</v>
      </c>
      <c r="AE27" s="73">
        <f t="shared" si="34"/>
        <v>0</v>
      </c>
      <c r="AF27" s="1">
        <f t="shared" si="17"/>
        <v>7516</v>
      </c>
      <c r="AH27" s="1" t="str">
        <f t="shared" si="25"/>
        <v>No</v>
      </c>
      <c r="AI27" s="166" t="s">
        <v>380</v>
      </c>
      <c r="AJ27" s="114">
        <f t="array" ref="AJ27">IF(IF(ISERR(LARGE(IF($D$4:$D$1533=$AI27,$I$4:$I$1533,""),AJ$11)),0,(LARGE(IF($D$4:$D$1533=$AI27,$I$4:$I$1533,""),AJ$11)))&lt;0,0,(IF(ISERR(LARGE(IF($D$4:$D$1533=$AI27,$I$4:$I$1533,""),AJ$11)),0,(LARGE(IF($D$4:$D$1533=$AI27,$I$4:$I$1533,""),AJ$11)))))</f>
        <v>0</v>
      </c>
      <c r="AK27" s="115">
        <f t="array" ref="AK27">IF(IF(ISERR(LARGE(IF($D$4:$D$1533=$AI27,$I$4:$I$1533,""),AK$11)),0,(LARGE(IF($D$4:$D$1533=$AI27,$I$4:$I$1533,""),AK$11)))&lt;0,0,(IF(ISERR(LARGE(IF($D$4:$D$1533=$AI27,$I$4:$I$1533,""),AK$11)),0,(LARGE(IF($D$4:$D$1533=$AI27,$I$4:$I$1533,""),AK$11)))))</f>
        <v>0</v>
      </c>
      <c r="AL27" s="116">
        <f t="array" ref="AL27">IF(IF(ISERR(LARGE(IF($D$4:$D$1533=$AI27,$I$4:$I$1533,""),AL$11)),0,(LARGE(IF($D$4:$D$1533=$AI27,$I$4:$I$1533,""),AL$11)))&lt;0,0,(IF(ISERR(LARGE(IF($D$4:$D$1533=$AI27,$I$4:$I$1533,""),AL$11)),0,(LARGE(IF($D$4:$D$1533=$AI27,$I$4:$I$1533,""),AL$11)))))</f>
        <v>0</v>
      </c>
      <c r="AM27" s="192">
        <f t="array" ref="AM27">IF(IF(ISERR(LARGE(IF($D$1534:$D$2431=$AI27,$I$1534:$I$2431,""),AM$11)),0,(LARGE(IF($D$1534:$D$2431=$AI27,$I$1534:$I$2431,""),AM$11)))&lt;0,0,(IF(ISERR(LARGE(IF($D$1534:$D$2431=$AI27,$I$1534:$I$2431,""),AM$11)),0,(LARGE(IF($D$1534:$D$2431=$AI27,$I$1534:$I$2431,""),AM$11)))))</f>
        <v>0</v>
      </c>
      <c r="AN27" s="193">
        <f t="array" ref="AN27">IF(IF(ISERR(LARGE(IF($D$1534:$D$2431=$AI27,$I$1534:$I$2431,""),AN$11)),0,(LARGE(IF($D$1534:$D$2431=$AI27,$I$1534:$I$2431,""),AN$11)))&lt;0,0,(IF(ISERR(LARGE(IF($D$1534:$D$2431=$AI27,$I$1534:$I$2431,""),AN$11)),0,(LARGE(IF($D$1534:$D$2431=$AI27,$I$1534:$I$2431,""),AN$11)))))</f>
        <v>0</v>
      </c>
      <c r="AO27" s="159">
        <f t="shared" si="35"/>
        <v>0</v>
      </c>
      <c r="AQ27" s="114">
        <f t="array" ref="AQ27">IF(IF(ISERR(LARGE(IF($D$4:$D$1533=$AI27,$J$4:$J$1533,""),AQ$11)),0,(LARGE(IF($D$4:$D$1533=$AI27,$J$4:$J$1533,""),AQ$11)))&lt;0,0,(IF(ISERR(LARGE(IF($D$4:$D$1533=$AI27,$J$4:$J$1533,""),AQ$11)),0,(LARGE(IF($D$4:$D$1533=$AI27,$J$4:$J$1533,""),AQ$11)))))</f>
        <v>0</v>
      </c>
      <c r="AR27" s="115">
        <f t="array" ref="AR27">IF(IF(ISERR(LARGE(IF($D$4:$D$1533=$AI27,$J$4:$J$1533,""),AR$11)),0,(LARGE(IF($D$4:$D$1533=$AI27,$J$4:$J$1533,""),AR$11)))&lt;0,0,(IF(ISERR(LARGE(IF($D$4:$D$1533=$AI27,$J$4:$J$1533,""),AR$11)),0,(LARGE(IF($D$4:$D$1533=$AI27,$J$4:$J$1533,""),AR$11)))))</f>
        <v>0</v>
      </c>
      <c r="AS27" s="116">
        <f t="array" ref="AS27">IF(IF(ISERR(LARGE(IF($D$4:$D$1533=$AI27,$J$4:$J$1533,""),AS$11)),0,(LARGE(IF($D$4:$D$1533=$AI27,$J$4:$J$1533,""),AS$11)))&lt;0,0,(IF(ISERR(LARGE(IF($D$4:$D$1533=$AI27,$J$4:$J$1533,""),AS$11)),0,(LARGE(IF($D$4:$D$1533=$AI27,$J$4:$J$1533,""),AS$11)))))</f>
        <v>0</v>
      </c>
      <c r="AT27" s="192">
        <f t="array" ref="AT27">IF(IF(ISERR(LARGE(IF($D$1534:$D$2431=$AI27,$J$1534:$J$2431,""),AT$11)),0,(LARGE(IF($D$1534:$D$2431=$AI27,$J$1534:$J$2431,""),AT$11)))&lt;0,0,(IF(ISERR(LARGE(IF($D$1534:$D$2431=$AI27,$J$1534:$J$2431,""),AT$11)),0,(LARGE(IF($D$1534:$D$2431=$AI27,$J$1534:$J$2431,""),AT$11)))))</f>
        <v>0</v>
      </c>
      <c r="AU27" s="193">
        <f t="array" ref="AU27">IF(IF(ISERR(LARGE(IF($D$1534:$D$2431=$AI27,$J$1534:$J$2431,""),AU$11)),0,(LARGE(IF($D$1534:$D$2431=$AI27,$J$1534:$J$2431,""),AU$11)))&lt;0,0,(IF(ISERR(LARGE(IF($D$1534:$D$2431=$AI27,$J$1534:$J$2431,""),AU$11)),0,(LARGE(IF($D$1534:$D$2431=$AI27,$J$1534:$J$2431,""),AU$11)))))</f>
        <v>0</v>
      </c>
      <c r="AV27" s="159">
        <f t="shared" si="36"/>
        <v>0</v>
      </c>
      <c r="AX27" s="114">
        <f t="array" ref="AX27">IF(IF(ISERR(LARGE(IF($D$4:$D$1533=$AI27,$K$4:$K$1533,""),AX$11)),0,(LARGE(IF($D$4:$D$1533=$AI27,$K$4:$K$1533,""),AX$11)))&lt;0,0,(IF(ISERR(LARGE(IF($D$4:$D$1533=$AI27,$K$4:$K$1533,""),AX$11)),0,(LARGE(IF($D$4:$D$1533=$AI27,$K$4:$K$1533,""),AX$11)))))</f>
        <v>0</v>
      </c>
      <c r="AY27" s="115">
        <f t="array" ref="AY27">IF(IF(ISERR(LARGE(IF($D$4:$D$1533=$AI27,$K$4:$K$1533,""),AY$11)),0,(LARGE(IF($D$4:$D$1533=$AI27,$K$4:$K$1533,""),AY$11)))&lt;0,0,(IF(ISERR(LARGE(IF($D$4:$D$1533=$AI27,$K$4:$K$1533,""),AY$11)),0,(LARGE(IF($D$4:$D$1533=$AI27,$K$4:$K$1533,""),AY$11)))))</f>
        <v>0</v>
      </c>
      <c r="AZ27" s="116">
        <f t="array" ref="AZ27">IF(IF(ISERR(LARGE(IF($D$4:$D$1533=$AI27,$K$4:$K$1533,""),AZ$11)),0,(LARGE(IF($D$4:$D$1533=$AI27,$K$4:$K$1533,""),AZ$11)))&lt;0,0,(IF(ISERR(LARGE(IF($D$4:$D$1533=$AI27,$K$4:$K$1533,""),AZ$11)),0,(LARGE(IF($D$4:$D$1533=$AI27,$K$4:$K$1533,""),AZ$11)))))</f>
        <v>0</v>
      </c>
      <c r="BA27" s="192">
        <f t="array" ref="BA27">IF(IF(ISERR(LARGE(IF($D$1534:$D$2431=$AI27,$K$1534:$K$2431,""),BA$11)),0,(LARGE(IF($D$1534:$D$2431=$AI27,$K$1534:$K$2431,""),BA$11)))&lt;0,0,(IF(ISERR(LARGE(IF($D$1534:$D$2431=$AI27,$K$1534:$K$2431,""),BA$11)),0,(LARGE(IF($D$1534:$D$2431=$AI27,$K$1534:$K$2431,""),BA$11)))))</f>
        <v>0</v>
      </c>
      <c r="BB27" s="193">
        <f t="array" ref="BB27">IF(IF(ISERR(LARGE(IF($D$1534:$D$2431=$AI27,$K$1534:$K$2431,""),BB$11)),0,(LARGE(IF($D$1534:$D$2431=$AI27,$K$1534:$K$2431,""),BB$11)))&lt;0,0,(IF(ISERR(LARGE(IF($D$1534:$D$2431=$AI27,$K$1534:$K$2431,""),BB$11)),0,(LARGE(IF($D$1534:$D$2431=$AI27,$K$1534:$K$2431,""),BB$11)))))</f>
        <v>0</v>
      </c>
      <c r="BC27" s="159">
        <f t="shared" si="37"/>
        <v>0</v>
      </c>
      <c r="BE27" s="114">
        <f t="array" ref="BE27">IF(IF(ISERR(LARGE(IF($D$4:$D$1533=$AI27,$L$4:$L$1533,""),BE$11)),0,(LARGE(IF($D$4:$D$1533=$AI27,$L$4:$L$1533,""),BE$11)))&lt;0,0,(IF(ISERR(LARGE(IF($D$4:$D$1533=$AI27,$L$4:$L$1533,""),BE$11)),0,(LARGE(IF($D$4:$D$1533=$AI27,$L$4:$L$1533,""),BE$11)))))</f>
        <v>0</v>
      </c>
      <c r="BF27" s="115">
        <f t="array" ref="BF27">IF(IF(ISERR(LARGE(IF($D$4:$D$1533=$AI27,$L$4:$L$1533,""),BF$11)),0,(LARGE(IF($D$4:$D$1533=$AI27,$L$4:$L$1533,""),BF$11)))&lt;0,0,(IF(ISERR(LARGE(IF($D$4:$D$1533=$AI27,$L$4:$L$1533,""),BF$11)),0,(LARGE(IF($D$4:$D$1533=$AI27,$L$4:$L$1533,""),BF$11)))))</f>
        <v>0</v>
      </c>
      <c r="BG27" s="116">
        <f t="array" ref="BG27">IF(IF(ISERR(LARGE(IF($D$4:$D$1533=$AI27,$L$4:$L$1533,""),BG$11)),0,(LARGE(IF($D$4:$D$1533=$AI27,$L$4:$L$1533,""),BG$11)))&lt;0,0,(IF(ISERR(LARGE(IF($D$4:$D$1533=$AI27,$L$4:$L$1533,""),BG$11)),0,(LARGE(IF($D$4:$D$1533=$AI27,$L$4:$L$1533,""),BG$11)))))</f>
        <v>0</v>
      </c>
      <c r="BH27" s="192">
        <f t="array" ref="BH27">IF(IF(ISERR(LARGE(IF($D$1534:$D$2431=$AI27,$L$1534:$L$2431,""),BH$11)),0,(LARGE(IF($D$1534:$D$2431=$AI27,$L$1534:$L$2431,""),BH$11)))&lt;0,0,(IF(ISERR(LARGE(IF($D$1534:$D$2431=$AI27,$L$1534:$L$2431,""),BH$11)),0,(LARGE(IF($D$1534:$D$2431=$AI27,$L$1534:$L$2431,""),BH$11)))))</f>
        <v>0</v>
      </c>
      <c r="BI27" s="193">
        <f t="array" ref="BI27">IF(IF(ISERR(LARGE(IF($D$1534:$D$2431=$AI27,$L$1534:$L$2431,""),BI$11)),0,(LARGE(IF($D$1534:$D$2431=$AI27,$L$1534:$L$2431,""),BI$11)))&lt;0,0,(IF(ISERR(LARGE(IF($D$1534:$D$2431=$AI27,$L$1534:$L$2431,""),BI$11)),0,(LARGE(IF($D$1534:$D$2431=$AI27,$L$1534:$L$2431,""),BI$11)))))</f>
        <v>0</v>
      </c>
      <c r="BJ27" s="159">
        <f t="shared" si="38"/>
        <v>0</v>
      </c>
      <c r="BL27" s="114">
        <f t="array" ref="BL27">IF(IF(ISERR(LARGE(IF($D$4:$D$1533=$AI27,$M$4:$M$1533,""),BL$11)),0,(LARGE(IF($D$4:$D$1533=$AI27,$M$4:$M$1533,""),BL$11)))&lt;0,0,(IF(ISERR(LARGE(IF($D$4:$D$1533=$AI27,$M$4:$M$1533,""),BL$11)),0,(LARGE(IF($D$4:$D$1533=$AI27,$M$4:$M$1533,""),BL$11)))))</f>
        <v>0</v>
      </c>
      <c r="BM27" s="115">
        <f t="array" ref="BM27">IF(IF(ISERR(LARGE(IF($D$4:$D$1533=$AI27,$M$4:$M$1533,""),BM$11)),0,(LARGE(IF($D$4:$D$1533=$AI27,$M$4:$M$1533,""),BM$11)))&lt;0,0,(IF(ISERR(LARGE(IF($D$4:$D$1533=$AI27,$M$4:$M$1533,""),BM$11)),0,(LARGE(IF($D$4:$D$1533=$AI27,$M$4:$M$1533,""),BM$11)))))</f>
        <v>0</v>
      </c>
      <c r="BN27" s="116">
        <f t="array" ref="BN27">IF(IF(ISERR(LARGE(IF($D$4:$D$1533=$AI27,$M$4:$M$1533,""),BN$11)),0,(LARGE(IF($D$4:$D$1533=$AI27,$M$4:$M$1533,""),BN$11)))&lt;0,0,(IF(ISERR(LARGE(IF($D$4:$D$1533=$AI27,$M$4:$M$1533,""),BN$11)),0,(LARGE(IF($D$4:$D$1533=$AI27,$M$4:$M$1533,""),BN$11)))))</f>
        <v>0</v>
      </c>
      <c r="BO27" s="192">
        <f t="array" ref="BO27">IF(IF(ISERR(LARGE(IF($D$1534:$D$2431=$AI27,$M$1534:$M$2431,""),BO$11)),0,(LARGE(IF($D$1534:$D$2431=$AI27,$M$1534:$M$2431,""),BO$11)))&lt;0,0,(IF(ISERR(LARGE(IF($D$1534:$D$2431=$AI27,$M$1534:$M$2431,""),BO$11)),0,(LARGE(IF($D$1534:$D$2431=$AI27,$M$1534:$M$2431,""),BO$11)))))</f>
        <v>0</v>
      </c>
      <c r="BP27" s="193">
        <f t="array" ref="BP27">IF(IF(ISERR(LARGE(IF($D$1534:$D$2431=$AI27,$M$1534:$M$2431,""),BP$11)),0,(LARGE(IF($D$1534:$D$2431=$AI27,$M$1534:$M$2431,""),BP$11)))&lt;0,0,(IF(ISERR(LARGE(IF($D$1534:$D$2431=$AI27,$M$1534:$M$2431,""),BP$11)),0,(LARGE(IF($D$1534:$D$2431=$AI27,$M$1534:$M$2431,""),BP$11)))))</f>
        <v>0</v>
      </c>
      <c r="BQ27" s="159">
        <f t="shared" si="39"/>
        <v>0</v>
      </c>
      <c r="BS27" s="114">
        <f t="array" ref="BS27">IF(IF(ISERR(LARGE(IF($D$4:$D$1533=$AI27,$N$4:$N$1533,""),BS$11)),0,(LARGE(IF($D$4:$D$1533=$AI27,$N$4:$N$1533,""),BS$11)))&lt;0,0,(IF(ISERR(LARGE(IF($D$4:$D$1533=$AI27,$N$4:$N$1533,""),BS$11)),0,(LARGE(IF($D$4:$D$1533=$AI27,$N$4:$N$1533,""),BS$11)))))</f>
        <v>0</v>
      </c>
      <c r="BT27" s="115">
        <f t="array" ref="BT27">IF(IF(ISERR(LARGE(IF($D$4:$D$1533=$AI27,$N$4:$N$1533,""),BT$11)),0,(LARGE(IF($D$4:$D$1533=$AI27,$N$4:$N$1533,""),BT$11)))&lt;0,0,(IF(ISERR(LARGE(IF($D$4:$D$1533=$AI27,$N$4:$N$1533,""),BT$11)),0,(LARGE(IF($D$4:$D$1533=$AI27,$N$4:$N$1533,""),BT$11)))))</f>
        <v>0</v>
      </c>
      <c r="BU27" s="116">
        <f t="array" ref="BU27">IF(IF(ISERR(LARGE(IF($D$4:$D$1533=$AI27,$N$4:$N$1533,""),BU$11)),0,(LARGE(IF($D$4:$D$1533=$AI27,$N$4:$N$1533,""),BU$11)))&lt;0,0,(IF(ISERR(LARGE(IF($D$4:$D$1533=$AI27,$N$4:$N$1533,""),BU$11)),0,(LARGE(IF($D$4:$D$1533=$AI27,$N$4:$N$1533,""),BU$11)))))</f>
        <v>0</v>
      </c>
      <c r="BV27" s="192">
        <f t="array" ref="BV27">IF(IF(ISERR(LARGE(IF($D$1534:$D$2431=$AI27,$N$1534:$N$2431,""),BV$11)),0,(LARGE(IF($D$1534:$D$2431=$AI27,$N$1534:$N$2431,""),BV$11)))&lt;0,0,(IF(ISERR(LARGE(IF($D$1534:$D$2431=$AI27,$N$1534:$N$2431,""),BV$11)),0,(LARGE(IF($D$1534:$D$2431=$AI27,$N$1534:$N$2431,""),BV$11)))))</f>
        <v>0</v>
      </c>
      <c r="BW27" s="193">
        <f t="array" ref="BW27">IF(IF(ISERR(LARGE(IF($D$1534:$D$2431=$AI27,$N$1534:$N$2431,""),BW$11)),0,(LARGE(IF($D$1534:$D$2431=$AI27,$N$1534:$N$2431,""),BW$11)))&lt;0,0,(IF(ISERR(LARGE(IF($D$1534:$D$2431=$AI27,$N$1534:$N$2431,""),BW$11)),0,(LARGE(IF($D$1534:$D$2431=$AI27,$N$1534:$N$2431,""),BW$11)))))</f>
        <v>0</v>
      </c>
      <c r="BX27" s="159">
        <f t="shared" si="40"/>
        <v>0</v>
      </c>
      <c r="BZ27" s="114">
        <f t="array" ref="BZ27">IF(IF(ISERR(LARGE(IF($D$4:$D$1533=$AI27,$O$4:$O$1533,""),BZ$11)),0,(LARGE(IF($D$4:$D$1533=$AI27,$O$4:$O$1533,""),BZ$11)))&lt;0,0,(IF(ISERR(LARGE(IF($D$4:$D$1533=$AI27,$O$4:$O$1533,""),BZ$11)),0,(LARGE(IF($D$4:$D$1533=$AI27,$O$4:$O$1533,""),BZ$11)))))</f>
        <v>0</v>
      </c>
      <c r="CA27" s="115">
        <f t="array" ref="CA27">IF(IF(ISERR(LARGE(IF($D$4:$D$1533=$AI27,$O$4:$O$1533,""),CA$11)),0,(LARGE(IF($D$4:$D$1533=$AI27,$O$4:$O$1533,""),CA$11)))&lt;0,0,(IF(ISERR(LARGE(IF($D$4:$D$1533=$AI27,$O$4:$O$1533,""),CA$11)),0,(LARGE(IF($D$4:$D$1533=$AI27,$O$4:$O$1533,""),CA$11)))))</f>
        <v>0</v>
      </c>
      <c r="CB27" s="116">
        <f t="array" ref="CB27">IF(IF(ISERR(LARGE(IF($D$4:$D$1533=$AI27,$O$4:$O$1533,""),CB$11)),0,(LARGE(IF($D$4:$D$1533=$AI27,$O$4:$O$1533,""),CB$11)))&lt;0,0,(IF(ISERR(LARGE(IF($D$4:$D$1533=$AI27,$O$4:$O$1533,""),CB$11)),0,(LARGE(IF($D$4:$D$1533=$AI27,$O$4:$O$1533,""),CB$11)))))</f>
        <v>0</v>
      </c>
      <c r="CC27" s="192">
        <f t="array" ref="CC27">IF(IF(ISERR(LARGE(IF($D$1534:$D$2431=$AI27,$O$1534:$O$2431,""),CC$11)),0,(LARGE(IF($D$1534:$D$2431=$AI27,$O$1534:$O$2431,""),CC$11)))&lt;0,0,(IF(ISERR(LARGE(IF($D$1534:$D$2431=$AI27,$O$1534:$O$2431,""),CC$11)),0,(LARGE(IF($D$1534:$D$2431=$AI27,$O$1534:$O$2431,""),CC$11)))))</f>
        <v>0</v>
      </c>
      <c r="CD27" s="193">
        <f t="array" ref="CD27">IF(IF(ISERR(LARGE(IF($D$1534:$D$2431=$AI27,$O$1534:$O$2431,""),CD$11)),0,(LARGE(IF($D$1534:$D$2431=$AI27,$O$1534:$O$2431,""),CD$11)))&lt;0,0,(IF(ISERR(LARGE(IF($D$1534:$D$2431=$AI27,$O$1534:$O$2431,""),CD$11)),0,(LARGE(IF($D$1534:$D$2431=$AI27,$O$1534:$O$2431,""),CD$11)))))</f>
        <v>0</v>
      </c>
      <c r="CE27" s="159">
        <f t="shared" si="41"/>
        <v>0</v>
      </c>
      <c r="CG27" s="114">
        <f t="array" ref="CG27">IF(IF(ISERR(LARGE(IF($D$4:$D$1533=$AI27,$Q$4:$Q$1533,""),CG$11)),0,(LARGE(IF($D$4:$D$1533=$AI27,$Q$4:$Q$1533,""),CG$11)))&lt;0,0,(IF(ISERR(LARGE(IF($D$4:$D$1533=$AI27,$Q$4:$Q$1533,""),CG$11)),0,(LARGE(IF($D$4:$D$1533=$AI27,$Q$4:$Q$1533,""),CG$11)))))</f>
        <v>0</v>
      </c>
      <c r="CH27" s="115">
        <f t="array" ref="CH27">IF(IF(ISERR(LARGE(IF($D$4:$D$1533=$AI27,$Q$4:$Q$1533,""),CH$11)),0,(LARGE(IF($D$4:$D$1533=$AI27,$Q$4:$Q$1533,""),CH$11)))&lt;0,0,(IF(ISERR(LARGE(IF($D$4:$D$1533=$AI27,$Q$4:$Q$1533,""),CH$11)),0,(LARGE(IF($D$4:$D$1533=$AI27,$Q$4:$Q$1533,""),CH$11)))))</f>
        <v>0</v>
      </c>
      <c r="CI27" s="116">
        <f t="array" ref="CI27">IF(IF(ISERR(LARGE(IF($D$4:$D$1533=$AI27,$Q$4:$Q$1533,""),CI$11)),0,(LARGE(IF($D$4:$D$1533=$AI27,$Q$4:$Q$1533,""),CI$11)))&lt;0,0,(IF(ISERR(LARGE(IF($D$4:$D$1533=$AI27,$Q$4:$Q$1533,""),CI$11)),0,(LARGE(IF($D$4:$D$1533=$AI27,$Q$4:$Q$1533,""),CI$11)))))</f>
        <v>0</v>
      </c>
      <c r="CJ27" s="192">
        <f t="array" ref="CJ27">IF(IF(ISERR(LARGE(IF($D$1534:$D$2431=$AI27,$Q$1534:$Q$2431,""),CJ$11)),0,(LARGE(IF($D$1534:$D$2431=$AI27,$Q$1534:$Q$2431,""),CJ$11)))&lt;0,0,(IF(ISERR(LARGE(IF($D$1534:$D$2431=$AI27,$Q$1534:$Q$2431,""),CJ$11)),0,(LARGE(IF($D$1534:$D$2431=$AI27,$Q$1534:$Q$2431,""),CJ$11)))))</f>
        <v>0</v>
      </c>
      <c r="CK27" s="193">
        <f t="array" ref="CK27">IF(IF(ISERR(LARGE(IF($D$1534:$D$2431=$AI27,$Q$1534:$Q$2431,""),CK$11)),0,(LARGE(IF($D$1534:$D$2431=$AI27,$Q$1534:$Q$2431,""),CK$11)))&lt;0,0,(IF(ISERR(LARGE(IF($D$1534:$D$2431=$AI27,$Q$1534:$Q$2431,""),CK$11)),0,(LARGE(IF($D$1534:$D$2431=$AI27,$Q$1534:$Q$2431,""),CK$11)))))</f>
        <v>0</v>
      </c>
      <c r="CL27" s="159">
        <f t="shared" si="42"/>
        <v>0</v>
      </c>
      <c r="CN27" s="114">
        <f t="array" ref="CN27">IF(IF(ISERR(LARGE(IF($D$4:$D$1533=$AI27,$R$4:$R$1533,""),CN$11)),0,(LARGE(IF($D$4:$D$1533=$AI27,$R$4:$R$1533,""),CN$11)))&lt;0,0,(IF(ISERR(LARGE(IF($D$4:$D$1533=$AI27,$R$4:$R$1533,""),CN$11)),0,(LARGE(IF($D$4:$D$1533=$AI27,$R$4:$R$1533,""),CN$11)))))</f>
        <v>0</v>
      </c>
      <c r="CO27" s="115">
        <f t="array" ref="CO27">IF(IF(ISERR(LARGE(IF($D$4:$D$1533=$AI27,$R$4:$R$1533,""),CO$11)),0,(LARGE(IF($D$4:$D$1533=$AI27,$R$4:$R$1533,""),CO$11)))&lt;0,0,(IF(ISERR(LARGE(IF($D$4:$D$1533=$AI27,$R$4:$R$1533,""),CO$11)),0,(LARGE(IF($D$4:$D$1533=$AI27,$R$4:$R$1533,""),CO$11)))))</f>
        <v>0</v>
      </c>
      <c r="CP27" s="116">
        <f t="array" ref="CP27">IF(IF(ISERR(LARGE(IF($D$4:$D$1533=$AI27,$R$4:$R$1533,""),CP$11)),0,(LARGE(IF($D$4:$D$1533=$AI27,$R$4:$R$1533,""),CP$11)))&lt;0,0,(IF(ISERR(LARGE(IF($D$4:$D$1533=$AI27,$R$4:$R$1533,""),CP$11)),0,(LARGE(IF($D$4:$D$1533=$AI27,$R$4:$R$1533,""),CP$11)))))</f>
        <v>0</v>
      </c>
      <c r="CQ27" s="192">
        <f t="array" ref="CQ27">IF(IF(ISERR(LARGE(IF($D$1534:$D$2431=$AI27,$R$1534:$R$2431,""),CQ$11)),0,(LARGE(IF($D$1534:$D$2431=$AI27,$R$1534:$R$2431,""),CQ$11)))&lt;0,0,(IF(ISERR(LARGE(IF($D$1534:$D$2431=$AI27,$R$1534:$R$2431,""),CQ$11)),0,(LARGE(IF($D$1534:$D$2431=$AI27,$R$1534:$R$2431,""),CQ$11)))))</f>
        <v>0</v>
      </c>
      <c r="CR27" s="193">
        <f t="array" ref="CR27">IF(IF(ISERR(LARGE(IF($D$1534:$D$2431=$AI27,$R$1534:$R$2431,""),CR$11)),0,(LARGE(IF($D$1534:$D$2431=$AI27,$R$1534:$R$2431,""),CR$11)))&lt;0,0,(IF(ISERR(LARGE(IF($D$1534:$D$2431=$AI27,$R$1534:$R$2431,""),CR$11)),0,(LARGE(IF($D$1534:$D$2431=$AI27,$R$1534:$R$2431,""),CR$11)))))</f>
        <v>0</v>
      </c>
      <c r="CS27" s="159">
        <f t="shared" si="43"/>
        <v>0</v>
      </c>
      <c r="CU27" s="114">
        <f t="array" ref="CU27">IF(IF(ISERR(LARGE(IF($D$4:$D$1533=$AI27,$S$4:$S$1533,""),CU$11)),0,(LARGE(IF($D$4:$D$1533=$AI27,$S$4:$S$1533,""),CU$11)))&lt;0,0,(IF(ISERR(LARGE(IF($D$4:$D$1533=$AI27,$S$4:$S$1533,""),CU$11)),0,(LARGE(IF($D$4:$D$1533=$AI27,$S$4:$S$1533,""),CU$11)))))</f>
        <v>0</v>
      </c>
      <c r="CV27" s="115">
        <f t="array" ref="CV27">IF(IF(ISERR(LARGE(IF($D$4:$D$1533=$AI27,$S$4:$S$1533,""),CV$11)),0,(LARGE(IF($D$4:$D$1533=$AI27,$S$4:$S$1533,""),CV$11)))&lt;0,0,(IF(ISERR(LARGE(IF($D$4:$D$1533=$AI27,$S$4:$S$1533,""),CV$11)),0,(LARGE(IF($D$4:$D$1533=$AI27,$S$4:$S$1533,""),CV$11)))))</f>
        <v>0</v>
      </c>
      <c r="CW27" s="116">
        <f t="array" ref="CW27">IF(IF(ISERR(LARGE(IF($D$4:$D$1533=$AI27,$S$4:$S$1533,""),CW$11)),0,(LARGE(IF($D$4:$D$1533=$AI27,$S$4:$S$1533,""),CW$11)))&lt;0,0,(IF(ISERR(LARGE(IF($D$4:$D$1533=$AI27,$S$4:$S$1533,""),CW$11)),0,(LARGE(IF($D$4:$D$1533=$AI27,$S$4:$S$1533,""),CW$11)))))</f>
        <v>0</v>
      </c>
      <c r="CX27" s="192">
        <f t="array" ref="CX27">IF(IF(ISERR(LARGE(IF($D$1534:$D$2431=$AI27,$S$1534:$S$2431,""),CX$11)),0,(LARGE(IF($D$1534:$D$2431=$AI27,$S$1534:$S$2431,""),CX$11)))&lt;0,0,(IF(ISERR(LARGE(IF($D$1534:$D$2431=$AI27,$S$1534:$S$2431,""),CX$11)),0,(LARGE(IF($D$1534:$D$2431=$AI27,$S$1534:$S$2431,""),CX$11)))))</f>
        <v>0</v>
      </c>
      <c r="CY27" s="193">
        <f t="array" ref="CY27">IF(IF(ISERR(LARGE(IF($D$1534:$D$2431=$AI27,$S$1534:$S$2431,""),CY$11)),0,(LARGE(IF($D$1534:$D$2431=$AI27,$S$1534:$S$2431,""),CY$11)))&lt;0,0,(IF(ISERR(LARGE(IF($D$1534:$D$2431=$AI27,$S$1534:$S$2431,""),CY$11)),0,(LARGE(IF($D$1534:$D$2431=$AI27,$S$1534:$S$2431,""),CY$11)))))</f>
        <v>0</v>
      </c>
      <c r="CZ27" s="159">
        <f t="shared" si="44"/>
        <v>0</v>
      </c>
      <c r="DB27" s="114">
        <f t="array" ref="DB27">IF(IF(ISERR(LARGE(IF($D$4:$D$1533=$AI27,$T$4:$T$1533,""),DB$11)),0,(LARGE(IF($D$4:$D$1533=$AI27,$T$4:$T$1533,""),DB$11)))&lt;0,0,(IF(ISERR(LARGE(IF($D$4:$D$1533=$AI27,$T$4:$T$1533,""),DB$11)),0,(LARGE(IF($D$4:$D$1533=$AI27,$T$4:$T$1533,""),DB$11)))))</f>
        <v>0</v>
      </c>
      <c r="DC27" s="115">
        <f t="array" ref="DC27">IF(IF(ISERR(LARGE(IF($D$4:$D$1533=$AI27,$T$4:$T$1533,""),DC$11)),0,(LARGE(IF($D$4:$D$1533=$AI27,$T$4:$T$1533,""),DC$11)))&lt;0,0,(IF(ISERR(LARGE(IF($D$4:$D$1533=$AI27,$T$4:$T$1533,""),DC$11)),0,(LARGE(IF($D$4:$D$1533=$AI27,$T$4:$T$1533,""),DC$11)))))</f>
        <v>0</v>
      </c>
      <c r="DD27" s="116">
        <f t="array" ref="DD27">IF(IF(ISERR(LARGE(IF($D$4:$D$1533=$AI27,$T$4:$T$1533,""),DD$11)),0,(LARGE(IF($D$4:$D$1533=$AI27,$T$4:$T$1533,""),DD$11)))&lt;0,0,(IF(ISERR(LARGE(IF($D$4:$D$1533=$AI27,$T$4:$T$1533,""),DD$11)),0,(LARGE(IF($D$4:$D$1533=$AI27,$T$4:$T$1533,""),DD$11)))))</f>
        <v>0</v>
      </c>
      <c r="DE27" s="192">
        <f t="array" ref="DE27">IF(IF(ISERR(LARGE(IF($D$1534:$D$2431=$AI27,$T$1534:$T$2431,""),DE$11)),0,(LARGE(IF($D$1534:$D$2431=$AI27,$T$1534:$T$2431,""),DE$11)))&lt;0,0,(IF(ISERR(LARGE(IF($D$1534:$D$2431=$AI27,$T$1534:$T$2431,""),DE$11)),0,(LARGE(IF($D$1534:$D$2431=$AI27,$T$1534:$T$2431,""),DE$11)))))</f>
        <v>0</v>
      </c>
      <c r="DF27" s="193">
        <f t="array" ref="DF27">IF(IF(ISERR(LARGE(IF($D$1534:$D$2431=$AI27,$T$1534:$T$2431,""),DF$11)),0,(LARGE(IF($D$1534:$D$2431=$AI27,$T$1534:$T$2431,""),DF$11)))&lt;0,0,(IF(ISERR(LARGE(IF($D$1534:$D$2431=$AI27,$T$1534:$T$2431,""),DF$11)),0,(LARGE(IF($D$1534:$D$2431=$AI27,$T$1534:$T$2431,""),DF$11)))))</f>
        <v>0</v>
      </c>
      <c r="DG27" s="159">
        <f t="shared" si="45"/>
        <v>0</v>
      </c>
      <c r="DI27" s="114">
        <f t="array" ref="DI27">IF(IF(ISERR(LARGE(IF($D$4:$D$1533=$AI27,$U$4:$U$1533,""),DI$11)),0,(LARGE(IF($D$4:$D$1533=$AI27,$U$4:$U$1533,""),DI$11)))&lt;0,0,(IF(ISERR(LARGE(IF($D$4:$D$1533=$AI27,$U$4:$U$1533,""),DI$11)),0,(LARGE(IF($D$4:$D$1533=$AI27,$U$4:$U$1533,""),DI$11)))))</f>
        <v>0</v>
      </c>
      <c r="DJ27" s="115">
        <f t="array" ref="DJ27">IF(IF(ISERR(LARGE(IF($D$4:$D$1533=$AI27,$U$4:$U$1533,""),DJ$11)),0,(LARGE(IF($D$4:$D$1533=$AI27,$U$4:$U$1533,""),DJ$11)))&lt;0,0,(IF(ISERR(LARGE(IF($D$4:$D$1533=$AI27,$U$4:$U$1533,""),DJ$11)),0,(LARGE(IF($D$4:$D$1533=$AI27,$U$4:$U$1533,""),DJ$11)))))</f>
        <v>0</v>
      </c>
      <c r="DK27" s="116">
        <f t="array" ref="DK27">IF(IF(ISERR(LARGE(IF($D$4:$D$1533=$AI27,$U$4:$U$1533,""),DK$11)),0,(LARGE(IF($D$4:$D$1533=$AI27,$U$4:$U$1533,""),DK$11)))&lt;0,0,(IF(ISERR(LARGE(IF($D$4:$D$1533=$AI27,$U$4:$U$1533,""),DK$11)),0,(LARGE(IF($D$4:$D$1533=$AI27,$U$4:$U$1533,""),DK$11)))))</f>
        <v>0</v>
      </c>
      <c r="DL27" s="192">
        <f t="array" ref="DL27">IF(IF(ISERR(LARGE(IF($D$1534:$D$2431=$AI27,$U$1534:$U$2431,""),DL$11)),0,(LARGE(IF($D$1534:$D$2431=$AI27,$U$1534:$U$2431,""),DL$11)))&lt;0,0,(IF(ISERR(LARGE(IF($D$1534:$D$2431=$AI27,$U$1534:$U$2431,""),DL$11)),0,(LARGE(IF($D$1534:$D$2431=$AI27,$U$1534:$U$2431,""),DL$11)))))</f>
        <v>0</v>
      </c>
      <c r="DM27" s="193">
        <f t="array" ref="DM27">IF(IF(ISERR(LARGE(IF($D$1534:$D$2431=$AI27,$U$1534:$U$2431,""),DM$11)),0,(LARGE(IF($D$1534:$D$2431=$AI27,$U$1534:$U$2431,""),DM$11)))&lt;0,0,(IF(ISERR(LARGE(IF($D$1534:$D$2431=$AI27,$U$1534:$U$2431,""),DM$11)),0,(LARGE(IF($D$1534:$D$2431=$AI27,$U$1534:$U$2431,""),DM$11)))))</f>
        <v>0</v>
      </c>
      <c r="DN27" s="159">
        <f t="shared" si="46"/>
        <v>0</v>
      </c>
      <c r="DP27" s="114">
        <f t="array" ref="DP27">IF(IF(ISERR(LARGE(IF($D$4:$D$1533=$AI27,$V$4:$V$1533,""),DP$11)),0,(LARGE(IF($D$4:$D$1533=$AI27,$V$4:$V$1533,""),DP$11)))&lt;0,0,(IF(ISERR(LARGE(IF($D$4:$D$1533=$AI27,$V$4:$V$1533,""),DP$11)),0,(LARGE(IF($D$4:$D$1533=$AI27,$V$4:$V$1533,""),DP$11)))))</f>
        <v>0</v>
      </c>
      <c r="DQ27" s="115">
        <f t="array" ref="DQ27">IF(IF(ISERR(LARGE(IF($D$4:$D$1533=$AI27,$V$4:$V$1533,""),DQ$11)),0,(LARGE(IF($D$4:$D$1533=$AI27,$V$4:$V$1533,""),DQ$11)))&lt;0,0,(IF(ISERR(LARGE(IF($D$4:$D$1533=$AI27,$V$4:$V$1533,""),DQ$11)),0,(LARGE(IF($D$4:$D$1533=$AI27,$V$4:$V$1533,""),DQ$11)))))</f>
        <v>0</v>
      </c>
      <c r="DR27" s="116">
        <f t="array" ref="DR27">IF(IF(ISERR(LARGE(IF($D$4:$D$1533=$AI27,$V$4:$V$1533,""),DR$11)),0,(LARGE(IF($D$4:$D$1533=$AI27,$V$4:$V$1533,""),DR$11)))&lt;0,0,(IF(ISERR(LARGE(IF($D$4:$D$1533=$AI27,$V$4:$V$1533,""),DR$11)),0,(LARGE(IF($D$4:$D$1533=$AI27,$V$4:$V$1533,""),DR$11)))))</f>
        <v>0</v>
      </c>
      <c r="DS27" s="192">
        <f t="array" ref="DS27">IF(IF(ISERR(LARGE(IF($D$1534:$D$2431=$AI27,$V$1534:$V$2431,""),DS$11)),0,(LARGE(IF($D$1534:$D$2431=$AI27,$V$1534:$V$2431,""),DS$11)))&lt;0,0,(IF(ISERR(LARGE(IF($D$1534:$D$2431=$AI27,$V$1534:$V$2431,""),DS$11)),0,(LARGE(IF($D$1534:$D$2431=$AI27,$V$1534:$V$2431,""),DS$11)))))</f>
        <v>0</v>
      </c>
      <c r="DT27" s="193">
        <f t="array" ref="DT27">IF(IF(ISERR(LARGE(IF($D$1534:$D$2431=$AI27,$V$1534:$V$2431,""),DT$11)),0,(LARGE(IF($D$1534:$D$2431=$AI27,$V$1534:$V$2431,""),DT$11)))&lt;0,0,(IF(ISERR(LARGE(IF($D$1534:$D$2431=$AI27,$V$1534:$V$2431,""),DT$11)),0,(LARGE(IF($D$1534:$D$2431=$AI27,$V$1534:$V$2431,""),DT$11)))))</f>
        <v>0</v>
      </c>
      <c r="DU27" s="159">
        <f t="shared" si="47"/>
        <v>0</v>
      </c>
      <c r="DW27" s="114">
        <f t="array" ref="DW27">IF(IF(ISERR(LARGE(IF($D$4:$D$1533=$AI27,$W$4:$W$1533,""),DW$11)),0,(LARGE(IF($D$4:$D$1533=$AI27,$W$4:$W$1533,""),DW$11)))&lt;0,0,(IF(ISERR(LARGE(IF($D$4:$D$1533=$AI27,$W$4:$W$1533,""),DW$11)),0,(LARGE(IF($D$4:$D$1533=$AI27,$W$4:$W$1533,""),DW$11)))))</f>
        <v>0</v>
      </c>
      <c r="DX27" s="115">
        <f t="array" ref="DX27">IF(IF(ISERR(LARGE(IF($D$4:$D$1533=$AI27,$W$4:$W$1533,""),DX$11)),0,(LARGE(IF($D$4:$D$1533=$AI27,$W$4:$W$1533,""),DX$11)))&lt;0,0,(IF(ISERR(LARGE(IF($D$4:$D$1533=$AI27,$W$4:$W$1533,""),DX$11)),0,(LARGE(IF($D$4:$D$1533=$AI27,$W$4:$W$1533,""),DX$11)))))</f>
        <v>0</v>
      </c>
      <c r="DY27" s="116">
        <f t="array" ref="DY27">IF(IF(ISERR(LARGE(IF($D$4:$D$1533=$AI27,$W$4:$W$1533,""),DY$11)),0,(LARGE(IF($D$4:$D$1533=$AI27,$W$4:$W$1533,""),DY$11)))&lt;0,0,(IF(ISERR(LARGE(IF($D$4:$D$1533=$AI27,$W$4:$W$1533,""),DY$11)),0,(LARGE(IF($D$4:$D$1533=$AI27,$W$4:$W$1533,""),DY$11)))))</f>
        <v>0</v>
      </c>
      <c r="DZ27" s="192">
        <f t="array" ref="DZ27">IF(IF(ISERR(LARGE(IF($D$1534:$D$2431=$AI27,$W$1534:$W$2431,""),DZ$11)),0,(LARGE(IF($D$1534:$D$2431=$AI27,$W$1534:$W$2431,""),DZ$11)))&lt;0,0,(IF(ISERR(LARGE(IF($D$1534:$D$2431=$AI27,$W$1534:$W$2431,""),DZ$11)),0,(LARGE(IF($D$1534:$D$2431=$AI27,$W$1534:$W$2431,""),DZ$11)))))</f>
        <v>0</v>
      </c>
      <c r="EA27" s="193">
        <f t="array" ref="EA27">IF(IF(ISERR(LARGE(IF($D$1534:$D$2431=$AI27,$W$1534:$W$2431,""),EA$11)),0,(LARGE(IF($D$1534:$D$2431=$AI27,$W$1534:$W$2431,""),EA$11)))&lt;0,0,(IF(ISERR(LARGE(IF($D$1534:$D$2431=$AI27,$W$1534:$W$2431,""),EA$11)),0,(LARGE(IF($D$1534:$D$2431=$AI27,$W$1534:$W$2431,""),EA$11)))))</f>
        <v>0</v>
      </c>
      <c r="EB27" s="159">
        <f t="shared" si="48"/>
        <v>0</v>
      </c>
    </row>
    <row r="28" spans="1:132" x14ac:dyDescent="0.2">
      <c r="A28" s="88">
        <v>2.5000000000000001E-5</v>
      </c>
      <c r="B28" s="4">
        <f t="shared" si="0"/>
        <v>7454.0000250000003</v>
      </c>
      <c r="C28" s="213" t="s">
        <v>201</v>
      </c>
      <c r="D28" s="213"/>
      <c r="E28" s="44" t="s">
        <v>21</v>
      </c>
      <c r="F28" s="14">
        <f t="shared" si="26"/>
        <v>1</v>
      </c>
      <c r="G28" s="14">
        <f t="shared" si="27"/>
        <v>1</v>
      </c>
      <c r="H28" s="101" t="str">
        <f>IF(ISNA(VLOOKUP(C28,[1]Sheet1!$J$2:$J$2999,1,FALSE)),"No","Yes")</f>
        <v>No</v>
      </c>
      <c r="I28" s="72">
        <f t="shared" si="3"/>
        <v>0</v>
      </c>
      <c r="J28" s="72">
        <f t="shared" si="4"/>
        <v>0</v>
      </c>
      <c r="K28" s="72">
        <f t="shared" si="5"/>
        <v>0</v>
      </c>
      <c r="L28" s="72">
        <f t="shared" si="6"/>
        <v>0</v>
      </c>
      <c r="M28" s="72">
        <f t="shared" si="7"/>
        <v>0</v>
      </c>
      <c r="N28" s="72">
        <f t="shared" si="8"/>
        <v>0</v>
      </c>
      <c r="O28" s="72">
        <f t="shared" si="9"/>
        <v>0</v>
      </c>
      <c r="Q28" s="73">
        <f t="shared" si="10"/>
        <v>0</v>
      </c>
      <c r="R28" s="73">
        <f t="shared" si="11"/>
        <v>0</v>
      </c>
      <c r="S28" s="73">
        <f t="shared" si="12"/>
        <v>7454</v>
      </c>
      <c r="T28" s="73">
        <f t="shared" si="13"/>
        <v>0</v>
      </c>
      <c r="U28" s="73">
        <f t="shared" si="14"/>
        <v>0</v>
      </c>
      <c r="V28" s="73">
        <f t="shared" si="15"/>
        <v>0</v>
      </c>
      <c r="W28" s="73">
        <f t="shared" si="16"/>
        <v>0</v>
      </c>
      <c r="Y28" s="72">
        <f t="shared" si="28"/>
        <v>0</v>
      </c>
      <c r="Z28" s="73">
        <f t="shared" si="29"/>
        <v>0</v>
      </c>
      <c r="AA28" s="58">
        <f t="shared" si="30"/>
        <v>0</v>
      </c>
      <c r="AB28" s="72">
        <f t="shared" si="31"/>
        <v>0</v>
      </c>
      <c r="AC28" s="72">
        <f t="shared" si="32"/>
        <v>0</v>
      </c>
      <c r="AD28" s="73">
        <f t="shared" si="33"/>
        <v>7454</v>
      </c>
      <c r="AE28" s="73">
        <f t="shared" si="34"/>
        <v>0</v>
      </c>
      <c r="AF28" s="1">
        <f t="shared" si="17"/>
        <v>7454</v>
      </c>
      <c r="AH28" s="1" t="str">
        <f t="shared" si="25"/>
        <v>No</v>
      </c>
      <c r="AI28" s="165" t="s">
        <v>116</v>
      </c>
      <c r="AJ28" s="114">
        <f t="array" ref="AJ28">IF(IF(ISERR(LARGE(IF($D$4:$D$1533=$AI28,$I$4:$I$1533,""),AJ$11)),0,(LARGE(IF($D$4:$D$1533=$AI28,$I$4:$I$1533,""),AJ$11)))&lt;0,0,(IF(ISERR(LARGE(IF($D$4:$D$1533=$AI28,$I$4:$I$1533,""),AJ$11)),0,(LARGE(IF($D$4:$D$1533=$AI28,$I$4:$I$1533,""),AJ$11)))))</f>
        <v>0</v>
      </c>
      <c r="AK28" s="115">
        <f t="array" ref="AK28">IF(IF(ISERR(LARGE(IF($D$4:$D$1533=$AI28,$I$4:$I$1533,""),AK$11)),0,(LARGE(IF($D$4:$D$1533=$AI28,$I$4:$I$1533,""),AK$11)))&lt;0,0,(IF(ISERR(LARGE(IF($D$4:$D$1533=$AI28,$I$4:$I$1533,""),AK$11)),0,(LARGE(IF($D$4:$D$1533=$AI28,$I$4:$I$1533,""),AK$11)))))</f>
        <v>0</v>
      </c>
      <c r="AL28" s="116">
        <f t="array" ref="AL28">IF(IF(ISERR(LARGE(IF($D$4:$D$1533=$AI28,$I$4:$I$1533,""),AL$11)),0,(LARGE(IF($D$4:$D$1533=$AI28,$I$4:$I$1533,""),AL$11)))&lt;0,0,(IF(ISERR(LARGE(IF($D$4:$D$1533=$AI28,$I$4:$I$1533,""),AL$11)),0,(LARGE(IF($D$4:$D$1533=$AI28,$I$4:$I$1533,""),AL$11)))))</f>
        <v>0</v>
      </c>
      <c r="AM28" s="192">
        <f t="array" ref="AM28">IF(IF(ISERR(LARGE(IF($D$1534:$D$2431=$AI28,$I$1534:$I$2431,""),AM$11)),0,(LARGE(IF($D$1534:$D$2431=$AI28,$I$1534:$I$2431,""),AM$11)))&lt;0,0,(IF(ISERR(LARGE(IF($D$1534:$D$2431=$AI28,$I$1534:$I$2431,""),AM$11)),0,(LARGE(IF($D$1534:$D$2431=$AI28,$I$1534:$I$2431,""),AM$11)))))</f>
        <v>0</v>
      </c>
      <c r="AN28" s="193">
        <f t="array" ref="AN28">IF(IF(ISERR(LARGE(IF($D$1534:$D$2431=$AI28,$I$1534:$I$2431,""),AN$11)),0,(LARGE(IF($D$1534:$D$2431=$AI28,$I$1534:$I$2431,""),AN$11)))&lt;0,0,(IF(ISERR(LARGE(IF($D$1534:$D$2431=$AI28,$I$1534:$I$2431,""),AN$11)),0,(LARGE(IF($D$1534:$D$2431=$AI28,$I$1534:$I$2431,""),AN$11)))))</f>
        <v>0</v>
      </c>
      <c r="AO28" s="159">
        <f t="shared" si="35"/>
        <v>0</v>
      </c>
      <c r="AQ28" s="114">
        <f t="array" ref="AQ28">IF(IF(ISERR(LARGE(IF($D$4:$D$1533=$AI28,$J$4:$J$1533,""),AQ$11)),0,(LARGE(IF($D$4:$D$1533=$AI28,$J$4:$J$1533,""),AQ$11)))&lt;0,0,(IF(ISERR(LARGE(IF($D$4:$D$1533=$AI28,$J$4:$J$1533,""),AQ$11)),0,(LARGE(IF($D$4:$D$1533=$AI28,$J$4:$J$1533,""),AQ$11)))))</f>
        <v>0</v>
      </c>
      <c r="AR28" s="115">
        <f t="array" ref="AR28">IF(IF(ISERR(LARGE(IF($D$4:$D$1533=$AI28,$J$4:$J$1533,""),AR$11)),0,(LARGE(IF($D$4:$D$1533=$AI28,$J$4:$J$1533,""),AR$11)))&lt;0,0,(IF(ISERR(LARGE(IF($D$4:$D$1533=$AI28,$J$4:$J$1533,""),AR$11)),0,(LARGE(IF($D$4:$D$1533=$AI28,$J$4:$J$1533,""),AR$11)))))</f>
        <v>0</v>
      </c>
      <c r="AS28" s="116">
        <f t="array" ref="AS28">IF(IF(ISERR(LARGE(IF($D$4:$D$1533=$AI28,$J$4:$J$1533,""),AS$11)),0,(LARGE(IF($D$4:$D$1533=$AI28,$J$4:$J$1533,""),AS$11)))&lt;0,0,(IF(ISERR(LARGE(IF($D$4:$D$1533=$AI28,$J$4:$J$1533,""),AS$11)),0,(LARGE(IF($D$4:$D$1533=$AI28,$J$4:$J$1533,""),AS$11)))))</f>
        <v>0</v>
      </c>
      <c r="AT28" s="192">
        <f t="array" ref="AT28">IF(IF(ISERR(LARGE(IF($D$1534:$D$2431=$AI28,$J$1534:$J$2431,""),AT$11)),0,(LARGE(IF($D$1534:$D$2431=$AI28,$J$1534:$J$2431,""),AT$11)))&lt;0,0,(IF(ISERR(LARGE(IF($D$1534:$D$2431=$AI28,$J$1534:$J$2431,""),AT$11)),0,(LARGE(IF($D$1534:$D$2431=$AI28,$J$1534:$J$2431,""),AT$11)))))</f>
        <v>0</v>
      </c>
      <c r="AU28" s="193">
        <f t="array" ref="AU28">IF(IF(ISERR(LARGE(IF($D$1534:$D$2431=$AI28,$J$1534:$J$2431,""),AU$11)),0,(LARGE(IF($D$1534:$D$2431=$AI28,$J$1534:$J$2431,""),AU$11)))&lt;0,0,(IF(ISERR(LARGE(IF($D$1534:$D$2431=$AI28,$J$1534:$J$2431,""),AU$11)),0,(LARGE(IF($D$1534:$D$2431=$AI28,$J$1534:$J$2431,""),AU$11)))))</f>
        <v>0</v>
      </c>
      <c r="AV28" s="159">
        <f t="shared" si="36"/>
        <v>0</v>
      </c>
      <c r="AX28" s="114">
        <f t="array" ref="AX28">IF(IF(ISERR(LARGE(IF($D$4:$D$1533=$AI28,$K$4:$K$1533,""),AX$11)),0,(LARGE(IF($D$4:$D$1533=$AI28,$K$4:$K$1533,""),AX$11)))&lt;0,0,(IF(ISERR(LARGE(IF($D$4:$D$1533=$AI28,$K$4:$K$1533,""),AX$11)),0,(LARGE(IF($D$4:$D$1533=$AI28,$K$4:$K$1533,""),AX$11)))))</f>
        <v>0</v>
      </c>
      <c r="AY28" s="115">
        <f t="array" ref="AY28">IF(IF(ISERR(LARGE(IF($D$4:$D$1533=$AI28,$K$4:$K$1533,""),AY$11)),0,(LARGE(IF($D$4:$D$1533=$AI28,$K$4:$K$1533,""),AY$11)))&lt;0,0,(IF(ISERR(LARGE(IF($D$4:$D$1533=$AI28,$K$4:$K$1533,""),AY$11)),0,(LARGE(IF($D$4:$D$1533=$AI28,$K$4:$K$1533,""),AY$11)))))</f>
        <v>0</v>
      </c>
      <c r="AZ28" s="116">
        <f t="array" ref="AZ28">IF(IF(ISERR(LARGE(IF($D$4:$D$1533=$AI28,$K$4:$K$1533,""),AZ$11)),0,(LARGE(IF($D$4:$D$1533=$AI28,$K$4:$K$1533,""),AZ$11)))&lt;0,0,(IF(ISERR(LARGE(IF($D$4:$D$1533=$AI28,$K$4:$K$1533,""),AZ$11)),0,(LARGE(IF($D$4:$D$1533=$AI28,$K$4:$K$1533,""),AZ$11)))))</f>
        <v>0</v>
      </c>
      <c r="BA28" s="192">
        <f t="array" ref="BA28">IF(IF(ISERR(LARGE(IF($D$1534:$D$2431=$AI28,$K$1534:$K$2431,""),BA$11)),0,(LARGE(IF($D$1534:$D$2431=$AI28,$K$1534:$K$2431,""),BA$11)))&lt;0,0,(IF(ISERR(LARGE(IF($D$1534:$D$2431=$AI28,$K$1534:$K$2431,""),BA$11)),0,(LARGE(IF($D$1534:$D$2431=$AI28,$K$1534:$K$2431,""),BA$11)))))</f>
        <v>0</v>
      </c>
      <c r="BB28" s="193">
        <f t="array" ref="BB28">IF(IF(ISERR(LARGE(IF($D$1534:$D$2431=$AI28,$K$1534:$K$2431,""),BB$11)),0,(LARGE(IF($D$1534:$D$2431=$AI28,$K$1534:$K$2431,""),BB$11)))&lt;0,0,(IF(ISERR(LARGE(IF($D$1534:$D$2431=$AI28,$K$1534:$K$2431,""),BB$11)),0,(LARGE(IF($D$1534:$D$2431=$AI28,$K$1534:$K$2431,""),BB$11)))))</f>
        <v>0</v>
      </c>
      <c r="BC28" s="159">
        <f t="shared" si="37"/>
        <v>0</v>
      </c>
      <c r="BE28" s="114">
        <f t="array" ref="BE28">IF(IF(ISERR(LARGE(IF($D$4:$D$1533=$AI28,$L$4:$L$1533,""),BE$11)),0,(LARGE(IF($D$4:$D$1533=$AI28,$L$4:$L$1533,""),BE$11)))&lt;0,0,(IF(ISERR(LARGE(IF($D$4:$D$1533=$AI28,$L$4:$L$1533,""),BE$11)),0,(LARGE(IF($D$4:$D$1533=$AI28,$L$4:$L$1533,""),BE$11)))))</f>
        <v>0</v>
      </c>
      <c r="BF28" s="115">
        <f t="array" ref="BF28">IF(IF(ISERR(LARGE(IF($D$4:$D$1533=$AI28,$L$4:$L$1533,""),BF$11)),0,(LARGE(IF($D$4:$D$1533=$AI28,$L$4:$L$1533,""),BF$11)))&lt;0,0,(IF(ISERR(LARGE(IF($D$4:$D$1533=$AI28,$L$4:$L$1533,""),BF$11)),0,(LARGE(IF($D$4:$D$1533=$AI28,$L$4:$L$1533,""),BF$11)))))</f>
        <v>0</v>
      </c>
      <c r="BG28" s="116">
        <f t="array" ref="BG28">IF(IF(ISERR(LARGE(IF($D$4:$D$1533=$AI28,$L$4:$L$1533,""),BG$11)),0,(LARGE(IF($D$4:$D$1533=$AI28,$L$4:$L$1533,""),BG$11)))&lt;0,0,(IF(ISERR(LARGE(IF($D$4:$D$1533=$AI28,$L$4:$L$1533,""),BG$11)),0,(LARGE(IF($D$4:$D$1533=$AI28,$L$4:$L$1533,""),BG$11)))))</f>
        <v>0</v>
      </c>
      <c r="BH28" s="192">
        <f t="array" ref="BH28">IF(IF(ISERR(LARGE(IF($D$1534:$D$2431=$AI28,$L$1534:$L$2431,""),BH$11)),0,(LARGE(IF($D$1534:$D$2431=$AI28,$L$1534:$L$2431,""),BH$11)))&lt;0,0,(IF(ISERR(LARGE(IF($D$1534:$D$2431=$AI28,$L$1534:$L$2431,""),BH$11)),0,(LARGE(IF($D$1534:$D$2431=$AI28,$L$1534:$L$2431,""),BH$11)))))</f>
        <v>0</v>
      </c>
      <c r="BI28" s="193">
        <f t="array" ref="BI28">IF(IF(ISERR(LARGE(IF($D$1534:$D$2431=$AI28,$L$1534:$L$2431,""),BI$11)),0,(LARGE(IF($D$1534:$D$2431=$AI28,$L$1534:$L$2431,""),BI$11)))&lt;0,0,(IF(ISERR(LARGE(IF($D$1534:$D$2431=$AI28,$L$1534:$L$2431,""),BI$11)),0,(LARGE(IF($D$1534:$D$2431=$AI28,$L$1534:$L$2431,""),BI$11)))))</f>
        <v>0</v>
      </c>
      <c r="BJ28" s="159">
        <f t="shared" si="38"/>
        <v>0</v>
      </c>
      <c r="BL28" s="114">
        <f t="array" ref="BL28">IF(IF(ISERR(LARGE(IF($D$4:$D$1533=$AI28,$M$4:$M$1533,""),BL$11)),0,(LARGE(IF($D$4:$D$1533=$AI28,$M$4:$M$1533,""),BL$11)))&lt;0,0,(IF(ISERR(LARGE(IF($D$4:$D$1533=$AI28,$M$4:$M$1533,""),BL$11)),0,(LARGE(IF($D$4:$D$1533=$AI28,$M$4:$M$1533,""),BL$11)))))</f>
        <v>0</v>
      </c>
      <c r="BM28" s="115">
        <f t="array" ref="BM28">IF(IF(ISERR(LARGE(IF($D$4:$D$1533=$AI28,$M$4:$M$1533,""),BM$11)),0,(LARGE(IF($D$4:$D$1533=$AI28,$M$4:$M$1533,""),BM$11)))&lt;0,0,(IF(ISERR(LARGE(IF($D$4:$D$1533=$AI28,$M$4:$M$1533,""),BM$11)),0,(LARGE(IF($D$4:$D$1533=$AI28,$M$4:$M$1533,""),BM$11)))))</f>
        <v>0</v>
      </c>
      <c r="BN28" s="116">
        <f t="array" ref="BN28">IF(IF(ISERR(LARGE(IF($D$4:$D$1533=$AI28,$M$4:$M$1533,""),BN$11)),0,(LARGE(IF($D$4:$D$1533=$AI28,$M$4:$M$1533,""),BN$11)))&lt;0,0,(IF(ISERR(LARGE(IF($D$4:$D$1533=$AI28,$M$4:$M$1533,""),BN$11)),0,(LARGE(IF($D$4:$D$1533=$AI28,$M$4:$M$1533,""),BN$11)))))</f>
        <v>0</v>
      </c>
      <c r="BO28" s="192">
        <f t="array" ref="BO28">IF(IF(ISERR(LARGE(IF($D$1534:$D$2431=$AI28,$M$1534:$M$2431,""),BO$11)),0,(LARGE(IF($D$1534:$D$2431=$AI28,$M$1534:$M$2431,""),BO$11)))&lt;0,0,(IF(ISERR(LARGE(IF($D$1534:$D$2431=$AI28,$M$1534:$M$2431,""),BO$11)),0,(LARGE(IF($D$1534:$D$2431=$AI28,$M$1534:$M$2431,""),BO$11)))))</f>
        <v>0</v>
      </c>
      <c r="BP28" s="193">
        <f t="array" ref="BP28">IF(IF(ISERR(LARGE(IF($D$1534:$D$2431=$AI28,$M$1534:$M$2431,""),BP$11)),0,(LARGE(IF($D$1534:$D$2431=$AI28,$M$1534:$M$2431,""),BP$11)))&lt;0,0,(IF(ISERR(LARGE(IF($D$1534:$D$2431=$AI28,$M$1534:$M$2431,""),BP$11)),0,(LARGE(IF($D$1534:$D$2431=$AI28,$M$1534:$M$2431,""),BP$11)))))</f>
        <v>0</v>
      </c>
      <c r="BQ28" s="159">
        <f t="shared" si="39"/>
        <v>0</v>
      </c>
      <c r="BS28" s="114">
        <f t="array" ref="BS28">IF(IF(ISERR(LARGE(IF($D$4:$D$1533=$AI28,$N$4:$N$1533,""),BS$11)),0,(LARGE(IF($D$4:$D$1533=$AI28,$N$4:$N$1533,""),BS$11)))&lt;0,0,(IF(ISERR(LARGE(IF($D$4:$D$1533=$AI28,$N$4:$N$1533,""),BS$11)),0,(LARGE(IF($D$4:$D$1533=$AI28,$N$4:$N$1533,""),BS$11)))))</f>
        <v>0</v>
      </c>
      <c r="BT28" s="115">
        <f t="array" ref="BT28">IF(IF(ISERR(LARGE(IF($D$4:$D$1533=$AI28,$N$4:$N$1533,""),BT$11)),0,(LARGE(IF($D$4:$D$1533=$AI28,$N$4:$N$1533,""),BT$11)))&lt;0,0,(IF(ISERR(LARGE(IF($D$4:$D$1533=$AI28,$N$4:$N$1533,""),BT$11)),0,(LARGE(IF($D$4:$D$1533=$AI28,$N$4:$N$1533,""),BT$11)))))</f>
        <v>0</v>
      </c>
      <c r="BU28" s="116">
        <f t="array" ref="BU28">IF(IF(ISERR(LARGE(IF($D$4:$D$1533=$AI28,$N$4:$N$1533,""),BU$11)),0,(LARGE(IF($D$4:$D$1533=$AI28,$N$4:$N$1533,""),BU$11)))&lt;0,0,(IF(ISERR(LARGE(IF($D$4:$D$1533=$AI28,$N$4:$N$1533,""),BU$11)),0,(LARGE(IF($D$4:$D$1533=$AI28,$N$4:$N$1533,""),BU$11)))))</f>
        <v>0</v>
      </c>
      <c r="BV28" s="192">
        <f t="array" ref="BV28">IF(IF(ISERR(LARGE(IF($D$1534:$D$2431=$AI28,$N$1534:$N$2431,""),BV$11)),0,(LARGE(IF($D$1534:$D$2431=$AI28,$N$1534:$N$2431,""),BV$11)))&lt;0,0,(IF(ISERR(LARGE(IF($D$1534:$D$2431=$AI28,$N$1534:$N$2431,""),BV$11)),0,(LARGE(IF($D$1534:$D$2431=$AI28,$N$1534:$N$2431,""),BV$11)))))</f>
        <v>0</v>
      </c>
      <c r="BW28" s="193">
        <f t="array" ref="BW28">IF(IF(ISERR(LARGE(IF($D$1534:$D$2431=$AI28,$N$1534:$N$2431,""),BW$11)),0,(LARGE(IF($D$1534:$D$2431=$AI28,$N$1534:$N$2431,""),BW$11)))&lt;0,0,(IF(ISERR(LARGE(IF($D$1534:$D$2431=$AI28,$N$1534:$N$2431,""),BW$11)),0,(LARGE(IF($D$1534:$D$2431=$AI28,$N$1534:$N$2431,""),BW$11)))))</f>
        <v>0</v>
      </c>
      <c r="BX28" s="159">
        <f t="shared" si="40"/>
        <v>0</v>
      </c>
      <c r="BZ28" s="114">
        <f t="array" ref="BZ28">IF(IF(ISERR(LARGE(IF($D$4:$D$1533=$AI28,$O$4:$O$1533,""),BZ$11)),0,(LARGE(IF($D$4:$D$1533=$AI28,$O$4:$O$1533,""),BZ$11)))&lt;0,0,(IF(ISERR(LARGE(IF($D$4:$D$1533=$AI28,$O$4:$O$1533,""),BZ$11)),0,(LARGE(IF($D$4:$D$1533=$AI28,$O$4:$O$1533,""),BZ$11)))))</f>
        <v>0</v>
      </c>
      <c r="CA28" s="115">
        <f t="array" ref="CA28">IF(IF(ISERR(LARGE(IF($D$4:$D$1533=$AI28,$O$4:$O$1533,""),CA$11)),0,(LARGE(IF($D$4:$D$1533=$AI28,$O$4:$O$1533,""),CA$11)))&lt;0,0,(IF(ISERR(LARGE(IF($D$4:$D$1533=$AI28,$O$4:$O$1533,""),CA$11)),0,(LARGE(IF($D$4:$D$1533=$AI28,$O$4:$O$1533,""),CA$11)))))</f>
        <v>0</v>
      </c>
      <c r="CB28" s="116">
        <f t="array" ref="CB28">IF(IF(ISERR(LARGE(IF($D$4:$D$1533=$AI28,$O$4:$O$1533,""),CB$11)),0,(LARGE(IF($D$4:$D$1533=$AI28,$O$4:$O$1533,""),CB$11)))&lt;0,0,(IF(ISERR(LARGE(IF($D$4:$D$1533=$AI28,$O$4:$O$1533,""),CB$11)),0,(LARGE(IF($D$4:$D$1533=$AI28,$O$4:$O$1533,""),CB$11)))))</f>
        <v>0</v>
      </c>
      <c r="CC28" s="192">
        <f t="array" ref="CC28">IF(IF(ISERR(LARGE(IF($D$1534:$D$2431=$AI28,$O$1534:$O$2431,""),CC$11)),0,(LARGE(IF($D$1534:$D$2431=$AI28,$O$1534:$O$2431,""),CC$11)))&lt;0,0,(IF(ISERR(LARGE(IF($D$1534:$D$2431=$AI28,$O$1534:$O$2431,""),CC$11)),0,(LARGE(IF($D$1534:$D$2431=$AI28,$O$1534:$O$2431,""),CC$11)))))</f>
        <v>0</v>
      </c>
      <c r="CD28" s="193">
        <f t="array" ref="CD28">IF(IF(ISERR(LARGE(IF($D$1534:$D$2431=$AI28,$O$1534:$O$2431,""),CD$11)),0,(LARGE(IF($D$1534:$D$2431=$AI28,$O$1534:$O$2431,""),CD$11)))&lt;0,0,(IF(ISERR(LARGE(IF($D$1534:$D$2431=$AI28,$O$1534:$O$2431,""),CD$11)),0,(LARGE(IF($D$1534:$D$2431=$AI28,$O$1534:$O$2431,""),CD$11)))))</f>
        <v>0</v>
      </c>
      <c r="CE28" s="159">
        <f t="shared" si="41"/>
        <v>0</v>
      </c>
      <c r="CG28" s="114">
        <f t="array" ref="CG28">IF(IF(ISERR(LARGE(IF($D$4:$D$1533=$AI28,$Q$4:$Q$1533,""),CG$11)),0,(LARGE(IF($D$4:$D$1533=$AI28,$Q$4:$Q$1533,""),CG$11)))&lt;0,0,(IF(ISERR(LARGE(IF($D$4:$D$1533=$AI28,$Q$4:$Q$1533,""),CG$11)),0,(LARGE(IF($D$4:$D$1533=$AI28,$Q$4:$Q$1533,""),CG$11)))))</f>
        <v>0</v>
      </c>
      <c r="CH28" s="115">
        <f t="array" ref="CH28">IF(IF(ISERR(LARGE(IF($D$4:$D$1533=$AI28,$Q$4:$Q$1533,""),CH$11)),0,(LARGE(IF($D$4:$D$1533=$AI28,$Q$4:$Q$1533,""),CH$11)))&lt;0,0,(IF(ISERR(LARGE(IF($D$4:$D$1533=$AI28,$Q$4:$Q$1533,""),CH$11)),0,(LARGE(IF($D$4:$D$1533=$AI28,$Q$4:$Q$1533,""),CH$11)))))</f>
        <v>0</v>
      </c>
      <c r="CI28" s="116">
        <f t="array" ref="CI28">IF(IF(ISERR(LARGE(IF($D$4:$D$1533=$AI28,$Q$4:$Q$1533,""),CI$11)),0,(LARGE(IF($D$4:$D$1533=$AI28,$Q$4:$Q$1533,""),CI$11)))&lt;0,0,(IF(ISERR(LARGE(IF($D$4:$D$1533=$AI28,$Q$4:$Q$1533,""),CI$11)),0,(LARGE(IF($D$4:$D$1533=$AI28,$Q$4:$Q$1533,""),CI$11)))))</f>
        <v>0</v>
      </c>
      <c r="CJ28" s="192">
        <f t="array" ref="CJ28">IF(IF(ISERR(LARGE(IF($D$1534:$D$2431=$AI28,$Q$1534:$Q$2431,""),CJ$11)),0,(LARGE(IF($D$1534:$D$2431=$AI28,$Q$1534:$Q$2431,""),CJ$11)))&lt;0,0,(IF(ISERR(LARGE(IF($D$1534:$D$2431=$AI28,$Q$1534:$Q$2431,""),CJ$11)),0,(LARGE(IF($D$1534:$D$2431=$AI28,$Q$1534:$Q$2431,""),CJ$11)))))</f>
        <v>0</v>
      </c>
      <c r="CK28" s="193">
        <f t="array" ref="CK28">IF(IF(ISERR(LARGE(IF($D$1534:$D$2431=$AI28,$Q$1534:$Q$2431,""),CK$11)),0,(LARGE(IF($D$1534:$D$2431=$AI28,$Q$1534:$Q$2431,""),CK$11)))&lt;0,0,(IF(ISERR(LARGE(IF($D$1534:$D$2431=$AI28,$Q$1534:$Q$2431,""),CK$11)),0,(LARGE(IF($D$1534:$D$2431=$AI28,$Q$1534:$Q$2431,""),CK$11)))))</f>
        <v>0</v>
      </c>
      <c r="CL28" s="159">
        <f t="shared" si="42"/>
        <v>0</v>
      </c>
      <c r="CN28" s="114">
        <f t="array" ref="CN28">IF(IF(ISERR(LARGE(IF($D$4:$D$1533=$AI28,$R$4:$R$1533,""),CN$11)),0,(LARGE(IF($D$4:$D$1533=$AI28,$R$4:$R$1533,""),CN$11)))&lt;0,0,(IF(ISERR(LARGE(IF($D$4:$D$1533=$AI28,$R$4:$R$1533,""),CN$11)),0,(LARGE(IF($D$4:$D$1533=$AI28,$R$4:$R$1533,""),CN$11)))))</f>
        <v>0</v>
      </c>
      <c r="CO28" s="115">
        <f t="array" ref="CO28">IF(IF(ISERR(LARGE(IF($D$4:$D$1533=$AI28,$R$4:$R$1533,""),CO$11)),0,(LARGE(IF($D$4:$D$1533=$AI28,$R$4:$R$1533,""),CO$11)))&lt;0,0,(IF(ISERR(LARGE(IF($D$4:$D$1533=$AI28,$R$4:$R$1533,""),CO$11)),0,(LARGE(IF($D$4:$D$1533=$AI28,$R$4:$R$1533,""),CO$11)))))</f>
        <v>0</v>
      </c>
      <c r="CP28" s="116">
        <f t="array" ref="CP28">IF(IF(ISERR(LARGE(IF($D$4:$D$1533=$AI28,$R$4:$R$1533,""),CP$11)),0,(LARGE(IF($D$4:$D$1533=$AI28,$R$4:$R$1533,""),CP$11)))&lt;0,0,(IF(ISERR(LARGE(IF($D$4:$D$1533=$AI28,$R$4:$R$1533,""),CP$11)),0,(LARGE(IF($D$4:$D$1533=$AI28,$R$4:$R$1533,""),CP$11)))))</f>
        <v>0</v>
      </c>
      <c r="CQ28" s="192">
        <f t="array" ref="CQ28">IF(IF(ISERR(LARGE(IF($D$1534:$D$2431=$AI28,$R$1534:$R$2431,""),CQ$11)),0,(LARGE(IF($D$1534:$D$2431=$AI28,$R$1534:$R$2431,""),CQ$11)))&lt;0,0,(IF(ISERR(LARGE(IF($D$1534:$D$2431=$AI28,$R$1534:$R$2431,""),CQ$11)),0,(LARGE(IF($D$1534:$D$2431=$AI28,$R$1534:$R$2431,""),CQ$11)))))</f>
        <v>0</v>
      </c>
      <c r="CR28" s="193">
        <f t="array" ref="CR28">IF(IF(ISERR(LARGE(IF($D$1534:$D$2431=$AI28,$R$1534:$R$2431,""),CR$11)),0,(LARGE(IF($D$1534:$D$2431=$AI28,$R$1534:$R$2431,""),CR$11)))&lt;0,0,(IF(ISERR(LARGE(IF($D$1534:$D$2431=$AI28,$R$1534:$R$2431,""),CR$11)),0,(LARGE(IF($D$1534:$D$2431=$AI28,$R$1534:$R$2431,""),CR$11)))))</f>
        <v>0</v>
      </c>
      <c r="CS28" s="159">
        <f t="shared" si="43"/>
        <v>0</v>
      </c>
      <c r="CU28" s="114">
        <f t="array" ref="CU28">IF(IF(ISERR(LARGE(IF($D$4:$D$1533=$AI28,$S$4:$S$1533,""),CU$11)),0,(LARGE(IF($D$4:$D$1533=$AI28,$S$4:$S$1533,""),CU$11)))&lt;0,0,(IF(ISERR(LARGE(IF($D$4:$D$1533=$AI28,$S$4:$S$1533,""),CU$11)),0,(LARGE(IF($D$4:$D$1533=$AI28,$S$4:$S$1533,""),CU$11)))))</f>
        <v>0</v>
      </c>
      <c r="CV28" s="115">
        <f t="array" ref="CV28">IF(IF(ISERR(LARGE(IF($D$4:$D$1533=$AI28,$S$4:$S$1533,""),CV$11)),0,(LARGE(IF($D$4:$D$1533=$AI28,$S$4:$S$1533,""),CV$11)))&lt;0,0,(IF(ISERR(LARGE(IF($D$4:$D$1533=$AI28,$S$4:$S$1533,""),CV$11)),0,(LARGE(IF($D$4:$D$1533=$AI28,$S$4:$S$1533,""),CV$11)))))</f>
        <v>0</v>
      </c>
      <c r="CW28" s="116">
        <f t="array" ref="CW28">IF(IF(ISERR(LARGE(IF($D$4:$D$1533=$AI28,$S$4:$S$1533,""),CW$11)),0,(LARGE(IF($D$4:$D$1533=$AI28,$S$4:$S$1533,""),CW$11)))&lt;0,0,(IF(ISERR(LARGE(IF($D$4:$D$1533=$AI28,$S$4:$S$1533,""),CW$11)),0,(LARGE(IF($D$4:$D$1533=$AI28,$S$4:$S$1533,""),CW$11)))))</f>
        <v>0</v>
      </c>
      <c r="CX28" s="192">
        <f t="array" ref="CX28">IF(IF(ISERR(LARGE(IF($D$1534:$D$2431=$AI28,$S$1534:$S$2431,""),CX$11)),0,(LARGE(IF($D$1534:$D$2431=$AI28,$S$1534:$S$2431,""),CX$11)))&lt;0,0,(IF(ISERR(LARGE(IF($D$1534:$D$2431=$AI28,$S$1534:$S$2431,""),CX$11)),0,(LARGE(IF($D$1534:$D$2431=$AI28,$S$1534:$S$2431,""),CX$11)))))</f>
        <v>0</v>
      </c>
      <c r="CY28" s="193">
        <f t="array" ref="CY28">IF(IF(ISERR(LARGE(IF($D$1534:$D$2431=$AI28,$S$1534:$S$2431,""),CY$11)),0,(LARGE(IF($D$1534:$D$2431=$AI28,$S$1534:$S$2431,""),CY$11)))&lt;0,0,(IF(ISERR(LARGE(IF($D$1534:$D$2431=$AI28,$S$1534:$S$2431,""),CY$11)),0,(LARGE(IF($D$1534:$D$2431=$AI28,$S$1534:$S$2431,""),CY$11)))))</f>
        <v>0</v>
      </c>
      <c r="CZ28" s="159">
        <f t="shared" si="44"/>
        <v>0</v>
      </c>
      <c r="DB28" s="114">
        <f t="array" ref="DB28">IF(IF(ISERR(LARGE(IF($D$4:$D$1533=$AI28,$T$4:$T$1533,""),DB$11)),0,(LARGE(IF($D$4:$D$1533=$AI28,$T$4:$T$1533,""),DB$11)))&lt;0,0,(IF(ISERR(LARGE(IF($D$4:$D$1533=$AI28,$T$4:$T$1533,""),DB$11)),0,(LARGE(IF($D$4:$D$1533=$AI28,$T$4:$T$1533,""),DB$11)))))</f>
        <v>0</v>
      </c>
      <c r="DC28" s="115">
        <f t="array" ref="DC28">IF(IF(ISERR(LARGE(IF($D$4:$D$1533=$AI28,$T$4:$T$1533,""),DC$11)),0,(LARGE(IF($D$4:$D$1533=$AI28,$T$4:$T$1533,""),DC$11)))&lt;0,0,(IF(ISERR(LARGE(IF($D$4:$D$1533=$AI28,$T$4:$T$1533,""),DC$11)),0,(LARGE(IF($D$4:$D$1533=$AI28,$T$4:$T$1533,""),DC$11)))))</f>
        <v>0</v>
      </c>
      <c r="DD28" s="116">
        <f t="array" ref="DD28">IF(IF(ISERR(LARGE(IF($D$4:$D$1533=$AI28,$T$4:$T$1533,""),DD$11)),0,(LARGE(IF($D$4:$D$1533=$AI28,$T$4:$T$1533,""),DD$11)))&lt;0,0,(IF(ISERR(LARGE(IF($D$4:$D$1533=$AI28,$T$4:$T$1533,""),DD$11)),0,(LARGE(IF($D$4:$D$1533=$AI28,$T$4:$T$1533,""),DD$11)))))</f>
        <v>0</v>
      </c>
      <c r="DE28" s="192">
        <f t="array" ref="DE28">IF(IF(ISERR(LARGE(IF($D$1534:$D$2431=$AI28,$T$1534:$T$2431,""),DE$11)),0,(LARGE(IF($D$1534:$D$2431=$AI28,$T$1534:$T$2431,""),DE$11)))&lt;0,0,(IF(ISERR(LARGE(IF($D$1534:$D$2431=$AI28,$T$1534:$T$2431,""),DE$11)),0,(LARGE(IF($D$1534:$D$2431=$AI28,$T$1534:$T$2431,""),DE$11)))))</f>
        <v>0</v>
      </c>
      <c r="DF28" s="193">
        <f t="array" ref="DF28">IF(IF(ISERR(LARGE(IF($D$1534:$D$2431=$AI28,$T$1534:$T$2431,""),DF$11)),0,(LARGE(IF($D$1534:$D$2431=$AI28,$T$1534:$T$2431,""),DF$11)))&lt;0,0,(IF(ISERR(LARGE(IF($D$1534:$D$2431=$AI28,$T$1534:$T$2431,""),DF$11)),0,(LARGE(IF($D$1534:$D$2431=$AI28,$T$1534:$T$2431,""),DF$11)))))</f>
        <v>0</v>
      </c>
      <c r="DG28" s="159">
        <f t="shared" si="45"/>
        <v>0</v>
      </c>
      <c r="DI28" s="114">
        <f t="array" ref="DI28">IF(IF(ISERR(LARGE(IF($D$4:$D$1533=$AI28,$U$4:$U$1533,""),DI$11)),0,(LARGE(IF($D$4:$D$1533=$AI28,$U$4:$U$1533,""),DI$11)))&lt;0,0,(IF(ISERR(LARGE(IF($D$4:$D$1533=$AI28,$U$4:$U$1533,""),DI$11)),0,(LARGE(IF($D$4:$D$1533=$AI28,$U$4:$U$1533,""),DI$11)))))</f>
        <v>0</v>
      </c>
      <c r="DJ28" s="115">
        <f t="array" ref="DJ28">IF(IF(ISERR(LARGE(IF($D$4:$D$1533=$AI28,$U$4:$U$1533,""),DJ$11)),0,(LARGE(IF($D$4:$D$1533=$AI28,$U$4:$U$1533,""),DJ$11)))&lt;0,0,(IF(ISERR(LARGE(IF($D$4:$D$1533=$AI28,$U$4:$U$1533,""),DJ$11)),0,(LARGE(IF($D$4:$D$1533=$AI28,$U$4:$U$1533,""),DJ$11)))))</f>
        <v>0</v>
      </c>
      <c r="DK28" s="116">
        <f t="array" ref="DK28">IF(IF(ISERR(LARGE(IF($D$4:$D$1533=$AI28,$U$4:$U$1533,""),DK$11)),0,(LARGE(IF($D$4:$D$1533=$AI28,$U$4:$U$1533,""),DK$11)))&lt;0,0,(IF(ISERR(LARGE(IF($D$4:$D$1533=$AI28,$U$4:$U$1533,""),DK$11)),0,(LARGE(IF($D$4:$D$1533=$AI28,$U$4:$U$1533,""),DK$11)))))</f>
        <v>0</v>
      </c>
      <c r="DL28" s="192">
        <f t="array" ref="DL28">IF(IF(ISERR(LARGE(IF($D$1534:$D$2431=$AI28,$U$1534:$U$2431,""),DL$11)),0,(LARGE(IF($D$1534:$D$2431=$AI28,$U$1534:$U$2431,""),DL$11)))&lt;0,0,(IF(ISERR(LARGE(IF($D$1534:$D$2431=$AI28,$U$1534:$U$2431,""),DL$11)),0,(LARGE(IF($D$1534:$D$2431=$AI28,$U$1534:$U$2431,""),DL$11)))))</f>
        <v>0</v>
      </c>
      <c r="DM28" s="193">
        <f t="array" ref="DM28">IF(IF(ISERR(LARGE(IF($D$1534:$D$2431=$AI28,$U$1534:$U$2431,""),DM$11)),0,(LARGE(IF($D$1534:$D$2431=$AI28,$U$1534:$U$2431,""),DM$11)))&lt;0,0,(IF(ISERR(LARGE(IF($D$1534:$D$2431=$AI28,$U$1534:$U$2431,""),DM$11)),0,(LARGE(IF($D$1534:$D$2431=$AI28,$U$1534:$U$2431,""),DM$11)))))</f>
        <v>0</v>
      </c>
      <c r="DN28" s="159">
        <f t="shared" si="46"/>
        <v>0</v>
      </c>
      <c r="DP28" s="114">
        <f t="array" ref="DP28">IF(IF(ISERR(LARGE(IF($D$4:$D$1533=$AI28,$V$4:$V$1533,""),DP$11)),0,(LARGE(IF($D$4:$D$1533=$AI28,$V$4:$V$1533,""),DP$11)))&lt;0,0,(IF(ISERR(LARGE(IF($D$4:$D$1533=$AI28,$V$4:$V$1533,""),DP$11)),0,(LARGE(IF($D$4:$D$1533=$AI28,$V$4:$V$1533,""),DP$11)))))</f>
        <v>0</v>
      </c>
      <c r="DQ28" s="115">
        <f t="array" ref="DQ28">IF(IF(ISERR(LARGE(IF($D$4:$D$1533=$AI28,$V$4:$V$1533,""),DQ$11)),0,(LARGE(IF($D$4:$D$1533=$AI28,$V$4:$V$1533,""),DQ$11)))&lt;0,0,(IF(ISERR(LARGE(IF($D$4:$D$1533=$AI28,$V$4:$V$1533,""),DQ$11)),0,(LARGE(IF($D$4:$D$1533=$AI28,$V$4:$V$1533,""),DQ$11)))))</f>
        <v>0</v>
      </c>
      <c r="DR28" s="116">
        <f t="array" ref="DR28">IF(IF(ISERR(LARGE(IF($D$4:$D$1533=$AI28,$V$4:$V$1533,""),DR$11)),0,(LARGE(IF($D$4:$D$1533=$AI28,$V$4:$V$1533,""),DR$11)))&lt;0,0,(IF(ISERR(LARGE(IF($D$4:$D$1533=$AI28,$V$4:$V$1533,""),DR$11)),0,(LARGE(IF($D$4:$D$1533=$AI28,$V$4:$V$1533,""),DR$11)))))</f>
        <v>0</v>
      </c>
      <c r="DS28" s="192">
        <f t="array" ref="DS28">IF(IF(ISERR(LARGE(IF($D$1534:$D$2431=$AI28,$V$1534:$V$2431,""),DS$11)),0,(LARGE(IF($D$1534:$D$2431=$AI28,$V$1534:$V$2431,""),DS$11)))&lt;0,0,(IF(ISERR(LARGE(IF($D$1534:$D$2431=$AI28,$V$1534:$V$2431,""),DS$11)),0,(LARGE(IF($D$1534:$D$2431=$AI28,$V$1534:$V$2431,""),DS$11)))))</f>
        <v>0</v>
      </c>
      <c r="DT28" s="193">
        <f t="array" ref="DT28">IF(IF(ISERR(LARGE(IF($D$1534:$D$2431=$AI28,$V$1534:$V$2431,""),DT$11)),0,(LARGE(IF($D$1534:$D$2431=$AI28,$V$1534:$V$2431,""),DT$11)))&lt;0,0,(IF(ISERR(LARGE(IF($D$1534:$D$2431=$AI28,$V$1534:$V$2431,""),DT$11)),0,(LARGE(IF($D$1534:$D$2431=$AI28,$V$1534:$V$2431,""),DT$11)))))</f>
        <v>0</v>
      </c>
      <c r="DU28" s="159">
        <f t="shared" si="47"/>
        <v>0</v>
      </c>
      <c r="DW28" s="114">
        <f t="array" ref="DW28">IF(IF(ISERR(LARGE(IF($D$4:$D$1533=$AI28,$W$4:$W$1533,""),DW$11)),0,(LARGE(IF($D$4:$D$1533=$AI28,$W$4:$W$1533,""),DW$11)))&lt;0,0,(IF(ISERR(LARGE(IF($D$4:$D$1533=$AI28,$W$4:$W$1533,""),DW$11)),0,(LARGE(IF($D$4:$D$1533=$AI28,$W$4:$W$1533,""),DW$11)))))</f>
        <v>0</v>
      </c>
      <c r="DX28" s="115">
        <f t="array" ref="DX28">IF(IF(ISERR(LARGE(IF($D$4:$D$1533=$AI28,$W$4:$W$1533,""),DX$11)),0,(LARGE(IF($D$4:$D$1533=$AI28,$W$4:$W$1533,""),DX$11)))&lt;0,0,(IF(ISERR(LARGE(IF($D$4:$D$1533=$AI28,$W$4:$W$1533,""),DX$11)),0,(LARGE(IF($D$4:$D$1533=$AI28,$W$4:$W$1533,""),DX$11)))))</f>
        <v>0</v>
      </c>
      <c r="DY28" s="116">
        <f t="array" ref="DY28">IF(IF(ISERR(LARGE(IF($D$4:$D$1533=$AI28,$W$4:$W$1533,""),DY$11)),0,(LARGE(IF($D$4:$D$1533=$AI28,$W$4:$W$1533,""),DY$11)))&lt;0,0,(IF(ISERR(LARGE(IF($D$4:$D$1533=$AI28,$W$4:$W$1533,""),DY$11)),0,(LARGE(IF($D$4:$D$1533=$AI28,$W$4:$W$1533,""),DY$11)))))</f>
        <v>0</v>
      </c>
      <c r="DZ28" s="192">
        <f t="array" ref="DZ28">IF(IF(ISERR(LARGE(IF($D$1534:$D$2431=$AI28,$W$1534:$W$2431,""),DZ$11)),0,(LARGE(IF($D$1534:$D$2431=$AI28,$W$1534:$W$2431,""),DZ$11)))&lt;0,0,(IF(ISERR(LARGE(IF($D$1534:$D$2431=$AI28,$W$1534:$W$2431,""),DZ$11)),0,(LARGE(IF($D$1534:$D$2431=$AI28,$W$1534:$W$2431,""),DZ$11)))))</f>
        <v>0</v>
      </c>
      <c r="EA28" s="193">
        <f t="array" ref="EA28">IF(IF(ISERR(LARGE(IF($D$1534:$D$2431=$AI28,$W$1534:$W$2431,""),EA$11)),0,(LARGE(IF($D$1534:$D$2431=$AI28,$W$1534:$W$2431,""),EA$11)))&lt;0,0,(IF(ISERR(LARGE(IF($D$1534:$D$2431=$AI28,$W$1534:$W$2431,""),EA$11)),0,(LARGE(IF($D$1534:$D$2431=$AI28,$W$1534:$W$2431,""),EA$11)))))</f>
        <v>0</v>
      </c>
      <c r="EB28" s="159">
        <f t="shared" si="48"/>
        <v>0</v>
      </c>
    </row>
    <row r="29" spans="1:132" x14ac:dyDescent="0.2">
      <c r="A29" s="88">
        <v>2.5999999999999998E-5</v>
      </c>
      <c r="B29" s="4">
        <f t="shared" si="0"/>
        <v>7386.0000259999997</v>
      </c>
      <c r="C29" s="213" t="s">
        <v>203</v>
      </c>
      <c r="D29" s="213" t="s">
        <v>71</v>
      </c>
      <c r="E29" s="44" t="s">
        <v>21</v>
      </c>
      <c r="F29" s="14">
        <f t="shared" si="26"/>
        <v>1</v>
      </c>
      <c r="G29" s="14">
        <f t="shared" si="27"/>
        <v>1</v>
      </c>
      <c r="H29" s="101" t="str">
        <f>IF(ISNA(VLOOKUP(C29,[1]Sheet1!$J$2:$J$2999,1,FALSE)),"No","Yes")</f>
        <v>No</v>
      </c>
      <c r="I29" s="72">
        <f t="shared" si="3"/>
        <v>0</v>
      </c>
      <c r="J29" s="72">
        <f t="shared" si="4"/>
        <v>0</v>
      </c>
      <c r="K29" s="72">
        <f t="shared" si="5"/>
        <v>0</v>
      </c>
      <c r="L29" s="72">
        <f t="shared" si="6"/>
        <v>0</v>
      </c>
      <c r="M29" s="72">
        <f t="shared" si="7"/>
        <v>0</v>
      </c>
      <c r="N29" s="72">
        <f t="shared" si="8"/>
        <v>0</v>
      </c>
      <c r="O29" s="72">
        <f t="shared" si="9"/>
        <v>0</v>
      </c>
      <c r="Q29" s="73">
        <f t="shared" si="10"/>
        <v>0</v>
      </c>
      <c r="R29" s="73">
        <f t="shared" si="11"/>
        <v>0</v>
      </c>
      <c r="S29" s="73">
        <f t="shared" si="12"/>
        <v>7386</v>
      </c>
      <c r="T29" s="73">
        <f t="shared" si="13"/>
        <v>0</v>
      </c>
      <c r="U29" s="73">
        <f t="shared" si="14"/>
        <v>0</v>
      </c>
      <c r="V29" s="73">
        <f t="shared" si="15"/>
        <v>0</v>
      </c>
      <c r="W29" s="73">
        <f t="shared" si="16"/>
        <v>0</v>
      </c>
      <c r="Y29" s="72">
        <f t="shared" si="28"/>
        <v>0</v>
      </c>
      <c r="Z29" s="73">
        <f t="shared" si="29"/>
        <v>0</v>
      </c>
      <c r="AA29" s="58">
        <f t="shared" si="30"/>
        <v>0</v>
      </c>
      <c r="AB29" s="72">
        <f t="shared" si="31"/>
        <v>0</v>
      </c>
      <c r="AC29" s="72">
        <f t="shared" si="32"/>
        <v>0</v>
      </c>
      <c r="AD29" s="73">
        <f t="shared" si="33"/>
        <v>7386</v>
      </c>
      <c r="AE29" s="73">
        <f t="shared" si="34"/>
        <v>0</v>
      </c>
      <c r="AF29" s="1">
        <f t="shared" si="17"/>
        <v>7386</v>
      </c>
      <c r="AH29" s="1" t="str">
        <f t="shared" si="25"/>
        <v>Yes</v>
      </c>
      <c r="AI29" s="166" t="s">
        <v>79</v>
      </c>
      <c r="AJ29" s="114">
        <f t="array" ref="AJ29">IF(IF(ISERR(LARGE(IF($D$4:$D$1533=$AI29,$I$4:$I$1533,""),AJ$11)),0,(LARGE(IF($D$4:$D$1533=$AI29,$I$4:$I$1533,""),AJ$11)))&lt;0,0,(IF(ISERR(LARGE(IF($D$4:$D$1533=$AI29,$I$4:$I$1533,""),AJ$11)),0,(LARGE(IF($D$4:$D$1533=$AI29,$I$4:$I$1533,""),AJ$11)))))</f>
        <v>0</v>
      </c>
      <c r="AK29" s="115">
        <f t="array" ref="AK29">IF(IF(ISERR(LARGE(IF($D$4:$D$1533=$AI29,$I$4:$I$1533,""),AK$11)),0,(LARGE(IF($D$4:$D$1533=$AI29,$I$4:$I$1533,""),AK$11)))&lt;0,0,(IF(ISERR(LARGE(IF($D$4:$D$1533=$AI29,$I$4:$I$1533,""),AK$11)),0,(LARGE(IF($D$4:$D$1533=$AI29,$I$4:$I$1533,""),AK$11)))))</f>
        <v>0</v>
      </c>
      <c r="AL29" s="116">
        <f t="array" ref="AL29">IF(IF(ISERR(LARGE(IF($D$4:$D$1533=$AI29,$I$4:$I$1533,""),AL$11)),0,(LARGE(IF($D$4:$D$1533=$AI29,$I$4:$I$1533,""),AL$11)))&lt;0,0,(IF(ISERR(LARGE(IF($D$4:$D$1533=$AI29,$I$4:$I$1533,""),AL$11)),0,(LARGE(IF($D$4:$D$1533=$AI29,$I$4:$I$1533,""),AL$11)))))</f>
        <v>0</v>
      </c>
      <c r="AM29" s="192">
        <f t="array" ref="AM29">IF(IF(ISERR(LARGE(IF($D$1534:$D$2431=$AI29,$I$1534:$I$2431,""),AM$11)),0,(LARGE(IF($D$1534:$D$2431=$AI29,$I$1534:$I$2431,""),AM$11)))&lt;0,0,(IF(ISERR(LARGE(IF($D$1534:$D$2431=$AI29,$I$1534:$I$2431,""),AM$11)),0,(LARGE(IF($D$1534:$D$2431=$AI29,$I$1534:$I$2431,""),AM$11)))))</f>
        <v>0</v>
      </c>
      <c r="AN29" s="193">
        <f t="array" ref="AN29">IF(IF(ISERR(LARGE(IF($D$1534:$D$2431=$AI29,$I$1534:$I$2431,""),AN$11)),0,(LARGE(IF($D$1534:$D$2431=$AI29,$I$1534:$I$2431,""),AN$11)))&lt;0,0,(IF(ISERR(LARGE(IF($D$1534:$D$2431=$AI29,$I$1534:$I$2431,""),AN$11)),0,(LARGE(IF($D$1534:$D$2431=$AI29,$I$1534:$I$2431,""),AN$11)))))</f>
        <v>0</v>
      </c>
      <c r="AO29" s="159">
        <f t="shared" si="35"/>
        <v>0</v>
      </c>
      <c r="AQ29" s="114">
        <f t="array" ref="AQ29">IF(IF(ISERR(LARGE(IF($D$4:$D$1533=$AI29,$J$4:$J$1533,""),AQ$11)),0,(LARGE(IF($D$4:$D$1533=$AI29,$J$4:$J$1533,""),AQ$11)))&lt;0,0,(IF(ISERR(LARGE(IF($D$4:$D$1533=$AI29,$J$4:$J$1533,""),AQ$11)),0,(LARGE(IF($D$4:$D$1533=$AI29,$J$4:$J$1533,""),AQ$11)))))</f>
        <v>0</v>
      </c>
      <c r="AR29" s="115">
        <f t="array" ref="AR29">IF(IF(ISERR(LARGE(IF($D$4:$D$1533=$AI29,$J$4:$J$1533,""),AR$11)),0,(LARGE(IF($D$4:$D$1533=$AI29,$J$4:$J$1533,""),AR$11)))&lt;0,0,(IF(ISERR(LARGE(IF($D$4:$D$1533=$AI29,$J$4:$J$1533,""),AR$11)),0,(LARGE(IF($D$4:$D$1533=$AI29,$J$4:$J$1533,""),AR$11)))))</f>
        <v>0</v>
      </c>
      <c r="AS29" s="116">
        <f t="array" ref="AS29">IF(IF(ISERR(LARGE(IF($D$4:$D$1533=$AI29,$J$4:$J$1533,""),AS$11)),0,(LARGE(IF($D$4:$D$1533=$AI29,$J$4:$J$1533,""),AS$11)))&lt;0,0,(IF(ISERR(LARGE(IF($D$4:$D$1533=$AI29,$J$4:$J$1533,""),AS$11)),0,(LARGE(IF($D$4:$D$1533=$AI29,$J$4:$J$1533,""),AS$11)))))</f>
        <v>0</v>
      </c>
      <c r="AT29" s="192">
        <f t="array" ref="AT29">IF(IF(ISERR(LARGE(IF($D$1534:$D$2431=$AI29,$J$1534:$J$2431,""),AT$11)),0,(LARGE(IF($D$1534:$D$2431=$AI29,$J$1534:$J$2431,""),AT$11)))&lt;0,0,(IF(ISERR(LARGE(IF($D$1534:$D$2431=$AI29,$J$1534:$J$2431,""),AT$11)),0,(LARGE(IF($D$1534:$D$2431=$AI29,$J$1534:$J$2431,""),AT$11)))))</f>
        <v>0</v>
      </c>
      <c r="AU29" s="193">
        <f t="array" ref="AU29">IF(IF(ISERR(LARGE(IF($D$1534:$D$2431=$AI29,$J$1534:$J$2431,""),AU$11)),0,(LARGE(IF($D$1534:$D$2431=$AI29,$J$1534:$J$2431,""),AU$11)))&lt;0,0,(IF(ISERR(LARGE(IF($D$1534:$D$2431=$AI29,$J$1534:$J$2431,""),AU$11)),0,(LARGE(IF($D$1534:$D$2431=$AI29,$J$1534:$J$2431,""),AU$11)))))</f>
        <v>0</v>
      </c>
      <c r="AV29" s="159">
        <f t="shared" si="36"/>
        <v>0</v>
      </c>
      <c r="AX29" s="114">
        <f t="array" ref="AX29">IF(IF(ISERR(LARGE(IF($D$4:$D$1533=$AI29,$K$4:$K$1533,""),AX$11)),0,(LARGE(IF($D$4:$D$1533=$AI29,$K$4:$K$1533,""),AX$11)))&lt;0,0,(IF(ISERR(LARGE(IF($D$4:$D$1533=$AI29,$K$4:$K$1533,""),AX$11)),0,(LARGE(IF($D$4:$D$1533=$AI29,$K$4:$K$1533,""),AX$11)))))</f>
        <v>0</v>
      </c>
      <c r="AY29" s="115">
        <f t="array" ref="AY29">IF(IF(ISERR(LARGE(IF($D$4:$D$1533=$AI29,$K$4:$K$1533,""),AY$11)),0,(LARGE(IF($D$4:$D$1533=$AI29,$K$4:$K$1533,""),AY$11)))&lt;0,0,(IF(ISERR(LARGE(IF($D$4:$D$1533=$AI29,$K$4:$K$1533,""),AY$11)),0,(LARGE(IF($D$4:$D$1533=$AI29,$K$4:$K$1533,""),AY$11)))))</f>
        <v>0</v>
      </c>
      <c r="AZ29" s="116">
        <f t="array" ref="AZ29">IF(IF(ISERR(LARGE(IF($D$4:$D$1533=$AI29,$K$4:$K$1533,""),AZ$11)),0,(LARGE(IF($D$4:$D$1533=$AI29,$K$4:$K$1533,""),AZ$11)))&lt;0,0,(IF(ISERR(LARGE(IF($D$4:$D$1533=$AI29,$K$4:$K$1533,""),AZ$11)),0,(LARGE(IF($D$4:$D$1533=$AI29,$K$4:$K$1533,""),AZ$11)))))</f>
        <v>0</v>
      </c>
      <c r="BA29" s="192">
        <f t="array" ref="BA29">IF(IF(ISERR(LARGE(IF($D$1534:$D$2431=$AI29,$K$1534:$K$2431,""),BA$11)),0,(LARGE(IF($D$1534:$D$2431=$AI29,$K$1534:$K$2431,""),BA$11)))&lt;0,0,(IF(ISERR(LARGE(IF($D$1534:$D$2431=$AI29,$K$1534:$K$2431,""),BA$11)),0,(LARGE(IF($D$1534:$D$2431=$AI29,$K$1534:$K$2431,""),BA$11)))))</f>
        <v>0</v>
      </c>
      <c r="BB29" s="193">
        <f t="array" ref="BB29">IF(IF(ISERR(LARGE(IF($D$1534:$D$2431=$AI29,$K$1534:$K$2431,""),BB$11)),0,(LARGE(IF($D$1534:$D$2431=$AI29,$K$1534:$K$2431,""),BB$11)))&lt;0,0,(IF(ISERR(LARGE(IF($D$1534:$D$2431=$AI29,$K$1534:$K$2431,""),BB$11)),0,(LARGE(IF($D$1534:$D$2431=$AI29,$K$1534:$K$2431,""),BB$11)))))</f>
        <v>0</v>
      </c>
      <c r="BC29" s="159">
        <f t="shared" si="37"/>
        <v>0</v>
      </c>
      <c r="BE29" s="114">
        <f t="array" ref="BE29">IF(IF(ISERR(LARGE(IF($D$4:$D$1533=$AI29,$L$4:$L$1533,""),BE$11)),0,(LARGE(IF($D$4:$D$1533=$AI29,$L$4:$L$1533,""),BE$11)))&lt;0,0,(IF(ISERR(LARGE(IF($D$4:$D$1533=$AI29,$L$4:$L$1533,""),BE$11)),0,(LARGE(IF($D$4:$D$1533=$AI29,$L$4:$L$1533,""),BE$11)))))</f>
        <v>0</v>
      </c>
      <c r="BF29" s="115">
        <f t="array" ref="BF29">IF(IF(ISERR(LARGE(IF($D$4:$D$1533=$AI29,$L$4:$L$1533,""),BF$11)),0,(LARGE(IF($D$4:$D$1533=$AI29,$L$4:$L$1533,""),BF$11)))&lt;0,0,(IF(ISERR(LARGE(IF($D$4:$D$1533=$AI29,$L$4:$L$1533,""),BF$11)),0,(LARGE(IF($D$4:$D$1533=$AI29,$L$4:$L$1533,""),BF$11)))))</f>
        <v>0</v>
      </c>
      <c r="BG29" s="116">
        <f t="array" ref="BG29">IF(IF(ISERR(LARGE(IF($D$4:$D$1533=$AI29,$L$4:$L$1533,""),BG$11)),0,(LARGE(IF($D$4:$D$1533=$AI29,$L$4:$L$1533,""),BG$11)))&lt;0,0,(IF(ISERR(LARGE(IF($D$4:$D$1533=$AI29,$L$4:$L$1533,""),BG$11)),0,(LARGE(IF($D$4:$D$1533=$AI29,$L$4:$L$1533,""),BG$11)))))</f>
        <v>0</v>
      </c>
      <c r="BH29" s="192">
        <f t="array" ref="BH29">IF(IF(ISERR(LARGE(IF($D$1534:$D$2431=$AI29,$L$1534:$L$2431,""),BH$11)),0,(LARGE(IF($D$1534:$D$2431=$AI29,$L$1534:$L$2431,""),BH$11)))&lt;0,0,(IF(ISERR(LARGE(IF($D$1534:$D$2431=$AI29,$L$1534:$L$2431,""),BH$11)),0,(LARGE(IF($D$1534:$D$2431=$AI29,$L$1534:$L$2431,""),BH$11)))))</f>
        <v>0</v>
      </c>
      <c r="BI29" s="193">
        <f t="array" ref="BI29">IF(IF(ISERR(LARGE(IF($D$1534:$D$2431=$AI29,$L$1534:$L$2431,""),BI$11)),0,(LARGE(IF($D$1534:$D$2431=$AI29,$L$1534:$L$2431,""),BI$11)))&lt;0,0,(IF(ISERR(LARGE(IF($D$1534:$D$2431=$AI29,$L$1534:$L$2431,""),BI$11)),0,(LARGE(IF($D$1534:$D$2431=$AI29,$L$1534:$L$2431,""),BI$11)))))</f>
        <v>0</v>
      </c>
      <c r="BJ29" s="159">
        <f t="shared" si="38"/>
        <v>0</v>
      </c>
      <c r="BL29" s="114">
        <f t="array" ref="BL29">IF(IF(ISERR(LARGE(IF($D$4:$D$1533=$AI29,$M$4:$M$1533,""),BL$11)),0,(LARGE(IF($D$4:$D$1533=$AI29,$M$4:$M$1533,""),BL$11)))&lt;0,0,(IF(ISERR(LARGE(IF($D$4:$D$1533=$AI29,$M$4:$M$1533,""),BL$11)),0,(LARGE(IF($D$4:$D$1533=$AI29,$M$4:$M$1533,""),BL$11)))))</f>
        <v>0</v>
      </c>
      <c r="BM29" s="115">
        <f t="array" ref="BM29">IF(IF(ISERR(LARGE(IF($D$4:$D$1533=$AI29,$M$4:$M$1533,""),BM$11)),0,(LARGE(IF($D$4:$D$1533=$AI29,$M$4:$M$1533,""),BM$11)))&lt;0,0,(IF(ISERR(LARGE(IF($D$4:$D$1533=$AI29,$M$4:$M$1533,""),BM$11)),0,(LARGE(IF($D$4:$D$1533=$AI29,$M$4:$M$1533,""),BM$11)))))</f>
        <v>0</v>
      </c>
      <c r="BN29" s="116">
        <f t="array" ref="BN29">IF(IF(ISERR(LARGE(IF($D$4:$D$1533=$AI29,$M$4:$M$1533,""),BN$11)),0,(LARGE(IF($D$4:$D$1533=$AI29,$M$4:$M$1533,""),BN$11)))&lt;0,0,(IF(ISERR(LARGE(IF($D$4:$D$1533=$AI29,$M$4:$M$1533,""),BN$11)),0,(LARGE(IF($D$4:$D$1533=$AI29,$M$4:$M$1533,""),BN$11)))))</f>
        <v>0</v>
      </c>
      <c r="BO29" s="192">
        <f t="array" ref="BO29">IF(IF(ISERR(LARGE(IF($D$1534:$D$2431=$AI29,$M$1534:$M$2431,""),BO$11)),0,(LARGE(IF($D$1534:$D$2431=$AI29,$M$1534:$M$2431,""),BO$11)))&lt;0,0,(IF(ISERR(LARGE(IF($D$1534:$D$2431=$AI29,$M$1534:$M$2431,""),BO$11)),0,(LARGE(IF($D$1534:$D$2431=$AI29,$M$1534:$M$2431,""),BO$11)))))</f>
        <v>0</v>
      </c>
      <c r="BP29" s="193">
        <f t="array" ref="BP29">IF(IF(ISERR(LARGE(IF($D$1534:$D$2431=$AI29,$M$1534:$M$2431,""),BP$11)),0,(LARGE(IF($D$1534:$D$2431=$AI29,$M$1534:$M$2431,""),BP$11)))&lt;0,0,(IF(ISERR(LARGE(IF($D$1534:$D$2431=$AI29,$M$1534:$M$2431,""),BP$11)),0,(LARGE(IF($D$1534:$D$2431=$AI29,$M$1534:$M$2431,""),BP$11)))))</f>
        <v>0</v>
      </c>
      <c r="BQ29" s="159">
        <f t="shared" si="39"/>
        <v>0</v>
      </c>
      <c r="BS29" s="114">
        <f t="array" ref="BS29">IF(IF(ISERR(LARGE(IF($D$4:$D$1533=$AI29,$N$4:$N$1533,""),BS$11)),0,(LARGE(IF($D$4:$D$1533=$AI29,$N$4:$N$1533,""),BS$11)))&lt;0,0,(IF(ISERR(LARGE(IF($D$4:$D$1533=$AI29,$N$4:$N$1533,""),BS$11)),0,(LARGE(IF($D$4:$D$1533=$AI29,$N$4:$N$1533,""),BS$11)))))</f>
        <v>0</v>
      </c>
      <c r="BT29" s="115">
        <f t="array" ref="BT29">IF(IF(ISERR(LARGE(IF($D$4:$D$1533=$AI29,$N$4:$N$1533,""),BT$11)),0,(LARGE(IF($D$4:$D$1533=$AI29,$N$4:$N$1533,""),BT$11)))&lt;0,0,(IF(ISERR(LARGE(IF($D$4:$D$1533=$AI29,$N$4:$N$1533,""),BT$11)),0,(LARGE(IF($D$4:$D$1533=$AI29,$N$4:$N$1533,""),BT$11)))))</f>
        <v>0</v>
      </c>
      <c r="BU29" s="116">
        <f t="array" ref="BU29">IF(IF(ISERR(LARGE(IF($D$4:$D$1533=$AI29,$N$4:$N$1533,""),BU$11)),0,(LARGE(IF($D$4:$D$1533=$AI29,$N$4:$N$1533,""),BU$11)))&lt;0,0,(IF(ISERR(LARGE(IF($D$4:$D$1533=$AI29,$N$4:$N$1533,""),BU$11)),0,(LARGE(IF($D$4:$D$1533=$AI29,$N$4:$N$1533,""),BU$11)))))</f>
        <v>0</v>
      </c>
      <c r="BV29" s="192">
        <f t="array" ref="BV29">IF(IF(ISERR(LARGE(IF($D$1534:$D$2431=$AI29,$N$1534:$N$2431,""),BV$11)),0,(LARGE(IF($D$1534:$D$2431=$AI29,$N$1534:$N$2431,""),BV$11)))&lt;0,0,(IF(ISERR(LARGE(IF($D$1534:$D$2431=$AI29,$N$1534:$N$2431,""),BV$11)),0,(LARGE(IF($D$1534:$D$2431=$AI29,$N$1534:$N$2431,""),BV$11)))))</f>
        <v>0</v>
      </c>
      <c r="BW29" s="193">
        <f t="array" ref="BW29">IF(IF(ISERR(LARGE(IF($D$1534:$D$2431=$AI29,$N$1534:$N$2431,""),BW$11)),0,(LARGE(IF($D$1534:$D$2431=$AI29,$N$1534:$N$2431,""),BW$11)))&lt;0,0,(IF(ISERR(LARGE(IF($D$1534:$D$2431=$AI29,$N$1534:$N$2431,""),BW$11)),0,(LARGE(IF($D$1534:$D$2431=$AI29,$N$1534:$N$2431,""),BW$11)))))</f>
        <v>0</v>
      </c>
      <c r="BX29" s="159">
        <f t="shared" si="40"/>
        <v>0</v>
      </c>
      <c r="BZ29" s="114">
        <f t="array" ref="BZ29">IF(IF(ISERR(LARGE(IF($D$4:$D$1533=$AI29,$O$4:$O$1533,""),BZ$11)),0,(LARGE(IF($D$4:$D$1533=$AI29,$O$4:$O$1533,""),BZ$11)))&lt;0,0,(IF(ISERR(LARGE(IF($D$4:$D$1533=$AI29,$O$4:$O$1533,""),BZ$11)),0,(LARGE(IF($D$4:$D$1533=$AI29,$O$4:$O$1533,""),BZ$11)))))</f>
        <v>0</v>
      </c>
      <c r="CA29" s="115">
        <f t="array" ref="CA29">IF(IF(ISERR(LARGE(IF($D$4:$D$1533=$AI29,$O$4:$O$1533,""),CA$11)),0,(LARGE(IF($D$4:$D$1533=$AI29,$O$4:$O$1533,""),CA$11)))&lt;0,0,(IF(ISERR(LARGE(IF($D$4:$D$1533=$AI29,$O$4:$O$1533,""),CA$11)),0,(LARGE(IF($D$4:$D$1533=$AI29,$O$4:$O$1533,""),CA$11)))))</f>
        <v>0</v>
      </c>
      <c r="CB29" s="116">
        <f t="array" ref="CB29">IF(IF(ISERR(LARGE(IF($D$4:$D$1533=$AI29,$O$4:$O$1533,""),CB$11)),0,(LARGE(IF($D$4:$D$1533=$AI29,$O$4:$O$1533,""),CB$11)))&lt;0,0,(IF(ISERR(LARGE(IF($D$4:$D$1533=$AI29,$O$4:$O$1533,""),CB$11)),0,(LARGE(IF($D$4:$D$1533=$AI29,$O$4:$O$1533,""),CB$11)))))</f>
        <v>0</v>
      </c>
      <c r="CC29" s="192">
        <f t="array" ref="CC29">IF(IF(ISERR(LARGE(IF($D$1534:$D$2431=$AI29,$O$1534:$O$2431,""),CC$11)),0,(LARGE(IF($D$1534:$D$2431=$AI29,$O$1534:$O$2431,""),CC$11)))&lt;0,0,(IF(ISERR(LARGE(IF($D$1534:$D$2431=$AI29,$O$1534:$O$2431,""),CC$11)),0,(LARGE(IF($D$1534:$D$2431=$AI29,$O$1534:$O$2431,""),CC$11)))))</f>
        <v>0</v>
      </c>
      <c r="CD29" s="193">
        <f t="array" ref="CD29">IF(IF(ISERR(LARGE(IF($D$1534:$D$2431=$AI29,$O$1534:$O$2431,""),CD$11)),0,(LARGE(IF($D$1534:$D$2431=$AI29,$O$1534:$O$2431,""),CD$11)))&lt;0,0,(IF(ISERR(LARGE(IF($D$1534:$D$2431=$AI29,$O$1534:$O$2431,""),CD$11)),0,(LARGE(IF($D$1534:$D$2431=$AI29,$O$1534:$O$2431,""),CD$11)))))</f>
        <v>0</v>
      </c>
      <c r="CE29" s="159">
        <f t="shared" si="41"/>
        <v>0</v>
      </c>
      <c r="CG29" s="114">
        <f t="array" ref="CG29">IF(IF(ISERR(LARGE(IF($D$4:$D$1533=$AI29,$Q$4:$Q$1533,""),CG$11)),0,(LARGE(IF($D$4:$D$1533=$AI29,$Q$4:$Q$1533,""),CG$11)))&lt;0,0,(IF(ISERR(LARGE(IF($D$4:$D$1533=$AI29,$Q$4:$Q$1533,""),CG$11)),0,(LARGE(IF($D$4:$D$1533=$AI29,$Q$4:$Q$1533,""),CG$11)))))</f>
        <v>0</v>
      </c>
      <c r="CH29" s="115">
        <f t="array" ref="CH29">IF(IF(ISERR(LARGE(IF($D$4:$D$1533=$AI29,$Q$4:$Q$1533,""),CH$11)),0,(LARGE(IF($D$4:$D$1533=$AI29,$Q$4:$Q$1533,""),CH$11)))&lt;0,0,(IF(ISERR(LARGE(IF($D$4:$D$1533=$AI29,$Q$4:$Q$1533,""),CH$11)),0,(LARGE(IF($D$4:$D$1533=$AI29,$Q$4:$Q$1533,""),CH$11)))))</f>
        <v>0</v>
      </c>
      <c r="CI29" s="116">
        <f t="array" ref="CI29">IF(IF(ISERR(LARGE(IF($D$4:$D$1533=$AI29,$Q$4:$Q$1533,""),CI$11)),0,(LARGE(IF($D$4:$D$1533=$AI29,$Q$4:$Q$1533,""),CI$11)))&lt;0,0,(IF(ISERR(LARGE(IF($D$4:$D$1533=$AI29,$Q$4:$Q$1533,""),CI$11)),0,(LARGE(IF($D$4:$D$1533=$AI29,$Q$4:$Q$1533,""),CI$11)))))</f>
        <v>0</v>
      </c>
      <c r="CJ29" s="192">
        <f t="array" ref="CJ29">IF(IF(ISERR(LARGE(IF($D$1534:$D$2431=$AI29,$Q$1534:$Q$2431,""),CJ$11)),0,(LARGE(IF($D$1534:$D$2431=$AI29,$Q$1534:$Q$2431,""),CJ$11)))&lt;0,0,(IF(ISERR(LARGE(IF($D$1534:$D$2431=$AI29,$Q$1534:$Q$2431,""),CJ$11)),0,(LARGE(IF($D$1534:$D$2431=$AI29,$Q$1534:$Q$2431,""),CJ$11)))))</f>
        <v>0</v>
      </c>
      <c r="CK29" s="193">
        <f t="array" ref="CK29">IF(IF(ISERR(LARGE(IF($D$1534:$D$2431=$AI29,$Q$1534:$Q$2431,""),CK$11)),0,(LARGE(IF($D$1534:$D$2431=$AI29,$Q$1534:$Q$2431,""),CK$11)))&lt;0,0,(IF(ISERR(LARGE(IF($D$1534:$D$2431=$AI29,$Q$1534:$Q$2431,""),CK$11)),0,(LARGE(IF($D$1534:$D$2431=$AI29,$Q$1534:$Q$2431,""),CK$11)))))</f>
        <v>0</v>
      </c>
      <c r="CL29" s="159">
        <f t="shared" si="42"/>
        <v>0</v>
      </c>
      <c r="CN29" s="114">
        <f t="array" ref="CN29">IF(IF(ISERR(LARGE(IF($D$4:$D$1533=$AI29,$R$4:$R$1533,""),CN$11)),0,(LARGE(IF($D$4:$D$1533=$AI29,$R$4:$R$1533,""),CN$11)))&lt;0,0,(IF(ISERR(LARGE(IF($D$4:$D$1533=$AI29,$R$4:$R$1533,""),CN$11)),0,(LARGE(IF($D$4:$D$1533=$AI29,$R$4:$R$1533,""),CN$11)))))</f>
        <v>0</v>
      </c>
      <c r="CO29" s="115">
        <f t="array" ref="CO29">IF(IF(ISERR(LARGE(IF($D$4:$D$1533=$AI29,$R$4:$R$1533,""),CO$11)),0,(LARGE(IF($D$4:$D$1533=$AI29,$R$4:$R$1533,""),CO$11)))&lt;0,0,(IF(ISERR(LARGE(IF($D$4:$D$1533=$AI29,$R$4:$R$1533,""),CO$11)),0,(LARGE(IF($D$4:$D$1533=$AI29,$R$4:$R$1533,""),CO$11)))))</f>
        <v>0</v>
      </c>
      <c r="CP29" s="116">
        <f t="array" ref="CP29">IF(IF(ISERR(LARGE(IF($D$4:$D$1533=$AI29,$R$4:$R$1533,""),CP$11)),0,(LARGE(IF($D$4:$D$1533=$AI29,$R$4:$R$1533,""),CP$11)))&lt;0,0,(IF(ISERR(LARGE(IF($D$4:$D$1533=$AI29,$R$4:$R$1533,""),CP$11)),0,(LARGE(IF($D$4:$D$1533=$AI29,$R$4:$R$1533,""),CP$11)))))</f>
        <v>0</v>
      </c>
      <c r="CQ29" s="192">
        <f t="array" ref="CQ29">IF(IF(ISERR(LARGE(IF($D$1534:$D$2431=$AI29,$R$1534:$R$2431,""),CQ$11)),0,(LARGE(IF($D$1534:$D$2431=$AI29,$R$1534:$R$2431,""),CQ$11)))&lt;0,0,(IF(ISERR(LARGE(IF($D$1534:$D$2431=$AI29,$R$1534:$R$2431,""),CQ$11)),0,(LARGE(IF($D$1534:$D$2431=$AI29,$R$1534:$R$2431,""),CQ$11)))))</f>
        <v>0</v>
      </c>
      <c r="CR29" s="193">
        <f t="array" ref="CR29">IF(IF(ISERR(LARGE(IF($D$1534:$D$2431=$AI29,$R$1534:$R$2431,""),CR$11)),0,(LARGE(IF($D$1534:$D$2431=$AI29,$R$1534:$R$2431,""),CR$11)))&lt;0,0,(IF(ISERR(LARGE(IF($D$1534:$D$2431=$AI29,$R$1534:$R$2431,""),CR$11)),0,(LARGE(IF($D$1534:$D$2431=$AI29,$R$1534:$R$2431,""),CR$11)))))</f>
        <v>0</v>
      </c>
      <c r="CS29" s="159">
        <f t="shared" si="43"/>
        <v>0</v>
      </c>
      <c r="CU29" s="114">
        <f t="array" ref="CU29">IF(IF(ISERR(LARGE(IF($D$4:$D$1533=$AI29,$S$4:$S$1533,""),CU$11)),0,(LARGE(IF($D$4:$D$1533=$AI29,$S$4:$S$1533,""),CU$11)))&lt;0,0,(IF(ISERR(LARGE(IF($D$4:$D$1533=$AI29,$S$4:$S$1533,""),CU$11)),0,(LARGE(IF($D$4:$D$1533=$AI29,$S$4:$S$1533,""),CU$11)))))</f>
        <v>0</v>
      </c>
      <c r="CV29" s="115">
        <f t="array" ref="CV29">IF(IF(ISERR(LARGE(IF($D$4:$D$1533=$AI29,$S$4:$S$1533,""),CV$11)),0,(LARGE(IF($D$4:$D$1533=$AI29,$S$4:$S$1533,""),CV$11)))&lt;0,0,(IF(ISERR(LARGE(IF($D$4:$D$1533=$AI29,$S$4:$S$1533,""),CV$11)),0,(LARGE(IF($D$4:$D$1533=$AI29,$S$4:$S$1533,""),CV$11)))))</f>
        <v>0</v>
      </c>
      <c r="CW29" s="116">
        <f t="array" ref="CW29">IF(IF(ISERR(LARGE(IF($D$4:$D$1533=$AI29,$S$4:$S$1533,""),CW$11)),0,(LARGE(IF($D$4:$D$1533=$AI29,$S$4:$S$1533,""),CW$11)))&lt;0,0,(IF(ISERR(LARGE(IF($D$4:$D$1533=$AI29,$S$4:$S$1533,""),CW$11)),0,(LARGE(IF($D$4:$D$1533=$AI29,$S$4:$S$1533,""),CW$11)))))</f>
        <v>0</v>
      </c>
      <c r="CX29" s="192">
        <f t="array" ref="CX29">IF(IF(ISERR(LARGE(IF($D$1534:$D$2431=$AI29,$S$1534:$S$2431,""),CX$11)),0,(LARGE(IF($D$1534:$D$2431=$AI29,$S$1534:$S$2431,""),CX$11)))&lt;0,0,(IF(ISERR(LARGE(IF($D$1534:$D$2431=$AI29,$S$1534:$S$2431,""),CX$11)),0,(LARGE(IF($D$1534:$D$2431=$AI29,$S$1534:$S$2431,""),CX$11)))))</f>
        <v>0</v>
      </c>
      <c r="CY29" s="193">
        <f t="array" ref="CY29">IF(IF(ISERR(LARGE(IF($D$1534:$D$2431=$AI29,$S$1534:$S$2431,""),CY$11)),0,(LARGE(IF($D$1534:$D$2431=$AI29,$S$1534:$S$2431,""),CY$11)))&lt;0,0,(IF(ISERR(LARGE(IF($D$1534:$D$2431=$AI29,$S$1534:$S$2431,""),CY$11)),0,(LARGE(IF($D$1534:$D$2431=$AI29,$S$1534:$S$2431,""),CY$11)))))</f>
        <v>0</v>
      </c>
      <c r="CZ29" s="159">
        <f t="shared" si="44"/>
        <v>0</v>
      </c>
      <c r="DB29" s="114">
        <f t="array" ref="DB29">IF(IF(ISERR(LARGE(IF($D$4:$D$1533=$AI29,$T$4:$T$1533,""),DB$11)),0,(LARGE(IF($D$4:$D$1533=$AI29,$T$4:$T$1533,""),DB$11)))&lt;0,0,(IF(ISERR(LARGE(IF($D$4:$D$1533=$AI29,$T$4:$T$1533,""),DB$11)),0,(LARGE(IF($D$4:$D$1533=$AI29,$T$4:$T$1533,""),DB$11)))))</f>
        <v>0</v>
      </c>
      <c r="DC29" s="115">
        <f t="array" ref="DC29">IF(IF(ISERR(LARGE(IF($D$4:$D$1533=$AI29,$T$4:$T$1533,""),DC$11)),0,(LARGE(IF($D$4:$D$1533=$AI29,$T$4:$T$1533,""),DC$11)))&lt;0,0,(IF(ISERR(LARGE(IF($D$4:$D$1533=$AI29,$T$4:$T$1533,""),DC$11)),0,(LARGE(IF($D$4:$D$1533=$AI29,$T$4:$T$1533,""),DC$11)))))</f>
        <v>0</v>
      </c>
      <c r="DD29" s="116">
        <f t="array" ref="DD29">IF(IF(ISERR(LARGE(IF($D$4:$D$1533=$AI29,$T$4:$T$1533,""),DD$11)),0,(LARGE(IF($D$4:$D$1533=$AI29,$T$4:$T$1533,""),DD$11)))&lt;0,0,(IF(ISERR(LARGE(IF($D$4:$D$1533=$AI29,$T$4:$T$1533,""),DD$11)),0,(LARGE(IF($D$4:$D$1533=$AI29,$T$4:$T$1533,""),DD$11)))))</f>
        <v>0</v>
      </c>
      <c r="DE29" s="192">
        <f t="array" ref="DE29">IF(IF(ISERR(LARGE(IF($D$1534:$D$2431=$AI29,$T$1534:$T$2431,""),DE$11)),0,(LARGE(IF($D$1534:$D$2431=$AI29,$T$1534:$T$2431,""),DE$11)))&lt;0,0,(IF(ISERR(LARGE(IF($D$1534:$D$2431=$AI29,$T$1534:$T$2431,""),DE$11)),0,(LARGE(IF($D$1534:$D$2431=$AI29,$T$1534:$T$2431,""),DE$11)))))</f>
        <v>0</v>
      </c>
      <c r="DF29" s="193">
        <f t="array" ref="DF29">IF(IF(ISERR(LARGE(IF($D$1534:$D$2431=$AI29,$T$1534:$T$2431,""),DF$11)),0,(LARGE(IF($D$1534:$D$2431=$AI29,$T$1534:$T$2431,""),DF$11)))&lt;0,0,(IF(ISERR(LARGE(IF($D$1534:$D$2431=$AI29,$T$1534:$T$2431,""),DF$11)),0,(LARGE(IF($D$1534:$D$2431=$AI29,$T$1534:$T$2431,""),DF$11)))))</f>
        <v>0</v>
      </c>
      <c r="DG29" s="159">
        <f t="shared" si="45"/>
        <v>0</v>
      </c>
      <c r="DI29" s="114">
        <f t="array" ref="DI29">IF(IF(ISERR(LARGE(IF($D$4:$D$1533=$AI29,$U$4:$U$1533,""),DI$11)),0,(LARGE(IF($D$4:$D$1533=$AI29,$U$4:$U$1533,""),DI$11)))&lt;0,0,(IF(ISERR(LARGE(IF($D$4:$D$1533=$AI29,$U$4:$U$1533,""),DI$11)),0,(LARGE(IF($D$4:$D$1533=$AI29,$U$4:$U$1533,""),DI$11)))))</f>
        <v>0</v>
      </c>
      <c r="DJ29" s="115">
        <f t="array" ref="DJ29">IF(IF(ISERR(LARGE(IF($D$4:$D$1533=$AI29,$U$4:$U$1533,""),DJ$11)),0,(LARGE(IF($D$4:$D$1533=$AI29,$U$4:$U$1533,""),DJ$11)))&lt;0,0,(IF(ISERR(LARGE(IF($D$4:$D$1533=$AI29,$U$4:$U$1533,""),DJ$11)),0,(LARGE(IF($D$4:$D$1533=$AI29,$U$4:$U$1533,""),DJ$11)))))</f>
        <v>0</v>
      </c>
      <c r="DK29" s="116">
        <f t="array" ref="DK29">IF(IF(ISERR(LARGE(IF($D$4:$D$1533=$AI29,$U$4:$U$1533,""),DK$11)),0,(LARGE(IF($D$4:$D$1533=$AI29,$U$4:$U$1533,""),DK$11)))&lt;0,0,(IF(ISERR(LARGE(IF($D$4:$D$1533=$AI29,$U$4:$U$1533,""),DK$11)),0,(LARGE(IF($D$4:$D$1533=$AI29,$U$4:$U$1533,""),DK$11)))))</f>
        <v>0</v>
      </c>
      <c r="DL29" s="192">
        <f t="array" ref="DL29">IF(IF(ISERR(LARGE(IF($D$1534:$D$2431=$AI29,$U$1534:$U$2431,""),DL$11)),0,(LARGE(IF($D$1534:$D$2431=$AI29,$U$1534:$U$2431,""),DL$11)))&lt;0,0,(IF(ISERR(LARGE(IF($D$1534:$D$2431=$AI29,$U$1534:$U$2431,""),DL$11)),0,(LARGE(IF($D$1534:$D$2431=$AI29,$U$1534:$U$2431,""),DL$11)))))</f>
        <v>0</v>
      </c>
      <c r="DM29" s="193">
        <f t="array" ref="DM29">IF(IF(ISERR(LARGE(IF($D$1534:$D$2431=$AI29,$U$1534:$U$2431,""),DM$11)),0,(LARGE(IF($D$1534:$D$2431=$AI29,$U$1534:$U$2431,""),DM$11)))&lt;0,0,(IF(ISERR(LARGE(IF($D$1534:$D$2431=$AI29,$U$1534:$U$2431,""),DM$11)),0,(LARGE(IF($D$1534:$D$2431=$AI29,$U$1534:$U$2431,""),DM$11)))))</f>
        <v>0</v>
      </c>
      <c r="DN29" s="159">
        <f t="shared" si="46"/>
        <v>0</v>
      </c>
      <c r="DP29" s="114">
        <f t="array" ref="DP29">IF(IF(ISERR(LARGE(IF($D$4:$D$1533=$AI29,$V$4:$V$1533,""),DP$11)),0,(LARGE(IF($D$4:$D$1533=$AI29,$V$4:$V$1533,""),DP$11)))&lt;0,0,(IF(ISERR(LARGE(IF($D$4:$D$1533=$AI29,$V$4:$V$1533,""),DP$11)),0,(LARGE(IF($D$4:$D$1533=$AI29,$V$4:$V$1533,""),DP$11)))))</f>
        <v>0</v>
      </c>
      <c r="DQ29" s="115">
        <f t="array" ref="DQ29">IF(IF(ISERR(LARGE(IF($D$4:$D$1533=$AI29,$V$4:$V$1533,""),DQ$11)),0,(LARGE(IF($D$4:$D$1533=$AI29,$V$4:$V$1533,""),DQ$11)))&lt;0,0,(IF(ISERR(LARGE(IF($D$4:$D$1533=$AI29,$V$4:$V$1533,""),DQ$11)),0,(LARGE(IF($D$4:$D$1533=$AI29,$V$4:$V$1533,""),DQ$11)))))</f>
        <v>0</v>
      </c>
      <c r="DR29" s="116">
        <f t="array" ref="DR29">IF(IF(ISERR(LARGE(IF($D$4:$D$1533=$AI29,$V$4:$V$1533,""),DR$11)),0,(LARGE(IF($D$4:$D$1533=$AI29,$V$4:$V$1533,""),DR$11)))&lt;0,0,(IF(ISERR(LARGE(IF($D$4:$D$1533=$AI29,$V$4:$V$1533,""),DR$11)),0,(LARGE(IF($D$4:$D$1533=$AI29,$V$4:$V$1533,""),DR$11)))))</f>
        <v>0</v>
      </c>
      <c r="DS29" s="192">
        <f t="array" ref="DS29">IF(IF(ISERR(LARGE(IF($D$1534:$D$2431=$AI29,$V$1534:$V$2431,""),DS$11)),0,(LARGE(IF($D$1534:$D$2431=$AI29,$V$1534:$V$2431,""),DS$11)))&lt;0,0,(IF(ISERR(LARGE(IF($D$1534:$D$2431=$AI29,$V$1534:$V$2431,""),DS$11)),0,(LARGE(IF($D$1534:$D$2431=$AI29,$V$1534:$V$2431,""),DS$11)))))</f>
        <v>0</v>
      </c>
      <c r="DT29" s="193">
        <f t="array" ref="DT29">IF(IF(ISERR(LARGE(IF($D$1534:$D$2431=$AI29,$V$1534:$V$2431,""),DT$11)),0,(LARGE(IF($D$1534:$D$2431=$AI29,$V$1534:$V$2431,""),DT$11)))&lt;0,0,(IF(ISERR(LARGE(IF($D$1534:$D$2431=$AI29,$V$1534:$V$2431,""),DT$11)),0,(LARGE(IF($D$1534:$D$2431=$AI29,$V$1534:$V$2431,""),DT$11)))))</f>
        <v>0</v>
      </c>
      <c r="DU29" s="159">
        <f t="shared" si="47"/>
        <v>0</v>
      </c>
      <c r="DW29" s="114">
        <f t="array" ref="DW29">IF(IF(ISERR(LARGE(IF($D$4:$D$1533=$AI29,$W$4:$W$1533,""),DW$11)),0,(LARGE(IF($D$4:$D$1533=$AI29,$W$4:$W$1533,""),DW$11)))&lt;0,0,(IF(ISERR(LARGE(IF($D$4:$D$1533=$AI29,$W$4:$W$1533,""),DW$11)),0,(LARGE(IF($D$4:$D$1533=$AI29,$W$4:$W$1533,""),DW$11)))))</f>
        <v>0</v>
      </c>
      <c r="DX29" s="115">
        <f t="array" ref="DX29">IF(IF(ISERR(LARGE(IF($D$4:$D$1533=$AI29,$W$4:$W$1533,""),DX$11)),0,(LARGE(IF($D$4:$D$1533=$AI29,$W$4:$W$1533,""),DX$11)))&lt;0,0,(IF(ISERR(LARGE(IF($D$4:$D$1533=$AI29,$W$4:$W$1533,""),DX$11)),0,(LARGE(IF($D$4:$D$1533=$AI29,$W$4:$W$1533,""),DX$11)))))</f>
        <v>0</v>
      </c>
      <c r="DY29" s="116">
        <f t="array" ref="DY29">IF(IF(ISERR(LARGE(IF($D$4:$D$1533=$AI29,$W$4:$W$1533,""),DY$11)),0,(LARGE(IF($D$4:$D$1533=$AI29,$W$4:$W$1533,""),DY$11)))&lt;0,0,(IF(ISERR(LARGE(IF($D$4:$D$1533=$AI29,$W$4:$W$1533,""),DY$11)),0,(LARGE(IF($D$4:$D$1533=$AI29,$W$4:$W$1533,""),DY$11)))))</f>
        <v>0</v>
      </c>
      <c r="DZ29" s="192">
        <f t="array" ref="DZ29">IF(IF(ISERR(LARGE(IF($D$1534:$D$2431=$AI29,$W$1534:$W$2431,""),DZ$11)),0,(LARGE(IF($D$1534:$D$2431=$AI29,$W$1534:$W$2431,""),DZ$11)))&lt;0,0,(IF(ISERR(LARGE(IF($D$1534:$D$2431=$AI29,$W$1534:$W$2431,""),DZ$11)),0,(LARGE(IF($D$1534:$D$2431=$AI29,$W$1534:$W$2431,""),DZ$11)))))</f>
        <v>0</v>
      </c>
      <c r="EA29" s="193">
        <f t="array" ref="EA29">IF(IF(ISERR(LARGE(IF($D$1534:$D$2431=$AI29,$W$1534:$W$2431,""),EA$11)),0,(LARGE(IF($D$1534:$D$2431=$AI29,$W$1534:$W$2431,""),EA$11)))&lt;0,0,(IF(ISERR(LARGE(IF($D$1534:$D$2431=$AI29,$W$1534:$W$2431,""),EA$11)),0,(LARGE(IF($D$1534:$D$2431=$AI29,$W$1534:$W$2431,""),EA$11)))))</f>
        <v>0</v>
      </c>
      <c r="EB29" s="159">
        <f t="shared" si="48"/>
        <v>0</v>
      </c>
    </row>
    <row r="30" spans="1:132" x14ac:dyDescent="0.2">
      <c r="A30" s="88">
        <v>2.6999999999999999E-5</v>
      </c>
      <c r="B30" s="4">
        <f t="shared" si="0"/>
        <v>7292.000027</v>
      </c>
      <c r="C30" s="213" t="s">
        <v>207</v>
      </c>
      <c r="D30" s="213"/>
      <c r="E30" s="44" t="s">
        <v>21</v>
      </c>
      <c r="F30" s="14">
        <f t="shared" si="26"/>
        <v>1</v>
      </c>
      <c r="G30" s="14">
        <f t="shared" si="27"/>
        <v>1</v>
      </c>
      <c r="H30" s="101" t="str">
        <f>IF(ISNA(VLOOKUP(C30,[1]Sheet1!$J$2:$J$2999,1,FALSE)),"No","Yes")</f>
        <v>No</v>
      </c>
      <c r="I30" s="72">
        <f t="shared" si="3"/>
        <v>0</v>
      </c>
      <c r="J30" s="72">
        <f t="shared" si="4"/>
        <v>0</v>
      </c>
      <c r="K30" s="72">
        <f t="shared" si="5"/>
        <v>0</v>
      </c>
      <c r="L30" s="72">
        <f t="shared" si="6"/>
        <v>0</v>
      </c>
      <c r="M30" s="72">
        <f t="shared" si="7"/>
        <v>0</v>
      </c>
      <c r="N30" s="72">
        <f t="shared" si="8"/>
        <v>0</v>
      </c>
      <c r="O30" s="72">
        <f t="shared" si="9"/>
        <v>0</v>
      </c>
      <c r="Q30" s="73">
        <f t="shared" si="10"/>
        <v>0</v>
      </c>
      <c r="R30" s="73">
        <f t="shared" si="11"/>
        <v>0</v>
      </c>
      <c r="S30" s="73">
        <f t="shared" si="12"/>
        <v>7292</v>
      </c>
      <c r="T30" s="73">
        <f t="shared" si="13"/>
        <v>0</v>
      </c>
      <c r="U30" s="73">
        <f t="shared" si="14"/>
        <v>0</v>
      </c>
      <c r="V30" s="73">
        <f t="shared" si="15"/>
        <v>0</v>
      </c>
      <c r="W30" s="73">
        <f t="shared" si="16"/>
        <v>0</v>
      </c>
      <c r="Y30" s="72">
        <f t="shared" si="28"/>
        <v>0</v>
      </c>
      <c r="Z30" s="73">
        <f t="shared" si="29"/>
        <v>0</v>
      </c>
      <c r="AA30" s="58">
        <f t="shared" si="30"/>
        <v>0</v>
      </c>
      <c r="AB30" s="72">
        <f t="shared" si="31"/>
        <v>0</v>
      </c>
      <c r="AC30" s="72">
        <f t="shared" si="32"/>
        <v>0</v>
      </c>
      <c r="AD30" s="73">
        <f t="shared" si="33"/>
        <v>7292</v>
      </c>
      <c r="AE30" s="73">
        <f t="shared" si="34"/>
        <v>0</v>
      </c>
      <c r="AF30" s="1">
        <f t="shared" si="17"/>
        <v>7292</v>
      </c>
      <c r="AH30" s="1" t="str">
        <f t="shared" si="25"/>
        <v>No</v>
      </c>
      <c r="AI30" s="165" t="s">
        <v>357</v>
      </c>
      <c r="AJ30" s="114">
        <f t="array" ref="AJ30">IF(IF(ISERR(LARGE(IF($D$4:$D$1533=$AI30,$I$4:$I$1533,""),AJ$11)),0,(LARGE(IF($D$4:$D$1533=$AI30,$I$4:$I$1533,""),AJ$11)))&lt;0,0,(IF(ISERR(LARGE(IF($D$4:$D$1533=$AI30,$I$4:$I$1533,""),AJ$11)),0,(LARGE(IF($D$4:$D$1533=$AI30,$I$4:$I$1533,""),AJ$11)))))</f>
        <v>0</v>
      </c>
      <c r="AK30" s="115">
        <f t="array" ref="AK30">IF(IF(ISERR(LARGE(IF($D$4:$D$1533=$AI30,$I$4:$I$1533,""),AK$11)),0,(LARGE(IF($D$4:$D$1533=$AI30,$I$4:$I$1533,""),AK$11)))&lt;0,0,(IF(ISERR(LARGE(IF($D$4:$D$1533=$AI30,$I$4:$I$1533,""),AK$11)),0,(LARGE(IF($D$4:$D$1533=$AI30,$I$4:$I$1533,""),AK$11)))))</f>
        <v>0</v>
      </c>
      <c r="AL30" s="116">
        <f t="array" ref="AL30">IF(IF(ISERR(LARGE(IF($D$4:$D$1533=$AI30,$I$4:$I$1533,""),AL$11)),0,(LARGE(IF($D$4:$D$1533=$AI30,$I$4:$I$1533,""),AL$11)))&lt;0,0,(IF(ISERR(LARGE(IF($D$4:$D$1533=$AI30,$I$4:$I$1533,""),AL$11)),0,(LARGE(IF($D$4:$D$1533=$AI30,$I$4:$I$1533,""),AL$11)))))</f>
        <v>0</v>
      </c>
      <c r="AM30" s="192">
        <f t="array" ref="AM30">IF(IF(ISERR(LARGE(IF($D$1534:$D$2431=$AI30,$I$1534:$I$2431,""),AM$11)),0,(LARGE(IF($D$1534:$D$2431=$AI30,$I$1534:$I$2431,""),AM$11)))&lt;0,0,(IF(ISERR(LARGE(IF($D$1534:$D$2431=$AI30,$I$1534:$I$2431,""),AM$11)),0,(LARGE(IF($D$1534:$D$2431=$AI30,$I$1534:$I$2431,""),AM$11)))))</f>
        <v>0</v>
      </c>
      <c r="AN30" s="193">
        <f t="array" ref="AN30">IF(IF(ISERR(LARGE(IF($D$1534:$D$2431=$AI30,$I$1534:$I$2431,""),AN$11)),0,(LARGE(IF($D$1534:$D$2431=$AI30,$I$1534:$I$2431,""),AN$11)))&lt;0,0,(IF(ISERR(LARGE(IF($D$1534:$D$2431=$AI30,$I$1534:$I$2431,""),AN$11)),0,(LARGE(IF($D$1534:$D$2431=$AI30,$I$1534:$I$2431,""),AN$11)))))</f>
        <v>0</v>
      </c>
      <c r="AO30" s="159">
        <f t="shared" si="35"/>
        <v>0</v>
      </c>
      <c r="AQ30" s="114">
        <f t="array" ref="AQ30">IF(IF(ISERR(LARGE(IF($D$4:$D$1533=$AI30,$J$4:$J$1533,""),AQ$11)),0,(LARGE(IF($D$4:$D$1533=$AI30,$J$4:$J$1533,""),AQ$11)))&lt;0,0,(IF(ISERR(LARGE(IF($D$4:$D$1533=$AI30,$J$4:$J$1533,""),AQ$11)),0,(LARGE(IF($D$4:$D$1533=$AI30,$J$4:$J$1533,""),AQ$11)))))</f>
        <v>0</v>
      </c>
      <c r="AR30" s="115">
        <f t="array" ref="AR30">IF(IF(ISERR(LARGE(IF($D$4:$D$1533=$AI30,$J$4:$J$1533,""),AR$11)),0,(LARGE(IF($D$4:$D$1533=$AI30,$J$4:$J$1533,""),AR$11)))&lt;0,0,(IF(ISERR(LARGE(IF($D$4:$D$1533=$AI30,$J$4:$J$1533,""),AR$11)),0,(LARGE(IF($D$4:$D$1533=$AI30,$J$4:$J$1533,""),AR$11)))))</f>
        <v>0</v>
      </c>
      <c r="AS30" s="116">
        <f t="array" ref="AS30">IF(IF(ISERR(LARGE(IF($D$4:$D$1533=$AI30,$J$4:$J$1533,""),AS$11)),0,(LARGE(IF($D$4:$D$1533=$AI30,$J$4:$J$1533,""),AS$11)))&lt;0,0,(IF(ISERR(LARGE(IF($D$4:$D$1533=$AI30,$J$4:$J$1533,""),AS$11)),0,(LARGE(IF($D$4:$D$1533=$AI30,$J$4:$J$1533,""),AS$11)))))</f>
        <v>0</v>
      </c>
      <c r="AT30" s="192">
        <f t="array" ref="AT30">IF(IF(ISERR(LARGE(IF($D$1534:$D$2431=$AI30,$J$1534:$J$2431,""),AT$11)),0,(LARGE(IF($D$1534:$D$2431=$AI30,$J$1534:$J$2431,""),AT$11)))&lt;0,0,(IF(ISERR(LARGE(IF($D$1534:$D$2431=$AI30,$J$1534:$J$2431,""),AT$11)),0,(LARGE(IF($D$1534:$D$2431=$AI30,$J$1534:$J$2431,""),AT$11)))))</f>
        <v>0</v>
      </c>
      <c r="AU30" s="193">
        <f t="array" ref="AU30">IF(IF(ISERR(LARGE(IF($D$1534:$D$2431=$AI30,$J$1534:$J$2431,""),AU$11)),0,(LARGE(IF($D$1534:$D$2431=$AI30,$J$1534:$J$2431,""),AU$11)))&lt;0,0,(IF(ISERR(LARGE(IF($D$1534:$D$2431=$AI30,$J$1534:$J$2431,""),AU$11)),0,(LARGE(IF($D$1534:$D$2431=$AI30,$J$1534:$J$2431,""),AU$11)))))</f>
        <v>0</v>
      </c>
      <c r="AV30" s="159">
        <f t="shared" si="36"/>
        <v>0</v>
      </c>
      <c r="AX30" s="114">
        <f t="array" ref="AX30">IF(IF(ISERR(LARGE(IF($D$4:$D$1533=$AI30,$K$4:$K$1533,""),AX$11)),0,(LARGE(IF($D$4:$D$1533=$AI30,$K$4:$K$1533,""),AX$11)))&lt;0,0,(IF(ISERR(LARGE(IF($D$4:$D$1533=$AI30,$K$4:$K$1533,""),AX$11)),0,(LARGE(IF($D$4:$D$1533=$AI30,$K$4:$K$1533,""),AX$11)))))</f>
        <v>0</v>
      </c>
      <c r="AY30" s="115">
        <f t="array" ref="AY30">IF(IF(ISERR(LARGE(IF($D$4:$D$1533=$AI30,$K$4:$K$1533,""),AY$11)),0,(LARGE(IF($D$4:$D$1533=$AI30,$K$4:$K$1533,""),AY$11)))&lt;0,0,(IF(ISERR(LARGE(IF($D$4:$D$1533=$AI30,$K$4:$K$1533,""),AY$11)),0,(LARGE(IF($D$4:$D$1533=$AI30,$K$4:$K$1533,""),AY$11)))))</f>
        <v>0</v>
      </c>
      <c r="AZ30" s="116">
        <f t="array" ref="AZ30">IF(IF(ISERR(LARGE(IF($D$4:$D$1533=$AI30,$K$4:$K$1533,""),AZ$11)),0,(LARGE(IF($D$4:$D$1533=$AI30,$K$4:$K$1533,""),AZ$11)))&lt;0,0,(IF(ISERR(LARGE(IF($D$4:$D$1533=$AI30,$K$4:$K$1533,""),AZ$11)),0,(LARGE(IF($D$4:$D$1533=$AI30,$K$4:$K$1533,""),AZ$11)))))</f>
        <v>0</v>
      </c>
      <c r="BA30" s="192">
        <f t="array" ref="BA30">IF(IF(ISERR(LARGE(IF($D$1534:$D$2431=$AI30,$K$1534:$K$2431,""),BA$11)),0,(LARGE(IF($D$1534:$D$2431=$AI30,$K$1534:$K$2431,""),BA$11)))&lt;0,0,(IF(ISERR(LARGE(IF($D$1534:$D$2431=$AI30,$K$1534:$K$2431,""),BA$11)),0,(LARGE(IF($D$1534:$D$2431=$AI30,$K$1534:$K$2431,""),BA$11)))))</f>
        <v>0</v>
      </c>
      <c r="BB30" s="193">
        <f t="array" ref="BB30">IF(IF(ISERR(LARGE(IF($D$1534:$D$2431=$AI30,$K$1534:$K$2431,""),BB$11)),0,(LARGE(IF($D$1534:$D$2431=$AI30,$K$1534:$K$2431,""),BB$11)))&lt;0,0,(IF(ISERR(LARGE(IF($D$1534:$D$2431=$AI30,$K$1534:$K$2431,""),BB$11)),0,(LARGE(IF($D$1534:$D$2431=$AI30,$K$1534:$K$2431,""),BB$11)))))</f>
        <v>0</v>
      </c>
      <c r="BC30" s="159">
        <f t="shared" si="37"/>
        <v>0</v>
      </c>
      <c r="BE30" s="114">
        <f t="array" ref="BE30">IF(IF(ISERR(LARGE(IF($D$4:$D$1533=$AI30,$L$4:$L$1533,""),BE$11)),0,(LARGE(IF($D$4:$D$1533=$AI30,$L$4:$L$1533,""),BE$11)))&lt;0,0,(IF(ISERR(LARGE(IF($D$4:$D$1533=$AI30,$L$4:$L$1533,""),BE$11)),0,(LARGE(IF($D$4:$D$1533=$AI30,$L$4:$L$1533,""),BE$11)))))</f>
        <v>0</v>
      </c>
      <c r="BF30" s="115">
        <f t="array" ref="BF30">IF(IF(ISERR(LARGE(IF($D$4:$D$1533=$AI30,$L$4:$L$1533,""),BF$11)),0,(LARGE(IF($D$4:$D$1533=$AI30,$L$4:$L$1533,""),BF$11)))&lt;0,0,(IF(ISERR(LARGE(IF($D$4:$D$1533=$AI30,$L$4:$L$1533,""),BF$11)),0,(LARGE(IF($D$4:$D$1533=$AI30,$L$4:$L$1533,""),BF$11)))))</f>
        <v>0</v>
      </c>
      <c r="BG30" s="116">
        <f t="array" ref="BG30">IF(IF(ISERR(LARGE(IF($D$4:$D$1533=$AI30,$L$4:$L$1533,""),BG$11)),0,(LARGE(IF($D$4:$D$1533=$AI30,$L$4:$L$1533,""),BG$11)))&lt;0,0,(IF(ISERR(LARGE(IF($D$4:$D$1533=$AI30,$L$4:$L$1533,""),BG$11)),0,(LARGE(IF($D$4:$D$1533=$AI30,$L$4:$L$1533,""),BG$11)))))</f>
        <v>0</v>
      </c>
      <c r="BH30" s="192">
        <f t="array" ref="BH30">IF(IF(ISERR(LARGE(IF($D$1534:$D$2431=$AI30,$L$1534:$L$2431,""),BH$11)),0,(LARGE(IF($D$1534:$D$2431=$AI30,$L$1534:$L$2431,""),BH$11)))&lt;0,0,(IF(ISERR(LARGE(IF($D$1534:$D$2431=$AI30,$L$1534:$L$2431,""),BH$11)),0,(LARGE(IF($D$1534:$D$2431=$AI30,$L$1534:$L$2431,""),BH$11)))))</f>
        <v>0</v>
      </c>
      <c r="BI30" s="193">
        <f t="array" ref="BI30">IF(IF(ISERR(LARGE(IF($D$1534:$D$2431=$AI30,$L$1534:$L$2431,""),BI$11)),0,(LARGE(IF($D$1534:$D$2431=$AI30,$L$1534:$L$2431,""),BI$11)))&lt;0,0,(IF(ISERR(LARGE(IF($D$1534:$D$2431=$AI30,$L$1534:$L$2431,""),BI$11)),0,(LARGE(IF($D$1534:$D$2431=$AI30,$L$1534:$L$2431,""),BI$11)))))</f>
        <v>0</v>
      </c>
      <c r="BJ30" s="159">
        <f t="shared" si="38"/>
        <v>0</v>
      </c>
      <c r="BL30" s="114">
        <f t="array" ref="BL30">IF(IF(ISERR(LARGE(IF($D$4:$D$1533=$AI30,$M$4:$M$1533,""),BL$11)),0,(LARGE(IF($D$4:$D$1533=$AI30,$M$4:$M$1533,""),BL$11)))&lt;0,0,(IF(ISERR(LARGE(IF($D$4:$D$1533=$AI30,$M$4:$M$1533,""),BL$11)),0,(LARGE(IF($D$4:$D$1533=$AI30,$M$4:$M$1533,""),BL$11)))))</f>
        <v>0</v>
      </c>
      <c r="BM30" s="115">
        <f t="array" ref="BM30">IF(IF(ISERR(LARGE(IF($D$4:$D$1533=$AI30,$M$4:$M$1533,""),BM$11)),0,(LARGE(IF($D$4:$D$1533=$AI30,$M$4:$M$1533,""),BM$11)))&lt;0,0,(IF(ISERR(LARGE(IF($D$4:$D$1533=$AI30,$M$4:$M$1533,""),BM$11)),0,(LARGE(IF($D$4:$D$1533=$AI30,$M$4:$M$1533,""),BM$11)))))</f>
        <v>0</v>
      </c>
      <c r="BN30" s="116">
        <f t="array" ref="BN30">IF(IF(ISERR(LARGE(IF($D$4:$D$1533=$AI30,$M$4:$M$1533,""),BN$11)),0,(LARGE(IF($D$4:$D$1533=$AI30,$M$4:$M$1533,""),BN$11)))&lt;0,0,(IF(ISERR(LARGE(IF($D$4:$D$1533=$AI30,$M$4:$M$1533,""),BN$11)),0,(LARGE(IF($D$4:$D$1533=$AI30,$M$4:$M$1533,""),BN$11)))))</f>
        <v>0</v>
      </c>
      <c r="BO30" s="192">
        <f t="array" ref="BO30">IF(IF(ISERR(LARGE(IF($D$1534:$D$2431=$AI30,$M$1534:$M$2431,""),BO$11)),0,(LARGE(IF($D$1534:$D$2431=$AI30,$M$1534:$M$2431,""),BO$11)))&lt;0,0,(IF(ISERR(LARGE(IF($D$1534:$D$2431=$AI30,$M$1534:$M$2431,""),BO$11)),0,(LARGE(IF($D$1534:$D$2431=$AI30,$M$1534:$M$2431,""),BO$11)))))</f>
        <v>0</v>
      </c>
      <c r="BP30" s="193">
        <f t="array" ref="BP30">IF(IF(ISERR(LARGE(IF($D$1534:$D$2431=$AI30,$M$1534:$M$2431,""),BP$11)),0,(LARGE(IF($D$1534:$D$2431=$AI30,$M$1534:$M$2431,""),BP$11)))&lt;0,0,(IF(ISERR(LARGE(IF($D$1534:$D$2431=$AI30,$M$1534:$M$2431,""),BP$11)),0,(LARGE(IF($D$1534:$D$2431=$AI30,$M$1534:$M$2431,""),BP$11)))))</f>
        <v>0</v>
      </c>
      <c r="BQ30" s="159">
        <f t="shared" si="39"/>
        <v>0</v>
      </c>
      <c r="BS30" s="114">
        <f t="array" ref="BS30">IF(IF(ISERR(LARGE(IF($D$4:$D$1533=$AI30,$N$4:$N$1533,""),BS$11)),0,(LARGE(IF($D$4:$D$1533=$AI30,$N$4:$N$1533,""),BS$11)))&lt;0,0,(IF(ISERR(LARGE(IF($D$4:$D$1533=$AI30,$N$4:$N$1533,""),BS$11)),0,(LARGE(IF($D$4:$D$1533=$AI30,$N$4:$N$1533,""),BS$11)))))</f>
        <v>0</v>
      </c>
      <c r="BT30" s="115">
        <f t="array" ref="BT30">IF(IF(ISERR(LARGE(IF($D$4:$D$1533=$AI30,$N$4:$N$1533,""),BT$11)),0,(LARGE(IF($D$4:$D$1533=$AI30,$N$4:$N$1533,""),BT$11)))&lt;0,0,(IF(ISERR(LARGE(IF($D$4:$D$1533=$AI30,$N$4:$N$1533,""),BT$11)),0,(LARGE(IF($D$4:$D$1533=$AI30,$N$4:$N$1533,""),BT$11)))))</f>
        <v>0</v>
      </c>
      <c r="BU30" s="116">
        <f t="array" ref="BU30">IF(IF(ISERR(LARGE(IF($D$4:$D$1533=$AI30,$N$4:$N$1533,""),BU$11)),0,(LARGE(IF($D$4:$D$1533=$AI30,$N$4:$N$1533,""),BU$11)))&lt;0,0,(IF(ISERR(LARGE(IF($D$4:$D$1533=$AI30,$N$4:$N$1533,""),BU$11)),0,(LARGE(IF($D$4:$D$1533=$AI30,$N$4:$N$1533,""),BU$11)))))</f>
        <v>0</v>
      </c>
      <c r="BV30" s="192">
        <f t="array" ref="BV30">IF(IF(ISERR(LARGE(IF($D$1534:$D$2431=$AI30,$N$1534:$N$2431,""),BV$11)),0,(LARGE(IF($D$1534:$D$2431=$AI30,$N$1534:$N$2431,""),BV$11)))&lt;0,0,(IF(ISERR(LARGE(IF($D$1534:$D$2431=$AI30,$N$1534:$N$2431,""),BV$11)),0,(LARGE(IF($D$1534:$D$2431=$AI30,$N$1534:$N$2431,""),BV$11)))))</f>
        <v>0</v>
      </c>
      <c r="BW30" s="193">
        <f t="array" ref="BW30">IF(IF(ISERR(LARGE(IF($D$1534:$D$2431=$AI30,$N$1534:$N$2431,""),BW$11)),0,(LARGE(IF($D$1534:$D$2431=$AI30,$N$1534:$N$2431,""),BW$11)))&lt;0,0,(IF(ISERR(LARGE(IF($D$1534:$D$2431=$AI30,$N$1534:$N$2431,""),BW$11)),0,(LARGE(IF($D$1534:$D$2431=$AI30,$N$1534:$N$2431,""),BW$11)))))</f>
        <v>0</v>
      </c>
      <c r="BX30" s="159">
        <f t="shared" si="40"/>
        <v>0</v>
      </c>
      <c r="BZ30" s="114">
        <f t="array" ref="BZ30">IF(IF(ISERR(LARGE(IF($D$4:$D$1533=$AI30,$O$4:$O$1533,""),BZ$11)),0,(LARGE(IF($D$4:$D$1533=$AI30,$O$4:$O$1533,""),BZ$11)))&lt;0,0,(IF(ISERR(LARGE(IF($D$4:$D$1533=$AI30,$O$4:$O$1533,""),BZ$11)),0,(LARGE(IF($D$4:$D$1533=$AI30,$O$4:$O$1533,""),BZ$11)))))</f>
        <v>0</v>
      </c>
      <c r="CA30" s="115">
        <f t="array" ref="CA30">IF(IF(ISERR(LARGE(IF($D$4:$D$1533=$AI30,$O$4:$O$1533,""),CA$11)),0,(LARGE(IF($D$4:$D$1533=$AI30,$O$4:$O$1533,""),CA$11)))&lt;0,0,(IF(ISERR(LARGE(IF($D$4:$D$1533=$AI30,$O$4:$O$1533,""),CA$11)),0,(LARGE(IF($D$4:$D$1533=$AI30,$O$4:$O$1533,""),CA$11)))))</f>
        <v>0</v>
      </c>
      <c r="CB30" s="116">
        <f t="array" ref="CB30">IF(IF(ISERR(LARGE(IF($D$4:$D$1533=$AI30,$O$4:$O$1533,""),CB$11)),0,(LARGE(IF($D$4:$D$1533=$AI30,$O$4:$O$1533,""),CB$11)))&lt;0,0,(IF(ISERR(LARGE(IF($D$4:$D$1533=$AI30,$O$4:$O$1533,""),CB$11)),0,(LARGE(IF($D$4:$D$1533=$AI30,$O$4:$O$1533,""),CB$11)))))</f>
        <v>0</v>
      </c>
      <c r="CC30" s="192">
        <f t="array" ref="CC30">IF(IF(ISERR(LARGE(IF($D$1534:$D$2431=$AI30,$O$1534:$O$2431,""),CC$11)),0,(LARGE(IF($D$1534:$D$2431=$AI30,$O$1534:$O$2431,""),CC$11)))&lt;0,0,(IF(ISERR(LARGE(IF($D$1534:$D$2431=$AI30,$O$1534:$O$2431,""),CC$11)),0,(LARGE(IF($D$1534:$D$2431=$AI30,$O$1534:$O$2431,""),CC$11)))))</f>
        <v>0</v>
      </c>
      <c r="CD30" s="193">
        <f t="array" ref="CD30">IF(IF(ISERR(LARGE(IF($D$1534:$D$2431=$AI30,$O$1534:$O$2431,""),CD$11)),0,(LARGE(IF($D$1534:$D$2431=$AI30,$O$1534:$O$2431,""),CD$11)))&lt;0,0,(IF(ISERR(LARGE(IF($D$1534:$D$2431=$AI30,$O$1534:$O$2431,""),CD$11)),0,(LARGE(IF($D$1534:$D$2431=$AI30,$O$1534:$O$2431,""),CD$11)))))</f>
        <v>0</v>
      </c>
      <c r="CE30" s="159">
        <f t="shared" si="41"/>
        <v>0</v>
      </c>
      <c r="CG30" s="114">
        <f t="array" ref="CG30">IF(IF(ISERR(LARGE(IF($D$4:$D$1533=$AI30,$Q$4:$Q$1533,""),CG$11)),0,(LARGE(IF($D$4:$D$1533=$AI30,$Q$4:$Q$1533,""),CG$11)))&lt;0,0,(IF(ISERR(LARGE(IF($D$4:$D$1533=$AI30,$Q$4:$Q$1533,""),CG$11)),0,(LARGE(IF($D$4:$D$1533=$AI30,$Q$4:$Q$1533,""),CG$11)))))</f>
        <v>0</v>
      </c>
      <c r="CH30" s="115">
        <f t="array" ref="CH30">IF(IF(ISERR(LARGE(IF($D$4:$D$1533=$AI30,$Q$4:$Q$1533,""),CH$11)),0,(LARGE(IF($D$4:$D$1533=$AI30,$Q$4:$Q$1533,""),CH$11)))&lt;0,0,(IF(ISERR(LARGE(IF($D$4:$D$1533=$AI30,$Q$4:$Q$1533,""),CH$11)),0,(LARGE(IF($D$4:$D$1533=$AI30,$Q$4:$Q$1533,""),CH$11)))))</f>
        <v>0</v>
      </c>
      <c r="CI30" s="116">
        <f t="array" ref="CI30">IF(IF(ISERR(LARGE(IF($D$4:$D$1533=$AI30,$Q$4:$Q$1533,""),CI$11)),0,(LARGE(IF($D$4:$D$1533=$AI30,$Q$4:$Q$1533,""),CI$11)))&lt;0,0,(IF(ISERR(LARGE(IF($D$4:$D$1533=$AI30,$Q$4:$Q$1533,""),CI$11)),0,(LARGE(IF($D$4:$D$1533=$AI30,$Q$4:$Q$1533,""),CI$11)))))</f>
        <v>0</v>
      </c>
      <c r="CJ30" s="192">
        <f t="array" ref="CJ30">IF(IF(ISERR(LARGE(IF($D$1534:$D$2431=$AI30,$Q$1534:$Q$2431,""),CJ$11)),0,(LARGE(IF($D$1534:$D$2431=$AI30,$Q$1534:$Q$2431,""),CJ$11)))&lt;0,0,(IF(ISERR(LARGE(IF($D$1534:$D$2431=$AI30,$Q$1534:$Q$2431,""),CJ$11)),0,(LARGE(IF($D$1534:$D$2431=$AI30,$Q$1534:$Q$2431,""),CJ$11)))))</f>
        <v>0</v>
      </c>
      <c r="CK30" s="193">
        <f t="array" ref="CK30">IF(IF(ISERR(LARGE(IF($D$1534:$D$2431=$AI30,$Q$1534:$Q$2431,""),CK$11)),0,(LARGE(IF($D$1534:$D$2431=$AI30,$Q$1534:$Q$2431,""),CK$11)))&lt;0,0,(IF(ISERR(LARGE(IF($D$1534:$D$2431=$AI30,$Q$1534:$Q$2431,""),CK$11)),0,(LARGE(IF($D$1534:$D$2431=$AI30,$Q$1534:$Q$2431,""),CK$11)))))</f>
        <v>0</v>
      </c>
      <c r="CL30" s="159">
        <f t="shared" si="42"/>
        <v>0</v>
      </c>
      <c r="CN30" s="114">
        <f t="array" ref="CN30">IF(IF(ISERR(LARGE(IF($D$4:$D$1533=$AI30,$R$4:$R$1533,""),CN$11)),0,(LARGE(IF($D$4:$D$1533=$AI30,$R$4:$R$1533,""),CN$11)))&lt;0,0,(IF(ISERR(LARGE(IF($D$4:$D$1533=$AI30,$R$4:$R$1533,""),CN$11)),0,(LARGE(IF($D$4:$D$1533=$AI30,$R$4:$R$1533,""),CN$11)))))</f>
        <v>0</v>
      </c>
      <c r="CO30" s="115">
        <f t="array" ref="CO30">IF(IF(ISERR(LARGE(IF($D$4:$D$1533=$AI30,$R$4:$R$1533,""),CO$11)),0,(LARGE(IF($D$4:$D$1533=$AI30,$R$4:$R$1533,""),CO$11)))&lt;0,0,(IF(ISERR(LARGE(IF($D$4:$D$1533=$AI30,$R$4:$R$1533,""),CO$11)),0,(LARGE(IF($D$4:$D$1533=$AI30,$R$4:$R$1533,""),CO$11)))))</f>
        <v>0</v>
      </c>
      <c r="CP30" s="116">
        <f t="array" ref="CP30">IF(IF(ISERR(LARGE(IF($D$4:$D$1533=$AI30,$R$4:$R$1533,""),CP$11)),0,(LARGE(IF($D$4:$D$1533=$AI30,$R$4:$R$1533,""),CP$11)))&lt;0,0,(IF(ISERR(LARGE(IF($D$4:$D$1533=$AI30,$R$4:$R$1533,""),CP$11)),0,(LARGE(IF($D$4:$D$1533=$AI30,$R$4:$R$1533,""),CP$11)))))</f>
        <v>0</v>
      </c>
      <c r="CQ30" s="192">
        <f t="array" ref="CQ30">IF(IF(ISERR(LARGE(IF($D$1534:$D$2431=$AI30,$R$1534:$R$2431,""),CQ$11)),0,(LARGE(IF($D$1534:$D$2431=$AI30,$R$1534:$R$2431,""),CQ$11)))&lt;0,0,(IF(ISERR(LARGE(IF($D$1534:$D$2431=$AI30,$R$1534:$R$2431,""),CQ$11)),0,(LARGE(IF($D$1534:$D$2431=$AI30,$R$1534:$R$2431,""),CQ$11)))))</f>
        <v>0</v>
      </c>
      <c r="CR30" s="193">
        <f t="array" ref="CR30">IF(IF(ISERR(LARGE(IF($D$1534:$D$2431=$AI30,$R$1534:$R$2431,""),CR$11)),0,(LARGE(IF($D$1534:$D$2431=$AI30,$R$1534:$R$2431,""),CR$11)))&lt;0,0,(IF(ISERR(LARGE(IF($D$1534:$D$2431=$AI30,$R$1534:$R$2431,""),CR$11)),0,(LARGE(IF($D$1534:$D$2431=$AI30,$R$1534:$R$2431,""),CR$11)))))</f>
        <v>0</v>
      </c>
      <c r="CS30" s="159">
        <f t="shared" si="43"/>
        <v>0</v>
      </c>
      <c r="CU30" s="114">
        <f t="array" ref="CU30">IF(IF(ISERR(LARGE(IF($D$4:$D$1533=$AI30,$S$4:$S$1533,""),CU$11)),0,(LARGE(IF($D$4:$D$1533=$AI30,$S$4:$S$1533,""),CU$11)))&lt;0,0,(IF(ISERR(LARGE(IF($D$4:$D$1533=$AI30,$S$4:$S$1533,""),CU$11)),0,(LARGE(IF($D$4:$D$1533=$AI30,$S$4:$S$1533,""),CU$11)))))</f>
        <v>8139</v>
      </c>
      <c r="CV30" s="115">
        <f t="array" ref="CV30">IF(IF(ISERR(LARGE(IF($D$4:$D$1533=$AI30,$S$4:$S$1533,""),CV$11)),0,(LARGE(IF($D$4:$D$1533=$AI30,$S$4:$S$1533,""),CV$11)))&lt;0,0,(IF(ISERR(LARGE(IF($D$4:$D$1533=$AI30,$S$4:$S$1533,""),CV$11)),0,(LARGE(IF($D$4:$D$1533=$AI30,$S$4:$S$1533,""),CV$11)))))</f>
        <v>0</v>
      </c>
      <c r="CW30" s="116">
        <f t="array" ref="CW30">IF(IF(ISERR(LARGE(IF($D$4:$D$1533=$AI30,$S$4:$S$1533,""),CW$11)),0,(LARGE(IF($D$4:$D$1533=$AI30,$S$4:$S$1533,""),CW$11)))&lt;0,0,(IF(ISERR(LARGE(IF($D$4:$D$1533=$AI30,$S$4:$S$1533,""),CW$11)),0,(LARGE(IF($D$4:$D$1533=$AI30,$S$4:$S$1533,""),CW$11)))))</f>
        <v>0</v>
      </c>
      <c r="CX30" s="192">
        <f t="array" ref="CX30">IF(IF(ISERR(LARGE(IF($D$1534:$D$2431=$AI30,$S$1534:$S$2431,""),CX$11)),0,(LARGE(IF($D$1534:$D$2431=$AI30,$S$1534:$S$2431,""),CX$11)))&lt;0,0,(IF(ISERR(LARGE(IF($D$1534:$D$2431=$AI30,$S$1534:$S$2431,""),CX$11)),0,(LARGE(IF($D$1534:$D$2431=$AI30,$S$1534:$S$2431,""),CX$11)))))</f>
        <v>0</v>
      </c>
      <c r="CY30" s="193">
        <f t="array" ref="CY30">IF(IF(ISERR(LARGE(IF($D$1534:$D$2431=$AI30,$S$1534:$S$2431,""),CY$11)),0,(LARGE(IF($D$1534:$D$2431=$AI30,$S$1534:$S$2431,""),CY$11)))&lt;0,0,(IF(ISERR(LARGE(IF($D$1534:$D$2431=$AI30,$S$1534:$S$2431,""),CY$11)),0,(LARGE(IF($D$1534:$D$2431=$AI30,$S$1534:$S$2431,""),CY$11)))))</f>
        <v>0</v>
      </c>
      <c r="CZ30" s="159">
        <f t="shared" si="44"/>
        <v>8139</v>
      </c>
      <c r="DB30" s="114">
        <f t="array" ref="DB30">IF(IF(ISERR(LARGE(IF($D$4:$D$1533=$AI30,$T$4:$T$1533,""),DB$11)),0,(LARGE(IF($D$4:$D$1533=$AI30,$T$4:$T$1533,""),DB$11)))&lt;0,0,(IF(ISERR(LARGE(IF($D$4:$D$1533=$AI30,$T$4:$T$1533,""),DB$11)),0,(LARGE(IF($D$4:$D$1533=$AI30,$T$4:$T$1533,""),DB$11)))))</f>
        <v>0</v>
      </c>
      <c r="DC30" s="115">
        <f t="array" ref="DC30">IF(IF(ISERR(LARGE(IF($D$4:$D$1533=$AI30,$T$4:$T$1533,""),DC$11)),0,(LARGE(IF($D$4:$D$1533=$AI30,$T$4:$T$1533,""),DC$11)))&lt;0,0,(IF(ISERR(LARGE(IF($D$4:$D$1533=$AI30,$T$4:$T$1533,""),DC$11)),0,(LARGE(IF($D$4:$D$1533=$AI30,$T$4:$T$1533,""),DC$11)))))</f>
        <v>0</v>
      </c>
      <c r="DD30" s="116">
        <f t="array" ref="DD30">IF(IF(ISERR(LARGE(IF($D$4:$D$1533=$AI30,$T$4:$T$1533,""),DD$11)),0,(LARGE(IF($D$4:$D$1533=$AI30,$T$4:$T$1533,""),DD$11)))&lt;0,0,(IF(ISERR(LARGE(IF($D$4:$D$1533=$AI30,$T$4:$T$1533,""),DD$11)),0,(LARGE(IF($D$4:$D$1533=$AI30,$T$4:$T$1533,""),DD$11)))))</f>
        <v>0</v>
      </c>
      <c r="DE30" s="192">
        <f t="array" ref="DE30">IF(IF(ISERR(LARGE(IF($D$1534:$D$2431=$AI30,$T$1534:$T$2431,""),DE$11)),0,(LARGE(IF($D$1534:$D$2431=$AI30,$T$1534:$T$2431,""),DE$11)))&lt;0,0,(IF(ISERR(LARGE(IF($D$1534:$D$2431=$AI30,$T$1534:$T$2431,""),DE$11)),0,(LARGE(IF($D$1534:$D$2431=$AI30,$T$1534:$T$2431,""),DE$11)))))</f>
        <v>0</v>
      </c>
      <c r="DF30" s="193">
        <f t="array" ref="DF30">IF(IF(ISERR(LARGE(IF($D$1534:$D$2431=$AI30,$T$1534:$T$2431,""),DF$11)),0,(LARGE(IF($D$1534:$D$2431=$AI30,$T$1534:$T$2431,""),DF$11)))&lt;0,0,(IF(ISERR(LARGE(IF($D$1534:$D$2431=$AI30,$T$1534:$T$2431,""),DF$11)),0,(LARGE(IF($D$1534:$D$2431=$AI30,$T$1534:$T$2431,""),DF$11)))))</f>
        <v>0</v>
      </c>
      <c r="DG30" s="159">
        <f t="shared" si="45"/>
        <v>0</v>
      </c>
      <c r="DI30" s="114">
        <f t="array" ref="DI30">IF(IF(ISERR(LARGE(IF($D$4:$D$1533=$AI30,$U$4:$U$1533,""),DI$11)),0,(LARGE(IF($D$4:$D$1533=$AI30,$U$4:$U$1533,""),DI$11)))&lt;0,0,(IF(ISERR(LARGE(IF($D$4:$D$1533=$AI30,$U$4:$U$1533,""),DI$11)),0,(LARGE(IF($D$4:$D$1533=$AI30,$U$4:$U$1533,""),DI$11)))))</f>
        <v>0</v>
      </c>
      <c r="DJ30" s="115">
        <f t="array" ref="DJ30">IF(IF(ISERR(LARGE(IF($D$4:$D$1533=$AI30,$U$4:$U$1533,""),DJ$11)),0,(LARGE(IF($D$4:$D$1533=$AI30,$U$4:$U$1533,""),DJ$11)))&lt;0,0,(IF(ISERR(LARGE(IF($D$4:$D$1533=$AI30,$U$4:$U$1533,""),DJ$11)),0,(LARGE(IF($D$4:$D$1533=$AI30,$U$4:$U$1533,""),DJ$11)))))</f>
        <v>0</v>
      </c>
      <c r="DK30" s="116">
        <f t="array" ref="DK30">IF(IF(ISERR(LARGE(IF($D$4:$D$1533=$AI30,$U$4:$U$1533,""),DK$11)),0,(LARGE(IF($D$4:$D$1533=$AI30,$U$4:$U$1533,""),DK$11)))&lt;0,0,(IF(ISERR(LARGE(IF($D$4:$D$1533=$AI30,$U$4:$U$1533,""),DK$11)),0,(LARGE(IF($D$4:$D$1533=$AI30,$U$4:$U$1533,""),DK$11)))))</f>
        <v>0</v>
      </c>
      <c r="DL30" s="192">
        <f t="array" ref="DL30">IF(IF(ISERR(LARGE(IF($D$1534:$D$2431=$AI30,$U$1534:$U$2431,""),DL$11)),0,(LARGE(IF($D$1534:$D$2431=$AI30,$U$1534:$U$2431,""),DL$11)))&lt;0,0,(IF(ISERR(LARGE(IF($D$1534:$D$2431=$AI30,$U$1534:$U$2431,""),DL$11)),0,(LARGE(IF($D$1534:$D$2431=$AI30,$U$1534:$U$2431,""),DL$11)))))</f>
        <v>0</v>
      </c>
      <c r="DM30" s="193">
        <f t="array" ref="DM30">IF(IF(ISERR(LARGE(IF($D$1534:$D$2431=$AI30,$U$1534:$U$2431,""),DM$11)),0,(LARGE(IF($D$1534:$D$2431=$AI30,$U$1534:$U$2431,""),DM$11)))&lt;0,0,(IF(ISERR(LARGE(IF($D$1534:$D$2431=$AI30,$U$1534:$U$2431,""),DM$11)),0,(LARGE(IF($D$1534:$D$2431=$AI30,$U$1534:$U$2431,""),DM$11)))))</f>
        <v>0</v>
      </c>
      <c r="DN30" s="159">
        <f t="shared" si="46"/>
        <v>0</v>
      </c>
      <c r="DP30" s="114">
        <f t="array" ref="DP30">IF(IF(ISERR(LARGE(IF($D$4:$D$1533=$AI30,$V$4:$V$1533,""),DP$11)),0,(LARGE(IF($D$4:$D$1533=$AI30,$V$4:$V$1533,""),DP$11)))&lt;0,0,(IF(ISERR(LARGE(IF($D$4:$D$1533=$AI30,$V$4:$V$1533,""),DP$11)),0,(LARGE(IF($D$4:$D$1533=$AI30,$V$4:$V$1533,""),DP$11)))))</f>
        <v>0</v>
      </c>
      <c r="DQ30" s="115">
        <f t="array" ref="DQ30">IF(IF(ISERR(LARGE(IF($D$4:$D$1533=$AI30,$V$4:$V$1533,""),DQ$11)),0,(LARGE(IF($D$4:$D$1533=$AI30,$V$4:$V$1533,""),DQ$11)))&lt;0,0,(IF(ISERR(LARGE(IF($D$4:$D$1533=$AI30,$V$4:$V$1533,""),DQ$11)),0,(LARGE(IF($D$4:$D$1533=$AI30,$V$4:$V$1533,""),DQ$11)))))</f>
        <v>0</v>
      </c>
      <c r="DR30" s="116">
        <f t="array" ref="DR30">IF(IF(ISERR(LARGE(IF($D$4:$D$1533=$AI30,$V$4:$V$1533,""),DR$11)),0,(LARGE(IF($D$4:$D$1533=$AI30,$V$4:$V$1533,""),DR$11)))&lt;0,0,(IF(ISERR(LARGE(IF($D$4:$D$1533=$AI30,$V$4:$V$1533,""),DR$11)),0,(LARGE(IF($D$4:$D$1533=$AI30,$V$4:$V$1533,""),DR$11)))))</f>
        <v>0</v>
      </c>
      <c r="DS30" s="192">
        <f t="array" ref="DS30">IF(IF(ISERR(LARGE(IF($D$1534:$D$2431=$AI30,$V$1534:$V$2431,""),DS$11)),0,(LARGE(IF($D$1534:$D$2431=$AI30,$V$1534:$V$2431,""),DS$11)))&lt;0,0,(IF(ISERR(LARGE(IF($D$1534:$D$2431=$AI30,$V$1534:$V$2431,""),DS$11)),0,(LARGE(IF($D$1534:$D$2431=$AI30,$V$1534:$V$2431,""),DS$11)))))</f>
        <v>0</v>
      </c>
      <c r="DT30" s="193">
        <f t="array" ref="DT30">IF(IF(ISERR(LARGE(IF($D$1534:$D$2431=$AI30,$V$1534:$V$2431,""),DT$11)),0,(LARGE(IF($D$1534:$D$2431=$AI30,$V$1534:$V$2431,""),DT$11)))&lt;0,0,(IF(ISERR(LARGE(IF($D$1534:$D$2431=$AI30,$V$1534:$V$2431,""),DT$11)),0,(LARGE(IF($D$1534:$D$2431=$AI30,$V$1534:$V$2431,""),DT$11)))))</f>
        <v>0</v>
      </c>
      <c r="DU30" s="159">
        <f t="shared" si="47"/>
        <v>0</v>
      </c>
      <c r="DW30" s="114">
        <f t="array" ref="DW30">IF(IF(ISERR(LARGE(IF($D$4:$D$1533=$AI30,$W$4:$W$1533,""),DW$11)),0,(LARGE(IF($D$4:$D$1533=$AI30,$W$4:$W$1533,""),DW$11)))&lt;0,0,(IF(ISERR(LARGE(IF($D$4:$D$1533=$AI30,$W$4:$W$1533,""),DW$11)),0,(LARGE(IF($D$4:$D$1533=$AI30,$W$4:$W$1533,""),DW$11)))))</f>
        <v>0</v>
      </c>
      <c r="DX30" s="115">
        <f t="array" ref="DX30">IF(IF(ISERR(LARGE(IF($D$4:$D$1533=$AI30,$W$4:$W$1533,""),DX$11)),0,(LARGE(IF($D$4:$D$1533=$AI30,$W$4:$W$1533,""),DX$11)))&lt;0,0,(IF(ISERR(LARGE(IF($D$4:$D$1533=$AI30,$W$4:$W$1533,""),DX$11)),0,(LARGE(IF($D$4:$D$1533=$AI30,$W$4:$W$1533,""),DX$11)))))</f>
        <v>0</v>
      </c>
      <c r="DY30" s="116">
        <f t="array" ref="DY30">IF(IF(ISERR(LARGE(IF($D$4:$D$1533=$AI30,$W$4:$W$1533,""),DY$11)),0,(LARGE(IF($D$4:$D$1533=$AI30,$W$4:$W$1533,""),DY$11)))&lt;0,0,(IF(ISERR(LARGE(IF($D$4:$D$1533=$AI30,$W$4:$W$1533,""),DY$11)),0,(LARGE(IF($D$4:$D$1533=$AI30,$W$4:$W$1533,""),DY$11)))))</f>
        <v>0</v>
      </c>
      <c r="DZ30" s="192">
        <f t="array" ref="DZ30">IF(IF(ISERR(LARGE(IF($D$1534:$D$2431=$AI30,$W$1534:$W$2431,""),DZ$11)),0,(LARGE(IF($D$1534:$D$2431=$AI30,$W$1534:$W$2431,""),DZ$11)))&lt;0,0,(IF(ISERR(LARGE(IF($D$1534:$D$2431=$AI30,$W$1534:$W$2431,""),DZ$11)),0,(LARGE(IF($D$1534:$D$2431=$AI30,$W$1534:$W$2431,""),DZ$11)))))</f>
        <v>0</v>
      </c>
      <c r="EA30" s="193">
        <f t="array" ref="EA30">IF(IF(ISERR(LARGE(IF($D$1534:$D$2431=$AI30,$W$1534:$W$2431,""),EA$11)),0,(LARGE(IF($D$1534:$D$2431=$AI30,$W$1534:$W$2431,""),EA$11)))&lt;0,0,(IF(ISERR(LARGE(IF($D$1534:$D$2431=$AI30,$W$1534:$W$2431,""),EA$11)),0,(LARGE(IF($D$1534:$D$2431=$AI30,$W$1534:$W$2431,""),EA$11)))))</f>
        <v>0</v>
      </c>
      <c r="EB30" s="159">
        <f t="shared" si="48"/>
        <v>0</v>
      </c>
    </row>
    <row r="31" spans="1:132" x14ac:dyDescent="0.2">
      <c r="A31" s="88">
        <v>2.8E-5</v>
      </c>
      <c r="B31" s="4">
        <f t="shared" si="0"/>
        <v>7148.0000280000004</v>
      </c>
      <c r="C31" s="213" t="s">
        <v>211</v>
      </c>
      <c r="D31" s="213" t="s">
        <v>371</v>
      </c>
      <c r="E31" s="44" t="s">
        <v>21</v>
      </c>
      <c r="F31" s="14">
        <f t="shared" si="26"/>
        <v>1</v>
      </c>
      <c r="G31" s="14">
        <f t="shared" si="27"/>
        <v>1</v>
      </c>
      <c r="H31" s="101" t="str">
        <f>IF(ISNA(VLOOKUP(C31,[1]Sheet1!$J$2:$J$2999,1,FALSE)),"No","Yes")</f>
        <v>No</v>
      </c>
      <c r="I31" s="72">
        <f t="shared" si="3"/>
        <v>0</v>
      </c>
      <c r="J31" s="72">
        <f t="shared" si="4"/>
        <v>0</v>
      </c>
      <c r="K31" s="72">
        <f t="shared" si="5"/>
        <v>0</v>
      </c>
      <c r="L31" s="72">
        <f t="shared" si="6"/>
        <v>0</v>
      </c>
      <c r="M31" s="72">
        <f t="shared" si="7"/>
        <v>0</v>
      </c>
      <c r="N31" s="72">
        <f t="shared" si="8"/>
        <v>0</v>
      </c>
      <c r="O31" s="72">
        <f t="shared" si="9"/>
        <v>0</v>
      </c>
      <c r="Q31" s="73">
        <f t="shared" si="10"/>
        <v>0</v>
      </c>
      <c r="R31" s="73">
        <f t="shared" si="11"/>
        <v>0</v>
      </c>
      <c r="S31" s="73">
        <f t="shared" si="12"/>
        <v>7148</v>
      </c>
      <c r="T31" s="73">
        <f t="shared" si="13"/>
        <v>0</v>
      </c>
      <c r="U31" s="73">
        <f t="shared" si="14"/>
        <v>0</v>
      </c>
      <c r="V31" s="73">
        <f t="shared" si="15"/>
        <v>0</v>
      </c>
      <c r="W31" s="73">
        <f t="shared" si="16"/>
        <v>0</v>
      </c>
      <c r="Y31" s="72">
        <f t="shared" si="28"/>
        <v>0</v>
      </c>
      <c r="Z31" s="73">
        <f t="shared" si="29"/>
        <v>0</v>
      </c>
      <c r="AA31" s="58">
        <f t="shared" si="30"/>
        <v>0</v>
      </c>
      <c r="AB31" s="72">
        <f t="shared" si="31"/>
        <v>0</v>
      </c>
      <c r="AC31" s="72">
        <f t="shared" si="32"/>
        <v>0</v>
      </c>
      <c r="AD31" s="73">
        <f t="shared" si="33"/>
        <v>7148</v>
      </c>
      <c r="AE31" s="73">
        <f t="shared" si="34"/>
        <v>0</v>
      </c>
      <c r="AF31" s="1">
        <f t="shared" si="17"/>
        <v>7148</v>
      </c>
      <c r="AH31" s="1" t="str">
        <f t="shared" si="25"/>
        <v>No</v>
      </c>
      <c r="AI31" s="165" t="s">
        <v>70</v>
      </c>
      <c r="AJ31" s="114">
        <f t="array" ref="AJ31">IF(IF(ISERR(LARGE(IF($D$4:$D$1533=$AI31,$I$4:$I$1533,""),AJ$11)),0,(LARGE(IF($D$4:$D$1533=$AI31,$I$4:$I$1533,""),AJ$11)))&lt;0,0,(IF(ISERR(LARGE(IF($D$4:$D$1533=$AI31,$I$4:$I$1533,""),AJ$11)),0,(LARGE(IF($D$4:$D$1533=$AI31,$I$4:$I$1533,""),AJ$11)))))</f>
        <v>0</v>
      </c>
      <c r="AK31" s="115">
        <f t="array" ref="AK31">IF(IF(ISERR(LARGE(IF($D$4:$D$1533=$AI31,$I$4:$I$1533,""),AK$11)),0,(LARGE(IF($D$4:$D$1533=$AI31,$I$4:$I$1533,""),AK$11)))&lt;0,0,(IF(ISERR(LARGE(IF($D$4:$D$1533=$AI31,$I$4:$I$1533,""),AK$11)),0,(LARGE(IF($D$4:$D$1533=$AI31,$I$4:$I$1533,""),AK$11)))))</f>
        <v>0</v>
      </c>
      <c r="AL31" s="116">
        <f t="array" ref="AL31">IF(IF(ISERR(LARGE(IF($D$4:$D$1533=$AI31,$I$4:$I$1533,""),AL$11)),0,(LARGE(IF($D$4:$D$1533=$AI31,$I$4:$I$1533,""),AL$11)))&lt;0,0,(IF(ISERR(LARGE(IF($D$4:$D$1533=$AI31,$I$4:$I$1533,""),AL$11)),0,(LARGE(IF($D$4:$D$1533=$AI31,$I$4:$I$1533,""),AL$11)))))</f>
        <v>0</v>
      </c>
      <c r="AM31" s="192">
        <f t="array" ref="AM31">IF(IF(ISERR(LARGE(IF($D$1534:$D$2431=$AI31,$I$1534:$I$2431,""),AM$11)),0,(LARGE(IF($D$1534:$D$2431=$AI31,$I$1534:$I$2431,""),AM$11)))&lt;0,0,(IF(ISERR(LARGE(IF($D$1534:$D$2431=$AI31,$I$1534:$I$2431,""),AM$11)),0,(LARGE(IF($D$1534:$D$2431=$AI31,$I$1534:$I$2431,""),AM$11)))))</f>
        <v>0</v>
      </c>
      <c r="AN31" s="193">
        <f t="array" ref="AN31">IF(IF(ISERR(LARGE(IF($D$1534:$D$2431=$AI31,$I$1534:$I$2431,""),AN$11)),0,(LARGE(IF($D$1534:$D$2431=$AI31,$I$1534:$I$2431,""),AN$11)))&lt;0,0,(IF(ISERR(LARGE(IF($D$1534:$D$2431=$AI31,$I$1534:$I$2431,""),AN$11)),0,(LARGE(IF($D$1534:$D$2431=$AI31,$I$1534:$I$2431,""),AN$11)))))</f>
        <v>0</v>
      </c>
      <c r="AO31" s="159">
        <f t="shared" si="35"/>
        <v>0</v>
      </c>
      <c r="AQ31" s="114">
        <f t="array" ref="AQ31">IF(IF(ISERR(LARGE(IF($D$4:$D$1533=$AI31,$J$4:$J$1533,""),AQ$11)),0,(LARGE(IF($D$4:$D$1533=$AI31,$J$4:$J$1533,""),AQ$11)))&lt;0,0,(IF(ISERR(LARGE(IF($D$4:$D$1533=$AI31,$J$4:$J$1533,""),AQ$11)),0,(LARGE(IF($D$4:$D$1533=$AI31,$J$4:$J$1533,""),AQ$11)))))</f>
        <v>0</v>
      </c>
      <c r="AR31" s="115">
        <f t="array" ref="AR31">IF(IF(ISERR(LARGE(IF($D$4:$D$1533=$AI31,$J$4:$J$1533,""),AR$11)),0,(LARGE(IF($D$4:$D$1533=$AI31,$J$4:$J$1533,""),AR$11)))&lt;0,0,(IF(ISERR(LARGE(IF($D$4:$D$1533=$AI31,$J$4:$J$1533,""),AR$11)),0,(LARGE(IF($D$4:$D$1533=$AI31,$J$4:$J$1533,""),AR$11)))))</f>
        <v>0</v>
      </c>
      <c r="AS31" s="116">
        <f t="array" ref="AS31">IF(IF(ISERR(LARGE(IF($D$4:$D$1533=$AI31,$J$4:$J$1533,""),AS$11)),0,(LARGE(IF($D$4:$D$1533=$AI31,$J$4:$J$1533,""),AS$11)))&lt;0,0,(IF(ISERR(LARGE(IF($D$4:$D$1533=$AI31,$J$4:$J$1533,""),AS$11)),0,(LARGE(IF($D$4:$D$1533=$AI31,$J$4:$J$1533,""),AS$11)))))</f>
        <v>0</v>
      </c>
      <c r="AT31" s="192">
        <f t="array" ref="AT31">IF(IF(ISERR(LARGE(IF($D$1534:$D$2431=$AI31,$J$1534:$J$2431,""),AT$11)),0,(LARGE(IF($D$1534:$D$2431=$AI31,$J$1534:$J$2431,""),AT$11)))&lt;0,0,(IF(ISERR(LARGE(IF($D$1534:$D$2431=$AI31,$J$1534:$J$2431,""),AT$11)),0,(LARGE(IF($D$1534:$D$2431=$AI31,$J$1534:$J$2431,""),AT$11)))))</f>
        <v>0</v>
      </c>
      <c r="AU31" s="193">
        <f t="array" ref="AU31">IF(IF(ISERR(LARGE(IF($D$1534:$D$2431=$AI31,$J$1534:$J$2431,""),AU$11)),0,(LARGE(IF($D$1534:$D$2431=$AI31,$J$1534:$J$2431,""),AU$11)))&lt;0,0,(IF(ISERR(LARGE(IF($D$1534:$D$2431=$AI31,$J$1534:$J$2431,""),AU$11)),0,(LARGE(IF($D$1534:$D$2431=$AI31,$J$1534:$J$2431,""),AU$11)))))</f>
        <v>0</v>
      </c>
      <c r="AV31" s="159">
        <f t="shared" si="36"/>
        <v>0</v>
      </c>
      <c r="AX31" s="114">
        <f t="array" ref="AX31">IF(IF(ISERR(LARGE(IF($D$4:$D$1533=$AI31,$K$4:$K$1533,""),AX$11)),0,(LARGE(IF($D$4:$D$1533=$AI31,$K$4:$K$1533,""),AX$11)))&lt;0,0,(IF(ISERR(LARGE(IF($D$4:$D$1533=$AI31,$K$4:$K$1533,""),AX$11)),0,(LARGE(IF($D$4:$D$1533=$AI31,$K$4:$K$1533,""),AX$11)))))</f>
        <v>0</v>
      </c>
      <c r="AY31" s="115">
        <f t="array" ref="AY31">IF(IF(ISERR(LARGE(IF($D$4:$D$1533=$AI31,$K$4:$K$1533,""),AY$11)),0,(LARGE(IF($D$4:$D$1533=$AI31,$K$4:$K$1533,""),AY$11)))&lt;0,0,(IF(ISERR(LARGE(IF($D$4:$D$1533=$AI31,$K$4:$K$1533,""),AY$11)),0,(LARGE(IF($D$4:$D$1533=$AI31,$K$4:$K$1533,""),AY$11)))))</f>
        <v>0</v>
      </c>
      <c r="AZ31" s="116">
        <f t="array" ref="AZ31">IF(IF(ISERR(LARGE(IF($D$4:$D$1533=$AI31,$K$4:$K$1533,""),AZ$11)),0,(LARGE(IF($D$4:$D$1533=$AI31,$K$4:$K$1533,""),AZ$11)))&lt;0,0,(IF(ISERR(LARGE(IF($D$4:$D$1533=$AI31,$K$4:$K$1533,""),AZ$11)),0,(LARGE(IF($D$4:$D$1533=$AI31,$K$4:$K$1533,""),AZ$11)))))</f>
        <v>0</v>
      </c>
      <c r="BA31" s="192">
        <f t="array" ref="BA31">IF(IF(ISERR(LARGE(IF($D$1534:$D$2431=$AI31,$K$1534:$K$2431,""),BA$11)),0,(LARGE(IF($D$1534:$D$2431=$AI31,$K$1534:$K$2431,""),BA$11)))&lt;0,0,(IF(ISERR(LARGE(IF($D$1534:$D$2431=$AI31,$K$1534:$K$2431,""),BA$11)),0,(LARGE(IF($D$1534:$D$2431=$AI31,$K$1534:$K$2431,""),BA$11)))))</f>
        <v>0</v>
      </c>
      <c r="BB31" s="193">
        <f t="array" ref="BB31">IF(IF(ISERR(LARGE(IF($D$1534:$D$2431=$AI31,$K$1534:$K$2431,""),BB$11)),0,(LARGE(IF($D$1534:$D$2431=$AI31,$K$1534:$K$2431,""),BB$11)))&lt;0,0,(IF(ISERR(LARGE(IF($D$1534:$D$2431=$AI31,$K$1534:$K$2431,""),BB$11)),0,(LARGE(IF($D$1534:$D$2431=$AI31,$K$1534:$K$2431,""),BB$11)))))</f>
        <v>0</v>
      </c>
      <c r="BC31" s="159">
        <f t="shared" si="37"/>
        <v>0</v>
      </c>
      <c r="BE31" s="114">
        <f t="array" ref="BE31">IF(IF(ISERR(LARGE(IF($D$4:$D$1533=$AI31,$L$4:$L$1533,""),BE$11)),0,(LARGE(IF($D$4:$D$1533=$AI31,$L$4:$L$1533,""),BE$11)))&lt;0,0,(IF(ISERR(LARGE(IF($D$4:$D$1533=$AI31,$L$4:$L$1533,""),BE$11)),0,(LARGE(IF($D$4:$D$1533=$AI31,$L$4:$L$1533,""),BE$11)))))</f>
        <v>0</v>
      </c>
      <c r="BF31" s="115">
        <f t="array" ref="BF31">IF(IF(ISERR(LARGE(IF($D$4:$D$1533=$AI31,$L$4:$L$1533,""),BF$11)),0,(LARGE(IF($D$4:$D$1533=$AI31,$L$4:$L$1533,""),BF$11)))&lt;0,0,(IF(ISERR(LARGE(IF($D$4:$D$1533=$AI31,$L$4:$L$1533,""),BF$11)),0,(LARGE(IF($D$4:$D$1533=$AI31,$L$4:$L$1533,""),BF$11)))))</f>
        <v>0</v>
      </c>
      <c r="BG31" s="116">
        <f t="array" ref="BG31">IF(IF(ISERR(LARGE(IF($D$4:$D$1533=$AI31,$L$4:$L$1533,""),BG$11)),0,(LARGE(IF($D$4:$D$1533=$AI31,$L$4:$L$1533,""),BG$11)))&lt;0,0,(IF(ISERR(LARGE(IF($D$4:$D$1533=$AI31,$L$4:$L$1533,""),BG$11)),0,(LARGE(IF($D$4:$D$1533=$AI31,$L$4:$L$1533,""),BG$11)))))</f>
        <v>0</v>
      </c>
      <c r="BH31" s="192">
        <f t="array" ref="BH31">IF(IF(ISERR(LARGE(IF($D$1534:$D$2431=$AI31,$L$1534:$L$2431,""),BH$11)),0,(LARGE(IF($D$1534:$D$2431=$AI31,$L$1534:$L$2431,""),BH$11)))&lt;0,0,(IF(ISERR(LARGE(IF($D$1534:$D$2431=$AI31,$L$1534:$L$2431,""),BH$11)),0,(LARGE(IF($D$1534:$D$2431=$AI31,$L$1534:$L$2431,""),BH$11)))))</f>
        <v>0</v>
      </c>
      <c r="BI31" s="193">
        <f t="array" ref="BI31">IF(IF(ISERR(LARGE(IF($D$1534:$D$2431=$AI31,$L$1534:$L$2431,""),BI$11)),0,(LARGE(IF($D$1534:$D$2431=$AI31,$L$1534:$L$2431,""),BI$11)))&lt;0,0,(IF(ISERR(LARGE(IF($D$1534:$D$2431=$AI31,$L$1534:$L$2431,""),BI$11)),0,(LARGE(IF($D$1534:$D$2431=$AI31,$L$1534:$L$2431,""),BI$11)))))</f>
        <v>0</v>
      </c>
      <c r="BJ31" s="159">
        <f t="shared" si="38"/>
        <v>0</v>
      </c>
      <c r="BL31" s="114">
        <f t="array" ref="BL31">IF(IF(ISERR(LARGE(IF($D$4:$D$1533=$AI31,$M$4:$M$1533,""),BL$11)),0,(LARGE(IF($D$4:$D$1533=$AI31,$M$4:$M$1533,""),BL$11)))&lt;0,0,(IF(ISERR(LARGE(IF($D$4:$D$1533=$AI31,$M$4:$M$1533,""),BL$11)),0,(LARGE(IF($D$4:$D$1533=$AI31,$M$4:$M$1533,""),BL$11)))))</f>
        <v>0</v>
      </c>
      <c r="BM31" s="115">
        <f t="array" ref="BM31">IF(IF(ISERR(LARGE(IF($D$4:$D$1533=$AI31,$M$4:$M$1533,""),BM$11)),0,(LARGE(IF($D$4:$D$1533=$AI31,$M$4:$M$1533,""),BM$11)))&lt;0,0,(IF(ISERR(LARGE(IF($D$4:$D$1533=$AI31,$M$4:$M$1533,""),BM$11)),0,(LARGE(IF($D$4:$D$1533=$AI31,$M$4:$M$1533,""),BM$11)))))</f>
        <v>0</v>
      </c>
      <c r="BN31" s="116">
        <f t="array" ref="BN31">IF(IF(ISERR(LARGE(IF($D$4:$D$1533=$AI31,$M$4:$M$1533,""),BN$11)),0,(LARGE(IF($D$4:$D$1533=$AI31,$M$4:$M$1533,""),BN$11)))&lt;0,0,(IF(ISERR(LARGE(IF($D$4:$D$1533=$AI31,$M$4:$M$1533,""),BN$11)),0,(LARGE(IF($D$4:$D$1533=$AI31,$M$4:$M$1533,""),BN$11)))))</f>
        <v>0</v>
      </c>
      <c r="BO31" s="192">
        <f t="array" ref="BO31">IF(IF(ISERR(LARGE(IF($D$1534:$D$2431=$AI31,$M$1534:$M$2431,""),BO$11)),0,(LARGE(IF($D$1534:$D$2431=$AI31,$M$1534:$M$2431,""),BO$11)))&lt;0,0,(IF(ISERR(LARGE(IF($D$1534:$D$2431=$AI31,$M$1534:$M$2431,""),BO$11)),0,(LARGE(IF($D$1534:$D$2431=$AI31,$M$1534:$M$2431,""),BO$11)))))</f>
        <v>0</v>
      </c>
      <c r="BP31" s="193">
        <f t="array" ref="BP31">IF(IF(ISERR(LARGE(IF($D$1534:$D$2431=$AI31,$M$1534:$M$2431,""),BP$11)),0,(LARGE(IF($D$1534:$D$2431=$AI31,$M$1534:$M$2431,""),BP$11)))&lt;0,0,(IF(ISERR(LARGE(IF($D$1534:$D$2431=$AI31,$M$1534:$M$2431,""),BP$11)),0,(LARGE(IF($D$1534:$D$2431=$AI31,$M$1534:$M$2431,""),BP$11)))))</f>
        <v>0</v>
      </c>
      <c r="BQ31" s="159">
        <f t="shared" si="39"/>
        <v>0</v>
      </c>
      <c r="BS31" s="114">
        <f t="array" ref="BS31">IF(IF(ISERR(LARGE(IF($D$4:$D$1533=$AI31,$N$4:$N$1533,""),BS$11)),0,(LARGE(IF($D$4:$D$1533=$AI31,$N$4:$N$1533,""),BS$11)))&lt;0,0,(IF(ISERR(LARGE(IF($D$4:$D$1533=$AI31,$N$4:$N$1533,""),BS$11)),0,(LARGE(IF($D$4:$D$1533=$AI31,$N$4:$N$1533,""),BS$11)))))</f>
        <v>0</v>
      </c>
      <c r="BT31" s="115">
        <f t="array" ref="BT31">IF(IF(ISERR(LARGE(IF($D$4:$D$1533=$AI31,$N$4:$N$1533,""),BT$11)),0,(LARGE(IF($D$4:$D$1533=$AI31,$N$4:$N$1533,""),BT$11)))&lt;0,0,(IF(ISERR(LARGE(IF($D$4:$D$1533=$AI31,$N$4:$N$1533,""),BT$11)),0,(LARGE(IF($D$4:$D$1533=$AI31,$N$4:$N$1533,""),BT$11)))))</f>
        <v>0</v>
      </c>
      <c r="BU31" s="116">
        <f t="array" ref="BU31">IF(IF(ISERR(LARGE(IF($D$4:$D$1533=$AI31,$N$4:$N$1533,""),BU$11)),0,(LARGE(IF($D$4:$D$1533=$AI31,$N$4:$N$1533,""),BU$11)))&lt;0,0,(IF(ISERR(LARGE(IF($D$4:$D$1533=$AI31,$N$4:$N$1533,""),BU$11)),0,(LARGE(IF($D$4:$D$1533=$AI31,$N$4:$N$1533,""),BU$11)))))</f>
        <v>0</v>
      </c>
      <c r="BV31" s="192">
        <f t="array" ref="BV31">IF(IF(ISERR(LARGE(IF($D$1534:$D$2431=$AI31,$N$1534:$N$2431,""),BV$11)),0,(LARGE(IF($D$1534:$D$2431=$AI31,$N$1534:$N$2431,""),BV$11)))&lt;0,0,(IF(ISERR(LARGE(IF($D$1534:$D$2431=$AI31,$N$1534:$N$2431,""),BV$11)),0,(LARGE(IF($D$1534:$D$2431=$AI31,$N$1534:$N$2431,""),BV$11)))))</f>
        <v>0</v>
      </c>
      <c r="BW31" s="193">
        <f t="array" ref="BW31">IF(IF(ISERR(LARGE(IF($D$1534:$D$2431=$AI31,$N$1534:$N$2431,""),BW$11)),0,(LARGE(IF($D$1534:$D$2431=$AI31,$N$1534:$N$2431,""),BW$11)))&lt;0,0,(IF(ISERR(LARGE(IF($D$1534:$D$2431=$AI31,$N$1534:$N$2431,""),BW$11)),0,(LARGE(IF($D$1534:$D$2431=$AI31,$N$1534:$N$2431,""),BW$11)))))</f>
        <v>0</v>
      </c>
      <c r="BX31" s="159">
        <f t="shared" si="40"/>
        <v>0</v>
      </c>
      <c r="BZ31" s="114">
        <f t="array" ref="BZ31">IF(IF(ISERR(LARGE(IF($D$4:$D$1533=$AI31,$O$4:$O$1533,""),BZ$11)),0,(LARGE(IF($D$4:$D$1533=$AI31,$O$4:$O$1533,""),BZ$11)))&lt;0,0,(IF(ISERR(LARGE(IF($D$4:$D$1533=$AI31,$O$4:$O$1533,""),BZ$11)),0,(LARGE(IF($D$4:$D$1533=$AI31,$O$4:$O$1533,""),BZ$11)))))</f>
        <v>0</v>
      </c>
      <c r="CA31" s="115">
        <f t="array" ref="CA31">IF(IF(ISERR(LARGE(IF($D$4:$D$1533=$AI31,$O$4:$O$1533,""),CA$11)),0,(LARGE(IF($D$4:$D$1533=$AI31,$O$4:$O$1533,""),CA$11)))&lt;0,0,(IF(ISERR(LARGE(IF($D$4:$D$1533=$AI31,$O$4:$O$1533,""),CA$11)),0,(LARGE(IF($D$4:$D$1533=$AI31,$O$4:$O$1533,""),CA$11)))))</f>
        <v>0</v>
      </c>
      <c r="CB31" s="116">
        <f t="array" ref="CB31">IF(IF(ISERR(LARGE(IF($D$4:$D$1533=$AI31,$O$4:$O$1533,""),CB$11)),0,(LARGE(IF($D$4:$D$1533=$AI31,$O$4:$O$1533,""),CB$11)))&lt;0,0,(IF(ISERR(LARGE(IF($D$4:$D$1533=$AI31,$O$4:$O$1533,""),CB$11)),0,(LARGE(IF($D$4:$D$1533=$AI31,$O$4:$O$1533,""),CB$11)))))</f>
        <v>0</v>
      </c>
      <c r="CC31" s="192">
        <f t="array" ref="CC31">IF(IF(ISERR(LARGE(IF($D$1534:$D$2431=$AI31,$O$1534:$O$2431,""),CC$11)),0,(LARGE(IF($D$1534:$D$2431=$AI31,$O$1534:$O$2431,""),CC$11)))&lt;0,0,(IF(ISERR(LARGE(IF($D$1534:$D$2431=$AI31,$O$1534:$O$2431,""),CC$11)),0,(LARGE(IF($D$1534:$D$2431=$AI31,$O$1534:$O$2431,""),CC$11)))))</f>
        <v>0</v>
      </c>
      <c r="CD31" s="193">
        <f t="array" ref="CD31">IF(IF(ISERR(LARGE(IF($D$1534:$D$2431=$AI31,$O$1534:$O$2431,""),CD$11)),0,(LARGE(IF($D$1534:$D$2431=$AI31,$O$1534:$O$2431,""),CD$11)))&lt;0,0,(IF(ISERR(LARGE(IF($D$1534:$D$2431=$AI31,$O$1534:$O$2431,""),CD$11)),0,(LARGE(IF($D$1534:$D$2431=$AI31,$O$1534:$O$2431,""),CD$11)))))</f>
        <v>0</v>
      </c>
      <c r="CE31" s="159">
        <f t="shared" si="41"/>
        <v>0</v>
      </c>
      <c r="CG31" s="114">
        <f t="array" ref="CG31">IF(IF(ISERR(LARGE(IF($D$4:$D$1533=$AI31,$Q$4:$Q$1533,""),CG$11)),0,(LARGE(IF($D$4:$D$1533=$AI31,$Q$4:$Q$1533,""),CG$11)))&lt;0,0,(IF(ISERR(LARGE(IF($D$4:$D$1533=$AI31,$Q$4:$Q$1533,""),CG$11)),0,(LARGE(IF($D$4:$D$1533=$AI31,$Q$4:$Q$1533,""),CG$11)))))</f>
        <v>0</v>
      </c>
      <c r="CH31" s="115">
        <f t="array" ref="CH31">IF(IF(ISERR(LARGE(IF($D$4:$D$1533=$AI31,$Q$4:$Q$1533,""),CH$11)),0,(LARGE(IF($D$4:$D$1533=$AI31,$Q$4:$Q$1533,""),CH$11)))&lt;0,0,(IF(ISERR(LARGE(IF($D$4:$D$1533=$AI31,$Q$4:$Q$1533,""),CH$11)),0,(LARGE(IF($D$4:$D$1533=$AI31,$Q$4:$Q$1533,""),CH$11)))))</f>
        <v>0</v>
      </c>
      <c r="CI31" s="116">
        <f t="array" ref="CI31">IF(IF(ISERR(LARGE(IF($D$4:$D$1533=$AI31,$Q$4:$Q$1533,""),CI$11)),0,(LARGE(IF($D$4:$D$1533=$AI31,$Q$4:$Q$1533,""),CI$11)))&lt;0,0,(IF(ISERR(LARGE(IF($D$4:$D$1533=$AI31,$Q$4:$Q$1533,""),CI$11)),0,(LARGE(IF($D$4:$D$1533=$AI31,$Q$4:$Q$1533,""),CI$11)))))</f>
        <v>0</v>
      </c>
      <c r="CJ31" s="192">
        <f t="array" ref="CJ31">IF(IF(ISERR(LARGE(IF($D$1534:$D$2431=$AI31,$Q$1534:$Q$2431,""),CJ$11)),0,(LARGE(IF($D$1534:$D$2431=$AI31,$Q$1534:$Q$2431,""),CJ$11)))&lt;0,0,(IF(ISERR(LARGE(IF($D$1534:$D$2431=$AI31,$Q$1534:$Q$2431,""),CJ$11)),0,(LARGE(IF($D$1534:$D$2431=$AI31,$Q$1534:$Q$2431,""),CJ$11)))))</f>
        <v>0</v>
      </c>
      <c r="CK31" s="193">
        <f t="array" ref="CK31">IF(IF(ISERR(LARGE(IF($D$1534:$D$2431=$AI31,$Q$1534:$Q$2431,""),CK$11)),0,(LARGE(IF($D$1534:$D$2431=$AI31,$Q$1534:$Q$2431,""),CK$11)))&lt;0,0,(IF(ISERR(LARGE(IF($D$1534:$D$2431=$AI31,$Q$1534:$Q$2431,""),CK$11)),0,(LARGE(IF($D$1534:$D$2431=$AI31,$Q$1534:$Q$2431,""),CK$11)))))</f>
        <v>0</v>
      </c>
      <c r="CL31" s="159">
        <f t="shared" si="42"/>
        <v>0</v>
      </c>
      <c r="CN31" s="114">
        <f t="array" ref="CN31">IF(IF(ISERR(LARGE(IF($D$4:$D$1533=$AI31,$R$4:$R$1533,""),CN$11)),0,(LARGE(IF($D$4:$D$1533=$AI31,$R$4:$R$1533,""),CN$11)))&lt;0,0,(IF(ISERR(LARGE(IF($D$4:$D$1533=$AI31,$R$4:$R$1533,""),CN$11)),0,(LARGE(IF($D$4:$D$1533=$AI31,$R$4:$R$1533,""),CN$11)))))</f>
        <v>0</v>
      </c>
      <c r="CO31" s="115">
        <f t="array" ref="CO31">IF(IF(ISERR(LARGE(IF($D$4:$D$1533=$AI31,$R$4:$R$1533,""),CO$11)),0,(LARGE(IF($D$4:$D$1533=$AI31,$R$4:$R$1533,""),CO$11)))&lt;0,0,(IF(ISERR(LARGE(IF($D$4:$D$1533=$AI31,$R$4:$R$1533,""),CO$11)),0,(LARGE(IF($D$4:$D$1533=$AI31,$R$4:$R$1533,""),CO$11)))))</f>
        <v>0</v>
      </c>
      <c r="CP31" s="116">
        <f t="array" ref="CP31">IF(IF(ISERR(LARGE(IF($D$4:$D$1533=$AI31,$R$4:$R$1533,""),CP$11)),0,(LARGE(IF($D$4:$D$1533=$AI31,$R$4:$R$1533,""),CP$11)))&lt;0,0,(IF(ISERR(LARGE(IF($D$4:$D$1533=$AI31,$R$4:$R$1533,""),CP$11)),0,(LARGE(IF($D$4:$D$1533=$AI31,$R$4:$R$1533,""),CP$11)))))</f>
        <v>0</v>
      </c>
      <c r="CQ31" s="192">
        <f t="array" ref="CQ31">IF(IF(ISERR(LARGE(IF($D$1534:$D$2431=$AI31,$R$1534:$R$2431,""),CQ$11)),0,(LARGE(IF($D$1534:$D$2431=$AI31,$R$1534:$R$2431,""),CQ$11)))&lt;0,0,(IF(ISERR(LARGE(IF($D$1534:$D$2431=$AI31,$R$1534:$R$2431,""),CQ$11)),0,(LARGE(IF($D$1534:$D$2431=$AI31,$R$1534:$R$2431,""),CQ$11)))))</f>
        <v>0</v>
      </c>
      <c r="CR31" s="193">
        <f t="array" ref="CR31">IF(IF(ISERR(LARGE(IF($D$1534:$D$2431=$AI31,$R$1534:$R$2431,""),CR$11)),0,(LARGE(IF($D$1534:$D$2431=$AI31,$R$1534:$R$2431,""),CR$11)))&lt;0,0,(IF(ISERR(LARGE(IF($D$1534:$D$2431=$AI31,$R$1534:$R$2431,""),CR$11)),0,(LARGE(IF($D$1534:$D$2431=$AI31,$R$1534:$R$2431,""),CR$11)))))</f>
        <v>0</v>
      </c>
      <c r="CS31" s="159">
        <f t="shared" si="43"/>
        <v>0</v>
      </c>
      <c r="CU31" s="114">
        <f t="array" ref="CU31">IF(IF(ISERR(LARGE(IF($D$4:$D$1533=$AI31,$S$4:$S$1533,""),CU$11)),0,(LARGE(IF($D$4:$D$1533=$AI31,$S$4:$S$1533,""),CU$11)))&lt;0,0,(IF(ISERR(LARGE(IF($D$4:$D$1533=$AI31,$S$4:$S$1533,""),CU$11)),0,(LARGE(IF($D$4:$D$1533=$AI31,$S$4:$S$1533,""),CU$11)))))</f>
        <v>0</v>
      </c>
      <c r="CV31" s="115">
        <f t="array" ref="CV31">IF(IF(ISERR(LARGE(IF($D$4:$D$1533=$AI31,$S$4:$S$1533,""),CV$11)),0,(LARGE(IF($D$4:$D$1533=$AI31,$S$4:$S$1533,""),CV$11)))&lt;0,0,(IF(ISERR(LARGE(IF($D$4:$D$1533=$AI31,$S$4:$S$1533,""),CV$11)),0,(LARGE(IF($D$4:$D$1533=$AI31,$S$4:$S$1533,""),CV$11)))))</f>
        <v>0</v>
      </c>
      <c r="CW31" s="116">
        <f t="array" ref="CW31">IF(IF(ISERR(LARGE(IF($D$4:$D$1533=$AI31,$S$4:$S$1533,""),CW$11)),0,(LARGE(IF($D$4:$D$1533=$AI31,$S$4:$S$1533,""),CW$11)))&lt;0,0,(IF(ISERR(LARGE(IF($D$4:$D$1533=$AI31,$S$4:$S$1533,""),CW$11)),0,(LARGE(IF($D$4:$D$1533=$AI31,$S$4:$S$1533,""),CW$11)))))</f>
        <v>0</v>
      </c>
      <c r="CX31" s="192">
        <f t="array" ref="CX31">IF(IF(ISERR(LARGE(IF($D$1534:$D$2431=$AI31,$S$1534:$S$2431,""),CX$11)),0,(LARGE(IF($D$1534:$D$2431=$AI31,$S$1534:$S$2431,""),CX$11)))&lt;0,0,(IF(ISERR(LARGE(IF($D$1534:$D$2431=$AI31,$S$1534:$S$2431,""),CX$11)),0,(LARGE(IF($D$1534:$D$2431=$AI31,$S$1534:$S$2431,""),CX$11)))))</f>
        <v>0</v>
      </c>
      <c r="CY31" s="193">
        <f t="array" ref="CY31">IF(IF(ISERR(LARGE(IF($D$1534:$D$2431=$AI31,$S$1534:$S$2431,""),CY$11)),0,(LARGE(IF($D$1534:$D$2431=$AI31,$S$1534:$S$2431,""),CY$11)))&lt;0,0,(IF(ISERR(LARGE(IF($D$1534:$D$2431=$AI31,$S$1534:$S$2431,""),CY$11)),0,(LARGE(IF($D$1534:$D$2431=$AI31,$S$1534:$S$2431,""),CY$11)))))</f>
        <v>0</v>
      </c>
      <c r="CZ31" s="159">
        <f t="shared" si="44"/>
        <v>0</v>
      </c>
      <c r="DB31" s="114">
        <f t="array" ref="DB31">IF(IF(ISERR(LARGE(IF($D$4:$D$1533=$AI31,$T$4:$T$1533,""),DB$11)),0,(LARGE(IF($D$4:$D$1533=$AI31,$T$4:$T$1533,""),DB$11)))&lt;0,0,(IF(ISERR(LARGE(IF($D$4:$D$1533=$AI31,$T$4:$T$1533,""),DB$11)),0,(LARGE(IF($D$4:$D$1533=$AI31,$T$4:$T$1533,""),DB$11)))))</f>
        <v>8252</v>
      </c>
      <c r="DC31" s="115">
        <f t="array" ref="DC31">IF(IF(ISERR(LARGE(IF($D$4:$D$1533=$AI31,$T$4:$T$1533,""),DC$11)),0,(LARGE(IF($D$4:$D$1533=$AI31,$T$4:$T$1533,""),DC$11)))&lt;0,0,(IF(ISERR(LARGE(IF($D$4:$D$1533=$AI31,$T$4:$T$1533,""),DC$11)),0,(LARGE(IF($D$4:$D$1533=$AI31,$T$4:$T$1533,""),DC$11)))))</f>
        <v>8168</v>
      </c>
      <c r="DD31" s="116">
        <f t="array" ref="DD31">IF(IF(ISERR(LARGE(IF($D$4:$D$1533=$AI31,$T$4:$T$1533,""),DD$11)),0,(LARGE(IF($D$4:$D$1533=$AI31,$T$4:$T$1533,""),DD$11)))&lt;0,0,(IF(ISERR(LARGE(IF($D$4:$D$1533=$AI31,$T$4:$T$1533,""),DD$11)),0,(LARGE(IF($D$4:$D$1533=$AI31,$T$4:$T$1533,""),DD$11)))))</f>
        <v>8084</v>
      </c>
      <c r="DE31" s="192">
        <f t="array" ref="DE31">IF(IF(ISERR(LARGE(IF($D$1534:$D$2431=$AI31,$T$1534:$T$2431,""),DE$11)),0,(LARGE(IF($D$1534:$D$2431=$AI31,$T$1534:$T$2431,""),DE$11)))&lt;0,0,(IF(ISERR(LARGE(IF($D$1534:$D$2431=$AI31,$T$1534:$T$2431,""),DE$11)),0,(LARGE(IF($D$1534:$D$2431=$AI31,$T$1534:$T$2431,""),DE$11)))))</f>
        <v>9252</v>
      </c>
      <c r="DF31" s="193">
        <f t="array" ref="DF31">IF(IF(ISERR(LARGE(IF($D$1534:$D$2431=$AI31,$T$1534:$T$2431,""),DF$11)),0,(LARGE(IF($D$1534:$D$2431=$AI31,$T$1534:$T$2431,""),DF$11)))&lt;0,0,(IF(ISERR(LARGE(IF($D$1534:$D$2431=$AI31,$T$1534:$T$2431,""),DF$11)),0,(LARGE(IF($D$1534:$D$2431=$AI31,$T$1534:$T$2431,""),DF$11)))))</f>
        <v>0</v>
      </c>
      <c r="DG31" s="159">
        <f t="shared" si="45"/>
        <v>33756</v>
      </c>
      <c r="DI31" s="114">
        <f t="array" ref="DI31">IF(IF(ISERR(LARGE(IF($D$4:$D$1533=$AI31,$U$4:$U$1533,""),DI$11)),0,(LARGE(IF($D$4:$D$1533=$AI31,$U$4:$U$1533,""),DI$11)))&lt;0,0,(IF(ISERR(LARGE(IF($D$4:$D$1533=$AI31,$U$4:$U$1533,""),DI$11)),0,(LARGE(IF($D$4:$D$1533=$AI31,$U$4:$U$1533,""),DI$11)))))</f>
        <v>0</v>
      </c>
      <c r="DJ31" s="115">
        <f t="array" ref="DJ31">IF(IF(ISERR(LARGE(IF($D$4:$D$1533=$AI31,$U$4:$U$1533,""),DJ$11)),0,(LARGE(IF($D$4:$D$1533=$AI31,$U$4:$U$1533,""),DJ$11)))&lt;0,0,(IF(ISERR(LARGE(IF($D$4:$D$1533=$AI31,$U$4:$U$1533,""),DJ$11)),0,(LARGE(IF($D$4:$D$1533=$AI31,$U$4:$U$1533,""),DJ$11)))))</f>
        <v>0</v>
      </c>
      <c r="DK31" s="116">
        <f t="array" ref="DK31">IF(IF(ISERR(LARGE(IF($D$4:$D$1533=$AI31,$U$4:$U$1533,""),DK$11)),0,(LARGE(IF($D$4:$D$1533=$AI31,$U$4:$U$1533,""),DK$11)))&lt;0,0,(IF(ISERR(LARGE(IF($D$4:$D$1533=$AI31,$U$4:$U$1533,""),DK$11)),0,(LARGE(IF($D$4:$D$1533=$AI31,$U$4:$U$1533,""),DK$11)))))</f>
        <v>0</v>
      </c>
      <c r="DL31" s="192">
        <f t="array" ref="DL31">IF(IF(ISERR(LARGE(IF($D$1534:$D$2431=$AI31,$U$1534:$U$2431,""),DL$11)),0,(LARGE(IF($D$1534:$D$2431=$AI31,$U$1534:$U$2431,""),DL$11)))&lt;0,0,(IF(ISERR(LARGE(IF($D$1534:$D$2431=$AI31,$U$1534:$U$2431,""),DL$11)),0,(LARGE(IF($D$1534:$D$2431=$AI31,$U$1534:$U$2431,""),DL$11)))))</f>
        <v>0</v>
      </c>
      <c r="DM31" s="193">
        <f t="array" ref="DM31">IF(IF(ISERR(LARGE(IF($D$1534:$D$2431=$AI31,$U$1534:$U$2431,""),DM$11)),0,(LARGE(IF($D$1534:$D$2431=$AI31,$U$1534:$U$2431,""),DM$11)))&lt;0,0,(IF(ISERR(LARGE(IF($D$1534:$D$2431=$AI31,$U$1534:$U$2431,""),DM$11)),0,(LARGE(IF($D$1534:$D$2431=$AI31,$U$1534:$U$2431,""),DM$11)))))</f>
        <v>0</v>
      </c>
      <c r="DN31" s="159">
        <f t="shared" si="46"/>
        <v>0</v>
      </c>
      <c r="DP31" s="114">
        <f t="array" ref="DP31">IF(IF(ISERR(LARGE(IF($D$4:$D$1533=$AI31,$V$4:$V$1533,""),DP$11)),0,(LARGE(IF($D$4:$D$1533=$AI31,$V$4:$V$1533,""),DP$11)))&lt;0,0,(IF(ISERR(LARGE(IF($D$4:$D$1533=$AI31,$V$4:$V$1533,""),DP$11)),0,(LARGE(IF($D$4:$D$1533=$AI31,$V$4:$V$1533,""),DP$11)))))</f>
        <v>0</v>
      </c>
      <c r="DQ31" s="115">
        <f t="array" ref="DQ31">IF(IF(ISERR(LARGE(IF($D$4:$D$1533=$AI31,$V$4:$V$1533,""),DQ$11)),0,(LARGE(IF($D$4:$D$1533=$AI31,$V$4:$V$1533,""),DQ$11)))&lt;0,0,(IF(ISERR(LARGE(IF($D$4:$D$1533=$AI31,$V$4:$V$1533,""),DQ$11)),0,(LARGE(IF($D$4:$D$1533=$AI31,$V$4:$V$1533,""),DQ$11)))))</f>
        <v>0</v>
      </c>
      <c r="DR31" s="116">
        <f t="array" ref="DR31">IF(IF(ISERR(LARGE(IF($D$4:$D$1533=$AI31,$V$4:$V$1533,""),DR$11)),0,(LARGE(IF($D$4:$D$1533=$AI31,$V$4:$V$1533,""),DR$11)))&lt;0,0,(IF(ISERR(LARGE(IF($D$4:$D$1533=$AI31,$V$4:$V$1533,""),DR$11)),0,(LARGE(IF($D$4:$D$1533=$AI31,$V$4:$V$1533,""),DR$11)))))</f>
        <v>0</v>
      </c>
      <c r="DS31" s="192">
        <f t="array" ref="DS31">IF(IF(ISERR(LARGE(IF($D$1534:$D$2431=$AI31,$V$1534:$V$2431,""),DS$11)),0,(LARGE(IF($D$1534:$D$2431=$AI31,$V$1534:$V$2431,""),DS$11)))&lt;0,0,(IF(ISERR(LARGE(IF($D$1534:$D$2431=$AI31,$V$1534:$V$2431,""),DS$11)),0,(LARGE(IF($D$1534:$D$2431=$AI31,$V$1534:$V$2431,""),DS$11)))))</f>
        <v>0</v>
      </c>
      <c r="DT31" s="193">
        <f t="array" ref="DT31">IF(IF(ISERR(LARGE(IF($D$1534:$D$2431=$AI31,$V$1534:$V$2431,""),DT$11)),0,(LARGE(IF($D$1534:$D$2431=$AI31,$V$1534:$V$2431,""),DT$11)))&lt;0,0,(IF(ISERR(LARGE(IF($D$1534:$D$2431=$AI31,$V$1534:$V$2431,""),DT$11)),0,(LARGE(IF($D$1534:$D$2431=$AI31,$V$1534:$V$2431,""),DT$11)))))</f>
        <v>0</v>
      </c>
      <c r="DU31" s="159">
        <f t="shared" si="47"/>
        <v>0</v>
      </c>
      <c r="DW31" s="114">
        <f t="array" ref="DW31">IF(IF(ISERR(LARGE(IF($D$4:$D$1533=$AI31,$W$4:$W$1533,""),DW$11)),0,(LARGE(IF($D$4:$D$1533=$AI31,$W$4:$W$1533,""),DW$11)))&lt;0,0,(IF(ISERR(LARGE(IF($D$4:$D$1533=$AI31,$W$4:$W$1533,""),DW$11)),0,(LARGE(IF($D$4:$D$1533=$AI31,$W$4:$W$1533,""),DW$11)))))</f>
        <v>0</v>
      </c>
      <c r="DX31" s="115">
        <f t="array" ref="DX31">IF(IF(ISERR(LARGE(IF($D$4:$D$1533=$AI31,$W$4:$W$1533,""),DX$11)),0,(LARGE(IF($D$4:$D$1533=$AI31,$W$4:$W$1533,""),DX$11)))&lt;0,0,(IF(ISERR(LARGE(IF($D$4:$D$1533=$AI31,$W$4:$W$1533,""),DX$11)),0,(LARGE(IF($D$4:$D$1533=$AI31,$W$4:$W$1533,""),DX$11)))))</f>
        <v>0</v>
      </c>
      <c r="DY31" s="116">
        <f t="array" ref="DY31">IF(IF(ISERR(LARGE(IF($D$4:$D$1533=$AI31,$W$4:$W$1533,""),DY$11)),0,(LARGE(IF($D$4:$D$1533=$AI31,$W$4:$W$1533,""),DY$11)))&lt;0,0,(IF(ISERR(LARGE(IF($D$4:$D$1533=$AI31,$W$4:$W$1533,""),DY$11)),0,(LARGE(IF($D$4:$D$1533=$AI31,$W$4:$W$1533,""),DY$11)))))</f>
        <v>0</v>
      </c>
      <c r="DZ31" s="192">
        <f t="array" ref="DZ31">IF(IF(ISERR(LARGE(IF($D$1534:$D$2431=$AI31,$W$1534:$W$2431,""),DZ$11)),0,(LARGE(IF($D$1534:$D$2431=$AI31,$W$1534:$W$2431,""),DZ$11)))&lt;0,0,(IF(ISERR(LARGE(IF($D$1534:$D$2431=$AI31,$W$1534:$W$2431,""),DZ$11)),0,(LARGE(IF($D$1534:$D$2431=$AI31,$W$1534:$W$2431,""),DZ$11)))))</f>
        <v>0</v>
      </c>
      <c r="EA31" s="193">
        <f t="array" ref="EA31">IF(IF(ISERR(LARGE(IF($D$1534:$D$2431=$AI31,$W$1534:$W$2431,""),EA$11)),0,(LARGE(IF($D$1534:$D$2431=$AI31,$W$1534:$W$2431,""),EA$11)))&lt;0,0,(IF(ISERR(LARGE(IF($D$1534:$D$2431=$AI31,$W$1534:$W$2431,""),EA$11)),0,(LARGE(IF($D$1534:$D$2431=$AI31,$W$1534:$W$2431,""),EA$11)))))</f>
        <v>0</v>
      </c>
      <c r="EB31" s="159">
        <f t="shared" si="48"/>
        <v>0</v>
      </c>
    </row>
    <row r="32" spans="1:132" x14ac:dyDescent="0.2">
      <c r="A32" s="88">
        <v>2.9E-5</v>
      </c>
      <c r="B32" s="4">
        <f t="shared" si="0"/>
        <v>7066.0000289999998</v>
      </c>
      <c r="C32" s="213" t="s">
        <v>212</v>
      </c>
      <c r="D32" s="213"/>
      <c r="E32" s="44" t="s">
        <v>21</v>
      </c>
      <c r="F32" s="14">
        <f t="shared" si="26"/>
        <v>1</v>
      </c>
      <c r="G32" s="14">
        <f t="shared" si="27"/>
        <v>1</v>
      </c>
      <c r="H32" s="101" t="str">
        <f>IF(ISNA(VLOOKUP(C32,[1]Sheet1!$J$2:$J$2999,1,FALSE)),"No","Yes")</f>
        <v>No</v>
      </c>
      <c r="I32" s="72">
        <f t="shared" si="3"/>
        <v>0</v>
      </c>
      <c r="J32" s="72">
        <f t="shared" si="4"/>
        <v>0</v>
      </c>
      <c r="K32" s="72">
        <f t="shared" si="5"/>
        <v>0</v>
      </c>
      <c r="L32" s="72">
        <f t="shared" si="6"/>
        <v>0</v>
      </c>
      <c r="M32" s="72">
        <f t="shared" si="7"/>
        <v>0</v>
      </c>
      <c r="N32" s="72">
        <f t="shared" si="8"/>
        <v>0</v>
      </c>
      <c r="O32" s="72">
        <f t="shared" si="9"/>
        <v>0</v>
      </c>
      <c r="Q32" s="73">
        <f t="shared" si="10"/>
        <v>0</v>
      </c>
      <c r="R32" s="73">
        <f t="shared" si="11"/>
        <v>0</v>
      </c>
      <c r="S32" s="73">
        <f t="shared" si="12"/>
        <v>7066</v>
      </c>
      <c r="T32" s="73">
        <f t="shared" si="13"/>
        <v>0</v>
      </c>
      <c r="U32" s="73">
        <f t="shared" si="14"/>
        <v>0</v>
      </c>
      <c r="V32" s="73">
        <f t="shared" si="15"/>
        <v>0</v>
      </c>
      <c r="W32" s="73">
        <f t="shared" si="16"/>
        <v>0</v>
      </c>
      <c r="Y32" s="72">
        <f t="shared" si="28"/>
        <v>0</v>
      </c>
      <c r="Z32" s="73">
        <f t="shared" si="29"/>
        <v>0</v>
      </c>
      <c r="AA32" s="58">
        <f t="shared" si="30"/>
        <v>0</v>
      </c>
      <c r="AB32" s="72">
        <f t="shared" si="31"/>
        <v>0</v>
      </c>
      <c r="AC32" s="72">
        <f t="shared" si="32"/>
        <v>0</v>
      </c>
      <c r="AD32" s="73">
        <f t="shared" si="33"/>
        <v>7066</v>
      </c>
      <c r="AE32" s="73">
        <f t="shared" si="34"/>
        <v>0</v>
      </c>
      <c r="AF32" s="1">
        <f t="shared" si="17"/>
        <v>7066</v>
      </c>
      <c r="AH32" s="1" t="str">
        <f t="shared" si="25"/>
        <v>No</v>
      </c>
      <c r="AI32" s="165" t="s">
        <v>71</v>
      </c>
      <c r="AJ32" s="114">
        <f t="array" ref="AJ32">IF(IF(ISERR(LARGE(IF($D$4:$D$1533=$AI32,$I$4:$I$1533,""),AJ$11)),0,(LARGE(IF($D$4:$D$1533=$AI32,$I$4:$I$1533,""),AJ$11)))&lt;0,0,(IF(ISERR(LARGE(IF($D$4:$D$1533=$AI32,$I$4:$I$1533,""),AJ$11)),0,(LARGE(IF($D$4:$D$1533=$AI32,$I$4:$I$1533,""),AJ$11)))))</f>
        <v>0</v>
      </c>
      <c r="AK32" s="115">
        <f t="array" ref="AK32">IF(IF(ISERR(LARGE(IF($D$4:$D$1533=$AI32,$I$4:$I$1533,""),AK$11)),0,(LARGE(IF($D$4:$D$1533=$AI32,$I$4:$I$1533,""),AK$11)))&lt;0,0,(IF(ISERR(LARGE(IF($D$4:$D$1533=$AI32,$I$4:$I$1533,""),AK$11)),0,(LARGE(IF($D$4:$D$1533=$AI32,$I$4:$I$1533,""),AK$11)))))</f>
        <v>0</v>
      </c>
      <c r="AL32" s="116">
        <f t="array" ref="AL32">IF(IF(ISERR(LARGE(IF($D$4:$D$1533=$AI32,$I$4:$I$1533,""),AL$11)),0,(LARGE(IF($D$4:$D$1533=$AI32,$I$4:$I$1533,""),AL$11)))&lt;0,0,(IF(ISERR(LARGE(IF($D$4:$D$1533=$AI32,$I$4:$I$1533,""),AL$11)),0,(LARGE(IF($D$4:$D$1533=$AI32,$I$4:$I$1533,""),AL$11)))))</f>
        <v>0</v>
      </c>
      <c r="AM32" s="192">
        <f t="array" ref="AM32">IF(IF(ISERR(LARGE(IF($D$1534:$D$2431=$AI32,$I$1534:$I$2431,""),AM$11)),0,(LARGE(IF($D$1534:$D$2431=$AI32,$I$1534:$I$2431,""),AM$11)))&lt;0,0,(IF(ISERR(LARGE(IF($D$1534:$D$2431=$AI32,$I$1534:$I$2431,""),AM$11)),0,(LARGE(IF($D$1534:$D$2431=$AI32,$I$1534:$I$2431,""),AM$11)))))</f>
        <v>0</v>
      </c>
      <c r="AN32" s="193">
        <f t="array" ref="AN32">IF(IF(ISERR(LARGE(IF($D$1534:$D$2431=$AI32,$I$1534:$I$2431,""),AN$11)),0,(LARGE(IF($D$1534:$D$2431=$AI32,$I$1534:$I$2431,""),AN$11)))&lt;0,0,(IF(ISERR(LARGE(IF($D$1534:$D$2431=$AI32,$I$1534:$I$2431,""),AN$11)),0,(LARGE(IF($D$1534:$D$2431=$AI32,$I$1534:$I$2431,""),AN$11)))))</f>
        <v>0</v>
      </c>
      <c r="AO32" s="159">
        <f t="shared" si="35"/>
        <v>0</v>
      </c>
      <c r="AQ32" s="114">
        <f t="array" ref="AQ32">IF(IF(ISERR(LARGE(IF($D$4:$D$1533=$AI32,$J$4:$J$1533,""),AQ$11)),0,(LARGE(IF($D$4:$D$1533=$AI32,$J$4:$J$1533,""),AQ$11)))&lt;0,0,(IF(ISERR(LARGE(IF($D$4:$D$1533=$AI32,$J$4:$J$1533,""),AQ$11)),0,(LARGE(IF($D$4:$D$1533=$AI32,$J$4:$J$1533,""),AQ$11)))))</f>
        <v>0</v>
      </c>
      <c r="AR32" s="115">
        <f t="array" ref="AR32">IF(IF(ISERR(LARGE(IF($D$4:$D$1533=$AI32,$J$4:$J$1533,""),AR$11)),0,(LARGE(IF($D$4:$D$1533=$AI32,$J$4:$J$1533,""),AR$11)))&lt;0,0,(IF(ISERR(LARGE(IF($D$4:$D$1533=$AI32,$J$4:$J$1533,""),AR$11)),0,(LARGE(IF($D$4:$D$1533=$AI32,$J$4:$J$1533,""),AR$11)))))</f>
        <v>0</v>
      </c>
      <c r="AS32" s="116">
        <f t="array" ref="AS32">IF(IF(ISERR(LARGE(IF($D$4:$D$1533=$AI32,$J$4:$J$1533,""),AS$11)),0,(LARGE(IF($D$4:$D$1533=$AI32,$J$4:$J$1533,""),AS$11)))&lt;0,0,(IF(ISERR(LARGE(IF($D$4:$D$1533=$AI32,$J$4:$J$1533,""),AS$11)),0,(LARGE(IF($D$4:$D$1533=$AI32,$J$4:$J$1533,""),AS$11)))))</f>
        <v>0</v>
      </c>
      <c r="AT32" s="192">
        <f t="array" ref="AT32">IF(IF(ISERR(LARGE(IF($D$1534:$D$2431=$AI32,$J$1534:$J$2431,""),AT$11)),0,(LARGE(IF($D$1534:$D$2431=$AI32,$J$1534:$J$2431,""),AT$11)))&lt;0,0,(IF(ISERR(LARGE(IF($D$1534:$D$2431=$AI32,$J$1534:$J$2431,""),AT$11)),0,(LARGE(IF($D$1534:$D$2431=$AI32,$J$1534:$J$2431,""),AT$11)))))</f>
        <v>0</v>
      </c>
      <c r="AU32" s="193">
        <f t="array" ref="AU32">IF(IF(ISERR(LARGE(IF($D$1534:$D$2431=$AI32,$J$1534:$J$2431,""),AU$11)),0,(LARGE(IF($D$1534:$D$2431=$AI32,$J$1534:$J$2431,""),AU$11)))&lt;0,0,(IF(ISERR(LARGE(IF($D$1534:$D$2431=$AI32,$J$1534:$J$2431,""),AU$11)),0,(LARGE(IF($D$1534:$D$2431=$AI32,$J$1534:$J$2431,""),AU$11)))))</f>
        <v>0</v>
      </c>
      <c r="AV32" s="159">
        <f t="shared" si="36"/>
        <v>0</v>
      </c>
      <c r="AX32" s="114">
        <f t="array" ref="AX32">IF(IF(ISERR(LARGE(IF($D$4:$D$1533=$AI32,$K$4:$K$1533,""),AX$11)),0,(LARGE(IF($D$4:$D$1533=$AI32,$K$4:$K$1533,""),AX$11)))&lt;0,0,(IF(ISERR(LARGE(IF($D$4:$D$1533=$AI32,$K$4:$K$1533,""),AX$11)),0,(LARGE(IF($D$4:$D$1533=$AI32,$K$4:$K$1533,""),AX$11)))))</f>
        <v>0</v>
      </c>
      <c r="AY32" s="115">
        <f t="array" ref="AY32">IF(IF(ISERR(LARGE(IF($D$4:$D$1533=$AI32,$K$4:$K$1533,""),AY$11)),0,(LARGE(IF($D$4:$D$1533=$AI32,$K$4:$K$1533,""),AY$11)))&lt;0,0,(IF(ISERR(LARGE(IF($D$4:$D$1533=$AI32,$K$4:$K$1533,""),AY$11)),0,(LARGE(IF($D$4:$D$1533=$AI32,$K$4:$K$1533,""),AY$11)))))</f>
        <v>0</v>
      </c>
      <c r="AZ32" s="116">
        <f t="array" ref="AZ32">IF(IF(ISERR(LARGE(IF($D$4:$D$1533=$AI32,$K$4:$K$1533,""),AZ$11)),0,(LARGE(IF($D$4:$D$1533=$AI32,$K$4:$K$1533,""),AZ$11)))&lt;0,0,(IF(ISERR(LARGE(IF($D$4:$D$1533=$AI32,$K$4:$K$1533,""),AZ$11)),0,(LARGE(IF($D$4:$D$1533=$AI32,$K$4:$K$1533,""),AZ$11)))))</f>
        <v>0</v>
      </c>
      <c r="BA32" s="192">
        <f t="array" ref="BA32">IF(IF(ISERR(LARGE(IF($D$1534:$D$2431=$AI32,$K$1534:$K$2431,""),BA$11)),0,(LARGE(IF($D$1534:$D$2431=$AI32,$K$1534:$K$2431,""),BA$11)))&lt;0,0,(IF(ISERR(LARGE(IF($D$1534:$D$2431=$AI32,$K$1534:$K$2431,""),BA$11)),0,(LARGE(IF($D$1534:$D$2431=$AI32,$K$1534:$K$2431,""),BA$11)))))</f>
        <v>0</v>
      </c>
      <c r="BB32" s="193">
        <f t="array" ref="BB32">IF(IF(ISERR(LARGE(IF($D$1534:$D$2431=$AI32,$K$1534:$K$2431,""),BB$11)),0,(LARGE(IF($D$1534:$D$2431=$AI32,$K$1534:$K$2431,""),BB$11)))&lt;0,0,(IF(ISERR(LARGE(IF($D$1534:$D$2431=$AI32,$K$1534:$K$2431,""),BB$11)),0,(LARGE(IF($D$1534:$D$2431=$AI32,$K$1534:$K$2431,""),BB$11)))))</f>
        <v>0</v>
      </c>
      <c r="BC32" s="159">
        <f t="shared" si="37"/>
        <v>0</v>
      </c>
      <c r="BE32" s="114">
        <f t="array" ref="BE32">IF(IF(ISERR(LARGE(IF($D$4:$D$1533=$AI32,$L$4:$L$1533,""),BE$11)),0,(LARGE(IF($D$4:$D$1533=$AI32,$L$4:$L$1533,""),BE$11)))&lt;0,0,(IF(ISERR(LARGE(IF($D$4:$D$1533=$AI32,$L$4:$L$1533,""),BE$11)),0,(LARGE(IF($D$4:$D$1533=$AI32,$L$4:$L$1533,""),BE$11)))))</f>
        <v>0</v>
      </c>
      <c r="BF32" s="115">
        <f t="array" ref="BF32">IF(IF(ISERR(LARGE(IF($D$4:$D$1533=$AI32,$L$4:$L$1533,""),BF$11)),0,(LARGE(IF($D$4:$D$1533=$AI32,$L$4:$L$1533,""),BF$11)))&lt;0,0,(IF(ISERR(LARGE(IF($D$4:$D$1533=$AI32,$L$4:$L$1533,""),BF$11)),0,(LARGE(IF($D$4:$D$1533=$AI32,$L$4:$L$1533,""),BF$11)))))</f>
        <v>0</v>
      </c>
      <c r="BG32" s="116">
        <f t="array" ref="BG32">IF(IF(ISERR(LARGE(IF($D$4:$D$1533=$AI32,$L$4:$L$1533,""),BG$11)),0,(LARGE(IF($D$4:$D$1533=$AI32,$L$4:$L$1533,""),BG$11)))&lt;0,0,(IF(ISERR(LARGE(IF($D$4:$D$1533=$AI32,$L$4:$L$1533,""),BG$11)),0,(LARGE(IF($D$4:$D$1533=$AI32,$L$4:$L$1533,""),BG$11)))))</f>
        <v>0</v>
      </c>
      <c r="BH32" s="192">
        <f t="array" ref="BH32">IF(IF(ISERR(LARGE(IF($D$1534:$D$2431=$AI32,$L$1534:$L$2431,""),BH$11)),0,(LARGE(IF($D$1534:$D$2431=$AI32,$L$1534:$L$2431,""),BH$11)))&lt;0,0,(IF(ISERR(LARGE(IF($D$1534:$D$2431=$AI32,$L$1534:$L$2431,""),BH$11)),0,(LARGE(IF($D$1534:$D$2431=$AI32,$L$1534:$L$2431,""),BH$11)))))</f>
        <v>0</v>
      </c>
      <c r="BI32" s="193">
        <f t="array" ref="BI32">IF(IF(ISERR(LARGE(IF($D$1534:$D$2431=$AI32,$L$1534:$L$2431,""),BI$11)),0,(LARGE(IF($D$1534:$D$2431=$AI32,$L$1534:$L$2431,""),BI$11)))&lt;0,0,(IF(ISERR(LARGE(IF($D$1534:$D$2431=$AI32,$L$1534:$L$2431,""),BI$11)),0,(LARGE(IF($D$1534:$D$2431=$AI32,$L$1534:$L$2431,""),BI$11)))))</f>
        <v>0</v>
      </c>
      <c r="BJ32" s="159">
        <f t="shared" si="38"/>
        <v>0</v>
      </c>
      <c r="BL32" s="114">
        <f t="array" ref="BL32">IF(IF(ISERR(LARGE(IF($D$4:$D$1533=$AI32,$M$4:$M$1533,""),BL$11)),0,(LARGE(IF($D$4:$D$1533=$AI32,$M$4:$M$1533,""),BL$11)))&lt;0,0,(IF(ISERR(LARGE(IF($D$4:$D$1533=$AI32,$M$4:$M$1533,""),BL$11)),0,(LARGE(IF($D$4:$D$1533=$AI32,$M$4:$M$1533,""),BL$11)))))</f>
        <v>0</v>
      </c>
      <c r="BM32" s="115">
        <f t="array" ref="BM32">IF(IF(ISERR(LARGE(IF($D$4:$D$1533=$AI32,$M$4:$M$1533,""),BM$11)),0,(LARGE(IF($D$4:$D$1533=$AI32,$M$4:$M$1533,""),BM$11)))&lt;0,0,(IF(ISERR(LARGE(IF($D$4:$D$1533=$AI32,$M$4:$M$1533,""),BM$11)),0,(LARGE(IF($D$4:$D$1533=$AI32,$M$4:$M$1533,""),BM$11)))))</f>
        <v>0</v>
      </c>
      <c r="BN32" s="116">
        <f t="array" ref="BN32">IF(IF(ISERR(LARGE(IF($D$4:$D$1533=$AI32,$M$4:$M$1533,""),BN$11)),0,(LARGE(IF($D$4:$D$1533=$AI32,$M$4:$M$1533,""),BN$11)))&lt;0,0,(IF(ISERR(LARGE(IF($D$4:$D$1533=$AI32,$M$4:$M$1533,""),BN$11)),0,(LARGE(IF($D$4:$D$1533=$AI32,$M$4:$M$1533,""),BN$11)))))</f>
        <v>0</v>
      </c>
      <c r="BO32" s="192">
        <f t="array" ref="BO32">IF(IF(ISERR(LARGE(IF($D$1534:$D$2431=$AI32,$M$1534:$M$2431,""),BO$11)),0,(LARGE(IF($D$1534:$D$2431=$AI32,$M$1534:$M$2431,""),BO$11)))&lt;0,0,(IF(ISERR(LARGE(IF($D$1534:$D$2431=$AI32,$M$1534:$M$2431,""),BO$11)),0,(LARGE(IF($D$1534:$D$2431=$AI32,$M$1534:$M$2431,""),BO$11)))))</f>
        <v>0</v>
      </c>
      <c r="BP32" s="193">
        <f t="array" ref="BP32">IF(IF(ISERR(LARGE(IF($D$1534:$D$2431=$AI32,$M$1534:$M$2431,""),BP$11)),0,(LARGE(IF($D$1534:$D$2431=$AI32,$M$1534:$M$2431,""),BP$11)))&lt;0,0,(IF(ISERR(LARGE(IF($D$1534:$D$2431=$AI32,$M$1534:$M$2431,""),BP$11)),0,(LARGE(IF($D$1534:$D$2431=$AI32,$M$1534:$M$2431,""),BP$11)))))</f>
        <v>0</v>
      </c>
      <c r="BQ32" s="159">
        <f t="shared" si="39"/>
        <v>0</v>
      </c>
      <c r="BS32" s="114">
        <f t="array" ref="BS32">IF(IF(ISERR(LARGE(IF($D$4:$D$1533=$AI32,$N$4:$N$1533,""),BS$11)),0,(LARGE(IF($D$4:$D$1533=$AI32,$N$4:$N$1533,""),BS$11)))&lt;0,0,(IF(ISERR(LARGE(IF($D$4:$D$1533=$AI32,$N$4:$N$1533,""),BS$11)),0,(LARGE(IF($D$4:$D$1533=$AI32,$N$4:$N$1533,""),BS$11)))))</f>
        <v>0</v>
      </c>
      <c r="BT32" s="115">
        <f t="array" ref="BT32">IF(IF(ISERR(LARGE(IF($D$4:$D$1533=$AI32,$N$4:$N$1533,""),BT$11)),0,(LARGE(IF($D$4:$D$1533=$AI32,$N$4:$N$1533,""),BT$11)))&lt;0,0,(IF(ISERR(LARGE(IF($D$4:$D$1533=$AI32,$N$4:$N$1533,""),BT$11)),0,(LARGE(IF($D$4:$D$1533=$AI32,$N$4:$N$1533,""),BT$11)))))</f>
        <v>0</v>
      </c>
      <c r="BU32" s="116">
        <f t="array" ref="BU32">IF(IF(ISERR(LARGE(IF($D$4:$D$1533=$AI32,$N$4:$N$1533,""),BU$11)),0,(LARGE(IF($D$4:$D$1533=$AI32,$N$4:$N$1533,""),BU$11)))&lt;0,0,(IF(ISERR(LARGE(IF($D$4:$D$1533=$AI32,$N$4:$N$1533,""),BU$11)),0,(LARGE(IF($D$4:$D$1533=$AI32,$N$4:$N$1533,""),BU$11)))))</f>
        <v>0</v>
      </c>
      <c r="BV32" s="192">
        <f t="array" ref="BV32">IF(IF(ISERR(LARGE(IF($D$1534:$D$2431=$AI32,$N$1534:$N$2431,""),BV$11)),0,(LARGE(IF($D$1534:$D$2431=$AI32,$N$1534:$N$2431,""),BV$11)))&lt;0,0,(IF(ISERR(LARGE(IF($D$1534:$D$2431=$AI32,$N$1534:$N$2431,""),BV$11)),0,(LARGE(IF($D$1534:$D$2431=$AI32,$N$1534:$N$2431,""),BV$11)))))</f>
        <v>0</v>
      </c>
      <c r="BW32" s="193">
        <f t="array" ref="BW32">IF(IF(ISERR(LARGE(IF($D$1534:$D$2431=$AI32,$N$1534:$N$2431,""),BW$11)),0,(LARGE(IF($D$1534:$D$2431=$AI32,$N$1534:$N$2431,""),BW$11)))&lt;0,0,(IF(ISERR(LARGE(IF($D$1534:$D$2431=$AI32,$N$1534:$N$2431,""),BW$11)),0,(LARGE(IF($D$1534:$D$2431=$AI32,$N$1534:$N$2431,""),BW$11)))))</f>
        <v>0</v>
      </c>
      <c r="BX32" s="159">
        <f t="shared" si="40"/>
        <v>0</v>
      </c>
      <c r="BZ32" s="114">
        <f t="array" ref="BZ32">IF(IF(ISERR(LARGE(IF($D$4:$D$1533=$AI32,$O$4:$O$1533,""),BZ$11)),0,(LARGE(IF($D$4:$D$1533=$AI32,$O$4:$O$1533,""),BZ$11)))&lt;0,0,(IF(ISERR(LARGE(IF($D$4:$D$1533=$AI32,$O$4:$O$1533,""),BZ$11)),0,(LARGE(IF($D$4:$D$1533=$AI32,$O$4:$O$1533,""),BZ$11)))))</f>
        <v>0</v>
      </c>
      <c r="CA32" s="115">
        <f t="array" ref="CA32">IF(IF(ISERR(LARGE(IF($D$4:$D$1533=$AI32,$O$4:$O$1533,""),CA$11)),0,(LARGE(IF($D$4:$D$1533=$AI32,$O$4:$O$1533,""),CA$11)))&lt;0,0,(IF(ISERR(LARGE(IF($D$4:$D$1533=$AI32,$O$4:$O$1533,""),CA$11)),0,(LARGE(IF($D$4:$D$1533=$AI32,$O$4:$O$1533,""),CA$11)))))</f>
        <v>0</v>
      </c>
      <c r="CB32" s="116">
        <f t="array" ref="CB32">IF(IF(ISERR(LARGE(IF($D$4:$D$1533=$AI32,$O$4:$O$1533,""),CB$11)),0,(LARGE(IF($D$4:$D$1533=$AI32,$O$4:$O$1533,""),CB$11)))&lt;0,0,(IF(ISERR(LARGE(IF($D$4:$D$1533=$AI32,$O$4:$O$1533,""),CB$11)),0,(LARGE(IF($D$4:$D$1533=$AI32,$O$4:$O$1533,""),CB$11)))))</f>
        <v>0</v>
      </c>
      <c r="CC32" s="192">
        <f t="array" ref="CC32">IF(IF(ISERR(LARGE(IF($D$1534:$D$2431=$AI32,$O$1534:$O$2431,""),CC$11)),0,(LARGE(IF($D$1534:$D$2431=$AI32,$O$1534:$O$2431,""),CC$11)))&lt;0,0,(IF(ISERR(LARGE(IF($D$1534:$D$2431=$AI32,$O$1534:$O$2431,""),CC$11)),0,(LARGE(IF($D$1534:$D$2431=$AI32,$O$1534:$O$2431,""),CC$11)))))</f>
        <v>0</v>
      </c>
      <c r="CD32" s="193">
        <f t="array" ref="CD32">IF(IF(ISERR(LARGE(IF($D$1534:$D$2431=$AI32,$O$1534:$O$2431,""),CD$11)),0,(LARGE(IF($D$1534:$D$2431=$AI32,$O$1534:$O$2431,""),CD$11)))&lt;0,0,(IF(ISERR(LARGE(IF($D$1534:$D$2431=$AI32,$O$1534:$O$2431,""),CD$11)),0,(LARGE(IF($D$1534:$D$2431=$AI32,$O$1534:$O$2431,""),CD$11)))))</f>
        <v>0</v>
      </c>
      <c r="CE32" s="159">
        <f t="shared" si="41"/>
        <v>0</v>
      </c>
      <c r="CG32" s="114">
        <f t="array" ref="CG32">IF(IF(ISERR(LARGE(IF($D$4:$D$1533=$AI32,$Q$4:$Q$1533,""),CG$11)),0,(LARGE(IF($D$4:$D$1533=$AI32,$Q$4:$Q$1533,""),CG$11)))&lt;0,0,(IF(ISERR(LARGE(IF($D$4:$D$1533=$AI32,$Q$4:$Q$1533,""),CG$11)),0,(LARGE(IF($D$4:$D$1533=$AI32,$Q$4:$Q$1533,""),CG$11)))))</f>
        <v>0</v>
      </c>
      <c r="CH32" s="115">
        <f t="array" ref="CH32">IF(IF(ISERR(LARGE(IF($D$4:$D$1533=$AI32,$Q$4:$Q$1533,""),CH$11)),0,(LARGE(IF($D$4:$D$1533=$AI32,$Q$4:$Q$1533,""),CH$11)))&lt;0,0,(IF(ISERR(LARGE(IF($D$4:$D$1533=$AI32,$Q$4:$Q$1533,""),CH$11)),0,(LARGE(IF($D$4:$D$1533=$AI32,$Q$4:$Q$1533,""),CH$11)))))</f>
        <v>0</v>
      </c>
      <c r="CI32" s="116">
        <f t="array" ref="CI32">IF(IF(ISERR(LARGE(IF($D$4:$D$1533=$AI32,$Q$4:$Q$1533,""),CI$11)),0,(LARGE(IF($D$4:$D$1533=$AI32,$Q$4:$Q$1533,""),CI$11)))&lt;0,0,(IF(ISERR(LARGE(IF($D$4:$D$1533=$AI32,$Q$4:$Q$1533,""),CI$11)),0,(LARGE(IF($D$4:$D$1533=$AI32,$Q$4:$Q$1533,""),CI$11)))))</f>
        <v>0</v>
      </c>
      <c r="CJ32" s="192">
        <f t="array" ref="CJ32">IF(IF(ISERR(LARGE(IF($D$1534:$D$2431=$AI32,$Q$1534:$Q$2431,""),CJ$11)),0,(LARGE(IF($D$1534:$D$2431=$AI32,$Q$1534:$Q$2431,""),CJ$11)))&lt;0,0,(IF(ISERR(LARGE(IF($D$1534:$D$2431=$AI32,$Q$1534:$Q$2431,""),CJ$11)),0,(LARGE(IF($D$1534:$D$2431=$AI32,$Q$1534:$Q$2431,""),CJ$11)))))</f>
        <v>0</v>
      </c>
      <c r="CK32" s="193">
        <f t="array" ref="CK32">IF(IF(ISERR(LARGE(IF($D$1534:$D$2431=$AI32,$Q$1534:$Q$2431,""),CK$11)),0,(LARGE(IF($D$1534:$D$2431=$AI32,$Q$1534:$Q$2431,""),CK$11)))&lt;0,0,(IF(ISERR(LARGE(IF($D$1534:$D$2431=$AI32,$Q$1534:$Q$2431,""),CK$11)),0,(LARGE(IF($D$1534:$D$2431=$AI32,$Q$1534:$Q$2431,""),CK$11)))))</f>
        <v>0</v>
      </c>
      <c r="CL32" s="159">
        <f t="shared" si="42"/>
        <v>0</v>
      </c>
      <c r="CN32" s="114">
        <f t="array" ref="CN32">IF(IF(ISERR(LARGE(IF($D$4:$D$1533=$AI32,$R$4:$R$1533,""),CN$11)),0,(LARGE(IF($D$4:$D$1533=$AI32,$R$4:$R$1533,""),CN$11)))&lt;0,0,(IF(ISERR(LARGE(IF($D$4:$D$1533=$AI32,$R$4:$R$1533,""),CN$11)),0,(LARGE(IF($D$4:$D$1533=$AI32,$R$4:$R$1533,""),CN$11)))))</f>
        <v>0</v>
      </c>
      <c r="CO32" s="115">
        <f t="array" ref="CO32">IF(IF(ISERR(LARGE(IF($D$4:$D$1533=$AI32,$R$4:$R$1533,""),CO$11)),0,(LARGE(IF($D$4:$D$1533=$AI32,$R$4:$R$1533,""),CO$11)))&lt;0,0,(IF(ISERR(LARGE(IF($D$4:$D$1533=$AI32,$R$4:$R$1533,""),CO$11)),0,(LARGE(IF($D$4:$D$1533=$AI32,$R$4:$R$1533,""),CO$11)))))</f>
        <v>0</v>
      </c>
      <c r="CP32" s="116">
        <f t="array" ref="CP32">IF(IF(ISERR(LARGE(IF($D$4:$D$1533=$AI32,$R$4:$R$1533,""),CP$11)),0,(LARGE(IF($D$4:$D$1533=$AI32,$R$4:$R$1533,""),CP$11)))&lt;0,0,(IF(ISERR(LARGE(IF($D$4:$D$1533=$AI32,$R$4:$R$1533,""),CP$11)),0,(LARGE(IF($D$4:$D$1533=$AI32,$R$4:$R$1533,""),CP$11)))))</f>
        <v>0</v>
      </c>
      <c r="CQ32" s="192">
        <f t="array" ref="CQ32">IF(IF(ISERR(LARGE(IF($D$1534:$D$2431=$AI32,$R$1534:$R$2431,""),CQ$11)),0,(LARGE(IF($D$1534:$D$2431=$AI32,$R$1534:$R$2431,""),CQ$11)))&lt;0,0,(IF(ISERR(LARGE(IF($D$1534:$D$2431=$AI32,$R$1534:$R$2431,""),CQ$11)),0,(LARGE(IF($D$1534:$D$2431=$AI32,$R$1534:$R$2431,""),CQ$11)))))</f>
        <v>0</v>
      </c>
      <c r="CR32" s="193">
        <f t="array" ref="CR32">IF(IF(ISERR(LARGE(IF($D$1534:$D$2431=$AI32,$R$1534:$R$2431,""),CR$11)),0,(LARGE(IF($D$1534:$D$2431=$AI32,$R$1534:$R$2431,""),CR$11)))&lt;0,0,(IF(ISERR(LARGE(IF($D$1534:$D$2431=$AI32,$R$1534:$R$2431,""),CR$11)),0,(LARGE(IF($D$1534:$D$2431=$AI32,$R$1534:$R$2431,""),CR$11)))))</f>
        <v>0</v>
      </c>
      <c r="CS32" s="159">
        <f t="shared" si="43"/>
        <v>0</v>
      </c>
      <c r="CU32" s="114">
        <f t="array" ref="CU32">IF(IF(ISERR(LARGE(IF($D$4:$D$1533=$AI32,$S$4:$S$1533,""),CU$11)),0,(LARGE(IF($D$4:$D$1533=$AI32,$S$4:$S$1533,""),CU$11)))&lt;0,0,(IF(ISERR(LARGE(IF($D$4:$D$1533=$AI32,$S$4:$S$1533,""),CU$11)),0,(LARGE(IF($D$4:$D$1533=$AI32,$S$4:$S$1533,""),CU$11)))))</f>
        <v>8193</v>
      </c>
      <c r="CV32" s="115">
        <f t="array" ref="CV32">IF(IF(ISERR(LARGE(IF($D$4:$D$1533=$AI32,$S$4:$S$1533,""),CV$11)),0,(LARGE(IF($D$4:$D$1533=$AI32,$S$4:$S$1533,""),CV$11)))&lt;0,0,(IF(ISERR(LARGE(IF($D$4:$D$1533=$AI32,$S$4:$S$1533,""),CV$11)),0,(LARGE(IF($D$4:$D$1533=$AI32,$S$4:$S$1533,""),CV$11)))))</f>
        <v>7386</v>
      </c>
      <c r="CW32" s="116">
        <f t="array" ref="CW32">IF(IF(ISERR(LARGE(IF($D$4:$D$1533=$AI32,$S$4:$S$1533,""),CW$11)),0,(LARGE(IF($D$4:$D$1533=$AI32,$S$4:$S$1533,""),CW$11)))&lt;0,0,(IF(ISERR(LARGE(IF($D$4:$D$1533=$AI32,$S$4:$S$1533,""),CW$11)),0,(LARGE(IF($D$4:$D$1533=$AI32,$S$4:$S$1533,""),CW$11)))))</f>
        <v>6444</v>
      </c>
      <c r="CX32" s="192">
        <f t="array" ref="CX32">IF(IF(ISERR(LARGE(IF($D$1534:$D$2431=$AI32,$S$1534:$S$2431,""),CX$11)),0,(LARGE(IF($D$1534:$D$2431=$AI32,$S$1534:$S$2431,""),CX$11)))&lt;0,0,(IF(ISERR(LARGE(IF($D$1534:$D$2431=$AI32,$S$1534:$S$2431,""),CX$11)),0,(LARGE(IF($D$1534:$D$2431=$AI32,$S$1534:$S$2431,""),CX$11)))))</f>
        <v>0</v>
      </c>
      <c r="CY32" s="193">
        <f t="array" ref="CY32">IF(IF(ISERR(LARGE(IF($D$1534:$D$2431=$AI32,$S$1534:$S$2431,""),CY$11)),0,(LARGE(IF($D$1534:$D$2431=$AI32,$S$1534:$S$2431,""),CY$11)))&lt;0,0,(IF(ISERR(LARGE(IF($D$1534:$D$2431=$AI32,$S$1534:$S$2431,""),CY$11)),0,(LARGE(IF($D$1534:$D$2431=$AI32,$S$1534:$S$2431,""),CY$11)))))</f>
        <v>0</v>
      </c>
      <c r="CZ32" s="159">
        <f t="shared" si="44"/>
        <v>22023</v>
      </c>
      <c r="DB32" s="114">
        <f t="array" ref="DB32">IF(IF(ISERR(LARGE(IF($D$4:$D$1533=$AI32,$T$4:$T$1533,""),DB$11)),0,(LARGE(IF($D$4:$D$1533=$AI32,$T$4:$T$1533,""),DB$11)))&lt;0,0,(IF(ISERR(LARGE(IF($D$4:$D$1533=$AI32,$T$4:$T$1533,""),DB$11)),0,(LARGE(IF($D$4:$D$1533=$AI32,$T$4:$T$1533,""),DB$11)))))</f>
        <v>0</v>
      </c>
      <c r="DC32" s="115">
        <f t="array" ref="DC32">IF(IF(ISERR(LARGE(IF($D$4:$D$1533=$AI32,$T$4:$T$1533,""),DC$11)),0,(LARGE(IF($D$4:$D$1533=$AI32,$T$4:$T$1533,""),DC$11)))&lt;0,0,(IF(ISERR(LARGE(IF($D$4:$D$1533=$AI32,$T$4:$T$1533,""),DC$11)),0,(LARGE(IF($D$4:$D$1533=$AI32,$T$4:$T$1533,""),DC$11)))))</f>
        <v>0</v>
      </c>
      <c r="DD32" s="116">
        <f t="array" ref="DD32">IF(IF(ISERR(LARGE(IF($D$4:$D$1533=$AI32,$T$4:$T$1533,""),DD$11)),0,(LARGE(IF($D$4:$D$1533=$AI32,$T$4:$T$1533,""),DD$11)))&lt;0,0,(IF(ISERR(LARGE(IF($D$4:$D$1533=$AI32,$T$4:$T$1533,""),DD$11)),0,(LARGE(IF($D$4:$D$1533=$AI32,$T$4:$T$1533,""),DD$11)))))</f>
        <v>0</v>
      </c>
      <c r="DE32" s="192">
        <f t="array" ref="DE32">IF(IF(ISERR(LARGE(IF($D$1534:$D$2431=$AI32,$T$1534:$T$2431,""),DE$11)),0,(LARGE(IF($D$1534:$D$2431=$AI32,$T$1534:$T$2431,""),DE$11)))&lt;0,0,(IF(ISERR(LARGE(IF($D$1534:$D$2431=$AI32,$T$1534:$T$2431,""),DE$11)),0,(LARGE(IF($D$1534:$D$2431=$AI32,$T$1534:$T$2431,""),DE$11)))))</f>
        <v>0</v>
      </c>
      <c r="DF32" s="193">
        <f t="array" ref="DF32">IF(IF(ISERR(LARGE(IF($D$1534:$D$2431=$AI32,$T$1534:$T$2431,""),DF$11)),0,(LARGE(IF($D$1534:$D$2431=$AI32,$T$1534:$T$2431,""),DF$11)))&lt;0,0,(IF(ISERR(LARGE(IF($D$1534:$D$2431=$AI32,$T$1534:$T$2431,""),DF$11)),0,(LARGE(IF($D$1534:$D$2431=$AI32,$T$1534:$T$2431,""),DF$11)))))</f>
        <v>0</v>
      </c>
      <c r="DG32" s="159">
        <f t="shared" si="45"/>
        <v>0</v>
      </c>
      <c r="DI32" s="114">
        <f t="array" ref="DI32">IF(IF(ISERR(LARGE(IF($D$4:$D$1533=$AI32,$U$4:$U$1533,""),DI$11)),0,(LARGE(IF($D$4:$D$1533=$AI32,$U$4:$U$1533,""),DI$11)))&lt;0,0,(IF(ISERR(LARGE(IF($D$4:$D$1533=$AI32,$U$4:$U$1533,""),DI$11)),0,(LARGE(IF($D$4:$D$1533=$AI32,$U$4:$U$1533,""),DI$11)))))</f>
        <v>0</v>
      </c>
      <c r="DJ32" s="115">
        <f t="array" ref="DJ32">IF(IF(ISERR(LARGE(IF($D$4:$D$1533=$AI32,$U$4:$U$1533,""),DJ$11)),0,(LARGE(IF($D$4:$D$1533=$AI32,$U$4:$U$1533,""),DJ$11)))&lt;0,0,(IF(ISERR(LARGE(IF($D$4:$D$1533=$AI32,$U$4:$U$1533,""),DJ$11)),0,(LARGE(IF($D$4:$D$1533=$AI32,$U$4:$U$1533,""),DJ$11)))))</f>
        <v>0</v>
      </c>
      <c r="DK32" s="116">
        <f t="array" ref="DK32">IF(IF(ISERR(LARGE(IF($D$4:$D$1533=$AI32,$U$4:$U$1533,""),DK$11)),0,(LARGE(IF($D$4:$D$1533=$AI32,$U$4:$U$1533,""),DK$11)))&lt;0,0,(IF(ISERR(LARGE(IF($D$4:$D$1533=$AI32,$U$4:$U$1533,""),DK$11)),0,(LARGE(IF($D$4:$D$1533=$AI32,$U$4:$U$1533,""),DK$11)))))</f>
        <v>0</v>
      </c>
      <c r="DL32" s="192">
        <f t="array" ref="DL32">IF(IF(ISERR(LARGE(IF($D$1534:$D$2431=$AI32,$U$1534:$U$2431,""),DL$11)),0,(LARGE(IF($D$1534:$D$2431=$AI32,$U$1534:$U$2431,""),DL$11)))&lt;0,0,(IF(ISERR(LARGE(IF($D$1534:$D$2431=$AI32,$U$1534:$U$2431,""),DL$11)),0,(LARGE(IF($D$1534:$D$2431=$AI32,$U$1534:$U$2431,""),DL$11)))))</f>
        <v>0</v>
      </c>
      <c r="DM32" s="193">
        <f t="array" ref="DM32">IF(IF(ISERR(LARGE(IF($D$1534:$D$2431=$AI32,$U$1534:$U$2431,""),DM$11)),0,(LARGE(IF($D$1534:$D$2431=$AI32,$U$1534:$U$2431,""),DM$11)))&lt;0,0,(IF(ISERR(LARGE(IF($D$1534:$D$2431=$AI32,$U$1534:$U$2431,""),DM$11)),0,(LARGE(IF($D$1534:$D$2431=$AI32,$U$1534:$U$2431,""),DM$11)))))</f>
        <v>0</v>
      </c>
      <c r="DN32" s="159">
        <f t="shared" si="46"/>
        <v>0</v>
      </c>
      <c r="DP32" s="114">
        <f t="array" ref="DP32">IF(IF(ISERR(LARGE(IF($D$4:$D$1533=$AI32,$V$4:$V$1533,""),DP$11)),0,(LARGE(IF($D$4:$D$1533=$AI32,$V$4:$V$1533,""),DP$11)))&lt;0,0,(IF(ISERR(LARGE(IF($D$4:$D$1533=$AI32,$V$4:$V$1533,""),DP$11)),0,(LARGE(IF($D$4:$D$1533=$AI32,$V$4:$V$1533,""),DP$11)))))</f>
        <v>0</v>
      </c>
      <c r="DQ32" s="115">
        <f t="array" ref="DQ32">IF(IF(ISERR(LARGE(IF($D$4:$D$1533=$AI32,$V$4:$V$1533,""),DQ$11)),0,(LARGE(IF($D$4:$D$1533=$AI32,$V$4:$V$1533,""),DQ$11)))&lt;0,0,(IF(ISERR(LARGE(IF($D$4:$D$1533=$AI32,$V$4:$V$1533,""),DQ$11)),0,(LARGE(IF($D$4:$D$1533=$AI32,$V$4:$V$1533,""),DQ$11)))))</f>
        <v>0</v>
      </c>
      <c r="DR32" s="116">
        <f t="array" ref="DR32">IF(IF(ISERR(LARGE(IF($D$4:$D$1533=$AI32,$V$4:$V$1533,""),DR$11)),0,(LARGE(IF($D$4:$D$1533=$AI32,$V$4:$V$1533,""),DR$11)))&lt;0,0,(IF(ISERR(LARGE(IF($D$4:$D$1533=$AI32,$V$4:$V$1533,""),DR$11)),0,(LARGE(IF($D$4:$D$1533=$AI32,$V$4:$V$1533,""),DR$11)))))</f>
        <v>0</v>
      </c>
      <c r="DS32" s="192">
        <f t="array" ref="DS32">IF(IF(ISERR(LARGE(IF($D$1534:$D$2431=$AI32,$V$1534:$V$2431,""),DS$11)),0,(LARGE(IF($D$1534:$D$2431=$AI32,$V$1534:$V$2431,""),DS$11)))&lt;0,0,(IF(ISERR(LARGE(IF($D$1534:$D$2431=$AI32,$V$1534:$V$2431,""),DS$11)),0,(LARGE(IF($D$1534:$D$2431=$AI32,$V$1534:$V$2431,""),DS$11)))))</f>
        <v>0</v>
      </c>
      <c r="DT32" s="193">
        <f t="array" ref="DT32">IF(IF(ISERR(LARGE(IF($D$1534:$D$2431=$AI32,$V$1534:$V$2431,""),DT$11)),0,(LARGE(IF($D$1534:$D$2431=$AI32,$V$1534:$V$2431,""),DT$11)))&lt;0,0,(IF(ISERR(LARGE(IF($D$1534:$D$2431=$AI32,$V$1534:$V$2431,""),DT$11)),0,(LARGE(IF($D$1534:$D$2431=$AI32,$V$1534:$V$2431,""),DT$11)))))</f>
        <v>0</v>
      </c>
      <c r="DU32" s="159">
        <f t="shared" si="47"/>
        <v>0</v>
      </c>
      <c r="DW32" s="114">
        <f t="array" ref="DW32">IF(IF(ISERR(LARGE(IF($D$4:$D$1533=$AI32,$W$4:$W$1533,""),DW$11)),0,(LARGE(IF($D$4:$D$1533=$AI32,$W$4:$W$1533,""),DW$11)))&lt;0,0,(IF(ISERR(LARGE(IF($D$4:$D$1533=$AI32,$W$4:$W$1533,""),DW$11)),0,(LARGE(IF($D$4:$D$1533=$AI32,$W$4:$W$1533,""),DW$11)))))</f>
        <v>0</v>
      </c>
      <c r="DX32" s="115">
        <f t="array" ref="DX32">IF(IF(ISERR(LARGE(IF($D$4:$D$1533=$AI32,$W$4:$W$1533,""),DX$11)),0,(LARGE(IF($D$4:$D$1533=$AI32,$W$4:$W$1533,""),DX$11)))&lt;0,0,(IF(ISERR(LARGE(IF($D$4:$D$1533=$AI32,$W$4:$W$1533,""),DX$11)),0,(LARGE(IF($D$4:$D$1533=$AI32,$W$4:$W$1533,""),DX$11)))))</f>
        <v>0</v>
      </c>
      <c r="DY32" s="116">
        <f t="array" ref="DY32">IF(IF(ISERR(LARGE(IF($D$4:$D$1533=$AI32,$W$4:$W$1533,""),DY$11)),0,(LARGE(IF($D$4:$D$1533=$AI32,$W$4:$W$1533,""),DY$11)))&lt;0,0,(IF(ISERR(LARGE(IF($D$4:$D$1533=$AI32,$W$4:$W$1533,""),DY$11)),0,(LARGE(IF($D$4:$D$1533=$AI32,$W$4:$W$1533,""),DY$11)))))</f>
        <v>0</v>
      </c>
      <c r="DZ32" s="192">
        <f t="array" ref="DZ32">IF(IF(ISERR(LARGE(IF($D$1534:$D$2431=$AI32,$W$1534:$W$2431,""),DZ$11)),0,(LARGE(IF($D$1534:$D$2431=$AI32,$W$1534:$W$2431,""),DZ$11)))&lt;0,0,(IF(ISERR(LARGE(IF($D$1534:$D$2431=$AI32,$W$1534:$W$2431,""),DZ$11)),0,(LARGE(IF($D$1534:$D$2431=$AI32,$W$1534:$W$2431,""),DZ$11)))))</f>
        <v>0</v>
      </c>
      <c r="EA32" s="193">
        <f t="array" ref="EA32">IF(IF(ISERR(LARGE(IF($D$1534:$D$2431=$AI32,$W$1534:$W$2431,""),EA$11)),0,(LARGE(IF($D$1534:$D$2431=$AI32,$W$1534:$W$2431,""),EA$11)))&lt;0,0,(IF(ISERR(LARGE(IF($D$1534:$D$2431=$AI32,$W$1534:$W$2431,""),EA$11)),0,(LARGE(IF($D$1534:$D$2431=$AI32,$W$1534:$W$2431,""),EA$11)))))</f>
        <v>0</v>
      </c>
      <c r="EB32" s="159">
        <f t="shared" si="48"/>
        <v>0</v>
      </c>
    </row>
    <row r="33" spans="1:132" x14ac:dyDescent="0.2">
      <c r="A33" s="88">
        <v>3.0000000000000001E-5</v>
      </c>
      <c r="B33" s="4">
        <f t="shared" si="0"/>
        <v>7048.0000300000002</v>
      </c>
      <c r="C33" s="213" t="s">
        <v>214</v>
      </c>
      <c r="D33" s="213"/>
      <c r="E33" s="44" t="s">
        <v>21</v>
      </c>
      <c r="F33" s="14">
        <f t="shared" si="26"/>
        <v>1</v>
      </c>
      <c r="G33" s="14">
        <f t="shared" si="27"/>
        <v>1</v>
      </c>
      <c r="H33" s="101" t="str">
        <f>IF(ISNA(VLOOKUP(C33,[1]Sheet1!$J$2:$J$2999,1,FALSE)),"No","Yes")</f>
        <v>No</v>
      </c>
      <c r="I33" s="72">
        <f t="shared" si="3"/>
        <v>0</v>
      </c>
      <c r="J33" s="72">
        <f t="shared" si="4"/>
        <v>0</v>
      </c>
      <c r="K33" s="72">
        <f t="shared" si="5"/>
        <v>0</v>
      </c>
      <c r="L33" s="72">
        <f t="shared" si="6"/>
        <v>0</v>
      </c>
      <c r="M33" s="72">
        <f t="shared" si="7"/>
        <v>0</v>
      </c>
      <c r="N33" s="72">
        <f t="shared" si="8"/>
        <v>0</v>
      </c>
      <c r="O33" s="72">
        <f t="shared" si="9"/>
        <v>0</v>
      </c>
      <c r="Q33" s="73">
        <f t="shared" si="10"/>
        <v>0</v>
      </c>
      <c r="R33" s="73">
        <f t="shared" si="11"/>
        <v>0</v>
      </c>
      <c r="S33" s="73">
        <f t="shared" si="12"/>
        <v>7048</v>
      </c>
      <c r="T33" s="73">
        <f t="shared" si="13"/>
        <v>0</v>
      </c>
      <c r="U33" s="73">
        <f t="shared" si="14"/>
        <v>0</v>
      </c>
      <c r="V33" s="73">
        <f t="shared" si="15"/>
        <v>0</v>
      </c>
      <c r="W33" s="73">
        <f t="shared" si="16"/>
        <v>0</v>
      </c>
      <c r="Y33" s="72">
        <f t="shared" si="28"/>
        <v>0</v>
      </c>
      <c r="Z33" s="73">
        <f t="shared" si="29"/>
        <v>0</v>
      </c>
      <c r="AA33" s="58">
        <f t="shared" si="30"/>
        <v>0</v>
      </c>
      <c r="AB33" s="72">
        <f t="shared" si="31"/>
        <v>0</v>
      </c>
      <c r="AC33" s="72">
        <f t="shared" si="32"/>
        <v>0</v>
      </c>
      <c r="AD33" s="73">
        <f t="shared" si="33"/>
        <v>7048</v>
      </c>
      <c r="AE33" s="73">
        <f t="shared" si="34"/>
        <v>0</v>
      </c>
      <c r="AF33" s="1">
        <f t="shared" si="17"/>
        <v>7048</v>
      </c>
      <c r="AH33" s="1" t="str">
        <f t="shared" si="25"/>
        <v>No</v>
      </c>
      <c r="AI33" s="165" t="s">
        <v>358</v>
      </c>
      <c r="AJ33" s="114">
        <f t="array" ref="AJ33">IF(IF(ISERR(LARGE(IF($D$4:$D$1533=$AI33,$I$4:$I$1533,""),AJ$11)),0,(LARGE(IF($D$4:$D$1533=$AI33,$I$4:$I$1533,""),AJ$11)))&lt;0,0,(IF(ISERR(LARGE(IF($D$4:$D$1533=$AI33,$I$4:$I$1533,""),AJ$11)),0,(LARGE(IF($D$4:$D$1533=$AI33,$I$4:$I$1533,""),AJ$11)))))</f>
        <v>0</v>
      </c>
      <c r="AK33" s="115">
        <f t="array" ref="AK33">IF(IF(ISERR(LARGE(IF($D$4:$D$1533=$AI33,$I$4:$I$1533,""),AK$11)),0,(LARGE(IF($D$4:$D$1533=$AI33,$I$4:$I$1533,""),AK$11)))&lt;0,0,(IF(ISERR(LARGE(IF($D$4:$D$1533=$AI33,$I$4:$I$1533,""),AK$11)),0,(LARGE(IF($D$4:$D$1533=$AI33,$I$4:$I$1533,""),AK$11)))))</f>
        <v>0</v>
      </c>
      <c r="AL33" s="116">
        <f t="array" ref="AL33">IF(IF(ISERR(LARGE(IF($D$4:$D$1533=$AI33,$I$4:$I$1533,""),AL$11)),0,(LARGE(IF($D$4:$D$1533=$AI33,$I$4:$I$1533,""),AL$11)))&lt;0,0,(IF(ISERR(LARGE(IF($D$4:$D$1533=$AI33,$I$4:$I$1533,""),AL$11)),0,(LARGE(IF($D$4:$D$1533=$AI33,$I$4:$I$1533,""),AL$11)))))</f>
        <v>0</v>
      </c>
      <c r="AM33" s="192">
        <f t="array" ref="AM33">IF(IF(ISERR(LARGE(IF($D$1534:$D$2431=$AI33,$I$1534:$I$2431,""),AM$11)),0,(LARGE(IF($D$1534:$D$2431=$AI33,$I$1534:$I$2431,""),AM$11)))&lt;0,0,(IF(ISERR(LARGE(IF($D$1534:$D$2431=$AI33,$I$1534:$I$2431,""),AM$11)),0,(LARGE(IF($D$1534:$D$2431=$AI33,$I$1534:$I$2431,""),AM$11)))))</f>
        <v>0</v>
      </c>
      <c r="AN33" s="193">
        <f t="array" ref="AN33">IF(IF(ISERR(LARGE(IF($D$1534:$D$2431=$AI33,$I$1534:$I$2431,""),AN$11)),0,(LARGE(IF($D$1534:$D$2431=$AI33,$I$1534:$I$2431,""),AN$11)))&lt;0,0,(IF(ISERR(LARGE(IF($D$1534:$D$2431=$AI33,$I$1534:$I$2431,""),AN$11)),0,(LARGE(IF($D$1534:$D$2431=$AI33,$I$1534:$I$2431,""),AN$11)))))</f>
        <v>0</v>
      </c>
      <c r="AO33" s="159">
        <f t="shared" si="35"/>
        <v>0</v>
      </c>
      <c r="AQ33" s="114">
        <f t="array" ref="AQ33">IF(IF(ISERR(LARGE(IF($D$4:$D$1533=$AI33,$J$4:$J$1533,""),AQ$11)),0,(LARGE(IF($D$4:$D$1533=$AI33,$J$4:$J$1533,""),AQ$11)))&lt;0,0,(IF(ISERR(LARGE(IF($D$4:$D$1533=$AI33,$J$4:$J$1533,""),AQ$11)),0,(LARGE(IF($D$4:$D$1533=$AI33,$J$4:$J$1533,""),AQ$11)))))</f>
        <v>0</v>
      </c>
      <c r="AR33" s="115">
        <f t="array" ref="AR33">IF(IF(ISERR(LARGE(IF($D$4:$D$1533=$AI33,$J$4:$J$1533,""),AR$11)),0,(LARGE(IF($D$4:$D$1533=$AI33,$J$4:$J$1533,""),AR$11)))&lt;0,0,(IF(ISERR(LARGE(IF($D$4:$D$1533=$AI33,$J$4:$J$1533,""),AR$11)),0,(LARGE(IF($D$4:$D$1533=$AI33,$J$4:$J$1533,""),AR$11)))))</f>
        <v>0</v>
      </c>
      <c r="AS33" s="116">
        <f t="array" ref="AS33">IF(IF(ISERR(LARGE(IF($D$4:$D$1533=$AI33,$J$4:$J$1533,""),AS$11)),0,(LARGE(IF($D$4:$D$1533=$AI33,$J$4:$J$1533,""),AS$11)))&lt;0,0,(IF(ISERR(LARGE(IF($D$4:$D$1533=$AI33,$J$4:$J$1533,""),AS$11)),0,(LARGE(IF($D$4:$D$1533=$AI33,$J$4:$J$1533,""),AS$11)))))</f>
        <v>0</v>
      </c>
      <c r="AT33" s="192">
        <f t="array" ref="AT33">IF(IF(ISERR(LARGE(IF($D$1534:$D$2431=$AI33,$J$1534:$J$2431,""),AT$11)),0,(LARGE(IF($D$1534:$D$2431=$AI33,$J$1534:$J$2431,""),AT$11)))&lt;0,0,(IF(ISERR(LARGE(IF($D$1534:$D$2431=$AI33,$J$1534:$J$2431,""),AT$11)),0,(LARGE(IF($D$1534:$D$2431=$AI33,$J$1534:$J$2431,""),AT$11)))))</f>
        <v>0</v>
      </c>
      <c r="AU33" s="193">
        <f t="array" ref="AU33">IF(IF(ISERR(LARGE(IF($D$1534:$D$2431=$AI33,$J$1534:$J$2431,""),AU$11)),0,(LARGE(IF($D$1534:$D$2431=$AI33,$J$1534:$J$2431,""),AU$11)))&lt;0,0,(IF(ISERR(LARGE(IF($D$1534:$D$2431=$AI33,$J$1534:$J$2431,""),AU$11)),0,(LARGE(IF($D$1534:$D$2431=$AI33,$J$1534:$J$2431,""),AU$11)))))</f>
        <v>0</v>
      </c>
      <c r="AV33" s="159">
        <f t="shared" si="36"/>
        <v>0</v>
      </c>
      <c r="AX33" s="114">
        <f t="array" ref="AX33">IF(IF(ISERR(LARGE(IF($D$4:$D$1533=$AI33,$K$4:$K$1533,""),AX$11)),0,(LARGE(IF($D$4:$D$1533=$AI33,$K$4:$K$1533,""),AX$11)))&lt;0,0,(IF(ISERR(LARGE(IF($D$4:$D$1533=$AI33,$K$4:$K$1533,""),AX$11)),0,(LARGE(IF($D$4:$D$1533=$AI33,$K$4:$K$1533,""),AX$11)))))</f>
        <v>0</v>
      </c>
      <c r="AY33" s="115">
        <f t="array" ref="AY33">IF(IF(ISERR(LARGE(IF($D$4:$D$1533=$AI33,$K$4:$K$1533,""),AY$11)),0,(LARGE(IF($D$4:$D$1533=$AI33,$K$4:$K$1533,""),AY$11)))&lt;0,0,(IF(ISERR(LARGE(IF($D$4:$D$1533=$AI33,$K$4:$K$1533,""),AY$11)),0,(LARGE(IF($D$4:$D$1533=$AI33,$K$4:$K$1533,""),AY$11)))))</f>
        <v>0</v>
      </c>
      <c r="AZ33" s="116">
        <f t="array" ref="AZ33">IF(IF(ISERR(LARGE(IF($D$4:$D$1533=$AI33,$K$4:$K$1533,""),AZ$11)),0,(LARGE(IF($D$4:$D$1533=$AI33,$K$4:$K$1533,""),AZ$11)))&lt;0,0,(IF(ISERR(LARGE(IF($D$4:$D$1533=$AI33,$K$4:$K$1533,""),AZ$11)),0,(LARGE(IF($D$4:$D$1533=$AI33,$K$4:$K$1533,""),AZ$11)))))</f>
        <v>0</v>
      </c>
      <c r="BA33" s="192">
        <f t="array" ref="BA33">IF(IF(ISERR(LARGE(IF($D$1534:$D$2431=$AI33,$K$1534:$K$2431,""),BA$11)),0,(LARGE(IF($D$1534:$D$2431=$AI33,$K$1534:$K$2431,""),BA$11)))&lt;0,0,(IF(ISERR(LARGE(IF($D$1534:$D$2431=$AI33,$K$1534:$K$2431,""),BA$11)),0,(LARGE(IF($D$1534:$D$2431=$AI33,$K$1534:$K$2431,""),BA$11)))))</f>
        <v>0</v>
      </c>
      <c r="BB33" s="193">
        <f t="array" ref="BB33">IF(IF(ISERR(LARGE(IF($D$1534:$D$2431=$AI33,$K$1534:$K$2431,""),BB$11)),0,(LARGE(IF($D$1534:$D$2431=$AI33,$K$1534:$K$2431,""),BB$11)))&lt;0,0,(IF(ISERR(LARGE(IF($D$1534:$D$2431=$AI33,$K$1534:$K$2431,""),BB$11)),0,(LARGE(IF($D$1534:$D$2431=$AI33,$K$1534:$K$2431,""),BB$11)))))</f>
        <v>0</v>
      </c>
      <c r="BC33" s="159">
        <f t="shared" si="37"/>
        <v>0</v>
      </c>
      <c r="BE33" s="114">
        <f t="array" ref="BE33">IF(IF(ISERR(LARGE(IF($D$4:$D$1533=$AI33,$L$4:$L$1533,""),BE$11)),0,(LARGE(IF($D$4:$D$1533=$AI33,$L$4:$L$1533,""),BE$11)))&lt;0,0,(IF(ISERR(LARGE(IF($D$4:$D$1533=$AI33,$L$4:$L$1533,""),BE$11)),0,(LARGE(IF($D$4:$D$1533=$AI33,$L$4:$L$1533,""),BE$11)))))</f>
        <v>0</v>
      </c>
      <c r="BF33" s="115">
        <f t="array" ref="BF33">IF(IF(ISERR(LARGE(IF($D$4:$D$1533=$AI33,$L$4:$L$1533,""),BF$11)),0,(LARGE(IF($D$4:$D$1533=$AI33,$L$4:$L$1533,""),BF$11)))&lt;0,0,(IF(ISERR(LARGE(IF($D$4:$D$1533=$AI33,$L$4:$L$1533,""),BF$11)),0,(LARGE(IF($D$4:$D$1533=$AI33,$L$4:$L$1533,""),BF$11)))))</f>
        <v>0</v>
      </c>
      <c r="BG33" s="116">
        <f t="array" ref="BG33">IF(IF(ISERR(LARGE(IF($D$4:$D$1533=$AI33,$L$4:$L$1533,""),BG$11)),0,(LARGE(IF($D$4:$D$1533=$AI33,$L$4:$L$1533,""),BG$11)))&lt;0,0,(IF(ISERR(LARGE(IF($D$4:$D$1533=$AI33,$L$4:$L$1533,""),BG$11)),0,(LARGE(IF($D$4:$D$1533=$AI33,$L$4:$L$1533,""),BG$11)))))</f>
        <v>0</v>
      </c>
      <c r="BH33" s="192">
        <f t="array" ref="BH33">IF(IF(ISERR(LARGE(IF($D$1534:$D$2431=$AI33,$L$1534:$L$2431,""),BH$11)),0,(LARGE(IF($D$1534:$D$2431=$AI33,$L$1534:$L$2431,""),BH$11)))&lt;0,0,(IF(ISERR(LARGE(IF($D$1534:$D$2431=$AI33,$L$1534:$L$2431,""),BH$11)),0,(LARGE(IF($D$1534:$D$2431=$AI33,$L$1534:$L$2431,""),BH$11)))))</f>
        <v>0</v>
      </c>
      <c r="BI33" s="193">
        <f t="array" ref="BI33">IF(IF(ISERR(LARGE(IF($D$1534:$D$2431=$AI33,$L$1534:$L$2431,""),BI$11)),0,(LARGE(IF($D$1534:$D$2431=$AI33,$L$1534:$L$2431,""),BI$11)))&lt;0,0,(IF(ISERR(LARGE(IF($D$1534:$D$2431=$AI33,$L$1534:$L$2431,""),BI$11)),0,(LARGE(IF($D$1534:$D$2431=$AI33,$L$1534:$L$2431,""),BI$11)))))</f>
        <v>0</v>
      </c>
      <c r="BJ33" s="159">
        <f t="shared" si="38"/>
        <v>0</v>
      </c>
      <c r="BL33" s="114">
        <f t="array" ref="BL33">IF(IF(ISERR(LARGE(IF($D$4:$D$1533=$AI33,$M$4:$M$1533,""),BL$11)),0,(LARGE(IF($D$4:$D$1533=$AI33,$M$4:$M$1533,""),BL$11)))&lt;0,0,(IF(ISERR(LARGE(IF($D$4:$D$1533=$AI33,$M$4:$M$1533,""),BL$11)),0,(LARGE(IF($D$4:$D$1533=$AI33,$M$4:$M$1533,""),BL$11)))))</f>
        <v>0</v>
      </c>
      <c r="BM33" s="115">
        <f t="array" ref="BM33">IF(IF(ISERR(LARGE(IF($D$4:$D$1533=$AI33,$M$4:$M$1533,""),BM$11)),0,(LARGE(IF($D$4:$D$1533=$AI33,$M$4:$M$1533,""),BM$11)))&lt;0,0,(IF(ISERR(LARGE(IF($D$4:$D$1533=$AI33,$M$4:$M$1533,""),BM$11)),0,(LARGE(IF($D$4:$D$1533=$AI33,$M$4:$M$1533,""),BM$11)))))</f>
        <v>0</v>
      </c>
      <c r="BN33" s="116">
        <f t="array" ref="BN33">IF(IF(ISERR(LARGE(IF($D$4:$D$1533=$AI33,$M$4:$M$1533,""),BN$11)),0,(LARGE(IF($D$4:$D$1533=$AI33,$M$4:$M$1533,""),BN$11)))&lt;0,0,(IF(ISERR(LARGE(IF($D$4:$D$1533=$AI33,$M$4:$M$1533,""),BN$11)),0,(LARGE(IF($D$4:$D$1533=$AI33,$M$4:$M$1533,""),BN$11)))))</f>
        <v>0</v>
      </c>
      <c r="BO33" s="192">
        <f t="array" ref="BO33">IF(IF(ISERR(LARGE(IF($D$1534:$D$2431=$AI33,$M$1534:$M$2431,""),BO$11)),0,(LARGE(IF($D$1534:$D$2431=$AI33,$M$1534:$M$2431,""),BO$11)))&lt;0,0,(IF(ISERR(LARGE(IF($D$1534:$D$2431=$AI33,$M$1534:$M$2431,""),BO$11)),0,(LARGE(IF($D$1534:$D$2431=$AI33,$M$1534:$M$2431,""),BO$11)))))</f>
        <v>0</v>
      </c>
      <c r="BP33" s="193">
        <f t="array" ref="BP33">IF(IF(ISERR(LARGE(IF($D$1534:$D$2431=$AI33,$M$1534:$M$2431,""),BP$11)),0,(LARGE(IF($D$1534:$D$2431=$AI33,$M$1534:$M$2431,""),BP$11)))&lt;0,0,(IF(ISERR(LARGE(IF($D$1534:$D$2431=$AI33,$M$1534:$M$2431,""),BP$11)),0,(LARGE(IF($D$1534:$D$2431=$AI33,$M$1534:$M$2431,""),BP$11)))))</f>
        <v>0</v>
      </c>
      <c r="BQ33" s="159">
        <f t="shared" si="39"/>
        <v>0</v>
      </c>
      <c r="BS33" s="114">
        <f t="array" ref="BS33">IF(IF(ISERR(LARGE(IF($D$4:$D$1533=$AI33,$N$4:$N$1533,""),BS$11)),0,(LARGE(IF($D$4:$D$1533=$AI33,$N$4:$N$1533,""),BS$11)))&lt;0,0,(IF(ISERR(LARGE(IF($D$4:$D$1533=$AI33,$N$4:$N$1533,""),BS$11)),0,(LARGE(IF($D$4:$D$1533=$AI33,$N$4:$N$1533,""),BS$11)))))</f>
        <v>0</v>
      </c>
      <c r="BT33" s="115">
        <f t="array" ref="BT33">IF(IF(ISERR(LARGE(IF($D$4:$D$1533=$AI33,$N$4:$N$1533,""),BT$11)),0,(LARGE(IF($D$4:$D$1533=$AI33,$N$4:$N$1533,""),BT$11)))&lt;0,0,(IF(ISERR(LARGE(IF($D$4:$D$1533=$AI33,$N$4:$N$1533,""),BT$11)),0,(LARGE(IF($D$4:$D$1533=$AI33,$N$4:$N$1533,""),BT$11)))))</f>
        <v>0</v>
      </c>
      <c r="BU33" s="116">
        <f t="array" ref="BU33">IF(IF(ISERR(LARGE(IF($D$4:$D$1533=$AI33,$N$4:$N$1533,""),BU$11)),0,(LARGE(IF($D$4:$D$1533=$AI33,$N$4:$N$1533,""),BU$11)))&lt;0,0,(IF(ISERR(LARGE(IF($D$4:$D$1533=$AI33,$N$4:$N$1533,""),BU$11)),0,(LARGE(IF($D$4:$D$1533=$AI33,$N$4:$N$1533,""),BU$11)))))</f>
        <v>0</v>
      </c>
      <c r="BV33" s="192">
        <f t="array" ref="BV33">IF(IF(ISERR(LARGE(IF($D$1534:$D$2431=$AI33,$N$1534:$N$2431,""),BV$11)),0,(LARGE(IF($D$1534:$D$2431=$AI33,$N$1534:$N$2431,""),BV$11)))&lt;0,0,(IF(ISERR(LARGE(IF($D$1534:$D$2431=$AI33,$N$1534:$N$2431,""),BV$11)),0,(LARGE(IF($D$1534:$D$2431=$AI33,$N$1534:$N$2431,""),BV$11)))))</f>
        <v>0</v>
      </c>
      <c r="BW33" s="193">
        <f t="array" ref="BW33">IF(IF(ISERR(LARGE(IF($D$1534:$D$2431=$AI33,$N$1534:$N$2431,""),BW$11)),0,(LARGE(IF($D$1534:$D$2431=$AI33,$N$1534:$N$2431,""),BW$11)))&lt;0,0,(IF(ISERR(LARGE(IF($D$1534:$D$2431=$AI33,$N$1534:$N$2431,""),BW$11)),0,(LARGE(IF($D$1534:$D$2431=$AI33,$N$1534:$N$2431,""),BW$11)))))</f>
        <v>0</v>
      </c>
      <c r="BX33" s="159">
        <f t="shared" si="40"/>
        <v>0</v>
      </c>
      <c r="BZ33" s="114">
        <f t="array" ref="BZ33">IF(IF(ISERR(LARGE(IF($D$4:$D$1533=$AI33,$O$4:$O$1533,""),BZ$11)),0,(LARGE(IF($D$4:$D$1533=$AI33,$O$4:$O$1533,""),BZ$11)))&lt;0,0,(IF(ISERR(LARGE(IF($D$4:$D$1533=$AI33,$O$4:$O$1533,""),BZ$11)),0,(LARGE(IF($D$4:$D$1533=$AI33,$O$4:$O$1533,""),BZ$11)))))</f>
        <v>0</v>
      </c>
      <c r="CA33" s="115">
        <f t="array" ref="CA33">IF(IF(ISERR(LARGE(IF($D$4:$D$1533=$AI33,$O$4:$O$1533,""),CA$11)),0,(LARGE(IF($D$4:$D$1533=$AI33,$O$4:$O$1533,""),CA$11)))&lt;0,0,(IF(ISERR(LARGE(IF($D$4:$D$1533=$AI33,$O$4:$O$1533,""),CA$11)),0,(LARGE(IF($D$4:$D$1533=$AI33,$O$4:$O$1533,""),CA$11)))))</f>
        <v>0</v>
      </c>
      <c r="CB33" s="116">
        <f t="array" ref="CB33">IF(IF(ISERR(LARGE(IF($D$4:$D$1533=$AI33,$O$4:$O$1533,""),CB$11)),0,(LARGE(IF($D$4:$D$1533=$AI33,$O$4:$O$1533,""),CB$11)))&lt;0,0,(IF(ISERR(LARGE(IF($D$4:$D$1533=$AI33,$O$4:$O$1533,""),CB$11)),0,(LARGE(IF($D$4:$D$1533=$AI33,$O$4:$O$1533,""),CB$11)))))</f>
        <v>0</v>
      </c>
      <c r="CC33" s="192">
        <f t="array" ref="CC33">IF(IF(ISERR(LARGE(IF($D$1534:$D$2431=$AI33,$O$1534:$O$2431,""),CC$11)),0,(LARGE(IF($D$1534:$D$2431=$AI33,$O$1534:$O$2431,""),CC$11)))&lt;0,0,(IF(ISERR(LARGE(IF($D$1534:$D$2431=$AI33,$O$1534:$O$2431,""),CC$11)),0,(LARGE(IF($D$1534:$D$2431=$AI33,$O$1534:$O$2431,""),CC$11)))))</f>
        <v>0</v>
      </c>
      <c r="CD33" s="193">
        <f t="array" ref="CD33">IF(IF(ISERR(LARGE(IF($D$1534:$D$2431=$AI33,$O$1534:$O$2431,""),CD$11)),0,(LARGE(IF($D$1534:$D$2431=$AI33,$O$1534:$O$2431,""),CD$11)))&lt;0,0,(IF(ISERR(LARGE(IF($D$1534:$D$2431=$AI33,$O$1534:$O$2431,""),CD$11)),0,(LARGE(IF($D$1534:$D$2431=$AI33,$O$1534:$O$2431,""),CD$11)))))</f>
        <v>0</v>
      </c>
      <c r="CE33" s="159">
        <f t="shared" si="41"/>
        <v>0</v>
      </c>
      <c r="CG33" s="114">
        <f t="array" ref="CG33">IF(IF(ISERR(LARGE(IF($D$4:$D$1533=$AI33,$Q$4:$Q$1533,""),CG$11)),0,(LARGE(IF($D$4:$D$1533=$AI33,$Q$4:$Q$1533,""),CG$11)))&lt;0,0,(IF(ISERR(LARGE(IF($D$4:$D$1533=$AI33,$Q$4:$Q$1533,""),CG$11)),0,(LARGE(IF($D$4:$D$1533=$AI33,$Q$4:$Q$1533,""),CG$11)))))</f>
        <v>0</v>
      </c>
      <c r="CH33" s="115">
        <f t="array" ref="CH33">IF(IF(ISERR(LARGE(IF($D$4:$D$1533=$AI33,$Q$4:$Q$1533,""),CH$11)),0,(LARGE(IF($D$4:$D$1533=$AI33,$Q$4:$Q$1533,""),CH$11)))&lt;0,0,(IF(ISERR(LARGE(IF($D$4:$D$1533=$AI33,$Q$4:$Q$1533,""),CH$11)),0,(LARGE(IF($D$4:$D$1533=$AI33,$Q$4:$Q$1533,""),CH$11)))))</f>
        <v>0</v>
      </c>
      <c r="CI33" s="116">
        <f t="array" ref="CI33">IF(IF(ISERR(LARGE(IF($D$4:$D$1533=$AI33,$Q$4:$Q$1533,""),CI$11)),0,(LARGE(IF($D$4:$D$1533=$AI33,$Q$4:$Q$1533,""),CI$11)))&lt;0,0,(IF(ISERR(LARGE(IF($D$4:$D$1533=$AI33,$Q$4:$Q$1533,""),CI$11)),0,(LARGE(IF($D$4:$D$1533=$AI33,$Q$4:$Q$1533,""),CI$11)))))</f>
        <v>0</v>
      </c>
      <c r="CJ33" s="192">
        <f t="array" ref="CJ33">IF(IF(ISERR(LARGE(IF($D$1534:$D$2431=$AI33,$Q$1534:$Q$2431,""),CJ$11)),0,(LARGE(IF($D$1534:$D$2431=$AI33,$Q$1534:$Q$2431,""),CJ$11)))&lt;0,0,(IF(ISERR(LARGE(IF($D$1534:$D$2431=$AI33,$Q$1534:$Q$2431,""),CJ$11)),0,(LARGE(IF($D$1534:$D$2431=$AI33,$Q$1534:$Q$2431,""),CJ$11)))))</f>
        <v>0</v>
      </c>
      <c r="CK33" s="193">
        <f t="array" ref="CK33">IF(IF(ISERR(LARGE(IF($D$1534:$D$2431=$AI33,$Q$1534:$Q$2431,""),CK$11)),0,(LARGE(IF($D$1534:$D$2431=$AI33,$Q$1534:$Q$2431,""),CK$11)))&lt;0,0,(IF(ISERR(LARGE(IF($D$1534:$D$2431=$AI33,$Q$1534:$Q$2431,""),CK$11)),0,(LARGE(IF($D$1534:$D$2431=$AI33,$Q$1534:$Q$2431,""),CK$11)))))</f>
        <v>0</v>
      </c>
      <c r="CL33" s="159">
        <f t="shared" si="42"/>
        <v>0</v>
      </c>
      <c r="CN33" s="114">
        <f t="array" ref="CN33">IF(IF(ISERR(LARGE(IF($D$4:$D$1533=$AI33,$R$4:$R$1533,""),CN$11)),0,(LARGE(IF($D$4:$D$1533=$AI33,$R$4:$R$1533,""),CN$11)))&lt;0,0,(IF(ISERR(LARGE(IF($D$4:$D$1533=$AI33,$R$4:$R$1533,""),CN$11)),0,(LARGE(IF($D$4:$D$1533=$AI33,$R$4:$R$1533,""),CN$11)))))</f>
        <v>0</v>
      </c>
      <c r="CO33" s="115">
        <f t="array" ref="CO33">IF(IF(ISERR(LARGE(IF($D$4:$D$1533=$AI33,$R$4:$R$1533,""),CO$11)),0,(LARGE(IF($D$4:$D$1533=$AI33,$R$4:$R$1533,""),CO$11)))&lt;0,0,(IF(ISERR(LARGE(IF($D$4:$D$1533=$AI33,$R$4:$R$1533,""),CO$11)),0,(LARGE(IF($D$4:$D$1533=$AI33,$R$4:$R$1533,""),CO$11)))))</f>
        <v>0</v>
      </c>
      <c r="CP33" s="116">
        <f t="array" ref="CP33">IF(IF(ISERR(LARGE(IF($D$4:$D$1533=$AI33,$R$4:$R$1533,""),CP$11)),0,(LARGE(IF($D$4:$D$1533=$AI33,$R$4:$R$1533,""),CP$11)))&lt;0,0,(IF(ISERR(LARGE(IF($D$4:$D$1533=$AI33,$R$4:$R$1533,""),CP$11)),0,(LARGE(IF($D$4:$D$1533=$AI33,$R$4:$R$1533,""),CP$11)))))</f>
        <v>0</v>
      </c>
      <c r="CQ33" s="192">
        <f t="array" ref="CQ33">IF(IF(ISERR(LARGE(IF($D$1534:$D$2431=$AI33,$R$1534:$R$2431,""),CQ$11)),0,(LARGE(IF($D$1534:$D$2431=$AI33,$R$1534:$R$2431,""),CQ$11)))&lt;0,0,(IF(ISERR(LARGE(IF($D$1534:$D$2431=$AI33,$R$1534:$R$2431,""),CQ$11)),0,(LARGE(IF($D$1534:$D$2431=$AI33,$R$1534:$R$2431,""),CQ$11)))))</f>
        <v>0</v>
      </c>
      <c r="CR33" s="193">
        <f t="array" ref="CR33">IF(IF(ISERR(LARGE(IF($D$1534:$D$2431=$AI33,$R$1534:$R$2431,""),CR$11)),0,(LARGE(IF($D$1534:$D$2431=$AI33,$R$1534:$R$2431,""),CR$11)))&lt;0,0,(IF(ISERR(LARGE(IF($D$1534:$D$2431=$AI33,$R$1534:$R$2431,""),CR$11)),0,(LARGE(IF($D$1534:$D$2431=$AI33,$R$1534:$R$2431,""),CR$11)))))</f>
        <v>0</v>
      </c>
      <c r="CS33" s="159">
        <f t="shared" si="43"/>
        <v>0</v>
      </c>
      <c r="CU33" s="114">
        <f t="array" ref="CU33">IF(IF(ISERR(LARGE(IF($D$4:$D$1533=$AI33,$S$4:$S$1533,""),CU$11)),0,(LARGE(IF($D$4:$D$1533=$AI33,$S$4:$S$1533,""),CU$11)))&lt;0,0,(IF(ISERR(LARGE(IF($D$4:$D$1533=$AI33,$S$4:$S$1533,""),CU$11)),0,(LARGE(IF($D$4:$D$1533=$AI33,$S$4:$S$1533,""),CU$11)))))</f>
        <v>0</v>
      </c>
      <c r="CV33" s="115">
        <f t="array" ref="CV33">IF(IF(ISERR(LARGE(IF($D$4:$D$1533=$AI33,$S$4:$S$1533,""),CV$11)),0,(LARGE(IF($D$4:$D$1533=$AI33,$S$4:$S$1533,""),CV$11)))&lt;0,0,(IF(ISERR(LARGE(IF($D$4:$D$1533=$AI33,$S$4:$S$1533,""),CV$11)),0,(LARGE(IF($D$4:$D$1533=$AI33,$S$4:$S$1533,""),CV$11)))))</f>
        <v>0</v>
      </c>
      <c r="CW33" s="116">
        <f t="array" ref="CW33">IF(IF(ISERR(LARGE(IF($D$4:$D$1533=$AI33,$S$4:$S$1533,""),CW$11)),0,(LARGE(IF($D$4:$D$1533=$AI33,$S$4:$S$1533,""),CW$11)))&lt;0,0,(IF(ISERR(LARGE(IF($D$4:$D$1533=$AI33,$S$4:$S$1533,""),CW$11)),0,(LARGE(IF($D$4:$D$1533=$AI33,$S$4:$S$1533,""),CW$11)))))</f>
        <v>0</v>
      </c>
      <c r="CX33" s="192">
        <f t="array" ref="CX33">IF(IF(ISERR(LARGE(IF($D$1534:$D$2431=$AI33,$S$1534:$S$2431,""),CX$11)),0,(LARGE(IF($D$1534:$D$2431=$AI33,$S$1534:$S$2431,""),CX$11)))&lt;0,0,(IF(ISERR(LARGE(IF($D$1534:$D$2431=$AI33,$S$1534:$S$2431,""),CX$11)),0,(LARGE(IF($D$1534:$D$2431=$AI33,$S$1534:$S$2431,""),CX$11)))))</f>
        <v>0</v>
      </c>
      <c r="CY33" s="193">
        <f t="array" ref="CY33">IF(IF(ISERR(LARGE(IF($D$1534:$D$2431=$AI33,$S$1534:$S$2431,""),CY$11)),0,(LARGE(IF($D$1534:$D$2431=$AI33,$S$1534:$S$2431,""),CY$11)))&lt;0,0,(IF(ISERR(LARGE(IF($D$1534:$D$2431=$AI33,$S$1534:$S$2431,""),CY$11)),0,(LARGE(IF($D$1534:$D$2431=$AI33,$S$1534:$S$2431,""),CY$11)))))</f>
        <v>0</v>
      </c>
      <c r="CZ33" s="159">
        <f t="shared" si="44"/>
        <v>0</v>
      </c>
      <c r="DB33" s="114">
        <f t="array" ref="DB33">IF(IF(ISERR(LARGE(IF($D$4:$D$1533=$AI33,$T$4:$T$1533,""),DB$11)),0,(LARGE(IF($D$4:$D$1533=$AI33,$T$4:$T$1533,""),DB$11)))&lt;0,0,(IF(ISERR(LARGE(IF($D$4:$D$1533=$AI33,$T$4:$T$1533,""),DB$11)),0,(LARGE(IF($D$4:$D$1533=$AI33,$T$4:$T$1533,""),DB$11)))))</f>
        <v>0</v>
      </c>
      <c r="DC33" s="115">
        <f t="array" ref="DC33">IF(IF(ISERR(LARGE(IF($D$4:$D$1533=$AI33,$T$4:$T$1533,""),DC$11)),0,(LARGE(IF($D$4:$D$1533=$AI33,$T$4:$T$1533,""),DC$11)))&lt;0,0,(IF(ISERR(LARGE(IF($D$4:$D$1533=$AI33,$T$4:$T$1533,""),DC$11)),0,(LARGE(IF($D$4:$D$1533=$AI33,$T$4:$T$1533,""),DC$11)))))</f>
        <v>0</v>
      </c>
      <c r="DD33" s="116">
        <f t="array" ref="DD33">IF(IF(ISERR(LARGE(IF($D$4:$D$1533=$AI33,$T$4:$T$1533,""),DD$11)),0,(LARGE(IF($D$4:$D$1533=$AI33,$T$4:$T$1533,""),DD$11)))&lt;0,0,(IF(ISERR(LARGE(IF($D$4:$D$1533=$AI33,$T$4:$T$1533,""),DD$11)),0,(LARGE(IF($D$4:$D$1533=$AI33,$T$4:$T$1533,""),DD$11)))))</f>
        <v>0</v>
      </c>
      <c r="DE33" s="192">
        <f t="array" ref="DE33">IF(IF(ISERR(LARGE(IF($D$1534:$D$2431=$AI33,$T$1534:$T$2431,""),DE$11)),0,(LARGE(IF($D$1534:$D$2431=$AI33,$T$1534:$T$2431,""),DE$11)))&lt;0,0,(IF(ISERR(LARGE(IF($D$1534:$D$2431=$AI33,$T$1534:$T$2431,""),DE$11)),0,(LARGE(IF($D$1534:$D$2431=$AI33,$T$1534:$T$2431,""),DE$11)))))</f>
        <v>0</v>
      </c>
      <c r="DF33" s="193">
        <f t="array" ref="DF33">IF(IF(ISERR(LARGE(IF($D$1534:$D$2431=$AI33,$T$1534:$T$2431,""),DF$11)),0,(LARGE(IF($D$1534:$D$2431=$AI33,$T$1534:$T$2431,""),DF$11)))&lt;0,0,(IF(ISERR(LARGE(IF($D$1534:$D$2431=$AI33,$T$1534:$T$2431,""),DF$11)),0,(LARGE(IF($D$1534:$D$2431=$AI33,$T$1534:$T$2431,""),DF$11)))))</f>
        <v>0</v>
      </c>
      <c r="DG33" s="159">
        <f t="shared" si="45"/>
        <v>0</v>
      </c>
      <c r="DI33" s="114">
        <f t="array" ref="DI33">IF(IF(ISERR(LARGE(IF($D$4:$D$1533=$AI33,$U$4:$U$1533,""),DI$11)),0,(LARGE(IF($D$4:$D$1533=$AI33,$U$4:$U$1533,""),DI$11)))&lt;0,0,(IF(ISERR(LARGE(IF($D$4:$D$1533=$AI33,$U$4:$U$1533,""),DI$11)),0,(LARGE(IF($D$4:$D$1533=$AI33,$U$4:$U$1533,""),DI$11)))))</f>
        <v>0</v>
      </c>
      <c r="DJ33" s="115">
        <f t="array" ref="DJ33">IF(IF(ISERR(LARGE(IF($D$4:$D$1533=$AI33,$U$4:$U$1533,""),DJ$11)),0,(LARGE(IF($D$4:$D$1533=$AI33,$U$4:$U$1533,""),DJ$11)))&lt;0,0,(IF(ISERR(LARGE(IF($D$4:$D$1533=$AI33,$U$4:$U$1533,""),DJ$11)),0,(LARGE(IF($D$4:$D$1533=$AI33,$U$4:$U$1533,""),DJ$11)))))</f>
        <v>0</v>
      </c>
      <c r="DK33" s="116">
        <f t="array" ref="DK33">IF(IF(ISERR(LARGE(IF($D$4:$D$1533=$AI33,$U$4:$U$1533,""),DK$11)),0,(LARGE(IF($D$4:$D$1533=$AI33,$U$4:$U$1533,""),DK$11)))&lt;0,0,(IF(ISERR(LARGE(IF($D$4:$D$1533=$AI33,$U$4:$U$1533,""),DK$11)),0,(LARGE(IF($D$4:$D$1533=$AI33,$U$4:$U$1533,""),DK$11)))))</f>
        <v>0</v>
      </c>
      <c r="DL33" s="192">
        <f t="array" ref="DL33">IF(IF(ISERR(LARGE(IF($D$1534:$D$2431=$AI33,$U$1534:$U$2431,""),DL$11)),0,(LARGE(IF($D$1534:$D$2431=$AI33,$U$1534:$U$2431,""),DL$11)))&lt;0,0,(IF(ISERR(LARGE(IF($D$1534:$D$2431=$AI33,$U$1534:$U$2431,""),DL$11)),0,(LARGE(IF($D$1534:$D$2431=$AI33,$U$1534:$U$2431,""),DL$11)))))</f>
        <v>0</v>
      </c>
      <c r="DM33" s="193">
        <f t="array" ref="DM33">IF(IF(ISERR(LARGE(IF($D$1534:$D$2431=$AI33,$U$1534:$U$2431,""),DM$11)),0,(LARGE(IF($D$1534:$D$2431=$AI33,$U$1534:$U$2431,""),DM$11)))&lt;0,0,(IF(ISERR(LARGE(IF($D$1534:$D$2431=$AI33,$U$1534:$U$2431,""),DM$11)),0,(LARGE(IF($D$1534:$D$2431=$AI33,$U$1534:$U$2431,""),DM$11)))))</f>
        <v>0</v>
      </c>
      <c r="DN33" s="159">
        <f t="shared" si="46"/>
        <v>0</v>
      </c>
      <c r="DP33" s="114">
        <f t="array" ref="DP33">IF(IF(ISERR(LARGE(IF($D$4:$D$1533=$AI33,$V$4:$V$1533,""),DP$11)),0,(LARGE(IF($D$4:$D$1533=$AI33,$V$4:$V$1533,""),DP$11)))&lt;0,0,(IF(ISERR(LARGE(IF($D$4:$D$1533=$AI33,$V$4:$V$1533,""),DP$11)),0,(LARGE(IF($D$4:$D$1533=$AI33,$V$4:$V$1533,""),DP$11)))))</f>
        <v>0</v>
      </c>
      <c r="DQ33" s="115">
        <f t="array" ref="DQ33">IF(IF(ISERR(LARGE(IF($D$4:$D$1533=$AI33,$V$4:$V$1533,""),DQ$11)),0,(LARGE(IF($D$4:$D$1533=$AI33,$V$4:$V$1533,""),DQ$11)))&lt;0,0,(IF(ISERR(LARGE(IF($D$4:$D$1533=$AI33,$V$4:$V$1533,""),DQ$11)),0,(LARGE(IF($D$4:$D$1533=$AI33,$V$4:$V$1533,""),DQ$11)))))</f>
        <v>0</v>
      </c>
      <c r="DR33" s="116">
        <f t="array" ref="DR33">IF(IF(ISERR(LARGE(IF($D$4:$D$1533=$AI33,$V$4:$V$1533,""),DR$11)),0,(LARGE(IF($D$4:$D$1533=$AI33,$V$4:$V$1533,""),DR$11)))&lt;0,0,(IF(ISERR(LARGE(IF($D$4:$D$1533=$AI33,$V$4:$V$1533,""),DR$11)),0,(LARGE(IF($D$4:$D$1533=$AI33,$V$4:$V$1533,""),DR$11)))))</f>
        <v>0</v>
      </c>
      <c r="DS33" s="192">
        <f t="array" ref="DS33">IF(IF(ISERR(LARGE(IF($D$1534:$D$2431=$AI33,$V$1534:$V$2431,""),DS$11)),0,(LARGE(IF($D$1534:$D$2431=$AI33,$V$1534:$V$2431,""),DS$11)))&lt;0,0,(IF(ISERR(LARGE(IF($D$1534:$D$2431=$AI33,$V$1534:$V$2431,""),DS$11)),0,(LARGE(IF($D$1534:$D$2431=$AI33,$V$1534:$V$2431,""),DS$11)))))</f>
        <v>0</v>
      </c>
      <c r="DT33" s="193">
        <f t="array" ref="DT33">IF(IF(ISERR(LARGE(IF($D$1534:$D$2431=$AI33,$V$1534:$V$2431,""),DT$11)),0,(LARGE(IF($D$1534:$D$2431=$AI33,$V$1534:$V$2431,""),DT$11)))&lt;0,0,(IF(ISERR(LARGE(IF($D$1534:$D$2431=$AI33,$V$1534:$V$2431,""),DT$11)),0,(LARGE(IF($D$1534:$D$2431=$AI33,$V$1534:$V$2431,""),DT$11)))))</f>
        <v>0</v>
      </c>
      <c r="DU33" s="159">
        <f t="shared" si="47"/>
        <v>0</v>
      </c>
      <c r="DW33" s="114">
        <f t="array" ref="DW33">IF(IF(ISERR(LARGE(IF($D$4:$D$1533=$AI33,$W$4:$W$1533,""),DW$11)),0,(LARGE(IF($D$4:$D$1533=$AI33,$W$4:$W$1533,""),DW$11)))&lt;0,0,(IF(ISERR(LARGE(IF($D$4:$D$1533=$AI33,$W$4:$W$1533,""),DW$11)),0,(LARGE(IF($D$4:$D$1533=$AI33,$W$4:$W$1533,""),DW$11)))))</f>
        <v>0</v>
      </c>
      <c r="DX33" s="115">
        <f t="array" ref="DX33">IF(IF(ISERR(LARGE(IF($D$4:$D$1533=$AI33,$W$4:$W$1533,""),DX$11)),0,(LARGE(IF($D$4:$D$1533=$AI33,$W$4:$W$1533,""),DX$11)))&lt;0,0,(IF(ISERR(LARGE(IF($D$4:$D$1533=$AI33,$W$4:$W$1533,""),DX$11)),0,(LARGE(IF($D$4:$D$1533=$AI33,$W$4:$W$1533,""),DX$11)))))</f>
        <v>0</v>
      </c>
      <c r="DY33" s="116">
        <f t="array" ref="DY33">IF(IF(ISERR(LARGE(IF($D$4:$D$1533=$AI33,$W$4:$W$1533,""),DY$11)),0,(LARGE(IF($D$4:$D$1533=$AI33,$W$4:$W$1533,""),DY$11)))&lt;0,0,(IF(ISERR(LARGE(IF($D$4:$D$1533=$AI33,$W$4:$W$1533,""),DY$11)),0,(LARGE(IF($D$4:$D$1533=$AI33,$W$4:$W$1533,""),DY$11)))))</f>
        <v>0</v>
      </c>
      <c r="DZ33" s="192">
        <f t="array" ref="DZ33">IF(IF(ISERR(LARGE(IF($D$1534:$D$2431=$AI33,$W$1534:$W$2431,""),DZ$11)),0,(LARGE(IF($D$1534:$D$2431=$AI33,$W$1534:$W$2431,""),DZ$11)))&lt;0,0,(IF(ISERR(LARGE(IF($D$1534:$D$2431=$AI33,$W$1534:$W$2431,""),DZ$11)),0,(LARGE(IF($D$1534:$D$2431=$AI33,$W$1534:$W$2431,""),DZ$11)))))</f>
        <v>0</v>
      </c>
      <c r="EA33" s="193">
        <f t="array" ref="EA33">IF(IF(ISERR(LARGE(IF($D$1534:$D$2431=$AI33,$W$1534:$W$2431,""),EA$11)),0,(LARGE(IF($D$1534:$D$2431=$AI33,$W$1534:$W$2431,""),EA$11)))&lt;0,0,(IF(ISERR(LARGE(IF($D$1534:$D$2431=$AI33,$W$1534:$W$2431,""),EA$11)),0,(LARGE(IF($D$1534:$D$2431=$AI33,$W$1534:$W$2431,""),EA$11)))))</f>
        <v>0</v>
      </c>
      <c r="EB33" s="159">
        <f t="shared" si="48"/>
        <v>0</v>
      </c>
    </row>
    <row r="34" spans="1:132" x14ac:dyDescent="0.2">
      <c r="A34" s="88">
        <v>3.0999999999999995E-5</v>
      </c>
      <c r="B34" s="4">
        <f t="shared" si="0"/>
        <v>7030.0000309999996</v>
      </c>
      <c r="C34" s="213" t="s">
        <v>215</v>
      </c>
      <c r="D34" s="213" t="s">
        <v>65</v>
      </c>
      <c r="E34" s="44" t="s">
        <v>21</v>
      </c>
      <c r="F34" s="14">
        <f t="shared" si="26"/>
        <v>1</v>
      </c>
      <c r="G34" s="14">
        <f t="shared" si="27"/>
        <v>1</v>
      </c>
      <c r="H34" s="101" t="str">
        <f>IF(ISNA(VLOOKUP(C34,[1]Sheet1!$J$2:$J$2999,1,FALSE)),"No","Yes")</f>
        <v>No</v>
      </c>
      <c r="I34" s="72">
        <f t="shared" si="3"/>
        <v>0</v>
      </c>
      <c r="J34" s="72">
        <f t="shared" si="4"/>
        <v>0</v>
      </c>
      <c r="K34" s="72">
        <f t="shared" si="5"/>
        <v>0</v>
      </c>
      <c r="L34" s="72">
        <f t="shared" si="6"/>
        <v>0</v>
      </c>
      <c r="M34" s="72">
        <f t="shared" si="7"/>
        <v>0</v>
      </c>
      <c r="N34" s="72">
        <f t="shared" si="8"/>
        <v>0</v>
      </c>
      <c r="O34" s="72">
        <f t="shared" si="9"/>
        <v>0</v>
      </c>
      <c r="Q34" s="73">
        <f t="shared" si="10"/>
        <v>0</v>
      </c>
      <c r="R34" s="73">
        <f t="shared" si="11"/>
        <v>0</v>
      </c>
      <c r="S34" s="73">
        <f t="shared" si="12"/>
        <v>7030</v>
      </c>
      <c r="T34" s="73">
        <f t="shared" si="13"/>
        <v>0</v>
      </c>
      <c r="U34" s="73">
        <f t="shared" si="14"/>
        <v>0</v>
      </c>
      <c r="V34" s="73">
        <f t="shared" si="15"/>
        <v>0</v>
      </c>
      <c r="W34" s="73">
        <f t="shared" si="16"/>
        <v>0</v>
      </c>
      <c r="Y34" s="72">
        <f t="shared" si="28"/>
        <v>0</v>
      </c>
      <c r="Z34" s="73">
        <f t="shared" si="29"/>
        <v>0</v>
      </c>
      <c r="AA34" s="58">
        <f t="shared" si="30"/>
        <v>0</v>
      </c>
      <c r="AB34" s="72">
        <f t="shared" si="31"/>
        <v>0</v>
      </c>
      <c r="AC34" s="72">
        <f t="shared" si="32"/>
        <v>0</v>
      </c>
      <c r="AD34" s="73">
        <f t="shared" si="33"/>
        <v>7030</v>
      </c>
      <c r="AE34" s="73">
        <f t="shared" si="34"/>
        <v>0</v>
      </c>
      <c r="AF34" s="1">
        <f t="shared" si="17"/>
        <v>7030</v>
      </c>
      <c r="AH34" s="1" t="str">
        <f t="shared" si="25"/>
        <v>Yes</v>
      </c>
      <c r="AI34" s="165" t="s">
        <v>365</v>
      </c>
      <c r="AJ34" s="114">
        <f t="array" ref="AJ34">IF(IF(ISERR(LARGE(IF($D$4:$D$1533=$AI34,$I$4:$I$1533,""),AJ$11)),0,(LARGE(IF($D$4:$D$1533=$AI34,$I$4:$I$1533,""),AJ$11)))&lt;0,0,(IF(ISERR(LARGE(IF($D$4:$D$1533=$AI34,$I$4:$I$1533,""),AJ$11)),0,(LARGE(IF($D$4:$D$1533=$AI34,$I$4:$I$1533,""),AJ$11)))))</f>
        <v>0</v>
      </c>
      <c r="AK34" s="115">
        <f t="array" ref="AK34">IF(IF(ISERR(LARGE(IF($D$4:$D$1533=$AI34,$I$4:$I$1533,""),AK$11)),0,(LARGE(IF($D$4:$D$1533=$AI34,$I$4:$I$1533,""),AK$11)))&lt;0,0,(IF(ISERR(LARGE(IF($D$4:$D$1533=$AI34,$I$4:$I$1533,""),AK$11)),0,(LARGE(IF($D$4:$D$1533=$AI34,$I$4:$I$1533,""),AK$11)))))</f>
        <v>0</v>
      </c>
      <c r="AL34" s="116">
        <f t="array" ref="AL34">IF(IF(ISERR(LARGE(IF($D$4:$D$1533=$AI34,$I$4:$I$1533,""),AL$11)),0,(LARGE(IF($D$4:$D$1533=$AI34,$I$4:$I$1533,""),AL$11)))&lt;0,0,(IF(ISERR(LARGE(IF($D$4:$D$1533=$AI34,$I$4:$I$1533,""),AL$11)),0,(LARGE(IF($D$4:$D$1533=$AI34,$I$4:$I$1533,""),AL$11)))))</f>
        <v>0</v>
      </c>
      <c r="AM34" s="192">
        <f t="array" ref="AM34">IF(IF(ISERR(LARGE(IF($D$1534:$D$2431=$AI34,$I$1534:$I$2431,""),AM$11)),0,(LARGE(IF($D$1534:$D$2431=$AI34,$I$1534:$I$2431,""),AM$11)))&lt;0,0,(IF(ISERR(LARGE(IF($D$1534:$D$2431=$AI34,$I$1534:$I$2431,""),AM$11)),0,(LARGE(IF($D$1534:$D$2431=$AI34,$I$1534:$I$2431,""),AM$11)))))</f>
        <v>0</v>
      </c>
      <c r="AN34" s="193">
        <f t="array" ref="AN34">IF(IF(ISERR(LARGE(IF($D$1534:$D$2431=$AI34,$I$1534:$I$2431,""),AN$11)),0,(LARGE(IF($D$1534:$D$2431=$AI34,$I$1534:$I$2431,""),AN$11)))&lt;0,0,(IF(ISERR(LARGE(IF($D$1534:$D$2431=$AI34,$I$1534:$I$2431,""),AN$11)),0,(LARGE(IF($D$1534:$D$2431=$AI34,$I$1534:$I$2431,""),AN$11)))))</f>
        <v>0</v>
      </c>
      <c r="AO34" s="159">
        <f t="shared" ref="AO34:AO78" si="49">SUM(AJ34:AN34)</f>
        <v>0</v>
      </c>
      <c r="AQ34" s="114">
        <f t="array" ref="AQ34">IF(IF(ISERR(LARGE(IF($D$4:$D$1533=$AI34,$J$4:$J$1533,""),AQ$11)),0,(LARGE(IF($D$4:$D$1533=$AI34,$J$4:$J$1533,""),AQ$11)))&lt;0,0,(IF(ISERR(LARGE(IF($D$4:$D$1533=$AI34,$J$4:$J$1533,""),AQ$11)),0,(LARGE(IF($D$4:$D$1533=$AI34,$J$4:$J$1533,""),AQ$11)))))</f>
        <v>0</v>
      </c>
      <c r="AR34" s="115">
        <f t="array" ref="AR34">IF(IF(ISERR(LARGE(IF($D$4:$D$1533=$AI34,$J$4:$J$1533,""),AR$11)),0,(LARGE(IF($D$4:$D$1533=$AI34,$J$4:$J$1533,""),AR$11)))&lt;0,0,(IF(ISERR(LARGE(IF($D$4:$D$1533=$AI34,$J$4:$J$1533,""),AR$11)),0,(LARGE(IF($D$4:$D$1533=$AI34,$J$4:$J$1533,""),AR$11)))))</f>
        <v>0</v>
      </c>
      <c r="AS34" s="116">
        <f t="array" ref="AS34">IF(IF(ISERR(LARGE(IF($D$4:$D$1533=$AI34,$J$4:$J$1533,""),AS$11)),0,(LARGE(IF($D$4:$D$1533=$AI34,$J$4:$J$1533,""),AS$11)))&lt;0,0,(IF(ISERR(LARGE(IF($D$4:$D$1533=$AI34,$J$4:$J$1533,""),AS$11)),0,(LARGE(IF($D$4:$D$1533=$AI34,$J$4:$J$1533,""),AS$11)))))</f>
        <v>0</v>
      </c>
      <c r="AT34" s="192">
        <f t="array" ref="AT34">IF(IF(ISERR(LARGE(IF($D$1534:$D$2431=$AI34,$J$1534:$J$2431,""),AT$11)),0,(LARGE(IF($D$1534:$D$2431=$AI34,$J$1534:$J$2431,""),AT$11)))&lt;0,0,(IF(ISERR(LARGE(IF($D$1534:$D$2431=$AI34,$J$1534:$J$2431,""),AT$11)),0,(LARGE(IF($D$1534:$D$2431=$AI34,$J$1534:$J$2431,""),AT$11)))))</f>
        <v>0</v>
      </c>
      <c r="AU34" s="193">
        <f t="array" ref="AU34">IF(IF(ISERR(LARGE(IF($D$1534:$D$2431=$AI34,$J$1534:$J$2431,""),AU$11)),0,(LARGE(IF($D$1534:$D$2431=$AI34,$J$1534:$J$2431,""),AU$11)))&lt;0,0,(IF(ISERR(LARGE(IF($D$1534:$D$2431=$AI34,$J$1534:$J$2431,""),AU$11)),0,(LARGE(IF($D$1534:$D$2431=$AI34,$J$1534:$J$2431,""),AU$11)))))</f>
        <v>0</v>
      </c>
      <c r="AV34" s="159">
        <f t="shared" si="36"/>
        <v>0</v>
      </c>
      <c r="AX34" s="114">
        <f t="array" ref="AX34">IF(IF(ISERR(LARGE(IF($D$4:$D$1533=$AI34,$K$4:$K$1533,""),AX$11)),0,(LARGE(IF($D$4:$D$1533=$AI34,$K$4:$K$1533,""),AX$11)))&lt;0,0,(IF(ISERR(LARGE(IF($D$4:$D$1533=$AI34,$K$4:$K$1533,""),AX$11)),0,(LARGE(IF($D$4:$D$1533=$AI34,$K$4:$K$1533,""),AX$11)))))</f>
        <v>0</v>
      </c>
      <c r="AY34" s="115">
        <f t="array" ref="AY34">IF(IF(ISERR(LARGE(IF($D$4:$D$1533=$AI34,$K$4:$K$1533,""),AY$11)),0,(LARGE(IF($D$4:$D$1533=$AI34,$K$4:$K$1533,""),AY$11)))&lt;0,0,(IF(ISERR(LARGE(IF($D$4:$D$1533=$AI34,$K$4:$K$1533,""),AY$11)),0,(LARGE(IF($D$4:$D$1533=$AI34,$K$4:$K$1533,""),AY$11)))))</f>
        <v>0</v>
      </c>
      <c r="AZ34" s="116">
        <f t="array" ref="AZ34">IF(IF(ISERR(LARGE(IF($D$4:$D$1533=$AI34,$K$4:$K$1533,""),AZ$11)),0,(LARGE(IF($D$4:$D$1533=$AI34,$K$4:$K$1533,""),AZ$11)))&lt;0,0,(IF(ISERR(LARGE(IF($D$4:$D$1533=$AI34,$K$4:$K$1533,""),AZ$11)),0,(LARGE(IF($D$4:$D$1533=$AI34,$K$4:$K$1533,""),AZ$11)))))</f>
        <v>0</v>
      </c>
      <c r="BA34" s="192">
        <f t="array" ref="BA34">IF(IF(ISERR(LARGE(IF($D$1534:$D$2431=$AI34,$K$1534:$K$2431,""),BA$11)),0,(LARGE(IF($D$1534:$D$2431=$AI34,$K$1534:$K$2431,""),BA$11)))&lt;0,0,(IF(ISERR(LARGE(IF($D$1534:$D$2431=$AI34,$K$1534:$K$2431,""),BA$11)),0,(LARGE(IF($D$1534:$D$2431=$AI34,$K$1534:$K$2431,""),BA$11)))))</f>
        <v>0</v>
      </c>
      <c r="BB34" s="193">
        <f t="array" ref="BB34">IF(IF(ISERR(LARGE(IF($D$1534:$D$2431=$AI34,$K$1534:$K$2431,""),BB$11)),0,(LARGE(IF($D$1534:$D$2431=$AI34,$K$1534:$K$2431,""),BB$11)))&lt;0,0,(IF(ISERR(LARGE(IF($D$1534:$D$2431=$AI34,$K$1534:$K$2431,""),BB$11)),0,(LARGE(IF($D$1534:$D$2431=$AI34,$K$1534:$K$2431,""),BB$11)))))</f>
        <v>0</v>
      </c>
      <c r="BC34" s="159">
        <f t="shared" si="37"/>
        <v>0</v>
      </c>
      <c r="BE34" s="114">
        <f t="array" ref="BE34">IF(IF(ISERR(LARGE(IF($D$4:$D$1533=$AI34,$L$4:$L$1533,""),BE$11)),0,(LARGE(IF($D$4:$D$1533=$AI34,$L$4:$L$1533,""),BE$11)))&lt;0,0,(IF(ISERR(LARGE(IF($D$4:$D$1533=$AI34,$L$4:$L$1533,""),BE$11)),0,(LARGE(IF($D$4:$D$1533=$AI34,$L$4:$L$1533,""),BE$11)))))</f>
        <v>0</v>
      </c>
      <c r="BF34" s="115">
        <f t="array" ref="BF34">IF(IF(ISERR(LARGE(IF($D$4:$D$1533=$AI34,$L$4:$L$1533,""),BF$11)),0,(LARGE(IF($D$4:$D$1533=$AI34,$L$4:$L$1533,""),BF$11)))&lt;0,0,(IF(ISERR(LARGE(IF($D$4:$D$1533=$AI34,$L$4:$L$1533,""),BF$11)),0,(LARGE(IF($D$4:$D$1533=$AI34,$L$4:$L$1533,""),BF$11)))))</f>
        <v>0</v>
      </c>
      <c r="BG34" s="116">
        <f t="array" ref="BG34">IF(IF(ISERR(LARGE(IF($D$4:$D$1533=$AI34,$L$4:$L$1533,""),BG$11)),0,(LARGE(IF($D$4:$D$1533=$AI34,$L$4:$L$1533,""),BG$11)))&lt;0,0,(IF(ISERR(LARGE(IF($D$4:$D$1533=$AI34,$L$4:$L$1533,""),BG$11)),0,(LARGE(IF($D$4:$D$1533=$AI34,$L$4:$L$1533,""),BG$11)))))</f>
        <v>0</v>
      </c>
      <c r="BH34" s="192">
        <f t="array" ref="BH34">IF(IF(ISERR(LARGE(IF($D$1534:$D$2431=$AI34,$L$1534:$L$2431,""),BH$11)),0,(LARGE(IF($D$1534:$D$2431=$AI34,$L$1534:$L$2431,""),BH$11)))&lt;0,0,(IF(ISERR(LARGE(IF($D$1534:$D$2431=$AI34,$L$1534:$L$2431,""),BH$11)),0,(LARGE(IF($D$1534:$D$2431=$AI34,$L$1534:$L$2431,""),BH$11)))))</f>
        <v>0</v>
      </c>
      <c r="BI34" s="193">
        <f t="array" ref="BI34">IF(IF(ISERR(LARGE(IF($D$1534:$D$2431=$AI34,$L$1534:$L$2431,""),BI$11)),0,(LARGE(IF($D$1534:$D$2431=$AI34,$L$1534:$L$2431,""),BI$11)))&lt;0,0,(IF(ISERR(LARGE(IF($D$1534:$D$2431=$AI34,$L$1534:$L$2431,""),BI$11)),0,(LARGE(IF($D$1534:$D$2431=$AI34,$L$1534:$L$2431,""),BI$11)))))</f>
        <v>0</v>
      </c>
      <c r="BJ34" s="159">
        <f t="shared" si="38"/>
        <v>0</v>
      </c>
      <c r="BL34" s="114">
        <f t="array" ref="BL34">IF(IF(ISERR(LARGE(IF($D$4:$D$1533=$AI34,$M$4:$M$1533,""),BL$11)),0,(LARGE(IF($D$4:$D$1533=$AI34,$M$4:$M$1533,""),BL$11)))&lt;0,0,(IF(ISERR(LARGE(IF($D$4:$D$1533=$AI34,$M$4:$M$1533,""),BL$11)),0,(LARGE(IF($D$4:$D$1533=$AI34,$M$4:$M$1533,""),BL$11)))))</f>
        <v>0</v>
      </c>
      <c r="BM34" s="115">
        <f t="array" ref="BM34">IF(IF(ISERR(LARGE(IF($D$4:$D$1533=$AI34,$M$4:$M$1533,""),BM$11)),0,(LARGE(IF($D$4:$D$1533=$AI34,$M$4:$M$1533,""),BM$11)))&lt;0,0,(IF(ISERR(LARGE(IF($D$4:$D$1533=$AI34,$M$4:$M$1533,""),BM$11)),0,(LARGE(IF($D$4:$D$1533=$AI34,$M$4:$M$1533,""),BM$11)))))</f>
        <v>0</v>
      </c>
      <c r="BN34" s="116">
        <f t="array" ref="BN34">IF(IF(ISERR(LARGE(IF($D$4:$D$1533=$AI34,$M$4:$M$1533,""),BN$11)),0,(LARGE(IF($D$4:$D$1533=$AI34,$M$4:$M$1533,""),BN$11)))&lt;0,0,(IF(ISERR(LARGE(IF($D$4:$D$1533=$AI34,$M$4:$M$1533,""),BN$11)),0,(LARGE(IF($D$4:$D$1533=$AI34,$M$4:$M$1533,""),BN$11)))))</f>
        <v>0</v>
      </c>
      <c r="BO34" s="192">
        <f t="array" ref="BO34">IF(IF(ISERR(LARGE(IF($D$1534:$D$2431=$AI34,$M$1534:$M$2431,""),BO$11)),0,(LARGE(IF($D$1534:$D$2431=$AI34,$M$1534:$M$2431,""),BO$11)))&lt;0,0,(IF(ISERR(LARGE(IF($D$1534:$D$2431=$AI34,$M$1534:$M$2431,""),BO$11)),0,(LARGE(IF($D$1534:$D$2431=$AI34,$M$1534:$M$2431,""),BO$11)))))</f>
        <v>0</v>
      </c>
      <c r="BP34" s="193">
        <f t="array" ref="BP34">IF(IF(ISERR(LARGE(IF($D$1534:$D$2431=$AI34,$M$1534:$M$2431,""),BP$11)),0,(LARGE(IF($D$1534:$D$2431=$AI34,$M$1534:$M$2431,""),BP$11)))&lt;0,0,(IF(ISERR(LARGE(IF($D$1534:$D$2431=$AI34,$M$1534:$M$2431,""),BP$11)),0,(LARGE(IF($D$1534:$D$2431=$AI34,$M$1534:$M$2431,""),BP$11)))))</f>
        <v>0</v>
      </c>
      <c r="BQ34" s="159">
        <f t="shared" si="39"/>
        <v>0</v>
      </c>
      <c r="BS34" s="114">
        <f t="array" ref="BS34">IF(IF(ISERR(LARGE(IF($D$4:$D$1533=$AI34,$N$4:$N$1533,""),BS$11)),0,(LARGE(IF($D$4:$D$1533=$AI34,$N$4:$N$1533,""),BS$11)))&lt;0,0,(IF(ISERR(LARGE(IF($D$4:$D$1533=$AI34,$N$4:$N$1533,""),BS$11)),0,(LARGE(IF($D$4:$D$1533=$AI34,$N$4:$N$1533,""),BS$11)))))</f>
        <v>0</v>
      </c>
      <c r="BT34" s="115">
        <f t="array" ref="BT34">IF(IF(ISERR(LARGE(IF($D$4:$D$1533=$AI34,$N$4:$N$1533,""),BT$11)),0,(LARGE(IF($D$4:$D$1533=$AI34,$N$4:$N$1533,""),BT$11)))&lt;0,0,(IF(ISERR(LARGE(IF($D$4:$D$1533=$AI34,$N$4:$N$1533,""),BT$11)),0,(LARGE(IF($D$4:$D$1533=$AI34,$N$4:$N$1533,""),BT$11)))))</f>
        <v>0</v>
      </c>
      <c r="BU34" s="116">
        <f t="array" ref="BU34">IF(IF(ISERR(LARGE(IF($D$4:$D$1533=$AI34,$N$4:$N$1533,""),BU$11)),0,(LARGE(IF($D$4:$D$1533=$AI34,$N$4:$N$1533,""),BU$11)))&lt;0,0,(IF(ISERR(LARGE(IF($D$4:$D$1533=$AI34,$N$4:$N$1533,""),BU$11)),0,(LARGE(IF($D$4:$D$1533=$AI34,$N$4:$N$1533,""),BU$11)))))</f>
        <v>0</v>
      </c>
      <c r="BV34" s="192">
        <f t="array" ref="BV34">IF(IF(ISERR(LARGE(IF($D$1534:$D$2431=$AI34,$N$1534:$N$2431,""),BV$11)),0,(LARGE(IF($D$1534:$D$2431=$AI34,$N$1534:$N$2431,""),BV$11)))&lt;0,0,(IF(ISERR(LARGE(IF($D$1534:$D$2431=$AI34,$N$1534:$N$2431,""),BV$11)),0,(LARGE(IF($D$1534:$D$2431=$AI34,$N$1534:$N$2431,""),BV$11)))))</f>
        <v>0</v>
      </c>
      <c r="BW34" s="193">
        <f t="array" ref="BW34">IF(IF(ISERR(LARGE(IF($D$1534:$D$2431=$AI34,$N$1534:$N$2431,""),BW$11)),0,(LARGE(IF($D$1534:$D$2431=$AI34,$N$1534:$N$2431,""),BW$11)))&lt;0,0,(IF(ISERR(LARGE(IF($D$1534:$D$2431=$AI34,$N$1534:$N$2431,""),BW$11)),0,(LARGE(IF($D$1534:$D$2431=$AI34,$N$1534:$N$2431,""),BW$11)))))</f>
        <v>0</v>
      </c>
      <c r="BX34" s="159">
        <f t="shared" si="40"/>
        <v>0</v>
      </c>
      <c r="BZ34" s="114">
        <f t="array" ref="BZ34">IF(IF(ISERR(LARGE(IF($D$4:$D$1533=$AI34,$O$4:$O$1533,""),BZ$11)),0,(LARGE(IF($D$4:$D$1533=$AI34,$O$4:$O$1533,""),BZ$11)))&lt;0,0,(IF(ISERR(LARGE(IF($D$4:$D$1533=$AI34,$O$4:$O$1533,""),BZ$11)),0,(LARGE(IF($D$4:$D$1533=$AI34,$O$4:$O$1533,""),BZ$11)))))</f>
        <v>0</v>
      </c>
      <c r="CA34" s="115">
        <f t="array" ref="CA34">IF(IF(ISERR(LARGE(IF($D$4:$D$1533=$AI34,$O$4:$O$1533,""),CA$11)),0,(LARGE(IF($D$4:$D$1533=$AI34,$O$4:$O$1533,""),CA$11)))&lt;0,0,(IF(ISERR(LARGE(IF($D$4:$D$1533=$AI34,$O$4:$O$1533,""),CA$11)),0,(LARGE(IF($D$4:$D$1533=$AI34,$O$4:$O$1533,""),CA$11)))))</f>
        <v>0</v>
      </c>
      <c r="CB34" s="116">
        <f t="array" ref="CB34">IF(IF(ISERR(LARGE(IF($D$4:$D$1533=$AI34,$O$4:$O$1533,""),CB$11)),0,(LARGE(IF($D$4:$D$1533=$AI34,$O$4:$O$1533,""),CB$11)))&lt;0,0,(IF(ISERR(LARGE(IF($D$4:$D$1533=$AI34,$O$4:$O$1533,""),CB$11)),0,(LARGE(IF($D$4:$D$1533=$AI34,$O$4:$O$1533,""),CB$11)))))</f>
        <v>0</v>
      </c>
      <c r="CC34" s="192">
        <f t="array" ref="CC34">IF(IF(ISERR(LARGE(IF($D$1534:$D$2431=$AI34,$O$1534:$O$2431,""),CC$11)),0,(LARGE(IF($D$1534:$D$2431=$AI34,$O$1534:$O$2431,""),CC$11)))&lt;0,0,(IF(ISERR(LARGE(IF($D$1534:$D$2431=$AI34,$O$1534:$O$2431,""),CC$11)),0,(LARGE(IF($D$1534:$D$2431=$AI34,$O$1534:$O$2431,""),CC$11)))))</f>
        <v>0</v>
      </c>
      <c r="CD34" s="193">
        <f t="array" ref="CD34">IF(IF(ISERR(LARGE(IF($D$1534:$D$2431=$AI34,$O$1534:$O$2431,""),CD$11)),0,(LARGE(IF($D$1534:$D$2431=$AI34,$O$1534:$O$2431,""),CD$11)))&lt;0,0,(IF(ISERR(LARGE(IF($D$1534:$D$2431=$AI34,$O$1534:$O$2431,""),CD$11)),0,(LARGE(IF($D$1534:$D$2431=$AI34,$O$1534:$O$2431,""),CD$11)))))</f>
        <v>0</v>
      </c>
      <c r="CE34" s="159">
        <f t="shared" si="41"/>
        <v>0</v>
      </c>
      <c r="CG34" s="114">
        <f t="array" ref="CG34">IF(IF(ISERR(LARGE(IF($D$4:$D$1533=$AI34,$Q$4:$Q$1533,""),CG$11)),0,(LARGE(IF($D$4:$D$1533=$AI34,$Q$4:$Q$1533,""),CG$11)))&lt;0,0,(IF(ISERR(LARGE(IF($D$4:$D$1533=$AI34,$Q$4:$Q$1533,""),CG$11)),0,(LARGE(IF($D$4:$D$1533=$AI34,$Q$4:$Q$1533,""),CG$11)))))</f>
        <v>0</v>
      </c>
      <c r="CH34" s="115">
        <f t="array" ref="CH34">IF(IF(ISERR(LARGE(IF($D$4:$D$1533=$AI34,$Q$4:$Q$1533,""),CH$11)),0,(LARGE(IF($D$4:$D$1533=$AI34,$Q$4:$Q$1533,""),CH$11)))&lt;0,0,(IF(ISERR(LARGE(IF($D$4:$D$1533=$AI34,$Q$4:$Q$1533,""),CH$11)),0,(LARGE(IF($D$4:$D$1533=$AI34,$Q$4:$Q$1533,""),CH$11)))))</f>
        <v>0</v>
      </c>
      <c r="CI34" s="116">
        <f t="array" ref="CI34">IF(IF(ISERR(LARGE(IF($D$4:$D$1533=$AI34,$Q$4:$Q$1533,""),CI$11)),0,(LARGE(IF($D$4:$D$1533=$AI34,$Q$4:$Q$1533,""),CI$11)))&lt;0,0,(IF(ISERR(LARGE(IF($D$4:$D$1533=$AI34,$Q$4:$Q$1533,""),CI$11)),0,(LARGE(IF($D$4:$D$1533=$AI34,$Q$4:$Q$1533,""),CI$11)))))</f>
        <v>0</v>
      </c>
      <c r="CJ34" s="192">
        <f t="array" ref="CJ34">IF(IF(ISERR(LARGE(IF($D$1534:$D$2431=$AI34,$Q$1534:$Q$2431,""),CJ$11)),0,(LARGE(IF($D$1534:$D$2431=$AI34,$Q$1534:$Q$2431,""),CJ$11)))&lt;0,0,(IF(ISERR(LARGE(IF($D$1534:$D$2431=$AI34,$Q$1534:$Q$2431,""),CJ$11)),0,(LARGE(IF($D$1534:$D$2431=$AI34,$Q$1534:$Q$2431,""),CJ$11)))))</f>
        <v>0</v>
      </c>
      <c r="CK34" s="193">
        <f t="array" ref="CK34">IF(IF(ISERR(LARGE(IF($D$1534:$D$2431=$AI34,$Q$1534:$Q$2431,""),CK$11)),0,(LARGE(IF($D$1534:$D$2431=$AI34,$Q$1534:$Q$2431,""),CK$11)))&lt;0,0,(IF(ISERR(LARGE(IF($D$1534:$D$2431=$AI34,$Q$1534:$Q$2431,""),CK$11)),0,(LARGE(IF($D$1534:$D$2431=$AI34,$Q$1534:$Q$2431,""),CK$11)))))</f>
        <v>0</v>
      </c>
      <c r="CL34" s="159">
        <f t="shared" si="42"/>
        <v>0</v>
      </c>
      <c r="CN34" s="114">
        <f t="array" ref="CN34">IF(IF(ISERR(LARGE(IF($D$4:$D$1533=$AI34,$R$4:$R$1533,""),CN$11)),0,(LARGE(IF($D$4:$D$1533=$AI34,$R$4:$R$1533,""),CN$11)))&lt;0,0,(IF(ISERR(LARGE(IF($D$4:$D$1533=$AI34,$R$4:$R$1533,""),CN$11)),0,(LARGE(IF($D$4:$D$1533=$AI34,$R$4:$R$1533,""),CN$11)))))</f>
        <v>0</v>
      </c>
      <c r="CO34" s="115">
        <f t="array" ref="CO34">IF(IF(ISERR(LARGE(IF($D$4:$D$1533=$AI34,$R$4:$R$1533,""),CO$11)),0,(LARGE(IF($D$4:$D$1533=$AI34,$R$4:$R$1533,""),CO$11)))&lt;0,0,(IF(ISERR(LARGE(IF($D$4:$D$1533=$AI34,$R$4:$R$1533,""),CO$11)),0,(LARGE(IF($D$4:$D$1533=$AI34,$R$4:$R$1533,""),CO$11)))))</f>
        <v>0</v>
      </c>
      <c r="CP34" s="116">
        <f t="array" ref="CP34">IF(IF(ISERR(LARGE(IF($D$4:$D$1533=$AI34,$R$4:$R$1533,""),CP$11)),0,(LARGE(IF($D$4:$D$1533=$AI34,$R$4:$R$1533,""),CP$11)))&lt;0,0,(IF(ISERR(LARGE(IF($D$4:$D$1533=$AI34,$R$4:$R$1533,""),CP$11)),0,(LARGE(IF($D$4:$D$1533=$AI34,$R$4:$R$1533,""),CP$11)))))</f>
        <v>0</v>
      </c>
      <c r="CQ34" s="192">
        <f t="array" ref="CQ34">IF(IF(ISERR(LARGE(IF($D$1534:$D$2431=$AI34,$R$1534:$R$2431,""),CQ$11)),0,(LARGE(IF($D$1534:$D$2431=$AI34,$R$1534:$R$2431,""),CQ$11)))&lt;0,0,(IF(ISERR(LARGE(IF($D$1534:$D$2431=$AI34,$R$1534:$R$2431,""),CQ$11)),0,(LARGE(IF($D$1534:$D$2431=$AI34,$R$1534:$R$2431,""),CQ$11)))))</f>
        <v>0</v>
      </c>
      <c r="CR34" s="193">
        <f t="array" ref="CR34">IF(IF(ISERR(LARGE(IF($D$1534:$D$2431=$AI34,$R$1534:$R$2431,""),CR$11)),0,(LARGE(IF($D$1534:$D$2431=$AI34,$R$1534:$R$2431,""),CR$11)))&lt;0,0,(IF(ISERR(LARGE(IF($D$1534:$D$2431=$AI34,$R$1534:$R$2431,""),CR$11)),0,(LARGE(IF($D$1534:$D$2431=$AI34,$R$1534:$R$2431,""),CR$11)))))</f>
        <v>0</v>
      </c>
      <c r="CS34" s="159">
        <f t="shared" si="43"/>
        <v>0</v>
      </c>
      <c r="CU34" s="114">
        <f t="array" ref="CU34">IF(IF(ISERR(LARGE(IF($D$4:$D$1533=$AI34,$S$4:$S$1533,""),CU$11)),0,(LARGE(IF($D$4:$D$1533=$AI34,$S$4:$S$1533,""),CU$11)))&lt;0,0,(IF(ISERR(LARGE(IF($D$4:$D$1533=$AI34,$S$4:$S$1533,""),CU$11)),0,(LARGE(IF($D$4:$D$1533=$AI34,$S$4:$S$1533,""),CU$11)))))</f>
        <v>0</v>
      </c>
      <c r="CV34" s="115">
        <f t="array" ref="CV34">IF(IF(ISERR(LARGE(IF($D$4:$D$1533=$AI34,$S$4:$S$1533,""),CV$11)),0,(LARGE(IF($D$4:$D$1533=$AI34,$S$4:$S$1533,""),CV$11)))&lt;0,0,(IF(ISERR(LARGE(IF($D$4:$D$1533=$AI34,$S$4:$S$1533,""),CV$11)),0,(LARGE(IF($D$4:$D$1533=$AI34,$S$4:$S$1533,""),CV$11)))))</f>
        <v>0</v>
      </c>
      <c r="CW34" s="116">
        <f t="array" ref="CW34">IF(IF(ISERR(LARGE(IF($D$4:$D$1533=$AI34,$S$4:$S$1533,""),CW$11)),0,(LARGE(IF($D$4:$D$1533=$AI34,$S$4:$S$1533,""),CW$11)))&lt;0,0,(IF(ISERR(LARGE(IF($D$4:$D$1533=$AI34,$S$4:$S$1533,""),CW$11)),0,(LARGE(IF($D$4:$D$1533=$AI34,$S$4:$S$1533,""),CW$11)))))</f>
        <v>0</v>
      </c>
      <c r="CX34" s="192">
        <f t="array" ref="CX34">IF(IF(ISERR(LARGE(IF($D$1534:$D$2431=$AI34,$S$1534:$S$2431,""),CX$11)),0,(LARGE(IF($D$1534:$D$2431=$AI34,$S$1534:$S$2431,""),CX$11)))&lt;0,0,(IF(ISERR(LARGE(IF($D$1534:$D$2431=$AI34,$S$1534:$S$2431,""),CX$11)),0,(LARGE(IF($D$1534:$D$2431=$AI34,$S$1534:$S$2431,""),CX$11)))))</f>
        <v>0</v>
      </c>
      <c r="CY34" s="193">
        <f t="array" ref="CY34">IF(IF(ISERR(LARGE(IF($D$1534:$D$2431=$AI34,$S$1534:$S$2431,""),CY$11)),0,(LARGE(IF($D$1534:$D$2431=$AI34,$S$1534:$S$2431,""),CY$11)))&lt;0,0,(IF(ISERR(LARGE(IF($D$1534:$D$2431=$AI34,$S$1534:$S$2431,""),CY$11)),0,(LARGE(IF($D$1534:$D$2431=$AI34,$S$1534:$S$2431,""),CY$11)))))</f>
        <v>0</v>
      </c>
      <c r="CZ34" s="159">
        <f t="shared" si="44"/>
        <v>0</v>
      </c>
      <c r="DB34" s="114">
        <f t="array" ref="DB34">IF(IF(ISERR(LARGE(IF($D$4:$D$1533=$AI34,$T$4:$T$1533,""),DB$11)),0,(LARGE(IF($D$4:$D$1533=$AI34,$T$4:$T$1533,""),DB$11)))&lt;0,0,(IF(ISERR(LARGE(IF($D$4:$D$1533=$AI34,$T$4:$T$1533,""),DB$11)),0,(LARGE(IF($D$4:$D$1533=$AI34,$T$4:$T$1533,""),DB$11)))))</f>
        <v>0</v>
      </c>
      <c r="DC34" s="115">
        <f t="array" ref="DC34">IF(IF(ISERR(LARGE(IF($D$4:$D$1533=$AI34,$T$4:$T$1533,""),DC$11)),0,(LARGE(IF($D$4:$D$1533=$AI34,$T$4:$T$1533,""),DC$11)))&lt;0,0,(IF(ISERR(LARGE(IF($D$4:$D$1533=$AI34,$T$4:$T$1533,""),DC$11)),0,(LARGE(IF($D$4:$D$1533=$AI34,$T$4:$T$1533,""),DC$11)))))</f>
        <v>0</v>
      </c>
      <c r="DD34" s="116">
        <f t="array" ref="DD34">IF(IF(ISERR(LARGE(IF($D$4:$D$1533=$AI34,$T$4:$T$1533,""),DD$11)),0,(LARGE(IF($D$4:$D$1533=$AI34,$T$4:$T$1533,""),DD$11)))&lt;0,0,(IF(ISERR(LARGE(IF($D$4:$D$1533=$AI34,$T$4:$T$1533,""),DD$11)),0,(LARGE(IF($D$4:$D$1533=$AI34,$T$4:$T$1533,""),DD$11)))))</f>
        <v>0</v>
      </c>
      <c r="DE34" s="192">
        <f t="array" ref="DE34">IF(IF(ISERR(LARGE(IF($D$1534:$D$2431=$AI34,$T$1534:$T$2431,""),DE$11)),0,(LARGE(IF($D$1534:$D$2431=$AI34,$T$1534:$T$2431,""),DE$11)))&lt;0,0,(IF(ISERR(LARGE(IF($D$1534:$D$2431=$AI34,$T$1534:$T$2431,""),DE$11)),0,(LARGE(IF($D$1534:$D$2431=$AI34,$T$1534:$T$2431,""),DE$11)))))</f>
        <v>0</v>
      </c>
      <c r="DF34" s="193">
        <f t="array" ref="DF34">IF(IF(ISERR(LARGE(IF($D$1534:$D$2431=$AI34,$T$1534:$T$2431,""),DF$11)),0,(LARGE(IF($D$1534:$D$2431=$AI34,$T$1534:$T$2431,""),DF$11)))&lt;0,0,(IF(ISERR(LARGE(IF($D$1534:$D$2431=$AI34,$T$1534:$T$2431,""),DF$11)),0,(LARGE(IF($D$1534:$D$2431=$AI34,$T$1534:$T$2431,""),DF$11)))))</f>
        <v>0</v>
      </c>
      <c r="DG34" s="159">
        <f t="shared" si="45"/>
        <v>0</v>
      </c>
      <c r="DI34" s="114">
        <f t="array" ref="DI34">IF(IF(ISERR(LARGE(IF($D$4:$D$1533=$AI34,$U$4:$U$1533,""),DI$11)),0,(LARGE(IF($D$4:$D$1533=$AI34,$U$4:$U$1533,""),DI$11)))&lt;0,0,(IF(ISERR(LARGE(IF($D$4:$D$1533=$AI34,$U$4:$U$1533,""),DI$11)),0,(LARGE(IF($D$4:$D$1533=$AI34,$U$4:$U$1533,""),DI$11)))))</f>
        <v>0</v>
      </c>
      <c r="DJ34" s="115">
        <f t="array" ref="DJ34">IF(IF(ISERR(LARGE(IF($D$4:$D$1533=$AI34,$U$4:$U$1533,""),DJ$11)),0,(LARGE(IF($D$4:$D$1533=$AI34,$U$4:$U$1533,""),DJ$11)))&lt;0,0,(IF(ISERR(LARGE(IF($D$4:$D$1533=$AI34,$U$4:$U$1533,""),DJ$11)),0,(LARGE(IF($D$4:$D$1533=$AI34,$U$4:$U$1533,""),DJ$11)))))</f>
        <v>0</v>
      </c>
      <c r="DK34" s="116">
        <f t="array" ref="DK34">IF(IF(ISERR(LARGE(IF($D$4:$D$1533=$AI34,$U$4:$U$1533,""),DK$11)),0,(LARGE(IF($D$4:$D$1533=$AI34,$U$4:$U$1533,""),DK$11)))&lt;0,0,(IF(ISERR(LARGE(IF($D$4:$D$1533=$AI34,$U$4:$U$1533,""),DK$11)),0,(LARGE(IF($D$4:$D$1533=$AI34,$U$4:$U$1533,""),DK$11)))))</f>
        <v>0</v>
      </c>
      <c r="DL34" s="192">
        <f t="array" ref="DL34">IF(IF(ISERR(LARGE(IF($D$1534:$D$2431=$AI34,$U$1534:$U$2431,""),DL$11)),0,(LARGE(IF($D$1534:$D$2431=$AI34,$U$1534:$U$2431,""),DL$11)))&lt;0,0,(IF(ISERR(LARGE(IF($D$1534:$D$2431=$AI34,$U$1534:$U$2431,""),DL$11)),0,(LARGE(IF($D$1534:$D$2431=$AI34,$U$1534:$U$2431,""),DL$11)))))</f>
        <v>0</v>
      </c>
      <c r="DM34" s="193">
        <f t="array" ref="DM34">IF(IF(ISERR(LARGE(IF($D$1534:$D$2431=$AI34,$U$1534:$U$2431,""),DM$11)),0,(LARGE(IF($D$1534:$D$2431=$AI34,$U$1534:$U$2431,""),DM$11)))&lt;0,0,(IF(ISERR(LARGE(IF($D$1534:$D$2431=$AI34,$U$1534:$U$2431,""),DM$11)),0,(LARGE(IF($D$1534:$D$2431=$AI34,$U$1534:$U$2431,""),DM$11)))))</f>
        <v>0</v>
      </c>
      <c r="DN34" s="159">
        <f t="shared" si="46"/>
        <v>0</v>
      </c>
      <c r="DP34" s="114">
        <f t="array" ref="DP34">IF(IF(ISERR(LARGE(IF($D$4:$D$1533=$AI34,$V$4:$V$1533,""),DP$11)),0,(LARGE(IF($D$4:$D$1533=$AI34,$V$4:$V$1533,""),DP$11)))&lt;0,0,(IF(ISERR(LARGE(IF($D$4:$D$1533=$AI34,$V$4:$V$1533,""),DP$11)),0,(LARGE(IF($D$4:$D$1533=$AI34,$V$4:$V$1533,""),DP$11)))))</f>
        <v>0</v>
      </c>
      <c r="DQ34" s="115">
        <f t="array" ref="DQ34">IF(IF(ISERR(LARGE(IF($D$4:$D$1533=$AI34,$V$4:$V$1533,""),DQ$11)),0,(LARGE(IF($D$4:$D$1533=$AI34,$V$4:$V$1533,""),DQ$11)))&lt;0,0,(IF(ISERR(LARGE(IF($D$4:$D$1533=$AI34,$V$4:$V$1533,""),DQ$11)),0,(LARGE(IF($D$4:$D$1533=$AI34,$V$4:$V$1533,""),DQ$11)))))</f>
        <v>0</v>
      </c>
      <c r="DR34" s="116">
        <f t="array" ref="DR34">IF(IF(ISERR(LARGE(IF($D$4:$D$1533=$AI34,$V$4:$V$1533,""),DR$11)),0,(LARGE(IF($D$4:$D$1533=$AI34,$V$4:$V$1533,""),DR$11)))&lt;0,0,(IF(ISERR(LARGE(IF($D$4:$D$1533=$AI34,$V$4:$V$1533,""),DR$11)),0,(LARGE(IF($D$4:$D$1533=$AI34,$V$4:$V$1533,""),DR$11)))))</f>
        <v>0</v>
      </c>
      <c r="DS34" s="192">
        <f t="array" ref="DS34">IF(IF(ISERR(LARGE(IF($D$1534:$D$2431=$AI34,$V$1534:$V$2431,""),DS$11)),0,(LARGE(IF($D$1534:$D$2431=$AI34,$V$1534:$V$2431,""),DS$11)))&lt;0,0,(IF(ISERR(LARGE(IF($D$1534:$D$2431=$AI34,$V$1534:$V$2431,""),DS$11)),0,(LARGE(IF($D$1534:$D$2431=$AI34,$V$1534:$V$2431,""),DS$11)))))</f>
        <v>0</v>
      </c>
      <c r="DT34" s="193">
        <f t="array" ref="DT34">IF(IF(ISERR(LARGE(IF($D$1534:$D$2431=$AI34,$V$1534:$V$2431,""),DT$11)),0,(LARGE(IF($D$1534:$D$2431=$AI34,$V$1534:$V$2431,""),DT$11)))&lt;0,0,(IF(ISERR(LARGE(IF($D$1534:$D$2431=$AI34,$V$1534:$V$2431,""),DT$11)),0,(LARGE(IF($D$1534:$D$2431=$AI34,$V$1534:$V$2431,""),DT$11)))))</f>
        <v>0</v>
      </c>
      <c r="DU34" s="159">
        <f t="shared" si="47"/>
        <v>0</v>
      </c>
      <c r="DW34" s="114">
        <f t="array" ref="DW34">IF(IF(ISERR(LARGE(IF($D$4:$D$1533=$AI34,$W$4:$W$1533,""),DW$11)),0,(LARGE(IF($D$4:$D$1533=$AI34,$W$4:$W$1533,""),DW$11)))&lt;0,0,(IF(ISERR(LARGE(IF($D$4:$D$1533=$AI34,$W$4:$W$1533,""),DW$11)),0,(LARGE(IF($D$4:$D$1533=$AI34,$W$4:$W$1533,""),DW$11)))))</f>
        <v>0</v>
      </c>
      <c r="DX34" s="115">
        <f t="array" ref="DX34">IF(IF(ISERR(LARGE(IF($D$4:$D$1533=$AI34,$W$4:$W$1533,""),DX$11)),0,(LARGE(IF($D$4:$D$1533=$AI34,$W$4:$W$1533,""),DX$11)))&lt;0,0,(IF(ISERR(LARGE(IF($D$4:$D$1533=$AI34,$W$4:$W$1533,""),DX$11)),0,(LARGE(IF($D$4:$D$1533=$AI34,$W$4:$W$1533,""),DX$11)))))</f>
        <v>0</v>
      </c>
      <c r="DY34" s="116">
        <f t="array" ref="DY34">IF(IF(ISERR(LARGE(IF($D$4:$D$1533=$AI34,$W$4:$W$1533,""),DY$11)),0,(LARGE(IF($D$4:$D$1533=$AI34,$W$4:$W$1533,""),DY$11)))&lt;0,0,(IF(ISERR(LARGE(IF($D$4:$D$1533=$AI34,$W$4:$W$1533,""),DY$11)),0,(LARGE(IF($D$4:$D$1533=$AI34,$W$4:$W$1533,""),DY$11)))))</f>
        <v>0</v>
      </c>
      <c r="DZ34" s="192">
        <f t="array" ref="DZ34">IF(IF(ISERR(LARGE(IF($D$1534:$D$2431=$AI34,$W$1534:$W$2431,""),DZ$11)),0,(LARGE(IF($D$1534:$D$2431=$AI34,$W$1534:$W$2431,""),DZ$11)))&lt;0,0,(IF(ISERR(LARGE(IF($D$1534:$D$2431=$AI34,$W$1534:$W$2431,""),DZ$11)),0,(LARGE(IF($D$1534:$D$2431=$AI34,$W$1534:$W$2431,""),DZ$11)))))</f>
        <v>0</v>
      </c>
      <c r="EA34" s="193">
        <f t="array" ref="EA34">IF(IF(ISERR(LARGE(IF($D$1534:$D$2431=$AI34,$W$1534:$W$2431,""),EA$11)),0,(LARGE(IF($D$1534:$D$2431=$AI34,$W$1534:$W$2431,""),EA$11)))&lt;0,0,(IF(ISERR(LARGE(IF($D$1534:$D$2431=$AI34,$W$1534:$W$2431,""),EA$11)),0,(LARGE(IF($D$1534:$D$2431=$AI34,$W$1534:$W$2431,""),EA$11)))))</f>
        <v>0</v>
      </c>
      <c r="EB34" s="159">
        <f t="shared" si="48"/>
        <v>0</v>
      </c>
    </row>
    <row r="35" spans="1:132" x14ac:dyDescent="0.2">
      <c r="A35" s="88">
        <v>3.1999999999999999E-5</v>
      </c>
      <c r="B35" s="4">
        <f t="shared" si="0"/>
        <v>6899.0000319999999</v>
      </c>
      <c r="C35" s="213" t="s">
        <v>219</v>
      </c>
      <c r="D35" s="233" t="s">
        <v>385</v>
      </c>
      <c r="E35" s="44" t="s">
        <v>21</v>
      </c>
      <c r="F35" s="14">
        <f t="shared" si="26"/>
        <v>1</v>
      </c>
      <c r="G35" s="14">
        <f t="shared" si="27"/>
        <v>1</v>
      </c>
      <c r="H35" s="101" t="str">
        <f>IF(ISNA(VLOOKUP(C35,[1]Sheet1!$J$2:$J$2999,1,FALSE)),"No","Yes")</f>
        <v>Yes</v>
      </c>
      <c r="I35" s="72">
        <f t="shared" si="3"/>
        <v>0</v>
      </c>
      <c r="J35" s="72">
        <f t="shared" si="4"/>
        <v>0</v>
      </c>
      <c r="K35" s="72">
        <f t="shared" si="5"/>
        <v>0</v>
      </c>
      <c r="L35" s="72">
        <f t="shared" si="6"/>
        <v>0</v>
      </c>
      <c r="M35" s="72">
        <f t="shared" si="7"/>
        <v>0</v>
      </c>
      <c r="N35" s="72">
        <f t="shared" si="8"/>
        <v>0</v>
      </c>
      <c r="O35" s="72">
        <f t="shared" si="9"/>
        <v>0</v>
      </c>
      <c r="Q35" s="73">
        <f t="shared" si="10"/>
        <v>0</v>
      </c>
      <c r="R35" s="73">
        <f t="shared" si="11"/>
        <v>0</v>
      </c>
      <c r="S35" s="73">
        <f t="shared" si="12"/>
        <v>6899</v>
      </c>
      <c r="T35" s="73">
        <f t="shared" si="13"/>
        <v>0</v>
      </c>
      <c r="U35" s="73">
        <f t="shared" si="14"/>
        <v>0</v>
      </c>
      <c r="V35" s="73">
        <f t="shared" si="15"/>
        <v>0</v>
      </c>
      <c r="W35" s="73">
        <f t="shared" si="16"/>
        <v>0</v>
      </c>
      <c r="Y35" s="72">
        <f t="shared" si="28"/>
        <v>0</v>
      </c>
      <c r="Z35" s="73">
        <f t="shared" si="29"/>
        <v>0</v>
      </c>
      <c r="AA35" s="58">
        <f t="shared" si="30"/>
        <v>0</v>
      </c>
      <c r="AB35" s="72">
        <f t="shared" si="31"/>
        <v>0</v>
      </c>
      <c r="AC35" s="72">
        <f t="shared" si="32"/>
        <v>0</v>
      </c>
      <c r="AD35" s="73">
        <f t="shared" si="33"/>
        <v>6899</v>
      </c>
      <c r="AE35" s="73">
        <f t="shared" si="34"/>
        <v>0</v>
      </c>
      <c r="AF35" s="1">
        <f t="shared" si="17"/>
        <v>6899</v>
      </c>
      <c r="AH35" s="1" t="str">
        <f t="shared" si="25"/>
        <v>Yes</v>
      </c>
      <c r="AI35" s="165" t="s">
        <v>75</v>
      </c>
      <c r="AJ35" s="114">
        <f t="array" ref="AJ35">IF(IF(ISERR(LARGE(IF($D$4:$D$1533=$AI35,$I$4:$I$1533,""),AJ$11)),0,(LARGE(IF($D$4:$D$1533=$AI35,$I$4:$I$1533,""),AJ$11)))&lt;0,0,(IF(ISERR(LARGE(IF($D$4:$D$1533=$AI35,$I$4:$I$1533,""),AJ$11)),0,(LARGE(IF($D$4:$D$1533=$AI35,$I$4:$I$1533,""),AJ$11)))))</f>
        <v>0</v>
      </c>
      <c r="AK35" s="115">
        <f t="array" ref="AK35">IF(IF(ISERR(LARGE(IF($D$4:$D$1533=$AI35,$I$4:$I$1533,""),AK$11)),0,(LARGE(IF($D$4:$D$1533=$AI35,$I$4:$I$1533,""),AK$11)))&lt;0,0,(IF(ISERR(LARGE(IF($D$4:$D$1533=$AI35,$I$4:$I$1533,""),AK$11)),0,(LARGE(IF($D$4:$D$1533=$AI35,$I$4:$I$1533,""),AK$11)))))</f>
        <v>0</v>
      </c>
      <c r="AL35" s="116">
        <f t="array" ref="AL35">IF(IF(ISERR(LARGE(IF($D$4:$D$1533=$AI35,$I$4:$I$1533,""),AL$11)),0,(LARGE(IF($D$4:$D$1533=$AI35,$I$4:$I$1533,""),AL$11)))&lt;0,0,(IF(ISERR(LARGE(IF($D$4:$D$1533=$AI35,$I$4:$I$1533,""),AL$11)),0,(LARGE(IF($D$4:$D$1533=$AI35,$I$4:$I$1533,""),AL$11)))))</f>
        <v>0</v>
      </c>
      <c r="AM35" s="192">
        <f t="array" ref="AM35">IF(IF(ISERR(LARGE(IF($D$1534:$D$2431=$AI35,$I$1534:$I$2431,""),AM$11)),0,(LARGE(IF($D$1534:$D$2431=$AI35,$I$1534:$I$2431,""),AM$11)))&lt;0,0,(IF(ISERR(LARGE(IF($D$1534:$D$2431=$AI35,$I$1534:$I$2431,""),AM$11)),0,(LARGE(IF($D$1534:$D$2431=$AI35,$I$1534:$I$2431,""),AM$11)))))</f>
        <v>0</v>
      </c>
      <c r="AN35" s="193">
        <f t="array" ref="AN35">IF(IF(ISERR(LARGE(IF($D$1534:$D$2431=$AI35,$I$1534:$I$2431,""),AN$11)),0,(LARGE(IF($D$1534:$D$2431=$AI35,$I$1534:$I$2431,""),AN$11)))&lt;0,0,(IF(ISERR(LARGE(IF($D$1534:$D$2431=$AI35,$I$1534:$I$2431,""),AN$11)),0,(LARGE(IF($D$1534:$D$2431=$AI35,$I$1534:$I$2431,""),AN$11)))))</f>
        <v>0</v>
      </c>
      <c r="AO35" s="159">
        <f t="shared" si="49"/>
        <v>0</v>
      </c>
      <c r="AQ35" s="114">
        <f t="array" ref="AQ35">IF(IF(ISERR(LARGE(IF($D$4:$D$1533=$AI35,$J$4:$J$1533,""),AQ$11)),0,(LARGE(IF($D$4:$D$1533=$AI35,$J$4:$J$1533,""),AQ$11)))&lt;0,0,(IF(ISERR(LARGE(IF($D$4:$D$1533=$AI35,$J$4:$J$1533,""),AQ$11)),0,(LARGE(IF($D$4:$D$1533=$AI35,$J$4:$J$1533,""),AQ$11)))))</f>
        <v>0</v>
      </c>
      <c r="AR35" s="115">
        <f t="array" ref="AR35">IF(IF(ISERR(LARGE(IF($D$4:$D$1533=$AI35,$J$4:$J$1533,""),AR$11)),0,(LARGE(IF($D$4:$D$1533=$AI35,$J$4:$J$1533,""),AR$11)))&lt;0,0,(IF(ISERR(LARGE(IF($D$4:$D$1533=$AI35,$J$4:$J$1533,""),AR$11)),0,(LARGE(IF($D$4:$D$1533=$AI35,$J$4:$J$1533,""),AR$11)))))</f>
        <v>0</v>
      </c>
      <c r="AS35" s="116">
        <f t="array" ref="AS35">IF(IF(ISERR(LARGE(IF($D$4:$D$1533=$AI35,$J$4:$J$1533,""),AS$11)),0,(LARGE(IF($D$4:$D$1533=$AI35,$J$4:$J$1533,""),AS$11)))&lt;0,0,(IF(ISERR(LARGE(IF($D$4:$D$1533=$AI35,$J$4:$J$1533,""),AS$11)),0,(LARGE(IF($D$4:$D$1533=$AI35,$J$4:$J$1533,""),AS$11)))))</f>
        <v>0</v>
      </c>
      <c r="AT35" s="192">
        <f t="array" ref="AT35">IF(IF(ISERR(LARGE(IF($D$1534:$D$2431=$AI35,$J$1534:$J$2431,""),AT$11)),0,(LARGE(IF($D$1534:$D$2431=$AI35,$J$1534:$J$2431,""),AT$11)))&lt;0,0,(IF(ISERR(LARGE(IF($D$1534:$D$2431=$AI35,$J$1534:$J$2431,""),AT$11)),0,(LARGE(IF($D$1534:$D$2431=$AI35,$J$1534:$J$2431,""),AT$11)))))</f>
        <v>0</v>
      </c>
      <c r="AU35" s="193">
        <f t="array" ref="AU35">IF(IF(ISERR(LARGE(IF($D$1534:$D$2431=$AI35,$J$1534:$J$2431,""),AU$11)),0,(LARGE(IF($D$1534:$D$2431=$AI35,$J$1534:$J$2431,""),AU$11)))&lt;0,0,(IF(ISERR(LARGE(IF($D$1534:$D$2431=$AI35,$J$1534:$J$2431,""),AU$11)),0,(LARGE(IF($D$1534:$D$2431=$AI35,$J$1534:$J$2431,""),AU$11)))))</f>
        <v>0</v>
      </c>
      <c r="AV35" s="159">
        <f t="shared" si="36"/>
        <v>0</v>
      </c>
      <c r="AX35" s="114">
        <f t="array" ref="AX35">IF(IF(ISERR(LARGE(IF($D$4:$D$1533=$AI35,$K$4:$K$1533,""),AX$11)),0,(LARGE(IF($D$4:$D$1533=$AI35,$K$4:$K$1533,""),AX$11)))&lt;0,0,(IF(ISERR(LARGE(IF($D$4:$D$1533=$AI35,$K$4:$K$1533,""),AX$11)),0,(LARGE(IF($D$4:$D$1533=$AI35,$K$4:$K$1533,""),AX$11)))))</f>
        <v>0</v>
      </c>
      <c r="AY35" s="115">
        <f t="array" ref="AY35">IF(IF(ISERR(LARGE(IF($D$4:$D$1533=$AI35,$K$4:$K$1533,""),AY$11)),0,(LARGE(IF($D$4:$D$1533=$AI35,$K$4:$K$1533,""),AY$11)))&lt;0,0,(IF(ISERR(LARGE(IF($D$4:$D$1533=$AI35,$K$4:$K$1533,""),AY$11)),0,(LARGE(IF($D$4:$D$1533=$AI35,$K$4:$K$1533,""),AY$11)))))</f>
        <v>0</v>
      </c>
      <c r="AZ35" s="116">
        <f t="array" ref="AZ35">IF(IF(ISERR(LARGE(IF($D$4:$D$1533=$AI35,$K$4:$K$1533,""),AZ$11)),0,(LARGE(IF($D$4:$D$1533=$AI35,$K$4:$K$1533,""),AZ$11)))&lt;0,0,(IF(ISERR(LARGE(IF($D$4:$D$1533=$AI35,$K$4:$K$1533,""),AZ$11)),0,(LARGE(IF($D$4:$D$1533=$AI35,$K$4:$K$1533,""),AZ$11)))))</f>
        <v>0</v>
      </c>
      <c r="BA35" s="192">
        <f t="array" ref="BA35">IF(IF(ISERR(LARGE(IF($D$1534:$D$2431=$AI35,$K$1534:$K$2431,""),BA$11)),0,(LARGE(IF($D$1534:$D$2431=$AI35,$K$1534:$K$2431,""),BA$11)))&lt;0,0,(IF(ISERR(LARGE(IF($D$1534:$D$2431=$AI35,$K$1534:$K$2431,""),BA$11)),0,(LARGE(IF($D$1534:$D$2431=$AI35,$K$1534:$K$2431,""),BA$11)))))</f>
        <v>0</v>
      </c>
      <c r="BB35" s="193">
        <f t="array" ref="BB35">IF(IF(ISERR(LARGE(IF($D$1534:$D$2431=$AI35,$K$1534:$K$2431,""),BB$11)),0,(LARGE(IF($D$1534:$D$2431=$AI35,$K$1534:$K$2431,""),BB$11)))&lt;0,0,(IF(ISERR(LARGE(IF($D$1534:$D$2431=$AI35,$K$1534:$K$2431,""),BB$11)),0,(LARGE(IF($D$1534:$D$2431=$AI35,$K$1534:$K$2431,""),BB$11)))))</f>
        <v>0</v>
      </c>
      <c r="BC35" s="159">
        <f t="shared" si="37"/>
        <v>0</v>
      </c>
      <c r="BE35" s="114">
        <f t="array" ref="BE35">IF(IF(ISERR(LARGE(IF($D$4:$D$1533=$AI35,$L$4:$L$1533,""),BE$11)),0,(LARGE(IF($D$4:$D$1533=$AI35,$L$4:$L$1533,""),BE$11)))&lt;0,0,(IF(ISERR(LARGE(IF($D$4:$D$1533=$AI35,$L$4:$L$1533,""),BE$11)),0,(LARGE(IF($D$4:$D$1533=$AI35,$L$4:$L$1533,""),BE$11)))))</f>
        <v>0</v>
      </c>
      <c r="BF35" s="115">
        <f t="array" ref="BF35">IF(IF(ISERR(LARGE(IF($D$4:$D$1533=$AI35,$L$4:$L$1533,""),BF$11)),0,(LARGE(IF($D$4:$D$1533=$AI35,$L$4:$L$1533,""),BF$11)))&lt;0,0,(IF(ISERR(LARGE(IF($D$4:$D$1533=$AI35,$L$4:$L$1533,""),BF$11)),0,(LARGE(IF($D$4:$D$1533=$AI35,$L$4:$L$1533,""),BF$11)))))</f>
        <v>0</v>
      </c>
      <c r="BG35" s="116">
        <f t="array" ref="BG35">IF(IF(ISERR(LARGE(IF($D$4:$D$1533=$AI35,$L$4:$L$1533,""),BG$11)),0,(LARGE(IF($D$4:$D$1533=$AI35,$L$4:$L$1533,""),BG$11)))&lt;0,0,(IF(ISERR(LARGE(IF($D$4:$D$1533=$AI35,$L$4:$L$1533,""),BG$11)),0,(LARGE(IF($D$4:$D$1533=$AI35,$L$4:$L$1533,""),BG$11)))))</f>
        <v>0</v>
      </c>
      <c r="BH35" s="192">
        <f t="array" ref="BH35">IF(IF(ISERR(LARGE(IF($D$1534:$D$2431=$AI35,$L$1534:$L$2431,""),BH$11)),0,(LARGE(IF($D$1534:$D$2431=$AI35,$L$1534:$L$2431,""),BH$11)))&lt;0,0,(IF(ISERR(LARGE(IF($D$1534:$D$2431=$AI35,$L$1534:$L$2431,""),BH$11)),0,(LARGE(IF($D$1534:$D$2431=$AI35,$L$1534:$L$2431,""),BH$11)))))</f>
        <v>0</v>
      </c>
      <c r="BI35" s="193">
        <f t="array" ref="BI35">IF(IF(ISERR(LARGE(IF($D$1534:$D$2431=$AI35,$L$1534:$L$2431,""),BI$11)),0,(LARGE(IF($D$1534:$D$2431=$AI35,$L$1534:$L$2431,""),BI$11)))&lt;0,0,(IF(ISERR(LARGE(IF($D$1534:$D$2431=$AI35,$L$1534:$L$2431,""),BI$11)),0,(LARGE(IF($D$1534:$D$2431=$AI35,$L$1534:$L$2431,""),BI$11)))))</f>
        <v>0</v>
      </c>
      <c r="BJ35" s="159">
        <f t="shared" si="38"/>
        <v>0</v>
      </c>
      <c r="BL35" s="114">
        <f t="array" ref="BL35">IF(IF(ISERR(LARGE(IF($D$4:$D$1533=$AI35,$M$4:$M$1533,""),BL$11)),0,(LARGE(IF($D$4:$D$1533=$AI35,$M$4:$M$1533,""),BL$11)))&lt;0,0,(IF(ISERR(LARGE(IF($D$4:$D$1533=$AI35,$M$4:$M$1533,""),BL$11)),0,(LARGE(IF($D$4:$D$1533=$AI35,$M$4:$M$1533,""),BL$11)))))</f>
        <v>0</v>
      </c>
      <c r="BM35" s="115">
        <f t="array" ref="BM35">IF(IF(ISERR(LARGE(IF($D$4:$D$1533=$AI35,$M$4:$M$1533,""),BM$11)),0,(LARGE(IF($D$4:$D$1533=$AI35,$M$4:$M$1533,""),BM$11)))&lt;0,0,(IF(ISERR(LARGE(IF($D$4:$D$1533=$AI35,$M$4:$M$1533,""),BM$11)),0,(LARGE(IF($D$4:$D$1533=$AI35,$M$4:$M$1533,""),BM$11)))))</f>
        <v>0</v>
      </c>
      <c r="BN35" s="116">
        <f t="array" ref="BN35">IF(IF(ISERR(LARGE(IF($D$4:$D$1533=$AI35,$M$4:$M$1533,""),BN$11)),0,(LARGE(IF($D$4:$D$1533=$AI35,$M$4:$M$1533,""),BN$11)))&lt;0,0,(IF(ISERR(LARGE(IF($D$4:$D$1533=$AI35,$M$4:$M$1533,""),BN$11)),0,(LARGE(IF($D$4:$D$1533=$AI35,$M$4:$M$1533,""),BN$11)))))</f>
        <v>0</v>
      </c>
      <c r="BO35" s="192">
        <f t="array" ref="BO35">IF(IF(ISERR(LARGE(IF($D$1534:$D$2431=$AI35,$M$1534:$M$2431,""),BO$11)),0,(LARGE(IF($D$1534:$D$2431=$AI35,$M$1534:$M$2431,""),BO$11)))&lt;0,0,(IF(ISERR(LARGE(IF($D$1534:$D$2431=$AI35,$M$1534:$M$2431,""),BO$11)),0,(LARGE(IF($D$1534:$D$2431=$AI35,$M$1534:$M$2431,""),BO$11)))))</f>
        <v>0</v>
      </c>
      <c r="BP35" s="193">
        <f t="array" ref="BP35">IF(IF(ISERR(LARGE(IF($D$1534:$D$2431=$AI35,$M$1534:$M$2431,""),BP$11)),0,(LARGE(IF($D$1534:$D$2431=$AI35,$M$1534:$M$2431,""),BP$11)))&lt;0,0,(IF(ISERR(LARGE(IF($D$1534:$D$2431=$AI35,$M$1534:$M$2431,""),BP$11)),0,(LARGE(IF($D$1534:$D$2431=$AI35,$M$1534:$M$2431,""),BP$11)))))</f>
        <v>0</v>
      </c>
      <c r="BQ35" s="159">
        <f t="shared" si="39"/>
        <v>0</v>
      </c>
      <c r="BS35" s="114">
        <f t="array" ref="BS35">IF(IF(ISERR(LARGE(IF($D$4:$D$1533=$AI35,$N$4:$N$1533,""),BS$11)),0,(LARGE(IF($D$4:$D$1533=$AI35,$N$4:$N$1533,""),BS$11)))&lt;0,0,(IF(ISERR(LARGE(IF($D$4:$D$1533=$AI35,$N$4:$N$1533,""),BS$11)),0,(LARGE(IF($D$4:$D$1533=$AI35,$N$4:$N$1533,""),BS$11)))))</f>
        <v>0</v>
      </c>
      <c r="BT35" s="115">
        <f t="array" ref="BT35">IF(IF(ISERR(LARGE(IF($D$4:$D$1533=$AI35,$N$4:$N$1533,""),BT$11)),0,(LARGE(IF($D$4:$D$1533=$AI35,$N$4:$N$1533,""),BT$11)))&lt;0,0,(IF(ISERR(LARGE(IF($D$4:$D$1533=$AI35,$N$4:$N$1533,""),BT$11)),0,(LARGE(IF($D$4:$D$1533=$AI35,$N$4:$N$1533,""),BT$11)))))</f>
        <v>0</v>
      </c>
      <c r="BU35" s="116">
        <f t="array" ref="BU35">IF(IF(ISERR(LARGE(IF($D$4:$D$1533=$AI35,$N$4:$N$1533,""),BU$11)),0,(LARGE(IF($D$4:$D$1533=$AI35,$N$4:$N$1533,""),BU$11)))&lt;0,0,(IF(ISERR(LARGE(IF($D$4:$D$1533=$AI35,$N$4:$N$1533,""),BU$11)),0,(LARGE(IF($D$4:$D$1533=$AI35,$N$4:$N$1533,""),BU$11)))))</f>
        <v>0</v>
      </c>
      <c r="BV35" s="192">
        <f t="array" ref="BV35">IF(IF(ISERR(LARGE(IF($D$1534:$D$2431=$AI35,$N$1534:$N$2431,""),BV$11)),0,(LARGE(IF($D$1534:$D$2431=$AI35,$N$1534:$N$2431,""),BV$11)))&lt;0,0,(IF(ISERR(LARGE(IF($D$1534:$D$2431=$AI35,$N$1534:$N$2431,""),BV$11)),0,(LARGE(IF($D$1534:$D$2431=$AI35,$N$1534:$N$2431,""),BV$11)))))</f>
        <v>0</v>
      </c>
      <c r="BW35" s="193">
        <f t="array" ref="BW35">IF(IF(ISERR(LARGE(IF($D$1534:$D$2431=$AI35,$N$1534:$N$2431,""),BW$11)),0,(LARGE(IF($D$1534:$D$2431=$AI35,$N$1534:$N$2431,""),BW$11)))&lt;0,0,(IF(ISERR(LARGE(IF($D$1534:$D$2431=$AI35,$N$1534:$N$2431,""),BW$11)),0,(LARGE(IF($D$1534:$D$2431=$AI35,$N$1534:$N$2431,""),BW$11)))))</f>
        <v>0</v>
      </c>
      <c r="BX35" s="159">
        <f t="shared" si="40"/>
        <v>0</v>
      </c>
      <c r="BZ35" s="114">
        <f t="array" ref="BZ35">IF(IF(ISERR(LARGE(IF($D$4:$D$1533=$AI35,$O$4:$O$1533,""),BZ$11)),0,(LARGE(IF($D$4:$D$1533=$AI35,$O$4:$O$1533,""),BZ$11)))&lt;0,0,(IF(ISERR(LARGE(IF($D$4:$D$1533=$AI35,$O$4:$O$1533,""),BZ$11)),0,(LARGE(IF($D$4:$D$1533=$AI35,$O$4:$O$1533,""),BZ$11)))))</f>
        <v>0</v>
      </c>
      <c r="CA35" s="115">
        <f t="array" ref="CA35">IF(IF(ISERR(LARGE(IF($D$4:$D$1533=$AI35,$O$4:$O$1533,""),CA$11)),0,(LARGE(IF($D$4:$D$1533=$AI35,$O$4:$O$1533,""),CA$11)))&lt;0,0,(IF(ISERR(LARGE(IF($D$4:$D$1533=$AI35,$O$4:$O$1533,""),CA$11)),0,(LARGE(IF($D$4:$D$1533=$AI35,$O$4:$O$1533,""),CA$11)))))</f>
        <v>0</v>
      </c>
      <c r="CB35" s="116">
        <f t="array" ref="CB35">IF(IF(ISERR(LARGE(IF($D$4:$D$1533=$AI35,$O$4:$O$1533,""),CB$11)),0,(LARGE(IF($D$4:$D$1533=$AI35,$O$4:$O$1533,""),CB$11)))&lt;0,0,(IF(ISERR(LARGE(IF($D$4:$D$1533=$AI35,$O$4:$O$1533,""),CB$11)),0,(LARGE(IF($D$4:$D$1533=$AI35,$O$4:$O$1533,""),CB$11)))))</f>
        <v>0</v>
      </c>
      <c r="CC35" s="192">
        <f t="array" ref="CC35">IF(IF(ISERR(LARGE(IF($D$1534:$D$2431=$AI35,$O$1534:$O$2431,""),CC$11)),0,(LARGE(IF($D$1534:$D$2431=$AI35,$O$1534:$O$2431,""),CC$11)))&lt;0,0,(IF(ISERR(LARGE(IF($D$1534:$D$2431=$AI35,$O$1534:$O$2431,""),CC$11)),0,(LARGE(IF($D$1534:$D$2431=$AI35,$O$1534:$O$2431,""),CC$11)))))</f>
        <v>0</v>
      </c>
      <c r="CD35" s="193">
        <f t="array" ref="CD35">IF(IF(ISERR(LARGE(IF($D$1534:$D$2431=$AI35,$O$1534:$O$2431,""),CD$11)),0,(LARGE(IF($D$1534:$D$2431=$AI35,$O$1534:$O$2431,""),CD$11)))&lt;0,0,(IF(ISERR(LARGE(IF($D$1534:$D$2431=$AI35,$O$1534:$O$2431,""),CD$11)),0,(LARGE(IF($D$1534:$D$2431=$AI35,$O$1534:$O$2431,""),CD$11)))))</f>
        <v>0</v>
      </c>
      <c r="CE35" s="159">
        <f t="shared" si="41"/>
        <v>0</v>
      </c>
      <c r="CG35" s="114">
        <f t="array" ref="CG35">IF(IF(ISERR(LARGE(IF($D$4:$D$1533=$AI35,$Q$4:$Q$1533,""),CG$11)),0,(LARGE(IF($D$4:$D$1533=$AI35,$Q$4:$Q$1533,""),CG$11)))&lt;0,0,(IF(ISERR(LARGE(IF($D$4:$D$1533=$AI35,$Q$4:$Q$1533,""),CG$11)),0,(LARGE(IF($D$4:$D$1533=$AI35,$Q$4:$Q$1533,""),CG$11)))))</f>
        <v>0</v>
      </c>
      <c r="CH35" s="115">
        <f t="array" ref="CH35">IF(IF(ISERR(LARGE(IF($D$4:$D$1533=$AI35,$Q$4:$Q$1533,""),CH$11)),0,(LARGE(IF($D$4:$D$1533=$AI35,$Q$4:$Q$1533,""),CH$11)))&lt;0,0,(IF(ISERR(LARGE(IF($D$4:$D$1533=$AI35,$Q$4:$Q$1533,""),CH$11)),0,(LARGE(IF($D$4:$D$1533=$AI35,$Q$4:$Q$1533,""),CH$11)))))</f>
        <v>0</v>
      </c>
      <c r="CI35" s="116">
        <f t="array" ref="CI35">IF(IF(ISERR(LARGE(IF($D$4:$D$1533=$AI35,$Q$4:$Q$1533,""),CI$11)),0,(LARGE(IF($D$4:$D$1533=$AI35,$Q$4:$Q$1533,""),CI$11)))&lt;0,0,(IF(ISERR(LARGE(IF($D$4:$D$1533=$AI35,$Q$4:$Q$1533,""),CI$11)),0,(LARGE(IF($D$4:$D$1533=$AI35,$Q$4:$Q$1533,""),CI$11)))))</f>
        <v>0</v>
      </c>
      <c r="CJ35" s="192">
        <f t="array" ref="CJ35">IF(IF(ISERR(LARGE(IF($D$1534:$D$2431=$AI35,$Q$1534:$Q$2431,""),CJ$11)),0,(LARGE(IF($D$1534:$D$2431=$AI35,$Q$1534:$Q$2431,""),CJ$11)))&lt;0,0,(IF(ISERR(LARGE(IF($D$1534:$D$2431=$AI35,$Q$1534:$Q$2431,""),CJ$11)),0,(LARGE(IF($D$1534:$D$2431=$AI35,$Q$1534:$Q$2431,""),CJ$11)))))</f>
        <v>0</v>
      </c>
      <c r="CK35" s="193">
        <f t="array" ref="CK35">IF(IF(ISERR(LARGE(IF($D$1534:$D$2431=$AI35,$Q$1534:$Q$2431,""),CK$11)),0,(LARGE(IF($D$1534:$D$2431=$AI35,$Q$1534:$Q$2431,""),CK$11)))&lt;0,0,(IF(ISERR(LARGE(IF($D$1534:$D$2431=$AI35,$Q$1534:$Q$2431,""),CK$11)),0,(LARGE(IF($D$1534:$D$2431=$AI35,$Q$1534:$Q$2431,""),CK$11)))))</f>
        <v>0</v>
      </c>
      <c r="CL35" s="159">
        <f t="shared" si="42"/>
        <v>0</v>
      </c>
      <c r="CN35" s="114">
        <f t="array" ref="CN35">IF(IF(ISERR(LARGE(IF($D$4:$D$1533=$AI35,$R$4:$R$1533,""),CN$11)),0,(LARGE(IF($D$4:$D$1533=$AI35,$R$4:$R$1533,""),CN$11)))&lt;0,0,(IF(ISERR(LARGE(IF($D$4:$D$1533=$AI35,$R$4:$R$1533,""),CN$11)),0,(LARGE(IF($D$4:$D$1533=$AI35,$R$4:$R$1533,""),CN$11)))))</f>
        <v>0</v>
      </c>
      <c r="CO35" s="115">
        <f t="array" ref="CO35">IF(IF(ISERR(LARGE(IF($D$4:$D$1533=$AI35,$R$4:$R$1533,""),CO$11)),0,(LARGE(IF($D$4:$D$1533=$AI35,$R$4:$R$1533,""),CO$11)))&lt;0,0,(IF(ISERR(LARGE(IF($D$4:$D$1533=$AI35,$R$4:$R$1533,""),CO$11)),0,(LARGE(IF($D$4:$D$1533=$AI35,$R$4:$R$1533,""),CO$11)))))</f>
        <v>0</v>
      </c>
      <c r="CP35" s="116">
        <f t="array" ref="CP35">IF(IF(ISERR(LARGE(IF($D$4:$D$1533=$AI35,$R$4:$R$1533,""),CP$11)),0,(LARGE(IF($D$4:$D$1533=$AI35,$R$4:$R$1533,""),CP$11)))&lt;0,0,(IF(ISERR(LARGE(IF($D$4:$D$1533=$AI35,$R$4:$R$1533,""),CP$11)),0,(LARGE(IF($D$4:$D$1533=$AI35,$R$4:$R$1533,""),CP$11)))))</f>
        <v>0</v>
      </c>
      <c r="CQ35" s="192">
        <f t="array" ref="CQ35">IF(IF(ISERR(LARGE(IF($D$1534:$D$2431=$AI35,$R$1534:$R$2431,""),CQ$11)),0,(LARGE(IF($D$1534:$D$2431=$AI35,$R$1534:$R$2431,""),CQ$11)))&lt;0,0,(IF(ISERR(LARGE(IF($D$1534:$D$2431=$AI35,$R$1534:$R$2431,""),CQ$11)),0,(LARGE(IF($D$1534:$D$2431=$AI35,$R$1534:$R$2431,""),CQ$11)))))</f>
        <v>0</v>
      </c>
      <c r="CR35" s="193">
        <f t="array" ref="CR35">IF(IF(ISERR(LARGE(IF($D$1534:$D$2431=$AI35,$R$1534:$R$2431,""),CR$11)),0,(LARGE(IF($D$1534:$D$2431=$AI35,$R$1534:$R$2431,""),CR$11)))&lt;0,0,(IF(ISERR(LARGE(IF($D$1534:$D$2431=$AI35,$R$1534:$R$2431,""),CR$11)),0,(LARGE(IF($D$1534:$D$2431=$AI35,$R$1534:$R$2431,""),CR$11)))))</f>
        <v>0</v>
      </c>
      <c r="CS35" s="159">
        <f t="shared" si="43"/>
        <v>0</v>
      </c>
      <c r="CU35" s="114">
        <f t="array" ref="CU35">IF(IF(ISERR(LARGE(IF($D$4:$D$1533=$AI35,$S$4:$S$1533,""),CU$11)),0,(LARGE(IF($D$4:$D$1533=$AI35,$S$4:$S$1533,""),CU$11)))&lt;0,0,(IF(ISERR(LARGE(IF($D$4:$D$1533=$AI35,$S$4:$S$1533,""),CU$11)),0,(LARGE(IF($D$4:$D$1533=$AI35,$S$4:$S$1533,""),CU$11)))))</f>
        <v>0</v>
      </c>
      <c r="CV35" s="115">
        <f t="array" ref="CV35">IF(IF(ISERR(LARGE(IF($D$4:$D$1533=$AI35,$S$4:$S$1533,""),CV$11)),0,(LARGE(IF($D$4:$D$1533=$AI35,$S$4:$S$1533,""),CV$11)))&lt;0,0,(IF(ISERR(LARGE(IF($D$4:$D$1533=$AI35,$S$4:$S$1533,""),CV$11)),0,(LARGE(IF($D$4:$D$1533=$AI35,$S$4:$S$1533,""),CV$11)))))</f>
        <v>0</v>
      </c>
      <c r="CW35" s="116">
        <f t="array" ref="CW35">IF(IF(ISERR(LARGE(IF($D$4:$D$1533=$AI35,$S$4:$S$1533,""),CW$11)),0,(LARGE(IF($D$4:$D$1533=$AI35,$S$4:$S$1533,""),CW$11)))&lt;0,0,(IF(ISERR(LARGE(IF($D$4:$D$1533=$AI35,$S$4:$S$1533,""),CW$11)),0,(LARGE(IF($D$4:$D$1533=$AI35,$S$4:$S$1533,""),CW$11)))))</f>
        <v>0</v>
      </c>
      <c r="CX35" s="192">
        <f t="array" ref="CX35">IF(IF(ISERR(LARGE(IF($D$1534:$D$2431=$AI35,$S$1534:$S$2431,""),CX$11)),0,(LARGE(IF($D$1534:$D$2431=$AI35,$S$1534:$S$2431,""),CX$11)))&lt;0,0,(IF(ISERR(LARGE(IF($D$1534:$D$2431=$AI35,$S$1534:$S$2431,""),CX$11)),0,(LARGE(IF($D$1534:$D$2431=$AI35,$S$1534:$S$2431,""),CX$11)))))</f>
        <v>0</v>
      </c>
      <c r="CY35" s="193">
        <f t="array" ref="CY35">IF(IF(ISERR(LARGE(IF($D$1534:$D$2431=$AI35,$S$1534:$S$2431,""),CY$11)),0,(LARGE(IF($D$1534:$D$2431=$AI35,$S$1534:$S$2431,""),CY$11)))&lt;0,0,(IF(ISERR(LARGE(IF($D$1534:$D$2431=$AI35,$S$1534:$S$2431,""),CY$11)),0,(LARGE(IF($D$1534:$D$2431=$AI35,$S$1534:$S$2431,""),CY$11)))))</f>
        <v>0</v>
      </c>
      <c r="CZ35" s="159">
        <f t="shared" si="44"/>
        <v>0</v>
      </c>
      <c r="DB35" s="114">
        <f t="array" ref="DB35">IF(IF(ISERR(LARGE(IF($D$4:$D$1533=$AI35,$T$4:$T$1533,""),DB$11)),0,(LARGE(IF($D$4:$D$1533=$AI35,$T$4:$T$1533,""),DB$11)))&lt;0,0,(IF(ISERR(LARGE(IF($D$4:$D$1533=$AI35,$T$4:$T$1533,""),DB$11)),0,(LARGE(IF($D$4:$D$1533=$AI35,$T$4:$T$1533,""),DB$11)))))</f>
        <v>0</v>
      </c>
      <c r="DC35" s="115">
        <f t="array" ref="DC35">IF(IF(ISERR(LARGE(IF($D$4:$D$1533=$AI35,$T$4:$T$1533,""),DC$11)),0,(LARGE(IF($D$4:$D$1533=$AI35,$T$4:$T$1533,""),DC$11)))&lt;0,0,(IF(ISERR(LARGE(IF($D$4:$D$1533=$AI35,$T$4:$T$1533,""),DC$11)),0,(LARGE(IF($D$4:$D$1533=$AI35,$T$4:$T$1533,""),DC$11)))))</f>
        <v>0</v>
      </c>
      <c r="DD35" s="116">
        <f t="array" ref="DD35">IF(IF(ISERR(LARGE(IF($D$4:$D$1533=$AI35,$T$4:$T$1533,""),DD$11)),0,(LARGE(IF($D$4:$D$1533=$AI35,$T$4:$T$1533,""),DD$11)))&lt;0,0,(IF(ISERR(LARGE(IF($D$4:$D$1533=$AI35,$T$4:$T$1533,""),DD$11)),0,(LARGE(IF($D$4:$D$1533=$AI35,$T$4:$T$1533,""),DD$11)))))</f>
        <v>0</v>
      </c>
      <c r="DE35" s="192">
        <f t="array" ref="DE35">IF(IF(ISERR(LARGE(IF($D$1534:$D$2431=$AI35,$T$1534:$T$2431,""),DE$11)),0,(LARGE(IF($D$1534:$D$2431=$AI35,$T$1534:$T$2431,""),DE$11)))&lt;0,0,(IF(ISERR(LARGE(IF($D$1534:$D$2431=$AI35,$T$1534:$T$2431,""),DE$11)),0,(LARGE(IF($D$1534:$D$2431=$AI35,$T$1534:$T$2431,""),DE$11)))))</f>
        <v>0</v>
      </c>
      <c r="DF35" s="193">
        <f t="array" ref="DF35">IF(IF(ISERR(LARGE(IF($D$1534:$D$2431=$AI35,$T$1534:$T$2431,""),DF$11)),0,(LARGE(IF($D$1534:$D$2431=$AI35,$T$1534:$T$2431,""),DF$11)))&lt;0,0,(IF(ISERR(LARGE(IF($D$1534:$D$2431=$AI35,$T$1534:$T$2431,""),DF$11)),0,(LARGE(IF($D$1534:$D$2431=$AI35,$T$1534:$T$2431,""),DF$11)))))</f>
        <v>0</v>
      </c>
      <c r="DG35" s="159">
        <f t="shared" si="45"/>
        <v>0</v>
      </c>
      <c r="DI35" s="114">
        <f t="array" ref="DI35">IF(IF(ISERR(LARGE(IF($D$4:$D$1533=$AI35,$U$4:$U$1533,""),DI$11)),0,(LARGE(IF($D$4:$D$1533=$AI35,$U$4:$U$1533,""),DI$11)))&lt;0,0,(IF(ISERR(LARGE(IF($D$4:$D$1533=$AI35,$U$4:$U$1533,""),DI$11)),0,(LARGE(IF($D$4:$D$1533=$AI35,$U$4:$U$1533,""),DI$11)))))</f>
        <v>0</v>
      </c>
      <c r="DJ35" s="115">
        <f t="array" ref="DJ35">IF(IF(ISERR(LARGE(IF($D$4:$D$1533=$AI35,$U$4:$U$1533,""),DJ$11)),0,(LARGE(IF($D$4:$D$1533=$AI35,$U$4:$U$1533,""),DJ$11)))&lt;0,0,(IF(ISERR(LARGE(IF($D$4:$D$1533=$AI35,$U$4:$U$1533,""),DJ$11)),0,(LARGE(IF($D$4:$D$1533=$AI35,$U$4:$U$1533,""),DJ$11)))))</f>
        <v>0</v>
      </c>
      <c r="DK35" s="116">
        <f t="array" ref="DK35">IF(IF(ISERR(LARGE(IF($D$4:$D$1533=$AI35,$U$4:$U$1533,""),DK$11)),0,(LARGE(IF($D$4:$D$1533=$AI35,$U$4:$U$1533,""),DK$11)))&lt;0,0,(IF(ISERR(LARGE(IF($D$4:$D$1533=$AI35,$U$4:$U$1533,""),DK$11)),0,(LARGE(IF($D$4:$D$1533=$AI35,$U$4:$U$1533,""),DK$11)))))</f>
        <v>0</v>
      </c>
      <c r="DL35" s="192">
        <f t="array" ref="DL35">IF(IF(ISERR(LARGE(IF($D$1534:$D$2431=$AI35,$U$1534:$U$2431,""),DL$11)),0,(LARGE(IF($D$1534:$D$2431=$AI35,$U$1534:$U$2431,""),DL$11)))&lt;0,0,(IF(ISERR(LARGE(IF($D$1534:$D$2431=$AI35,$U$1534:$U$2431,""),DL$11)),0,(LARGE(IF($D$1534:$D$2431=$AI35,$U$1534:$U$2431,""),DL$11)))))</f>
        <v>0</v>
      </c>
      <c r="DM35" s="193">
        <f t="array" ref="DM35">IF(IF(ISERR(LARGE(IF($D$1534:$D$2431=$AI35,$U$1534:$U$2431,""),DM$11)),0,(LARGE(IF($D$1534:$D$2431=$AI35,$U$1534:$U$2431,""),DM$11)))&lt;0,0,(IF(ISERR(LARGE(IF($D$1534:$D$2431=$AI35,$U$1534:$U$2431,""),DM$11)),0,(LARGE(IF($D$1534:$D$2431=$AI35,$U$1534:$U$2431,""),DM$11)))))</f>
        <v>0</v>
      </c>
      <c r="DN35" s="159">
        <f t="shared" si="46"/>
        <v>0</v>
      </c>
      <c r="DP35" s="114">
        <f t="array" ref="DP35">IF(IF(ISERR(LARGE(IF($D$4:$D$1533=$AI35,$V$4:$V$1533,""),DP$11)),0,(LARGE(IF($D$4:$D$1533=$AI35,$V$4:$V$1533,""),DP$11)))&lt;0,0,(IF(ISERR(LARGE(IF($D$4:$D$1533=$AI35,$V$4:$V$1533,""),DP$11)),0,(LARGE(IF($D$4:$D$1533=$AI35,$V$4:$V$1533,""),DP$11)))))</f>
        <v>0</v>
      </c>
      <c r="DQ35" s="115">
        <f t="array" ref="DQ35">IF(IF(ISERR(LARGE(IF($D$4:$D$1533=$AI35,$V$4:$V$1533,""),DQ$11)),0,(LARGE(IF($D$4:$D$1533=$AI35,$V$4:$V$1533,""),DQ$11)))&lt;0,0,(IF(ISERR(LARGE(IF($D$4:$D$1533=$AI35,$V$4:$V$1533,""),DQ$11)),0,(LARGE(IF($D$4:$D$1533=$AI35,$V$4:$V$1533,""),DQ$11)))))</f>
        <v>0</v>
      </c>
      <c r="DR35" s="116">
        <f t="array" ref="DR35">IF(IF(ISERR(LARGE(IF($D$4:$D$1533=$AI35,$V$4:$V$1533,""),DR$11)),0,(LARGE(IF($D$4:$D$1533=$AI35,$V$4:$V$1533,""),DR$11)))&lt;0,0,(IF(ISERR(LARGE(IF($D$4:$D$1533=$AI35,$V$4:$V$1533,""),DR$11)),0,(LARGE(IF($D$4:$D$1533=$AI35,$V$4:$V$1533,""),DR$11)))))</f>
        <v>0</v>
      </c>
      <c r="DS35" s="192">
        <f t="array" ref="DS35">IF(IF(ISERR(LARGE(IF($D$1534:$D$2431=$AI35,$V$1534:$V$2431,""),DS$11)),0,(LARGE(IF($D$1534:$D$2431=$AI35,$V$1534:$V$2431,""),DS$11)))&lt;0,0,(IF(ISERR(LARGE(IF($D$1534:$D$2431=$AI35,$V$1534:$V$2431,""),DS$11)),0,(LARGE(IF($D$1534:$D$2431=$AI35,$V$1534:$V$2431,""),DS$11)))))</f>
        <v>0</v>
      </c>
      <c r="DT35" s="193">
        <f t="array" ref="DT35">IF(IF(ISERR(LARGE(IF($D$1534:$D$2431=$AI35,$V$1534:$V$2431,""),DT$11)),0,(LARGE(IF($D$1534:$D$2431=$AI35,$V$1534:$V$2431,""),DT$11)))&lt;0,0,(IF(ISERR(LARGE(IF($D$1534:$D$2431=$AI35,$V$1534:$V$2431,""),DT$11)),0,(LARGE(IF($D$1534:$D$2431=$AI35,$V$1534:$V$2431,""),DT$11)))))</f>
        <v>0</v>
      </c>
      <c r="DU35" s="159">
        <f t="shared" si="47"/>
        <v>0</v>
      </c>
      <c r="DW35" s="114">
        <f t="array" ref="DW35">IF(IF(ISERR(LARGE(IF($D$4:$D$1533=$AI35,$W$4:$W$1533,""),DW$11)),0,(LARGE(IF($D$4:$D$1533=$AI35,$W$4:$W$1533,""),DW$11)))&lt;0,0,(IF(ISERR(LARGE(IF($D$4:$D$1533=$AI35,$W$4:$W$1533,""),DW$11)),0,(LARGE(IF($D$4:$D$1533=$AI35,$W$4:$W$1533,""),DW$11)))))</f>
        <v>0</v>
      </c>
      <c r="DX35" s="115">
        <f t="array" ref="DX35">IF(IF(ISERR(LARGE(IF($D$4:$D$1533=$AI35,$W$4:$W$1533,""),DX$11)),0,(LARGE(IF($D$4:$D$1533=$AI35,$W$4:$W$1533,""),DX$11)))&lt;0,0,(IF(ISERR(LARGE(IF($D$4:$D$1533=$AI35,$W$4:$W$1533,""),DX$11)),0,(LARGE(IF($D$4:$D$1533=$AI35,$W$4:$W$1533,""),DX$11)))))</f>
        <v>0</v>
      </c>
      <c r="DY35" s="116">
        <f t="array" ref="DY35">IF(IF(ISERR(LARGE(IF($D$4:$D$1533=$AI35,$W$4:$W$1533,""),DY$11)),0,(LARGE(IF($D$4:$D$1533=$AI35,$W$4:$W$1533,""),DY$11)))&lt;0,0,(IF(ISERR(LARGE(IF($D$4:$D$1533=$AI35,$W$4:$W$1533,""),DY$11)),0,(LARGE(IF($D$4:$D$1533=$AI35,$W$4:$W$1533,""),DY$11)))))</f>
        <v>0</v>
      </c>
      <c r="DZ35" s="192">
        <f t="array" ref="DZ35">IF(IF(ISERR(LARGE(IF($D$1534:$D$2431=$AI35,$W$1534:$W$2431,""),DZ$11)),0,(LARGE(IF($D$1534:$D$2431=$AI35,$W$1534:$W$2431,""),DZ$11)))&lt;0,0,(IF(ISERR(LARGE(IF($D$1534:$D$2431=$AI35,$W$1534:$W$2431,""),DZ$11)),0,(LARGE(IF($D$1534:$D$2431=$AI35,$W$1534:$W$2431,""),DZ$11)))))</f>
        <v>0</v>
      </c>
      <c r="EA35" s="193">
        <f t="array" ref="EA35">IF(IF(ISERR(LARGE(IF($D$1534:$D$2431=$AI35,$W$1534:$W$2431,""),EA$11)),0,(LARGE(IF($D$1534:$D$2431=$AI35,$W$1534:$W$2431,""),EA$11)))&lt;0,0,(IF(ISERR(LARGE(IF($D$1534:$D$2431=$AI35,$W$1534:$W$2431,""),EA$11)),0,(LARGE(IF($D$1534:$D$2431=$AI35,$W$1534:$W$2431,""),EA$11)))))</f>
        <v>0</v>
      </c>
      <c r="EB35" s="159">
        <f t="shared" si="48"/>
        <v>0</v>
      </c>
    </row>
    <row r="36" spans="1:132" x14ac:dyDescent="0.2">
      <c r="A36" s="88">
        <v>3.2999999999999996E-5</v>
      </c>
      <c r="B36" s="4">
        <f t="shared" si="0"/>
        <v>6889.0000330000003</v>
      </c>
      <c r="C36" s="213" t="s">
        <v>220</v>
      </c>
      <c r="D36" s="213"/>
      <c r="E36" s="44" t="s">
        <v>21</v>
      </c>
      <c r="F36" s="14">
        <f t="shared" si="26"/>
        <v>1</v>
      </c>
      <c r="G36" s="14">
        <f t="shared" si="27"/>
        <v>1</v>
      </c>
      <c r="H36" s="101" t="str">
        <f>IF(ISNA(VLOOKUP(C36,[1]Sheet1!$J$2:$J$2999,1,FALSE)),"No","Yes")</f>
        <v>No</v>
      </c>
      <c r="I36" s="72">
        <f t="shared" ref="I36:I66" si="50">IF(ISERROR(VLOOKUP($C36,Sprint1,5,FALSE)),0,(VLOOKUP($C36,Sprint1,5,FALSE)))</f>
        <v>0</v>
      </c>
      <c r="J36" s="72">
        <f t="shared" ref="J36:J66" si="51">IF(ISERROR(VLOOKUP($C36,Sprint2,5,FALSE)),0,(VLOOKUP($C36,Sprint2,5,FALSE)))</f>
        <v>0</v>
      </c>
      <c r="K36" s="72">
        <f t="shared" ref="K36:K66" si="52">IF(ISERROR(VLOOKUP($C36,Sprint3,5,FALSE)),0,(VLOOKUP($C36,Sprint3,5,FALSE)))</f>
        <v>0</v>
      </c>
      <c r="L36" s="72">
        <f t="shared" ref="L36:L66" si="53">IF(ISERROR(VLOOKUP($C36,Sprint4,5,FALSE)),0,(VLOOKUP($C36,Sprint4,5,FALSE)))</f>
        <v>0</v>
      </c>
      <c r="M36" s="72">
        <f t="shared" ref="M36:M66" si="54">IF(ISERROR(VLOOKUP($C36,Sprint5,5,FALSE)),0,(VLOOKUP($C36,Sprint5,5,FALSE)))</f>
        <v>0</v>
      </c>
      <c r="N36" s="72">
        <f t="shared" ref="N36:N66" si="55">IF(ISERROR(VLOOKUP($C36,Sprint6,5,FALSE)),0,(VLOOKUP($C36,Sprint6,5,FALSE)))</f>
        <v>0</v>
      </c>
      <c r="O36" s="72">
        <f t="shared" ref="O36:O66" si="56">IF(ISERROR(VLOOKUP($C36,Sprint7,5,FALSE)),0,(VLOOKUP($C36,Sprint7,5,FALSE)))</f>
        <v>0</v>
      </c>
      <c r="Q36" s="73">
        <f t="shared" ref="Q36:Q66" si="57">IF(ISERROR(VLOOKUP($C36,_End1,5,FALSE)),0,(VLOOKUP($C36,_End1,5,FALSE)))</f>
        <v>0</v>
      </c>
      <c r="R36" s="73">
        <f t="shared" ref="R36:R66" si="58">IF(ISERROR(VLOOKUP($C36,_End2,5,FALSE)),0,(VLOOKUP($C36,_End2,5,FALSE)))</f>
        <v>0</v>
      </c>
      <c r="S36" s="73">
        <f t="shared" ref="S36:S66" si="59">IF(ISERROR(VLOOKUP($C36,_End3,5,FALSE)),0,(VLOOKUP($C36,_End3,5,FALSE)))</f>
        <v>6889</v>
      </c>
      <c r="T36" s="73">
        <f t="shared" ref="T36:T66" si="60">IF(ISERROR(VLOOKUP($C36,_End4,5,FALSE)),0,(VLOOKUP($C36,_End4,5,FALSE)))</f>
        <v>0</v>
      </c>
      <c r="U36" s="73">
        <f t="shared" ref="U36:U66" si="61">IF(ISERROR(VLOOKUP($C36,_End5,5,FALSE)),0,(VLOOKUP($C36,_End5,5,FALSE)))</f>
        <v>0</v>
      </c>
      <c r="V36" s="73">
        <f t="shared" ref="V36:V66" si="62">IF(ISERROR(VLOOKUP($C36,_End6,5,FALSE)),0,(VLOOKUP($C36,_End6,5,FALSE)))</f>
        <v>0</v>
      </c>
      <c r="W36" s="73">
        <f t="shared" ref="W36:W66" si="63">IF(ISERROR(VLOOKUP($C36,_End7,5,FALSE)),0,(VLOOKUP($C36,_End7,5,FALSE)))</f>
        <v>0</v>
      </c>
      <c r="Y36" s="72">
        <f t="shared" si="28"/>
        <v>0</v>
      </c>
      <c r="Z36" s="73">
        <f t="shared" si="29"/>
        <v>0</v>
      </c>
      <c r="AA36" s="58">
        <f t="shared" si="30"/>
        <v>0</v>
      </c>
      <c r="AB36" s="72">
        <f t="shared" si="31"/>
        <v>0</v>
      </c>
      <c r="AC36" s="72">
        <f t="shared" si="32"/>
        <v>0</v>
      </c>
      <c r="AD36" s="73">
        <f t="shared" si="33"/>
        <v>6889</v>
      </c>
      <c r="AE36" s="73">
        <f t="shared" si="34"/>
        <v>0</v>
      </c>
      <c r="AF36" s="1">
        <f t="shared" si="17"/>
        <v>6889</v>
      </c>
      <c r="AH36" s="1" t="str">
        <f t="shared" si="25"/>
        <v>No</v>
      </c>
      <c r="AI36" s="165" t="s">
        <v>88</v>
      </c>
      <c r="AJ36" s="114">
        <f t="array" ref="AJ36">IF(IF(ISERR(LARGE(IF($D$4:$D$1533=$AI36,$I$4:$I$1533,""),AJ$11)),0,(LARGE(IF($D$4:$D$1533=$AI36,$I$4:$I$1533,""),AJ$11)))&lt;0,0,(IF(ISERR(LARGE(IF($D$4:$D$1533=$AI36,$I$4:$I$1533,""),AJ$11)),0,(LARGE(IF($D$4:$D$1533=$AI36,$I$4:$I$1533,""),AJ$11)))))</f>
        <v>0</v>
      </c>
      <c r="AK36" s="115">
        <f t="array" ref="AK36">IF(IF(ISERR(LARGE(IF($D$4:$D$1533=$AI36,$I$4:$I$1533,""),AK$11)),0,(LARGE(IF($D$4:$D$1533=$AI36,$I$4:$I$1533,""),AK$11)))&lt;0,0,(IF(ISERR(LARGE(IF($D$4:$D$1533=$AI36,$I$4:$I$1533,""),AK$11)),0,(LARGE(IF($D$4:$D$1533=$AI36,$I$4:$I$1533,""),AK$11)))))</f>
        <v>0</v>
      </c>
      <c r="AL36" s="116">
        <f t="array" ref="AL36">IF(IF(ISERR(LARGE(IF($D$4:$D$1533=$AI36,$I$4:$I$1533,""),AL$11)),0,(LARGE(IF($D$4:$D$1533=$AI36,$I$4:$I$1533,""),AL$11)))&lt;0,0,(IF(ISERR(LARGE(IF($D$4:$D$1533=$AI36,$I$4:$I$1533,""),AL$11)),0,(LARGE(IF($D$4:$D$1533=$AI36,$I$4:$I$1533,""),AL$11)))))</f>
        <v>0</v>
      </c>
      <c r="AM36" s="192">
        <f t="array" ref="AM36">IF(IF(ISERR(LARGE(IF($D$1534:$D$2431=$AI36,$I$1534:$I$2431,""),AM$11)),0,(LARGE(IF($D$1534:$D$2431=$AI36,$I$1534:$I$2431,""),AM$11)))&lt;0,0,(IF(ISERR(LARGE(IF($D$1534:$D$2431=$AI36,$I$1534:$I$2431,""),AM$11)),0,(LARGE(IF($D$1534:$D$2431=$AI36,$I$1534:$I$2431,""),AM$11)))))</f>
        <v>0</v>
      </c>
      <c r="AN36" s="193">
        <f t="array" ref="AN36">IF(IF(ISERR(LARGE(IF($D$1534:$D$2431=$AI36,$I$1534:$I$2431,""),AN$11)),0,(LARGE(IF($D$1534:$D$2431=$AI36,$I$1534:$I$2431,""),AN$11)))&lt;0,0,(IF(ISERR(LARGE(IF($D$1534:$D$2431=$AI36,$I$1534:$I$2431,""),AN$11)),0,(LARGE(IF($D$1534:$D$2431=$AI36,$I$1534:$I$2431,""),AN$11)))))</f>
        <v>0</v>
      </c>
      <c r="AO36" s="159">
        <f t="shared" si="49"/>
        <v>0</v>
      </c>
      <c r="AQ36" s="114">
        <f t="array" ref="AQ36">IF(IF(ISERR(LARGE(IF($D$4:$D$1533=$AI36,$J$4:$J$1533,""),AQ$11)),0,(LARGE(IF($D$4:$D$1533=$AI36,$J$4:$J$1533,""),AQ$11)))&lt;0,0,(IF(ISERR(LARGE(IF($D$4:$D$1533=$AI36,$J$4:$J$1533,""),AQ$11)),0,(LARGE(IF($D$4:$D$1533=$AI36,$J$4:$J$1533,""),AQ$11)))))</f>
        <v>0</v>
      </c>
      <c r="AR36" s="115">
        <f t="array" ref="AR36">IF(IF(ISERR(LARGE(IF($D$4:$D$1533=$AI36,$J$4:$J$1533,""),AR$11)),0,(LARGE(IF($D$4:$D$1533=$AI36,$J$4:$J$1533,""),AR$11)))&lt;0,0,(IF(ISERR(LARGE(IF($D$4:$D$1533=$AI36,$J$4:$J$1533,""),AR$11)),0,(LARGE(IF($D$4:$D$1533=$AI36,$J$4:$J$1533,""),AR$11)))))</f>
        <v>0</v>
      </c>
      <c r="AS36" s="116">
        <f t="array" ref="AS36">IF(IF(ISERR(LARGE(IF($D$4:$D$1533=$AI36,$J$4:$J$1533,""),AS$11)),0,(LARGE(IF($D$4:$D$1533=$AI36,$J$4:$J$1533,""),AS$11)))&lt;0,0,(IF(ISERR(LARGE(IF($D$4:$D$1533=$AI36,$J$4:$J$1533,""),AS$11)),0,(LARGE(IF($D$4:$D$1533=$AI36,$J$4:$J$1533,""),AS$11)))))</f>
        <v>0</v>
      </c>
      <c r="AT36" s="192">
        <f t="array" ref="AT36">IF(IF(ISERR(LARGE(IF($D$1534:$D$2431=$AI36,$J$1534:$J$2431,""),AT$11)),0,(LARGE(IF($D$1534:$D$2431=$AI36,$J$1534:$J$2431,""),AT$11)))&lt;0,0,(IF(ISERR(LARGE(IF($D$1534:$D$2431=$AI36,$J$1534:$J$2431,""),AT$11)),0,(LARGE(IF($D$1534:$D$2431=$AI36,$J$1534:$J$2431,""),AT$11)))))</f>
        <v>0</v>
      </c>
      <c r="AU36" s="193">
        <f t="array" ref="AU36">IF(IF(ISERR(LARGE(IF($D$1534:$D$2431=$AI36,$J$1534:$J$2431,""),AU$11)),0,(LARGE(IF($D$1534:$D$2431=$AI36,$J$1534:$J$2431,""),AU$11)))&lt;0,0,(IF(ISERR(LARGE(IF($D$1534:$D$2431=$AI36,$J$1534:$J$2431,""),AU$11)),0,(LARGE(IF($D$1534:$D$2431=$AI36,$J$1534:$J$2431,""),AU$11)))))</f>
        <v>0</v>
      </c>
      <c r="AV36" s="159">
        <f t="shared" si="36"/>
        <v>0</v>
      </c>
      <c r="AX36" s="114">
        <f t="array" ref="AX36">IF(IF(ISERR(LARGE(IF($D$4:$D$1533=$AI36,$K$4:$K$1533,""),AX$11)),0,(LARGE(IF($D$4:$D$1533=$AI36,$K$4:$K$1533,""),AX$11)))&lt;0,0,(IF(ISERR(LARGE(IF($D$4:$D$1533=$AI36,$K$4:$K$1533,""),AX$11)),0,(LARGE(IF($D$4:$D$1533=$AI36,$K$4:$K$1533,""),AX$11)))))</f>
        <v>0</v>
      </c>
      <c r="AY36" s="115">
        <f t="array" ref="AY36">IF(IF(ISERR(LARGE(IF($D$4:$D$1533=$AI36,$K$4:$K$1533,""),AY$11)),0,(LARGE(IF($D$4:$D$1533=$AI36,$K$4:$K$1533,""),AY$11)))&lt;0,0,(IF(ISERR(LARGE(IF($D$4:$D$1533=$AI36,$K$4:$K$1533,""),AY$11)),0,(LARGE(IF($D$4:$D$1533=$AI36,$K$4:$K$1533,""),AY$11)))))</f>
        <v>0</v>
      </c>
      <c r="AZ36" s="116">
        <f t="array" ref="AZ36">IF(IF(ISERR(LARGE(IF($D$4:$D$1533=$AI36,$K$4:$K$1533,""),AZ$11)),0,(LARGE(IF($D$4:$D$1533=$AI36,$K$4:$K$1533,""),AZ$11)))&lt;0,0,(IF(ISERR(LARGE(IF($D$4:$D$1533=$AI36,$K$4:$K$1533,""),AZ$11)),0,(LARGE(IF($D$4:$D$1533=$AI36,$K$4:$K$1533,""),AZ$11)))))</f>
        <v>0</v>
      </c>
      <c r="BA36" s="192">
        <f t="array" ref="BA36">IF(IF(ISERR(LARGE(IF($D$1534:$D$2431=$AI36,$K$1534:$K$2431,""),BA$11)),0,(LARGE(IF($D$1534:$D$2431=$AI36,$K$1534:$K$2431,""),BA$11)))&lt;0,0,(IF(ISERR(LARGE(IF($D$1534:$D$2431=$AI36,$K$1534:$K$2431,""),BA$11)),0,(LARGE(IF($D$1534:$D$2431=$AI36,$K$1534:$K$2431,""),BA$11)))))</f>
        <v>0</v>
      </c>
      <c r="BB36" s="193">
        <f t="array" ref="BB36">IF(IF(ISERR(LARGE(IF($D$1534:$D$2431=$AI36,$K$1534:$K$2431,""),BB$11)),0,(LARGE(IF($D$1534:$D$2431=$AI36,$K$1534:$K$2431,""),BB$11)))&lt;0,0,(IF(ISERR(LARGE(IF($D$1534:$D$2431=$AI36,$K$1534:$K$2431,""),BB$11)),0,(LARGE(IF($D$1534:$D$2431=$AI36,$K$1534:$K$2431,""),BB$11)))))</f>
        <v>0</v>
      </c>
      <c r="BC36" s="159">
        <f t="shared" si="37"/>
        <v>0</v>
      </c>
      <c r="BE36" s="114">
        <f t="array" ref="BE36">IF(IF(ISERR(LARGE(IF($D$4:$D$1533=$AI36,$L$4:$L$1533,""),BE$11)),0,(LARGE(IF($D$4:$D$1533=$AI36,$L$4:$L$1533,""),BE$11)))&lt;0,0,(IF(ISERR(LARGE(IF($D$4:$D$1533=$AI36,$L$4:$L$1533,""),BE$11)),0,(LARGE(IF($D$4:$D$1533=$AI36,$L$4:$L$1533,""),BE$11)))))</f>
        <v>0</v>
      </c>
      <c r="BF36" s="115">
        <f t="array" ref="BF36">IF(IF(ISERR(LARGE(IF($D$4:$D$1533=$AI36,$L$4:$L$1533,""),BF$11)),0,(LARGE(IF($D$4:$D$1533=$AI36,$L$4:$L$1533,""),BF$11)))&lt;0,0,(IF(ISERR(LARGE(IF($D$4:$D$1533=$AI36,$L$4:$L$1533,""),BF$11)),0,(LARGE(IF($D$4:$D$1533=$AI36,$L$4:$L$1533,""),BF$11)))))</f>
        <v>0</v>
      </c>
      <c r="BG36" s="116">
        <f t="array" ref="BG36">IF(IF(ISERR(LARGE(IF($D$4:$D$1533=$AI36,$L$4:$L$1533,""),BG$11)),0,(LARGE(IF($D$4:$D$1533=$AI36,$L$4:$L$1533,""),BG$11)))&lt;0,0,(IF(ISERR(LARGE(IF($D$4:$D$1533=$AI36,$L$4:$L$1533,""),BG$11)),0,(LARGE(IF($D$4:$D$1533=$AI36,$L$4:$L$1533,""),BG$11)))))</f>
        <v>0</v>
      </c>
      <c r="BH36" s="192">
        <f t="array" ref="BH36">IF(IF(ISERR(LARGE(IF($D$1534:$D$2431=$AI36,$L$1534:$L$2431,""),BH$11)),0,(LARGE(IF($D$1534:$D$2431=$AI36,$L$1534:$L$2431,""),BH$11)))&lt;0,0,(IF(ISERR(LARGE(IF($D$1534:$D$2431=$AI36,$L$1534:$L$2431,""),BH$11)),0,(LARGE(IF($D$1534:$D$2431=$AI36,$L$1534:$L$2431,""),BH$11)))))</f>
        <v>0</v>
      </c>
      <c r="BI36" s="193">
        <f t="array" ref="BI36">IF(IF(ISERR(LARGE(IF($D$1534:$D$2431=$AI36,$L$1534:$L$2431,""),BI$11)),0,(LARGE(IF($D$1534:$D$2431=$AI36,$L$1534:$L$2431,""),BI$11)))&lt;0,0,(IF(ISERR(LARGE(IF($D$1534:$D$2431=$AI36,$L$1534:$L$2431,""),BI$11)),0,(LARGE(IF($D$1534:$D$2431=$AI36,$L$1534:$L$2431,""),BI$11)))))</f>
        <v>0</v>
      </c>
      <c r="BJ36" s="159">
        <f t="shared" si="38"/>
        <v>0</v>
      </c>
      <c r="BL36" s="114">
        <f t="array" ref="BL36">IF(IF(ISERR(LARGE(IF($D$4:$D$1533=$AI36,$M$4:$M$1533,""),BL$11)),0,(LARGE(IF($D$4:$D$1533=$AI36,$M$4:$M$1533,""),BL$11)))&lt;0,0,(IF(ISERR(LARGE(IF($D$4:$D$1533=$AI36,$M$4:$M$1533,""),BL$11)),0,(LARGE(IF($D$4:$D$1533=$AI36,$M$4:$M$1533,""),BL$11)))))</f>
        <v>0</v>
      </c>
      <c r="BM36" s="115">
        <f t="array" ref="BM36">IF(IF(ISERR(LARGE(IF($D$4:$D$1533=$AI36,$M$4:$M$1533,""),BM$11)),0,(LARGE(IF($D$4:$D$1533=$AI36,$M$4:$M$1533,""),BM$11)))&lt;0,0,(IF(ISERR(LARGE(IF($D$4:$D$1533=$AI36,$M$4:$M$1533,""),BM$11)),0,(LARGE(IF($D$4:$D$1533=$AI36,$M$4:$M$1533,""),BM$11)))))</f>
        <v>0</v>
      </c>
      <c r="BN36" s="116">
        <f t="array" ref="BN36">IF(IF(ISERR(LARGE(IF($D$4:$D$1533=$AI36,$M$4:$M$1533,""),BN$11)),0,(LARGE(IF($D$4:$D$1533=$AI36,$M$4:$M$1533,""),BN$11)))&lt;0,0,(IF(ISERR(LARGE(IF($D$4:$D$1533=$AI36,$M$4:$M$1533,""),BN$11)),0,(LARGE(IF($D$4:$D$1533=$AI36,$M$4:$M$1533,""),BN$11)))))</f>
        <v>0</v>
      </c>
      <c r="BO36" s="192">
        <f t="array" ref="BO36">IF(IF(ISERR(LARGE(IF($D$1534:$D$2431=$AI36,$M$1534:$M$2431,""),BO$11)),0,(LARGE(IF($D$1534:$D$2431=$AI36,$M$1534:$M$2431,""),BO$11)))&lt;0,0,(IF(ISERR(LARGE(IF($D$1534:$D$2431=$AI36,$M$1534:$M$2431,""),BO$11)),0,(LARGE(IF($D$1534:$D$2431=$AI36,$M$1534:$M$2431,""),BO$11)))))</f>
        <v>0</v>
      </c>
      <c r="BP36" s="193">
        <f t="array" ref="BP36">IF(IF(ISERR(LARGE(IF($D$1534:$D$2431=$AI36,$M$1534:$M$2431,""),BP$11)),0,(LARGE(IF($D$1534:$D$2431=$AI36,$M$1534:$M$2431,""),BP$11)))&lt;0,0,(IF(ISERR(LARGE(IF($D$1534:$D$2431=$AI36,$M$1534:$M$2431,""),BP$11)),0,(LARGE(IF($D$1534:$D$2431=$AI36,$M$1534:$M$2431,""),BP$11)))))</f>
        <v>0</v>
      </c>
      <c r="BQ36" s="159">
        <f t="shared" si="39"/>
        <v>0</v>
      </c>
      <c r="BS36" s="114">
        <f t="array" ref="BS36">IF(IF(ISERR(LARGE(IF($D$4:$D$1533=$AI36,$N$4:$N$1533,""),BS$11)),0,(LARGE(IF($D$4:$D$1533=$AI36,$N$4:$N$1533,""),BS$11)))&lt;0,0,(IF(ISERR(LARGE(IF($D$4:$D$1533=$AI36,$N$4:$N$1533,""),BS$11)),0,(LARGE(IF($D$4:$D$1533=$AI36,$N$4:$N$1533,""),BS$11)))))</f>
        <v>0</v>
      </c>
      <c r="BT36" s="115">
        <f t="array" ref="BT36">IF(IF(ISERR(LARGE(IF($D$4:$D$1533=$AI36,$N$4:$N$1533,""),BT$11)),0,(LARGE(IF($D$4:$D$1533=$AI36,$N$4:$N$1533,""),BT$11)))&lt;0,0,(IF(ISERR(LARGE(IF($D$4:$D$1533=$AI36,$N$4:$N$1533,""),BT$11)),0,(LARGE(IF($D$4:$D$1533=$AI36,$N$4:$N$1533,""),BT$11)))))</f>
        <v>0</v>
      </c>
      <c r="BU36" s="116">
        <f t="array" ref="BU36">IF(IF(ISERR(LARGE(IF($D$4:$D$1533=$AI36,$N$4:$N$1533,""),BU$11)),0,(LARGE(IF($D$4:$D$1533=$AI36,$N$4:$N$1533,""),BU$11)))&lt;0,0,(IF(ISERR(LARGE(IF($D$4:$D$1533=$AI36,$N$4:$N$1533,""),BU$11)),0,(LARGE(IF($D$4:$D$1533=$AI36,$N$4:$N$1533,""),BU$11)))))</f>
        <v>0</v>
      </c>
      <c r="BV36" s="192">
        <f t="array" ref="BV36">IF(IF(ISERR(LARGE(IF($D$1534:$D$2431=$AI36,$N$1534:$N$2431,""),BV$11)),0,(LARGE(IF($D$1534:$D$2431=$AI36,$N$1534:$N$2431,""),BV$11)))&lt;0,0,(IF(ISERR(LARGE(IF($D$1534:$D$2431=$AI36,$N$1534:$N$2431,""),BV$11)),0,(LARGE(IF($D$1534:$D$2431=$AI36,$N$1534:$N$2431,""),BV$11)))))</f>
        <v>0</v>
      </c>
      <c r="BW36" s="193">
        <f t="array" ref="BW36">IF(IF(ISERR(LARGE(IF($D$1534:$D$2431=$AI36,$N$1534:$N$2431,""),BW$11)),0,(LARGE(IF($D$1534:$D$2431=$AI36,$N$1534:$N$2431,""),BW$11)))&lt;0,0,(IF(ISERR(LARGE(IF($D$1534:$D$2431=$AI36,$N$1534:$N$2431,""),BW$11)),0,(LARGE(IF($D$1534:$D$2431=$AI36,$N$1534:$N$2431,""),BW$11)))))</f>
        <v>0</v>
      </c>
      <c r="BX36" s="159">
        <f t="shared" si="40"/>
        <v>0</v>
      </c>
      <c r="BZ36" s="114">
        <f t="array" ref="BZ36">IF(IF(ISERR(LARGE(IF($D$4:$D$1533=$AI36,$O$4:$O$1533,""),BZ$11)),0,(LARGE(IF($D$4:$D$1533=$AI36,$O$4:$O$1533,""),BZ$11)))&lt;0,0,(IF(ISERR(LARGE(IF($D$4:$D$1533=$AI36,$O$4:$O$1533,""),BZ$11)),0,(LARGE(IF($D$4:$D$1533=$AI36,$O$4:$O$1533,""),BZ$11)))))</f>
        <v>0</v>
      </c>
      <c r="CA36" s="115">
        <f t="array" ref="CA36">IF(IF(ISERR(LARGE(IF($D$4:$D$1533=$AI36,$O$4:$O$1533,""),CA$11)),0,(LARGE(IF($D$4:$D$1533=$AI36,$O$4:$O$1533,""),CA$11)))&lt;0,0,(IF(ISERR(LARGE(IF($D$4:$D$1533=$AI36,$O$4:$O$1533,""),CA$11)),0,(LARGE(IF($D$4:$D$1533=$AI36,$O$4:$O$1533,""),CA$11)))))</f>
        <v>0</v>
      </c>
      <c r="CB36" s="116">
        <f t="array" ref="CB36">IF(IF(ISERR(LARGE(IF($D$4:$D$1533=$AI36,$O$4:$O$1533,""),CB$11)),0,(LARGE(IF($D$4:$D$1533=$AI36,$O$4:$O$1533,""),CB$11)))&lt;0,0,(IF(ISERR(LARGE(IF($D$4:$D$1533=$AI36,$O$4:$O$1533,""),CB$11)),0,(LARGE(IF($D$4:$D$1533=$AI36,$O$4:$O$1533,""),CB$11)))))</f>
        <v>0</v>
      </c>
      <c r="CC36" s="192">
        <f t="array" ref="CC36">IF(IF(ISERR(LARGE(IF($D$1534:$D$2431=$AI36,$O$1534:$O$2431,""),CC$11)),0,(LARGE(IF($D$1534:$D$2431=$AI36,$O$1534:$O$2431,""),CC$11)))&lt;0,0,(IF(ISERR(LARGE(IF($D$1534:$D$2431=$AI36,$O$1534:$O$2431,""),CC$11)),0,(LARGE(IF($D$1534:$D$2431=$AI36,$O$1534:$O$2431,""),CC$11)))))</f>
        <v>0</v>
      </c>
      <c r="CD36" s="193">
        <f t="array" ref="CD36">IF(IF(ISERR(LARGE(IF($D$1534:$D$2431=$AI36,$O$1534:$O$2431,""),CD$11)),0,(LARGE(IF($D$1534:$D$2431=$AI36,$O$1534:$O$2431,""),CD$11)))&lt;0,0,(IF(ISERR(LARGE(IF($D$1534:$D$2431=$AI36,$O$1534:$O$2431,""),CD$11)),0,(LARGE(IF($D$1534:$D$2431=$AI36,$O$1534:$O$2431,""),CD$11)))))</f>
        <v>0</v>
      </c>
      <c r="CE36" s="159">
        <f t="shared" si="41"/>
        <v>0</v>
      </c>
      <c r="CG36" s="114">
        <f t="array" ref="CG36">IF(IF(ISERR(LARGE(IF($D$4:$D$1533=$AI36,$Q$4:$Q$1533,""),CG$11)),0,(LARGE(IF($D$4:$D$1533=$AI36,$Q$4:$Q$1533,""),CG$11)))&lt;0,0,(IF(ISERR(LARGE(IF($D$4:$D$1533=$AI36,$Q$4:$Q$1533,""),CG$11)),0,(LARGE(IF($D$4:$D$1533=$AI36,$Q$4:$Q$1533,""),CG$11)))))</f>
        <v>0</v>
      </c>
      <c r="CH36" s="115">
        <f t="array" ref="CH36">IF(IF(ISERR(LARGE(IF($D$4:$D$1533=$AI36,$Q$4:$Q$1533,""),CH$11)),0,(LARGE(IF($D$4:$D$1533=$AI36,$Q$4:$Q$1533,""),CH$11)))&lt;0,0,(IF(ISERR(LARGE(IF($D$4:$D$1533=$AI36,$Q$4:$Q$1533,""),CH$11)),0,(LARGE(IF($D$4:$D$1533=$AI36,$Q$4:$Q$1533,""),CH$11)))))</f>
        <v>0</v>
      </c>
      <c r="CI36" s="116">
        <f t="array" ref="CI36">IF(IF(ISERR(LARGE(IF($D$4:$D$1533=$AI36,$Q$4:$Q$1533,""),CI$11)),0,(LARGE(IF($D$4:$D$1533=$AI36,$Q$4:$Q$1533,""),CI$11)))&lt;0,0,(IF(ISERR(LARGE(IF($D$4:$D$1533=$AI36,$Q$4:$Q$1533,""),CI$11)),0,(LARGE(IF($D$4:$D$1533=$AI36,$Q$4:$Q$1533,""),CI$11)))))</f>
        <v>0</v>
      </c>
      <c r="CJ36" s="192">
        <f t="array" ref="CJ36">IF(IF(ISERR(LARGE(IF($D$1534:$D$2431=$AI36,$Q$1534:$Q$2431,""),CJ$11)),0,(LARGE(IF($D$1534:$D$2431=$AI36,$Q$1534:$Q$2431,""),CJ$11)))&lt;0,0,(IF(ISERR(LARGE(IF($D$1534:$D$2431=$AI36,$Q$1534:$Q$2431,""),CJ$11)),0,(LARGE(IF($D$1534:$D$2431=$AI36,$Q$1534:$Q$2431,""),CJ$11)))))</f>
        <v>0</v>
      </c>
      <c r="CK36" s="193">
        <f t="array" ref="CK36">IF(IF(ISERR(LARGE(IF($D$1534:$D$2431=$AI36,$Q$1534:$Q$2431,""),CK$11)),0,(LARGE(IF($D$1534:$D$2431=$AI36,$Q$1534:$Q$2431,""),CK$11)))&lt;0,0,(IF(ISERR(LARGE(IF($D$1534:$D$2431=$AI36,$Q$1534:$Q$2431,""),CK$11)),0,(LARGE(IF($D$1534:$D$2431=$AI36,$Q$1534:$Q$2431,""),CK$11)))))</f>
        <v>0</v>
      </c>
      <c r="CL36" s="159">
        <f t="shared" si="42"/>
        <v>0</v>
      </c>
      <c r="CN36" s="114">
        <f t="array" ref="CN36">IF(IF(ISERR(LARGE(IF($D$4:$D$1533=$AI36,$R$4:$R$1533,""),CN$11)),0,(LARGE(IF($D$4:$D$1533=$AI36,$R$4:$R$1533,""),CN$11)))&lt;0,0,(IF(ISERR(LARGE(IF($D$4:$D$1533=$AI36,$R$4:$R$1533,""),CN$11)),0,(LARGE(IF($D$4:$D$1533=$AI36,$R$4:$R$1533,""),CN$11)))))</f>
        <v>0</v>
      </c>
      <c r="CO36" s="115">
        <f t="array" ref="CO36">IF(IF(ISERR(LARGE(IF($D$4:$D$1533=$AI36,$R$4:$R$1533,""),CO$11)),0,(LARGE(IF($D$4:$D$1533=$AI36,$R$4:$R$1533,""),CO$11)))&lt;0,0,(IF(ISERR(LARGE(IF($D$4:$D$1533=$AI36,$R$4:$R$1533,""),CO$11)),0,(LARGE(IF($D$4:$D$1533=$AI36,$R$4:$R$1533,""),CO$11)))))</f>
        <v>0</v>
      </c>
      <c r="CP36" s="116">
        <f t="array" ref="CP36">IF(IF(ISERR(LARGE(IF($D$4:$D$1533=$AI36,$R$4:$R$1533,""),CP$11)),0,(LARGE(IF($D$4:$D$1533=$AI36,$R$4:$R$1533,""),CP$11)))&lt;0,0,(IF(ISERR(LARGE(IF($D$4:$D$1533=$AI36,$R$4:$R$1533,""),CP$11)),0,(LARGE(IF($D$4:$D$1533=$AI36,$R$4:$R$1533,""),CP$11)))))</f>
        <v>0</v>
      </c>
      <c r="CQ36" s="192">
        <f t="array" ref="CQ36">IF(IF(ISERR(LARGE(IF($D$1534:$D$2431=$AI36,$R$1534:$R$2431,""),CQ$11)),0,(LARGE(IF($D$1534:$D$2431=$AI36,$R$1534:$R$2431,""),CQ$11)))&lt;0,0,(IF(ISERR(LARGE(IF($D$1534:$D$2431=$AI36,$R$1534:$R$2431,""),CQ$11)),0,(LARGE(IF($D$1534:$D$2431=$AI36,$R$1534:$R$2431,""),CQ$11)))))</f>
        <v>0</v>
      </c>
      <c r="CR36" s="193">
        <f t="array" ref="CR36">IF(IF(ISERR(LARGE(IF($D$1534:$D$2431=$AI36,$R$1534:$R$2431,""),CR$11)),0,(LARGE(IF($D$1534:$D$2431=$AI36,$R$1534:$R$2431,""),CR$11)))&lt;0,0,(IF(ISERR(LARGE(IF($D$1534:$D$2431=$AI36,$R$1534:$R$2431,""),CR$11)),0,(LARGE(IF($D$1534:$D$2431=$AI36,$R$1534:$R$2431,""),CR$11)))))</f>
        <v>0</v>
      </c>
      <c r="CS36" s="159">
        <f t="shared" si="43"/>
        <v>0</v>
      </c>
      <c r="CU36" s="114">
        <f t="array" ref="CU36">IF(IF(ISERR(LARGE(IF($D$4:$D$1533=$AI36,$S$4:$S$1533,""),CU$11)),0,(LARGE(IF($D$4:$D$1533=$AI36,$S$4:$S$1533,""),CU$11)))&lt;0,0,(IF(ISERR(LARGE(IF($D$4:$D$1533=$AI36,$S$4:$S$1533,""),CU$11)),0,(LARGE(IF($D$4:$D$1533=$AI36,$S$4:$S$1533,""),CU$11)))))</f>
        <v>0</v>
      </c>
      <c r="CV36" s="115">
        <f t="array" ref="CV36">IF(IF(ISERR(LARGE(IF($D$4:$D$1533=$AI36,$S$4:$S$1533,""),CV$11)),0,(LARGE(IF($D$4:$D$1533=$AI36,$S$4:$S$1533,""),CV$11)))&lt;0,0,(IF(ISERR(LARGE(IF($D$4:$D$1533=$AI36,$S$4:$S$1533,""),CV$11)),0,(LARGE(IF($D$4:$D$1533=$AI36,$S$4:$S$1533,""),CV$11)))))</f>
        <v>0</v>
      </c>
      <c r="CW36" s="116">
        <f t="array" ref="CW36">IF(IF(ISERR(LARGE(IF($D$4:$D$1533=$AI36,$S$4:$S$1533,""),CW$11)),0,(LARGE(IF($D$4:$D$1533=$AI36,$S$4:$S$1533,""),CW$11)))&lt;0,0,(IF(ISERR(LARGE(IF($D$4:$D$1533=$AI36,$S$4:$S$1533,""),CW$11)),0,(LARGE(IF($D$4:$D$1533=$AI36,$S$4:$S$1533,""),CW$11)))))</f>
        <v>0</v>
      </c>
      <c r="CX36" s="192">
        <f t="array" ref="CX36">IF(IF(ISERR(LARGE(IF($D$1534:$D$2431=$AI36,$S$1534:$S$2431,""),CX$11)),0,(LARGE(IF($D$1534:$D$2431=$AI36,$S$1534:$S$2431,""),CX$11)))&lt;0,0,(IF(ISERR(LARGE(IF($D$1534:$D$2431=$AI36,$S$1534:$S$2431,""),CX$11)),0,(LARGE(IF($D$1534:$D$2431=$AI36,$S$1534:$S$2431,""),CX$11)))))</f>
        <v>0</v>
      </c>
      <c r="CY36" s="193">
        <f t="array" ref="CY36">IF(IF(ISERR(LARGE(IF($D$1534:$D$2431=$AI36,$S$1534:$S$2431,""),CY$11)),0,(LARGE(IF($D$1534:$D$2431=$AI36,$S$1534:$S$2431,""),CY$11)))&lt;0,0,(IF(ISERR(LARGE(IF($D$1534:$D$2431=$AI36,$S$1534:$S$2431,""),CY$11)),0,(LARGE(IF($D$1534:$D$2431=$AI36,$S$1534:$S$2431,""),CY$11)))))</f>
        <v>0</v>
      </c>
      <c r="CZ36" s="159">
        <f t="shared" si="44"/>
        <v>0</v>
      </c>
      <c r="DB36" s="114">
        <f t="array" ref="DB36">IF(IF(ISERR(LARGE(IF($D$4:$D$1533=$AI36,$T$4:$T$1533,""),DB$11)),0,(LARGE(IF($D$4:$D$1533=$AI36,$T$4:$T$1533,""),DB$11)))&lt;0,0,(IF(ISERR(LARGE(IF($D$4:$D$1533=$AI36,$T$4:$T$1533,""),DB$11)),0,(LARGE(IF($D$4:$D$1533=$AI36,$T$4:$T$1533,""),DB$11)))))</f>
        <v>0</v>
      </c>
      <c r="DC36" s="115">
        <f t="array" ref="DC36">IF(IF(ISERR(LARGE(IF($D$4:$D$1533=$AI36,$T$4:$T$1533,""),DC$11)),0,(LARGE(IF($D$4:$D$1533=$AI36,$T$4:$T$1533,""),DC$11)))&lt;0,0,(IF(ISERR(LARGE(IF($D$4:$D$1533=$AI36,$T$4:$T$1533,""),DC$11)),0,(LARGE(IF($D$4:$D$1533=$AI36,$T$4:$T$1533,""),DC$11)))))</f>
        <v>0</v>
      </c>
      <c r="DD36" s="116">
        <f t="array" ref="DD36">IF(IF(ISERR(LARGE(IF($D$4:$D$1533=$AI36,$T$4:$T$1533,""),DD$11)),0,(LARGE(IF($D$4:$D$1533=$AI36,$T$4:$T$1533,""),DD$11)))&lt;0,0,(IF(ISERR(LARGE(IF($D$4:$D$1533=$AI36,$T$4:$T$1533,""),DD$11)),0,(LARGE(IF($D$4:$D$1533=$AI36,$T$4:$T$1533,""),DD$11)))))</f>
        <v>0</v>
      </c>
      <c r="DE36" s="192">
        <f t="array" ref="DE36">IF(IF(ISERR(LARGE(IF($D$1534:$D$2431=$AI36,$T$1534:$T$2431,""),DE$11)),0,(LARGE(IF($D$1534:$D$2431=$AI36,$T$1534:$T$2431,""),DE$11)))&lt;0,0,(IF(ISERR(LARGE(IF($D$1534:$D$2431=$AI36,$T$1534:$T$2431,""),DE$11)),0,(LARGE(IF($D$1534:$D$2431=$AI36,$T$1534:$T$2431,""),DE$11)))))</f>
        <v>0</v>
      </c>
      <c r="DF36" s="193">
        <f t="array" ref="DF36">IF(IF(ISERR(LARGE(IF($D$1534:$D$2431=$AI36,$T$1534:$T$2431,""),DF$11)),0,(LARGE(IF($D$1534:$D$2431=$AI36,$T$1534:$T$2431,""),DF$11)))&lt;0,0,(IF(ISERR(LARGE(IF($D$1534:$D$2431=$AI36,$T$1534:$T$2431,""),DF$11)),0,(LARGE(IF($D$1534:$D$2431=$AI36,$T$1534:$T$2431,""),DF$11)))))</f>
        <v>0</v>
      </c>
      <c r="DG36" s="159">
        <f t="shared" si="45"/>
        <v>0</v>
      </c>
      <c r="DI36" s="114">
        <f t="array" ref="DI36">IF(IF(ISERR(LARGE(IF($D$4:$D$1533=$AI36,$U$4:$U$1533,""),DI$11)),0,(LARGE(IF($D$4:$D$1533=$AI36,$U$4:$U$1533,""),DI$11)))&lt;0,0,(IF(ISERR(LARGE(IF($D$4:$D$1533=$AI36,$U$4:$U$1533,""),DI$11)),0,(LARGE(IF($D$4:$D$1533=$AI36,$U$4:$U$1533,""),DI$11)))))</f>
        <v>0</v>
      </c>
      <c r="DJ36" s="115">
        <f t="array" ref="DJ36">IF(IF(ISERR(LARGE(IF($D$4:$D$1533=$AI36,$U$4:$U$1533,""),DJ$11)),0,(LARGE(IF($D$4:$D$1533=$AI36,$U$4:$U$1533,""),DJ$11)))&lt;0,0,(IF(ISERR(LARGE(IF($D$4:$D$1533=$AI36,$U$4:$U$1533,""),DJ$11)),0,(LARGE(IF($D$4:$D$1533=$AI36,$U$4:$U$1533,""),DJ$11)))))</f>
        <v>0</v>
      </c>
      <c r="DK36" s="116">
        <f t="array" ref="DK36">IF(IF(ISERR(LARGE(IF($D$4:$D$1533=$AI36,$U$4:$U$1533,""),DK$11)),0,(LARGE(IF($D$4:$D$1533=$AI36,$U$4:$U$1533,""),DK$11)))&lt;0,0,(IF(ISERR(LARGE(IF($D$4:$D$1533=$AI36,$U$4:$U$1533,""),DK$11)),0,(LARGE(IF($D$4:$D$1533=$AI36,$U$4:$U$1533,""),DK$11)))))</f>
        <v>0</v>
      </c>
      <c r="DL36" s="192">
        <f t="array" ref="DL36">IF(IF(ISERR(LARGE(IF($D$1534:$D$2431=$AI36,$U$1534:$U$2431,""),DL$11)),0,(LARGE(IF($D$1534:$D$2431=$AI36,$U$1534:$U$2431,""),DL$11)))&lt;0,0,(IF(ISERR(LARGE(IF($D$1534:$D$2431=$AI36,$U$1534:$U$2431,""),DL$11)),0,(LARGE(IF($D$1534:$D$2431=$AI36,$U$1534:$U$2431,""),DL$11)))))</f>
        <v>0</v>
      </c>
      <c r="DM36" s="193">
        <f t="array" ref="DM36">IF(IF(ISERR(LARGE(IF($D$1534:$D$2431=$AI36,$U$1534:$U$2431,""),DM$11)),0,(LARGE(IF($D$1534:$D$2431=$AI36,$U$1534:$U$2431,""),DM$11)))&lt;0,0,(IF(ISERR(LARGE(IF($D$1534:$D$2431=$AI36,$U$1534:$U$2431,""),DM$11)),0,(LARGE(IF($D$1534:$D$2431=$AI36,$U$1534:$U$2431,""),DM$11)))))</f>
        <v>0</v>
      </c>
      <c r="DN36" s="159">
        <f t="shared" si="46"/>
        <v>0</v>
      </c>
      <c r="DP36" s="114">
        <f t="array" ref="DP36">IF(IF(ISERR(LARGE(IF($D$4:$D$1533=$AI36,$V$4:$V$1533,""),DP$11)),0,(LARGE(IF($D$4:$D$1533=$AI36,$V$4:$V$1533,""),DP$11)))&lt;0,0,(IF(ISERR(LARGE(IF($D$4:$D$1533=$AI36,$V$4:$V$1533,""),DP$11)),0,(LARGE(IF($D$4:$D$1533=$AI36,$V$4:$V$1533,""),DP$11)))))</f>
        <v>0</v>
      </c>
      <c r="DQ36" s="115">
        <f t="array" ref="DQ36">IF(IF(ISERR(LARGE(IF($D$4:$D$1533=$AI36,$V$4:$V$1533,""),DQ$11)),0,(LARGE(IF($D$4:$D$1533=$AI36,$V$4:$V$1533,""),DQ$11)))&lt;0,0,(IF(ISERR(LARGE(IF($D$4:$D$1533=$AI36,$V$4:$V$1533,""),DQ$11)),0,(LARGE(IF($D$4:$D$1533=$AI36,$V$4:$V$1533,""),DQ$11)))))</f>
        <v>0</v>
      </c>
      <c r="DR36" s="116">
        <f t="array" ref="DR36">IF(IF(ISERR(LARGE(IF($D$4:$D$1533=$AI36,$V$4:$V$1533,""),DR$11)),0,(LARGE(IF($D$4:$D$1533=$AI36,$V$4:$V$1533,""),DR$11)))&lt;0,0,(IF(ISERR(LARGE(IF($D$4:$D$1533=$AI36,$V$4:$V$1533,""),DR$11)),0,(LARGE(IF($D$4:$D$1533=$AI36,$V$4:$V$1533,""),DR$11)))))</f>
        <v>0</v>
      </c>
      <c r="DS36" s="192">
        <f t="array" ref="DS36">IF(IF(ISERR(LARGE(IF($D$1534:$D$2431=$AI36,$V$1534:$V$2431,""),DS$11)),0,(LARGE(IF($D$1534:$D$2431=$AI36,$V$1534:$V$2431,""),DS$11)))&lt;0,0,(IF(ISERR(LARGE(IF($D$1534:$D$2431=$AI36,$V$1534:$V$2431,""),DS$11)),0,(LARGE(IF($D$1534:$D$2431=$AI36,$V$1534:$V$2431,""),DS$11)))))</f>
        <v>0</v>
      </c>
      <c r="DT36" s="193">
        <f t="array" ref="DT36">IF(IF(ISERR(LARGE(IF($D$1534:$D$2431=$AI36,$V$1534:$V$2431,""),DT$11)),0,(LARGE(IF($D$1534:$D$2431=$AI36,$V$1534:$V$2431,""),DT$11)))&lt;0,0,(IF(ISERR(LARGE(IF($D$1534:$D$2431=$AI36,$V$1534:$V$2431,""),DT$11)),0,(LARGE(IF($D$1534:$D$2431=$AI36,$V$1534:$V$2431,""),DT$11)))))</f>
        <v>0</v>
      </c>
      <c r="DU36" s="159">
        <f t="shared" si="47"/>
        <v>0</v>
      </c>
      <c r="DW36" s="114">
        <f t="array" ref="DW36">IF(IF(ISERR(LARGE(IF($D$4:$D$1533=$AI36,$W$4:$W$1533,""),DW$11)),0,(LARGE(IF($D$4:$D$1533=$AI36,$W$4:$W$1533,""),DW$11)))&lt;0,0,(IF(ISERR(LARGE(IF($D$4:$D$1533=$AI36,$W$4:$W$1533,""),DW$11)),0,(LARGE(IF($D$4:$D$1533=$AI36,$W$4:$W$1533,""),DW$11)))))</f>
        <v>0</v>
      </c>
      <c r="DX36" s="115">
        <f t="array" ref="DX36">IF(IF(ISERR(LARGE(IF($D$4:$D$1533=$AI36,$W$4:$W$1533,""),DX$11)),0,(LARGE(IF($D$4:$D$1533=$AI36,$W$4:$W$1533,""),DX$11)))&lt;0,0,(IF(ISERR(LARGE(IF($D$4:$D$1533=$AI36,$W$4:$W$1533,""),DX$11)),0,(LARGE(IF($D$4:$D$1533=$AI36,$W$4:$W$1533,""),DX$11)))))</f>
        <v>0</v>
      </c>
      <c r="DY36" s="116">
        <f t="array" ref="DY36">IF(IF(ISERR(LARGE(IF($D$4:$D$1533=$AI36,$W$4:$W$1533,""),DY$11)),0,(LARGE(IF($D$4:$D$1533=$AI36,$W$4:$W$1533,""),DY$11)))&lt;0,0,(IF(ISERR(LARGE(IF($D$4:$D$1533=$AI36,$W$4:$W$1533,""),DY$11)),0,(LARGE(IF($D$4:$D$1533=$AI36,$W$4:$W$1533,""),DY$11)))))</f>
        <v>0</v>
      </c>
      <c r="DZ36" s="192">
        <f t="array" ref="DZ36">IF(IF(ISERR(LARGE(IF($D$1534:$D$2431=$AI36,$W$1534:$W$2431,""),DZ$11)),0,(LARGE(IF($D$1534:$D$2431=$AI36,$W$1534:$W$2431,""),DZ$11)))&lt;0,0,(IF(ISERR(LARGE(IF($D$1534:$D$2431=$AI36,$W$1534:$W$2431,""),DZ$11)),0,(LARGE(IF($D$1534:$D$2431=$AI36,$W$1534:$W$2431,""),DZ$11)))))</f>
        <v>0</v>
      </c>
      <c r="EA36" s="193">
        <f t="array" ref="EA36">IF(IF(ISERR(LARGE(IF($D$1534:$D$2431=$AI36,$W$1534:$W$2431,""),EA$11)),0,(LARGE(IF($D$1534:$D$2431=$AI36,$W$1534:$W$2431,""),EA$11)))&lt;0,0,(IF(ISERR(LARGE(IF($D$1534:$D$2431=$AI36,$W$1534:$W$2431,""),EA$11)),0,(LARGE(IF($D$1534:$D$2431=$AI36,$W$1534:$W$2431,""),EA$11)))))</f>
        <v>0</v>
      </c>
      <c r="EB36" s="159">
        <f t="shared" si="48"/>
        <v>0</v>
      </c>
    </row>
    <row r="37" spans="1:132" x14ac:dyDescent="0.2">
      <c r="A37" s="88">
        <v>3.3999999999999993E-5</v>
      </c>
      <c r="B37" s="4">
        <f t="shared" si="0"/>
        <v>6477.0000339999997</v>
      </c>
      <c r="C37" s="213" t="s">
        <v>229</v>
      </c>
      <c r="D37" s="213"/>
      <c r="E37" s="44" t="s">
        <v>21</v>
      </c>
      <c r="F37" s="14">
        <f t="shared" si="26"/>
        <v>1</v>
      </c>
      <c r="G37" s="14">
        <f t="shared" si="27"/>
        <v>1</v>
      </c>
      <c r="H37" s="101" t="str">
        <f>IF(ISNA(VLOOKUP(C37,[1]Sheet1!$J$2:$J$2999,1,FALSE)),"No","Yes")</f>
        <v>No</v>
      </c>
      <c r="I37" s="72">
        <f t="shared" si="50"/>
        <v>0</v>
      </c>
      <c r="J37" s="72">
        <f t="shared" si="51"/>
        <v>0</v>
      </c>
      <c r="K37" s="72">
        <f t="shared" si="52"/>
        <v>0</v>
      </c>
      <c r="L37" s="72">
        <f t="shared" si="53"/>
        <v>0</v>
      </c>
      <c r="M37" s="72">
        <f t="shared" si="54"/>
        <v>0</v>
      </c>
      <c r="N37" s="72">
        <f t="shared" si="55"/>
        <v>0</v>
      </c>
      <c r="O37" s="72">
        <f t="shared" si="56"/>
        <v>0</v>
      </c>
      <c r="Q37" s="73">
        <f t="shared" si="57"/>
        <v>0</v>
      </c>
      <c r="R37" s="73">
        <f t="shared" si="58"/>
        <v>0</v>
      </c>
      <c r="S37" s="73">
        <f t="shared" si="59"/>
        <v>6477</v>
      </c>
      <c r="T37" s="73">
        <f t="shared" si="60"/>
        <v>0</v>
      </c>
      <c r="U37" s="73">
        <f t="shared" si="61"/>
        <v>0</v>
      </c>
      <c r="V37" s="73">
        <f t="shared" si="62"/>
        <v>0</v>
      </c>
      <c r="W37" s="73">
        <f t="shared" si="63"/>
        <v>0</v>
      </c>
      <c r="Y37" s="72">
        <f t="shared" si="28"/>
        <v>0</v>
      </c>
      <c r="Z37" s="73">
        <f t="shared" si="29"/>
        <v>0</v>
      </c>
      <c r="AA37" s="58">
        <f t="shared" si="30"/>
        <v>0</v>
      </c>
      <c r="AB37" s="72">
        <f t="shared" si="31"/>
        <v>0</v>
      </c>
      <c r="AC37" s="72">
        <f t="shared" si="32"/>
        <v>0</v>
      </c>
      <c r="AD37" s="73">
        <f t="shared" si="33"/>
        <v>6477</v>
      </c>
      <c r="AE37" s="73">
        <f t="shared" si="34"/>
        <v>0</v>
      </c>
      <c r="AF37" s="1">
        <f t="shared" si="17"/>
        <v>6477</v>
      </c>
      <c r="AH37" s="1" t="str">
        <f t="shared" si="25"/>
        <v>No</v>
      </c>
      <c r="AI37" s="165" t="s">
        <v>107</v>
      </c>
      <c r="AJ37" s="114">
        <f t="array" ref="AJ37">IF(IF(ISERR(LARGE(IF($D$4:$D$1533=$AI37,$I$4:$I$1533,""),AJ$11)),0,(LARGE(IF($D$4:$D$1533=$AI37,$I$4:$I$1533,""),AJ$11)))&lt;0,0,(IF(ISERR(LARGE(IF($D$4:$D$1533=$AI37,$I$4:$I$1533,""),AJ$11)),0,(LARGE(IF($D$4:$D$1533=$AI37,$I$4:$I$1533,""),AJ$11)))))</f>
        <v>0</v>
      </c>
      <c r="AK37" s="115">
        <f t="array" ref="AK37">IF(IF(ISERR(LARGE(IF($D$4:$D$1533=$AI37,$I$4:$I$1533,""),AK$11)),0,(LARGE(IF($D$4:$D$1533=$AI37,$I$4:$I$1533,""),AK$11)))&lt;0,0,(IF(ISERR(LARGE(IF($D$4:$D$1533=$AI37,$I$4:$I$1533,""),AK$11)),0,(LARGE(IF($D$4:$D$1533=$AI37,$I$4:$I$1533,""),AK$11)))))</f>
        <v>0</v>
      </c>
      <c r="AL37" s="116">
        <f t="array" ref="AL37">IF(IF(ISERR(LARGE(IF($D$4:$D$1533=$AI37,$I$4:$I$1533,""),AL$11)),0,(LARGE(IF($D$4:$D$1533=$AI37,$I$4:$I$1533,""),AL$11)))&lt;0,0,(IF(ISERR(LARGE(IF($D$4:$D$1533=$AI37,$I$4:$I$1533,""),AL$11)),0,(LARGE(IF($D$4:$D$1533=$AI37,$I$4:$I$1533,""),AL$11)))))</f>
        <v>0</v>
      </c>
      <c r="AM37" s="192">
        <f t="array" ref="AM37">IF(IF(ISERR(LARGE(IF($D$1534:$D$2431=$AI37,$I$1534:$I$2431,""),AM$11)),0,(LARGE(IF($D$1534:$D$2431=$AI37,$I$1534:$I$2431,""),AM$11)))&lt;0,0,(IF(ISERR(LARGE(IF($D$1534:$D$2431=$AI37,$I$1534:$I$2431,""),AM$11)),0,(LARGE(IF($D$1534:$D$2431=$AI37,$I$1534:$I$2431,""),AM$11)))))</f>
        <v>0</v>
      </c>
      <c r="AN37" s="193">
        <f t="array" ref="AN37">IF(IF(ISERR(LARGE(IF($D$1534:$D$2431=$AI37,$I$1534:$I$2431,""),AN$11)),0,(LARGE(IF($D$1534:$D$2431=$AI37,$I$1534:$I$2431,""),AN$11)))&lt;0,0,(IF(ISERR(LARGE(IF($D$1534:$D$2431=$AI37,$I$1534:$I$2431,""),AN$11)),0,(LARGE(IF($D$1534:$D$2431=$AI37,$I$1534:$I$2431,""),AN$11)))))</f>
        <v>0</v>
      </c>
      <c r="AO37" s="159">
        <f t="shared" si="49"/>
        <v>0</v>
      </c>
      <c r="AQ37" s="114">
        <f t="array" ref="AQ37">IF(IF(ISERR(LARGE(IF($D$4:$D$1533=$AI37,$J$4:$J$1533,""),AQ$11)),0,(LARGE(IF($D$4:$D$1533=$AI37,$J$4:$J$1533,""),AQ$11)))&lt;0,0,(IF(ISERR(LARGE(IF($D$4:$D$1533=$AI37,$J$4:$J$1533,""),AQ$11)),0,(LARGE(IF($D$4:$D$1533=$AI37,$J$4:$J$1533,""),AQ$11)))))</f>
        <v>0</v>
      </c>
      <c r="AR37" s="115">
        <f t="array" ref="AR37">IF(IF(ISERR(LARGE(IF($D$4:$D$1533=$AI37,$J$4:$J$1533,""),AR$11)),0,(LARGE(IF($D$4:$D$1533=$AI37,$J$4:$J$1533,""),AR$11)))&lt;0,0,(IF(ISERR(LARGE(IF($D$4:$D$1533=$AI37,$J$4:$J$1533,""),AR$11)),0,(LARGE(IF($D$4:$D$1533=$AI37,$J$4:$J$1533,""),AR$11)))))</f>
        <v>0</v>
      </c>
      <c r="AS37" s="116">
        <f t="array" ref="AS37">IF(IF(ISERR(LARGE(IF($D$4:$D$1533=$AI37,$J$4:$J$1533,""),AS$11)),0,(LARGE(IF($D$4:$D$1533=$AI37,$J$4:$J$1533,""),AS$11)))&lt;0,0,(IF(ISERR(LARGE(IF($D$4:$D$1533=$AI37,$J$4:$J$1533,""),AS$11)),0,(LARGE(IF($D$4:$D$1533=$AI37,$J$4:$J$1533,""),AS$11)))))</f>
        <v>0</v>
      </c>
      <c r="AT37" s="192">
        <f t="array" ref="AT37">IF(IF(ISERR(LARGE(IF($D$1534:$D$2431=$AI37,$J$1534:$J$2431,""),AT$11)),0,(LARGE(IF($D$1534:$D$2431=$AI37,$J$1534:$J$2431,""),AT$11)))&lt;0,0,(IF(ISERR(LARGE(IF($D$1534:$D$2431=$AI37,$J$1534:$J$2431,""),AT$11)),0,(LARGE(IF($D$1534:$D$2431=$AI37,$J$1534:$J$2431,""),AT$11)))))</f>
        <v>0</v>
      </c>
      <c r="AU37" s="193">
        <f t="array" ref="AU37">IF(IF(ISERR(LARGE(IF($D$1534:$D$2431=$AI37,$J$1534:$J$2431,""),AU$11)),0,(LARGE(IF($D$1534:$D$2431=$AI37,$J$1534:$J$2431,""),AU$11)))&lt;0,0,(IF(ISERR(LARGE(IF($D$1534:$D$2431=$AI37,$J$1534:$J$2431,""),AU$11)),0,(LARGE(IF($D$1534:$D$2431=$AI37,$J$1534:$J$2431,""),AU$11)))))</f>
        <v>0</v>
      </c>
      <c r="AV37" s="159">
        <f t="shared" si="36"/>
        <v>0</v>
      </c>
      <c r="AX37" s="114">
        <f t="array" ref="AX37">IF(IF(ISERR(LARGE(IF($D$4:$D$1533=$AI37,$K$4:$K$1533,""),AX$11)),0,(LARGE(IF($D$4:$D$1533=$AI37,$K$4:$K$1533,""),AX$11)))&lt;0,0,(IF(ISERR(LARGE(IF($D$4:$D$1533=$AI37,$K$4:$K$1533,""),AX$11)),0,(LARGE(IF($D$4:$D$1533=$AI37,$K$4:$K$1533,""),AX$11)))))</f>
        <v>0</v>
      </c>
      <c r="AY37" s="115">
        <f t="array" ref="AY37">IF(IF(ISERR(LARGE(IF($D$4:$D$1533=$AI37,$K$4:$K$1533,""),AY$11)),0,(LARGE(IF($D$4:$D$1533=$AI37,$K$4:$K$1533,""),AY$11)))&lt;0,0,(IF(ISERR(LARGE(IF($D$4:$D$1533=$AI37,$K$4:$K$1533,""),AY$11)),0,(LARGE(IF($D$4:$D$1533=$AI37,$K$4:$K$1533,""),AY$11)))))</f>
        <v>0</v>
      </c>
      <c r="AZ37" s="116">
        <f t="array" ref="AZ37">IF(IF(ISERR(LARGE(IF($D$4:$D$1533=$AI37,$K$4:$K$1533,""),AZ$11)),0,(LARGE(IF($D$4:$D$1533=$AI37,$K$4:$K$1533,""),AZ$11)))&lt;0,0,(IF(ISERR(LARGE(IF($D$4:$D$1533=$AI37,$K$4:$K$1533,""),AZ$11)),0,(LARGE(IF($D$4:$D$1533=$AI37,$K$4:$K$1533,""),AZ$11)))))</f>
        <v>0</v>
      </c>
      <c r="BA37" s="192">
        <f t="array" ref="BA37">IF(IF(ISERR(LARGE(IF($D$1534:$D$2431=$AI37,$K$1534:$K$2431,""),BA$11)),0,(LARGE(IF($D$1534:$D$2431=$AI37,$K$1534:$K$2431,""),BA$11)))&lt;0,0,(IF(ISERR(LARGE(IF($D$1534:$D$2431=$AI37,$K$1534:$K$2431,""),BA$11)),0,(LARGE(IF($D$1534:$D$2431=$AI37,$K$1534:$K$2431,""),BA$11)))))</f>
        <v>0</v>
      </c>
      <c r="BB37" s="193">
        <f t="array" ref="BB37">IF(IF(ISERR(LARGE(IF($D$1534:$D$2431=$AI37,$K$1534:$K$2431,""),BB$11)),0,(LARGE(IF($D$1534:$D$2431=$AI37,$K$1534:$K$2431,""),BB$11)))&lt;0,0,(IF(ISERR(LARGE(IF($D$1534:$D$2431=$AI37,$K$1534:$K$2431,""),BB$11)),0,(LARGE(IF($D$1534:$D$2431=$AI37,$K$1534:$K$2431,""),BB$11)))))</f>
        <v>0</v>
      </c>
      <c r="BC37" s="159">
        <f t="shared" si="37"/>
        <v>0</v>
      </c>
      <c r="BE37" s="114">
        <f t="array" ref="BE37">IF(IF(ISERR(LARGE(IF($D$4:$D$1533=$AI37,$L$4:$L$1533,""),BE$11)),0,(LARGE(IF($D$4:$D$1533=$AI37,$L$4:$L$1533,""),BE$11)))&lt;0,0,(IF(ISERR(LARGE(IF($D$4:$D$1533=$AI37,$L$4:$L$1533,""),BE$11)),0,(LARGE(IF($D$4:$D$1533=$AI37,$L$4:$L$1533,""),BE$11)))))</f>
        <v>0</v>
      </c>
      <c r="BF37" s="115">
        <f t="array" ref="BF37">IF(IF(ISERR(LARGE(IF($D$4:$D$1533=$AI37,$L$4:$L$1533,""),BF$11)),0,(LARGE(IF($D$4:$D$1533=$AI37,$L$4:$L$1533,""),BF$11)))&lt;0,0,(IF(ISERR(LARGE(IF($D$4:$D$1533=$AI37,$L$4:$L$1533,""),BF$11)),0,(LARGE(IF($D$4:$D$1533=$AI37,$L$4:$L$1533,""),BF$11)))))</f>
        <v>0</v>
      </c>
      <c r="BG37" s="116">
        <f t="array" ref="BG37">IF(IF(ISERR(LARGE(IF($D$4:$D$1533=$AI37,$L$4:$L$1533,""),BG$11)),0,(LARGE(IF($D$4:$D$1533=$AI37,$L$4:$L$1533,""),BG$11)))&lt;0,0,(IF(ISERR(LARGE(IF($D$4:$D$1533=$AI37,$L$4:$L$1533,""),BG$11)),0,(LARGE(IF($D$4:$D$1533=$AI37,$L$4:$L$1533,""),BG$11)))))</f>
        <v>0</v>
      </c>
      <c r="BH37" s="192">
        <f t="array" ref="BH37">IF(IF(ISERR(LARGE(IF($D$1534:$D$2431=$AI37,$L$1534:$L$2431,""),BH$11)),0,(LARGE(IF($D$1534:$D$2431=$AI37,$L$1534:$L$2431,""),BH$11)))&lt;0,0,(IF(ISERR(LARGE(IF($D$1534:$D$2431=$AI37,$L$1534:$L$2431,""),BH$11)),0,(LARGE(IF($D$1534:$D$2431=$AI37,$L$1534:$L$2431,""),BH$11)))))</f>
        <v>0</v>
      </c>
      <c r="BI37" s="193">
        <f t="array" ref="BI37">IF(IF(ISERR(LARGE(IF($D$1534:$D$2431=$AI37,$L$1534:$L$2431,""),BI$11)),0,(LARGE(IF($D$1534:$D$2431=$AI37,$L$1534:$L$2431,""),BI$11)))&lt;0,0,(IF(ISERR(LARGE(IF($D$1534:$D$2431=$AI37,$L$1534:$L$2431,""),BI$11)),0,(LARGE(IF($D$1534:$D$2431=$AI37,$L$1534:$L$2431,""),BI$11)))))</f>
        <v>0</v>
      </c>
      <c r="BJ37" s="159">
        <f t="shared" si="38"/>
        <v>0</v>
      </c>
      <c r="BL37" s="114">
        <f t="array" ref="BL37">IF(IF(ISERR(LARGE(IF($D$4:$D$1533=$AI37,$M$4:$M$1533,""),BL$11)),0,(LARGE(IF($D$4:$D$1533=$AI37,$M$4:$M$1533,""),BL$11)))&lt;0,0,(IF(ISERR(LARGE(IF($D$4:$D$1533=$AI37,$M$4:$M$1533,""),BL$11)),0,(LARGE(IF($D$4:$D$1533=$AI37,$M$4:$M$1533,""),BL$11)))))</f>
        <v>0</v>
      </c>
      <c r="BM37" s="115">
        <f t="array" ref="BM37">IF(IF(ISERR(LARGE(IF($D$4:$D$1533=$AI37,$M$4:$M$1533,""),BM$11)),0,(LARGE(IF($D$4:$D$1533=$AI37,$M$4:$M$1533,""),BM$11)))&lt;0,0,(IF(ISERR(LARGE(IF($D$4:$D$1533=$AI37,$M$4:$M$1533,""),BM$11)),0,(LARGE(IF($D$4:$D$1533=$AI37,$M$4:$M$1533,""),BM$11)))))</f>
        <v>0</v>
      </c>
      <c r="BN37" s="116">
        <f t="array" ref="BN37">IF(IF(ISERR(LARGE(IF($D$4:$D$1533=$AI37,$M$4:$M$1533,""),BN$11)),0,(LARGE(IF($D$4:$D$1533=$AI37,$M$4:$M$1533,""),BN$11)))&lt;0,0,(IF(ISERR(LARGE(IF($D$4:$D$1533=$AI37,$M$4:$M$1533,""),BN$11)),0,(LARGE(IF($D$4:$D$1533=$AI37,$M$4:$M$1533,""),BN$11)))))</f>
        <v>0</v>
      </c>
      <c r="BO37" s="192">
        <f t="array" ref="BO37">IF(IF(ISERR(LARGE(IF($D$1534:$D$2431=$AI37,$M$1534:$M$2431,""),BO$11)),0,(LARGE(IF($D$1534:$D$2431=$AI37,$M$1534:$M$2431,""),BO$11)))&lt;0,0,(IF(ISERR(LARGE(IF($D$1534:$D$2431=$AI37,$M$1534:$M$2431,""),BO$11)),0,(LARGE(IF($D$1534:$D$2431=$AI37,$M$1534:$M$2431,""),BO$11)))))</f>
        <v>0</v>
      </c>
      <c r="BP37" s="193">
        <f t="array" ref="BP37">IF(IF(ISERR(LARGE(IF($D$1534:$D$2431=$AI37,$M$1534:$M$2431,""),BP$11)),0,(LARGE(IF($D$1534:$D$2431=$AI37,$M$1534:$M$2431,""),BP$11)))&lt;0,0,(IF(ISERR(LARGE(IF($D$1534:$D$2431=$AI37,$M$1534:$M$2431,""),BP$11)),0,(LARGE(IF($D$1534:$D$2431=$AI37,$M$1534:$M$2431,""),BP$11)))))</f>
        <v>0</v>
      </c>
      <c r="BQ37" s="159">
        <f t="shared" si="39"/>
        <v>0</v>
      </c>
      <c r="BS37" s="114">
        <f t="array" ref="BS37">IF(IF(ISERR(LARGE(IF($D$4:$D$1533=$AI37,$N$4:$N$1533,""),BS$11)),0,(LARGE(IF($D$4:$D$1533=$AI37,$N$4:$N$1533,""),BS$11)))&lt;0,0,(IF(ISERR(LARGE(IF($D$4:$D$1533=$AI37,$N$4:$N$1533,""),BS$11)),0,(LARGE(IF($D$4:$D$1533=$AI37,$N$4:$N$1533,""),BS$11)))))</f>
        <v>0</v>
      </c>
      <c r="BT37" s="115">
        <f t="array" ref="BT37">IF(IF(ISERR(LARGE(IF($D$4:$D$1533=$AI37,$N$4:$N$1533,""),BT$11)),0,(LARGE(IF($D$4:$D$1533=$AI37,$N$4:$N$1533,""),BT$11)))&lt;0,0,(IF(ISERR(LARGE(IF($D$4:$D$1533=$AI37,$N$4:$N$1533,""),BT$11)),0,(LARGE(IF($D$4:$D$1533=$AI37,$N$4:$N$1533,""),BT$11)))))</f>
        <v>0</v>
      </c>
      <c r="BU37" s="116">
        <f t="array" ref="BU37">IF(IF(ISERR(LARGE(IF($D$4:$D$1533=$AI37,$N$4:$N$1533,""),BU$11)),0,(LARGE(IF($D$4:$D$1533=$AI37,$N$4:$N$1533,""),BU$11)))&lt;0,0,(IF(ISERR(LARGE(IF($D$4:$D$1533=$AI37,$N$4:$N$1533,""),BU$11)),0,(LARGE(IF($D$4:$D$1533=$AI37,$N$4:$N$1533,""),BU$11)))))</f>
        <v>0</v>
      </c>
      <c r="BV37" s="192">
        <f t="array" ref="BV37">IF(IF(ISERR(LARGE(IF($D$1534:$D$2431=$AI37,$N$1534:$N$2431,""),BV$11)),0,(LARGE(IF($D$1534:$D$2431=$AI37,$N$1534:$N$2431,""),BV$11)))&lt;0,0,(IF(ISERR(LARGE(IF($D$1534:$D$2431=$AI37,$N$1534:$N$2431,""),BV$11)),0,(LARGE(IF($D$1534:$D$2431=$AI37,$N$1534:$N$2431,""),BV$11)))))</f>
        <v>0</v>
      </c>
      <c r="BW37" s="193">
        <f t="array" ref="BW37">IF(IF(ISERR(LARGE(IF($D$1534:$D$2431=$AI37,$N$1534:$N$2431,""),BW$11)),0,(LARGE(IF($D$1534:$D$2431=$AI37,$N$1534:$N$2431,""),BW$11)))&lt;0,0,(IF(ISERR(LARGE(IF($D$1534:$D$2431=$AI37,$N$1534:$N$2431,""),BW$11)),0,(LARGE(IF($D$1534:$D$2431=$AI37,$N$1534:$N$2431,""),BW$11)))))</f>
        <v>0</v>
      </c>
      <c r="BX37" s="159">
        <f t="shared" si="40"/>
        <v>0</v>
      </c>
      <c r="BZ37" s="114">
        <f t="array" ref="BZ37">IF(IF(ISERR(LARGE(IF($D$4:$D$1533=$AI37,$O$4:$O$1533,""),BZ$11)),0,(LARGE(IF($D$4:$D$1533=$AI37,$O$4:$O$1533,""),BZ$11)))&lt;0,0,(IF(ISERR(LARGE(IF($D$4:$D$1533=$AI37,$O$4:$O$1533,""),BZ$11)),0,(LARGE(IF($D$4:$D$1533=$AI37,$O$4:$O$1533,""),BZ$11)))))</f>
        <v>0</v>
      </c>
      <c r="CA37" s="115">
        <f t="array" ref="CA37">IF(IF(ISERR(LARGE(IF($D$4:$D$1533=$AI37,$O$4:$O$1533,""),CA$11)),0,(LARGE(IF($D$4:$D$1533=$AI37,$O$4:$O$1533,""),CA$11)))&lt;0,0,(IF(ISERR(LARGE(IF($D$4:$D$1533=$AI37,$O$4:$O$1533,""),CA$11)),0,(LARGE(IF($D$4:$D$1533=$AI37,$O$4:$O$1533,""),CA$11)))))</f>
        <v>0</v>
      </c>
      <c r="CB37" s="116">
        <f t="array" ref="CB37">IF(IF(ISERR(LARGE(IF($D$4:$D$1533=$AI37,$O$4:$O$1533,""),CB$11)),0,(LARGE(IF($D$4:$D$1533=$AI37,$O$4:$O$1533,""),CB$11)))&lt;0,0,(IF(ISERR(LARGE(IF($D$4:$D$1533=$AI37,$O$4:$O$1533,""),CB$11)),0,(LARGE(IF($D$4:$D$1533=$AI37,$O$4:$O$1533,""),CB$11)))))</f>
        <v>0</v>
      </c>
      <c r="CC37" s="192">
        <f t="array" ref="CC37">IF(IF(ISERR(LARGE(IF($D$1534:$D$2431=$AI37,$O$1534:$O$2431,""),CC$11)),0,(LARGE(IF($D$1534:$D$2431=$AI37,$O$1534:$O$2431,""),CC$11)))&lt;0,0,(IF(ISERR(LARGE(IF($D$1534:$D$2431=$AI37,$O$1534:$O$2431,""),CC$11)),0,(LARGE(IF($D$1534:$D$2431=$AI37,$O$1534:$O$2431,""),CC$11)))))</f>
        <v>0</v>
      </c>
      <c r="CD37" s="193">
        <f t="array" ref="CD37">IF(IF(ISERR(LARGE(IF($D$1534:$D$2431=$AI37,$O$1534:$O$2431,""),CD$11)),0,(LARGE(IF($D$1534:$D$2431=$AI37,$O$1534:$O$2431,""),CD$11)))&lt;0,0,(IF(ISERR(LARGE(IF($D$1534:$D$2431=$AI37,$O$1534:$O$2431,""),CD$11)),0,(LARGE(IF($D$1534:$D$2431=$AI37,$O$1534:$O$2431,""),CD$11)))))</f>
        <v>0</v>
      </c>
      <c r="CE37" s="159">
        <f t="shared" si="41"/>
        <v>0</v>
      </c>
      <c r="CG37" s="114">
        <f t="array" ref="CG37">IF(IF(ISERR(LARGE(IF($D$4:$D$1533=$AI37,$Q$4:$Q$1533,""),CG$11)),0,(LARGE(IF($D$4:$D$1533=$AI37,$Q$4:$Q$1533,""),CG$11)))&lt;0,0,(IF(ISERR(LARGE(IF($D$4:$D$1533=$AI37,$Q$4:$Q$1533,""),CG$11)),0,(LARGE(IF($D$4:$D$1533=$AI37,$Q$4:$Q$1533,""),CG$11)))))</f>
        <v>0</v>
      </c>
      <c r="CH37" s="115">
        <f t="array" ref="CH37">IF(IF(ISERR(LARGE(IF($D$4:$D$1533=$AI37,$Q$4:$Q$1533,""),CH$11)),0,(LARGE(IF($D$4:$D$1533=$AI37,$Q$4:$Q$1533,""),CH$11)))&lt;0,0,(IF(ISERR(LARGE(IF($D$4:$D$1533=$AI37,$Q$4:$Q$1533,""),CH$11)),0,(LARGE(IF($D$4:$D$1533=$AI37,$Q$4:$Q$1533,""),CH$11)))))</f>
        <v>0</v>
      </c>
      <c r="CI37" s="116">
        <f t="array" ref="CI37">IF(IF(ISERR(LARGE(IF($D$4:$D$1533=$AI37,$Q$4:$Q$1533,""),CI$11)),0,(LARGE(IF($D$4:$D$1533=$AI37,$Q$4:$Q$1533,""),CI$11)))&lt;0,0,(IF(ISERR(LARGE(IF($D$4:$D$1533=$AI37,$Q$4:$Q$1533,""),CI$11)),0,(LARGE(IF($D$4:$D$1533=$AI37,$Q$4:$Q$1533,""),CI$11)))))</f>
        <v>0</v>
      </c>
      <c r="CJ37" s="192">
        <f t="array" ref="CJ37">IF(IF(ISERR(LARGE(IF($D$1534:$D$2431=$AI37,$Q$1534:$Q$2431,""),CJ$11)),0,(LARGE(IF($D$1534:$D$2431=$AI37,$Q$1534:$Q$2431,""),CJ$11)))&lt;0,0,(IF(ISERR(LARGE(IF($D$1534:$D$2431=$AI37,$Q$1534:$Q$2431,""),CJ$11)),0,(LARGE(IF($D$1534:$D$2431=$AI37,$Q$1534:$Q$2431,""),CJ$11)))))</f>
        <v>0</v>
      </c>
      <c r="CK37" s="193">
        <f t="array" ref="CK37">IF(IF(ISERR(LARGE(IF($D$1534:$D$2431=$AI37,$Q$1534:$Q$2431,""),CK$11)),0,(LARGE(IF($D$1534:$D$2431=$AI37,$Q$1534:$Q$2431,""),CK$11)))&lt;0,0,(IF(ISERR(LARGE(IF($D$1534:$D$2431=$AI37,$Q$1534:$Q$2431,""),CK$11)),0,(LARGE(IF($D$1534:$D$2431=$AI37,$Q$1534:$Q$2431,""),CK$11)))))</f>
        <v>0</v>
      </c>
      <c r="CL37" s="159">
        <f t="shared" si="42"/>
        <v>0</v>
      </c>
      <c r="CN37" s="114">
        <f t="array" ref="CN37">IF(IF(ISERR(LARGE(IF($D$4:$D$1533=$AI37,$R$4:$R$1533,""),CN$11)),0,(LARGE(IF($D$4:$D$1533=$AI37,$R$4:$R$1533,""),CN$11)))&lt;0,0,(IF(ISERR(LARGE(IF($D$4:$D$1533=$AI37,$R$4:$R$1533,""),CN$11)),0,(LARGE(IF($D$4:$D$1533=$AI37,$R$4:$R$1533,""),CN$11)))))</f>
        <v>0</v>
      </c>
      <c r="CO37" s="115">
        <f t="array" ref="CO37">IF(IF(ISERR(LARGE(IF($D$4:$D$1533=$AI37,$R$4:$R$1533,""),CO$11)),0,(LARGE(IF($D$4:$D$1533=$AI37,$R$4:$R$1533,""),CO$11)))&lt;0,0,(IF(ISERR(LARGE(IF($D$4:$D$1533=$AI37,$R$4:$R$1533,""),CO$11)),0,(LARGE(IF($D$4:$D$1533=$AI37,$R$4:$R$1533,""),CO$11)))))</f>
        <v>0</v>
      </c>
      <c r="CP37" s="116">
        <f t="array" ref="CP37">IF(IF(ISERR(LARGE(IF($D$4:$D$1533=$AI37,$R$4:$R$1533,""),CP$11)),0,(LARGE(IF($D$4:$D$1533=$AI37,$R$4:$R$1533,""),CP$11)))&lt;0,0,(IF(ISERR(LARGE(IF($D$4:$D$1533=$AI37,$R$4:$R$1533,""),CP$11)),0,(LARGE(IF($D$4:$D$1533=$AI37,$R$4:$R$1533,""),CP$11)))))</f>
        <v>0</v>
      </c>
      <c r="CQ37" s="192">
        <f t="array" ref="CQ37">IF(IF(ISERR(LARGE(IF($D$1534:$D$2431=$AI37,$R$1534:$R$2431,""),CQ$11)),0,(LARGE(IF($D$1534:$D$2431=$AI37,$R$1534:$R$2431,""),CQ$11)))&lt;0,0,(IF(ISERR(LARGE(IF($D$1534:$D$2431=$AI37,$R$1534:$R$2431,""),CQ$11)),0,(LARGE(IF($D$1534:$D$2431=$AI37,$R$1534:$R$2431,""),CQ$11)))))</f>
        <v>0</v>
      </c>
      <c r="CR37" s="193">
        <f t="array" ref="CR37">IF(IF(ISERR(LARGE(IF($D$1534:$D$2431=$AI37,$R$1534:$R$2431,""),CR$11)),0,(LARGE(IF($D$1534:$D$2431=$AI37,$R$1534:$R$2431,""),CR$11)))&lt;0,0,(IF(ISERR(LARGE(IF($D$1534:$D$2431=$AI37,$R$1534:$R$2431,""),CR$11)),0,(LARGE(IF($D$1534:$D$2431=$AI37,$R$1534:$R$2431,""),CR$11)))))</f>
        <v>0</v>
      </c>
      <c r="CS37" s="159">
        <f t="shared" si="43"/>
        <v>0</v>
      </c>
      <c r="CU37" s="114">
        <f t="array" ref="CU37">IF(IF(ISERR(LARGE(IF($D$4:$D$1533=$AI37,$S$4:$S$1533,""),CU$11)),0,(LARGE(IF($D$4:$D$1533=$AI37,$S$4:$S$1533,""),CU$11)))&lt;0,0,(IF(ISERR(LARGE(IF($D$4:$D$1533=$AI37,$S$4:$S$1533,""),CU$11)),0,(LARGE(IF($D$4:$D$1533=$AI37,$S$4:$S$1533,""),CU$11)))))</f>
        <v>0</v>
      </c>
      <c r="CV37" s="115">
        <f t="array" ref="CV37">IF(IF(ISERR(LARGE(IF($D$4:$D$1533=$AI37,$S$4:$S$1533,""),CV$11)),0,(LARGE(IF($D$4:$D$1533=$AI37,$S$4:$S$1533,""),CV$11)))&lt;0,0,(IF(ISERR(LARGE(IF($D$4:$D$1533=$AI37,$S$4:$S$1533,""),CV$11)),0,(LARGE(IF($D$4:$D$1533=$AI37,$S$4:$S$1533,""),CV$11)))))</f>
        <v>0</v>
      </c>
      <c r="CW37" s="116">
        <f t="array" ref="CW37">IF(IF(ISERR(LARGE(IF($D$4:$D$1533=$AI37,$S$4:$S$1533,""),CW$11)),0,(LARGE(IF($D$4:$D$1533=$AI37,$S$4:$S$1533,""),CW$11)))&lt;0,0,(IF(ISERR(LARGE(IF($D$4:$D$1533=$AI37,$S$4:$S$1533,""),CW$11)),0,(LARGE(IF($D$4:$D$1533=$AI37,$S$4:$S$1533,""),CW$11)))))</f>
        <v>0</v>
      </c>
      <c r="CX37" s="192">
        <f t="array" ref="CX37">IF(IF(ISERR(LARGE(IF($D$1534:$D$2431=$AI37,$S$1534:$S$2431,""),CX$11)),0,(LARGE(IF($D$1534:$D$2431=$AI37,$S$1534:$S$2431,""),CX$11)))&lt;0,0,(IF(ISERR(LARGE(IF($D$1534:$D$2431=$AI37,$S$1534:$S$2431,""),CX$11)),0,(LARGE(IF($D$1534:$D$2431=$AI37,$S$1534:$S$2431,""),CX$11)))))</f>
        <v>0</v>
      </c>
      <c r="CY37" s="193">
        <f t="array" ref="CY37">IF(IF(ISERR(LARGE(IF($D$1534:$D$2431=$AI37,$S$1534:$S$2431,""),CY$11)),0,(LARGE(IF($D$1534:$D$2431=$AI37,$S$1534:$S$2431,""),CY$11)))&lt;0,0,(IF(ISERR(LARGE(IF($D$1534:$D$2431=$AI37,$S$1534:$S$2431,""),CY$11)),0,(LARGE(IF($D$1534:$D$2431=$AI37,$S$1534:$S$2431,""),CY$11)))))</f>
        <v>0</v>
      </c>
      <c r="CZ37" s="159">
        <f t="shared" si="44"/>
        <v>0</v>
      </c>
      <c r="DB37" s="114">
        <f t="array" ref="DB37">IF(IF(ISERR(LARGE(IF($D$4:$D$1533=$AI37,$T$4:$T$1533,""),DB$11)),0,(LARGE(IF($D$4:$D$1533=$AI37,$T$4:$T$1533,""),DB$11)))&lt;0,0,(IF(ISERR(LARGE(IF($D$4:$D$1533=$AI37,$T$4:$T$1533,""),DB$11)),0,(LARGE(IF($D$4:$D$1533=$AI37,$T$4:$T$1533,""),DB$11)))))</f>
        <v>0</v>
      </c>
      <c r="DC37" s="115">
        <f t="array" ref="DC37">IF(IF(ISERR(LARGE(IF($D$4:$D$1533=$AI37,$T$4:$T$1533,""),DC$11)),0,(LARGE(IF($D$4:$D$1533=$AI37,$T$4:$T$1533,""),DC$11)))&lt;0,0,(IF(ISERR(LARGE(IF($D$4:$D$1533=$AI37,$T$4:$T$1533,""),DC$11)),0,(LARGE(IF($D$4:$D$1533=$AI37,$T$4:$T$1533,""),DC$11)))))</f>
        <v>0</v>
      </c>
      <c r="DD37" s="116">
        <f t="array" ref="DD37">IF(IF(ISERR(LARGE(IF($D$4:$D$1533=$AI37,$T$4:$T$1533,""),DD$11)),0,(LARGE(IF($D$4:$D$1533=$AI37,$T$4:$T$1533,""),DD$11)))&lt;0,0,(IF(ISERR(LARGE(IF($D$4:$D$1533=$AI37,$T$4:$T$1533,""),DD$11)),0,(LARGE(IF($D$4:$D$1533=$AI37,$T$4:$T$1533,""),DD$11)))))</f>
        <v>0</v>
      </c>
      <c r="DE37" s="192">
        <f t="array" ref="DE37">IF(IF(ISERR(LARGE(IF($D$1534:$D$2431=$AI37,$T$1534:$T$2431,""),DE$11)),0,(LARGE(IF($D$1534:$D$2431=$AI37,$T$1534:$T$2431,""),DE$11)))&lt;0,0,(IF(ISERR(LARGE(IF($D$1534:$D$2431=$AI37,$T$1534:$T$2431,""),DE$11)),0,(LARGE(IF($D$1534:$D$2431=$AI37,$T$1534:$T$2431,""),DE$11)))))</f>
        <v>0</v>
      </c>
      <c r="DF37" s="193">
        <f t="array" ref="DF37">IF(IF(ISERR(LARGE(IF($D$1534:$D$2431=$AI37,$T$1534:$T$2431,""),DF$11)),0,(LARGE(IF($D$1534:$D$2431=$AI37,$T$1534:$T$2431,""),DF$11)))&lt;0,0,(IF(ISERR(LARGE(IF($D$1534:$D$2431=$AI37,$T$1534:$T$2431,""),DF$11)),0,(LARGE(IF($D$1534:$D$2431=$AI37,$T$1534:$T$2431,""),DF$11)))))</f>
        <v>0</v>
      </c>
      <c r="DG37" s="159">
        <f t="shared" si="45"/>
        <v>0</v>
      </c>
      <c r="DI37" s="114">
        <f t="array" ref="DI37">IF(IF(ISERR(LARGE(IF($D$4:$D$1533=$AI37,$U$4:$U$1533,""),DI$11)),0,(LARGE(IF($D$4:$D$1533=$AI37,$U$4:$U$1533,""),DI$11)))&lt;0,0,(IF(ISERR(LARGE(IF($D$4:$D$1533=$AI37,$U$4:$U$1533,""),DI$11)),0,(LARGE(IF($D$4:$D$1533=$AI37,$U$4:$U$1533,""),DI$11)))))</f>
        <v>0</v>
      </c>
      <c r="DJ37" s="115">
        <f t="array" ref="DJ37">IF(IF(ISERR(LARGE(IF($D$4:$D$1533=$AI37,$U$4:$U$1533,""),DJ$11)),0,(LARGE(IF($D$4:$D$1533=$AI37,$U$4:$U$1533,""),DJ$11)))&lt;0,0,(IF(ISERR(LARGE(IF($D$4:$D$1533=$AI37,$U$4:$U$1533,""),DJ$11)),0,(LARGE(IF($D$4:$D$1533=$AI37,$U$4:$U$1533,""),DJ$11)))))</f>
        <v>0</v>
      </c>
      <c r="DK37" s="116">
        <f t="array" ref="DK37">IF(IF(ISERR(LARGE(IF($D$4:$D$1533=$AI37,$U$4:$U$1533,""),DK$11)),0,(LARGE(IF($D$4:$D$1533=$AI37,$U$4:$U$1533,""),DK$11)))&lt;0,0,(IF(ISERR(LARGE(IF($D$4:$D$1533=$AI37,$U$4:$U$1533,""),DK$11)),0,(LARGE(IF($D$4:$D$1533=$AI37,$U$4:$U$1533,""),DK$11)))))</f>
        <v>0</v>
      </c>
      <c r="DL37" s="192">
        <f t="array" ref="DL37">IF(IF(ISERR(LARGE(IF($D$1534:$D$2431=$AI37,$U$1534:$U$2431,""),DL$11)),0,(LARGE(IF($D$1534:$D$2431=$AI37,$U$1534:$U$2431,""),DL$11)))&lt;0,0,(IF(ISERR(LARGE(IF($D$1534:$D$2431=$AI37,$U$1534:$U$2431,""),DL$11)),0,(LARGE(IF($D$1534:$D$2431=$AI37,$U$1534:$U$2431,""),DL$11)))))</f>
        <v>0</v>
      </c>
      <c r="DM37" s="193">
        <f t="array" ref="DM37">IF(IF(ISERR(LARGE(IF($D$1534:$D$2431=$AI37,$U$1534:$U$2431,""),DM$11)),0,(LARGE(IF($D$1534:$D$2431=$AI37,$U$1534:$U$2431,""),DM$11)))&lt;0,0,(IF(ISERR(LARGE(IF($D$1534:$D$2431=$AI37,$U$1534:$U$2431,""),DM$11)),0,(LARGE(IF($D$1534:$D$2431=$AI37,$U$1534:$U$2431,""),DM$11)))))</f>
        <v>0</v>
      </c>
      <c r="DN37" s="159">
        <f t="shared" si="46"/>
        <v>0</v>
      </c>
      <c r="DP37" s="114">
        <f t="array" ref="DP37">IF(IF(ISERR(LARGE(IF($D$4:$D$1533=$AI37,$V$4:$V$1533,""),DP$11)),0,(LARGE(IF($D$4:$D$1533=$AI37,$V$4:$V$1533,""),DP$11)))&lt;0,0,(IF(ISERR(LARGE(IF($D$4:$D$1533=$AI37,$V$4:$V$1533,""),DP$11)),0,(LARGE(IF($D$4:$D$1533=$AI37,$V$4:$V$1533,""),DP$11)))))</f>
        <v>0</v>
      </c>
      <c r="DQ37" s="115">
        <f t="array" ref="DQ37">IF(IF(ISERR(LARGE(IF($D$4:$D$1533=$AI37,$V$4:$V$1533,""),DQ$11)),0,(LARGE(IF($D$4:$D$1533=$AI37,$V$4:$V$1533,""),DQ$11)))&lt;0,0,(IF(ISERR(LARGE(IF($D$4:$D$1533=$AI37,$V$4:$V$1533,""),DQ$11)),0,(LARGE(IF($D$4:$D$1533=$AI37,$V$4:$V$1533,""),DQ$11)))))</f>
        <v>0</v>
      </c>
      <c r="DR37" s="116">
        <f t="array" ref="DR37">IF(IF(ISERR(LARGE(IF($D$4:$D$1533=$AI37,$V$4:$V$1533,""),DR$11)),0,(LARGE(IF($D$4:$D$1533=$AI37,$V$4:$V$1533,""),DR$11)))&lt;0,0,(IF(ISERR(LARGE(IF($D$4:$D$1533=$AI37,$V$4:$V$1533,""),DR$11)),0,(LARGE(IF($D$4:$D$1533=$AI37,$V$4:$V$1533,""),DR$11)))))</f>
        <v>0</v>
      </c>
      <c r="DS37" s="192">
        <f t="array" ref="DS37">IF(IF(ISERR(LARGE(IF($D$1534:$D$2431=$AI37,$V$1534:$V$2431,""),DS$11)),0,(LARGE(IF($D$1534:$D$2431=$AI37,$V$1534:$V$2431,""),DS$11)))&lt;0,0,(IF(ISERR(LARGE(IF($D$1534:$D$2431=$AI37,$V$1534:$V$2431,""),DS$11)),0,(LARGE(IF($D$1534:$D$2431=$AI37,$V$1534:$V$2431,""),DS$11)))))</f>
        <v>0</v>
      </c>
      <c r="DT37" s="193">
        <f t="array" ref="DT37">IF(IF(ISERR(LARGE(IF($D$1534:$D$2431=$AI37,$V$1534:$V$2431,""),DT$11)),0,(LARGE(IF($D$1534:$D$2431=$AI37,$V$1534:$V$2431,""),DT$11)))&lt;0,0,(IF(ISERR(LARGE(IF($D$1534:$D$2431=$AI37,$V$1534:$V$2431,""),DT$11)),0,(LARGE(IF($D$1534:$D$2431=$AI37,$V$1534:$V$2431,""),DT$11)))))</f>
        <v>0</v>
      </c>
      <c r="DU37" s="159">
        <f t="shared" si="47"/>
        <v>0</v>
      </c>
      <c r="DW37" s="114">
        <f t="array" ref="DW37">IF(IF(ISERR(LARGE(IF($D$4:$D$1533=$AI37,$W$4:$W$1533,""),DW$11)),0,(LARGE(IF($D$4:$D$1533=$AI37,$W$4:$W$1533,""),DW$11)))&lt;0,0,(IF(ISERR(LARGE(IF($D$4:$D$1533=$AI37,$W$4:$W$1533,""),DW$11)),0,(LARGE(IF($D$4:$D$1533=$AI37,$W$4:$W$1533,""),DW$11)))))</f>
        <v>0</v>
      </c>
      <c r="DX37" s="115">
        <f t="array" ref="DX37">IF(IF(ISERR(LARGE(IF($D$4:$D$1533=$AI37,$W$4:$W$1533,""),DX$11)),0,(LARGE(IF($D$4:$D$1533=$AI37,$W$4:$W$1533,""),DX$11)))&lt;0,0,(IF(ISERR(LARGE(IF($D$4:$D$1533=$AI37,$W$4:$W$1533,""),DX$11)),0,(LARGE(IF($D$4:$D$1533=$AI37,$W$4:$W$1533,""),DX$11)))))</f>
        <v>0</v>
      </c>
      <c r="DY37" s="116">
        <f t="array" ref="DY37">IF(IF(ISERR(LARGE(IF($D$4:$D$1533=$AI37,$W$4:$W$1533,""),DY$11)),0,(LARGE(IF($D$4:$D$1533=$AI37,$W$4:$W$1533,""),DY$11)))&lt;0,0,(IF(ISERR(LARGE(IF($D$4:$D$1533=$AI37,$W$4:$W$1533,""),DY$11)),0,(LARGE(IF($D$4:$D$1533=$AI37,$W$4:$W$1533,""),DY$11)))))</f>
        <v>0</v>
      </c>
      <c r="DZ37" s="192">
        <f t="array" ref="DZ37">IF(IF(ISERR(LARGE(IF($D$1534:$D$2431=$AI37,$W$1534:$W$2431,""),DZ$11)),0,(LARGE(IF($D$1534:$D$2431=$AI37,$W$1534:$W$2431,""),DZ$11)))&lt;0,0,(IF(ISERR(LARGE(IF($D$1534:$D$2431=$AI37,$W$1534:$W$2431,""),DZ$11)),0,(LARGE(IF($D$1534:$D$2431=$AI37,$W$1534:$W$2431,""),DZ$11)))))</f>
        <v>0</v>
      </c>
      <c r="EA37" s="193">
        <f t="array" ref="EA37">IF(IF(ISERR(LARGE(IF($D$1534:$D$2431=$AI37,$W$1534:$W$2431,""),EA$11)),0,(LARGE(IF($D$1534:$D$2431=$AI37,$W$1534:$W$2431,""),EA$11)))&lt;0,0,(IF(ISERR(LARGE(IF($D$1534:$D$2431=$AI37,$W$1534:$W$2431,""),EA$11)),0,(LARGE(IF($D$1534:$D$2431=$AI37,$W$1534:$W$2431,""),EA$11)))))</f>
        <v>0</v>
      </c>
      <c r="EB37" s="159">
        <f t="shared" si="48"/>
        <v>0</v>
      </c>
    </row>
    <row r="38" spans="1:132" x14ac:dyDescent="0.2">
      <c r="A38" s="88">
        <v>3.4999999999999997E-5</v>
      </c>
      <c r="B38" s="4">
        <f t="shared" si="0"/>
        <v>6474.000035</v>
      </c>
      <c r="C38" s="213" t="s">
        <v>230</v>
      </c>
      <c r="D38" s="213"/>
      <c r="E38" s="44" t="s">
        <v>21</v>
      </c>
      <c r="F38" s="14">
        <f t="shared" si="26"/>
        <v>1</v>
      </c>
      <c r="G38" s="14">
        <f t="shared" si="27"/>
        <v>1</v>
      </c>
      <c r="H38" s="101" t="str">
        <f>IF(ISNA(VLOOKUP(C38,[1]Sheet1!$J$2:$J$2999,1,FALSE)),"No","Yes")</f>
        <v>No</v>
      </c>
      <c r="I38" s="72">
        <f t="shared" si="50"/>
        <v>0</v>
      </c>
      <c r="J38" s="72">
        <f t="shared" si="51"/>
        <v>0</v>
      </c>
      <c r="K38" s="72">
        <f t="shared" si="52"/>
        <v>0</v>
      </c>
      <c r="L38" s="72">
        <f t="shared" si="53"/>
        <v>0</v>
      </c>
      <c r="M38" s="72">
        <f t="shared" si="54"/>
        <v>0</v>
      </c>
      <c r="N38" s="72">
        <f t="shared" si="55"/>
        <v>0</v>
      </c>
      <c r="O38" s="72">
        <f t="shared" si="56"/>
        <v>0</v>
      </c>
      <c r="Q38" s="73">
        <f t="shared" si="57"/>
        <v>0</v>
      </c>
      <c r="R38" s="73">
        <f t="shared" si="58"/>
        <v>0</v>
      </c>
      <c r="S38" s="73">
        <f t="shared" si="59"/>
        <v>6474</v>
      </c>
      <c r="T38" s="73">
        <f t="shared" si="60"/>
        <v>0</v>
      </c>
      <c r="U38" s="73">
        <f t="shared" si="61"/>
        <v>0</v>
      </c>
      <c r="V38" s="73">
        <f t="shared" si="62"/>
        <v>0</v>
      </c>
      <c r="W38" s="73">
        <f t="shared" si="63"/>
        <v>0</v>
      </c>
      <c r="Y38" s="72">
        <f t="shared" si="28"/>
        <v>0</v>
      </c>
      <c r="Z38" s="73">
        <f t="shared" si="29"/>
        <v>0</v>
      </c>
      <c r="AA38" s="58">
        <f t="shared" si="30"/>
        <v>0</v>
      </c>
      <c r="AB38" s="72">
        <f t="shared" si="31"/>
        <v>0</v>
      </c>
      <c r="AC38" s="72">
        <f t="shared" si="32"/>
        <v>0</v>
      </c>
      <c r="AD38" s="73">
        <f t="shared" si="33"/>
        <v>6474</v>
      </c>
      <c r="AE38" s="73">
        <f t="shared" si="34"/>
        <v>0</v>
      </c>
      <c r="AF38" s="1">
        <f t="shared" si="17"/>
        <v>6474</v>
      </c>
      <c r="AH38" s="1" t="str">
        <f t="shared" si="25"/>
        <v>No</v>
      </c>
      <c r="AI38" s="165" t="s">
        <v>103</v>
      </c>
      <c r="AJ38" s="114">
        <f t="array" ref="AJ38">IF(IF(ISERR(LARGE(IF($D$4:$D$1533=$AI38,$I$4:$I$1533,""),AJ$11)),0,(LARGE(IF($D$4:$D$1533=$AI38,$I$4:$I$1533,""),AJ$11)))&lt;0,0,(IF(ISERR(LARGE(IF($D$4:$D$1533=$AI38,$I$4:$I$1533,""),AJ$11)),0,(LARGE(IF($D$4:$D$1533=$AI38,$I$4:$I$1533,""),AJ$11)))))</f>
        <v>0</v>
      </c>
      <c r="AK38" s="115">
        <f t="array" ref="AK38">IF(IF(ISERR(LARGE(IF($D$4:$D$1533=$AI38,$I$4:$I$1533,""),AK$11)),0,(LARGE(IF($D$4:$D$1533=$AI38,$I$4:$I$1533,""),AK$11)))&lt;0,0,(IF(ISERR(LARGE(IF($D$4:$D$1533=$AI38,$I$4:$I$1533,""),AK$11)),0,(LARGE(IF($D$4:$D$1533=$AI38,$I$4:$I$1533,""),AK$11)))))</f>
        <v>0</v>
      </c>
      <c r="AL38" s="116">
        <f t="array" ref="AL38">IF(IF(ISERR(LARGE(IF($D$4:$D$1533=$AI38,$I$4:$I$1533,""),AL$11)),0,(LARGE(IF($D$4:$D$1533=$AI38,$I$4:$I$1533,""),AL$11)))&lt;0,0,(IF(ISERR(LARGE(IF($D$4:$D$1533=$AI38,$I$4:$I$1533,""),AL$11)),0,(LARGE(IF($D$4:$D$1533=$AI38,$I$4:$I$1533,""),AL$11)))))</f>
        <v>0</v>
      </c>
      <c r="AM38" s="192">
        <f t="array" ref="AM38">IF(IF(ISERR(LARGE(IF($D$1534:$D$2431=$AI38,$I$1534:$I$2431,""),AM$11)),0,(LARGE(IF($D$1534:$D$2431=$AI38,$I$1534:$I$2431,""),AM$11)))&lt;0,0,(IF(ISERR(LARGE(IF($D$1534:$D$2431=$AI38,$I$1534:$I$2431,""),AM$11)),0,(LARGE(IF($D$1534:$D$2431=$AI38,$I$1534:$I$2431,""),AM$11)))))</f>
        <v>0</v>
      </c>
      <c r="AN38" s="193">
        <f t="array" ref="AN38">IF(IF(ISERR(LARGE(IF($D$1534:$D$2431=$AI38,$I$1534:$I$2431,""),AN$11)),0,(LARGE(IF($D$1534:$D$2431=$AI38,$I$1534:$I$2431,""),AN$11)))&lt;0,0,(IF(ISERR(LARGE(IF($D$1534:$D$2431=$AI38,$I$1534:$I$2431,""),AN$11)),0,(LARGE(IF($D$1534:$D$2431=$AI38,$I$1534:$I$2431,""),AN$11)))))</f>
        <v>0</v>
      </c>
      <c r="AO38" s="159">
        <f t="shared" si="49"/>
        <v>0</v>
      </c>
      <c r="AQ38" s="114">
        <f t="array" ref="AQ38">IF(IF(ISERR(LARGE(IF($D$4:$D$1533=$AI38,$J$4:$J$1533,""),AQ$11)),0,(LARGE(IF($D$4:$D$1533=$AI38,$J$4:$J$1533,""),AQ$11)))&lt;0,0,(IF(ISERR(LARGE(IF($D$4:$D$1533=$AI38,$J$4:$J$1533,""),AQ$11)),0,(LARGE(IF($D$4:$D$1533=$AI38,$J$4:$J$1533,""),AQ$11)))))</f>
        <v>0</v>
      </c>
      <c r="AR38" s="115">
        <f t="array" ref="AR38">IF(IF(ISERR(LARGE(IF($D$4:$D$1533=$AI38,$J$4:$J$1533,""),AR$11)),0,(LARGE(IF($D$4:$D$1533=$AI38,$J$4:$J$1533,""),AR$11)))&lt;0,0,(IF(ISERR(LARGE(IF($D$4:$D$1533=$AI38,$J$4:$J$1533,""),AR$11)),0,(LARGE(IF($D$4:$D$1533=$AI38,$J$4:$J$1533,""),AR$11)))))</f>
        <v>0</v>
      </c>
      <c r="AS38" s="116">
        <f t="array" ref="AS38">IF(IF(ISERR(LARGE(IF($D$4:$D$1533=$AI38,$J$4:$J$1533,""),AS$11)),0,(LARGE(IF($D$4:$D$1533=$AI38,$J$4:$J$1533,""),AS$11)))&lt;0,0,(IF(ISERR(LARGE(IF($D$4:$D$1533=$AI38,$J$4:$J$1533,""),AS$11)),0,(LARGE(IF($D$4:$D$1533=$AI38,$J$4:$J$1533,""),AS$11)))))</f>
        <v>0</v>
      </c>
      <c r="AT38" s="192">
        <f t="array" ref="AT38">IF(IF(ISERR(LARGE(IF($D$1534:$D$2431=$AI38,$J$1534:$J$2431,""),AT$11)),0,(LARGE(IF($D$1534:$D$2431=$AI38,$J$1534:$J$2431,""),AT$11)))&lt;0,0,(IF(ISERR(LARGE(IF($D$1534:$D$2431=$AI38,$J$1534:$J$2431,""),AT$11)),0,(LARGE(IF($D$1534:$D$2431=$AI38,$J$1534:$J$2431,""),AT$11)))))</f>
        <v>0</v>
      </c>
      <c r="AU38" s="193">
        <f t="array" ref="AU38">IF(IF(ISERR(LARGE(IF($D$1534:$D$2431=$AI38,$J$1534:$J$2431,""),AU$11)),0,(LARGE(IF($D$1534:$D$2431=$AI38,$J$1534:$J$2431,""),AU$11)))&lt;0,0,(IF(ISERR(LARGE(IF($D$1534:$D$2431=$AI38,$J$1534:$J$2431,""),AU$11)),0,(LARGE(IF($D$1534:$D$2431=$AI38,$J$1534:$J$2431,""),AU$11)))))</f>
        <v>0</v>
      </c>
      <c r="AV38" s="159">
        <f t="shared" si="36"/>
        <v>0</v>
      </c>
      <c r="AX38" s="114">
        <f t="array" ref="AX38">IF(IF(ISERR(LARGE(IF($D$4:$D$1533=$AI38,$K$4:$K$1533,""),AX$11)),0,(LARGE(IF($D$4:$D$1533=$AI38,$K$4:$K$1533,""),AX$11)))&lt;0,0,(IF(ISERR(LARGE(IF($D$4:$D$1533=$AI38,$K$4:$K$1533,""),AX$11)),0,(LARGE(IF($D$4:$D$1533=$AI38,$K$4:$K$1533,""),AX$11)))))</f>
        <v>0</v>
      </c>
      <c r="AY38" s="115">
        <f t="array" ref="AY38">IF(IF(ISERR(LARGE(IF($D$4:$D$1533=$AI38,$K$4:$K$1533,""),AY$11)),0,(LARGE(IF($D$4:$D$1533=$AI38,$K$4:$K$1533,""),AY$11)))&lt;0,0,(IF(ISERR(LARGE(IF($D$4:$D$1533=$AI38,$K$4:$K$1533,""),AY$11)),0,(LARGE(IF($D$4:$D$1533=$AI38,$K$4:$K$1533,""),AY$11)))))</f>
        <v>0</v>
      </c>
      <c r="AZ38" s="116">
        <f t="array" ref="AZ38">IF(IF(ISERR(LARGE(IF($D$4:$D$1533=$AI38,$K$4:$K$1533,""),AZ$11)),0,(LARGE(IF($D$4:$D$1533=$AI38,$K$4:$K$1533,""),AZ$11)))&lt;0,0,(IF(ISERR(LARGE(IF($D$4:$D$1533=$AI38,$K$4:$K$1533,""),AZ$11)),0,(LARGE(IF($D$4:$D$1533=$AI38,$K$4:$K$1533,""),AZ$11)))))</f>
        <v>0</v>
      </c>
      <c r="BA38" s="192">
        <f t="array" ref="BA38">IF(IF(ISERR(LARGE(IF($D$1534:$D$2431=$AI38,$K$1534:$K$2431,""),BA$11)),0,(LARGE(IF($D$1534:$D$2431=$AI38,$K$1534:$K$2431,""),BA$11)))&lt;0,0,(IF(ISERR(LARGE(IF($D$1534:$D$2431=$AI38,$K$1534:$K$2431,""),BA$11)),0,(LARGE(IF($D$1534:$D$2431=$AI38,$K$1534:$K$2431,""),BA$11)))))</f>
        <v>0</v>
      </c>
      <c r="BB38" s="193">
        <f t="array" ref="BB38">IF(IF(ISERR(LARGE(IF($D$1534:$D$2431=$AI38,$K$1534:$K$2431,""),BB$11)),0,(LARGE(IF($D$1534:$D$2431=$AI38,$K$1534:$K$2431,""),BB$11)))&lt;0,0,(IF(ISERR(LARGE(IF($D$1534:$D$2431=$AI38,$K$1534:$K$2431,""),BB$11)),0,(LARGE(IF($D$1534:$D$2431=$AI38,$K$1534:$K$2431,""),BB$11)))))</f>
        <v>0</v>
      </c>
      <c r="BC38" s="159">
        <f t="shared" si="37"/>
        <v>0</v>
      </c>
      <c r="BE38" s="114">
        <f t="array" ref="BE38">IF(IF(ISERR(LARGE(IF($D$4:$D$1533=$AI38,$L$4:$L$1533,""),BE$11)),0,(LARGE(IF($D$4:$D$1533=$AI38,$L$4:$L$1533,""),BE$11)))&lt;0,0,(IF(ISERR(LARGE(IF($D$4:$D$1533=$AI38,$L$4:$L$1533,""),BE$11)),0,(LARGE(IF($D$4:$D$1533=$AI38,$L$4:$L$1533,""),BE$11)))))</f>
        <v>0</v>
      </c>
      <c r="BF38" s="115">
        <f t="array" ref="BF38">IF(IF(ISERR(LARGE(IF($D$4:$D$1533=$AI38,$L$4:$L$1533,""),BF$11)),0,(LARGE(IF($D$4:$D$1533=$AI38,$L$4:$L$1533,""),BF$11)))&lt;0,0,(IF(ISERR(LARGE(IF($D$4:$D$1533=$AI38,$L$4:$L$1533,""),BF$11)),0,(LARGE(IF($D$4:$D$1533=$AI38,$L$4:$L$1533,""),BF$11)))))</f>
        <v>0</v>
      </c>
      <c r="BG38" s="116">
        <f t="array" ref="BG38">IF(IF(ISERR(LARGE(IF($D$4:$D$1533=$AI38,$L$4:$L$1533,""),BG$11)),0,(LARGE(IF($D$4:$D$1533=$AI38,$L$4:$L$1533,""),BG$11)))&lt;0,0,(IF(ISERR(LARGE(IF($D$4:$D$1533=$AI38,$L$4:$L$1533,""),BG$11)),0,(LARGE(IF($D$4:$D$1533=$AI38,$L$4:$L$1533,""),BG$11)))))</f>
        <v>0</v>
      </c>
      <c r="BH38" s="192">
        <f t="array" ref="BH38">IF(IF(ISERR(LARGE(IF($D$1534:$D$2431=$AI38,$L$1534:$L$2431,""),BH$11)),0,(LARGE(IF($D$1534:$D$2431=$AI38,$L$1534:$L$2431,""),BH$11)))&lt;0,0,(IF(ISERR(LARGE(IF($D$1534:$D$2431=$AI38,$L$1534:$L$2431,""),BH$11)),0,(LARGE(IF($D$1534:$D$2431=$AI38,$L$1534:$L$2431,""),BH$11)))))</f>
        <v>0</v>
      </c>
      <c r="BI38" s="193">
        <f t="array" ref="BI38">IF(IF(ISERR(LARGE(IF($D$1534:$D$2431=$AI38,$L$1534:$L$2431,""),BI$11)),0,(LARGE(IF($D$1534:$D$2431=$AI38,$L$1534:$L$2431,""),BI$11)))&lt;0,0,(IF(ISERR(LARGE(IF($D$1534:$D$2431=$AI38,$L$1534:$L$2431,""),BI$11)),0,(LARGE(IF($D$1534:$D$2431=$AI38,$L$1534:$L$2431,""),BI$11)))))</f>
        <v>0</v>
      </c>
      <c r="BJ38" s="159">
        <f t="shared" si="38"/>
        <v>0</v>
      </c>
      <c r="BL38" s="114">
        <f t="array" ref="BL38">IF(IF(ISERR(LARGE(IF($D$4:$D$1533=$AI38,$M$4:$M$1533,""),BL$11)),0,(LARGE(IF($D$4:$D$1533=$AI38,$M$4:$M$1533,""),BL$11)))&lt;0,0,(IF(ISERR(LARGE(IF($D$4:$D$1533=$AI38,$M$4:$M$1533,""),BL$11)),0,(LARGE(IF($D$4:$D$1533=$AI38,$M$4:$M$1533,""),BL$11)))))</f>
        <v>0</v>
      </c>
      <c r="BM38" s="115">
        <f t="array" ref="BM38">IF(IF(ISERR(LARGE(IF($D$4:$D$1533=$AI38,$M$4:$M$1533,""),BM$11)),0,(LARGE(IF($D$4:$D$1533=$AI38,$M$4:$M$1533,""),BM$11)))&lt;0,0,(IF(ISERR(LARGE(IF($D$4:$D$1533=$AI38,$M$4:$M$1533,""),BM$11)),0,(LARGE(IF($D$4:$D$1533=$AI38,$M$4:$M$1533,""),BM$11)))))</f>
        <v>0</v>
      </c>
      <c r="BN38" s="116">
        <f t="array" ref="BN38">IF(IF(ISERR(LARGE(IF($D$4:$D$1533=$AI38,$M$4:$M$1533,""),BN$11)),0,(LARGE(IF($D$4:$D$1533=$AI38,$M$4:$M$1533,""),BN$11)))&lt;0,0,(IF(ISERR(LARGE(IF($D$4:$D$1533=$AI38,$M$4:$M$1533,""),BN$11)),0,(LARGE(IF($D$4:$D$1533=$AI38,$M$4:$M$1533,""),BN$11)))))</f>
        <v>0</v>
      </c>
      <c r="BO38" s="192">
        <f t="array" ref="BO38">IF(IF(ISERR(LARGE(IF($D$1534:$D$2431=$AI38,$M$1534:$M$2431,""),BO$11)),0,(LARGE(IF($D$1534:$D$2431=$AI38,$M$1534:$M$2431,""),BO$11)))&lt;0,0,(IF(ISERR(LARGE(IF($D$1534:$D$2431=$AI38,$M$1534:$M$2431,""),BO$11)),0,(LARGE(IF($D$1534:$D$2431=$AI38,$M$1534:$M$2431,""),BO$11)))))</f>
        <v>0</v>
      </c>
      <c r="BP38" s="193">
        <f t="array" ref="BP38">IF(IF(ISERR(LARGE(IF($D$1534:$D$2431=$AI38,$M$1534:$M$2431,""),BP$11)),0,(LARGE(IF($D$1534:$D$2431=$AI38,$M$1534:$M$2431,""),BP$11)))&lt;0,0,(IF(ISERR(LARGE(IF($D$1534:$D$2431=$AI38,$M$1534:$M$2431,""),BP$11)),0,(LARGE(IF($D$1534:$D$2431=$AI38,$M$1534:$M$2431,""),BP$11)))))</f>
        <v>0</v>
      </c>
      <c r="BQ38" s="159">
        <f t="shared" si="39"/>
        <v>0</v>
      </c>
      <c r="BS38" s="114">
        <f t="array" ref="BS38">IF(IF(ISERR(LARGE(IF($D$4:$D$1533=$AI38,$N$4:$N$1533,""),BS$11)),0,(LARGE(IF($D$4:$D$1533=$AI38,$N$4:$N$1533,""),BS$11)))&lt;0,0,(IF(ISERR(LARGE(IF($D$4:$D$1533=$AI38,$N$4:$N$1533,""),BS$11)),0,(LARGE(IF($D$4:$D$1533=$AI38,$N$4:$N$1533,""),BS$11)))))</f>
        <v>0</v>
      </c>
      <c r="BT38" s="115">
        <f t="array" ref="BT38">IF(IF(ISERR(LARGE(IF($D$4:$D$1533=$AI38,$N$4:$N$1533,""),BT$11)),0,(LARGE(IF($D$4:$D$1533=$AI38,$N$4:$N$1533,""),BT$11)))&lt;0,0,(IF(ISERR(LARGE(IF($D$4:$D$1533=$AI38,$N$4:$N$1533,""),BT$11)),0,(LARGE(IF($D$4:$D$1533=$AI38,$N$4:$N$1533,""),BT$11)))))</f>
        <v>0</v>
      </c>
      <c r="BU38" s="116">
        <f t="array" ref="BU38">IF(IF(ISERR(LARGE(IF($D$4:$D$1533=$AI38,$N$4:$N$1533,""),BU$11)),0,(LARGE(IF($D$4:$D$1533=$AI38,$N$4:$N$1533,""),BU$11)))&lt;0,0,(IF(ISERR(LARGE(IF($D$4:$D$1533=$AI38,$N$4:$N$1533,""),BU$11)),0,(LARGE(IF($D$4:$D$1533=$AI38,$N$4:$N$1533,""),BU$11)))))</f>
        <v>0</v>
      </c>
      <c r="BV38" s="192">
        <f t="array" ref="BV38">IF(IF(ISERR(LARGE(IF($D$1534:$D$2431=$AI38,$N$1534:$N$2431,""),BV$11)),0,(LARGE(IF($D$1534:$D$2431=$AI38,$N$1534:$N$2431,""),BV$11)))&lt;0,0,(IF(ISERR(LARGE(IF($D$1534:$D$2431=$AI38,$N$1534:$N$2431,""),BV$11)),0,(LARGE(IF($D$1534:$D$2431=$AI38,$N$1534:$N$2431,""),BV$11)))))</f>
        <v>0</v>
      </c>
      <c r="BW38" s="193">
        <f t="array" ref="BW38">IF(IF(ISERR(LARGE(IF($D$1534:$D$2431=$AI38,$N$1534:$N$2431,""),BW$11)),0,(LARGE(IF($D$1534:$D$2431=$AI38,$N$1534:$N$2431,""),BW$11)))&lt;0,0,(IF(ISERR(LARGE(IF($D$1534:$D$2431=$AI38,$N$1534:$N$2431,""),BW$11)),0,(LARGE(IF($D$1534:$D$2431=$AI38,$N$1534:$N$2431,""),BW$11)))))</f>
        <v>0</v>
      </c>
      <c r="BX38" s="159">
        <f t="shared" si="40"/>
        <v>0</v>
      </c>
      <c r="BZ38" s="114">
        <f t="array" ref="BZ38">IF(IF(ISERR(LARGE(IF($D$4:$D$1533=$AI38,$O$4:$O$1533,""),BZ$11)),0,(LARGE(IF($D$4:$D$1533=$AI38,$O$4:$O$1533,""),BZ$11)))&lt;0,0,(IF(ISERR(LARGE(IF($D$4:$D$1533=$AI38,$O$4:$O$1533,""),BZ$11)),0,(LARGE(IF($D$4:$D$1533=$AI38,$O$4:$O$1533,""),BZ$11)))))</f>
        <v>0</v>
      </c>
      <c r="CA38" s="115">
        <f t="array" ref="CA38">IF(IF(ISERR(LARGE(IF($D$4:$D$1533=$AI38,$O$4:$O$1533,""),CA$11)),0,(LARGE(IF($D$4:$D$1533=$AI38,$O$4:$O$1533,""),CA$11)))&lt;0,0,(IF(ISERR(LARGE(IF($D$4:$D$1533=$AI38,$O$4:$O$1533,""),CA$11)),0,(LARGE(IF($D$4:$D$1533=$AI38,$O$4:$O$1533,""),CA$11)))))</f>
        <v>0</v>
      </c>
      <c r="CB38" s="116">
        <f t="array" ref="CB38">IF(IF(ISERR(LARGE(IF($D$4:$D$1533=$AI38,$O$4:$O$1533,""),CB$11)),0,(LARGE(IF($D$4:$D$1533=$AI38,$O$4:$O$1533,""),CB$11)))&lt;0,0,(IF(ISERR(LARGE(IF($D$4:$D$1533=$AI38,$O$4:$O$1533,""),CB$11)),0,(LARGE(IF($D$4:$D$1533=$AI38,$O$4:$O$1533,""),CB$11)))))</f>
        <v>0</v>
      </c>
      <c r="CC38" s="192">
        <f t="array" ref="CC38">IF(IF(ISERR(LARGE(IF($D$1534:$D$2431=$AI38,$O$1534:$O$2431,""),CC$11)),0,(LARGE(IF($D$1534:$D$2431=$AI38,$O$1534:$O$2431,""),CC$11)))&lt;0,0,(IF(ISERR(LARGE(IF($D$1534:$D$2431=$AI38,$O$1534:$O$2431,""),CC$11)),0,(LARGE(IF($D$1534:$D$2431=$AI38,$O$1534:$O$2431,""),CC$11)))))</f>
        <v>0</v>
      </c>
      <c r="CD38" s="193">
        <f t="array" ref="CD38">IF(IF(ISERR(LARGE(IF($D$1534:$D$2431=$AI38,$O$1534:$O$2431,""),CD$11)),0,(LARGE(IF($D$1534:$D$2431=$AI38,$O$1534:$O$2431,""),CD$11)))&lt;0,0,(IF(ISERR(LARGE(IF($D$1534:$D$2431=$AI38,$O$1534:$O$2431,""),CD$11)),0,(LARGE(IF($D$1534:$D$2431=$AI38,$O$1534:$O$2431,""),CD$11)))))</f>
        <v>0</v>
      </c>
      <c r="CE38" s="159">
        <f t="shared" si="41"/>
        <v>0</v>
      </c>
      <c r="CG38" s="114">
        <f t="array" ref="CG38">IF(IF(ISERR(LARGE(IF($D$4:$D$1533=$AI38,$Q$4:$Q$1533,""),CG$11)),0,(LARGE(IF($D$4:$D$1533=$AI38,$Q$4:$Q$1533,""),CG$11)))&lt;0,0,(IF(ISERR(LARGE(IF($D$4:$D$1533=$AI38,$Q$4:$Q$1533,""),CG$11)),0,(LARGE(IF($D$4:$D$1533=$AI38,$Q$4:$Q$1533,""),CG$11)))))</f>
        <v>0</v>
      </c>
      <c r="CH38" s="115">
        <f t="array" ref="CH38">IF(IF(ISERR(LARGE(IF($D$4:$D$1533=$AI38,$Q$4:$Q$1533,""),CH$11)),0,(LARGE(IF($D$4:$D$1533=$AI38,$Q$4:$Q$1533,""),CH$11)))&lt;0,0,(IF(ISERR(LARGE(IF($D$4:$D$1533=$AI38,$Q$4:$Q$1533,""),CH$11)),0,(LARGE(IF($D$4:$D$1533=$AI38,$Q$4:$Q$1533,""),CH$11)))))</f>
        <v>0</v>
      </c>
      <c r="CI38" s="116">
        <f t="array" ref="CI38">IF(IF(ISERR(LARGE(IF($D$4:$D$1533=$AI38,$Q$4:$Q$1533,""),CI$11)),0,(LARGE(IF($D$4:$D$1533=$AI38,$Q$4:$Q$1533,""),CI$11)))&lt;0,0,(IF(ISERR(LARGE(IF($D$4:$D$1533=$AI38,$Q$4:$Q$1533,""),CI$11)),0,(LARGE(IF($D$4:$D$1533=$AI38,$Q$4:$Q$1533,""),CI$11)))))</f>
        <v>0</v>
      </c>
      <c r="CJ38" s="192">
        <f t="array" ref="CJ38">IF(IF(ISERR(LARGE(IF($D$1534:$D$2431=$AI38,$Q$1534:$Q$2431,""),CJ$11)),0,(LARGE(IF($D$1534:$D$2431=$AI38,$Q$1534:$Q$2431,""),CJ$11)))&lt;0,0,(IF(ISERR(LARGE(IF($D$1534:$D$2431=$AI38,$Q$1534:$Q$2431,""),CJ$11)),0,(LARGE(IF($D$1534:$D$2431=$AI38,$Q$1534:$Q$2431,""),CJ$11)))))</f>
        <v>0</v>
      </c>
      <c r="CK38" s="193">
        <f t="array" ref="CK38">IF(IF(ISERR(LARGE(IF($D$1534:$D$2431=$AI38,$Q$1534:$Q$2431,""),CK$11)),0,(LARGE(IF($D$1534:$D$2431=$AI38,$Q$1534:$Q$2431,""),CK$11)))&lt;0,0,(IF(ISERR(LARGE(IF($D$1534:$D$2431=$AI38,$Q$1534:$Q$2431,""),CK$11)),0,(LARGE(IF($D$1534:$D$2431=$AI38,$Q$1534:$Q$2431,""),CK$11)))))</f>
        <v>0</v>
      </c>
      <c r="CL38" s="159">
        <f t="shared" si="42"/>
        <v>0</v>
      </c>
      <c r="CN38" s="114">
        <f t="array" ref="CN38">IF(IF(ISERR(LARGE(IF($D$4:$D$1533=$AI38,$R$4:$R$1533,""),CN$11)),0,(LARGE(IF($D$4:$D$1533=$AI38,$R$4:$R$1533,""),CN$11)))&lt;0,0,(IF(ISERR(LARGE(IF($D$4:$D$1533=$AI38,$R$4:$R$1533,""),CN$11)),0,(LARGE(IF($D$4:$D$1533=$AI38,$R$4:$R$1533,""),CN$11)))))</f>
        <v>0</v>
      </c>
      <c r="CO38" s="115">
        <f t="array" ref="CO38">IF(IF(ISERR(LARGE(IF($D$4:$D$1533=$AI38,$R$4:$R$1533,""),CO$11)),0,(LARGE(IF($D$4:$D$1533=$AI38,$R$4:$R$1533,""),CO$11)))&lt;0,0,(IF(ISERR(LARGE(IF($D$4:$D$1533=$AI38,$R$4:$R$1533,""),CO$11)),0,(LARGE(IF($D$4:$D$1533=$AI38,$R$4:$R$1533,""),CO$11)))))</f>
        <v>0</v>
      </c>
      <c r="CP38" s="116">
        <f t="array" ref="CP38">IF(IF(ISERR(LARGE(IF($D$4:$D$1533=$AI38,$R$4:$R$1533,""),CP$11)),0,(LARGE(IF($D$4:$D$1533=$AI38,$R$4:$R$1533,""),CP$11)))&lt;0,0,(IF(ISERR(LARGE(IF($D$4:$D$1533=$AI38,$R$4:$R$1533,""),CP$11)),0,(LARGE(IF($D$4:$D$1533=$AI38,$R$4:$R$1533,""),CP$11)))))</f>
        <v>0</v>
      </c>
      <c r="CQ38" s="192">
        <f t="array" ref="CQ38">IF(IF(ISERR(LARGE(IF($D$1534:$D$2431=$AI38,$R$1534:$R$2431,""),CQ$11)),0,(LARGE(IF($D$1534:$D$2431=$AI38,$R$1534:$R$2431,""),CQ$11)))&lt;0,0,(IF(ISERR(LARGE(IF($D$1534:$D$2431=$AI38,$R$1534:$R$2431,""),CQ$11)),0,(LARGE(IF($D$1534:$D$2431=$AI38,$R$1534:$R$2431,""),CQ$11)))))</f>
        <v>0</v>
      </c>
      <c r="CR38" s="193">
        <f t="array" ref="CR38">IF(IF(ISERR(LARGE(IF($D$1534:$D$2431=$AI38,$R$1534:$R$2431,""),CR$11)),0,(LARGE(IF($D$1534:$D$2431=$AI38,$R$1534:$R$2431,""),CR$11)))&lt;0,0,(IF(ISERR(LARGE(IF($D$1534:$D$2431=$AI38,$R$1534:$R$2431,""),CR$11)),0,(LARGE(IF($D$1534:$D$2431=$AI38,$R$1534:$R$2431,""),CR$11)))))</f>
        <v>0</v>
      </c>
      <c r="CS38" s="159">
        <f t="shared" si="43"/>
        <v>0</v>
      </c>
      <c r="CU38" s="114">
        <f t="array" ref="CU38">IF(IF(ISERR(LARGE(IF($D$4:$D$1533=$AI38,$S$4:$S$1533,""),CU$11)),0,(LARGE(IF($D$4:$D$1533=$AI38,$S$4:$S$1533,""),CU$11)))&lt;0,0,(IF(ISERR(LARGE(IF($D$4:$D$1533=$AI38,$S$4:$S$1533,""),CU$11)),0,(LARGE(IF($D$4:$D$1533=$AI38,$S$4:$S$1533,""),CU$11)))))</f>
        <v>0</v>
      </c>
      <c r="CV38" s="115">
        <f t="array" ref="CV38">IF(IF(ISERR(LARGE(IF($D$4:$D$1533=$AI38,$S$4:$S$1533,""),CV$11)),0,(LARGE(IF($D$4:$D$1533=$AI38,$S$4:$S$1533,""),CV$11)))&lt;0,0,(IF(ISERR(LARGE(IF($D$4:$D$1533=$AI38,$S$4:$S$1533,""),CV$11)),0,(LARGE(IF($D$4:$D$1533=$AI38,$S$4:$S$1533,""),CV$11)))))</f>
        <v>0</v>
      </c>
      <c r="CW38" s="116">
        <f t="array" ref="CW38">IF(IF(ISERR(LARGE(IF($D$4:$D$1533=$AI38,$S$4:$S$1533,""),CW$11)),0,(LARGE(IF($D$4:$D$1533=$AI38,$S$4:$S$1533,""),CW$11)))&lt;0,0,(IF(ISERR(LARGE(IF($D$4:$D$1533=$AI38,$S$4:$S$1533,""),CW$11)),0,(LARGE(IF($D$4:$D$1533=$AI38,$S$4:$S$1533,""),CW$11)))))</f>
        <v>0</v>
      </c>
      <c r="CX38" s="192">
        <f t="array" ref="CX38">IF(IF(ISERR(LARGE(IF($D$1534:$D$2431=$AI38,$S$1534:$S$2431,""),CX$11)),0,(LARGE(IF($D$1534:$D$2431=$AI38,$S$1534:$S$2431,""),CX$11)))&lt;0,0,(IF(ISERR(LARGE(IF($D$1534:$D$2431=$AI38,$S$1534:$S$2431,""),CX$11)),0,(LARGE(IF($D$1534:$D$2431=$AI38,$S$1534:$S$2431,""),CX$11)))))</f>
        <v>0</v>
      </c>
      <c r="CY38" s="193">
        <f t="array" ref="CY38">IF(IF(ISERR(LARGE(IF($D$1534:$D$2431=$AI38,$S$1534:$S$2431,""),CY$11)),0,(LARGE(IF($D$1534:$D$2431=$AI38,$S$1534:$S$2431,""),CY$11)))&lt;0,0,(IF(ISERR(LARGE(IF($D$1534:$D$2431=$AI38,$S$1534:$S$2431,""),CY$11)),0,(LARGE(IF($D$1534:$D$2431=$AI38,$S$1534:$S$2431,""),CY$11)))))</f>
        <v>0</v>
      </c>
      <c r="CZ38" s="159">
        <f t="shared" si="44"/>
        <v>0</v>
      </c>
      <c r="DB38" s="114">
        <f t="array" ref="DB38">IF(IF(ISERR(LARGE(IF($D$4:$D$1533=$AI38,$T$4:$T$1533,""),DB$11)),0,(LARGE(IF($D$4:$D$1533=$AI38,$T$4:$T$1533,""),DB$11)))&lt;0,0,(IF(ISERR(LARGE(IF($D$4:$D$1533=$AI38,$T$4:$T$1533,""),DB$11)),0,(LARGE(IF($D$4:$D$1533=$AI38,$T$4:$T$1533,""),DB$11)))))</f>
        <v>0</v>
      </c>
      <c r="DC38" s="115">
        <f t="array" ref="DC38">IF(IF(ISERR(LARGE(IF($D$4:$D$1533=$AI38,$T$4:$T$1533,""),DC$11)),0,(LARGE(IF($D$4:$D$1533=$AI38,$T$4:$T$1533,""),DC$11)))&lt;0,0,(IF(ISERR(LARGE(IF($D$4:$D$1533=$AI38,$T$4:$T$1533,""),DC$11)),0,(LARGE(IF($D$4:$D$1533=$AI38,$T$4:$T$1533,""),DC$11)))))</f>
        <v>0</v>
      </c>
      <c r="DD38" s="116">
        <f t="array" ref="DD38">IF(IF(ISERR(LARGE(IF($D$4:$D$1533=$AI38,$T$4:$T$1533,""),DD$11)),0,(LARGE(IF($D$4:$D$1533=$AI38,$T$4:$T$1533,""),DD$11)))&lt;0,0,(IF(ISERR(LARGE(IF($D$4:$D$1533=$AI38,$T$4:$T$1533,""),DD$11)),0,(LARGE(IF($D$4:$D$1533=$AI38,$T$4:$T$1533,""),DD$11)))))</f>
        <v>0</v>
      </c>
      <c r="DE38" s="192">
        <f t="array" ref="DE38">IF(IF(ISERR(LARGE(IF($D$1534:$D$2431=$AI38,$T$1534:$T$2431,""),DE$11)),0,(LARGE(IF($D$1534:$D$2431=$AI38,$T$1534:$T$2431,""),DE$11)))&lt;0,0,(IF(ISERR(LARGE(IF($D$1534:$D$2431=$AI38,$T$1534:$T$2431,""),DE$11)),0,(LARGE(IF($D$1534:$D$2431=$AI38,$T$1534:$T$2431,""),DE$11)))))</f>
        <v>0</v>
      </c>
      <c r="DF38" s="193">
        <f t="array" ref="DF38">IF(IF(ISERR(LARGE(IF($D$1534:$D$2431=$AI38,$T$1534:$T$2431,""),DF$11)),0,(LARGE(IF($D$1534:$D$2431=$AI38,$T$1534:$T$2431,""),DF$11)))&lt;0,0,(IF(ISERR(LARGE(IF($D$1534:$D$2431=$AI38,$T$1534:$T$2431,""),DF$11)),0,(LARGE(IF($D$1534:$D$2431=$AI38,$T$1534:$T$2431,""),DF$11)))))</f>
        <v>0</v>
      </c>
      <c r="DG38" s="159">
        <f t="shared" si="45"/>
        <v>0</v>
      </c>
      <c r="DI38" s="114">
        <f t="array" ref="DI38">IF(IF(ISERR(LARGE(IF($D$4:$D$1533=$AI38,$U$4:$U$1533,""),DI$11)),0,(LARGE(IF($D$4:$D$1533=$AI38,$U$4:$U$1533,""),DI$11)))&lt;0,0,(IF(ISERR(LARGE(IF($D$4:$D$1533=$AI38,$U$4:$U$1533,""),DI$11)),0,(LARGE(IF($D$4:$D$1533=$AI38,$U$4:$U$1533,""),DI$11)))))</f>
        <v>0</v>
      </c>
      <c r="DJ38" s="115">
        <f t="array" ref="DJ38">IF(IF(ISERR(LARGE(IF($D$4:$D$1533=$AI38,$U$4:$U$1533,""),DJ$11)),0,(LARGE(IF($D$4:$D$1533=$AI38,$U$4:$U$1533,""),DJ$11)))&lt;0,0,(IF(ISERR(LARGE(IF($D$4:$D$1533=$AI38,$U$4:$U$1533,""),DJ$11)),0,(LARGE(IF($D$4:$D$1533=$AI38,$U$4:$U$1533,""),DJ$11)))))</f>
        <v>0</v>
      </c>
      <c r="DK38" s="116">
        <f t="array" ref="DK38">IF(IF(ISERR(LARGE(IF($D$4:$D$1533=$AI38,$U$4:$U$1533,""),DK$11)),0,(LARGE(IF($D$4:$D$1533=$AI38,$U$4:$U$1533,""),DK$11)))&lt;0,0,(IF(ISERR(LARGE(IF($D$4:$D$1533=$AI38,$U$4:$U$1533,""),DK$11)),0,(LARGE(IF($D$4:$D$1533=$AI38,$U$4:$U$1533,""),DK$11)))))</f>
        <v>0</v>
      </c>
      <c r="DL38" s="192">
        <f t="array" ref="DL38">IF(IF(ISERR(LARGE(IF($D$1534:$D$2431=$AI38,$U$1534:$U$2431,""),DL$11)),0,(LARGE(IF($D$1534:$D$2431=$AI38,$U$1534:$U$2431,""),DL$11)))&lt;0,0,(IF(ISERR(LARGE(IF($D$1534:$D$2431=$AI38,$U$1534:$U$2431,""),DL$11)),0,(LARGE(IF($D$1534:$D$2431=$AI38,$U$1534:$U$2431,""),DL$11)))))</f>
        <v>0</v>
      </c>
      <c r="DM38" s="193">
        <f t="array" ref="DM38">IF(IF(ISERR(LARGE(IF($D$1534:$D$2431=$AI38,$U$1534:$U$2431,""),DM$11)),0,(LARGE(IF($D$1534:$D$2431=$AI38,$U$1534:$U$2431,""),DM$11)))&lt;0,0,(IF(ISERR(LARGE(IF($D$1534:$D$2431=$AI38,$U$1534:$U$2431,""),DM$11)),0,(LARGE(IF($D$1534:$D$2431=$AI38,$U$1534:$U$2431,""),DM$11)))))</f>
        <v>0</v>
      </c>
      <c r="DN38" s="159">
        <f t="shared" si="46"/>
        <v>0</v>
      </c>
      <c r="DP38" s="114">
        <f t="array" ref="DP38">IF(IF(ISERR(LARGE(IF($D$4:$D$1533=$AI38,$V$4:$V$1533,""),DP$11)),0,(LARGE(IF($D$4:$D$1533=$AI38,$V$4:$V$1533,""),DP$11)))&lt;0,0,(IF(ISERR(LARGE(IF($D$4:$D$1533=$AI38,$V$4:$V$1533,""),DP$11)),0,(LARGE(IF($D$4:$D$1533=$AI38,$V$4:$V$1533,""),DP$11)))))</f>
        <v>0</v>
      </c>
      <c r="DQ38" s="115">
        <f t="array" ref="DQ38">IF(IF(ISERR(LARGE(IF($D$4:$D$1533=$AI38,$V$4:$V$1533,""),DQ$11)),0,(LARGE(IF($D$4:$D$1533=$AI38,$V$4:$V$1533,""),DQ$11)))&lt;0,0,(IF(ISERR(LARGE(IF($D$4:$D$1533=$AI38,$V$4:$V$1533,""),DQ$11)),0,(LARGE(IF($D$4:$D$1533=$AI38,$V$4:$V$1533,""),DQ$11)))))</f>
        <v>0</v>
      </c>
      <c r="DR38" s="116">
        <f t="array" ref="DR38">IF(IF(ISERR(LARGE(IF($D$4:$D$1533=$AI38,$V$4:$V$1533,""),DR$11)),0,(LARGE(IF($D$4:$D$1533=$AI38,$V$4:$V$1533,""),DR$11)))&lt;0,0,(IF(ISERR(LARGE(IF($D$4:$D$1533=$AI38,$V$4:$V$1533,""),DR$11)),0,(LARGE(IF($D$4:$D$1533=$AI38,$V$4:$V$1533,""),DR$11)))))</f>
        <v>0</v>
      </c>
      <c r="DS38" s="192">
        <f t="array" ref="DS38">IF(IF(ISERR(LARGE(IF($D$1534:$D$2431=$AI38,$V$1534:$V$2431,""),DS$11)),0,(LARGE(IF($D$1534:$D$2431=$AI38,$V$1534:$V$2431,""),DS$11)))&lt;0,0,(IF(ISERR(LARGE(IF($D$1534:$D$2431=$AI38,$V$1534:$V$2431,""),DS$11)),0,(LARGE(IF($D$1534:$D$2431=$AI38,$V$1534:$V$2431,""),DS$11)))))</f>
        <v>0</v>
      </c>
      <c r="DT38" s="193">
        <f t="array" ref="DT38">IF(IF(ISERR(LARGE(IF($D$1534:$D$2431=$AI38,$V$1534:$V$2431,""),DT$11)),0,(LARGE(IF($D$1534:$D$2431=$AI38,$V$1534:$V$2431,""),DT$11)))&lt;0,0,(IF(ISERR(LARGE(IF($D$1534:$D$2431=$AI38,$V$1534:$V$2431,""),DT$11)),0,(LARGE(IF($D$1534:$D$2431=$AI38,$V$1534:$V$2431,""),DT$11)))))</f>
        <v>0</v>
      </c>
      <c r="DU38" s="159">
        <f t="shared" si="47"/>
        <v>0</v>
      </c>
      <c r="DW38" s="114">
        <f t="array" ref="DW38">IF(IF(ISERR(LARGE(IF($D$4:$D$1533=$AI38,$W$4:$W$1533,""),DW$11)),0,(LARGE(IF($D$4:$D$1533=$AI38,$W$4:$W$1533,""),DW$11)))&lt;0,0,(IF(ISERR(LARGE(IF($D$4:$D$1533=$AI38,$W$4:$W$1533,""),DW$11)),0,(LARGE(IF($D$4:$D$1533=$AI38,$W$4:$W$1533,""),DW$11)))))</f>
        <v>0</v>
      </c>
      <c r="DX38" s="115">
        <f t="array" ref="DX38">IF(IF(ISERR(LARGE(IF($D$4:$D$1533=$AI38,$W$4:$W$1533,""),DX$11)),0,(LARGE(IF($D$4:$D$1533=$AI38,$W$4:$W$1533,""),DX$11)))&lt;0,0,(IF(ISERR(LARGE(IF($D$4:$D$1533=$AI38,$W$4:$W$1533,""),DX$11)),0,(LARGE(IF($D$4:$D$1533=$AI38,$W$4:$W$1533,""),DX$11)))))</f>
        <v>0</v>
      </c>
      <c r="DY38" s="116">
        <f t="array" ref="DY38">IF(IF(ISERR(LARGE(IF($D$4:$D$1533=$AI38,$W$4:$W$1533,""),DY$11)),0,(LARGE(IF($D$4:$D$1533=$AI38,$W$4:$W$1533,""),DY$11)))&lt;0,0,(IF(ISERR(LARGE(IF($D$4:$D$1533=$AI38,$W$4:$W$1533,""),DY$11)),0,(LARGE(IF($D$4:$D$1533=$AI38,$W$4:$W$1533,""),DY$11)))))</f>
        <v>0</v>
      </c>
      <c r="DZ38" s="192">
        <f t="array" ref="DZ38">IF(IF(ISERR(LARGE(IF($D$1534:$D$2431=$AI38,$W$1534:$W$2431,""),DZ$11)),0,(LARGE(IF($D$1534:$D$2431=$AI38,$W$1534:$W$2431,""),DZ$11)))&lt;0,0,(IF(ISERR(LARGE(IF($D$1534:$D$2431=$AI38,$W$1534:$W$2431,""),DZ$11)),0,(LARGE(IF($D$1534:$D$2431=$AI38,$W$1534:$W$2431,""),DZ$11)))))</f>
        <v>0</v>
      </c>
      <c r="EA38" s="193">
        <f t="array" ref="EA38">IF(IF(ISERR(LARGE(IF($D$1534:$D$2431=$AI38,$W$1534:$W$2431,""),EA$11)),0,(LARGE(IF($D$1534:$D$2431=$AI38,$W$1534:$W$2431,""),EA$11)))&lt;0,0,(IF(ISERR(LARGE(IF($D$1534:$D$2431=$AI38,$W$1534:$W$2431,""),EA$11)),0,(LARGE(IF($D$1534:$D$2431=$AI38,$W$1534:$W$2431,""),EA$11)))))</f>
        <v>0</v>
      </c>
      <c r="EB38" s="159">
        <f t="shared" si="48"/>
        <v>0</v>
      </c>
    </row>
    <row r="39" spans="1:132" x14ac:dyDescent="0.2">
      <c r="A39" s="88">
        <v>3.5999999999999994E-5</v>
      </c>
      <c r="B39" s="4">
        <f t="shared" si="0"/>
        <v>6444.0000360000004</v>
      </c>
      <c r="C39" s="213" t="s">
        <v>231</v>
      </c>
      <c r="D39" s="213" t="s">
        <v>71</v>
      </c>
      <c r="E39" s="44" t="s">
        <v>21</v>
      </c>
      <c r="F39" s="14">
        <f t="shared" si="26"/>
        <v>1</v>
      </c>
      <c r="G39" s="14">
        <f t="shared" si="27"/>
        <v>1</v>
      </c>
      <c r="H39" s="101" t="str">
        <f>IF(ISNA(VLOOKUP(C39,[1]Sheet1!$J$2:$J$2999,1,FALSE)),"No","Yes")</f>
        <v>No</v>
      </c>
      <c r="I39" s="72">
        <f t="shared" si="50"/>
        <v>0</v>
      </c>
      <c r="J39" s="72">
        <f t="shared" si="51"/>
        <v>0</v>
      </c>
      <c r="K39" s="72">
        <f t="shared" si="52"/>
        <v>0</v>
      </c>
      <c r="L39" s="72">
        <f t="shared" si="53"/>
        <v>0</v>
      </c>
      <c r="M39" s="72">
        <f t="shared" si="54"/>
        <v>0</v>
      </c>
      <c r="N39" s="72">
        <f t="shared" si="55"/>
        <v>0</v>
      </c>
      <c r="O39" s="72">
        <f t="shared" si="56"/>
        <v>0</v>
      </c>
      <c r="Q39" s="73">
        <f t="shared" si="57"/>
        <v>0</v>
      </c>
      <c r="R39" s="73">
        <f t="shared" si="58"/>
        <v>0</v>
      </c>
      <c r="S39" s="73">
        <f t="shared" si="59"/>
        <v>6444</v>
      </c>
      <c r="T39" s="73">
        <f t="shared" si="60"/>
        <v>0</v>
      </c>
      <c r="U39" s="73">
        <f t="shared" si="61"/>
        <v>0</v>
      </c>
      <c r="V39" s="73">
        <f t="shared" si="62"/>
        <v>0</v>
      </c>
      <c r="W39" s="73">
        <f t="shared" si="63"/>
        <v>0</v>
      </c>
      <c r="Y39" s="72">
        <f t="shared" si="28"/>
        <v>0</v>
      </c>
      <c r="Z39" s="73">
        <f t="shared" si="29"/>
        <v>0</v>
      </c>
      <c r="AA39" s="58">
        <f t="shared" si="30"/>
        <v>0</v>
      </c>
      <c r="AB39" s="72">
        <f t="shared" si="31"/>
        <v>0</v>
      </c>
      <c r="AC39" s="72">
        <f t="shared" si="32"/>
        <v>0</v>
      </c>
      <c r="AD39" s="73">
        <f t="shared" si="33"/>
        <v>6444</v>
      </c>
      <c r="AE39" s="73">
        <f t="shared" si="34"/>
        <v>0</v>
      </c>
      <c r="AF39" s="1">
        <f t="shared" si="17"/>
        <v>6444</v>
      </c>
      <c r="AH39" s="1" t="str">
        <f t="shared" si="25"/>
        <v>Yes</v>
      </c>
      <c r="AI39" s="165" t="s">
        <v>114</v>
      </c>
      <c r="AJ39" s="114">
        <f t="array" ref="AJ39">IF(IF(ISERR(LARGE(IF($D$4:$D$1533=$AI39,$I$4:$I$1533,""),AJ$11)),0,(LARGE(IF($D$4:$D$1533=$AI39,$I$4:$I$1533,""),AJ$11)))&lt;0,0,(IF(ISERR(LARGE(IF($D$4:$D$1533=$AI39,$I$4:$I$1533,""),AJ$11)),0,(LARGE(IF($D$4:$D$1533=$AI39,$I$4:$I$1533,""),AJ$11)))))</f>
        <v>0</v>
      </c>
      <c r="AK39" s="115">
        <f t="array" ref="AK39">IF(IF(ISERR(LARGE(IF($D$4:$D$1533=$AI39,$I$4:$I$1533,""),AK$11)),0,(LARGE(IF($D$4:$D$1533=$AI39,$I$4:$I$1533,""),AK$11)))&lt;0,0,(IF(ISERR(LARGE(IF($D$4:$D$1533=$AI39,$I$4:$I$1533,""),AK$11)),0,(LARGE(IF($D$4:$D$1533=$AI39,$I$4:$I$1533,""),AK$11)))))</f>
        <v>0</v>
      </c>
      <c r="AL39" s="116">
        <f t="array" ref="AL39">IF(IF(ISERR(LARGE(IF($D$4:$D$1533=$AI39,$I$4:$I$1533,""),AL$11)),0,(LARGE(IF($D$4:$D$1533=$AI39,$I$4:$I$1533,""),AL$11)))&lt;0,0,(IF(ISERR(LARGE(IF($D$4:$D$1533=$AI39,$I$4:$I$1533,""),AL$11)),0,(LARGE(IF($D$4:$D$1533=$AI39,$I$4:$I$1533,""),AL$11)))))</f>
        <v>0</v>
      </c>
      <c r="AM39" s="192">
        <f t="array" ref="AM39">IF(IF(ISERR(LARGE(IF($D$1534:$D$2431=$AI39,$I$1534:$I$2431,""),AM$11)),0,(LARGE(IF($D$1534:$D$2431=$AI39,$I$1534:$I$2431,""),AM$11)))&lt;0,0,(IF(ISERR(LARGE(IF($D$1534:$D$2431=$AI39,$I$1534:$I$2431,""),AM$11)),0,(LARGE(IF($D$1534:$D$2431=$AI39,$I$1534:$I$2431,""),AM$11)))))</f>
        <v>0</v>
      </c>
      <c r="AN39" s="193">
        <f t="array" ref="AN39">IF(IF(ISERR(LARGE(IF($D$1534:$D$2431=$AI39,$I$1534:$I$2431,""),AN$11)),0,(LARGE(IF($D$1534:$D$2431=$AI39,$I$1534:$I$2431,""),AN$11)))&lt;0,0,(IF(ISERR(LARGE(IF($D$1534:$D$2431=$AI39,$I$1534:$I$2431,""),AN$11)),0,(LARGE(IF($D$1534:$D$2431=$AI39,$I$1534:$I$2431,""),AN$11)))))</f>
        <v>0</v>
      </c>
      <c r="AO39" s="159">
        <f t="shared" si="49"/>
        <v>0</v>
      </c>
      <c r="AQ39" s="114">
        <f t="array" ref="AQ39">IF(IF(ISERR(LARGE(IF($D$4:$D$1533=$AI39,$J$4:$J$1533,""),AQ$11)),0,(LARGE(IF($D$4:$D$1533=$AI39,$J$4:$J$1533,""),AQ$11)))&lt;0,0,(IF(ISERR(LARGE(IF($D$4:$D$1533=$AI39,$J$4:$J$1533,""),AQ$11)),0,(LARGE(IF($D$4:$D$1533=$AI39,$J$4:$J$1533,""),AQ$11)))))</f>
        <v>0</v>
      </c>
      <c r="AR39" s="115">
        <f t="array" ref="AR39">IF(IF(ISERR(LARGE(IF($D$4:$D$1533=$AI39,$J$4:$J$1533,""),AR$11)),0,(LARGE(IF($D$4:$D$1533=$AI39,$J$4:$J$1533,""),AR$11)))&lt;0,0,(IF(ISERR(LARGE(IF($D$4:$D$1533=$AI39,$J$4:$J$1533,""),AR$11)),0,(LARGE(IF($D$4:$D$1533=$AI39,$J$4:$J$1533,""),AR$11)))))</f>
        <v>0</v>
      </c>
      <c r="AS39" s="116">
        <f t="array" ref="AS39">IF(IF(ISERR(LARGE(IF($D$4:$D$1533=$AI39,$J$4:$J$1533,""),AS$11)),0,(LARGE(IF($D$4:$D$1533=$AI39,$J$4:$J$1533,""),AS$11)))&lt;0,0,(IF(ISERR(LARGE(IF($D$4:$D$1533=$AI39,$J$4:$J$1533,""),AS$11)),0,(LARGE(IF($D$4:$D$1533=$AI39,$J$4:$J$1533,""),AS$11)))))</f>
        <v>0</v>
      </c>
      <c r="AT39" s="192">
        <f t="array" ref="AT39">IF(IF(ISERR(LARGE(IF($D$1534:$D$2431=$AI39,$J$1534:$J$2431,""),AT$11)),0,(LARGE(IF($D$1534:$D$2431=$AI39,$J$1534:$J$2431,""),AT$11)))&lt;0,0,(IF(ISERR(LARGE(IF($D$1534:$D$2431=$AI39,$J$1534:$J$2431,""),AT$11)),0,(LARGE(IF($D$1534:$D$2431=$AI39,$J$1534:$J$2431,""),AT$11)))))</f>
        <v>0</v>
      </c>
      <c r="AU39" s="193">
        <f t="array" ref="AU39">IF(IF(ISERR(LARGE(IF($D$1534:$D$2431=$AI39,$J$1534:$J$2431,""),AU$11)),0,(LARGE(IF($D$1534:$D$2431=$AI39,$J$1534:$J$2431,""),AU$11)))&lt;0,0,(IF(ISERR(LARGE(IF($D$1534:$D$2431=$AI39,$J$1534:$J$2431,""),AU$11)),0,(LARGE(IF($D$1534:$D$2431=$AI39,$J$1534:$J$2431,""),AU$11)))))</f>
        <v>0</v>
      </c>
      <c r="AV39" s="159">
        <f t="shared" si="36"/>
        <v>0</v>
      </c>
      <c r="AX39" s="114">
        <f t="array" ref="AX39">IF(IF(ISERR(LARGE(IF($D$4:$D$1533=$AI39,$K$4:$K$1533,""),AX$11)),0,(LARGE(IF($D$4:$D$1533=$AI39,$K$4:$K$1533,""),AX$11)))&lt;0,0,(IF(ISERR(LARGE(IF($D$4:$D$1533=$AI39,$K$4:$K$1533,""),AX$11)),0,(LARGE(IF($D$4:$D$1533=$AI39,$K$4:$K$1533,""),AX$11)))))</f>
        <v>0</v>
      </c>
      <c r="AY39" s="115">
        <f t="array" ref="AY39">IF(IF(ISERR(LARGE(IF($D$4:$D$1533=$AI39,$K$4:$K$1533,""),AY$11)),0,(LARGE(IF($D$4:$D$1533=$AI39,$K$4:$K$1533,""),AY$11)))&lt;0,0,(IF(ISERR(LARGE(IF($D$4:$D$1533=$AI39,$K$4:$K$1533,""),AY$11)),0,(LARGE(IF($D$4:$D$1533=$AI39,$K$4:$K$1533,""),AY$11)))))</f>
        <v>0</v>
      </c>
      <c r="AZ39" s="116">
        <f t="array" ref="AZ39">IF(IF(ISERR(LARGE(IF($D$4:$D$1533=$AI39,$K$4:$K$1533,""),AZ$11)),0,(LARGE(IF($D$4:$D$1533=$AI39,$K$4:$K$1533,""),AZ$11)))&lt;0,0,(IF(ISERR(LARGE(IF($D$4:$D$1533=$AI39,$K$4:$K$1533,""),AZ$11)),0,(LARGE(IF($D$4:$D$1533=$AI39,$K$4:$K$1533,""),AZ$11)))))</f>
        <v>0</v>
      </c>
      <c r="BA39" s="192">
        <f t="array" ref="BA39">IF(IF(ISERR(LARGE(IF($D$1534:$D$2431=$AI39,$K$1534:$K$2431,""),BA$11)),0,(LARGE(IF($D$1534:$D$2431=$AI39,$K$1534:$K$2431,""),BA$11)))&lt;0,0,(IF(ISERR(LARGE(IF($D$1534:$D$2431=$AI39,$K$1534:$K$2431,""),BA$11)),0,(LARGE(IF($D$1534:$D$2431=$AI39,$K$1534:$K$2431,""),BA$11)))))</f>
        <v>0</v>
      </c>
      <c r="BB39" s="193">
        <f t="array" ref="BB39">IF(IF(ISERR(LARGE(IF($D$1534:$D$2431=$AI39,$K$1534:$K$2431,""),BB$11)),0,(LARGE(IF($D$1534:$D$2431=$AI39,$K$1534:$K$2431,""),BB$11)))&lt;0,0,(IF(ISERR(LARGE(IF($D$1534:$D$2431=$AI39,$K$1534:$K$2431,""),BB$11)),0,(LARGE(IF($D$1534:$D$2431=$AI39,$K$1534:$K$2431,""),BB$11)))))</f>
        <v>0</v>
      </c>
      <c r="BC39" s="159">
        <f t="shared" si="37"/>
        <v>0</v>
      </c>
      <c r="BE39" s="114">
        <f t="array" ref="BE39">IF(IF(ISERR(LARGE(IF($D$4:$D$1533=$AI39,$L$4:$L$1533,""),BE$11)),0,(LARGE(IF($D$4:$D$1533=$AI39,$L$4:$L$1533,""),BE$11)))&lt;0,0,(IF(ISERR(LARGE(IF($D$4:$D$1533=$AI39,$L$4:$L$1533,""),BE$11)),0,(LARGE(IF($D$4:$D$1533=$AI39,$L$4:$L$1533,""),BE$11)))))</f>
        <v>0</v>
      </c>
      <c r="BF39" s="115">
        <f t="array" ref="BF39">IF(IF(ISERR(LARGE(IF($D$4:$D$1533=$AI39,$L$4:$L$1533,""),BF$11)),0,(LARGE(IF($D$4:$D$1533=$AI39,$L$4:$L$1533,""),BF$11)))&lt;0,0,(IF(ISERR(LARGE(IF($D$4:$D$1533=$AI39,$L$4:$L$1533,""),BF$11)),0,(LARGE(IF($D$4:$D$1533=$AI39,$L$4:$L$1533,""),BF$11)))))</f>
        <v>0</v>
      </c>
      <c r="BG39" s="116">
        <f t="array" ref="BG39">IF(IF(ISERR(LARGE(IF($D$4:$D$1533=$AI39,$L$4:$L$1533,""),BG$11)),0,(LARGE(IF($D$4:$D$1533=$AI39,$L$4:$L$1533,""),BG$11)))&lt;0,0,(IF(ISERR(LARGE(IF($D$4:$D$1533=$AI39,$L$4:$L$1533,""),BG$11)),0,(LARGE(IF($D$4:$D$1533=$AI39,$L$4:$L$1533,""),BG$11)))))</f>
        <v>0</v>
      </c>
      <c r="BH39" s="192">
        <f t="array" ref="BH39">IF(IF(ISERR(LARGE(IF($D$1534:$D$2431=$AI39,$L$1534:$L$2431,""),BH$11)),0,(LARGE(IF($D$1534:$D$2431=$AI39,$L$1534:$L$2431,""),BH$11)))&lt;0,0,(IF(ISERR(LARGE(IF($D$1534:$D$2431=$AI39,$L$1534:$L$2431,""),BH$11)),0,(LARGE(IF($D$1534:$D$2431=$AI39,$L$1534:$L$2431,""),BH$11)))))</f>
        <v>0</v>
      </c>
      <c r="BI39" s="193">
        <f t="array" ref="BI39">IF(IF(ISERR(LARGE(IF($D$1534:$D$2431=$AI39,$L$1534:$L$2431,""),BI$11)),0,(LARGE(IF($D$1534:$D$2431=$AI39,$L$1534:$L$2431,""),BI$11)))&lt;0,0,(IF(ISERR(LARGE(IF($D$1534:$D$2431=$AI39,$L$1534:$L$2431,""),BI$11)),0,(LARGE(IF($D$1534:$D$2431=$AI39,$L$1534:$L$2431,""),BI$11)))))</f>
        <v>0</v>
      </c>
      <c r="BJ39" s="159">
        <f t="shared" si="38"/>
        <v>0</v>
      </c>
      <c r="BL39" s="114">
        <f t="array" ref="BL39">IF(IF(ISERR(LARGE(IF($D$4:$D$1533=$AI39,$M$4:$M$1533,""),BL$11)),0,(LARGE(IF($D$4:$D$1533=$AI39,$M$4:$M$1533,""),BL$11)))&lt;0,0,(IF(ISERR(LARGE(IF($D$4:$D$1533=$AI39,$M$4:$M$1533,""),BL$11)),0,(LARGE(IF($D$4:$D$1533=$AI39,$M$4:$M$1533,""),BL$11)))))</f>
        <v>0</v>
      </c>
      <c r="BM39" s="115">
        <f t="array" ref="BM39">IF(IF(ISERR(LARGE(IF($D$4:$D$1533=$AI39,$M$4:$M$1533,""),BM$11)),0,(LARGE(IF($D$4:$D$1533=$AI39,$M$4:$M$1533,""),BM$11)))&lt;0,0,(IF(ISERR(LARGE(IF($D$4:$D$1533=$AI39,$M$4:$M$1533,""),BM$11)),0,(LARGE(IF($D$4:$D$1533=$AI39,$M$4:$M$1533,""),BM$11)))))</f>
        <v>0</v>
      </c>
      <c r="BN39" s="116">
        <f t="array" ref="BN39">IF(IF(ISERR(LARGE(IF($D$4:$D$1533=$AI39,$M$4:$M$1533,""),BN$11)),0,(LARGE(IF($D$4:$D$1533=$AI39,$M$4:$M$1533,""),BN$11)))&lt;0,0,(IF(ISERR(LARGE(IF($D$4:$D$1533=$AI39,$M$4:$M$1533,""),BN$11)),0,(LARGE(IF($D$4:$D$1533=$AI39,$M$4:$M$1533,""),BN$11)))))</f>
        <v>0</v>
      </c>
      <c r="BO39" s="192">
        <f t="array" ref="BO39">IF(IF(ISERR(LARGE(IF($D$1534:$D$2431=$AI39,$M$1534:$M$2431,""),BO$11)),0,(LARGE(IF($D$1534:$D$2431=$AI39,$M$1534:$M$2431,""),BO$11)))&lt;0,0,(IF(ISERR(LARGE(IF($D$1534:$D$2431=$AI39,$M$1534:$M$2431,""),BO$11)),0,(LARGE(IF($D$1534:$D$2431=$AI39,$M$1534:$M$2431,""),BO$11)))))</f>
        <v>0</v>
      </c>
      <c r="BP39" s="193">
        <f t="array" ref="BP39">IF(IF(ISERR(LARGE(IF($D$1534:$D$2431=$AI39,$M$1534:$M$2431,""),BP$11)),0,(LARGE(IF($D$1534:$D$2431=$AI39,$M$1534:$M$2431,""),BP$11)))&lt;0,0,(IF(ISERR(LARGE(IF($D$1534:$D$2431=$AI39,$M$1534:$M$2431,""),BP$11)),0,(LARGE(IF($D$1534:$D$2431=$AI39,$M$1534:$M$2431,""),BP$11)))))</f>
        <v>0</v>
      </c>
      <c r="BQ39" s="159">
        <f t="shared" si="39"/>
        <v>0</v>
      </c>
      <c r="BS39" s="114">
        <f t="array" ref="BS39">IF(IF(ISERR(LARGE(IF($D$4:$D$1533=$AI39,$N$4:$N$1533,""),BS$11)),0,(LARGE(IF($D$4:$D$1533=$AI39,$N$4:$N$1533,""),BS$11)))&lt;0,0,(IF(ISERR(LARGE(IF($D$4:$D$1533=$AI39,$N$4:$N$1533,""),BS$11)),0,(LARGE(IF($D$4:$D$1533=$AI39,$N$4:$N$1533,""),BS$11)))))</f>
        <v>0</v>
      </c>
      <c r="BT39" s="115">
        <f t="array" ref="BT39">IF(IF(ISERR(LARGE(IF($D$4:$D$1533=$AI39,$N$4:$N$1533,""),BT$11)),0,(LARGE(IF($D$4:$D$1533=$AI39,$N$4:$N$1533,""),BT$11)))&lt;0,0,(IF(ISERR(LARGE(IF($D$4:$D$1533=$AI39,$N$4:$N$1533,""),BT$11)),0,(LARGE(IF($D$4:$D$1533=$AI39,$N$4:$N$1533,""),BT$11)))))</f>
        <v>0</v>
      </c>
      <c r="BU39" s="116">
        <f t="array" ref="BU39">IF(IF(ISERR(LARGE(IF($D$4:$D$1533=$AI39,$N$4:$N$1533,""),BU$11)),0,(LARGE(IF($D$4:$D$1533=$AI39,$N$4:$N$1533,""),BU$11)))&lt;0,0,(IF(ISERR(LARGE(IF($D$4:$D$1533=$AI39,$N$4:$N$1533,""),BU$11)),0,(LARGE(IF($D$4:$D$1533=$AI39,$N$4:$N$1533,""),BU$11)))))</f>
        <v>0</v>
      </c>
      <c r="BV39" s="192">
        <f t="array" ref="BV39">IF(IF(ISERR(LARGE(IF($D$1534:$D$2431=$AI39,$N$1534:$N$2431,""),BV$11)),0,(LARGE(IF($D$1534:$D$2431=$AI39,$N$1534:$N$2431,""),BV$11)))&lt;0,0,(IF(ISERR(LARGE(IF($D$1534:$D$2431=$AI39,$N$1534:$N$2431,""),BV$11)),0,(LARGE(IF($D$1534:$D$2431=$AI39,$N$1534:$N$2431,""),BV$11)))))</f>
        <v>0</v>
      </c>
      <c r="BW39" s="193">
        <f t="array" ref="BW39">IF(IF(ISERR(LARGE(IF($D$1534:$D$2431=$AI39,$N$1534:$N$2431,""),BW$11)),0,(LARGE(IF($D$1534:$D$2431=$AI39,$N$1534:$N$2431,""),BW$11)))&lt;0,0,(IF(ISERR(LARGE(IF($D$1534:$D$2431=$AI39,$N$1534:$N$2431,""),BW$11)),0,(LARGE(IF($D$1534:$D$2431=$AI39,$N$1534:$N$2431,""),BW$11)))))</f>
        <v>0</v>
      </c>
      <c r="BX39" s="159">
        <f t="shared" si="40"/>
        <v>0</v>
      </c>
      <c r="BZ39" s="114">
        <f t="array" ref="BZ39">IF(IF(ISERR(LARGE(IF($D$4:$D$1533=$AI39,$O$4:$O$1533,""),BZ$11)),0,(LARGE(IF($D$4:$D$1533=$AI39,$O$4:$O$1533,""),BZ$11)))&lt;0,0,(IF(ISERR(LARGE(IF($D$4:$D$1533=$AI39,$O$4:$O$1533,""),BZ$11)),0,(LARGE(IF($D$4:$D$1533=$AI39,$O$4:$O$1533,""),BZ$11)))))</f>
        <v>0</v>
      </c>
      <c r="CA39" s="115">
        <f t="array" ref="CA39">IF(IF(ISERR(LARGE(IF($D$4:$D$1533=$AI39,$O$4:$O$1533,""),CA$11)),0,(LARGE(IF($D$4:$D$1533=$AI39,$O$4:$O$1533,""),CA$11)))&lt;0,0,(IF(ISERR(LARGE(IF($D$4:$D$1533=$AI39,$O$4:$O$1533,""),CA$11)),0,(LARGE(IF($D$4:$D$1533=$AI39,$O$4:$O$1533,""),CA$11)))))</f>
        <v>0</v>
      </c>
      <c r="CB39" s="116">
        <f t="array" ref="CB39">IF(IF(ISERR(LARGE(IF($D$4:$D$1533=$AI39,$O$4:$O$1533,""),CB$11)),0,(LARGE(IF($D$4:$D$1533=$AI39,$O$4:$O$1533,""),CB$11)))&lt;0,0,(IF(ISERR(LARGE(IF($D$4:$D$1533=$AI39,$O$4:$O$1533,""),CB$11)),0,(LARGE(IF($D$4:$D$1533=$AI39,$O$4:$O$1533,""),CB$11)))))</f>
        <v>0</v>
      </c>
      <c r="CC39" s="192">
        <f t="array" ref="CC39">IF(IF(ISERR(LARGE(IF($D$1534:$D$2431=$AI39,$O$1534:$O$2431,""),CC$11)),0,(LARGE(IF($D$1534:$D$2431=$AI39,$O$1534:$O$2431,""),CC$11)))&lt;0,0,(IF(ISERR(LARGE(IF($D$1534:$D$2431=$AI39,$O$1534:$O$2431,""),CC$11)),0,(LARGE(IF($D$1534:$D$2431=$AI39,$O$1534:$O$2431,""),CC$11)))))</f>
        <v>0</v>
      </c>
      <c r="CD39" s="193">
        <f t="array" ref="CD39">IF(IF(ISERR(LARGE(IF($D$1534:$D$2431=$AI39,$O$1534:$O$2431,""),CD$11)),0,(LARGE(IF($D$1534:$D$2431=$AI39,$O$1534:$O$2431,""),CD$11)))&lt;0,0,(IF(ISERR(LARGE(IF($D$1534:$D$2431=$AI39,$O$1534:$O$2431,""),CD$11)),0,(LARGE(IF($D$1534:$D$2431=$AI39,$O$1534:$O$2431,""),CD$11)))))</f>
        <v>0</v>
      </c>
      <c r="CE39" s="159">
        <f t="shared" si="41"/>
        <v>0</v>
      </c>
      <c r="CG39" s="114">
        <f t="array" ref="CG39">IF(IF(ISERR(LARGE(IF($D$4:$D$1533=$AI39,$Q$4:$Q$1533,""),CG$11)),0,(LARGE(IF($D$4:$D$1533=$AI39,$Q$4:$Q$1533,""),CG$11)))&lt;0,0,(IF(ISERR(LARGE(IF($D$4:$D$1533=$AI39,$Q$4:$Q$1533,""),CG$11)),0,(LARGE(IF($D$4:$D$1533=$AI39,$Q$4:$Q$1533,""),CG$11)))))</f>
        <v>0</v>
      </c>
      <c r="CH39" s="115">
        <f t="array" ref="CH39">IF(IF(ISERR(LARGE(IF($D$4:$D$1533=$AI39,$Q$4:$Q$1533,""),CH$11)),0,(LARGE(IF($D$4:$D$1533=$AI39,$Q$4:$Q$1533,""),CH$11)))&lt;0,0,(IF(ISERR(LARGE(IF($D$4:$D$1533=$AI39,$Q$4:$Q$1533,""),CH$11)),0,(LARGE(IF($D$4:$D$1533=$AI39,$Q$4:$Q$1533,""),CH$11)))))</f>
        <v>0</v>
      </c>
      <c r="CI39" s="116">
        <f t="array" ref="CI39">IF(IF(ISERR(LARGE(IF($D$4:$D$1533=$AI39,$Q$4:$Q$1533,""),CI$11)),0,(LARGE(IF($D$4:$D$1533=$AI39,$Q$4:$Q$1533,""),CI$11)))&lt;0,0,(IF(ISERR(LARGE(IF($D$4:$D$1533=$AI39,$Q$4:$Q$1533,""),CI$11)),0,(LARGE(IF($D$4:$D$1533=$AI39,$Q$4:$Q$1533,""),CI$11)))))</f>
        <v>0</v>
      </c>
      <c r="CJ39" s="192">
        <f t="array" ref="CJ39">IF(IF(ISERR(LARGE(IF($D$1534:$D$2431=$AI39,$Q$1534:$Q$2431,""),CJ$11)),0,(LARGE(IF($D$1534:$D$2431=$AI39,$Q$1534:$Q$2431,""),CJ$11)))&lt;0,0,(IF(ISERR(LARGE(IF($D$1534:$D$2431=$AI39,$Q$1534:$Q$2431,""),CJ$11)),0,(LARGE(IF($D$1534:$D$2431=$AI39,$Q$1534:$Q$2431,""),CJ$11)))))</f>
        <v>0</v>
      </c>
      <c r="CK39" s="193">
        <f t="array" ref="CK39">IF(IF(ISERR(LARGE(IF($D$1534:$D$2431=$AI39,$Q$1534:$Q$2431,""),CK$11)),0,(LARGE(IF($D$1534:$D$2431=$AI39,$Q$1534:$Q$2431,""),CK$11)))&lt;0,0,(IF(ISERR(LARGE(IF($D$1534:$D$2431=$AI39,$Q$1534:$Q$2431,""),CK$11)),0,(LARGE(IF($D$1534:$D$2431=$AI39,$Q$1534:$Q$2431,""),CK$11)))))</f>
        <v>0</v>
      </c>
      <c r="CL39" s="159">
        <f t="shared" si="42"/>
        <v>0</v>
      </c>
      <c r="CN39" s="114">
        <f t="array" ref="CN39">IF(IF(ISERR(LARGE(IF($D$4:$D$1533=$AI39,$R$4:$R$1533,""),CN$11)),0,(LARGE(IF($D$4:$D$1533=$AI39,$R$4:$R$1533,""),CN$11)))&lt;0,0,(IF(ISERR(LARGE(IF($D$4:$D$1533=$AI39,$R$4:$R$1533,""),CN$11)),0,(LARGE(IF($D$4:$D$1533=$AI39,$R$4:$R$1533,""),CN$11)))))</f>
        <v>0</v>
      </c>
      <c r="CO39" s="115">
        <f t="array" ref="CO39">IF(IF(ISERR(LARGE(IF($D$4:$D$1533=$AI39,$R$4:$R$1533,""),CO$11)),0,(LARGE(IF($D$4:$D$1533=$AI39,$R$4:$R$1533,""),CO$11)))&lt;0,0,(IF(ISERR(LARGE(IF($D$4:$D$1533=$AI39,$R$4:$R$1533,""),CO$11)),0,(LARGE(IF($D$4:$D$1533=$AI39,$R$4:$R$1533,""),CO$11)))))</f>
        <v>0</v>
      </c>
      <c r="CP39" s="116">
        <f t="array" ref="CP39">IF(IF(ISERR(LARGE(IF($D$4:$D$1533=$AI39,$R$4:$R$1533,""),CP$11)),0,(LARGE(IF($D$4:$D$1533=$AI39,$R$4:$R$1533,""),CP$11)))&lt;0,0,(IF(ISERR(LARGE(IF($D$4:$D$1533=$AI39,$R$4:$R$1533,""),CP$11)),0,(LARGE(IF($D$4:$D$1533=$AI39,$R$4:$R$1533,""),CP$11)))))</f>
        <v>0</v>
      </c>
      <c r="CQ39" s="192">
        <f t="array" ref="CQ39">IF(IF(ISERR(LARGE(IF($D$1534:$D$2431=$AI39,$R$1534:$R$2431,""),CQ$11)),0,(LARGE(IF($D$1534:$D$2431=$AI39,$R$1534:$R$2431,""),CQ$11)))&lt;0,0,(IF(ISERR(LARGE(IF($D$1534:$D$2431=$AI39,$R$1534:$R$2431,""),CQ$11)),0,(LARGE(IF($D$1534:$D$2431=$AI39,$R$1534:$R$2431,""),CQ$11)))))</f>
        <v>0</v>
      </c>
      <c r="CR39" s="193">
        <f t="array" ref="CR39">IF(IF(ISERR(LARGE(IF($D$1534:$D$2431=$AI39,$R$1534:$R$2431,""),CR$11)),0,(LARGE(IF($D$1534:$D$2431=$AI39,$R$1534:$R$2431,""),CR$11)))&lt;0,0,(IF(ISERR(LARGE(IF($D$1534:$D$2431=$AI39,$R$1534:$R$2431,""),CR$11)),0,(LARGE(IF($D$1534:$D$2431=$AI39,$R$1534:$R$2431,""),CR$11)))))</f>
        <v>0</v>
      </c>
      <c r="CS39" s="159">
        <f t="shared" si="43"/>
        <v>0</v>
      </c>
      <c r="CU39" s="114">
        <f t="array" ref="CU39">IF(IF(ISERR(LARGE(IF($D$4:$D$1533=$AI39,$S$4:$S$1533,""),CU$11)),0,(LARGE(IF($D$4:$D$1533=$AI39,$S$4:$S$1533,""),CU$11)))&lt;0,0,(IF(ISERR(LARGE(IF($D$4:$D$1533=$AI39,$S$4:$S$1533,""),CU$11)),0,(LARGE(IF($D$4:$D$1533=$AI39,$S$4:$S$1533,""),CU$11)))))</f>
        <v>0</v>
      </c>
      <c r="CV39" s="115">
        <f t="array" ref="CV39">IF(IF(ISERR(LARGE(IF($D$4:$D$1533=$AI39,$S$4:$S$1533,""),CV$11)),0,(LARGE(IF($D$4:$D$1533=$AI39,$S$4:$S$1533,""),CV$11)))&lt;0,0,(IF(ISERR(LARGE(IF($D$4:$D$1533=$AI39,$S$4:$S$1533,""),CV$11)),0,(LARGE(IF($D$4:$D$1533=$AI39,$S$4:$S$1533,""),CV$11)))))</f>
        <v>0</v>
      </c>
      <c r="CW39" s="116">
        <f t="array" ref="CW39">IF(IF(ISERR(LARGE(IF($D$4:$D$1533=$AI39,$S$4:$S$1533,""),CW$11)),0,(LARGE(IF($D$4:$D$1533=$AI39,$S$4:$S$1533,""),CW$11)))&lt;0,0,(IF(ISERR(LARGE(IF($D$4:$D$1533=$AI39,$S$4:$S$1533,""),CW$11)),0,(LARGE(IF($D$4:$D$1533=$AI39,$S$4:$S$1533,""),CW$11)))))</f>
        <v>0</v>
      </c>
      <c r="CX39" s="192">
        <f t="array" ref="CX39">IF(IF(ISERR(LARGE(IF($D$1534:$D$2431=$AI39,$S$1534:$S$2431,""),CX$11)),0,(LARGE(IF($D$1534:$D$2431=$AI39,$S$1534:$S$2431,""),CX$11)))&lt;0,0,(IF(ISERR(LARGE(IF($D$1534:$D$2431=$AI39,$S$1534:$S$2431,""),CX$11)),0,(LARGE(IF($D$1534:$D$2431=$AI39,$S$1534:$S$2431,""),CX$11)))))</f>
        <v>0</v>
      </c>
      <c r="CY39" s="193">
        <f t="array" ref="CY39">IF(IF(ISERR(LARGE(IF($D$1534:$D$2431=$AI39,$S$1534:$S$2431,""),CY$11)),0,(LARGE(IF($D$1534:$D$2431=$AI39,$S$1534:$S$2431,""),CY$11)))&lt;0,0,(IF(ISERR(LARGE(IF($D$1534:$D$2431=$AI39,$S$1534:$S$2431,""),CY$11)),0,(LARGE(IF($D$1534:$D$2431=$AI39,$S$1534:$S$2431,""),CY$11)))))</f>
        <v>0</v>
      </c>
      <c r="CZ39" s="159">
        <f t="shared" si="44"/>
        <v>0</v>
      </c>
      <c r="DB39" s="114">
        <f t="array" ref="DB39">IF(IF(ISERR(LARGE(IF($D$4:$D$1533=$AI39,$T$4:$T$1533,""),DB$11)),0,(LARGE(IF($D$4:$D$1533=$AI39,$T$4:$T$1533,""),DB$11)))&lt;0,0,(IF(ISERR(LARGE(IF($D$4:$D$1533=$AI39,$T$4:$T$1533,""),DB$11)),0,(LARGE(IF($D$4:$D$1533=$AI39,$T$4:$T$1533,""),DB$11)))))</f>
        <v>0</v>
      </c>
      <c r="DC39" s="115">
        <f t="array" ref="DC39">IF(IF(ISERR(LARGE(IF($D$4:$D$1533=$AI39,$T$4:$T$1533,""),DC$11)),0,(LARGE(IF($D$4:$D$1533=$AI39,$T$4:$T$1533,""),DC$11)))&lt;0,0,(IF(ISERR(LARGE(IF($D$4:$D$1533=$AI39,$T$4:$T$1533,""),DC$11)),0,(LARGE(IF($D$4:$D$1533=$AI39,$T$4:$T$1533,""),DC$11)))))</f>
        <v>0</v>
      </c>
      <c r="DD39" s="116">
        <f t="array" ref="DD39">IF(IF(ISERR(LARGE(IF($D$4:$D$1533=$AI39,$T$4:$T$1533,""),DD$11)),0,(LARGE(IF($D$4:$D$1533=$AI39,$T$4:$T$1533,""),DD$11)))&lt;0,0,(IF(ISERR(LARGE(IF($D$4:$D$1533=$AI39,$T$4:$T$1533,""),DD$11)),0,(LARGE(IF($D$4:$D$1533=$AI39,$T$4:$T$1533,""),DD$11)))))</f>
        <v>0</v>
      </c>
      <c r="DE39" s="192">
        <f t="array" ref="DE39">IF(IF(ISERR(LARGE(IF($D$1534:$D$2431=$AI39,$T$1534:$T$2431,""),DE$11)),0,(LARGE(IF($D$1534:$D$2431=$AI39,$T$1534:$T$2431,""),DE$11)))&lt;0,0,(IF(ISERR(LARGE(IF($D$1534:$D$2431=$AI39,$T$1534:$T$2431,""),DE$11)),0,(LARGE(IF($D$1534:$D$2431=$AI39,$T$1534:$T$2431,""),DE$11)))))</f>
        <v>0</v>
      </c>
      <c r="DF39" s="193">
        <f t="array" ref="DF39">IF(IF(ISERR(LARGE(IF($D$1534:$D$2431=$AI39,$T$1534:$T$2431,""),DF$11)),0,(LARGE(IF($D$1534:$D$2431=$AI39,$T$1534:$T$2431,""),DF$11)))&lt;0,0,(IF(ISERR(LARGE(IF($D$1534:$D$2431=$AI39,$T$1534:$T$2431,""),DF$11)),0,(LARGE(IF($D$1534:$D$2431=$AI39,$T$1534:$T$2431,""),DF$11)))))</f>
        <v>0</v>
      </c>
      <c r="DG39" s="159">
        <f t="shared" si="45"/>
        <v>0</v>
      </c>
      <c r="DI39" s="114">
        <f t="array" ref="DI39">IF(IF(ISERR(LARGE(IF($D$4:$D$1533=$AI39,$U$4:$U$1533,""),DI$11)),0,(LARGE(IF($D$4:$D$1533=$AI39,$U$4:$U$1533,""),DI$11)))&lt;0,0,(IF(ISERR(LARGE(IF($D$4:$D$1533=$AI39,$U$4:$U$1533,""),DI$11)),0,(LARGE(IF($D$4:$D$1533=$AI39,$U$4:$U$1533,""),DI$11)))))</f>
        <v>0</v>
      </c>
      <c r="DJ39" s="115">
        <f t="array" ref="DJ39">IF(IF(ISERR(LARGE(IF($D$4:$D$1533=$AI39,$U$4:$U$1533,""),DJ$11)),0,(LARGE(IF($D$4:$D$1533=$AI39,$U$4:$U$1533,""),DJ$11)))&lt;0,0,(IF(ISERR(LARGE(IF($D$4:$D$1533=$AI39,$U$4:$U$1533,""),DJ$11)),0,(LARGE(IF($D$4:$D$1533=$AI39,$U$4:$U$1533,""),DJ$11)))))</f>
        <v>0</v>
      </c>
      <c r="DK39" s="116">
        <f t="array" ref="DK39">IF(IF(ISERR(LARGE(IF($D$4:$D$1533=$AI39,$U$4:$U$1533,""),DK$11)),0,(LARGE(IF($D$4:$D$1533=$AI39,$U$4:$U$1533,""),DK$11)))&lt;0,0,(IF(ISERR(LARGE(IF($D$4:$D$1533=$AI39,$U$4:$U$1533,""),DK$11)),0,(LARGE(IF($D$4:$D$1533=$AI39,$U$4:$U$1533,""),DK$11)))))</f>
        <v>0</v>
      </c>
      <c r="DL39" s="192">
        <f t="array" ref="DL39">IF(IF(ISERR(LARGE(IF($D$1534:$D$2431=$AI39,$U$1534:$U$2431,""),DL$11)),0,(LARGE(IF($D$1534:$D$2431=$AI39,$U$1534:$U$2431,""),DL$11)))&lt;0,0,(IF(ISERR(LARGE(IF($D$1534:$D$2431=$AI39,$U$1534:$U$2431,""),DL$11)),0,(LARGE(IF($D$1534:$D$2431=$AI39,$U$1534:$U$2431,""),DL$11)))))</f>
        <v>0</v>
      </c>
      <c r="DM39" s="193">
        <f t="array" ref="DM39">IF(IF(ISERR(LARGE(IF($D$1534:$D$2431=$AI39,$U$1534:$U$2431,""),DM$11)),0,(LARGE(IF($D$1534:$D$2431=$AI39,$U$1534:$U$2431,""),DM$11)))&lt;0,0,(IF(ISERR(LARGE(IF($D$1534:$D$2431=$AI39,$U$1534:$U$2431,""),DM$11)),0,(LARGE(IF($D$1534:$D$2431=$AI39,$U$1534:$U$2431,""),DM$11)))))</f>
        <v>0</v>
      </c>
      <c r="DN39" s="159">
        <f t="shared" si="46"/>
        <v>0</v>
      </c>
      <c r="DP39" s="114">
        <f t="array" ref="DP39">IF(IF(ISERR(LARGE(IF($D$4:$D$1533=$AI39,$V$4:$V$1533,""),DP$11)),0,(LARGE(IF($D$4:$D$1533=$AI39,$V$4:$V$1533,""),DP$11)))&lt;0,0,(IF(ISERR(LARGE(IF($D$4:$D$1533=$AI39,$V$4:$V$1533,""),DP$11)),0,(LARGE(IF($D$4:$D$1533=$AI39,$V$4:$V$1533,""),DP$11)))))</f>
        <v>0</v>
      </c>
      <c r="DQ39" s="115">
        <f t="array" ref="DQ39">IF(IF(ISERR(LARGE(IF($D$4:$D$1533=$AI39,$V$4:$V$1533,""),DQ$11)),0,(LARGE(IF($D$4:$D$1533=$AI39,$V$4:$V$1533,""),DQ$11)))&lt;0,0,(IF(ISERR(LARGE(IF($D$4:$D$1533=$AI39,$V$4:$V$1533,""),DQ$11)),0,(LARGE(IF($D$4:$D$1533=$AI39,$V$4:$V$1533,""),DQ$11)))))</f>
        <v>0</v>
      </c>
      <c r="DR39" s="116">
        <f t="array" ref="DR39">IF(IF(ISERR(LARGE(IF($D$4:$D$1533=$AI39,$V$4:$V$1533,""),DR$11)),0,(LARGE(IF($D$4:$D$1533=$AI39,$V$4:$V$1533,""),DR$11)))&lt;0,0,(IF(ISERR(LARGE(IF($D$4:$D$1533=$AI39,$V$4:$V$1533,""),DR$11)),0,(LARGE(IF($D$4:$D$1533=$AI39,$V$4:$V$1533,""),DR$11)))))</f>
        <v>0</v>
      </c>
      <c r="DS39" s="192">
        <f t="array" ref="DS39">IF(IF(ISERR(LARGE(IF($D$1534:$D$2431=$AI39,$V$1534:$V$2431,""),DS$11)),0,(LARGE(IF($D$1534:$D$2431=$AI39,$V$1534:$V$2431,""),DS$11)))&lt;0,0,(IF(ISERR(LARGE(IF($D$1534:$D$2431=$AI39,$V$1534:$V$2431,""),DS$11)),0,(LARGE(IF($D$1534:$D$2431=$AI39,$V$1534:$V$2431,""),DS$11)))))</f>
        <v>0</v>
      </c>
      <c r="DT39" s="193">
        <f t="array" ref="DT39">IF(IF(ISERR(LARGE(IF($D$1534:$D$2431=$AI39,$V$1534:$V$2431,""),DT$11)),0,(LARGE(IF($D$1534:$D$2431=$AI39,$V$1534:$V$2431,""),DT$11)))&lt;0,0,(IF(ISERR(LARGE(IF($D$1534:$D$2431=$AI39,$V$1534:$V$2431,""),DT$11)),0,(LARGE(IF($D$1534:$D$2431=$AI39,$V$1534:$V$2431,""),DT$11)))))</f>
        <v>0</v>
      </c>
      <c r="DU39" s="159">
        <f t="shared" si="47"/>
        <v>0</v>
      </c>
      <c r="DW39" s="114">
        <f t="array" ref="DW39">IF(IF(ISERR(LARGE(IF($D$4:$D$1533=$AI39,$W$4:$W$1533,""),DW$11)),0,(LARGE(IF($D$4:$D$1533=$AI39,$W$4:$W$1533,""),DW$11)))&lt;0,0,(IF(ISERR(LARGE(IF($D$4:$D$1533=$AI39,$W$4:$W$1533,""),DW$11)),0,(LARGE(IF($D$4:$D$1533=$AI39,$W$4:$W$1533,""),DW$11)))))</f>
        <v>0</v>
      </c>
      <c r="DX39" s="115">
        <f t="array" ref="DX39">IF(IF(ISERR(LARGE(IF($D$4:$D$1533=$AI39,$W$4:$W$1533,""),DX$11)),0,(LARGE(IF($D$4:$D$1533=$AI39,$W$4:$W$1533,""),DX$11)))&lt;0,0,(IF(ISERR(LARGE(IF($D$4:$D$1533=$AI39,$W$4:$W$1533,""),DX$11)),0,(LARGE(IF($D$4:$D$1533=$AI39,$W$4:$W$1533,""),DX$11)))))</f>
        <v>0</v>
      </c>
      <c r="DY39" s="116">
        <f t="array" ref="DY39">IF(IF(ISERR(LARGE(IF($D$4:$D$1533=$AI39,$W$4:$W$1533,""),DY$11)),0,(LARGE(IF($D$4:$D$1533=$AI39,$W$4:$W$1533,""),DY$11)))&lt;0,0,(IF(ISERR(LARGE(IF($D$4:$D$1533=$AI39,$W$4:$W$1533,""),DY$11)),0,(LARGE(IF($D$4:$D$1533=$AI39,$W$4:$W$1533,""),DY$11)))))</f>
        <v>0</v>
      </c>
      <c r="DZ39" s="192">
        <f t="array" ref="DZ39">IF(IF(ISERR(LARGE(IF($D$1534:$D$2431=$AI39,$W$1534:$W$2431,""),DZ$11)),0,(LARGE(IF($D$1534:$D$2431=$AI39,$W$1534:$W$2431,""),DZ$11)))&lt;0,0,(IF(ISERR(LARGE(IF($D$1534:$D$2431=$AI39,$W$1534:$W$2431,""),DZ$11)),0,(LARGE(IF($D$1534:$D$2431=$AI39,$W$1534:$W$2431,""),DZ$11)))))</f>
        <v>0</v>
      </c>
      <c r="EA39" s="193">
        <f t="array" ref="EA39">IF(IF(ISERR(LARGE(IF($D$1534:$D$2431=$AI39,$W$1534:$W$2431,""),EA$11)),0,(LARGE(IF($D$1534:$D$2431=$AI39,$W$1534:$W$2431,""),EA$11)))&lt;0,0,(IF(ISERR(LARGE(IF($D$1534:$D$2431=$AI39,$W$1534:$W$2431,""),EA$11)),0,(LARGE(IF($D$1534:$D$2431=$AI39,$W$1534:$W$2431,""),EA$11)))))</f>
        <v>0</v>
      </c>
      <c r="EB39" s="159">
        <f t="shared" si="48"/>
        <v>0</v>
      </c>
    </row>
    <row r="40" spans="1:132" x14ac:dyDescent="0.2">
      <c r="A40" s="88">
        <v>3.6999999999999998E-5</v>
      </c>
      <c r="B40" s="4">
        <f t="shared" si="0"/>
        <v>6310.0000369999998</v>
      </c>
      <c r="C40" s="213" t="s">
        <v>233</v>
      </c>
      <c r="D40" s="213"/>
      <c r="E40" s="44" t="s">
        <v>21</v>
      </c>
      <c r="F40" s="14">
        <f t="shared" si="26"/>
        <v>1</v>
      </c>
      <c r="G40" s="14">
        <f t="shared" si="27"/>
        <v>1</v>
      </c>
      <c r="H40" s="101" t="str">
        <f>IF(ISNA(VLOOKUP(C40,[1]Sheet1!$J$2:$J$2999,1,FALSE)),"No","Yes")</f>
        <v>No</v>
      </c>
      <c r="I40" s="72">
        <f t="shared" si="50"/>
        <v>0</v>
      </c>
      <c r="J40" s="72">
        <f t="shared" si="51"/>
        <v>0</v>
      </c>
      <c r="K40" s="72">
        <f t="shared" si="52"/>
        <v>0</v>
      </c>
      <c r="L40" s="72">
        <f t="shared" si="53"/>
        <v>0</v>
      </c>
      <c r="M40" s="72">
        <f t="shared" si="54"/>
        <v>0</v>
      </c>
      <c r="N40" s="72">
        <f t="shared" si="55"/>
        <v>0</v>
      </c>
      <c r="O40" s="72">
        <f t="shared" si="56"/>
        <v>0</v>
      </c>
      <c r="Q40" s="73">
        <f t="shared" si="57"/>
        <v>0</v>
      </c>
      <c r="R40" s="73">
        <f t="shared" si="58"/>
        <v>0</v>
      </c>
      <c r="S40" s="73">
        <f t="shared" si="59"/>
        <v>6310</v>
      </c>
      <c r="T40" s="73">
        <f t="shared" si="60"/>
        <v>0</v>
      </c>
      <c r="U40" s="73">
        <f t="shared" si="61"/>
        <v>0</v>
      </c>
      <c r="V40" s="73">
        <f t="shared" si="62"/>
        <v>0</v>
      </c>
      <c r="W40" s="73">
        <f t="shared" si="63"/>
        <v>0</v>
      </c>
      <c r="Y40" s="72">
        <f t="shared" si="28"/>
        <v>0</v>
      </c>
      <c r="Z40" s="73">
        <f t="shared" si="29"/>
        <v>0</v>
      </c>
      <c r="AA40" s="58">
        <f t="shared" si="30"/>
        <v>0</v>
      </c>
      <c r="AB40" s="72">
        <f t="shared" si="31"/>
        <v>0</v>
      </c>
      <c r="AC40" s="72">
        <f t="shared" si="32"/>
        <v>0</v>
      </c>
      <c r="AD40" s="73">
        <f t="shared" si="33"/>
        <v>6310</v>
      </c>
      <c r="AE40" s="73">
        <f t="shared" si="34"/>
        <v>0</v>
      </c>
      <c r="AF40" s="1">
        <f t="shared" si="17"/>
        <v>6310</v>
      </c>
      <c r="AH40" s="1" t="str">
        <f t="shared" si="25"/>
        <v>No</v>
      </c>
      <c r="AI40" s="166" t="s">
        <v>81</v>
      </c>
      <c r="AJ40" s="114">
        <f t="array" ref="AJ40">IF(IF(ISERR(LARGE(IF($D$4:$D$1533=$AI40,$I$4:$I$1533,""),AJ$11)),0,(LARGE(IF($D$4:$D$1533=$AI40,$I$4:$I$1533,""),AJ$11)))&lt;0,0,(IF(ISERR(LARGE(IF($D$4:$D$1533=$AI40,$I$4:$I$1533,""),AJ$11)),0,(LARGE(IF($D$4:$D$1533=$AI40,$I$4:$I$1533,""),AJ$11)))))</f>
        <v>0</v>
      </c>
      <c r="AK40" s="115">
        <f t="array" ref="AK40">IF(IF(ISERR(LARGE(IF($D$4:$D$1533=$AI40,$I$4:$I$1533,""),AK$11)),0,(LARGE(IF($D$4:$D$1533=$AI40,$I$4:$I$1533,""),AK$11)))&lt;0,0,(IF(ISERR(LARGE(IF($D$4:$D$1533=$AI40,$I$4:$I$1533,""),AK$11)),0,(LARGE(IF($D$4:$D$1533=$AI40,$I$4:$I$1533,""),AK$11)))))</f>
        <v>0</v>
      </c>
      <c r="AL40" s="116">
        <f t="array" ref="AL40">IF(IF(ISERR(LARGE(IF($D$4:$D$1533=$AI40,$I$4:$I$1533,""),AL$11)),0,(LARGE(IF($D$4:$D$1533=$AI40,$I$4:$I$1533,""),AL$11)))&lt;0,0,(IF(ISERR(LARGE(IF($D$4:$D$1533=$AI40,$I$4:$I$1533,""),AL$11)),0,(LARGE(IF($D$4:$D$1533=$AI40,$I$4:$I$1533,""),AL$11)))))</f>
        <v>0</v>
      </c>
      <c r="AM40" s="192">
        <f t="array" ref="AM40">IF(IF(ISERR(LARGE(IF($D$1534:$D$2431=$AI40,$I$1534:$I$2431,""),AM$11)),0,(LARGE(IF($D$1534:$D$2431=$AI40,$I$1534:$I$2431,""),AM$11)))&lt;0,0,(IF(ISERR(LARGE(IF($D$1534:$D$2431=$AI40,$I$1534:$I$2431,""),AM$11)),0,(LARGE(IF($D$1534:$D$2431=$AI40,$I$1534:$I$2431,""),AM$11)))))</f>
        <v>0</v>
      </c>
      <c r="AN40" s="193">
        <f t="array" ref="AN40">IF(IF(ISERR(LARGE(IF($D$1534:$D$2431=$AI40,$I$1534:$I$2431,""),AN$11)),0,(LARGE(IF($D$1534:$D$2431=$AI40,$I$1534:$I$2431,""),AN$11)))&lt;0,0,(IF(ISERR(LARGE(IF($D$1534:$D$2431=$AI40,$I$1534:$I$2431,""),AN$11)),0,(LARGE(IF($D$1534:$D$2431=$AI40,$I$1534:$I$2431,""),AN$11)))))</f>
        <v>0</v>
      </c>
      <c r="AO40" s="159">
        <f t="shared" si="49"/>
        <v>0</v>
      </c>
      <c r="AQ40" s="114">
        <f t="array" ref="AQ40">IF(IF(ISERR(LARGE(IF($D$4:$D$1533=$AI40,$J$4:$J$1533,""),AQ$11)),0,(LARGE(IF($D$4:$D$1533=$AI40,$J$4:$J$1533,""),AQ$11)))&lt;0,0,(IF(ISERR(LARGE(IF($D$4:$D$1533=$AI40,$J$4:$J$1533,""),AQ$11)),0,(LARGE(IF($D$4:$D$1533=$AI40,$J$4:$J$1533,""),AQ$11)))))</f>
        <v>0</v>
      </c>
      <c r="AR40" s="115">
        <f t="array" ref="AR40">IF(IF(ISERR(LARGE(IF($D$4:$D$1533=$AI40,$J$4:$J$1533,""),AR$11)),0,(LARGE(IF($D$4:$D$1533=$AI40,$J$4:$J$1533,""),AR$11)))&lt;0,0,(IF(ISERR(LARGE(IF($D$4:$D$1533=$AI40,$J$4:$J$1533,""),AR$11)),0,(LARGE(IF($D$4:$D$1533=$AI40,$J$4:$J$1533,""),AR$11)))))</f>
        <v>0</v>
      </c>
      <c r="AS40" s="116">
        <f t="array" ref="AS40">IF(IF(ISERR(LARGE(IF($D$4:$D$1533=$AI40,$J$4:$J$1533,""),AS$11)),0,(LARGE(IF($D$4:$D$1533=$AI40,$J$4:$J$1533,""),AS$11)))&lt;0,0,(IF(ISERR(LARGE(IF($D$4:$D$1533=$AI40,$J$4:$J$1533,""),AS$11)),0,(LARGE(IF($D$4:$D$1533=$AI40,$J$4:$J$1533,""),AS$11)))))</f>
        <v>0</v>
      </c>
      <c r="AT40" s="192">
        <f t="array" ref="AT40">IF(IF(ISERR(LARGE(IF($D$1534:$D$2431=$AI40,$J$1534:$J$2431,""),AT$11)),0,(LARGE(IF($D$1534:$D$2431=$AI40,$J$1534:$J$2431,""),AT$11)))&lt;0,0,(IF(ISERR(LARGE(IF($D$1534:$D$2431=$AI40,$J$1534:$J$2431,""),AT$11)),0,(LARGE(IF($D$1534:$D$2431=$AI40,$J$1534:$J$2431,""),AT$11)))))</f>
        <v>0</v>
      </c>
      <c r="AU40" s="193">
        <f t="array" ref="AU40">IF(IF(ISERR(LARGE(IF($D$1534:$D$2431=$AI40,$J$1534:$J$2431,""),AU$11)),0,(LARGE(IF($D$1534:$D$2431=$AI40,$J$1534:$J$2431,""),AU$11)))&lt;0,0,(IF(ISERR(LARGE(IF($D$1534:$D$2431=$AI40,$J$1534:$J$2431,""),AU$11)),0,(LARGE(IF($D$1534:$D$2431=$AI40,$J$1534:$J$2431,""),AU$11)))))</f>
        <v>0</v>
      </c>
      <c r="AV40" s="159">
        <f t="shared" si="36"/>
        <v>0</v>
      </c>
      <c r="AX40" s="114">
        <f t="array" ref="AX40">IF(IF(ISERR(LARGE(IF($D$4:$D$1533=$AI40,$K$4:$K$1533,""),AX$11)),0,(LARGE(IF($D$4:$D$1533=$AI40,$K$4:$K$1533,""),AX$11)))&lt;0,0,(IF(ISERR(LARGE(IF($D$4:$D$1533=$AI40,$K$4:$K$1533,""),AX$11)),0,(LARGE(IF($D$4:$D$1533=$AI40,$K$4:$K$1533,""),AX$11)))))</f>
        <v>0</v>
      </c>
      <c r="AY40" s="115">
        <f t="array" ref="AY40">IF(IF(ISERR(LARGE(IF($D$4:$D$1533=$AI40,$K$4:$K$1533,""),AY$11)),0,(LARGE(IF($D$4:$D$1533=$AI40,$K$4:$K$1533,""),AY$11)))&lt;0,0,(IF(ISERR(LARGE(IF($D$4:$D$1533=$AI40,$K$4:$K$1533,""),AY$11)),0,(LARGE(IF($D$4:$D$1533=$AI40,$K$4:$K$1533,""),AY$11)))))</f>
        <v>0</v>
      </c>
      <c r="AZ40" s="116">
        <f t="array" ref="AZ40">IF(IF(ISERR(LARGE(IF($D$4:$D$1533=$AI40,$K$4:$K$1533,""),AZ$11)),0,(LARGE(IF($D$4:$D$1533=$AI40,$K$4:$K$1533,""),AZ$11)))&lt;0,0,(IF(ISERR(LARGE(IF($D$4:$D$1533=$AI40,$K$4:$K$1533,""),AZ$11)),0,(LARGE(IF($D$4:$D$1533=$AI40,$K$4:$K$1533,""),AZ$11)))))</f>
        <v>0</v>
      </c>
      <c r="BA40" s="192">
        <f t="array" ref="BA40">IF(IF(ISERR(LARGE(IF($D$1534:$D$2431=$AI40,$K$1534:$K$2431,""),BA$11)),0,(LARGE(IF($D$1534:$D$2431=$AI40,$K$1534:$K$2431,""),BA$11)))&lt;0,0,(IF(ISERR(LARGE(IF($D$1534:$D$2431=$AI40,$K$1534:$K$2431,""),BA$11)),0,(LARGE(IF($D$1534:$D$2431=$AI40,$K$1534:$K$2431,""),BA$11)))))</f>
        <v>0</v>
      </c>
      <c r="BB40" s="193">
        <f t="array" ref="BB40">IF(IF(ISERR(LARGE(IF($D$1534:$D$2431=$AI40,$K$1534:$K$2431,""),BB$11)),0,(LARGE(IF($D$1534:$D$2431=$AI40,$K$1534:$K$2431,""),BB$11)))&lt;0,0,(IF(ISERR(LARGE(IF($D$1534:$D$2431=$AI40,$K$1534:$K$2431,""),BB$11)),0,(LARGE(IF($D$1534:$D$2431=$AI40,$K$1534:$K$2431,""),BB$11)))))</f>
        <v>0</v>
      </c>
      <c r="BC40" s="159">
        <f t="shared" si="37"/>
        <v>0</v>
      </c>
      <c r="BE40" s="114">
        <f t="array" ref="BE40">IF(IF(ISERR(LARGE(IF($D$4:$D$1533=$AI40,$L$4:$L$1533,""),BE$11)),0,(LARGE(IF($D$4:$D$1533=$AI40,$L$4:$L$1533,""),BE$11)))&lt;0,0,(IF(ISERR(LARGE(IF($D$4:$D$1533=$AI40,$L$4:$L$1533,""),BE$11)),0,(LARGE(IF($D$4:$D$1533=$AI40,$L$4:$L$1533,""),BE$11)))))</f>
        <v>0</v>
      </c>
      <c r="BF40" s="115">
        <f t="array" ref="BF40">IF(IF(ISERR(LARGE(IF($D$4:$D$1533=$AI40,$L$4:$L$1533,""),BF$11)),0,(LARGE(IF($D$4:$D$1533=$AI40,$L$4:$L$1533,""),BF$11)))&lt;0,0,(IF(ISERR(LARGE(IF($D$4:$D$1533=$AI40,$L$4:$L$1533,""),BF$11)),0,(LARGE(IF($D$4:$D$1533=$AI40,$L$4:$L$1533,""),BF$11)))))</f>
        <v>0</v>
      </c>
      <c r="BG40" s="116">
        <f t="array" ref="BG40">IF(IF(ISERR(LARGE(IF($D$4:$D$1533=$AI40,$L$4:$L$1533,""),BG$11)),0,(LARGE(IF($D$4:$D$1533=$AI40,$L$4:$L$1533,""),BG$11)))&lt;0,0,(IF(ISERR(LARGE(IF($D$4:$D$1533=$AI40,$L$4:$L$1533,""),BG$11)),0,(LARGE(IF($D$4:$D$1533=$AI40,$L$4:$L$1533,""),BG$11)))))</f>
        <v>0</v>
      </c>
      <c r="BH40" s="192">
        <f t="array" ref="BH40">IF(IF(ISERR(LARGE(IF($D$1534:$D$2431=$AI40,$L$1534:$L$2431,""),BH$11)),0,(LARGE(IF($D$1534:$D$2431=$AI40,$L$1534:$L$2431,""),BH$11)))&lt;0,0,(IF(ISERR(LARGE(IF($D$1534:$D$2431=$AI40,$L$1534:$L$2431,""),BH$11)),0,(LARGE(IF($D$1534:$D$2431=$AI40,$L$1534:$L$2431,""),BH$11)))))</f>
        <v>0</v>
      </c>
      <c r="BI40" s="193">
        <f t="array" ref="BI40">IF(IF(ISERR(LARGE(IF($D$1534:$D$2431=$AI40,$L$1534:$L$2431,""),BI$11)),0,(LARGE(IF($D$1534:$D$2431=$AI40,$L$1534:$L$2431,""),BI$11)))&lt;0,0,(IF(ISERR(LARGE(IF($D$1534:$D$2431=$AI40,$L$1534:$L$2431,""),BI$11)),0,(LARGE(IF($D$1534:$D$2431=$AI40,$L$1534:$L$2431,""),BI$11)))))</f>
        <v>0</v>
      </c>
      <c r="BJ40" s="159">
        <f t="shared" si="38"/>
        <v>0</v>
      </c>
      <c r="BL40" s="114">
        <f t="array" ref="BL40">IF(IF(ISERR(LARGE(IF($D$4:$D$1533=$AI40,$M$4:$M$1533,""),BL$11)),0,(LARGE(IF($D$4:$D$1533=$AI40,$M$4:$M$1533,""),BL$11)))&lt;0,0,(IF(ISERR(LARGE(IF($D$4:$D$1533=$AI40,$M$4:$M$1533,""),BL$11)),0,(LARGE(IF($D$4:$D$1533=$AI40,$M$4:$M$1533,""),BL$11)))))</f>
        <v>0</v>
      </c>
      <c r="BM40" s="115">
        <f t="array" ref="BM40">IF(IF(ISERR(LARGE(IF($D$4:$D$1533=$AI40,$M$4:$M$1533,""),BM$11)),0,(LARGE(IF($D$4:$D$1533=$AI40,$M$4:$M$1533,""),BM$11)))&lt;0,0,(IF(ISERR(LARGE(IF($D$4:$D$1533=$AI40,$M$4:$M$1533,""),BM$11)),0,(LARGE(IF($D$4:$D$1533=$AI40,$M$4:$M$1533,""),BM$11)))))</f>
        <v>0</v>
      </c>
      <c r="BN40" s="116">
        <f t="array" ref="BN40">IF(IF(ISERR(LARGE(IF($D$4:$D$1533=$AI40,$M$4:$M$1533,""),BN$11)),0,(LARGE(IF($D$4:$D$1533=$AI40,$M$4:$M$1533,""),BN$11)))&lt;0,0,(IF(ISERR(LARGE(IF($D$4:$D$1533=$AI40,$M$4:$M$1533,""),BN$11)),0,(LARGE(IF($D$4:$D$1533=$AI40,$M$4:$M$1533,""),BN$11)))))</f>
        <v>0</v>
      </c>
      <c r="BO40" s="192">
        <f t="array" ref="BO40">IF(IF(ISERR(LARGE(IF($D$1534:$D$2431=$AI40,$M$1534:$M$2431,""),BO$11)),0,(LARGE(IF($D$1534:$D$2431=$AI40,$M$1534:$M$2431,""),BO$11)))&lt;0,0,(IF(ISERR(LARGE(IF($D$1534:$D$2431=$AI40,$M$1534:$M$2431,""),BO$11)),0,(LARGE(IF($D$1534:$D$2431=$AI40,$M$1534:$M$2431,""),BO$11)))))</f>
        <v>0</v>
      </c>
      <c r="BP40" s="193">
        <f t="array" ref="BP40">IF(IF(ISERR(LARGE(IF($D$1534:$D$2431=$AI40,$M$1534:$M$2431,""),BP$11)),0,(LARGE(IF($D$1534:$D$2431=$AI40,$M$1534:$M$2431,""),BP$11)))&lt;0,0,(IF(ISERR(LARGE(IF($D$1534:$D$2431=$AI40,$M$1534:$M$2431,""),BP$11)),0,(LARGE(IF($D$1534:$D$2431=$AI40,$M$1534:$M$2431,""),BP$11)))))</f>
        <v>0</v>
      </c>
      <c r="BQ40" s="159">
        <f t="shared" si="39"/>
        <v>0</v>
      </c>
      <c r="BS40" s="114">
        <f t="array" ref="BS40">IF(IF(ISERR(LARGE(IF($D$4:$D$1533=$AI40,$N$4:$N$1533,""),BS$11)),0,(LARGE(IF($D$4:$D$1533=$AI40,$N$4:$N$1533,""),BS$11)))&lt;0,0,(IF(ISERR(LARGE(IF($D$4:$D$1533=$AI40,$N$4:$N$1533,""),BS$11)),0,(LARGE(IF($D$4:$D$1533=$AI40,$N$4:$N$1533,""),BS$11)))))</f>
        <v>0</v>
      </c>
      <c r="BT40" s="115">
        <f t="array" ref="BT40">IF(IF(ISERR(LARGE(IF($D$4:$D$1533=$AI40,$N$4:$N$1533,""),BT$11)),0,(LARGE(IF($D$4:$D$1533=$AI40,$N$4:$N$1533,""),BT$11)))&lt;0,0,(IF(ISERR(LARGE(IF($D$4:$D$1533=$AI40,$N$4:$N$1533,""),BT$11)),0,(LARGE(IF($D$4:$D$1533=$AI40,$N$4:$N$1533,""),BT$11)))))</f>
        <v>0</v>
      </c>
      <c r="BU40" s="116">
        <f t="array" ref="BU40">IF(IF(ISERR(LARGE(IF($D$4:$D$1533=$AI40,$N$4:$N$1533,""),BU$11)),0,(LARGE(IF($D$4:$D$1533=$AI40,$N$4:$N$1533,""),BU$11)))&lt;0,0,(IF(ISERR(LARGE(IF($D$4:$D$1533=$AI40,$N$4:$N$1533,""),BU$11)),0,(LARGE(IF($D$4:$D$1533=$AI40,$N$4:$N$1533,""),BU$11)))))</f>
        <v>0</v>
      </c>
      <c r="BV40" s="192">
        <f t="array" ref="BV40">IF(IF(ISERR(LARGE(IF($D$1534:$D$2431=$AI40,$N$1534:$N$2431,""),BV$11)),0,(LARGE(IF($D$1534:$D$2431=$AI40,$N$1534:$N$2431,""),BV$11)))&lt;0,0,(IF(ISERR(LARGE(IF($D$1534:$D$2431=$AI40,$N$1534:$N$2431,""),BV$11)),0,(LARGE(IF($D$1534:$D$2431=$AI40,$N$1534:$N$2431,""),BV$11)))))</f>
        <v>0</v>
      </c>
      <c r="BW40" s="193">
        <f t="array" ref="BW40">IF(IF(ISERR(LARGE(IF($D$1534:$D$2431=$AI40,$N$1534:$N$2431,""),BW$11)),0,(LARGE(IF($D$1534:$D$2431=$AI40,$N$1534:$N$2431,""),BW$11)))&lt;0,0,(IF(ISERR(LARGE(IF($D$1534:$D$2431=$AI40,$N$1534:$N$2431,""),BW$11)),0,(LARGE(IF($D$1534:$D$2431=$AI40,$N$1534:$N$2431,""),BW$11)))))</f>
        <v>0</v>
      </c>
      <c r="BX40" s="159">
        <f t="shared" si="40"/>
        <v>0</v>
      </c>
      <c r="BZ40" s="114">
        <f t="array" ref="BZ40">IF(IF(ISERR(LARGE(IF($D$4:$D$1533=$AI40,$O$4:$O$1533,""),BZ$11)),0,(LARGE(IF($D$4:$D$1533=$AI40,$O$4:$O$1533,""),BZ$11)))&lt;0,0,(IF(ISERR(LARGE(IF($D$4:$D$1533=$AI40,$O$4:$O$1533,""),BZ$11)),0,(LARGE(IF($D$4:$D$1533=$AI40,$O$4:$O$1533,""),BZ$11)))))</f>
        <v>0</v>
      </c>
      <c r="CA40" s="115">
        <f t="array" ref="CA40">IF(IF(ISERR(LARGE(IF($D$4:$D$1533=$AI40,$O$4:$O$1533,""),CA$11)),0,(LARGE(IF($D$4:$D$1533=$AI40,$O$4:$O$1533,""),CA$11)))&lt;0,0,(IF(ISERR(LARGE(IF($D$4:$D$1533=$AI40,$O$4:$O$1533,""),CA$11)),0,(LARGE(IF($D$4:$D$1533=$AI40,$O$4:$O$1533,""),CA$11)))))</f>
        <v>0</v>
      </c>
      <c r="CB40" s="116">
        <f t="array" ref="CB40">IF(IF(ISERR(LARGE(IF($D$4:$D$1533=$AI40,$O$4:$O$1533,""),CB$11)),0,(LARGE(IF($D$4:$D$1533=$AI40,$O$4:$O$1533,""),CB$11)))&lt;0,0,(IF(ISERR(LARGE(IF($D$4:$D$1533=$AI40,$O$4:$O$1533,""),CB$11)),0,(LARGE(IF($D$4:$D$1533=$AI40,$O$4:$O$1533,""),CB$11)))))</f>
        <v>0</v>
      </c>
      <c r="CC40" s="192">
        <f t="array" ref="CC40">IF(IF(ISERR(LARGE(IF($D$1534:$D$2431=$AI40,$O$1534:$O$2431,""),CC$11)),0,(LARGE(IF($D$1534:$D$2431=$AI40,$O$1534:$O$2431,""),CC$11)))&lt;0,0,(IF(ISERR(LARGE(IF($D$1534:$D$2431=$AI40,$O$1534:$O$2431,""),CC$11)),0,(LARGE(IF($D$1534:$D$2431=$AI40,$O$1534:$O$2431,""),CC$11)))))</f>
        <v>0</v>
      </c>
      <c r="CD40" s="193">
        <f t="array" ref="CD40">IF(IF(ISERR(LARGE(IF($D$1534:$D$2431=$AI40,$O$1534:$O$2431,""),CD$11)),0,(LARGE(IF($D$1534:$D$2431=$AI40,$O$1534:$O$2431,""),CD$11)))&lt;0,0,(IF(ISERR(LARGE(IF($D$1534:$D$2431=$AI40,$O$1534:$O$2431,""),CD$11)),0,(LARGE(IF($D$1534:$D$2431=$AI40,$O$1534:$O$2431,""),CD$11)))))</f>
        <v>0</v>
      </c>
      <c r="CE40" s="159">
        <f t="shared" si="41"/>
        <v>0</v>
      </c>
      <c r="CG40" s="114">
        <f t="array" ref="CG40">IF(IF(ISERR(LARGE(IF($D$4:$D$1533=$AI40,$Q$4:$Q$1533,""),CG$11)),0,(LARGE(IF($D$4:$D$1533=$AI40,$Q$4:$Q$1533,""),CG$11)))&lt;0,0,(IF(ISERR(LARGE(IF($D$4:$D$1533=$AI40,$Q$4:$Q$1533,""),CG$11)),0,(LARGE(IF($D$4:$D$1533=$AI40,$Q$4:$Q$1533,""),CG$11)))))</f>
        <v>0</v>
      </c>
      <c r="CH40" s="115">
        <f t="array" ref="CH40">IF(IF(ISERR(LARGE(IF($D$4:$D$1533=$AI40,$Q$4:$Q$1533,""),CH$11)),0,(LARGE(IF($D$4:$D$1533=$AI40,$Q$4:$Q$1533,""),CH$11)))&lt;0,0,(IF(ISERR(LARGE(IF($D$4:$D$1533=$AI40,$Q$4:$Q$1533,""),CH$11)),0,(LARGE(IF($D$4:$D$1533=$AI40,$Q$4:$Q$1533,""),CH$11)))))</f>
        <v>0</v>
      </c>
      <c r="CI40" s="116">
        <f t="array" ref="CI40">IF(IF(ISERR(LARGE(IF($D$4:$D$1533=$AI40,$Q$4:$Q$1533,""),CI$11)),0,(LARGE(IF($D$4:$D$1533=$AI40,$Q$4:$Q$1533,""),CI$11)))&lt;0,0,(IF(ISERR(LARGE(IF($D$4:$D$1533=$AI40,$Q$4:$Q$1533,""),CI$11)),0,(LARGE(IF($D$4:$D$1533=$AI40,$Q$4:$Q$1533,""),CI$11)))))</f>
        <v>0</v>
      </c>
      <c r="CJ40" s="192">
        <f t="array" ref="CJ40">IF(IF(ISERR(LARGE(IF($D$1534:$D$2431=$AI40,$Q$1534:$Q$2431,""),CJ$11)),0,(LARGE(IF($D$1534:$D$2431=$AI40,$Q$1534:$Q$2431,""),CJ$11)))&lt;0,0,(IF(ISERR(LARGE(IF($D$1534:$D$2431=$AI40,$Q$1534:$Q$2431,""),CJ$11)),0,(LARGE(IF($D$1534:$D$2431=$AI40,$Q$1534:$Q$2431,""),CJ$11)))))</f>
        <v>0</v>
      </c>
      <c r="CK40" s="193">
        <f t="array" ref="CK40">IF(IF(ISERR(LARGE(IF($D$1534:$D$2431=$AI40,$Q$1534:$Q$2431,""),CK$11)),0,(LARGE(IF($D$1534:$D$2431=$AI40,$Q$1534:$Q$2431,""),CK$11)))&lt;0,0,(IF(ISERR(LARGE(IF($D$1534:$D$2431=$AI40,$Q$1534:$Q$2431,""),CK$11)),0,(LARGE(IF($D$1534:$D$2431=$AI40,$Q$1534:$Q$2431,""),CK$11)))))</f>
        <v>0</v>
      </c>
      <c r="CL40" s="159">
        <f t="shared" si="42"/>
        <v>0</v>
      </c>
      <c r="CN40" s="114">
        <f t="array" ref="CN40">IF(IF(ISERR(LARGE(IF($D$4:$D$1533=$AI40,$R$4:$R$1533,""),CN$11)),0,(LARGE(IF($D$4:$D$1533=$AI40,$R$4:$R$1533,""),CN$11)))&lt;0,0,(IF(ISERR(LARGE(IF($D$4:$D$1533=$AI40,$R$4:$R$1533,""),CN$11)),0,(LARGE(IF($D$4:$D$1533=$AI40,$R$4:$R$1533,""),CN$11)))))</f>
        <v>0</v>
      </c>
      <c r="CO40" s="115">
        <f t="array" ref="CO40">IF(IF(ISERR(LARGE(IF($D$4:$D$1533=$AI40,$R$4:$R$1533,""),CO$11)),0,(LARGE(IF($D$4:$D$1533=$AI40,$R$4:$R$1533,""),CO$11)))&lt;0,0,(IF(ISERR(LARGE(IF($D$4:$D$1533=$AI40,$R$4:$R$1533,""),CO$11)),0,(LARGE(IF($D$4:$D$1533=$AI40,$R$4:$R$1533,""),CO$11)))))</f>
        <v>0</v>
      </c>
      <c r="CP40" s="116">
        <f t="array" ref="CP40">IF(IF(ISERR(LARGE(IF($D$4:$D$1533=$AI40,$R$4:$R$1533,""),CP$11)),0,(LARGE(IF($D$4:$D$1533=$AI40,$R$4:$R$1533,""),CP$11)))&lt;0,0,(IF(ISERR(LARGE(IF($D$4:$D$1533=$AI40,$R$4:$R$1533,""),CP$11)),0,(LARGE(IF($D$4:$D$1533=$AI40,$R$4:$R$1533,""),CP$11)))))</f>
        <v>0</v>
      </c>
      <c r="CQ40" s="192">
        <f t="array" ref="CQ40">IF(IF(ISERR(LARGE(IF($D$1534:$D$2431=$AI40,$R$1534:$R$2431,""),CQ$11)),0,(LARGE(IF($D$1534:$D$2431=$AI40,$R$1534:$R$2431,""),CQ$11)))&lt;0,0,(IF(ISERR(LARGE(IF($D$1534:$D$2431=$AI40,$R$1534:$R$2431,""),CQ$11)),0,(LARGE(IF($D$1534:$D$2431=$AI40,$R$1534:$R$2431,""),CQ$11)))))</f>
        <v>0</v>
      </c>
      <c r="CR40" s="193">
        <f t="array" ref="CR40">IF(IF(ISERR(LARGE(IF($D$1534:$D$2431=$AI40,$R$1534:$R$2431,""),CR$11)),0,(LARGE(IF($D$1534:$D$2431=$AI40,$R$1534:$R$2431,""),CR$11)))&lt;0,0,(IF(ISERR(LARGE(IF($D$1534:$D$2431=$AI40,$R$1534:$R$2431,""),CR$11)),0,(LARGE(IF($D$1534:$D$2431=$AI40,$R$1534:$R$2431,""),CR$11)))))</f>
        <v>0</v>
      </c>
      <c r="CS40" s="159">
        <f t="shared" si="43"/>
        <v>0</v>
      </c>
      <c r="CU40" s="114">
        <f t="array" ref="CU40">IF(IF(ISERR(LARGE(IF($D$4:$D$1533=$AI40,$S$4:$S$1533,""),CU$11)),0,(LARGE(IF($D$4:$D$1533=$AI40,$S$4:$S$1533,""),CU$11)))&lt;0,0,(IF(ISERR(LARGE(IF($D$4:$D$1533=$AI40,$S$4:$S$1533,""),CU$11)),0,(LARGE(IF($D$4:$D$1533=$AI40,$S$4:$S$1533,""),CU$11)))))</f>
        <v>0</v>
      </c>
      <c r="CV40" s="115">
        <f t="array" ref="CV40">IF(IF(ISERR(LARGE(IF($D$4:$D$1533=$AI40,$S$4:$S$1533,""),CV$11)),0,(LARGE(IF($D$4:$D$1533=$AI40,$S$4:$S$1533,""),CV$11)))&lt;0,0,(IF(ISERR(LARGE(IF($D$4:$D$1533=$AI40,$S$4:$S$1533,""),CV$11)),0,(LARGE(IF($D$4:$D$1533=$AI40,$S$4:$S$1533,""),CV$11)))))</f>
        <v>0</v>
      </c>
      <c r="CW40" s="116">
        <f t="array" ref="CW40">IF(IF(ISERR(LARGE(IF($D$4:$D$1533=$AI40,$S$4:$S$1533,""),CW$11)),0,(LARGE(IF($D$4:$D$1533=$AI40,$S$4:$S$1533,""),CW$11)))&lt;0,0,(IF(ISERR(LARGE(IF($D$4:$D$1533=$AI40,$S$4:$S$1533,""),CW$11)),0,(LARGE(IF($D$4:$D$1533=$AI40,$S$4:$S$1533,""),CW$11)))))</f>
        <v>0</v>
      </c>
      <c r="CX40" s="192">
        <f t="array" ref="CX40">IF(IF(ISERR(LARGE(IF($D$1534:$D$2431=$AI40,$S$1534:$S$2431,""),CX$11)),0,(LARGE(IF($D$1534:$D$2431=$AI40,$S$1534:$S$2431,""),CX$11)))&lt;0,0,(IF(ISERR(LARGE(IF($D$1534:$D$2431=$AI40,$S$1534:$S$2431,""),CX$11)),0,(LARGE(IF($D$1534:$D$2431=$AI40,$S$1534:$S$2431,""),CX$11)))))</f>
        <v>0</v>
      </c>
      <c r="CY40" s="193">
        <f t="array" ref="CY40">IF(IF(ISERR(LARGE(IF($D$1534:$D$2431=$AI40,$S$1534:$S$2431,""),CY$11)),0,(LARGE(IF($D$1534:$D$2431=$AI40,$S$1534:$S$2431,""),CY$11)))&lt;0,0,(IF(ISERR(LARGE(IF($D$1534:$D$2431=$AI40,$S$1534:$S$2431,""),CY$11)),0,(LARGE(IF($D$1534:$D$2431=$AI40,$S$1534:$S$2431,""),CY$11)))))</f>
        <v>0</v>
      </c>
      <c r="CZ40" s="159">
        <f t="shared" si="44"/>
        <v>0</v>
      </c>
      <c r="DB40" s="114">
        <f t="array" ref="DB40">IF(IF(ISERR(LARGE(IF($D$4:$D$1533=$AI40,$T$4:$T$1533,""),DB$11)),0,(LARGE(IF($D$4:$D$1533=$AI40,$T$4:$T$1533,""),DB$11)))&lt;0,0,(IF(ISERR(LARGE(IF($D$4:$D$1533=$AI40,$T$4:$T$1533,""),DB$11)),0,(LARGE(IF($D$4:$D$1533=$AI40,$T$4:$T$1533,""),DB$11)))))</f>
        <v>0</v>
      </c>
      <c r="DC40" s="115">
        <f t="array" ref="DC40">IF(IF(ISERR(LARGE(IF($D$4:$D$1533=$AI40,$T$4:$T$1533,""),DC$11)),0,(LARGE(IF($D$4:$D$1533=$AI40,$T$4:$T$1533,""),DC$11)))&lt;0,0,(IF(ISERR(LARGE(IF($D$4:$D$1533=$AI40,$T$4:$T$1533,""),DC$11)),0,(LARGE(IF($D$4:$D$1533=$AI40,$T$4:$T$1533,""),DC$11)))))</f>
        <v>0</v>
      </c>
      <c r="DD40" s="116">
        <f t="array" ref="DD40">IF(IF(ISERR(LARGE(IF($D$4:$D$1533=$AI40,$T$4:$T$1533,""),DD$11)),0,(LARGE(IF($D$4:$D$1533=$AI40,$T$4:$T$1533,""),DD$11)))&lt;0,0,(IF(ISERR(LARGE(IF($D$4:$D$1533=$AI40,$T$4:$T$1533,""),DD$11)),0,(LARGE(IF($D$4:$D$1533=$AI40,$T$4:$T$1533,""),DD$11)))))</f>
        <v>0</v>
      </c>
      <c r="DE40" s="192">
        <f t="array" ref="DE40">IF(IF(ISERR(LARGE(IF($D$1534:$D$2431=$AI40,$T$1534:$T$2431,""),DE$11)),0,(LARGE(IF($D$1534:$D$2431=$AI40,$T$1534:$T$2431,""),DE$11)))&lt;0,0,(IF(ISERR(LARGE(IF($D$1534:$D$2431=$AI40,$T$1534:$T$2431,""),DE$11)),0,(LARGE(IF($D$1534:$D$2431=$AI40,$T$1534:$T$2431,""),DE$11)))))</f>
        <v>0</v>
      </c>
      <c r="DF40" s="193">
        <f t="array" ref="DF40">IF(IF(ISERR(LARGE(IF($D$1534:$D$2431=$AI40,$T$1534:$T$2431,""),DF$11)),0,(LARGE(IF($D$1534:$D$2431=$AI40,$T$1534:$T$2431,""),DF$11)))&lt;0,0,(IF(ISERR(LARGE(IF($D$1534:$D$2431=$AI40,$T$1534:$T$2431,""),DF$11)),0,(LARGE(IF($D$1534:$D$2431=$AI40,$T$1534:$T$2431,""),DF$11)))))</f>
        <v>0</v>
      </c>
      <c r="DG40" s="159">
        <f t="shared" si="45"/>
        <v>0</v>
      </c>
      <c r="DI40" s="114">
        <f t="array" ref="DI40">IF(IF(ISERR(LARGE(IF($D$4:$D$1533=$AI40,$U$4:$U$1533,""),DI$11)),0,(LARGE(IF($D$4:$D$1533=$AI40,$U$4:$U$1533,""),DI$11)))&lt;0,0,(IF(ISERR(LARGE(IF($D$4:$D$1533=$AI40,$U$4:$U$1533,""),DI$11)),0,(LARGE(IF($D$4:$D$1533=$AI40,$U$4:$U$1533,""),DI$11)))))</f>
        <v>0</v>
      </c>
      <c r="DJ40" s="115">
        <f t="array" ref="DJ40">IF(IF(ISERR(LARGE(IF($D$4:$D$1533=$AI40,$U$4:$U$1533,""),DJ$11)),0,(LARGE(IF($D$4:$D$1533=$AI40,$U$4:$U$1533,""),DJ$11)))&lt;0,0,(IF(ISERR(LARGE(IF($D$4:$D$1533=$AI40,$U$4:$U$1533,""),DJ$11)),0,(LARGE(IF($D$4:$D$1533=$AI40,$U$4:$U$1533,""),DJ$11)))))</f>
        <v>0</v>
      </c>
      <c r="DK40" s="116">
        <f t="array" ref="DK40">IF(IF(ISERR(LARGE(IF($D$4:$D$1533=$AI40,$U$4:$U$1533,""),DK$11)),0,(LARGE(IF($D$4:$D$1533=$AI40,$U$4:$U$1533,""),DK$11)))&lt;0,0,(IF(ISERR(LARGE(IF($D$4:$D$1533=$AI40,$U$4:$U$1533,""),DK$11)),0,(LARGE(IF($D$4:$D$1533=$AI40,$U$4:$U$1533,""),DK$11)))))</f>
        <v>0</v>
      </c>
      <c r="DL40" s="192">
        <f t="array" ref="DL40">IF(IF(ISERR(LARGE(IF($D$1534:$D$2431=$AI40,$U$1534:$U$2431,""),DL$11)),0,(LARGE(IF($D$1534:$D$2431=$AI40,$U$1534:$U$2431,""),DL$11)))&lt;0,0,(IF(ISERR(LARGE(IF($D$1534:$D$2431=$AI40,$U$1534:$U$2431,""),DL$11)),0,(LARGE(IF($D$1534:$D$2431=$AI40,$U$1534:$U$2431,""),DL$11)))))</f>
        <v>0</v>
      </c>
      <c r="DM40" s="193">
        <f t="array" ref="DM40">IF(IF(ISERR(LARGE(IF($D$1534:$D$2431=$AI40,$U$1534:$U$2431,""),DM$11)),0,(LARGE(IF($D$1534:$D$2431=$AI40,$U$1534:$U$2431,""),DM$11)))&lt;0,0,(IF(ISERR(LARGE(IF($D$1534:$D$2431=$AI40,$U$1534:$U$2431,""),DM$11)),0,(LARGE(IF($D$1534:$D$2431=$AI40,$U$1534:$U$2431,""),DM$11)))))</f>
        <v>0</v>
      </c>
      <c r="DN40" s="159">
        <f t="shared" si="46"/>
        <v>0</v>
      </c>
      <c r="DP40" s="114">
        <f t="array" ref="DP40">IF(IF(ISERR(LARGE(IF($D$4:$D$1533=$AI40,$V$4:$V$1533,""),DP$11)),0,(LARGE(IF($D$4:$D$1533=$AI40,$V$4:$V$1533,""),DP$11)))&lt;0,0,(IF(ISERR(LARGE(IF($D$4:$D$1533=$AI40,$V$4:$V$1533,""),DP$11)),0,(LARGE(IF($D$4:$D$1533=$AI40,$V$4:$V$1533,""),DP$11)))))</f>
        <v>0</v>
      </c>
      <c r="DQ40" s="115">
        <f t="array" ref="DQ40">IF(IF(ISERR(LARGE(IF($D$4:$D$1533=$AI40,$V$4:$V$1533,""),DQ$11)),0,(LARGE(IF($D$4:$D$1533=$AI40,$V$4:$V$1533,""),DQ$11)))&lt;0,0,(IF(ISERR(LARGE(IF($D$4:$D$1533=$AI40,$V$4:$V$1533,""),DQ$11)),0,(LARGE(IF($D$4:$D$1533=$AI40,$V$4:$V$1533,""),DQ$11)))))</f>
        <v>0</v>
      </c>
      <c r="DR40" s="116">
        <f t="array" ref="DR40">IF(IF(ISERR(LARGE(IF($D$4:$D$1533=$AI40,$V$4:$V$1533,""),DR$11)),0,(LARGE(IF($D$4:$D$1533=$AI40,$V$4:$V$1533,""),DR$11)))&lt;0,0,(IF(ISERR(LARGE(IF($D$4:$D$1533=$AI40,$V$4:$V$1533,""),DR$11)),0,(LARGE(IF($D$4:$D$1533=$AI40,$V$4:$V$1533,""),DR$11)))))</f>
        <v>0</v>
      </c>
      <c r="DS40" s="192">
        <f t="array" ref="DS40">IF(IF(ISERR(LARGE(IF($D$1534:$D$2431=$AI40,$V$1534:$V$2431,""),DS$11)),0,(LARGE(IF($D$1534:$D$2431=$AI40,$V$1534:$V$2431,""),DS$11)))&lt;0,0,(IF(ISERR(LARGE(IF($D$1534:$D$2431=$AI40,$V$1534:$V$2431,""),DS$11)),0,(LARGE(IF($D$1534:$D$2431=$AI40,$V$1534:$V$2431,""),DS$11)))))</f>
        <v>0</v>
      </c>
      <c r="DT40" s="193">
        <f t="array" ref="DT40">IF(IF(ISERR(LARGE(IF($D$1534:$D$2431=$AI40,$V$1534:$V$2431,""),DT$11)),0,(LARGE(IF($D$1534:$D$2431=$AI40,$V$1534:$V$2431,""),DT$11)))&lt;0,0,(IF(ISERR(LARGE(IF($D$1534:$D$2431=$AI40,$V$1534:$V$2431,""),DT$11)),0,(LARGE(IF($D$1534:$D$2431=$AI40,$V$1534:$V$2431,""),DT$11)))))</f>
        <v>0</v>
      </c>
      <c r="DU40" s="159">
        <f t="shared" si="47"/>
        <v>0</v>
      </c>
      <c r="DW40" s="114">
        <f t="array" ref="DW40">IF(IF(ISERR(LARGE(IF($D$4:$D$1533=$AI40,$W$4:$W$1533,""),DW$11)),0,(LARGE(IF($D$4:$D$1533=$AI40,$W$4:$W$1533,""),DW$11)))&lt;0,0,(IF(ISERR(LARGE(IF($D$4:$D$1533=$AI40,$W$4:$W$1533,""),DW$11)),0,(LARGE(IF($D$4:$D$1533=$AI40,$W$4:$W$1533,""),DW$11)))))</f>
        <v>0</v>
      </c>
      <c r="DX40" s="115">
        <f t="array" ref="DX40">IF(IF(ISERR(LARGE(IF($D$4:$D$1533=$AI40,$W$4:$W$1533,""),DX$11)),0,(LARGE(IF($D$4:$D$1533=$AI40,$W$4:$W$1533,""),DX$11)))&lt;0,0,(IF(ISERR(LARGE(IF($D$4:$D$1533=$AI40,$W$4:$W$1533,""),DX$11)),0,(LARGE(IF($D$4:$D$1533=$AI40,$W$4:$W$1533,""),DX$11)))))</f>
        <v>0</v>
      </c>
      <c r="DY40" s="116">
        <f t="array" ref="DY40">IF(IF(ISERR(LARGE(IF($D$4:$D$1533=$AI40,$W$4:$W$1533,""),DY$11)),0,(LARGE(IF($D$4:$D$1533=$AI40,$W$4:$W$1533,""),DY$11)))&lt;0,0,(IF(ISERR(LARGE(IF($D$4:$D$1533=$AI40,$W$4:$W$1533,""),DY$11)),0,(LARGE(IF($D$4:$D$1533=$AI40,$W$4:$W$1533,""),DY$11)))))</f>
        <v>0</v>
      </c>
      <c r="DZ40" s="192">
        <f t="array" ref="DZ40">IF(IF(ISERR(LARGE(IF($D$1534:$D$2431=$AI40,$W$1534:$W$2431,""),DZ$11)),0,(LARGE(IF($D$1534:$D$2431=$AI40,$W$1534:$W$2431,""),DZ$11)))&lt;0,0,(IF(ISERR(LARGE(IF($D$1534:$D$2431=$AI40,$W$1534:$W$2431,""),DZ$11)),0,(LARGE(IF($D$1534:$D$2431=$AI40,$W$1534:$W$2431,""),DZ$11)))))</f>
        <v>0</v>
      </c>
      <c r="EA40" s="193">
        <f t="array" ref="EA40">IF(IF(ISERR(LARGE(IF($D$1534:$D$2431=$AI40,$W$1534:$W$2431,""),EA$11)),0,(LARGE(IF($D$1534:$D$2431=$AI40,$W$1534:$W$2431,""),EA$11)))&lt;0,0,(IF(ISERR(LARGE(IF($D$1534:$D$2431=$AI40,$W$1534:$W$2431,""),EA$11)),0,(LARGE(IF($D$1534:$D$2431=$AI40,$W$1534:$W$2431,""),EA$11)))))</f>
        <v>0</v>
      </c>
      <c r="EB40" s="159">
        <f t="shared" si="48"/>
        <v>0</v>
      </c>
    </row>
    <row r="41" spans="1:132" x14ac:dyDescent="0.2">
      <c r="A41" s="88">
        <v>3.7999999999999995E-5</v>
      </c>
      <c r="B41" s="4">
        <f t="shared" si="0"/>
        <v>3.7999999999999995E-5</v>
      </c>
      <c r="C41" s="213" t="s">
        <v>239</v>
      </c>
      <c r="D41" s="213"/>
      <c r="E41" s="44" t="s">
        <v>21</v>
      </c>
      <c r="F41" s="14">
        <f t="shared" si="26"/>
        <v>0</v>
      </c>
      <c r="G41" s="14">
        <f t="shared" si="27"/>
        <v>0</v>
      </c>
      <c r="H41" s="101" t="str">
        <f>IF(ISNA(VLOOKUP(C41,[1]Sheet1!$J$2:$J$2999,1,FALSE)),"No","Yes")</f>
        <v>No</v>
      </c>
      <c r="I41" s="72">
        <f t="shared" si="50"/>
        <v>0</v>
      </c>
      <c r="J41" s="72">
        <f t="shared" si="51"/>
        <v>0</v>
      </c>
      <c r="K41" s="72">
        <f t="shared" si="52"/>
        <v>0</v>
      </c>
      <c r="L41" s="72">
        <f t="shared" si="53"/>
        <v>0</v>
      </c>
      <c r="M41" s="72">
        <f t="shared" si="54"/>
        <v>0</v>
      </c>
      <c r="N41" s="72">
        <f t="shared" si="55"/>
        <v>0</v>
      </c>
      <c r="O41" s="72">
        <f t="shared" si="56"/>
        <v>0</v>
      </c>
      <c r="Q41" s="73">
        <f t="shared" si="57"/>
        <v>0</v>
      </c>
      <c r="R41" s="73">
        <f t="shared" si="58"/>
        <v>0</v>
      </c>
      <c r="S41" s="73">
        <f t="shared" si="59"/>
        <v>0</v>
      </c>
      <c r="T41" s="73">
        <f t="shared" si="60"/>
        <v>0</v>
      </c>
      <c r="U41" s="73">
        <f t="shared" si="61"/>
        <v>0</v>
      </c>
      <c r="V41" s="73">
        <f t="shared" si="62"/>
        <v>0</v>
      </c>
      <c r="W41" s="73">
        <f t="shared" si="63"/>
        <v>0</v>
      </c>
      <c r="Y41" s="72">
        <f t="shared" si="28"/>
        <v>0</v>
      </c>
      <c r="Z41" s="73">
        <f t="shared" si="29"/>
        <v>0</v>
      </c>
      <c r="AA41" s="58">
        <f t="shared" si="30"/>
        <v>0</v>
      </c>
      <c r="AB41" s="72">
        <f t="shared" si="31"/>
        <v>0</v>
      </c>
      <c r="AC41" s="72">
        <f t="shared" si="32"/>
        <v>0</v>
      </c>
      <c r="AD41" s="73">
        <f t="shared" si="33"/>
        <v>0</v>
      </c>
      <c r="AE41" s="73">
        <f t="shared" si="34"/>
        <v>0</v>
      </c>
      <c r="AF41" s="1">
        <f t="shared" si="17"/>
        <v>0</v>
      </c>
      <c r="AH41" s="1" t="str">
        <f t="shared" si="25"/>
        <v>No</v>
      </c>
      <c r="AI41" s="165" t="s">
        <v>67</v>
      </c>
      <c r="AJ41" s="114">
        <f t="array" ref="AJ41">IF(IF(ISERR(LARGE(IF($D$4:$D$1533=$AI41,$I$4:$I$1533,""),AJ$11)),0,(LARGE(IF($D$4:$D$1533=$AI41,$I$4:$I$1533,""),AJ$11)))&lt;0,0,(IF(ISERR(LARGE(IF($D$4:$D$1533=$AI41,$I$4:$I$1533,""),AJ$11)),0,(LARGE(IF($D$4:$D$1533=$AI41,$I$4:$I$1533,""),AJ$11)))))</f>
        <v>0</v>
      </c>
      <c r="AK41" s="115">
        <f t="array" ref="AK41">IF(IF(ISERR(LARGE(IF($D$4:$D$1533=$AI41,$I$4:$I$1533,""),AK$11)),0,(LARGE(IF($D$4:$D$1533=$AI41,$I$4:$I$1533,""),AK$11)))&lt;0,0,(IF(ISERR(LARGE(IF($D$4:$D$1533=$AI41,$I$4:$I$1533,""),AK$11)),0,(LARGE(IF($D$4:$D$1533=$AI41,$I$4:$I$1533,""),AK$11)))))</f>
        <v>0</v>
      </c>
      <c r="AL41" s="116">
        <f t="array" ref="AL41">IF(IF(ISERR(LARGE(IF($D$4:$D$1533=$AI41,$I$4:$I$1533,""),AL$11)),0,(LARGE(IF($D$4:$D$1533=$AI41,$I$4:$I$1533,""),AL$11)))&lt;0,0,(IF(ISERR(LARGE(IF($D$4:$D$1533=$AI41,$I$4:$I$1533,""),AL$11)),0,(LARGE(IF($D$4:$D$1533=$AI41,$I$4:$I$1533,""),AL$11)))))</f>
        <v>0</v>
      </c>
      <c r="AM41" s="192">
        <f t="array" ref="AM41">IF(IF(ISERR(LARGE(IF($D$1534:$D$2431=$AI41,$I$1534:$I$2431,""),AM$11)),0,(LARGE(IF($D$1534:$D$2431=$AI41,$I$1534:$I$2431,""),AM$11)))&lt;0,0,(IF(ISERR(LARGE(IF($D$1534:$D$2431=$AI41,$I$1534:$I$2431,""),AM$11)),0,(LARGE(IF($D$1534:$D$2431=$AI41,$I$1534:$I$2431,""),AM$11)))))</f>
        <v>0</v>
      </c>
      <c r="AN41" s="193">
        <f t="array" ref="AN41">IF(IF(ISERR(LARGE(IF($D$1534:$D$2431=$AI41,$I$1534:$I$2431,""),AN$11)),0,(LARGE(IF($D$1534:$D$2431=$AI41,$I$1534:$I$2431,""),AN$11)))&lt;0,0,(IF(ISERR(LARGE(IF($D$1534:$D$2431=$AI41,$I$1534:$I$2431,""),AN$11)),0,(LARGE(IF($D$1534:$D$2431=$AI41,$I$1534:$I$2431,""),AN$11)))))</f>
        <v>0</v>
      </c>
      <c r="AO41" s="159">
        <f t="shared" si="49"/>
        <v>0</v>
      </c>
      <c r="AQ41" s="114">
        <f t="array" ref="AQ41">IF(IF(ISERR(LARGE(IF($D$4:$D$1533=$AI41,$J$4:$J$1533,""),AQ$11)),0,(LARGE(IF($D$4:$D$1533=$AI41,$J$4:$J$1533,""),AQ$11)))&lt;0,0,(IF(ISERR(LARGE(IF($D$4:$D$1533=$AI41,$J$4:$J$1533,""),AQ$11)),0,(LARGE(IF($D$4:$D$1533=$AI41,$J$4:$J$1533,""),AQ$11)))))</f>
        <v>0</v>
      </c>
      <c r="AR41" s="115">
        <f t="array" ref="AR41">IF(IF(ISERR(LARGE(IF($D$4:$D$1533=$AI41,$J$4:$J$1533,""),AR$11)),0,(LARGE(IF($D$4:$D$1533=$AI41,$J$4:$J$1533,""),AR$11)))&lt;0,0,(IF(ISERR(LARGE(IF($D$4:$D$1533=$AI41,$J$4:$J$1533,""),AR$11)),0,(LARGE(IF($D$4:$D$1533=$AI41,$J$4:$J$1533,""),AR$11)))))</f>
        <v>0</v>
      </c>
      <c r="AS41" s="116">
        <f t="array" ref="AS41">IF(IF(ISERR(LARGE(IF($D$4:$D$1533=$AI41,$J$4:$J$1533,""),AS$11)),0,(LARGE(IF($D$4:$D$1533=$AI41,$J$4:$J$1533,""),AS$11)))&lt;0,0,(IF(ISERR(LARGE(IF($D$4:$D$1533=$AI41,$J$4:$J$1533,""),AS$11)),0,(LARGE(IF($D$4:$D$1533=$AI41,$J$4:$J$1533,""),AS$11)))))</f>
        <v>0</v>
      </c>
      <c r="AT41" s="192">
        <f t="array" ref="AT41">IF(IF(ISERR(LARGE(IF($D$1534:$D$2431=$AI41,$J$1534:$J$2431,""),AT$11)),0,(LARGE(IF($D$1534:$D$2431=$AI41,$J$1534:$J$2431,""),AT$11)))&lt;0,0,(IF(ISERR(LARGE(IF($D$1534:$D$2431=$AI41,$J$1534:$J$2431,""),AT$11)),0,(LARGE(IF($D$1534:$D$2431=$AI41,$J$1534:$J$2431,""),AT$11)))))</f>
        <v>0</v>
      </c>
      <c r="AU41" s="193">
        <f t="array" ref="AU41">IF(IF(ISERR(LARGE(IF($D$1534:$D$2431=$AI41,$J$1534:$J$2431,""),AU$11)),0,(LARGE(IF($D$1534:$D$2431=$AI41,$J$1534:$J$2431,""),AU$11)))&lt;0,0,(IF(ISERR(LARGE(IF($D$1534:$D$2431=$AI41,$J$1534:$J$2431,""),AU$11)),0,(LARGE(IF($D$1534:$D$2431=$AI41,$J$1534:$J$2431,""),AU$11)))))</f>
        <v>0</v>
      </c>
      <c r="AV41" s="159">
        <f t="shared" si="36"/>
        <v>0</v>
      </c>
      <c r="AX41" s="114">
        <f t="array" ref="AX41">IF(IF(ISERR(LARGE(IF($D$4:$D$1533=$AI41,$K$4:$K$1533,""),AX$11)),0,(LARGE(IF($D$4:$D$1533=$AI41,$K$4:$K$1533,""),AX$11)))&lt;0,0,(IF(ISERR(LARGE(IF($D$4:$D$1533=$AI41,$K$4:$K$1533,""),AX$11)),0,(LARGE(IF($D$4:$D$1533=$AI41,$K$4:$K$1533,""),AX$11)))))</f>
        <v>0</v>
      </c>
      <c r="AY41" s="115">
        <f t="array" ref="AY41">IF(IF(ISERR(LARGE(IF($D$4:$D$1533=$AI41,$K$4:$K$1533,""),AY$11)),0,(LARGE(IF($D$4:$D$1533=$AI41,$K$4:$K$1533,""),AY$11)))&lt;0,0,(IF(ISERR(LARGE(IF($D$4:$D$1533=$AI41,$K$4:$K$1533,""),AY$11)),0,(LARGE(IF($D$4:$D$1533=$AI41,$K$4:$K$1533,""),AY$11)))))</f>
        <v>0</v>
      </c>
      <c r="AZ41" s="116">
        <f t="array" ref="AZ41">IF(IF(ISERR(LARGE(IF($D$4:$D$1533=$AI41,$K$4:$K$1533,""),AZ$11)),0,(LARGE(IF($D$4:$D$1533=$AI41,$K$4:$K$1533,""),AZ$11)))&lt;0,0,(IF(ISERR(LARGE(IF($D$4:$D$1533=$AI41,$K$4:$K$1533,""),AZ$11)),0,(LARGE(IF($D$4:$D$1533=$AI41,$K$4:$K$1533,""),AZ$11)))))</f>
        <v>0</v>
      </c>
      <c r="BA41" s="192">
        <f t="array" ref="BA41">IF(IF(ISERR(LARGE(IF($D$1534:$D$2431=$AI41,$K$1534:$K$2431,""),BA$11)),0,(LARGE(IF($D$1534:$D$2431=$AI41,$K$1534:$K$2431,""),BA$11)))&lt;0,0,(IF(ISERR(LARGE(IF($D$1534:$D$2431=$AI41,$K$1534:$K$2431,""),BA$11)),0,(LARGE(IF($D$1534:$D$2431=$AI41,$K$1534:$K$2431,""),BA$11)))))</f>
        <v>0</v>
      </c>
      <c r="BB41" s="193">
        <f t="array" ref="BB41">IF(IF(ISERR(LARGE(IF($D$1534:$D$2431=$AI41,$K$1534:$K$2431,""),BB$11)),0,(LARGE(IF($D$1534:$D$2431=$AI41,$K$1534:$K$2431,""),BB$11)))&lt;0,0,(IF(ISERR(LARGE(IF($D$1534:$D$2431=$AI41,$K$1534:$K$2431,""),BB$11)),0,(LARGE(IF($D$1534:$D$2431=$AI41,$K$1534:$K$2431,""),BB$11)))))</f>
        <v>0</v>
      </c>
      <c r="BC41" s="159">
        <f t="shared" si="37"/>
        <v>0</v>
      </c>
      <c r="BE41" s="114">
        <f t="array" ref="BE41">IF(IF(ISERR(LARGE(IF($D$4:$D$1533=$AI41,$L$4:$L$1533,""),BE$11)),0,(LARGE(IF($D$4:$D$1533=$AI41,$L$4:$L$1533,""),BE$11)))&lt;0,0,(IF(ISERR(LARGE(IF($D$4:$D$1533=$AI41,$L$4:$L$1533,""),BE$11)),0,(LARGE(IF($D$4:$D$1533=$AI41,$L$4:$L$1533,""),BE$11)))))</f>
        <v>0</v>
      </c>
      <c r="BF41" s="115">
        <f t="array" ref="BF41">IF(IF(ISERR(LARGE(IF($D$4:$D$1533=$AI41,$L$4:$L$1533,""),BF$11)),0,(LARGE(IF($D$4:$D$1533=$AI41,$L$4:$L$1533,""),BF$11)))&lt;0,0,(IF(ISERR(LARGE(IF($D$4:$D$1533=$AI41,$L$4:$L$1533,""),BF$11)),0,(LARGE(IF($D$4:$D$1533=$AI41,$L$4:$L$1533,""),BF$11)))))</f>
        <v>0</v>
      </c>
      <c r="BG41" s="116">
        <f t="array" ref="BG41">IF(IF(ISERR(LARGE(IF($D$4:$D$1533=$AI41,$L$4:$L$1533,""),BG$11)),0,(LARGE(IF($D$4:$D$1533=$AI41,$L$4:$L$1533,""),BG$11)))&lt;0,0,(IF(ISERR(LARGE(IF($D$4:$D$1533=$AI41,$L$4:$L$1533,""),BG$11)),0,(LARGE(IF($D$4:$D$1533=$AI41,$L$4:$L$1533,""),BG$11)))))</f>
        <v>0</v>
      </c>
      <c r="BH41" s="192">
        <f t="array" ref="BH41">IF(IF(ISERR(LARGE(IF($D$1534:$D$2431=$AI41,$L$1534:$L$2431,""),BH$11)),0,(LARGE(IF($D$1534:$D$2431=$AI41,$L$1534:$L$2431,""),BH$11)))&lt;0,0,(IF(ISERR(LARGE(IF($D$1534:$D$2431=$AI41,$L$1534:$L$2431,""),BH$11)),0,(LARGE(IF($D$1534:$D$2431=$AI41,$L$1534:$L$2431,""),BH$11)))))</f>
        <v>0</v>
      </c>
      <c r="BI41" s="193">
        <f t="array" ref="BI41">IF(IF(ISERR(LARGE(IF($D$1534:$D$2431=$AI41,$L$1534:$L$2431,""),BI$11)),0,(LARGE(IF($D$1534:$D$2431=$AI41,$L$1534:$L$2431,""),BI$11)))&lt;0,0,(IF(ISERR(LARGE(IF($D$1534:$D$2431=$AI41,$L$1534:$L$2431,""),BI$11)),0,(LARGE(IF($D$1534:$D$2431=$AI41,$L$1534:$L$2431,""),BI$11)))))</f>
        <v>0</v>
      </c>
      <c r="BJ41" s="159">
        <f t="shared" si="38"/>
        <v>0</v>
      </c>
      <c r="BL41" s="114">
        <f t="array" ref="BL41">IF(IF(ISERR(LARGE(IF($D$4:$D$1533=$AI41,$M$4:$M$1533,""),BL$11)),0,(LARGE(IF($D$4:$D$1533=$AI41,$M$4:$M$1533,""),BL$11)))&lt;0,0,(IF(ISERR(LARGE(IF($D$4:$D$1533=$AI41,$M$4:$M$1533,""),BL$11)),0,(LARGE(IF($D$4:$D$1533=$AI41,$M$4:$M$1533,""),BL$11)))))</f>
        <v>0</v>
      </c>
      <c r="BM41" s="115">
        <f t="array" ref="BM41">IF(IF(ISERR(LARGE(IF($D$4:$D$1533=$AI41,$M$4:$M$1533,""),BM$11)),0,(LARGE(IF($D$4:$D$1533=$AI41,$M$4:$M$1533,""),BM$11)))&lt;0,0,(IF(ISERR(LARGE(IF($D$4:$D$1533=$AI41,$M$4:$M$1533,""),BM$11)),0,(LARGE(IF($D$4:$D$1533=$AI41,$M$4:$M$1533,""),BM$11)))))</f>
        <v>0</v>
      </c>
      <c r="BN41" s="116">
        <f t="array" ref="BN41">IF(IF(ISERR(LARGE(IF($D$4:$D$1533=$AI41,$M$4:$M$1533,""),BN$11)),0,(LARGE(IF($D$4:$D$1533=$AI41,$M$4:$M$1533,""),BN$11)))&lt;0,0,(IF(ISERR(LARGE(IF($D$4:$D$1533=$AI41,$M$4:$M$1533,""),BN$11)),0,(LARGE(IF($D$4:$D$1533=$AI41,$M$4:$M$1533,""),BN$11)))))</f>
        <v>0</v>
      </c>
      <c r="BO41" s="192">
        <f t="array" ref="BO41">IF(IF(ISERR(LARGE(IF($D$1534:$D$2431=$AI41,$M$1534:$M$2431,""),BO$11)),0,(LARGE(IF($D$1534:$D$2431=$AI41,$M$1534:$M$2431,""),BO$11)))&lt;0,0,(IF(ISERR(LARGE(IF($D$1534:$D$2431=$AI41,$M$1534:$M$2431,""),BO$11)),0,(LARGE(IF($D$1534:$D$2431=$AI41,$M$1534:$M$2431,""),BO$11)))))</f>
        <v>0</v>
      </c>
      <c r="BP41" s="193">
        <f t="array" ref="BP41">IF(IF(ISERR(LARGE(IF($D$1534:$D$2431=$AI41,$M$1534:$M$2431,""),BP$11)),0,(LARGE(IF($D$1534:$D$2431=$AI41,$M$1534:$M$2431,""),BP$11)))&lt;0,0,(IF(ISERR(LARGE(IF($D$1534:$D$2431=$AI41,$M$1534:$M$2431,""),BP$11)),0,(LARGE(IF($D$1534:$D$2431=$AI41,$M$1534:$M$2431,""),BP$11)))))</f>
        <v>0</v>
      </c>
      <c r="BQ41" s="159">
        <f t="shared" si="39"/>
        <v>0</v>
      </c>
      <c r="BS41" s="114">
        <f t="array" ref="BS41">IF(IF(ISERR(LARGE(IF($D$4:$D$1533=$AI41,$N$4:$N$1533,""),BS$11)),0,(LARGE(IF($D$4:$D$1533=$AI41,$N$4:$N$1533,""),BS$11)))&lt;0,0,(IF(ISERR(LARGE(IF($D$4:$D$1533=$AI41,$N$4:$N$1533,""),BS$11)),0,(LARGE(IF($D$4:$D$1533=$AI41,$N$4:$N$1533,""),BS$11)))))</f>
        <v>0</v>
      </c>
      <c r="BT41" s="115">
        <f t="array" ref="BT41">IF(IF(ISERR(LARGE(IF($D$4:$D$1533=$AI41,$N$4:$N$1533,""),BT$11)),0,(LARGE(IF($D$4:$D$1533=$AI41,$N$4:$N$1533,""),BT$11)))&lt;0,0,(IF(ISERR(LARGE(IF($D$4:$D$1533=$AI41,$N$4:$N$1533,""),BT$11)),0,(LARGE(IF($D$4:$D$1533=$AI41,$N$4:$N$1533,""),BT$11)))))</f>
        <v>0</v>
      </c>
      <c r="BU41" s="116">
        <f t="array" ref="BU41">IF(IF(ISERR(LARGE(IF($D$4:$D$1533=$AI41,$N$4:$N$1533,""),BU$11)),0,(LARGE(IF($D$4:$D$1533=$AI41,$N$4:$N$1533,""),BU$11)))&lt;0,0,(IF(ISERR(LARGE(IF($D$4:$D$1533=$AI41,$N$4:$N$1533,""),BU$11)),0,(LARGE(IF($D$4:$D$1533=$AI41,$N$4:$N$1533,""),BU$11)))))</f>
        <v>0</v>
      </c>
      <c r="BV41" s="192">
        <f t="array" ref="BV41">IF(IF(ISERR(LARGE(IF($D$1534:$D$2431=$AI41,$N$1534:$N$2431,""),BV$11)),0,(LARGE(IF($D$1534:$D$2431=$AI41,$N$1534:$N$2431,""),BV$11)))&lt;0,0,(IF(ISERR(LARGE(IF($D$1534:$D$2431=$AI41,$N$1534:$N$2431,""),BV$11)),0,(LARGE(IF($D$1534:$D$2431=$AI41,$N$1534:$N$2431,""),BV$11)))))</f>
        <v>0</v>
      </c>
      <c r="BW41" s="193">
        <f t="array" ref="BW41">IF(IF(ISERR(LARGE(IF($D$1534:$D$2431=$AI41,$N$1534:$N$2431,""),BW$11)),0,(LARGE(IF($D$1534:$D$2431=$AI41,$N$1534:$N$2431,""),BW$11)))&lt;0,0,(IF(ISERR(LARGE(IF($D$1534:$D$2431=$AI41,$N$1534:$N$2431,""),BW$11)),0,(LARGE(IF($D$1534:$D$2431=$AI41,$N$1534:$N$2431,""),BW$11)))))</f>
        <v>0</v>
      </c>
      <c r="BX41" s="159">
        <f t="shared" si="40"/>
        <v>0</v>
      </c>
      <c r="BZ41" s="114">
        <f t="array" ref="BZ41">IF(IF(ISERR(LARGE(IF($D$4:$D$1533=$AI41,$O$4:$O$1533,""),BZ$11)),0,(LARGE(IF($D$4:$D$1533=$AI41,$O$4:$O$1533,""),BZ$11)))&lt;0,0,(IF(ISERR(LARGE(IF($D$4:$D$1533=$AI41,$O$4:$O$1533,""),BZ$11)),0,(LARGE(IF($D$4:$D$1533=$AI41,$O$4:$O$1533,""),BZ$11)))))</f>
        <v>0</v>
      </c>
      <c r="CA41" s="115">
        <f t="array" ref="CA41">IF(IF(ISERR(LARGE(IF($D$4:$D$1533=$AI41,$O$4:$O$1533,""),CA$11)),0,(LARGE(IF($D$4:$D$1533=$AI41,$O$4:$O$1533,""),CA$11)))&lt;0,0,(IF(ISERR(LARGE(IF($D$4:$D$1533=$AI41,$O$4:$O$1533,""),CA$11)),0,(LARGE(IF($D$4:$D$1533=$AI41,$O$4:$O$1533,""),CA$11)))))</f>
        <v>0</v>
      </c>
      <c r="CB41" s="116">
        <f t="array" ref="CB41">IF(IF(ISERR(LARGE(IF($D$4:$D$1533=$AI41,$O$4:$O$1533,""),CB$11)),0,(LARGE(IF($D$4:$D$1533=$AI41,$O$4:$O$1533,""),CB$11)))&lt;0,0,(IF(ISERR(LARGE(IF($D$4:$D$1533=$AI41,$O$4:$O$1533,""),CB$11)),0,(LARGE(IF($D$4:$D$1533=$AI41,$O$4:$O$1533,""),CB$11)))))</f>
        <v>0</v>
      </c>
      <c r="CC41" s="192">
        <f t="array" ref="CC41">IF(IF(ISERR(LARGE(IF($D$1534:$D$2431=$AI41,$O$1534:$O$2431,""),CC$11)),0,(LARGE(IF($D$1534:$D$2431=$AI41,$O$1534:$O$2431,""),CC$11)))&lt;0,0,(IF(ISERR(LARGE(IF($D$1534:$D$2431=$AI41,$O$1534:$O$2431,""),CC$11)),0,(LARGE(IF($D$1534:$D$2431=$AI41,$O$1534:$O$2431,""),CC$11)))))</f>
        <v>0</v>
      </c>
      <c r="CD41" s="193">
        <f t="array" ref="CD41">IF(IF(ISERR(LARGE(IF($D$1534:$D$2431=$AI41,$O$1534:$O$2431,""),CD$11)),0,(LARGE(IF($D$1534:$D$2431=$AI41,$O$1534:$O$2431,""),CD$11)))&lt;0,0,(IF(ISERR(LARGE(IF($D$1534:$D$2431=$AI41,$O$1534:$O$2431,""),CD$11)),0,(LARGE(IF($D$1534:$D$2431=$AI41,$O$1534:$O$2431,""),CD$11)))))</f>
        <v>0</v>
      </c>
      <c r="CE41" s="159">
        <f t="shared" si="41"/>
        <v>0</v>
      </c>
      <c r="CG41" s="114">
        <f t="array" ref="CG41">IF(IF(ISERR(LARGE(IF($D$4:$D$1533=$AI41,$Q$4:$Q$1533,""),CG$11)),0,(LARGE(IF($D$4:$D$1533=$AI41,$Q$4:$Q$1533,""),CG$11)))&lt;0,0,(IF(ISERR(LARGE(IF($D$4:$D$1533=$AI41,$Q$4:$Q$1533,""),CG$11)),0,(LARGE(IF($D$4:$D$1533=$AI41,$Q$4:$Q$1533,""),CG$11)))))</f>
        <v>0</v>
      </c>
      <c r="CH41" s="115">
        <f t="array" ref="CH41">IF(IF(ISERR(LARGE(IF($D$4:$D$1533=$AI41,$Q$4:$Q$1533,""),CH$11)),0,(LARGE(IF($D$4:$D$1533=$AI41,$Q$4:$Q$1533,""),CH$11)))&lt;0,0,(IF(ISERR(LARGE(IF($D$4:$D$1533=$AI41,$Q$4:$Q$1533,""),CH$11)),0,(LARGE(IF($D$4:$D$1533=$AI41,$Q$4:$Q$1533,""),CH$11)))))</f>
        <v>0</v>
      </c>
      <c r="CI41" s="116">
        <f t="array" ref="CI41">IF(IF(ISERR(LARGE(IF($D$4:$D$1533=$AI41,$Q$4:$Q$1533,""),CI$11)),0,(LARGE(IF($D$4:$D$1533=$AI41,$Q$4:$Q$1533,""),CI$11)))&lt;0,0,(IF(ISERR(LARGE(IF($D$4:$D$1533=$AI41,$Q$4:$Q$1533,""),CI$11)),0,(LARGE(IF($D$4:$D$1533=$AI41,$Q$4:$Q$1533,""),CI$11)))))</f>
        <v>0</v>
      </c>
      <c r="CJ41" s="192">
        <f t="array" ref="CJ41">IF(IF(ISERR(LARGE(IF($D$1534:$D$2431=$AI41,$Q$1534:$Q$2431,""),CJ$11)),0,(LARGE(IF($D$1534:$D$2431=$AI41,$Q$1534:$Q$2431,""),CJ$11)))&lt;0,0,(IF(ISERR(LARGE(IF($D$1534:$D$2431=$AI41,$Q$1534:$Q$2431,""),CJ$11)),0,(LARGE(IF($D$1534:$D$2431=$AI41,$Q$1534:$Q$2431,""),CJ$11)))))</f>
        <v>0</v>
      </c>
      <c r="CK41" s="193">
        <f t="array" ref="CK41">IF(IF(ISERR(LARGE(IF($D$1534:$D$2431=$AI41,$Q$1534:$Q$2431,""),CK$11)),0,(LARGE(IF($D$1534:$D$2431=$AI41,$Q$1534:$Q$2431,""),CK$11)))&lt;0,0,(IF(ISERR(LARGE(IF($D$1534:$D$2431=$AI41,$Q$1534:$Q$2431,""),CK$11)),0,(LARGE(IF($D$1534:$D$2431=$AI41,$Q$1534:$Q$2431,""),CK$11)))))</f>
        <v>0</v>
      </c>
      <c r="CL41" s="159">
        <f t="shared" si="42"/>
        <v>0</v>
      </c>
      <c r="CN41" s="114">
        <f t="array" ref="CN41">IF(IF(ISERR(LARGE(IF($D$4:$D$1533=$AI41,$R$4:$R$1533,""),CN$11)),0,(LARGE(IF($D$4:$D$1533=$AI41,$R$4:$R$1533,""),CN$11)))&lt;0,0,(IF(ISERR(LARGE(IF($D$4:$D$1533=$AI41,$R$4:$R$1533,""),CN$11)),0,(LARGE(IF($D$4:$D$1533=$AI41,$R$4:$R$1533,""),CN$11)))))</f>
        <v>0</v>
      </c>
      <c r="CO41" s="115">
        <f t="array" ref="CO41">IF(IF(ISERR(LARGE(IF($D$4:$D$1533=$AI41,$R$4:$R$1533,""),CO$11)),0,(LARGE(IF($D$4:$D$1533=$AI41,$R$4:$R$1533,""),CO$11)))&lt;0,0,(IF(ISERR(LARGE(IF($D$4:$D$1533=$AI41,$R$4:$R$1533,""),CO$11)),0,(LARGE(IF($D$4:$D$1533=$AI41,$R$4:$R$1533,""),CO$11)))))</f>
        <v>0</v>
      </c>
      <c r="CP41" s="116">
        <f t="array" ref="CP41">IF(IF(ISERR(LARGE(IF($D$4:$D$1533=$AI41,$R$4:$R$1533,""),CP$11)),0,(LARGE(IF($D$4:$D$1533=$AI41,$R$4:$R$1533,""),CP$11)))&lt;0,0,(IF(ISERR(LARGE(IF($D$4:$D$1533=$AI41,$R$4:$R$1533,""),CP$11)),0,(LARGE(IF($D$4:$D$1533=$AI41,$R$4:$R$1533,""),CP$11)))))</f>
        <v>0</v>
      </c>
      <c r="CQ41" s="192">
        <f t="array" ref="CQ41">IF(IF(ISERR(LARGE(IF($D$1534:$D$2431=$AI41,$R$1534:$R$2431,""),CQ$11)),0,(LARGE(IF($D$1534:$D$2431=$AI41,$R$1534:$R$2431,""),CQ$11)))&lt;0,0,(IF(ISERR(LARGE(IF($D$1534:$D$2431=$AI41,$R$1534:$R$2431,""),CQ$11)),0,(LARGE(IF($D$1534:$D$2431=$AI41,$R$1534:$R$2431,""),CQ$11)))))</f>
        <v>0</v>
      </c>
      <c r="CR41" s="193">
        <f t="array" ref="CR41">IF(IF(ISERR(LARGE(IF($D$1534:$D$2431=$AI41,$R$1534:$R$2431,""),CR$11)),0,(LARGE(IF($D$1534:$D$2431=$AI41,$R$1534:$R$2431,""),CR$11)))&lt;0,0,(IF(ISERR(LARGE(IF($D$1534:$D$2431=$AI41,$R$1534:$R$2431,""),CR$11)),0,(LARGE(IF($D$1534:$D$2431=$AI41,$R$1534:$R$2431,""),CR$11)))))</f>
        <v>0</v>
      </c>
      <c r="CS41" s="159">
        <f t="shared" si="43"/>
        <v>0</v>
      </c>
      <c r="CU41" s="114">
        <f t="array" ref="CU41">IF(IF(ISERR(LARGE(IF($D$4:$D$1533=$AI41,$S$4:$S$1533,""),CU$11)),0,(LARGE(IF($D$4:$D$1533=$AI41,$S$4:$S$1533,""),CU$11)))&lt;0,0,(IF(ISERR(LARGE(IF($D$4:$D$1533=$AI41,$S$4:$S$1533,""),CU$11)),0,(LARGE(IF($D$4:$D$1533=$AI41,$S$4:$S$1533,""),CU$11)))))</f>
        <v>0</v>
      </c>
      <c r="CV41" s="115">
        <f t="array" ref="CV41">IF(IF(ISERR(LARGE(IF($D$4:$D$1533=$AI41,$S$4:$S$1533,""),CV$11)),0,(LARGE(IF($D$4:$D$1533=$AI41,$S$4:$S$1533,""),CV$11)))&lt;0,0,(IF(ISERR(LARGE(IF($D$4:$D$1533=$AI41,$S$4:$S$1533,""),CV$11)),0,(LARGE(IF($D$4:$D$1533=$AI41,$S$4:$S$1533,""),CV$11)))))</f>
        <v>0</v>
      </c>
      <c r="CW41" s="116">
        <f t="array" ref="CW41">IF(IF(ISERR(LARGE(IF($D$4:$D$1533=$AI41,$S$4:$S$1533,""),CW$11)),0,(LARGE(IF($D$4:$D$1533=$AI41,$S$4:$S$1533,""),CW$11)))&lt;0,0,(IF(ISERR(LARGE(IF($D$4:$D$1533=$AI41,$S$4:$S$1533,""),CW$11)),0,(LARGE(IF($D$4:$D$1533=$AI41,$S$4:$S$1533,""),CW$11)))))</f>
        <v>0</v>
      </c>
      <c r="CX41" s="192">
        <f t="array" ref="CX41">IF(IF(ISERR(LARGE(IF($D$1534:$D$2431=$AI41,$S$1534:$S$2431,""),CX$11)),0,(LARGE(IF($D$1534:$D$2431=$AI41,$S$1534:$S$2431,""),CX$11)))&lt;0,0,(IF(ISERR(LARGE(IF($D$1534:$D$2431=$AI41,$S$1534:$S$2431,""),CX$11)),0,(LARGE(IF($D$1534:$D$2431=$AI41,$S$1534:$S$2431,""),CX$11)))))</f>
        <v>0</v>
      </c>
      <c r="CY41" s="193">
        <f t="array" ref="CY41">IF(IF(ISERR(LARGE(IF($D$1534:$D$2431=$AI41,$S$1534:$S$2431,""),CY$11)),0,(LARGE(IF($D$1534:$D$2431=$AI41,$S$1534:$S$2431,""),CY$11)))&lt;0,0,(IF(ISERR(LARGE(IF($D$1534:$D$2431=$AI41,$S$1534:$S$2431,""),CY$11)),0,(LARGE(IF($D$1534:$D$2431=$AI41,$S$1534:$S$2431,""),CY$11)))))</f>
        <v>0</v>
      </c>
      <c r="CZ41" s="159">
        <f t="shared" si="44"/>
        <v>0</v>
      </c>
      <c r="DB41" s="114">
        <f t="array" ref="DB41">IF(IF(ISERR(LARGE(IF($D$4:$D$1533=$AI41,$T$4:$T$1533,""),DB$11)),0,(LARGE(IF($D$4:$D$1533=$AI41,$T$4:$T$1533,""),DB$11)))&lt;0,0,(IF(ISERR(LARGE(IF($D$4:$D$1533=$AI41,$T$4:$T$1533,""),DB$11)),0,(LARGE(IF($D$4:$D$1533=$AI41,$T$4:$T$1533,""),DB$11)))))</f>
        <v>0</v>
      </c>
      <c r="DC41" s="115">
        <f t="array" ref="DC41">IF(IF(ISERR(LARGE(IF($D$4:$D$1533=$AI41,$T$4:$T$1533,""),DC$11)),0,(LARGE(IF($D$4:$D$1533=$AI41,$T$4:$T$1533,""),DC$11)))&lt;0,0,(IF(ISERR(LARGE(IF($D$4:$D$1533=$AI41,$T$4:$T$1533,""),DC$11)),0,(LARGE(IF($D$4:$D$1533=$AI41,$T$4:$T$1533,""),DC$11)))))</f>
        <v>0</v>
      </c>
      <c r="DD41" s="116">
        <f t="array" ref="DD41">IF(IF(ISERR(LARGE(IF($D$4:$D$1533=$AI41,$T$4:$T$1533,""),DD$11)),0,(LARGE(IF($D$4:$D$1533=$AI41,$T$4:$T$1533,""),DD$11)))&lt;0,0,(IF(ISERR(LARGE(IF($D$4:$D$1533=$AI41,$T$4:$T$1533,""),DD$11)),0,(LARGE(IF($D$4:$D$1533=$AI41,$T$4:$T$1533,""),DD$11)))))</f>
        <v>0</v>
      </c>
      <c r="DE41" s="192">
        <f t="array" ref="DE41">IF(IF(ISERR(LARGE(IF($D$1534:$D$2431=$AI41,$T$1534:$T$2431,""),DE$11)),0,(LARGE(IF($D$1534:$D$2431=$AI41,$T$1534:$T$2431,""),DE$11)))&lt;0,0,(IF(ISERR(LARGE(IF($D$1534:$D$2431=$AI41,$T$1534:$T$2431,""),DE$11)),0,(LARGE(IF($D$1534:$D$2431=$AI41,$T$1534:$T$2431,""),DE$11)))))</f>
        <v>0</v>
      </c>
      <c r="DF41" s="193">
        <f t="array" ref="DF41">IF(IF(ISERR(LARGE(IF($D$1534:$D$2431=$AI41,$T$1534:$T$2431,""),DF$11)),0,(LARGE(IF($D$1534:$D$2431=$AI41,$T$1534:$T$2431,""),DF$11)))&lt;0,0,(IF(ISERR(LARGE(IF($D$1534:$D$2431=$AI41,$T$1534:$T$2431,""),DF$11)),0,(LARGE(IF($D$1534:$D$2431=$AI41,$T$1534:$T$2431,""),DF$11)))))</f>
        <v>0</v>
      </c>
      <c r="DG41" s="159">
        <f t="shared" si="45"/>
        <v>0</v>
      </c>
      <c r="DI41" s="114">
        <f t="array" ref="DI41">IF(IF(ISERR(LARGE(IF($D$4:$D$1533=$AI41,$U$4:$U$1533,""),DI$11)),0,(LARGE(IF($D$4:$D$1533=$AI41,$U$4:$U$1533,""),DI$11)))&lt;0,0,(IF(ISERR(LARGE(IF($D$4:$D$1533=$AI41,$U$4:$U$1533,""),DI$11)),0,(LARGE(IF($D$4:$D$1533=$AI41,$U$4:$U$1533,""),DI$11)))))</f>
        <v>0</v>
      </c>
      <c r="DJ41" s="115">
        <f t="array" ref="DJ41">IF(IF(ISERR(LARGE(IF($D$4:$D$1533=$AI41,$U$4:$U$1533,""),DJ$11)),0,(LARGE(IF($D$4:$D$1533=$AI41,$U$4:$U$1533,""),DJ$11)))&lt;0,0,(IF(ISERR(LARGE(IF($D$4:$D$1533=$AI41,$U$4:$U$1533,""),DJ$11)),0,(LARGE(IF($D$4:$D$1533=$AI41,$U$4:$U$1533,""),DJ$11)))))</f>
        <v>0</v>
      </c>
      <c r="DK41" s="116">
        <f t="array" ref="DK41">IF(IF(ISERR(LARGE(IF($D$4:$D$1533=$AI41,$U$4:$U$1533,""),DK$11)),0,(LARGE(IF($D$4:$D$1533=$AI41,$U$4:$U$1533,""),DK$11)))&lt;0,0,(IF(ISERR(LARGE(IF($D$4:$D$1533=$AI41,$U$4:$U$1533,""),DK$11)),0,(LARGE(IF($D$4:$D$1533=$AI41,$U$4:$U$1533,""),DK$11)))))</f>
        <v>0</v>
      </c>
      <c r="DL41" s="192">
        <f t="array" ref="DL41">IF(IF(ISERR(LARGE(IF($D$1534:$D$2431=$AI41,$U$1534:$U$2431,""),DL$11)),0,(LARGE(IF($D$1534:$D$2431=$AI41,$U$1534:$U$2431,""),DL$11)))&lt;0,0,(IF(ISERR(LARGE(IF($D$1534:$D$2431=$AI41,$U$1534:$U$2431,""),DL$11)),0,(LARGE(IF($D$1534:$D$2431=$AI41,$U$1534:$U$2431,""),DL$11)))))</f>
        <v>0</v>
      </c>
      <c r="DM41" s="193">
        <f t="array" ref="DM41">IF(IF(ISERR(LARGE(IF($D$1534:$D$2431=$AI41,$U$1534:$U$2431,""),DM$11)),0,(LARGE(IF($D$1534:$D$2431=$AI41,$U$1534:$U$2431,""),DM$11)))&lt;0,0,(IF(ISERR(LARGE(IF($D$1534:$D$2431=$AI41,$U$1534:$U$2431,""),DM$11)),0,(LARGE(IF($D$1534:$D$2431=$AI41,$U$1534:$U$2431,""),DM$11)))))</f>
        <v>0</v>
      </c>
      <c r="DN41" s="159">
        <f t="shared" si="46"/>
        <v>0</v>
      </c>
      <c r="DP41" s="114">
        <f t="array" ref="DP41">IF(IF(ISERR(LARGE(IF($D$4:$D$1533=$AI41,$V$4:$V$1533,""),DP$11)),0,(LARGE(IF($D$4:$D$1533=$AI41,$V$4:$V$1533,""),DP$11)))&lt;0,0,(IF(ISERR(LARGE(IF($D$4:$D$1533=$AI41,$V$4:$V$1533,""),DP$11)),0,(LARGE(IF($D$4:$D$1533=$AI41,$V$4:$V$1533,""),DP$11)))))</f>
        <v>0</v>
      </c>
      <c r="DQ41" s="115">
        <f t="array" ref="DQ41">IF(IF(ISERR(LARGE(IF($D$4:$D$1533=$AI41,$V$4:$V$1533,""),DQ$11)),0,(LARGE(IF($D$4:$D$1533=$AI41,$V$4:$V$1533,""),DQ$11)))&lt;0,0,(IF(ISERR(LARGE(IF($D$4:$D$1533=$AI41,$V$4:$V$1533,""),DQ$11)),0,(LARGE(IF($D$4:$D$1533=$AI41,$V$4:$V$1533,""),DQ$11)))))</f>
        <v>0</v>
      </c>
      <c r="DR41" s="116">
        <f t="array" ref="DR41">IF(IF(ISERR(LARGE(IF($D$4:$D$1533=$AI41,$V$4:$V$1533,""),DR$11)),0,(LARGE(IF($D$4:$D$1533=$AI41,$V$4:$V$1533,""),DR$11)))&lt;0,0,(IF(ISERR(LARGE(IF($D$4:$D$1533=$AI41,$V$4:$V$1533,""),DR$11)),0,(LARGE(IF($D$4:$D$1533=$AI41,$V$4:$V$1533,""),DR$11)))))</f>
        <v>0</v>
      </c>
      <c r="DS41" s="192">
        <f t="array" ref="DS41">IF(IF(ISERR(LARGE(IF($D$1534:$D$2431=$AI41,$V$1534:$V$2431,""),DS$11)),0,(LARGE(IF($D$1534:$D$2431=$AI41,$V$1534:$V$2431,""),DS$11)))&lt;0,0,(IF(ISERR(LARGE(IF($D$1534:$D$2431=$AI41,$V$1534:$V$2431,""),DS$11)),0,(LARGE(IF($D$1534:$D$2431=$AI41,$V$1534:$V$2431,""),DS$11)))))</f>
        <v>0</v>
      </c>
      <c r="DT41" s="193">
        <f t="array" ref="DT41">IF(IF(ISERR(LARGE(IF($D$1534:$D$2431=$AI41,$V$1534:$V$2431,""),DT$11)),0,(LARGE(IF($D$1534:$D$2431=$AI41,$V$1534:$V$2431,""),DT$11)))&lt;0,0,(IF(ISERR(LARGE(IF($D$1534:$D$2431=$AI41,$V$1534:$V$2431,""),DT$11)),0,(LARGE(IF($D$1534:$D$2431=$AI41,$V$1534:$V$2431,""),DT$11)))))</f>
        <v>0</v>
      </c>
      <c r="DU41" s="159">
        <f t="shared" si="47"/>
        <v>0</v>
      </c>
      <c r="DW41" s="114">
        <f t="array" ref="DW41">IF(IF(ISERR(LARGE(IF($D$4:$D$1533=$AI41,$W$4:$W$1533,""),DW$11)),0,(LARGE(IF($D$4:$D$1533=$AI41,$W$4:$W$1533,""),DW$11)))&lt;0,0,(IF(ISERR(LARGE(IF($D$4:$D$1533=$AI41,$W$4:$W$1533,""),DW$11)),0,(LARGE(IF($D$4:$D$1533=$AI41,$W$4:$W$1533,""),DW$11)))))</f>
        <v>0</v>
      </c>
      <c r="DX41" s="115">
        <f t="array" ref="DX41">IF(IF(ISERR(LARGE(IF($D$4:$D$1533=$AI41,$W$4:$W$1533,""),DX$11)),0,(LARGE(IF($D$4:$D$1533=$AI41,$W$4:$W$1533,""),DX$11)))&lt;0,0,(IF(ISERR(LARGE(IF($D$4:$D$1533=$AI41,$W$4:$W$1533,""),DX$11)),0,(LARGE(IF($D$4:$D$1533=$AI41,$W$4:$W$1533,""),DX$11)))))</f>
        <v>0</v>
      </c>
      <c r="DY41" s="116">
        <f t="array" ref="DY41">IF(IF(ISERR(LARGE(IF($D$4:$D$1533=$AI41,$W$4:$W$1533,""),DY$11)),0,(LARGE(IF($D$4:$D$1533=$AI41,$W$4:$W$1533,""),DY$11)))&lt;0,0,(IF(ISERR(LARGE(IF($D$4:$D$1533=$AI41,$W$4:$W$1533,""),DY$11)),0,(LARGE(IF($D$4:$D$1533=$AI41,$W$4:$W$1533,""),DY$11)))))</f>
        <v>0</v>
      </c>
      <c r="DZ41" s="192">
        <f t="array" ref="DZ41">IF(IF(ISERR(LARGE(IF($D$1534:$D$2431=$AI41,$W$1534:$W$2431,""),DZ$11)),0,(LARGE(IF($D$1534:$D$2431=$AI41,$W$1534:$W$2431,""),DZ$11)))&lt;0,0,(IF(ISERR(LARGE(IF($D$1534:$D$2431=$AI41,$W$1534:$W$2431,""),DZ$11)),0,(LARGE(IF($D$1534:$D$2431=$AI41,$W$1534:$W$2431,""),DZ$11)))))</f>
        <v>0</v>
      </c>
      <c r="EA41" s="193">
        <f t="array" ref="EA41">IF(IF(ISERR(LARGE(IF($D$1534:$D$2431=$AI41,$W$1534:$W$2431,""),EA$11)),0,(LARGE(IF($D$1534:$D$2431=$AI41,$W$1534:$W$2431,""),EA$11)))&lt;0,0,(IF(ISERR(LARGE(IF($D$1534:$D$2431=$AI41,$W$1534:$W$2431,""),EA$11)),0,(LARGE(IF($D$1534:$D$2431=$AI41,$W$1534:$W$2431,""),EA$11)))))</f>
        <v>0</v>
      </c>
      <c r="EB41" s="159">
        <f t="shared" si="48"/>
        <v>0</v>
      </c>
    </row>
    <row r="42" spans="1:132" x14ac:dyDescent="0.2">
      <c r="A42" s="88">
        <v>3.8999999999999993E-5</v>
      </c>
      <c r="B42" s="4">
        <f t="shared" si="0"/>
        <v>10000.000039</v>
      </c>
      <c r="C42" t="s">
        <v>261</v>
      </c>
      <c r="D42" s="213" t="s">
        <v>372</v>
      </c>
      <c r="E42" s="44" t="s">
        <v>21</v>
      </c>
      <c r="F42" s="14">
        <f t="shared" si="26"/>
        <v>1</v>
      </c>
      <c r="G42" s="14">
        <f t="shared" si="27"/>
        <v>1</v>
      </c>
      <c r="H42" s="101" t="str">
        <f>IF(ISNA(VLOOKUP(C42,[1]Sheet1!$J$2:$J$2999,1,FALSE)),"No","Yes")</f>
        <v>No</v>
      </c>
      <c r="I42" s="72">
        <f t="shared" si="50"/>
        <v>0</v>
      </c>
      <c r="J42" s="72">
        <f t="shared" si="51"/>
        <v>0</v>
      </c>
      <c r="K42" s="72">
        <f t="shared" si="52"/>
        <v>0</v>
      </c>
      <c r="L42" s="72">
        <f t="shared" si="53"/>
        <v>0</v>
      </c>
      <c r="M42" s="72">
        <f t="shared" si="54"/>
        <v>0</v>
      </c>
      <c r="N42" s="72">
        <f t="shared" si="55"/>
        <v>0</v>
      </c>
      <c r="O42" s="72">
        <f t="shared" si="56"/>
        <v>0</v>
      </c>
      <c r="Q42" s="73">
        <f t="shared" si="57"/>
        <v>0</v>
      </c>
      <c r="R42" s="73">
        <f t="shared" si="58"/>
        <v>0</v>
      </c>
      <c r="S42" s="73">
        <f t="shared" si="59"/>
        <v>0</v>
      </c>
      <c r="T42" s="73">
        <f t="shared" si="60"/>
        <v>10000</v>
      </c>
      <c r="U42" s="73">
        <f t="shared" si="61"/>
        <v>0</v>
      </c>
      <c r="V42" s="73">
        <f t="shared" si="62"/>
        <v>0</v>
      </c>
      <c r="W42" s="73">
        <f t="shared" si="63"/>
        <v>0</v>
      </c>
      <c r="Y42" s="72">
        <f t="shared" si="28"/>
        <v>0</v>
      </c>
      <c r="Z42" s="73">
        <f t="shared" si="29"/>
        <v>0</v>
      </c>
      <c r="AA42" s="58">
        <f t="shared" si="30"/>
        <v>0</v>
      </c>
      <c r="AB42" s="72">
        <f t="shared" si="31"/>
        <v>0</v>
      </c>
      <c r="AC42" s="72">
        <f t="shared" si="32"/>
        <v>0</v>
      </c>
      <c r="AD42" s="73">
        <f t="shared" si="33"/>
        <v>10000</v>
      </c>
      <c r="AE42" s="73">
        <f t="shared" si="34"/>
        <v>0</v>
      </c>
      <c r="AF42" s="1">
        <f t="shared" si="17"/>
        <v>10000</v>
      </c>
      <c r="AH42" s="1" t="str">
        <f t="shared" si="25"/>
        <v>No</v>
      </c>
      <c r="AI42" s="165" t="s">
        <v>104</v>
      </c>
      <c r="AJ42" s="114">
        <f t="array" ref="AJ42">IF(IF(ISERR(LARGE(IF($D$4:$D$1533=$AI42,$I$4:$I$1533,""),AJ$11)),0,(LARGE(IF($D$4:$D$1533=$AI42,$I$4:$I$1533,""),AJ$11)))&lt;0,0,(IF(ISERR(LARGE(IF($D$4:$D$1533=$AI42,$I$4:$I$1533,""),AJ$11)),0,(LARGE(IF($D$4:$D$1533=$AI42,$I$4:$I$1533,""),AJ$11)))))</f>
        <v>0</v>
      </c>
      <c r="AK42" s="115">
        <f t="array" ref="AK42">IF(IF(ISERR(LARGE(IF($D$4:$D$1533=$AI42,$I$4:$I$1533,""),AK$11)),0,(LARGE(IF($D$4:$D$1533=$AI42,$I$4:$I$1533,""),AK$11)))&lt;0,0,(IF(ISERR(LARGE(IF($D$4:$D$1533=$AI42,$I$4:$I$1533,""),AK$11)),0,(LARGE(IF($D$4:$D$1533=$AI42,$I$4:$I$1533,""),AK$11)))))</f>
        <v>0</v>
      </c>
      <c r="AL42" s="116">
        <f t="array" ref="AL42">IF(IF(ISERR(LARGE(IF($D$4:$D$1533=$AI42,$I$4:$I$1533,""),AL$11)),0,(LARGE(IF($D$4:$D$1533=$AI42,$I$4:$I$1533,""),AL$11)))&lt;0,0,(IF(ISERR(LARGE(IF($D$4:$D$1533=$AI42,$I$4:$I$1533,""),AL$11)),0,(LARGE(IF($D$4:$D$1533=$AI42,$I$4:$I$1533,""),AL$11)))))</f>
        <v>0</v>
      </c>
      <c r="AM42" s="192">
        <f t="array" ref="AM42">IF(IF(ISERR(LARGE(IF($D$1534:$D$2431=$AI42,$I$1534:$I$2431,""),AM$11)),0,(LARGE(IF($D$1534:$D$2431=$AI42,$I$1534:$I$2431,""),AM$11)))&lt;0,0,(IF(ISERR(LARGE(IF($D$1534:$D$2431=$AI42,$I$1534:$I$2431,""),AM$11)),0,(LARGE(IF($D$1534:$D$2431=$AI42,$I$1534:$I$2431,""),AM$11)))))</f>
        <v>0</v>
      </c>
      <c r="AN42" s="193">
        <f t="array" ref="AN42">IF(IF(ISERR(LARGE(IF($D$1534:$D$2431=$AI42,$I$1534:$I$2431,""),AN$11)),0,(LARGE(IF($D$1534:$D$2431=$AI42,$I$1534:$I$2431,""),AN$11)))&lt;0,0,(IF(ISERR(LARGE(IF($D$1534:$D$2431=$AI42,$I$1534:$I$2431,""),AN$11)),0,(LARGE(IF($D$1534:$D$2431=$AI42,$I$1534:$I$2431,""),AN$11)))))</f>
        <v>0</v>
      </c>
      <c r="AO42" s="159">
        <f t="shared" si="49"/>
        <v>0</v>
      </c>
      <c r="AQ42" s="114">
        <f t="array" ref="AQ42">IF(IF(ISERR(LARGE(IF($D$4:$D$1533=$AI42,$J$4:$J$1533,""),AQ$11)),0,(LARGE(IF($D$4:$D$1533=$AI42,$J$4:$J$1533,""),AQ$11)))&lt;0,0,(IF(ISERR(LARGE(IF($D$4:$D$1533=$AI42,$J$4:$J$1533,""),AQ$11)),0,(LARGE(IF($D$4:$D$1533=$AI42,$J$4:$J$1533,""),AQ$11)))))</f>
        <v>0</v>
      </c>
      <c r="AR42" s="115">
        <f t="array" ref="AR42">IF(IF(ISERR(LARGE(IF($D$4:$D$1533=$AI42,$J$4:$J$1533,""),AR$11)),0,(LARGE(IF($D$4:$D$1533=$AI42,$J$4:$J$1533,""),AR$11)))&lt;0,0,(IF(ISERR(LARGE(IF($D$4:$D$1533=$AI42,$J$4:$J$1533,""),AR$11)),0,(LARGE(IF($D$4:$D$1533=$AI42,$J$4:$J$1533,""),AR$11)))))</f>
        <v>0</v>
      </c>
      <c r="AS42" s="116">
        <f t="array" ref="AS42">IF(IF(ISERR(LARGE(IF($D$4:$D$1533=$AI42,$J$4:$J$1533,""),AS$11)),0,(LARGE(IF($D$4:$D$1533=$AI42,$J$4:$J$1533,""),AS$11)))&lt;0,0,(IF(ISERR(LARGE(IF($D$4:$D$1533=$AI42,$J$4:$J$1533,""),AS$11)),0,(LARGE(IF($D$4:$D$1533=$AI42,$J$4:$J$1533,""),AS$11)))))</f>
        <v>0</v>
      </c>
      <c r="AT42" s="192">
        <f t="array" ref="AT42">IF(IF(ISERR(LARGE(IF($D$1534:$D$2431=$AI42,$J$1534:$J$2431,""),AT$11)),0,(LARGE(IF($D$1534:$D$2431=$AI42,$J$1534:$J$2431,""),AT$11)))&lt;0,0,(IF(ISERR(LARGE(IF($D$1534:$D$2431=$AI42,$J$1534:$J$2431,""),AT$11)),0,(LARGE(IF($D$1534:$D$2431=$AI42,$J$1534:$J$2431,""),AT$11)))))</f>
        <v>0</v>
      </c>
      <c r="AU42" s="193">
        <f t="array" ref="AU42">IF(IF(ISERR(LARGE(IF($D$1534:$D$2431=$AI42,$J$1534:$J$2431,""),AU$11)),0,(LARGE(IF($D$1534:$D$2431=$AI42,$J$1534:$J$2431,""),AU$11)))&lt;0,0,(IF(ISERR(LARGE(IF($D$1534:$D$2431=$AI42,$J$1534:$J$2431,""),AU$11)),0,(LARGE(IF($D$1534:$D$2431=$AI42,$J$1534:$J$2431,""),AU$11)))))</f>
        <v>0</v>
      </c>
      <c r="AV42" s="159">
        <f t="shared" si="36"/>
        <v>0</v>
      </c>
      <c r="AX42" s="114">
        <f t="array" ref="AX42">IF(IF(ISERR(LARGE(IF($D$4:$D$1533=$AI42,$K$4:$K$1533,""),AX$11)),0,(LARGE(IF($D$4:$D$1533=$AI42,$K$4:$K$1533,""),AX$11)))&lt;0,0,(IF(ISERR(LARGE(IF($D$4:$D$1533=$AI42,$K$4:$K$1533,""),AX$11)),0,(LARGE(IF($D$4:$D$1533=$AI42,$K$4:$K$1533,""),AX$11)))))</f>
        <v>0</v>
      </c>
      <c r="AY42" s="115">
        <f t="array" ref="AY42">IF(IF(ISERR(LARGE(IF($D$4:$D$1533=$AI42,$K$4:$K$1533,""),AY$11)),0,(LARGE(IF($D$4:$D$1533=$AI42,$K$4:$K$1533,""),AY$11)))&lt;0,0,(IF(ISERR(LARGE(IF($D$4:$D$1533=$AI42,$K$4:$K$1533,""),AY$11)),0,(LARGE(IF($D$4:$D$1533=$AI42,$K$4:$K$1533,""),AY$11)))))</f>
        <v>0</v>
      </c>
      <c r="AZ42" s="116">
        <f t="array" ref="AZ42">IF(IF(ISERR(LARGE(IF($D$4:$D$1533=$AI42,$K$4:$K$1533,""),AZ$11)),0,(LARGE(IF($D$4:$D$1533=$AI42,$K$4:$K$1533,""),AZ$11)))&lt;0,0,(IF(ISERR(LARGE(IF($D$4:$D$1533=$AI42,$K$4:$K$1533,""),AZ$11)),0,(LARGE(IF($D$4:$D$1533=$AI42,$K$4:$K$1533,""),AZ$11)))))</f>
        <v>0</v>
      </c>
      <c r="BA42" s="192">
        <f t="array" ref="BA42">IF(IF(ISERR(LARGE(IF($D$1534:$D$2431=$AI42,$K$1534:$K$2431,""),BA$11)),0,(LARGE(IF($D$1534:$D$2431=$AI42,$K$1534:$K$2431,""),BA$11)))&lt;0,0,(IF(ISERR(LARGE(IF($D$1534:$D$2431=$AI42,$K$1534:$K$2431,""),BA$11)),0,(LARGE(IF($D$1534:$D$2431=$AI42,$K$1534:$K$2431,""),BA$11)))))</f>
        <v>0</v>
      </c>
      <c r="BB42" s="193">
        <f t="array" ref="BB42">IF(IF(ISERR(LARGE(IF($D$1534:$D$2431=$AI42,$K$1534:$K$2431,""),BB$11)),0,(LARGE(IF($D$1534:$D$2431=$AI42,$K$1534:$K$2431,""),BB$11)))&lt;0,0,(IF(ISERR(LARGE(IF($D$1534:$D$2431=$AI42,$K$1534:$K$2431,""),BB$11)),0,(LARGE(IF($D$1534:$D$2431=$AI42,$K$1534:$K$2431,""),BB$11)))))</f>
        <v>0</v>
      </c>
      <c r="BC42" s="159">
        <f t="shared" si="37"/>
        <v>0</v>
      </c>
      <c r="BE42" s="114">
        <f t="array" ref="BE42">IF(IF(ISERR(LARGE(IF($D$4:$D$1533=$AI42,$L$4:$L$1533,""),BE$11)),0,(LARGE(IF($D$4:$D$1533=$AI42,$L$4:$L$1533,""),BE$11)))&lt;0,0,(IF(ISERR(LARGE(IF($D$4:$D$1533=$AI42,$L$4:$L$1533,""),BE$11)),0,(LARGE(IF($D$4:$D$1533=$AI42,$L$4:$L$1533,""),BE$11)))))</f>
        <v>0</v>
      </c>
      <c r="BF42" s="115">
        <f t="array" ref="BF42">IF(IF(ISERR(LARGE(IF($D$4:$D$1533=$AI42,$L$4:$L$1533,""),BF$11)),0,(LARGE(IF($D$4:$D$1533=$AI42,$L$4:$L$1533,""),BF$11)))&lt;0,0,(IF(ISERR(LARGE(IF($D$4:$D$1533=$AI42,$L$4:$L$1533,""),BF$11)),0,(LARGE(IF($D$4:$D$1533=$AI42,$L$4:$L$1533,""),BF$11)))))</f>
        <v>0</v>
      </c>
      <c r="BG42" s="116">
        <f t="array" ref="BG42">IF(IF(ISERR(LARGE(IF($D$4:$D$1533=$AI42,$L$4:$L$1533,""),BG$11)),0,(LARGE(IF($D$4:$D$1533=$AI42,$L$4:$L$1533,""),BG$11)))&lt;0,0,(IF(ISERR(LARGE(IF($D$4:$D$1533=$AI42,$L$4:$L$1533,""),BG$11)),0,(LARGE(IF($D$4:$D$1533=$AI42,$L$4:$L$1533,""),BG$11)))))</f>
        <v>0</v>
      </c>
      <c r="BH42" s="192">
        <f t="array" ref="BH42">IF(IF(ISERR(LARGE(IF($D$1534:$D$2431=$AI42,$L$1534:$L$2431,""),BH$11)),0,(LARGE(IF($D$1534:$D$2431=$AI42,$L$1534:$L$2431,""),BH$11)))&lt;0,0,(IF(ISERR(LARGE(IF($D$1534:$D$2431=$AI42,$L$1534:$L$2431,""),BH$11)),0,(LARGE(IF($D$1534:$D$2431=$AI42,$L$1534:$L$2431,""),BH$11)))))</f>
        <v>0</v>
      </c>
      <c r="BI42" s="193">
        <f t="array" ref="BI42">IF(IF(ISERR(LARGE(IF($D$1534:$D$2431=$AI42,$L$1534:$L$2431,""),BI$11)),0,(LARGE(IF($D$1534:$D$2431=$AI42,$L$1534:$L$2431,""),BI$11)))&lt;0,0,(IF(ISERR(LARGE(IF($D$1534:$D$2431=$AI42,$L$1534:$L$2431,""),BI$11)),0,(LARGE(IF($D$1534:$D$2431=$AI42,$L$1534:$L$2431,""),BI$11)))))</f>
        <v>0</v>
      </c>
      <c r="BJ42" s="159">
        <f t="shared" si="38"/>
        <v>0</v>
      </c>
      <c r="BL42" s="114">
        <f t="array" ref="BL42">IF(IF(ISERR(LARGE(IF($D$4:$D$1533=$AI42,$M$4:$M$1533,""),BL$11)),0,(LARGE(IF($D$4:$D$1533=$AI42,$M$4:$M$1533,""),BL$11)))&lt;0,0,(IF(ISERR(LARGE(IF($D$4:$D$1533=$AI42,$M$4:$M$1533,""),BL$11)),0,(LARGE(IF($D$4:$D$1533=$AI42,$M$4:$M$1533,""),BL$11)))))</f>
        <v>0</v>
      </c>
      <c r="BM42" s="115">
        <f t="array" ref="BM42">IF(IF(ISERR(LARGE(IF($D$4:$D$1533=$AI42,$M$4:$M$1533,""),BM$11)),0,(LARGE(IF($D$4:$D$1533=$AI42,$M$4:$M$1533,""),BM$11)))&lt;0,0,(IF(ISERR(LARGE(IF($D$4:$D$1533=$AI42,$M$4:$M$1533,""),BM$11)),0,(LARGE(IF($D$4:$D$1533=$AI42,$M$4:$M$1533,""),BM$11)))))</f>
        <v>0</v>
      </c>
      <c r="BN42" s="116">
        <f t="array" ref="BN42">IF(IF(ISERR(LARGE(IF($D$4:$D$1533=$AI42,$M$4:$M$1533,""),BN$11)),0,(LARGE(IF($D$4:$D$1533=$AI42,$M$4:$M$1533,""),BN$11)))&lt;0,0,(IF(ISERR(LARGE(IF($D$4:$D$1533=$AI42,$M$4:$M$1533,""),BN$11)),0,(LARGE(IF($D$4:$D$1533=$AI42,$M$4:$M$1533,""),BN$11)))))</f>
        <v>0</v>
      </c>
      <c r="BO42" s="192">
        <f t="array" ref="BO42">IF(IF(ISERR(LARGE(IF($D$1534:$D$2431=$AI42,$M$1534:$M$2431,""),BO$11)),0,(LARGE(IF($D$1534:$D$2431=$AI42,$M$1534:$M$2431,""),BO$11)))&lt;0,0,(IF(ISERR(LARGE(IF($D$1534:$D$2431=$AI42,$M$1534:$M$2431,""),BO$11)),0,(LARGE(IF($D$1534:$D$2431=$AI42,$M$1534:$M$2431,""),BO$11)))))</f>
        <v>0</v>
      </c>
      <c r="BP42" s="193">
        <f t="array" ref="BP42">IF(IF(ISERR(LARGE(IF($D$1534:$D$2431=$AI42,$M$1534:$M$2431,""),BP$11)),0,(LARGE(IF($D$1534:$D$2431=$AI42,$M$1534:$M$2431,""),BP$11)))&lt;0,0,(IF(ISERR(LARGE(IF($D$1534:$D$2431=$AI42,$M$1534:$M$2431,""),BP$11)),0,(LARGE(IF($D$1534:$D$2431=$AI42,$M$1534:$M$2431,""),BP$11)))))</f>
        <v>0</v>
      </c>
      <c r="BQ42" s="159">
        <f t="shared" si="39"/>
        <v>0</v>
      </c>
      <c r="BS42" s="114">
        <f t="array" ref="BS42">IF(IF(ISERR(LARGE(IF($D$4:$D$1533=$AI42,$N$4:$N$1533,""),BS$11)),0,(LARGE(IF($D$4:$D$1533=$AI42,$N$4:$N$1533,""),BS$11)))&lt;0,0,(IF(ISERR(LARGE(IF($D$4:$D$1533=$AI42,$N$4:$N$1533,""),BS$11)),0,(LARGE(IF($D$4:$D$1533=$AI42,$N$4:$N$1533,""),BS$11)))))</f>
        <v>0</v>
      </c>
      <c r="BT42" s="115">
        <f t="array" ref="BT42">IF(IF(ISERR(LARGE(IF($D$4:$D$1533=$AI42,$N$4:$N$1533,""),BT$11)),0,(LARGE(IF($D$4:$D$1533=$AI42,$N$4:$N$1533,""),BT$11)))&lt;0,0,(IF(ISERR(LARGE(IF($D$4:$D$1533=$AI42,$N$4:$N$1533,""),BT$11)),0,(LARGE(IF($D$4:$D$1533=$AI42,$N$4:$N$1533,""),BT$11)))))</f>
        <v>0</v>
      </c>
      <c r="BU42" s="116">
        <f t="array" ref="BU42">IF(IF(ISERR(LARGE(IF($D$4:$D$1533=$AI42,$N$4:$N$1533,""),BU$11)),0,(LARGE(IF($D$4:$D$1533=$AI42,$N$4:$N$1533,""),BU$11)))&lt;0,0,(IF(ISERR(LARGE(IF($D$4:$D$1533=$AI42,$N$4:$N$1533,""),BU$11)),0,(LARGE(IF($D$4:$D$1533=$AI42,$N$4:$N$1533,""),BU$11)))))</f>
        <v>0</v>
      </c>
      <c r="BV42" s="192">
        <f t="array" ref="BV42">IF(IF(ISERR(LARGE(IF($D$1534:$D$2431=$AI42,$N$1534:$N$2431,""),BV$11)),0,(LARGE(IF($D$1534:$D$2431=$AI42,$N$1534:$N$2431,""),BV$11)))&lt;0,0,(IF(ISERR(LARGE(IF($D$1534:$D$2431=$AI42,$N$1534:$N$2431,""),BV$11)),0,(LARGE(IF($D$1534:$D$2431=$AI42,$N$1534:$N$2431,""),BV$11)))))</f>
        <v>0</v>
      </c>
      <c r="BW42" s="193">
        <f t="array" ref="BW42">IF(IF(ISERR(LARGE(IF($D$1534:$D$2431=$AI42,$N$1534:$N$2431,""),BW$11)),0,(LARGE(IF($D$1534:$D$2431=$AI42,$N$1534:$N$2431,""),BW$11)))&lt;0,0,(IF(ISERR(LARGE(IF($D$1534:$D$2431=$AI42,$N$1534:$N$2431,""),BW$11)),0,(LARGE(IF($D$1534:$D$2431=$AI42,$N$1534:$N$2431,""),BW$11)))))</f>
        <v>0</v>
      </c>
      <c r="BX42" s="159">
        <f t="shared" si="40"/>
        <v>0</v>
      </c>
      <c r="BZ42" s="114">
        <f t="array" ref="BZ42">IF(IF(ISERR(LARGE(IF($D$4:$D$1533=$AI42,$O$4:$O$1533,""),BZ$11)),0,(LARGE(IF($D$4:$D$1533=$AI42,$O$4:$O$1533,""),BZ$11)))&lt;0,0,(IF(ISERR(LARGE(IF($D$4:$D$1533=$AI42,$O$4:$O$1533,""),BZ$11)),0,(LARGE(IF($D$4:$D$1533=$AI42,$O$4:$O$1533,""),BZ$11)))))</f>
        <v>0</v>
      </c>
      <c r="CA42" s="115">
        <f t="array" ref="CA42">IF(IF(ISERR(LARGE(IF($D$4:$D$1533=$AI42,$O$4:$O$1533,""),CA$11)),0,(LARGE(IF($D$4:$D$1533=$AI42,$O$4:$O$1533,""),CA$11)))&lt;0,0,(IF(ISERR(LARGE(IF($D$4:$D$1533=$AI42,$O$4:$O$1533,""),CA$11)),0,(LARGE(IF($D$4:$D$1533=$AI42,$O$4:$O$1533,""),CA$11)))))</f>
        <v>0</v>
      </c>
      <c r="CB42" s="116">
        <f t="array" ref="CB42">IF(IF(ISERR(LARGE(IF($D$4:$D$1533=$AI42,$O$4:$O$1533,""),CB$11)),0,(LARGE(IF($D$4:$D$1533=$AI42,$O$4:$O$1533,""),CB$11)))&lt;0,0,(IF(ISERR(LARGE(IF($D$4:$D$1533=$AI42,$O$4:$O$1533,""),CB$11)),0,(LARGE(IF($D$4:$D$1533=$AI42,$O$4:$O$1533,""),CB$11)))))</f>
        <v>0</v>
      </c>
      <c r="CC42" s="192">
        <f t="array" ref="CC42">IF(IF(ISERR(LARGE(IF($D$1534:$D$2431=$AI42,$O$1534:$O$2431,""),CC$11)),0,(LARGE(IF($D$1534:$D$2431=$AI42,$O$1534:$O$2431,""),CC$11)))&lt;0,0,(IF(ISERR(LARGE(IF($D$1534:$D$2431=$AI42,$O$1534:$O$2431,""),CC$11)),0,(LARGE(IF($D$1534:$D$2431=$AI42,$O$1534:$O$2431,""),CC$11)))))</f>
        <v>0</v>
      </c>
      <c r="CD42" s="193">
        <f t="array" ref="CD42">IF(IF(ISERR(LARGE(IF($D$1534:$D$2431=$AI42,$O$1534:$O$2431,""),CD$11)),0,(LARGE(IF($D$1534:$D$2431=$AI42,$O$1534:$O$2431,""),CD$11)))&lt;0,0,(IF(ISERR(LARGE(IF($D$1534:$D$2431=$AI42,$O$1534:$O$2431,""),CD$11)),0,(LARGE(IF($D$1534:$D$2431=$AI42,$O$1534:$O$2431,""),CD$11)))))</f>
        <v>0</v>
      </c>
      <c r="CE42" s="159">
        <f t="shared" si="41"/>
        <v>0</v>
      </c>
      <c r="CG42" s="114">
        <f t="array" ref="CG42">IF(IF(ISERR(LARGE(IF($D$4:$D$1533=$AI42,$Q$4:$Q$1533,""),CG$11)),0,(LARGE(IF($D$4:$D$1533=$AI42,$Q$4:$Q$1533,""),CG$11)))&lt;0,0,(IF(ISERR(LARGE(IF($D$4:$D$1533=$AI42,$Q$4:$Q$1533,""),CG$11)),0,(LARGE(IF($D$4:$D$1533=$AI42,$Q$4:$Q$1533,""),CG$11)))))</f>
        <v>0</v>
      </c>
      <c r="CH42" s="115">
        <f t="array" ref="CH42">IF(IF(ISERR(LARGE(IF($D$4:$D$1533=$AI42,$Q$4:$Q$1533,""),CH$11)),0,(LARGE(IF($D$4:$D$1533=$AI42,$Q$4:$Q$1533,""),CH$11)))&lt;0,0,(IF(ISERR(LARGE(IF($D$4:$D$1533=$AI42,$Q$4:$Q$1533,""),CH$11)),0,(LARGE(IF($D$4:$D$1533=$AI42,$Q$4:$Q$1533,""),CH$11)))))</f>
        <v>0</v>
      </c>
      <c r="CI42" s="116">
        <f t="array" ref="CI42">IF(IF(ISERR(LARGE(IF($D$4:$D$1533=$AI42,$Q$4:$Q$1533,""),CI$11)),0,(LARGE(IF($D$4:$D$1533=$AI42,$Q$4:$Q$1533,""),CI$11)))&lt;0,0,(IF(ISERR(LARGE(IF($D$4:$D$1533=$AI42,$Q$4:$Q$1533,""),CI$11)),0,(LARGE(IF($D$4:$D$1533=$AI42,$Q$4:$Q$1533,""),CI$11)))))</f>
        <v>0</v>
      </c>
      <c r="CJ42" s="192">
        <f t="array" ref="CJ42">IF(IF(ISERR(LARGE(IF($D$1534:$D$2431=$AI42,$Q$1534:$Q$2431,""),CJ$11)),0,(LARGE(IF($D$1534:$D$2431=$AI42,$Q$1534:$Q$2431,""),CJ$11)))&lt;0,0,(IF(ISERR(LARGE(IF($D$1534:$D$2431=$AI42,$Q$1534:$Q$2431,""),CJ$11)),0,(LARGE(IF($D$1534:$D$2431=$AI42,$Q$1534:$Q$2431,""),CJ$11)))))</f>
        <v>0</v>
      </c>
      <c r="CK42" s="193">
        <f t="array" ref="CK42">IF(IF(ISERR(LARGE(IF($D$1534:$D$2431=$AI42,$Q$1534:$Q$2431,""),CK$11)),0,(LARGE(IF($D$1534:$D$2431=$AI42,$Q$1534:$Q$2431,""),CK$11)))&lt;0,0,(IF(ISERR(LARGE(IF($D$1534:$D$2431=$AI42,$Q$1534:$Q$2431,""),CK$11)),0,(LARGE(IF($D$1534:$D$2431=$AI42,$Q$1534:$Q$2431,""),CK$11)))))</f>
        <v>0</v>
      </c>
      <c r="CL42" s="159">
        <f t="shared" si="42"/>
        <v>0</v>
      </c>
      <c r="CN42" s="114">
        <f t="array" ref="CN42">IF(IF(ISERR(LARGE(IF($D$4:$D$1533=$AI42,$R$4:$R$1533,""),CN$11)),0,(LARGE(IF($D$4:$D$1533=$AI42,$R$4:$R$1533,""),CN$11)))&lt;0,0,(IF(ISERR(LARGE(IF($D$4:$D$1533=$AI42,$R$4:$R$1533,""),CN$11)),0,(LARGE(IF($D$4:$D$1533=$AI42,$R$4:$R$1533,""),CN$11)))))</f>
        <v>0</v>
      </c>
      <c r="CO42" s="115">
        <f t="array" ref="CO42">IF(IF(ISERR(LARGE(IF($D$4:$D$1533=$AI42,$R$4:$R$1533,""),CO$11)),0,(LARGE(IF($D$4:$D$1533=$AI42,$R$4:$R$1533,""),CO$11)))&lt;0,0,(IF(ISERR(LARGE(IF($D$4:$D$1533=$AI42,$R$4:$R$1533,""),CO$11)),0,(LARGE(IF($D$4:$D$1533=$AI42,$R$4:$R$1533,""),CO$11)))))</f>
        <v>0</v>
      </c>
      <c r="CP42" s="116">
        <f t="array" ref="CP42">IF(IF(ISERR(LARGE(IF($D$4:$D$1533=$AI42,$R$4:$R$1533,""),CP$11)),0,(LARGE(IF($D$4:$D$1533=$AI42,$R$4:$R$1533,""),CP$11)))&lt;0,0,(IF(ISERR(LARGE(IF($D$4:$D$1533=$AI42,$R$4:$R$1533,""),CP$11)),0,(LARGE(IF($D$4:$D$1533=$AI42,$R$4:$R$1533,""),CP$11)))))</f>
        <v>0</v>
      </c>
      <c r="CQ42" s="192">
        <f t="array" ref="CQ42">IF(IF(ISERR(LARGE(IF($D$1534:$D$2431=$AI42,$R$1534:$R$2431,""),CQ$11)),0,(LARGE(IF($D$1534:$D$2431=$AI42,$R$1534:$R$2431,""),CQ$11)))&lt;0,0,(IF(ISERR(LARGE(IF($D$1534:$D$2431=$AI42,$R$1534:$R$2431,""),CQ$11)),0,(LARGE(IF($D$1534:$D$2431=$AI42,$R$1534:$R$2431,""),CQ$11)))))</f>
        <v>0</v>
      </c>
      <c r="CR42" s="193">
        <f t="array" ref="CR42">IF(IF(ISERR(LARGE(IF($D$1534:$D$2431=$AI42,$R$1534:$R$2431,""),CR$11)),0,(LARGE(IF($D$1534:$D$2431=$AI42,$R$1534:$R$2431,""),CR$11)))&lt;0,0,(IF(ISERR(LARGE(IF($D$1534:$D$2431=$AI42,$R$1534:$R$2431,""),CR$11)),0,(LARGE(IF($D$1534:$D$2431=$AI42,$R$1534:$R$2431,""),CR$11)))))</f>
        <v>0</v>
      </c>
      <c r="CS42" s="159">
        <f t="shared" si="43"/>
        <v>0</v>
      </c>
      <c r="CU42" s="114">
        <f t="array" ref="CU42">IF(IF(ISERR(LARGE(IF($D$4:$D$1533=$AI42,$S$4:$S$1533,""),CU$11)),0,(LARGE(IF($D$4:$D$1533=$AI42,$S$4:$S$1533,""),CU$11)))&lt;0,0,(IF(ISERR(LARGE(IF($D$4:$D$1533=$AI42,$S$4:$S$1533,""),CU$11)),0,(LARGE(IF($D$4:$D$1533=$AI42,$S$4:$S$1533,""),CU$11)))))</f>
        <v>0</v>
      </c>
      <c r="CV42" s="115">
        <f t="array" ref="CV42">IF(IF(ISERR(LARGE(IF($D$4:$D$1533=$AI42,$S$4:$S$1533,""),CV$11)),0,(LARGE(IF($D$4:$D$1533=$AI42,$S$4:$S$1533,""),CV$11)))&lt;0,0,(IF(ISERR(LARGE(IF($D$4:$D$1533=$AI42,$S$4:$S$1533,""),CV$11)),0,(LARGE(IF($D$4:$D$1533=$AI42,$S$4:$S$1533,""),CV$11)))))</f>
        <v>0</v>
      </c>
      <c r="CW42" s="116">
        <f t="array" ref="CW42">IF(IF(ISERR(LARGE(IF($D$4:$D$1533=$AI42,$S$4:$S$1533,""),CW$11)),0,(LARGE(IF($D$4:$D$1533=$AI42,$S$4:$S$1533,""),CW$11)))&lt;0,0,(IF(ISERR(LARGE(IF($D$4:$D$1533=$AI42,$S$4:$S$1533,""),CW$11)),0,(LARGE(IF($D$4:$D$1533=$AI42,$S$4:$S$1533,""),CW$11)))))</f>
        <v>0</v>
      </c>
      <c r="CX42" s="192">
        <f t="array" ref="CX42">IF(IF(ISERR(LARGE(IF($D$1534:$D$2431=$AI42,$S$1534:$S$2431,""),CX$11)),0,(LARGE(IF($D$1534:$D$2431=$AI42,$S$1534:$S$2431,""),CX$11)))&lt;0,0,(IF(ISERR(LARGE(IF($D$1534:$D$2431=$AI42,$S$1534:$S$2431,""),CX$11)),0,(LARGE(IF($D$1534:$D$2431=$AI42,$S$1534:$S$2431,""),CX$11)))))</f>
        <v>0</v>
      </c>
      <c r="CY42" s="193">
        <f t="array" ref="CY42">IF(IF(ISERR(LARGE(IF($D$1534:$D$2431=$AI42,$S$1534:$S$2431,""),CY$11)),0,(LARGE(IF($D$1534:$D$2431=$AI42,$S$1534:$S$2431,""),CY$11)))&lt;0,0,(IF(ISERR(LARGE(IF($D$1534:$D$2431=$AI42,$S$1534:$S$2431,""),CY$11)),0,(LARGE(IF($D$1534:$D$2431=$AI42,$S$1534:$S$2431,""),CY$11)))))</f>
        <v>0</v>
      </c>
      <c r="CZ42" s="159">
        <f t="shared" si="44"/>
        <v>0</v>
      </c>
      <c r="DB42" s="114">
        <f t="array" ref="DB42">IF(IF(ISERR(LARGE(IF($D$4:$D$1533=$AI42,$T$4:$T$1533,""),DB$11)),0,(LARGE(IF($D$4:$D$1533=$AI42,$T$4:$T$1533,""),DB$11)))&lt;0,0,(IF(ISERR(LARGE(IF($D$4:$D$1533=$AI42,$T$4:$T$1533,""),DB$11)),0,(LARGE(IF($D$4:$D$1533=$AI42,$T$4:$T$1533,""),DB$11)))))</f>
        <v>0</v>
      </c>
      <c r="DC42" s="115">
        <f t="array" ref="DC42">IF(IF(ISERR(LARGE(IF($D$4:$D$1533=$AI42,$T$4:$T$1533,""),DC$11)),0,(LARGE(IF($D$4:$D$1533=$AI42,$T$4:$T$1533,""),DC$11)))&lt;0,0,(IF(ISERR(LARGE(IF($D$4:$D$1533=$AI42,$T$4:$T$1533,""),DC$11)),0,(LARGE(IF($D$4:$D$1533=$AI42,$T$4:$T$1533,""),DC$11)))))</f>
        <v>0</v>
      </c>
      <c r="DD42" s="116">
        <f t="array" ref="DD42">IF(IF(ISERR(LARGE(IF($D$4:$D$1533=$AI42,$T$4:$T$1533,""),DD$11)),0,(LARGE(IF($D$4:$D$1533=$AI42,$T$4:$T$1533,""),DD$11)))&lt;0,0,(IF(ISERR(LARGE(IF($D$4:$D$1533=$AI42,$T$4:$T$1533,""),DD$11)),0,(LARGE(IF($D$4:$D$1533=$AI42,$T$4:$T$1533,""),DD$11)))))</f>
        <v>0</v>
      </c>
      <c r="DE42" s="192">
        <f t="array" ref="DE42">IF(IF(ISERR(LARGE(IF($D$1534:$D$2431=$AI42,$T$1534:$T$2431,""),DE$11)),0,(LARGE(IF($D$1534:$D$2431=$AI42,$T$1534:$T$2431,""),DE$11)))&lt;0,0,(IF(ISERR(LARGE(IF($D$1534:$D$2431=$AI42,$T$1534:$T$2431,""),DE$11)),0,(LARGE(IF($D$1534:$D$2431=$AI42,$T$1534:$T$2431,""),DE$11)))))</f>
        <v>0</v>
      </c>
      <c r="DF42" s="193">
        <f t="array" ref="DF42">IF(IF(ISERR(LARGE(IF($D$1534:$D$2431=$AI42,$T$1534:$T$2431,""),DF$11)),0,(LARGE(IF($D$1534:$D$2431=$AI42,$T$1534:$T$2431,""),DF$11)))&lt;0,0,(IF(ISERR(LARGE(IF($D$1534:$D$2431=$AI42,$T$1534:$T$2431,""),DF$11)),0,(LARGE(IF($D$1534:$D$2431=$AI42,$T$1534:$T$2431,""),DF$11)))))</f>
        <v>0</v>
      </c>
      <c r="DG42" s="159">
        <f t="shared" si="45"/>
        <v>0</v>
      </c>
      <c r="DI42" s="114">
        <f t="array" ref="DI42">IF(IF(ISERR(LARGE(IF($D$4:$D$1533=$AI42,$U$4:$U$1533,""),DI$11)),0,(LARGE(IF($D$4:$D$1533=$AI42,$U$4:$U$1533,""),DI$11)))&lt;0,0,(IF(ISERR(LARGE(IF($D$4:$D$1533=$AI42,$U$4:$U$1533,""),DI$11)),0,(LARGE(IF($D$4:$D$1533=$AI42,$U$4:$U$1533,""),DI$11)))))</f>
        <v>0</v>
      </c>
      <c r="DJ42" s="115">
        <f t="array" ref="DJ42">IF(IF(ISERR(LARGE(IF($D$4:$D$1533=$AI42,$U$4:$U$1533,""),DJ$11)),0,(LARGE(IF($D$4:$D$1533=$AI42,$U$4:$U$1533,""),DJ$11)))&lt;0,0,(IF(ISERR(LARGE(IF($D$4:$D$1533=$AI42,$U$4:$U$1533,""),DJ$11)),0,(LARGE(IF($D$4:$D$1533=$AI42,$U$4:$U$1533,""),DJ$11)))))</f>
        <v>0</v>
      </c>
      <c r="DK42" s="116">
        <f t="array" ref="DK42">IF(IF(ISERR(LARGE(IF($D$4:$D$1533=$AI42,$U$4:$U$1533,""),DK$11)),0,(LARGE(IF($D$4:$D$1533=$AI42,$U$4:$U$1533,""),DK$11)))&lt;0,0,(IF(ISERR(LARGE(IF($D$4:$D$1533=$AI42,$U$4:$U$1533,""),DK$11)),0,(LARGE(IF($D$4:$D$1533=$AI42,$U$4:$U$1533,""),DK$11)))))</f>
        <v>0</v>
      </c>
      <c r="DL42" s="192">
        <f t="array" ref="DL42">IF(IF(ISERR(LARGE(IF($D$1534:$D$2431=$AI42,$U$1534:$U$2431,""),DL$11)),0,(LARGE(IF($D$1534:$D$2431=$AI42,$U$1534:$U$2431,""),DL$11)))&lt;0,0,(IF(ISERR(LARGE(IF($D$1534:$D$2431=$AI42,$U$1534:$U$2431,""),DL$11)),0,(LARGE(IF($D$1534:$D$2431=$AI42,$U$1534:$U$2431,""),DL$11)))))</f>
        <v>0</v>
      </c>
      <c r="DM42" s="193">
        <f t="array" ref="DM42">IF(IF(ISERR(LARGE(IF($D$1534:$D$2431=$AI42,$U$1534:$U$2431,""),DM$11)),0,(LARGE(IF($D$1534:$D$2431=$AI42,$U$1534:$U$2431,""),DM$11)))&lt;0,0,(IF(ISERR(LARGE(IF($D$1534:$D$2431=$AI42,$U$1534:$U$2431,""),DM$11)),0,(LARGE(IF($D$1534:$D$2431=$AI42,$U$1534:$U$2431,""),DM$11)))))</f>
        <v>0</v>
      </c>
      <c r="DN42" s="159">
        <f t="shared" si="46"/>
        <v>0</v>
      </c>
      <c r="DP42" s="114">
        <f t="array" ref="DP42">IF(IF(ISERR(LARGE(IF($D$4:$D$1533=$AI42,$V$4:$V$1533,""),DP$11)),0,(LARGE(IF($D$4:$D$1533=$AI42,$V$4:$V$1533,""),DP$11)))&lt;0,0,(IF(ISERR(LARGE(IF($D$4:$D$1533=$AI42,$V$4:$V$1533,""),DP$11)),0,(LARGE(IF($D$4:$D$1533=$AI42,$V$4:$V$1533,""),DP$11)))))</f>
        <v>0</v>
      </c>
      <c r="DQ42" s="115">
        <f t="array" ref="DQ42">IF(IF(ISERR(LARGE(IF($D$4:$D$1533=$AI42,$V$4:$V$1533,""),DQ$11)),0,(LARGE(IF($D$4:$D$1533=$AI42,$V$4:$V$1533,""),DQ$11)))&lt;0,0,(IF(ISERR(LARGE(IF($D$4:$D$1533=$AI42,$V$4:$V$1533,""),DQ$11)),0,(LARGE(IF($D$4:$D$1533=$AI42,$V$4:$V$1533,""),DQ$11)))))</f>
        <v>0</v>
      </c>
      <c r="DR42" s="116">
        <f t="array" ref="DR42">IF(IF(ISERR(LARGE(IF($D$4:$D$1533=$AI42,$V$4:$V$1533,""),DR$11)),0,(LARGE(IF($D$4:$D$1533=$AI42,$V$4:$V$1533,""),DR$11)))&lt;0,0,(IF(ISERR(LARGE(IF($D$4:$D$1533=$AI42,$V$4:$V$1533,""),DR$11)),0,(LARGE(IF($D$4:$D$1533=$AI42,$V$4:$V$1533,""),DR$11)))))</f>
        <v>0</v>
      </c>
      <c r="DS42" s="192">
        <f t="array" ref="DS42">IF(IF(ISERR(LARGE(IF($D$1534:$D$2431=$AI42,$V$1534:$V$2431,""),DS$11)),0,(LARGE(IF($D$1534:$D$2431=$AI42,$V$1534:$V$2431,""),DS$11)))&lt;0,0,(IF(ISERR(LARGE(IF($D$1534:$D$2431=$AI42,$V$1534:$V$2431,""),DS$11)),0,(LARGE(IF($D$1534:$D$2431=$AI42,$V$1534:$V$2431,""),DS$11)))))</f>
        <v>0</v>
      </c>
      <c r="DT42" s="193">
        <f t="array" ref="DT42">IF(IF(ISERR(LARGE(IF($D$1534:$D$2431=$AI42,$V$1534:$V$2431,""),DT$11)),0,(LARGE(IF($D$1534:$D$2431=$AI42,$V$1534:$V$2431,""),DT$11)))&lt;0,0,(IF(ISERR(LARGE(IF($D$1534:$D$2431=$AI42,$V$1534:$V$2431,""),DT$11)),0,(LARGE(IF($D$1534:$D$2431=$AI42,$V$1534:$V$2431,""),DT$11)))))</f>
        <v>0</v>
      </c>
      <c r="DU42" s="159">
        <f t="shared" si="47"/>
        <v>0</v>
      </c>
      <c r="DW42" s="114">
        <f t="array" ref="DW42">IF(IF(ISERR(LARGE(IF($D$4:$D$1533=$AI42,$W$4:$W$1533,""),DW$11)),0,(LARGE(IF($D$4:$D$1533=$AI42,$W$4:$W$1533,""),DW$11)))&lt;0,0,(IF(ISERR(LARGE(IF($D$4:$D$1533=$AI42,$W$4:$W$1533,""),DW$11)),0,(LARGE(IF($D$4:$D$1533=$AI42,$W$4:$W$1533,""),DW$11)))))</f>
        <v>0</v>
      </c>
      <c r="DX42" s="115">
        <f t="array" ref="DX42">IF(IF(ISERR(LARGE(IF($D$4:$D$1533=$AI42,$W$4:$W$1533,""),DX$11)),0,(LARGE(IF($D$4:$D$1533=$AI42,$W$4:$W$1533,""),DX$11)))&lt;0,0,(IF(ISERR(LARGE(IF($D$4:$D$1533=$AI42,$W$4:$W$1533,""),DX$11)),0,(LARGE(IF($D$4:$D$1533=$AI42,$W$4:$W$1533,""),DX$11)))))</f>
        <v>0</v>
      </c>
      <c r="DY42" s="116">
        <f t="array" ref="DY42">IF(IF(ISERR(LARGE(IF($D$4:$D$1533=$AI42,$W$4:$W$1533,""),DY$11)),0,(LARGE(IF($D$4:$D$1533=$AI42,$W$4:$W$1533,""),DY$11)))&lt;0,0,(IF(ISERR(LARGE(IF($D$4:$D$1533=$AI42,$W$4:$W$1533,""),DY$11)),0,(LARGE(IF($D$4:$D$1533=$AI42,$W$4:$W$1533,""),DY$11)))))</f>
        <v>0</v>
      </c>
      <c r="DZ42" s="192">
        <f t="array" ref="DZ42">IF(IF(ISERR(LARGE(IF($D$1534:$D$2431=$AI42,$W$1534:$W$2431,""),DZ$11)),0,(LARGE(IF($D$1534:$D$2431=$AI42,$W$1534:$W$2431,""),DZ$11)))&lt;0,0,(IF(ISERR(LARGE(IF($D$1534:$D$2431=$AI42,$W$1534:$W$2431,""),DZ$11)),0,(LARGE(IF($D$1534:$D$2431=$AI42,$W$1534:$W$2431,""),DZ$11)))))</f>
        <v>0</v>
      </c>
      <c r="EA42" s="193">
        <f t="array" ref="EA42">IF(IF(ISERR(LARGE(IF($D$1534:$D$2431=$AI42,$W$1534:$W$2431,""),EA$11)),0,(LARGE(IF($D$1534:$D$2431=$AI42,$W$1534:$W$2431,""),EA$11)))&lt;0,0,(IF(ISERR(LARGE(IF($D$1534:$D$2431=$AI42,$W$1534:$W$2431,""),EA$11)),0,(LARGE(IF($D$1534:$D$2431=$AI42,$W$1534:$W$2431,""),EA$11)))))</f>
        <v>0</v>
      </c>
      <c r="EB42" s="159">
        <f t="shared" si="48"/>
        <v>0</v>
      </c>
    </row>
    <row r="43" spans="1:132" x14ac:dyDescent="0.2">
      <c r="A43" s="88">
        <v>3.9999999999999996E-5</v>
      </c>
      <c r="B43" s="4">
        <f t="shared" si="0"/>
        <v>9741.0000400000008</v>
      </c>
      <c r="C43" t="s">
        <v>262</v>
      </c>
      <c r="D43" s="213"/>
      <c r="E43" s="44" t="s">
        <v>21</v>
      </c>
      <c r="F43" s="14">
        <f t="shared" si="26"/>
        <v>1</v>
      </c>
      <c r="G43" s="14">
        <f t="shared" si="27"/>
        <v>1</v>
      </c>
      <c r="H43" s="101" t="str">
        <f>IF(ISNA(VLOOKUP(C43,[1]Sheet1!$J$2:$J$2999,1,FALSE)),"No","Yes")</f>
        <v>No</v>
      </c>
      <c r="I43" s="72">
        <f t="shared" si="50"/>
        <v>0</v>
      </c>
      <c r="J43" s="72">
        <f t="shared" si="51"/>
        <v>0</v>
      </c>
      <c r="K43" s="72">
        <f t="shared" si="52"/>
        <v>0</v>
      </c>
      <c r="L43" s="72">
        <f t="shared" si="53"/>
        <v>0</v>
      </c>
      <c r="M43" s="72">
        <f t="shared" si="54"/>
        <v>0</v>
      </c>
      <c r="N43" s="72">
        <f t="shared" si="55"/>
        <v>0</v>
      </c>
      <c r="O43" s="72">
        <f t="shared" si="56"/>
        <v>0</v>
      </c>
      <c r="Q43" s="73">
        <f t="shared" si="57"/>
        <v>0</v>
      </c>
      <c r="R43" s="73">
        <f t="shared" si="58"/>
        <v>0</v>
      </c>
      <c r="S43" s="73">
        <f t="shared" si="59"/>
        <v>0</v>
      </c>
      <c r="T43" s="73">
        <f t="shared" si="60"/>
        <v>9741</v>
      </c>
      <c r="U43" s="73">
        <f t="shared" si="61"/>
        <v>0</v>
      </c>
      <c r="V43" s="73">
        <f t="shared" si="62"/>
        <v>0</v>
      </c>
      <c r="W43" s="73">
        <f t="shared" si="63"/>
        <v>0</v>
      </c>
      <c r="Y43" s="72">
        <f t="shared" si="28"/>
        <v>0</v>
      </c>
      <c r="Z43" s="73">
        <f t="shared" si="29"/>
        <v>0</v>
      </c>
      <c r="AA43" s="58">
        <f t="shared" si="30"/>
        <v>0</v>
      </c>
      <c r="AB43" s="72">
        <f t="shared" si="31"/>
        <v>0</v>
      </c>
      <c r="AC43" s="72">
        <f t="shared" si="32"/>
        <v>0</v>
      </c>
      <c r="AD43" s="73">
        <f t="shared" si="33"/>
        <v>9741</v>
      </c>
      <c r="AE43" s="73">
        <f t="shared" si="34"/>
        <v>0</v>
      </c>
      <c r="AF43" s="1">
        <f t="shared" si="17"/>
        <v>9741</v>
      </c>
      <c r="AH43" s="1" t="str">
        <f t="shared" si="25"/>
        <v>No</v>
      </c>
      <c r="AI43" s="165" t="s">
        <v>86</v>
      </c>
      <c r="AJ43" s="114">
        <f t="array" ref="AJ43">IF(IF(ISERR(LARGE(IF($D$4:$D$1533=$AI43,$I$4:$I$1533,""),AJ$11)),0,(LARGE(IF($D$4:$D$1533=$AI43,$I$4:$I$1533,""),AJ$11)))&lt;0,0,(IF(ISERR(LARGE(IF($D$4:$D$1533=$AI43,$I$4:$I$1533,""),AJ$11)),0,(LARGE(IF($D$4:$D$1533=$AI43,$I$4:$I$1533,""),AJ$11)))))</f>
        <v>0</v>
      </c>
      <c r="AK43" s="115">
        <f t="array" ref="AK43">IF(IF(ISERR(LARGE(IF($D$4:$D$1533=$AI43,$I$4:$I$1533,""),AK$11)),0,(LARGE(IF($D$4:$D$1533=$AI43,$I$4:$I$1533,""),AK$11)))&lt;0,0,(IF(ISERR(LARGE(IF($D$4:$D$1533=$AI43,$I$4:$I$1533,""),AK$11)),0,(LARGE(IF($D$4:$D$1533=$AI43,$I$4:$I$1533,""),AK$11)))))</f>
        <v>0</v>
      </c>
      <c r="AL43" s="116">
        <f t="array" ref="AL43">IF(IF(ISERR(LARGE(IF($D$4:$D$1533=$AI43,$I$4:$I$1533,""),AL$11)),0,(LARGE(IF($D$4:$D$1533=$AI43,$I$4:$I$1533,""),AL$11)))&lt;0,0,(IF(ISERR(LARGE(IF($D$4:$D$1533=$AI43,$I$4:$I$1533,""),AL$11)),0,(LARGE(IF($D$4:$D$1533=$AI43,$I$4:$I$1533,""),AL$11)))))</f>
        <v>0</v>
      </c>
      <c r="AM43" s="192">
        <f t="array" ref="AM43">IF(IF(ISERR(LARGE(IF($D$1534:$D$2431=$AI43,$I$1534:$I$2431,""),AM$11)),0,(LARGE(IF($D$1534:$D$2431=$AI43,$I$1534:$I$2431,""),AM$11)))&lt;0,0,(IF(ISERR(LARGE(IF($D$1534:$D$2431=$AI43,$I$1534:$I$2431,""),AM$11)),0,(LARGE(IF($D$1534:$D$2431=$AI43,$I$1534:$I$2431,""),AM$11)))))</f>
        <v>0</v>
      </c>
      <c r="AN43" s="193">
        <f t="array" ref="AN43">IF(IF(ISERR(LARGE(IF($D$1534:$D$2431=$AI43,$I$1534:$I$2431,""),AN$11)),0,(LARGE(IF($D$1534:$D$2431=$AI43,$I$1534:$I$2431,""),AN$11)))&lt;0,0,(IF(ISERR(LARGE(IF($D$1534:$D$2431=$AI43,$I$1534:$I$2431,""),AN$11)),0,(LARGE(IF($D$1534:$D$2431=$AI43,$I$1534:$I$2431,""),AN$11)))))</f>
        <v>0</v>
      </c>
      <c r="AO43" s="159">
        <f t="shared" si="49"/>
        <v>0</v>
      </c>
      <c r="AQ43" s="114">
        <f t="array" ref="AQ43">IF(IF(ISERR(LARGE(IF($D$4:$D$1533=$AI43,$J$4:$J$1533,""),AQ$11)),0,(LARGE(IF($D$4:$D$1533=$AI43,$J$4:$J$1533,""),AQ$11)))&lt;0,0,(IF(ISERR(LARGE(IF($D$4:$D$1533=$AI43,$J$4:$J$1533,""),AQ$11)),0,(LARGE(IF($D$4:$D$1533=$AI43,$J$4:$J$1533,""),AQ$11)))))</f>
        <v>0</v>
      </c>
      <c r="AR43" s="115">
        <f t="array" ref="AR43">IF(IF(ISERR(LARGE(IF($D$4:$D$1533=$AI43,$J$4:$J$1533,""),AR$11)),0,(LARGE(IF($D$4:$D$1533=$AI43,$J$4:$J$1533,""),AR$11)))&lt;0,0,(IF(ISERR(LARGE(IF($D$4:$D$1533=$AI43,$J$4:$J$1533,""),AR$11)),0,(LARGE(IF($D$4:$D$1533=$AI43,$J$4:$J$1533,""),AR$11)))))</f>
        <v>0</v>
      </c>
      <c r="AS43" s="116">
        <f t="array" ref="AS43">IF(IF(ISERR(LARGE(IF($D$4:$D$1533=$AI43,$J$4:$J$1533,""),AS$11)),0,(LARGE(IF($D$4:$D$1533=$AI43,$J$4:$J$1533,""),AS$11)))&lt;0,0,(IF(ISERR(LARGE(IF($D$4:$D$1533=$AI43,$J$4:$J$1533,""),AS$11)),0,(LARGE(IF($D$4:$D$1533=$AI43,$J$4:$J$1533,""),AS$11)))))</f>
        <v>0</v>
      </c>
      <c r="AT43" s="192">
        <f t="array" ref="AT43">IF(IF(ISERR(LARGE(IF($D$1534:$D$2431=$AI43,$J$1534:$J$2431,""),AT$11)),0,(LARGE(IF($D$1534:$D$2431=$AI43,$J$1534:$J$2431,""),AT$11)))&lt;0,0,(IF(ISERR(LARGE(IF($D$1534:$D$2431=$AI43,$J$1534:$J$2431,""),AT$11)),0,(LARGE(IF($D$1534:$D$2431=$AI43,$J$1534:$J$2431,""),AT$11)))))</f>
        <v>0</v>
      </c>
      <c r="AU43" s="193">
        <f t="array" ref="AU43">IF(IF(ISERR(LARGE(IF($D$1534:$D$2431=$AI43,$J$1534:$J$2431,""),AU$11)),0,(LARGE(IF($D$1534:$D$2431=$AI43,$J$1534:$J$2431,""),AU$11)))&lt;0,0,(IF(ISERR(LARGE(IF($D$1534:$D$2431=$AI43,$J$1534:$J$2431,""),AU$11)),0,(LARGE(IF($D$1534:$D$2431=$AI43,$J$1534:$J$2431,""),AU$11)))))</f>
        <v>0</v>
      </c>
      <c r="AV43" s="159">
        <f t="shared" si="36"/>
        <v>0</v>
      </c>
      <c r="AX43" s="114">
        <f t="array" ref="AX43">IF(IF(ISERR(LARGE(IF($D$4:$D$1533=$AI43,$K$4:$K$1533,""),AX$11)),0,(LARGE(IF($D$4:$D$1533=$AI43,$K$4:$K$1533,""),AX$11)))&lt;0,0,(IF(ISERR(LARGE(IF($D$4:$D$1533=$AI43,$K$4:$K$1533,""),AX$11)),0,(LARGE(IF($D$4:$D$1533=$AI43,$K$4:$K$1533,""),AX$11)))))</f>
        <v>0</v>
      </c>
      <c r="AY43" s="115">
        <f t="array" ref="AY43">IF(IF(ISERR(LARGE(IF($D$4:$D$1533=$AI43,$K$4:$K$1533,""),AY$11)),0,(LARGE(IF($D$4:$D$1533=$AI43,$K$4:$K$1533,""),AY$11)))&lt;0,0,(IF(ISERR(LARGE(IF($D$4:$D$1533=$AI43,$K$4:$K$1533,""),AY$11)),0,(LARGE(IF($D$4:$D$1533=$AI43,$K$4:$K$1533,""),AY$11)))))</f>
        <v>0</v>
      </c>
      <c r="AZ43" s="116">
        <f t="array" ref="AZ43">IF(IF(ISERR(LARGE(IF($D$4:$D$1533=$AI43,$K$4:$K$1533,""),AZ$11)),0,(LARGE(IF($D$4:$D$1533=$AI43,$K$4:$K$1533,""),AZ$11)))&lt;0,0,(IF(ISERR(LARGE(IF($D$4:$D$1533=$AI43,$K$4:$K$1533,""),AZ$11)),0,(LARGE(IF($D$4:$D$1533=$AI43,$K$4:$K$1533,""),AZ$11)))))</f>
        <v>0</v>
      </c>
      <c r="BA43" s="192">
        <f t="array" ref="BA43">IF(IF(ISERR(LARGE(IF($D$1534:$D$2431=$AI43,$K$1534:$K$2431,""),BA$11)),0,(LARGE(IF($D$1534:$D$2431=$AI43,$K$1534:$K$2431,""),BA$11)))&lt;0,0,(IF(ISERR(LARGE(IF($D$1534:$D$2431=$AI43,$K$1534:$K$2431,""),BA$11)),0,(LARGE(IF($D$1534:$D$2431=$AI43,$K$1534:$K$2431,""),BA$11)))))</f>
        <v>0</v>
      </c>
      <c r="BB43" s="193">
        <f t="array" ref="BB43">IF(IF(ISERR(LARGE(IF($D$1534:$D$2431=$AI43,$K$1534:$K$2431,""),BB$11)),0,(LARGE(IF($D$1534:$D$2431=$AI43,$K$1534:$K$2431,""),BB$11)))&lt;0,0,(IF(ISERR(LARGE(IF($D$1534:$D$2431=$AI43,$K$1534:$K$2431,""),BB$11)),0,(LARGE(IF($D$1534:$D$2431=$AI43,$K$1534:$K$2431,""),BB$11)))))</f>
        <v>0</v>
      </c>
      <c r="BC43" s="159">
        <f t="shared" si="37"/>
        <v>0</v>
      </c>
      <c r="BE43" s="114">
        <f t="array" ref="BE43">IF(IF(ISERR(LARGE(IF($D$4:$D$1533=$AI43,$L$4:$L$1533,""),BE$11)),0,(LARGE(IF($D$4:$D$1533=$AI43,$L$4:$L$1533,""),BE$11)))&lt;0,0,(IF(ISERR(LARGE(IF($D$4:$D$1533=$AI43,$L$4:$L$1533,""),BE$11)),0,(LARGE(IF($D$4:$D$1533=$AI43,$L$4:$L$1533,""),BE$11)))))</f>
        <v>0</v>
      </c>
      <c r="BF43" s="115">
        <f t="array" ref="BF43">IF(IF(ISERR(LARGE(IF($D$4:$D$1533=$AI43,$L$4:$L$1533,""),BF$11)),0,(LARGE(IF($D$4:$D$1533=$AI43,$L$4:$L$1533,""),BF$11)))&lt;0,0,(IF(ISERR(LARGE(IF($D$4:$D$1533=$AI43,$L$4:$L$1533,""),BF$11)),0,(LARGE(IF($D$4:$D$1533=$AI43,$L$4:$L$1533,""),BF$11)))))</f>
        <v>0</v>
      </c>
      <c r="BG43" s="116">
        <f t="array" ref="BG43">IF(IF(ISERR(LARGE(IF($D$4:$D$1533=$AI43,$L$4:$L$1533,""),BG$11)),0,(LARGE(IF($D$4:$D$1533=$AI43,$L$4:$L$1533,""),BG$11)))&lt;0,0,(IF(ISERR(LARGE(IF($D$4:$D$1533=$AI43,$L$4:$L$1533,""),BG$11)),0,(LARGE(IF($D$4:$D$1533=$AI43,$L$4:$L$1533,""),BG$11)))))</f>
        <v>0</v>
      </c>
      <c r="BH43" s="192">
        <f t="array" ref="BH43">IF(IF(ISERR(LARGE(IF($D$1534:$D$2431=$AI43,$L$1534:$L$2431,""),BH$11)),0,(LARGE(IF($D$1534:$D$2431=$AI43,$L$1534:$L$2431,""),BH$11)))&lt;0,0,(IF(ISERR(LARGE(IF($D$1534:$D$2431=$AI43,$L$1534:$L$2431,""),BH$11)),0,(LARGE(IF($D$1534:$D$2431=$AI43,$L$1534:$L$2431,""),BH$11)))))</f>
        <v>0</v>
      </c>
      <c r="BI43" s="193">
        <f t="array" ref="BI43">IF(IF(ISERR(LARGE(IF($D$1534:$D$2431=$AI43,$L$1534:$L$2431,""),BI$11)),0,(LARGE(IF($D$1534:$D$2431=$AI43,$L$1534:$L$2431,""),BI$11)))&lt;0,0,(IF(ISERR(LARGE(IF($D$1534:$D$2431=$AI43,$L$1534:$L$2431,""),BI$11)),0,(LARGE(IF($D$1534:$D$2431=$AI43,$L$1534:$L$2431,""),BI$11)))))</f>
        <v>0</v>
      </c>
      <c r="BJ43" s="159">
        <f t="shared" si="38"/>
        <v>0</v>
      </c>
      <c r="BL43" s="114">
        <f t="array" ref="BL43">IF(IF(ISERR(LARGE(IF($D$4:$D$1533=$AI43,$M$4:$M$1533,""),BL$11)),0,(LARGE(IF($D$4:$D$1533=$AI43,$M$4:$M$1533,""),BL$11)))&lt;0,0,(IF(ISERR(LARGE(IF($D$4:$D$1533=$AI43,$M$4:$M$1533,""),BL$11)),0,(LARGE(IF($D$4:$D$1533=$AI43,$M$4:$M$1533,""),BL$11)))))</f>
        <v>0</v>
      </c>
      <c r="BM43" s="115">
        <f t="array" ref="BM43">IF(IF(ISERR(LARGE(IF($D$4:$D$1533=$AI43,$M$4:$M$1533,""),BM$11)),0,(LARGE(IF($D$4:$D$1533=$AI43,$M$4:$M$1533,""),BM$11)))&lt;0,0,(IF(ISERR(LARGE(IF($D$4:$D$1533=$AI43,$M$4:$M$1533,""),BM$11)),0,(LARGE(IF($D$4:$D$1533=$AI43,$M$4:$M$1533,""),BM$11)))))</f>
        <v>0</v>
      </c>
      <c r="BN43" s="116">
        <f t="array" ref="BN43">IF(IF(ISERR(LARGE(IF($D$4:$D$1533=$AI43,$M$4:$M$1533,""),BN$11)),0,(LARGE(IF($D$4:$D$1533=$AI43,$M$4:$M$1533,""),BN$11)))&lt;0,0,(IF(ISERR(LARGE(IF($D$4:$D$1533=$AI43,$M$4:$M$1533,""),BN$11)),0,(LARGE(IF($D$4:$D$1533=$AI43,$M$4:$M$1533,""),BN$11)))))</f>
        <v>0</v>
      </c>
      <c r="BO43" s="192">
        <f t="array" ref="BO43">IF(IF(ISERR(LARGE(IF($D$1534:$D$2431=$AI43,$M$1534:$M$2431,""),BO$11)),0,(LARGE(IF($D$1534:$D$2431=$AI43,$M$1534:$M$2431,""),BO$11)))&lt;0,0,(IF(ISERR(LARGE(IF($D$1534:$D$2431=$AI43,$M$1534:$M$2431,""),BO$11)),0,(LARGE(IF($D$1534:$D$2431=$AI43,$M$1534:$M$2431,""),BO$11)))))</f>
        <v>0</v>
      </c>
      <c r="BP43" s="193">
        <f t="array" ref="BP43">IF(IF(ISERR(LARGE(IF($D$1534:$D$2431=$AI43,$M$1534:$M$2431,""),BP$11)),0,(LARGE(IF($D$1534:$D$2431=$AI43,$M$1534:$M$2431,""),BP$11)))&lt;0,0,(IF(ISERR(LARGE(IF($D$1534:$D$2431=$AI43,$M$1534:$M$2431,""),BP$11)),0,(LARGE(IF($D$1534:$D$2431=$AI43,$M$1534:$M$2431,""),BP$11)))))</f>
        <v>0</v>
      </c>
      <c r="BQ43" s="159">
        <f t="shared" si="39"/>
        <v>0</v>
      </c>
      <c r="BS43" s="114">
        <f t="array" ref="BS43">IF(IF(ISERR(LARGE(IF($D$4:$D$1533=$AI43,$N$4:$N$1533,""),BS$11)),0,(LARGE(IF($D$4:$D$1533=$AI43,$N$4:$N$1533,""),BS$11)))&lt;0,0,(IF(ISERR(LARGE(IF($D$4:$D$1533=$AI43,$N$4:$N$1533,""),BS$11)),0,(LARGE(IF($D$4:$D$1533=$AI43,$N$4:$N$1533,""),BS$11)))))</f>
        <v>0</v>
      </c>
      <c r="BT43" s="115">
        <f t="array" ref="BT43">IF(IF(ISERR(LARGE(IF($D$4:$D$1533=$AI43,$N$4:$N$1533,""),BT$11)),0,(LARGE(IF($D$4:$D$1533=$AI43,$N$4:$N$1533,""),BT$11)))&lt;0,0,(IF(ISERR(LARGE(IF($D$4:$D$1533=$AI43,$N$4:$N$1533,""),BT$11)),0,(LARGE(IF($D$4:$D$1533=$AI43,$N$4:$N$1533,""),BT$11)))))</f>
        <v>0</v>
      </c>
      <c r="BU43" s="116">
        <f t="array" ref="BU43">IF(IF(ISERR(LARGE(IF($D$4:$D$1533=$AI43,$N$4:$N$1533,""),BU$11)),0,(LARGE(IF($D$4:$D$1533=$AI43,$N$4:$N$1533,""),BU$11)))&lt;0,0,(IF(ISERR(LARGE(IF($D$4:$D$1533=$AI43,$N$4:$N$1533,""),BU$11)),0,(LARGE(IF($D$4:$D$1533=$AI43,$N$4:$N$1533,""),BU$11)))))</f>
        <v>0</v>
      </c>
      <c r="BV43" s="192">
        <f t="array" ref="BV43">IF(IF(ISERR(LARGE(IF($D$1534:$D$2431=$AI43,$N$1534:$N$2431,""),BV$11)),0,(LARGE(IF($D$1534:$D$2431=$AI43,$N$1534:$N$2431,""),BV$11)))&lt;0,0,(IF(ISERR(LARGE(IF($D$1534:$D$2431=$AI43,$N$1534:$N$2431,""),BV$11)),0,(LARGE(IF($D$1534:$D$2431=$AI43,$N$1534:$N$2431,""),BV$11)))))</f>
        <v>0</v>
      </c>
      <c r="BW43" s="193">
        <f t="array" ref="BW43">IF(IF(ISERR(LARGE(IF($D$1534:$D$2431=$AI43,$N$1534:$N$2431,""),BW$11)),0,(LARGE(IF($D$1534:$D$2431=$AI43,$N$1534:$N$2431,""),BW$11)))&lt;0,0,(IF(ISERR(LARGE(IF($D$1534:$D$2431=$AI43,$N$1534:$N$2431,""),BW$11)),0,(LARGE(IF($D$1534:$D$2431=$AI43,$N$1534:$N$2431,""),BW$11)))))</f>
        <v>0</v>
      </c>
      <c r="BX43" s="159">
        <f t="shared" si="40"/>
        <v>0</v>
      </c>
      <c r="BZ43" s="114">
        <f t="array" ref="BZ43">IF(IF(ISERR(LARGE(IF($D$4:$D$1533=$AI43,$O$4:$O$1533,""),BZ$11)),0,(LARGE(IF($D$4:$D$1533=$AI43,$O$4:$O$1533,""),BZ$11)))&lt;0,0,(IF(ISERR(LARGE(IF($D$4:$D$1533=$AI43,$O$4:$O$1533,""),BZ$11)),0,(LARGE(IF($D$4:$D$1533=$AI43,$O$4:$O$1533,""),BZ$11)))))</f>
        <v>0</v>
      </c>
      <c r="CA43" s="115">
        <f t="array" ref="CA43">IF(IF(ISERR(LARGE(IF($D$4:$D$1533=$AI43,$O$4:$O$1533,""),CA$11)),0,(LARGE(IF($D$4:$D$1533=$AI43,$O$4:$O$1533,""),CA$11)))&lt;0,0,(IF(ISERR(LARGE(IF($D$4:$D$1533=$AI43,$O$4:$O$1533,""),CA$11)),0,(LARGE(IF($D$4:$D$1533=$AI43,$O$4:$O$1533,""),CA$11)))))</f>
        <v>0</v>
      </c>
      <c r="CB43" s="116">
        <f t="array" ref="CB43">IF(IF(ISERR(LARGE(IF($D$4:$D$1533=$AI43,$O$4:$O$1533,""),CB$11)),0,(LARGE(IF($D$4:$D$1533=$AI43,$O$4:$O$1533,""),CB$11)))&lt;0,0,(IF(ISERR(LARGE(IF($D$4:$D$1533=$AI43,$O$4:$O$1533,""),CB$11)),0,(LARGE(IF($D$4:$D$1533=$AI43,$O$4:$O$1533,""),CB$11)))))</f>
        <v>0</v>
      </c>
      <c r="CC43" s="192">
        <f t="array" ref="CC43">IF(IF(ISERR(LARGE(IF($D$1534:$D$2431=$AI43,$O$1534:$O$2431,""),CC$11)),0,(LARGE(IF($D$1534:$D$2431=$AI43,$O$1534:$O$2431,""),CC$11)))&lt;0,0,(IF(ISERR(LARGE(IF($D$1534:$D$2431=$AI43,$O$1534:$O$2431,""),CC$11)),0,(LARGE(IF($D$1534:$D$2431=$AI43,$O$1534:$O$2431,""),CC$11)))))</f>
        <v>0</v>
      </c>
      <c r="CD43" s="193">
        <f t="array" ref="CD43">IF(IF(ISERR(LARGE(IF($D$1534:$D$2431=$AI43,$O$1534:$O$2431,""),CD$11)),0,(LARGE(IF($D$1534:$D$2431=$AI43,$O$1534:$O$2431,""),CD$11)))&lt;0,0,(IF(ISERR(LARGE(IF($D$1534:$D$2431=$AI43,$O$1534:$O$2431,""),CD$11)),0,(LARGE(IF($D$1534:$D$2431=$AI43,$O$1534:$O$2431,""),CD$11)))))</f>
        <v>0</v>
      </c>
      <c r="CE43" s="159">
        <f t="shared" si="41"/>
        <v>0</v>
      </c>
      <c r="CG43" s="114">
        <f t="array" ref="CG43">IF(IF(ISERR(LARGE(IF($D$4:$D$1533=$AI43,$Q$4:$Q$1533,""),CG$11)),0,(LARGE(IF($D$4:$D$1533=$AI43,$Q$4:$Q$1533,""),CG$11)))&lt;0,0,(IF(ISERR(LARGE(IF($D$4:$D$1533=$AI43,$Q$4:$Q$1533,""),CG$11)),0,(LARGE(IF($D$4:$D$1533=$AI43,$Q$4:$Q$1533,""),CG$11)))))</f>
        <v>0</v>
      </c>
      <c r="CH43" s="115">
        <f t="array" ref="CH43">IF(IF(ISERR(LARGE(IF($D$4:$D$1533=$AI43,$Q$4:$Q$1533,""),CH$11)),0,(LARGE(IF($D$4:$D$1533=$AI43,$Q$4:$Q$1533,""),CH$11)))&lt;0,0,(IF(ISERR(LARGE(IF($D$4:$D$1533=$AI43,$Q$4:$Q$1533,""),CH$11)),0,(LARGE(IF($D$4:$D$1533=$AI43,$Q$4:$Q$1533,""),CH$11)))))</f>
        <v>0</v>
      </c>
      <c r="CI43" s="116">
        <f t="array" ref="CI43">IF(IF(ISERR(LARGE(IF($D$4:$D$1533=$AI43,$Q$4:$Q$1533,""),CI$11)),0,(LARGE(IF($D$4:$D$1533=$AI43,$Q$4:$Q$1533,""),CI$11)))&lt;0,0,(IF(ISERR(LARGE(IF($D$4:$D$1533=$AI43,$Q$4:$Q$1533,""),CI$11)),0,(LARGE(IF($D$4:$D$1533=$AI43,$Q$4:$Q$1533,""),CI$11)))))</f>
        <v>0</v>
      </c>
      <c r="CJ43" s="192">
        <f t="array" ref="CJ43">IF(IF(ISERR(LARGE(IF($D$1534:$D$2431=$AI43,$Q$1534:$Q$2431,""),CJ$11)),0,(LARGE(IF($D$1534:$D$2431=$AI43,$Q$1534:$Q$2431,""),CJ$11)))&lt;0,0,(IF(ISERR(LARGE(IF($D$1534:$D$2431=$AI43,$Q$1534:$Q$2431,""),CJ$11)),0,(LARGE(IF($D$1534:$D$2431=$AI43,$Q$1534:$Q$2431,""),CJ$11)))))</f>
        <v>0</v>
      </c>
      <c r="CK43" s="193">
        <f t="array" ref="CK43">IF(IF(ISERR(LARGE(IF($D$1534:$D$2431=$AI43,$Q$1534:$Q$2431,""),CK$11)),0,(LARGE(IF($D$1534:$D$2431=$AI43,$Q$1534:$Q$2431,""),CK$11)))&lt;0,0,(IF(ISERR(LARGE(IF($D$1534:$D$2431=$AI43,$Q$1534:$Q$2431,""),CK$11)),0,(LARGE(IF($D$1534:$D$2431=$AI43,$Q$1534:$Q$2431,""),CK$11)))))</f>
        <v>0</v>
      </c>
      <c r="CL43" s="159">
        <f t="shared" si="42"/>
        <v>0</v>
      </c>
      <c r="CN43" s="114">
        <f t="array" ref="CN43">IF(IF(ISERR(LARGE(IF($D$4:$D$1533=$AI43,$R$4:$R$1533,""),CN$11)),0,(LARGE(IF($D$4:$D$1533=$AI43,$R$4:$R$1533,""),CN$11)))&lt;0,0,(IF(ISERR(LARGE(IF($D$4:$D$1533=$AI43,$R$4:$R$1533,""),CN$11)),0,(LARGE(IF($D$4:$D$1533=$AI43,$R$4:$R$1533,""),CN$11)))))</f>
        <v>0</v>
      </c>
      <c r="CO43" s="115">
        <f t="array" ref="CO43">IF(IF(ISERR(LARGE(IF($D$4:$D$1533=$AI43,$R$4:$R$1533,""),CO$11)),0,(LARGE(IF($D$4:$D$1533=$AI43,$R$4:$R$1533,""),CO$11)))&lt;0,0,(IF(ISERR(LARGE(IF($D$4:$D$1533=$AI43,$R$4:$R$1533,""),CO$11)),0,(LARGE(IF($D$4:$D$1533=$AI43,$R$4:$R$1533,""),CO$11)))))</f>
        <v>0</v>
      </c>
      <c r="CP43" s="116">
        <f t="array" ref="CP43">IF(IF(ISERR(LARGE(IF($D$4:$D$1533=$AI43,$R$4:$R$1533,""),CP$11)),0,(LARGE(IF($D$4:$D$1533=$AI43,$R$4:$R$1533,""),CP$11)))&lt;0,0,(IF(ISERR(LARGE(IF($D$4:$D$1533=$AI43,$R$4:$R$1533,""),CP$11)),0,(LARGE(IF($D$4:$D$1533=$AI43,$R$4:$R$1533,""),CP$11)))))</f>
        <v>0</v>
      </c>
      <c r="CQ43" s="192">
        <f t="array" ref="CQ43">IF(IF(ISERR(LARGE(IF($D$1534:$D$2431=$AI43,$R$1534:$R$2431,""),CQ$11)),0,(LARGE(IF($D$1534:$D$2431=$AI43,$R$1534:$R$2431,""),CQ$11)))&lt;0,0,(IF(ISERR(LARGE(IF($D$1534:$D$2431=$AI43,$R$1534:$R$2431,""),CQ$11)),0,(LARGE(IF($D$1534:$D$2431=$AI43,$R$1534:$R$2431,""),CQ$11)))))</f>
        <v>0</v>
      </c>
      <c r="CR43" s="193">
        <f t="array" ref="CR43">IF(IF(ISERR(LARGE(IF($D$1534:$D$2431=$AI43,$R$1534:$R$2431,""),CR$11)),0,(LARGE(IF($D$1534:$D$2431=$AI43,$R$1534:$R$2431,""),CR$11)))&lt;0,0,(IF(ISERR(LARGE(IF($D$1534:$D$2431=$AI43,$R$1534:$R$2431,""),CR$11)),0,(LARGE(IF($D$1534:$D$2431=$AI43,$R$1534:$R$2431,""),CR$11)))))</f>
        <v>0</v>
      </c>
      <c r="CS43" s="159">
        <f t="shared" si="43"/>
        <v>0</v>
      </c>
      <c r="CU43" s="114">
        <f t="array" ref="CU43">IF(IF(ISERR(LARGE(IF($D$4:$D$1533=$AI43,$S$4:$S$1533,""),CU$11)),0,(LARGE(IF($D$4:$D$1533=$AI43,$S$4:$S$1533,""),CU$11)))&lt;0,0,(IF(ISERR(LARGE(IF($D$4:$D$1533=$AI43,$S$4:$S$1533,""),CU$11)),0,(LARGE(IF($D$4:$D$1533=$AI43,$S$4:$S$1533,""),CU$11)))))</f>
        <v>0</v>
      </c>
      <c r="CV43" s="115">
        <f t="array" ref="CV43">IF(IF(ISERR(LARGE(IF($D$4:$D$1533=$AI43,$S$4:$S$1533,""),CV$11)),0,(LARGE(IF($D$4:$D$1533=$AI43,$S$4:$S$1533,""),CV$11)))&lt;0,0,(IF(ISERR(LARGE(IF($D$4:$D$1533=$AI43,$S$4:$S$1533,""),CV$11)),0,(LARGE(IF($D$4:$D$1533=$AI43,$S$4:$S$1533,""),CV$11)))))</f>
        <v>0</v>
      </c>
      <c r="CW43" s="116">
        <f t="array" ref="CW43">IF(IF(ISERR(LARGE(IF($D$4:$D$1533=$AI43,$S$4:$S$1533,""),CW$11)),0,(LARGE(IF($D$4:$D$1533=$AI43,$S$4:$S$1533,""),CW$11)))&lt;0,0,(IF(ISERR(LARGE(IF($D$4:$D$1533=$AI43,$S$4:$S$1533,""),CW$11)),0,(LARGE(IF($D$4:$D$1533=$AI43,$S$4:$S$1533,""),CW$11)))))</f>
        <v>0</v>
      </c>
      <c r="CX43" s="192">
        <f t="array" ref="CX43">IF(IF(ISERR(LARGE(IF($D$1534:$D$2431=$AI43,$S$1534:$S$2431,""),CX$11)),0,(LARGE(IF($D$1534:$D$2431=$AI43,$S$1534:$S$2431,""),CX$11)))&lt;0,0,(IF(ISERR(LARGE(IF($D$1534:$D$2431=$AI43,$S$1534:$S$2431,""),CX$11)),0,(LARGE(IF($D$1534:$D$2431=$AI43,$S$1534:$S$2431,""),CX$11)))))</f>
        <v>0</v>
      </c>
      <c r="CY43" s="193">
        <f t="array" ref="CY43">IF(IF(ISERR(LARGE(IF($D$1534:$D$2431=$AI43,$S$1534:$S$2431,""),CY$11)),0,(LARGE(IF($D$1534:$D$2431=$AI43,$S$1534:$S$2431,""),CY$11)))&lt;0,0,(IF(ISERR(LARGE(IF($D$1534:$D$2431=$AI43,$S$1534:$S$2431,""),CY$11)),0,(LARGE(IF($D$1534:$D$2431=$AI43,$S$1534:$S$2431,""),CY$11)))))</f>
        <v>0</v>
      </c>
      <c r="CZ43" s="159">
        <f t="shared" si="44"/>
        <v>0</v>
      </c>
      <c r="DB43" s="114">
        <f t="array" ref="DB43">IF(IF(ISERR(LARGE(IF($D$4:$D$1533=$AI43,$T$4:$T$1533,""),DB$11)),0,(LARGE(IF($D$4:$D$1533=$AI43,$T$4:$T$1533,""),DB$11)))&lt;0,0,(IF(ISERR(LARGE(IF($D$4:$D$1533=$AI43,$T$4:$T$1533,""),DB$11)),0,(LARGE(IF($D$4:$D$1533=$AI43,$T$4:$T$1533,""),DB$11)))))</f>
        <v>0</v>
      </c>
      <c r="DC43" s="115">
        <f t="array" ref="DC43">IF(IF(ISERR(LARGE(IF($D$4:$D$1533=$AI43,$T$4:$T$1533,""),DC$11)),0,(LARGE(IF($D$4:$D$1533=$AI43,$T$4:$T$1533,""),DC$11)))&lt;0,0,(IF(ISERR(LARGE(IF($D$4:$D$1533=$AI43,$T$4:$T$1533,""),DC$11)),0,(LARGE(IF($D$4:$D$1533=$AI43,$T$4:$T$1533,""),DC$11)))))</f>
        <v>0</v>
      </c>
      <c r="DD43" s="116">
        <f t="array" ref="DD43">IF(IF(ISERR(LARGE(IF($D$4:$D$1533=$AI43,$T$4:$T$1533,""),DD$11)),0,(LARGE(IF($D$4:$D$1533=$AI43,$T$4:$T$1533,""),DD$11)))&lt;0,0,(IF(ISERR(LARGE(IF($D$4:$D$1533=$AI43,$T$4:$T$1533,""),DD$11)),0,(LARGE(IF($D$4:$D$1533=$AI43,$T$4:$T$1533,""),DD$11)))))</f>
        <v>0</v>
      </c>
      <c r="DE43" s="192">
        <f t="array" ref="DE43">IF(IF(ISERR(LARGE(IF($D$1534:$D$2431=$AI43,$T$1534:$T$2431,""),DE$11)),0,(LARGE(IF($D$1534:$D$2431=$AI43,$T$1534:$T$2431,""),DE$11)))&lt;0,0,(IF(ISERR(LARGE(IF($D$1534:$D$2431=$AI43,$T$1534:$T$2431,""),DE$11)),0,(LARGE(IF($D$1534:$D$2431=$AI43,$T$1534:$T$2431,""),DE$11)))))</f>
        <v>0</v>
      </c>
      <c r="DF43" s="193">
        <f t="array" ref="DF43">IF(IF(ISERR(LARGE(IF($D$1534:$D$2431=$AI43,$T$1534:$T$2431,""),DF$11)),0,(LARGE(IF($D$1534:$D$2431=$AI43,$T$1534:$T$2431,""),DF$11)))&lt;0,0,(IF(ISERR(LARGE(IF($D$1534:$D$2431=$AI43,$T$1534:$T$2431,""),DF$11)),0,(LARGE(IF($D$1534:$D$2431=$AI43,$T$1534:$T$2431,""),DF$11)))))</f>
        <v>0</v>
      </c>
      <c r="DG43" s="159">
        <f t="shared" si="45"/>
        <v>0</v>
      </c>
      <c r="DI43" s="114">
        <f t="array" ref="DI43">IF(IF(ISERR(LARGE(IF($D$4:$D$1533=$AI43,$U$4:$U$1533,""),DI$11)),0,(LARGE(IF($D$4:$D$1533=$AI43,$U$4:$U$1533,""),DI$11)))&lt;0,0,(IF(ISERR(LARGE(IF($D$4:$D$1533=$AI43,$U$4:$U$1533,""),DI$11)),0,(LARGE(IF($D$4:$D$1533=$AI43,$U$4:$U$1533,""),DI$11)))))</f>
        <v>0</v>
      </c>
      <c r="DJ43" s="115">
        <f t="array" ref="DJ43">IF(IF(ISERR(LARGE(IF($D$4:$D$1533=$AI43,$U$4:$U$1533,""),DJ$11)),0,(LARGE(IF($D$4:$D$1533=$AI43,$U$4:$U$1533,""),DJ$11)))&lt;0,0,(IF(ISERR(LARGE(IF($D$4:$D$1533=$AI43,$U$4:$U$1533,""),DJ$11)),0,(LARGE(IF($D$4:$D$1533=$AI43,$U$4:$U$1533,""),DJ$11)))))</f>
        <v>0</v>
      </c>
      <c r="DK43" s="116">
        <f t="array" ref="DK43">IF(IF(ISERR(LARGE(IF($D$4:$D$1533=$AI43,$U$4:$U$1533,""),DK$11)),0,(LARGE(IF($D$4:$D$1533=$AI43,$U$4:$U$1533,""),DK$11)))&lt;0,0,(IF(ISERR(LARGE(IF($D$4:$D$1533=$AI43,$U$4:$U$1533,""),DK$11)),0,(LARGE(IF($D$4:$D$1533=$AI43,$U$4:$U$1533,""),DK$11)))))</f>
        <v>0</v>
      </c>
      <c r="DL43" s="192">
        <f t="array" ref="DL43">IF(IF(ISERR(LARGE(IF($D$1534:$D$2431=$AI43,$U$1534:$U$2431,""),DL$11)),0,(LARGE(IF($D$1534:$D$2431=$AI43,$U$1534:$U$2431,""),DL$11)))&lt;0,0,(IF(ISERR(LARGE(IF($D$1534:$D$2431=$AI43,$U$1534:$U$2431,""),DL$11)),0,(LARGE(IF($D$1534:$D$2431=$AI43,$U$1534:$U$2431,""),DL$11)))))</f>
        <v>0</v>
      </c>
      <c r="DM43" s="193">
        <f t="array" ref="DM43">IF(IF(ISERR(LARGE(IF($D$1534:$D$2431=$AI43,$U$1534:$U$2431,""),DM$11)),0,(LARGE(IF($D$1534:$D$2431=$AI43,$U$1534:$U$2431,""),DM$11)))&lt;0,0,(IF(ISERR(LARGE(IF($D$1534:$D$2431=$AI43,$U$1534:$U$2431,""),DM$11)),0,(LARGE(IF($D$1534:$D$2431=$AI43,$U$1534:$U$2431,""),DM$11)))))</f>
        <v>0</v>
      </c>
      <c r="DN43" s="159">
        <f t="shared" si="46"/>
        <v>0</v>
      </c>
      <c r="DP43" s="114">
        <f t="array" ref="DP43">IF(IF(ISERR(LARGE(IF($D$4:$D$1533=$AI43,$V$4:$V$1533,""),DP$11)),0,(LARGE(IF($D$4:$D$1533=$AI43,$V$4:$V$1533,""),DP$11)))&lt;0,0,(IF(ISERR(LARGE(IF($D$4:$D$1533=$AI43,$V$4:$V$1533,""),DP$11)),0,(LARGE(IF($D$4:$D$1533=$AI43,$V$4:$V$1533,""),DP$11)))))</f>
        <v>0</v>
      </c>
      <c r="DQ43" s="115">
        <f t="array" ref="DQ43">IF(IF(ISERR(LARGE(IF($D$4:$D$1533=$AI43,$V$4:$V$1533,""),DQ$11)),0,(LARGE(IF($D$4:$D$1533=$AI43,$V$4:$V$1533,""),DQ$11)))&lt;0,0,(IF(ISERR(LARGE(IF($D$4:$D$1533=$AI43,$V$4:$V$1533,""),DQ$11)),0,(LARGE(IF($D$4:$D$1533=$AI43,$V$4:$V$1533,""),DQ$11)))))</f>
        <v>0</v>
      </c>
      <c r="DR43" s="116">
        <f t="array" ref="DR43">IF(IF(ISERR(LARGE(IF($D$4:$D$1533=$AI43,$V$4:$V$1533,""),DR$11)),0,(LARGE(IF($D$4:$D$1533=$AI43,$V$4:$V$1533,""),DR$11)))&lt;0,0,(IF(ISERR(LARGE(IF($D$4:$D$1533=$AI43,$V$4:$V$1533,""),DR$11)),0,(LARGE(IF($D$4:$D$1533=$AI43,$V$4:$V$1533,""),DR$11)))))</f>
        <v>0</v>
      </c>
      <c r="DS43" s="192">
        <f t="array" ref="DS43">IF(IF(ISERR(LARGE(IF($D$1534:$D$2431=$AI43,$V$1534:$V$2431,""),DS$11)),0,(LARGE(IF($D$1534:$D$2431=$AI43,$V$1534:$V$2431,""),DS$11)))&lt;0,0,(IF(ISERR(LARGE(IF($D$1534:$D$2431=$AI43,$V$1534:$V$2431,""),DS$11)),0,(LARGE(IF($D$1534:$D$2431=$AI43,$V$1534:$V$2431,""),DS$11)))))</f>
        <v>0</v>
      </c>
      <c r="DT43" s="193">
        <f t="array" ref="DT43">IF(IF(ISERR(LARGE(IF($D$1534:$D$2431=$AI43,$V$1534:$V$2431,""),DT$11)),0,(LARGE(IF($D$1534:$D$2431=$AI43,$V$1534:$V$2431,""),DT$11)))&lt;0,0,(IF(ISERR(LARGE(IF($D$1534:$D$2431=$AI43,$V$1534:$V$2431,""),DT$11)),0,(LARGE(IF($D$1534:$D$2431=$AI43,$V$1534:$V$2431,""),DT$11)))))</f>
        <v>0</v>
      </c>
      <c r="DU43" s="159">
        <f t="shared" si="47"/>
        <v>0</v>
      </c>
      <c r="DW43" s="114">
        <f t="array" ref="DW43">IF(IF(ISERR(LARGE(IF($D$4:$D$1533=$AI43,$W$4:$W$1533,""),DW$11)),0,(LARGE(IF($D$4:$D$1533=$AI43,$W$4:$W$1533,""),DW$11)))&lt;0,0,(IF(ISERR(LARGE(IF($D$4:$D$1533=$AI43,$W$4:$W$1533,""),DW$11)),0,(LARGE(IF($D$4:$D$1533=$AI43,$W$4:$W$1533,""),DW$11)))))</f>
        <v>0</v>
      </c>
      <c r="DX43" s="115">
        <f t="array" ref="DX43">IF(IF(ISERR(LARGE(IF($D$4:$D$1533=$AI43,$W$4:$W$1533,""),DX$11)),0,(LARGE(IF($D$4:$D$1533=$AI43,$W$4:$W$1533,""),DX$11)))&lt;0,0,(IF(ISERR(LARGE(IF($D$4:$D$1533=$AI43,$W$4:$W$1533,""),DX$11)),0,(LARGE(IF($D$4:$D$1533=$AI43,$W$4:$W$1533,""),DX$11)))))</f>
        <v>0</v>
      </c>
      <c r="DY43" s="116">
        <f t="array" ref="DY43">IF(IF(ISERR(LARGE(IF($D$4:$D$1533=$AI43,$W$4:$W$1533,""),DY$11)),0,(LARGE(IF($D$4:$D$1533=$AI43,$W$4:$W$1533,""),DY$11)))&lt;0,0,(IF(ISERR(LARGE(IF($D$4:$D$1533=$AI43,$W$4:$W$1533,""),DY$11)),0,(LARGE(IF($D$4:$D$1533=$AI43,$W$4:$W$1533,""),DY$11)))))</f>
        <v>0</v>
      </c>
      <c r="DZ43" s="192">
        <f t="array" ref="DZ43">IF(IF(ISERR(LARGE(IF($D$1534:$D$2431=$AI43,$W$1534:$W$2431,""),DZ$11)),0,(LARGE(IF($D$1534:$D$2431=$AI43,$W$1534:$W$2431,""),DZ$11)))&lt;0,0,(IF(ISERR(LARGE(IF($D$1534:$D$2431=$AI43,$W$1534:$W$2431,""),DZ$11)),0,(LARGE(IF($D$1534:$D$2431=$AI43,$W$1534:$W$2431,""),DZ$11)))))</f>
        <v>0</v>
      </c>
      <c r="EA43" s="193">
        <f t="array" ref="EA43">IF(IF(ISERR(LARGE(IF($D$1534:$D$2431=$AI43,$W$1534:$W$2431,""),EA$11)),0,(LARGE(IF($D$1534:$D$2431=$AI43,$W$1534:$W$2431,""),EA$11)))&lt;0,0,(IF(ISERR(LARGE(IF($D$1534:$D$2431=$AI43,$W$1534:$W$2431,""),EA$11)),0,(LARGE(IF($D$1534:$D$2431=$AI43,$W$1534:$W$2431,""),EA$11)))))</f>
        <v>0</v>
      </c>
      <c r="EB43" s="159">
        <f t="shared" si="48"/>
        <v>0</v>
      </c>
    </row>
    <row r="44" spans="1:132" x14ac:dyDescent="0.2">
      <c r="A44" s="88">
        <v>4.0999999999999994E-5</v>
      </c>
      <c r="B44" s="4">
        <f t="shared" si="0"/>
        <v>8856.0000409999993</v>
      </c>
      <c r="C44" t="s">
        <v>263</v>
      </c>
      <c r="D44" s="213"/>
      <c r="E44" s="44" t="s">
        <v>21</v>
      </c>
      <c r="F44" s="14">
        <f t="shared" si="26"/>
        <v>1</v>
      </c>
      <c r="G44" s="14">
        <f t="shared" si="27"/>
        <v>1</v>
      </c>
      <c r="H44" s="101" t="str">
        <f>IF(ISNA(VLOOKUP(C44,[1]Sheet1!$J$2:$J$2999,1,FALSE)),"No","Yes")</f>
        <v>No</v>
      </c>
      <c r="I44" s="72">
        <f t="shared" si="50"/>
        <v>0</v>
      </c>
      <c r="J44" s="72">
        <f t="shared" si="51"/>
        <v>0</v>
      </c>
      <c r="K44" s="72">
        <f t="shared" si="52"/>
        <v>0</v>
      </c>
      <c r="L44" s="72">
        <f t="shared" si="53"/>
        <v>0</v>
      </c>
      <c r="M44" s="72">
        <f t="shared" si="54"/>
        <v>0</v>
      </c>
      <c r="N44" s="72">
        <f t="shared" si="55"/>
        <v>0</v>
      </c>
      <c r="O44" s="72">
        <f t="shared" si="56"/>
        <v>0</v>
      </c>
      <c r="Q44" s="73">
        <f t="shared" si="57"/>
        <v>0</v>
      </c>
      <c r="R44" s="73">
        <f t="shared" si="58"/>
        <v>0</v>
      </c>
      <c r="S44" s="73">
        <f t="shared" si="59"/>
        <v>0</v>
      </c>
      <c r="T44" s="73">
        <f t="shared" si="60"/>
        <v>8856</v>
      </c>
      <c r="U44" s="73">
        <f t="shared" si="61"/>
        <v>0</v>
      </c>
      <c r="V44" s="73">
        <f t="shared" si="62"/>
        <v>0</v>
      </c>
      <c r="W44" s="73">
        <f t="shared" si="63"/>
        <v>0</v>
      </c>
      <c r="Y44" s="72">
        <f t="shared" si="28"/>
        <v>0</v>
      </c>
      <c r="Z44" s="73">
        <f t="shared" si="29"/>
        <v>0</v>
      </c>
      <c r="AA44" s="58">
        <f t="shared" si="30"/>
        <v>0</v>
      </c>
      <c r="AB44" s="72">
        <f t="shared" si="31"/>
        <v>0</v>
      </c>
      <c r="AC44" s="72">
        <f t="shared" si="32"/>
        <v>0</v>
      </c>
      <c r="AD44" s="73">
        <f t="shared" si="33"/>
        <v>8856</v>
      </c>
      <c r="AE44" s="73">
        <f t="shared" si="34"/>
        <v>0</v>
      </c>
      <c r="AF44" s="1">
        <f t="shared" si="17"/>
        <v>8856</v>
      </c>
      <c r="AH44" s="1" t="str">
        <f t="shared" si="25"/>
        <v>No</v>
      </c>
      <c r="AI44" s="165" t="s">
        <v>381</v>
      </c>
      <c r="AJ44" s="114">
        <f t="array" ref="AJ44">IF(IF(ISERR(LARGE(IF($D$4:$D$1533=$AI44,$I$4:$I$1533,""),AJ$11)),0,(LARGE(IF($D$4:$D$1533=$AI44,$I$4:$I$1533,""),AJ$11)))&lt;0,0,(IF(ISERR(LARGE(IF($D$4:$D$1533=$AI44,$I$4:$I$1533,""),AJ$11)),0,(LARGE(IF($D$4:$D$1533=$AI44,$I$4:$I$1533,""),AJ$11)))))</f>
        <v>0</v>
      </c>
      <c r="AK44" s="115">
        <f t="array" ref="AK44">IF(IF(ISERR(LARGE(IF($D$4:$D$1533=$AI44,$I$4:$I$1533,""),AK$11)),0,(LARGE(IF($D$4:$D$1533=$AI44,$I$4:$I$1533,""),AK$11)))&lt;0,0,(IF(ISERR(LARGE(IF($D$4:$D$1533=$AI44,$I$4:$I$1533,""),AK$11)),0,(LARGE(IF($D$4:$D$1533=$AI44,$I$4:$I$1533,""),AK$11)))))</f>
        <v>0</v>
      </c>
      <c r="AL44" s="116">
        <f t="array" ref="AL44">IF(IF(ISERR(LARGE(IF($D$4:$D$1533=$AI44,$I$4:$I$1533,""),AL$11)),0,(LARGE(IF($D$4:$D$1533=$AI44,$I$4:$I$1533,""),AL$11)))&lt;0,0,(IF(ISERR(LARGE(IF($D$4:$D$1533=$AI44,$I$4:$I$1533,""),AL$11)),0,(LARGE(IF($D$4:$D$1533=$AI44,$I$4:$I$1533,""),AL$11)))))</f>
        <v>0</v>
      </c>
      <c r="AM44" s="192">
        <f t="array" ref="AM44">IF(IF(ISERR(LARGE(IF($D$1534:$D$2431=$AI44,$I$1534:$I$2431,""),AM$11)),0,(LARGE(IF($D$1534:$D$2431=$AI44,$I$1534:$I$2431,""),AM$11)))&lt;0,0,(IF(ISERR(LARGE(IF($D$1534:$D$2431=$AI44,$I$1534:$I$2431,""),AM$11)),0,(LARGE(IF($D$1534:$D$2431=$AI44,$I$1534:$I$2431,""),AM$11)))))</f>
        <v>0</v>
      </c>
      <c r="AN44" s="193">
        <f t="array" ref="AN44">IF(IF(ISERR(LARGE(IF($D$1534:$D$2431=$AI44,$I$1534:$I$2431,""),AN$11)),0,(LARGE(IF($D$1534:$D$2431=$AI44,$I$1534:$I$2431,""),AN$11)))&lt;0,0,(IF(ISERR(LARGE(IF($D$1534:$D$2431=$AI44,$I$1534:$I$2431,""),AN$11)),0,(LARGE(IF($D$1534:$D$2431=$AI44,$I$1534:$I$2431,""),AN$11)))))</f>
        <v>0</v>
      </c>
      <c r="AO44" s="159">
        <f t="shared" si="49"/>
        <v>0</v>
      </c>
      <c r="AQ44" s="114">
        <f t="array" ref="AQ44">IF(IF(ISERR(LARGE(IF($D$4:$D$1533=$AI44,$J$4:$J$1533,""),AQ$11)),0,(LARGE(IF($D$4:$D$1533=$AI44,$J$4:$J$1533,""),AQ$11)))&lt;0,0,(IF(ISERR(LARGE(IF($D$4:$D$1533=$AI44,$J$4:$J$1533,""),AQ$11)),0,(LARGE(IF($D$4:$D$1533=$AI44,$J$4:$J$1533,""),AQ$11)))))</f>
        <v>0</v>
      </c>
      <c r="AR44" s="115">
        <f t="array" ref="AR44">IF(IF(ISERR(LARGE(IF($D$4:$D$1533=$AI44,$J$4:$J$1533,""),AR$11)),0,(LARGE(IF($D$4:$D$1533=$AI44,$J$4:$J$1533,""),AR$11)))&lt;0,0,(IF(ISERR(LARGE(IF($D$4:$D$1533=$AI44,$J$4:$J$1533,""),AR$11)),0,(LARGE(IF($D$4:$D$1533=$AI44,$J$4:$J$1533,""),AR$11)))))</f>
        <v>0</v>
      </c>
      <c r="AS44" s="116">
        <f t="array" ref="AS44">IF(IF(ISERR(LARGE(IF($D$4:$D$1533=$AI44,$J$4:$J$1533,""),AS$11)),0,(LARGE(IF($D$4:$D$1533=$AI44,$J$4:$J$1533,""),AS$11)))&lt;0,0,(IF(ISERR(LARGE(IF($D$4:$D$1533=$AI44,$J$4:$J$1533,""),AS$11)),0,(LARGE(IF($D$4:$D$1533=$AI44,$J$4:$J$1533,""),AS$11)))))</f>
        <v>0</v>
      </c>
      <c r="AT44" s="192">
        <f t="array" ref="AT44">IF(IF(ISERR(LARGE(IF($D$1534:$D$2431=$AI44,$J$1534:$J$2431,""),AT$11)),0,(LARGE(IF($D$1534:$D$2431=$AI44,$J$1534:$J$2431,""),AT$11)))&lt;0,0,(IF(ISERR(LARGE(IF($D$1534:$D$2431=$AI44,$J$1534:$J$2431,""),AT$11)),0,(LARGE(IF($D$1534:$D$2431=$AI44,$J$1534:$J$2431,""),AT$11)))))</f>
        <v>0</v>
      </c>
      <c r="AU44" s="193">
        <f t="array" ref="AU44">IF(IF(ISERR(LARGE(IF($D$1534:$D$2431=$AI44,$J$1534:$J$2431,""),AU$11)),0,(LARGE(IF($D$1534:$D$2431=$AI44,$J$1534:$J$2431,""),AU$11)))&lt;0,0,(IF(ISERR(LARGE(IF($D$1534:$D$2431=$AI44,$J$1534:$J$2431,""),AU$11)),0,(LARGE(IF($D$1534:$D$2431=$AI44,$J$1534:$J$2431,""),AU$11)))))</f>
        <v>0</v>
      </c>
      <c r="AV44" s="159">
        <f t="shared" ref="AV44:AV68" si="64">SUM(AQ44:AU44)</f>
        <v>0</v>
      </c>
      <c r="AX44" s="114">
        <f t="array" ref="AX44">IF(IF(ISERR(LARGE(IF($D$4:$D$1533=$AI44,$K$4:$K$1533,""),AX$11)),0,(LARGE(IF($D$4:$D$1533=$AI44,$K$4:$K$1533,""),AX$11)))&lt;0,0,(IF(ISERR(LARGE(IF($D$4:$D$1533=$AI44,$K$4:$K$1533,""),AX$11)),0,(LARGE(IF($D$4:$D$1533=$AI44,$K$4:$K$1533,""),AX$11)))))</f>
        <v>0</v>
      </c>
      <c r="AY44" s="115">
        <f t="array" ref="AY44">IF(IF(ISERR(LARGE(IF($D$4:$D$1533=$AI44,$K$4:$K$1533,""),AY$11)),0,(LARGE(IF($D$4:$D$1533=$AI44,$K$4:$K$1533,""),AY$11)))&lt;0,0,(IF(ISERR(LARGE(IF($D$4:$D$1533=$AI44,$K$4:$K$1533,""),AY$11)),0,(LARGE(IF($D$4:$D$1533=$AI44,$K$4:$K$1533,""),AY$11)))))</f>
        <v>0</v>
      </c>
      <c r="AZ44" s="116">
        <f t="array" ref="AZ44">IF(IF(ISERR(LARGE(IF($D$4:$D$1533=$AI44,$K$4:$K$1533,""),AZ$11)),0,(LARGE(IF($D$4:$D$1533=$AI44,$K$4:$K$1533,""),AZ$11)))&lt;0,0,(IF(ISERR(LARGE(IF($D$4:$D$1533=$AI44,$K$4:$K$1533,""),AZ$11)),0,(LARGE(IF($D$4:$D$1533=$AI44,$K$4:$K$1533,""),AZ$11)))))</f>
        <v>0</v>
      </c>
      <c r="BA44" s="192">
        <f t="array" ref="BA44">IF(IF(ISERR(LARGE(IF($D$1534:$D$2431=$AI44,$K$1534:$K$2431,""),BA$11)),0,(LARGE(IF($D$1534:$D$2431=$AI44,$K$1534:$K$2431,""),BA$11)))&lt;0,0,(IF(ISERR(LARGE(IF($D$1534:$D$2431=$AI44,$K$1534:$K$2431,""),BA$11)),0,(LARGE(IF($D$1534:$D$2431=$AI44,$K$1534:$K$2431,""),BA$11)))))</f>
        <v>0</v>
      </c>
      <c r="BB44" s="193">
        <f t="array" ref="BB44">IF(IF(ISERR(LARGE(IF($D$1534:$D$2431=$AI44,$K$1534:$K$2431,""),BB$11)),0,(LARGE(IF($D$1534:$D$2431=$AI44,$K$1534:$K$2431,""),BB$11)))&lt;0,0,(IF(ISERR(LARGE(IF($D$1534:$D$2431=$AI44,$K$1534:$K$2431,""),BB$11)),0,(LARGE(IF($D$1534:$D$2431=$AI44,$K$1534:$K$2431,""),BB$11)))))</f>
        <v>0</v>
      </c>
      <c r="BC44" s="159">
        <f t="shared" ref="BC44:BC68" si="65">SUM(AX44:BB44)</f>
        <v>0</v>
      </c>
      <c r="BE44" s="114">
        <f t="array" ref="BE44">IF(IF(ISERR(LARGE(IF($D$4:$D$1533=$AI44,$L$4:$L$1533,""),BE$11)),0,(LARGE(IF($D$4:$D$1533=$AI44,$L$4:$L$1533,""),BE$11)))&lt;0,0,(IF(ISERR(LARGE(IF($D$4:$D$1533=$AI44,$L$4:$L$1533,""),BE$11)),0,(LARGE(IF($D$4:$D$1533=$AI44,$L$4:$L$1533,""),BE$11)))))</f>
        <v>0</v>
      </c>
      <c r="BF44" s="115">
        <f t="array" ref="BF44">IF(IF(ISERR(LARGE(IF($D$4:$D$1533=$AI44,$L$4:$L$1533,""),BF$11)),0,(LARGE(IF($D$4:$D$1533=$AI44,$L$4:$L$1533,""),BF$11)))&lt;0,0,(IF(ISERR(LARGE(IF($D$4:$D$1533=$AI44,$L$4:$L$1533,""),BF$11)),0,(LARGE(IF($D$4:$D$1533=$AI44,$L$4:$L$1533,""),BF$11)))))</f>
        <v>0</v>
      </c>
      <c r="BG44" s="116">
        <f t="array" ref="BG44">IF(IF(ISERR(LARGE(IF($D$4:$D$1533=$AI44,$L$4:$L$1533,""),BG$11)),0,(LARGE(IF($D$4:$D$1533=$AI44,$L$4:$L$1533,""),BG$11)))&lt;0,0,(IF(ISERR(LARGE(IF($D$4:$D$1533=$AI44,$L$4:$L$1533,""),BG$11)),0,(LARGE(IF($D$4:$D$1533=$AI44,$L$4:$L$1533,""),BG$11)))))</f>
        <v>0</v>
      </c>
      <c r="BH44" s="192">
        <f t="array" ref="BH44">IF(IF(ISERR(LARGE(IF($D$1534:$D$2431=$AI44,$L$1534:$L$2431,""),BH$11)),0,(LARGE(IF($D$1534:$D$2431=$AI44,$L$1534:$L$2431,""),BH$11)))&lt;0,0,(IF(ISERR(LARGE(IF($D$1534:$D$2431=$AI44,$L$1534:$L$2431,""),BH$11)),0,(LARGE(IF($D$1534:$D$2431=$AI44,$L$1534:$L$2431,""),BH$11)))))</f>
        <v>0</v>
      </c>
      <c r="BI44" s="193">
        <f t="array" ref="BI44">IF(IF(ISERR(LARGE(IF($D$1534:$D$2431=$AI44,$L$1534:$L$2431,""),BI$11)),0,(LARGE(IF($D$1534:$D$2431=$AI44,$L$1534:$L$2431,""),BI$11)))&lt;0,0,(IF(ISERR(LARGE(IF($D$1534:$D$2431=$AI44,$L$1534:$L$2431,""),BI$11)),0,(LARGE(IF($D$1534:$D$2431=$AI44,$L$1534:$L$2431,""),BI$11)))))</f>
        <v>0</v>
      </c>
      <c r="BJ44" s="159">
        <f t="shared" ref="BJ44:BJ68" si="66">SUM(BE44:BI44)</f>
        <v>0</v>
      </c>
      <c r="BL44" s="114">
        <f t="array" ref="BL44">IF(IF(ISERR(LARGE(IF($D$4:$D$1533=$AI44,$M$4:$M$1533,""),BL$11)),0,(LARGE(IF($D$4:$D$1533=$AI44,$M$4:$M$1533,""),BL$11)))&lt;0,0,(IF(ISERR(LARGE(IF($D$4:$D$1533=$AI44,$M$4:$M$1533,""),BL$11)),0,(LARGE(IF($D$4:$D$1533=$AI44,$M$4:$M$1533,""),BL$11)))))</f>
        <v>0</v>
      </c>
      <c r="BM44" s="115">
        <f t="array" ref="BM44">IF(IF(ISERR(LARGE(IF($D$4:$D$1533=$AI44,$M$4:$M$1533,""),BM$11)),0,(LARGE(IF($D$4:$D$1533=$AI44,$M$4:$M$1533,""),BM$11)))&lt;0,0,(IF(ISERR(LARGE(IF($D$4:$D$1533=$AI44,$M$4:$M$1533,""),BM$11)),0,(LARGE(IF($D$4:$D$1533=$AI44,$M$4:$M$1533,""),BM$11)))))</f>
        <v>0</v>
      </c>
      <c r="BN44" s="116">
        <f t="array" ref="BN44">IF(IF(ISERR(LARGE(IF($D$4:$D$1533=$AI44,$M$4:$M$1533,""),BN$11)),0,(LARGE(IF($D$4:$D$1533=$AI44,$M$4:$M$1533,""),BN$11)))&lt;0,0,(IF(ISERR(LARGE(IF($D$4:$D$1533=$AI44,$M$4:$M$1533,""),BN$11)),0,(LARGE(IF($D$4:$D$1533=$AI44,$M$4:$M$1533,""),BN$11)))))</f>
        <v>0</v>
      </c>
      <c r="BO44" s="192">
        <f t="array" ref="BO44">IF(IF(ISERR(LARGE(IF($D$1534:$D$2431=$AI44,$M$1534:$M$2431,""),BO$11)),0,(LARGE(IF($D$1534:$D$2431=$AI44,$M$1534:$M$2431,""),BO$11)))&lt;0,0,(IF(ISERR(LARGE(IF($D$1534:$D$2431=$AI44,$M$1534:$M$2431,""),BO$11)),0,(LARGE(IF($D$1534:$D$2431=$AI44,$M$1534:$M$2431,""),BO$11)))))</f>
        <v>0</v>
      </c>
      <c r="BP44" s="193">
        <f t="array" ref="BP44">IF(IF(ISERR(LARGE(IF($D$1534:$D$2431=$AI44,$M$1534:$M$2431,""),BP$11)),0,(LARGE(IF($D$1534:$D$2431=$AI44,$M$1534:$M$2431,""),BP$11)))&lt;0,0,(IF(ISERR(LARGE(IF($D$1534:$D$2431=$AI44,$M$1534:$M$2431,""),BP$11)),0,(LARGE(IF($D$1534:$D$2431=$AI44,$M$1534:$M$2431,""),BP$11)))))</f>
        <v>0</v>
      </c>
      <c r="BQ44" s="159">
        <f t="shared" ref="BQ44:BQ68" si="67">SUM(BL44:BP44)</f>
        <v>0</v>
      </c>
      <c r="BS44" s="114">
        <f t="array" ref="BS44">IF(IF(ISERR(LARGE(IF($D$4:$D$1533=$AI44,$N$4:$N$1533,""),BS$11)),0,(LARGE(IF($D$4:$D$1533=$AI44,$N$4:$N$1533,""),BS$11)))&lt;0,0,(IF(ISERR(LARGE(IF($D$4:$D$1533=$AI44,$N$4:$N$1533,""),BS$11)),0,(LARGE(IF($D$4:$D$1533=$AI44,$N$4:$N$1533,""),BS$11)))))</f>
        <v>0</v>
      </c>
      <c r="BT44" s="115">
        <f t="array" ref="BT44">IF(IF(ISERR(LARGE(IF($D$4:$D$1533=$AI44,$N$4:$N$1533,""),BT$11)),0,(LARGE(IF($D$4:$D$1533=$AI44,$N$4:$N$1533,""),BT$11)))&lt;0,0,(IF(ISERR(LARGE(IF($D$4:$D$1533=$AI44,$N$4:$N$1533,""),BT$11)),0,(LARGE(IF($D$4:$D$1533=$AI44,$N$4:$N$1533,""),BT$11)))))</f>
        <v>0</v>
      </c>
      <c r="BU44" s="116">
        <f t="array" ref="BU44">IF(IF(ISERR(LARGE(IF($D$4:$D$1533=$AI44,$N$4:$N$1533,""),BU$11)),0,(LARGE(IF($D$4:$D$1533=$AI44,$N$4:$N$1533,""),BU$11)))&lt;0,0,(IF(ISERR(LARGE(IF($D$4:$D$1533=$AI44,$N$4:$N$1533,""),BU$11)),0,(LARGE(IF($D$4:$D$1533=$AI44,$N$4:$N$1533,""),BU$11)))))</f>
        <v>0</v>
      </c>
      <c r="BV44" s="192">
        <f t="array" ref="BV44">IF(IF(ISERR(LARGE(IF($D$1534:$D$2431=$AI44,$N$1534:$N$2431,""),BV$11)),0,(LARGE(IF($D$1534:$D$2431=$AI44,$N$1534:$N$2431,""),BV$11)))&lt;0,0,(IF(ISERR(LARGE(IF($D$1534:$D$2431=$AI44,$N$1534:$N$2431,""),BV$11)),0,(LARGE(IF($D$1534:$D$2431=$AI44,$N$1534:$N$2431,""),BV$11)))))</f>
        <v>0</v>
      </c>
      <c r="BW44" s="193">
        <f t="array" ref="BW44">IF(IF(ISERR(LARGE(IF($D$1534:$D$2431=$AI44,$N$1534:$N$2431,""),BW$11)),0,(LARGE(IF($D$1534:$D$2431=$AI44,$N$1534:$N$2431,""),BW$11)))&lt;0,0,(IF(ISERR(LARGE(IF($D$1534:$D$2431=$AI44,$N$1534:$N$2431,""),BW$11)),0,(LARGE(IF($D$1534:$D$2431=$AI44,$N$1534:$N$2431,""),BW$11)))))</f>
        <v>0</v>
      </c>
      <c r="BX44" s="159">
        <f t="shared" ref="BX44:BX68" si="68">SUM(BS44:BW44)</f>
        <v>0</v>
      </c>
      <c r="BZ44" s="114">
        <f t="array" ref="BZ44">IF(IF(ISERR(LARGE(IF($D$4:$D$1533=$AI44,$O$4:$O$1533,""),BZ$11)),0,(LARGE(IF($D$4:$D$1533=$AI44,$O$4:$O$1533,""),BZ$11)))&lt;0,0,(IF(ISERR(LARGE(IF($D$4:$D$1533=$AI44,$O$4:$O$1533,""),BZ$11)),0,(LARGE(IF($D$4:$D$1533=$AI44,$O$4:$O$1533,""),BZ$11)))))</f>
        <v>0</v>
      </c>
      <c r="CA44" s="115">
        <f t="array" ref="CA44">IF(IF(ISERR(LARGE(IF($D$4:$D$1533=$AI44,$O$4:$O$1533,""),CA$11)),0,(LARGE(IF($D$4:$D$1533=$AI44,$O$4:$O$1533,""),CA$11)))&lt;0,0,(IF(ISERR(LARGE(IF($D$4:$D$1533=$AI44,$O$4:$O$1533,""),CA$11)),0,(LARGE(IF($D$4:$D$1533=$AI44,$O$4:$O$1533,""),CA$11)))))</f>
        <v>0</v>
      </c>
      <c r="CB44" s="116">
        <f t="array" ref="CB44">IF(IF(ISERR(LARGE(IF($D$4:$D$1533=$AI44,$O$4:$O$1533,""),CB$11)),0,(LARGE(IF($D$4:$D$1533=$AI44,$O$4:$O$1533,""),CB$11)))&lt;0,0,(IF(ISERR(LARGE(IF($D$4:$D$1533=$AI44,$O$4:$O$1533,""),CB$11)),0,(LARGE(IF($D$4:$D$1533=$AI44,$O$4:$O$1533,""),CB$11)))))</f>
        <v>0</v>
      </c>
      <c r="CC44" s="192">
        <f t="array" ref="CC44">IF(IF(ISERR(LARGE(IF($D$1534:$D$2431=$AI44,$O$1534:$O$2431,""),CC$11)),0,(LARGE(IF($D$1534:$D$2431=$AI44,$O$1534:$O$2431,""),CC$11)))&lt;0,0,(IF(ISERR(LARGE(IF($D$1534:$D$2431=$AI44,$O$1534:$O$2431,""),CC$11)),0,(LARGE(IF($D$1534:$D$2431=$AI44,$O$1534:$O$2431,""),CC$11)))))</f>
        <v>0</v>
      </c>
      <c r="CD44" s="193">
        <f t="array" ref="CD44">IF(IF(ISERR(LARGE(IF($D$1534:$D$2431=$AI44,$O$1534:$O$2431,""),CD$11)),0,(LARGE(IF($D$1534:$D$2431=$AI44,$O$1534:$O$2431,""),CD$11)))&lt;0,0,(IF(ISERR(LARGE(IF($D$1534:$D$2431=$AI44,$O$1534:$O$2431,""),CD$11)),0,(LARGE(IF($D$1534:$D$2431=$AI44,$O$1534:$O$2431,""),CD$11)))))</f>
        <v>0</v>
      </c>
      <c r="CE44" s="159">
        <f t="shared" ref="CE44:CE68" si="69">SUM(BZ44:CD44)</f>
        <v>0</v>
      </c>
      <c r="CG44" s="114">
        <f t="array" ref="CG44">IF(IF(ISERR(LARGE(IF($D$4:$D$1533=$AI44,$Q$4:$Q$1533,""),CG$11)),0,(LARGE(IF($D$4:$D$1533=$AI44,$Q$4:$Q$1533,""),CG$11)))&lt;0,0,(IF(ISERR(LARGE(IF($D$4:$D$1533=$AI44,$Q$4:$Q$1533,""),CG$11)),0,(LARGE(IF($D$4:$D$1533=$AI44,$Q$4:$Q$1533,""),CG$11)))))</f>
        <v>0</v>
      </c>
      <c r="CH44" s="115">
        <f t="array" ref="CH44">IF(IF(ISERR(LARGE(IF($D$4:$D$1533=$AI44,$Q$4:$Q$1533,""),CH$11)),0,(LARGE(IF($D$4:$D$1533=$AI44,$Q$4:$Q$1533,""),CH$11)))&lt;0,0,(IF(ISERR(LARGE(IF($D$4:$D$1533=$AI44,$Q$4:$Q$1533,""),CH$11)),0,(LARGE(IF($D$4:$D$1533=$AI44,$Q$4:$Q$1533,""),CH$11)))))</f>
        <v>0</v>
      </c>
      <c r="CI44" s="116">
        <f t="array" ref="CI44">IF(IF(ISERR(LARGE(IF($D$4:$D$1533=$AI44,$Q$4:$Q$1533,""),CI$11)),0,(LARGE(IF($D$4:$D$1533=$AI44,$Q$4:$Q$1533,""),CI$11)))&lt;0,0,(IF(ISERR(LARGE(IF($D$4:$D$1533=$AI44,$Q$4:$Q$1533,""),CI$11)),0,(LARGE(IF($D$4:$D$1533=$AI44,$Q$4:$Q$1533,""),CI$11)))))</f>
        <v>0</v>
      </c>
      <c r="CJ44" s="192">
        <f t="array" ref="CJ44">IF(IF(ISERR(LARGE(IF($D$1534:$D$2431=$AI44,$Q$1534:$Q$2431,""),CJ$11)),0,(LARGE(IF($D$1534:$D$2431=$AI44,$Q$1534:$Q$2431,""),CJ$11)))&lt;0,0,(IF(ISERR(LARGE(IF($D$1534:$D$2431=$AI44,$Q$1534:$Q$2431,""),CJ$11)),0,(LARGE(IF($D$1534:$D$2431=$AI44,$Q$1534:$Q$2431,""),CJ$11)))))</f>
        <v>0</v>
      </c>
      <c r="CK44" s="193">
        <f t="array" ref="CK44">IF(IF(ISERR(LARGE(IF($D$1534:$D$2431=$AI44,$Q$1534:$Q$2431,""),CK$11)),0,(LARGE(IF($D$1534:$D$2431=$AI44,$Q$1534:$Q$2431,""),CK$11)))&lt;0,0,(IF(ISERR(LARGE(IF($D$1534:$D$2431=$AI44,$Q$1534:$Q$2431,""),CK$11)),0,(LARGE(IF($D$1534:$D$2431=$AI44,$Q$1534:$Q$2431,""),CK$11)))))</f>
        <v>0</v>
      </c>
      <c r="CL44" s="159">
        <f t="shared" ref="CL44:CL68" si="70">SUM(CG44:CK44)</f>
        <v>0</v>
      </c>
      <c r="CN44" s="114">
        <f t="array" ref="CN44">IF(IF(ISERR(LARGE(IF($D$4:$D$1533=$AI44,$R$4:$R$1533,""),CN$11)),0,(LARGE(IF($D$4:$D$1533=$AI44,$R$4:$R$1533,""),CN$11)))&lt;0,0,(IF(ISERR(LARGE(IF($D$4:$D$1533=$AI44,$R$4:$R$1533,""),CN$11)),0,(LARGE(IF($D$4:$D$1533=$AI44,$R$4:$R$1533,""),CN$11)))))</f>
        <v>0</v>
      </c>
      <c r="CO44" s="115">
        <f t="array" ref="CO44">IF(IF(ISERR(LARGE(IF($D$4:$D$1533=$AI44,$R$4:$R$1533,""),CO$11)),0,(LARGE(IF($D$4:$D$1533=$AI44,$R$4:$R$1533,""),CO$11)))&lt;0,0,(IF(ISERR(LARGE(IF($D$4:$D$1533=$AI44,$R$4:$R$1533,""),CO$11)),0,(LARGE(IF($D$4:$D$1533=$AI44,$R$4:$R$1533,""),CO$11)))))</f>
        <v>0</v>
      </c>
      <c r="CP44" s="116">
        <f t="array" ref="CP44">IF(IF(ISERR(LARGE(IF($D$4:$D$1533=$AI44,$R$4:$R$1533,""),CP$11)),0,(LARGE(IF($D$4:$D$1533=$AI44,$R$4:$R$1533,""),CP$11)))&lt;0,0,(IF(ISERR(LARGE(IF($D$4:$D$1533=$AI44,$R$4:$R$1533,""),CP$11)),0,(LARGE(IF($D$4:$D$1533=$AI44,$R$4:$R$1533,""),CP$11)))))</f>
        <v>0</v>
      </c>
      <c r="CQ44" s="192">
        <f t="array" ref="CQ44">IF(IF(ISERR(LARGE(IF($D$1534:$D$2431=$AI44,$R$1534:$R$2431,""),CQ$11)),0,(LARGE(IF($D$1534:$D$2431=$AI44,$R$1534:$R$2431,""),CQ$11)))&lt;0,0,(IF(ISERR(LARGE(IF($D$1534:$D$2431=$AI44,$R$1534:$R$2431,""),CQ$11)),0,(LARGE(IF($D$1534:$D$2431=$AI44,$R$1534:$R$2431,""),CQ$11)))))</f>
        <v>0</v>
      </c>
      <c r="CR44" s="193">
        <f t="array" ref="CR44">IF(IF(ISERR(LARGE(IF($D$1534:$D$2431=$AI44,$R$1534:$R$2431,""),CR$11)),0,(LARGE(IF($D$1534:$D$2431=$AI44,$R$1534:$R$2431,""),CR$11)))&lt;0,0,(IF(ISERR(LARGE(IF($D$1534:$D$2431=$AI44,$R$1534:$R$2431,""),CR$11)),0,(LARGE(IF($D$1534:$D$2431=$AI44,$R$1534:$R$2431,""),CR$11)))))</f>
        <v>0</v>
      </c>
      <c r="CS44" s="159">
        <f t="shared" ref="CS44:CS68" si="71">SUM(CN44:CR44)</f>
        <v>0</v>
      </c>
      <c r="CU44" s="114">
        <f t="array" ref="CU44">IF(IF(ISERR(LARGE(IF($D$4:$D$1533=$AI44,$S$4:$S$1533,""),CU$11)),0,(LARGE(IF($D$4:$D$1533=$AI44,$S$4:$S$1533,""),CU$11)))&lt;0,0,(IF(ISERR(LARGE(IF($D$4:$D$1533=$AI44,$S$4:$S$1533,""),CU$11)),0,(LARGE(IF($D$4:$D$1533=$AI44,$S$4:$S$1533,""),CU$11)))))</f>
        <v>0</v>
      </c>
      <c r="CV44" s="115">
        <f t="array" ref="CV44">IF(IF(ISERR(LARGE(IF($D$4:$D$1533=$AI44,$S$4:$S$1533,""),CV$11)),0,(LARGE(IF($D$4:$D$1533=$AI44,$S$4:$S$1533,""),CV$11)))&lt;0,0,(IF(ISERR(LARGE(IF($D$4:$D$1533=$AI44,$S$4:$S$1533,""),CV$11)),0,(LARGE(IF($D$4:$D$1533=$AI44,$S$4:$S$1533,""),CV$11)))))</f>
        <v>0</v>
      </c>
      <c r="CW44" s="116">
        <f t="array" ref="CW44">IF(IF(ISERR(LARGE(IF($D$4:$D$1533=$AI44,$S$4:$S$1533,""),CW$11)),0,(LARGE(IF($D$4:$D$1533=$AI44,$S$4:$S$1533,""),CW$11)))&lt;0,0,(IF(ISERR(LARGE(IF($D$4:$D$1533=$AI44,$S$4:$S$1533,""),CW$11)),0,(LARGE(IF($D$4:$D$1533=$AI44,$S$4:$S$1533,""),CW$11)))))</f>
        <v>0</v>
      </c>
      <c r="CX44" s="192">
        <f t="array" ref="CX44">IF(IF(ISERR(LARGE(IF($D$1534:$D$2431=$AI44,$S$1534:$S$2431,""),CX$11)),0,(LARGE(IF($D$1534:$D$2431=$AI44,$S$1534:$S$2431,""),CX$11)))&lt;0,0,(IF(ISERR(LARGE(IF($D$1534:$D$2431=$AI44,$S$1534:$S$2431,""),CX$11)),0,(LARGE(IF($D$1534:$D$2431=$AI44,$S$1534:$S$2431,""),CX$11)))))</f>
        <v>0</v>
      </c>
      <c r="CY44" s="193">
        <f t="array" ref="CY44">IF(IF(ISERR(LARGE(IF($D$1534:$D$2431=$AI44,$S$1534:$S$2431,""),CY$11)),0,(LARGE(IF($D$1534:$D$2431=$AI44,$S$1534:$S$2431,""),CY$11)))&lt;0,0,(IF(ISERR(LARGE(IF($D$1534:$D$2431=$AI44,$S$1534:$S$2431,""),CY$11)),0,(LARGE(IF($D$1534:$D$2431=$AI44,$S$1534:$S$2431,""),CY$11)))))</f>
        <v>0</v>
      </c>
      <c r="CZ44" s="159">
        <f t="shared" ref="CZ44:CZ68" si="72">SUM(CU44:CY44)</f>
        <v>0</v>
      </c>
      <c r="DB44" s="114">
        <f t="array" ref="DB44">IF(IF(ISERR(LARGE(IF($D$4:$D$1533=$AI44,$T$4:$T$1533,""),DB$11)),0,(LARGE(IF($D$4:$D$1533=$AI44,$T$4:$T$1533,""),DB$11)))&lt;0,0,(IF(ISERR(LARGE(IF($D$4:$D$1533=$AI44,$T$4:$T$1533,""),DB$11)),0,(LARGE(IF($D$4:$D$1533=$AI44,$T$4:$T$1533,""),DB$11)))))</f>
        <v>0</v>
      </c>
      <c r="DC44" s="115">
        <f t="array" ref="DC44">IF(IF(ISERR(LARGE(IF($D$4:$D$1533=$AI44,$T$4:$T$1533,""),DC$11)),0,(LARGE(IF($D$4:$D$1533=$AI44,$T$4:$T$1533,""),DC$11)))&lt;0,0,(IF(ISERR(LARGE(IF($D$4:$D$1533=$AI44,$T$4:$T$1533,""),DC$11)),0,(LARGE(IF($D$4:$D$1533=$AI44,$T$4:$T$1533,""),DC$11)))))</f>
        <v>0</v>
      </c>
      <c r="DD44" s="116">
        <f t="array" ref="DD44">IF(IF(ISERR(LARGE(IF($D$4:$D$1533=$AI44,$T$4:$T$1533,""),DD$11)),0,(LARGE(IF($D$4:$D$1533=$AI44,$T$4:$T$1533,""),DD$11)))&lt;0,0,(IF(ISERR(LARGE(IF($D$4:$D$1533=$AI44,$T$4:$T$1533,""),DD$11)),0,(LARGE(IF($D$4:$D$1533=$AI44,$T$4:$T$1533,""),DD$11)))))</f>
        <v>0</v>
      </c>
      <c r="DE44" s="192">
        <f t="array" ref="DE44">IF(IF(ISERR(LARGE(IF($D$1534:$D$2431=$AI44,$T$1534:$T$2431,""),DE$11)),0,(LARGE(IF($D$1534:$D$2431=$AI44,$T$1534:$T$2431,""),DE$11)))&lt;0,0,(IF(ISERR(LARGE(IF($D$1534:$D$2431=$AI44,$T$1534:$T$2431,""),DE$11)),0,(LARGE(IF($D$1534:$D$2431=$AI44,$T$1534:$T$2431,""),DE$11)))))</f>
        <v>0</v>
      </c>
      <c r="DF44" s="193">
        <f t="array" ref="DF44">IF(IF(ISERR(LARGE(IF($D$1534:$D$2431=$AI44,$T$1534:$T$2431,""),DF$11)),0,(LARGE(IF($D$1534:$D$2431=$AI44,$T$1534:$T$2431,""),DF$11)))&lt;0,0,(IF(ISERR(LARGE(IF($D$1534:$D$2431=$AI44,$T$1534:$T$2431,""),DF$11)),0,(LARGE(IF($D$1534:$D$2431=$AI44,$T$1534:$T$2431,""),DF$11)))))</f>
        <v>0</v>
      </c>
      <c r="DG44" s="159">
        <f t="shared" ref="DG44:DG68" si="73">SUM(DB44:DF44)</f>
        <v>0</v>
      </c>
      <c r="DI44" s="114">
        <f t="array" ref="DI44">IF(IF(ISERR(LARGE(IF($D$4:$D$1533=$AI44,$U$4:$U$1533,""),DI$11)),0,(LARGE(IF($D$4:$D$1533=$AI44,$U$4:$U$1533,""),DI$11)))&lt;0,0,(IF(ISERR(LARGE(IF($D$4:$D$1533=$AI44,$U$4:$U$1533,""),DI$11)),0,(LARGE(IF($D$4:$D$1533=$AI44,$U$4:$U$1533,""),DI$11)))))</f>
        <v>0</v>
      </c>
      <c r="DJ44" s="115">
        <f t="array" ref="DJ44">IF(IF(ISERR(LARGE(IF($D$4:$D$1533=$AI44,$U$4:$U$1533,""),DJ$11)),0,(LARGE(IF($D$4:$D$1533=$AI44,$U$4:$U$1533,""),DJ$11)))&lt;0,0,(IF(ISERR(LARGE(IF($D$4:$D$1533=$AI44,$U$4:$U$1533,""),DJ$11)),0,(LARGE(IF($D$4:$D$1533=$AI44,$U$4:$U$1533,""),DJ$11)))))</f>
        <v>0</v>
      </c>
      <c r="DK44" s="116">
        <f t="array" ref="DK44">IF(IF(ISERR(LARGE(IF($D$4:$D$1533=$AI44,$U$4:$U$1533,""),DK$11)),0,(LARGE(IF($D$4:$D$1533=$AI44,$U$4:$U$1533,""),DK$11)))&lt;0,0,(IF(ISERR(LARGE(IF($D$4:$D$1533=$AI44,$U$4:$U$1533,""),DK$11)),0,(LARGE(IF($D$4:$D$1533=$AI44,$U$4:$U$1533,""),DK$11)))))</f>
        <v>0</v>
      </c>
      <c r="DL44" s="192">
        <f t="array" ref="DL44">IF(IF(ISERR(LARGE(IF($D$1534:$D$2431=$AI44,$U$1534:$U$2431,""),DL$11)),0,(LARGE(IF($D$1534:$D$2431=$AI44,$U$1534:$U$2431,""),DL$11)))&lt;0,0,(IF(ISERR(LARGE(IF($D$1534:$D$2431=$AI44,$U$1534:$U$2431,""),DL$11)),0,(LARGE(IF($D$1534:$D$2431=$AI44,$U$1534:$U$2431,""),DL$11)))))</f>
        <v>0</v>
      </c>
      <c r="DM44" s="193">
        <f t="array" ref="DM44">IF(IF(ISERR(LARGE(IF($D$1534:$D$2431=$AI44,$U$1534:$U$2431,""),DM$11)),0,(LARGE(IF($D$1534:$D$2431=$AI44,$U$1534:$U$2431,""),DM$11)))&lt;0,0,(IF(ISERR(LARGE(IF($D$1534:$D$2431=$AI44,$U$1534:$U$2431,""),DM$11)),0,(LARGE(IF($D$1534:$D$2431=$AI44,$U$1534:$U$2431,""),DM$11)))))</f>
        <v>0</v>
      </c>
      <c r="DN44" s="159">
        <f t="shared" ref="DN44:DN68" si="74">SUM(DI44:DM44)</f>
        <v>0</v>
      </c>
      <c r="DP44" s="114">
        <f t="array" ref="DP44">IF(IF(ISERR(LARGE(IF($D$4:$D$1533=$AI44,$V$4:$V$1533,""),DP$11)),0,(LARGE(IF($D$4:$D$1533=$AI44,$V$4:$V$1533,""),DP$11)))&lt;0,0,(IF(ISERR(LARGE(IF($D$4:$D$1533=$AI44,$V$4:$V$1533,""),DP$11)),0,(LARGE(IF($D$4:$D$1533=$AI44,$V$4:$V$1533,""),DP$11)))))</f>
        <v>0</v>
      </c>
      <c r="DQ44" s="115">
        <f t="array" ref="DQ44">IF(IF(ISERR(LARGE(IF($D$4:$D$1533=$AI44,$V$4:$V$1533,""),DQ$11)),0,(LARGE(IF($D$4:$D$1533=$AI44,$V$4:$V$1533,""),DQ$11)))&lt;0,0,(IF(ISERR(LARGE(IF($D$4:$D$1533=$AI44,$V$4:$V$1533,""),DQ$11)),0,(LARGE(IF($D$4:$D$1533=$AI44,$V$4:$V$1533,""),DQ$11)))))</f>
        <v>0</v>
      </c>
      <c r="DR44" s="116">
        <f t="array" ref="DR44">IF(IF(ISERR(LARGE(IF($D$4:$D$1533=$AI44,$V$4:$V$1533,""),DR$11)),0,(LARGE(IF($D$4:$D$1533=$AI44,$V$4:$V$1533,""),DR$11)))&lt;0,0,(IF(ISERR(LARGE(IF($D$4:$D$1533=$AI44,$V$4:$V$1533,""),DR$11)),0,(LARGE(IF($D$4:$D$1533=$AI44,$V$4:$V$1533,""),DR$11)))))</f>
        <v>0</v>
      </c>
      <c r="DS44" s="192">
        <f t="array" ref="DS44">IF(IF(ISERR(LARGE(IF($D$1534:$D$2431=$AI44,$V$1534:$V$2431,""),DS$11)),0,(LARGE(IF($D$1534:$D$2431=$AI44,$V$1534:$V$2431,""),DS$11)))&lt;0,0,(IF(ISERR(LARGE(IF($D$1534:$D$2431=$AI44,$V$1534:$V$2431,""),DS$11)),0,(LARGE(IF($D$1534:$D$2431=$AI44,$V$1534:$V$2431,""),DS$11)))))</f>
        <v>0</v>
      </c>
      <c r="DT44" s="193">
        <f t="array" ref="DT44">IF(IF(ISERR(LARGE(IF($D$1534:$D$2431=$AI44,$V$1534:$V$2431,""),DT$11)),0,(LARGE(IF($D$1534:$D$2431=$AI44,$V$1534:$V$2431,""),DT$11)))&lt;0,0,(IF(ISERR(LARGE(IF($D$1534:$D$2431=$AI44,$V$1534:$V$2431,""),DT$11)),0,(LARGE(IF($D$1534:$D$2431=$AI44,$V$1534:$V$2431,""),DT$11)))))</f>
        <v>0</v>
      </c>
      <c r="DU44" s="159">
        <f t="shared" ref="DU44:DU68" si="75">SUM(DP44:DT44)</f>
        <v>0</v>
      </c>
      <c r="DW44" s="114">
        <f t="array" ref="DW44">IF(IF(ISERR(LARGE(IF($D$4:$D$1533=$AI44,$W$4:$W$1533,""),DW$11)),0,(LARGE(IF($D$4:$D$1533=$AI44,$W$4:$W$1533,""),DW$11)))&lt;0,0,(IF(ISERR(LARGE(IF($D$4:$D$1533=$AI44,$W$4:$W$1533,""),DW$11)),0,(LARGE(IF($D$4:$D$1533=$AI44,$W$4:$W$1533,""),DW$11)))))</f>
        <v>0</v>
      </c>
      <c r="DX44" s="115">
        <f t="array" ref="DX44">IF(IF(ISERR(LARGE(IF($D$4:$D$1533=$AI44,$W$4:$W$1533,""),DX$11)),0,(LARGE(IF($D$4:$D$1533=$AI44,$W$4:$W$1533,""),DX$11)))&lt;0,0,(IF(ISERR(LARGE(IF($D$4:$D$1533=$AI44,$W$4:$W$1533,""),DX$11)),0,(LARGE(IF($D$4:$D$1533=$AI44,$W$4:$W$1533,""),DX$11)))))</f>
        <v>0</v>
      </c>
      <c r="DY44" s="116">
        <f t="array" ref="DY44">IF(IF(ISERR(LARGE(IF($D$4:$D$1533=$AI44,$W$4:$W$1533,""),DY$11)),0,(LARGE(IF($D$4:$D$1533=$AI44,$W$4:$W$1533,""),DY$11)))&lt;0,0,(IF(ISERR(LARGE(IF($D$4:$D$1533=$AI44,$W$4:$W$1533,""),DY$11)),0,(LARGE(IF($D$4:$D$1533=$AI44,$W$4:$W$1533,""),DY$11)))))</f>
        <v>0</v>
      </c>
      <c r="DZ44" s="192">
        <f t="array" ref="DZ44">IF(IF(ISERR(LARGE(IF($D$1534:$D$2431=$AI44,$W$1534:$W$2431,""),DZ$11)),0,(LARGE(IF($D$1534:$D$2431=$AI44,$W$1534:$W$2431,""),DZ$11)))&lt;0,0,(IF(ISERR(LARGE(IF($D$1534:$D$2431=$AI44,$W$1534:$W$2431,""),DZ$11)),0,(LARGE(IF($D$1534:$D$2431=$AI44,$W$1534:$W$2431,""),DZ$11)))))</f>
        <v>0</v>
      </c>
      <c r="EA44" s="193">
        <f t="array" ref="EA44">IF(IF(ISERR(LARGE(IF($D$1534:$D$2431=$AI44,$W$1534:$W$2431,""),EA$11)),0,(LARGE(IF($D$1534:$D$2431=$AI44,$W$1534:$W$2431,""),EA$11)))&lt;0,0,(IF(ISERR(LARGE(IF($D$1534:$D$2431=$AI44,$W$1534:$W$2431,""),EA$11)),0,(LARGE(IF($D$1534:$D$2431=$AI44,$W$1534:$W$2431,""),EA$11)))))</f>
        <v>0</v>
      </c>
      <c r="EB44" s="159">
        <f t="shared" ref="EB44:EB68" si="76">SUM(DW44:EA44)</f>
        <v>0</v>
      </c>
    </row>
    <row r="45" spans="1:132" x14ac:dyDescent="0.2">
      <c r="A45" s="88">
        <v>4.1999999999999998E-5</v>
      </c>
      <c r="B45" s="4">
        <f t="shared" si="0"/>
        <v>8734.0000419999997</v>
      </c>
      <c r="C45" t="s">
        <v>264</v>
      </c>
      <c r="D45" s="213"/>
      <c r="E45" s="44" t="s">
        <v>21</v>
      </c>
      <c r="F45" s="14">
        <f t="shared" si="26"/>
        <v>1</v>
      </c>
      <c r="G45" s="14">
        <f t="shared" si="27"/>
        <v>1</v>
      </c>
      <c r="H45" s="101" t="str">
        <f>IF(ISNA(VLOOKUP(C45,[1]Sheet1!$J$2:$J$2999,1,FALSE)),"No","Yes")</f>
        <v>No</v>
      </c>
      <c r="I45" s="72">
        <f t="shared" si="50"/>
        <v>0</v>
      </c>
      <c r="J45" s="72">
        <f t="shared" si="51"/>
        <v>0</v>
      </c>
      <c r="K45" s="72">
        <f t="shared" si="52"/>
        <v>0</v>
      </c>
      <c r="L45" s="72">
        <f t="shared" si="53"/>
        <v>0</v>
      </c>
      <c r="M45" s="72">
        <f t="shared" si="54"/>
        <v>0</v>
      </c>
      <c r="N45" s="72">
        <f t="shared" si="55"/>
        <v>0</v>
      </c>
      <c r="O45" s="72">
        <f t="shared" si="56"/>
        <v>0</v>
      </c>
      <c r="Q45" s="73">
        <f t="shared" si="57"/>
        <v>0</v>
      </c>
      <c r="R45" s="73">
        <f t="shared" si="58"/>
        <v>0</v>
      </c>
      <c r="S45" s="73">
        <f t="shared" si="59"/>
        <v>0</v>
      </c>
      <c r="T45" s="73">
        <f t="shared" si="60"/>
        <v>8734</v>
      </c>
      <c r="U45" s="73">
        <f t="shared" si="61"/>
        <v>0</v>
      </c>
      <c r="V45" s="73">
        <f t="shared" si="62"/>
        <v>0</v>
      </c>
      <c r="W45" s="73">
        <f t="shared" si="63"/>
        <v>0</v>
      </c>
      <c r="Y45" s="72">
        <f t="shared" si="28"/>
        <v>0</v>
      </c>
      <c r="Z45" s="73">
        <f t="shared" si="29"/>
        <v>0</v>
      </c>
      <c r="AA45" s="58">
        <f t="shared" si="30"/>
        <v>0</v>
      </c>
      <c r="AB45" s="72">
        <f t="shared" si="31"/>
        <v>0</v>
      </c>
      <c r="AC45" s="72">
        <f t="shared" si="32"/>
        <v>0</v>
      </c>
      <c r="AD45" s="73">
        <f t="shared" si="33"/>
        <v>8734</v>
      </c>
      <c r="AE45" s="73">
        <f t="shared" si="34"/>
        <v>0</v>
      </c>
      <c r="AF45" s="1">
        <f t="shared" si="17"/>
        <v>8734</v>
      </c>
      <c r="AH45" s="1" t="str">
        <f t="shared" si="25"/>
        <v>No</v>
      </c>
      <c r="AI45" s="165" t="s">
        <v>359</v>
      </c>
      <c r="AJ45" s="114">
        <f t="array" ref="AJ45">IF(IF(ISERR(LARGE(IF($D$4:$D$1533=$AI45,$I$4:$I$1533,""),AJ$11)),0,(LARGE(IF($D$4:$D$1533=$AI45,$I$4:$I$1533,""),AJ$11)))&lt;0,0,(IF(ISERR(LARGE(IF($D$4:$D$1533=$AI45,$I$4:$I$1533,""),AJ$11)),0,(LARGE(IF($D$4:$D$1533=$AI45,$I$4:$I$1533,""),AJ$11)))))</f>
        <v>0</v>
      </c>
      <c r="AK45" s="115">
        <f t="array" ref="AK45">IF(IF(ISERR(LARGE(IF($D$4:$D$1533=$AI45,$I$4:$I$1533,""),AK$11)),0,(LARGE(IF($D$4:$D$1533=$AI45,$I$4:$I$1533,""),AK$11)))&lt;0,0,(IF(ISERR(LARGE(IF($D$4:$D$1533=$AI45,$I$4:$I$1533,""),AK$11)),0,(LARGE(IF($D$4:$D$1533=$AI45,$I$4:$I$1533,""),AK$11)))))</f>
        <v>0</v>
      </c>
      <c r="AL45" s="116">
        <f t="array" ref="AL45">IF(IF(ISERR(LARGE(IF($D$4:$D$1533=$AI45,$I$4:$I$1533,""),AL$11)),0,(LARGE(IF($D$4:$D$1533=$AI45,$I$4:$I$1533,""),AL$11)))&lt;0,0,(IF(ISERR(LARGE(IF($D$4:$D$1533=$AI45,$I$4:$I$1533,""),AL$11)),0,(LARGE(IF($D$4:$D$1533=$AI45,$I$4:$I$1533,""),AL$11)))))</f>
        <v>0</v>
      </c>
      <c r="AM45" s="192">
        <f t="array" ref="AM45">IF(IF(ISERR(LARGE(IF($D$1534:$D$2431=$AI45,$I$1534:$I$2431,""),AM$11)),0,(LARGE(IF($D$1534:$D$2431=$AI45,$I$1534:$I$2431,""),AM$11)))&lt;0,0,(IF(ISERR(LARGE(IF($D$1534:$D$2431=$AI45,$I$1534:$I$2431,""),AM$11)),0,(LARGE(IF($D$1534:$D$2431=$AI45,$I$1534:$I$2431,""),AM$11)))))</f>
        <v>0</v>
      </c>
      <c r="AN45" s="193">
        <f t="array" ref="AN45">IF(IF(ISERR(LARGE(IF($D$1534:$D$2431=$AI45,$I$1534:$I$2431,""),AN$11)),0,(LARGE(IF($D$1534:$D$2431=$AI45,$I$1534:$I$2431,""),AN$11)))&lt;0,0,(IF(ISERR(LARGE(IF($D$1534:$D$2431=$AI45,$I$1534:$I$2431,""),AN$11)),0,(LARGE(IF($D$1534:$D$2431=$AI45,$I$1534:$I$2431,""),AN$11)))))</f>
        <v>0</v>
      </c>
      <c r="AO45" s="159">
        <f t="shared" si="49"/>
        <v>0</v>
      </c>
      <c r="AQ45" s="114">
        <f t="array" ref="AQ45">IF(IF(ISERR(LARGE(IF($D$4:$D$1533=$AI45,$J$4:$J$1533,""),AQ$11)),0,(LARGE(IF($D$4:$D$1533=$AI45,$J$4:$J$1533,""),AQ$11)))&lt;0,0,(IF(ISERR(LARGE(IF($D$4:$D$1533=$AI45,$J$4:$J$1533,""),AQ$11)),0,(LARGE(IF($D$4:$D$1533=$AI45,$J$4:$J$1533,""),AQ$11)))))</f>
        <v>0</v>
      </c>
      <c r="AR45" s="115">
        <f t="array" ref="AR45">IF(IF(ISERR(LARGE(IF($D$4:$D$1533=$AI45,$J$4:$J$1533,""),AR$11)),0,(LARGE(IF($D$4:$D$1533=$AI45,$J$4:$J$1533,""),AR$11)))&lt;0,0,(IF(ISERR(LARGE(IF($D$4:$D$1533=$AI45,$J$4:$J$1533,""),AR$11)),0,(LARGE(IF($D$4:$D$1533=$AI45,$J$4:$J$1533,""),AR$11)))))</f>
        <v>0</v>
      </c>
      <c r="AS45" s="116">
        <f t="array" ref="AS45">IF(IF(ISERR(LARGE(IF($D$4:$D$1533=$AI45,$J$4:$J$1533,""),AS$11)),0,(LARGE(IF($D$4:$D$1533=$AI45,$J$4:$J$1533,""),AS$11)))&lt;0,0,(IF(ISERR(LARGE(IF($D$4:$D$1533=$AI45,$J$4:$J$1533,""),AS$11)),0,(LARGE(IF($D$4:$D$1533=$AI45,$J$4:$J$1533,""),AS$11)))))</f>
        <v>0</v>
      </c>
      <c r="AT45" s="192">
        <f t="array" ref="AT45">IF(IF(ISERR(LARGE(IF($D$1534:$D$2431=$AI45,$J$1534:$J$2431,""),AT$11)),0,(LARGE(IF($D$1534:$D$2431=$AI45,$J$1534:$J$2431,""),AT$11)))&lt;0,0,(IF(ISERR(LARGE(IF($D$1534:$D$2431=$AI45,$J$1534:$J$2431,""),AT$11)),0,(LARGE(IF($D$1534:$D$2431=$AI45,$J$1534:$J$2431,""),AT$11)))))</f>
        <v>0</v>
      </c>
      <c r="AU45" s="193">
        <f t="array" ref="AU45">IF(IF(ISERR(LARGE(IF($D$1534:$D$2431=$AI45,$J$1534:$J$2431,""),AU$11)),0,(LARGE(IF($D$1534:$D$2431=$AI45,$J$1534:$J$2431,""),AU$11)))&lt;0,0,(IF(ISERR(LARGE(IF($D$1534:$D$2431=$AI45,$J$1534:$J$2431,""),AU$11)),0,(LARGE(IF($D$1534:$D$2431=$AI45,$J$1534:$J$2431,""),AU$11)))))</f>
        <v>0</v>
      </c>
      <c r="AV45" s="159">
        <f t="shared" si="64"/>
        <v>0</v>
      </c>
      <c r="AX45" s="114">
        <f t="array" ref="AX45">IF(IF(ISERR(LARGE(IF($D$4:$D$1533=$AI45,$K$4:$K$1533,""),AX$11)),0,(LARGE(IF($D$4:$D$1533=$AI45,$K$4:$K$1533,""),AX$11)))&lt;0,0,(IF(ISERR(LARGE(IF($D$4:$D$1533=$AI45,$K$4:$K$1533,""),AX$11)),0,(LARGE(IF($D$4:$D$1533=$AI45,$K$4:$K$1533,""),AX$11)))))</f>
        <v>0</v>
      </c>
      <c r="AY45" s="115">
        <f t="array" ref="AY45">IF(IF(ISERR(LARGE(IF($D$4:$D$1533=$AI45,$K$4:$K$1533,""),AY$11)),0,(LARGE(IF($D$4:$D$1533=$AI45,$K$4:$K$1533,""),AY$11)))&lt;0,0,(IF(ISERR(LARGE(IF($D$4:$D$1533=$AI45,$K$4:$K$1533,""),AY$11)),0,(LARGE(IF($D$4:$D$1533=$AI45,$K$4:$K$1533,""),AY$11)))))</f>
        <v>0</v>
      </c>
      <c r="AZ45" s="116">
        <f t="array" ref="AZ45">IF(IF(ISERR(LARGE(IF($D$4:$D$1533=$AI45,$K$4:$K$1533,""),AZ$11)),0,(LARGE(IF($D$4:$D$1533=$AI45,$K$4:$K$1533,""),AZ$11)))&lt;0,0,(IF(ISERR(LARGE(IF($D$4:$D$1533=$AI45,$K$4:$K$1533,""),AZ$11)),0,(LARGE(IF($D$4:$D$1533=$AI45,$K$4:$K$1533,""),AZ$11)))))</f>
        <v>0</v>
      </c>
      <c r="BA45" s="192">
        <f t="array" ref="BA45">IF(IF(ISERR(LARGE(IF($D$1534:$D$2431=$AI45,$K$1534:$K$2431,""),BA$11)),0,(LARGE(IF($D$1534:$D$2431=$AI45,$K$1534:$K$2431,""),BA$11)))&lt;0,0,(IF(ISERR(LARGE(IF($D$1534:$D$2431=$AI45,$K$1534:$K$2431,""),BA$11)),0,(LARGE(IF($D$1534:$D$2431=$AI45,$K$1534:$K$2431,""),BA$11)))))</f>
        <v>0</v>
      </c>
      <c r="BB45" s="193">
        <f t="array" ref="BB45">IF(IF(ISERR(LARGE(IF($D$1534:$D$2431=$AI45,$K$1534:$K$2431,""),BB$11)),0,(LARGE(IF($D$1534:$D$2431=$AI45,$K$1534:$K$2431,""),BB$11)))&lt;0,0,(IF(ISERR(LARGE(IF($D$1534:$D$2431=$AI45,$K$1534:$K$2431,""),BB$11)),0,(LARGE(IF($D$1534:$D$2431=$AI45,$K$1534:$K$2431,""),BB$11)))))</f>
        <v>0</v>
      </c>
      <c r="BC45" s="159">
        <f t="shared" si="65"/>
        <v>0</v>
      </c>
      <c r="BE45" s="114">
        <f t="array" ref="BE45">IF(IF(ISERR(LARGE(IF($D$4:$D$1533=$AI45,$L$4:$L$1533,""),BE$11)),0,(LARGE(IF($D$4:$D$1533=$AI45,$L$4:$L$1533,""),BE$11)))&lt;0,0,(IF(ISERR(LARGE(IF($D$4:$D$1533=$AI45,$L$4:$L$1533,""),BE$11)),0,(LARGE(IF($D$4:$D$1533=$AI45,$L$4:$L$1533,""),BE$11)))))</f>
        <v>0</v>
      </c>
      <c r="BF45" s="115">
        <f t="array" ref="BF45">IF(IF(ISERR(LARGE(IF($D$4:$D$1533=$AI45,$L$4:$L$1533,""),BF$11)),0,(LARGE(IF($D$4:$D$1533=$AI45,$L$4:$L$1533,""),BF$11)))&lt;0,0,(IF(ISERR(LARGE(IF($D$4:$D$1533=$AI45,$L$4:$L$1533,""),BF$11)),0,(LARGE(IF($D$4:$D$1533=$AI45,$L$4:$L$1533,""),BF$11)))))</f>
        <v>0</v>
      </c>
      <c r="BG45" s="116">
        <f t="array" ref="BG45">IF(IF(ISERR(LARGE(IF($D$4:$D$1533=$AI45,$L$4:$L$1533,""),BG$11)),0,(LARGE(IF($D$4:$D$1533=$AI45,$L$4:$L$1533,""),BG$11)))&lt;0,0,(IF(ISERR(LARGE(IF($D$4:$D$1533=$AI45,$L$4:$L$1533,""),BG$11)),0,(LARGE(IF($D$4:$D$1533=$AI45,$L$4:$L$1533,""),BG$11)))))</f>
        <v>0</v>
      </c>
      <c r="BH45" s="192">
        <f t="array" ref="BH45">IF(IF(ISERR(LARGE(IF($D$1534:$D$2431=$AI45,$L$1534:$L$2431,""),BH$11)),0,(LARGE(IF($D$1534:$D$2431=$AI45,$L$1534:$L$2431,""),BH$11)))&lt;0,0,(IF(ISERR(LARGE(IF($D$1534:$D$2431=$AI45,$L$1534:$L$2431,""),BH$11)),0,(LARGE(IF($D$1534:$D$2431=$AI45,$L$1534:$L$2431,""),BH$11)))))</f>
        <v>0</v>
      </c>
      <c r="BI45" s="193">
        <f t="array" ref="BI45">IF(IF(ISERR(LARGE(IF($D$1534:$D$2431=$AI45,$L$1534:$L$2431,""),BI$11)),0,(LARGE(IF($D$1534:$D$2431=$AI45,$L$1534:$L$2431,""),BI$11)))&lt;0,0,(IF(ISERR(LARGE(IF($D$1534:$D$2431=$AI45,$L$1534:$L$2431,""),BI$11)),0,(LARGE(IF($D$1534:$D$2431=$AI45,$L$1534:$L$2431,""),BI$11)))))</f>
        <v>0</v>
      </c>
      <c r="BJ45" s="159">
        <f t="shared" si="66"/>
        <v>0</v>
      </c>
      <c r="BL45" s="114">
        <f t="array" ref="BL45">IF(IF(ISERR(LARGE(IF($D$4:$D$1533=$AI45,$M$4:$M$1533,""),BL$11)),0,(LARGE(IF($D$4:$D$1533=$AI45,$M$4:$M$1533,""),BL$11)))&lt;0,0,(IF(ISERR(LARGE(IF($D$4:$D$1533=$AI45,$M$4:$M$1533,""),BL$11)),0,(LARGE(IF($D$4:$D$1533=$AI45,$M$4:$M$1533,""),BL$11)))))</f>
        <v>0</v>
      </c>
      <c r="BM45" s="115">
        <f t="array" ref="BM45">IF(IF(ISERR(LARGE(IF($D$4:$D$1533=$AI45,$M$4:$M$1533,""),BM$11)),0,(LARGE(IF($D$4:$D$1533=$AI45,$M$4:$M$1533,""),BM$11)))&lt;0,0,(IF(ISERR(LARGE(IF($D$4:$D$1533=$AI45,$M$4:$M$1533,""),BM$11)),0,(LARGE(IF($D$4:$D$1533=$AI45,$M$4:$M$1533,""),BM$11)))))</f>
        <v>0</v>
      </c>
      <c r="BN45" s="116">
        <f t="array" ref="BN45">IF(IF(ISERR(LARGE(IF($D$4:$D$1533=$AI45,$M$4:$M$1533,""),BN$11)),0,(LARGE(IF($D$4:$D$1533=$AI45,$M$4:$M$1533,""),BN$11)))&lt;0,0,(IF(ISERR(LARGE(IF($D$4:$D$1533=$AI45,$M$4:$M$1533,""),BN$11)),0,(LARGE(IF($D$4:$D$1533=$AI45,$M$4:$M$1533,""),BN$11)))))</f>
        <v>0</v>
      </c>
      <c r="BO45" s="192">
        <f t="array" ref="BO45">IF(IF(ISERR(LARGE(IF($D$1534:$D$2431=$AI45,$M$1534:$M$2431,""),BO$11)),0,(LARGE(IF($D$1534:$D$2431=$AI45,$M$1534:$M$2431,""),BO$11)))&lt;0,0,(IF(ISERR(LARGE(IF($D$1534:$D$2431=$AI45,$M$1534:$M$2431,""),BO$11)),0,(LARGE(IF($D$1534:$D$2431=$AI45,$M$1534:$M$2431,""),BO$11)))))</f>
        <v>0</v>
      </c>
      <c r="BP45" s="193">
        <f t="array" ref="BP45">IF(IF(ISERR(LARGE(IF($D$1534:$D$2431=$AI45,$M$1534:$M$2431,""),BP$11)),0,(LARGE(IF($D$1534:$D$2431=$AI45,$M$1534:$M$2431,""),BP$11)))&lt;0,0,(IF(ISERR(LARGE(IF($D$1534:$D$2431=$AI45,$M$1534:$M$2431,""),BP$11)),0,(LARGE(IF($D$1534:$D$2431=$AI45,$M$1534:$M$2431,""),BP$11)))))</f>
        <v>0</v>
      </c>
      <c r="BQ45" s="159">
        <f t="shared" si="67"/>
        <v>0</v>
      </c>
      <c r="BS45" s="114">
        <f t="array" ref="BS45">IF(IF(ISERR(LARGE(IF($D$4:$D$1533=$AI45,$N$4:$N$1533,""),BS$11)),0,(LARGE(IF($D$4:$D$1533=$AI45,$N$4:$N$1533,""),BS$11)))&lt;0,0,(IF(ISERR(LARGE(IF($D$4:$D$1533=$AI45,$N$4:$N$1533,""),BS$11)),0,(LARGE(IF($D$4:$D$1533=$AI45,$N$4:$N$1533,""),BS$11)))))</f>
        <v>0</v>
      </c>
      <c r="BT45" s="115">
        <f t="array" ref="BT45">IF(IF(ISERR(LARGE(IF($D$4:$D$1533=$AI45,$N$4:$N$1533,""),BT$11)),0,(LARGE(IF($D$4:$D$1533=$AI45,$N$4:$N$1533,""),BT$11)))&lt;0,0,(IF(ISERR(LARGE(IF($D$4:$D$1533=$AI45,$N$4:$N$1533,""),BT$11)),0,(LARGE(IF($D$4:$D$1533=$AI45,$N$4:$N$1533,""),BT$11)))))</f>
        <v>0</v>
      </c>
      <c r="BU45" s="116">
        <f t="array" ref="BU45">IF(IF(ISERR(LARGE(IF($D$4:$D$1533=$AI45,$N$4:$N$1533,""),BU$11)),0,(LARGE(IF($D$4:$D$1533=$AI45,$N$4:$N$1533,""),BU$11)))&lt;0,0,(IF(ISERR(LARGE(IF($D$4:$D$1533=$AI45,$N$4:$N$1533,""),BU$11)),0,(LARGE(IF($D$4:$D$1533=$AI45,$N$4:$N$1533,""),BU$11)))))</f>
        <v>0</v>
      </c>
      <c r="BV45" s="192">
        <f t="array" ref="BV45">IF(IF(ISERR(LARGE(IF($D$1534:$D$2431=$AI45,$N$1534:$N$2431,""),BV$11)),0,(LARGE(IF($D$1534:$D$2431=$AI45,$N$1534:$N$2431,""),BV$11)))&lt;0,0,(IF(ISERR(LARGE(IF($D$1534:$D$2431=$AI45,$N$1534:$N$2431,""),BV$11)),0,(LARGE(IF($D$1534:$D$2431=$AI45,$N$1534:$N$2431,""),BV$11)))))</f>
        <v>0</v>
      </c>
      <c r="BW45" s="193">
        <f t="array" ref="BW45">IF(IF(ISERR(LARGE(IF($D$1534:$D$2431=$AI45,$N$1534:$N$2431,""),BW$11)),0,(LARGE(IF($D$1534:$D$2431=$AI45,$N$1534:$N$2431,""),BW$11)))&lt;0,0,(IF(ISERR(LARGE(IF($D$1534:$D$2431=$AI45,$N$1534:$N$2431,""),BW$11)),0,(LARGE(IF($D$1534:$D$2431=$AI45,$N$1534:$N$2431,""),BW$11)))))</f>
        <v>0</v>
      </c>
      <c r="BX45" s="159">
        <f t="shared" si="68"/>
        <v>0</v>
      </c>
      <c r="BZ45" s="114">
        <f t="array" ref="BZ45">IF(IF(ISERR(LARGE(IF($D$4:$D$1533=$AI45,$O$4:$O$1533,""),BZ$11)),0,(LARGE(IF($D$4:$D$1533=$AI45,$O$4:$O$1533,""),BZ$11)))&lt;0,0,(IF(ISERR(LARGE(IF($D$4:$D$1533=$AI45,$O$4:$O$1533,""),BZ$11)),0,(LARGE(IF($D$4:$D$1533=$AI45,$O$4:$O$1533,""),BZ$11)))))</f>
        <v>0</v>
      </c>
      <c r="CA45" s="115">
        <f t="array" ref="CA45">IF(IF(ISERR(LARGE(IF($D$4:$D$1533=$AI45,$O$4:$O$1533,""),CA$11)),0,(LARGE(IF($D$4:$D$1533=$AI45,$O$4:$O$1533,""),CA$11)))&lt;0,0,(IF(ISERR(LARGE(IF($D$4:$D$1533=$AI45,$O$4:$O$1533,""),CA$11)),0,(LARGE(IF($D$4:$D$1533=$AI45,$O$4:$O$1533,""),CA$11)))))</f>
        <v>0</v>
      </c>
      <c r="CB45" s="116">
        <f t="array" ref="CB45">IF(IF(ISERR(LARGE(IF($D$4:$D$1533=$AI45,$O$4:$O$1533,""),CB$11)),0,(LARGE(IF($D$4:$D$1533=$AI45,$O$4:$O$1533,""),CB$11)))&lt;0,0,(IF(ISERR(LARGE(IF($D$4:$D$1533=$AI45,$O$4:$O$1533,""),CB$11)),0,(LARGE(IF($D$4:$D$1533=$AI45,$O$4:$O$1533,""),CB$11)))))</f>
        <v>0</v>
      </c>
      <c r="CC45" s="192">
        <f t="array" ref="CC45">IF(IF(ISERR(LARGE(IF($D$1534:$D$2431=$AI45,$O$1534:$O$2431,""),CC$11)),0,(LARGE(IF($D$1534:$D$2431=$AI45,$O$1534:$O$2431,""),CC$11)))&lt;0,0,(IF(ISERR(LARGE(IF($D$1534:$D$2431=$AI45,$O$1534:$O$2431,""),CC$11)),0,(LARGE(IF($D$1534:$D$2431=$AI45,$O$1534:$O$2431,""),CC$11)))))</f>
        <v>0</v>
      </c>
      <c r="CD45" s="193">
        <f t="array" ref="CD45">IF(IF(ISERR(LARGE(IF($D$1534:$D$2431=$AI45,$O$1534:$O$2431,""),CD$11)),0,(LARGE(IF($D$1534:$D$2431=$AI45,$O$1534:$O$2431,""),CD$11)))&lt;0,0,(IF(ISERR(LARGE(IF($D$1534:$D$2431=$AI45,$O$1534:$O$2431,""),CD$11)),0,(LARGE(IF($D$1534:$D$2431=$AI45,$O$1534:$O$2431,""),CD$11)))))</f>
        <v>0</v>
      </c>
      <c r="CE45" s="159">
        <f t="shared" si="69"/>
        <v>0</v>
      </c>
      <c r="CG45" s="114">
        <f t="array" ref="CG45">IF(IF(ISERR(LARGE(IF($D$4:$D$1533=$AI45,$Q$4:$Q$1533,""),CG$11)),0,(LARGE(IF($D$4:$D$1533=$AI45,$Q$4:$Q$1533,""),CG$11)))&lt;0,0,(IF(ISERR(LARGE(IF($D$4:$D$1533=$AI45,$Q$4:$Q$1533,""),CG$11)),0,(LARGE(IF($D$4:$D$1533=$AI45,$Q$4:$Q$1533,""),CG$11)))))</f>
        <v>0</v>
      </c>
      <c r="CH45" s="115">
        <f t="array" ref="CH45">IF(IF(ISERR(LARGE(IF($D$4:$D$1533=$AI45,$Q$4:$Q$1533,""),CH$11)),0,(LARGE(IF($D$4:$D$1533=$AI45,$Q$4:$Q$1533,""),CH$11)))&lt;0,0,(IF(ISERR(LARGE(IF($D$4:$D$1533=$AI45,$Q$4:$Q$1533,""),CH$11)),0,(LARGE(IF($D$4:$D$1533=$AI45,$Q$4:$Q$1533,""),CH$11)))))</f>
        <v>0</v>
      </c>
      <c r="CI45" s="116">
        <f t="array" ref="CI45">IF(IF(ISERR(LARGE(IF($D$4:$D$1533=$AI45,$Q$4:$Q$1533,""),CI$11)),0,(LARGE(IF($D$4:$D$1533=$AI45,$Q$4:$Q$1533,""),CI$11)))&lt;0,0,(IF(ISERR(LARGE(IF($D$4:$D$1533=$AI45,$Q$4:$Q$1533,""),CI$11)),0,(LARGE(IF($D$4:$D$1533=$AI45,$Q$4:$Q$1533,""),CI$11)))))</f>
        <v>0</v>
      </c>
      <c r="CJ45" s="192">
        <f t="array" ref="CJ45">IF(IF(ISERR(LARGE(IF($D$1534:$D$2431=$AI45,$Q$1534:$Q$2431,""),CJ$11)),0,(LARGE(IF($D$1534:$D$2431=$AI45,$Q$1534:$Q$2431,""),CJ$11)))&lt;0,0,(IF(ISERR(LARGE(IF($D$1534:$D$2431=$AI45,$Q$1534:$Q$2431,""),CJ$11)),0,(LARGE(IF($D$1534:$D$2431=$AI45,$Q$1534:$Q$2431,""),CJ$11)))))</f>
        <v>0</v>
      </c>
      <c r="CK45" s="193">
        <f t="array" ref="CK45">IF(IF(ISERR(LARGE(IF($D$1534:$D$2431=$AI45,$Q$1534:$Q$2431,""),CK$11)),0,(LARGE(IF($D$1534:$D$2431=$AI45,$Q$1534:$Q$2431,""),CK$11)))&lt;0,0,(IF(ISERR(LARGE(IF($D$1534:$D$2431=$AI45,$Q$1534:$Q$2431,""),CK$11)),0,(LARGE(IF($D$1534:$D$2431=$AI45,$Q$1534:$Q$2431,""),CK$11)))))</f>
        <v>0</v>
      </c>
      <c r="CL45" s="159">
        <f t="shared" si="70"/>
        <v>0</v>
      </c>
      <c r="CN45" s="114">
        <f t="array" ref="CN45">IF(IF(ISERR(LARGE(IF($D$4:$D$1533=$AI45,$R$4:$R$1533,""),CN$11)),0,(LARGE(IF($D$4:$D$1533=$AI45,$R$4:$R$1533,""),CN$11)))&lt;0,0,(IF(ISERR(LARGE(IF($D$4:$D$1533=$AI45,$R$4:$R$1533,""),CN$11)),0,(LARGE(IF($D$4:$D$1533=$AI45,$R$4:$R$1533,""),CN$11)))))</f>
        <v>0</v>
      </c>
      <c r="CO45" s="115">
        <f t="array" ref="CO45">IF(IF(ISERR(LARGE(IF($D$4:$D$1533=$AI45,$R$4:$R$1533,""),CO$11)),0,(LARGE(IF($D$4:$D$1533=$AI45,$R$4:$R$1533,""),CO$11)))&lt;0,0,(IF(ISERR(LARGE(IF($D$4:$D$1533=$AI45,$R$4:$R$1533,""),CO$11)),0,(LARGE(IF($D$4:$D$1533=$AI45,$R$4:$R$1533,""),CO$11)))))</f>
        <v>0</v>
      </c>
      <c r="CP45" s="116">
        <f t="array" ref="CP45">IF(IF(ISERR(LARGE(IF($D$4:$D$1533=$AI45,$R$4:$R$1533,""),CP$11)),0,(LARGE(IF($D$4:$D$1533=$AI45,$R$4:$R$1533,""),CP$11)))&lt;0,0,(IF(ISERR(LARGE(IF($D$4:$D$1533=$AI45,$R$4:$R$1533,""),CP$11)),0,(LARGE(IF($D$4:$D$1533=$AI45,$R$4:$R$1533,""),CP$11)))))</f>
        <v>0</v>
      </c>
      <c r="CQ45" s="192">
        <f t="array" ref="CQ45">IF(IF(ISERR(LARGE(IF($D$1534:$D$2431=$AI45,$R$1534:$R$2431,""),CQ$11)),0,(LARGE(IF($D$1534:$D$2431=$AI45,$R$1534:$R$2431,""),CQ$11)))&lt;0,0,(IF(ISERR(LARGE(IF($D$1534:$D$2431=$AI45,$R$1534:$R$2431,""),CQ$11)),0,(LARGE(IF($D$1534:$D$2431=$AI45,$R$1534:$R$2431,""),CQ$11)))))</f>
        <v>0</v>
      </c>
      <c r="CR45" s="193">
        <f t="array" ref="CR45">IF(IF(ISERR(LARGE(IF($D$1534:$D$2431=$AI45,$R$1534:$R$2431,""),CR$11)),0,(LARGE(IF($D$1534:$D$2431=$AI45,$R$1534:$R$2431,""),CR$11)))&lt;0,0,(IF(ISERR(LARGE(IF($D$1534:$D$2431=$AI45,$R$1534:$R$2431,""),CR$11)),0,(LARGE(IF($D$1534:$D$2431=$AI45,$R$1534:$R$2431,""),CR$11)))))</f>
        <v>0</v>
      </c>
      <c r="CS45" s="159">
        <f t="shared" si="71"/>
        <v>0</v>
      </c>
      <c r="CU45" s="114">
        <f t="array" ref="CU45">IF(IF(ISERR(LARGE(IF($D$4:$D$1533=$AI45,$S$4:$S$1533,""),CU$11)),0,(LARGE(IF($D$4:$D$1533=$AI45,$S$4:$S$1533,""),CU$11)))&lt;0,0,(IF(ISERR(LARGE(IF($D$4:$D$1533=$AI45,$S$4:$S$1533,""),CU$11)),0,(LARGE(IF($D$4:$D$1533=$AI45,$S$4:$S$1533,""),CU$11)))))</f>
        <v>8780</v>
      </c>
      <c r="CV45" s="115">
        <f t="array" ref="CV45">IF(IF(ISERR(LARGE(IF($D$4:$D$1533=$AI45,$S$4:$S$1533,""),CV$11)),0,(LARGE(IF($D$4:$D$1533=$AI45,$S$4:$S$1533,""),CV$11)))&lt;0,0,(IF(ISERR(LARGE(IF($D$4:$D$1533=$AI45,$S$4:$S$1533,""),CV$11)),0,(LARGE(IF($D$4:$D$1533=$AI45,$S$4:$S$1533,""),CV$11)))))</f>
        <v>0</v>
      </c>
      <c r="CW45" s="116">
        <f t="array" ref="CW45">IF(IF(ISERR(LARGE(IF($D$4:$D$1533=$AI45,$S$4:$S$1533,""),CW$11)),0,(LARGE(IF($D$4:$D$1533=$AI45,$S$4:$S$1533,""),CW$11)))&lt;0,0,(IF(ISERR(LARGE(IF($D$4:$D$1533=$AI45,$S$4:$S$1533,""),CW$11)),0,(LARGE(IF($D$4:$D$1533=$AI45,$S$4:$S$1533,""),CW$11)))))</f>
        <v>0</v>
      </c>
      <c r="CX45" s="192">
        <f t="array" ref="CX45">IF(IF(ISERR(LARGE(IF($D$1534:$D$2431=$AI45,$S$1534:$S$2431,""),CX$11)),0,(LARGE(IF($D$1534:$D$2431=$AI45,$S$1534:$S$2431,""),CX$11)))&lt;0,0,(IF(ISERR(LARGE(IF($D$1534:$D$2431=$AI45,$S$1534:$S$2431,""),CX$11)),0,(LARGE(IF($D$1534:$D$2431=$AI45,$S$1534:$S$2431,""),CX$11)))))</f>
        <v>0</v>
      </c>
      <c r="CY45" s="193">
        <f t="array" ref="CY45">IF(IF(ISERR(LARGE(IF($D$1534:$D$2431=$AI45,$S$1534:$S$2431,""),CY$11)),0,(LARGE(IF($D$1534:$D$2431=$AI45,$S$1534:$S$2431,""),CY$11)))&lt;0,0,(IF(ISERR(LARGE(IF($D$1534:$D$2431=$AI45,$S$1534:$S$2431,""),CY$11)),0,(LARGE(IF($D$1534:$D$2431=$AI45,$S$1534:$S$2431,""),CY$11)))))</f>
        <v>0</v>
      </c>
      <c r="CZ45" s="159">
        <f t="shared" si="72"/>
        <v>8780</v>
      </c>
      <c r="DB45" s="114">
        <f t="array" ref="DB45">IF(IF(ISERR(LARGE(IF($D$4:$D$1533=$AI45,$T$4:$T$1533,""),DB$11)),0,(LARGE(IF($D$4:$D$1533=$AI45,$T$4:$T$1533,""),DB$11)))&lt;0,0,(IF(ISERR(LARGE(IF($D$4:$D$1533=$AI45,$T$4:$T$1533,""),DB$11)),0,(LARGE(IF($D$4:$D$1533=$AI45,$T$4:$T$1533,""),DB$11)))))</f>
        <v>0</v>
      </c>
      <c r="DC45" s="115">
        <f t="array" ref="DC45">IF(IF(ISERR(LARGE(IF($D$4:$D$1533=$AI45,$T$4:$T$1533,""),DC$11)),0,(LARGE(IF($D$4:$D$1533=$AI45,$T$4:$T$1533,""),DC$11)))&lt;0,0,(IF(ISERR(LARGE(IF($D$4:$D$1533=$AI45,$T$4:$T$1533,""),DC$11)),0,(LARGE(IF($D$4:$D$1533=$AI45,$T$4:$T$1533,""),DC$11)))))</f>
        <v>0</v>
      </c>
      <c r="DD45" s="116">
        <f t="array" ref="DD45">IF(IF(ISERR(LARGE(IF($D$4:$D$1533=$AI45,$T$4:$T$1533,""),DD$11)),0,(LARGE(IF($D$4:$D$1533=$AI45,$T$4:$T$1533,""),DD$11)))&lt;0,0,(IF(ISERR(LARGE(IF($D$4:$D$1533=$AI45,$T$4:$T$1533,""),DD$11)),0,(LARGE(IF($D$4:$D$1533=$AI45,$T$4:$T$1533,""),DD$11)))))</f>
        <v>0</v>
      </c>
      <c r="DE45" s="192">
        <f t="array" ref="DE45">IF(IF(ISERR(LARGE(IF($D$1534:$D$2431=$AI45,$T$1534:$T$2431,""),DE$11)),0,(LARGE(IF($D$1534:$D$2431=$AI45,$T$1534:$T$2431,""),DE$11)))&lt;0,0,(IF(ISERR(LARGE(IF($D$1534:$D$2431=$AI45,$T$1534:$T$2431,""),DE$11)),0,(LARGE(IF($D$1534:$D$2431=$AI45,$T$1534:$T$2431,""),DE$11)))))</f>
        <v>0</v>
      </c>
      <c r="DF45" s="193">
        <f t="array" ref="DF45">IF(IF(ISERR(LARGE(IF($D$1534:$D$2431=$AI45,$T$1534:$T$2431,""),DF$11)),0,(LARGE(IF($D$1534:$D$2431=$AI45,$T$1534:$T$2431,""),DF$11)))&lt;0,0,(IF(ISERR(LARGE(IF($D$1534:$D$2431=$AI45,$T$1534:$T$2431,""),DF$11)),0,(LARGE(IF($D$1534:$D$2431=$AI45,$T$1534:$T$2431,""),DF$11)))))</f>
        <v>0</v>
      </c>
      <c r="DG45" s="159">
        <f t="shared" si="73"/>
        <v>0</v>
      </c>
      <c r="DI45" s="114">
        <f t="array" ref="DI45">IF(IF(ISERR(LARGE(IF($D$4:$D$1533=$AI45,$U$4:$U$1533,""),DI$11)),0,(LARGE(IF($D$4:$D$1533=$AI45,$U$4:$U$1533,""),DI$11)))&lt;0,0,(IF(ISERR(LARGE(IF($D$4:$D$1533=$AI45,$U$4:$U$1533,""),DI$11)),0,(LARGE(IF($D$4:$D$1533=$AI45,$U$4:$U$1533,""),DI$11)))))</f>
        <v>0</v>
      </c>
      <c r="DJ45" s="115">
        <f t="array" ref="DJ45">IF(IF(ISERR(LARGE(IF($D$4:$D$1533=$AI45,$U$4:$U$1533,""),DJ$11)),0,(LARGE(IF($D$4:$D$1533=$AI45,$U$4:$U$1533,""),DJ$11)))&lt;0,0,(IF(ISERR(LARGE(IF($D$4:$D$1533=$AI45,$U$4:$U$1533,""),DJ$11)),0,(LARGE(IF($D$4:$D$1533=$AI45,$U$4:$U$1533,""),DJ$11)))))</f>
        <v>0</v>
      </c>
      <c r="DK45" s="116">
        <f t="array" ref="DK45">IF(IF(ISERR(LARGE(IF($D$4:$D$1533=$AI45,$U$4:$U$1533,""),DK$11)),0,(LARGE(IF($D$4:$D$1533=$AI45,$U$4:$U$1533,""),DK$11)))&lt;0,0,(IF(ISERR(LARGE(IF($D$4:$D$1533=$AI45,$U$4:$U$1533,""),DK$11)),0,(LARGE(IF($D$4:$D$1533=$AI45,$U$4:$U$1533,""),DK$11)))))</f>
        <v>0</v>
      </c>
      <c r="DL45" s="192">
        <f t="array" ref="DL45">IF(IF(ISERR(LARGE(IF($D$1534:$D$2431=$AI45,$U$1534:$U$2431,""),DL$11)),0,(LARGE(IF($D$1534:$D$2431=$AI45,$U$1534:$U$2431,""),DL$11)))&lt;0,0,(IF(ISERR(LARGE(IF($D$1534:$D$2431=$AI45,$U$1534:$U$2431,""),DL$11)),0,(LARGE(IF($D$1534:$D$2431=$AI45,$U$1534:$U$2431,""),DL$11)))))</f>
        <v>0</v>
      </c>
      <c r="DM45" s="193">
        <f t="array" ref="DM45">IF(IF(ISERR(LARGE(IF($D$1534:$D$2431=$AI45,$U$1534:$U$2431,""),DM$11)),0,(LARGE(IF($D$1534:$D$2431=$AI45,$U$1534:$U$2431,""),DM$11)))&lt;0,0,(IF(ISERR(LARGE(IF($D$1534:$D$2431=$AI45,$U$1534:$U$2431,""),DM$11)),0,(LARGE(IF($D$1534:$D$2431=$AI45,$U$1534:$U$2431,""),DM$11)))))</f>
        <v>0</v>
      </c>
      <c r="DN45" s="159">
        <f t="shared" si="74"/>
        <v>0</v>
      </c>
      <c r="DP45" s="114">
        <f t="array" ref="DP45">IF(IF(ISERR(LARGE(IF($D$4:$D$1533=$AI45,$V$4:$V$1533,""),DP$11)),0,(LARGE(IF($D$4:$D$1533=$AI45,$V$4:$V$1533,""),DP$11)))&lt;0,0,(IF(ISERR(LARGE(IF($D$4:$D$1533=$AI45,$V$4:$V$1533,""),DP$11)),0,(LARGE(IF($D$4:$D$1533=$AI45,$V$4:$V$1533,""),DP$11)))))</f>
        <v>0</v>
      </c>
      <c r="DQ45" s="115">
        <f t="array" ref="DQ45">IF(IF(ISERR(LARGE(IF($D$4:$D$1533=$AI45,$V$4:$V$1533,""),DQ$11)),0,(LARGE(IF($D$4:$D$1533=$AI45,$V$4:$V$1533,""),DQ$11)))&lt;0,0,(IF(ISERR(LARGE(IF($D$4:$D$1533=$AI45,$V$4:$V$1533,""),DQ$11)),0,(LARGE(IF($D$4:$D$1533=$AI45,$V$4:$V$1533,""),DQ$11)))))</f>
        <v>0</v>
      </c>
      <c r="DR45" s="116">
        <f t="array" ref="DR45">IF(IF(ISERR(LARGE(IF($D$4:$D$1533=$AI45,$V$4:$V$1533,""),DR$11)),0,(LARGE(IF($D$4:$D$1533=$AI45,$V$4:$V$1533,""),DR$11)))&lt;0,0,(IF(ISERR(LARGE(IF($D$4:$D$1533=$AI45,$V$4:$V$1533,""),DR$11)),0,(LARGE(IF($D$4:$D$1533=$AI45,$V$4:$V$1533,""),DR$11)))))</f>
        <v>0</v>
      </c>
      <c r="DS45" s="192">
        <f t="array" ref="DS45">IF(IF(ISERR(LARGE(IF($D$1534:$D$2431=$AI45,$V$1534:$V$2431,""),DS$11)),0,(LARGE(IF($D$1534:$D$2431=$AI45,$V$1534:$V$2431,""),DS$11)))&lt;0,0,(IF(ISERR(LARGE(IF($D$1534:$D$2431=$AI45,$V$1534:$V$2431,""),DS$11)),0,(LARGE(IF($D$1534:$D$2431=$AI45,$V$1534:$V$2431,""),DS$11)))))</f>
        <v>0</v>
      </c>
      <c r="DT45" s="193">
        <f t="array" ref="DT45">IF(IF(ISERR(LARGE(IF($D$1534:$D$2431=$AI45,$V$1534:$V$2431,""),DT$11)),0,(LARGE(IF($D$1534:$D$2431=$AI45,$V$1534:$V$2431,""),DT$11)))&lt;0,0,(IF(ISERR(LARGE(IF($D$1534:$D$2431=$AI45,$V$1534:$V$2431,""),DT$11)),0,(LARGE(IF($D$1534:$D$2431=$AI45,$V$1534:$V$2431,""),DT$11)))))</f>
        <v>0</v>
      </c>
      <c r="DU45" s="159">
        <f t="shared" si="75"/>
        <v>0</v>
      </c>
      <c r="DW45" s="114">
        <f t="array" ref="DW45">IF(IF(ISERR(LARGE(IF($D$4:$D$1533=$AI45,$W$4:$W$1533,""),DW$11)),0,(LARGE(IF($D$4:$D$1533=$AI45,$W$4:$W$1533,""),DW$11)))&lt;0,0,(IF(ISERR(LARGE(IF($D$4:$D$1533=$AI45,$W$4:$W$1533,""),DW$11)),0,(LARGE(IF($D$4:$D$1533=$AI45,$W$4:$W$1533,""),DW$11)))))</f>
        <v>0</v>
      </c>
      <c r="DX45" s="115">
        <f t="array" ref="DX45">IF(IF(ISERR(LARGE(IF($D$4:$D$1533=$AI45,$W$4:$W$1533,""),DX$11)),0,(LARGE(IF($D$4:$D$1533=$AI45,$W$4:$W$1533,""),DX$11)))&lt;0,0,(IF(ISERR(LARGE(IF($D$4:$D$1533=$AI45,$W$4:$W$1533,""),DX$11)),0,(LARGE(IF($D$4:$D$1533=$AI45,$W$4:$W$1533,""),DX$11)))))</f>
        <v>0</v>
      </c>
      <c r="DY45" s="116">
        <f t="array" ref="DY45">IF(IF(ISERR(LARGE(IF($D$4:$D$1533=$AI45,$W$4:$W$1533,""),DY$11)),0,(LARGE(IF($D$4:$D$1533=$AI45,$W$4:$W$1533,""),DY$11)))&lt;0,0,(IF(ISERR(LARGE(IF($D$4:$D$1533=$AI45,$W$4:$W$1533,""),DY$11)),0,(LARGE(IF($D$4:$D$1533=$AI45,$W$4:$W$1533,""),DY$11)))))</f>
        <v>0</v>
      </c>
      <c r="DZ45" s="192">
        <f t="array" ref="DZ45">IF(IF(ISERR(LARGE(IF($D$1534:$D$2431=$AI45,$W$1534:$W$2431,""),DZ$11)),0,(LARGE(IF($D$1534:$D$2431=$AI45,$W$1534:$W$2431,""),DZ$11)))&lt;0,0,(IF(ISERR(LARGE(IF($D$1534:$D$2431=$AI45,$W$1534:$W$2431,""),DZ$11)),0,(LARGE(IF($D$1534:$D$2431=$AI45,$W$1534:$W$2431,""),DZ$11)))))</f>
        <v>0</v>
      </c>
      <c r="EA45" s="193">
        <f t="array" ref="EA45">IF(IF(ISERR(LARGE(IF($D$1534:$D$2431=$AI45,$W$1534:$W$2431,""),EA$11)),0,(LARGE(IF($D$1534:$D$2431=$AI45,$W$1534:$W$2431,""),EA$11)))&lt;0,0,(IF(ISERR(LARGE(IF($D$1534:$D$2431=$AI45,$W$1534:$W$2431,""),EA$11)),0,(LARGE(IF($D$1534:$D$2431=$AI45,$W$1534:$W$2431,""),EA$11)))))</f>
        <v>0</v>
      </c>
      <c r="EB45" s="159">
        <f t="shared" si="76"/>
        <v>0</v>
      </c>
    </row>
    <row r="46" spans="1:132" x14ac:dyDescent="0.2">
      <c r="A46" s="88">
        <v>4.2999999999999995E-5</v>
      </c>
      <c r="B46" s="4">
        <f t="shared" si="0"/>
        <v>8573.000043</v>
      </c>
      <c r="C46" t="s">
        <v>266</v>
      </c>
      <c r="D46" s="213" t="s">
        <v>340</v>
      </c>
      <c r="E46" s="44" t="s">
        <v>21</v>
      </c>
      <c r="F46" s="14">
        <f t="shared" si="26"/>
        <v>1</v>
      </c>
      <c r="G46" s="14">
        <f t="shared" si="27"/>
        <v>1</v>
      </c>
      <c r="H46" s="101" t="str">
        <f>IF(ISNA(VLOOKUP(C46,[1]Sheet1!$J$2:$J$2999,1,FALSE)),"No","Yes")</f>
        <v>No</v>
      </c>
      <c r="I46" s="72">
        <f t="shared" si="50"/>
        <v>0</v>
      </c>
      <c r="J46" s="72">
        <f t="shared" si="51"/>
        <v>0</v>
      </c>
      <c r="K46" s="72">
        <f t="shared" si="52"/>
        <v>0</v>
      </c>
      <c r="L46" s="72">
        <f t="shared" si="53"/>
        <v>0</v>
      </c>
      <c r="M46" s="72">
        <f t="shared" si="54"/>
        <v>0</v>
      </c>
      <c r="N46" s="72">
        <f t="shared" si="55"/>
        <v>0</v>
      </c>
      <c r="O46" s="72">
        <f t="shared" si="56"/>
        <v>0</v>
      </c>
      <c r="Q46" s="73">
        <f t="shared" si="57"/>
        <v>0</v>
      </c>
      <c r="R46" s="73">
        <f t="shared" si="58"/>
        <v>0</v>
      </c>
      <c r="S46" s="73">
        <f t="shared" si="59"/>
        <v>0</v>
      </c>
      <c r="T46" s="73">
        <f t="shared" si="60"/>
        <v>8573</v>
      </c>
      <c r="U46" s="73">
        <f t="shared" si="61"/>
        <v>0</v>
      </c>
      <c r="V46" s="73">
        <f t="shared" si="62"/>
        <v>0</v>
      </c>
      <c r="W46" s="73">
        <f t="shared" si="63"/>
        <v>0</v>
      </c>
      <c r="Y46" s="72">
        <f t="shared" si="28"/>
        <v>0</v>
      </c>
      <c r="Z46" s="73">
        <f t="shared" si="29"/>
        <v>0</v>
      </c>
      <c r="AA46" s="58">
        <f t="shared" si="30"/>
        <v>0</v>
      </c>
      <c r="AB46" s="72">
        <f t="shared" si="31"/>
        <v>0</v>
      </c>
      <c r="AC46" s="72">
        <f t="shared" si="32"/>
        <v>0</v>
      </c>
      <c r="AD46" s="73">
        <f t="shared" si="33"/>
        <v>8573</v>
      </c>
      <c r="AE46" s="73">
        <f t="shared" si="34"/>
        <v>0</v>
      </c>
      <c r="AF46" s="1">
        <f t="shared" si="17"/>
        <v>8573</v>
      </c>
      <c r="AH46" s="1" t="str">
        <f t="shared" si="25"/>
        <v>No</v>
      </c>
      <c r="AI46" s="165" t="s">
        <v>360</v>
      </c>
      <c r="AJ46" s="114">
        <f t="array" ref="AJ46">IF(IF(ISERR(LARGE(IF($D$4:$D$1533=$AI46,$I$4:$I$1533,""),AJ$11)),0,(LARGE(IF($D$4:$D$1533=$AI46,$I$4:$I$1533,""),AJ$11)))&lt;0,0,(IF(ISERR(LARGE(IF($D$4:$D$1533=$AI46,$I$4:$I$1533,""),AJ$11)),0,(LARGE(IF($D$4:$D$1533=$AI46,$I$4:$I$1533,""),AJ$11)))))</f>
        <v>0</v>
      </c>
      <c r="AK46" s="115">
        <f t="array" ref="AK46">IF(IF(ISERR(LARGE(IF($D$4:$D$1533=$AI46,$I$4:$I$1533,""),AK$11)),0,(LARGE(IF($D$4:$D$1533=$AI46,$I$4:$I$1533,""),AK$11)))&lt;0,0,(IF(ISERR(LARGE(IF($D$4:$D$1533=$AI46,$I$4:$I$1533,""),AK$11)),0,(LARGE(IF($D$4:$D$1533=$AI46,$I$4:$I$1533,""),AK$11)))))</f>
        <v>0</v>
      </c>
      <c r="AL46" s="116">
        <f t="array" ref="AL46">IF(IF(ISERR(LARGE(IF($D$4:$D$1533=$AI46,$I$4:$I$1533,""),AL$11)),0,(LARGE(IF($D$4:$D$1533=$AI46,$I$4:$I$1533,""),AL$11)))&lt;0,0,(IF(ISERR(LARGE(IF($D$4:$D$1533=$AI46,$I$4:$I$1533,""),AL$11)),0,(LARGE(IF($D$4:$D$1533=$AI46,$I$4:$I$1533,""),AL$11)))))</f>
        <v>0</v>
      </c>
      <c r="AM46" s="192">
        <f t="array" ref="AM46">IF(IF(ISERR(LARGE(IF($D$1534:$D$2431=$AI46,$I$1534:$I$2431,""),AM$11)),0,(LARGE(IF($D$1534:$D$2431=$AI46,$I$1534:$I$2431,""),AM$11)))&lt;0,0,(IF(ISERR(LARGE(IF($D$1534:$D$2431=$AI46,$I$1534:$I$2431,""),AM$11)),0,(LARGE(IF($D$1534:$D$2431=$AI46,$I$1534:$I$2431,""),AM$11)))))</f>
        <v>0</v>
      </c>
      <c r="AN46" s="193">
        <f t="array" ref="AN46">IF(IF(ISERR(LARGE(IF($D$1534:$D$2431=$AI46,$I$1534:$I$2431,""),AN$11)),0,(LARGE(IF($D$1534:$D$2431=$AI46,$I$1534:$I$2431,""),AN$11)))&lt;0,0,(IF(ISERR(LARGE(IF($D$1534:$D$2431=$AI46,$I$1534:$I$2431,""),AN$11)),0,(LARGE(IF($D$1534:$D$2431=$AI46,$I$1534:$I$2431,""),AN$11)))))</f>
        <v>0</v>
      </c>
      <c r="AO46" s="159">
        <f t="shared" si="49"/>
        <v>0</v>
      </c>
      <c r="AQ46" s="114">
        <f t="array" ref="AQ46">IF(IF(ISERR(LARGE(IF($D$4:$D$1533=$AI46,$J$4:$J$1533,""),AQ$11)),0,(LARGE(IF($D$4:$D$1533=$AI46,$J$4:$J$1533,""),AQ$11)))&lt;0,0,(IF(ISERR(LARGE(IF($D$4:$D$1533=$AI46,$J$4:$J$1533,""),AQ$11)),0,(LARGE(IF($D$4:$D$1533=$AI46,$J$4:$J$1533,""),AQ$11)))))</f>
        <v>0</v>
      </c>
      <c r="AR46" s="115">
        <f t="array" ref="AR46">IF(IF(ISERR(LARGE(IF($D$4:$D$1533=$AI46,$J$4:$J$1533,""),AR$11)),0,(LARGE(IF($D$4:$D$1533=$AI46,$J$4:$J$1533,""),AR$11)))&lt;0,0,(IF(ISERR(LARGE(IF($D$4:$D$1533=$AI46,$J$4:$J$1533,""),AR$11)),0,(LARGE(IF($D$4:$D$1533=$AI46,$J$4:$J$1533,""),AR$11)))))</f>
        <v>0</v>
      </c>
      <c r="AS46" s="116">
        <f t="array" ref="AS46">IF(IF(ISERR(LARGE(IF($D$4:$D$1533=$AI46,$J$4:$J$1533,""),AS$11)),0,(LARGE(IF($D$4:$D$1533=$AI46,$J$4:$J$1533,""),AS$11)))&lt;0,0,(IF(ISERR(LARGE(IF($D$4:$D$1533=$AI46,$J$4:$J$1533,""),AS$11)),0,(LARGE(IF($D$4:$D$1533=$AI46,$J$4:$J$1533,""),AS$11)))))</f>
        <v>0</v>
      </c>
      <c r="AT46" s="192">
        <f t="array" ref="AT46">IF(IF(ISERR(LARGE(IF($D$1534:$D$2431=$AI46,$J$1534:$J$2431,""),AT$11)),0,(LARGE(IF($D$1534:$D$2431=$AI46,$J$1534:$J$2431,""),AT$11)))&lt;0,0,(IF(ISERR(LARGE(IF($D$1534:$D$2431=$AI46,$J$1534:$J$2431,""),AT$11)),0,(LARGE(IF($D$1534:$D$2431=$AI46,$J$1534:$J$2431,""),AT$11)))))</f>
        <v>0</v>
      </c>
      <c r="AU46" s="193">
        <f t="array" ref="AU46">IF(IF(ISERR(LARGE(IF($D$1534:$D$2431=$AI46,$J$1534:$J$2431,""),AU$11)),0,(LARGE(IF($D$1534:$D$2431=$AI46,$J$1534:$J$2431,""),AU$11)))&lt;0,0,(IF(ISERR(LARGE(IF($D$1534:$D$2431=$AI46,$J$1534:$J$2431,""),AU$11)),0,(LARGE(IF($D$1534:$D$2431=$AI46,$J$1534:$J$2431,""),AU$11)))))</f>
        <v>0</v>
      </c>
      <c r="AV46" s="159">
        <f t="shared" si="64"/>
        <v>0</v>
      </c>
      <c r="AX46" s="114">
        <f t="array" ref="AX46">IF(IF(ISERR(LARGE(IF($D$4:$D$1533=$AI46,$K$4:$K$1533,""),AX$11)),0,(LARGE(IF($D$4:$D$1533=$AI46,$K$4:$K$1533,""),AX$11)))&lt;0,0,(IF(ISERR(LARGE(IF($D$4:$D$1533=$AI46,$K$4:$K$1533,""),AX$11)),0,(LARGE(IF($D$4:$D$1533=$AI46,$K$4:$K$1533,""),AX$11)))))</f>
        <v>0</v>
      </c>
      <c r="AY46" s="115">
        <f t="array" ref="AY46">IF(IF(ISERR(LARGE(IF($D$4:$D$1533=$AI46,$K$4:$K$1533,""),AY$11)),0,(LARGE(IF($D$4:$D$1533=$AI46,$K$4:$K$1533,""),AY$11)))&lt;0,0,(IF(ISERR(LARGE(IF($D$4:$D$1533=$AI46,$K$4:$K$1533,""),AY$11)),0,(LARGE(IF($D$4:$D$1533=$AI46,$K$4:$K$1533,""),AY$11)))))</f>
        <v>0</v>
      </c>
      <c r="AZ46" s="116">
        <f t="array" ref="AZ46">IF(IF(ISERR(LARGE(IF($D$4:$D$1533=$AI46,$K$4:$K$1533,""),AZ$11)),0,(LARGE(IF($D$4:$D$1533=$AI46,$K$4:$K$1533,""),AZ$11)))&lt;0,0,(IF(ISERR(LARGE(IF($D$4:$D$1533=$AI46,$K$4:$K$1533,""),AZ$11)),0,(LARGE(IF($D$4:$D$1533=$AI46,$K$4:$K$1533,""),AZ$11)))))</f>
        <v>0</v>
      </c>
      <c r="BA46" s="192">
        <f t="array" ref="BA46">IF(IF(ISERR(LARGE(IF($D$1534:$D$2431=$AI46,$K$1534:$K$2431,""),BA$11)),0,(LARGE(IF($D$1534:$D$2431=$AI46,$K$1534:$K$2431,""),BA$11)))&lt;0,0,(IF(ISERR(LARGE(IF($D$1534:$D$2431=$AI46,$K$1534:$K$2431,""),BA$11)),0,(LARGE(IF($D$1534:$D$2431=$AI46,$K$1534:$K$2431,""),BA$11)))))</f>
        <v>0</v>
      </c>
      <c r="BB46" s="193">
        <f t="array" ref="BB46">IF(IF(ISERR(LARGE(IF($D$1534:$D$2431=$AI46,$K$1534:$K$2431,""),BB$11)),0,(LARGE(IF($D$1534:$D$2431=$AI46,$K$1534:$K$2431,""),BB$11)))&lt;0,0,(IF(ISERR(LARGE(IF($D$1534:$D$2431=$AI46,$K$1534:$K$2431,""),BB$11)),0,(LARGE(IF($D$1534:$D$2431=$AI46,$K$1534:$K$2431,""),BB$11)))))</f>
        <v>0</v>
      </c>
      <c r="BC46" s="159">
        <f t="shared" si="65"/>
        <v>0</v>
      </c>
      <c r="BE46" s="114">
        <f t="array" ref="BE46">IF(IF(ISERR(LARGE(IF($D$4:$D$1533=$AI46,$L$4:$L$1533,""),BE$11)),0,(LARGE(IF($D$4:$D$1533=$AI46,$L$4:$L$1533,""),BE$11)))&lt;0,0,(IF(ISERR(LARGE(IF($D$4:$D$1533=$AI46,$L$4:$L$1533,""),BE$11)),0,(LARGE(IF($D$4:$D$1533=$AI46,$L$4:$L$1533,""),BE$11)))))</f>
        <v>0</v>
      </c>
      <c r="BF46" s="115">
        <f t="array" ref="BF46">IF(IF(ISERR(LARGE(IF($D$4:$D$1533=$AI46,$L$4:$L$1533,""),BF$11)),0,(LARGE(IF($D$4:$D$1533=$AI46,$L$4:$L$1533,""),BF$11)))&lt;0,0,(IF(ISERR(LARGE(IF($D$4:$D$1533=$AI46,$L$4:$L$1533,""),BF$11)),0,(LARGE(IF($D$4:$D$1533=$AI46,$L$4:$L$1533,""),BF$11)))))</f>
        <v>0</v>
      </c>
      <c r="BG46" s="116">
        <f t="array" ref="BG46">IF(IF(ISERR(LARGE(IF($D$4:$D$1533=$AI46,$L$4:$L$1533,""),BG$11)),0,(LARGE(IF($D$4:$D$1533=$AI46,$L$4:$L$1533,""),BG$11)))&lt;0,0,(IF(ISERR(LARGE(IF($D$4:$D$1533=$AI46,$L$4:$L$1533,""),BG$11)),0,(LARGE(IF($D$4:$D$1533=$AI46,$L$4:$L$1533,""),BG$11)))))</f>
        <v>0</v>
      </c>
      <c r="BH46" s="192">
        <f t="array" ref="BH46">IF(IF(ISERR(LARGE(IF($D$1534:$D$2431=$AI46,$L$1534:$L$2431,""),BH$11)),0,(LARGE(IF($D$1534:$D$2431=$AI46,$L$1534:$L$2431,""),BH$11)))&lt;0,0,(IF(ISERR(LARGE(IF($D$1534:$D$2431=$AI46,$L$1534:$L$2431,""),BH$11)),0,(LARGE(IF($D$1534:$D$2431=$AI46,$L$1534:$L$2431,""),BH$11)))))</f>
        <v>0</v>
      </c>
      <c r="BI46" s="193">
        <f t="array" ref="BI46">IF(IF(ISERR(LARGE(IF($D$1534:$D$2431=$AI46,$L$1534:$L$2431,""),BI$11)),0,(LARGE(IF($D$1534:$D$2431=$AI46,$L$1534:$L$2431,""),BI$11)))&lt;0,0,(IF(ISERR(LARGE(IF($D$1534:$D$2431=$AI46,$L$1534:$L$2431,""),BI$11)),0,(LARGE(IF($D$1534:$D$2431=$AI46,$L$1534:$L$2431,""),BI$11)))))</f>
        <v>0</v>
      </c>
      <c r="BJ46" s="159">
        <f t="shared" si="66"/>
        <v>0</v>
      </c>
      <c r="BL46" s="114">
        <f t="array" ref="BL46">IF(IF(ISERR(LARGE(IF($D$4:$D$1533=$AI46,$M$4:$M$1533,""),BL$11)),0,(LARGE(IF($D$4:$D$1533=$AI46,$M$4:$M$1533,""),BL$11)))&lt;0,0,(IF(ISERR(LARGE(IF($D$4:$D$1533=$AI46,$M$4:$M$1533,""),BL$11)),0,(LARGE(IF($D$4:$D$1533=$AI46,$M$4:$M$1533,""),BL$11)))))</f>
        <v>0</v>
      </c>
      <c r="BM46" s="115">
        <f t="array" ref="BM46">IF(IF(ISERR(LARGE(IF($D$4:$D$1533=$AI46,$M$4:$M$1533,""),BM$11)),0,(LARGE(IF($D$4:$D$1533=$AI46,$M$4:$M$1533,""),BM$11)))&lt;0,0,(IF(ISERR(LARGE(IF($D$4:$D$1533=$AI46,$M$4:$M$1533,""),BM$11)),0,(LARGE(IF($D$4:$D$1533=$AI46,$M$4:$M$1533,""),BM$11)))))</f>
        <v>0</v>
      </c>
      <c r="BN46" s="116">
        <f t="array" ref="BN46">IF(IF(ISERR(LARGE(IF($D$4:$D$1533=$AI46,$M$4:$M$1533,""),BN$11)),0,(LARGE(IF($D$4:$D$1533=$AI46,$M$4:$M$1533,""),BN$11)))&lt;0,0,(IF(ISERR(LARGE(IF($D$4:$D$1533=$AI46,$M$4:$M$1533,""),BN$11)),0,(LARGE(IF($D$4:$D$1533=$AI46,$M$4:$M$1533,""),BN$11)))))</f>
        <v>0</v>
      </c>
      <c r="BO46" s="192">
        <f t="array" ref="BO46">IF(IF(ISERR(LARGE(IF($D$1534:$D$2431=$AI46,$M$1534:$M$2431,""),BO$11)),0,(LARGE(IF($D$1534:$D$2431=$AI46,$M$1534:$M$2431,""),BO$11)))&lt;0,0,(IF(ISERR(LARGE(IF($D$1534:$D$2431=$AI46,$M$1534:$M$2431,""),BO$11)),0,(LARGE(IF($D$1534:$D$2431=$AI46,$M$1534:$M$2431,""),BO$11)))))</f>
        <v>0</v>
      </c>
      <c r="BP46" s="193">
        <f t="array" ref="BP46">IF(IF(ISERR(LARGE(IF($D$1534:$D$2431=$AI46,$M$1534:$M$2431,""),BP$11)),0,(LARGE(IF($D$1534:$D$2431=$AI46,$M$1534:$M$2431,""),BP$11)))&lt;0,0,(IF(ISERR(LARGE(IF($D$1534:$D$2431=$AI46,$M$1534:$M$2431,""),BP$11)),0,(LARGE(IF($D$1534:$D$2431=$AI46,$M$1534:$M$2431,""),BP$11)))))</f>
        <v>0</v>
      </c>
      <c r="BQ46" s="159">
        <f t="shared" si="67"/>
        <v>0</v>
      </c>
      <c r="BS46" s="114">
        <f t="array" ref="BS46">IF(IF(ISERR(LARGE(IF($D$4:$D$1533=$AI46,$N$4:$N$1533,""),BS$11)),0,(LARGE(IF($D$4:$D$1533=$AI46,$N$4:$N$1533,""),BS$11)))&lt;0,0,(IF(ISERR(LARGE(IF($D$4:$D$1533=$AI46,$N$4:$N$1533,""),BS$11)),0,(LARGE(IF($D$4:$D$1533=$AI46,$N$4:$N$1533,""),BS$11)))))</f>
        <v>0</v>
      </c>
      <c r="BT46" s="115">
        <f t="array" ref="BT46">IF(IF(ISERR(LARGE(IF($D$4:$D$1533=$AI46,$N$4:$N$1533,""),BT$11)),0,(LARGE(IF($D$4:$D$1533=$AI46,$N$4:$N$1533,""),BT$11)))&lt;0,0,(IF(ISERR(LARGE(IF($D$4:$D$1533=$AI46,$N$4:$N$1533,""),BT$11)),0,(LARGE(IF($D$4:$D$1533=$AI46,$N$4:$N$1533,""),BT$11)))))</f>
        <v>0</v>
      </c>
      <c r="BU46" s="116">
        <f t="array" ref="BU46">IF(IF(ISERR(LARGE(IF($D$4:$D$1533=$AI46,$N$4:$N$1533,""),BU$11)),0,(LARGE(IF($D$4:$D$1533=$AI46,$N$4:$N$1533,""),BU$11)))&lt;0,0,(IF(ISERR(LARGE(IF($D$4:$D$1533=$AI46,$N$4:$N$1533,""),BU$11)),0,(LARGE(IF($D$4:$D$1533=$AI46,$N$4:$N$1533,""),BU$11)))))</f>
        <v>0</v>
      </c>
      <c r="BV46" s="192">
        <f t="array" ref="BV46">IF(IF(ISERR(LARGE(IF($D$1534:$D$2431=$AI46,$N$1534:$N$2431,""),BV$11)),0,(LARGE(IF($D$1534:$D$2431=$AI46,$N$1534:$N$2431,""),BV$11)))&lt;0,0,(IF(ISERR(LARGE(IF($D$1534:$D$2431=$AI46,$N$1534:$N$2431,""),BV$11)),0,(LARGE(IF($D$1534:$D$2431=$AI46,$N$1534:$N$2431,""),BV$11)))))</f>
        <v>0</v>
      </c>
      <c r="BW46" s="193">
        <f t="array" ref="BW46">IF(IF(ISERR(LARGE(IF($D$1534:$D$2431=$AI46,$N$1534:$N$2431,""),BW$11)),0,(LARGE(IF($D$1534:$D$2431=$AI46,$N$1534:$N$2431,""),BW$11)))&lt;0,0,(IF(ISERR(LARGE(IF($D$1534:$D$2431=$AI46,$N$1534:$N$2431,""),BW$11)),0,(LARGE(IF($D$1534:$D$2431=$AI46,$N$1534:$N$2431,""),BW$11)))))</f>
        <v>0</v>
      </c>
      <c r="BX46" s="159">
        <f t="shared" si="68"/>
        <v>0</v>
      </c>
      <c r="BZ46" s="114">
        <f t="array" ref="BZ46">IF(IF(ISERR(LARGE(IF($D$4:$D$1533=$AI46,$O$4:$O$1533,""),BZ$11)),0,(LARGE(IF($D$4:$D$1533=$AI46,$O$4:$O$1533,""),BZ$11)))&lt;0,0,(IF(ISERR(LARGE(IF($D$4:$D$1533=$AI46,$O$4:$O$1533,""),BZ$11)),0,(LARGE(IF($D$4:$D$1533=$AI46,$O$4:$O$1533,""),BZ$11)))))</f>
        <v>0</v>
      </c>
      <c r="CA46" s="115">
        <f t="array" ref="CA46">IF(IF(ISERR(LARGE(IF($D$4:$D$1533=$AI46,$O$4:$O$1533,""),CA$11)),0,(LARGE(IF($D$4:$D$1533=$AI46,$O$4:$O$1533,""),CA$11)))&lt;0,0,(IF(ISERR(LARGE(IF($D$4:$D$1533=$AI46,$O$4:$O$1533,""),CA$11)),0,(LARGE(IF($D$4:$D$1533=$AI46,$O$4:$O$1533,""),CA$11)))))</f>
        <v>0</v>
      </c>
      <c r="CB46" s="116">
        <f t="array" ref="CB46">IF(IF(ISERR(LARGE(IF($D$4:$D$1533=$AI46,$O$4:$O$1533,""),CB$11)),0,(LARGE(IF($D$4:$D$1533=$AI46,$O$4:$O$1533,""),CB$11)))&lt;0,0,(IF(ISERR(LARGE(IF($D$4:$D$1533=$AI46,$O$4:$O$1533,""),CB$11)),0,(LARGE(IF($D$4:$D$1533=$AI46,$O$4:$O$1533,""),CB$11)))))</f>
        <v>0</v>
      </c>
      <c r="CC46" s="192">
        <f t="array" ref="CC46">IF(IF(ISERR(LARGE(IF($D$1534:$D$2431=$AI46,$O$1534:$O$2431,""),CC$11)),0,(LARGE(IF($D$1534:$D$2431=$AI46,$O$1534:$O$2431,""),CC$11)))&lt;0,0,(IF(ISERR(LARGE(IF($D$1534:$D$2431=$AI46,$O$1534:$O$2431,""),CC$11)),0,(LARGE(IF($D$1534:$D$2431=$AI46,$O$1534:$O$2431,""),CC$11)))))</f>
        <v>0</v>
      </c>
      <c r="CD46" s="193">
        <f t="array" ref="CD46">IF(IF(ISERR(LARGE(IF($D$1534:$D$2431=$AI46,$O$1534:$O$2431,""),CD$11)),0,(LARGE(IF($D$1534:$D$2431=$AI46,$O$1534:$O$2431,""),CD$11)))&lt;0,0,(IF(ISERR(LARGE(IF($D$1534:$D$2431=$AI46,$O$1534:$O$2431,""),CD$11)),0,(LARGE(IF($D$1534:$D$2431=$AI46,$O$1534:$O$2431,""),CD$11)))))</f>
        <v>0</v>
      </c>
      <c r="CE46" s="159">
        <f t="shared" si="69"/>
        <v>0</v>
      </c>
      <c r="CG46" s="114">
        <f t="array" ref="CG46">IF(IF(ISERR(LARGE(IF($D$4:$D$1533=$AI46,$Q$4:$Q$1533,""),CG$11)),0,(LARGE(IF($D$4:$D$1533=$AI46,$Q$4:$Q$1533,""),CG$11)))&lt;0,0,(IF(ISERR(LARGE(IF($D$4:$D$1533=$AI46,$Q$4:$Q$1533,""),CG$11)),0,(LARGE(IF($D$4:$D$1533=$AI46,$Q$4:$Q$1533,""),CG$11)))))</f>
        <v>0</v>
      </c>
      <c r="CH46" s="115">
        <f t="array" ref="CH46">IF(IF(ISERR(LARGE(IF($D$4:$D$1533=$AI46,$Q$4:$Q$1533,""),CH$11)),0,(LARGE(IF($D$4:$D$1533=$AI46,$Q$4:$Q$1533,""),CH$11)))&lt;0,0,(IF(ISERR(LARGE(IF($D$4:$D$1533=$AI46,$Q$4:$Q$1533,""),CH$11)),0,(LARGE(IF($D$4:$D$1533=$AI46,$Q$4:$Q$1533,""),CH$11)))))</f>
        <v>0</v>
      </c>
      <c r="CI46" s="116">
        <f t="array" ref="CI46">IF(IF(ISERR(LARGE(IF($D$4:$D$1533=$AI46,$Q$4:$Q$1533,""),CI$11)),0,(LARGE(IF($D$4:$D$1533=$AI46,$Q$4:$Q$1533,""),CI$11)))&lt;0,0,(IF(ISERR(LARGE(IF($D$4:$D$1533=$AI46,$Q$4:$Q$1533,""),CI$11)),0,(LARGE(IF($D$4:$D$1533=$AI46,$Q$4:$Q$1533,""),CI$11)))))</f>
        <v>0</v>
      </c>
      <c r="CJ46" s="192">
        <f t="array" ref="CJ46">IF(IF(ISERR(LARGE(IF($D$1534:$D$2431=$AI46,$Q$1534:$Q$2431,""),CJ$11)),0,(LARGE(IF($D$1534:$D$2431=$AI46,$Q$1534:$Q$2431,""),CJ$11)))&lt;0,0,(IF(ISERR(LARGE(IF($D$1534:$D$2431=$AI46,$Q$1534:$Q$2431,""),CJ$11)),0,(LARGE(IF($D$1534:$D$2431=$AI46,$Q$1534:$Q$2431,""),CJ$11)))))</f>
        <v>0</v>
      </c>
      <c r="CK46" s="193">
        <f t="array" ref="CK46">IF(IF(ISERR(LARGE(IF($D$1534:$D$2431=$AI46,$Q$1534:$Q$2431,""),CK$11)),0,(LARGE(IF($D$1534:$D$2431=$AI46,$Q$1534:$Q$2431,""),CK$11)))&lt;0,0,(IF(ISERR(LARGE(IF($D$1534:$D$2431=$AI46,$Q$1534:$Q$2431,""),CK$11)),0,(LARGE(IF($D$1534:$D$2431=$AI46,$Q$1534:$Q$2431,""),CK$11)))))</f>
        <v>0</v>
      </c>
      <c r="CL46" s="159">
        <f t="shared" si="70"/>
        <v>0</v>
      </c>
      <c r="CN46" s="114">
        <f t="array" ref="CN46">IF(IF(ISERR(LARGE(IF($D$4:$D$1533=$AI46,$R$4:$R$1533,""),CN$11)),0,(LARGE(IF($D$4:$D$1533=$AI46,$R$4:$R$1533,""),CN$11)))&lt;0,0,(IF(ISERR(LARGE(IF($D$4:$D$1533=$AI46,$R$4:$R$1533,""),CN$11)),0,(LARGE(IF($D$4:$D$1533=$AI46,$R$4:$R$1533,""),CN$11)))))</f>
        <v>0</v>
      </c>
      <c r="CO46" s="115">
        <f t="array" ref="CO46">IF(IF(ISERR(LARGE(IF($D$4:$D$1533=$AI46,$R$4:$R$1533,""),CO$11)),0,(LARGE(IF($D$4:$D$1533=$AI46,$R$4:$R$1533,""),CO$11)))&lt;0,0,(IF(ISERR(LARGE(IF($D$4:$D$1533=$AI46,$R$4:$R$1533,""),CO$11)),0,(LARGE(IF($D$4:$D$1533=$AI46,$R$4:$R$1533,""),CO$11)))))</f>
        <v>0</v>
      </c>
      <c r="CP46" s="116">
        <f t="array" ref="CP46">IF(IF(ISERR(LARGE(IF($D$4:$D$1533=$AI46,$R$4:$R$1533,""),CP$11)),0,(LARGE(IF($D$4:$D$1533=$AI46,$R$4:$R$1533,""),CP$11)))&lt;0,0,(IF(ISERR(LARGE(IF($D$4:$D$1533=$AI46,$R$4:$R$1533,""),CP$11)),0,(LARGE(IF($D$4:$D$1533=$AI46,$R$4:$R$1533,""),CP$11)))))</f>
        <v>0</v>
      </c>
      <c r="CQ46" s="192">
        <f t="array" ref="CQ46">IF(IF(ISERR(LARGE(IF($D$1534:$D$2431=$AI46,$R$1534:$R$2431,""),CQ$11)),0,(LARGE(IF($D$1534:$D$2431=$AI46,$R$1534:$R$2431,""),CQ$11)))&lt;0,0,(IF(ISERR(LARGE(IF($D$1534:$D$2431=$AI46,$R$1534:$R$2431,""),CQ$11)),0,(LARGE(IF($D$1534:$D$2431=$AI46,$R$1534:$R$2431,""),CQ$11)))))</f>
        <v>0</v>
      </c>
      <c r="CR46" s="193">
        <f t="array" ref="CR46">IF(IF(ISERR(LARGE(IF($D$1534:$D$2431=$AI46,$R$1534:$R$2431,""),CR$11)),0,(LARGE(IF($D$1534:$D$2431=$AI46,$R$1534:$R$2431,""),CR$11)))&lt;0,0,(IF(ISERR(LARGE(IF($D$1534:$D$2431=$AI46,$R$1534:$R$2431,""),CR$11)),0,(LARGE(IF($D$1534:$D$2431=$AI46,$R$1534:$R$2431,""),CR$11)))))</f>
        <v>0</v>
      </c>
      <c r="CS46" s="159">
        <f t="shared" si="71"/>
        <v>0</v>
      </c>
      <c r="CU46" s="114">
        <f t="array" ref="CU46">IF(IF(ISERR(LARGE(IF($D$4:$D$1533=$AI46,$S$4:$S$1533,""),CU$11)),0,(LARGE(IF($D$4:$D$1533=$AI46,$S$4:$S$1533,""),CU$11)))&lt;0,0,(IF(ISERR(LARGE(IF($D$4:$D$1533=$AI46,$S$4:$S$1533,""),CU$11)),0,(LARGE(IF($D$4:$D$1533=$AI46,$S$4:$S$1533,""),CU$11)))))</f>
        <v>0</v>
      </c>
      <c r="CV46" s="115">
        <f t="array" ref="CV46">IF(IF(ISERR(LARGE(IF($D$4:$D$1533=$AI46,$S$4:$S$1533,""),CV$11)),0,(LARGE(IF($D$4:$D$1533=$AI46,$S$4:$S$1533,""),CV$11)))&lt;0,0,(IF(ISERR(LARGE(IF($D$4:$D$1533=$AI46,$S$4:$S$1533,""),CV$11)),0,(LARGE(IF($D$4:$D$1533=$AI46,$S$4:$S$1533,""),CV$11)))))</f>
        <v>0</v>
      </c>
      <c r="CW46" s="116">
        <f t="array" ref="CW46">IF(IF(ISERR(LARGE(IF($D$4:$D$1533=$AI46,$S$4:$S$1533,""),CW$11)),0,(LARGE(IF($D$4:$D$1533=$AI46,$S$4:$S$1533,""),CW$11)))&lt;0,0,(IF(ISERR(LARGE(IF($D$4:$D$1533=$AI46,$S$4:$S$1533,""),CW$11)),0,(LARGE(IF($D$4:$D$1533=$AI46,$S$4:$S$1533,""),CW$11)))))</f>
        <v>0</v>
      </c>
      <c r="CX46" s="192">
        <f t="array" ref="CX46">IF(IF(ISERR(LARGE(IF($D$1534:$D$2431=$AI46,$S$1534:$S$2431,""),CX$11)),0,(LARGE(IF($D$1534:$D$2431=$AI46,$S$1534:$S$2431,""),CX$11)))&lt;0,0,(IF(ISERR(LARGE(IF($D$1534:$D$2431=$AI46,$S$1534:$S$2431,""),CX$11)),0,(LARGE(IF($D$1534:$D$2431=$AI46,$S$1534:$S$2431,""),CX$11)))))</f>
        <v>0</v>
      </c>
      <c r="CY46" s="193">
        <f t="array" ref="CY46">IF(IF(ISERR(LARGE(IF($D$1534:$D$2431=$AI46,$S$1534:$S$2431,""),CY$11)),0,(LARGE(IF($D$1534:$D$2431=$AI46,$S$1534:$S$2431,""),CY$11)))&lt;0,0,(IF(ISERR(LARGE(IF($D$1534:$D$2431=$AI46,$S$1534:$S$2431,""),CY$11)),0,(LARGE(IF($D$1534:$D$2431=$AI46,$S$1534:$S$2431,""),CY$11)))))</f>
        <v>0</v>
      </c>
      <c r="CZ46" s="159">
        <f t="shared" si="72"/>
        <v>0</v>
      </c>
      <c r="DB46" s="114">
        <f t="array" ref="DB46">IF(IF(ISERR(LARGE(IF($D$4:$D$1533=$AI46,$T$4:$T$1533,""),DB$11)),0,(LARGE(IF($D$4:$D$1533=$AI46,$T$4:$T$1533,""),DB$11)))&lt;0,0,(IF(ISERR(LARGE(IF($D$4:$D$1533=$AI46,$T$4:$T$1533,""),DB$11)),0,(LARGE(IF($D$4:$D$1533=$AI46,$T$4:$T$1533,""),DB$11)))))</f>
        <v>0</v>
      </c>
      <c r="DC46" s="115">
        <f t="array" ref="DC46">IF(IF(ISERR(LARGE(IF($D$4:$D$1533=$AI46,$T$4:$T$1533,""),DC$11)),0,(LARGE(IF($D$4:$D$1533=$AI46,$T$4:$T$1533,""),DC$11)))&lt;0,0,(IF(ISERR(LARGE(IF($D$4:$D$1533=$AI46,$T$4:$T$1533,""),DC$11)),0,(LARGE(IF($D$4:$D$1533=$AI46,$T$4:$T$1533,""),DC$11)))))</f>
        <v>0</v>
      </c>
      <c r="DD46" s="116">
        <f t="array" ref="DD46">IF(IF(ISERR(LARGE(IF($D$4:$D$1533=$AI46,$T$4:$T$1533,""),DD$11)),0,(LARGE(IF($D$4:$D$1533=$AI46,$T$4:$T$1533,""),DD$11)))&lt;0,0,(IF(ISERR(LARGE(IF($D$4:$D$1533=$AI46,$T$4:$T$1533,""),DD$11)),0,(LARGE(IF($D$4:$D$1533=$AI46,$T$4:$T$1533,""),DD$11)))))</f>
        <v>0</v>
      </c>
      <c r="DE46" s="192">
        <f t="array" ref="DE46">IF(IF(ISERR(LARGE(IF($D$1534:$D$2431=$AI46,$T$1534:$T$2431,""),DE$11)),0,(LARGE(IF($D$1534:$D$2431=$AI46,$T$1534:$T$2431,""),DE$11)))&lt;0,0,(IF(ISERR(LARGE(IF($D$1534:$D$2431=$AI46,$T$1534:$T$2431,""),DE$11)),0,(LARGE(IF($D$1534:$D$2431=$AI46,$T$1534:$T$2431,""),DE$11)))))</f>
        <v>0</v>
      </c>
      <c r="DF46" s="193">
        <f t="array" ref="DF46">IF(IF(ISERR(LARGE(IF($D$1534:$D$2431=$AI46,$T$1534:$T$2431,""),DF$11)),0,(LARGE(IF($D$1534:$D$2431=$AI46,$T$1534:$T$2431,""),DF$11)))&lt;0,0,(IF(ISERR(LARGE(IF($D$1534:$D$2431=$AI46,$T$1534:$T$2431,""),DF$11)),0,(LARGE(IF($D$1534:$D$2431=$AI46,$T$1534:$T$2431,""),DF$11)))))</f>
        <v>0</v>
      </c>
      <c r="DG46" s="159">
        <f t="shared" si="73"/>
        <v>0</v>
      </c>
      <c r="DI46" s="114">
        <f t="array" ref="DI46">IF(IF(ISERR(LARGE(IF($D$4:$D$1533=$AI46,$U$4:$U$1533,""),DI$11)),0,(LARGE(IF($D$4:$D$1533=$AI46,$U$4:$U$1533,""),DI$11)))&lt;0,0,(IF(ISERR(LARGE(IF($D$4:$D$1533=$AI46,$U$4:$U$1533,""),DI$11)),0,(LARGE(IF($D$4:$D$1533=$AI46,$U$4:$U$1533,""),DI$11)))))</f>
        <v>0</v>
      </c>
      <c r="DJ46" s="115">
        <f t="array" ref="DJ46">IF(IF(ISERR(LARGE(IF($D$4:$D$1533=$AI46,$U$4:$U$1533,""),DJ$11)),0,(LARGE(IF($D$4:$D$1533=$AI46,$U$4:$U$1533,""),DJ$11)))&lt;0,0,(IF(ISERR(LARGE(IF($D$4:$D$1533=$AI46,$U$4:$U$1533,""),DJ$11)),0,(LARGE(IF($D$4:$D$1533=$AI46,$U$4:$U$1533,""),DJ$11)))))</f>
        <v>0</v>
      </c>
      <c r="DK46" s="116">
        <f t="array" ref="DK46">IF(IF(ISERR(LARGE(IF($D$4:$D$1533=$AI46,$U$4:$U$1533,""),DK$11)),0,(LARGE(IF($D$4:$D$1533=$AI46,$U$4:$U$1533,""),DK$11)))&lt;0,0,(IF(ISERR(LARGE(IF($D$4:$D$1533=$AI46,$U$4:$U$1533,""),DK$11)),0,(LARGE(IF($D$4:$D$1533=$AI46,$U$4:$U$1533,""),DK$11)))))</f>
        <v>0</v>
      </c>
      <c r="DL46" s="192">
        <f t="array" ref="DL46">IF(IF(ISERR(LARGE(IF($D$1534:$D$2431=$AI46,$U$1534:$U$2431,""),DL$11)),0,(LARGE(IF($D$1534:$D$2431=$AI46,$U$1534:$U$2431,""),DL$11)))&lt;0,0,(IF(ISERR(LARGE(IF($D$1534:$D$2431=$AI46,$U$1534:$U$2431,""),DL$11)),0,(LARGE(IF($D$1534:$D$2431=$AI46,$U$1534:$U$2431,""),DL$11)))))</f>
        <v>0</v>
      </c>
      <c r="DM46" s="193">
        <f t="array" ref="DM46">IF(IF(ISERR(LARGE(IF($D$1534:$D$2431=$AI46,$U$1534:$U$2431,""),DM$11)),0,(LARGE(IF($D$1534:$D$2431=$AI46,$U$1534:$U$2431,""),DM$11)))&lt;0,0,(IF(ISERR(LARGE(IF($D$1534:$D$2431=$AI46,$U$1534:$U$2431,""),DM$11)),0,(LARGE(IF($D$1534:$D$2431=$AI46,$U$1534:$U$2431,""),DM$11)))))</f>
        <v>0</v>
      </c>
      <c r="DN46" s="159">
        <f t="shared" si="74"/>
        <v>0</v>
      </c>
      <c r="DP46" s="114">
        <f t="array" ref="DP46">IF(IF(ISERR(LARGE(IF($D$4:$D$1533=$AI46,$V$4:$V$1533,""),DP$11)),0,(LARGE(IF($D$4:$D$1533=$AI46,$V$4:$V$1533,""),DP$11)))&lt;0,0,(IF(ISERR(LARGE(IF($D$4:$D$1533=$AI46,$V$4:$V$1533,""),DP$11)),0,(LARGE(IF($D$4:$D$1533=$AI46,$V$4:$V$1533,""),DP$11)))))</f>
        <v>0</v>
      </c>
      <c r="DQ46" s="115">
        <f t="array" ref="DQ46">IF(IF(ISERR(LARGE(IF($D$4:$D$1533=$AI46,$V$4:$V$1533,""),DQ$11)),0,(LARGE(IF($D$4:$D$1533=$AI46,$V$4:$V$1533,""),DQ$11)))&lt;0,0,(IF(ISERR(LARGE(IF($D$4:$D$1533=$AI46,$V$4:$V$1533,""),DQ$11)),0,(LARGE(IF($D$4:$D$1533=$AI46,$V$4:$V$1533,""),DQ$11)))))</f>
        <v>0</v>
      </c>
      <c r="DR46" s="116">
        <f t="array" ref="DR46">IF(IF(ISERR(LARGE(IF($D$4:$D$1533=$AI46,$V$4:$V$1533,""),DR$11)),0,(LARGE(IF($D$4:$D$1533=$AI46,$V$4:$V$1533,""),DR$11)))&lt;0,0,(IF(ISERR(LARGE(IF($D$4:$D$1533=$AI46,$V$4:$V$1533,""),DR$11)),0,(LARGE(IF($D$4:$D$1533=$AI46,$V$4:$V$1533,""),DR$11)))))</f>
        <v>0</v>
      </c>
      <c r="DS46" s="192">
        <f t="array" ref="DS46">IF(IF(ISERR(LARGE(IF($D$1534:$D$2431=$AI46,$V$1534:$V$2431,""),DS$11)),0,(LARGE(IF($D$1534:$D$2431=$AI46,$V$1534:$V$2431,""),DS$11)))&lt;0,0,(IF(ISERR(LARGE(IF($D$1534:$D$2431=$AI46,$V$1534:$V$2431,""),DS$11)),0,(LARGE(IF($D$1534:$D$2431=$AI46,$V$1534:$V$2431,""),DS$11)))))</f>
        <v>0</v>
      </c>
      <c r="DT46" s="193">
        <f t="array" ref="DT46">IF(IF(ISERR(LARGE(IF($D$1534:$D$2431=$AI46,$V$1534:$V$2431,""),DT$11)),0,(LARGE(IF($D$1534:$D$2431=$AI46,$V$1534:$V$2431,""),DT$11)))&lt;0,0,(IF(ISERR(LARGE(IF($D$1534:$D$2431=$AI46,$V$1534:$V$2431,""),DT$11)),0,(LARGE(IF($D$1534:$D$2431=$AI46,$V$1534:$V$2431,""),DT$11)))))</f>
        <v>0</v>
      </c>
      <c r="DU46" s="159">
        <f t="shared" si="75"/>
        <v>0</v>
      </c>
      <c r="DW46" s="114">
        <f t="array" ref="DW46">IF(IF(ISERR(LARGE(IF($D$4:$D$1533=$AI46,$W$4:$W$1533,""),DW$11)),0,(LARGE(IF($D$4:$D$1533=$AI46,$W$4:$W$1533,""),DW$11)))&lt;0,0,(IF(ISERR(LARGE(IF($D$4:$D$1533=$AI46,$W$4:$W$1533,""),DW$11)),0,(LARGE(IF($D$4:$D$1533=$AI46,$W$4:$W$1533,""),DW$11)))))</f>
        <v>0</v>
      </c>
      <c r="DX46" s="115">
        <f t="array" ref="DX46">IF(IF(ISERR(LARGE(IF($D$4:$D$1533=$AI46,$W$4:$W$1533,""),DX$11)),0,(LARGE(IF($D$4:$D$1533=$AI46,$W$4:$W$1533,""),DX$11)))&lt;0,0,(IF(ISERR(LARGE(IF($D$4:$D$1533=$AI46,$W$4:$W$1533,""),DX$11)),0,(LARGE(IF($D$4:$D$1533=$AI46,$W$4:$W$1533,""),DX$11)))))</f>
        <v>0</v>
      </c>
      <c r="DY46" s="116">
        <f t="array" ref="DY46">IF(IF(ISERR(LARGE(IF($D$4:$D$1533=$AI46,$W$4:$W$1533,""),DY$11)),0,(LARGE(IF($D$4:$D$1533=$AI46,$W$4:$W$1533,""),DY$11)))&lt;0,0,(IF(ISERR(LARGE(IF($D$4:$D$1533=$AI46,$W$4:$W$1533,""),DY$11)),0,(LARGE(IF($D$4:$D$1533=$AI46,$W$4:$W$1533,""),DY$11)))))</f>
        <v>0</v>
      </c>
      <c r="DZ46" s="192">
        <f t="array" ref="DZ46">IF(IF(ISERR(LARGE(IF($D$1534:$D$2431=$AI46,$W$1534:$W$2431,""),DZ$11)),0,(LARGE(IF($D$1534:$D$2431=$AI46,$W$1534:$W$2431,""),DZ$11)))&lt;0,0,(IF(ISERR(LARGE(IF($D$1534:$D$2431=$AI46,$W$1534:$W$2431,""),DZ$11)),0,(LARGE(IF($D$1534:$D$2431=$AI46,$W$1534:$W$2431,""),DZ$11)))))</f>
        <v>0</v>
      </c>
      <c r="EA46" s="193">
        <f t="array" ref="EA46">IF(IF(ISERR(LARGE(IF($D$1534:$D$2431=$AI46,$W$1534:$W$2431,""),EA$11)),0,(LARGE(IF($D$1534:$D$2431=$AI46,$W$1534:$W$2431,""),EA$11)))&lt;0,0,(IF(ISERR(LARGE(IF($D$1534:$D$2431=$AI46,$W$1534:$W$2431,""),EA$11)),0,(LARGE(IF($D$1534:$D$2431=$AI46,$W$1534:$W$2431,""),EA$11)))))</f>
        <v>0</v>
      </c>
      <c r="EB46" s="159">
        <f t="shared" si="76"/>
        <v>0</v>
      </c>
    </row>
    <row r="47" spans="1:132" x14ac:dyDescent="0.2">
      <c r="A47" s="88">
        <v>4.3999999999999992E-5</v>
      </c>
      <c r="B47" s="4">
        <f t="shared" si="0"/>
        <v>8276.0000440000003</v>
      </c>
      <c r="C47" t="s">
        <v>268</v>
      </c>
      <c r="D47" s="213" t="s">
        <v>72</v>
      </c>
      <c r="E47" s="44" t="s">
        <v>21</v>
      </c>
      <c r="F47" s="14">
        <f t="shared" si="26"/>
        <v>1</v>
      </c>
      <c r="G47" s="14">
        <f t="shared" si="27"/>
        <v>1</v>
      </c>
      <c r="H47" s="101" t="str">
        <f>IF(ISNA(VLOOKUP(C47,[1]Sheet1!$J$2:$J$2999,1,FALSE)),"No","Yes")</f>
        <v>No</v>
      </c>
      <c r="I47" s="72">
        <f t="shared" si="50"/>
        <v>0</v>
      </c>
      <c r="J47" s="72">
        <f t="shared" si="51"/>
        <v>0</v>
      </c>
      <c r="K47" s="72">
        <f t="shared" si="52"/>
        <v>0</v>
      </c>
      <c r="L47" s="72">
        <f t="shared" si="53"/>
        <v>0</v>
      </c>
      <c r="M47" s="72">
        <f t="shared" si="54"/>
        <v>0</v>
      </c>
      <c r="N47" s="72">
        <f t="shared" si="55"/>
        <v>0</v>
      </c>
      <c r="O47" s="72">
        <f t="shared" si="56"/>
        <v>0</v>
      </c>
      <c r="Q47" s="73">
        <f t="shared" si="57"/>
        <v>0</v>
      </c>
      <c r="R47" s="73">
        <f t="shared" si="58"/>
        <v>0</v>
      </c>
      <c r="S47" s="73">
        <f t="shared" si="59"/>
        <v>0</v>
      </c>
      <c r="T47" s="73">
        <f t="shared" si="60"/>
        <v>8276</v>
      </c>
      <c r="U47" s="73">
        <f t="shared" si="61"/>
        <v>0</v>
      </c>
      <c r="V47" s="73">
        <f t="shared" si="62"/>
        <v>0</v>
      </c>
      <c r="W47" s="73">
        <f t="shared" si="63"/>
        <v>0</v>
      </c>
      <c r="Y47" s="72">
        <f t="shared" si="28"/>
        <v>0</v>
      </c>
      <c r="Z47" s="73">
        <f t="shared" si="29"/>
        <v>0</v>
      </c>
      <c r="AA47" s="58">
        <f t="shared" si="30"/>
        <v>0</v>
      </c>
      <c r="AB47" s="72">
        <f t="shared" si="31"/>
        <v>0</v>
      </c>
      <c r="AC47" s="72">
        <f t="shared" si="32"/>
        <v>0</v>
      </c>
      <c r="AD47" s="73">
        <f t="shared" si="33"/>
        <v>8276</v>
      </c>
      <c r="AE47" s="73">
        <f t="shared" si="34"/>
        <v>0</v>
      </c>
      <c r="AF47" s="1">
        <f t="shared" si="17"/>
        <v>8276</v>
      </c>
      <c r="AH47" s="1" t="str">
        <f t="shared" si="25"/>
        <v>Yes</v>
      </c>
      <c r="AI47" s="165" t="s">
        <v>108</v>
      </c>
      <c r="AJ47" s="114">
        <f t="array" ref="AJ47">IF(IF(ISERR(LARGE(IF($D$4:$D$1533=$AI47,$I$4:$I$1533,""),AJ$11)),0,(LARGE(IF($D$4:$D$1533=$AI47,$I$4:$I$1533,""),AJ$11)))&lt;0,0,(IF(ISERR(LARGE(IF($D$4:$D$1533=$AI47,$I$4:$I$1533,""),AJ$11)),0,(LARGE(IF($D$4:$D$1533=$AI47,$I$4:$I$1533,""),AJ$11)))))</f>
        <v>0</v>
      </c>
      <c r="AK47" s="115">
        <f t="array" ref="AK47">IF(IF(ISERR(LARGE(IF($D$4:$D$1533=$AI47,$I$4:$I$1533,""),AK$11)),0,(LARGE(IF($D$4:$D$1533=$AI47,$I$4:$I$1533,""),AK$11)))&lt;0,0,(IF(ISERR(LARGE(IF($D$4:$D$1533=$AI47,$I$4:$I$1533,""),AK$11)),0,(LARGE(IF($D$4:$D$1533=$AI47,$I$4:$I$1533,""),AK$11)))))</f>
        <v>0</v>
      </c>
      <c r="AL47" s="116">
        <f t="array" ref="AL47">IF(IF(ISERR(LARGE(IF($D$4:$D$1533=$AI47,$I$4:$I$1533,""),AL$11)),0,(LARGE(IF($D$4:$D$1533=$AI47,$I$4:$I$1533,""),AL$11)))&lt;0,0,(IF(ISERR(LARGE(IF($D$4:$D$1533=$AI47,$I$4:$I$1533,""),AL$11)),0,(LARGE(IF($D$4:$D$1533=$AI47,$I$4:$I$1533,""),AL$11)))))</f>
        <v>0</v>
      </c>
      <c r="AM47" s="192">
        <f t="array" ref="AM47">IF(IF(ISERR(LARGE(IF($D$1534:$D$2431=$AI47,$I$1534:$I$2431,""),AM$11)),0,(LARGE(IF($D$1534:$D$2431=$AI47,$I$1534:$I$2431,""),AM$11)))&lt;0,0,(IF(ISERR(LARGE(IF($D$1534:$D$2431=$AI47,$I$1534:$I$2431,""),AM$11)),0,(LARGE(IF($D$1534:$D$2431=$AI47,$I$1534:$I$2431,""),AM$11)))))</f>
        <v>0</v>
      </c>
      <c r="AN47" s="193">
        <f t="array" ref="AN47">IF(IF(ISERR(LARGE(IF($D$1534:$D$2431=$AI47,$I$1534:$I$2431,""),AN$11)),0,(LARGE(IF($D$1534:$D$2431=$AI47,$I$1534:$I$2431,""),AN$11)))&lt;0,0,(IF(ISERR(LARGE(IF($D$1534:$D$2431=$AI47,$I$1534:$I$2431,""),AN$11)),0,(LARGE(IF($D$1534:$D$2431=$AI47,$I$1534:$I$2431,""),AN$11)))))</f>
        <v>0</v>
      </c>
      <c r="AO47" s="159">
        <f t="shared" si="49"/>
        <v>0</v>
      </c>
      <c r="AQ47" s="114">
        <f t="array" ref="AQ47">IF(IF(ISERR(LARGE(IF($D$4:$D$1533=$AI47,$J$4:$J$1533,""),AQ$11)),0,(LARGE(IF($D$4:$D$1533=$AI47,$J$4:$J$1533,""),AQ$11)))&lt;0,0,(IF(ISERR(LARGE(IF($D$4:$D$1533=$AI47,$J$4:$J$1533,""),AQ$11)),0,(LARGE(IF($D$4:$D$1533=$AI47,$J$4:$J$1533,""),AQ$11)))))</f>
        <v>0</v>
      </c>
      <c r="AR47" s="115">
        <f t="array" ref="AR47">IF(IF(ISERR(LARGE(IF($D$4:$D$1533=$AI47,$J$4:$J$1533,""),AR$11)),0,(LARGE(IF($D$4:$D$1533=$AI47,$J$4:$J$1533,""),AR$11)))&lt;0,0,(IF(ISERR(LARGE(IF($D$4:$D$1533=$AI47,$J$4:$J$1533,""),AR$11)),0,(LARGE(IF($D$4:$D$1533=$AI47,$J$4:$J$1533,""),AR$11)))))</f>
        <v>0</v>
      </c>
      <c r="AS47" s="116">
        <f t="array" ref="AS47">IF(IF(ISERR(LARGE(IF($D$4:$D$1533=$AI47,$J$4:$J$1533,""),AS$11)),0,(LARGE(IF($D$4:$D$1533=$AI47,$J$4:$J$1533,""),AS$11)))&lt;0,0,(IF(ISERR(LARGE(IF($D$4:$D$1533=$AI47,$J$4:$J$1533,""),AS$11)),0,(LARGE(IF($D$4:$D$1533=$AI47,$J$4:$J$1533,""),AS$11)))))</f>
        <v>0</v>
      </c>
      <c r="AT47" s="192">
        <f t="array" ref="AT47">IF(IF(ISERR(LARGE(IF($D$1534:$D$2431=$AI47,$J$1534:$J$2431,""),AT$11)),0,(LARGE(IF($D$1534:$D$2431=$AI47,$J$1534:$J$2431,""),AT$11)))&lt;0,0,(IF(ISERR(LARGE(IF($D$1534:$D$2431=$AI47,$J$1534:$J$2431,""),AT$11)),0,(LARGE(IF($D$1534:$D$2431=$AI47,$J$1534:$J$2431,""),AT$11)))))</f>
        <v>0</v>
      </c>
      <c r="AU47" s="193">
        <f t="array" ref="AU47">IF(IF(ISERR(LARGE(IF($D$1534:$D$2431=$AI47,$J$1534:$J$2431,""),AU$11)),0,(LARGE(IF($D$1534:$D$2431=$AI47,$J$1534:$J$2431,""),AU$11)))&lt;0,0,(IF(ISERR(LARGE(IF($D$1534:$D$2431=$AI47,$J$1534:$J$2431,""),AU$11)),0,(LARGE(IF($D$1534:$D$2431=$AI47,$J$1534:$J$2431,""),AU$11)))))</f>
        <v>0</v>
      </c>
      <c r="AV47" s="159">
        <f t="shared" si="64"/>
        <v>0</v>
      </c>
      <c r="AX47" s="114">
        <f t="array" ref="AX47">IF(IF(ISERR(LARGE(IF($D$4:$D$1533=$AI47,$K$4:$K$1533,""),AX$11)),0,(LARGE(IF($D$4:$D$1533=$AI47,$K$4:$K$1533,""),AX$11)))&lt;0,0,(IF(ISERR(LARGE(IF($D$4:$D$1533=$AI47,$K$4:$K$1533,""),AX$11)),0,(LARGE(IF($D$4:$D$1533=$AI47,$K$4:$K$1533,""),AX$11)))))</f>
        <v>0</v>
      </c>
      <c r="AY47" s="115">
        <f t="array" ref="AY47">IF(IF(ISERR(LARGE(IF($D$4:$D$1533=$AI47,$K$4:$K$1533,""),AY$11)),0,(LARGE(IF($D$4:$D$1533=$AI47,$K$4:$K$1533,""),AY$11)))&lt;0,0,(IF(ISERR(LARGE(IF($D$4:$D$1533=$AI47,$K$4:$K$1533,""),AY$11)),0,(LARGE(IF($D$4:$D$1533=$AI47,$K$4:$K$1533,""),AY$11)))))</f>
        <v>0</v>
      </c>
      <c r="AZ47" s="116">
        <f t="array" ref="AZ47">IF(IF(ISERR(LARGE(IF($D$4:$D$1533=$AI47,$K$4:$K$1533,""),AZ$11)),0,(LARGE(IF($D$4:$D$1533=$AI47,$K$4:$K$1533,""),AZ$11)))&lt;0,0,(IF(ISERR(LARGE(IF($D$4:$D$1533=$AI47,$K$4:$K$1533,""),AZ$11)),0,(LARGE(IF($D$4:$D$1533=$AI47,$K$4:$K$1533,""),AZ$11)))))</f>
        <v>0</v>
      </c>
      <c r="BA47" s="192">
        <f t="array" ref="BA47">IF(IF(ISERR(LARGE(IF($D$1534:$D$2431=$AI47,$K$1534:$K$2431,""),BA$11)),0,(LARGE(IF($D$1534:$D$2431=$AI47,$K$1534:$K$2431,""),BA$11)))&lt;0,0,(IF(ISERR(LARGE(IF($D$1534:$D$2431=$AI47,$K$1534:$K$2431,""),BA$11)),0,(LARGE(IF($D$1534:$D$2431=$AI47,$K$1534:$K$2431,""),BA$11)))))</f>
        <v>0</v>
      </c>
      <c r="BB47" s="193">
        <f t="array" ref="BB47">IF(IF(ISERR(LARGE(IF($D$1534:$D$2431=$AI47,$K$1534:$K$2431,""),BB$11)),0,(LARGE(IF($D$1534:$D$2431=$AI47,$K$1534:$K$2431,""),BB$11)))&lt;0,0,(IF(ISERR(LARGE(IF($D$1534:$D$2431=$AI47,$K$1534:$K$2431,""),BB$11)),0,(LARGE(IF($D$1534:$D$2431=$AI47,$K$1534:$K$2431,""),BB$11)))))</f>
        <v>0</v>
      </c>
      <c r="BC47" s="159">
        <f t="shared" si="65"/>
        <v>0</v>
      </c>
      <c r="BE47" s="114">
        <f t="array" ref="BE47">IF(IF(ISERR(LARGE(IF($D$4:$D$1533=$AI47,$L$4:$L$1533,""),BE$11)),0,(LARGE(IF($D$4:$D$1533=$AI47,$L$4:$L$1533,""),BE$11)))&lt;0,0,(IF(ISERR(LARGE(IF($D$4:$D$1533=$AI47,$L$4:$L$1533,""),BE$11)),0,(LARGE(IF($D$4:$D$1533=$AI47,$L$4:$L$1533,""),BE$11)))))</f>
        <v>0</v>
      </c>
      <c r="BF47" s="115">
        <f t="array" ref="BF47">IF(IF(ISERR(LARGE(IF($D$4:$D$1533=$AI47,$L$4:$L$1533,""),BF$11)),0,(LARGE(IF($D$4:$D$1533=$AI47,$L$4:$L$1533,""),BF$11)))&lt;0,0,(IF(ISERR(LARGE(IF($D$4:$D$1533=$AI47,$L$4:$L$1533,""),BF$11)),0,(LARGE(IF($D$4:$D$1533=$AI47,$L$4:$L$1533,""),BF$11)))))</f>
        <v>0</v>
      </c>
      <c r="BG47" s="116">
        <f t="array" ref="BG47">IF(IF(ISERR(LARGE(IF($D$4:$D$1533=$AI47,$L$4:$L$1533,""),BG$11)),0,(LARGE(IF($D$4:$D$1533=$AI47,$L$4:$L$1533,""),BG$11)))&lt;0,0,(IF(ISERR(LARGE(IF($D$4:$D$1533=$AI47,$L$4:$L$1533,""),BG$11)),0,(LARGE(IF($D$4:$D$1533=$AI47,$L$4:$L$1533,""),BG$11)))))</f>
        <v>0</v>
      </c>
      <c r="BH47" s="192">
        <f t="array" ref="BH47">IF(IF(ISERR(LARGE(IF($D$1534:$D$2431=$AI47,$L$1534:$L$2431,""),BH$11)),0,(LARGE(IF($D$1534:$D$2431=$AI47,$L$1534:$L$2431,""),BH$11)))&lt;0,0,(IF(ISERR(LARGE(IF($D$1534:$D$2431=$AI47,$L$1534:$L$2431,""),BH$11)),0,(LARGE(IF($D$1534:$D$2431=$AI47,$L$1534:$L$2431,""),BH$11)))))</f>
        <v>0</v>
      </c>
      <c r="BI47" s="193">
        <f t="array" ref="BI47">IF(IF(ISERR(LARGE(IF($D$1534:$D$2431=$AI47,$L$1534:$L$2431,""),BI$11)),0,(LARGE(IF($D$1534:$D$2431=$AI47,$L$1534:$L$2431,""),BI$11)))&lt;0,0,(IF(ISERR(LARGE(IF($D$1534:$D$2431=$AI47,$L$1534:$L$2431,""),BI$11)),0,(LARGE(IF($D$1534:$D$2431=$AI47,$L$1534:$L$2431,""),BI$11)))))</f>
        <v>0</v>
      </c>
      <c r="BJ47" s="159">
        <f t="shared" si="66"/>
        <v>0</v>
      </c>
      <c r="BL47" s="114">
        <f t="array" ref="BL47">IF(IF(ISERR(LARGE(IF($D$4:$D$1533=$AI47,$M$4:$M$1533,""),BL$11)),0,(LARGE(IF($D$4:$D$1533=$AI47,$M$4:$M$1533,""),BL$11)))&lt;0,0,(IF(ISERR(LARGE(IF($D$4:$D$1533=$AI47,$M$4:$M$1533,""),BL$11)),0,(LARGE(IF($D$4:$D$1533=$AI47,$M$4:$M$1533,""),BL$11)))))</f>
        <v>0</v>
      </c>
      <c r="BM47" s="115">
        <f t="array" ref="BM47">IF(IF(ISERR(LARGE(IF($D$4:$D$1533=$AI47,$M$4:$M$1533,""),BM$11)),0,(LARGE(IF($D$4:$D$1533=$AI47,$M$4:$M$1533,""),BM$11)))&lt;0,0,(IF(ISERR(LARGE(IF($D$4:$D$1533=$AI47,$M$4:$M$1533,""),BM$11)),0,(LARGE(IF($D$4:$D$1533=$AI47,$M$4:$M$1533,""),BM$11)))))</f>
        <v>0</v>
      </c>
      <c r="BN47" s="116">
        <f t="array" ref="BN47">IF(IF(ISERR(LARGE(IF($D$4:$D$1533=$AI47,$M$4:$M$1533,""),BN$11)),0,(LARGE(IF($D$4:$D$1533=$AI47,$M$4:$M$1533,""),BN$11)))&lt;0,0,(IF(ISERR(LARGE(IF($D$4:$D$1533=$AI47,$M$4:$M$1533,""),BN$11)),0,(LARGE(IF($D$4:$D$1533=$AI47,$M$4:$M$1533,""),BN$11)))))</f>
        <v>0</v>
      </c>
      <c r="BO47" s="192">
        <f t="array" ref="BO47">IF(IF(ISERR(LARGE(IF($D$1534:$D$2431=$AI47,$M$1534:$M$2431,""),BO$11)),0,(LARGE(IF($D$1534:$D$2431=$AI47,$M$1534:$M$2431,""),BO$11)))&lt;0,0,(IF(ISERR(LARGE(IF($D$1534:$D$2431=$AI47,$M$1534:$M$2431,""),BO$11)),0,(LARGE(IF($D$1534:$D$2431=$AI47,$M$1534:$M$2431,""),BO$11)))))</f>
        <v>0</v>
      </c>
      <c r="BP47" s="193">
        <f t="array" ref="BP47">IF(IF(ISERR(LARGE(IF($D$1534:$D$2431=$AI47,$M$1534:$M$2431,""),BP$11)),0,(LARGE(IF($D$1534:$D$2431=$AI47,$M$1534:$M$2431,""),BP$11)))&lt;0,0,(IF(ISERR(LARGE(IF($D$1534:$D$2431=$AI47,$M$1534:$M$2431,""),BP$11)),0,(LARGE(IF($D$1534:$D$2431=$AI47,$M$1534:$M$2431,""),BP$11)))))</f>
        <v>0</v>
      </c>
      <c r="BQ47" s="159">
        <f t="shared" si="67"/>
        <v>0</v>
      </c>
      <c r="BS47" s="114">
        <f t="array" ref="BS47">IF(IF(ISERR(LARGE(IF($D$4:$D$1533=$AI47,$N$4:$N$1533,""),BS$11)),0,(LARGE(IF($D$4:$D$1533=$AI47,$N$4:$N$1533,""),BS$11)))&lt;0,0,(IF(ISERR(LARGE(IF($D$4:$D$1533=$AI47,$N$4:$N$1533,""),BS$11)),0,(LARGE(IF($D$4:$D$1533=$AI47,$N$4:$N$1533,""),BS$11)))))</f>
        <v>0</v>
      </c>
      <c r="BT47" s="115">
        <f t="array" ref="BT47">IF(IF(ISERR(LARGE(IF($D$4:$D$1533=$AI47,$N$4:$N$1533,""),BT$11)),0,(LARGE(IF($D$4:$D$1533=$AI47,$N$4:$N$1533,""),BT$11)))&lt;0,0,(IF(ISERR(LARGE(IF($D$4:$D$1533=$AI47,$N$4:$N$1533,""),BT$11)),0,(LARGE(IF($D$4:$D$1533=$AI47,$N$4:$N$1533,""),BT$11)))))</f>
        <v>0</v>
      </c>
      <c r="BU47" s="116">
        <f t="array" ref="BU47">IF(IF(ISERR(LARGE(IF($D$4:$D$1533=$AI47,$N$4:$N$1533,""),BU$11)),0,(LARGE(IF($D$4:$D$1533=$AI47,$N$4:$N$1533,""),BU$11)))&lt;0,0,(IF(ISERR(LARGE(IF($D$4:$D$1533=$AI47,$N$4:$N$1533,""),BU$11)),0,(LARGE(IF($D$4:$D$1533=$AI47,$N$4:$N$1533,""),BU$11)))))</f>
        <v>0</v>
      </c>
      <c r="BV47" s="192">
        <f t="array" ref="BV47">IF(IF(ISERR(LARGE(IF($D$1534:$D$2431=$AI47,$N$1534:$N$2431,""),BV$11)),0,(LARGE(IF($D$1534:$D$2431=$AI47,$N$1534:$N$2431,""),BV$11)))&lt;0,0,(IF(ISERR(LARGE(IF($D$1534:$D$2431=$AI47,$N$1534:$N$2431,""),BV$11)),0,(LARGE(IF($D$1534:$D$2431=$AI47,$N$1534:$N$2431,""),BV$11)))))</f>
        <v>0</v>
      </c>
      <c r="BW47" s="193">
        <f t="array" ref="BW47">IF(IF(ISERR(LARGE(IF($D$1534:$D$2431=$AI47,$N$1534:$N$2431,""),BW$11)),0,(LARGE(IF($D$1534:$D$2431=$AI47,$N$1534:$N$2431,""),BW$11)))&lt;0,0,(IF(ISERR(LARGE(IF($D$1534:$D$2431=$AI47,$N$1534:$N$2431,""),BW$11)),0,(LARGE(IF($D$1534:$D$2431=$AI47,$N$1534:$N$2431,""),BW$11)))))</f>
        <v>0</v>
      </c>
      <c r="BX47" s="159">
        <f t="shared" si="68"/>
        <v>0</v>
      </c>
      <c r="BZ47" s="114">
        <f t="array" ref="BZ47">IF(IF(ISERR(LARGE(IF($D$4:$D$1533=$AI47,$O$4:$O$1533,""),BZ$11)),0,(LARGE(IF($D$4:$D$1533=$AI47,$O$4:$O$1533,""),BZ$11)))&lt;0,0,(IF(ISERR(LARGE(IF($D$4:$D$1533=$AI47,$O$4:$O$1533,""),BZ$11)),0,(LARGE(IF($D$4:$D$1533=$AI47,$O$4:$O$1533,""),BZ$11)))))</f>
        <v>0</v>
      </c>
      <c r="CA47" s="115">
        <f t="array" ref="CA47">IF(IF(ISERR(LARGE(IF($D$4:$D$1533=$AI47,$O$4:$O$1533,""),CA$11)),0,(LARGE(IF($D$4:$D$1533=$AI47,$O$4:$O$1533,""),CA$11)))&lt;0,0,(IF(ISERR(LARGE(IF($D$4:$D$1533=$AI47,$O$4:$O$1533,""),CA$11)),0,(LARGE(IF($D$4:$D$1533=$AI47,$O$4:$O$1533,""),CA$11)))))</f>
        <v>0</v>
      </c>
      <c r="CB47" s="116">
        <f t="array" ref="CB47">IF(IF(ISERR(LARGE(IF($D$4:$D$1533=$AI47,$O$4:$O$1533,""),CB$11)),0,(LARGE(IF($D$4:$D$1533=$AI47,$O$4:$O$1533,""),CB$11)))&lt;0,0,(IF(ISERR(LARGE(IF($D$4:$D$1533=$AI47,$O$4:$O$1533,""),CB$11)),0,(LARGE(IF($D$4:$D$1533=$AI47,$O$4:$O$1533,""),CB$11)))))</f>
        <v>0</v>
      </c>
      <c r="CC47" s="192">
        <f t="array" ref="CC47">IF(IF(ISERR(LARGE(IF($D$1534:$D$2431=$AI47,$O$1534:$O$2431,""),CC$11)),0,(LARGE(IF($D$1534:$D$2431=$AI47,$O$1534:$O$2431,""),CC$11)))&lt;0,0,(IF(ISERR(LARGE(IF($D$1534:$D$2431=$AI47,$O$1534:$O$2431,""),CC$11)),0,(LARGE(IF($D$1534:$D$2431=$AI47,$O$1534:$O$2431,""),CC$11)))))</f>
        <v>0</v>
      </c>
      <c r="CD47" s="193">
        <f t="array" ref="CD47">IF(IF(ISERR(LARGE(IF($D$1534:$D$2431=$AI47,$O$1534:$O$2431,""),CD$11)),0,(LARGE(IF($D$1534:$D$2431=$AI47,$O$1534:$O$2431,""),CD$11)))&lt;0,0,(IF(ISERR(LARGE(IF($D$1534:$D$2431=$AI47,$O$1534:$O$2431,""),CD$11)),0,(LARGE(IF($D$1534:$D$2431=$AI47,$O$1534:$O$2431,""),CD$11)))))</f>
        <v>0</v>
      </c>
      <c r="CE47" s="159">
        <f t="shared" si="69"/>
        <v>0</v>
      </c>
      <c r="CG47" s="114">
        <f t="array" ref="CG47">IF(IF(ISERR(LARGE(IF($D$4:$D$1533=$AI47,$Q$4:$Q$1533,""),CG$11)),0,(LARGE(IF($D$4:$D$1533=$AI47,$Q$4:$Q$1533,""),CG$11)))&lt;0,0,(IF(ISERR(LARGE(IF($D$4:$D$1533=$AI47,$Q$4:$Q$1533,""),CG$11)),0,(LARGE(IF($D$4:$D$1533=$AI47,$Q$4:$Q$1533,""),CG$11)))))</f>
        <v>0</v>
      </c>
      <c r="CH47" s="115">
        <f t="array" ref="CH47">IF(IF(ISERR(LARGE(IF($D$4:$D$1533=$AI47,$Q$4:$Q$1533,""),CH$11)),0,(LARGE(IF($D$4:$D$1533=$AI47,$Q$4:$Q$1533,""),CH$11)))&lt;0,0,(IF(ISERR(LARGE(IF($D$4:$D$1533=$AI47,$Q$4:$Q$1533,""),CH$11)),0,(LARGE(IF($D$4:$D$1533=$AI47,$Q$4:$Q$1533,""),CH$11)))))</f>
        <v>0</v>
      </c>
      <c r="CI47" s="116">
        <f t="array" ref="CI47">IF(IF(ISERR(LARGE(IF($D$4:$D$1533=$AI47,$Q$4:$Q$1533,""),CI$11)),0,(LARGE(IF($D$4:$D$1533=$AI47,$Q$4:$Q$1533,""),CI$11)))&lt;0,0,(IF(ISERR(LARGE(IF($D$4:$D$1533=$AI47,$Q$4:$Q$1533,""),CI$11)),0,(LARGE(IF($D$4:$D$1533=$AI47,$Q$4:$Q$1533,""),CI$11)))))</f>
        <v>0</v>
      </c>
      <c r="CJ47" s="192">
        <f t="array" ref="CJ47">IF(IF(ISERR(LARGE(IF($D$1534:$D$2431=$AI47,$Q$1534:$Q$2431,""),CJ$11)),0,(LARGE(IF($D$1534:$D$2431=$AI47,$Q$1534:$Q$2431,""),CJ$11)))&lt;0,0,(IF(ISERR(LARGE(IF($D$1534:$D$2431=$AI47,$Q$1534:$Q$2431,""),CJ$11)),0,(LARGE(IF($D$1534:$D$2431=$AI47,$Q$1534:$Q$2431,""),CJ$11)))))</f>
        <v>0</v>
      </c>
      <c r="CK47" s="193">
        <f t="array" ref="CK47">IF(IF(ISERR(LARGE(IF($D$1534:$D$2431=$AI47,$Q$1534:$Q$2431,""),CK$11)),0,(LARGE(IF($D$1534:$D$2431=$AI47,$Q$1534:$Q$2431,""),CK$11)))&lt;0,0,(IF(ISERR(LARGE(IF($D$1534:$D$2431=$AI47,$Q$1534:$Q$2431,""),CK$11)),0,(LARGE(IF($D$1534:$D$2431=$AI47,$Q$1534:$Q$2431,""),CK$11)))))</f>
        <v>0</v>
      </c>
      <c r="CL47" s="159">
        <f t="shared" si="70"/>
        <v>0</v>
      </c>
      <c r="CN47" s="114">
        <f t="array" ref="CN47">IF(IF(ISERR(LARGE(IF($D$4:$D$1533=$AI47,$R$4:$R$1533,""),CN$11)),0,(LARGE(IF($D$4:$D$1533=$AI47,$R$4:$R$1533,""),CN$11)))&lt;0,0,(IF(ISERR(LARGE(IF($D$4:$D$1533=$AI47,$R$4:$R$1533,""),CN$11)),0,(LARGE(IF($D$4:$D$1533=$AI47,$R$4:$R$1533,""),CN$11)))))</f>
        <v>0</v>
      </c>
      <c r="CO47" s="115">
        <f t="array" ref="CO47">IF(IF(ISERR(LARGE(IF($D$4:$D$1533=$AI47,$R$4:$R$1533,""),CO$11)),0,(LARGE(IF($D$4:$D$1533=$AI47,$R$4:$R$1533,""),CO$11)))&lt;0,0,(IF(ISERR(LARGE(IF($D$4:$D$1533=$AI47,$R$4:$R$1533,""),CO$11)),0,(LARGE(IF($D$4:$D$1533=$AI47,$R$4:$R$1533,""),CO$11)))))</f>
        <v>0</v>
      </c>
      <c r="CP47" s="116">
        <f t="array" ref="CP47">IF(IF(ISERR(LARGE(IF($D$4:$D$1533=$AI47,$R$4:$R$1533,""),CP$11)),0,(LARGE(IF($D$4:$D$1533=$AI47,$R$4:$R$1533,""),CP$11)))&lt;0,0,(IF(ISERR(LARGE(IF($D$4:$D$1533=$AI47,$R$4:$R$1533,""),CP$11)),0,(LARGE(IF($D$4:$D$1533=$AI47,$R$4:$R$1533,""),CP$11)))))</f>
        <v>0</v>
      </c>
      <c r="CQ47" s="192">
        <f t="array" ref="CQ47">IF(IF(ISERR(LARGE(IF($D$1534:$D$2431=$AI47,$R$1534:$R$2431,""),CQ$11)),0,(LARGE(IF($D$1534:$D$2431=$AI47,$R$1534:$R$2431,""),CQ$11)))&lt;0,0,(IF(ISERR(LARGE(IF($D$1534:$D$2431=$AI47,$R$1534:$R$2431,""),CQ$11)),0,(LARGE(IF($D$1534:$D$2431=$AI47,$R$1534:$R$2431,""),CQ$11)))))</f>
        <v>0</v>
      </c>
      <c r="CR47" s="193">
        <f t="array" ref="CR47">IF(IF(ISERR(LARGE(IF($D$1534:$D$2431=$AI47,$R$1534:$R$2431,""),CR$11)),0,(LARGE(IF($D$1534:$D$2431=$AI47,$R$1534:$R$2431,""),CR$11)))&lt;0,0,(IF(ISERR(LARGE(IF($D$1534:$D$2431=$AI47,$R$1534:$R$2431,""),CR$11)),0,(LARGE(IF($D$1534:$D$2431=$AI47,$R$1534:$R$2431,""),CR$11)))))</f>
        <v>0</v>
      </c>
      <c r="CS47" s="159">
        <f t="shared" si="71"/>
        <v>0</v>
      </c>
      <c r="CU47" s="114">
        <f t="array" ref="CU47">IF(IF(ISERR(LARGE(IF($D$4:$D$1533=$AI47,$S$4:$S$1533,""),CU$11)),0,(LARGE(IF($D$4:$D$1533=$AI47,$S$4:$S$1533,""),CU$11)))&lt;0,0,(IF(ISERR(LARGE(IF($D$4:$D$1533=$AI47,$S$4:$S$1533,""),CU$11)),0,(LARGE(IF($D$4:$D$1533=$AI47,$S$4:$S$1533,""),CU$11)))))</f>
        <v>0</v>
      </c>
      <c r="CV47" s="115">
        <f t="array" ref="CV47">IF(IF(ISERR(LARGE(IF($D$4:$D$1533=$AI47,$S$4:$S$1533,""),CV$11)),0,(LARGE(IF($D$4:$D$1533=$AI47,$S$4:$S$1533,""),CV$11)))&lt;0,0,(IF(ISERR(LARGE(IF($D$4:$D$1533=$AI47,$S$4:$S$1533,""),CV$11)),0,(LARGE(IF($D$4:$D$1533=$AI47,$S$4:$S$1533,""),CV$11)))))</f>
        <v>0</v>
      </c>
      <c r="CW47" s="116">
        <f t="array" ref="CW47">IF(IF(ISERR(LARGE(IF($D$4:$D$1533=$AI47,$S$4:$S$1533,""),CW$11)),0,(LARGE(IF($D$4:$D$1533=$AI47,$S$4:$S$1533,""),CW$11)))&lt;0,0,(IF(ISERR(LARGE(IF($D$4:$D$1533=$AI47,$S$4:$S$1533,""),CW$11)),0,(LARGE(IF($D$4:$D$1533=$AI47,$S$4:$S$1533,""),CW$11)))))</f>
        <v>0</v>
      </c>
      <c r="CX47" s="192">
        <f t="array" ref="CX47">IF(IF(ISERR(LARGE(IF($D$1534:$D$2431=$AI47,$S$1534:$S$2431,""),CX$11)),0,(LARGE(IF($D$1534:$D$2431=$AI47,$S$1534:$S$2431,""),CX$11)))&lt;0,0,(IF(ISERR(LARGE(IF($D$1534:$D$2431=$AI47,$S$1534:$S$2431,""),CX$11)),0,(LARGE(IF($D$1534:$D$2431=$AI47,$S$1534:$S$2431,""),CX$11)))))</f>
        <v>0</v>
      </c>
      <c r="CY47" s="193">
        <f t="array" ref="CY47">IF(IF(ISERR(LARGE(IF($D$1534:$D$2431=$AI47,$S$1534:$S$2431,""),CY$11)),0,(LARGE(IF($D$1534:$D$2431=$AI47,$S$1534:$S$2431,""),CY$11)))&lt;0,0,(IF(ISERR(LARGE(IF($D$1534:$D$2431=$AI47,$S$1534:$S$2431,""),CY$11)),0,(LARGE(IF($D$1534:$D$2431=$AI47,$S$1534:$S$2431,""),CY$11)))))</f>
        <v>0</v>
      </c>
      <c r="CZ47" s="159">
        <f t="shared" si="72"/>
        <v>0</v>
      </c>
      <c r="DB47" s="114">
        <f t="array" ref="DB47">IF(IF(ISERR(LARGE(IF($D$4:$D$1533=$AI47,$T$4:$T$1533,""),DB$11)),0,(LARGE(IF($D$4:$D$1533=$AI47,$T$4:$T$1533,""),DB$11)))&lt;0,0,(IF(ISERR(LARGE(IF($D$4:$D$1533=$AI47,$T$4:$T$1533,""),DB$11)),0,(LARGE(IF($D$4:$D$1533=$AI47,$T$4:$T$1533,""),DB$11)))))</f>
        <v>0</v>
      </c>
      <c r="DC47" s="115">
        <f t="array" ref="DC47">IF(IF(ISERR(LARGE(IF($D$4:$D$1533=$AI47,$T$4:$T$1533,""),DC$11)),0,(LARGE(IF($D$4:$D$1533=$AI47,$T$4:$T$1533,""),DC$11)))&lt;0,0,(IF(ISERR(LARGE(IF($D$4:$D$1533=$AI47,$T$4:$T$1533,""),DC$11)),0,(LARGE(IF($D$4:$D$1533=$AI47,$T$4:$T$1533,""),DC$11)))))</f>
        <v>0</v>
      </c>
      <c r="DD47" s="116">
        <f t="array" ref="DD47">IF(IF(ISERR(LARGE(IF($D$4:$D$1533=$AI47,$T$4:$T$1533,""),DD$11)),0,(LARGE(IF($D$4:$D$1533=$AI47,$T$4:$T$1533,""),DD$11)))&lt;0,0,(IF(ISERR(LARGE(IF($D$4:$D$1533=$AI47,$T$4:$T$1533,""),DD$11)),0,(LARGE(IF($D$4:$D$1533=$AI47,$T$4:$T$1533,""),DD$11)))))</f>
        <v>0</v>
      </c>
      <c r="DE47" s="192">
        <f t="array" ref="DE47">IF(IF(ISERR(LARGE(IF($D$1534:$D$2431=$AI47,$T$1534:$T$2431,""),DE$11)),0,(LARGE(IF($D$1534:$D$2431=$AI47,$T$1534:$T$2431,""),DE$11)))&lt;0,0,(IF(ISERR(LARGE(IF($D$1534:$D$2431=$AI47,$T$1534:$T$2431,""),DE$11)),0,(LARGE(IF($D$1534:$D$2431=$AI47,$T$1534:$T$2431,""),DE$11)))))</f>
        <v>0</v>
      </c>
      <c r="DF47" s="193">
        <f t="array" ref="DF47">IF(IF(ISERR(LARGE(IF($D$1534:$D$2431=$AI47,$T$1534:$T$2431,""),DF$11)),0,(LARGE(IF($D$1534:$D$2431=$AI47,$T$1534:$T$2431,""),DF$11)))&lt;0,0,(IF(ISERR(LARGE(IF($D$1534:$D$2431=$AI47,$T$1534:$T$2431,""),DF$11)),0,(LARGE(IF($D$1534:$D$2431=$AI47,$T$1534:$T$2431,""),DF$11)))))</f>
        <v>0</v>
      </c>
      <c r="DG47" s="159">
        <f t="shared" si="73"/>
        <v>0</v>
      </c>
      <c r="DI47" s="114">
        <f t="array" ref="DI47">IF(IF(ISERR(LARGE(IF($D$4:$D$1533=$AI47,$U$4:$U$1533,""),DI$11)),0,(LARGE(IF($D$4:$D$1533=$AI47,$U$4:$U$1533,""),DI$11)))&lt;0,0,(IF(ISERR(LARGE(IF($D$4:$D$1533=$AI47,$U$4:$U$1533,""),DI$11)),0,(LARGE(IF($D$4:$D$1533=$AI47,$U$4:$U$1533,""),DI$11)))))</f>
        <v>0</v>
      </c>
      <c r="DJ47" s="115">
        <f t="array" ref="DJ47">IF(IF(ISERR(LARGE(IF($D$4:$D$1533=$AI47,$U$4:$U$1533,""),DJ$11)),0,(LARGE(IF($D$4:$D$1533=$AI47,$U$4:$U$1533,""),DJ$11)))&lt;0,0,(IF(ISERR(LARGE(IF($D$4:$D$1533=$AI47,$U$4:$U$1533,""),DJ$11)),0,(LARGE(IF($D$4:$D$1533=$AI47,$U$4:$U$1533,""),DJ$11)))))</f>
        <v>0</v>
      </c>
      <c r="DK47" s="116">
        <f t="array" ref="DK47">IF(IF(ISERR(LARGE(IF($D$4:$D$1533=$AI47,$U$4:$U$1533,""),DK$11)),0,(LARGE(IF($D$4:$D$1533=$AI47,$U$4:$U$1533,""),DK$11)))&lt;0,0,(IF(ISERR(LARGE(IF($D$4:$D$1533=$AI47,$U$4:$U$1533,""),DK$11)),0,(LARGE(IF($D$4:$D$1533=$AI47,$U$4:$U$1533,""),DK$11)))))</f>
        <v>0</v>
      </c>
      <c r="DL47" s="192">
        <f t="array" ref="DL47">IF(IF(ISERR(LARGE(IF($D$1534:$D$2431=$AI47,$U$1534:$U$2431,""),DL$11)),0,(LARGE(IF($D$1534:$D$2431=$AI47,$U$1534:$U$2431,""),DL$11)))&lt;0,0,(IF(ISERR(LARGE(IF($D$1534:$D$2431=$AI47,$U$1534:$U$2431,""),DL$11)),0,(LARGE(IF($D$1534:$D$2431=$AI47,$U$1534:$U$2431,""),DL$11)))))</f>
        <v>0</v>
      </c>
      <c r="DM47" s="193">
        <f t="array" ref="DM47">IF(IF(ISERR(LARGE(IF($D$1534:$D$2431=$AI47,$U$1534:$U$2431,""),DM$11)),0,(LARGE(IF($D$1534:$D$2431=$AI47,$U$1534:$U$2431,""),DM$11)))&lt;0,0,(IF(ISERR(LARGE(IF($D$1534:$D$2431=$AI47,$U$1534:$U$2431,""),DM$11)),0,(LARGE(IF($D$1534:$D$2431=$AI47,$U$1534:$U$2431,""),DM$11)))))</f>
        <v>0</v>
      </c>
      <c r="DN47" s="159">
        <f t="shared" si="74"/>
        <v>0</v>
      </c>
      <c r="DP47" s="114">
        <f t="array" ref="DP47">IF(IF(ISERR(LARGE(IF($D$4:$D$1533=$AI47,$V$4:$V$1533,""),DP$11)),0,(LARGE(IF($D$4:$D$1533=$AI47,$V$4:$V$1533,""),DP$11)))&lt;0,0,(IF(ISERR(LARGE(IF($D$4:$D$1533=$AI47,$V$4:$V$1533,""),DP$11)),0,(LARGE(IF($D$4:$D$1533=$AI47,$V$4:$V$1533,""),DP$11)))))</f>
        <v>0</v>
      </c>
      <c r="DQ47" s="115">
        <f t="array" ref="DQ47">IF(IF(ISERR(LARGE(IF($D$4:$D$1533=$AI47,$V$4:$V$1533,""),DQ$11)),0,(LARGE(IF($D$4:$D$1533=$AI47,$V$4:$V$1533,""),DQ$11)))&lt;0,0,(IF(ISERR(LARGE(IF($D$4:$D$1533=$AI47,$V$4:$V$1533,""),DQ$11)),0,(LARGE(IF($D$4:$D$1533=$AI47,$V$4:$V$1533,""),DQ$11)))))</f>
        <v>0</v>
      </c>
      <c r="DR47" s="116">
        <f t="array" ref="DR47">IF(IF(ISERR(LARGE(IF($D$4:$D$1533=$AI47,$V$4:$V$1533,""),DR$11)),0,(LARGE(IF($D$4:$D$1533=$AI47,$V$4:$V$1533,""),DR$11)))&lt;0,0,(IF(ISERR(LARGE(IF($D$4:$D$1533=$AI47,$V$4:$V$1533,""),DR$11)),0,(LARGE(IF($D$4:$D$1533=$AI47,$V$4:$V$1533,""),DR$11)))))</f>
        <v>0</v>
      </c>
      <c r="DS47" s="192">
        <f t="array" ref="DS47">IF(IF(ISERR(LARGE(IF($D$1534:$D$2431=$AI47,$V$1534:$V$2431,""),DS$11)),0,(LARGE(IF($D$1534:$D$2431=$AI47,$V$1534:$V$2431,""),DS$11)))&lt;0,0,(IF(ISERR(LARGE(IF($D$1534:$D$2431=$AI47,$V$1534:$V$2431,""),DS$11)),0,(LARGE(IF($D$1534:$D$2431=$AI47,$V$1534:$V$2431,""),DS$11)))))</f>
        <v>0</v>
      </c>
      <c r="DT47" s="193">
        <f t="array" ref="DT47">IF(IF(ISERR(LARGE(IF($D$1534:$D$2431=$AI47,$V$1534:$V$2431,""),DT$11)),0,(LARGE(IF($D$1534:$D$2431=$AI47,$V$1534:$V$2431,""),DT$11)))&lt;0,0,(IF(ISERR(LARGE(IF($D$1534:$D$2431=$AI47,$V$1534:$V$2431,""),DT$11)),0,(LARGE(IF($D$1534:$D$2431=$AI47,$V$1534:$V$2431,""),DT$11)))))</f>
        <v>0</v>
      </c>
      <c r="DU47" s="159">
        <f t="shared" si="75"/>
        <v>0</v>
      </c>
      <c r="DW47" s="114">
        <f t="array" ref="DW47">IF(IF(ISERR(LARGE(IF($D$4:$D$1533=$AI47,$W$4:$W$1533,""),DW$11)),0,(LARGE(IF($D$4:$D$1533=$AI47,$W$4:$W$1533,""),DW$11)))&lt;0,0,(IF(ISERR(LARGE(IF($D$4:$D$1533=$AI47,$W$4:$W$1533,""),DW$11)),0,(LARGE(IF($D$4:$D$1533=$AI47,$W$4:$W$1533,""),DW$11)))))</f>
        <v>0</v>
      </c>
      <c r="DX47" s="115">
        <f t="array" ref="DX47">IF(IF(ISERR(LARGE(IF($D$4:$D$1533=$AI47,$W$4:$W$1533,""),DX$11)),0,(LARGE(IF($D$4:$D$1533=$AI47,$W$4:$W$1533,""),DX$11)))&lt;0,0,(IF(ISERR(LARGE(IF($D$4:$D$1533=$AI47,$W$4:$W$1533,""),DX$11)),0,(LARGE(IF($D$4:$D$1533=$AI47,$W$4:$W$1533,""),DX$11)))))</f>
        <v>0</v>
      </c>
      <c r="DY47" s="116">
        <f t="array" ref="DY47">IF(IF(ISERR(LARGE(IF($D$4:$D$1533=$AI47,$W$4:$W$1533,""),DY$11)),0,(LARGE(IF($D$4:$D$1533=$AI47,$W$4:$W$1533,""),DY$11)))&lt;0,0,(IF(ISERR(LARGE(IF($D$4:$D$1533=$AI47,$W$4:$W$1533,""),DY$11)),0,(LARGE(IF($D$4:$D$1533=$AI47,$W$4:$W$1533,""),DY$11)))))</f>
        <v>0</v>
      </c>
      <c r="DZ47" s="192">
        <f t="array" ref="DZ47">IF(IF(ISERR(LARGE(IF($D$1534:$D$2431=$AI47,$W$1534:$W$2431,""),DZ$11)),0,(LARGE(IF($D$1534:$D$2431=$AI47,$W$1534:$W$2431,""),DZ$11)))&lt;0,0,(IF(ISERR(LARGE(IF($D$1534:$D$2431=$AI47,$W$1534:$W$2431,""),DZ$11)),0,(LARGE(IF($D$1534:$D$2431=$AI47,$W$1534:$W$2431,""),DZ$11)))))</f>
        <v>0</v>
      </c>
      <c r="EA47" s="193">
        <f t="array" ref="EA47">IF(IF(ISERR(LARGE(IF($D$1534:$D$2431=$AI47,$W$1534:$W$2431,""),EA$11)),0,(LARGE(IF($D$1534:$D$2431=$AI47,$W$1534:$W$2431,""),EA$11)))&lt;0,0,(IF(ISERR(LARGE(IF($D$1534:$D$2431=$AI47,$W$1534:$W$2431,""),EA$11)),0,(LARGE(IF($D$1534:$D$2431=$AI47,$W$1534:$W$2431,""),EA$11)))))</f>
        <v>0</v>
      </c>
      <c r="EB47" s="159">
        <f t="shared" si="76"/>
        <v>0</v>
      </c>
    </row>
    <row r="48" spans="1:132" x14ac:dyDescent="0.2">
      <c r="A48" s="88">
        <v>4.4999999999999996E-5</v>
      </c>
      <c r="B48" s="4">
        <f t="shared" si="0"/>
        <v>8252.0000450000007</v>
      </c>
      <c r="C48" t="s">
        <v>269</v>
      </c>
      <c r="D48" s="213" t="s">
        <v>70</v>
      </c>
      <c r="E48" s="44" t="s">
        <v>21</v>
      </c>
      <c r="F48" s="14">
        <f t="shared" si="26"/>
        <v>1</v>
      </c>
      <c r="G48" s="14">
        <f t="shared" si="27"/>
        <v>1</v>
      </c>
      <c r="H48" s="101" t="str">
        <f>IF(ISNA(VLOOKUP(C48,[1]Sheet1!$J$2:$J$2999,1,FALSE)),"No","Yes")</f>
        <v>Yes</v>
      </c>
      <c r="I48" s="72">
        <f t="shared" si="50"/>
        <v>0</v>
      </c>
      <c r="J48" s="72">
        <f t="shared" si="51"/>
        <v>0</v>
      </c>
      <c r="K48" s="72">
        <f t="shared" si="52"/>
        <v>0</v>
      </c>
      <c r="L48" s="72">
        <f t="shared" si="53"/>
        <v>0</v>
      </c>
      <c r="M48" s="72">
        <f t="shared" si="54"/>
        <v>0</v>
      </c>
      <c r="N48" s="72">
        <f t="shared" si="55"/>
        <v>0</v>
      </c>
      <c r="O48" s="72">
        <f t="shared" si="56"/>
        <v>0</v>
      </c>
      <c r="Q48" s="73">
        <f t="shared" si="57"/>
        <v>0</v>
      </c>
      <c r="R48" s="73">
        <f t="shared" si="58"/>
        <v>0</v>
      </c>
      <c r="S48" s="73">
        <f t="shared" si="59"/>
        <v>0</v>
      </c>
      <c r="T48" s="73">
        <f t="shared" si="60"/>
        <v>8252</v>
      </c>
      <c r="U48" s="73">
        <f t="shared" si="61"/>
        <v>0</v>
      </c>
      <c r="V48" s="73">
        <f t="shared" si="62"/>
        <v>0</v>
      </c>
      <c r="W48" s="73">
        <f t="shared" si="63"/>
        <v>0</v>
      </c>
      <c r="Y48" s="72">
        <f t="shared" si="28"/>
        <v>0</v>
      </c>
      <c r="Z48" s="73">
        <f t="shared" si="29"/>
        <v>0</v>
      </c>
      <c r="AA48" s="58">
        <f t="shared" si="30"/>
        <v>0</v>
      </c>
      <c r="AB48" s="72">
        <f t="shared" si="31"/>
        <v>0</v>
      </c>
      <c r="AC48" s="72">
        <f t="shared" si="32"/>
        <v>0</v>
      </c>
      <c r="AD48" s="73">
        <f t="shared" si="33"/>
        <v>8252</v>
      </c>
      <c r="AE48" s="73">
        <f t="shared" si="34"/>
        <v>0</v>
      </c>
      <c r="AF48" s="1">
        <f t="shared" si="17"/>
        <v>8252</v>
      </c>
      <c r="AH48" s="1" t="str">
        <f t="shared" si="25"/>
        <v>Yes</v>
      </c>
      <c r="AI48" s="165" t="s">
        <v>361</v>
      </c>
      <c r="AJ48" s="114">
        <f t="array" ref="AJ48">IF(IF(ISERR(LARGE(IF($D$4:$D$1533=$AI48,$I$4:$I$1533,""),AJ$11)),0,(LARGE(IF($D$4:$D$1533=$AI48,$I$4:$I$1533,""),AJ$11)))&lt;0,0,(IF(ISERR(LARGE(IF($D$4:$D$1533=$AI48,$I$4:$I$1533,""),AJ$11)),0,(LARGE(IF($D$4:$D$1533=$AI48,$I$4:$I$1533,""),AJ$11)))))</f>
        <v>0</v>
      </c>
      <c r="AK48" s="115">
        <f t="array" ref="AK48">IF(IF(ISERR(LARGE(IF($D$4:$D$1533=$AI48,$I$4:$I$1533,""),AK$11)),0,(LARGE(IF($D$4:$D$1533=$AI48,$I$4:$I$1533,""),AK$11)))&lt;0,0,(IF(ISERR(LARGE(IF($D$4:$D$1533=$AI48,$I$4:$I$1533,""),AK$11)),0,(LARGE(IF($D$4:$D$1533=$AI48,$I$4:$I$1533,""),AK$11)))))</f>
        <v>0</v>
      </c>
      <c r="AL48" s="116">
        <f t="array" ref="AL48">IF(IF(ISERR(LARGE(IF($D$4:$D$1533=$AI48,$I$4:$I$1533,""),AL$11)),0,(LARGE(IF($D$4:$D$1533=$AI48,$I$4:$I$1533,""),AL$11)))&lt;0,0,(IF(ISERR(LARGE(IF($D$4:$D$1533=$AI48,$I$4:$I$1533,""),AL$11)),0,(LARGE(IF($D$4:$D$1533=$AI48,$I$4:$I$1533,""),AL$11)))))</f>
        <v>0</v>
      </c>
      <c r="AM48" s="192">
        <f t="array" ref="AM48">IF(IF(ISERR(LARGE(IF($D$1534:$D$2431=$AI48,$I$1534:$I$2431,""),AM$11)),0,(LARGE(IF($D$1534:$D$2431=$AI48,$I$1534:$I$2431,""),AM$11)))&lt;0,0,(IF(ISERR(LARGE(IF($D$1534:$D$2431=$AI48,$I$1534:$I$2431,""),AM$11)),0,(LARGE(IF($D$1534:$D$2431=$AI48,$I$1534:$I$2431,""),AM$11)))))</f>
        <v>0</v>
      </c>
      <c r="AN48" s="193">
        <f t="array" ref="AN48">IF(IF(ISERR(LARGE(IF($D$1534:$D$2431=$AI48,$I$1534:$I$2431,""),AN$11)),0,(LARGE(IF($D$1534:$D$2431=$AI48,$I$1534:$I$2431,""),AN$11)))&lt;0,0,(IF(ISERR(LARGE(IF($D$1534:$D$2431=$AI48,$I$1534:$I$2431,""),AN$11)),0,(LARGE(IF($D$1534:$D$2431=$AI48,$I$1534:$I$2431,""),AN$11)))))</f>
        <v>0</v>
      </c>
      <c r="AO48" s="159">
        <f t="shared" si="49"/>
        <v>0</v>
      </c>
      <c r="AQ48" s="114">
        <f t="array" ref="AQ48">IF(IF(ISERR(LARGE(IF($D$4:$D$1533=$AI48,$J$4:$J$1533,""),AQ$11)),0,(LARGE(IF($D$4:$D$1533=$AI48,$J$4:$J$1533,""),AQ$11)))&lt;0,0,(IF(ISERR(LARGE(IF($D$4:$D$1533=$AI48,$J$4:$J$1533,""),AQ$11)),0,(LARGE(IF($D$4:$D$1533=$AI48,$J$4:$J$1533,""),AQ$11)))))</f>
        <v>0</v>
      </c>
      <c r="AR48" s="115">
        <f t="array" ref="AR48">IF(IF(ISERR(LARGE(IF($D$4:$D$1533=$AI48,$J$4:$J$1533,""),AR$11)),0,(LARGE(IF($D$4:$D$1533=$AI48,$J$4:$J$1533,""),AR$11)))&lt;0,0,(IF(ISERR(LARGE(IF($D$4:$D$1533=$AI48,$J$4:$J$1533,""),AR$11)),0,(LARGE(IF($D$4:$D$1533=$AI48,$J$4:$J$1533,""),AR$11)))))</f>
        <v>0</v>
      </c>
      <c r="AS48" s="116">
        <f t="array" ref="AS48">IF(IF(ISERR(LARGE(IF($D$4:$D$1533=$AI48,$J$4:$J$1533,""),AS$11)),0,(LARGE(IF($D$4:$D$1533=$AI48,$J$4:$J$1533,""),AS$11)))&lt;0,0,(IF(ISERR(LARGE(IF($D$4:$D$1533=$AI48,$J$4:$J$1533,""),AS$11)),0,(LARGE(IF($D$4:$D$1533=$AI48,$J$4:$J$1533,""),AS$11)))))</f>
        <v>0</v>
      </c>
      <c r="AT48" s="192">
        <f t="array" ref="AT48">IF(IF(ISERR(LARGE(IF($D$1534:$D$2431=$AI48,$J$1534:$J$2431,""),AT$11)),0,(LARGE(IF($D$1534:$D$2431=$AI48,$J$1534:$J$2431,""),AT$11)))&lt;0,0,(IF(ISERR(LARGE(IF($D$1534:$D$2431=$AI48,$J$1534:$J$2431,""),AT$11)),0,(LARGE(IF($D$1534:$D$2431=$AI48,$J$1534:$J$2431,""),AT$11)))))</f>
        <v>0</v>
      </c>
      <c r="AU48" s="193">
        <f t="array" ref="AU48">IF(IF(ISERR(LARGE(IF($D$1534:$D$2431=$AI48,$J$1534:$J$2431,""),AU$11)),0,(LARGE(IF($D$1534:$D$2431=$AI48,$J$1534:$J$2431,""),AU$11)))&lt;0,0,(IF(ISERR(LARGE(IF($D$1534:$D$2431=$AI48,$J$1534:$J$2431,""),AU$11)),0,(LARGE(IF($D$1534:$D$2431=$AI48,$J$1534:$J$2431,""),AU$11)))))</f>
        <v>0</v>
      </c>
      <c r="AV48" s="159">
        <f t="shared" si="64"/>
        <v>0</v>
      </c>
      <c r="AX48" s="114">
        <f t="array" ref="AX48">IF(IF(ISERR(LARGE(IF($D$4:$D$1533=$AI48,$K$4:$K$1533,""),AX$11)),0,(LARGE(IF($D$4:$D$1533=$AI48,$K$4:$K$1533,""),AX$11)))&lt;0,0,(IF(ISERR(LARGE(IF($D$4:$D$1533=$AI48,$K$4:$K$1533,""),AX$11)),0,(LARGE(IF($D$4:$D$1533=$AI48,$K$4:$K$1533,""),AX$11)))))</f>
        <v>0</v>
      </c>
      <c r="AY48" s="115">
        <f t="array" ref="AY48">IF(IF(ISERR(LARGE(IF($D$4:$D$1533=$AI48,$K$4:$K$1533,""),AY$11)),0,(LARGE(IF($D$4:$D$1533=$AI48,$K$4:$K$1533,""),AY$11)))&lt;0,0,(IF(ISERR(LARGE(IF($D$4:$D$1533=$AI48,$K$4:$K$1533,""),AY$11)),0,(LARGE(IF($D$4:$D$1533=$AI48,$K$4:$K$1533,""),AY$11)))))</f>
        <v>0</v>
      </c>
      <c r="AZ48" s="116">
        <f t="array" ref="AZ48">IF(IF(ISERR(LARGE(IF($D$4:$D$1533=$AI48,$K$4:$K$1533,""),AZ$11)),0,(LARGE(IF($D$4:$D$1533=$AI48,$K$4:$K$1533,""),AZ$11)))&lt;0,0,(IF(ISERR(LARGE(IF($D$4:$D$1533=$AI48,$K$4:$K$1533,""),AZ$11)),0,(LARGE(IF($D$4:$D$1533=$AI48,$K$4:$K$1533,""),AZ$11)))))</f>
        <v>0</v>
      </c>
      <c r="BA48" s="192">
        <f t="array" ref="BA48">IF(IF(ISERR(LARGE(IF($D$1534:$D$2431=$AI48,$K$1534:$K$2431,""),BA$11)),0,(LARGE(IF($D$1534:$D$2431=$AI48,$K$1534:$K$2431,""),BA$11)))&lt;0,0,(IF(ISERR(LARGE(IF($D$1534:$D$2431=$AI48,$K$1534:$K$2431,""),BA$11)),0,(LARGE(IF($D$1534:$D$2431=$AI48,$K$1534:$K$2431,""),BA$11)))))</f>
        <v>0</v>
      </c>
      <c r="BB48" s="193">
        <f t="array" ref="BB48">IF(IF(ISERR(LARGE(IF($D$1534:$D$2431=$AI48,$K$1534:$K$2431,""),BB$11)),0,(LARGE(IF($D$1534:$D$2431=$AI48,$K$1534:$K$2431,""),BB$11)))&lt;0,0,(IF(ISERR(LARGE(IF($D$1534:$D$2431=$AI48,$K$1534:$K$2431,""),BB$11)),0,(LARGE(IF($D$1534:$D$2431=$AI48,$K$1534:$K$2431,""),BB$11)))))</f>
        <v>0</v>
      </c>
      <c r="BC48" s="159">
        <f t="shared" si="65"/>
        <v>0</v>
      </c>
      <c r="BE48" s="114">
        <f t="array" ref="BE48">IF(IF(ISERR(LARGE(IF($D$4:$D$1533=$AI48,$L$4:$L$1533,""),BE$11)),0,(LARGE(IF($D$4:$D$1533=$AI48,$L$4:$L$1533,""),BE$11)))&lt;0,0,(IF(ISERR(LARGE(IF($D$4:$D$1533=$AI48,$L$4:$L$1533,""),BE$11)),0,(LARGE(IF($D$4:$D$1533=$AI48,$L$4:$L$1533,""),BE$11)))))</f>
        <v>0</v>
      </c>
      <c r="BF48" s="115">
        <f t="array" ref="BF48">IF(IF(ISERR(LARGE(IF($D$4:$D$1533=$AI48,$L$4:$L$1533,""),BF$11)),0,(LARGE(IF($D$4:$D$1533=$AI48,$L$4:$L$1533,""),BF$11)))&lt;0,0,(IF(ISERR(LARGE(IF($D$4:$D$1533=$AI48,$L$4:$L$1533,""),BF$11)),0,(LARGE(IF($D$4:$D$1533=$AI48,$L$4:$L$1533,""),BF$11)))))</f>
        <v>0</v>
      </c>
      <c r="BG48" s="116">
        <f t="array" ref="BG48">IF(IF(ISERR(LARGE(IF($D$4:$D$1533=$AI48,$L$4:$L$1533,""),BG$11)),0,(LARGE(IF($D$4:$D$1533=$AI48,$L$4:$L$1533,""),BG$11)))&lt;0,0,(IF(ISERR(LARGE(IF($D$4:$D$1533=$AI48,$L$4:$L$1533,""),BG$11)),0,(LARGE(IF($D$4:$D$1533=$AI48,$L$4:$L$1533,""),BG$11)))))</f>
        <v>0</v>
      </c>
      <c r="BH48" s="192">
        <f t="array" ref="BH48">IF(IF(ISERR(LARGE(IF($D$1534:$D$2431=$AI48,$L$1534:$L$2431,""),BH$11)),0,(LARGE(IF($D$1534:$D$2431=$AI48,$L$1534:$L$2431,""),BH$11)))&lt;0,0,(IF(ISERR(LARGE(IF($D$1534:$D$2431=$AI48,$L$1534:$L$2431,""),BH$11)),0,(LARGE(IF($D$1534:$D$2431=$AI48,$L$1534:$L$2431,""),BH$11)))))</f>
        <v>0</v>
      </c>
      <c r="BI48" s="193">
        <f t="array" ref="BI48">IF(IF(ISERR(LARGE(IF($D$1534:$D$2431=$AI48,$L$1534:$L$2431,""),BI$11)),0,(LARGE(IF($D$1534:$D$2431=$AI48,$L$1534:$L$2431,""),BI$11)))&lt;0,0,(IF(ISERR(LARGE(IF($D$1534:$D$2431=$AI48,$L$1534:$L$2431,""),BI$11)),0,(LARGE(IF($D$1534:$D$2431=$AI48,$L$1534:$L$2431,""),BI$11)))))</f>
        <v>0</v>
      </c>
      <c r="BJ48" s="159">
        <f t="shared" si="66"/>
        <v>0</v>
      </c>
      <c r="BL48" s="114">
        <f t="array" ref="BL48">IF(IF(ISERR(LARGE(IF($D$4:$D$1533=$AI48,$M$4:$M$1533,""),BL$11)),0,(LARGE(IF($D$4:$D$1533=$AI48,$M$4:$M$1533,""),BL$11)))&lt;0,0,(IF(ISERR(LARGE(IF($D$4:$D$1533=$AI48,$M$4:$M$1533,""),BL$11)),0,(LARGE(IF($D$4:$D$1533=$AI48,$M$4:$M$1533,""),BL$11)))))</f>
        <v>0</v>
      </c>
      <c r="BM48" s="115">
        <f t="array" ref="BM48">IF(IF(ISERR(LARGE(IF($D$4:$D$1533=$AI48,$M$4:$M$1533,""),BM$11)),0,(LARGE(IF($D$4:$D$1533=$AI48,$M$4:$M$1533,""),BM$11)))&lt;0,0,(IF(ISERR(LARGE(IF($D$4:$D$1533=$AI48,$M$4:$M$1533,""),BM$11)),0,(LARGE(IF($D$4:$D$1533=$AI48,$M$4:$M$1533,""),BM$11)))))</f>
        <v>0</v>
      </c>
      <c r="BN48" s="116">
        <f t="array" ref="BN48">IF(IF(ISERR(LARGE(IF($D$4:$D$1533=$AI48,$M$4:$M$1533,""),BN$11)),0,(LARGE(IF($D$4:$D$1533=$AI48,$M$4:$M$1533,""),BN$11)))&lt;0,0,(IF(ISERR(LARGE(IF($D$4:$D$1533=$AI48,$M$4:$M$1533,""),BN$11)),0,(LARGE(IF($D$4:$D$1533=$AI48,$M$4:$M$1533,""),BN$11)))))</f>
        <v>0</v>
      </c>
      <c r="BO48" s="192">
        <f t="array" ref="BO48">IF(IF(ISERR(LARGE(IF($D$1534:$D$2431=$AI48,$M$1534:$M$2431,""),BO$11)),0,(LARGE(IF($D$1534:$D$2431=$AI48,$M$1534:$M$2431,""),BO$11)))&lt;0,0,(IF(ISERR(LARGE(IF($D$1534:$D$2431=$AI48,$M$1534:$M$2431,""),BO$11)),0,(LARGE(IF($D$1534:$D$2431=$AI48,$M$1534:$M$2431,""),BO$11)))))</f>
        <v>0</v>
      </c>
      <c r="BP48" s="193">
        <f t="array" ref="BP48">IF(IF(ISERR(LARGE(IF($D$1534:$D$2431=$AI48,$M$1534:$M$2431,""),BP$11)),0,(LARGE(IF($D$1534:$D$2431=$AI48,$M$1534:$M$2431,""),BP$11)))&lt;0,0,(IF(ISERR(LARGE(IF($D$1534:$D$2431=$AI48,$M$1534:$M$2431,""),BP$11)),0,(LARGE(IF($D$1534:$D$2431=$AI48,$M$1534:$M$2431,""),BP$11)))))</f>
        <v>0</v>
      </c>
      <c r="BQ48" s="159">
        <f t="shared" si="67"/>
        <v>0</v>
      </c>
      <c r="BS48" s="114">
        <f t="array" ref="BS48">IF(IF(ISERR(LARGE(IF($D$4:$D$1533=$AI48,$N$4:$N$1533,""),BS$11)),0,(LARGE(IF($D$4:$D$1533=$AI48,$N$4:$N$1533,""),BS$11)))&lt;0,0,(IF(ISERR(LARGE(IF($D$4:$D$1533=$AI48,$N$4:$N$1533,""),BS$11)),0,(LARGE(IF($D$4:$D$1533=$AI48,$N$4:$N$1533,""),BS$11)))))</f>
        <v>0</v>
      </c>
      <c r="BT48" s="115">
        <f t="array" ref="BT48">IF(IF(ISERR(LARGE(IF($D$4:$D$1533=$AI48,$N$4:$N$1533,""),BT$11)),0,(LARGE(IF($D$4:$D$1533=$AI48,$N$4:$N$1533,""),BT$11)))&lt;0,0,(IF(ISERR(LARGE(IF($D$4:$D$1533=$AI48,$N$4:$N$1533,""),BT$11)),0,(LARGE(IF($D$4:$D$1533=$AI48,$N$4:$N$1533,""),BT$11)))))</f>
        <v>0</v>
      </c>
      <c r="BU48" s="116">
        <f t="array" ref="BU48">IF(IF(ISERR(LARGE(IF($D$4:$D$1533=$AI48,$N$4:$N$1533,""),BU$11)),0,(LARGE(IF($D$4:$D$1533=$AI48,$N$4:$N$1533,""),BU$11)))&lt;0,0,(IF(ISERR(LARGE(IF($D$4:$D$1533=$AI48,$N$4:$N$1533,""),BU$11)),0,(LARGE(IF($D$4:$D$1533=$AI48,$N$4:$N$1533,""),BU$11)))))</f>
        <v>0</v>
      </c>
      <c r="BV48" s="192">
        <f t="array" ref="BV48">IF(IF(ISERR(LARGE(IF($D$1534:$D$2431=$AI48,$N$1534:$N$2431,""),BV$11)),0,(LARGE(IF($D$1534:$D$2431=$AI48,$N$1534:$N$2431,""),BV$11)))&lt;0,0,(IF(ISERR(LARGE(IF($D$1534:$D$2431=$AI48,$N$1534:$N$2431,""),BV$11)),0,(LARGE(IF($D$1534:$D$2431=$AI48,$N$1534:$N$2431,""),BV$11)))))</f>
        <v>0</v>
      </c>
      <c r="BW48" s="193">
        <f t="array" ref="BW48">IF(IF(ISERR(LARGE(IF($D$1534:$D$2431=$AI48,$N$1534:$N$2431,""),BW$11)),0,(LARGE(IF($D$1534:$D$2431=$AI48,$N$1534:$N$2431,""),BW$11)))&lt;0,0,(IF(ISERR(LARGE(IF($D$1534:$D$2431=$AI48,$N$1534:$N$2431,""),BW$11)),0,(LARGE(IF($D$1534:$D$2431=$AI48,$N$1534:$N$2431,""),BW$11)))))</f>
        <v>0</v>
      </c>
      <c r="BX48" s="159">
        <f t="shared" si="68"/>
        <v>0</v>
      </c>
      <c r="BZ48" s="114">
        <f t="array" ref="BZ48">IF(IF(ISERR(LARGE(IF($D$4:$D$1533=$AI48,$O$4:$O$1533,""),BZ$11)),0,(LARGE(IF($D$4:$D$1533=$AI48,$O$4:$O$1533,""),BZ$11)))&lt;0,0,(IF(ISERR(LARGE(IF($D$4:$D$1533=$AI48,$O$4:$O$1533,""),BZ$11)),0,(LARGE(IF($D$4:$D$1533=$AI48,$O$4:$O$1533,""),BZ$11)))))</f>
        <v>0</v>
      </c>
      <c r="CA48" s="115">
        <f t="array" ref="CA48">IF(IF(ISERR(LARGE(IF($D$4:$D$1533=$AI48,$O$4:$O$1533,""),CA$11)),0,(LARGE(IF($D$4:$D$1533=$AI48,$O$4:$O$1533,""),CA$11)))&lt;0,0,(IF(ISERR(LARGE(IF($D$4:$D$1533=$AI48,$O$4:$O$1533,""),CA$11)),0,(LARGE(IF($D$4:$D$1533=$AI48,$O$4:$O$1533,""),CA$11)))))</f>
        <v>0</v>
      </c>
      <c r="CB48" s="116">
        <f t="array" ref="CB48">IF(IF(ISERR(LARGE(IF($D$4:$D$1533=$AI48,$O$4:$O$1533,""),CB$11)),0,(LARGE(IF($D$4:$D$1533=$AI48,$O$4:$O$1533,""),CB$11)))&lt;0,0,(IF(ISERR(LARGE(IF($D$4:$D$1533=$AI48,$O$4:$O$1533,""),CB$11)),0,(LARGE(IF($D$4:$D$1533=$AI48,$O$4:$O$1533,""),CB$11)))))</f>
        <v>0</v>
      </c>
      <c r="CC48" s="192">
        <f t="array" ref="CC48">IF(IF(ISERR(LARGE(IF($D$1534:$D$2431=$AI48,$O$1534:$O$2431,""),CC$11)),0,(LARGE(IF($D$1534:$D$2431=$AI48,$O$1534:$O$2431,""),CC$11)))&lt;0,0,(IF(ISERR(LARGE(IF($D$1534:$D$2431=$AI48,$O$1534:$O$2431,""),CC$11)),0,(LARGE(IF($D$1534:$D$2431=$AI48,$O$1534:$O$2431,""),CC$11)))))</f>
        <v>0</v>
      </c>
      <c r="CD48" s="193">
        <f t="array" ref="CD48">IF(IF(ISERR(LARGE(IF($D$1534:$D$2431=$AI48,$O$1534:$O$2431,""),CD$11)),0,(LARGE(IF($D$1534:$D$2431=$AI48,$O$1534:$O$2431,""),CD$11)))&lt;0,0,(IF(ISERR(LARGE(IF($D$1534:$D$2431=$AI48,$O$1534:$O$2431,""),CD$11)),0,(LARGE(IF($D$1534:$D$2431=$AI48,$O$1534:$O$2431,""),CD$11)))))</f>
        <v>0</v>
      </c>
      <c r="CE48" s="159">
        <f t="shared" si="69"/>
        <v>0</v>
      </c>
      <c r="CG48" s="114">
        <f t="array" ref="CG48">IF(IF(ISERR(LARGE(IF($D$4:$D$1533=$AI48,$Q$4:$Q$1533,""),CG$11)),0,(LARGE(IF($D$4:$D$1533=$AI48,$Q$4:$Q$1533,""),CG$11)))&lt;0,0,(IF(ISERR(LARGE(IF($D$4:$D$1533=$AI48,$Q$4:$Q$1533,""),CG$11)),0,(LARGE(IF($D$4:$D$1533=$AI48,$Q$4:$Q$1533,""),CG$11)))))</f>
        <v>0</v>
      </c>
      <c r="CH48" s="115">
        <f t="array" ref="CH48">IF(IF(ISERR(LARGE(IF($D$4:$D$1533=$AI48,$Q$4:$Q$1533,""),CH$11)),0,(LARGE(IF($D$4:$D$1533=$AI48,$Q$4:$Q$1533,""),CH$11)))&lt;0,0,(IF(ISERR(LARGE(IF($D$4:$D$1533=$AI48,$Q$4:$Q$1533,""),CH$11)),0,(LARGE(IF($D$4:$D$1533=$AI48,$Q$4:$Q$1533,""),CH$11)))))</f>
        <v>0</v>
      </c>
      <c r="CI48" s="116">
        <f t="array" ref="CI48">IF(IF(ISERR(LARGE(IF($D$4:$D$1533=$AI48,$Q$4:$Q$1533,""),CI$11)),0,(LARGE(IF($D$4:$D$1533=$AI48,$Q$4:$Q$1533,""),CI$11)))&lt;0,0,(IF(ISERR(LARGE(IF($D$4:$D$1533=$AI48,$Q$4:$Q$1533,""),CI$11)),0,(LARGE(IF($D$4:$D$1533=$AI48,$Q$4:$Q$1533,""),CI$11)))))</f>
        <v>0</v>
      </c>
      <c r="CJ48" s="192">
        <f t="array" ref="CJ48">IF(IF(ISERR(LARGE(IF($D$1534:$D$2431=$AI48,$Q$1534:$Q$2431,""),CJ$11)),0,(LARGE(IF($D$1534:$D$2431=$AI48,$Q$1534:$Q$2431,""),CJ$11)))&lt;0,0,(IF(ISERR(LARGE(IF($D$1534:$D$2431=$AI48,$Q$1534:$Q$2431,""),CJ$11)),0,(LARGE(IF($D$1534:$D$2431=$AI48,$Q$1534:$Q$2431,""),CJ$11)))))</f>
        <v>0</v>
      </c>
      <c r="CK48" s="193">
        <f t="array" ref="CK48">IF(IF(ISERR(LARGE(IF($D$1534:$D$2431=$AI48,$Q$1534:$Q$2431,""),CK$11)),0,(LARGE(IF($D$1534:$D$2431=$AI48,$Q$1534:$Q$2431,""),CK$11)))&lt;0,0,(IF(ISERR(LARGE(IF($D$1534:$D$2431=$AI48,$Q$1534:$Q$2431,""),CK$11)),0,(LARGE(IF($D$1534:$D$2431=$AI48,$Q$1534:$Q$2431,""),CK$11)))))</f>
        <v>0</v>
      </c>
      <c r="CL48" s="159">
        <f t="shared" si="70"/>
        <v>0</v>
      </c>
      <c r="CN48" s="114">
        <f t="array" ref="CN48">IF(IF(ISERR(LARGE(IF($D$4:$D$1533=$AI48,$R$4:$R$1533,""),CN$11)),0,(LARGE(IF($D$4:$D$1533=$AI48,$R$4:$R$1533,""),CN$11)))&lt;0,0,(IF(ISERR(LARGE(IF($D$4:$D$1533=$AI48,$R$4:$R$1533,""),CN$11)),0,(LARGE(IF($D$4:$D$1533=$AI48,$R$4:$R$1533,""),CN$11)))))</f>
        <v>0</v>
      </c>
      <c r="CO48" s="115">
        <f t="array" ref="CO48">IF(IF(ISERR(LARGE(IF($D$4:$D$1533=$AI48,$R$4:$R$1533,""),CO$11)),0,(LARGE(IF($D$4:$D$1533=$AI48,$R$4:$R$1533,""),CO$11)))&lt;0,0,(IF(ISERR(LARGE(IF($D$4:$D$1533=$AI48,$R$4:$R$1533,""),CO$11)),0,(LARGE(IF($D$4:$D$1533=$AI48,$R$4:$R$1533,""),CO$11)))))</f>
        <v>0</v>
      </c>
      <c r="CP48" s="116">
        <f t="array" ref="CP48">IF(IF(ISERR(LARGE(IF($D$4:$D$1533=$AI48,$R$4:$R$1533,""),CP$11)),0,(LARGE(IF($D$4:$D$1533=$AI48,$R$4:$R$1533,""),CP$11)))&lt;0,0,(IF(ISERR(LARGE(IF($D$4:$D$1533=$AI48,$R$4:$R$1533,""),CP$11)),0,(LARGE(IF($D$4:$D$1533=$AI48,$R$4:$R$1533,""),CP$11)))))</f>
        <v>0</v>
      </c>
      <c r="CQ48" s="192">
        <f t="array" ref="CQ48">IF(IF(ISERR(LARGE(IF($D$1534:$D$2431=$AI48,$R$1534:$R$2431,""),CQ$11)),0,(LARGE(IF($D$1534:$D$2431=$AI48,$R$1534:$R$2431,""),CQ$11)))&lt;0,0,(IF(ISERR(LARGE(IF($D$1534:$D$2431=$AI48,$R$1534:$R$2431,""),CQ$11)),0,(LARGE(IF($D$1534:$D$2431=$AI48,$R$1534:$R$2431,""),CQ$11)))))</f>
        <v>0</v>
      </c>
      <c r="CR48" s="193">
        <f t="array" ref="CR48">IF(IF(ISERR(LARGE(IF($D$1534:$D$2431=$AI48,$R$1534:$R$2431,""),CR$11)),0,(LARGE(IF($D$1534:$D$2431=$AI48,$R$1534:$R$2431,""),CR$11)))&lt;0,0,(IF(ISERR(LARGE(IF($D$1534:$D$2431=$AI48,$R$1534:$R$2431,""),CR$11)),0,(LARGE(IF($D$1534:$D$2431=$AI48,$R$1534:$R$2431,""),CR$11)))))</f>
        <v>0</v>
      </c>
      <c r="CS48" s="159">
        <f t="shared" si="71"/>
        <v>0</v>
      </c>
      <c r="CU48" s="114">
        <f t="array" ref="CU48">IF(IF(ISERR(LARGE(IF($D$4:$D$1533=$AI48,$S$4:$S$1533,""),CU$11)),0,(LARGE(IF($D$4:$D$1533=$AI48,$S$4:$S$1533,""),CU$11)))&lt;0,0,(IF(ISERR(LARGE(IF($D$4:$D$1533=$AI48,$S$4:$S$1533,""),CU$11)),0,(LARGE(IF($D$4:$D$1533=$AI48,$S$4:$S$1533,""),CU$11)))))</f>
        <v>0</v>
      </c>
      <c r="CV48" s="115">
        <f t="array" ref="CV48">IF(IF(ISERR(LARGE(IF($D$4:$D$1533=$AI48,$S$4:$S$1533,""),CV$11)),0,(LARGE(IF($D$4:$D$1533=$AI48,$S$4:$S$1533,""),CV$11)))&lt;0,0,(IF(ISERR(LARGE(IF($D$4:$D$1533=$AI48,$S$4:$S$1533,""),CV$11)),0,(LARGE(IF($D$4:$D$1533=$AI48,$S$4:$S$1533,""),CV$11)))))</f>
        <v>0</v>
      </c>
      <c r="CW48" s="116">
        <f t="array" ref="CW48">IF(IF(ISERR(LARGE(IF($D$4:$D$1533=$AI48,$S$4:$S$1533,""),CW$11)),0,(LARGE(IF($D$4:$D$1533=$AI48,$S$4:$S$1533,""),CW$11)))&lt;0,0,(IF(ISERR(LARGE(IF($D$4:$D$1533=$AI48,$S$4:$S$1533,""),CW$11)),0,(LARGE(IF($D$4:$D$1533=$AI48,$S$4:$S$1533,""),CW$11)))))</f>
        <v>0</v>
      </c>
      <c r="CX48" s="192">
        <f t="array" ref="CX48">IF(IF(ISERR(LARGE(IF($D$1534:$D$2431=$AI48,$S$1534:$S$2431,""),CX$11)),0,(LARGE(IF($D$1534:$D$2431=$AI48,$S$1534:$S$2431,""),CX$11)))&lt;0,0,(IF(ISERR(LARGE(IF($D$1534:$D$2431=$AI48,$S$1534:$S$2431,""),CX$11)),0,(LARGE(IF($D$1534:$D$2431=$AI48,$S$1534:$S$2431,""),CX$11)))))</f>
        <v>0</v>
      </c>
      <c r="CY48" s="193">
        <f t="array" ref="CY48">IF(IF(ISERR(LARGE(IF($D$1534:$D$2431=$AI48,$S$1534:$S$2431,""),CY$11)),0,(LARGE(IF($D$1534:$D$2431=$AI48,$S$1534:$S$2431,""),CY$11)))&lt;0,0,(IF(ISERR(LARGE(IF($D$1534:$D$2431=$AI48,$S$1534:$S$2431,""),CY$11)),0,(LARGE(IF($D$1534:$D$2431=$AI48,$S$1534:$S$2431,""),CY$11)))))</f>
        <v>0</v>
      </c>
      <c r="CZ48" s="159">
        <f t="shared" si="72"/>
        <v>0</v>
      </c>
      <c r="DB48" s="114">
        <f t="array" ref="DB48">IF(IF(ISERR(LARGE(IF($D$4:$D$1533=$AI48,$T$4:$T$1533,""),DB$11)),0,(LARGE(IF($D$4:$D$1533=$AI48,$T$4:$T$1533,""),DB$11)))&lt;0,0,(IF(ISERR(LARGE(IF($D$4:$D$1533=$AI48,$T$4:$T$1533,""),DB$11)),0,(LARGE(IF($D$4:$D$1533=$AI48,$T$4:$T$1533,""),DB$11)))))</f>
        <v>0</v>
      </c>
      <c r="DC48" s="115">
        <f t="array" ref="DC48">IF(IF(ISERR(LARGE(IF($D$4:$D$1533=$AI48,$T$4:$T$1533,""),DC$11)),0,(LARGE(IF($D$4:$D$1533=$AI48,$T$4:$T$1533,""),DC$11)))&lt;0,0,(IF(ISERR(LARGE(IF($D$4:$D$1533=$AI48,$T$4:$T$1533,""),DC$11)),0,(LARGE(IF($D$4:$D$1533=$AI48,$T$4:$T$1533,""),DC$11)))))</f>
        <v>0</v>
      </c>
      <c r="DD48" s="116">
        <f t="array" ref="DD48">IF(IF(ISERR(LARGE(IF($D$4:$D$1533=$AI48,$T$4:$T$1533,""),DD$11)),0,(LARGE(IF($D$4:$D$1533=$AI48,$T$4:$T$1533,""),DD$11)))&lt;0,0,(IF(ISERR(LARGE(IF($D$4:$D$1533=$AI48,$T$4:$T$1533,""),DD$11)),0,(LARGE(IF($D$4:$D$1533=$AI48,$T$4:$T$1533,""),DD$11)))))</f>
        <v>0</v>
      </c>
      <c r="DE48" s="192">
        <f t="array" ref="DE48">IF(IF(ISERR(LARGE(IF($D$1534:$D$2431=$AI48,$T$1534:$T$2431,""),DE$11)),0,(LARGE(IF($D$1534:$D$2431=$AI48,$T$1534:$T$2431,""),DE$11)))&lt;0,0,(IF(ISERR(LARGE(IF($D$1534:$D$2431=$AI48,$T$1534:$T$2431,""),DE$11)),0,(LARGE(IF($D$1534:$D$2431=$AI48,$T$1534:$T$2431,""),DE$11)))))</f>
        <v>0</v>
      </c>
      <c r="DF48" s="193">
        <f t="array" ref="DF48">IF(IF(ISERR(LARGE(IF($D$1534:$D$2431=$AI48,$T$1534:$T$2431,""),DF$11)),0,(LARGE(IF($D$1534:$D$2431=$AI48,$T$1534:$T$2431,""),DF$11)))&lt;0,0,(IF(ISERR(LARGE(IF($D$1534:$D$2431=$AI48,$T$1534:$T$2431,""),DF$11)),0,(LARGE(IF($D$1534:$D$2431=$AI48,$T$1534:$T$2431,""),DF$11)))))</f>
        <v>0</v>
      </c>
      <c r="DG48" s="159">
        <f t="shared" si="73"/>
        <v>0</v>
      </c>
      <c r="DI48" s="114">
        <f t="array" ref="DI48">IF(IF(ISERR(LARGE(IF($D$4:$D$1533=$AI48,$U$4:$U$1533,""),DI$11)),0,(LARGE(IF($D$4:$D$1533=$AI48,$U$4:$U$1533,""),DI$11)))&lt;0,0,(IF(ISERR(LARGE(IF($D$4:$D$1533=$AI48,$U$4:$U$1533,""),DI$11)),0,(LARGE(IF($D$4:$D$1533=$AI48,$U$4:$U$1533,""),DI$11)))))</f>
        <v>0</v>
      </c>
      <c r="DJ48" s="115">
        <f t="array" ref="DJ48">IF(IF(ISERR(LARGE(IF($D$4:$D$1533=$AI48,$U$4:$U$1533,""),DJ$11)),0,(LARGE(IF($D$4:$D$1533=$AI48,$U$4:$U$1533,""),DJ$11)))&lt;0,0,(IF(ISERR(LARGE(IF($D$4:$D$1533=$AI48,$U$4:$U$1533,""),DJ$11)),0,(LARGE(IF($D$4:$D$1533=$AI48,$U$4:$U$1533,""),DJ$11)))))</f>
        <v>0</v>
      </c>
      <c r="DK48" s="116">
        <f t="array" ref="DK48">IF(IF(ISERR(LARGE(IF($D$4:$D$1533=$AI48,$U$4:$U$1533,""),DK$11)),0,(LARGE(IF($D$4:$D$1533=$AI48,$U$4:$U$1533,""),DK$11)))&lt;0,0,(IF(ISERR(LARGE(IF($D$4:$D$1533=$AI48,$U$4:$U$1533,""),DK$11)),0,(LARGE(IF($D$4:$D$1533=$AI48,$U$4:$U$1533,""),DK$11)))))</f>
        <v>0</v>
      </c>
      <c r="DL48" s="192">
        <f t="array" ref="DL48">IF(IF(ISERR(LARGE(IF($D$1534:$D$2431=$AI48,$U$1534:$U$2431,""),DL$11)),0,(LARGE(IF($D$1534:$D$2431=$AI48,$U$1534:$U$2431,""),DL$11)))&lt;0,0,(IF(ISERR(LARGE(IF($D$1534:$D$2431=$AI48,$U$1534:$U$2431,""),DL$11)),0,(LARGE(IF($D$1534:$D$2431=$AI48,$U$1534:$U$2431,""),DL$11)))))</f>
        <v>0</v>
      </c>
      <c r="DM48" s="193">
        <f t="array" ref="DM48">IF(IF(ISERR(LARGE(IF($D$1534:$D$2431=$AI48,$U$1534:$U$2431,""),DM$11)),0,(LARGE(IF($D$1534:$D$2431=$AI48,$U$1534:$U$2431,""),DM$11)))&lt;0,0,(IF(ISERR(LARGE(IF($D$1534:$D$2431=$AI48,$U$1534:$U$2431,""),DM$11)),0,(LARGE(IF($D$1534:$D$2431=$AI48,$U$1534:$U$2431,""),DM$11)))))</f>
        <v>0</v>
      </c>
      <c r="DN48" s="159">
        <f t="shared" si="74"/>
        <v>0</v>
      </c>
      <c r="DP48" s="114">
        <f t="array" ref="DP48">IF(IF(ISERR(LARGE(IF($D$4:$D$1533=$AI48,$V$4:$V$1533,""),DP$11)),0,(LARGE(IF($D$4:$D$1533=$AI48,$V$4:$V$1533,""),DP$11)))&lt;0,0,(IF(ISERR(LARGE(IF($D$4:$D$1533=$AI48,$V$4:$V$1533,""),DP$11)),0,(LARGE(IF($D$4:$D$1533=$AI48,$V$4:$V$1533,""),DP$11)))))</f>
        <v>0</v>
      </c>
      <c r="DQ48" s="115">
        <f t="array" ref="DQ48">IF(IF(ISERR(LARGE(IF($D$4:$D$1533=$AI48,$V$4:$V$1533,""),DQ$11)),0,(LARGE(IF($D$4:$D$1533=$AI48,$V$4:$V$1533,""),DQ$11)))&lt;0,0,(IF(ISERR(LARGE(IF($D$4:$D$1533=$AI48,$V$4:$V$1533,""),DQ$11)),0,(LARGE(IF($D$4:$D$1533=$AI48,$V$4:$V$1533,""),DQ$11)))))</f>
        <v>0</v>
      </c>
      <c r="DR48" s="116">
        <f t="array" ref="DR48">IF(IF(ISERR(LARGE(IF($D$4:$D$1533=$AI48,$V$4:$V$1533,""),DR$11)),0,(LARGE(IF($D$4:$D$1533=$AI48,$V$4:$V$1533,""),DR$11)))&lt;0,0,(IF(ISERR(LARGE(IF($D$4:$D$1533=$AI48,$V$4:$V$1533,""),DR$11)),0,(LARGE(IF($D$4:$D$1533=$AI48,$V$4:$V$1533,""),DR$11)))))</f>
        <v>0</v>
      </c>
      <c r="DS48" s="192">
        <f t="array" ref="DS48">IF(IF(ISERR(LARGE(IF($D$1534:$D$2431=$AI48,$V$1534:$V$2431,""),DS$11)),0,(LARGE(IF($D$1534:$D$2431=$AI48,$V$1534:$V$2431,""),DS$11)))&lt;0,0,(IF(ISERR(LARGE(IF($D$1534:$D$2431=$AI48,$V$1534:$V$2431,""),DS$11)),0,(LARGE(IF($D$1534:$D$2431=$AI48,$V$1534:$V$2431,""),DS$11)))))</f>
        <v>0</v>
      </c>
      <c r="DT48" s="193">
        <f t="array" ref="DT48">IF(IF(ISERR(LARGE(IF($D$1534:$D$2431=$AI48,$V$1534:$V$2431,""),DT$11)),0,(LARGE(IF($D$1534:$D$2431=$AI48,$V$1534:$V$2431,""),DT$11)))&lt;0,0,(IF(ISERR(LARGE(IF($D$1534:$D$2431=$AI48,$V$1534:$V$2431,""),DT$11)),0,(LARGE(IF($D$1534:$D$2431=$AI48,$V$1534:$V$2431,""),DT$11)))))</f>
        <v>0</v>
      </c>
      <c r="DU48" s="159">
        <f t="shared" si="75"/>
        <v>0</v>
      </c>
      <c r="DW48" s="114">
        <f t="array" ref="DW48">IF(IF(ISERR(LARGE(IF($D$4:$D$1533=$AI48,$W$4:$W$1533,""),DW$11)),0,(LARGE(IF($D$4:$D$1533=$AI48,$W$4:$W$1533,""),DW$11)))&lt;0,0,(IF(ISERR(LARGE(IF($D$4:$D$1533=$AI48,$W$4:$W$1533,""),DW$11)),0,(LARGE(IF($D$4:$D$1533=$AI48,$W$4:$W$1533,""),DW$11)))))</f>
        <v>0</v>
      </c>
      <c r="DX48" s="115">
        <f t="array" ref="DX48">IF(IF(ISERR(LARGE(IF($D$4:$D$1533=$AI48,$W$4:$W$1533,""),DX$11)),0,(LARGE(IF($D$4:$D$1533=$AI48,$W$4:$W$1533,""),DX$11)))&lt;0,0,(IF(ISERR(LARGE(IF($D$4:$D$1533=$AI48,$W$4:$W$1533,""),DX$11)),0,(LARGE(IF($D$4:$D$1533=$AI48,$W$4:$W$1533,""),DX$11)))))</f>
        <v>0</v>
      </c>
      <c r="DY48" s="116">
        <f t="array" ref="DY48">IF(IF(ISERR(LARGE(IF($D$4:$D$1533=$AI48,$W$4:$W$1533,""),DY$11)),0,(LARGE(IF($D$4:$D$1533=$AI48,$W$4:$W$1533,""),DY$11)))&lt;0,0,(IF(ISERR(LARGE(IF($D$4:$D$1533=$AI48,$W$4:$W$1533,""),DY$11)),0,(LARGE(IF($D$4:$D$1533=$AI48,$W$4:$W$1533,""),DY$11)))))</f>
        <v>0</v>
      </c>
      <c r="DZ48" s="192">
        <f t="array" ref="DZ48">IF(IF(ISERR(LARGE(IF($D$1534:$D$2431=$AI48,$W$1534:$W$2431,""),DZ$11)),0,(LARGE(IF($D$1534:$D$2431=$AI48,$W$1534:$W$2431,""),DZ$11)))&lt;0,0,(IF(ISERR(LARGE(IF($D$1534:$D$2431=$AI48,$W$1534:$W$2431,""),DZ$11)),0,(LARGE(IF($D$1534:$D$2431=$AI48,$W$1534:$W$2431,""),DZ$11)))))</f>
        <v>0</v>
      </c>
      <c r="EA48" s="193">
        <f t="array" ref="EA48">IF(IF(ISERR(LARGE(IF($D$1534:$D$2431=$AI48,$W$1534:$W$2431,""),EA$11)),0,(LARGE(IF($D$1534:$D$2431=$AI48,$W$1534:$W$2431,""),EA$11)))&lt;0,0,(IF(ISERR(LARGE(IF($D$1534:$D$2431=$AI48,$W$1534:$W$2431,""),EA$11)),0,(LARGE(IF($D$1534:$D$2431=$AI48,$W$1534:$W$2431,""),EA$11)))))</f>
        <v>0</v>
      </c>
      <c r="EB48" s="159">
        <f t="shared" si="76"/>
        <v>0</v>
      </c>
    </row>
    <row r="49" spans="1:132" x14ac:dyDescent="0.2">
      <c r="A49" s="88">
        <v>4.5999999999999993E-5</v>
      </c>
      <c r="B49" s="4">
        <f t="shared" si="0"/>
        <v>8213.0000459999992</v>
      </c>
      <c r="C49" t="s">
        <v>270</v>
      </c>
      <c r="D49" s="213"/>
      <c r="E49" s="44" t="s">
        <v>21</v>
      </c>
      <c r="F49" s="14">
        <f t="shared" si="26"/>
        <v>1</v>
      </c>
      <c r="G49" s="14">
        <f t="shared" si="27"/>
        <v>1</v>
      </c>
      <c r="H49" s="101" t="str">
        <f>IF(ISNA(VLOOKUP(C49,[1]Sheet1!$J$2:$J$2999,1,FALSE)),"No","Yes")</f>
        <v>No</v>
      </c>
      <c r="I49" s="72">
        <f t="shared" si="50"/>
        <v>0</v>
      </c>
      <c r="J49" s="72">
        <f t="shared" si="51"/>
        <v>0</v>
      </c>
      <c r="K49" s="72">
        <f t="shared" si="52"/>
        <v>0</v>
      </c>
      <c r="L49" s="72">
        <f t="shared" si="53"/>
        <v>0</v>
      </c>
      <c r="M49" s="72">
        <f t="shared" si="54"/>
        <v>0</v>
      </c>
      <c r="N49" s="72">
        <f t="shared" si="55"/>
        <v>0</v>
      </c>
      <c r="O49" s="72">
        <f t="shared" si="56"/>
        <v>0</v>
      </c>
      <c r="Q49" s="73">
        <f t="shared" si="57"/>
        <v>0</v>
      </c>
      <c r="R49" s="73">
        <f t="shared" si="58"/>
        <v>0</v>
      </c>
      <c r="S49" s="73">
        <f t="shared" si="59"/>
        <v>0</v>
      </c>
      <c r="T49" s="73">
        <f t="shared" si="60"/>
        <v>8213</v>
      </c>
      <c r="U49" s="73">
        <f t="shared" si="61"/>
        <v>0</v>
      </c>
      <c r="V49" s="73">
        <f t="shared" si="62"/>
        <v>0</v>
      </c>
      <c r="W49" s="73">
        <f t="shared" si="63"/>
        <v>0</v>
      </c>
      <c r="Y49" s="72">
        <f t="shared" si="28"/>
        <v>0</v>
      </c>
      <c r="Z49" s="73">
        <f t="shared" si="29"/>
        <v>0</v>
      </c>
      <c r="AA49" s="58">
        <f t="shared" si="30"/>
        <v>0</v>
      </c>
      <c r="AB49" s="72">
        <f t="shared" si="31"/>
        <v>0</v>
      </c>
      <c r="AC49" s="72">
        <f t="shared" si="32"/>
        <v>0</v>
      </c>
      <c r="AD49" s="73">
        <f t="shared" si="33"/>
        <v>8213</v>
      </c>
      <c r="AE49" s="73">
        <f t="shared" si="34"/>
        <v>0</v>
      </c>
      <c r="AF49" s="1">
        <f t="shared" si="17"/>
        <v>8213</v>
      </c>
      <c r="AH49" s="1" t="str">
        <f t="shared" si="25"/>
        <v>No</v>
      </c>
      <c r="AI49" s="166" t="s">
        <v>123</v>
      </c>
      <c r="AJ49" s="114">
        <f t="array" ref="AJ49">IF(IF(ISERR(LARGE(IF($D$4:$D$1533=$AI49,$I$4:$I$1533,""),AJ$11)),0,(LARGE(IF($D$4:$D$1533=$AI49,$I$4:$I$1533,""),AJ$11)))&lt;0,0,(IF(ISERR(LARGE(IF($D$4:$D$1533=$AI49,$I$4:$I$1533,""),AJ$11)),0,(LARGE(IF($D$4:$D$1533=$AI49,$I$4:$I$1533,""),AJ$11)))))</f>
        <v>0</v>
      </c>
      <c r="AK49" s="115">
        <f t="array" ref="AK49">IF(IF(ISERR(LARGE(IF($D$4:$D$1533=$AI49,$I$4:$I$1533,""),AK$11)),0,(LARGE(IF($D$4:$D$1533=$AI49,$I$4:$I$1533,""),AK$11)))&lt;0,0,(IF(ISERR(LARGE(IF($D$4:$D$1533=$AI49,$I$4:$I$1533,""),AK$11)),0,(LARGE(IF($D$4:$D$1533=$AI49,$I$4:$I$1533,""),AK$11)))))</f>
        <v>0</v>
      </c>
      <c r="AL49" s="116">
        <f t="array" ref="AL49">IF(IF(ISERR(LARGE(IF($D$4:$D$1533=$AI49,$I$4:$I$1533,""),AL$11)),0,(LARGE(IF($D$4:$D$1533=$AI49,$I$4:$I$1533,""),AL$11)))&lt;0,0,(IF(ISERR(LARGE(IF($D$4:$D$1533=$AI49,$I$4:$I$1533,""),AL$11)),0,(LARGE(IF($D$4:$D$1533=$AI49,$I$4:$I$1533,""),AL$11)))))</f>
        <v>0</v>
      </c>
      <c r="AM49" s="192">
        <f t="array" ref="AM49">IF(IF(ISERR(LARGE(IF($D$1534:$D$2431=$AI49,$I$1534:$I$2431,""),AM$11)),0,(LARGE(IF($D$1534:$D$2431=$AI49,$I$1534:$I$2431,""),AM$11)))&lt;0,0,(IF(ISERR(LARGE(IF($D$1534:$D$2431=$AI49,$I$1534:$I$2431,""),AM$11)),0,(LARGE(IF($D$1534:$D$2431=$AI49,$I$1534:$I$2431,""),AM$11)))))</f>
        <v>0</v>
      </c>
      <c r="AN49" s="193">
        <f t="array" ref="AN49">IF(IF(ISERR(LARGE(IF($D$1534:$D$2431=$AI49,$I$1534:$I$2431,""),AN$11)),0,(LARGE(IF($D$1534:$D$2431=$AI49,$I$1534:$I$2431,""),AN$11)))&lt;0,0,(IF(ISERR(LARGE(IF($D$1534:$D$2431=$AI49,$I$1534:$I$2431,""),AN$11)),0,(LARGE(IF($D$1534:$D$2431=$AI49,$I$1534:$I$2431,""),AN$11)))))</f>
        <v>0</v>
      </c>
      <c r="AO49" s="159">
        <f t="shared" si="49"/>
        <v>0</v>
      </c>
      <c r="AQ49" s="114">
        <f t="array" ref="AQ49">IF(IF(ISERR(LARGE(IF($D$4:$D$1533=$AI49,$J$4:$J$1533,""),AQ$11)),0,(LARGE(IF($D$4:$D$1533=$AI49,$J$4:$J$1533,""),AQ$11)))&lt;0,0,(IF(ISERR(LARGE(IF($D$4:$D$1533=$AI49,$J$4:$J$1533,""),AQ$11)),0,(LARGE(IF($D$4:$D$1533=$AI49,$J$4:$J$1533,""),AQ$11)))))</f>
        <v>0</v>
      </c>
      <c r="AR49" s="115">
        <f t="array" ref="AR49">IF(IF(ISERR(LARGE(IF($D$4:$D$1533=$AI49,$J$4:$J$1533,""),AR$11)),0,(LARGE(IF($D$4:$D$1533=$AI49,$J$4:$J$1533,""),AR$11)))&lt;0,0,(IF(ISERR(LARGE(IF($D$4:$D$1533=$AI49,$J$4:$J$1533,""),AR$11)),0,(LARGE(IF($D$4:$D$1533=$AI49,$J$4:$J$1533,""),AR$11)))))</f>
        <v>0</v>
      </c>
      <c r="AS49" s="116">
        <f t="array" ref="AS49">IF(IF(ISERR(LARGE(IF($D$4:$D$1533=$AI49,$J$4:$J$1533,""),AS$11)),0,(LARGE(IF($D$4:$D$1533=$AI49,$J$4:$J$1533,""),AS$11)))&lt;0,0,(IF(ISERR(LARGE(IF($D$4:$D$1533=$AI49,$J$4:$J$1533,""),AS$11)),0,(LARGE(IF($D$4:$D$1533=$AI49,$J$4:$J$1533,""),AS$11)))))</f>
        <v>0</v>
      </c>
      <c r="AT49" s="192">
        <f t="array" ref="AT49">IF(IF(ISERR(LARGE(IF($D$1534:$D$2431=$AI49,$J$1534:$J$2431,""),AT$11)),0,(LARGE(IF($D$1534:$D$2431=$AI49,$J$1534:$J$2431,""),AT$11)))&lt;0,0,(IF(ISERR(LARGE(IF($D$1534:$D$2431=$AI49,$J$1534:$J$2431,""),AT$11)),0,(LARGE(IF($D$1534:$D$2431=$AI49,$J$1534:$J$2431,""),AT$11)))))</f>
        <v>0</v>
      </c>
      <c r="AU49" s="193">
        <f t="array" ref="AU49">IF(IF(ISERR(LARGE(IF($D$1534:$D$2431=$AI49,$J$1534:$J$2431,""),AU$11)),0,(LARGE(IF($D$1534:$D$2431=$AI49,$J$1534:$J$2431,""),AU$11)))&lt;0,0,(IF(ISERR(LARGE(IF($D$1534:$D$2431=$AI49,$J$1534:$J$2431,""),AU$11)),0,(LARGE(IF($D$1534:$D$2431=$AI49,$J$1534:$J$2431,""),AU$11)))))</f>
        <v>0</v>
      </c>
      <c r="AV49" s="159">
        <f t="shared" si="64"/>
        <v>0</v>
      </c>
      <c r="AX49" s="114">
        <f t="array" ref="AX49">IF(IF(ISERR(LARGE(IF($D$4:$D$1533=$AI49,$K$4:$K$1533,""),AX$11)),0,(LARGE(IF($D$4:$D$1533=$AI49,$K$4:$K$1533,""),AX$11)))&lt;0,0,(IF(ISERR(LARGE(IF($D$4:$D$1533=$AI49,$K$4:$K$1533,""),AX$11)),0,(LARGE(IF($D$4:$D$1533=$AI49,$K$4:$K$1533,""),AX$11)))))</f>
        <v>0</v>
      </c>
      <c r="AY49" s="115">
        <f t="array" ref="AY49">IF(IF(ISERR(LARGE(IF($D$4:$D$1533=$AI49,$K$4:$K$1533,""),AY$11)),0,(LARGE(IF($D$4:$D$1533=$AI49,$K$4:$K$1533,""),AY$11)))&lt;0,0,(IF(ISERR(LARGE(IF($D$4:$D$1533=$AI49,$K$4:$K$1533,""),AY$11)),0,(LARGE(IF($D$4:$D$1533=$AI49,$K$4:$K$1533,""),AY$11)))))</f>
        <v>0</v>
      </c>
      <c r="AZ49" s="116">
        <f t="array" ref="AZ49">IF(IF(ISERR(LARGE(IF($D$4:$D$1533=$AI49,$K$4:$K$1533,""),AZ$11)),0,(LARGE(IF($D$4:$D$1533=$AI49,$K$4:$K$1533,""),AZ$11)))&lt;0,0,(IF(ISERR(LARGE(IF($D$4:$D$1533=$AI49,$K$4:$K$1533,""),AZ$11)),0,(LARGE(IF($D$4:$D$1533=$AI49,$K$4:$K$1533,""),AZ$11)))))</f>
        <v>0</v>
      </c>
      <c r="BA49" s="192">
        <f t="array" ref="BA49">IF(IF(ISERR(LARGE(IF($D$1534:$D$2431=$AI49,$K$1534:$K$2431,""),BA$11)),0,(LARGE(IF($D$1534:$D$2431=$AI49,$K$1534:$K$2431,""),BA$11)))&lt;0,0,(IF(ISERR(LARGE(IF($D$1534:$D$2431=$AI49,$K$1534:$K$2431,""),BA$11)),0,(LARGE(IF($D$1534:$D$2431=$AI49,$K$1534:$K$2431,""),BA$11)))))</f>
        <v>0</v>
      </c>
      <c r="BB49" s="193">
        <f t="array" ref="BB49">IF(IF(ISERR(LARGE(IF($D$1534:$D$2431=$AI49,$K$1534:$K$2431,""),BB$11)),0,(LARGE(IF($D$1534:$D$2431=$AI49,$K$1534:$K$2431,""),BB$11)))&lt;0,0,(IF(ISERR(LARGE(IF($D$1534:$D$2431=$AI49,$K$1534:$K$2431,""),BB$11)),0,(LARGE(IF($D$1534:$D$2431=$AI49,$K$1534:$K$2431,""),BB$11)))))</f>
        <v>0</v>
      </c>
      <c r="BC49" s="159">
        <f t="shared" si="65"/>
        <v>0</v>
      </c>
      <c r="BE49" s="114">
        <f t="array" ref="BE49">IF(IF(ISERR(LARGE(IF($D$4:$D$1533=$AI49,$L$4:$L$1533,""),BE$11)),0,(LARGE(IF($D$4:$D$1533=$AI49,$L$4:$L$1533,""),BE$11)))&lt;0,0,(IF(ISERR(LARGE(IF($D$4:$D$1533=$AI49,$L$4:$L$1533,""),BE$11)),0,(LARGE(IF($D$4:$D$1533=$AI49,$L$4:$L$1533,""),BE$11)))))</f>
        <v>0</v>
      </c>
      <c r="BF49" s="115">
        <f t="array" ref="BF49">IF(IF(ISERR(LARGE(IF($D$4:$D$1533=$AI49,$L$4:$L$1533,""),BF$11)),0,(LARGE(IF($D$4:$D$1533=$AI49,$L$4:$L$1533,""),BF$11)))&lt;0,0,(IF(ISERR(LARGE(IF($D$4:$D$1533=$AI49,$L$4:$L$1533,""),BF$11)),0,(LARGE(IF($D$4:$D$1533=$AI49,$L$4:$L$1533,""),BF$11)))))</f>
        <v>0</v>
      </c>
      <c r="BG49" s="116">
        <f t="array" ref="BG49">IF(IF(ISERR(LARGE(IF($D$4:$D$1533=$AI49,$L$4:$L$1533,""),BG$11)),0,(LARGE(IF($D$4:$D$1533=$AI49,$L$4:$L$1533,""),BG$11)))&lt;0,0,(IF(ISERR(LARGE(IF($D$4:$D$1533=$AI49,$L$4:$L$1533,""),BG$11)),0,(LARGE(IF($D$4:$D$1533=$AI49,$L$4:$L$1533,""),BG$11)))))</f>
        <v>0</v>
      </c>
      <c r="BH49" s="192">
        <f t="array" ref="BH49">IF(IF(ISERR(LARGE(IF($D$1534:$D$2431=$AI49,$L$1534:$L$2431,""),BH$11)),0,(LARGE(IF($D$1534:$D$2431=$AI49,$L$1534:$L$2431,""),BH$11)))&lt;0,0,(IF(ISERR(LARGE(IF($D$1534:$D$2431=$AI49,$L$1534:$L$2431,""),BH$11)),0,(LARGE(IF($D$1534:$D$2431=$AI49,$L$1534:$L$2431,""),BH$11)))))</f>
        <v>0</v>
      </c>
      <c r="BI49" s="193">
        <f t="array" ref="BI49">IF(IF(ISERR(LARGE(IF($D$1534:$D$2431=$AI49,$L$1534:$L$2431,""),BI$11)),0,(LARGE(IF($D$1534:$D$2431=$AI49,$L$1534:$L$2431,""),BI$11)))&lt;0,0,(IF(ISERR(LARGE(IF($D$1534:$D$2431=$AI49,$L$1534:$L$2431,""),BI$11)),0,(LARGE(IF($D$1534:$D$2431=$AI49,$L$1534:$L$2431,""),BI$11)))))</f>
        <v>0</v>
      </c>
      <c r="BJ49" s="159">
        <f t="shared" si="66"/>
        <v>0</v>
      </c>
      <c r="BL49" s="114">
        <f t="array" ref="BL49">IF(IF(ISERR(LARGE(IF($D$4:$D$1533=$AI49,$M$4:$M$1533,""),BL$11)),0,(LARGE(IF($D$4:$D$1533=$AI49,$M$4:$M$1533,""),BL$11)))&lt;0,0,(IF(ISERR(LARGE(IF($D$4:$D$1533=$AI49,$M$4:$M$1533,""),BL$11)),0,(LARGE(IF($D$4:$D$1533=$AI49,$M$4:$M$1533,""),BL$11)))))</f>
        <v>0</v>
      </c>
      <c r="BM49" s="115">
        <f t="array" ref="BM49">IF(IF(ISERR(LARGE(IF($D$4:$D$1533=$AI49,$M$4:$M$1533,""),BM$11)),0,(LARGE(IF($D$4:$D$1533=$AI49,$M$4:$M$1533,""),BM$11)))&lt;0,0,(IF(ISERR(LARGE(IF($D$4:$D$1533=$AI49,$M$4:$M$1533,""),BM$11)),0,(LARGE(IF($D$4:$D$1533=$AI49,$M$4:$M$1533,""),BM$11)))))</f>
        <v>0</v>
      </c>
      <c r="BN49" s="116">
        <f t="array" ref="BN49">IF(IF(ISERR(LARGE(IF($D$4:$D$1533=$AI49,$M$4:$M$1533,""),BN$11)),0,(LARGE(IF($D$4:$D$1533=$AI49,$M$4:$M$1533,""),BN$11)))&lt;0,0,(IF(ISERR(LARGE(IF($D$4:$D$1533=$AI49,$M$4:$M$1533,""),BN$11)),0,(LARGE(IF($D$4:$D$1533=$AI49,$M$4:$M$1533,""),BN$11)))))</f>
        <v>0</v>
      </c>
      <c r="BO49" s="192">
        <f t="array" ref="BO49">IF(IF(ISERR(LARGE(IF($D$1534:$D$2431=$AI49,$M$1534:$M$2431,""),BO$11)),0,(LARGE(IF($D$1534:$D$2431=$AI49,$M$1534:$M$2431,""),BO$11)))&lt;0,0,(IF(ISERR(LARGE(IF($D$1534:$D$2431=$AI49,$M$1534:$M$2431,""),BO$11)),0,(LARGE(IF($D$1534:$D$2431=$AI49,$M$1534:$M$2431,""),BO$11)))))</f>
        <v>0</v>
      </c>
      <c r="BP49" s="193">
        <f t="array" ref="BP49">IF(IF(ISERR(LARGE(IF($D$1534:$D$2431=$AI49,$M$1534:$M$2431,""),BP$11)),0,(LARGE(IF($D$1534:$D$2431=$AI49,$M$1534:$M$2431,""),BP$11)))&lt;0,0,(IF(ISERR(LARGE(IF($D$1534:$D$2431=$AI49,$M$1534:$M$2431,""),BP$11)),0,(LARGE(IF($D$1534:$D$2431=$AI49,$M$1534:$M$2431,""),BP$11)))))</f>
        <v>0</v>
      </c>
      <c r="BQ49" s="159">
        <f t="shared" si="67"/>
        <v>0</v>
      </c>
      <c r="BS49" s="114">
        <f t="array" ref="BS49">IF(IF(ISERR(LARGE(IF($D$4:$D$1533=$AI49,$N$4:$N$1533,""),BS$11)),0,(LARGE(IF($D$4:$D$1533=$AI49,$N$4:$N$1533,""),BS$11)))&lt;0,0,(IF(ISERR(LARGE(IF($D$4:$D$1533=$AI49,$N$4:$N$1533,""),BS$11)),0,(LARGE(IF($D$4:$D$1533=$AI49,$N$4:$N$1533,""),BS$11)))))</f>
        <v>0</v>
      </c>
      <c r="BT49" s="115">
        <f t="array" ref="BT49">IF(IF(ISERR(LARGE(IF($D$4:$D$1533=$AI49,$N$4:$N$1533,""),BT$11)),0,(LARGE(IF($D$4:$D$1533=$AI49,$N$4:$N$1533,""),BT$11)))&lt;0,0,(IF(ISERR(LARGE(IF($D$4:$D$1533=$AI49,$N$4:$N$1533,""),BT$11)),0,(LARGE(IF($D$4:$D$1533=$AI49,$N$4:$N$1533,""),BT$11)))))</f>
        <v>0</v>
      </c>
      <c r="BU49" s="116">
        <f t="array" ref="BU49">IF(IF(ISERR(LARGE(IF($D$4:$D$1533=$AI49,$N$4:$N$1533,""),BU$11)),0,(LARGE(IF($D$4:$D$1533=$AI49,$N$4:$N$1533,""),BU$11)))&lt;0,0,(IF(ISERR(LARGE(IF($D$4:$D$1533=$AI49,$N$4:$N$1533,""),BU$11)),0,(LARGE(IF($D$4:$D$1533=$AI49,$N$4:$N$1533,""),BU$11)))))</f>
        <v>0</v>
      </c>
      <c r="BV49" s="192">
        <f t="array" ref="BV49">IF(IF(ISERR(LARGE(IF($D$1534:$D$2431=$AI49,$N$1534:$N$2431,""),BV$11)),0,(LARGE(IF($D$1534:$D$2431=$AI49,$N$1534:$N$2431,""),BV$11)))&lt;0,0,(IF(ISERR(LARGE(IF($D$1534:$D$2431=$AI49,$N$1534:$N$2431,""),BV$11)),0,(LARGE(IF($D$1534:$D$2431=$AI49,$N$1534:$N$2431,""),BV$11)))))</f>
        <v>0</v>
      </c>
      <c r="BW49" s="193">
        <f t="array" ref="BW49">IF(IF(ISERR(LARGE(IF($D$1534:$D$2431=$AI49,$N$1534:$N$2431,""),BW$11)),0,(LARGE(IF($D$1534:$D$2431=$AI49,$N$1534:$N$2431,""),BW$11)))&lt;0,0,(IF(ISERR(LARGE(IF($D$1534:$D$2431=$AI49,$N$1534:$N$2431,""),BW$11)),0,(LARGE(IF($D$1534:$D$2431=$AI49,$N$1534:$N$2431,""),BW$11)))))</f>
        <v>0</v>
      </c>
      <c r="BX49" s="159">
        <f t="shared" si="68"/>
        <v>0</v>
      </c>
      <c r="BZ49" s="114">
        <f t="array" ref="BZ49">IF(IF(ISERR(LARGE(IF($D$4:$D$1533=$AI49,$O$4:$O$1533,""),BZ$11)),0,(LARGE(IF($D$4:$D$1533=$AI49,$O$4:$O$1533,""),BZ$11)))&lt;0,0,(IF(ISERR(LARGE(IF($D$4:$D$1533=$AI49,$O$4:$O$1533,""),BZ$11)),0,(LARGE(IF($D$4:$D$1533=$AI49,$O$4:$O$1533,""),BZ$11)))))</f>
        <v>0</v>
      </c>
      <c r="CA49" s="115">
        <f t="array" ref="CA49">IF(IF(ISERR(LARGE(IF($D$4:$D$1533=$AI49,$O$4:$O$1533,""),CA$11)),0,(LARGE(IF($D$4:$D$1533=$AI49,$O$4:$O$1533,""),CA$11)))&lt;0,0,(IF(ISERR(LARGE(IF($D$4:$D$1533=$AI49,$O$4:$O$1533,""),CA$11)),0,(LARGE(IF($D$4:$D$1533=$AI49,$O$4:$O$1533,""),CA$11)))))</f>
        <v>0</v>
      </c>
      <c r="CB49" s="116">
        <f t="array" ref="CB49">IF(IF(ISERR(LARGE(IF($D$4:$D$1533=$AI49,$O$4:$O$1533,""),CB$11)),0,(LARGE(IF($D$4:$D$1533=$AI49,$O$4:$O$1533,""),CB$11)))&lt;0,0,(IF(ISERR(LARGE(IF($D$4:$D$1533=$AI49,$O$4:$O$1533,""),CB$11)),0,(LARGE(IF($D$4:$D$1533=$AI49,$O$4:$O$1533,""),CB$11)))))</f>
        <v>0</v>
      </c>
      <c r="CC49" s="192">
        <f t="array" ref="CC49">IF(IF(ISERR(LARGE(IF($D$1534:$D$2431=$AI49,$O$1534:$O$2431,""),CC$11)),0,(LARGE(IF($D$1534:$D$2431=$AI49,$O$1534:$O$2431,""),CC$11)))&lt;0,0,(IF(ISERR(LARGE(IF($D$1534:$D$2431=$AI49,$O$1534:$O$2431,""),CC$11)),0,(LARGE(IF($D$1534:$D$2431=$AI49,$O$1534:$O$2431,""),CC$11)))))</f>
        <v>0</v>
      </c>
      <c r="CD49" s="193">
        <f t="array" ref="CD49">IF(IF(ISERR(LARGE(IF($D$1534:$D$2431=$AI49,$O$1534:$O$2431,""),CD$11)),0,(LARGE(IF($D$1534:$D$2431=$AI49,$O$1534:$O$2431,""),CD$11)))&lt;0,0,(IF(ISERR(LARGE(IF($D$1534:$D$2431=$AI49,$O$1534:$O$2431,""),CD$11)),0,(LARGE(IF($D$1534:$D$2431=$AI49,$O$1534:$O$2431,""),CD$11)))))</f>
        <v>0</v>
      </c>
      <c r="CE49" s="159">
        <f t="shared" si="69"/>
        <v>0</v>
      </c>
      <c r="CG49" s="114">
        <f t="array" ref="CG49">IF(IF(ISERR(LARGE(IF($D$4:$D$1533=$AI49,$Q$4:$Q$1533,""),CG$11)),0,(LARGE(IF($D$4:$D$1533=$AI49,$Q$4:$Q$1533,""),CG$11)))&lt;0,0,(IF(ISERR(LARGE(IF($D$4:$D$1533=$AI49,$Q$4:$Q$1533,""),CG$11)),0,(LARGE(IF($D$4:$D$1533=$AI49,$Q$4:$Q$1533,""),CG$11)))))</f>
        <v>0</v>
      </c>
      <c r="CH49" s="115">
        <f t="array" ref="CH49">IF(IF(ISERR(LARGE(IF($D$4:$D$1533=$AI49,$Q$4:$Q$1533,""),CH$11)),0,(LARGE(IF($D$4:$D$1533=$AI49,$Q$4:$Q$1533,""),CH$11)))&lt;0,0,(IF(ISERR(LARGE(IF($D$4:$D$1533=$AI49,$Q$4:$Q$1533,""),CH$11)),0,(LARGE(IF($D$4:$D$1533=$AI49,$Q$4:$Q$1533,""),CH$11)))))</f>
        <v>0</v>
      </c>
      <c r="CI49" s="116">
        <f t="array" ref="CI49">IF(IF(ISERR(LARGE(IF($D$4:$D$1533=$AI49,$Q$4:$Q$1533,""),CI$11)),0,(LARGE(IF($D$4:$D$1533=$AI49,$Q$4:$Q$1533,""),CI$11)))&lt;0,0,(IF(ISERR(LARGE(IF($D$4:$D$1533=$AI49,$Q$4:$Q$1533,""),CI$11)),0,(LARGE(IF($D$4:$D$1533=$AI49,$Q$4:$Q$1533,""),CI$11)))))</f>
        <v>0</v>
      </c>
      <c r="CJ49" s="192">
        <f t="array" ref="CJ49">IF(IF(ISERR(LARGE(IF($D$1534:$D$2431=$AI49,$Q$1534:$Q$2431,""),CJ$11)),0,(LARGE(IF($D$1534:$D$2431=$AI49,$Q$1534:$Q$2431,""),CJ$11)))&lt;0,0,(IF(ISERR(LARGE(IF($D$1534:$D$2431=$AI49,$Q$1534:$Q$2431,""),CJ$11)),0,(LARGE(IF($D$1534:$D$2431=$AI49,$Q$1534:$Q$2431,""),CJ$11)))))</f>
        <v>0</v>
      </c>
      <c r="CK49" s="193">
        <f t="array" ref="CK49">IF(IF(ISERR(LARGE(IF($D$1534:$D$2431=$AI49,$Q$1534:$Q$2431,""),CK$11)),0,(LARGE(IF($D$1534:$D$2431=$AI49,$Q$1534:$Q$2431,""),CK$11)))&lt;0,0,(IF(ISERR(LARGE(IF($D$1534:$D$2431=$AI49,$Q$1534:$Q$2431,""),CK$11)),0,(LARGE(IF($D$1534:$D$2431=$AI49,$Q$1534:$Q$2431,""),CK$11)))))</f>
        <v>0</v>
      </c>
      <c r="CL49" s="159">
        <f t="shared" si="70"/>
        <v>0</v>
      </c>
      <c r="CN49" s="114">
        <f t="array" ref="CN49">IF(IF(ISERR(LARGE(IF($D$4:$D$1533=$AI49,$R$4:$R$1533,""),CN$11)),0,(LARGE(IF($D$4:$D$1533=$AI49,$R$4:$R$1533,""),CN$11)))&lt;0,0,(IF(ISERR(LARGE(IF($D$4:$D$1533=$AI49,$R$4:$R$1533,""),CN$11)),0,(LARGE(IF($D$4:$D$1533=$AI49,$R$4:$R$1533,""),CN$11)))))</f>
        <v>0</v>
      </c>
      <c r="CO49" s="115">
        <f t="array" ref="CO49">IF(IF(ISERR(LARGE(IF($D$4:$D$1533=$AI49,$R$4:$R$1533,""),CO$11)),0,(LARGE(IF($D$4:$D$1533=$AI49,$R$4:$R$1533,""),CO$11)))&lt;0,0,(IF(ISERR(LARGE(IF($D$4:$D$1533=$AI49,$R$4:$R$1533,""),CO$11)),0,(LARGE(IF($D$4:$D$1533=$AI49,$R$4:$R$1533,""),CO$11)))))</f>
        <v>0</v>
      </c>
      <c r="CP49" s="116">
        <f t="array" ref="CP49">IF(IF(ISERR(LARGE(IF($D$4:$D$1533=$AI49,$R$4:$R$1533,""),CP$11)),0,(LARGE(IF($D$4:$D$1533=$AI49,$R$4:$R$1533,""),CP$11)))&lt;0,0,(IF(ISERR(LARGE(IF($D$4:$D$1533=$AI49,$R$4:$R$1533,""),CP$11)),0,(LARGE(IF($D$4:$D$1533=$AI49,$R$4:$R$1533,""),CP$11)))))</f>
        <v>0</v>
      </c>
      <c r="CQ49" s="192">
        <f t="array" ref="CQ49">IF(IF(ISERR(LARGE(IF($D$1534:$D$2431=$AI49,$R$1534:$R$2431,""),CQ$11)),0,(LARGE(IF($D$1534:$D$2431=$AI49,$R$1534:$R$2431,""),CQ$11)))&lt;0,0,(IF(ISERR(LARGE(IF($D$1534:$D$2431=$AI49,$R$1534:$R$2431,""),CQ$11)),0,(LARGE(IF($D$1534:$D$2431=$AI49,$R$1534:$R$2431,""),CQ$11)))))</f>
        <v>0</v>
      </c>
      <c r="CR49" s="193">
        <f t="array" ref="CR49">IF(IF(ISERR(LARGE(IF($D$1534:$D$2431=$AI49,$R$1534:$R$2431,""),CR$11)),0,(LARGE(IF($D$1534:$D$2431=$AI49,$R$1534:$R$2431,""),CR$11)))&lt;0,0,(IF(ISERR(LARGE(IF($D$1534:$D$2431=$AI49,$R$1534:$R$2431,""),CR$11)),0,(LARGE(IF($D$1534:$D$2431=$AI49,$R$1534:$R$2431,""),CR$11)))))</f>
        <v>0</v>
      </c>
      <c r="CS49" s="159">
        <f t="shared" si="71"/>
        <v>0</v>
      </c>
      <c r="CU49" s="114">
        <f t="array" ref="CU49">IF(IF(ISERR(LARGE(IF($D$4:$D$1533=$AI49,$S$4:$S$1533,""),CU$11)),0,(LARGE(IF($D$4:$D$1533=$AI49,$S$4:$S$1533,""),CU$11)))&lt;0,0,(IF(ISERR(LARGE(IF($D$4:$D$1533=$AI49,$S$4:$S$1533,""),CU$11)),0,(LARGE(IF($D$4:$D$1533=$AI49,$S$4:$S$1533,""),CU$11)))))</f>
        <v>0</v>
      </c>
      <c r="CV49" s="115">
        <f t="array" ref="CV49">IF(IF(ISERR(LARGE(IF($D$4:$D$1533=$AI49,$S$4:$S$1533,""),CV$11)),0,(LARGE(IF($D$4:$D$1533=$AI49,$S$4:$S$1533,""),CV$11)))&lt;0,0,(IF(ISERR(LARGE(IF($D$4:$D$1533=$AI49,$S$4:$S$1533,""),CV$11)),0,(LARGE(IF($D$4:$D$1533=$AI49,$S$4:$S$1533,""),CV$11)))))</f>
        <v>0</v>
      </c>
      <c r="CW49" s="116">
        <f t="array" ref="CW49">IF(IF(ISERR(LARGE(IF($D$4:$D$1533=$AI49,$S$4:$S$1533,""),CW$11)),0,(LARGE(IF($D$4:$D$1533=$AI49,$S$4:$S$1533,""),CW$11)))&lt;0,0,(IF(ISERR(LARGE(IF($D$4:$D$1533=$AI49,$S$4:$S$1533,""),CW$11)),0,(LARGE(IF($D$4:$D$1533=$AI49,$S$4:$S$1533,""),CW$11)))))</f>
        <v>0</v>
      </c>
      <c r="CX49" s="192">
        <f t="array" ref="CX49">IF(IF(ISERR(LARGE(IF($D$1534:$D$2431=$AI49,$S$1534:$S$2431,""),CX$11)),0,(LARGE(IF($D$1534:$D$2431=$AI49,$S$1534:$S$2431,""),CX$11)))&lt;0,0,(IF(ISERR(LARGE(IF($D$1534:$D$2431=$AI49,$S$1534:$S$2431,""),CX$11)),0,(LARGE(IF($D$1534:$D$2431=$AI49,$S$1534:$S$2431,""),CX$11)))))</f>
        <v>0</v>
      </c>
      <c r="CY49" s="193">
        <f t="array" ref="CY49">IF(IF(ISERR(LARGE(IF($D$1534:$D$2431=$AI49,$S$1534:$S$2431,""),CY$11)),0,(LARGE(IF($D$1534:$D$2431=$AI49,$S$1534:$S$2431,""),CY$11)))&lt;0,0,(IF(ISERR(LARGE(IF($D$1534:$D$2431=$AI49,$S$1534:$S$2431,""),CY$11)),0,(LARGE(IF($D$1534:$D$2431=$AI49,$S$1534:$S$2431,""),CY$11)))))</f>
        <v>0</v>
      </c>
      <c r="CZ49" s="159">
        <f t="shared" si="72"/>
        <v>0</v>
      </c>
      <c r="DB49" s="114">
        <f t="array" ref="DB49">IF(IF(ISERR(LARGE(IF($D$4:$D$1533=$AI49,$T$4:$T$1533,""),DB$11)),0,(LARGE(IF($D$4:$D$1533=$AI49,$T$4:$T$1533,""),DB$11)))&lt;0,0,(IF(ISERR(LARGE(IF($D$4:$D$1533=$AI49,$T$4:$T$1533,""),DB$11)),0,(LARGE(IF($D$4:$D$1533=$AI49,$T$4:$T$1533,""),DB$11)))))</f>
        <v>0</v>
      </c>
      <c r="DC49" s="115">
        <f t="array" ref="DC49">IF(IF(ISERR(LARGE(IF($D$4:$D$1533=$AI49,$T$4:$T$1533,""),DC$11)),0,(LARGE(IF($D$4:$D$1533=$AI49,$T$4:$T$1533,""),DC$11)))&lt;0,0,(IF(ISERR(LARGE(IF($D$4:$D$1533=$AI49,$T$4:$T$1533,""),DC$11)),0,(LARGE(IF($D$4:$D$1533=$AI49,$T$4:$T$1533,""),DC$11)))))</f>
        <v>0</v>
      </c>
      <c r="DD49" s="116">
        <f t="array" ref="DD49">IF(IF(ISERR(LARGE(IF($D$4:$D$1533=$AI49,$T$4:$T$1533,""),DD$11)),0,(LARGE(IF($D$4:$D$1533=$AI49,$T$4:$T$1533,""),DD$11)))&lt;0,0,(IF(ISERR(LARGE(IF($D$4:$D$1533=$AI49,$T$4:$T$1533,""),DD$11)),0,(LARGE(IF($D$4:$D$1533=$AI49,$T$4:$T$1533,""),DD$11)))))</f>
        <v>0</v>
      </c>
      <c r="DE49" s="192">
        <f t="array" ref="DE49">IF(IF(ISERR(LARGE(IF($D$1534:$D$2431=$AI49,$T$1534:$T$2431,""),DE$11)),0,(LARGE(IF($D$1534:$D$2431=$AI49,$T$1534:$T$2431,""),DE$11)))&lt;0,0,(IF(ISERR(LARGE(IF($D$1534:$D$2431=$AI49,$T$1534:$T$2431,""),DE$11)),0,(LARGE(IF($D$1534:$D$2431=$AI49,$T$1534:$T$2431,""),DE$11)))))</f>
        <v>0</v>
      </c>
      <c r="DF49" s="193">
        <f t="array" ref="DF49">IF(IF(ISERR(LARGE(IF($D$1534:$D$2431=$AI49,$T$1534:$T$2431,""),DF$11)),0,(LARGE(IF($D$1534:$D$2431=$AI49,$T$1534:$T$2431,""),DF$11)))&lt;0,0,(IF(ISERR(LARGE(IF($D$1534:$D$2431=$AI49,$T$1534:$T$2431,""),DF$11)),0,(LARGE(IF($D$1534:$D$2431=$AI49,$T$1534:$T$2431,""),DF$11)))))</f>
        <v>0</v>
      </c>
      <c r="DG49" s="159">
        <f t="shared" si="73"/>
        <v>0</v>
      </c>
      <c r="DI49" s="114">
        <f t="array" ref="DI49">IF(IF(ISERR(LARGE(IF($D$4:$D$1533=$AI49,$U$4:$U$1533,""),DI$11)),0,(LARGE(IF($D$4:$D$1533=$AI49,$U$4:$U$1533,""),DI$11)))&lt;0,0,(IF(ISERR(LARGE(IF($D$4:$D$1533=$AI49,$U$4:$U$1533,""),DI$11)),0,(LARGE(IF($D$4:$D$1533=$AI49,$U$4:$U$1533,""),DI$11)))))</f>
        <v>0</v>
      </c>
      <c r="DJ49" s="115">
        <f t="array" ref="DJ49">IF(IF(ISERR(LARGE(IF($D$4:$D$1533=$AI49,$U$4:$U$1533,""),DJ$11)),0,(LARGE(IF($D$4:$D$1533=$AI49,$U$4:$U$1533,""),DJ$11)))&lt;0,0,(IF(ISERR(LARGE(IF($D$4:$D$1533=$AI49,$U$4:$U$1533,""),DJ$11)),0,(LARGE(IF($D$4:$D$1533=$AI49,$U$4:$U$1533,""),DJ$11)))))</f>
        <v>0</v>
      </c>
      <c r="DK49" s="116">
        <f t="array" ref="DK49">IF(IF(ISERR(LARGE(IF($D$4:$D$1533=$AI49,$U$4:$U$1533,""),DK$11)),0,(LARGE(IF($D$4:$D$1533=$AI49,$U$4:$U$1533,""),DK$11)))&lt;0,0,(IF(ISERR(LARGE(IF($D$4:$D$1533=$AI49,$U$4:$U$1533,""),DK$11)),0,(LARGE(IF($D$4:$D$1533=$AI49,$U$4:$U$1533,""),DK$11)))))</f>
        <v>0</v>
      </c>
      <c r="DL49" s="192">
        <f t="array" ref="DL49">IF(IF(ISERR(LARGE(IF($D$1534:$D$2431=$AI49,$U$1534:$U$2431,""),DL$11)),0,(LARGE(IF($D$1534:$D$2431=$AI49,$U$1534:$U$2431,""),DL$11)))&lt;0,0,(IF(ISERR(LARGE(IF($D$1534:$D$2431=$AI49,$U$1534:$U$2431,""),DL$11)),0,(LARGE(IF($D$1534:$D$2431=$AI49,$U$1534:$U$2431,""),DL$11)))))</f>
        <v>0</v>
      </c>
      <c r="DM49" s="193">
        <f t="array" ref="DM49">IF(IF(ISERR(LARGE(IF($D$1534:$D$2431=$AI49,$U$1534:$U$2431,""),DM$11)),0,(LARGE(IF($D$1534:$D$2431=$AI49,$U$1534:$U$2431,""),DM$11)))&lt;0,0,(IF(ISERR(LARGE(IF($D$1534:$D$2431=$AI49,$U$1534:$U$2431,""),DM$11)),0,(LARGE(IF($D$1534:$D$2431=$AI49,$U$1534:$U$2431,""),DM$11)))))</f>
        <v>0</v>
      </c>
      <c r="DN49" s="159">
        <f t="shared" si="74"/>
        <v>0</v>
      </c>
      <c r="DP49" s="114">
        <f t="array" ref="DP49">IF(IF(ISERR(LARGE(IF($D$4:$D$1533=$AI49,$V$4:$V$1533,""),DP$11)),0,(LARGE(IF($D$4:$D$1533=$AI49,$V$4:$V$1533,""),DP$11)))&lt;0,0,(IF(ISERR(LARGE(IF($D$4:$D$1533=$AI49,$V$4:$V$1533,""),DP$11)),0,(LARGE(IF($D$4:$D$1533=$AI49,$V$4:$V$1533,""),DP$11)))))</f>
        <v>0</v>
      </c>
      <c r="DQ49" s="115">
        <f t="array" ref="DQ49">IF(IF(ISERR(LARGE(IF($D$4:$D$1533=$AI49,$V$4:$V$1533,""),DQ$11)),0,(LARGE(IF($D$4:$D$1533=$AI49,$V$4:$V$1533,""),DQ$11)))&lt;0,0,(IF(ISERR(LARGE(IF($D$4:$D$1533=$AI49,$V$4:$V$1533,""),DQ$11)),0,(LARGE(IF($D$4:$D$1533=$AI49,$V$4:$V$1533,""),DQ$11)))))</f>
        <v>0</v>
      </c>
      <c r="DR49" s="116">
        <f t="array" ref="DR49">IF(IF(ISERR(LARGE(IF($D$4:$D$1533=$AI49,$V$4:$V$1533,""),DR$11)),0,(LARGE(IF($D$4:$D$1533=$AI49,$V$4:$V$1533,""),DR$11)))&lt;0,0,(IF(ISERR(LARGE(IF($D$4:$D$1533=$AI49,$V$4:$V$1533,""),DR$11)),0,(LARGE(IF($D$4:$D$1533=$AI49,$V$4:$V$1533,""),DR$11)))))</f>
        <v>0</v>
      </c>
      <c r="DS49" s="192">
        <f t="array" ref="DS49">IF(IF(ISERR(LARGE(IF($D$1534:$D$2431=$AI49,$V$1534:$V$2431,""),DS$11)),0,(LARGE(IF($D$1534:$D$2431=$AI49,$V$1534:$V$2431,""),DS$11)))&lt;0,0,(IF(ISERR(LARGE(IF($D$1534:$D$2431=$AI49,$V$1534:$V$2431,""),DS$11)),0,(LARGE(IF($D$1534:$D$2431=$AI49,$V$1534:$V$2431,""),DS$11)))))</f>
        <v>0</v>
      </c>
      <c r="DT49" s="193">
        <f t="array" ref="DT49">IF(IF(ISERR(LARGE(IF($D$1534:$D$2431=$AI49,$V$1534:$V$2431,""),DT$11)),0,(LARGE(IF($D$1534:$D$2431=$AI49,$V$1534:$V$2431,""),DT$11)))&lt;0,0,(IF(ISERR(LARGE(IF($D$1534:$D$2431=$AI49,$V$1534:$V$2431,""),DT$11)),0,(LARGE(IF($D$1534:$D$2431=$AI49,$V$1534:$V$2431,""),DT$11)))))</f>
        <v>0</v>
      </c>
      <c r="DU49" s="159">
        <f t="shared" si="75"/>
        <v>0</v>
      </c>
      <c r="DW49" s="114">
        <f t="array" ref="DW49">IF(IF(ISERR(LARGE(IF($D$4:$D$1533=$AI49,$W$4:$W$1533,""),DW$11)),0,(LARGE(IF($D$4:$D$1533=$AI49,$W$4:$W$1533,""),DW$11)))&lt;0,0,(IF(ISERR(LARGE(IF($D$4:$D$1533=$AI49,$W$4:$W$1533,""),DW$11)),0,(LARGE(IF($D$4:$D$1533=$AI49,$W$4:$W$1533,""),DW$11)))))</f>
        <v>0</v>
      </c>
      <c r="DX49" s="115">
        <f t="array" ref="DX49">IF(IF(ISERR(LARGE(IF($D$4:$D$1533=$AI49,$W$4:$W$1533,""),DX$11)),0,(LARGE(IF($D$4:$D$1533=$AI49,$W$4:$W$1533,""),DX$11)))&lt;0,0,(IF(ISERR(LARGE(IF($D$4:$D$1533=$AI49,$W$4:$W$1533,""),DX$11)),0,(LARGE(IF($D$4:$D$1533=$AI49,$W$4:$W$1533,""),DX$11)))))</f>
        <v>0</v>
      </c>
      <c r="DY49" s="116">
        <f t="array" ref="DY49">IF(IF(ISERR(LARGE(IF($D$4:$D$1533=$AI49,$W$4:$W$1533,""),DY$11)),0,(LARGE(IF($D$4:$D$1533=$AI49,$W$4:$W$1533,""),DY$11)))&lt;0,0,(IF(ISERR(LARGE(IF($D$4:$D$1533=$AI49,$W$4:$W$1533,""),DY$11)),0,(LARGE(IF($D$4:$D$1533=$AI49,$W$4:$W$1533,""),DY$11)))))</f>
        <v>0</v>
      </c>
      <c r="DZ49" s="192">
        <f t="array" ref="DZ49">IF(IF(ISERR(LARGE(IF($D$1534:$D$2431=$AI49,$W$1534:$W$2431,""),DZ$11)),0,(LARGE(IF($D$1534:$D$2431=$AI49,$W$1534:$W$2431,""),DZ$11)))&lt;0,0,(IF(ISERR(LARGE(IF($D$1534:$D$2431=$AI49,$W$1534:$W$2431,""),DZ$11)),0,(LARGE(IF($D$1534:$D$2431=$AI49,$W$1534:$W$2431,""),DZ$11)))))</f>
        <v>0</v>
      </c>
      <c r="EA49" s="193">
        <f t="array" ref="EA49">IF(IF(ISERR(LARGE(IF($D$1534:$D$2431=$AI49,$W$1534:$W$2431,""),EA$11)),0,(LARGE(IF($D$1534:$D$2431=$AI49,$W$1534:$W$2431,""),EA$11)))&lt;0,0,(IF(ISERR(LARGE(IF($D$1534:$D$2431=$AI49,$W$1534:$W$2431,""),EA$11)),0,(LARGE(IF($D$1534:$D$2431=$AI49,$W$1534:$W$2431,""),EA$11)))))</f>
        <v>0</v>
      </c>
      <c r="EB49" s="159">
        <f t="shared" si="76"/>
        <v>0</v>
      </c>
    </row>
    <row r="50" spans="1:132" x14ac:dyDescent="0.2">
      <c r="A50" s="88">
        <v>4.6999999999999997E-5</v>
      </c>
      <c r="B50" s="4">
        <f t="shared" si="0"/>
        <v>8194.0000469999995</v>
      </c>
      <c r="C50" t="s">
        <v>271</v>
      </c>
      <c r="D50" s="213" t="s">
        <v>341</v>
      </c>
      <c r="E50" s="44" t="s">
        <v>21</v>
      </c>
      <c r="F50" s="14">
        <f t="shared" si="26"/>
        <v>1</v>
      </c>
      <c r="G50" s="14">
        <f t="shared" si="27"/>
        <v>1</v>
      </c>
      <c r="H50" s="101" t="str">
        <f>IF(ISNA(VLOOKUP(C50,[1]Sheet1!$J$2:$J$2999,1,FALSE)),"No","Yes")</f>
        <v>Yes</v>
      </c>
      <c r="I50" s="72">
        <f t="shared" si="50"/>
        <v>0</v>
      </c>
      <c r="J50" s="72">
        <f t="shared" si="51"/>
        <v>0</v>
      </c>
      <c r="K50" s="72">
        <f t="shared" si="52"/>
        <v>0</v>
      </c>
      <c r="L50" s="72">
        <f t="shared" si="53"/>
        <v>0</v>
      </c>
      <c r="M50" s="72">
        <f t="shared" si="54"/>
        <v>0</v>
      </c>
      <c r="N50" s="72">
        <f t="shared" si="55"/>
        <v>0</v>
      </c>
      <c r="O50" s="72">
        <f t="shared" si="56"/>
        <v>0</v>
      </c>
      <c r="Q50" s="73">
        <f t="shared" si="57"/>
        <v>0</v>
      </c>
      <c r="R50" s="73">
        <f t="shared" si="58"/>
        <v>0</v>
      </c>
      <c r="S50" s="73">
        <f t="shared" si="59"/>
        <v>0</v>
      </c>
      <c r="T50" s="73">
        <f t="shared" si="60"/>
        <v>8194</v>
      </c>
      <c r="U50" s="73">
        <f t="shared" si="61"/>
        <v>0</v>
      </c>
      <c r="V50" s="73">
        <f t="shared" si="62"/>
        <v>0</v>
      </c>
      <c r="W50" s="73">
        <f t="shared" si="63"/>
        <v>0</v>
      </c>
      <c r="Y50" s="72">
        <f t="shared" si="28"/>
        <v>0</v>
      </c>
      <c r="Z50" s="73">
        <f t="shared" si="29"/>
        <v>0</v>
      </c>
      <c r="AA50" s="58">
        <f t="shared" si="30"/>
        <v>0</v>
      </c>
      <c r="AB50" s="72">
        <f t="shared" si="31"/>
        <v>0</v>
      </c>
      <c r="AC50" s="72">
        <f t="shared" si="32"/>
        <v>0</v>
      </c>
      <c r="AD50" s="73">
        <f t="shared" si="33"/>
        <v>8194</v>
      </c>
      <c r="AE50" s="73">
        <f t="shared" si="34"/>
        <v>0</v>
      </c>
      <c r="AF50" s="1">
        <f t="shared" si="17"/>
        <v>8194</v>
      </c>
      <c r="AH50" s="1" t="str">
        <f t="shared" si="25"/>
        <v>No</v>
      </c>
      <c r="AI50" s="165" t="s">
        <v>251</v>
      </c>
      <c r="AJ50" s="114">
        <f t="array" ref="AJ50">IF(IF(ISERR(LARGE(IF($D$4:$D$1533=$AI50,$I$4:$I$1533,""),AJ$11)),0,(LARGE(IF($D$4:$D$1533=$AI50,$I$4:$I$1533,""),AJ$11)))&lt;0,0,(IF(ISERR(LARGE(IF($D$4:$D$1533=$AI50,$I$4:$I$1533,""),AJ$11)),0,(LARGE(IF($D$4:$D$1533=$AI50,$I$4:$I$1533,""),AJ$11)))))</f>
        <v>0</v>
      </c>
      <c r="AK50" s="115">
        <f t="array" ref="AK50">IF(IF(ISERR(LARGE(IF($D$4:$D$1533=$AI50,$I$4:$I$1533,""),AK$11)),0,(LARGE(IF($D$4:$D$1533=$AI50,$I$4:$I$1533,""),AK$11)))&lt;0,0,(IF(ISERR(LARGE(IF($D$4:$D$1533=$AI50,$I$4:$I$1533,""),AK$11)),0,(LARGE(IF($D$4:$D$1533=$AI50,$I$4:$I$1533,""),AK$11)))))</f>
        <v>0</v>
      </c>
      <c r="AL50" s="116">
        <f t="array" ref="AL50">IF(IF(ISERR(LARGE(IF($D$4:$D$1533=$AI50,$I$4:$I$1533,""),AL$11)),0,(LARGE(IF($D$4:$D$1533=$AI50,$I$4:$I$1533,""),AL$11)))&lt;0,0,(IF(ISERR(LARGE(IF($D$4:$D$1533=$AI50,$I$4:$I$1533,""),AL$11)),0,(LARGE(IF($D$4:$D$1533=$AI50,$I$4:$I$1533,""),AL$11)))))</f>
        <v>0</v>
      </c>
      <c r="AM50" s="192">
        <f t="array" ref="AM50">IF(IF(ISERR(LARGE(IF($D$1534:$D$2431=$AI50,$I$1534:$I$2431,""),AM$11)),0,(LARGE(IF($D$1534:$D$2431=$AI50,$I$1534:$I$2431,""),AM$11)))&lt;0,0,(IF(ISERR(LARGE(IF($D$1534:$D$2431=$AI50,$I$1534:$I$2431,""),AM$11)),0,(LARGE(IF($D$1534:$D$2431=$AI50,$I$1534:$I$2431,""),AM$11)))))</f>
        <v>0</v>
      </c>
      <c r="AN50" s="193">
        <f t="array" ref="AN50">IF(IF(ISERR(LARGE(IF($D$1534:$D$2431=$AI50,$I$1534:$I$2431,""),AN$11)),0,(LARGE(IF($D$1534:$D$2431=$AI50,$I$1534:$I$2431,""),AN$11)))&lt;0,0,(IF(ISERR(LARGE(IF($D$1534:$D$2431=$AI50,$I$1534:$I$2431,""),AN$11)),0,(LARGE(IF($D$1534:$D$2431=$AI50,$I$1534:$I$2431,""),AN$11)))))</f>
        <v>0</v>
      </c>
      <c r="AO50" s="159">
        <f t="shared" si="49"/>
        <v>0</v>
      </c>
      <c r="AQ50" s="114">
        <f t="array" ref="AQ50">IF(IF(ISERR(LARGE(IF($D$4:$D$1533=$AI50,$J$4:$J$1533,""),AQ$11)),0,(LARGE(IF($D$4:$D$1533=$AI50,$J$4:$J$1533,""),AQ$11)))&lt;0,0,(IF(ISERR(LARGE(IF($D$4:$D$1533=$AI50,$J$4:$J$1533,""),AQ$11)),0,(LARGE(IF($D$4:$D$1533=$AI50,$J$4:$J$1533,""),AQ$11)))))</f>
        <v>0</v>
      </c>
      <c r="AR50" s="115">
        <f t="array" ref="AR50">IF(IF(ISERR(LARGE(IF($D$4:$D$1533=$AI50,$J$4:$J$1533,""),AR$11)),0,(LARGE(IF($D$4:$D$1533=$AI50,$J$4:$J$1533,""),AR$11)))&lt;0,0,(IF(ISERR(LARGE(IF($D$4:$D$1533=$AI50,$J$4:$J$1533,""),AR$11)),0,(LARGE(IF($D$4:$D$1533=$AI50,$J$4:$J$1533,""),AR$11)))))</f>
        <v>0</v>
      </c>
      <c r="AS50" s="116">
        <f t="array" ref="AS50">IF(IF(ISERR(LARGE(IF($D$4:$D$1533=$AI50,$J$4:$J$1533,""),AS$11)),0,(LARGE(IF($D$4:$D$1533=$AI50,$J$4:$J$1533,""),AS$11)))&lt;0,0,(IF(ISERR(LARGE(IF($D$4:$D$1533=$AI50,$J$4:$J$1533,""),AS$11)),0,(LARGE(IF($D$4:$D$1533=$AI50,$J$4:$J$1533,""),AS$11)))))</f>
        <v>0</v>
      </c>
      <c r="AT50" s="192">
        <f t="array" ref="AT50">IF(IF(ISERR(LARGE(IF($D$1534:$D$2431=$AI50,$J$1534:$J$2431,""),AT$11)),0,(LARGE(IF($D$1534:$D$2431=$AI50,$J$1534:$J$2431,""),AT$11)))&lt;0,0,(IF(ISERR(LARGE(IF($D$1534:$D$2431=$AI50,$J$1534:$J$2431,""),AT$11)),0,(LARGE(IF($D$1534:$D$2431=$AI50,$J$1534:$J$2431,""),AT$11)))))</f>
        <v>0</v>
      </c>
      <c r="AU50" s="193">
        <f t="array" ref="AU50">IF(IF(ISERR(LARGE(IF($D$1534:$D$2431=$AI50,$J$1534:$J$2431,""),AU$11)),0,(LARGE(IF($D$1534:$D$2431=$AI50,$J$1534:$J$2431,""),AU$11)))&lt;0,0,(IF(ISERR(LARGE(IF($D$1534:$D$2431=$AI50,$J$1534:$J$2431,""),AU$11)),0,(LARGE(IF($D$1534:$D$2431=$AI50,$J$1534:$J$2431,""),AU$11)))))</f>
        <v>0</v>
      </c>
      <c r="AV50" s="159">
        <f t="shared" si="64"/>
        <v>0</v>
      </c>
      <c r="AX50" s="114">
        <f t="array" ref="AX50">IF(IF(ISERR(LARGE(IF($D$4:$D$1533=$AI50,$K$4:$K$1533,""),AX$11)),0,(LARGE(IF($D$4:$D$1533=$AI50,$K$4:$K$1533,""),AX$11)))&lt;0,0,(IF(ISERR(LARGE(IF($D$4:$D$1533=$AI50,$K$4:$K$1533,""),AX$11)),0,(LARGE(IF($D$4:$D$1533=$AI50,$K$4:$K$1533,""),AX$11)))))</f>
        <v>0</v>
      </c>
      <c r="AY50" s="115">
        <f t="array" ref="AY50">IF(IF(ISERR(LARGE(IF($D$4:$D$1533=$AI50,$K$4:$K$1533,""),AY$11)),0,(LARGE(IF($D$4:$D$1533=$AI50,$K$4:$K$1533,""),AY$11)))&lt;0,0,(IF(ISERR(LARGE(IF($D$4:$D$1533=$AI50,$K$4:$K$1533,""),AY$11)),0,(LARGE(IF($D$4:$D$1533=$AI50,$K$4:$K$1533,""),AY$11)))))</f>
        <v>0</v>
      </c>
      <c r="AZ50" s="116">
        <f t="array" ref="AZ50">IF(IF(ISERR(LARGE(IF($D$4:$D$1533=$AI50,$K$4:$K$1533,""),AZ$11)),0,(LARGE(IF($D$4:$D$1533=$AI50,$K$4:$K$1533,""),AZ$11)))&lt;0,0,(IF(ISERR(LARGE(IF($D$4:$D$1533=$AI50,$K$4:$K$1533,""),AZ$11)),0,(LARGE(IF($D$4:$D$1533=$AI50,$K$4:$K$1533,""),AZ$11)))))</f>
        <v>0</v>
      </c>
      <c r="BA50" s="192">
        <f t="array" ref="BA50">IF(IF(ISERR(LARGE(IF($D$1534:$D$2431=$AI50,$K$1534:$K$2431,""),BA$11)),0,(LARGE(IF($D$1534:$D$2431=$AI50,$K$1534:$K$2431,""),BA$11)))&lt;0,0,(IF(ISERR(LARGE(IF($D$1534:$D$2431=$AI50,$K$1534:$K$2431,""),BA$11)),0,(LARGE(IF($D$1534:$D$2431=$AI50,$K$1534:$K$2431,""),BA$11)))))</f>
        <v>0</v>
      </c>
      <c r="BB50" s="193">
        <f t="array" ref="BB50">IF(IF(ISERR(LARGE(IF($D$1534:$D$2431=$AI50,$K$1534:$K$2431,""),BB$11)),0,(LARGE(IF($D$1534:$D$2431=$AI50,$K$1534:$K$2431,""),BB$11)))&lt;0,0,(IF(ISERR(LARGE(IF($D$1534:$D$2431=$AI50,$K$1534:$K$2431,""),BB$11)),0,(LARGE(IF($D$1534:$D$2431=$AI50,$K$1534:$K$2431,""),BB$11)))))</f>
        <v>0</v>
      </c>
      <c r="BC50" s="159">
        <f t="shared" si="65"/>
        <v>0</v>
      </c>
      <c r="BE50" s="114">
        <f t="array" ref="BE50">IF(IF(ISERR(LARGE(IF($D$4:$D$1533=$AI50,$L$4:$L$1533,""),BE$11)),0,(LARGE(IF($D$4:$D$1533=$AI50,$L$4:$L$1533,""),BE$11)))&lt;0,0,(IF(ISERR(LARGE(IF($D$4:$D$1533=$AI50,$L$4:$L$1533,""),BE$11)),0,(LARGE(IF($D$4:$D$1533=$AI50,$L$4:$L$1533,""),BE$11)))))</f>
        <v>0</v>
      </c>
      <c r="BF50" s="115">
        <f t="array" ref="BF50">IF(IF(ISERR(LARGE(IF($D$4:$D$1533=$AI50,$L$4:$L$1533,""),BF$11)),0,(LARGE(IF($D$4:$D$1533=$AI50,$L$4:$L$1533,""),BF$11)))&lt;0,0,(IF(ISERR(LARGE(IF($D$4:$D$1533=$AI50,$L$4:$L$1533,""),BF$11)),0,(LARGE(IF($D$4:$D$1533=$AI50,$L$4:$L$1533,""),BF$11)))))</f>
        <v>0</v>
      </c>
      <c r="BG50" s="116">
        <f t="array" ref="BG50">IF(IF(ISERR(LARGE(IF($D$4:$D$1533=$AI50,$L$4:$L$1533,""),BG$11)),0,(LARGE(IF($D$4:$D$1533=$AI50,$L$4:$L$1533,""),BG$11)))&lt;0,0,(IF(ISERR(LARGE(IF($D$4:$D$1533=$AI50,$L$4:$L$1533,""),BG$11)),0,(LARGE(IF($D$4:$D$1533=$AI50,$L$4:$L$1533,""),BG$11)))))</f>
        <v>0</v>
      </c>
      <c r="BH50" s="192">
        <f t="array" ref="BH50">IF(IF(ISERR(LARGE(IF($D$1534:$D$2431=$AI50,$L$1534:$L$2431,""),BH$11)),0,(LARGE(IF($D$1534:$D$2431=$AI50,$L$1534:$L$2431,""),BH$11)))&lt;0,0,(IF(ISERR(LARGE(IF($D$1534:$D$2431=$AI50,$L$1534:$L$2431,""),BH$11)),0,(LARGE(IF($D$1534:$D$2431=$AI50,$L$1534:$L$2431,""),BH$11)))))</f>
        <v>0</v>
      </c>
      <c r="BI50" s="193">
        <f t="array" ref="BI50">IF(IF(ISERR(LARGE(IF($D$1534:$D$2431=$AI50,$L$1534:$L$2431,""),BI$11)),0,(LARGE(IF($D$1534:$D$2431=$AI50,$L$1534:$L$2431,""),BI$11)))&lt;0,0,(IF(ISERR(LARGE(IF($D$1534:$D$2431=$AI50,$L$1534:$L$2431,""),BI$11)),0,(LARGE(IF($D$1534:$D$2431=$AI50,$L$1534:$L$2431,""),BI$11)))))</f>
        <v>0</v>
      </c>
      <c r="BJ50" s="159">
        <f t="shared" si="66"/>
        <v>0</v>
      </c>
      <c r="BL50" s="114">
        <f t="array" ref="BL50">IF(IF(ISERR(LARGE(IF($D$4:$D$1533=$AI50,$M$4:$M$1533,""),BL$11)),0,(LARGE(IF($D$4:$D$1533=$AI50,$M$4:$M$1533,""),BL$11)))&lt;0,0,(IF(ISERR(LARGE(IF($D$4:$D$1533=$AI50,$M$4:$M$1533,""),BL$11)),0,(LARGE(IF($D$4:$D$1533=$AI50,$M$4:$M$1533,""),BL$11)))))</f>
        <v>0</v>
      </c>
      <c r="BM50" s="115">
        <f t="array" ref="BM50">IF(IF(ISERR(LARGE(IF($D$4:$D$1533=$AI50,$M$4:$M$1533,""),BM$11)),0,(LARGE(IF($D$4:$D$1533=$AI50,$M$4:$M$1533,""),BM$11)))&lt;0,0,(IF(ISERR(LARGE(IF($D$4:$D$1533=$AI50,$M$4:$M$1533,""),BM$11)),0,(LARGE(IF($D$4:$D$1533=$AI50,$M$4:$M$1533,""),BM$11)))))</f>
        <v>0</v>
      </c>
      <c r="BN50" s="116">
        <f t="array" ref="BN50">IF(IF(ISERR(LARGE(IF($D$4:$D$1533=$AI50,$M$4:$M$1533,""),BN$11)),0,(LARGE(IF($D$4:$D$1533=$AI50,$M$4:$M$1533,""),BN$11)))&lt;0,0,(IF(ISERR(LARGE(IF($D$4:$D$1533=$AI50,$M$4:$M$1533,""),BN$11)),0,(LARGE(IF($D$4:$D$1533=$AI50,$M$4:$M$1533,""),BN$11)))))</f>
        <v>0</v>
      </c>
      <c r="BO50" s="192">
        <f t="array" ref="BO50">IF(IF(ISERR(LARGE(IF($D$1534:$D$2431=$AI50,$M$1534:$M$2431,""),BO$11)),0,(LARGE(IF($D$1534:$D$2431=$AI50,$M$1534:$M$2431,""),BO$11)))&lt;0,0,(IF(ISERR(LARGE(IF($D$1534:$D$2431=$AI50,$M$1534:$M$2431,""),BO$11)),0,(LARGE(IF($D$1534:$D$2431=$AI50,$M$1534:$M$2431,""),BO$11)))))</f>
        <v>0</v>
      </c>
      <c r="BP50" s="193">
        <f t="array" ref="BP50">IF(IF(ISERR(LARGE(IF($D$1534:$D$2431=$AI50,$M$1534:$M$2431,""),BP$11)),0,(LARGE(IF($D$1534:$D$2431=$AI50,$M$1534:$M$2431,""),BP$11)))&lt;0,0,(IF(ISERR(LARGE(IF($D$1534:$D$2431=$AI50,$M$1534:$M$2431,""),BP$11)),0,(LARGE(IF($D$1534:$D$2431=$AI50,$M$1534:$M$2431,""),BP$11)))))</f>
        <v>0</v>
      </c>
      <c r="BQ50" s="159">
        <f t="shared" si="67"/>
        <v>0</v>
      </c>
      <c r="BS50" s="114">
        <f t="array" ref="BS50">IF(IF(ISERR(LARGE(IF($D$4:$D$1533=$AI50,$N$4:$N$1533,""),BS$11)),0,(LARGE(IF($D$4:$D$1533=$AI50,$N$4:$N$1533,""),BS$11)))&lt;0,0,(IF(ISERR(LARGE(IF($D$4:$D$1533=$AI50,$N$4:$N$1533,""),BS$11)),0,(LARGE(IF($D$4:$D$1533=$AI50,$N$4:$N$1533,""),BS$11)))))</f>
        <v>0</v>
      </c>
      <c r="BT50" s="115">
        <f t="array" ref="BT50">IF(IF(ISERR(LARGE(IF($D$4:$D$1533=$AI50,$N$4:$N$1533,""),BT$11)),0,(LARGE(IF($D$4:$D$1533=$AI50,$N$4:$N$1533,""),BT$11)))&lt;0,0,(IF(ISERR(LARGE(IF($D$4:$D$1533=$AI50,$N$4:$N$1533,""),BT$11)),0,(LARGE(IF($D$4:$D$1533=$AI50,$N$4:$N$1533,""),BT$11)))))</f>
        <v>0</v>
      </c>
      <c r="BU50" s="116">
        <f t="array" ref="BU50">IF(IF(ISERR(LARGE(IF($D$4:$D$1533=$AI50,$N$4:$N$1533,""),BU$11)),0,(LARGE(IF($D$4:$D$1533=$AI50,$N$4:$N$1533,""),BU$11)))&lt;0,0,(IF(ISERR(LARGE(IF($D$4:$D$1533=$AI50,$N$4:$N$1533,""),BU$11)),0,(LARGE(IF($D$4:$D$1533=$AI50,$N$4:$N$1533,""),BU$11)))))</f>
        <v>0</v>
      </c>
      <c r="BV50" s="192">
        <f t="array" ref="BV50">IF(IF(ISERR(LARGE(IF($D$1534:$D$2431=$AI50,$N$1534:$N$2431,""),BV$11)),0,(LARGE(IF($D$1534:$D$2431=$AI50,$N$1534:$N$2431,""),BV$11)))&lt;0,0,(IF(ISERR(LARGE(IF($D$1534:$D$2431=$AI50,$N$1534:$N$2431,""),BV$11)),0,(LARGE(IF($D$1534:$D$2431=$AI50,$N$1534:$N$2431,""),BV$11)))))</f>
        <v>0</v>
      </c>
      <c r="BW50" s="193">
        <f t="array" ref="BW50">IF(IF(ISERR(LARGE(IF($D$1534:$D$2431=$AI50,$N$1534:$N$2431,""),BW$11)),0,(LARGE(IF($D$1534:$D$2431=$AI50,$N$1534:$N$2431,""),BW$11)))&lt;0,0,(IF(ISERR(LARGE(IF($D$1534:$D$2431=$AI50,$N$1534:$N$2431,""),BW$11)),0,(LARGE(IF($D$1534:$D$2431=$AI50,$N$1534:$N$2431,""),BW$11)))))</f>
        <v>0</v>
      </c>
      <c r="BX50" s="159">
        <f t="shared" si="68"/>
        <v>0</v>
      </c>
      <c r="BZ50" s="114">
        <f t="array" ref="BZ50">IF(IF(ISERR(LARGE(IF($D$4:$D$1533=$AI50,$O$4:$O$1533,""),BZ$11)),0,(LARGE(IF($D$4:$D$1533=$AI50,$O$4:$O$1533,""),BZ$11)))&lt;0,0,(IF(ISERR(LARGE(IF($D$4:$D$1533=$AI50,$O$4:$O$1533,""),BZ$11)),0,(LARGE(IF($D$4:$D$1533=$AI50,$O$4:$O$1533,""),BZ$11)))))</f>
        <v>0</v>
      </c>
      <c r="CA50" s="115">
        <f t="array" ref="CA50">IF(IF(ISERR(LARGE(IF($D$4:$D$1533=$AI50,$O$4:$O$1533,""),CA$11)),0,(LARGE(IF($D$4:$D$1533=$AI50,$O$4:$O$1533,""),CA$11)))&lt;0,0,(IF(ISERR(LARGE(IF($D$4:$D$1533=$AI50,$O$4:$O$1533,""),CA$11)),0,(LARGE(IF($D$4:$D$1533=$AI50,$O$4:$O$1533,""),CA$11)))))</f>
        <v>0</v>
      </c>
      <c r="CB50" s="116">
        <f t="array" ref="CB50">IF(IF(ISERR(LARGE(IF($D$4:$D$1533=$AI50,$O$4:$O$1533,""),CB$11)),0,(LARGE(IF($D$4:$D$1533=$AI50,$O$4:$O$1533,""),CB$11)))&lt;0,0,(IF(ISERR(LARGE(IF($D$4:$D$1533=$AI50,$O$4:$O$1533,""),CB$11)),0,(LARGE(IF($D$4:$D$1533=$AI50,$O$4:$O$1533,""),CB$11)))))</f>
        <v>0</v>
      </c>
      <c r="CC50" s="192">
        <f t="array" ref="CC50">IF(IF(ISERR(LARGE(IF($D$1534:$D$2431=$AI50,$O$1534:$O$2431,""),CC$11)),0,(LARGE(IF($D$1534:$D$2431=$AI50,$O$1534:$O$2431,""),CC$11)))&lt;0,0,(IF(ISERR(LARGE(IF($D$1534:$D$2431=$AI50,$O$1534:$O$2431,""),CC$11)),0,(LARGE(IF($D$1534:$D$2431=$AI50,$O$1534:$O$2431,""),CC$11)))))</f>
        <v>0</v>
      </c>
      <c r="CD50" s="193">
        <f t="array" ref="CD50">IF(IF(ISERR(LARGE(IF($D$1534:$D$2431=$AI50,$O$1534:$O$2431,""),CD$11)),0,(LARGE(IF($D$1534:$D$2431=$AI50,$O$1534:$O$2431,""),CD$11)))&lt;0,0,(IF(ISERR(LARGE(IF($D$1534:$D$2431=$AI50,$O$1534:$O$2431,""),CD$11)),0,(LARGE(IF($D$1534:$D$2431=$AI50,$O$1534:$O$2431,""),CD$11)))))</f>
        <v>0</v>
      </c>
      <c r="CE50" s="159">
        <f t="shared" si="69"/>
        <v>0</v>
      </c>
      <c r="CG50" s="114">
        <f t="array" ref="CG50">IF(IF(ISERR(LARGE(IF($D$4:$D$1533=$AI50,$Q$4:$Q$1533,""),CG$11)),0,(LARGE(IF($D$4:$D$1533=$AI50,$Q$4:$Q$1533,""),CG$11)))&lt;0,0,(IF(ISERR(LARGE(IF($D$4:$D$1533=$AI50,$Q$4:$Q$1533,""),CG$11)),0,(LARGE(IF($D$4:$D$1533=$AI50,$Q$4:$Q$1533,""),CG$11)))))</f>
        <v>0</v>
      </c>
      <c r="CH50" s="115">
        <f t="array" ref="CH50">IF(IF(ISERR(LARGE(IF($D$4:$D$1533=$AI50,$Q$4:$Q$1533,""),CH$11)),0,(LARGE(IF($D$4:$D$1533=$AI50,$Q$4:$Q$1533,""),CH$11)))&lt;0,0,(IF(ISERR(LARGE(IF($D$4:$D$1533=$AI50,$Q$4:$Q$1533,""),CH$11)),0,(LARGE(IF($D$4:$D$1533=$AI50,$Q$4:$Q$1533,""),CH$11)))))</f>
        <v>0</v>
      </c>
      <c r="CI50" s="116">
        <f t="array" ref="CI50">IF(IF(ISERR(LARGE(IF($D$4:$D$1533=$AI50,$Q$4:$Q$1533,""),CI$11)),0,(LARGE(IF($D$4:$D$1533=$AI50,$Q$4:$Q$1533,""),CI$11)))&lt;0,0,(IF(ISERR(LARGE(IF($D$4:$D$1533=$AI50,$Q$4:$Q$1533,""),CI$11)),0,(LARGE(IF($D$4:$D$1533=$AI50,$Q$4:$Q$1533,""),CI$11)))))</f>
        <v>0</v>
      </c>
      <c r="CJ50" s="192">
        <f t="array" ref="CJ50">IF(IF(ISERR(LARGE(IF($D$1534:$D$2431=$AI50,$Q$1534:$Q$2431,""),CJ$11)),0,(LARGE(IF($D$1534:$D$2431=$AI50,$Q$1534:$Q$2431,""),CJ$11)))&lt;0,0,(IF(ISERR(LARGE(IF($D$1534:$D$2431=$AI50,$Q$1534:$Q$2431,""),CJ$11)),0,(LARGE(IF($D$1534:$D$2431=$AI50,$Q$1534:$Q$2431,""),CJ$11)))))</f>
        <v>0</v>
      </c>
      <c r="CK50" s="193">
        <f t="array" ref="CK50">IF(IF(ISERR(LARGE(IF($D$1534:$D$2431=$AI50,$Q$1534:$Q$2431,""),CK$11)),0,(LARGE(IF($D$1534:$D$2431=$AI50,$Q$1534:$Q$2431,""),CK$11)))&lt;0,0,(IF(ISERR(LARGE(IF($D$1534:$D$2431=$AI50,$Q$1534:$Q$2431,""),CK$11)),0,(LARGE(IF($D$1534:$D$2431=$AI50,$Q$1534:$Q$2431,""),CK$11)))))</f>
        <v>0</v>
      </c>
      <c r="CL50" s="159">
        <f t="shared" si="70"/>
        <v>0</v>
      </c>
      <c r="CN50" s="114">
        <f t="array" ref="CN50">IF(IF(ISERR(LARGE(IF($D$4:$D$1533=$AI50,$R$4:$R$1533,""),CN$11)),0,(LARGE(IF($D$4:$D$1533=$AI50,$R$4:$R$1533,""),CN$11)))&lt;0,0,(IF(ISERR(LARGE(IF($D$4:$D$1533=$AI50,$R$4:$R$1533,""),CN$11)),0,(LARGE(IF($D$4:$D$1533=$AI50,$R$4:$R$1533,""),CN$11)))))</f>
        <v>0</v>
      </c>
      <c r="CO50" s="115">
        <f t="array" ref="CO50">IF(IF(ISERR(LARGE(IF($D$4:$D$1533=$AI50,$R$4:$R$1533,""),CO$11)),0,(LARGE(IF($D$4:$D$1533=$AI50,$R$4:$R$1533,""),CO$11)))&lt;0,0,(IF(ISERR(LARGE(IF($D$4:$D$1533=$AI50,$R$4:$R$1533,""),CO$11)),0,(LARGE(IF($D$4:$D$1533=$AI50,$R$4:$R$1533,""),CO$11)))))</f>
        <v>0</v>
      </c>
      <c r="CP50" s="116">
        <f t="array" ref="CP50">IF(IF(ISERR(LARGE(IF($D$4:$D$1533=$AI50,$R$4:$R$1533,""),CP$11)),0,(LARGE(IF($D$4:$D$1533=$AI50,$R$4:$R$1533,""),CP$11)))&lt;0,0,(IF(ISERR(LARGE(IF($D$4:$D$1533=$AI50,$R$4:$R$1533,""),CP$11)),0,(LARGE(IF($D$4:$D$1533=$AI50,$R$4:$R$1533,""),CP$11)))))</f>
        <v>0</v>
      </c>
      <c r="CQ50" s="192">
        <f t="array" ref="CQ50">IF(IF(ISERR(LARGE(IF($D$1534:$D$2431=$AI50,$R$1534:$R$2431,""),CQ$11)),0,(LARGE(IF($D$1534:$D$2431=$AI50,$R$1534:$R$2431,""),CQ$11)))&lt;0,0,(IF(ISERR(LARGE(IF($D$1534:$D$2431=$AI50,$R$1534:$R$2431,""),CQ$11)),0,(LARGE(IF($D$1534:$D$2431=$AI50,$R$1534:$R$2431,""),CQ$11)))))</f>
        <v>0</v>
      </c>
      <c r="CR50" s="193">
        <f t="array" ref="CR50">IF(IF(ISERR(LARGE(IF($D$1534:$D$2431=$AI50,$R$1534:$R$2431,""),CR$11)),0,(LARGE(IF($D$1534:$D$2431=$AI50,$R$1534:$R$2431,""),CR$11)))&lt;0,0,(IF(ISERR(LARGE(IF($D$1534:$D$2431=$AI50,$R$1534:$R$2431,""),CR$11)),0,(LARGE(IF($D$1534:$D$2431=$AI50,$R$1534:$R$2431,""),CR$11)))))</f>
        <v>0</v>
      </c>
      <c r="CS50" s="159">
        <f t="shared" si="71"/>
        <v>0</v>
      </c>
      <c r="CU50" s="114">
        <f t="array" ref="CU50">IF(IF(ISERR(LARGE(IF($D$4:$D$1533=$AI50,$S$4:$S$1533,""),CU$11)),0,(LARGE(IF($D$4:$D$1533=$AI50,$S$4:$S$1533,""),CU$11)))&lt;0,0,(IF(ISERR(LARGE(IF($D$4:$D$1533=$AI50,$S$4:$S$1533,""),CU$11)),0,(LARGE(IF($D$4:$D$1533=$AI50,$S$4:$S$1533,""),CU$11)))))</f>
        <v>8075</v>
      </c>
      <c r="CV50" s="115">
        <f t="array" ref="CV50">IF(IF(ISERR(LARGE(IF($D$4:$D$1533=$AI50,$S$4:$S$1533,""),CV$11)),0,(LARGE(IF($D$4:$D$1533=$AI50,$S$4:$S$1533,""),CV$11)))&lt;0,0,(IF(ISERR(LARGE(IF($D$4:$D$1533=$AI50,$S$4:$S$1533,""),CV$11)),0,(LARGE(IF($D$4:$D$1533=$AI50,$S$4:$S$1533,""),CV$11)))))</f>
        <v>8046</v>
      </c>
      <c r="CW50" s="116">
        <f t="array" ref="CW50">IF(IF(ISERR(LARGE(IF($D$4:$D$1533=$AI50,$S$4:$S$1533,""),CW$11)),0,(LARGE(IF($D$4:$D$1533=$AI50,$S$4:$S$1533,""),CW$11)))&lt;0,0,(IF(ISERR(LARGE(IF($D$4:$D$1533=$AI50,$S$4:$S$1533,""),CW$11)),0,(LARGE(IF($D$4:$D$1533=$AI50,$S$4:$S$1533,""),CW$11)))))</f>
        <v>6853</v>
      </c>
      <c r="CX50" s="192">
        <f t="array" ref="CX50">IF(IF(ISERR(LARGE(IF($D$1534:$D$2431=$AI50,$S$1534:$S$2431,""),CX$11)),0,(LARGE(IF($D$1534:$D$2431=$AI50,$S$1534:$S$2431,""),CX$11)))&lt;0,0,(IF(ISERR(LARGE(IF($D$1534:$D$2431=$AI50,$S$1534:$S$2431,""),CX$11)),0,(LARGE(IF($D$1534:$D$2431=$AI50,$S$1534:$S$2431,""),CX$11)))))</f>
        <v>0</v>
      </c>
      <c r="CY50" s="193">
        <f t="array" ref="CY50">IF(IF(ISERR(LARGE(IF($D$1534:$D$2431=$AI50,$S$1534:$S$2431,""),CY$11)),0,(LARGE(IF($D$1534:$D$2431=$AI50,$S$1534:$S$2431,""),CY$11)))&lt;0,0,(IF(ISERR(LARGE(IF($D$1534:$D$2431=$AI50,$S$1534:$S$2431,""),CY$11)),0,(LARGE(IF($D$1534:$D$2431=$AI50,$S$1534:$S$2431,""),CY$11)))))</f>
        <v>0</v>
      </c>
      <c r="CZ50" s="159">
        <f t="shared" si="72"/>
        <v>22974</v>
      </c>
      <c r="DB50" s="114">
        <f t="array" ref="DB50">IF(IF(ISERR(LARGE(IF($D$4:$D$1533=$AI50,$T$4:$T$1533,""),DB$11)),0,(LARGE(IF($D$4:$D$1533=$AI50,$T$4:$T$1533,""),DB$11)))&lt;0,0,(IF(ISERR(LARGE(IF($D$4:$D$1533=$AI50,$T$4:$T$1533,""),DB$11)),0,(LARGE(IF($D$4:$D$1533=$AI50,$T$4:$T$1533,""),DB$11)))))</f>
        <v>0</v>
      </c>
      <c r="DC50" s="115">
        <f t="array" ref="DC50">IF(IF(ISERR(LARGE(IF($D$4:$D$1533=$AI50,$T$4:$T$1533,""),DC$11)),0,(LARGE(IF($D$4:$D$1533=$AI50,$T$4:$T$1533,""),DC$11)))&lt;0,0,(IF(ISERR(LARGE(IF($D$4:$D$1533=$AI50,$T$4:$T$1533,""),DC$11)),0,(LARGE(IF($D$4:$D$1533=$AI50,$T$4:$T$1533,""),DC$11)))))</f>
        <v>0</v>
      </c>
      <c r="DD50" s="116">
        <f t="array" ref="DD50">IF(IF(ISERR(LARGE(IF($D$4:$D$1533=$AI50,$T$4:$T$1533,""),DD$11)),0,(LARGE(IF($D$4:$D$1533=$AI50,$T$4:$T$1533,""),DD$11)))&lt;0,0,(IF(ISERR(LARGE(IF($D$4:$D$1533=$AI50,$T$4:$T$1533,""),DD$11)),0,(LARGE(IF($D$4:$D$1533=$AI50,$T$4:$T$1533,""),DD$11)))))</f>
        <v>0</v>
      </c>
      <c r="DE50" s="192">
        <f t="array" ref="DE50">IF(IF(ISERR(LARGE(IF($D$1534:$D$2431=$AI50,$T$1534:$T$2431,""),DE$11)),0,(LARGE(IF($D$1534:$D$2431=$AI50,$T$1534:$T$2431,""),DE$11)))&lt;0,0,(IF(ISERR(LARGE(IF($D$1534:$D$2431=$AI50,$T$1534:$T$2431,""),DE$11)),0,(LARGE(IF($D$1534:$D$2431=$AI50,$T$1534:$T$2431,""),DE$11)))))</f>
        <v>0</v>
      </c>
      <c r="DF50" s="193">
        <f t="array" ref="DF50">IF(IF(ISERR(LARGE(IF($D$1534:$D$2431=$AI50,$T$1534:$T$2431,""),DF$11)),0,(LARGE(IF($D$1534:$D$2431=$AI50,$T$1534:$T$2431,""),DF$11)))&lt;0,0,(IF(ISERR(LARGE(IF($D$1534:$D$2431=$AI50,$T$1534:$T$2431,""),DF$11)),0,(LARGE(IF($D$1534:$D$2431=$AI50,$T$1534:$T$2431,""),DF$11)))))</f>
        <v>0</v>
      </c>
      <c r="DG50" s="159">
        <f t="shared" si="73"/>
        <v>0</v>
      </c>
      <c r="DI50" s="114">
        <f t="array" ref="DI50">IF(IF(ISERR(LARGE(IF($D$4:$D$1533=$AI50,$U$4:$U$1533,""),DI$11)),0,(LARGE(IF($D$4:$D$1533=$AI50,$U$4:$U$1533,""),DI$11)))&lt;0,0,(IF(ISERR(LARGE(IF($D$4:$D$1533=$AI50,$U$4:$U$1533,""),DI$11)),0,(LARGE(IF($D$4:$D$1533=$AI50,$U$4:$U$1533,""),DI$11)))))</f>
        <v>0</v>
      </c>
      <c r="DJ50" s="115">
        <f t="array" ref="DJ50">IF(IF(ISERR(LARGE(IF($D$4:$D$1533=$AI50,$U$4:$U$1533,""),DJ$11)),0,(LARGE(IF($D$4:$D$1533=$AI50,$U$4:$U$1533,""),DJ$11)))&lt;0,0,(IF(ISERR(LARGE(IF($D$4:$D$1533=$AI50,$U$4:$U$1533,""),DJ$11)),0,(LARGE(IF($D$4:$D$1533=$AI50,$U$4:$U$1533,""),DJ$11)))))</f>
        <v>0</v>
      </c>
      <c r="DK50" s="116">
        <f t="array" ref="DK50">IF(IF(ISERR(LARGE(IF($D$4:$D$1533=$AI50,$U$4:$U$1533,""),DK$11)),0,(LARGE(IF($D$4:$D$1533=$AI50,$U$4:$U$1533,""),DK$11)))&lt;0,0,(IF(ISERR(LARGE(IF($D$4:$D$1533=$AI50,$U$4:$U$1533,""),DK$11)),0,(LARGE(IF($D$4:$D$1533=$AI50,$U$4:$U$1533,""),DK$11)))))</f>
        <v>0</v>
      </c>
      <c r="DL50" s="192">
        <f t="array" ref="DL50">IF(IF(ISERR(LARGE(IF($D$1534:$D$2431=$AI50,$U$1534:$U$2431,""),DL$11)),0,(LARGE(IF($D$1534:$D$2431=$AI50,$U$1534:$U$2431,""),DL$11)))&lt;0,0,(IF(ISERR(LARGE(IF($D$1534:$D$2431=$AI50,$U$1534:$U$2431,""),DL$11)),0,(LARGE(IF($D$1534:$D$2431=$AI50,$U$1534:$U$2431,""),DL$11)))))</f>
        <v>0</v>
      </c>
      <c r="DM50" s="193">
        <f t="array" ref="DM50">IF(IF(ISERR(LARGE(IF($D$1534:$D$2431=$AI50,$U$1534:$U$2431,""),DM$11)),0,(LARGE(IF($D$1534:$D$2431=$AI50,$U$1534:$U$2431,""),DM$11)))&lt;0,0,(IF(ISERR(LARGE(IF($D$1534:$D$2431=$AI50,$U$1534:$U$2431,""),DM$11)),0,(LARGE(IF($D$1534:$D$2431=$AI50,$U$1534:$U$2431,""),DM$11)))))</f>
        <v>0</v>
      </c>
      <c r="DN50" s="159">
        <f t="shared" si="74"/>
        <v>0</v>
      </c>
      <c r="DP50" s="114">
        <f t="array" ref="DP50">IF(IF(ISERR(LARGE(IF($D$4:$D$1533=$AI50,$V$4:$V$1533,""),DP$11)),0,(LARGE(IF($D$4:$D$1533=$AI50,$V$4:$V$1533,""),DP$11)))&lt;0,0,(IF(ISERR(LARGE(IF($D$4:$D$1533=$AI50,$V$4:$V$1533,""),DP$11)),0,(LARGE(IF($D$4:$D$1533=$AI50,$V$4:$V$1533,""),DP$11)))))</f>
        <v>0</v>
      </c>
      <c r="DQ50" s="115">
        <f t="array" ref="DQ50">IF(IF(ISERR(LARGE(IF($D$4:$D$1533=$AI50,$V$4:$V$1533,""),DQ$11)),0,(LARGE(IF($D$4:$D$1533=$AI50,$V$4:$V$1533,""),DQ$11)))&lt;0,0,(IF(ISERR(LARGE(IF($D$4:$D$1533=$AI50,$V$4:$V$1533,""),DQ$11)),0,(LARGE(IF($D$4:$D$1533=$AI50,$V$4:$V$1533,""),DQ$11)))))</f>
        <v>0</v>
      </c>
      <c r="DR50" s="116">
        <f t="array" ref="DR50">IF(IF(ISERR(LARGE(IF($D$4:$D$1533=$AI50,$V$4:$V$1533,""),DR$11)),0,(LARGE(IF($D$4:$D$1533=$AI50,$V$4:$V$1533,""),DR$11)))&lt;0,0,(IF(ISERR(LARGE(IF($D$4:$D$1533=$AI50,$V$4:$V$1533,""),DR$11)),0,(LARGE(IF($D$4:$D$1533=$AI50,$V$4:$V$1533,""),DR$11)))))</f>
        <v>0</v>
      </c>
      <c r="DS50" s="192">
        <f t="array" ref="DS50">IF(IF(ISERR(LARGE(IF($D$1534:$D$2431=$AI50,$V$1534:$V$2431,""),DS$11)),0,(LARGE(IF($D$1534:$D$2431=$AI50,$V$1534:$V$2431,""),DS$11)))&lt;0,0,(IF(ISERR(LARGE(IF($D$1534:$D$2431=$AI50,$V$1534:$V$2431,""),DS$11)),0,(LARGE(IF($D$1534:$D$2431=$AI50,$V$1534:$V$2431,""),DS$11)))))</f>
        <v>0</v>
      </c>
      <c r="DT50" s="193">
        <f t="array" ref="DT50">IF(IF(ISERR(LARGE(IF($D$1534:$D$2431=$AI50,$V$1534:$V$2431,""),DT$11)),0,(LARGE(IF($D$1534:$D$2431=$AI50,$V$1534:$V$2431,""),DT$11)))&lt;0,0,(IF(ISERR(LARGE(IF($D$1534:$D$2431=$AI50,$V$1534:$V$2431,""),DT$11)),0,(LARGE(IF($D$1534:$D$2431=$AI50,$V$1534:$V$2431,""),DT$11)))))</f>
        <v>0</v>
      </c>
      <c r="DU50" s="159">
        <f t="shared" si="75"/>
        <v>0</v>
      </c>
      <c r="DW50" s="114">
        <f t="array" ref="DW50">IF(IF(ISERR(LARGE(IF($D$4:$D$1533=$AI50,$W$4:$W$1533,""),DW$11)),0,(LARGE(IF($D$4:$D$1533=$AI50,$W$4:$W$1533,""),DW$11)))&lt;0,0,(IF(ISERR(LARGE(IF($D$4:$D$1533=$AI50,$W$4:$W$1533,""),DW$11)),0,(LARGE(IF($D$4:$D$1533=$AI50,$W$4:$W$1533,""),DW$11)))))</f>
        <v>0</v>
      </c>
      <c r="DX50" s="115">
        <f t="array" ref="DX50">IF(IF(ISERR(LARGE(IF($D$4:$D$1533=$AI50,$W$4:$W$1533,""),DX$11)),0,(LARGE(IF($D$4:$D$1533=$AI50,$W$4:$W$1533,""),DX$11)))&lt;0,0,(IF(ISERR(LARGE(IF($D$4:$D$1533=$AI50,$W$4:$W$1533,""),DX$11)),0,(LARGE(IF($D$4:$D$1533=$AI50,$W$4:$W$1533,""),DX$11)))))</f>
        <v>0</v>
      </c>
      <c r="DY50" s="116">
        <f t="array" ref="DY50">IF(IF(ISERR(LARGE(IF($D$4:$D$1533=$AI50,$W$4:$W$1533,""),DY$11)),0,(LARGE(IF($D$4:$D$1533=$AI50,$W$4:$W$1533,""),DY$11)))&lt;0,0,(IF(ISERR(LARGE(IF($D$4:$D$1533=$AI50,$W$4:$W$1533,""),DY$11)),0,(LARGE(IF($D$4:$D$1533=$AI50,$W$4:$W$1533,""),DY$11)))))</f>
        <v>0</v>
      </c>
      <c r="DZ50" s="192">
        <f t="array" ref="DZ50">IF(IF(ISERR(LARGE(IF($D$1534:$D$2431=$AI50,$W$1534:$W$2431,""),DZ$11)),0,(LARGE(IF($D$1534:$D$2431=$AI50,$W$1534:$W$2431,""),DZ$11)))&lt;0,0,(IF(ISERR(LARGE(IF($D$1534:$D$2431=$AI50,$W$1534:$W$2431,""),DZ$11)),0,(LARGE(IF($D$1534:$D$2431=$AI50,$W$1534:$W$2431,""),DZ$11)))))</f>
        <v>0</v>
      </c>
      <c r="EA50" s="193">
        <f t="array" ref="EA50">IF(IF(ISERR(LARGE(IF($D$1534:$D$2431=$AI50,$W$1534:$W$2431,""),EA$11)),0,(LARGE(IF($D$1534:$D$2431=$AI50,$W$1534:$W$2431,""),EA$11)))&lt;0,0,(IF(ISERR(LARGE(IF($D$1534:$D$2431=$AI50,$W$1534:$W$2431,""),EA$11)),0,(LARGE(IF($D$1534:$D$2431=$AI50,$W$1534:$W$2431,""),EA$11)))))</f>
        <v>0</v>
      </c>
      <c r="EB50" s="159">
        <f t="shared" si="76"/>
        <v>0</v>
      </c>
    </row>
    <row r="51" spans="1:132" x14ac:dyDescent="0.2">
      <c r="A51" s="88">
        <v>4.7999999999999994E-5</v>
      </c>
      <c r="B51" s="4">
        <f t="shared" si="0"/>
        <v>8168.0000479999999</v>
      </c>
      <c r="C51" t="s">
        <v>272</v>
      </c>
      <c r="D51" s="213" t="s">
        <v>70</v>
      </c>
      <c r="E51" s="44" t="s">
        <v>21</v>
      </c>
      <c r="F51" s="14">
        <f t="shared" si="26"/>
        <v>1</v>
      </c>
      <c r="G51" s="14">
        <f t="shared" si="27"/>
        <v>1</v>
      </c>
      <c r="H51" s="101" t="str">
        <f>IF(ISNA(VLOOKUP(C51,[1]Sheet1!$J$2:$J$2999,1,FALSE)),"No","Yes")</f>
        <v>No</v>
      </c>
      <c r="I51" s="72">
        <f t="shared" si="50"/>
        <v>0</v>
      </c>
      <c r="J51" s="72">
        <f t="shared" si="51"/>
        <v>0</v>
      </c>
      <c r="K51" s="72">
        <f t="shared" si="52"/>
        <v>0</v>
      </c>
      <c r="L51" s="72">
        <f t="shared" si="53"/>
        <v>0</v>
      </c>
      <c r="M51" s="72">
        <f t="shared" si="54"/>
        <v>0</v>
      </c>
      <c r="N51" s="72">
        <f t="shared" si="55"/>
        <v>0</v>
      </c>
      <c r="O51" s="72">
        <f t="shared" si="56"/>
        <v>0</v>
      </c>
      <c r="Q51" s="73">
        <f t="shared" si="57"/>
        <v>0</v>
      </c>
      <c r="R51" s="73">
        <f t="shared" si="58"/>
        <v>0</v>
      </c>
      <c r="S51" s="73">
        <f t="shared" si="59"/>
        <v>0</v>
      </c>
      <c r="T51" s="73">
        <f t="shared" si="60"/>
        <v>8168</v>
      </c>
      <c r="U51" s="73">
        <f t="shared" si="61"/>
        <v>0</v>
      </c>
      <c r="V51" s="73">
        <f t="shared" si="62"/>
        <v>0</v>
      </c>
      <c r="W51" s="73">
        <f t="shared" si="63"/>
        <v>0</v>
      </c>
      <c r="Y51" s="72">
        <f t="shared" si="28"/>
        <v>0</v>
      </c>
      <c r="Z51" s="73">
        <f t="shared" si="29"/>
        <v>0</v>
      </c>
      <c r="AA51" s="58">
        <f t="shared" si="30"/>
        <v>0</v>
      </c>
      <c r="AB51" s="72">
        <f t="shared" si="31"/>
        <v>0</v>
      </c>
      <c r="AC51" s="72">
        <f t="shared" si="32"/>
        <v>0</v>
      </c>
      <c r="AD51" s="73">
        <f t="shared" si="33"/>
        <v>8168</v>
      </c>
      <c r="AE51" s="73">
        <f t="shared" si="34"/>
        <v>0</v>
      </c>
      <c r="AF51" s="1">
        <f t="shared" si="17"/>
        <v>8168</v>
      </c>
      <c r="AH51" s="1" t="str">
        <f t="shared" si="25"/>
        <v>Yes</v>
      </c>
      <c r="AI51" s="165" t="s">
        <v>118</v>
      </c>
      <c r="AJ51" s="114">
        <f t="array" ref="AJ51">IF(IF(ISERR(LARGE(IF($D$4:$D$1533=$AI51,$I$4:$I$1533,""),AJ$11)),0,(LARGE(IF($D$4:$D$1533=$AI51,$I$4:$I$1533,""),AJ$11)))&lt;0,0,(IF(ISERR(LARGE(IF($D$4:$D$1533=$AI51,$I$4:$I$1533,""),AJ$11)),0,(LARGE(IF($D$4:$D$1533=$AI51,$I$4:$I$1533,""),AJ$11)))))</f>
        <v>0</v>
      </c>
      <c r="AK51" s="115">
        <f t="array" ref="AK51">IF(IF(ISERR(LARGE(IF($D$4:$D$1533=$AI51,$I$4:$I$1533,""),AK$11)),0,(LARGE(IF($D$4:$D$1533=$AI51,$I$4:$I$1533,""),AK$11)))&lt;0,0,(IF(ISERR(LARGE(IF($D$4:$D$1533=$AI51,$I$4:$I$1533,""),AK$11)),0,(LARGE(IF($D$4:$D$1533=$AI51,$I$4:$I$1533,""),AK$11)))))</f>
        <v>0</v>
      </c>
      <c r="AL51" s="116">
        <f t="array" ref="AL51">IF(IF(ISERR(LARGE(IF($D$4:$D$1533=$AI51,$I$4:$I$1533,""),AL$11)),0,(LARGE(IF($D$4:$D$1533=$AI51,$I$4:$I$1533,""),AL$11)))&lt;0,0,(IF(ISERR(LARGE(IF($D$4:$D$1533=$AI51,$I$4:$I$1533,""),AL$11)),0,(LARGE(IF($D$4:$D$1533=$AI51,$I$4:$I$1533,""),AL$11)))))</f>
        <v>0</v>
      </c>
      <c r="AM51" s="192">
        <f t="array" ref="AM51">IF(IF(ISERR(LARGE(IF($D$1534:$D$2431=$AI51,$I$1534:$I$2431,""),AM$11)),0,(LARGE(IF($D$1534:$D$2431=$AI51,$I$1534:$I$2431,""),AM$11)))&lt;0,0,(IF(ISERR(LARGE(IF($D$1534:$D$2431=$AI51,$I$1534:$I$2431,""),AM$11)),0,(LARGE(IF($D$1534:$D$2431=$AI51,$I$1534:$I$2431,""),AM$11)))))</f>
        <v>0</v>
      </c>
      <c r="AN51" s="193">
        <f t="array" ref="AN51">IF(IF(ISERR(LARGE(IF($D$1534:$D$2431=$AI51,$I$1534:$I$2431,""),AN$11)),0,(LARGE(IF($D$1534:$D$2431=$AI51,$I$1534:$I$2431,""),AN$11)))&lt;0,0,(IF(ISERR(LARGE(IF($D$1534:$D$2431=$AI51,$I$1534:$I$2431,""),AN$11)),0,(LARGE(IF($D$1534:$D$2431=$AI51,$I$1534:$I$2431,""),AN$11)))))</f>
        <v>0</v>
      </c>
      <c r="AO51" s="159">
        <f t="shared" si="49"/>
        <v>0</v>
      </c>
      <c r="AQ51" s="114">
        <f t="array" ref="AQ51">IF(IF(ISERR(LARGE(IF($D$4:$D$1533=$AI51,$J$4:$J$1533,""),AQ$11)),0,(LARGE(IF($D$4:$D$1533=$AI51,$J$4:$J$1533,""),AQ$11)))&lt;0,0,(IF(ISERR(LARGE(IF($D$4:$D$1533=$AI51,$J$4:$J$1533,""),AQ$11)),0,(LARGE(IF($D$4:$D$1533=$AI51,$J$4:$J$1533,""),AQ$11)))))</f>
        <v>0</v>
      </c>
      <c r="AR51" s="115">
        <f t="array" ref="AR51">IF(IF(ISERR(LARGE(IF($D$4:$D$1533=$AI51,$J$4:$J$1533,""),AR$11)),0,(LARGE(IF($D$4:$D$1533=$AI51,$J$4:$J$1533,""),AR$11)))&lt;0,0,(IF(ISERR(LARGE(IF($D$4:$D$1533=$AI51,$J$4:$J$1533,""),AR$11)),0,(LARGE(IF($D$4:$D$1533=$AI51,$J$4:$J$1533,""),AR$11)))))</f>
        <v>0</v>
      </c>
      <c r="AS51" s="116">
        <f t="array" ref="AS51">IF(IF(ISERR(LARGE(IF($D$4:$D$1533=$AI51,$J$4:$J$1533,""),AS$11)),0,(LARGE(IF($D$4:$D$1533=$AI51,$J$4:$J$1533,""),AS$11)))&lt;0,0,(IF(ISERR(LARGE(IF($D$4:$D$1533=$AI51,$J$4:$J$1533,""),AS$11)),0,(LARGE(IF($D$4:$D$1533=$AI51,$J$4:$J$1533,""),AS$11)))))</f>
        <v>0</v>
      </c>
      <c r="AT51" s="192">
        <f t="array" ref="AT51">IF(IF(ISERR(LARGE(IF($D$1534:$D$2431=$AI51,$J$1534:$J$2431,""),AT$11)),0,(LARGE(IF($D$1534:$D$2431=$AI51,$J$1534:$J$2431,""),AT$11)))&lt;0,0,(IF(ISERR(LARGE(IF($D$1534:$D$2431=$AI51,$J$1534:$J$2431,""),AT$11)),0,(LARGE(IF($D$1534:$D$2431=$AI51,$J$1534:$J$2431,""),AT$11)))))</f>
        <v>0</v>
      </c>
      <c r="AU51" s="193">
        <f t="array" ref="AU51">IF(IF(ISERR(LARGE(IF($D$1534:$D$2431=$AI51,$J$1534:$J$2431,""),AU$11)),0,(LARGE(IF($D$1534:$D$2431=$AI51,$J$1534:$J$2431,""),AU$11)))&lt;0,0,(IF(ISERR(LARGE(IF($D$1534:$D$2431=$AI51,$J$1534:$J$2431,""),AU$11)),0,(LARGE(IF($D$1534:$D$2431=$AI51,$J$1534:$J$2431,""),AU$11)))))</f>
        <v>0</v>
      </c>
      <c r="AV51" s="159">
        <f t="shared" si="64"/>
        <v>0</v>
      </c>
      <c r="AX51" s="114">
        <f t="array" ref="AX51">IF(IF(ISERR(LARGE(IF($D$4:$D$1533=$AI51,$K$4:$K$1533,""),AX$11)),0,(LARGE(IF($D$4:$D$1533=$AI51,$K$4:$K$1533,""),AX$11)))&lt;0,0,(IF(ISERR(LARGE(IF($D$4:$D$1533=$AI51,$K$4:$K$1533,""),AX$11)),0,(LARGE(IF($D$4:$D$1533=$AI51,$K$4:$K$1533,""),AX$11)))))</f>
        <v>0</v>
      </c>
      <c r="AY51" s="115">
        <f t="array" ref="AY51">IF(IF(ISERR(LARGE(IF($D$4:$D$1533=$AI51,$K$4:$K$1533,""),AY$11)),0,(LARGE(IF($D$4:$D$1533=$AI51,$K$4:$K$1533,""),AY$11)))&lt;0,0,(IF(ISERR(LARGE(IF($D$4:$D$1533=$AI51,$K$4:$K$1533,""),AY$11)),0,(LARGE(IF($D$4:$D$1533=$AI51,$K$4:$K$1533,""),AY$11)))))</f>
        <v>0</v>
      </c>
      <c r="AZ51" s="116">
        <f t="array" ref="AZ51">IF(IF(ISERR(LARGE(IF($D$4:$D$1533=$AI51,$K$4:$K$1533,""),AZ$11)),0,(LARGE(IF($D$4:$D$1533=$AI51,$K$4:$K$1533,""),AZ$11)))&lt;0,0,(IF(ISERR(LARGE(IF($D$4:$D$1533=$AI51,$K$4:$K$1533,""),AZ$11)),0,(LARGE(IF($D$4:$D$1533=$AI51,$K$4:$K$1533,""),AZ$11)))))</f>
        <v>0</v>
      </c>
      <c r="BA51" s="192">
        <f t="array" ref="BA51">IF(IF(ISERR(LARGE(IF($D$1534:$D$2431=$AI51,$K$1534:$K$2431,""),BA$11)),0,(LARGE(IF($D$1534:$D$2431=$AI51,$K$1534:$K$2431,""),BA$11)))&lt;0,0,(IF(ISERR(LARGE(IF($D$1534:$D$2431=$AI51,$K$1534:$K$2431,""),BA$11)),0,(LARGE(IF($D$1534:$D$2431=$AI51,$K$1534:$K$2431,""),BA$11)))))</f>
        <v>0</v>
      </c>
      <c r="BB51" s="193">
        <f t="array" ref="BB51">IF(IF(ISERR(LARGE(IF($D$1534:$D$2431=$AI51,$K$1534:$K$2431,""),BB$11)),0,(LARGE(IF($D$1534:$D$2431=$AI51,$K$1534:$K$2431,""),BB$11)))&lt;0,0,(IF(ISERR(LARGE(IF($D$1534:$D$2431=$AI51,$K$1534:$K$2431,""),BB$11)),0,(LARGE(IF($D$1534:$D$2431=$AI51,$K$1534:$K$2431,""),BB$11)))))</f>
        <v>0</v>
      </c>
      <c r="BC51" s="159">
        <f t="shared" si="65"/>
        <v>0</v>
      </c>
      <c r="BE51" s="114">
        <f t="array" ref="BE51">IF(IF(ISERR(LARGE(IF($D$4:$D$1533=$AI51,$L$4:$L$1533,""),BE$11)),0,(LARGE(IF($D$4:$D$1533=$AI51,$L$4:$L$1533,""),BE$11)))&lt;0,0,(IF(ISERR(LARGE(IF($D$4:$D$1533=$AI51,$L$4:$L$1533,""),BE$11)),0,(LARGE(IF($D$4:$D$1533=$AI51,$L$4:$L$1533,""),BE$11)))))</f>
        <v>0</v>
      </c>
      <c r="BF51" s="115">
        <f t="array" ref="BF51">IF(IF(ISERR(LARGE(IF($D$4:$D$1533=$AI51,$L$4:$L$1533,""),BF$11)),0,(LARGE(IF($D$4:$D$1533=$AI51,$L$4:$L$1533,""),BF$11)))&lt;0,0,(IF(ISERR(LARGE(IF($D$4:$D$1533=$AI51,$L$4:$L$1533,""),BF$11)),0,(LARGE(IF($D$4:$D$1533=$AI51,$L$4:$L$1533,""),BF$11)))))</f>
        <v>0</v>
      </c>
      <c r="BG51" s="116">
        <f t="array" ref="BG51">IF(IF(ISERR(LARGE(IF($D$4:$D$1533=$AI51,$L$4:$L$1533,""),BG$11)),0,(LARGE(IF($D$4:$D$1533=$AI51,$L$4:$L$1533,""),BG$11)))&lt;0,0,(IF(ISERR(LARGE(IF($D$4:$D$1533=$AI51,$L$4:$L$1533,""),BG$11)),0,(LARGE(IF($D$4:$D$1533=$AI51,$L$4:$L$1533,""),BG$11)))))</f>
        <v>0</v>
      </c>
      <c r="BH51" s="192">
        <f t="array" ref="BH51">IF(IF(ISERR(LARGE(IF($D$1534:$D$2431=$AI51,$L$1534:$L$2431,""),BH$11)),0,(LARGE(IF($D$1534:$D$2431=$AI51,$L$1534:$L$2431,""),BH$11)))&lt;0,0,(IF(ISERR(LARGE(IF($D$1534:$D$2431=$AI51,$L$1534:$L$2431,""),BH$11)),0,(LARGE(IF($D$1534:$D$2431=$AI51,$L$1534:$L$2431,""),BH$11)))))</f>
        <v>0</v>
      </c>
      <c r="BI51" s="193">
        <f t="array" ref="BI51">IF(IF(ISERR(LARGE(IF($D$1534:$D$2431=$AI51,$L$1534:$L$2431,""),BI$11)),0,(LARGE(IF($D$1534:$D$2431=$AI51,$L$1534:$L$2431,""),BI$11)))&lt;0,0,(IF(ISERR(LARGE(IF($D$1534:$D$2431=$AI51,$L$1534:$L$2431,""),BI$11)),0,(LARGE(IF($D$1534:$D$2431=$AI51,$L$1534:$L$2431,""),BI$11)))))</f>
        <v>0</v>
      </c>
      <c r="BJ51" s="159">
        <f t="shared" si="66"/>
        <v>0</v>
      </c>
      <c r="BL51" s="114">
        <f t="array" ref="BL51">IF(IF(ISERR(LARGE(IF($D$4:$D$1533=$AI51,$M$4:$M$1533,""),BL$11)),0,(LARGE(IF($D$4:$D$1533=$AI51,$M$4:$M$1533,""),BL$11)))&lt;0,0,(IF(ISERR(LARGE(IF($D$4:$D$1533=$AI51,$M$4:$M$1533,""),BL$11)),0,(LARGE(IF($D$4:$D$1533=$AI51,$M$4:$M$1533,""),BL$11)))))</f>
        <v>0</v>
      </c>
      <c r="BM51" s="115">
        <f t="array" ref="BM51">IF(IF(ISERR(LARGE(IF($D$4:$D$1533=$AI51,$M$4:$M$1533,""),BM$11)),0,(LARGE(IF($D$4:$D$1533=$AI51,$M$4:$M$1533,""),BM$11)))&lt;0,0,(IF(ISERR(LARGE(IF($D$4:$D$1533=$AI51,$M$4:$M$1533,""),BM$11)),0,(LARGE(IF($D$4:$D$1533=$AI51,$M$4:$M$1533,""),BM$11)))))</f>
        <v>0</v>
      </c>
      <c r="BN51" s="116">
        <f t="array" ref="BN51">IF(IF(ISERR(LARGE(IF($D$4:$D$1533=$AI51,$M$4:$M$1533,""),BN$11)),0,(LARGE(IF($D$4:$D$1533=$AI51,$M$4:$M$1533,""),BN$11)))&lt;0,0,(IF(ISERR(LARGE(IF($D$4:$D$1533=$AI51,$M$4:$M$1533,""),BN$11)),0,(LARGE(IF($D$4:$D$1533=$AI51,$M$4:$M$1533,""),BN$11)))))</f>
        <v>0</v>
      </c>
      <c r="BO51" s="192">
        <f t="array" ref="BO51">IF(IF(ISERR(LARGE(IF($D$1534:$D$2431=$AI51,$M$1534:$M$2431,""),BO$11)),0,(LARGE(IF($D$1534:$D$2431=$AI51,$M$1534:$M$2431,""),BO$11)))&lt;0,0,(IF(ISERR(LARGE(IF($D$1534:$D$2431=$AI51,$M$1534:$M$2431,""),BO$11)),0,(LARGE(IF($D$1534:$D$2431=$AI51,$M$1534:$M$2431,""),BO$11)))))</f>
        <v>0</v>
      </c>
      <c r="BP51" s="193">
        <f t="array" ref="BP51">IF(IF(ISERR(LARGE(IF($D$1534:$D$2431=$AI51,$M$1534:$M$2431,""),BP$11)),0,(LARGE(IF($D$1534:$D$2431=$AI51,$M$1534:$M$2431,""),BP$11)))&lt;0,0,(IF(ISERR(LARGE(IF($D$1534:$D$2431=$AI51,$M$1534:$M$2431,""),BP$11)),0,(LARGE(IF($D$1534:$D$2431=$AI51,$M$1534:$M$2431,""),BP$11)))))</f>
        <v>0</v>
      </c>
      <c r="BQ51" s="159">
        <f t="shared" si="67"/>
        <v>0</v>
      </c>
      <c r="BS51" s="114">
        <f t="array" ref="BS51">IF(IF(ISERR(LARGE(IF($D$4:$D$1533=$AI51,$N$4:$N$1533,""),BS$11)),0,(LARGE(IF($D$4:$D$1533=$AI51,$N$4:$N$1533,""),BS$11)))&lt;0,0,(IF(ISERR(LARGE(IF($D$4:$D$1533=$AI51,$N$4:$N$1533,""),BS$11)),0,(LARGE(IF($D$4:$D$1533=$AI51,$N$4:$N$1533,""),BS$11)))))</f>
        <v>0</v>
      </c>
      <c r="BT51" s="115">
        <f t="array" ref="BT51">IF(IF(ISERR(LARGE(IF($D$4:$D$1533=$AI51,$N$4:$N$1533,""),BT$11)),0,(LARGE(IF($D$4:$D$1533=$AI51,$N$4:$N$1533,""),BT$11)))&lt;0,0,(IF(ISERR(LARGE(IF($D$4:$D$1533=$AI51,$N$4:$N$1533,""),BT$11)),0,(LARGE(IF($D$4:$D$1533=$AI51,$N$4:$N$1533,""),BT$11)))))</f>
        <v>0</v>
      </c>
      <c r="BU51" s="116">
        <f t="array" ref="BU51">IF(IF(ISERR(LARGE(IF($D$4:$D$1533=$AI51,$N$4:$N$1533,""),BU$11)),0,(LARGE(IF($D$4:$D$1533=$AI51,$N$4:$N$1533,""),BU$11)))&lt;0,0,(IF(ISERR(LARGE(IF($D$4:$D$1533=$AI51,$N$4:$N$1533,""),BU$11)),0,(LARGE(IF($D$4:$D$1533=$AI51,$N$4:$N$1533,""),BU$11)))))</f>
        <v>0</v>
      </c>
      <c r="BV51" s="192">
        <f t="array" ref="BV51">IF(IF(ISERR(LARGE(IF($D$1534:$D$2431=$AI51,$N$1534:$N$2431,""),BV$11)),0,(LARGE(IF($D$1534:$D$2431=$AI51,$N$1534:$N$2431,""),BV$11)))&lt;0,0,(IF(ISERR(LARGE(IF($D$1534:$D$2431=$AI51,$N$1534:$N$2431,""),BV$11)),0,(LARGE(IF($D$1534:$D$2431=$AI51,$N$1534:$N$2431,""),BV$11)))))</f>
        <v>0</v>
      </c>
      <c r="BW51" s="193">
        <f t="array" ref="BW51">IF(IF(ISERR(LARGE(IF($D$1534:$D$2431=$AI51,$N$1534:$N$2431,""),BW$11)),0,(LARGE(IF($D$1534:$D$2431=$AI51,$N$1534:$N$2431,""),BW$11)))&lt;0,0,(IF(ISERR(LARGE(IF($D$1534:$D$2431=$AI51,$N$1534:$N$2431,""),BW$11)),0,(LARGE(IF($D$1534:$D$2431=$AI51,$N$1534:$N$2431,""),BW$11)))))</f>
        <v>0</v>
      </c>
      <c r="BX51" s="159">
        <f t="shared" si="68"/>
        <v>0</v>
      </c>
      <c r="BZ51" s="114">
        <f t="array" ref="BZ51">IF(IF(ISERR(LARGE(IF($D$4:$D$1533=$AI51,$O$4:$O$1533,""),BZ$11)),0,(LARGE(IF($D$4:$D$1533=$AI51,$O$4:$O$1533,""),BZ$11)))&lt;0,0,(IF(ISERR(LARGE(IF($D$4:$D$1533=$AI51,$O$4:$O$1533,""),BZ$11)),0,(LARGE(IF($D$4:$D$1533=$AI51,$O$4:$O$1533,""),BZ$11)))))</f>
        <v>0</v>
      </c>
      <c r="CA51" s="115">
        <f t="array" ref="CA51">IF(IF(ISERR(LARGE(IF($D$4:$D$1533=$AI51,$O$4:$O$1533,""),CA$11)),0,(LARGE(IF($D$4:$D$1533=$AI51,$O$4:$O$1533,""),CA$11)))&lt;0,0,(IF(ISERR(LARGE(IF($D$4:$D$1533=$AI51,$O$4:$O$1533,""),CA$11)),0,(LARGE(IF($D$4:$D$1533=$AI51,$O$4:$O$1533,""),CA$11)))))</f>
        <v>0</v>
      </c>
      <c r="CB51" s="116">
        <f t="array" ref="CB51">IF(IF(ISERR(LARGE(IF($D$4:$D$1533=$AI51,$O$4:$O$1533,""),CB$11)),0,(LARGE(IF($D$4:$D$1533=$AI51,$O$4:$O$1533,""),CB$11)))&lt;0,0,(IF(ISERR(LARGE(IF($D$4:$D$1533=$AI51,$O$4:$O$1533,""),CB$11)),0,(LARGE(IF($D$4:$D$1533=$AI51,$O$4:$O$1533,""),CB$11)))))</f>
        <v>0</v>
      </c>
      <c r="CC51" s="192">
        <f t="array" ref="CC51">IF(IF(ISERR(LARGE(IF($D$1534:$D$2431=$AI51,$O$1534:$O$2431,""),CC$11)),0,(LARGE(IF($D$1534:$D$2431=$AI51,$O$1534:$O$2431,""),CC$11)))&lt;0,0,(IF(ISERR(LARGE(IF($D$1534:$D$2431=$AI51,$O$1534:$O$2431,""),CC$11)),0,(LARGE(IF($D$1534:$D$2431=$AI51,$O$1534:$O$2431,""),CC$11)))))</f>
        <v>0</v>
      </c>
      <c r="CD51" s="193">
        <f t="array" ref="CD51">IF(IF(ISERR(LARGE(IF($D$1534:$D$2431=$AI51,$O$1534:$O$2431,""),CD$11)),0,(LARGE(IF($D$1534:$D$2431=$AI51,$O$1534:$O$2431,""),CD$11)))&lt;0,0,(IF(ISERR(LARGE(IF($D$1534:$D$2431=$AI51,$O$1534:$O$2431,""),CD$11)),0,(LARGE(IF($D$1534:$D$2431=$AI51,$O$1534:$O$2431,""),CD$11)))))</f>
        <v>0</v>
      </c>
      <c r="CE51" s="159">
        <f t="shared" si="69"/>
        <v>0</v>
      </c>
      <c r="CG51" s="114">
        <f t="array" ref="CG51">IF(IF(ISERR(LARGE(IF($D$4:$D$1533=$AI51,$Q$4:$Q$1533,""),CG$11)),0,(LARGE(IF($D$4:$D$1533=$AI51,$Q$4:$Q$1533,""),CG$11)))&lt;0,0,(IF(ISERR(LARGE(IF($D$4:$D$1533=$AI51,$Q$4:$Q$1533,""),CG$11)),0,(LARGE(IF($D$4:$D$1533=$AI51,$Q$4:$Q$1533,""),CG$11)))))</f>
        <v>0</v>
      </c>
      <c r="CH51" s="115">
        <f t="array" ref="CH51">IF(IF(ISERR(LARGE(IF($D$4:$D$1533=$AI51,$Q$4:$Q$1533,""),CH$11)),0,(LARGE(IF($D$4:$D$1533=$AI51,$Q$4:$Q$1533,""),CH$11)))&lt;0,0,(IF(ISERR(LARGE(IF($D$4:$D$1533=$AI51,$Q$4:$Q$1533,""),CH$11)),0,(LARGE(IF($D$4:$D$1533=$AI51,$Q$4:$Q$1533,""),CH$11)))))</f>
        <v>0</v>
      </c>
      <c r="CI51" s="116">
        <f t="array" ref="CI51">IF(IF(ISERR(LARGE(IF($D$4:$D$1533=$AI51,$Q$4:$Q$1533,""),CI$11)),0,(LARGE(IF($D$4:$D$1533=$AI51,$Q$4:$Q$1533,""),CI$11)))&lt;0,0,(IF(ISERR(LARGE(IF($D$4:$D$1533=$AI51,$Q$4:$Q$1533,""),CI$11)),0,(LARGE(IF($D$4:$D$1533=$AI51,$Q$4:$Q$1533,""),CI$11)))))</f>
        <v>0</v>
      </c>
      <c r="CJ51" s="192">
        <f t="array" ref="CJ51">IF(IF(ISERR(LARGE(IF($D$1534:$D$2431=$AI51,$Q$1534:$Q$2431,""),CJ$11)),0,(LARGE(IF($D$1534:$D$2431=$AI51,$Q$1534:$Q$2431,""),CJ$11)))&lt;0,0,(IF(ISERR(LARGE(IF($D$1534:$D$2431=$AI51,$Q$1534:$Q$2431,""),CJ$11)),0,(LARGE(IF($D$1534:$D$2431=$AI51,$Q$1534:$Q$2431,""),CJ$11)))))</f>
        <v>0</v>
      </c>
      <c r="CK51" s="193">
        <f t="array" ref="CK51">IF(IF(ISERR(LARGE(IF($D$1534:$D$2431=$AI51,$Q$1534:$Q$2431,""),CK$11)),0,(LARGE(IF($D$1534:$D$2431=$AI51,$Q$1534:$Q$2431,""),CK$11)))&lt;0,0,(IF(ISERR(LARGE(IF($D$1534:$D$2431=$AI51,$Q$1534:$Q$2431,""),CK$11)),0,(LARGE(IF($D$1534:$D$2431=$AI51,$Q$1534:$Q$2431,""),CK$11)))))</f>
        <v>0</v>
      </c>
      <c r="CL51" s="159">
        <f t="shared" si="70"/>
        <v>0</v>
      </c>
      <c r="CN51" s="114">
        <f t="array" ref="CN51">IF(IF(ISERR(LARGE(IF($D$4:$D$1533=$AI51,$R$4:$R$1533,""),CN$11)),0,(LARGE(IF($D$4:$D$1533=$AI51,$R$4:$R$1533,""),CN$11)))&lt;0,0,(IF(ISERR(LARGE(IF($D$4:$D$1533=$AI51,$R$4:$R$1533,""),CN$11)),0,(LARGE(IF($D$4:$D$1533=$AI51,$R$4:$R$1533,""),CN$11)))))</f>
        <v>0</v>
      </c>
      <c r="CO51" s="115">
        <f t="array" ref="CO51">IF(IF(ISERR(LARGE(IF($D$4:$D$1533=$AI51,$R$4:$R$1533,""),CO$11)),0,(LARGE(IF($D$4:$D$1533=$AI51,$R$4:$R$1533,""),CO$11)))&lt;0,0,(IF(ISERR(LARGE(IF($D$4:$D$1533=$AI51,$R$4:$R$1533,""),CO$11)),0,(LARGE(IF($D$4:$D$1533=$AI51,$R$4:$R$1533,""),CO$11)))))</f>
        <v>0</v>
      </c>
      <c r="CP51" s="116">
        <f t="array" ref="CP51">IF(IF(ISERR(LARGE(IF($D$4:$D$1533=$AI51,$R$4:$R$1533,""),CP$11)),0,(LARGE(IF($D$4:$D$1533=$AI51,$R$4:$R$1533,""),CP$11)))&lt;0,0,(IF(ISERR(LARGE(IF($D$4:$D$1533=$AI51,$R$4:$R$1533,""),CP$11)),0,(LARGE(IF($D$4:$D$1533=$AI51,$R$4:$R$1533,""),CP$11)))))</f>
        <v>0</v>
      </c>
      <c r="CQ51" s="192">
        <f t="array" ref="CQ51">IF(IF(ISERR(LARGE(IF($D$1534:$D$2431=$AI51,$R$1534:$R$2431,""),CQ$11)),0,(LARGE(IF($D$1534:$D$2431=$AI51,$R$1534:$R$2431,""),CQ$11)))&lt;0,0,(IF(ISERR(LARGE(IF($D$1534:$D$2431=$AI51,$R$1534:$R$2431,""),CQ$11)),0,(LARGE(IF($D$1534:$D$2431=$AI51,$R$1534:$R$2431,""),CQ$11)))))</f>
        <v>0</v>
      </c>
      <c r="CR51" s="193">
        <f t="array" ref="CR51">IF(IF(ISERR(LARGE(IF($D$1534:$D$2431=$AI51,$R$1534:$R$2431,""),CR$11)),0,(LARGE(IF($D$1534:$D$2431=$AI51,$R$1534:$R$2431,""),CR$11)))&lt;0,0,(IF(ISERR(LARGE(IF($D$1534:$D$2431=$AI51,$R$1534:$R$2431,""),CR$11)),0,(LARGE(IF($D$1534:$D$2431=$AI51,$R$1534:$R$2431,""),CR$11)))))</f>
        <v>0</v>
      </c>
      <c r="CS51" s="159">
        <f t="shared" si="71"/>
        <v>0</v>
      </c>
      <c r="CU51" s="114">
        <f t="array" ref="CU51">IF(IF(ISERR(LARGE(IF($D$4:$D$1533=$AI51,$S$4:$S$1533,""),CU$11)),0,(LARGE(IF($D$4:$D$1533=$AI51,$S$4:$S$1533,""),CU$11)))&lt;0,0,(IF(ISERR(LARGE(IF($D$4:$D$1533=$AI51,$S$4:$S$1533,""),CU$11)),0,(LARGE(IF($D$4:$D$1533=$AI51,$S$4:$S$1533,""),CU$11)))))</f>
        <v>0</v>
      </c>
      <c r="CV51" s="115">
        <f t="array" ref="CV51">IF(IF(ISERR(LARGE(IF($D$4:$D$1533=$AI51,$S$4:$S$1533,""),CV$11)),0,(LARGE(IF($D$4:$D$1533=$AI51,$S$4:$S$1533,""),CV$11)))&lt;0,0,(IF(ISERR(LARGE(IF($D$4:$D$1533=$AI51,$S$4:$S$1533,""),CV$11)),0,(LARGE(IF($D$4:$D$1533=$AI51,$S$4:$S$1533,""),CV$11)))))</f>
        <v>0</v>
      </c>
      <c r="CW51" s="116">
        <f t="array" ref="CW51">IF(IF(ISERR(LARGE(IF($D$4:$D$1533=$AI51,$S$4:$S$1533,""),CW$11)),0,(LARGE(IF($D$4:$D$1533=$AI51,$S$4:$S$1533,""),CW$11)))&lt;0,0,(IF(ISERR(LARGE(IF($D$4:$D$1533=$AI51,$S$4:$S$1533,""),CW$11)),0,(LARGE(IF($D$4:$D$1533=$AI51,$S$4:$S$1533,""),CW$11)))))</f>
        <v>0</v>
      </c>
      <c r="CX51" s="192">
        <f t="array" ref="CX51">IF(IF(ISERR(LARGE(IF($D$1534:$D$2431=$AI51,$S$1534:$S$2431,""),CX$11)),0,(LARGE(IF($D$1534:$D$2431=$AI51,$S$1534:$S$2431,""),CX$11)))&lt;0,0,(IF(ISERR(LARGE(IF($D$1534:$D$2431=$AI51,$S$1534:$S$2431,""),CX$11)),0,(LARGE(IF($D$1534:$D$2431=$AI51,$S$1534:$S$2431,""),CX$11)))))</f>
        <v>0</v>
      </c>
      <c r="CY51" s="193">
        <f t="array" ref="CY51">IF(IF(ISERR(LARGE(IF($D$1534:$D$2431=$AI51,$S$1534:$S$2431,""),CY$11)),0,(LARGE(IF($D$1534:$D$2431=$AI51,$S$1534:$S$2431,""),CY$11)))&lt;0,0,(IF(ISERR(LARGE(IF($D$1534:$D$2431=$AI51,$S$1534:$S$2431,""),CY$11)),0,(LARGE(IF($D$1534:$D$2431=$AI51,$S$1534:$S$2431,""),CY$11)))))</f>
        <v>0</v>
      </c>
      <c r="CZ51" s="159">
        <f t="shared" si="72"/>
        <v>0</v>
      </c>
      <c r="DB51" s="114">
        <f t="array" ref="DB51">IF(IF(ISERR(LARGE(IF($D$4:$D$1533=$AI51,$T$4:$T$1533,""),DB$11)),0,(LARGE(IF($D$4:$D$1533=$AI51,$T$4:$T$1533,""),DB$11)))&lt;0,0,(IF(ISERR(LARGE(IF($D$4:$D$1533=$AI51,$T$4:$T$1533,""),DB$11)),0,(LARGE(IF($D$4:$D$1533=$AI51,$T$4:$T$1533,""),DB$11)))))</f>
        <v>0</v>
      </c>
      <c r="DC51" s="115">
        <f t="array" ref="DC51">IF(IF(ISERR(LARGE(IF($D$4:$D$1533=$AI51,$T$4:$T$1533,""),DC$11)),0,(LARGE(IF($D$4:$D$1533=$AI51,$T$4:$T$1533,""),DC$11)))&lt;0,0,(IF(ISERR(LARGE(IF($D$4:$D$1533=$AI51,$T$4:$T$1533,""),DC$11)),0,(LARGE(IF($D$4:$D$1533=$AI51,$T$4:$T$1533,""),DC$11)))))</f>
        <v>0</v>
      </c>
      <c r="DD51" s="116">
        <f t="array" ref="DD51">IF(IF(ISERR(LARGE(IF($D$4:$D$1533=$AI51,$T$4:$T$1533,""),DD$11)),0,(LARGE(IF($D$4:$D$1533=$AI51,$T$4:$T$1533,""),DD$11)))&lt;0,0,(IF(ISERR(LARGE(IF($D$4:$D$1533=$AI51,$T$4:$T$1533,""),DD$11)),0,(LARGE(IF($D$4:$D$1533=$AI51,$T$4:$T$1533,""),DD$11)))))</f>
        <v>0</v>
      </c>
      <c r="DE51" s="192">
        <f t="array" ref="DE51">IF(IF(ISERR(LARGE(IF($D$1534:$D$2431=$AI51,$T$1534:$T$2431,""),DE$11)),0,(LARGE(IF($D$1534:$D$2431=$AI51,$T$1534:$T$2431,""),DE$11)))&lt;0,0,(IF(ISERR(LARGE(IF($D$1534:$D$2431=$AI51,$T$1534:$T$2431,""),DE$11)),0,(LARGE(IF($D$1534:$D$2431=$AI51,$T$1534:$T$2431,""),DE$11)))))</f>
        <v>0</v>
      </c>
      <c r="DF51" s="193">
        <f t="array" ref="DF51">IF(IF(ISERR(LARGE(IF($D$1534:$D$2431=$AI51,$T$1534:$T$2431,""),DF$11)),0,(LARGE(IF($D$1534:$D$2431=$AI51,$T$1534:$T$2431,""),DF$11)))&lt;0,0,(IF(ISERR(LARGE(IF($D$1534:$D$2431=$AI51,$T$1534:$T$2431,""),DF$11)),0,(LARGE(IF($D$1534:$D$2431=$AI51,$T$1534:$T$2431,""),DF$11)))))</f>
        <v>0</v>
      </c>
      <c r="DG51" s="159">
        <f t="shared" si="73"/>
        <v>0</v>
      </c>
      <c r="DI51" s="114">
        <f t="array" ref="DI51">IF(IF(ISERR(LARGE(IF($D$4:$D$1533=$AI51,$U$4:$U$1533,""),DI$11)),0,(LARGE(IF($D$4:$D$1533=$AI51,$U$4:$U$1533,""),DI$11)))&lt;0,0,(IF(ISERR(LARGE(IF($D$4:$D$1533=$AI51,$U$4:$U$1533,""),DI$11)),0,(LARGE(IF($D$4:$D$1533=$AI51,$U$4:$U$1533,""),DI$11)))))</f>
        <v>0</v>
      </c>
      <c r="DJ51" s="115">
        <f t="array" ref="DJ51">IF(IF(ISERR(LARGE(IF($D$4:$D$1533=$AI51,$U$4:$U$1533,""),DJ$11)),0,(LARGE(IF($D$4:$D$1533=$AI51,$U$4:$U$1533,""),DJ$11)))&lt;0,0,(IF(ISERR(LARGE(IF($D$4:$D$1533=$AI51,$U$4:$U$1533,""),DJ$11)),0,(LARGE(IF($D$4:$D$1533=$AI51,$U$4:$U$1533,""),DJ$11)))))</f>
        <v>0</v>
      </c>
      <c r="DK51" s="116">
        <f t="array" ref="DK51">IF(IF(ISERR(LARGE(IF($D$4:$D$1533=$AI51,$U$4:$U$1533,""),DK$11)),0,(LARGE(IF($D$4:$D$1533=$AI51,$U$4:$U$1533,""),DK$11)))&lt;0,0,(IF(ISERR(LARGE(IF($D$4:$D$1533=$AI51,$U$4:$U$1533,""),DK$11)),0,(LARGE(IF($D$4:$D$1533=$AI51,$U$4:$U$1533,""),DK$11)))))</f>
        <v>0</v>
      </c>
      <c r="DL51" s="192">
        <f t="array" ref="DL51">IF(IF(ISERR(LARGE(IF($D$1534:$D$2431=$AI51,$U$1534:$U$2431,""),DL$11)),0,(LARGE(IF($D$1534:$D$2431=$AI51,$U$1534:$U$2431,""),DL$11)))&lt;0,0,(IF(ISERR(LARGE(IF($D$1534:$D$2431=$AI51,$U$1534:$U$2431,""),DL$11)),0,(LARGE(IF($D$1534:$D$2431=$AI51,$U$1534:$U$2431,""),DL$11)))))</f>
        <v>0</v>
      </c>
      <c r="DM51" s="193">
        <f t="array" ref="DM51">IF(IF(ISERR(LARGE(IF($D$1534:$D$2431=$AI51,$U$1534:$U$2431,""),DM$11)),0,(LARGE(IF($D$1534:$D$2431=$AI51,$U$1534:$U$2431,""),DM$11)))&lt;0,0,(IF(ISERR(LARGE(IF($D$1534:$D$2431=$AI51,$U$1534:$U$2431,""),DM$11)),0,(LARGE(IF($D$1534:$D$2431=$AI51,$U$1534:$U$2431,""),DM$11)))))</f>
        <v>0</v>
      </c>
      <c r="DN51" s="159">
        <f t="shared" si="74"/>
        <v>0</v>
      </c>
      <c r="DP51" s="114">
        <f t="array" ref="DP51">IF(IF(ISERR(LARGE(IF($D$4:$D$1533=$AI51,$V$4:$V$1533,""),DP$11)),0,(LARGE(IF($D$4:$D$1533=$AI51,$V$4:$V$1533,""),DP$11)))&lt;0,0,(IF(ISERR(LARGE(IF($D$4:$D$1533=$AI51,$V$4:$V$1533,""),DP$11)),0,(LARGE(IF($D$4:$D$1533=$AI51,$V$4:$V$1533,""),DP$11)))))</f>
        <v>0</v>
      </c>
      <c r="DQ51" s="115">
        <f t="array" ref="DQ51">IF(IF(ISERR(LARGE(IF($D$4:$D$1533=$AI51,$V$4:$V$1533,""),DQ$11)),0,(LARGE(IF($D$4:$D$1533=$AI51,$V$4:$V$1533,""),DQ$11)))&lt;0,0,(IF(ISERR(LARGE(IF($D$4:$D$1533=$AI51,$V$4:$V$1533,""),DQ$11)),0,(LARGE(IF($D$4:$D$1533=$AI51,$V$4:$V$1533,""),DQ$11)))))</f>
        <v>0</v>
      </c>
      <c r="DR51" s="116">
        <f t="array" ref="DR51">IF(IF(ISERR(LARGE(IF($D$4:$D$1533=$AI51,$V$4:$V$1533,""),DR$11)),0,(LARGE(IF($D$4:$D$1533=$AI51,$V$4:$V$1533,""),DR$11)))&lt;0,0,(IF(ISERR(LARGE(IF($D$4:$D$1533=$AI51,$V$4:$V$1533,""),DR$11)),0,(LARGE(IF($D$4:$D$1533=$AI51,$V$4:$V$1533,""),DR$11)))))</f>
        <v>0</v>
      </c>
      <c r="DS51" s="192">
        <f t="array" ref="DS51">IF(IF(ISERR(LARGE(IF($D$1534:$D$2431=$AI51,$V$1534:$V$2431,""),DS$11)),0,(LARGE(IF($D$1534:$D$2431=$AI51,$V$1534:$V$2431,""),DS$11)))&lt;0,0,(IF(ISERR(LARGE(IF($D$1534:$D$2431=$AI51,$V$1534:$V$2431,""),DS$11)),0,(LARGE(IF($D$1534:$D$2431=$AI51,$V$1534:$V$2431,""),DS$11)))))</f>
        <v>0</v>
      </c>
      <c r="DT51" s="193">
        <f t="array" ref="DT51">IF(IF(ISERR(LARGE(IF($D$1534:$D$2431=$AI51,$V$1534:$V$2431,""),DT$11)),0,(LARGE(IF($D$1534:$D$2431=$AI51,$V$1534:$V$2431,""),DT$11)))&lt;0,0,(IF(ISERR(LARGE(IF($D$1534:$D$2431=$AI51,$V$1534:$V$2431,""),DT$11)),0,(LARGE(IF($D$1534:$D$2431=$AI51,$V$1534:$V$2431,""),DT$11)))))</f>
        <v>0</v>
      </c>
      <c r="DU51" s="159">
        <f t="shared" si="75"/>
        <v>0</v>
      </c>
      <c r="DW51" s="114">
        <f t="array" ref="DW51">IF(IF(ISERR(LARGE(IF($D$4:$D$1533=$AI51,$W$4:$W$1533,""),DW$11)),0,(LARGE(IF($D$4:$D$1533=$AI51,$W$4:$W$1533,""),DW$11)))&lt;0,0,(IF(ISERR(LARGE(IF($D$4:$D$1533=$AI51,$W$4:$W$1533,""),DW$11)),0,(LARGE(IF($D$4:$D$1533=$AI51,$W$4:$W$1533,""),DW$11)))))</f>
        <v>0</v>
      </c>
      <c r="DX51" s="115">
        <f t="array" ref="DX51">IF(IF(ISERR(LARGE(IF($D$4:$D$1533=$AI51,$W$4:$W$1533,""),DX$11)),0,(LARGE(IF($D$4:$D$1533=$AI51,$W$4:$W$1533,""),DX$11)))&lt;0,0,(IF(ISERR(LARGE(IF($D$4:$D$1533=$AI51,$W$4:$W$1533,""),DX$11)),0,(LARGE(IF($D$4:$D$1533=$AI51,$W$4:$W$1533,""),DX$11)))))</f>
        <v>0</v>
      </c>
      <c r="DY51" s="116">
        <f t="array" ref="DY51">IF(IF(ISERR(LARGE(IF($D$4:$D$1533=$AI51,$W$4:$W$1533,""),DY$11)),0,(LARGE(IF($D$4:$D$1533=$AI51,$W$4:$W$1533,""),DY$11)))&lt;0,0,(IF(ISERR(LARGE(IF($D$4:$D$1533=$AI51,$W$4:$W$1533,""),DY$11)),0,(LARGE(IF($D$4:$D$1533=$AI51,$W$4:$W$1533,""),DY$11)))))</f>
        <v>0</v>
      </c>
      <c r="DZ51" s="192">
        <f t="array" ref="DZ51">IF(IF(ISERR(LARGE(IF($D$1534:$D$2431=$AI51,$W$1534:$W$2431,""),DZ$11)),0,(LARGE(IF($D$1534:$D$2431=$AI51,$W$1534:$W$2431,""),DZ$11)))&lt;0,0,(IF(ISERR(LARGE(IF($D$1534:$D$2431=$AI51,$W$1534:$W$2431,""),DZ$11)),0,(LARGE(IF($D$1534:$D$2431=$AI51,$W$1534:$W$2431,""),DZ$11)))))</f>
        <v>0</v>
      </c>
      <c r="EA51" s="193">
        <f t="array" ref="EA51">IF(IF(ISERR(LARGE(IF($D$1534:$D$2431=$AI51,$W$1534:$W$2431,""),EA$11)),0,(LARGE(IF($D$1534:$D$2431=$AI51,$W$1534:$W$2431,""),EA$11)))&lt;0,0,(IF(ISERR(LARGE(IF($D$1534:$D$2431=$AI51,$W$1534:$W$2431,""),EA$11)),0,(LARGE(IF($D$1534:$D$2431=$AI51,$W$1534:$W$2431,""),EA$11)))))</f>
        <v>0</v>
      </c>
      <c r="EB51" s="159">
        <f t="shared" si="76"/>
        <v>0</v>
      </c>
    </row>
    <row r="52" spans="1:132" x14ac:dyDescent="0.2">
      <c r="A52" s="88">
        <v>4.8999999999999998E-5</v>
      </c>
      <c r="B52" s="4">
        <f t="shared" si="0"/>
        <v>8084.0000490000002</v>
      </c>
      <c r="C52" t="s">
        <v>273</v>
      </c>
      <c r="D52" s="213" t="s">
        <v>70</v>
      </c>
      <c r="E52" s="44" t="s">
        <v>21</v>
      </c>
      <c r="F52" s="14">
        <f t="shared" si="26"/>
        <v>1</v>
      </c>
      <c r="G52" s="14">
        <f t="shared" si="27"/>
        <v>1</v>
      </c>
      <c r="H52" s="101" t="str">
        <f>IF(ISNA(VLOOKUP(C52,[1]Sheet1!$J$2:$J$2999,1,FALSE)),"No","Yes")</f>
        <v>Yes</v>
      </c>
      <c r="I52" s="72">
        <f t="shared" si="50"/>
        <v>0</v>
      </c>
      <c r="J52" s="72">
        <f t="shared" si="51"/>
        <v>0</v>
      </c>
      <c r="K52" s="72">
        <f t="shared" si="52"/>
        <v>0</v>
      </c>
      <c r="L52" s="72">
        <f t="shared" si="53"/>
        <v>0</v>
      </c>
      <c r="M52" s="72">
        <f t="shared" si="54"/>
        <v>0</v>
      </c>
      <c r="N52" s="72">
        <f t="shared" si="55"/>
        <v>0</v>
      </c>
      <c r="O52" s="72">
        <f t="shared" si="56"/>
        <v>0</v>
      </c>
      <c r="Q52" s="73">
        <f t="shared" si="57"/>
        <v>0</v>
      </c>
      <c r="R52" s="73">
        <f t="shared" si="58"/>
        <v>0</v>
      </c>
      <c r="S52" s="73">
        <f t="shared" si="59"/>
        <v>0</v>
      </c>
      <c r="T52" s="73">
        <f t="shared" si="60"/>
        <v>8084</v>
      </c>
      <c r="U52" s="73">
        <f t="shared" si="61"/>
        <v>0</v>
      </c>
      <c r="V52" s="73">
        <f t="shared" si="62"/>
        <v>0</v>
      </c>
      <c r="W52" s="73">
        <f t="shared" si="63"/>
        <v>0</v>
      </c>
      <c r="Y52" s="72">
        <f t="shared" si="28"/>
        <v>0</v>
      </c>
      <c r="Z52" s="73">
        <f t="shared" si="29"/>
        <v>0</v>
      </c>
      <c r="AA52" s="58">
        <f t="shared" si="30"/>
        <v>0</v>
      </c>
      <c r="AB52" s="72">
        <f t="shared" si="31"/>
        <v>0</v>
      </c>
      <c r="AC52" s="72">
        <f t="shared" si="32"/>
        <v>0</v>
      </c>
      <c r="AD52" s="73">
        <f t="shared" si="33"/>
        <v>8084</v>
      </c>
      <c r="AE52" s="73">
        <f t="shared" si="34"/>
        <v>0</v>
      </c>
      <c r="AF52" s="1">
        <f t="shared" si="17"/>
        <v>8084</v>
      </c>
      <c r="AH52" s="1" t="str">
        <f t="shared" si="25"/>
        <v>Yes</v>
      </c>
      <c r="AI52" s="165" t="s">
        <v>117</v>
      </c>
      <c r="AJ52" s="114">
        <f t="array" ref="AJ52">IF(IF(ISERR(LARGE(IF($D$4:$D$1533=$AI52,$I$4:$I$1533,""),AJ$11)),0,(LARGE(IF($D$4:$D$1533=$AI52,$I$4:$I$1533,""),AJ$11)))&lt;0,0,(IF(ISERR(LARGE(IF($D$4:$D$1533=$AI52,$I$4:$I$1533,""),AJ$11)),0,(LARGE(IF($D$4:$D$1533=$AI52,$I$4:$I$1533,""),AJ$11)))))</f>
        <v>0</v>
      </c>
      <c r="AK52" s="115">
        <f t="array" ref="AK52">IF(IF(ISERR(LARGE(IF($D$4:$D$1533=$AI52,$I$4:$I$1533,""),AK$11)),0,(LARGE(IF($D$4:$D$1533=$AI52,$I$4:$I$1533,""),AK$11)))&lt;0,0,(IF(ISERR(LARGE(IF($D$4:$D$1533=$AI52,$I$4:$I$1533,""),AK$11)),0,(LARGE(IF($D$4:$D$1533=$AI52,$I$4:$I$1533,""),AK$11)))))</f>
        <v>0</v>
      </c>
      <c r="AL52" s="116">
        <f t="array" ref="AL52">IF(IF(ISERR(LARGE(IF($D$4:$D$1533=$AI52,$I$4:$I$1533,""),AL$11)),0,(LARGE(IF($D$4:$D$1533=$AI52,$I$4:$I$1533,""),AL$11)))&lt;0,0,(IF(ISERR(LARGE(IF($D$4:$D$1533=$AI52,$I$4:$I$1533,""),AL$11)),0,(LARGE(IF($D$4:$D$1533=$AI52,$I$4:$I$1533,""),AL$11)))))</f>
        <v>0</v>
      </c>
      <c r="AM52" s="192">
        <f t="array" ref="AM52">IF(IF(ISERR(LARGE(IF($D$1534:$D$2431=$AI52,$I$1534:$I$2431,""),AM$11)),0,(LARGE(IF($D$1534:$D$2431=$AI52,$I$1534:$I$2431,""),AM$11)))&lt;0,0,(IF(ISERR(LARGE(IF($D$1534:$D$2431=$AI52,$I$1534:$I$2431,""),AM$11)),0,(LARGE(IF($D$1534:$D$2431=$AI52,$I$1534:$I$2431,""),AM$11)))))</f>
        <v>0</v>
      </c>
      <c r="AN52" s="193">
        <f t="array" ref="AN52">IF(IF(ISERR(LARGE(IF($D$1534:$D$2431=$AI52,$I$1534:$I$2431,""),AN$11)),0,(LARGE(IF($D$1534:$D$2431=$AI52,$I$1534:$I$2431,""),AN$11)))&lt;0,0,(IF(ISERR(LARGE(IF($D$1534:$D$2431=$AI52,$I$1534:$I$2431,""),AN$11)),0,(LARGE(IF($D$1534:$D$2431=$AI52,$I$1534:$I$2431,""),AN$11)))))</f>
        <v>0</v>
      </c>
      <c r="AO52" s="159">
        <f t="shared" si="49"/>
        <v>0</v>
      </c>
      <c r="AQ52" s="114">
        <f t="array" ref="AQ52">IF(IF(ISERR(LARGE(IF($D$4:$D$1533=$AI52,$J$4:$J$1533,""),AQ$11)),0,(LARGE(IF($D$4:$D$1533=$AI52,$J$4:$J$1533,""),AQ$11)))&lt;0,0,(IF(ISERR(LARGE(IF($D$4:$D$1533=$AI52,$J$4:$J$1533,""),AQ$11)),0,(LARGE(IF($D$4:$D$1533=$AI52,$J$4:$J$1533,""),AQ$11)))))</f>
        <v>0</v>
      </c>
      <c r="AR52" s="115">
        <f t="array" ref="AR52">IF(IF(ISERR(LARGE(IF($D$4:$D$1533=$AI52,$J$4:$J$1533,""),AR$11)),0,(LARGE(IF($D$4:$D$1533=$AI52,$J$4:$J$1533,""),AR$11)))&lt;0,0,(IF(ISERR(LARGE(IF($D$4:$D$1533=$AI52,$J$4:$J$1533,""),AR$11)),0,(LARGE(IF($D$4:$D$1533=$AI52,$J$4:$J$1533,""),AR$11)))))</f>
        <v>0</v>
      </c>
      <c r="AS52" s="116">
        <f t="array" ref="AS52">IF(IF(ISERR(LARGE(IF($D$4:$D$1533=$AI52,$J$4:$J$1533,""),AS$11)),0,(LARGE(IF($D$4:$D$1533=$AI52,$J$4:$J$1533,""),AS$11)))&lt;0,0,(IF(ISERR(LARGE(IF($D$4:$D$1533=$AI52,$J$4:$J$1533,""),AS$11)),0,(LARGE(IF($D$4:$D$1533=$AI52,$J$4:$J$1533,""),AS$11)))))</f>
        <v>0</v>
      </c>
      <c r="AT52" s="192">
        <f t="array" ref="AT52">IF(IF(ISERR(LARGE(IF($D$1534:$D$2431=$AI52,$J$1534:$J$2431,""),AT$11)),0,(LARGE(IF($D$1534:$D$2431=$AI52,$J$1534:$J$2431,""),AT$11)))&lt;0,0,(IF(ISERR(LARGE(IF($D$1534:$D$2431=$AI52,$J$1534:$J$2431,""),AT$11)),0,(LARGE(IF($D$1534:$D$2431=$AI52,$J$1534:$J$2431,""),AT$11)))))</f>
        <v>0</v>
      </c>
      <c r="AU52" s="193">
        <f t="array" ref="AU52">IF(IF(ISERR(LARGE(IF($D$1534:$D$2431=$AI52,$J$1534:$J$2431,""),AU$11)),0,(LARGE(IF($D$1534:$D$2431=$AI52,$J$1534:$J$2431,""),AU$11)))&lt;0,0,(IF(ISERR(LARGE(IF($D$1534:$D$2431=$AI52,$J$1534:$J$2431,""),AU$11)),0,(LARGE(IF($D$1534:$D$2431=$AI52,$J$1534:$J$2431,""),AU$11)))))</f>
        <v>0</v>
      </c>
      <c r="AV52" s="159">
        <f t="shared" si="64"/>
        <v>0</v>
      </c>
      <c r="AX52" s="114">
        <f t="array" ref="AX52">IF(IF(ISERR(LARGE(IF($D$4:$D$1533=$AI52,$K$4:$K$1533,""),AX$11)),0,(LARGE(IF($D$4:$D$1533=$AI52,$K$4:$K$1533,""),AX$11)))&lt;0,0,(IF(ISERR(LARGE(IF($D$4:$D$1533=$AI52,$K$4:$K$1533,""),AX$11)),0,(LARGE(IF($D$4:$D$1533=$AI52,$K$4:$K$1533,""),AX$11)))))</f>
        <v>0</v>
      </c>
      <c r="AY52" s="115">
        <f t="array" ref="AY52">IF(IF(ISERR(LARGE(IF($D$4:$D$1533=$AI52,$K$4:$K$1533,""),AY$11)),0,(LARGE(IF($D$4:$D$1533=$AI52,$K$4:$K$1533,""),AY$11)))&lt;0,0,(IF(ISERR(LARGE(IF($D$4:$D$1533=$AI52,$K$4:$K$1533,""),AY$11)),0,(LARGE(IF($D$4:$D$1533=$AI52,$K$4:$K$1533,""),AY$11)))))</f>
        <v>0</v>
      </c>
      <c r="AZ52" s="116">
        <f t="array" ref="AZ52">IF(IF(ISERR(LARGE(IF($D$4:$D$1533=$AI52,$K$4:$K$1533,""),AZ$11)),0,(LARGE(IF($D$4:$D$1533=$AI52,$K$4:$K$1533,""),AZ$11)))&lt;0,0,(IF(ISERR(LARGE(IF($D$4:$D$1533=$AI52,$K$4:$K$1533,""),AZ$11)),0,(LARGE(IF($D$4:$D$1533=$AI52,$K$4:$K$1533,""),AZ$11)))))</f>
        <v>0</v>
      </c>
      <c r="BA52" s="192">
        <f t="array" ref="BA52">IF(IF(ISERR(LARGE(IF($D$1534:$D$2431=$AI52,$K$1534:$K$2431,""),BA$11)),0,(LARGE(IF($D$1534:$D$2431=$AI52,$K$1534:$K$2431,""),BA$11)))&lt;0,0,(IF(ISERR(LARGE(IF($D$1534:$D$2431=$AI52,$K$1534:$K$2431,""),BA$11)),0,(LARGE(IF($D$1534:$D$2431=$AI52,$K$1534:$K$2431,""),BA$11)))))</f>
        <v>0</v>
      </c>
      <c r="BB52" s="193">
        <f t="array" ref="BB52">IF(IF(ISERR(LARGE(IF($D$1534:$D$2431=$AI52,$K$1534:$K$2431,""),BB$11)),0,(LARGE(IF($D$1534:$D$2431=$AI52,$K$1534:$K$2431,""),BB$11)))&lt;0,0,(IF(ISERR(LARGE(IF($D$1534:$D$2431=$AI52,$K$1534:$K$2431,""),BB$11)),0,(LARGE(IF($D$1534:$D$2431=$AI52,$K$1534:$K$2431,""),BB$11)))))</f>
        <v>0</v>
      </c>
      <c r="BC52" s="159">
        <f t="shared" si="65"/>
        <v>0</v>
      </c>
      <c r="BE52" s="114">
        <f t="array" ref="BE52">IF(IF(ISERR(LARGE(IF($D$4:$D$1533=$AI52,$L$4:$L$1533,""),BE$11)),0,(LARGE(IF($D$4:$D$1533=$AI52,$L$4:$L$1533,""),BE$11)))&lt;0,0,(IF(ISERR(LARGE(IF($D$4:$D$1533=$AI52,$L$4:$L$1533,""),BE$11)),0,(LARGE(IF($D$4:$D$1533=$AI52,$L$4:$L$1533,""),BE$11)))))</f>
        <v>0</v>
      </c>
      <c r="BF52" s="115">
        <f t="array" ref="BF52">IF(IF(ISERR(LARGE(IF($D$4:$D$1533=$AI52,$L$4:$L$1533,""),BF$11)),0,(LARGE(IF($D$4:$D$1533=$AI52,$L$4:$L$1533,""),BF$11)))&lt;0,0,(IF(ISERR(LARGE(IF($D$4:$D$1533=$AI52,$L$4:$L$1533,""),BF$11)),0,(LARGE(IF($D$4:$D$1533=$AI52,$L$4:$L$1533,""),BF$11)))))</f>
        <v>0</v>
      </c>
      <c r="BG52" s="116">
        <f t="array" ref="BG52">IF(IF(ISERR(LARGE(IF($D$4:$D$1533=$AI52,$L$4:$L$1533,""),BG$11)),0,(LARGE(IF($D$4:$D$1533=$AI52,$L$4:$L$1533,""),BG$11)))&lt;0,0,(IF(ISERR(LARGE(IF($D$4:$D$1533=$AI52,$L$4:$L$1533,""),BG$11)),0,(LARGE(IF($D$4:$D$1533=$AI52,$L$4:$L$1533,""),BG$11)))))</f>
        <v>0</v>
      </c>
      <c r="BH52" s="192">
        <f t="array" ref="BH52">IF(IF(ISERR(LARGE(IF($D$1534:$D$2431=$AI52,$L$1534:$L$2431,""),BH$11)),0,(LARGE(IF($D$1534:$D$2431=$AI52,$L$1534:$L$2431,""),BH$11)))&lt;0,0,(IF(ISERR(LARGE(IF($D$1534:$D$2431=$AI52,$L$1534:$L$2431,""),BH$11)),0,(LARGE(IF($D$1534:$D$2431=$AI52,$L$1534:$L$2431,""),BH$11)))))</f>
        <v>0</v>
      </c>
      <c r="BI52" s="193">
        <f t="array" ref="BI52">IF(IF(ISERR(LARGE(IF($D$1534:$D$2431=$AI52,$L$1534:$L$2431,""),BI$11)),0,(LARGE(IF($D$1534:$D$2431=$AI52,$L$1534:$L$2431,""),BI$11)))&lt;0,0,(IF(ISERR(LARGE(IF($D$1534:$D$2431=$AI52,$L$1534:$L$2431,""),BI$11)),0,(LARGE(IF($D$1534:$D$2431=$AI52,$L$1534:$L$2431,""),BI$11)))))</f>
        <v>0</v>
      </c>
      <c r="BJ52" s="159">
        <f t="shared" si="66"/>
        <v>0</v>
      </c>
      <c r="BL52" s="114">
        <f t="array" ref="BL52">IF(IF(ISERR(LARGE(IF($D$4:$D$1533=$AI52,$M$4:$M$1533,""),BL$11)),0,(LARGE(IF($D$4:$D$1533=$AI52,$M$4:$M$1533,""),BL$11)))&lt;0,0,(IF(ISERR(LARGE(IF($D$4:$D$1533=$AI52,$M$4:$M$1533,""),BL$11)),0,(LARGE(IF($D$4:$D$1533=$AI52,$M$4:$M$1533,""),BL$11)))))</f>
        <v>0</v>
      </c>
      <c r="BM52" s="115">
        <f t="array" ref="BM52">IF(IF(ISERR(LARGE(IF($D$4:$D$1533=$AI52,$M$4:$M$1533,""),BM$11)),0,(LARGE(IF($D$4:$D$1533=$AI52,$M$4:$M$1533,""),BM$11)))&lt;0,0,(IF(ISERR(LARGE(IF($D$4:$D$1533=$AI52,$M$4:$M$1533,""),BM$11)),0,(LARGE(IF($D$4:$D$1533=$AI52,$M$4:$M$1533,""),BM$11)))))</f>
        <v>0</v>
      </c>
      <c r="BN52" s="116">
        <f t="array" ref="BN52">IF(IF(ISERR(LARGE(IF($D$4:$D$1533=$AI52,$M$4:$M$1533,""),BN$11)),0,(LARGE(IF($D$4:$D$1533=$AI52,$M$4:$M$1533,""),BN$11)))&lt;0,0,(IF(ISERR(LARGE(IF($D$4:$D$1533=$AI52,$M$4:$M$1533,""),BN$11)),0,(LARGE(IF($D$4:$D$1533=$AI52,$M$4:$M$1533,""),BN$11)))))</f>
        <v>0</v>
      </c>
      <c r="BO52" s="192">
        <f t="array" ref="BO52">IF(IF(ISERR(LARGE(IF($D$1534:$D$2431=$AI52,$M$1534:$M$2431,""),BO$11)),0,(LARGE(IF($D$1534:$D$2431=$AI52,$M$1534:$M$2431,""),BO$11)))&lt;0,0,(IF(ISERR(LARGE(IF($D$1534:$D$2431=$AI52,$M$1534:$M$2431,""),BO$11)),0,(LARGE(IF($D$1534:$D$2431=$AI52,$M$1534:$M$2431,""),BO$11)))))</f>
        <v>0</v>
      </c>
      <c r="BP52" s="193">
        <f t="array" ref="BP52">IF(IF(ISERR(LARGE(IF($D$1534:$D$2431=$AI52,$M$1534:$M$2431,""),BP$11)),0,(LARGE(IF($D$1534:$D$2431=$AI52,$M$1534:$M$2431,""),BP$11)))&lt;0,0,(IF(ISERR(LARGE(IF($D$1534:$D$2431=$AI52,$M$1534:$M$2431,""),BP$11)),0,(LARGE(IF($D$1534:$D$2431=$AI52,$M$1534:$M$2431,""),BP$11)))))</f>
        <v>0</v>
      </c>
      <c r="BQ52" s="159">
        <f t="shared" si="67"/>
        <v>0</v>
      </c>
      <c r="BS52" s="114">
        <f t="array" ref="BS52">IF(IF(ISERR(LARGE(IF($D$4:$D$1533=$AI52,$N$4:$N$1533,""),BS$11)),0,(LARGE(IF($D$4:$D$1533=$AI52,$N$4:$N$1533,""),BS$11)))&lt;0,0,(IF(ISERR(LARGE(IF($D$4:$D$1533=$AI52,$N$4:$N$1533,""),BS$11)),0,(LARGE(IF($D$4:$D$1533=$AI52,$N$4:$N$1533,""),BS$11)))))</f>
        <v>0</v>
      </c>
      <c r="BT52" s="115">
        <f t="array" ref="BT52">IF(IF(ISERR(LARGE(IF($D$4:$D$1533=$AI52,$N$4:$N$1533,""),BT$11)),0,(LARGE(IF($D$4:$D$1533=$AI52,$N$4:$N$1533,""),BT$11)))&lt;0,0,(IF(ISERR(LARGE(IF($D$4:$D$1533=$AI52,$N$4:$N$1533,""),BT$11)),0,(LARGE(IF($D$4:$D$1533=$AI52,$N$4:$N$1533,""),BT$11)))))</f>
        <v>0</v>
      </c>
      <c r="BU52" s="116">
        <f t="array" ref="BU52">IF(IF(ISERR(LARGE(IF($D$4:$D$1533=$AI52,$N$4:$N$1533,""),BU$11)),0,(LARGE(IF($D$4:$D$1533=$AI52,$N$4:$N$1533,""),BU$11)))&lt;0,0,(IF(ISERR(LARGE(IF($D$4:$D$1533=$AI52,$N$4:$N$1533,""),BU$11)),0,(LARGE(IF($D$4:$D$1533=$AI52,$N$4:$N$1533,""),BU$11)))))</f>
        <v>0</v>
      </c>
      <c r="BV52" s="192">
        <f t="array" ref="BV52">IF(IF(ISERR(LARGE(IF($D$1534:$D$2431=$AI52,$N$1534:$N$2431,""),BV$11)),0,(LARGE(IF($D$1534:$D$2431=$AI52,$N$1534:$N$2431,""),BV$11)))&lt;0,0,(IF(ISERR(LARGE(IF($D$1534:$D$2431=$AI52,$N$1534:$N$2431,""),BV$11)),0,(LARGE(IF($D$1534:$D$2431=$AI52,$N$1534:$N$2431,""),BV$11)))))</f>
        <v>0</v>
      </c>
      <c r="BW52" s="193">
        <f t="array" ref="BW52">IF(IF(ISERR(LARGE(IF($D$1534:$D$2431=$AI52,$N$1534:$N$2431,""),BW$11)),0,(LARGE(IF($D$1534:$D$2431=$AI52,$N$1534:$N$2431,""),BW$11)))&lt;0,0,(IF(ISERR(LARGE(IF($D$1534:$D$2431=$AI52,$N$1534:$N$2431,""),BW$11)),0,(LARGE(IF($D$1534:$D$2431=$AI52,$N$1534:$N$2431,""),BW$11)))))</f>
        <v>0</v>
      </c>
      <c r="BX52" s="159">
        <f t="shared" si="68"/>
        <v>0</v>
      </c>
      <c r="BZ52" s="114">
        <f t="array" ref="BZ52">IF(IF(ISERR(LARGE(IF($D$4:$D$1533=$AI52,$O$4:$O$1533,""),BZ$11)),0,(LARGE(IF($D$4:$D$1533=$AI52,$O$4:$O$1533,""),BZ$11)))&lt;0,0,(IF(ISERR(LARGE(IF($D$4:$D$1533=$AI52,$O$4:$O$1533,""),BZ$11)),0,(LARGE(IF($D$4:$D$1533=$AI52,$O$4:$O$1533,""),BZ$11)))))</f>
        <v>0</v>
      </c>
      <c r="CA52" s="115">
        <f t="array" ref="CA52">IF(IF(ISERR(LARGE(IF($D$4:$D$1533=$AI52,$O$4:$O$1533,""),CA$11)),0,(LARGE(IF($D$4:$D$1533=$AI52,$O$4:$O$1533,""),CA$11)))&lt;0,0,(IF(ISERR(LARGE(IF($D$4:$D$1533=$AI52,$O$4:$O$1533,""),CA$11)),0,(LARGE(IF($D$4:$D$1533=$AI52,$O$4:$O$1533,""),CA$11)))))</f>
        <v>0</v>
      </c>
      <c r="CB52" s="116">
        <f t="array" ref="CB52">IF(IF(ISERR(LARGE(IF($D$4:$D$1533=$AI52,$O$4:$O$1533,""),CB$11)),0,(LARGE(IF($D$4:$D$1533=$AI52,$O$4:$O$1533,""),CB$11)))&lt;0,0,(IF(ISERR(LARGE(IF($D$4:$D$1533=$AI52,$O$4:$O$1533,""),CB$11)),0,(LARGE(IF($D$4:$D$1533=$AI52,$O$4:$O$1533,""),CB$11)))))</f>
        <v>0</v>
      </c>
      <c r="CC52" s="192">
        <f t="array" ref="CC52">IF(IF(ISERR(LARGE(IF($D$1534:$D$2431=$AI52,$O$1534:$O$2431,""),CC$11)),0,(LARGE(IF($D$1534:$D$2431=$AI52,$O$1534:$O$2431,""),CC$11)))&lt;0,0,(IF(ISERR(LARGE(IF($D$1534:$D$2431=$AI52,$O$1534:$O$2431,""),CC$11)),0,(LARGE(IF($D$1534:$D$2431=$AI52,$O$1534:$O$2431,""),CC$11)))))</f>
        <v>0</v>
      </c>
      <c r="CD52" s="193">
        <f t="array" ref="CD52">IF(IF(ISERR(LARGE(IF($D$1534:$D$2431=$AI52,$O$1534:$O$2431,""),CD$11)),0,(LARGE(IF($D$1534:$D$2431=$AI52,$O$1534:$O$2431,""),CD$11)))&lt;0,0,(IF(ISERR(LARGE(IF($D$1534:$D$2431=$AI52,$O$1534:$O$2431,""),CD$11)),0,(LARGE(IF($D$1534:$D$2431=$AI52,$O$1534:$O$2431,""),CD$11)))))</f>
        <v>0</v>
      </c>
      <c r="CE52" s="159">
        <f t="shared" si="69"/>
        <v>0</v>
      </c>
      <c r="CG52" s="114">
        <f t="array" ref="CG52">IF(IF(ISERR(LARGE(IF($D$4:$D$1533=$AI52,$Q$4:$Q$1533,""),CG$11)),0,(LARGE(IF($D$4:$D$1533=$AI52,$Q$4:$Q$1533,""),CG$11)))&lt;0,0,(IF(ISERR(LARGE(IF($D$4:$D$1533=$AI52,$Q$4:$Q$1533,""),CG$11)),0,(LARGE(IF($D$4:$D$1533=$AI52,$Q$4:$Q$1533,""),CG$11)))))</f>
        <v>0</v>
      </c>
      <c r="CH52" s="115">
        <f t="array" ref="CH52">IF(IF(ISERR(LARGE(IF($D$4:$D$1533=$AI52,$Q$4:$Q$1533,""),CH$11)),0,(LARGE(IF($D$4:$D$1533=$AI52,$Q$4:$Q$1533,""),CH$11)))&lt;0,0,(IF(ISERR(LARGE(IF($D$4:$D$1533=$AI52,$Q$4:$Q$1533,""),CH$11)),0,(LARGE(IF($D$4:$D$1533=$AI52,$Q$4:$Q$1533,""),CH$11)))))</f>
        <v>0</v>
      </c>
      <c r="CI52" s="116">
        <f t="array" ref="CI52">IF(IF(ISERR(LARGE(IF($D$4:$D$1533=$AI52,$Q$4:$Q$1533,""),CI$11)),0,(LARGE(IF($D$4:$D$1533=$AI52,$Q$4:$Q$1533,""),CI$11)))&lt;0,0,(IF(ISERR(LARGE(IF($D$4:$D$1533=$AI52,$Q$4:$Q$1533,""),CI$11)),0,(LARGE(IF($D$4:$D$1533=$AI52,$Q$4:$Q$1533,""),CI$11)))))</f>
        <v>0</v>
      </c>
      <c r="CJ52" s="192">
        <f t="array" ref="CJ52">IF(IF(ISERR(LARGE(IF($D$1534:$D$2431=$AI52,$Q$1534:$Q$2431,""),CJ$11)),0,(LARGE(IF($D$1534:$D$2431=$AI52,$Q$1534:$Q$2431,""),CJ$11)))&lt;0,0,(IF(ISERR(LARGE(IF($D$1534:$D$2431=$AI52,$Q$1534:$Q$2431,""),CJ$11)),0,(LARGE(IF($D$1534:$D$2431=$AI52,$Q$1534:$Q$2431,""),CJ$11)))))</f>
        <v>0</v>
      </c>
      <c r="CK52" s="193">
        <f t="array" ref="CK52">IF(IF(ISERR(LARGE(IF($D$1534:$D$2431=$AI52,$Q$1534:$Q$2431,""),CK$11)),0,(LARGE(IF($D$1534:$D$2431=$AI52,$Q$1534:$Q$2431,""),CK$11)))&lt;0,0,(IF(ISERR(LARGE(IF($D$1534:$D$2431=$AI52,$Q$1534:$Q$2431,""),CK$11)),0,(LARGE(IF($D$1534:$D$2431=$AI52,$Q$1534:$Q$2431,""),CK$11)))))</f>
        <v>0</v>
      </c>
      <c r="CL52" s="159">
        <f t="shared" si="70"/>
        <v>0</v>
      </c>
      <c r="CN52" s="114">
        <f t="array" ref="CN52">IF(IF(ISERR(LARGE(IF($D$4:$D$1533=$AI52,$R$4:$R$1533,""),CN$11)),0,(LARGE(IF($D$4:$D$1533=$AI52,$R$4:$R$1533,""),CN$11)))&lt;0,0,(IF(ISERR(LARGE(IF($D$4:$D$1533=$AI52,$R$4:$R$1533,""),CN$11)),0,(LARGE(IF($D$4:$D$1533=$AI52,$R$4:$R$1533,""),CN$11)))))</f>
        <v>0</v>
      </c>
      <c r="CO52" s="115">
        <f t="array" ref="CO52">IF(IF(ISERR(LARGE(IF($D$4:$D$1533=$AI52,$R$4:$R$1533,""),CO$11)),0,(LARGE(IF($D$4:$D$1533=$AI52,$R$4:$R$1533,""),CO$11)))&lt;0,0,(IF(ISERR(LARGE(IF($D$4:$D$1533=$AI52,$R$4:$R$1533,""),CO$11)),0,(LARGE(IF($D$4:$D$1533=$AI52,$R$4:$R$1533,""),CO$11)))))</f>
        <v>0</v>
      </c>
      <c r="CP52" s="116">
        <f t="array" ref="CP52">IF(IF(ISERR(LARGE(IF($D$4:$D$1533=$AI52,$R$4:$R$1533,""),CP$11)),0,(LARGE(IF($D$4:$D$1533=$AI52,$R$4:$R$1533,""),CP$11)))&lt;0,0,(IF(ISERR(LARGE(IF($D$4:$D$1533=$AI52,$R$4:$R$1533,""),CP$11)),0,(LARGE(IF($D$4:$D$1533=$AI52,$R$4:$R$1533,""),CP$11)))))</f>
        <v>0</v>
      </c>
      <c r="CQ52" s="192">
        <f t="array" ref="CQ52">IF(IF(ISERR(LARGE(IF($D$1534:$D$2431=$AI52,$R$1534:$R$2431,""),CQ$11)),0,(LARGE(IF($D$1534:$D$2431=$AI52,$R$1534:$R$2431,""),CQ$11)))&lt;0,0,(IF(ISERR(LARGE(IF($D$1534:$D$2431=$AI52,$R$1534:$R$2431,""),CQ$11)),0,(LARGE(IF($D$1534:$D$2431=$AI52,$R$1534:$R$2431,""),CQ$11)))))</f>
        <v>0</v>
      </c>
      <c r="CR52" s="193">
        <f t="array" ref="CR52">IF(IF(ISERR(LARGE(IF($D$1534:$D$2431=$AI52,$R$1534:$R$2431,""),CR$11)),0,(LARGE(IF($D$1534:$D$2431=$AI52,$R$1534:$R$2431,""),CR$11)))&lt;0,0,(IF(ISERR(LARGE(IF($D$1534:$D$2431=$AI52,$R$1534:$R$2431,""),CR$11)),0,(LARGE(IF($D$1534:$D$2431=$AI52,$R$1534:$R$2431,""),CR$11)))))</f>
        <v>0</v>
      </c>
      <c r="CS52" s="159">
        <f t="shared" si="71"/>
        <v>0</v>
      </c>
      <c r="CU52" s="114">
        <f t="array" ref="CU52">IF(IF(ISERR(LARGE(IF($D$4:$D$1533=$AI52,$S$4:$S$1533,""),CU$11)),0,(LARGE(IF($D$4:$D$1533=$AI52,$S$4:$S$1533,""),CU$11)))&lt;0,0,(IF(ISERR(LARGE(IF($D$4:$D$1533=$AI52,$S$4:$S$1533,""),CU$11)),0,(LARGE(IF($D$4:$D$1533=$AI52,$S$4:$S$1533,""),CU$11)))))</f>
        <v>0</v>
      </c>
      <c r="CV52" s="115">
        <f t="array" ref="CV52">IF(IF(ISERR(LARGE(IF($D$4:$D$1533=$AI52,$S$4:$S$1533,""),CV$11)),0,(LARGE(IF($D$4:$D$1533=$AI52,$S$4:$S$1533,""),CV$11)))&lt;0,0,(IF(ISERR(LARGE(IF($D$4:$D$1533=$AI52,$S$4:$S$1533,""),CV$11)),0,(LARGE(IF($D$4:$D$1533=$AI52,$S$4:$S$1533,""),CV$11)))))</f>
        <v>0</v>
      </c>
      <c r="CW52" s="116">
        <f t="array" ref="CW52">IF(IF(ISERR(LARGE(IF($D$4:$D$1533=$AI52,$S$4:$S$1533,""),CW$11)),0,(LARGE(IF($D$4:$D$1533=$AI52,$S$4:$S$1533,""),CW$11)))&lt;0,0,(IF(ISERR(LARGE(IF($D$4:$D$1533=$AI52,$S$4:$S$1533,""),CW$11)),0,(LARGE(IF($D$4:$D$1533=$AI52,$S$4:$S$1533,""),CW$11)))))</f>
        <v>0</v>
      </c>
      <c r="CX52" s="192">
        <f t="array" ref="CX52">IF(IF(ISERR(LARGE(IF($D$1534:$D$2431=$AI52,$S$1534:$S$2431,""),CX$11)),0,(LARGE(IF($D$1534:$D$2431=$AI52,$S$1534:$S$2431,""),CX$11)))&lt;0,0,(IF(ISERR(LARGE(IF($D$1534:$D$2431=$AI52,$S$1534:$S$2431,""),CX$11)),0,(LARGE(IF($D$1534:$D$2431=$AI52,$S$1534:$S$2431,""),CX$11)))))</f>
        <v>0</v>
      </c>
      <c r="CY52" s="193">
        <f t="array" ref="CY52">IF(IF(ISERR(LARGE(IF($D$1534:$D$2431=$AI52,$S$1534:$S$2431,""),CY$11)),0,(LARGE(IF($D$1534:$D$2431=$AI52,$S$1534:$S$2431,""),CY$11)))&lt;0,0,(IF(ISERR(LARGE(IF($D$1534:$D$2431=$AI52,$S$1534:$S$2431,""),CY$11)),0,(LARGE(IF($D$1534:$D$2431=$AI52,$S$1534:$S$2431,""),CY$11)))))</f>
        <v>0</v>
      </c>
      <c r="CZ52" s="159">
        <f t="shared" si="72"/>
        <v>0</v>
      </c>
      <c r="DB52" s="114">
        <f t="array" ref="DB52">IF(IF(ISERR(LARGE(IF($D$4:$D$1533=$AI52,$T$4:$T$1533,""),DB$11)),0,(LARGE(IF($D$4:$D$1533=$AI52,$T$4:$T$1533,""),DB$11)))&lt;0,0,(IF(ISERR(LARGE(IF($D$4:$D$1533=$AI52,$T$4:$T$1533,""),DB$11)),0,(LARGE(IF($D$4:$D$1533=$AI52,$T$4:$T$1533,""),DB$11)))))</f>
        <v>0</v>
      </c>
      <c r="DC52" s="115">
        <f t="array" ref="DC52">IF(IF(ISERR(LARGE(IF($D$4:$D$1533=$AI52,$T$4:$T$1533,""),DC$11)),0,(LARGE(IF($D$4:$D$1533=$AI52,$T$4:$T$1533,""),DC$11)))&lt;0,0,(IF(ISERR(LARGE(IF($D$4:$D$1533=$AI52,$T$4:$T$1533,""),DC$11)),0,(LARGE(IF($D$4:$D$1533=$AI52,$T$4:$T$1533,""),DC$11)))))</f>
        <v>0</v>
      </c>
      <c r="DD52" s="116">
        <f t="array" ref="DD52">IF(IF(ISERR(LARGE(IF($D$4:$D$1533=$AI52,$T$4:$T$1533,""),DD$11)),0,(LARGE(IF($D$4:$D$1533=$AI52,$T$4:$T$1533,""),DD$11)))&lt;0,0,(IF(ISERR(LARGE(IF($D$4:$D$1533=$AI52,$T$4:$T$1533,""),DD$11)),0,(LARGE(IF($D$4:$D$1533=$AI52,$T$4:$T$1533,""),DD$11)))))</f>
        <v>0</v>
      </c>
      <c r="DE52" s="192">
        <f t="array" ref="DE52">IF(IF(ISERR(LARGE(IF($D$1534:$D$2431=$AI52,$T$1534:$T$2431,""),DE$11)),0,(LARGE(IF($D$1534:$D$2431=$AI52,$T$1534:$T$2431,""),DE$11)))&lt;0,0,(IF(ISERR(LARGE(IF($D$1534:$D$2431=$AI52,$T$1534:$T$2431,""),DE$11)),0,(LARGE(IF($D$1534:$D$2431=$AI52,$T$1534:$T$2431,""),DE$11)))))</f>
        <v>0</v>
      </c>
      <c r="DF52" s="193">
        <f t="array" ref="DF52">IF(IF(ISERR(LARGE(IF($D$1534:$D$2431=$AI52,$T$1534:$T$2431,""),DF$11)),0,(LARGE(IF($D$1534:$D$2431=$AI52,$T$1534:$T$2431,""),DF$11)))&lt;0,0,(IF(ISERR(LARGE(IF($D$1534:$D$2431=$AI52,$T$1534:$T$2431,""),DF$11)),0,(LARGE(IF($D$1534:$D$2431=$AI52,$T$1534:$T$2431,""),DF$11)))))</f>
        <v>0</v>
      </c>
      <c r="DG52" s="159">
        <f t="shared" si="73"/>
        <v>0</v>
      </c>
      <c r="DI52" s="114">
        <f t="array" ref="DI52">IF(IF(ISERR(LARGE(IF($D$4:$D$1533=$AI52,$U$4:$U$1533,""),DI$11)),0,(LARGE(IF($D$4:$D$1533=$AI52,$U$4:$U$1533,""),DI$11)))&lt;0,0,(IF(ISERR(LARGE(IF($D$4:$D$1533=$AI52,$U$4:$U$1533,""),DI$11)),0,(LARGE(IF($D$4:$D$1533=$AI52,$U$4:$U$1533,""),DI$11)))))</f>
        <v>0</v>
      </c>
      <c r="DJ52" s="115">
        <f t="array" ref="DJ52">IF(IF(ISERR(LARGE(IF($D$4:$D$1533=$AI52,$U$4:$U$1533,""),DJ$11)),0,(LARGE(IF($D$4:$D$1533=$AI52,$U$4:$U$1533,""),DJ$11)))&lt;0,0,(IF(ISERR(LARGE(IF($D$4:$D$1533=$AI52,$U$4:$U$1533,""),DJ$11)),0,(LARGE(IF($D$4:$D$1533=$AI52,$U$4:$U$1533,""),DJ$11)))))</f>
        <v>0</v>
      </c>
      <c r="DK52" s="116">
        <f t="array" ref="DK52">IF(IF(ISERR(LARGE(IF($D$4:$D$1533=$AI52,$U$4:$U$1533,""),DK$11)),0,(LARGE(IF($D$4:$D$1533=$AI52,$U$4:$U$1533,""),DK$11)))&lt;0,0,(IF(ISERR(LARGE(IF($D$4:$D$1533=$AI52,$U$4:$U$1533,""),DK$11)),0,(LARGE(IF($D$4:$D$1533=$AI52,$U$4:$U$1533,""),DK$11)))))</f>
        <v>0</v>
      </c>
      <c r="DL52" s="192">
        <f t="array" ref="DL52">IF(IF(ISERR(LARGE(IF($D$1534:$D$2431=$AI52,$U$1534:$U$2431,""),DL$11)),0,(LARGE(IF($D$1534:$D$2431=$AI52,$U$1534:$U$2431,""),DL$11)))&lt;0,0,(IF(ISERR(LARGE(IF($D$1534:$D$2431=$AI52,$U$1534:$U$2431,""),DL$11)),0,(LARGE(IF($D$1534:$D$2431=$AI52,$U$1534:$U$2431,""),DL$11)))))</f>
        <v>0</v>
      </c>
      <c r="DM52" s="193">
        <f t="array" ref="DM52">IF(IF(ISERR(LARGE(IF($D$1534:$D$2431=$AI52,$U$1534:$U$2431,""),DM$11)),0,(LARGE(IF($D$1534:$D$2431=$AI52,$U$1534:$U$2431,""),DM$11)))&lt;0,0,(IF(ISERR(LARGE(IF($D$1534:$D$2431=$AI52,$U$1534:$U$2431,""),DM$11)),0,(LARGE(IF($D$1534:$D$2431=$AI52,$U$1534:$U$2431,""),DM$11)))))</f>
        <v>0</v>
      </c>
      <c r="DN52" s="159">
        <f t="shared" si="74"/>
        <v>0</v>
      </c>
      <c r="DP52" s="114">
        <f t="array" ref="DP52">IF(IF(ISERR(LARGE(IF($D$4:$D$1533=$AI52,$V$4:$V$1533,""),DP$11)),0,(LARGE(IF($D$4:$D$1533=$AI52,$V$4:$V$1533,""),DP$11)))&lt;0,0,(IF(ISERR(LARGE(IF($D$4:$D$1533=$AI52,$V$4:$V$1533,""),DP$11)),0,(LARGE(IF($D$4:$D$1533=$AI52,$V$4:$V$1533,""),DP$11)))))</f>
        <v>0</v>
      </c>
      <c r="DQ52" s="115">
        <f t="array" ref="DQ52">IF(IF(ISERR(LARGE(IF($D$4:$D$1533=$AI52,$V$4:$V$1533,""),DQ$11)),0,(LARGE(IF($D$4:$D$1533=$AI52,$V$4:$V$1533,""),DQ$11)))&lt;0,0,(IF(ISERR(LARGE(IF($D$4:$D$1533=$AI52,$V$4:$V$1533,""),DQ$11)),0,(LARGE(IF($D$4:$D$1533=$AI52,$V$4:$V$1533,""),DQ$11)))))</f>
        <v>0</v>
      </c>
      <c r="DR52" s="116">
        <f t="array" ref="DR52">IF(IF(ISERR(LARGE(IF($D$4:$D$1533=$AI52,$V$4:$V$1533,""),DR$11)),0,(LARGE(IF($D$4:$D$1533=$AI52,$V$4:$V$1533,""),DR$11)))&lt;0,0,(IF(ISERR(LARGE(IF($D$4:$D$1533=$AI52,$V$4:$V$1533,""),DR$11)),0,(LARGE(IF($D$4:$D$1533=$AI52,$V$4:$V$1533,""),DR$11)))))</f>
        <v>0</v>
      </c>
      <c r="DS52" s="192">
        <f t="array" ref="DS52">IF(IF(ISERR(LARGE(IF($D$1534:$D$2431=$AI52,$V$1534:$V$2431,""),DS$11)),0,(LARGE(IF($D$1534:$D$2431=$AI52,$V$1534:$V$2431,""),DS$11)))&lt;0,0,(IF(ISERR(LARGE(IF($D$1534:$D$2431=$AI52,$V$1534:$V$2431,""),DS$11)),0,(LARGE(IF($D$1534:$D$2431=$AI52,$V$1534:$V$2431,""),DS$11)))))</f>
        <v>0</v>
      </c>
      <c r="DT52" s="193">
        <f t="array" ref="DT52">IF(IF(ISERR(LARGE(IF($D$1534:$D$2431=$AI52,$V$1534:$V$2431,""),DT$11)),0,(LARGE(IF($D$1534:$D$2431=$AI52,$V$1534:$V$2431,""),DT$11)))&lt;0,0,(IF(ISERR(LARGE(IF($D$1534:$D$2431=$AI52,$V$1534:$V$2431,""),DT$11)),0,(LARGE(IF($D$1534:$D$2431=$AI52,$V$1534:$V$2431,""),DT$11)))))</f>
        <v>0</v>
      </c>
      <c r="DU52" s="159">
        <f t="shared" si="75"/>
        <v>0</v>
      </c>
      <c r="DW52" s="114">
        <f t="array" ref="DW52">IF(IF(ISERR(LARGE(IF($D$4:$D$1533=$AI52,$W$4:$W$1533,""),DW$11)),0,(LARGE(IF($D$4:$D$1533=$AI52,$W$4:$W$1533,""),DW$11)))&lt;0,0,(IF(ISERR(LARGE(IF($D$4:$D$1533=$AI52,$W$4:$W$1533,""),DW$11)),0,(LARGE(IF($D$4:$D$1533=$AI52,$W$4:$W$1533,""),DW$11)))))</f>
        <v>0</v>
      </c>
      <c r="DX52" s="115">
        <f t="array" ref="DX52">IF(IF(ISERR(LARGE(IF($D$4:$D$1533=$AI52,$W$4:$W$1533,""),DX$11)),0,(LARGE(IF($D$4:$D$1533=$AI52,$W$4:$W$1533,""),DX$11)))&lt;0,0,(IF(ISERR(LARGE(IF($D$4:$D$1533=$AI52,$W$4:$W$1533,""),DX$11)),0,(LARGE(IF($D$4:$D$1533=$AI52,$W$4:$W$1533,""),DX$11)))))</f>
        <v>0</v>
      </c>
      <c r="DY52" s="116">
        <f t="array" ref="DY52">IF(IF(ISERR(LARGE(IF($D$4:$D$1533=$AI52,$W$4:$W$1533,""),DY$11)),0,(LARGE(IF($D$4:$D$1533=$AI52,$W$4:$W$1533,""),DY$11)))&lt;0,0,(IF(ISERR(LARGE(IF($D$4:$D$1533=$AI52,$W$4:$W$1533,""),DY$11)),0,(LARGE(IF($D$4:$D$1533=$AI52,$W$4:$W$1533,""),DY$11)))))</f>
        <v>0</v>
      </c>
      <c r="DZ52" s="192">
        <f t="array" ref="DZ52">IF(IF(ISERR(LARGE(IF($D$1534:$D$2431=$AI52,$W$1534:$W$2431,""),DZ$11)),0,(LARGE(IF($D$1534:$D$2431=$AI52,$W$1534:$W$2431,""),DZ$11)))&lt;0,0,(IF(ISERR(LARGE(IF($D$1534:$D$2431=$AI52,$W$1534:$W$2431,""),DZ$11)),0,(LARGE(IF($D$1534:$D$2431=$AI52,$W$1534:$W$2431,""),DZ$11)))))</f>
        <v>0</v>
      </c>
      <c r="EA52" s="193">
        <f t="array" ref="EA52">IF(IF(ISERR(LARGE(IF($D$1534:$D$2431=$AI52,$W$1534:$W$2431,""),EA$11)),0,(LARGE(IF($D$1534:$D$2431=$AI52,$W$1534:$W$2431,""),EA$11)))&lt;0,0,(IF(ISERR(LARGE(IF($D$1534:$D$2431=$AI52,$W$1534:$W$2431,""),EA$11)),0,(LARGE(IF($D$1534:$D$2431=$AI52,$W$1534:$W$2431,""),EA$11)))))</f>
        <v>0</v>
      </c>
      <c r="EB52" s="159">
        <f t="shared" si="76"/>
        <v>0</v>
      </c>
    </row>
    <row r="53" spans="1:132" x14ac:dyDescent="0.2">
      <c r="A53" s="88">
        <v>4.9999999999999996E-5</v>
      </c>
      <c r="B53" s="4">
        <f t="shared" si="0"/>
        <v>8021.0000499999996</v>
      </c>
      <c r="C53" t="s">
        <v>274</v>
      </c>
      <c r="D53" s="213" t="s">
        <v>70</v>
      </c>
      <c r="E53" s="44" t="s">
        <v>21</v>
      </c>
      <c r="F53" s="14">
        <f t="shared" si="26"/>
        <v>1</v>
      </c>
      <c r="G53" s="14">
        <f t="shared" si="27"/>
        <v>1</v>
      </c>
      <c r="H53" s="101" t="str">
        <f>IF(ISNA(VLOOKUP(C53,[1]Sheet1!$J$2:$J$2999,1,FALSE)),"No","Yes")</f>
        <v>Yes</v>
      </c>
      <c r="I53" s="72">
        <f t="shared" si="50"/>
        <v>0</v>
      </c>
      <c r="J53" s="72">
        <f t="shared" si="51"/>
        <v>0</v>
      </c>
      <c r="K53" s="72">
        <f t="shared" si="52"/>
        <v>0</v>
      </c>
      <c r="L53" s="72">
        <f t="shared" si="53"/>
        <v>0</v>
      </c>
      <c r="M53" s="72">
        <f t="shared" si="54"/>
        <v>0</v>
      </c>
      <c r="N53" s="72">
        <f t="shared" si="55"/>
        <v>0</v>
      </c>
      <c r="O53" s="72">
        <f t="shared" si="56"/>
        <v>0</v>
      </c>
      <c r="Q53" s="73">
        <f t="shared" si="57"/>
        <v>0</v>
      </c>
      <c r="R53" s="73">
        <f t="shared" si="58"/>
        <v>0</v>
      </c>
      <c r="S53" s="73">
        <f t="shared" si="59"/>
        <v>0</v>
      </c>
      <c r="T53" s="73">
        <f t="shared" si="60"/>
        <v>8021</v>
      </c>
      <c r="U53" s="73">
        <f t="shared" si="61"/>
        <v>0</v>
      </c>
      <c r="V53" s="73">
        <f t="shared" si="62"/>
        <v>0</v>
      </c>
      <c r="W53" s="73">
        <f t="shared" si="63"/>
        <v>0</v>
      </c>
      <c r="Y53" s="72">
        <f t="shared" si="28"/>
        <v>0</v>
      </c>
      <c r="Z53" s="73">
        <f t="shared" si="29"/>
        <v>0</v>
      </c>
      <c r="AA53" s="58">
        <f t="shared" si="30"/>
        <v>0</v>
      </c>
      <c r="AB53" s="72">
        <f t="shared" si="31"/>
        <v>0</v>
      </c>
      <c r="AC53" s="72">
        <f t="shared" si="32"/>
        <v>0</v>
      </c>
      <c r="AD53" s="73">
        <f t="shared" si="33"/>
        <v>8021</v>
      </c>
      <c r="AE53" s="73">
        <f t="shared" si="34"/>
        <v>0</v>
      </c>
      <c r="AF53" s="1">
        <f t="shared" si="17"/>
        <v>8021</v>
      </c>
      <c r="AH53" s="1" t="str">
        <f t="shared" si="25"/>
        <v>Yes</v>
      </c>
      <c r="AI53" s="165" t="s">
        <v>80</v>
      </c>
      <c r="AJ53" s="114">
        <f t="array" ref="AJ53">IF(IF(ISERR(LARGE(IF($D$4:$D$1533=$AI53,$I$4:$I$1533,""),AJ$11)),0,(LARGE(IF($D$4:$D$1533=$AI53,$I$4:$I$1533,""),AJ$11)))&lt;0,0,(IF(ISERR(LARGE(IF($D$4:$D$1533=$AI53,$I$4:$I$1533,""),AJ$11)),0,(LARGE(IF($D$4:$D$1533=$AI53,$I$4:$I$1533,""),AJ$11)))))</f>
        <v>0</v>
      </c>
      <c r="AK53" s="115">
        <f t="array" ref="AK53">IF(IF(ISERR(LARGE(IF($D$4:$D$1533=$AI53,$I$4:$I$1533,""),AK$11)),0,(LARGE(IF($D$4:$D$1533=$AI53,$I$4:$I$1533,""),AK$11)))&lt;0,0,(IF(ISERR(LARGE(IF($D$4:$D$1533=$AI53,$I$4:$I$1533,""),AK$11)),0,(LARGE(IF($D$4:$D$1533=$AI53,$I$4:$I$1533,""),AK$11)))))</f>
        <v>0</v>
      </c>
      <c r="AL53" s="116">
        <f t="array" ref="AL53">IF(IF(ISERR(LARGE(IF($D$4:$D$1533=$AI53,$I$4:$I$1533,""),AL$11)),0,(LARGE(IF($D$4:$D$1533=$AI53,$I$4:$I$1533,""),AL$11)))&lt;0,0,(IF(ISERR(LARGE(IF($D$4:$D$1533=$AI53,$I$4:$I$1533,""),AL$11)),0,(LARGE(IF($D$4:$D$1533=$AI53,$I$4:$I$1533,""),AL$11)))))</f>
        <v>0</v>
      </c>
      <c r="AM53" s="192">
        <f t="array" ref="AM53">IF(IF(ISERR(LARGE(IF($D$1534:$D$2431=$AI53,$I$1534:$I$2431,""),AM$11)),0,(LARGE(IF($D$1534:$D$2431=$AI53,$I$1534:$I$2431,""),AM$11)))&lt;0,0,(IF(ISERR(LARGE(IF($D$1534:$D$2431=$AI53,$I$1534:$I$2431,""),AM$11)),0,(LARGE(IF($D$1534:$D$2431=$AI53,$I$1534:$I$2431,""),AM$11)))))</f>
        <v>0</v>
      </c>
      <c r="AN53" s="193">
        <f t="array" ref="AN53">IF(IF(ISERR(LARGE(IF($D$1534:$D$2431=$AI53,$I$1534:$I$2431,""),AN$11)),0,(LARGE(IF($D$1534:$D$2431=$AI53,$I$1534:$I$2431,""),AN$11)))&lt;0,0,(IF(ISERR(LARGE(IF($D$1534:$D$2431=$AI53,$I$1534:$I$2431,""),AN$11)),0,(LARGE(IF($D$1534:$D$2431=$AI53,$I$1534:$I$2431,""),AN$11)))))</f>
        <v>0</v>
      </c>
      <c r="AO53" s="159">
        <f t="shared" si="49"/>
        <v>0</v>
      </c>
      <c r="AQ53" s="114">
        <f t="array" ref="AQ53">IF(IF(ISERR(LARGE(IF($D$4:$D$1533=$AI53,$J$4:$J$1533,""),AQ$11)),0,(LARGE(IF($D$4:$D$1533=$AI53,$J$4:$J$1533,""),AQ$11)))&lt;0,0,(IF(ISERR(LARGE(IF($D$4:$D$1533=$AI53,$J$4:$J$1533,""),AQ$11)),0,(LARGE(IF($D$4:$D$1533=$AI53,$J$4:$J$1533,""),AQ$11)))))</f>
        <v>0</v>
      </c>
      <c r="AR53" s="115">
        <f t="array" ref="AR53">IF(IF(ISERR(LARGE(IF($D$4:$D$1533=$AI53,$J$4:$J$1533,""),AR$11)),0,(LARGE(IF($D$4:$D$1533=$AI53,$J$4:$J$1533,""),AR$11)))&lt;0,0,(IF(ISERR(LARGE(IF($D$4:$D$1533=$AI53,$J$4:$J$1533,""),AR$11)),0,(LARGE(IF($D$4:$D$1533=$AI53,$J$4:$J$1533,""),AR$11)))))</f>
        <v>0</v>
      </c>
      <c r="AS53" s="116">
        <f t="array" ref="AS53">IF(IF(ISERR(LARGE(IF($D$4:$D$1533=$AI53,$J$4:$J$1533,""),AS$11)),0,(LARGE(IF($D$4:$D$1533=$AI53,$J$4:$J$1533,""),AS$11)))&lt;0,0,(IF(ISERR(LARGE(IF($D$4:$D$1533=$AI53,$J$4:$J$1533,""),AS$11)),0,(LARGE(IF($D$4:$D$1533=$AI53,$J$4:$J$1533,""),AS$11)))))</f>
        <v>0</v>
      </c>
      <c r="AT53" s="192">
        <f t="array" ref="AT53">IF(IF(ISERR(LARGE(IF($D$1534:$D$2431=$AI53,$J$1534:$J$2431,""),AT$11)),0,(LARGE(IF($D$1534:$D$2431=$AI53,$J$1534:$J$2431,""),AT$11)))&lt;0,0,(IF(ISERR(LARGE(IF($D$1534:$D$2431=$AI53,$J$1534:$J$2431,""),AT$11)),0,(LARGE(IF($D$1534:$D$2431=$AI53,$J$1534:$J$2431,""),AT$11)))))</f>
        <v>0</v>
      </c>
      <c r="AU53" s="193">
        <f t="array" ref="AU53">IF(IF(ISERR(LARGE(IF($D$1534:$D$2431=$AI53,$J$1534:$J$2431,""),AU$11)),0,(LARGE(IF($D$1534:$D$2431=$AI53,$J$1534:$J$2431,""),AU$11)))&lt;0,0,(IF(ISERR(LARGE(IF($D$1534:$D$2431=$AI53,$J$1534:$J$2431,""),AU$11)),0,(LARGE(IF($D$1534:$D$2431=$AI53,$J$1534:$J$2431,""),AU$11)))))</f>
        <v>0</v>
      </c>
      <c r="AV53" s="159">
        <f t="shared" si="64"/>
        <v>0</v>
      </c>
      <c r="AX53" s="114">
        <f t="array" ref="AX53">IF(IF(ISERR(LARGE(IF($D$4:$D$1533=$AI53,$K$4:$K$1533,""),AX$11)),0,(LARGE(IF($D$4:$D$1533=$AI53,$K$4:$K$1533,""),AX$11)))&lt;0,0,(IF(ISERR(LARGE(IF($D$4:$D$1533=$AI53,$K$4:$K$1533,""),AX$11)),0,(LARGE(IF($D$4:$D$1533=$AI53,$K$4:$K$1533,""),AX$11)))))</f>
        <v>0</v>
      </c>
      <c r="AY53" s="115">
        <f t="array" ref="AY53">IF(IF(ISERR(LARGE(IF($D$4:$D$1533=$AI53,$K$4:$K$1533,""),AY$11)),0,(LARGE(IF($D$4:$D$1533=$AI53,$K$4:$K$1533,""),AY$11)))&lt;0,0,(IF(ISERR(LARGE(IF($D$4:$D$1533=$AI53,$K$4:$K$1533,""),AY$11)),0,(LARGE(IF($D$4:$D$1533=$AI53,$K$4:$K$1533,""),AY$11)))))</f>
        <v>0</v>
      </c>
      <c r="AZ53" s="116">
        <f t="array" ref="AZ53">IF(IF(ISERR(LARGE(IF($D$4:$D$1533=$AI53,$K$4:$K$1533,""),AZ$11)),0,(LARGE(IF($D$4:$D$1533=$AI53,$K$4:$K$1533,""),AZ$11)))&lt;0,0,(IF(ISERR(LARGE(IF($D$4:$D$1533=$AI53,$K$4:$K$1533,""),AZ$11)),0,(LARGE(IF($D$4:$D$1533=$AI53,$K$4:$K$1533,""),AZ$11)))))</f>
        <v>0</v>
      </c>
      <c r="BA53" s="192">
        <f t="array" ref="BA53">IF(IF(ISERR(LARGE(IF($D$1534:$D$2431=$AI53,$K$1534:$K$2431,""),BA$11)),0,(LARGE(IF($D$1534:$D$2431=$AI53,$K$1534:$K$2431,""),BA$11)))&lt;0,0,(IF(ISERR(LARGE(IF($D$1534:$D$2431=$AI53,$K$1534:$K$2431,""),BA$11)),0,(LARGE(IF($D$1534:$D$2431=$AI53,$K$1534:$K$2431,""),BA$11)))))</f>
        <v>0</v>
      </c>
      <c r="BB53" s="193">
        <f t="array" ref="BB53">IF(IF(ISERR(LARGE(IF($D$1534:$D$2431=$AI53,$K$1534:$K$2431,""),BB$11)),0,(LARGE(IF($D$1534:$D$2431=$AI53,$K$1534:$K$2431,""),BB$11)))&lt;0,0,(IF(ISERR(LARGE(IF($D$1534:$D$2431=$AI53,$K$1534:$K$2431,""),BB$11)),0,(LARGE(IF($D$1534:$D$2431=$AI53,$K$1534:$K$2431,""),BB$11)))))</f>
        <v>0</v>
      </c>
      <c r="BC53" s="159">
        <f t="shared" si="65"/>
        <v>0</v>
      </c>
      <c r="BE53" s="114">
        <f t="array" ref="BE53">IF(IF(ISERR(LARGE(IF($D$4:$D$1533=$AI53,$L$4:$L$1533,""),BE$11)),0,(LARGE(IF($D$4:$D$1533=$AI53,$L$4:$L$1533,""),BE$11)))&lt;0,0,(IF(ISERR(LARGE(IF($D$4:$D$1533=$AI53,$L$4:$L$1533,""),BE$11)),0,(LARGE(IF($D$4:$D$1533=$AI53,$L$4:$L$1533,""),BE$11)))))</f>
        <v>0</v>
      </c>
      <c r="BF53" s="115">
        <f t="array" ref="BF53">IF(IF(ISERR(LARGE(IF($D$4:$D$1533=$AI53,$L$4:$L$1533,""),BF$11)),0,(LARGE(IF($D$4:$D$1533=$AI53,$L$4:$L$1533,""),BF$11)))&lt;0,0,(IF(ISERR(LARGE(IF($D$4:$D$1533=$AI53,$L$4:$L$1533,""),BF$11)),0,(LARGE(IF($D$4:$D$1533=$AI53,$L$4:$L$1533,""),BF$11)))))</f>
        <v>0</v>
      </c>
      <c r="BG53" s="116">
        <f t="array" ref="BG53">IF(IF(ISERR(LARGE(IF($D$4:$D$1533=$AI53,$L$4:$L$1533,""),BG$11)),0,(LARGE(IF($D$4:$D$1533=$AI53,$L$4:$L$1533,""),BG$11)))&lt;0,0,(IF(ISERR(LARGE(IF($D$4:$D$1533=$AI53,$L$4:$L$1533,""),BG$11)),0,(LARGE(IF($D$4:$D$1533=$AI53,$L$4:$L$1533,""),BG$11)))))</f>
        <v>0</v>
      </c>
      <c r="BH53" s="192">
        <f t="array" ref="BH53">IF(IF(ISERR(LARGE(IF($D$1534:$D$2431=$AI53,$L$1534:$L$2431,""),BH$11)),0,(LARGE(IF($D$1534:$D$2431=$AI53,$L$1534:$L$2431,""),BH$11)))&lt;0,0,(IF(ISERR(LARGE(IF($D$1534:$D$2431=$AI53,$L$1534:$L$2431,""),BH$11)),0,(LARGE(IF($D$1534:$D$2431=$AI53,$L$1534:$L$2431,""),BH$11)))))</f>
        <v>0</v>
      </c>
      <c r="BI53" s="193">
        <f t="array" ref="BI53">IF(IF(ISERR(LARGE(IF($D$1534:$D$2431=$AI53,$L$1534:$L$2431,""),BI$11)),0,(LARGE(IF($D$1534:$D$2431=$AI53,$L$1534:$L$2431,""),BI$11)))&lt;0,0,(IF(ISERR(LARGE(IF($D$1534:$D$2431=$AI53,$L$1534:$L$2431,""),BI$11)),0,(LARGE(IF($D$1534:$D$2431=$AI53,$L$1534:$L$2431,""),BI$11)))))</f>
        <v>0</v>
      </c>
      <c r="BJ53" s="159">
        <f t="shared" si="66"/>
        <v>0</v>
      </c>
      <c r="BL53" s="114">
        <f t="array" ref="BL53">IF(IF(ISERR(LARGE(IF($D$4:$D$1533=$AI53,$M$4:$M$1533,""),BL$11)),0,(LARGE(IF($D$4:$D$1533=$AI53,$M$4:$M$1533,""),BL$11)))&lt;0,0,(IF(ISERR(LARGE(IF($D$4:$D$1533=$AI53,$M$4:$M$1533,""),BL$11)),0,(LARGE(IF($D$4:$D$1533=$AI53,$M$4:$M$1533,""),BL$11)))))</f>
        <v>0</v>
      </c>
      <c r="BM53" s="115">
        <f t="array" ref="BM53">IF(IF(ISERR(LARGE(IF($D$4:$D$1533=$AI53,$M$4:$M$1533,""),BM$11)),0,(LARGE(IF($D$4:$D$1533=$AI53,$M$4:$M$1533,""),BM$11)))&lt;0,0,(IF(ISERR(LARGE(IF($D$4:$D$1533=$AI53,$M$4:$M$1533,""),BM$11)),0,(LARGE(IF($D$4:$D$1533=$AI53,$M$4:$M$1533,""),BM$11)))))</f>
        <v>0</v>
      </c>
      <c r="BN53" s="116">
        <f t="array" ref="BN53">IF(IF(ISERR(LARGE(IF($D$4:$D$1533=$AI53,$M$4:$M$1533,""),BN$11)),0,(LARGE(IF($D$4:$D$1533=$AI53,$M$4:$M$1533,""),BN$11)))&lt;0,0,(IF(ISERR(LARGE(IF($D$4:$D$1533=$AI53,$M$4:$M$1533,""),BN$11)),0,(LARGE(IF($D$4:$D$1533=$AI53,$M$4:$M$1533,""),BN$11)))))</f>
        <v>0</v>
      </c>
      <c r="BO53" s="192">
        <f t="array" ref="BO53">IF(IF(ISERR(LARGE(IF($D$1534:$D$2431=$AI53,$M$1534:$M$2431,""),BO$11)),0,(LARGE(IF($D$1534:$D$2431=$AI53,$M$1534:$M$2431,""),BO$11)))&lt;0,0,(IF(ISERR(LARGE(IF($D$1534:$D$2431=$AI53,$M$1534:$M$2431,""),BO$11)),0,(LARGE(IF($D$1534:$D$2431=$AI53,$M$1534:$M$2431,""),BO$11)))))</f>
        <v>0</v>
      </c>
      <c r="BP53" s="193">
        <f t="array" ref="BP53">IF(IF(ISERR(LARGE(IF($D$1534:$D$2431=$AI53,$M$1534:$M$2431,""),BP$11)),0,(LARGE(IF($D$1534:$D$2431=$AI53,$M$1534:$M$2431,""),BP$11)))&lt;0,0,(IF(ISERR(LARGE(IF($D$1534:$D$2431=$AI53,$M$1534:$M$2431,""),BP$11)),0,(LARGE(IF($D$1534:$D$2431=$AI53,$M$1534:$M$2431,""),BP$11)))))</f>
        <v>0</v>
      </c>
      <c r="BQ53" s="159">
        <f t="shared" si="67"/>
        <v>0</v>
      </c>
      <c r="BS53" s="114">
        <f t="array" ref="BS53">IF(IF(ISERR(LARGE(IF($D$4:$D$1533=$AI53,$N$4:$N$1533,""),BS$11)),0,(LARGE(IF($D$4:$D$1533=$AI53,$N$4:$N$1533,""),BS$11)))&lt;0,0,(IF(ISERR(LARGE(IF($D$4:$D$1533=$AI53,$N$4:$N$1533,""),BS$11)),0,(LARGE(IF($D$4:$D$1533=$AI53,$N$4:$N$1533,""),BS$11)))))</f>
        <v>0</v>
      </c>
      <c r="BT53" s="115">
        <f t="array" ref="BT53">IF(IF(ISERR(LARGE(IF($D$4:$D$1533=$AI53,$N$4:$N$1533,""),BT$11)),0,(LARGE(IF($D$4:$D$1533=$AI53,$N$4:$N$1533,""),BT$11)))&lt;0,0,(IF(ISERR(LARGE(IF($D$4:$D$1533=$AI53,$N$4:$N$1533,""),BT$11)),0,(LARGE(IF($D$4:$D$1533=$AI53,$N$4:$N$1533,""),BT$11)))))</f>
        <v>0</v>
      </c>
      <c r="BU53" s="116">
        <f t="array" ref="BU53">IF(IF(ISERR(LARGE(IF($D$4:$D$1533=$AI53,$N$4:$N$1533,""),BU$11)),0,(LARGE(IF($D$4:$D$1533=$AI53,$N$4:$N$1533,""),BU$11)))&lt;0,0,(IF(ISERR(LARGE(IF($D$4:$D$1533=$AI53,$N$4:$N$1533,""),BU$11)),0,(LARGE(IF($D$4:$D$1533=$AI53,$N$4:$N$1533,""),BU$11)))))</f>
        <v>0</v>
      </c>
      <c r="BV53" s="192">
        <f t="array" ref="BV53">IF(IF(ISERR(LARGE(IF($D$1534:$D$2431=$AI53,$N$1534:$N$2431,""),BV$11)),0,(LARGE(IF($D$1534:$D$2431=$AI53,$N$1534:$N$2431,""),BV$11)))&lt;0,0,(IF(ISERR(LARGE(IF($D$1534:$D$2431=$AI53,$N$1534:$N$2431,""),BV$11)),0,(LARGE(IF($D$1534:$D$2431=$AI53,$N$1534:$N$2431,""),BV$11)))))</f>
        <v>0</v>
      </c>
      <c r="BW53" s="193">
        <f t="array" ref="BW53">IF(IF(ISERR(LARGE(IF($D$1534:$D$2431=$AI53,$N$1534:$N$2431,""),BW$11)),0,(LARGE(IF($D$1534:$D$2431=$AI53,$N$1534:$N$2431,""),BW$11)))&lt;0,0,(IF(ISERR(LARGE(IF($D$1534:$D$2431=$AI53,$N$1534:$N$2431,""),BW$11)),0,(LARGE(IF($D$1534:$D$2431=$AI53,$N$1534:$N$2431,""),BW$11)))))</f>
        <v>0</v>
      </c>
      <c r="BX53" s="159">
        <f t="shared" si="68"/>
        <v>0</v>
      </c>
      <c r="BZ53" s="114">
        <f t="array" ref="BZ53">IF(IF(ISERR(LARGE(IF($D$4:$D$1533=$AI53,$O$4:$O$1533,""),BZ$11)),0,(LARGE(IF($D$4:$D$1533=$AI53,$O$4:$O$1533,""),BZ$11)))&lt;0,0,(IF(ISERR(LARGE(IF($D$4:$D$1533=$AI53,$O$4:$O$1533,""),BZ$11)),0,(LARGE(IF($D$4:$D$1533=$AI53,$O$4:$O$1533,""),BZ$11)))))</f>
        <v>0</v>
      </c>
      <c r="CA53" s="115">
        <f t="array" ref="CA53">IF(IF(ISERR(LARGE(IF($D$4:$D$1533=$AI53,$O$4:$O$1533,""),CA$11)),0,(LARGE(IF($D$4:$D$1533=$AI53,$O$4:$O$1533,""),CA$11)))&lt;0,0,(IF(ISERR(LARGE(IF($D$4:$D$1533=$AI53,$O$4:$O$1533,""),CA$11)),0,(LARGE(IF($D$4:$D$1533=$AI53,$O$4:$O$1533,""),CA$11)))))</f>
        <v>0</v>
      </c>
      <c r="CB53" s="116">
        <f t="array" ref="CB53">IF(IF(ISERR(LARGE(IF($D$4:$D$1533=$AI53,$O$4:$O$1533,""),CB$11)),0,(LARGE(IF($D$4:$D$1533=$AI53,$O$4:$O$1533,""),CB$11)))&lt;0,0,(IF(ISERR(LARGE(IF($D$4:$D$1533=$AI53,$O$4:$O$1533,""),CB$11)),0,(LARGE(IF($D$4:$D$1533=$AI53,$O$4:$O$1533,""),CB$11)))))</f>
        <v>0</v>
      </c>
      <c r="CC53" s="192">
        <f t="array" ref="CC53">IF(IF(ISERR(LARGE(IF($D$1534:$D$2431=$AI53,$O$1534:$O$2431,""),CC$11)),0,(LARGE(IF($D$1534:$D$2431=$AI53,$O$1534:$O$2431,""),CC$11)))&lt;0,0,(IF(ISERR(LARGE(IF($D$1534:$D$2431=$AI53,$O$1534:$O$2431,""),CC$11)),0,(LARGE(IF($D$1534:$D$2431=$AI53,$O$1534:$O$2431,""),CC$11)))))</f>
        <v>0</v>
      </c>
      <c r="CD53" s="193">
        <f t="array" ref="CD53">IF(IF(ISERR(LARGE(IF($D$1534:$D$2431=$AI53,$O$1534:$O$2431,""),CD$11)),0,(LARGE(IF($D$1534:$D$2431=$AI53,$O$1534:$O$2431,""),CD$11)))&lt;0,0,(IF(ISERR(LARGE(IF($D$1534:$D$2431=$AI53,$O$1534:$O$2431,""),CD$11)),0,(LARGE(IF($D$1534:$D$2431=$AI53,$O$1534:$O$2431,""),CD$11)))))</f>
        <v>0</v>
      </c>
      <c r="CE53" s="159">
        <f t="shared" si="69"/>
        <v>0</v>
      </c>
      <c r="CG53" s="114">
        <f t="array" ref="CG53">IF(IF(ISERR(LARGE(IF($D$4:$D$1533=$AI53,$Q$4:$Q$1533,""),CG$11)),0,(LARGE(IF($D$4:$D$1533=$AI53,$Q$4:$Q$1533,""),CG$11)))&lt;0,0,(IF(ISERR(LARGE(IF($D$4:$D$1533=$AI53,$Q$4:$Q$1533,""),CG$11)),0,(LARGE(IF($D$4:$D$1533=$AI53,$Q$4:$Q$1533,""),CG$11)))))</f>
        <v>0</v>
      </c>
      <c r="CH53" s="115">
        <f t="array" ref="CH53">IF(IF(ISERR(LARGE(IF($D$4:$D$1533=$AI53,$Q$4:$Q$1533,""),CH$11)),0,(LARGE(IF($D$4:$D$1533=$AI53,$Q$4:$Q$1533,""),CH$11)))&lt;0,0,(IF(ISERR(LARGE(IF($D$4:$D$1533=$AI53,$Q$4:$Q$1533,""),CH$11)),0,(LARGE(IF($D$4:$D$1533=$AI53,$Q$4:$Q$1533,""),CH$11)))))</f>
        <v>0</v>
      </c>
      <c r="CI53" s="116">
        <f t="array" ref="CI53">IF(IF(ISERR(LARGE(IF($D$4:$D$1533=$AI53,$Q$4:$Q$1533,""),CI$11)),0,(LARGE(IF($D$4:$D$1533=$AI53,$Q$4:$Q$1533,""),CI$11)))&lt;0,0,(IF(ISERR(LARGE(IF($D$4:$D$1533=$AI53,$Q$4:$Q$1533,""),CI$11)),0,(LARGE(IF($D$4:$D$1533=$AI53,$Q$4:$Q$1533,""),CI$11)))))</f>
        <v>0</v>
      </c>
      <c r="CJ53" s="192">
        <f t="array" ref="CJ53">IF(IF(ISERR(LARGE(IF($D$1534:$D$2431=$AI53,$Q$1534:$Q$2431,""),CJ$11)),0,(LARGE(IF($D$1534:$D$2431=$AI53,$Q$1534:$Q$2431,""),CJ$11)))&lt;0,0,(IF(ISERR(LARGE(IF($D$1534:$D$2431=$AI53,$Q$1534:$Q$2431,""),CJ$11)),0,(LARGE(IF($D$1534:$D$2431=$AI53,$Q$1534:$Q$2431,""),CJ$11)))))</f>
        <v>0</v>
      </c>
      <c r="CK53" s="193">
        <f t="array" ref="CK53">IF(IF(ISERR(LARGE(IF($D$1534:$D$2431=$AI53,$Q$1534:$Q$2431,""),CK$11)),0,(LARGE(IF($D$1534:$D$2431=$AI53,$Q$1534:$Q$2431,""),CK$11)))&lt;0,0,(IF(ISERR(LARGE(IF($D$1534:$D$2431=$AI53,$Q$1534:$Q$2431,""),CK$11)),0,(LARGE(IF($D$1534:$D$2431=$AI53,$Q$1534:$Q$2431,""),CK$11)))))</f>
        <v>0</v>
      </c>
      <c r="CL53" s="159">
        <f t="shared" si="70"/>
        <v>0</v>
      </c>
      <c r="CN53" s="114">
        <f t="array" ref="CN53">IF(IF(ISERR(LARGE(IF($D$4:$D$1533=$AI53,$R$4:$R$1533,""),CN$11)),0,(LARGE(IF($D$4:$D$1533=$AI53,$R$4:$R$1533,""),CN$11)))&lt;0,0,(IF(ISERR(LARGE(IF($D$4:$D$1533=$AI53,$R$4:$R$1533,""),CN$11)),0,(LARGE(IF($D$4:$D$1533=$AI53,$R$4:$R$1533,""),CN$11)))))</f>
        <v>0</v>
      </c>
      <c r="CO53" s="115">
        <f t="array" ref="CO53">IF(IF(ISERR(LARGE(IF($D$4:$D$1533=$AI53,$R$4:$R$1533,""),CO$11)),0,(LARGE(IF($D$4:$D$1533=$AI53,$R$4:$R$1533,""),CO$11)))&lt;0,0,(IF(ISERR(LARGE(IF($D$4:$D$1533=$AI53,$R$4:$R$1533,""),CO$11)),0,(LARGE(IF($D$4:$D$1533=$AI53,$R$4:$R$1533,""),CO$11)))))</f>
        <v>0</v>
      </c>
      <c r="CP53" s="116">
        <f t="array" ref="CP53">IF(IF(ISERR(LARGE(IF($D$4:$D$1533=$AI53,$R$4:$R$1533,""),CP$11)),0,(LARGE(IF($D$4:$D$1533=$AI53,$R$4:$R$1533,""),CP$11)))&lt;0,0,(IF(ISERR(LARGE(IF($D$4:$D$1533=$AI53,$R$4:$R$1533,""),CP$11)),0,(LARGE(IF($D$4:$D$1533=$AI53,$R$4:$R$1533,""),CP$11)))))</f>
        <v>0</v>
      </c>
      <c r="CQ53" s="192">
        <f t="array" ref="CQ53">IF(IF(ISERR(LARGE(IF($D$1534:$D$2431=$AI53,$R$1534:$R$2431,""),CQ$11)),0,(LARGE(IF($D$1534:$D$2431=$AI53,$R$1534:$R$2431,""),CQ$11)))&lt;0,0,(IF(ISERR(LARGE(IF($D$1534:$D$2431=$AI53,$R$1534:$R$2431,""),CQ$11)),0,(LARGE(IF($D$1534:$D$2431=$AI53,$R$1534:$R$2431,""),CQ$11)))))</f>
        <v>0</v>
      </c>
      <c r="CR53" s="193">
        <f t="array" ref="CR53">IF(IF(ISERR(LARGE(IF($D$1534:$D$2431=$AI53,$R$1534:$R$2431,""),CR$11)),0,(LARGE(IF($D$1534:$D$2431=$AI53,$R$1534:$R$2431,""),CR$11)))&lt;0,0,(IF(ISERR(LARGE(IF($D$1534:$D$2431=$AI53,$R$1534:$R$2431,""),CR$11)),0,(LARGE(IF($D$1534:$D$2431=$AI53,$R$1534:$R$2431,""),CR$11)))))</f>
        <v>0</v>
      </c>
      <c r="CS53" s="159">
        <f t="shared" si="71"/>
        <v>0</v>
      </c>
      <c r="CU53" s="114">
        <f t="array" ref="CU53">IF(IF(ISERR(LARGE(IF($D$4:$D$1533=$AI53,$S$4:$S$1533,""),CU$11)),0,(LARGE(IF($D$4:$D$1533=$AI53,$S$4:$S$1533,""),CU$11)))&lt;0,0,(IF(ISERR(LARGE(IF($D$4:$D$1533=$AI53,$S$4:$S$1533,""),CU$11)),0,(LARGE(IF($D$4:$D$1533=$AI53,$S$4:$S$1533,""),CU$11)))))</f>
        <v>0</v>
      </c>
      <c r="CV53" s="115">
        <f t="array" ref="CV53">IF(IF(ISERR(LARGE(IF($D$4:$D$1533=$AI53,$S$4:$S$1533,""),CV$11)),0,(LARGE(IF($D$4:$D$1533=$AI53,$S$4:$S$1533,""),CV$11)))&lt;0,0,(IF(ISERR(LARGE(IF($D$4:$D$1533=$AI53,$S$4:$S$1533,""),CV$11)),0,(LARGE(IF($D$4:$D$1533=$AI53,$S$4:$S$1533,""),CV$11)))))</f>
        <v>0</v>
      </c>
      <c r="CW53" s="116">
        <f t="array" ref="CW53">IF(IF(ISERR(LARGE(IF($D$4:$D$1533=$AI53,$S$4:$S$1533,""),CW$11)),0,(LARGE(IF($D$4:$D$1533=$AI53,$S$4:$S$1533,""),CW$11)))&lt;0,0,(IF(ISERR(LARGE(IF($D$4:$D$1533=$AI53,$S$4:$S$1533,""),CW$11)),0,(LARGE(IF($D$4:$D$1533=$AI53,$S$4:$S$1533,""),CW$11)))))</f>
        <v>0</v>
      </c>
      <c r="CX53" s="192">
        <f t="array" ref="CX53">IF(IF(ISERR(LARGE(IF($D$1534:$D$2431=$AI53,$S$1534:$S$2431,""),CX$11)),0,(LARGE(IF($D$1534:$D$2431=$AI53,$S$1534:$S$2431,""),CX$11)))&lt;0,0,(IF(ISERR(LARGE(IF($D$1534:$D$2431=$AI53,$S$1534:$S$2431,""),CX$11)),0,(LARGE(IF($D$1534:$D$2431=$AI53,$S$1534:$S$2431,""),CX$11)))))</f>
        <v>0</v>
      </c>
      <c r="CY53" s="193">
        <f t="array" ref="CY53">IF(IF(ISERR(LARGE(IF($D$1534:$D$2431=$AI53,$S$1534:$S$2431,""),CY$11)),0,(LARGE(IF($D$1534:$D$2431=$AI53,$S$1534:$S$2431,""),CY$11)))&lt;0,0,(IF(ISERR(LARGE(IF($D$1534:$D$2431=$AI53,$S$1534:$S$2431,""),CY$11)),0,(LARGE(IF($D$1534:$D$2431=$AI53,$S$1534:$S$2431,""),CY$11)))))</f>
        <v>0</v>
      </c>
      <c r="CZ53" s="159">
        <f t="shared" si="72"/>
        <v>0</v>
      </c>
      <c r="DB53" s="114">
        <f t="array" ref="DB53">IF(IF(ISERR(LARGE(IF($D$4:$D$1533=$AI53,$T$4:$T$1533,""),DB$11)),0,(LARGE(IF($D$4:$D$1533=$AI53,$T$4:$T$1533,""),DB$11)))&lt;0,0,(IF(ISERR(LARGE(IF($D$4:$D$1533=$AI53,$T$4:$T$1533,""),DB$11)),0,(LARGE(IF($D$4:$D$1533=$AI53,$T$4:$T$1533,""),DB$11)))))</f>
        <v>0</v>
      </c>
      <c r="DC53" s="115">
        <f t="array" ref="DC53">IF(IF(ISERR(LARGE(IF($D$4:$D$1533=$AI53,$T$4:$T$1533,""),DC$11)),0,(LARGE(IF($D$4:$D$1533=$AI53,$T$4:$T$1533,""),DC$11)))&lt;0,0,(IF(ISERR(LARGE(IF($D$4:$D$1533=$AI53,$T$4:$T$1533,""),DC$11)),0,(LARGE(IF($D$4:$D$1533=$AI53,$T$4:$T$1533,""),DC$11)))))</f>
        <v>0</v>
      </c>
      <c r="DD53" s="116">
        <f t="array" ref="DD53">IF(IF(ISERR(LARGE(IF($D$4:$D$1533=$AI53,$T$4:$T$1533,""),DD$11)),0,(LARGE(IF($D$4:$D$1533=$AI53,$T$4:$T$1533,""),DD$11)))&lt;0,0,(IF(ISERR(LARGE(IF($D$4:$D$1533=$AI53,$T$4:$T$1533,""),DD$11)),0,(LARGE(IF($D$4:$D$1533=$AI53,$T$4:$T$1533,""),DD$11)))))</f>
        <v>0</v>
      </c>
      <c r="DE53" s="192">
        <f t="array" ref="DE53">IF(IF(ISERR(LARGE(IF($D$1534:$D$2431=$AI53,$T$1534:$T$2431,""),DE$11)),0,(LARGE(IF($D$1534:$D$2431=$AI53,$T$1534:$T$2431,""),DE$11)))&lt;0,0,(IF(ISERR(LARGE(IF($D$1534:$D$2431=$AI53,$T$1534:$T$2431,""),DE$11)),0,(LARGE(IF($D$1534:$D$2431=$AI53,$T$1534:$T$2431,""),DE$11)))))</f>
        <v>0</v>
      </c>
      <c r="DF53" s="193">
        <f t="array" ref="DF53">IF(IF(ISERR(LARGE(IF($D$1534:$D$2431=$AI53,$T$1534:$T$2431,""),DF$11)),0,(LARGE(IF($D$1534:$D$2431=$AI53,$T$1534:$T$2431,""),DF$11)))&lt;0,0,(IF(ISERR(LARGE(IF($D$1534:$D$2431=$AI53,$T$1534:$T$2431,""),DF$11)),0,(LARGE(IF($D$1534:$D$2431=$AI53,$T$1534:$T$2431,""),DF$11)))))</f>
        <v>0</v>
      </c>
      <c r="DG53" s="159">
        <f t="shared" si="73"/>
        <v>0</v>
      </c>
      <c r="DI53" s="114">
        <f t="array" ref="DI53">IF(IF(ISERR(LARGE(IF($D$4:$D$1533=$AI53,$U$4:$U$1533,""),DI$11)),0,(LARGE(IF($D$4:$D$1533=$AI53,$U$4:$U$1533,""),DI$11)))&lt;0,0,(IF(ISERR(LARGE(IF($D$4:$D$1533=$AI53,$U$4:$U$1533,""),DI$11)),0,(LARGE(IF($D$4:$D$1533=$AI53,$U$4:$U$1533,""),DI$11)))))</f>
        <v>0</v>
      </c>
      <c r="DJ53" s="115">
        <f t="array" ref="DJ53">IF(IF(ISERR(LARGE(IF($D$4:$D$1533=$AI53,$U$4:$U$1533,""),DJ$11)),0,(LARGE(IF($D$4:$D$1533=$AI53,$U$4:$U$1533,""),DJ$11)))&lt;0,0,(IF(ISERR(LARGE(IF($D$4:$D$1533=$AI53,$U$4:$U$1533,""),DJ$11)),0,(LARGE(IF($D$4:$D$1533=$AI53,$U$4:$U$1533,""),DJ$11)))))</f>
        <v>0</v>
      </c>
      <c r="DK53" s="116">
        <f t="array" ref="DK53">IF(IF(ISERR(LARGE(IF($D$4:$D$1533=$AI53,$U$4:$U$1533,""),DK$11)),0,(LARGE(IF($D$4:$D$1533=$AI53,$U$4:$U$1533,""),DK$11)))&lt;0,0,(IF(ISERR(LARGE(IF($D$4:$D$1533=$AI53,$U$4:$U$1533,""),DK$11)),0,(LARGE(IF($D$4:$D$1533=$AI53,$U$4:$U$1533,""),DK$11)))))</f>
        <v>0</v>
      </c>
      <c r="DL53" s="192">
        <f t="array" ref="DL53">IF(IF(ISERR(LARGE(IF($D$1534:$D$2431=$AI53,$U$1534:$U$2431,""),DL$11)),0,(LARGE(IF($D$1534:$D$2431=$AI53,$U$1534:$U$2431,""),DL$11)))&lt;0,0,(IF(ISERR(LARGE(IF($D$1534:$D$2431=$AI53,$U$1534:$U$2431,""),DL$11)),0,(LARGE(IF($D$1534:$D$2431=$AI53,$U$1534:$U$2431,""),DL$11)))))</f>
        <v>0</v>
      </c>
      <c r="DM53" s="193">
        <f t="array" ref="DM53">IF(IF(ISERR(LARGE(IF($D$1534:$D$2431=$AI53,$U$1534:$U$2431,""),DM$11)),0,(LARGE(IF($D$1534:$D$2431=$AI53,$U$1534:$U$2431,""),DM$11)))&lt;0,0,(IF(ISERR(LARGE(IF($D$1534:$D$2431=$AI53,$U$1534:$U$2431,""),DM$11)),0,(LARGE(IF($D$1534:$D$2431=$AI53,$U$1534:$U$2431,""),DM$11)))))</f>
        <v>0</v>
      </c>
      <c r="DN53" s="159">
        <f t="shared" si="74"/>
        <v>0</v>
      </c>
      <c r="DP53" s="114">
        <f t="array" ref="DP53">IF(IF(ISERR(LARGE(IF($D$4:$D$1533=$AI53,$V$4:$V$1533,""),DP$11)),0,(LARGE(IF($D$4:$D$1533=$AI53,$V$4:$V$1533,""),DP$11)))&lt;0,0,(IF(ISERR(LARGE(IF($D$4:$D$1533=$AI53,$V$4:$V$1533,""),DP$11)),0,(LARGE(IF($D$4:$D$1533=$AI53,$V$4:$V$1533,""),DP$11)))))</f>
        <v>0</v>
      </c>
      <c r="DQ53" s="115">
        <f t="array" ref="DQ53">IF(IF(ISERR(LARGE(IF($D$4:$D$1533=$AI53,$V$4:$V$1533,""),DQ$11)),0,(LARGE(IF($D$4:$D$1533=$AI53,$V$4:$V$1533,""),DQ$11)))&lt;0,0,(IF(ISERR(LARGE(IF($D$4:$D$1533=$AI53,$V$4:$V$1533,""),DQ$11)),0,(LARGE(IF($D$4:$D$1533=$AI53,$V$4:$V$1533,""),DQ$11)))))</f>
        <v>0</v>
      </c>
      <c r="DR53" s="116">
        <f t="array" ref="DR53">IF(IF(ISERR(LARGE(IF($D$4:$D$1533=$AI53,$V$4:$V$1533,""),DR$11)),0,(LARGE(IF($D$4:$D$1533=$AI53,$V$4:$V$1533,""),DR$11)))&lt;0,0,(IF(ISERR(LARGE(IF($D$4:$D$1533=$AI53,$V$4:$V$1533,""),DR$11)),0,(LARGE(IF($D$4:$D$1533=$AI53,$V$4:$V$1533,""),DR$11)))))</f>
        <v>0</v>
      </c>
      <c r="DS53" s="192">
        <f t="array" ref="DS53">IF(IF(ISERR(LARGE(IF($D$1534:$D$2431=$AI53,$V$1534:$V$2431,""),DS$11)),0,(LARGE(IF($D$1534:$D$2431=$AI53,$V$1534:$V$2431,""),DS$11)))&lt;0,0,(IF(ISERR(LARGE(IF($D$1534:$D$2431=$AI53,$V$1534:$V$2431,""),DS$11)),0,(LARGE(IF($D$1534:$D$2431=$AI53,$V$1534:$V$2431,""),DS$11)))))</f>
        <v>0</v>
      </c>
      <c r="DT53" s="193">
        <f t="array" ref="DT53">IF(IF(ISERR(LARGE(IF($D$1534:$D$2431=$AI53,$V$1534:$V$2431,""),DT$11)),0,(LARGE(IF($D$1534:$D$2431=$AI53,$V$1534:$V$2431,""),DT$11)))&lt;0,0,(IF(ISERR(LARGE(IF($D$1534:$D$2431=$AI53,$V$1534:$V$2431,""),DT$11)),0,(LARGE(IF($D$1534:$D$2431=$AI53,$V$1534:$V$2431,""),DT$11)))))</f>
        <v>0</v>
      </c>
      <c r="DU53" s="159">
        <f t="shared" si="75"/>
        <v>0</v>
      </c>
      <c r="DW53" s="114">
        <f t="array" ref="DW53">IF(IF(ISERR(LARGE(IF($D$4:$D$1533=$AI53,$W$4:$W$1533,""),DW$11)),0,(LARGE(IF($D$4:$D$1533=$AI53,$W$4:$W$1533,""),DW$11)))&lt;0,0,(IF(ISERR(LARGE(IF($D$4:$D$1533=$AI53,$W$4:$W$1533,""),DW$11)),0,(LARGE(IF($D$4:$D$1533=$AI53,$W$4:$W$1533,""),DW$11)))))</f>
        <v>0</v>
      </c>
      <c r="DX53" s="115">
        <f t="array" ref="DX53">IF(IF(ISERR(LARGE(IF($D$4:$D$1533=$AI53,$W$4:$W$1533,""),DX$11)),0,(LARGE(IF($D$4:$D$1533=$AI53,$W$4:$W$1533,""),DX$11)))&lt;0,0,(IF(ISERR(LARGE(IF($D$4:$D$1533=$AI53,$W$4:$W$1533,""),DX$11)),0,(LARGE(IF($D$4:$D$1533=$AI53,$W$4:$W$1533,""),DX$11)))))</f>
        <v>0</v>
      </c>
      <c r="DY53" s="116">
        <f t="array" ref="DY53">IF(IF(ISERR(LARGE(IF($D$4:$D$1533=$AI53,$W$4:$W$1533,""),DY$11)),0,(LARGE(IF($D$4:$D$1533=$AI53,$W$4:$W$1533,""),DY$11)))&lt;0,0,(IF(ISERR(LARGE(IF($D$4:$D$1533=$AI53,$W$4:$W$1533,""),DY$11)),0,(LARGE(IF($D$4:$D$1533=$AI53,$W$4:$W$1533,""),DY$11)))))</f>
        <v>0</v>
      </c>
      <c r="DZ53" s="192">
        <f t="array" ref="DZ53">IF(IF(ISERR(LARGE(IF($D$1534:$D$2431=$AI53,$W$1534:$W$2431,""),DZ$11)),0,(LARGE(IF($D$1534:$D$2431=$AI53,$W$1534:$W$2431,""),DZ$11)))&lt;0,0,(IF(ISERR(LARGE(IF($D$1534:$D$2431=$AI53,$W$1534:$W$2431,""),DZ$11)),0,(LARGE(IF($D$1534:$D$2431=$AI53,$W$1534:$W$2431,""),DZ$11)))))</f>
        <v>0</v>
      </c>
      <c r="EA53" s="193">
        <f t="array" ref="EA53">IF(IF(ISERR(LARGE(IF($D$1534:$D$2431=$AI53,$W$1534:$W$2431,""),EA$11)),0,(LARGE(IF($D$1534:$D$2431=$AI53,$W$1534:$W$2431,""),EA$11)))&lt;0,0,(IF(ISERR(LARGE(IF($D$1534:$D$2431=$AI53,$W$1534:$W$2431,""),EA$11)),0,(LARGE(IF($D$1534:$D$2431=$AI53,$W$1534:$W$2431,""),EA$11)))))</f>
        <v>0</v>
      </c>
      <c r="EB53" s="159">
        <f t="shared" si="76"/>
        <v>0</v>
      </c>
    </row>
    <row r="54" spans="1:132" x14ac:dyDescent="0.2">
      <c r="A54" s="88">
        <v>5.0999999999999993E-5</v>
      </c>
      <c r="B54" s="4">
        <f t="shared" si="0"/>
        <v>7852.000051</v>
      </c>
      <c r="C54" t="s">
        <v>278</v>
      </c>
      <c r="D54" s="213" t="s">
        <v>342</v>
      </c>
      <c r="E54" s="44" t="s">
        <v>21</v>
      </c>
      <c r="F54" s="14">
        <f t="shared" si="26"/>
        <v>1</v>
      </c>
      <c r="G54" s="14">
        <f t="shared" si="27"/>
        <v>1</v>
      </c>
      <c r="H54" s="101" t="str">
        <f>IF(ISNA(VLOOKUP(C54,[1]Sheet1!$J$2:$J$2999,1,FALSE)),"No","Yes")</f>
        <v>No</v>
      </c>
      <c r="I54" s="72">
        <f t="shared" si="50"/>
        <v>0</v>
      </c>
      <c r="J54" s="72">
        <f t="shared" si="51"/>
        <v>0</v>
      </c>
      <c r="K54" s="72">
        <f t="shared" si="52"/>
        <v>0</v>
      </c>
      <c r="L54" s="72">
        <f t="shared" si="53"/>
        <v>0</v>
      </c>
      <c r="M54" s="72">
        <f t="shared" si="54"/>
        <v>0</v>
      </c>
      <c r="N54" s="72">
        <f t="shared" si="55"/>
        <v>0</v>
      </c>
      <c r="O54" s="72">
        <f t="shared" si="56"/>
        <v>0</v>
      </c>
      <c r="Q54" s="73">
        <f t="shared" si="57"/>
        <v>0</v>
      </c>
      <c r="R54" s="73">
        <f t="shared" si="58"/>
        <v>0</v>
      </c>
      <c r="S54" s="73">
        <f t="shared" si="59"/>
        <v>0</v>
      </c>
      <c r="T54" s="73">
        <f t="shared" si="60"/>
        <v>7852</v>
      </c>
      <c r="U54" s="73">
        <f t="shared" si="61"/>
        <v>0</v>
      </c>
      <c r="V54" s="73">
        <f t="shared" si="62"/>
        <v>0</v>
      </c>
      <c r="W54" s="73">
        <f t="shared" si="63"/>
        <v>0</v>
      </c>
      <c r="Y54" s="72">
        <f t="shared" si="28"/>
        <v>0</v>
      </c>
      <c r="Z54" s="73">
        <f t="shared" si="29"/>
        <v>0</v>
      </c>
      <c r="AA54" s="58">
        <f t="shared" si="30"/>
        <v>0</v>
      </c>
      <c r="AB54" s="72">
        <f t="shared" si="31"/>
        <v>0</v>
      </c>
      <c r="AC54" s="72">
        <f t="shared" si="32"/>
        <v>0</v>
      </c>
      <c r="AD54" s="73">
        <f t="shared" si="33"/>
        <v>7852</v>
      </c>
      <c r="AE54" s="73">
        <f t="shared" si="34"/>
        <v>0</v>
      </c>
      <c r="AF54" s="1">
        <f t="shared" si="17"/>
        <v>7852</v>
      </c>
      <c r="AH54" s="1" t="str">
        <f t="shared" si="25"/>
        <v>No</v>
      </c>
      <c r="AI54" s="165" t="s">
        <v>74</v>
      </c>
      <c r="AJ54" s="114">
        <f t="array" ref="AJ54">IF(IF(ISERR(LARGE(IF($D$4:$D$1533=$AI54,$I$4:$I$1533,""),AJ$11)),0,(LARGE(IF($D$4:$D$1533=$AI54,$I$4:$I$1533,""),AJ$11)))&lt;0,0,(IF(ISERR(LARGE(IF($D$4:$D$1533=$AI54,$I$4:$I$1533,""),AJ$11)),0,(LARGE(IF($D$4:$D$1533=$AI54,$I$4:$I$1533,""),AJ$11)))))</f>
        <v>0</v>
      </c>
      <c r="AK54" s="115">
        <f t="array" ref="AK54">IF(IF(ISERR(LARGE(IF($D$4:$D$1533=$AI54,$I$4:$I$1533,""),AK$11)),0,(LARGE(IF($D$4:$D$1533=$AI54,$I$4:$I$1533,""),AK$11)))&lt;0,0,(IF(ISERR(LARGE(IF($D$4:$D$1533=$AI54,$I$4:$I$1533,""),AK$11)),0,(LARGE(IF($D$4:$D$1533=$AI54,$I$4:$I$1533,""),AK$11)))))</f>
        <v>0</v>
      </c>
      <c r="AL54" s="116">
        <f t="array" ref="AL54">IF(IF(ISERR(LARGE(IF($D$4:$D$1533=$AI54,$I$4:$I$1533,""),AL$11)),0,(LARGE(IF($D$4:$D$1533=$AI54,$I$4:$I$1533,""),AL$11)))&lt;0,0,(IF(ISERR(LARGE(IF($D$4:$D$1533=$AI54,$I$4:$I$1533,""),AL$11)),0,(LARGE(IF($D$4:$D$1533=$AI54,$I$4:$I$1533,""),AL$11)))))</f>
        <v>0</v>
      </c>
      <c r="AM54" s="192">
        <f t="array" ref="AM54">IF(IF(ISERR(LARGE(IF($D$1534:$D$2431=$AI54,$I$1534:$I$2431,""),AM$11)),0,(LARGE(IF($D$1534:$D$2431=$AI54,$I$1534:$I$2431,""),AM$11)))&lt;0,0,(IF(ISERR(LARGE(IF($D$1534:$D$2431=$AI54,$I$1534:$I$2431,""),AM$11)),0,(LARGE(IF($D$1534:$D$2431=$AI54,$I$1534:$I$2431,""),AM$11)))))</f>
        <v>0</v>
      </c>
      <c r="AN54" s="193">
        <f t="array" ref="AN54">IF(IF(ISERR(LARGE(IF($D$1534:$D$2431=$AI54,$I$1534:$I$2431,""),AN$11)),0,(LARGE(IF($D$1534:$D$2431=$AI54,$I$1534:$I$2431,""),AN$11)))&lt;0,0,(IF(ISERR(LARGE(IF($D$1534:$D$2431=$AI54,$I$1534:$I$2431,""),AN$11)),0,(LARGE(IF($D$1534:$D$2431=$AI54,$I$1534:$I$2431,""),AN$11)))))</f>
        <v>0</v>
      </c>
      <c r="AO54" s="159">
        <f t="shared" si="49"/>
        <v>0</v>
      </c>
      <c r="AQ54" s="114">
        <f t="array" ref="AQ54">IF(IF(ISERR(LARGE(IF($D$4:$D$1533=$AI54,$J$4:$J$1533,""),AQ$11)),0,(LARGE(IF($D$4:$D$1533=$AI54,$J$4:$J$1533,""),AQ$11)))&lt;0,0,(IF(ISERR(LARGE(IF($D$4:$D$1533=$AI54,$J$4:$J$1533,""),AQ$11)),0,(LARGE(IF($D$4:$D$1533=$AI54,$J$4:$J$1533,""),AQ$11)))))</f>
        <v>0</v>
      </c>
      <c r="AR54" s="115">
        <f t="array" ref="AR54">IF(IF(ISERR(LARGE(IF($D$4:$D$1533=$AI54,$J$4:$J$1533,""),AR$11)),0,(LARGE(IF($D$4:$D$1533=$AI54,$J$4:$J$1533,""),AR$11)))&lt;0,0,(IF(ISERR(LARGE(IF($D$4:$D$1533=$AI54,$J$4:$J$1533,""),AR$11)),0,(LARGE(IF($D$4:$D$1533=$AI54,$J$4:$J$1533,""),AR$11)))))</f>
        <v>0</v>
      </c>
      <c r="AS54" s="116">
        <f t="array" ref="AS54">IF(IF(ISERR(LARGE(IF($D$4:$D$1533=$AI54,$J$4:$J$1533,""),AS$11)),0,(LARGE(IF($D$4:$D$1533=$AI54,$J$4:$J$1533,""),AS$11)))&lt;0,0,(IF(ISERR(LARGE(IF($D$4:$D$1533=$AI54,$J$4:$J$1533,""),AS$11)),0,(LARGE(IF($D$4:$D$1533=$AI54,$J$4:$J$1533,""),AS$11)))))</f>
        <v>0</v>
      </c>
      <c r="AT54" s="192">
        <f t="array" ref="AT54">IF(IF(ISERR(LARGE(IF($D$1534:$D$2431=$AI54,$J$1534:$J$2431,""),AT$11)),0,(LARGE(IF($D$1534:$D$2431=$AI54,$J$1534:$J$2431,""),AT$11)))&lt;0,0,(IF(ISERR(LARGE(IF($D$1534:$D$2431=$AI54,$J$1534:$J$2431,""),AT$11)),0,(LARGE(IF($D$1534:$D$2431=$AI54,$J$1534:$J$2431,""),AT$11)))))</f>
        <v>0</v>
      </c>
      <c r="AU54" s="193">
        <f t="array" ref="AU54">IF(IF(ISERR(LARGE(IF($D$1534:$D$2431=$AI54,$J$1534:$J$2431,""),AU$11)),0,(LARGE(IF($D$1534:$D$2431=$AI54,$J$1534:$J$2431,""),AU$11)))&lt;0,0,(IF(ISERR(LARGE(IF($D$1534:$D$2431=$AI54,$J$1534:$J$2431,""),AU$11)),0,(LARGE(IF($D$1534:$D$2431=$AI54,$J$1534:$J$2431,""),AU$11)))))</f>
        <v>0</v>
      </c>
      <c r="AV54" s="159">
        <f t="shared" si="64"/>
        <v>0</v>
      </c>
      <c r="AX54" s="114">
        <f t="array" ref="AX54">IF(IF(ISERR(LARGE(IF($D$4:$D$1533=$AI54,$K$4:$K$1533,""),AX$11)),0,(LARGE(IF($D$4:$D$1533=$AI54,$K$4:$K$1533,""),AX$11)))&lt;0,0,(IF(ISERR(LARGE(IF($D$4:$D$1533=$AI54,$K$4:$K$1533,""),AX$11)),0,(LARGE(IF($D$4:$D$1533=$AI54,$K$4:$K$1533,""),AX$11)))))</f>
        <v>0</v>
      </c>
      <c r="AY54" s="115">
        <f t="array" ref="AY54">IF(IF(ISERR(LARGE(IF($D$4:$D$1533=$AI54,$K$4:$K$1533,""),AY$11)),0,(LARGE(IF($D$4:$D$1533=$AI54,$K$4:$K$1533,""),AY$11)))&lt;0,0,(IF(ISERR(LARGE(IF($D$4:$D$1533=$AI54,$K$4:$K$1533,""),AY$11)),0,(LARGE(IF($D$4:$D$1533=$AI54,$K$4:$K$1533,""),AY$11)))))</f>
        <v>0</v>
      </c>
      <c r="AZ54" s="116">
        <f t="array" ref="AZ54">IF(IF(ISERR(LARGE(IF($D$4:$D$1533=$AI54,$K$4:$K$1533,""),AZ$11)),0,(LARGE(IF($D$4:$D$1533=$AI54,$K$4:$K$1533,""),AZ$11)))&lt;0,0,(IF(ISERR(LARGE(IF($D$4:$D$1533=$AI54,$K$4:$K$1533,""),AZ$11)),0,(LARGE(IF($D$4:$D$1533=$AI54,$K$4:$K$1533,""),AZ$11)))))</f>
        <v>0</v>
      </c>
      <c r="BA54" s="192">
        <f t="array" ref="BA54">IF(IF(ISERR(LARGE(IF($D$1534:$D$2431=$AI54,$K$1534:$K$2431,""),BA$11)),0,(LARGE(IF($D$1534:$D$2431=$AI54,$K$1534:$K$2431,""),BA$11)))&lt;0,0,(IF(ISERR(LARGE(IF($D$1534:$D$2431=$AI54,$K$1534:$K$2431,""),BA$11)),0,(LARGE(IF($D$1534:$D$2431=$AI54,$K$1534:$K$2431,""),BA$11)))))</f>
        <v>0</v>
      </c>
      <c r="BB54" s="193">
        <f t="array" ref="BB54">IF(IF(ISERR(LARGE(IF($D$1534:$D$2431=$AI54,$K$1534:$K$2431,""),BB$11)),0,(LARGE(IF($D$1534:$D$2431=$AI54,$K$1534:$K$2431,""),BB$11)))&lt;0,0,(IF(ISERR(LARGE(IF($D$1534:$D$2431=$AI54,$K$1534:$K$2431,""),BB$11)),0,(LARGE(IF($D$1534:$D$2431=$AI54,$K$1534:$K$2431,""),BB$11)))))</f>
        <v>0</v>
      </c>
      <c r="BC54" s="159">
        <f t="shared" si="65"/>
        <v>0</v>
      </c>
      <c r="BE54" s="114">
        <f t="array" ref="BE54">IF(IF(ISERR(LARGE(IF($D$4:$D$1533=$AI54,$L$4:$L$1533,""),BE$11)),0,(LARGE(IF($D$4:$D$1533=$AI54,$L$4:$L$1533,""),BE$11)))&lt;0,0,(IF(ISERR(LARGE(IF($D$4:$D$1533=$AI54,$L$4:$L$1533,""),BE$11)),0,(LARGE(IF($D$4:$D$1533=$AI54,$L$4:$L$1533,""),BE$11)))))</f>
        <v>0</v>
      </c>
      <c r="BF54" s="115">
        <f t="array" ref="BF54">IF(IF(ISERR(LARGE(IF($D$4:$D$1533=$AI54,$L$4:$L$1533,""),BF$11)),0,(LARGE(IF($D$4:$D$1533=$AI54,$L$4:$L$1533,""),BF$11)))&lt;0,0,(IF(ISERR(LARGE(IF($D$4:$D$1533=$AI54,$L$4:$L$1533,""),BF$11)),0,(LARGE(IF($D$4:$D$1533=$AI54,$L$4:$L$1533,""),BF$11)))))</f>
        <v>0</v>
      </c>
      <c r="BG54" s="116">
        <f t="array" ref="BG54">IF(IF(ISERR(LARGE(IF($D$4:$D$1533=$AI54,$L$4:$L$1533,""),BG$11)),0,(LARGE(IF($D$4:$D$1533=$AI54,$L$4:$L$1533,""),BG$11)))&lt;0,0,(IF(ISERR(LARGE(IF($D$4:$D$1533=$AI54,$L$4:$L$1533,""),BG$11)),0,(LARGE(IF($D$4:$D$1533=$AI54,$L$4:$L$1533,""),BG$11)))))</f>
        <v>0</v>
      </c>
      <c r="BH54" s="192">
        <f t="array" ref="BH54">IF(IF(ISERR(LARGE(IF($D$1534:$D$2431=$AI54,$L$1534:$L$2431,""),BH$11)),0,(LARGE(IF($D$1534:$D$2431=$AI54,$L$1534:$L$2431,""),BH$11)))&lt;0,0,(IF(ISERR(LARGE(IF($D$1534:$D$2431=$AI54,$L$1534:$L$2431,""),BH$11)),0,(LARGE(IF($D$1534:$D$2431=$AI54,$L$1534:$L$2431,""),BH$11)))))</f>
        <v>0</v>
      </c>
      <c r="BI54" s="193">
        <f t="array" ref="BI54">IF(IF(ISERR(LARGE(IF($D$1534:$D$2431=$AI54,$L$1534:$L$2431,""),BI$11)),0,(LARGE(IF($D$1534:$D$2431=$AI54,$L$1534:$L$2431,""),BI$11)))&lt;0,0,(IF(ISERR(LARGE(IF($D$1534:$D$2431=$AI54,$L$1534:$L$2431,""),BI$11)),0,(LARGE(IF($D$1534:$D$2431=$AI54,$L$1534:$L$2431,""),BI$11)))))</f>
        <v>0</v>
      </c>
      <c r="BJ54" s="159">
        <f t="shared" si="66"/>
        <v>0</v>
      </c>
      <c r="BL54" s="114">
        <f t="array" ref="BL54">IF(IF(ISERR(LARGE(IF($D$4:$D$1533=$AI54,$M$4:$M$1533,""),BL$11)),0,(LARGE(IF($D$4:$D$1533=$AI54,$M$4:$M$1533,""),BL$11)))&lt;0,0,(IF(ISERR(LARGE(IF($D$4:$D$1533=$AI54,$M$4:$M$1533,""),BL$11)),0,(LARGE(IF($D$4:$D$1533=$AI54,$M$4:$M$1533,""),BL$11)))))</f>
        <v>0</v>
      </c>
      <c r="BM54" s="115">
        <f t="array" ref="BM54">IF(IF(ISERR(LARGE(IF($D$4:$D$1533=$AI54,$M$4:$M$1533,""),BM$11)),0,(LARGE(IF($D$4:$D$1533=$AI54,$M$4:$M$1533,""),BM$11)))&lt;0,0,(IF(ISERR(LARGE(IF($D$4:$D$1533=$AI54,$M$4:$M$1533,""),BM$11)),0,(LARGE(IF($D$4:$D$1533=$AI54,$M$4:$M$1533,""),BM$11)))))</f>
        <v>0</v>
      </c>
      <c r="BN54" s="116">
        <f t="array" ref="BN54">IF(IF(ISERR(LARGE(IF($D$4:$D$1533=$AI54,$M$4:$M$1533,""),BN$11)),0,(LARGE(IF($D$4:$D$1533=$AI54,$M$4:$M$1533,""),BN$11)))&lt;0,0,(IF(ISERR(LARGE(IF($D$4:$D$1533=$AI54,$M$4:$M$1533,""),BN$11)),0,(LARGE(IF($D$4:$D$1533=$AI54,$M$4:$M$1533,""),BN$11)))))</f>
        <v>0</v>
      </c>
      <c r="BO54" s="192">
        <f t="array" ref="BO54">IF(IF(ISERR(LARGE(IF($D$1534:$D$2431=$AI54,$M$1534:$M$2431,""),BO$11)),0,(LARGE(IF($D$1534:$D$2431=$AI54,$M$1534:$M$2431,""),BO$11)))&lt;0,0,(IF(ISERR(LARGE(IF($D$1534:$D$2431=$AI54,$M$1534:$M$2431,""),BO$11)),0,(LARGE(IF($D$1534:$D$2431=$AI54,$M$1534:$M$2431,""),BO$11)))))</f>
        <v>0</v>
      </c>
      <c r="BP54" s="193">
        <f t="array" ref="BP54">IF(IF(ISERR(LARGE(IF($D$1534:$D$2431=$AI54,$M$1534:$M$2431,""),BP$11)),0,(LARGE(IF($D$1534:$D$2431=$AI54,$M$1534:$M$2431,""),BP$11)))&lt;0,0,(IF(ISERR(LARGE(IF($D$1534:$D$2431=$AI54,$M$1534:$M$2431,""),BP$11)),0,(LARGE(IF($D$1534:$D$2431=$AI54,$M$1534:$M$2431,""),BP$11)))))</f>
        <v>0</v>
      </c>
      <c r="BQ54" s="159">
        <f t="shared" si="67"/>
        <v>0</v>
      </c>
      <c r="BS54" s="114">
        <f t="array" ref="BS54">IF(IF(ISERR(LARGE(IF($D$4:$D$1533=$AI54,$N$4:$N$1533,""),BS$11)),0,(LARGE(IF($D$4:$D$1533=$AI54,$N$4:$N$1533,""),BS$11)))&lt;0,0,(IF(ISERR(LARGE(IF($D$4:$D$1533=$AI54,$N$4:$N$1533,""),BS$11)),0,(LARGE(IF($D$4:$D$1533=$AI54,$N$4:$N$1533,""),BS$11)))))</f>
        <v>0</v>
      </c>
      <c r="BT54" s="115">
        <f t="array" ref="BT54">IF(IF(ISERR(LARGE(IF($D$4:$D$1533=$AI54,$N$4:$N$1533,""),BT$11)),0,(LARGE(IF($D$4:$D$1533=$AI54,$N$4:$N$1533,""),BT$11)))&lt;0,0,(IF(ISERR(LARGE(IF($D$4:$D$1533=$AI54,$N$4:$N$1533,""),BT$11)),0,(LARGE(IF($D$4:$D$1533=$AI54,$N$4:$N$1533,""),BT$11)))))</f>
        <v>0</v>
      </c>
      <c r="BU54" s="116">
        <f t="array" ref="BU54">IF(IF(ISERR(LARGE(IF($D$4:$D$1533=$AI54,$N$4:$N$1533,""),BU$11)),0,(LARGE(IF($D$4:$D$1533=$AI54,$N$4:$N$1533,""),BU$11)))&lt;0,0,(IF(ISERR(LARGE(IF($D$4:$D$1533=$AI54,$N$4:$N$1533,""),BU$11)),0,(LARGE(IF($D$4:$D$1533=$AI54,$N$4:$N$1533,""),BU$11)))))</f>
        <v>0</v>
      </c>
      <c r="BV54" s="192">
        <f t="array" ref="BV54">IF(IF(ISERR(LARGE(IF($D$1534:$D$2431=$AI54,$N$1534:$N$2431,""),BV$11)),0,(LARGE(IF($D$1534:$D$2431=$AI54,$N$1534:$N$2431,""),BV$11)))&lt;0,0,(IF(ISERR(LARGE(IF($D$1534:$D$2431=$AI54,$N$1534:$N$2431,""),BV$11)),0,(LARGE(IF($D$1534:$D$2431=$AI54,$N$1534:$N$2431,""),BV$11)))))</f>
        <v>0</v>
      </c>
      <c r="BW54" s="193">
        <f t="array" ref="BW54">IF(IF(ISERR(LARGE(IF($D$1534:$D$2431=$AI54,$N$1534:$N$2431,""),BW$11)),0,(LARGE(IF($D$1534:$D$2431=$AI54,$N$1534:$N$2431,""),BW$11)))&lt;0,0,(IF(ISERR(LARGE(IF($D$1534:$D$2431=$AI54,$N$1534:$N$2431,""),BW$11)),0,(LARGE(IF($D$1534:$D$2431=$AI54,$N$1534:$N$2431,""),BW$11)))))</f>
        <v>0</v>
      </c>
      <c r="BX54" s="159">
        <f t="shared" si="68"/>
        <v>0</v>
      </c>
      <c r="BZ54" s="114">
        <f t="array" ref="BZ54">IF(IF(ISERR(LARGE(IF($D$4:$D$1533=$AI54,$O$4:$O$1533,""),BZ$11)),0,(LARGE(IF($D$4:$D$1533=$AI54,$O$4:$O$1533,""),BZ$11)))&lt;0,0,(IF(ISERR(LARGE(IF($D$4:$D$1533=$AI54,$O$4:$O$1533,""),BZ$11)),0,(LARGE(IF($D$4:$D$1533=$AI54,$O$4:$O$1533,""),BZ$11)))))</f>
        <v>0</v>
      </c>
      <c r="CA54" s="115">
        <f t="array" ref="CA54">IF(IF(ISERR(LARGE(IF($D$4:$D$1533=$AI54,$O$4:$O$1533,""),CA$11)),0,(LARGE(IF($D$4:$D$1533=$AI54,$O$4:$O$1533,""),CA$11)))&lt;0,0,(IF(ISERR(LARGE(IF($D$4:$D$1533=$AI54,$O$4:$O$1533,""),CA$11)),0,(LARGE(IF($D$4:$D$1533=$AI54,$O$4:$O$1533,""),CA$11)))))</f>
        <v>0</v>
      </c>
      <c r="CB54" s="116">
        <f t="array" ref="CB54">IF(IF(ISERR(LARGE(IF($D$4:$D$1533=$AI54,$O$4:$O$1533,""),CB$11)),0,(LARGE(IF($D$4:$D$1533=$AI54,$O$4:$O$1533,""),CB$11)))&lt;0,0,(IF(ISERR(LARGE(IF($D$4:$D$1533=$AI54,$O$4:$O$1533,""),CB$11)),0,(LARGE(IF($D$4:$D$1533=$AI54,$O$4:$O$1533,""),CB$11)))))</f>
        <v>0</v>
      </c>
      <c r="CC54" s="192">
        <f t="array" ref="CC54">IF(IF(ISERR(LARGE(IF($D$1534:$D$2431=$AI54,$O$1534:$O$2431,""),CC$11)),0,(LARGE(IF($D$1534:$D$2431=$AI54,$O$1534:$O$2431,""),CC$11)))&lt;0,0,(IF(ISERR(LARGE(IF($D$1534:$D$2431=$AI54,$O$1534:$O$2431,""),CC$11)),0,(LARGE(IF($D$1534:$D$2431=$AI54,$O$1534:$O$2431,""),CC$11)))))</f>
        <v>0</v>
      </c>
      <c r="CD54" s="193">
        <f t="array" ref="CD54">IF(IF(ISERR(LARGE(IF($D$1534:$D$2431=$AI54,$O$1534:$O$2431,""),CD$11)),0,(LARGE(IF($D$1534:$D$2431=$AI54,$O$1534:$O$2431,""),CD$11)))&lt;0,0,(IF(ISERR(LARGE(IF($D$1534:$D$2431=$AI54,$O$1534:$O$2431,""),CD$11)),0,(LARGE(IF($D$1534:$D$2431=$AI54,$O$1534:$O$2431,""),CD$11)))))</f>
        <v>0</v>
      </c>
      <c r="CE54" s="159">
        <f t="shared" si="69"/>
        <v>0</v>
      </c>
      <c r="CG54" s="114">
        <f t="array" ref="CG54">IF(IF(ISERR(LARGE(IF($D$4:$D$1533=$AI54,$Q$4:$Q$1533,""),CG$11)),0,(LARGE(IF($D$4:$D$1533=$AI54,$Q$4:$Q$1533,""),CG$11)))&lt;0,0,(IF(ISERR(LARGE(IF($D$4:$D$1533=$AI54,$Q$4:$Q$1533,""),CG$11)),0,(LARGE(IF($D$4:$D$1533=$AI54,$Q$4:$Q$1533,""),CG$11)))))</f>
        <v>0</v>
      </c>
      <c r="CH54" s="115">
        <f t="array" ref="CH54">IF(IF(ISERR(LARGE(IF($D$4:$D$1533=$AI54,$Q$4:$Q$1533,""),CH$11)),0,(LARGE(IF($D$4:$D$1533=$AI54,$Q$4:$Q$1533,""),CH$11)))&lt;0,0,(IF(ISERR(LARGE(IF($D$4:$D$1533=$AI54,$Q$4:$Q$1533,""),CH$11)),0,(LARGE(IF($D$4:$D$1533=$AI54,$Q$4:$Q$1533,""),CH$11)))))</f>
        <v>0</v>
      </c>
      <c r="CI54" s="116">
        <f t="array" ref="CI54">IF(IF(ISERR(LARGE(IF($D$4:$D$1533=$AI54,$Q$4:$Q$1533,""),CI$11)),0,(LARGE(IF($D$4:$D$1533=$AI54,$Q$4:$Q$1533,""),CI$11)))&lt;0,0,(IF(ISERR(LARGE(IF($D$4:$D$1533=$AI54,$Q$4:$Q$1533,""),CI$11)),0,(LARGE(IF($D$4:$D$1533=$AI54,$Q$4:$Q$1533,""),CI$11)))))</f>
        <v>0</v>
      </c>
      <c r="CJ54" s="192">
        <f t="array" ref="CJ54">IF(IF(ISERR(LARGE(IF($D$1534:$D$2431=$AI54,$Q$1534:$Q$2431,""),CJ$11)),0,(LARGE(IF($D$1534:$D$2431=$AI54,$Q$1534:$Q$2431,""),CJ$11)))&lt;0,0,(IF(ISERR(LARGE(IF($D$1534:$D$2431=$AI54,$Q$1534:$Q$2431,""),CJ$11)),0,(LARGE(IF($D$1534:$D$2431=$AI54,$Q$1534:$Q$2431,""),CJ$11)))))</f>
        <v>0</v>
      </c>
      <c r="CK54" s="193">
        <f t="array" ref="CK54">IF(IF(ISERR(LARGE(IF($D$1534:$D$2431=$AI54,$Q$1534:$Q$2431,""),CK$11)),0,(LARGE(IF($D$1534:$D$2431=$AI54,$Q$1534:$Q$2431,""),CK$11)))&lt;0,0,(IF(ISERR(LARGE(IF($D$1534:$D$2431=$AI54,$Q$1534:$Q$2431,""),CK$11)),0,(LARGE(IF($D$1534:$D$2431=$AI54,$Q$1534:$Q$2431,""),CK$11)))))</f>
        <v>0</v>
      </c>
      <c r="CL54" s="159">
        <f t="shared" si="70"/>
        <v>0</v>
      </c>
      <c r="CN54" s="114">
        <f t="array" ref="CN54">IF(IF(ISERR(LARGE(IF($D$4:$D$1533=$AI54,$R$4:$R$1533,""),CN$11)),0,(LARGE(IF($D$4:$D$1533=$AI54,$R$4:$R$1533,""),CN$11)))&lt;0,0,(IF(ISERR(LARGE(IF($D$4:$D$1533=$AI54,$R$4:$R$1533,""),CN$11)),0,(LARGE(IF($D$4:$D$1533=$AI54,$R$4:$R$1533,""),CN$11)))))</f>
        <v>0</v>
      </c>
      <c r="CO54" s="115">
        <f t="array" ref="CO54">IF(IF(ISERR(LARGE(IF($D$4:$D$1533=$AI54,$R$4:$R$1533,""),CO$11)),0,(LARGE(IF($D$4:$D$1533=$AI54,$R$4:$R$1533,""),CO$11)))&lt;0,0,(IF(ISERR(LARGE(IF($D$4:$D$1533=$AI54,$R$4:$R$1533,""),CO$11)),0,(LARGE(IF($D$4:$D$1533=$AI54,$R$4:$R$1533,""),CO$11)))))</f>
        <v>0</v>
      </c>
      <c r="CP54" s="116">
        <f t="array" ref="CP54">IF(IF(ISERR(LARGE(IF($D$4:$D$1533=$AI54,$R$4:$R$1533,""),CP$11)),0,(LARGE(IF($D$4:$D$1533=$AI54,$R$4:$R$1533,""),CP$11)))&lt;0,0,(IF(ISERR(LARGE(IF($D$4:$D$1533=$AI54,$R$4:$R$1533,""),CP$11)),0,(LARGE(IF($D$4:$D$1533=$AI54,$R$4:$R$1533,""),CP$11)))))</f>
        <v>0</v>
      </c>
      <c r="CQ54" s="192">
        <f t="array" ref="CQ54">IF(IF(ISERR(LARGE(IF($D$1534:$D$2431=$AI54,$R$1534:$R$2431,""),CQ$11)),0,(LARGE(IF($D$1534:$D$2431=$AI54,$R$1534:$R$2431,""),CQ$11)))&lt;0,0,(IF(ISERR(LARGE(IF($D$1534:$D$2431=$AI54,$R$1534:$R$2431,""),CQ$11)),0,(LARGE(IF($D$1534:$D$2431=$AI54,$R$1534:$R$2431,""),CQ$11)))))</f>
        <v>0</v>
      </c>
      <c r="CR54" s="193">
        <f t="array" ref="CR54">IF(IF(ISERR(LARGE(IF($D$1534:$D$2431=$AI54,$R$1534:$R$2431,""),CR$11)),0,(LARGE(IF($D$1534:$D$2431=$AI54,$R$1534:$R$2431,""),CR$11)))&lt;0,0,(IF(ISERR(LARGE(IF($D$1534:$D$2431=$AI54,$R$1534:$R$2431,""),CR$11)),0,(LARGE(IF($D$1534:$D$2431=$AI54,$R$1534:$R$2431,""),CR$11)))))</f>
        <v>0</v>
      </c>
      <c r="CS54" s="159">
        <f t="shared" si="71"/>
        <v>0</v>
      </c>
      <c r="CU54" s="114">
        <f t="array" ref="CU54">IF(IF(ISERR(LARGE(IF($D$4:$D$1533=$AI54,$S$4:$S$1533,""),CU$11)),0,(LARGE(IF($D$4:$D$1533=$AI54,$S$4:$S$1533,""),CU$11)))&lt;0,0,(IF(ISERR(LARGE(IF($D$4:$D$1533=$AI54,$S$4:$S$1533,""),CU$11)),0,(LARGE(IF($D$4:$D$1533=$AI54,$S$4:$S$1533,""),CU$11)))))</f>
        <v>0</v>
      </c>
      <c r="CV54" s="115">
        <f t="array" ref="CV54">IF(IF(ISERR(LARGE(IF($D$4:$D$1533=$AI54,$S$4:$S$1533,""),CV$11)),0,(LARGE(IF($D$4:$D$1533=$AI54,$S$4:$S$1533,""),CV$11)))&lt;0,0,(IF(ISERR(LARGE(IF($D$4:$D$1533=$AI54,$S$4:$S$1533,""),CV$11)),0,(LARGE(IF($D$4:$D$1533=$AI54,$S$4:$S$1533,""),CV$11)))))</f>
        <v>0</v>
      </c>
      <c r="CW54" s="116">
        <f t="array" ref="CW54">IF(IF(ISERR(LARGE(IF($D$4:$D$1533=$AI54,$S$4:$S$1533,""),CW$11)),0,(LARGE(IF($D$4:$D$1533=$AI54,$S$4:$S$1533,""),CW$11)))&lt;0,0,(IF(ISERR(LARGE(IF($D$4:$D$1533=$AI54,$S$4:$S$1533,""),CW$11)),0,(LARGE(IF($D$4:$D$1533=$AI54,$S$4:$S$1533,""),CW$11)))))</f>
        <v>0</v>
      </c>
      <c r="CX54" s="192">
        <f t="array" ref="CX54">IF(IF(ISERR(LARGE(IF($D$1534:$D$2431=$AI54,$S$1534:$S$2431,""),CX$11)),0,(LARGE(IF($D$1534:$D$2431=$AI54,$S$1534:$S$2431,""),CX$11)))&lt;0,0,(IF(ISERR(LARGE(IF($D$1534:$D$2431=$AI54,$S$1534:$S$2431,""),CX$11)),0,(LARGE(IF($D$1534:$D$2431=$AI54,$S$1534:$S$2431,""),CX$11)))))</f>
        <v>0</v>
      </c>
      <c r="CY54" s="193">
        <f t="array" ref="CY54">IF(IF(ISERR(LARGE(IF($D$1534:$D$2431=$AI54,$S$1534:$S$2431,""),CY$11)),0,(LARGE(IF($D$1534:$D$2431=$AI54,$S$1534:$S$2431,""),CY$11)))&lt;0,0,(IF(ISERR(LARGE(IF($D$1534:$D$2431=$AI54,$S$1534:$S$2431,""),CY$11)),0,(LARGE(IF($D$1534:$D$2431=$AI54,$S$1534:$S$2431,""),CY$11)))))</f>
        <v>0</v>
      </c>
      <c r="CZ54" s="159">
        <f t="shared" si="72"/>
        <v>0</v>
      </c>
      <c r="DB54" s="114">
        <f t="array" ref="DB54">IF(IF(ISERR(LARGE(IF($D$4:$D$1533=$AI54,$T$4:$T$1533,""),DB$11)),0,(LARGE(IF($D$4:$D$1533=$AI54,$T$4:$T$1533,""),DB$11)))&lt;0,0,(IF(ISERR(LARGE(IF($D$4:$D$1533=$AI54,$T$4:$T$1533,""),DB$11)),0,(LARGE(IF($D$4:$D$1533=$AI54,$T$4:$T$1533,""),DB$11)))))</f>
        <v>0</v>
      </c>
      <c r="DC54" s="115">
        <f t="array" ref="DC54">IF(IF(ISERR(LARGE(IF($D$4:$D$1533=$AI54,$T$4:$T$1533,""),DC$11)),0,(LARGE(IF($D$4:$D$1533=$AI54,$T$4:$T$1533,""),DC$11)))&lt;0,0,(IF(ISERR(LARGE(IF($D$4:$D$1533=$AI54,$T$4:$T$1533,""),DC$11)),0,(LARGE(IF($D$4:$D$1533=$AI54,$T$4:$T$1533,""),DC$11)))))</f>
        <v>0</v>
      </c>
      <c r="DD54" s="116">
        <f t="array" ref="DD54">IF(IF(ISERR(LARGE(IF($D$4:$D$1533=$AI54,$T$4:$T$1533,""),DD$11)),0,(LARGE(IF($D$4:$D$1533=$AI54,$T$4:$T$1533,""),DD$11)))&lt;0,0,(IF(ISERR(LARGE(IF($D$4:$D$1533=$AI54,$T$4:$T$1533,""),DD$11)),0,(LARGE(IF($D$4:$D$1533=$AI54,$T$4:$T$1533,""),DD$11)))))</f>
        <v>0</v>
      </c>
      <c r="DE54" s="192">
        <f t="array" ref="DE54">IF(IF(ISERR(LARGE(IF($D$1534:$D$2431=$AI54,$T$1534:$T$2431,""),DE$11)),0,(LARGE(IF($D$1534:$D$2431=$AI54,$T$1534:$T$2431,""),DE$11)))&lt;0,0,(IF(ISERR(LARGE(IF($D$1534:$D$2431=$AI54,$T$1534:$T$2431,""),DE$11)),0,(LARGE(IF($D$1534:$D$2431=$AI54,$T$1534:$T$2431,""),DE$11)))))</f>
        <v>0</v>
      </c>
      <c r="DF54" s="193">
        <f t="array" ref="DF54">IF(IF(ISERR(LARGE(IF($D$1534:$D$2431=$AI54,$T$1534:$T$2431,""),DF$11)),0,(LARGE(IF($D$1534:$D$2431=$AI54,$T$1534:$T$2431,""),DF$11)))&lt;0,0,(IF(ISERR(LARGE(IF($D$1534:$D$2431=$AI54,$T$1534:$T$2431,""),DF$11)),0,(LARGE(IF($D$1534:$D$2431=$AI54,$T$1534:$T$2431,""),DF$11)))))</f>
        <v>0</v>
      </c>
      <c r="DG54" s="159">
        <f t="shared" si="73"/>
        <v>0</v>
      </c>
      <c r="DI54" s="114">
        <f t="array" ref="DI54">IF(IF(ISERR(LARGE(IF($D$4:$D$1533=$AI54,$U$4:$U$1533,""),DI$11)),0,(LARGE(IF($D$4:$D$1533=$AI54,$U$4:$U$1533,""),DI$11)))&lt;0,0,(IF(ISERR(LARGE(IF($D$4:$D$1533=$AI54,$U$4:$U$1533,""),DI$11)),0,(LARGE(IF($D$4:$D$1533=$AI54,$U$4:$U$1533,""),DI$11)))))</f>
        <v>0</v>
      </c>
      <c r="DJ54" s="115">
        <f t="array" ref="DJ54">IF(IF(ISERR(LARGE(IF($D$4:$D$1533=$AI54,$U$4:$U$1533,""),DJ$11)),0,(LARGE(IF($D$4:$D$1533=$AI54,$U$4:$U$1533,""),DJ$11)))&lt;0,0,(IF(ISERR(LARGE(IF($D$4:$D$1533=$AI54,$U$4:$U$1533,""),DJ$11)),0,(LARGE(IF($D$4:$D$1533=$AI54,$U$4:$U$1533,""),DJ$11)))))</f>
        <v>0</v>
      </c>
      <c r="DK54" s="116">
        <f t="array" ref="DK54">IF(IF(ISERR(LARGE(IF($D$4:$D$1533=$AI54,$U$4:$U$1533,""),DK$11)),0,(LARGE(IF($D$4:$D$1533=$AI54,$U$4:$U$1533,""),DK$11)))&lt;0,0,(IF(ISERR(LARGE(IF($D$4:$D$1533=$AI54,$U$4:$U$1533,""),DK$11)),0,(LARGE(IF($D$4:$D$1533=$AI54,$U$4:$U$1533,""),DK$11)))))</f>
        <v>0</v>
      </c>
      <c r="DL54" s="192">
        <f t="array" ref="DL54">IF(IF(ISERR(LARGE(IF($D$1534:$D$2431=$AI54,$U$1534:$U$2431,""),DL$11)),0,(LARGE(IF($D$1534:$D$2431=$AI54,$U$1534:$U$2431,""),DL$11)))&lt;0,0,(IF(ISERR(LARGE(IF($D$1534:$D$2431=$AI54,$U$1534:$U$2431,""),DL$11)),0,(LARGE(IF($D$1534:$D$2431=$AI54,$U$1534:$U$2431,""),DL$11)))))</f>
        <v>0</v>
      </c>
      <c r="DM54" s="193">
        <f t="array" ref="DM54">IF(IF(ISERR(LARGE(IF($D$1534:$D$2431=$AI54,$U$1534:$U$2431,""),DM$11)),0,(LARGE(IF($D$1534:$D$2431=$AI54,$U$1534:$U$2431,""),DM$11)))&lt;0,0,(IF(ISERR(LARGE(IF($D$1534:$D$2431=$AI54,$U$1534:$U$2431,""),DM$11)),0,(LARGE(IF($D$1534:$D$2431=$AI54,$U$1534:$U$2431,""),DM$11)))))</f>
        <v>0</v>
      </c>
      <c r="DN54" s="159">
        <f t="shared" si="74"/>
        <v>0</v>
      </c>
      <c r="DP54" s="114">
        <f t="array" ref="DP54">IF(IF(ISERR(LARGE(IF($D$4:$D$1533=$AI54,$V$4:$V$1533,""),DP$11)),0,(LARGE(IF($D$4:$D$1533=$AI54,$V$4:$V$1533,""),DP$11)))&lt;0,0,(IF(ISERR(LARGE(IF($D$4:$D$1533=$AI54,$V$4:$V$1533,""),DP$11)),0,(LARGE(IF($D$4:$D$1533=$AI54,$V$4:$V$1533,""),DP$11)))))</f>
        <v>0</v>
      </c>
      <c r="DQ54" s="115">
        <f t="array" ref="DQ54">IF(IF(ISERR(LARGE(IF($D$4:$D$1533=$AI54,$V$4:$V$1533,""),DQ$11)),0,(LARGE(IF($D$4:$D$1533=$AI54,$V$4:$V$1533,""),DQ$11)))&lt;0,0,(IF(ISERR(LARGE(IF($D$4:$D$1533=$AI54,$V$4:$V$1533,""),DQ$11)),0,(LARGE(IF($D$4:$D$1533=$AI54,$V$4:$V$1533,""),DQ$11)))))</f>
        <v>0</v>
      </c>
      <c r="DR54" s="116">
        <f t="array" ref="DR54">IF(IF(ISERR(LARGE(IF($D$4:$D$1533=$AI54,$V$4:$V$1533,""),DR$11)),0,(LARGE(IF($D$4:$D$1533=$AI54,$V$4:$V$1533,""),DR$11)))&lt;0,0,(IF(ISERR(LARGE(IF($D$4:$D$1533=$AI54,$V$4:$V$1533,""),DR$11)),0,(LARGE(IF($D$4:$D$1533=$AI54,$V$4:$V$1533,""),DR$11)))))</f>
        <v>0</v>
      </c>
      <c r="DS54" s="192">
        <f t="array" ref="DS54">IF(IF(ISERR(LARGE(IF($D$1534:$D$2431=$AI54,$V$1534:$V$2431,""),DS$11)),0,(LARGE(IF($D$1534:$D$2431=$AI54,$V$1534:$V$2431,""),DS$11)))&lt;0,0,(IF(ISERR(LARGE(IF($D$1534:$D$2431=$AI54,$V$1534:$V$2431,""),DS$11)),0,(LARGE(IF($D$1534:$D$2431=$AI54,$V$1534:$V$2431,""),DS$11)))))</f>
        <v>0</v>
      </c>
      <c r="DT54" s="193">
        <f t="array" ref="DT54">IF(IF(ISERR(LARGE(IF($D$1534:$D$2431=$AI54,$V$1534:$V$2431,""),DT$11)),0,(LARGE(IF($D$1534:$D$2431=$AI54,$V$1534:$V$2431,""),DT$11)))&lt;0,0,(IF(ISERR(LARGE(IF($D$1534:$D$2431=$AI54,$V$1534:$V$2431,""),DT$11)),0,(LARGE(IF($D$1534:$D$2431=$AI54,$V$1534:$V$2431,""),DT$11)))))</f>
        <v>0</v>
      </c>
      <c r="DU54" s="159">
        <f t="shared" si="75"/>
        <v>0</v>
      </c>
      <c r="DW54" s="114">
        <f t="array" ref="DW54">IF(IF(ISERR(LARGE(IF($D$4:$D$1533=$AI54,$W$4:$W$1533,""),DW$11)),0,(LARGE(IF($D$4:$D$1533=$AI54,$W$4:$W$1533,""),DW$11)))&lt;0,0,(IF(ISERR(LARGE(IF($D$4:$D$1533=$AI54,$W$4:$W$1533,""),DW$11)),0,(LARGE(IF($D$4:$D$1533=$AI54,$W$4:$W$1533,""),DW$11)))))</f>
        <v>0</v>
      </c>
      <c r="DX54" s="115">
        <f t="array" ref="DX54">IF(IF(ISERR(LARGE(IF($D$4:$D$1533=$AI54,$W$4:$W$1533,""),DX$11)),0,(LARGE(IF($D$4:$D$1533=$AI54,$W$4:$W$1533,""),DX$11)))&lt;0,0,(IF(ISERR(LARGE(IF($D$4:$D$1533=$AI54,$W$4:$W$1533,""),DX$11)),0,(LARGE(IF($D$4:$D$1533=$AI54,$W$4:$W$1533,""),DX$11)))))</f>
        <v>0</v>
      </c>
      <c r="DY54" s="116">
        <f t="array" ref="DY54">IF(IF(ISERR(LARGE(IF($D$4:$D$1533=$AI54,$W$4:$W$1533,""),DY$11)),0,(LARGE(IF($D$4:$D$1533=$AI54,$W$4:$W$1533,""),DY$11)))&lt;0,0,(IF(ISERR(LARGE(IF($D$4:$D$1533=$AI54,$W$4:$W$1533,""),DY$11)),0,(LARGE(IF($D$4:$D$1533=$AI54,$W$4:$W$1533,""),DY$11)))))</f>
        <v>0</v>
      </c>
      <c r="DZ54" s="192">
        <f t="array" ref="DZ54">IF(IF(ISERR(LARGE(IF($D$1534:$D$2431=$AI54,$W$1534:$W$2431,""),DZ$11)),0,(LARGE(IF($D$1534:$D$2431=$AI54,$W$1534:$W$2431,""),DZ$11)))&lt;0,0,(IF(ISERR(LARGE(IF($D$1534:$D$2431=$AI54,$W$1534:$W$2431,""),DZ$11)),0,(LARGE(IF($D$1534:$D$2431=$AI54,$W$1534:$W$2431,""),DZ$11)))))</f>
        <v>0</v>
      </c>
      <c r="EA54" s="193">
        <f t="array" ref="EA54">IF(IF(ISERR(LARGE(IF($D$1534:$D$2431=$AI54,$W$1534:$W$2431,""),EA$11)),0,(LARGE(IF($D$1534:$D$2431=$AI54,$W$1534:$W$2431,""),EA$11)))&lt;0,0,(IF(ISERR(LARGE(IF($D$1534:$D$2431=$AI54,$W$1534:$W$2431,""),EA$11)),0,(LARGE(IF($D$1534:$D$2431=$AI54,$W$1534:$W$2431,""),EA$11)))))</f>
        <v>0</v>
      </c>
      <c r="EB54" s="159">
        <f t="shared" si="76"/>
        <v>0</v>
      </c>
    </row>
    <row r="55" spans="1:132" x14ac:dyDescent="0.2">
      <c r="A55" s="88">
        <v>5.1999999999999997E-5</v>
      </c>
      <c r="B55" s="4">
        <f t="shared" si="0"/>
        <v>7802.0000520000003</v>
      </c>
      <c r="C55" t="s">
        <v>280</v>
      </c>
      <c r="D55" s="213"/>
      <c r="E55" s="44" t="s">
        <v>21</v>
      </c>
      <c r="F55" s="14">
        <f t="shared" si="26"/>
        <v>1</v>
      </c>
      <c r="G55" s="14">
        <f t="shared" si="27"/>
        <v>1</v>
      </c>
      <c r="H55" s="101" t="str">
        <f>IF(ISNA(VLOOKUP(C55,[1]Sheet1!$J$2:$J$2999,1,FALSE)),"No","Yes")</f>
        <v>No</v>
      </c>
      <c r="I55" s="72">
        <f t="shared" si="50"/>
        <v>0</v>
      </c>
      <c r="J55" s="72">
        <f t="shared" si="51"/>
        <v>0</v>
      </c>
      <c r="K55" s="72">
        <f t="shared" si="52"/>
        <v>0</v>
      </c>
      <c r="L55" s="72">
        <f t="shared" si="53"/>
        <v>0</v>
      </c>
      <c r="M55" s="72">
        <f t="shared" si="54"/>
        <v>0</v>
      </c>
      <c r="N55" s="72">
        <f t="shared" si="55"/>
        <v>0</v>
      </c>
      <c r="O55" s="72">
        <f t="shared" si="56"/>
        <v>0</v>
      </c>
      <c r="Q55" s="73">
        <f t="shared" si="57"/>
        <v>0</v>
      </c>
      <c r="R55" s="73">
        <f t="shared" si="58"/>
        <v>0</v>
      </c>
      <c r="S55" s="73">
        <f t="shared" si="59"/>
        <v>0</v>
      </c>
      <c r="T55" s="73">
        <f t="shared" si="60"/>
        <v>7802</v>
      </c>
      <c r="U55" s="73">
        <f t="shared" si="61"/>
        <v>0</v>
      </c>
      <c r="V55" s="73">
        <f t="shared" si="62"/>
        <v>0</v>
      </c>
      <c r="W55" s="73">
        <f t="shared" si="63"/>
        <v>0</v>
      </c>
      <c r="Y55" s="72">
        <f t="shared" si="28"/>
        <v>0</v>
      </c>
      <c r="Z55" s="73">
        <f t="shared" si="29"/>
        <v>0</v>
      </c>
      <c r="AA55" s="58">
        <f t="shared" si="30"/>
        <v>0</v>
      </c>
      <c r="AB55" s="72">
        <f t="shared" si="31"/>
        <v>0</v>
      </c>
      <c r="AC55" s="72">
        <f t="shared" si="32"/>
        <v>0</v>
      </c>
      <c r="AD55" s="73">
        <f t="shared" si="33"/>
        <v>7802</v>
      </c>
      <c r="AE55" s="73">
        <f t="shared" si="34"/>
        <v>0</v>
      </c>
      <c r="AF55" s="1">
        <f t="shared" si="17"/>
        <v>7802</v>
      </c>
      <c r="AH55" s="1" t="str">
        <f t="shared" si="25"/>
        <v>No</v>
      </c>
      <c r="AI55" s="165" t="s">
        <v>105</v>
      </c>
      <c r="AJ55" s="114">
        <f t="array" ref="AJ55">IF(IF(ISERR(LARGE(IF($D$4:$D$1533=$AI55,$I$4:$I$1533,""),AJ$11)),0,(LARGE(IF($D$4:$D$1533=$AI55,$I$4:$I$1533,""),AJ$11)))&lt;0,0,(IF(ISERR(LARGE(IF($D$4:$D$1533=$AI55,$I$4:$I$1533,""),AJ$11)),0,(LARGE(IF($D$4:$D$1533=$AI55,$I$4:$I$1533,""),AJ$11)))))</f>
        <v>0</v>
      </c>
      <c r="AK55" s="115">
        <f t="array" ref="AK55">IF(IF(ISERR(LARGE(IF($D$4:$D$1533=$AI55,$I$4:$I$1533,""),AK$11)),0,(LARGE(IF($D$4:$D$1533=$AI55,$I$4:$I$1533,""),AK$11)))&lt;0,0,(IF(ISERR(LARGE(IF($D$4:$D$1533=$AI55,$I$4:$I$1533,""),AK$11)),0,(LARGE(IF($D$4:$D$1533=$AI55,$I$4:$I$1533,""),AK$11)))))</f>
        <v>0</v>
      </c>
      <c r="AL55" s="116">
        <f t="array" ref="AL55">IF(IF(ISERR(LARGE(IF($D$4:$D$1533=$AI55,$I$4:$I$1533,""),AL$11)),0,(LARGE(IF($D$4:$D$1533=$AI55,$I$4:$I$1533,""),AL$11)))&lt;0,0,(IF(ISERR(LARGE(IF($D$4:$D$1533=$AI55,$I$4:$I$1533,""),AL$11)),0,(LARGE(IF($D$4:$D$1533=$AI55,$I$4:$I$1533,""),AL$11)))))</f>
        <v>0</v>
      </c>
      <c r="AM55" s="192">
        <f t="array" ref="AM55">IF(IF(ISERR(LARGE(IF($D$1534:$D$2431=$AI55,$I$1534:$I$2431,""),AM$11)),0,(LARGE(IF($D$1534:$D$2431=$AI55,$I$1534:$I$2431,""),AM$11)))&lt;0,0,(IF(ISERR(LARGE(IF($D$1534:$D$2431=$AI55,$I$1534:$I$2431,""),AM$11)),0,(LARGE(IF($D$1534:$D$2431=$AI55,$I$1534:$I$2431,""),AM$11)))))</f>
        <v>0</v>
      </c>
      <c r="AN55" s="193">
        <f t="array" ref="AN55">IF(IF(ISERR(LARGE(IF($D$1534:$D$2431=$AI55,$I$1534:$I$2431,""),AN$11)),0,(LARGE(IF($D$1534:$D$2431=$AI55,$I$1534:$I$2431,""),AN$11)))&lt;0,0,(IF(ISERR(LARGE(IF($D$1534:$D$2431=$AI55,$I$1534:$I$2431,""),AN$11)),0,(LARGE(IF($D$1534:$D$2431=$AI55,$I$1534:$I$2431,""),AN$11)))))</f>
        <v>0</v>
      </c>
      <c r="AO55" s="159">
        <f t="shared" si="49"/>
        <v>0</v>
      </c>
      <c r="AQ55" s="114">
        <f t="array" ref="AQ55">IF(IF(ISERR(LARGE(IF($D$4:$D$1533=$AI55,$J$4:$J$1533,""),AQ$11)),0,(LARGE(IF($D$4:$D$1533=$AI55,$J$4:$J$1533,""),AQ$11)))&lt;0,0,(IF(ISERR(LARGE(IF($D$4:$D$1533=$AI55,$J$4:$J$1533,""),AQ$11)),0,(LARGE(IF($D$4:$D$1533=$AI55,$J$4:$J$1533,""),AQ$11)))))</f>
        <v>0</v>
      </c>
      <c r="AR55" s="115">
        <f t="array" ref="AR55">IF(IF(ISERR(LARGE(IF($D$4:$D$1533=$AI55,$J$4:$J$1533,""),AR$11)),0,(LARGE(IF($D$4:$D$1533=$AI55,$J$4:$J$1533,""),AR$11)))&lt;0,0,(IF(ISERR(LARGE(IF($D$4:$D$1533=$AI55,$J$4:$J$1533,""),AR$11)),0,(LARGE(IF($D$4:$D$1533=$AI55,$J$4:$J$1533,""),AR$11)))))</f>
        <v>0</v>
      </c>
      <c r="AS55" s="116">
        <f t="array" ref="AS55">IF(IF(ISERR(LARGE(IF($D$4:$D$1533=$AI55,$J$4:$J$1533,""),AS$11)),0,(LARGE(IF($D$4:$D$1533=$AI55,$J$4:$J$1533,""),AS$11)))&lt;0,0,(IF(ISERR(LARGE(IF($D$4:$D$1533=$AI55,$J$4:$J$1533,""),AS$11)),0,(LARGE(IF($D$4:$D$1533=$AI55,$J$4:$J$1533,""),AS$11)))))</f>
        <v>0</v>
      </c>
      <c r="AT55" s="192">
        <f t="array" ref="AT55">IF(IF(ISERR(LARGE(IF($D$1534:$D$2431=$AI55,$J$1534:$J$2431,""),AT$11)),0,(LARGE(IF($D$1534:$D$2431=$AI55,$J$1534:$J$2431,""),AT$11)))&lt;0,0,(IF(ISERR(LARGE(IF($D$1534:$D$2431=$AI55,$J$1534:$J$2431,""),AT$11)),0,(LARGE(IF($D$1534:$D$2431=$AI55,$J$1534:$J$2431,""),AT$11)))))</f>
        <v>0</v>
      </c>
      <c r="AU55" s="193">
        <f t="array" ref="AU55">IF(IF(ISERR(LARGE(IF($D$1534:$D$2431=$AI55,$J$1534:$J$2431,""),AU$11)),0,(LARGE(IF($D$1534:$D$2431=$AI55,$J$1534:$J$2431,""),AU$11)))&lt;0,0,(IF(ISERR(LARGE(IF($D$1534:$D$2431=$AI55,$J$1534:$J$2431,""),AU$11)),0,(LARGE(IF($D$1534:$D$2431=$AI55,$J$1534:$J$2431,""),AU$11)))))</f>
        <v>0</v>
      </c>
      <c r="AV55" s="159">
        <f t="shared" si="64"/>
        <v>0</v>
      </c>
      <c r="AX55" s="114">
        <f t="array" ref="AX55">IF(IF(ISERR(LARGE(IF($D$4:$D$1533=$AI55,$K$4:$K$1533,""),AX$11)),0,(LARGE(IF($D$4:$D$1533=$AI55,$K$4:$K$1533,""),AX$11)))&lt;0,0,(IF(ISERR(LARGE(IF($D$4:$D$1533=$AI55,$K$4:$K$1533,""),AX$11)),0,(LARGE(IF($D$4:$D$1533=$AI55,$K$4:$K$1533,""),AX$11)))))</f>
        <v>0</v>
      </c>
      <c r="AY55" s="115">
        <f t="array" ref="AY55">IF(IF(ISERR(LARGE(IF($D$4:$D$1533=$AI55,$K$4:$K$1533,""),AY$11)),0,(LARGE(IF($D$4:$D$1533=$AI55,$K$4:$K$1533,""),AY$11)))&lt;0,0,(IF(ISERR(LARGE(IF($D$4:$D$1533=$AI55,$K$4:$K$1533,""),AY$11)),0,(LARGE(IF($D$4:$D$1533=$AI55,$K$4:$K$1533,""),AY$11)))))</f>
        <v>0</v>
      </c>
      <c r="AZ55" s="116">
        <f t="array" ref="AZ55">IF(IF(ISERR(LARGE(IF($D$4:$D$1533=$AI55,$K$4:$K$1533,""),AZ$11)),0,(LARGE(IF($D$4:$D$1533=$AI55,$K$4:$K$1533,""),AZ$11)))&lt;0,0,(IF(ISERR(LARGE(IF($D$4:$D$1533=$AI55,$K$4:$K$1533,""),AZ$11)),0,(LARGE(IF($D$4:$D$1533=$AI55,$K$4:$K$1533,""),AZ$11)))))</f>
        <v>0</v>
      </c>
      <c r="BA55" s="192">
        <f t="array" ref="BA55">IF(IF(ISERR(LARGE(IF($D$1534:$D$2431=$AI55,$K$1534:$K$2431,""),BA$11)),0,(LARGE(IF($D$1534:$D$2431=$AI55,$K$1534:$K$2431,""),BA$11)))&lt;0,0,(IF(ISERR(LARGE(IF($D$1534:$D$2431=$AI55,$K$1534:$K$2431,""),BA$11)),0,(LARGE(IF($D$1534:$D$2431=$AI55,$K$1534:$K$2431,""),BA$11)))))</f>
        <v>0</v>
      </c>
      <c r="BB55" s="193">
        <f t="array" ref="BB55">IF(IF(ISERR(LARGE(IF($D$1534:$D$2431=$AI55,$K$1534:$K$2431,""),BB$11)),0,(LARGE(IF($D$1534:$D$2431=$AI55,$K$1534:$K$2431,""),BB$11)))&lt;0,0,(IF(ISERR(LARGE(IF($D$1534:$D$2431=$AI55,$K$1534:$K$2431,""),BB$11)),0,(LARGE(IF($D$1534:$D$2431=$AI55,$K$1534:$K$2431,""),BB$11)))))</f>
        <v>0</v>
      </c>
      <c r="BC55" s="159">
        <f t="shared" si="65"/>
        <v>0</v>
      </c>
      <c r="BE55" s="114">
        <f t="array" ref="BE55">IF(IF(ISERR(LARGE(IF($D$4:$D$1533=$AI55,$L$4:$L$1533,""),BE$11)),0,(LARGE(IF($D$4:$D$1533=$AI55,$L$4:$L$1533,""),BE$11)))&lt;0,0,(IF(ISERR(LARGE(IF($D$4:$D$1533=$AI55,$L$4:$L$1533,""),BE$11)),0,(LARGE(IF($D$4:$D$1533=$AI55,$L$4:$L$1533,""),BE$11)))))</f>
        <v>0</v>
      </c>
      <c r="BF55" s="115">
        <f t="array" ref="BF55">IF(IF(ISERR(LARGE(IF($D$4:$D$1533=$AI55,$L$4:$L$1533,""),BF$11)),0,(LARGE(IF($D$4:$D$1533=$AI55,$L$4:$L$1533,""),BF$11)))&lt;0,0,(IF(ISERR(LARGE(IF($D$4:$D$1533=$AI55,$L$4:$L$1533,""),BF$11)),0,(LARGE(IF($D$4:$D$1533=$AI55,$L$4:$L$1533,""),BF$11)))))</f>
        <v>0</v>
      </c>
      <c r="BG55" s="116">
        <f t="array" ref="BG55">IF(IF(ISERR(LARGE(IF($D$4:$D$1533=$AI55,$L$4:$L$1533,""),BG$11)),0,(LARGE(IF($D$4:$D$1533=$AI55,$L$4:$L$1533,""),BG$11)))&lt;0,0,(IF(ISERR(LARGE(IF($D$4:$D$1533=$AI55,$L$4:$L$1533,""),BG$11)),0,(LARGE(IF($D$4:$D$1533=$AI55,$L$4:$L$1533,""),BG$11)))))</f>
        <v>0</v>
      </c>
      <c r="BH55" s="192">
        <f t="array" ref="BH55">IF(IF(ISERR(LARGE(IF($D$1534:$D$2431=$AI55,$L$1534:$L$2431,""),BH$11)),0,(LARGE(IF($D$1534:$D$2431=$AI55,$L$1534:$L$2431,""),BH$11)))&lt;0,0,(IF(ISERR(LARGE(IF($D$1534:$D$2431=$AI55,$L$1534:$L$2431,""),BH$11)),0,(LARGE(IF($D$1534:$D$2431=$AI55,$L$1534:$L$2431,""),BH$11)))))</f>
        <v>0</v>
      </c>
      <c r="BI55" s="193">
        <f t="array" ref="BI55">IF(IF(ISERR(LARGE(IF($D$1534:$D$2431=$AI55,$L$1534:$L$2431,""),BI$11)),0,(LARGE(IF($D$1534:$D$2431=$AI55,$L$1534:$L$2431,""),BI$11)))&lt;0,0,(IF(ISERR(LARGE(IF($D$1534:$D$2431=$AI55,$L$1534:$L$2431,""),BI$11)),0,(LARGE(IF($D$1534:$D$2431=$AI55,$L$1534:$L$2431,""),BI$11)))))</f>
        <v>0</v>
      </c>
      <c r="BJ55" s="159">
        <f t="shared" si="66"/>
        <v>0</v>
      </c>
      <c r="BL55" s="114">
        <f t="array" ref="BL55">IF(IF(ISERR(LARGE(IF($D$4:$D$1533=$AI55,$M$4:$M$1533,""),BL$11)),0,(LARGE(IF($D$4:$D$1533=$AI55,$M$4:$M$1533,""),BL$11)))&lt;0,0,(IF(ISERR(LARGE(IF($D$4:$D$1533=$AI55,$M$4:$M$1533,""),BL$11)),0,(LARGE(IF($D$4:$D$1533=$AI55,$M$4:$M$1533,""),BL$11)))))</f>
        <v>0</v>
      </c>
      <c r="BM55" s="115">
        <f t="array" ref="BM55">IF(IF(ISERR(LARGE(IF($D$4:$D$1533=$AI55,$M$4:$M$1533,""),BM$11)),0,(LARGE(IF($D$4:$D$1533=$AI55,$M$4:$M$1533,""),BM$11)))&lt;0,0,(IF(ISERR(LARGE(IF($D$4:$D$1533=$AI55,$M$4:$M$1533,""),BM$11)),0,(LARGE(IF($D$4:$D$1533=$AI55,$M$4:$M$1533,""),BM$11)))))</f>
        <v>0</v>
      </c>
      <c r="BN55" s="116">
        <f t="array" ref="BN55">IF(IF(ISERR(LARGE(IF($D$4:$D$1533=$AI55,$M$4:$M$1533,""),BN$11)),0,(LARGE(IF($D$4:$D$1533=$AI55,$M$4:$M$1533,""),BN$11)))&lt;0,0,(IF(ISERR(LARGE(IF($D$4:$D$1533=$AI55,$M$4:$M$1533,""),BN$11)),0,(LARGE(IF($D$4:$D$1533=$AI55,$M$4:$M$1533,""),BN$11)))))</f>
        <v>0</v>
      </c>
      <c r="BO55" s="192">
        <f t="array" ref="BO55">IF(IF(ISERR(LARGE(IF($D$1534:$D$2431=$AI55,$M$1534:$M$2431,""),BO$11)),0,(LARGE(IF($D$1534:$D$2431=$AI55,$M$1534:$M$2431,""),BO$11)))&lt;0,0,(IF(ISERR(LARGE(IF($D$1534:$D$2431=$AI55,$M$1534:$M$2431,""),BO$11)),0,(LARGE(IF($D$1534:$D$2431=$AI55,$M$1534:$M$2431,""),BO$11)))))</f>
        <v>0</v>
      </c>
      <c r="BP55" s="193">
        <f t="array" ref="BP55">IF(IF(ISERR(LARGE(IF($D$1534:$D$2431=$AI55,$M$1534:$M$2431,""),BP$11)),0,(LARGE(IF($D$1534:$D$2431=$AI55,$M$1534:$M$2431,""),BP$11)))&lt;0,0,(IF(ISERR(LARGE(IF($D$1534:$D$2431=$AI55,$M$1534:$M$2431,""),BP$11)),0,(LARGE(IF($D$1534:$D$2431=$AI55,$M$1534:$M$2431,""),BP$11)))))</f>
        <v>0</v>
      </c>
      <c r="BQ55" s="159">
        <f t="shared" si="67"/>
        <v>0</v>
      </c>
      <c r="BS55" s="114">
        <f t="array" ref="BS55">IF(IF(ISERR(LARGE(IF($D$4:$D$1533=$AI55,$N$4:$N$1533,""),BS$11)),0,(LARGE(IF($D$4:$D$1533=$AI55,$N$4:$N$1533,""),BS$11)))&lt;0,0,(IF(ISERR(LARGE(IF($D$4:$D$1533=$AI55,$N$4:$N$1533,""),BS$11)),0,(LARGE(IF($D$4:$D$1533=$AI55,$N$4:$N$1533,""),BS$11)))))</f>
        <v>0</v>
      </c>
      <c r="BT55" s="115">
        <f t="array" ref="BT55">IF(IF(ISERR(LARGE(IF($D$4:$D$1533=$AI55,$N$4:$N$1533,""),BT$11)),0,(LARGE(IF($D$4:$D$1533=$AI55,$N$4:$N$1533,""),BT$11)))&lt;0,0,(IF(ISERR(LARGE(IF($D$4:$D$1533=$AI55,$N$4:$N$1533,""),BT$11)),0,(LARGE(IF($D$4:$D$1533=$AI55,$N$4:$N$1533,""),BT$11)))))</f>
        <v>0</v>
      </c>
      <c r="BU55" s="116">
        <f t="array" ref="BU55">IF(IF(ISERR(LARGE(IF($D$4:$D$1533=$AI55,$N$4:$N$1533,""),BU$11)),0,(LARGE(IF($D$4:$D$1533=$AI55,$N$4:$N$1533,""),BU$11)))&lt;0,0,(IF(ISERR(LARGE(IF($D$4:$D$1533=$AI55,$N$4:$N$1533,""),BU$11)),0,(LARGE(IF($D$4:$D$1533=$AI55,$N$4:$N$1533,""),BU$11)))))</f>
        <v>0</v>
      </c>
      <c r="BV55" s="192">
        <f t="array" ref="BV55">IF(IF(ISERR(LARGE(IF($D$1534:$D$2431=$AI55,$N$1534:$N$2431,""),BV$11)),0,(LARGE(IF($D$1534:$D$2431=$AI55,$N$1534:$N$2431,""),BV$11)))&lt;0,0,(IF(ISERR(LARGE(IF($D$1534:$D$2431=$AI55,$N$1534:$N$2431,""),BV$11)),0,(LARGE(IF($D$1534:$D$2431=$AI55,$N$1534:$N$2431,""),BV$11)))))</f>
        <v>0</v>
      </c>
      <c r="BW55" s="193">
        <f t="array" ref="BW55">IF(IF(ISERR(LARGE(IF($D$1534:$D$2431=$AI55,$N$1534:$N$2431,""),BW$11)),0,(LARGE(IF($D$1534:$D$2431=$AI55,$N$1534:$N$2431,""),BW$11)))&lt;0,0,(IF(ISERR(LARGE(IF($D$1534:$D$2431=$AI55,$N$1534:$N$2431,""),BW$11)),0,(LARGE(IF($D$1534:$D$2431=$AI55,$N$1534:$N$2431,""),BW$11)))))</f>
        <v>0</v>
      </c>
      <c r="BX55" s="159">
        <f t="shared" si="68"/>
        <v>0</v>
      </c>
      <c r="BZ55" s="114">
        <f t="array" ref="BZ55">IF(IF(ISERR(LARGE(IF($D$4:$D$1533=$AI55,$O$4:$O$1533,""),BZ$11)),0,(LARGE(IF($D$4:$D$1533=$AI55,$O$4:$O$1533,""),BZ$11)))&lt;0,0,(IF(ISERR(LARGE(IF($D$4:$D$1533=$AI55,$O$4:$O$1533,""),BZ$11)),0,(LARGE(IF($D$4:$D$1533=$AI55,$O$4:$O$1533,""),BZ$11)))))</f>
        <v>0</v>
      </c>
      <c r="CA55" s="115">
        <f t="array" ref="CA55">IF(IF(ISERR(LARGE(IF($D$4:$D$1533=$AI55,$O$4:$O$1533,""),CA$11)),0,(LARGE(IF($D$4:$D$1533=$AI55,$O$4:$O$1533,""),CA$11)))&lt;0,0,(IF(ISERR(LARGE(IF($D$4:$D$1533=$AI55,$O$4:$O$1533,""),CA$11)),0,(LARGE(IF($D$4:$D$1533=$AI55,$O$4:$O$1533,""),CA$11)))))</f>
        <v>0</v>
      </c>
      <c r="CB55" s="116">
        <f t="array" ref="CB55">IF(IF(ISERR(LARGE(IF($D$4:$D$1533=$AI55,$O$4:$O$1533,""),CB$11)),0,(LARGE(IF($D$4:$D$1533=$AI55,$O$4:$O$1533,""),CB$11)))&lt;0,0,(IF(ISERR(LARGE(IF($D$4:$D$1533=$AI55,$O$4:$O$1533,""),CB$11)),0,(LARGE(IF($D$4:$D$1533=$AI55,$O$4:$O$1533,""),CB$11)))))</f>
        <v>0</v>
      </c>
      <c r="CC55" s="192">
        <f t="array" ref="CC55">IF(IF(ISERR(LARGE(IF($D$1534:$D$2431=$AI55,$O$1534:$O$2431,""),CC$11)),0,(LARGE(IF($D$1534:$D$2431=$AI55,$O$1534:$O$2431,""),CC$11)))&lt;0,0,(IF(ISERR(LARGE(IF($D$1534:$D$2431=$AI55,$O$1534:$O$2431,""),CC$11)),0,(LARGE(IF($D$1534:$D$2431=$AI55,$O$1534:$O$2431,""),CC$11)))))</f>
        <v>0</v>
      </c>
      <c r="CD55" s="193">
        <f t="array" ref="CD55">IF(IF(ISERR(LARGE(IF($D$1534:$D$2431=$AI55,$O$1534:$O$2431,""),CD$11)),0,(LARGE(IF($D$1534:$D$2431=$AI55,$O$1534:$O$2431,""),CD$11)))&lt;0,0,(IF(ISERR(LARGE(IF($D$1534:$D$2431=$AI55,$O$1534:$O$2431,""),CD$11)),0,(LARGE(IF($D$1534:$D$2431=$AI55,$O$1534:$O$2431,""),CD$11)))))</f>
        <v>0</v>
      </c>
      <c r="CE55" s="159">
        <f t="shared" si="69"/>
        <v>0</v>
      </c>
      <c r="CG55" s="114">
        <f t="array" ref="CG55">IF(IF(ISERR(LARGE(IF($D$4:$D$1533=$AI55,$Q$4:$Q$1533,""),CG$11)),0,(LARGE(IF($D$4:$D$1533=$AI55,$Q$4:$Q$1533,""),CG$11)))&lt;0,0,(IF(ISERR(LARGE(IF($D$4:$D$1533=$AI55,$Q$4:$Q$1533,""),CG$11)),0,(LARGE(IF($D$4:$D$1533=$AI55,$Q$4:$Q$1533,""),CG$11)))))</f>
        <v>0</v>
      </c>
      <c r="CH55" s="115">
        <f t="array" ref="CH55">IF(IF(ISERR(LARGE(IF($D$4:$D$1533=$AI55,$Q$4:$Q$1533,""),CH$11)),0,(LARGE(IF($D$4:$D$1533=$AI55,$Q$4:$Q$1533,""),CH$11)))&lt;0,0,(IF(ISERR(LARGE(IF($D$4:$D$1533=$AI55,$Q$4:$Q$1533,""),CH$11)),0,(LARGE(IF($D$4:$D$1533=$AI55,$Q$4:$Q$1533,""),CH$11)))))</f>
        <v>0</v>
      </c>
      <c r="CI55" s="116">
        <f t="array" ref="CI55">IF(IF(ISERR(LARGE(IF($D$4:$D$1533=$AI55,$Q$4:$Q$1533,""),CI$11)),0,(LARGE(IF($D$4:$D$1533=$AI55,$Q$4:$Q$1533,""),CI$11)))&lt;0,0,(IF(ISERR(LARGE(IF($D$4:$D$1533=$AI55,$Q$4:$Q$1533,""),CI$11)),0,(LARGE(IF($D$4:$D$1533=$AI55,$Q$4:$Q$1533,""),CI$11)))))</f>
        <v>0</v>
      </c>
      <c r="CJ55" s="192">
        <f t="array" ref="CJ55">IF(IF(ISERR(LARGE(IF($D$1534:$D$2431=$AI55,$Q$1534:$Q$2431,""),CJ$11)),0,(LARGE(IF($D$1534:$D$2431=$AI55,$Q$1534:$Q$2431,""),CJ$11)))&lt;0,0,(IF(ISERR(LARGE(IF($D$1534:$D$2431=$AI55,$Q$1534:$Q$2431,""),CJ$11)),0,(LARGE(IF($D$1534:$D$2431=$AI55,$Q$1534:$Q$2431,""),CJ$11)))))</f>
        <v>0</v>
      </c>
      <c r="CK55" s="193">
        <f t="array" ref="CK55">IF(IF(ISERR(LARGE(IF($D$1534:$D$2431=$AI55,$Q$1534:$Q$2431,""),CK$11)),0,(LARGE(IF($D$1534:$D$2431=$AI55,$Q$1534:$Q$2431,""),CK$11)))&lt;0,0,(IF(ISERR(LARGE(IF($D$1534:$D$2431=$AI55,$Q$1534:$Q$2431,""),CK$11)),0,(LARGE(IF($D$1534:$D$2431=$AI55,$Q$1534:$Q$2431,""),CK$11)))))</f>
        <v>0</v>
      </c>
      <c r="CL55" s="159">
        <f t="shared" si="70"/>
        <v>0</v>
      </c>
      <c r="CN55" s="114">
        <f t="array" ref="CN55">IF(IF(ISERR(LARGE(IF($D$4:$D$1533=$AI55,$R$4:$R$1533,""),CN$11)),0,(LARGE(IF($D$4:$D$1533=$AI55,$R$4:$R$1533,""),CN$11)))&lt;0,0,(IF(ISERR(LARGE(IF($D$4:$D$1533=$AI55,$R$4:$R$1533,""),CN$11)),0,(LARGE(IF($D$4:$D$1533=$AI55,$R$4:$R$1533,""),CN$11)))))</f>
        <v>0</v>
      </c>
      <c r="CO55" s="115">
        <f t="array" ref="CO55">IF(IF(ISERR(LARGE(IF($D$4:$D$1533=$AI55,$R$4:$R$1533,""),CO$11)),0,(LARGE(IF($D$4:$D$1533=$AI55,$R$4:$R$1533,""),CO$11)))&lt;0,0,(IF(ISERR(LARGE(IF($D$4:$D$1533=$AI55,$R$4:$R$1533,""),CO$11)),0,(LARGE(IF($D$4:$D$1533=$AI55,$R$4:$R$1533,""),CO$11)))))</f>
        <v>0</v>
      </c>
      <c r="CP55" s="116">
        <f t="array" ref="CP55">IF(IF(ISERR(LARGE(IF($D$4:$D$1533=$AI55,$R$4:$R$1533,""),CP$11)),0,(LARGE(IF($D$4:$D$1533=$AI55,$R$4:$R$1533,""),CP$11)))&lt;0,0,(IF(ISERR(LARGE(IF($D$4:$D$1533=$AI55,$R$4:$R$1533,""),CP$11)),0,(LARGE(IF($D$4:$D$1533=$AI55,$R$4:$R$1533,""),CP$11)))))</f>
        <v>0</v>
      </c>
      <c r="CQ55" s="192">
        <f t="array" ref="CQ55">IF(IF(ISERR(LARGE(IF($D$1534:$D$2431=$AI55,$R$1534:$R$2431,""),CQ$11)),0,(LARGE(IF($D$1534:$D$2431=$AI55,$R$1534:$R$2431,""),CQ$11)))&lt;0,0,(IF(ISERR(LARGE(IF($D$1534:$D$2431=$AI55,$R$1534:$R$2431,""),CQ$11)),0,(LARGE(IF($D$1534:$D$2431=$AI55,$R$1534:$R$2431,""),CQ$11)))))</f>
        <v>0</v>
      </c>
      <c r="CR55" s="193">
        <f t="array" ref="CR55">IF(IF(ISERR(LARGE(IF($D$1534:$D$2431=$AI55,$R$1534:$R$2431,""),CR$11)),0,(LARGE(IF($D$1534:$D$2431=$AI55,$R$1534:$R$2431,""),CR$11)))&lt;0,0,(IF(ISERR(LARGE(IF($D$1534:$D$2431=$AI55,$R$1534:$R$2431,""),CR$11)),0,(LARGE(IF($D$1534:$D$2431=$AI55,$R$1534:$R$2431,""),CR$11)))))</f>
        <v>0</v>
      </c>
      <c r="CS55" s="159">
        <f t="shared" si="71"/>
        <v>0</v>
      </c>
      <c r="CU55" s="114">
        <f t="array" ref="CU55">IF(IF(ISERR(LARGE(IF($D$4:$D$1533=$AI55,$S$4:$S$1533,""),CU$11)),0,(LARGE(IF($D$4:$D$1533=$AI55,$S$4:$S$1533,""),CU$11)))&lt;0,0,(IF(ISERR(LARGE(IF($D$4:$D$1533=$AI55,$S$4:$S$1533,""),CU$11)),0,(LARGE(IF($D$4:$D$1533=$AI55,$S$4:$S$1533,""),CU$11)))))</f>
        <v>0</v>
      </c>
      <c r="CV55" s="115">
        <f t="array" ref="CV55">IF(IF(ISERR(LARGE(IF($D$4:$D$1533=$AI55,$S$4:$S$1533,""),CV$11)),0,(LARGE(IF($D$4:$D$1533=$AI55,$S$4:$S$1533,""),CV$11)))&lt;0,0,(IF(ISERR(LARGE(IF($D$4:$D$1533=$AI55,$S$4:$S$1533,""),CV$11)),0,(LARGE(IF($D$4:$D$1533=$AI55,$S$4:$S$1533,""),CV$11)))))</f>
        <v>0</v>
      </c>
      <c r="CW55" s="116">
        <f t="array" ref="CW55">IF(IF(ISERR(LARGE(IF($D$4:$D$1533=$AI55,$S$4:$S$1533,""),CW$11)),0,(LARGE(IF($D$4:$D$1533=$AI55,$S$4:$S$1533,""),CW$11)))&lt;0,0,(IF(ISERR(LARGE(IF($D$4:$D$1533=$AI55,$S$4:$S$1533,""),CW$11)),0,(LARGE(IF($D$4:$D$1533=$AI55,$S$4:$S$1533,""),CW$11)))))</f>
        <v>0</v>
      </c>
      <c r="CX55" s="192">
        <f t="array" ref="CX55">IF(IF(ISERR(LARGE(IF($D$1534:$D$2431=$AI55,$S$1534:$S$2431,""),CX$11)),0,(LARGE(IF($D$1534:$D$2431=$AI55,$S$1534:$S$2431,""),CX$11)))&lt;0,0,(IF(ISERR(LARGE(IF($D$1534:$D$2431=$AI55,$S$1534:$S$2431,""),CX$11)),0,(LARGE(IF($D$1534:$D$2431=$AI55,$S$1534:$S$2431,""),CX$11)))))</f>
        <v>0</v>
      </c>
      <c r="CY55" s="193">
        <f t="array" ref="CY55">IF(IF(ISERR(LARGE(IF($D$1534:$D$2431=$AI55,$S$1534:$S$2431,""),CY$11)),0,(LARGE(IF($D$1534:$D$2431=$AI55,$S$1534:$S$2431,""),CY$11)))&lt;0,0,(IF(ISERR(LARGE(IF($D$1534:$D$2431=$AI55,$S$1534:$S$2431,""),CY$11)),0,(LARGE(IF($D$1534:$D$2431=$AI55,$S$1534:$S$2431,""),CY$11)))))</f>
        <v>0</v>
      </c>
      <c r="CZ55" s="159">
        <f t="shared" si="72"/>
        <v>0</v>
      </c>
      <c r="DB55" s="114">
        <f t="array" ref="DB55">IF(IF(ISERR(LARGE(IF($D$4:$D$1533=$AI55,$T$4:$T$1533,""),DB$11)),0,(LARGE(IF($D$4:$D$1533=$AI55,$T$4:$T$1533,""),DB$11)))&lt;0,0,(IF(ISERR(LARGE(IF($D$4:$D$1533=$AI55,$T$4:$T$1533,""),DB$11)),0,(LARGE(IF($D$4:$D$1533=$AI55,$T$4:$T$1533,""),DB$11)))))</f>
        <v>0</v>
      </c>
      <c r="DC55" s="115">
        <f t="array" ref="DC55">IF(IF(ISERR(LARGE(IF($D$4:$D$1533=$AI55,$T$4:$T$1533,""),DC$11)),0,(LARGE(IF($D$4:$D$1533=$AI55,$T$4:$T$1533,""),DC$11)))&lt;0,0,(IF(ISERR(LARGE(IF($D$4:$D$1533=$AI55,$T$4:$T$1533,""),DC$11)),0,(LARGE(IF($D$4:$D$1533=$AI55,$T$4:$T$1533,""),DC$11)))))</f>
        <v>0</v>
      </c>
      <c r="DD55" s="116">
        <f t="array" ref="DD55">IF(IF(ISERR(LARGE(IF($D$4:$D$1533=$AI55,$T$4:$T$1533,""),DD$11)),0,(LARGE(IF($D$4:$D$1533=$AI55,$T$4:$T$1533,""),DD$11)))&lt;0,0,(IF(ISERR(LARGE(IF($D$4:$D$1533=$AI55,$T$4:$T$1533,""),DD$11)),0,(LARGE(IF($D$4:$D$1533=$AI55,$T$4:$T$1533,""),DD$11)))))</f>
        <v>0</v>
      </c>
      <c r="DE55" s="192">
        <f t="array" ref="DE55">IF(IF(ISERR(LARGE(IF($D$1534:$D$2431=$AI55,$T$1534:$T$2431,""),DE$11)),0,(LARGE(IF($D$1534:$D$2431=$AI55,$T$1534:$T$2431,""),DE$11)))&lt;0,0,(IF(ISERR(LARGE(IF($D$1534:$D$2431=$AI55,$T$1534:$T$2431,""),DE$11)),0,(LARGE(IF($D$1534:$D$2431=$AI55,$T$1534:$T$2431,""),DE$11)))))</f>
        <v>0</v>
      </c>
      <c r="DF55" s="193">
        <f t="array" ref="DF55">IF(IF(ISERR(LARGE(IF($D$1534:$D$2431=$AI55,$T$1534:$T$2431,""),DF$11)),0,(LARGE(IF($D$1534:$D$2431=$AI55,$T$1534:$T$2431,""),DF$11)))&lt;0,0,(IF(ISERR(LARGE(IF($D$1534:$D$2431=$AI55,$T$1534:$T$2431,""),DF$11)),0,(LARGE(IF($D$1534:$D$2431=$AI55,$T$1534:$T$2431,""),DF$11)))))</f>
        <v>0</v>
      </c>
      <c r="DG55" s="159">
        <f t="shared" si="73"/>
        <v>0</v>
      </c>
      <c r="DI55" s="114">
        <f t="array" ref="DI55">IF(IF(ISERR(LARGE(IF($D$4:$D$1533=$AI55,$U$4:$U$1533,""),DI$11)),0,(LARGE(IF($D$4:$D$1533=$AI55,$U$4:$U$1533,""),DI$11)))&lt;0,0,(IF(ISERR(LARGE(IF($D$4:$D$1533=$AI55,$U$4:$U$1533,""),DI$11)),0,(LARGE(IF($D$4:$D$1533=$AI55,$U$4:$U$1533,""),DI$11)))))</f>
        <v>0</v>
      </c>
      <c r="DJ55" s="115">
        <f t="array" ref="DJ55">IF(IF(ISERR(LARGE(IF($D$4:$D$1533=$AI55,$U$4:$U$1533,""),DJ$11)),0,(LARGE(IF($D$4:$D$1533=$AI55,$U$4:$U$1533,""),DJ$11)))&lt;0,0,(IF(ISERR(LARGE(IF($D$4:$D$1533=$AI55,$U$4:$U$1533,""),DJ$11)),0,(LARGE(IF($D$4:$D$1533=$AI55,$U$4:$U$1533,""),DJ$11)))))</f>
        <v>0</v>
      </c>
      <c r="DK55" s="116">
        <f t="array" ref="DK55">IF(IF(ISERR(LARGE(IF($D$4:$D$1533=$AI55,$U$4:$U$1533,""),DK$11)),0,(LARGE(IF($D$4:$D$1533=$AI55,$U$4:$U$1533,""),DK$11)))&lt;0,0,(IF(ISERR(LARGE(IF($D$4:$D$1533=$AI55,$U$4:$U$1533,""),DK$11)),0,(LARGE(IF($D$4:$D$1533=$AI55,$U$4:$U$1533,""),DK$11)))))</f>
        <v>0</v>
      </c>
      <c r="DL55" s="192">
        <f t="array" ref="DL55">IF(IF(ISERR(LARGE(IF($D$1534:$D$2431=$AI55,$U$1534:$U$2431,""),DL$11)),0,(LARGE(IF($D$1534:$D$2431=$AI55,$U$1534:$U$2431,""),DL$11)))&lt;0,0,(IF(ISERR(LARGE(IF($D$1534:$D$2431=$AI55,$U$1534:$U$2431,""),DL$11)),0,(LARGE(IF($D$1534:$D$2431=$AI55,$U$1534:$U$2431,""),DL$11)))))</f>
        <v>0</v>
      </c>
      <c r="DM55" s="193">
        <f t="array" ref="DM55">IF(IF(ISERR(LARGE(IF($D$1534:$D$2431=$AI55,$U$1534:$U$2431,""),DM$11)),0,(LARGE(IF($D$1534:$D$2431=$AI55,$U$1534:$U$2431,""),DM$11)))&lt;0,0,(IF(ISERR(LARGE(IF($D$1534:$D$2431=$AI55,$U$1534:$U$2431,""),DM$11)),0,(LARGE(IF($D$1534:$D$2431=$AI55,$U$1534:$U$2431,""),DM$11)))))</f>
        <v>0</v>
      </c>
      <c r="DN55" s="159">
        <f t="shared" si="74"/>
        <v>0</v>
      </c>
      <c r="DP55" s="114">
        <f t="array" ref="DP55">IF(IF(ISERR(LARGE(IF($D$4:$D$1533=$AI55,$V$4:$V$1533,""),DP$11)),0,(LARGE(IF($D$4:$D$1533=$AI55,$V$4:$V$1533,""),DP$11)))&lt;0,0,(IF(ISERR(LARGE(IF($D$4:$D$1533=$AI55,$V$4:$V$1533,""),DP$11)),0,(LARGE(IF($D$4:$D$1533=$AI55,$V$4:$V$1533,""),DP$11)))))</f>
        <v>0</v>
      </c>
      <c r="DQ55" s="115">
        <f t="array" ref="DQ55">IF(IF(ISERR(LARGE(IF($D$4:$D$1533=$AI55,$V$4:$V$1533,""),DQ$11)),0,(LARGE(IF($D$4:$D$1533=$AI55,$V$4:$V$1533,""),DQ$11)))&lt;0,0,(IF(ISERR(LARGE(IF($D$4:$D$1533=$AI55,$V$4:$V$1533,""),DQ$11)),0,(LARGE(IF($D$4:$D$1533=$AI55,$V$4:$V$1533,""),DQ$11)))))</f>
        <v>0</v>
      </c>
      <c r="DR55" s="116">
        <f t="array" ref="DR55">IF(IF(ISERR(LARGE(IF($D$4:$D$1533=$AI55,$V$4:$V$1533,""),DR$11)),0,(LARGE(IF($D$4:$D$1533=$AI55,$V$4:$V$1533,""),DR$11)))&lt;0,0,(IF(ISERR(LARGE(IF($D$4:$D$1533=$AI55,$V$4:$V$1533,""),DR$11)),0,(LARGE(IF($D$4:$D$1533=$AI55,$V$4:$V$1533,""),DR$11)))))</f>
        <v>0</v>
      </c>
      <c r="DS55" s="192">
        <f t="array" ref="DS55">IF(IF(ISERR(LARGE(IF($D$1534:$D$2431=$AI55,$V$1534:$V$2431,""),DS$11)),0,(LARGE(IF($D$1534:$D$2431=$AI55,$V$1534:$V$2431,""),DS$11)))&lt;0,0,(IF(ISERR(LARGE(IF($D$1534:$D$2431=$AI55,$V$1534:$V$2431,""),DS$11)),0,(LARGE(IF($D$1534:$D$2431=$AI55,$V$1534:$V$2431,""),DS$11)))))</f>
        <v>0</v>
      </c>
      <c r="DT55" s="193">
        <f t="array" ref="DT55">IF(IF(ISERR(LARGE(IF($D$1534:$D$2431=$AI55,$V$1534:$V$2431,""),DT$11)),0,(LARGE(IF($D$1534:$D$2431=$AI55,$V$1534:$V$2431,""),DT$11)))&lt;0,0,(IF(ISERR(LARGE(IF($D$1534:$D$2431=$AI55,$V$1534:$V$2431,""),DT$11)),0,(LARGE(IF($D$1534:$D$2431=$AI55,$V$1534:$V$2431,""),DT$11)))))</f>
        <v>0</v>
      </c>
      <c r="DU55" s="159">
        <f t="shared" si="75"/>
        <v>0</v>
      </c>
      <c r="DW55" s="114">
        <f t="array" ref="DW55">IF(IF(ISERR(LARGE(IF($D$4:$D$1533=$AI55,$W$4:$W$1533,""),DW$11)),0,(LARGE(IF($D$4:$D$1533=$AI55,$W$4:$W$1533,""),DW$11)))&lt;0,0,(IF(ISERR(LARGE(IF($D$4:$D$1533=$AI55,$W$4:$W$1533,""),DW$11)),0,(LARGE(IF($D$4:$D$1533=$AI55,$W$4:$W$1533,""),DW$11)))))</f>
        <v>0</v>
      </c>
      <c r="DX55" s="115">
        <f t="array" ref="DX55">IF(IF(ISERR(LARGE(IF($D$4:$D$1533=$AI55,$W$4:$W$1533,""),DX$11)),0,(LARGE(IF($D$4:$D$1533=$AI55,$W$4:$W$1533,""),DX$11)))&lt;0,0,(IF(ISERR(LARGE(IF($D$4:$D$1533=$AI55,$W$4:$W$1533,""),DX$11)),0,(LARGE(IF($D$4:$D$1533=$AI55,$W$4:$W$1533,""),DX$11)))))</f>
        <v>0</v>
      </c>
      <c r="DY55" s="116">
        <f t="array" ref="DY55">IF(IF(ISERR(LARGE(IF($D$4:$D$1533=$AI55,$W$4:$W$1533,""),DY$11)),0,(LARGE(IF($D$4:$D$1533=$AI55,$W$4:$W$1533,""),DY$11)))&lt;0,0,(IF(ISERR(LARGE(IF($D$4:$D$1533=$AI55,$W$4:$W$1533,""),DY$11)),0,(LARGE(IF($D$4:$D$1533=$AI55,$W$4:$W$1533,""),DY$11)))))</f>
        <v>0</v>
      </c>
      <c r="DZ55" s="192">
        <f t="array" ref="DZ55">IF(IF(ISERR(LARGE(IF($D$1534:$D$2431=$AI55,$W$1534:$W$2431,""),DZ$11)),0,(LARGE(IF($D$1534:$D$2431=$AI55,$W$1534:$W$2431,""),DZ$11)))&lt;0,0,(IF(ISERR(LARGE(IF($D$1534:$D$2431=$AI55,$W$1534:$W$2431,""),DZ$11)),0,(LARGE(IF($D$1534:$D$2431=$AI55,$W$1534:$W$2431,""),DZ$11)))))</f>
        <v>0</v>
      </c>
      <c r="EA55" s="193">
        <f t="array" ref="EA55">IF(IF(ISERR(LARGE(IF($D$1534:$D$2431=$AI55,$W$1534:$W$2431,""),EA$11)),0,(LARGE(IF($D$1534:$D$2431=$AI55,$W$1534:$W$2431,""),EA$11)))&lt;0,0,(IF(ISERR(LARGE(IF($D$1534:$D$2431=$AI55,$W$1534:$W$2431,""),EA$11)),0,(LARGE(IF($D$1534:$D$2431=$AI55,$W$1534:$W$2431,""),EA$11)))))</f>
        <v>0</v>
      </c>
      <c r="EB55" s="159">
        <f t="shared" si="76"/>
        <v>0</v>
      </c>
    </row>
    <row r="56" spans="1:132" x14ac:dyDescent="0.2">
      <c r="A56" s="88">
        <v>5.2999999999999994E-5</v>
      </c>
      <c r="B56" s="4">
        <f t="shared" si="0"/>
        <v>7775.0000529999998</v>
      </c>
      <c r="C56" t="s">
        <v>283</v>
      </c>
      <c r="D56" s="213"/>
      <c r="E56" s="44" t="s">
        <v>21</v>
      </c>
      <c r="F56" s="14">
        <f t="shared" si="26"/>
        <v>1</v>
      </c>
      <c r="G56" s="14">
        <f t="shared" si="27"/>
        <v>1</v>
      </c>
      <c r="H56" s="101" t="str">
        <f>IF(ISNA(VLOOKUP(C56,[1]Sheet1!$J$2:$J$2999,1,FALSE)),"No","Yes")</f>
        <v>No</v>
      </c>
      <c r="I56" s="72">
        <f t="shared" si="50"/>
        <v>0</v>
      </c>
      <c r="J56" s="72">
        <f t="shared" si="51"/>
        <v>0</v>
      </c>
      <c r="K56" s="72">
        <f t="shared" si="52"/>
        <v>0</v>
      </c>
      <c r="L56" s="72">
        <f t="shared" si="53"/>
        <v>0</v>
      </c>
      <c r="M56" s="72">
        <f t="shared" si="54"/>
        <v>0</v>
      </c>
      <c r="N56" s="72">
        <f t="shared" si="55"/>
        <v>0</v>
      </c>
      <c r="O56" s="72">
        <f t="shared" si="56"/>
        <v>0</v>
      </c>
      <c r="Q56" s="73">
        <f t="shared" si="57"/>
        <v>0</v>
      </c>
      <c r="R56" s="73">
        <f t="shared" si="58"/>
        <v>0</v>
      </c>
      <c r="S56" s="73">
        <f t="shared" si="59"/>
        <v>0</v>
      </c>
      <c r="T56" s="73">
        <f t="shared" si="60"/>
        <v>7775</v>
      </c>
      <c r="U56" s="73">
        <f t="shared" si="61"/>
        <v>0</v>
      </c>
      <c r="V56" s="73">
        <f t="shared" si="62"/>
        <v>0</v>
      </c>
      <c r="W56" s="73">
        <f t="shared" si="63"/>
        <v>0</v>
      </c>
      <c r="Y56" s="72">
        <f t="shared" si="28"/>
        <v>0</v>
      </c>
      <c r="Z56" s="73">
        <f t="shared" si="29"/>
        <v>0</v>
      </c>
      <c r="AA56" s="58">
        <f t="shared" si="30"/>
        <v>0</v>
      </c>
      <c r="AB56" s="72">
        <f t="shared" si="31"/>
        <v>0</v>
      </c>
      <c r="AC56" s="72">
        <f t="shared" si="32"/>
        <v>0</v>
      </c>
      <c r="AD56" s="73">
        <f t="shared" si="33"/>
        <v>7775</v>
      </c>
      <c r="AE56" s="73">
        <f t="shared" si="34"/>
        <v>0</v>
      </c>
      <c r="AF56" s="1">
        <f t="shared" si="17"/>
        <v>7775</v>
      </c>
      <c r="AH56" s="1" t="str">
        <f t="shared" si="25"/>
        <v>No</v>
      </c>
      <c r="AI56" s="165" t="s">
        <v>68</v>
      </c>
      <c r="AJ56" s="114">
        <f t="array" ref="AJ56">IF(IF(ISERR(LARGE(IF($D$4:$D$1533=$AI56,$I$4:$I$1533,""),AJ$11)),0,(LARGE(IF($D$4:$D$1533=$AI56,$I$4:$I$1533,""),AJ$11)))&lt;0,0,(IF(ISERR(LARGE(IF($D$4:$D$1533=$AI56,$I$4:$I$1533,""),AJ$11)),0,(LARGE(IF($D$4:$D$1533=$AI56,$I$4:$I$1533,""),AJ$11)))))</f>
        <v>0</v>
      </c>
      <c r="AK56" s="115">
        <f t="array" ref="AK56">IF(IF(ISERR(LARGE(IF($D$4:$D$1533=$AI56,$I$4:$I$1533,""),AK$11)),0,(LARGE(IF($D$4:$D$1533=$AI56,$I$4:$I$1533,""),AK$11)))&lt;0,0,(IF(ISERR(LARGE(IF($D$4:$D$1533=$AI56,$I$4:$I$1533,""),AK$11)),0,(LARGE(IF($D$4:$D$1533=$AI56,$I$4:$I$1533,""),AK$11)))))</f>
        <v>0</v>
      </c>
      <c r="AL56" s="116">
        <f t="array" ref="AL56">IF(IF(ISERR(LARGE(IF($D$4:$D$1533=$AI56,$I$4:$I$1533,""),AL$11)),0,(LARGE(IF($D$4:$D$1533=$AI56,$I$4:$I$1533,""),AL$11)))&lt;0,0,(IF(ISERR(LARGE(IF($D$4:$D$1533=$AI56,$I$4:$I$1533,""),AL$11)),0,(LARGE(IF($D$4:$D$1533=$AI56,$I$4:$I$1533,""),AL$11)))))</f>
        <v>0</v>
      </c>
      <c r="AM56" s="192">
        <f t="array" ref="AM56">IF(IF(ISERR(LARGE(IF($D$1534:$D$2431=$AI56,$I$1534:$I$2431,""),AM$11)),0,(LARGE(IF($D$1534:$D$2431=$AI56,$I$1534:$I$2431,""),AM$11)))&lt;0,0,(IF(ISERR(LARGE(IF($D$1534:$D$2431=$AI56,$I$1534:$I$2431,""),AM$11)),0,(LARGE(IF($D$1534:$D$2431=$AI56,$I$1534:$I$2431,""),AM$11)))))</f>
        <v>0</v>
      </c>
      <c r="AN56" s="193">
        <f t="array" ref="AN56">IF(IF(ISERR(LARGE(IF($D$1534:$D$2431=$AI56,$I$1534:$I$2431,""),AN$11)),0,(LARGE(IF($D$1534:$D$2431=$AI56,$I$1534:$I$2431,""),AN$11)))&lt;0,0,(IF(ISERR(LARGE(IF($D$1534:$D$2431=$AI56,$I$1534:$I$2431,""),AN$11)),0,(LARGE(IF($D$1534:$D$2431=$AI56,$I$1534:$I$2431,""),AN$11)))))</f>
        <v>0</v>
      </c>
      <c r="AO56" s="159">
        <f t="shared" si="49"/>
        <v>0</v>
      </c>
      <c r="AQ56" s="114">
        <f t="array" ref="AQ56">IF(IF(ISERR(LARGE(IF($D$4:$D$1533=$AI56,$J$4:$J$1533,""),AQ$11)),0,(LARGE(IF($D$4:$D$1533=$AI56,$J$4:$J$1533,""),AQ$11)))&lt;0,0,(IF(ISERR(LARGE(IF($D$4:$D$1533=$AI56,$J$4:$J$1533,""),AQ$11)),0,(LARGE(IF($D$4:$D$1533=$AI56,$J$4:$J$1533,""),AQ$11)))))</f>
        <v>0</v>
      </c>
      <c r="AR56" s="115">
        <f t="array" ref="AR56">IF(IF(ISERR(LARGE(IF($D$4:$D$1533=$AI56,$J$4:$J$1533,""),AR$11)),0,(LARGE(IF($D$4:$D$1533=$AI56,$J$4:$J$1533,""),AR$11)))&lt;0,0,(IF(ISERR(LARGE(IF($D$4:$D$1533=$AI56,$J$4:$J$1533,""),AR$11)),0,(LARGE(IF($D$4:$D$1533=$AI56,$J$4:$J$1533,""),AR$11)))))</f>
        <v>0</v>
      </c>
      <c r="AS56" s="116">
        <f t="array" ref="AS56">IF(IF(ISERR(LARGE(IF($D$4:$D$1533=$AI56,$J$4:$J$1533,""),AS$11)),0,(LARGE(IF($D$4:$D$1533=$AI56,$J$4:$J$1533,""),AS$11)))&lt;0,0,(IF(ISERR(LARGE(IF($D$4:$D$1533=$AI56,$J$4:$J$1533,""),AS$11)),0,(LARGE(IF($D$4:$D$1533=$AI56,$J$4:$J$1533,""),AS$11)))))</f>
        <v>0</v>
      </c>
      <c r="AT56" s="192">
        <f t="array" ref="AT56">IF(IF(ISERR(LARGE(IF($D$1534:$D$2431=$AI56,$J$1534:$J$2431,""),AT$11)),0,(LARGE(IF($D$1534:$D$2431=$AI56,$J$1534:$J$2431,""),AT$11)))&lt;0,0,(IF(ISERR(LARGE(IF($D$1534:$D$2431=$AI56,$J$1534:$J$2431,""),AT$11)),0,(LARGE(IF($D$1534:$D$2431=$AI56,$J$1534:$J$2431,""),AT$11)))))</f>
        <v>0</v>
      </c>
      <c r="AU56" s="193">
        <f t="array" ref="AU56">IF(IF(ISERR(LARGE(IF($D$1534:$D$2431=$AI56,$J$1534:$J$2431,""),AU$11)),0,(LARGE(IF($D$1534:$D$2431=$AI56,$J$1534:$J$2431,""),AU$11)))&lt;0,0,(IF(ISERR(LARGE(IF($D$1534:$D$2431=$AI56,$J$1534:$J$2431,""),AU$11)),0,(LARGE(IF($D$1534:$D$2431=$AI56,$J$1534:$J$2431,""),AU$11)))))</f>
        <v>0</v>
      </c>
      <c r="AV56" s="159">
        <f t="shared" si="64"/>
        <v>0</v>
      </c>
      <c r="AX56" s="114">
        <f t="array" ref="AX56">IF(IF(ISERR(LARGE(IF($D$4:$D$1533=$AI56,$K$4:$K$1533,""),AX$11)),0,(LARGE(IF($D$4:$D$1533=$AI56,$K$4:$K$1533,""),AX$11)))&lt;0,0,(IF(ISERR(LARGE(IF($D$4:$D$1533=$AI56,$K$4:$K$1533,""),AX$11)),0,(LARGE(IF($D$4:$D$1533=$AI56,$K$4:$K$1533,""),AX$11)))))</f>
        <v>0</v>
      </c>
      <c r="AY56" s="115">
        <f t="array" ref="AY56">IF(IF(ISERR(LARGE(IF($D$4:$D$1533=$AI56,$K$4:$K$1533,""),AY$11)),0,(LARGE(IF($D$4:$D$1533=$AI56,$K$4:$K$1533,""),AY$11)))&lt;0,0,(IF(ISERR(LARGE(IF($D$4:$D$1533=$AI56,$K$4:$K$1533,""),AY$11)),0,(LARGE(IF($D$4:$D$1533=$AI56,$K$4:$K$1533,""),AY$11)))))</f>
        <v>0</v>
      </c>
      <c r="AZ56" s="116">
        <f t="array" ref="AZ56">IF(IF(ISERR(LARGE(IF($D$4:$D$1533=$AI56,$K$4:$K$1533,""),AZ$11)),0,(LARGE(IF($D$4:$D$1533=$AI56,$K$4:$K$1533,""),AZ$11)))&lt;0,0,(IF(ISERR(LARGE(IF($D$4:$D$1533=$AI56,$K$4:$K$1533,""),AZ$11)),0,(LARGE(IF($D$4:$D$1533=$AI56,$K$4:$K$1533,""),AZ$11)))))</f>
        <v>0</v>
      </c>
      <c r="BA56" s="192">
        <f t="array" ref="BA56">IF(IF(ISERR(LARGE(IF($D$1534:$D$2431=$AI56,$K$1534:$K$2431,""),BA$11)),0,(LARGE(IF($D$1534:$D$2431=$AI56,$K$1534:$K$2431,""),BA$11)))&lt;0,0,(IF(ISERR(LARGE(IF($D$1534:$D$2431=$AI56,$K$1534:$K$2431,""),BA$11)),0,(LARGE(IF($D$1534:$D$2431=$AI56,$K$1534:$K$2431,""),BA$11)))))</f>
        <v>0</v>
      </c>
      <c r="BB56" s="193">
        <f t="array" ref="BB56">IF(IF(ISERR(LARGE(IF($D$1534:$D$2431=$AI56,$K$1534:$K$2431,""),BB$11)),0,(LARGE(IF($D$1534:$D$2431=$AI56,$K$1534:$K$2431,""),BB$11)))&lt;0,0,(IF(ISERR(LARGE(IF($D$1534:$D$2431=$AI56,$K$1534:$K$2431,""),BB$11)),0,(LARGE(IF($D$1534:$D$2431=$AI56,$K$1534:$K$2431,""),BB$11)))))</f>
        <v>0</v>
      </c>
      <c r="BC56" s="159">
        <f t="shared" si="65"/>
        <v>0</v>
      </c>
      <c r="BE56" s="114">
        <f t="array" ref="BE56">IF(IF(ISERR(LARGE(IF($D$4:$D$1533=$AI56,$L$4:$L$1533,""),BE$11)),0,(LARGE(IF($D$4:$D$1533=$AI56,$L$4:$L$1533,""),BE$11)))&lt;0,0,(IF(ISERR(LARGE(IF($D$4:$D$1533=$AI56,$L$4:$L$1533,""),BE$11)),0,(LARGE(IF($D$4:$D$1533=$AI56,$L$4:$L$1533,""),BE$11)))))</f>
        <v>0</v>
      </c>
      <c r="BF56" s="115">
        <f t="array" ref="BF56">IF(IF(ISERR(LARGE(IF($D$4:$D$1533=$AI56,$L$4:$L$1533,""),BF$11)),0,(LARGE(IF($D$4:$D$1533=$AI56,$L$4:$L$1533,""),BF$11)))&lt;0,0,(IF(ISERR(LARGE(IF($D$4:$D$1533=$AI56,$L$4:$L$1533,""),BF$11)),0,(LARGE(IF($D$4:$D$1533=$AI56,$L$4:$L$1533,""),BF$11)))))</f>
        <v>0</v>
      </c>
      <c r="BG56" s="116">
        <f t="array" ref="BG56">IF(IF(ISERR(LARGE(IF($D$4:$D$1533=$AI56,$L$4:$L$1533,""),BG$11)),0,(LARGE(IF($D$4:$D$1533=$AI56,$L$4:$L$1533,""),BG$11)))&lt;0,0,(IF(ISERR(LARGE(IF($D$4:$D$1533=$AI56,$L$4:$L$1533,""),BG$11)),0,(LARGE(IF($D$4:$D$1533=$AI56,$L$4:$L$1533,""),BG$11)))))</f>
        <v>0</v>
      </c>
      <c r="BH56" s="192">
        <f t="array" ref="BH56">IF(IF(ISERR(LARGE(IF($D$1534:$D$2431=$AI56,$L$1534:$L$2431,""),BH$11)),0,(LARGE(IF($D$1534:$D$2431=$AI56,$L$1534:$L$2431,""),BH$11)))&lt;0,0,(IF(ISERR(LARGE(IF($D$1534:$D$2431=$AI56,$L$1534:$L$2431,""),BH$11)),0,(LARGE(IF($D$1534:$D$2431=$AI56,$L$1534:$L$2431,""),BH$11)))))</f>
        <v>0</v>
      </c>
      <c r="BI56" s="193">
        <f t="array" ref="BI56">IF(IF(ISERR(LARGE(IF($D$1534:$D$2431=$AI56,$L$1534:$L$2431,""),BI$11)),0,(LARGE(IF($D$1534:$D$2431=$AI56,$L$1534:$L$2431,""),BI$11)))&lt;0,0,(IF(ISERR(LARGE(IF($D$1534:$D$2431=$AI56,$L$1534:$L$2431,""),BI$11)),0,(LARGE(IF($D$1534:$D$2431=$AI56,$L$1534:$L$2431,""),BI$11)))))</f>
        <v>0</v>
      </c>
      <c r="BJ56" s="159">
        <f t="shared" si="66"/>
        <v>0</v>
      </c>
      <c r="BL56" s="114">
        <f t="array" ref="BL56">IF(IF(ISERR(LARGE(IF($D$4:$D$1533=$AI56,$M$4:$M$1533,""),BL$11)),0,(LARGE(IF($D$4:$D$1533=$AI56,$M$4:$M$1533,""),BL$11)))&lt;0,0,(IF(ISERR(LARGE(IF($D$4:$D$1533=$AI56,$M$4:$M$1533,""),BL$11)),0,(LARGE(IF($D$4:$D$1533=$AI56,$M$4:$M$1533,""),BL$11)))))</f>
        <v>0</v>
      </c>
      <c r="BM56" s="115">
        <f t="array" ref="BM56">IF(IF(ISERR(LARGE(IF($D$4:$D$1533=$AI56,$M$4:$M$1533,""),BM$11)),0,(LARGE(IF($D$4:$D$1533=$AI56,$M$4:$M$1533,""),BM$11)))&lt;0,0,(IF(ISERR(LARGE(IF($D$4:$D$1533=$AI56,$M$4:$M$1533,""),BM$11)),0,(LARGE(IF($D$4:$D$1533=$AI56,$M$4:$M$1533,""),BM$11)))))</f>
        <v>0</v>
      </c>
      <c r="BN56" s="116">
        <f t="array" ref="BN56">IF(IF(ISERR(LARGE(IF($D$4:$D$1533=$AI56,$M$4:$M$1533,""),BN$11)),0,(LARGE(IF($D$4:$D$1533=$AI56,$M$4:$M$1533,""),BN$11)))&lt;0,0,(IF(ISERR(LARGE(IF($D$4:$D$1533=$AI56,$M$4:$M$1533,""),BN$11)),0,(LARGE(IF($D$4:$D$1533=$AI56,$M$4:$M$1533,""),BN$11)))))</f>
        <v>0</v>
      </c>
      <c r="BO56" s="192">
        <f t="array" ref="BO56">IF(IF(ISERR(LARGE(IF($D$1534:$D$2431=$AI56,$M$1534:$M$2431,""),BO$11)),0,(LARGE(IF($D$1534:$D$2431=$AI56,$M$1534:$M$2431,""),BO$11)))&lt;0,0,(IF(ISERR(LARGE(IF($D$1534:$D$2431=$AI56,$M$1534:$M$2431,""),BO$11)),0,(LARGE(IF($D$1534:$D$2431=$AI56,$M$1534:$M$2431,""),BO$11)))))</f>
        <v>0</v>
      </c>
      <c r="BP56" s="193">
        <f t="array" ref="BP56">IF(IF(ISERR(LARGE(IF($D$1534:$D$2431=$AI56,$M$1534:$M$2431,""),BP$11)),0,(LARGE(IF($D$1534:$D$2431=$AI56,$M$1534:$M$2431,""),BP$11)))&lt;0,0,(IF(ISERR(LARGE(IF($D$1534:$D$2431=$AI56,$M$1534:$M$2431,""),BP$11)),0,(LARGE(IF($D$1534:$D$2431=$AI56,$M$1534:$M$2431,""),BP$11)))))</f>
        <v>0</v>
      </c>
      <c r="BQ56" s="159">
        <f t="shared" si="67"/>
        <v>0</v>
      </c>
      <c r="BS56" s="114">
        <f t="array" ref="BS56">IF(IF(ISERR(LARGE(IF($D$4:$D$1533=$AI56,$N$4:$N$1533,""),BS$11)),0,(LARGE(IF($D$4:$D$1533=$AI56,$N$4:$N$1533,""),BS$11)))&lt;0,0,(IF(ISERR(LARGE(IF($D$4:$D$1533=$AI56,$N$4:$N$1533,""),BS$11)),0,(LARGE(IF($D$4:$D$1533=$AI56,$N$4:$N$1533,""),BS$11)))))</f>
        <v>0</v>
      </c>
      <c r="BT56" s="115">
        <f t="array" ref="BT56">IF(IF(ISERR(LARGE(IF($D$4:$D$1533=$AI56,$N$4:$N$1533,""),BT$11)),0,(LARGE(IF($D$4:$D$1533=$AI56,$N$4:$N$1533,""),BT$11)))&lt;0,0,(IF(ISERR(LARGE(IF($D$4:$D$1533=$AI56,$N$4:$N$1533,""),BT$11)),0,(LARGE(IF($D$4:$D$1533=$AI56,$N$4:$N$1533,""),BT$11)))))</f>
        <v>0</v>
      </c>
      <c r="BU56" s="116">
        <f t="array" ref="BU56">IF(IF(ISERR(LARGE(IF($D$4:$D$1533=$AI56,$N$4:$N$1533,""),BU$11)),0,(LARGE(IF($D$4:$D$1533=$AI56,$N$4:$N$1533,""),BU$11)))&lt;0,0,(IF(ISERR(LARGE(IF($D$4:$D$1533=$AI56,$N$4:$N$1533,""),BU$11)),0,(LARGE(IF($D$4:$D$1533=$AI56,$N$4:$N$1533,""),BU$11)))))</f>
        <v>0</v>
      </c>
      <c r="BV56" s="192">
        <f t="array" ref="BV56">IF(IF(ISERR(LARGE(IF($D$1534:$D$2431=$AI56,$N$1534:$N$2431,""),BV$11)),0,(LARGE(IF($D$1534:$D$2431=$AI56,$N$1534:$N$2431,""),BV$11)))&lt;0,0,(IF(ISERR(LARGE(IF($D$1534:$D$2431=$AI56,$N$1534:$N$2431,""),BV$11)),0,(LARGE(IF($D$1534:$D$2431=$AI56,$N$1534:$N$2431,""),BV$11)))))</f>
        <v>0</v>
      </c>
      <c r="BW56" s="193">
        <f t="array" ref="BW56">IF(IF(ISERR(LARGE(IF($D$1534:$D$2431=$AI56,$N$1534:$N$2431,""),BW$11)),0,(LARGE(IF($D$1534:$D$2431=$AI56,$N$1534:$N$2431,""),BW$11)))&lt;0,0,(IF(ISERR(LARGE(IF($D$1534:$D$2431=$AI56,$N$1534:$N$2431,""),BW$11)),0,(LARGE(IF($D$1534:$D$2431=$AI56,$N$1534:$N$2431,""),BW$11)))))</f>
        <v>0</v>
      </c>
      <c r="BX56" s="159">
        <f t="shared" si="68"/>
        <v>0</v>
      </c>
      <c r="BZ56" s="114">
        <f t="array" ref="BZ56">IF(IF(ISERR(LARGE(IF($D$4:$D$1533=$AI56,$O$4:$O$1533,""),BZ$11)),0,(LARGE(IF($D$4:$D$1533=$AI56,$O$4:$O$1533,""),BZ$11)))&lt;0,0,(IF(ISERR(LARGE(IF($D$4:$D$1533=$AI56,$O$4:$O$1533,""),BZ$11)),0,(LARGE(IF($D$4:$D$1533=$AI56,$O$4:$O$1533,""),BZ$11)))))</f>
        <v>0</v>
      </c>
      <c r="CA56" s="115">
        <f t="array" ref="CA56">IF(IF(ISERR(LARGE(IF($D$4:$D$1533=$AI56,$O$4:$O$1533,""),CA$11)),0,(LARGE(IF($D$4:$D$1533=$AI56,$O$4:$O$1533,""),CA$11)))&lt;0,0,(IF(ISERR(LARGE(IF($D$4:$D$1533=$AI56,$O$4:$O$1533,""),CA$11)),0,(LARGE(IF($D$4:$D$1533=$AI56,$O$4:$O$1533,""),CA$11)))))</f>
        <v>0</v>
      </c>
      <c r="CB56" s="116">
        <f t="array" ref="CB56">IF(IF(ISERR(LARGE(IF($D$4:$D$1533=$AI56,$O$4:$O$1533,""),CB$11)),0,(LARGE(IF($D$4:$D$1533=$AI56,$O$4:$O$1533,""),CB$11)))&lt;0,0,(IF(ISERR(LARGE(IF($D$4:$D$1533=$AI56,$O$4:$O$1533,""),CB$11)),0,(LARGE(IF($D$4:$D$1533=$AI56,$O$4:$O$1533,""),CB$11)))))</f>
        <v>0</v>
      </c>
      <c r="CC56" s="192">
        <f t="array" ref="CC56">IF(IF(ISERR(LARGE(IF($D$1534:$D$2431=$AI56,$O$1534:$O$2431,""),CC$11)),0,(LARGE(IF($D$1534:$D$2431=$AI56,$O$1534:$O$2431,""),CC$11)))&lt;0,0,(IF(ISERR(LARGE(IF($D$1534:$D$2431=$AI56,$O$1534:$O$2431,""),CC$11)),0,(LARGE(IF($D$1534:$D$2431=$AI56,$O$1534:$O$2431,""),CC$11)))))</f>
        <v>0</v>
      </c>
      <c r="CD56" s="193">
        <f t="array" ref="CD56">IF(IF(ISERR(LARGE(IF($D$1534:$D$2431=$AI56,$O$1534:$O$2431,""),CD$11)),0,(LARGE(IF($D$1534:$D$2431=$AI56,$O$1534:$O$2431,""),CD$11)))&lt;0,0,(IF(ISERR(LARGE(IF($D$1534:$D$2431=$AI56,$O$1534:$O$2431,""),CD$11)),0,(LARGE(IF($D$1534:$D$2431=$AI56,$O$1534:$O$2431,""),CD$11)))))</f>
        <v>0</v>
      </c>
      <c r="CE56" s="159">
        <f t="shared" si="69"/>
        <v>0</v>
      </c>
      <c r="CG56" s="114">
        <f t="array" ref="CG56">IF(IF(ISERR(LARGE(IF($D$4:$D$1533=$AI56,$Q$4:$Q$1533,""),CG$11)),0,(LARGE(IF($D$4:$D$1533=$AI56,$Q$4:$Q$1533,""),CG$11)))&lt;0,0,(IF(ISERR(LARGE(IF($D$4:$D$1533=$AI56,$Q$4:$Q$1533,""),CG$11)),0,(LARGE(IF($D$4:$D$1533=$AI56,$Q$4:$Q$1533,""),CG$11)))))</f>
        <v>0</v>
      </c>
      <c r="CH56" s="115">
        <f t="array" ref="CH56">IF(IF(ISERR(LARGE(IF($D$4:$D$1533=$AI56,$Q$4:$Q$1533,""),CH$11)),0,(LARGE(IF($D$4:$D$1533=$AI56,$Q$4:$Q$1533,""),CH$11)))&lt;0,0,(IF(ISERR(LARGE(IF($D$4:$D$1533=$AI56,$Q$4:$Q$1533,""),CH$11)),0,(LARGE(IF($D$4:$D$1533=$AI56,$Q$4:$Q$1533,""),CH$11)))))</f>
        <v>0</v>
      </c>
      <c r="CI56" s="116">
        <f t="array" ref="CI56">IF(IF(ISERR(LARGE(IF($D$4:$D$1533=$AI56,$Q$4:$Q$1533,""),CI$11)),0,(LARGE(IF($D$4:$D$1533=$AI56,$Q$4:$Q$1533,""),CI$11)))&lt;0,0,(IF(ISERR(LARGE(IF($D$4:$D$1533=$AI56,$Q$4:$Q$1533,""),CI$11)),0,(LARGE(IF($D$4:$D$1533=$AI56,$Q$4:$Q$1533,""),CI$11)))))</f>
        <v>0</v>
      </c>
      <c r="CJ56" s="192">
        <f t="array" ref="CJ56">IF(IF(ISERR(LARGE(IF($D$1534:$D$2431=$AI56,$Q$1534:$Q$2431,""),CJ$11)),0,(LARGE(IF($D$1534:$D$2431=$AI56,$Q$1534:$Q$2431,""),CJ$11)))&lt;0,0,(IF(ISERR(LARGE(IF($D$1534:$D$2431=$AI56,$Q$1534:$Q$2431,""),CJ$11)),0,(LARGE(IF($D$1534:$D$2431=$AI56,$Q$1534:$Q$2431,""),CJ$11)))))</f>
        <v>0</v>
      </c>
      <c r="CK56" s="193">
        <f t="array" ref="CK56">IF(IF(ISERR(LARGE(IF($D$1534:$D$2431=$AI56,$Q$1534:$Q$2431,""),CK$11)),0,(LARGE(IF($D$1534:$D$2431=$AI56,$Q$1534:$Q$2431,""),CK$11)))&lt;0,0,(IF(ISERR(LARGE(IF($D$1534:$D$2431=$AI56,$Q$1534:$Q$2431,""),CK$11)),0,(LARGE(IF($D$1534:$D$2431=$AI56,$Q$1534:$Q$2431,""),CK$11)))))</f>
        <v>0</v>
      </c>
      <c r="CL56" s="159">
        <f t="shared" si="70"/>
        <v>0</v>
      </c>
      <c r="CN56" s="114">
        <f t="array" ref="CN56">IF(IF(ISERR(LARGE(IF($D$4:$D$1533=$AI56,$R$4:$R$1533,""),CN$11)),0,(LARGE(IF($D$4:$D$1533=$AI56,$R$4:$R$1533,""),CN$11)))&lt;0,0,(IF(ISERR(LARGE(IF($D$4:$D$1533=$AI56,$R$4:$R$1533,""),CN$11)),0,(LARGE(IF($D$4:$D$1533=$AI56,$R$4:$R$1533,""),CN$11)))))</f>
        <v>0</v>
      </c>
      <c r="CO56" s="115">
        <f t="array" ref="CO56">IF(IF(ISERR(LARGE(IF($D$4:$D$1533=$AI56,$R$4:$R$1533,""),CO$11)),0,(LARGE(IF($D$4:$D$1533=$AI56,$R$4:$R$1533,""),CO$11)))&lt;0,0,(IF(ISERR(LARGE(IF($D$4:$D$1533=$AI56,$R$4:$R$1533,""),CO$11)),0,(LARGE(IF($D$4:$D$1533=$AI56,$R$4:$R$1533,""),CO$11)))))</f>
        <v>0</v>
      </c>
      <c r="CP56" s="116">
        <f t="array" ref="CP56">IF(IF(ISERR(LARGE(IF($D$4:$D$1533=$AI56,$R$4:$R$1533,""),CP$11)),0,(LARGE(IF($D$4:$D$1533=$AI56,$R$4:$R$1533,""),CP$11)))&lt;0,0,(IF(ISERR(LARGE(IF($D$4:$D$1533=$AI56,$R$4:$R$1533,""),CP$11)),0,(LARGE(IF($D$4:$D$1533=$AI56,$R$4:$R$1533,""),CP$11)))))</f>
        <v>0</v>
      </c>
      <c r="CQ56" s="192">
        <f t="array" ref="CQ56">IF(IF(ISERR(LARGE(IF($D$1534:$D$2431=$AI56,$R$1534:$R$2431,""),CQ$11)),0,(LARGE(IF($D$1534:$D$2431=$AI56,$R$1534:$R$2431,""),CQ$11)))&lt;0,0,(IF(ISERR(LARGE(IF($D$1534:$D$2431=$AI56,$R$1534:$R$2431,""),CQ$11)),0,(LARGE(IF($D$1534:$D$2431=$AI56,$R$1534:$R$2431,""),CQ$11)))))</f>
        <v>0</v>
      </c>
      <c r="CR56" s="193">
        <f t="array" ref="CR56">IF(IF(ISERR(LARGE(IF($D$1534:$D$2431=$AI56,$R$1534:$R$2431,""),CR$11)),0,(LARGE(IF($D$1534:$D$2431=$AI56,$R$1534:$R$2431,""),CR$11)))&lt;0,0,(IF(ISERR(LARGE(IF($D$1534:$D$2431=$AI56,$R$1534:$R$2431,""),CR$11)),0,(LARGE(IF($D$1534:$D$2431=$AI56,$R$1534:$R$2431,""),CR$11)))))</f>
        <v>0</v>
      </c>
      <c r="CS56" s="159">
        <f t="shared" si="71"/>
        <v>0</v>
      </c>
      <c r="CU56" s="114">
        <f t="array" ref="CU56">IF(IF(ISERR(LARGE(IF($D$4:$D$1533=$AI56,$S$4:$S$1533,""),CU$11)),0,(LARGE(IF($D$4:$D$1533=$AI56,$S$4:$S$1533,""),CU$11)))&lt;0,0,(IF(ISERR(LARGE(IF($D$4:$D$1533=$AI56,$S$4:$S$1533,""),CU$11)),0,(LARGE(IF($D$4:$D$1533=$AI56,$S$4:$S$1533,""),CU$11)))))</f>
        <v>0</v>
      </c>
      <c r="CV56" s="115">
        <f t="array" ref="CV56">IF(IF(ISERR(LARGE(IF($D$4:$D$1533=$AI56,$S$4:$S$1533,""),CV$11)),0,(LARGE(IF($D$4:$D$1533=$AI56,$S$4:$S$1533,""),CV$11)))&lt;0,0,(IF(ISERR(LARGE(IF($D$4:$D$1533=$AI56,$S$4:$S$1533,""),CV$11)),0,(LARGE(IF($D$4:$D$1533=$AI56,$S$4:$S$1533,""),CV$11)))))</f>
        <v>0</v>
      </c>
      <c r="CW56" s="116">
        <f t="array" ref="CW56">IF(IF(ISERR(LARGE(IF($D$4:$D$1533=$AI56,$S$4:$S$1533,""),CW$11)),0,(LARGE(IF($D$4:$D$1533=$AI56,$S$4:$S$1533,""),CW$11)))&lt;0,0,(IF(ISERR(LARGE(IF($D$4:$D$1533=$AI56,$S$4:$S$1533,""),CW$11)),0,(LARGE(IF($D$4:$D$1533=$AI56,$S$4:$S$1533,""),CW$11)))))</f>
        <v>0</v>
      </c>
      <c r="CX56" s="192">
        <f t="array" ref="CX56">IF(IF(ISERR(LARGE(IF($D$1534:$D$2431=$AI56,$S$1534:$S$2431,""),CX$11)),0,(LARGE(IF($D$1534:$D$2431=$AI56,$S$1534:$S$2431,""),CX$11)))&lt;0,0,(IF(ISERR(LARGE(IF($D$1534:$D$2431=$AI56,$S$1534:$S$2431,""),CX$11)),0,(LARGE(IF($D$1534:$D$2431=$AI56,$S$1534:$S$2431,""),CX$11)))))</f>
        <v>0</v>
      </c>
      <c r="CY56" s="193">
        <f t="array" ref="CY56">IF(IF(ISERR(LARGE(IF($D$1534:$D$2431=$AI56,$S$1534:$S$2431,""),CY$11)),0,(LARGE(IF($D$1534:$D$2431=$AI56,$S$1534:$S$2431,""),CY$11)))&lt;0,0,(IF(ISERR(LARGE(IF($D$1534:$D$2431=$AI56,$S$1534:$S$2431,""),CY$11)),0,(LARGE(IF($D$1534:$D$2431=$AI56,$S$1534:$S$2431,""),CY$11)))))</f>
        <v>0</v>
      </c>
      <c r="CZ56" s="159">
        <f t="shared" si="72"/>
        <v>0</v>
      </c>
      <c r="DB56" s="114">
        <f t="array" ref="DB56">IF(IF(ISERR(LARGE(IF($D$4:$D$1533=$AI56,$T$4:$T$1533,""),DB$11)),0,(LARGE(IF($D$4:$D$1533=$AI56,$T$4:$T$1533,""),DB$11)))&lt;0,0,(IF(ISERR(LARGE(IF($D$4:$D$1533=$AI56,$T$4:$T$1533,""),DB$11)),0,(LARGE(IF($D$4:$D$1533=$AI56,$T$4:$T$1533,""),DB$11)))))</f>
        <v>0</v>
      </c>
      <c r="DC56" s="115">
        <f t="array" ref="DC56">IF(IF(ISERR(LARGE(IF($D$4:$D$1533=$AI56,$T$4:$T$1533,""),DC$11)),0,(LARGE(IF($D$4:$D$1533=$AI56,$T$4:$T$1533,""),DC$11)))&lt;0,0,(IF(ISERR(LARGE(IF($D$4:$D$1533=$AI56,$T$4:$T$1533,""),DC$11)),0,(LARGE(IF($D$4:$D$1533=$AI56,$T$4:$T$1533,""),DC$11)))))</f>
        <v>0</v>
      </c>
      <c r="DD56" s="116">
        <f t="array" ref="DD56">IF(IF(ISERR(LARGE(IF($D$4:$D$1533=$AI56,$T$4:$T$1533,""),DD$11)),0,(LARGE(IF($D$4:$D$1533=$AI56,$T$4:$T$1533,""),DD$11)))&lt;0,0,(IF(ISERR(LARGE(IF($D$4:$D$1533=$AI56,$T$4:$T$1533,""),DD$11)),0,(LARGE(IF($D$4:$D$1533=$AI56,$T$4:$T$1533,""),DD$11)))))</f>
        <v>0</v>
      </c>
      <c r="DE56" s="192">
        <f t="array" ref="DE56">IF(IF(ISERR(LARGE(IF($D$1534:$D$2431=$AI56,$T$1534:$T$2431,""),DE$11)),0,(LARGE(IF($D$1534:$D$2431=$AI56,$T$1534:$T$2431,""),DE$11)))&lt;0,0,(IF(ISERR(LARGE(IF($D$1534:$D$2431=$AI56,$T$1534:$T$2431,""),DE$11)),0,(LARGE(IF($D$1534:$D$2431=$AI56,$T$1534:$T$2431,""),DE$11)))))</f>
        <v>0</v>
      </c>
      <c r="DF56" s="193">
        <f t="array" ref="DF56">IF(IF(ISERR(LARGE(IF($D$1534:$D$2431=$AI56,$T$1534:$T$2431,""),DF$11)),0,(LARGE(IF($D$1534:$D$2431=$AI56,$T$1534:$T$2431,""),DF$11)))&lt;0,0,(IF(ISERR(LARGE(IF($D$1534:$D$2431=$AI56,$T$1534:$T$2431,""),DF$11)),0,(LARGE(IF($D$1534:$D$2431=$AI56,$T$1534:$T$2431,""),DF$11)))))</f>
        <v>0</v>
      </c>
      <c r="DG56" s="159">
        <f t="shared" si="73"/>
        <v>0</v>
      </c>
      <c r="DI56" s="114">
        <f t="array" ref="DI56">IF(IF(ISERR(LARGE(IF($D$4:$D$1533=$AI56,$U$4:$U$1533,""),DI$11)),0,(LARGE(IF($D$4:$D$1533=$AI56,$U$4:$U$1533,""),DI$11)))&lt;0,0,(IF(ISERR(LARGE(IF($D$4:$D$1533=$AI56,$U$4:$U$1533,""),DI$11)),0,(LARGE(IF($D$4:$D$1533=$AI56,$U$4:$U$1533,""),DI$11)))))</f>
        <v>0</v>
      </c>
      <c r="DJ56" s="115">
        <f t="array" ref="DJ56">IF(IF(ISERR(LARGE(IF($D$4:$D$1533=$AI56,$U$4:$U$1533,""),DJ$11)),0,(LARGE(IF($D$4:$D$1533=$AI56,$U$4:$U$1533,""),DJ$11)))&lt;0,0,(IF(ISERR(LARGE(IF($D$4:$D$1533=$AI56,$U$4:$U$1533,""),DJ$11)),0,(LARGE(IF($D$4:$D$1533=$AI56,$U$4:$U$1533,""),DJ$11)))))</f>
        <v>0</v>
      </c>
      <c r="DK56" s="116">
        <f t="array" ref="DK56">IF(IF(ISERR(LARGE(IF($D$4:$D$1533=$AI56,$U$4:$U$1533,""),DK$11)),0,(LARGE(IF($D$4:$D$1533=$AI56,$U$4:$U$1533,""),DK$11)))&lt;0,0,(IF(ISERR(LARGE(IF($D$4:$D$1533=$AI56,$U$4:$U$1533,""),DK$11)),0,(LARGE(IF($D$4:$D$1533=$AI56,$U$4:$U$1533,""),DK$11)))))</f>
        <v>0</v>
      </c>
      <c r="DL56" s="192">
        <f t="array" ref="DL56">IF(IF(ISERR(LARGE(IF($D$1534:$D$2431=$AI56,$U$1534:$U$2431,""),DL$11)),0,(LARGE(IF($D$1534:$D$2431=$AI56,$U$1534:$U$2431,""),DL$11)))&lt;0,0,(IF(ISERR(LARGE(IF($D$1534:$D$2431=$AI56,$U$1534:$U$2431,""),DL$11)),0,(LARGE(IF($D$1534:$D$2431=$AI56,$U$1534:$U$2431,""),DL$11)))))</f>
        <v>0</v>
      </c>
      <c r="DM56" s="193">
        <f t="array" ref="DM56">IF(IF(ISERR(LARGE(IF($D$1534:$D$2431=$AI56,$U$1534:$U$2431,""),DM$11)),0,(LARGE(IF($D$1534:$D$2431=$AI56,$U$1534:$U$2431,""),DM$11)))&lt;0,0,(IF(ISERR(LARGE(IF($D$1534:$D$2431=$AI56,$U$1534:$U$2431,""),DM$11)),0,(LARGE(IF($D$1534:$D$2431=$AI56,$U$1534:$U$2431,""),DM$11)))))</f>
        <v>0</v>
      </c>
      <c r="DN56" s="159">
        <f t="shared" si="74"/>
        <v>0</v>
      </c>
      <c r="DP56" s="114">
        <f t="array" ref="DP56">IF(IF(ISERR(LARGE(IF($D$4:$D$1533=$AI56,$V$4:$V$1533,""),DP$11)),0,(LARGE(IF($D$4:$D$1533=$AI56,$V$4:$V$1533,""),DP$11)))&lt;0,0,(IF(ISERR(LARGE(IF($D$4:$D$1533=$AI56,$V$4:$V$1533,""),DP$11)),0,(LARGE(IF($D$4:$D$1533=$AI56,$V$4:$V$1533,""),DP$11)))))</f>
        <v>0</v>
      </c>
      <c r="DQ56" s="115">
        <f t="array" ref="DQ56">IF(IF(ISERR(LARGE(IF($D$4:$D$1533=$AI56,$V$4:$V$1533,""),DQ$11)),0,(LARGE(IF($D$4:$D$1533=$AI56,$V$4:$V$1533,""),DQ$11)))&lt;0,0,(IF(ISERR(LARGE(IF($D$4:$D$1533=$AI56,$V$4:$V$1533,""),DQ$11)),0,(LARGE(IF($D$4:$D$1533=$AI56,$V$4:$V$1533,""),DQ$11)))))</f>
        <v>0</v>
      </c>
      <c r="DR56" s="116">
        <f t="array" ref="DR56">IF(IF(ISERR(LARGE(IF($D$4:$D$1533=$AI56,$V$4:$V$1533,""),DR$11)),0,(LARGE(IF($D$4:$D$1533=$AI56,$V$4:$V$1533,""),DR$11)))&lt;0,0,(IF(ISERR(LARGE(IF($D$4:$D$1533=$AI56,$V$4:$V$1533,""),DR$11)),0,(LARGE(IF($D$4:$D$1533=$AI56,$V$4:$V$1533,""),DR$11)))))</f>
        <v>0</v>
      </c>
      <c r="DS56" s="192">
        <f t="array" ref="DS56">IF(IF(ISERR(LARGE(IF($D$1534:$D$2431=$AI56,$V$1534:$V$2431,""),DS$11)),0,(LARGE(IF($D$1534:$D$2431=$AI56,$V$1534:$V$2431,""),DS$11)))&lt;0,0,(IF(ISERR(LARGE(IF($D$1534:$D$2431=$AI56,$V$1534:$V$2431,""),DS$11)),0,(LARGE(IF($D$1534:$D$2431=$AI56,$V$1534:$V$2431,""),DS$11)))))</f>
        <v>0</v>
      </c>
      <c r="DT56" s="193">
        <f t="array" ref="DT56">IF(IF(ISERR(LARGE(IF($D$1534:$D$2431=$AI56,$V$1534:$V$2431,""),DT$11)),0,(LARGE(IF($D$1534:$D$2431=$AI56,$V$1534:$V$2431,""),DT$11)))&lt;0,0,(IF(ISERR(LARGE(IF($D$1534:$D$2431=$AI56,$V$1534:$V$2431,""),DT$11)),0,(LARGE(IF($D$1534:$D$2431=$AI56,$V$1534:$V$2431,""),DT$11)))))</f>
        <v>0</v>
      </c>
      <c r="DU56" s="159">
        <f t="shared" si="75"/>
        <v>0</v>
      </c>
      <c r="DW56" s="114">
        <f t="array" ref="DW56">IF(IF(ISERR(LARGE(IF($D$4:$D$1533=$AI56,$W$4:$W$1533,""),DW$11)),0,(LARGE(IF($D$4:$D$1533=$AI56,$W$4:$W$1533,""),DW$11)))&lt;0,0,(IF(ISERR(LARGE(IF($D$4:$D$1533=$AI56,$W$4:$W$1533,""),DW$11)),0,(LARGE(IF($D$4:$D$1533=$AI56,$W$4:$W$1533,""),DW$11)))))</f>
        <v>0</v>
      </c>
      <c r="DX56" s="115">
        <f t="array" ref="DX56">IF(IF(ISERR(LARGE(IF($D$4:$D$1533=$AI56,$W$4:$W$1533,""),DX$11)),0,(LARGE(IF($D$4:$D$1533=$AI56,$W$4:$W$1533,""),DX$11)))&lt;0,0,(IF(ISERR(LARGE(IF($D$4:$D$1533=$AI56,$W$4:$W$1533,""),DX$11)),0,(LARGE(IF($D$4:$D$1533=$AI56,$W$4:$W$1533,""),DX$11)))))</f>
        <v>0</v>
      </c>
      <c r="DY56" s="116">
        <f t="array" ref="DY56">IF(IF(ISERR(LARGE(IF($D$4:$D$1533=$AI56,$W$4:$W$1533,""),DY$11)),0,(LARGE(IF($D$4:$D$1533=$AI56,$W$4:$W$1533,""),DY$11)))&lt;0,0,(IF(ISERR(LARGE(IF($D$4:$D$1533=$AI56,$W$4:$W$1533,""),DY$11)),0,(LARGE(IF($D$4:$D$1533=$AI56,$W$4:$W$1533,""),DY$11)))))</f>
        <v>0</v>
      </c>
      <c r="DZ56" s="192">
        <f t="array" ref="DZ56">IF(IF(ISERR(LARGE(IF($D$1534:$D$2431=$AI56,$W$1534:$W$2431,""),DZ$11)),0,(LARGE(IF($D$1534:$D$2431=$AI56,$W$1534:$W$2431,""),DZ$11)))&lt;0,0,(IF(ISERR(LARGE(IF($D$1534:$D$2431=$AI56,$W$1534:$W$2431,""),DZ$11)),0,(LARGE(IF($D$1534:$D$2431=$AI56,$W$1534:$W$2431,""),DZ$11)))))</f>
        <v>0</v>
      </c>
      <c r="EA56" s="193">
        <f t="array" ref="EA56">IF(IF(ISERR(LARGE(IF($D$1534:$D$2431=$AI56,$W$1534:$W$2431,""),EA$11)),0,(LARGE(IF($D$1534:$D$2431=$AI56,$W$1534:$W$2431,""),EA$11)))&lt;0,0,(IF(ISERR(LARGE(IF($D$1534:$D$2431=$AI56,$W$1534:$W$2431,""),EA$11)),0,(LARGE(IF($D$1534:$D$2431=$AI56,$W$1534:$W$2431,""),EA$11)))))</f>
        <v>0</v>
      </c>
      <c r="EB56" s="159">
        <f t="shared" si="76"/>
        <v>0</v>
      </c>
    </row>
    <row r="57" spans="1:132" x14ac:dyDescent="0.2">
      <c r="A57" s="88">
        <v>5.3999999999999998E-5</v>
      </c>
      <c r="B57" s="4">
        <f t="shared" si="0"/>
        <v>7770.0000540000001</v>
      </c>
      <c r="C57" t="s">
        <v>284</v>
      </c>
      <c r="D57" s="213"/>
      <c r="E57" s="44" t="s">
        <v>21</v>
      </c>
      <c r="F57" s="14">
        <f t="shared" si="26"/>
        <v>1</v>
      </c>
      <c r="G57" s="14">
        <f t="shared" si="27"/>
        <v>1</v>
      </c>
      <c r="H57" s="101" t="str">
        <f>IF(ISNA(VLOOKUP(C57,[1]Sheet1!$J$2:$J$2999,1,FALSE)),"No","Yes")</f>
        <v>No</v>
      </c>
      <c r="I57" s="72">
        <f t="shared" si="50"/>
        <v>0</v>
      </c>
      <c r="J57" s="72">
        <f t="shared" si="51"/>
        <v>0</v>
      </c>
      <c r="K57" s="72">
        <f t="shared" si="52"/>
        <v>0</v>
      </c>
      <c r="L57" s="72">
        <f t="shared" si="53"/>
        <v>0</v>
      </c>
      <c r="M57" s="72">
        <f t="shared" si="54"/>
        <v>0</v>
      </c>
      <c r="N57" s="72">
        <f t="shared" si="55"/>
        <v>0</v>
      </c>
      <c r="O57" s="72">
        <f t="shared" si="56"/>
        <v>0</v>
      </c>
      <c r="Q57" s="73">
        <f t="shared" si="57"/>
        <v>0</v>
      </c>
      <c r="R57" s="73">
        <f t="shared" si="58"/>
        <v>0</v>
      </c>
      <c r="S57" s="73">
        <f t="shared" si="59"/>
        <v>0</v>
      </c>
      <c r="T57" s="73">
        <f t="shared" si="60"/>
        <v>7770</v>
      </c>
      <c r="U57" s="73">
        <f t="shared" si="61"/>
        <v>0</v>
      </c>
      <c r="V57" s="73">
        <f t="shared" si="62"/>
        <v>0</v>
      </c>
      <c r="W57" s="73">
        <f t="shared" si="63"/>
        <v>0</v>
      </c>
      <c r="Y57" s="72">
        <f t="shared" si="28"/>
        <v>0</v>
      </c>
      <c r="Z57" s="73">
        <f t="shared" si="29"/>
        <v>0</v>
      </c>
      <c r="AA57" s="58">
        <f t="shared" si="30"/>
        <v>0</v>
      </c>
      <c r="AB57" s="72">
        <f t="shared" si="31"/>
        <v>0</v>
      </c>
      <c r="AC57" s="72">
        <f t="shared" si="32"/>
        <v>0</v>
      </c>
      <c r="AD57" s="73">
        <f t="shared" si="33"/>
        <v>7770</v>
      </c>
      <c r="AE57" s="73">
        <f t="shared" si="34"/>
        <v>0</v>
      </c>
      <c r="AF57" s="1">
        <f t="shared" si="17"/>
        <v>7770</v>
      </c>
      <c r="AH57" s="1" t="str">
        <f t="shared" si="25"/>
        <v>No</v>
      </c>
      <c r="AI57" s="165" t="s">
        <v>64</v>
      </c>
      <c r="AJ57" s="114">
        <f t="array" ref="AJ57">IF(IF(ISERR(LARGE(IF($D$4:$D$1533=$AI57,$I$4:$I$1533,""),AJ$11)),0,(LARGE(IF($D$4:$D$1533=$AI57,$I$4:$I$1533,""),AJ$11)))&lt;0,0,(IF(ISERR(LARGE(IF($D$4:$D$1533=$AI57,$I$4:$I$1533,""),AJ$11)),0,(LARGE(IF($D$4:$D$1533=$AI57,$I$4:$I$1533,""),AJ$11)))))</f>
        <v>0</v>
      </c>
      <c r="AK57" s="115">
        <f t="array" ref="AK57">IF(IF(ISERR(LARGE(IF($D$4:$D$1533=$AI57,$I$4:$I$1533,""),AK$11)),0,(LARGE(IF($D$4:$D$1533=$AI57,$I$4:$I$1533,""),AK$11)))&lt;0,0,(IF(ISERR(LARGE(IF($D$4:$D$1533=$AI57,$I$4:$I$1533,""),AK$11)),0,(LARGE(IF($D$4:$D$1533=$AI57,$I$4:$I$1533,""),AK$11)))))</f>
        <v>0</v>
      </c>
      <c r="AL57" s="116">
        <f t="array" ref="AL57">IF(IF(ISERR(LARGE(IF($D$4:$D$1533=$AI57,$I$4:$I$1533,""),AL$11)),0,(LARGE(IF($D$4:$D$1533=$AI57,$I$4:$I$1533,""),AL$11)))&lt;0,0,(IF(ISERR(LARGE(IF($D$4:$D$1533=$AI57,$I$4:$I$1533,""),AL$11)),0,(LARGE(IF($D$4:$D$1533=$AI57,$I$4:$I$1533,""),AL$11)))))</f>
        <v>0</v>
      </c>
      <c r="AM57" s="192">
        <f t="array" ref="AM57">IF(IF(ISERR(LARGE(IF($D$1534:$D$2431=$AI57,$I$1534:$I$2431,""),AM$11)),0,(LARGE(IF($D$1534:$D$2431=$AI57,$I$1534:$I$2431,""),AM$11)))&lt;0,0,(IF(ISERR(LARGE(IF($D$1534:$D$2431=$AI57,$I$1534:$I$2431,""),AM$11)),0,(LARGE(IF($D$1534:$D$2431=$AI57,$I$1534:$I$2431,""),AM$11)))))</f>
        <v>0</v>
      </c>
      <c r="AN57" s="193">
        <f t="array" ref="AN57">IF(IF(ISERR(LARGE(IF($D$1534:$D$2431=$AI57,$I$1534:$I$2431,""),AN$11)),0,(LARGE(IF($D$1534:$D$2431=$AI57,$I$1534:$I$2431,""),AN$11)))&lt;0,0,(IF(ISERR(LARGE(IF($D$1534:$D$2431=$AI57,$I$1534:$I$2431,""),AN$11)),0,(LARGE(IF($D$1534:$D$2431=$AI57,$I$1534:$I$2431,""),AN$11)))))</f>
        <v>0</v>
      </c>
      <c r="AO57" s="159">
        <f t="shared" si="49"/>
        <v>0</v>
      </c>
      <c r="AQ57" s="114">
        <f t="array" ref="AQ57">IF(IF(ISERR(LARGE(IF($D$4:$D$1533=$AI57,$J$4:$J$1533,""),AQ$11)),0,(LARGE(IF($D$4:$D$1533=$AI57,$J$4:$J$1533,""),AQ$11)))&lt;0,0,(IF(ISERR(LARGE(IF($D$4:$D$1533=$AI57,$J$4:$J$1533,""),AQ$11)),0,(LARGE(IF($D$4:$D$1533=$AI57,$J$4:$J$1533,""),AQ$11)))))</f>
        <v>0</v>
      </c>
      <c r="AR57" s="115">
        <f t="array" ref="AR57">IF(IF(ISERR(LARGE(IF($D$4:$D$1533=$AI57,$J$4:$J$1533,""),AR$11)),0,(LARGE(IF($D$4:$D$1533=$AI57,$J$4:$J$1533,""),AR$11)))&lt;0,0,(IF(ISERR(LARGE(IF($D$4:$D$1533=$AI57,$J$4:$J$1533,""),AR$11)),0,(LARGE(IF($D$4:$D$1533=$AI57,$J$4:$J$1533,""),AR$11)))))</f>
        <v>0</v>
      </c>
      <c r="AS57" s="116">
        <f t="array" ref="AS57">IF(IF(ISERR(LARGE(IF($D$4:$D$1533=$AI57,$J$4:$J$1533,""),AS$11)),0,(LARGE(IF($D$4:$D$1533=$AI57,$J$4:$J$1533,""),AS$11)))&lt;0,0,(IF(ISERR(LARGE(IF($D$4:$D$1533=$AI57,$J$4:$J$1533,""),AS$11)),0,(LARGE(IF($D$4:$D$1533=$AI57,$J$4:$J$1533,""),AS$11)))))</f>
        <v>0</v>
      </c>
      <c r="AT57" s="192">
        <f t="array" ref="AT57">IF(IF(ISERR(LARGE(IF($D$1534:$D$2431=$AI57,$J$1534:$J$2431,""),AT$11)),0,(LARGE(IF($D$1534:$D$2431=$AI57,$J$1534:$J$2431,""),AT$11)))&lt;0,0,(IF(ISERR(LARGE(IF($D$1534:$D$2431=$AI57,$J$1534:$J$2431,""),AT$11)),0,(LARGE(IF($D$1534:$D$2431=$AI57,$J$1534:$J$2431,""),AT$11)))))</f>
        <v>0</v>
      </c>
      <c r="AU57" s="193">
        <f t="array" ref="AU57">IF(IF(ISERR(LARGE(IF($D$1534:$D$2431=$AI57,$J$1534:$J$2431,""),AU$11)),0,(LARGE(IF($D$1534:$D$2431=$AI57,$J$1534:$J$2431,""),AU$11)))&lt;0,0,(IF(ISERR(LARGE(IF($D$1534:$D$2431=$AI57,$J$1534:$J$2431,""),AU$11)),0,(LARGE(IF($D$1534:$D$2431=$AI57,$J$1534:$J$2431,""),AU$11)))))</f>
        <v>0</v>
      </c>
      <c r="AV57" s="159">
        <f t="shared" si="64"/>
        <v>0</v>
      </c>
      <c r="AX57" s="114">
        <f t="array" ref="AX57">IF(IF(ISERR(LARGE(IF($D$4:$D$1533=$AI57,$K$4:$K$1533,""),AX$11)),0,(LARGE(IF($D$4:$D$1533=$AI57,$K$4:$K$1533,""),AX$11)))&lt;0,0,(IF(ISERR(LARGE(IF($D$4:$D$1533=$AI57,$K$4:$K$1533,""),AX$11)),0,(LARGE(IF($D$4:$D$1533=$AI57,$K$4:$K$1533,""),AX$11)))))</f>
        <v>0</v>
      </c>
      <c r="AY57" s="115">
        <f t="array" ref="AY57">IF(IF(ISERR(LARGE(IF($D$4:$D$1533=$AI57,$K$4:$K$1533,""),AY$11)),0,(LARGE(IF($D$4:$D$1533=$AI57,$K$4:$K$1533,""),AY$11)))&lt;0,0,(IF(ISERR(LARGE(IF($D$4:$D$1533=$AI57,$K$4:$K$1533,""),AY$11)),0,(LARGE(IF($D$4:$D$1533=$AI57,$K$4:$K$1533,""),AY$11)))))</f>
        <v>0</v>
      </c>
      <c r="AZ57" s="116">
        <f t="array" ref="AZ57">IF(IF(ISERR(LARGE(IF($D$4:$D$1533=$AI57,$K$4:$K$1533,""),AZ$11)),0,(LARGE(IF($D$4:$D$1533=$AI57,$K$4:$K$1533,""),AZ$11)))&lt;0,0,(IF(ISERR(LARGE(IF($D$4:$D$1533=$AI57,$K$4:$K$1533,""),AZ$11)),0,(LARGE(IF($D$4:$D$1533=$AI57,$K$4:$K$1533,""),AZ$11)))))</f>
        <v>0</v>
      </c>
      <c r="BA57" s="192">
        <f t="array" ref="BA57">IF(IF(ISERR(LARGE(IF($D$1534:$D$2431=$AI57,$K$1534:$K$2431,""),BA$11)),0,(LARGE(IF($D$1534:$D$2431=$AI57,$K$1534:$K$2431,""),BA$11)))&lt;0,0,(IF(ISERR(LARGE(IF($D$1534:$D$2431=$AI57,$K$1534:$K$2431,""),BA$11)),0,(LARGE(IF($D$1534:$D$2431=$AI57,$K$1534:$K$2431,""),BA$11)))))</f>
        <v>0</v>
      </c>
      <c r="BB57" s="193">
        <f t="array" ref="BB57">IF(IF(ISERR(LARGE(IF($D$1534:$D$2431=$AI57,$K$1534:$K$2431,""),BB$11)),0,(LARGE(IF($D$1534:$D$2431=$AI57,$K$1534:$K$2431,""),BB$11)))&lt;0,0,(IF(ISERR(LARGE(IF($D$1534:$D$2431=$AI57,$K$1534:$K$2431,""),BB$11)),0,(LARGE(IF($D$1534:$D$2431=$AI57,$K$1534:$K$2431,""),BB$11)))))</f>
        <v>0</v>
      </c>
      <c r="BC57" s="159">
        <f t="shared" si="65"/>
        <v>0</v>
      </c>
      <c r="BE57" s="114">
        <f t="array" ref="BE57">IF(IF(ISERR(LARGE(IF($D$4:$D$1533=$AI57,$L$4:$L$1533,""),BE$11)),0,(LARGE(IF($D$4:$D$1533=$AI57,$L$4:$L$1533,""),BE$11)))&lt;0,0,(IF(ISERR(LARGE(IF($D$4:$D$1533=$AI57,$L$4:$L$1533,""),BE$11)),0,(LARGE(IF($D$4:$D$1533=$AI57,$L$4:$L$1533,""),BE$11)))))</f>
        <v>0</v>
      </c>
      <c r="BF57" s="115">
        <f t="array" ref="BF57">IF(IF(ISERR(LARGE(IF($D$4:$D$1533=$AI57,$L$4:$L$1533,""),BF$11)),0,(LARGE(IF($D$4:$D$1533=$AI57,$L$4:$L$1533,""),BF$11)))&lt;0,0,(IF(ISERR(LARGE(IF($D$4:$D$1533=$AI57,$L$4:$L$1533,""),BF$11)),0,(LARGE(IF($D$4:$D$1533=$AI57,$L$4:$L$1533,""),BF$11)))))</f>
        <v>0</v>
      </c>
      <c r="BG57" s="116">
        <f t="array" ref="BG57">IF(IF(ISERR(LARGE(IF($D$4:$D$1533=$AI57,$L$4:$L$1533,""),BG$11)),0,(LARGE(IF($D$4:$D$1533=$AI57,$L$4:$L$1533,""),BG$11)))&lt;0,0,(IF(ISERR(LARGE(IF($D$4:$D$1533=$AI57,$L$4:$L$1533,""),BG$11)),0,(LARGE(IF($D$4:$D$1533=$AI57,$L$4:$L$1533,""),BG$11)))))</f>
        <v>0</v>
      </c>
      <c r="BH57" s="192">
        <f t="array" ref="BH57">IF(IF(ISERR(LARGE(IF($D$1534:$D$2431=$AI57,$L$1534:$L$2431,""),BH$11)),0,(LARGE(IF($D$1534:$D$2431=$AI57,$L$1534:$L$2431,""),BH$11)))&lt;0,0,(IF(ISERR(LARGE(IF($D$1534:$D$2431=$AI57,$L$1534:$L$2431,""),BH$11)),0,(LARGE(IF($D$1534:$D$2431=$AI57,$L$1534:$L$2431,""),BH$11)))))</f>
        <v>0</v>
      </c>
      <c r="BI57" s="193">
        <f t="array" ref="BI57">IF(IF(ISERR(LARGE(IF($D$1534:$D$2431=$AI57,$L$1534:$L$2431,""),BI$11)),0,(LARGE(IF($D$1534:$D$2431=$AI57,$L$1534:$L$2431,""),BI$11)))&lt;0,0,(IF(ISERR(LARGE(IF($D$1534:$D$2431=$AI57,$L$1534:$L$2431,""),BI$11)),0,(LARGE(IF($D$1534:$D$2431=$AI57,$L$1534:$L$2431,""),BI$11)))))</f>
        <v>0</v>
      </c>
      <c r="BJ57" s="159">
        <f t="shared" si="66"/>
        <v>0</v>
      </c>
      <c r="BL57" s="114">
        <f t="array" ref="BL57">IF(IF(ISERR(LARGE(IF($D$4:$D$1533=$AI57,$M$4:$M$1533,""),BL$11)),0,(LARGE(IF($D$4:$D$1533=$AI57,$M$4:$M$1533,""),BL$11)))&lt;0,0,(IF(ISERR(LARGE(IF($D$4:$D$1533=$AI57,$M$4:$M$1533,""),BL$11)),0,(LARGE(IF($D$4:$D$1533=$AI57,$M$4:$M$1533,""),BL$11)))))</f>
        <v>0</v>
      </c>
      <c r="BM57" s="115">
        <f t="array" ref="BM57">IF(IF(ISERR(LARGE(IF($D$4:$D$1533=$AI57,$M$4:$M$1533,""),BM$11)),0,(LARGE(IF($D$4:$D$1533=$AI57,$M$4:$M$1533,""),BM$11)))&lt;0,0,(IF(ISERR(LARGE(IF($D$4:$D$1533=$AI57,$M$4:$M$1533,""),BM$11)),0,(LARGE(IF($D$4:$D$1533=$AI57,$M$4:$M$1533,""),BM$11)))))</f>
        <v>0</v>
      </c>
      <c r="BN57" s="116">
        <f t="array" ref="BN57">IF(IF(ISERR(LARGE(IF($D$4:$D$1533=$AI57,$M$4:$M$1533,""),BN$11)),0,(LARGE(IF($D$4:$D$1533=$AI57,$M$4:$M$1533,""),BN$11)))&lt;0,0,(IF(ISERR(LARGE(IF($D$4:$D$1533=$AI57,$M$4:$M$1533,""),BN$11)),0,(LARGE(IF($D$4:$D$1533=$AI57,$M$4:$M$1533,""),BN$11)))))</f>
        <v>0</v>
      </c>
      <c r="BO57" s="192">
        <f t="array" ref="BO57">IF(IF(ISERR(LARGE(IF($D$1534:$D$2431=$AI57,$M$1534:$M$2431,""),BO$11)),0,(LARGE(IF($D$1534:$D$2431=$AI57,$M$1534:$M$2431,""),BO$11)))&lt;0,0,(IF(ISERR(LARGE(IF($D$1534:$D$2431=$AI57,$M$1534:$M$2431,""),BO$11)),0,(LARGE(IF($D$1534:$D$2431=$AI57,$M$1534:$M$2431,""),BO$11)))))</f>
        <v>0</v>
      </c>
      <c r="BP57" s="193">
        <f t="array" ref="BP57">IF(IF(ISERR(LARGE(IF($D$1534:$D$2431=$AI57,$M$1534:$M$2431,""),BP$11)),0,(LARGE(IF($D$1534:$D$2431=$AI57,$M$1534:$M$2431,""),BP$11)))&lt;0,0,(IF(ISERR(LARGE(IF($D$1534:$D$2431=$AI57,$M$1534:$M$2431,""),BP$11)),0,(LARGE(IF($D$1534:$D$2431=$AI57,$M$1534:$M$2431,""),BP$11)))))</f>
        <v>0</v>
      </c>
      <c r="BQ57" s="159">
        <f t="shared" si="67"/>
        <v>0</v>
      </c>
      <c r="BS57" s="114">
        <f t="array" ref="BS57">IF(IF(ISERR(LARGE(IF($D$4:$D$1533=$AI57,$N$4:$N$1533,""),BS$11)),0,(LARGE(IF($D$4:$D$1533=$AI57,$N$4:$N$1533,""),BS$11)))&lt;0,0,(IF(ISERR(LARGE(IF($D$4:$D$1533=$AI57,$N$4:$N$1533,""),BS$11)),0,(LARGE(IF($D$4:$D$1533=$AI57,$N$4:$N$1533,""),BS$11)))))</f>
        <v>0</v>
      </c>
      <c r="BT57" s="115">
        <f t="array" ref="BT57">IF(IF(ISERR(LARGE(IF($D$4:$D$1533=$AI57,$N$4:$N$1533,""),BT$11)),0,(LARGE(IF($D$4:$D$1533=$AI57,$N$4:$N$1533,""),BT$11)))&lt;0,0,(IF(ISERR(LARGE(IF($D$4:$D$1533=$AI57,$N$4:$N$1533,""),BT$11)),0,(LARGE(IF($D$4:$D$1533=$AI57,$N$4:$N$1533,""),BT$11)))))</f>
        <v>0</v>
      </c>
      <c r="BU57" s="116">
        <f t="array" ref="BU57">IF(IF(ISERR(LARGE(IF($D$4:$D$1533=$AI57,$N$4:$N$1533,""),BU$11)),0,(LARGE(IF($D$4:$D$1533=$AI57,$N$4:$N$1533,""),BU$11)))&lt;0,0,(IF(ISERR(LARGE(IF($D$4:$D$1533=$AI57,$N$4:$N$1533,""),BU$11)),0,(LARGE(IF($D$4:$D$1533=$AI57,$N$4:$N$1533,""),BU$11)))))</f>
        <v>0</v>
      </c>
      <c r="BV57" s="192">
        <f t="array" ref="BV57">IF(IF(ISERR(LARGE(IF($D$1534:$D$2431=$AI57,$N$1534:$N$2431,""),BV$11)),0,(LARGE(IF($D$1534:$D$2431=$AI57,$N$1534:$N$2431,""),BV$11)))&lt;0,0,(IF(ISERR(LARGE(IF($D$1534:$D$2431=$AI57,$N$1534:$N$2431,""),BV$11)),0,(LARGE(IF($D$1534:$D$2431=$AI57,$N$1534:$N$2431,""),BV$11)))))</f>
        <v>0</v>
      </c>
      <c r="BW57" s="193">
        <f t="array" ref="BW57">IF(IF(ISERR(LARGE(IF($D$1534:$D$2431=$AI57,$N$1534:$N$2431,""),BW$11)),0,(LARGE(IF($D$1534:$D$2431=$AI57,$N$1534:$N$2431,""),BW$11)))&lt;0,0,(IF(ISERR(LARGE(IF($D$1534:$D$2431=$AI57,$N$1534:$N$2431,""),BW$11)),0,(LARGE(IF($D$1534:$D$2431=$AI57,$N$1534:$N$2431,""),BW$11)))))</f>
        <v>0</v>
      </c>
      <c r="BX57" s="159">
        <f t="shared" si="68"/>
        <v>0</v>
      </c>
      <c r="BZ57" s="114">
        <f t="array" ref="BZ57">IF(IF(ISERR(LARGE(IF($D$4:$D$1533=$AI57,$O$4:$O$1533,""),BZ$11)),0,(LARGE(IF($D$4:$D$1533=$AI57,$O$4:$O$1533,""),BZ$11)))&lt;0,0,(IF(ISERR(LARGE(IF($D$4:$D$1533=$AI57,$O$4:$O$1533,""),BZ$11)),0,(LARGE(IF($D$4:$D$1533=$AI57,$O$4:$O$1533,""),BZ$11)))))</f>
        <v>0</v>
      </c>
      <c r="CA57" s="115">
        <f t="array" ref="CA57">IF(IF(ISERR(LARGE(IF($D$4:$D$1533=$AI57,$O$4:$O$1533,""),CA$11)),0,(LARGE(IF($D$4:$D$1533=$AI57,$O$4:$O$1533,""),CA$11)))&lt;0,0,(IF(ISERR(LARGE(IF($D$4:$D$1533=$AI57,$O$4:$O$1533,""),CA$11)),0,(LARGE(IF($D$4:$D$1533=$AI57,$O$4:$O$1533,""),CA$11)))))</f>
        <v>0</v>
      </c>
      <c r="CB57" s="116">
        <f t="array" ref="CB57">IF(IF(ISERR(LARGE(IF($D$4:$D$1533=$AI57,$O$4:$O$1533,""),CB$11)),0,(LARGE(IF($D$4:$D$1533=$AI57,$O$4:$O$1533,""),CB$11)))&lt;0,0,(IF(ISERR(LARGE(IF($D$4:$D$1533=$AI57,$O$4:$O$1533,""),CB$11)),0,(LARGE(IF($D$4:$D$1533=$AI57,$O$4:$O$1533,""),CB$11)))))</f>
        <v>0</v>
      </c>
      <c r="CC57" s="192">
        <f t="array" ref="CC57">IF(IF(ISERR(LARGE(IF($D$1534:$D$2431=$AI57,$O$1534:$O$2431,""),CC$11)),0,(LARGE(IF($D$1534:$D$2431=$AI57,$O$1534:$O$2431,""),CC$11)))&lt;0,0,(IF(ISERR(LARGE(IF($D$1534:$D$2431=$AI57,$O$1534:$O$2431,""),CC$11)),0,(LARGE(IF($D$1534:$D$2431=$AI57,$O$1534:$O$2431,""),CC$11)))))</f>
        <v>0</v>
      </c>
      <c r="CD57" s="193">
        <f t="array" ref="CD57">IF(IF(ISERR(LARGE(IF($D$1534:$D$2431=$AI57,$O$1534:$O$2431,""),CD$11)),0,(LARGE(IF($D$1534:$D$2431=$AI57,$O$1534:$O$2431,""),CD$11)))&lt;0,0,(IF(ISERR(LARGE(IF($D$1534:$D$2431=$AI57,$O$1534:$O$2431,""),CD$11)),0,(LARGE(IF($D$1534:$D$2431=$AI57,$O$1534:$O$2431,""),CD$11)))))</f>
        <v>0</v>
      </c>
      <c r="CE57" s="159">
        <f t="shared" si="69"/>
        <v>0</v>
      </c>
      <c r="CG57" s="114">
        <f t="array" ref="CG57">IF(IF(ISERR(LARGE(IF($D$4:$D$1533=$AI57,$Q$4:$Q$1533,""),CG$11)),0,(LARGE(IF($D$4:$D$1533=$AI57,$Q$4:$Q$1533,""),CG$11)))&lt;0,0,(IF(ISERR(LARGE(IF($D$4:$D$1533=$AI57,$Q$4:$Q$1533,""),CG$11)),0,(LARGE(IF($D$4:$D$1533=$AI57,$Q$4:$Q$1533,""),CG$11)))))</f>
        <v>0</v>
      </c>
      <c r="CH57" s="115">
        <f t="array" ref="CH57">IF(IF(ISERR(LARGE(IF($D$4:$D$1533=$AI57,$Q$4:$Q$1533,""),CH$11)),0,(LARGE(IF($D$4:$D$1533=$AI57,$Q$4:$Q$1533,""),CH$11)))&lt;0,0,(IF(ISERR(LARGE(IF($D$4:$D$1533=$AI57,$Q$4:$Q$1533,""),CH$11)),0,(LARGE(IF($D$4:$D$1533=$AI57,$Q$4:$Q$1533,""),CH$11)))))</f>
        <v>0</v>
      </c>
      <c r="CI57" s="116">
        <f t="array" ref="CI57">IF(IF(ISERR(LARGE(IF($D$4:$D$1533=$AI57,$Q$4:$Q$1533,""),CI$11)),0,(LARGE(IF($D$4:$D$1533=$AI57,$Q$4:$Q$1533,""),CI$11)))&lt;0,0,(IF(ISERR(LARGE(IF($D$4:$D$1533=$AI57,$Q$4:$Q$1533,""),CI$11)),0,(LARGE(IF($D$4:$D$1533=$AI57,$Q$4:$Q$1533,""),CI$11)))))</f>
        <v>0</v>
      </c>
      <c r="CJ57" s="192">
        <f t="array" ref="CJ57">IF(IF(ISERR(LARGE(IF($D$1534:$D$2431=$AI57,$Q$1534:$Q$2431,""),CJ$11)),0,(LARGE(IF($D$1534:$D$2431=$AI57,$Q$1534:$Q$2431,""),CJ$11)))&lt;0,0,(IF(ISERR(LARGE(IF($D$1534:$D$2431=$AI57,$Q$1534:$Q$2431,""),CJ$11)),0,(LARGE(IF($D$1534:$D$2431=$AI57,$Q$1534:$Q$2431,""),CJ$11)))))</f>
        <v>0</v>
      </c>
      <c r="CK57" s="193">
        <f t="array" ref="CK57">IF(IF(ISERR(LARGE(IF($D$1534:$D$2431=$AI57,$Q$1534:$Q$2431,""),CK$11)),0,(LARGE(IF($D$1534:$D$2431=$AI57,$Q$1534:$Q$2431,""),CK$11)))&lt;0,0,(IF(ISERR(LARGE(IF($D$1534:$D$2431=$AI57,$Q$1534:$Q$2431,""),CK$11)),0,(LARGE(IF($D$1534:$D$2431=$AI57,$Q$1534:$Q$2431,""),CK$11)))))</f>
        <v>0</v>
      </c>
      <c r="CL57" s="159">
        <f t="shared" si="70"/>
        <v>0</v>
      </c>
      <c r="CN57" s="114">
        <f t="array" ref="CN57">IF(IF(ISERR(LARGE(IF($D$4:$D$1533=$AI57,$R$4:$R$1533,""),CN$11)),0,(LARGE(IF($D$4:$D$1533=$AI57,$R$4:$R$1533,""),CN$11)))&lt;0,0,(IF(ISERR(LARGE(IF($D$4:$D$1533=$AI57,$R$4:$R$1533,""),CN$11)),0,(LARGE(IF($D$4:$D$1533=$AI57,$R$4:$R$1533,""),CN$11)))))</f>
        <v>0</v>
      </c>
      <c r="CO57" s="115">
        <f t="array" ref="CO57">IF(IF(ISERR(LARGE(IF($D$4:$D$1533=$AI57,$R$4:$R$1533,""),CO$11)),0,(LARGE(IF($D$4:$D$1533=$AI57,$R$4:$R$1533,""),CO$11)))&lt;0,0,(IF(ISERR(LARGE(IF($D$4:$D$1533=$AI57,$R$4:$R$1533,""),CO$11)),0,(LARGE(IF($D$4:$D$1533=$AI57,$R$4:$R$1533,""),CO$11)))))</f>
        <v>0</v>
      </c>
      <c r="CP57" s="116">
        <f t="array" ref="CP57">IF(IF(ISERR(LARGE(IF($D$4:$D$1533=$AI57,$R$4:$R$1533,""),CP$11)),0,(LARGE(IF($D$4:$D$1533=$AI57,$R$4:$R$1533,""),CP$11)))&lt;0,0,(IF(ISERR(LARGE(IF($D$4:$D$1533=$AI57,$R$4:$R$1533,""),CP$11)),0,(LARGE(IF($D$4:$D$1533=$AI57,$R$4:$R$1533,""),CP$11)))))</f>
        <v>0</v>
      </c>
      <c r="CQ57" s="192">
        <f t="array" ref="CQ57">IF(IF(ISERR(LARGE(IF($D$1534:$D$2431=$AI57,$R$1534:$R$2431,""),CQ$11)),0,(LARGE(IF($D$1534:$D$2431=$AI57,$R$1534:$R$2431,""),CQ$11)))&lt;0,0,(IF(ISERR(LARGE(IF($D$1534:$D$2431=$AI57,$R$1534:$R$2431,""),CQ$11)),0,(LARGE(IF($D$1534:$D$2431=$AI57,$R$1534:$R$2431,""),CQ$11)))))</f>
        <v>0</v>
      </c>
      <c r="CR57" s="193">
        <f t="array" ref="CR57">IF(IF(ISERR(LARGE(IF($D$1534:$D$2431=$AI57,$R$1534:$R$2431,""),CR$11)),0,(LARGE(IF($D$1534:$D$2431=$AI57,$R$1534:$R$2431,""),CR$11)))&lt;0,0,(IF(ISERR(LARGE(IF($D$1534:$D$2431=$AI57,$R$1534:$R$2431,""),CR$11)),0,(LARGE(IF($D$1534:$D$2431=$AI57,$R$1534:$R$2431,""),CR$11)))))</f>
        <v>0</v>
      </c>
      <c r="CS57" s="159">
        <f t="shared" si="71"/>
        <v>0</v>
      </c>
      <c r="CU57" s="114">
        <f t="array" ref="CU57">IF(IF(ISERR(LARGE(IF($D$4:$D$1533=$AI57,$S$4:$S$1533,""),CU$11)),0,(LARGE(IF($D$4:$D$1533=$AI57,$S$4:$S$1533,""),CU$11)))&lt;0,0,(IF(ISERR(LARGE(IF($D$4:$D$1533=$AI57,$S$4:$S$1533,""),CU$11)),0,(LARGE(IF($D$4:$D$1533=$AI57,$S$4:$S$1533,""),CU$11)))))</f>
        <v>7751</v>
      </c>
      <c r="CV57" s="115">
        <f t="array" ref="CV57">IF(IF(ISERR(LARGE(IF($D$4:$D$1533=$AI57,$S$4:$S$1533,""),CV$11)),0,(LARGE(IF($D$4:$D$1533=$AI57,$S$4:$S$1533,""),CV$11)))&lt;0,0,(IF(ISERR(LARGE(IF($D$4:$D$1533=$AI57,$S$4:$S$1533,""),CV$11)),0,(LARGE(IF($D$4:$D$1533=$AI57,$S$4:$S$1533,""),CV$11)))))</f>
        <v>0</v>
      </c>
      <c r="CW57" s="116">
        <f t="array" ref="CW57">IF(IF(ISERR(LARGE(IF($D$4:$D$1533=$AI57,$S$4:$S$1533,""),CW$11)),0,(LARGE(IF($D$4:$D$1533=$AI57,$S$4:$S$1533,""),CW$11)))&lt;0,0,(IF(ISERR(LARGE(IF($D$4:$D$1533=$AI57,$S$4:$S$1533,""),CW$11)),0,(LARGE(IF($D$4:$D$1533=$AI57,$S$4:$S$1533,""),CW$11)))))</f>
        <v>0</v>
      </c>
      <c r="CX57" s="192">
        <f t="array" ref="CX57">IF(IF(ISERR(LARGE(IF($D$1534:$D$2431=$AI57,$S$1534:$S$2431,""),CX$11)),0,(LARGE(IF($D$1534:$D$2431=$AI57,$S$1534:$S$2431,""),CX$11)))&lt;0,0,(IF(ISERR(LARGE(IF($D$1534:$D$2431=$AI57,$S$1534:$S$2431,""),CX$11)),0,(LARGE(IF($D$1534:$D$2431=$AI57,$S$1534:$S$2431,""),CX$11)))))</f>
        <v>0</v>
      </c>
      <c r="CY57" s="193">
        <f t="array" ref="CY57">IF(IF(ISERR(LARGE(IF($D$1534:$D$2431=$AI57,$S$1534:$S$2431,""),CY$11)),0,(LARGE(IF($D$1534:$D$2431=$AI57,$S$1534:$S$2431,""),CY$11)))&lt;0,0,(IF(ISERR(LARGE(IF($D$1534:$D$2431=$AI57,$S$1534:$S$2431,""),CY$11)),0,(LARGE(IF($D$1534:$D$2431=$AI57,$S$1534:$S$2431,""),CY$11)))))</f>
        <v>0</v>
      </c>
      <c r="CZ57" s="159">
        <f t="shared" si="72"/>
        <v>7751</v>
      </c>
      <c r="DB57" s="114">
        <f t="array" ref="DB57">IF(IF(ISERR(LARGE(IF($D$4:$D$1533=$AI57,$T$4:$T$1533,""),DB$11)),0,(LARGE(IF($D$4:$D$1533=$AI57,$T$4:$T$1533,""),DB$11)))&lt;0,0,(IF(ISERR(LARGE(IF($D$4:$D$1533=$AI57,$T$4:$T$1533,""),DB$11)),0,(LARGE(IF($D$4:$D$1533=$AI57,$T$4:$T$1533,""),DB$11)))))</f>
        <v>0</v>
      </c>
      <c r="DC57" s="115">
        <f t="array" ref="DC57">IF(IF(ISERR(LARGE(IF($D$4:$D$1533=$AI57,$T$4:$T$1533,""),DC$11)),0,(LARGE(IF($D$4:$D$1533=$AI57,$T$4:$T$1533,""),DC$11)))&lt;0,0,(IF(ISERR(LARGE(IF($D$4:$D$1533=$AI57,$T$4:$T$1533,""),DC$11)),0,(LARGE(IF($D$4:$D$1533=$AI57,$T$4:$T$1533,""),DC$11)))))</f>
        <v>0</v>
      </c>
      <c r="DD57" s="116">
        <f t="array" ref="DD57">IF(IF(ISERR(LARGE(IF($D$4:$D$1533=$AI57,$T$4:$T$1533,""),DD$11)),0,(LARGE(IF($D$4:$D$1533=$AI57,$T$4:$T$1533,""),DD$11)))&lt;0,0,(IF(ISERR(LARGE(IF($D$4:$D$1533=$AI57,$T$4:$T$1533,""),DD$11)),0,(LARGE(IF($D$4:$D$1533=$AI57,$T$4:$T$1533,""),DD$11)))))</f>
        <v>0</v>
      </c>
      <c r="DE57" s="192">
        <f t="array" ref="DE57">IF(IF(ISERR(LARGE(IF($D$1534:$D$2431=$AI57,$T$1534:$T$2431,""),DE$11)),0,(LARGE(IF($D$1534:$D$2431=$AI57,$T$1534:$T$2431,""),DE$11)))&lt;0,0,(IF(ISERR(LARGE(IF($D$1534:$D$2431=$AI57,$T$1534:$T$2431,""),DE$11)),0,(LARGE(IF($D$1534:$D$2431=$AI57,$T$1534:$T$2431,""),DE$11)))))</f>
        <v>0</v>
      </c>
      <c r="DF57" s="193">
        <f t="array" ref="DF57">IF(IF(ISERR(LARGE(IF($D$1534:$D$2431=$AI57,$T$1534:$T$2431,""),DF$11)),0,(LARGE(IF($D$1534:$D$2431=$AI57,$T$1534:$T$2431,""),DF$11)))&lt;0,0,(IF(ISERR(LARGE(IF($D$1534:$D$2431=$AI57,$T$1534:$T$2431,""),DF$11)),0,(LARGE(IF($D$1534:$D$2431=$AI57,$T$1534:$T$2431,""),DF$11)))))</f>
        <v>0</v>
      </c>
      <c r="DG57" s="159">
        <f t="shared" si="73"/>
        <v>0</v>
      </c>
      <c r="DI57" s="114">
        <f t="array" ref="DI57">IF(IF(ISERR(LARGE(IF($D$4:$D$1533=$AI57,$U$4:$U$1533,""),DI$11)),0,(LARGE(IF($D$4:$D$1533=$AI57,$U$4:$U$1533,""),DI$11)))&lt;0,0,(IF(ISERR(LARGE(IF($D$4:$D$1533=$AI57,$U$4:$U$1533,""),DI$11)),0,(LARGE(IF($D$4:$D$1533=$AI57,$U$4:$U$1533,""),DI$11)))))</f>
        <v>0</v>
      </c>
      <c r="DJ57" s="115">
        <f t="array" ref="DJ57">IF(IF(ISERR(LARGE(IF($D$4:$D$1533=$AI57,$U$4:$U$1533,""),DJ$11)),0,(LARGE(IF($D$4:$D$1533=$AI57,$U$4:$U$1533,""),DJ$11)))&lt;0,0,(IF(ISERR(LARGE(IF($D$4:$D$1533=$AI57,$U$4:$U$1533,""),DJ$11)),0,(LARGE(IF($D$4:$D$1533=$AI57,$U$4:$U$1533,""),DJ$11)))))</f>
        <v>0</v>
      </c>
      <c r="DK57" s="116">
        <f t="array" ref="DK57">IF(IF(ISERR(LARGE(IF($D$4:$D$1533=$AI57,$U$4:$U$1533,""),DK$11)),0,(LARGE(IF($D$4:$D$1533=$AI57,$U$4:$U$1533,""),DK$11)))&lt;0,0,(IF(ISERR(LARGE(IF($D$4:$D$1533=$AI57,$U$4:$U$1533,""),DK$11)),0,(LARGE(IF($D$4:$D$1533=$AI57,$U$4:$U$1533,""),DK$11)))))</f>
        <v>0</v>
      </c>
      <c r="DL57" s="192">
        <f t="array" ref="DL57">IF(IF(ISERR(LARGE(IF($D$1534:$D$2431=$AI57,$U$1534:$U$2431,""),DL$11)),0,(LARGE(IF($D$1534:$D$2431=$AI57,$U$1534:$U$2431,""),DL$11)))&lt;0,0,(IF(ISERR(LARGE(IF($D$1534:$D$2431=$AI57,$U$1534:$U$2431,""),DL$11)),0,(LARGE(IF($D$1534:$D$2431=$AI57,$U$1534:$U$2431,""),DL$11)))))</f>
        <v>0</v>
      </c>
      <c r="DM57" s="193">
        <f t="array" ref="DM57">IF(IF(ISERR(LARGE(IF($D$1534:$D$2431=$AI57,$U$1534:$U$2431,""),DM$11)),0,(LARGE(IF($D$1534:$D$2431=$AI57,$U$1534:$U$2431,""),DM$11)))&lt;0,0,(IF(ISERR(LARGE(IF($D$1534:$D$2431=$AI57,$U$1534:$U$2431,""),DM$11)),0,(LARGE(IF($D$1534:$D$2431=$AI57,$U$1534:$U$2431,""),DM$11)))))</f>
        <v>0</v>
      </c>
      <c r="DN57" s="159">
        <f t="shared" si="74"/>
        <v>0</v>
      </c>
      <c r="DP57" s="114">
        <f t="array" ref="DP57">IF(IF(ISERR(LARGE(IF($D$4:$D$1533=$AI57,$V$4:$V$1533,""),DP$11)),0,(LARGE(IF($D$4:$D$1533=$AI57,$V$4:$V$1533,""),DP$11)))&lt;0,0,(IF(ISERR(LARGE(IF($D$4:$D$1533=$AI57,$V$4:$V$1533,""),DP$11)),0,(LARGE(IF($D$4:$D$1533=$AI57,$V$4:$V$1533,""),DP$11)))))</f>
        <v>0</v>
      </c>
      <c r="DQ57" s="115">
        <f t="array" ref="DQ57">IF(IF(ISERR(LARGE(IF($D$4:$D$1533=$AI57,$V$4:$V$1533,""),DQ$11)),0,(LARGE(IF($D$4:$D$1533=$AI57,$V$4:$V$1533,""),DQ$11)))&lt;0,0,(IF(ISERR(LARGE(IF($D$4:$D$1533=$AI57,$V$4:$V$1533,""),DQ$11)),0,(LARGE(IF($D$4:$D$1533=$AI57,$V$4:$V$1533,""),DQ$11)))))</f>
        <v>0</v>
      </c>
      <c r="DR57" s="116">
        <f t="array" ref="DR57">IF(IF(ISERR(LARGE(IF($D$4:$D$1533=$AI57,$V$4:$V$1533,""),DR$11)),0,(LARGE(IF($D$4:$D$1533=$AI57,$V$4:$V$1533,""),DR$11)))&lt;0,0,(IF(ISERR(LARGE(IF($D$4:$D$1533=$AI57,$V$4:$V$1533,""),DR$11)),0,(LARGE(IF($D$4:$D$1533=$AI57,$V$4:$V$1533,""),DR$11)))))</f>
        <v>0</v>
      </c>
      <c r="DS57" s="192">
        <f t="array" ref="DS57">IF(IF(ISERR(LARGE(IF($D$1534:$D$2431=$AI57,$V$1534:$V$2431,""),DS$11)),0,(LARGE(IF($D$1534:$D$2431=$AI57,$V$1534:$V$2431,""),DS$11)))&lt;0,0,(IF(ISERR(LARGE(IF($D$1534:$D$2431=$AI57,$V$1534:$V$2431,""),DS$11)),0,(LARGE(IF($D$1534:$D$2431=$AI57,$V$1534:$V$2431,""),DS$11)))))</f>
        <v>0</v>
      </c>
      <c r="DT57" s="193">
        <f t="array" ref="DT57">IF(IF(ISERR(LARGE(IF($D$1534:$D$2431=$AI57,$V$1534:$V$2431,""),DT$11)),0,(LARGE(IF($D$1534:$D$2431=$AI57,$V$1534:$V$2431,""),DT$11)))&lt;0,0,(IF(ISERR(LARGE(IF($D$1534:$D$2431=$AI57,$V$1534:$V$2431,""),DT$11)),0,(LARGE(IF($D$1534:$D$2431=$AI57,$V$1534:$V$2431,""),DT$11)))))</f>
        <v>0</v>
      </c>
      <c r="DU57" s="159">
        <f t="shared" si="75"/>
        <v>0</v>
      </c>
      <c r="DW57" s="114">
        <f t="array" ref="DW57">IF(IF(ISERR(LARGE(IF($D$4:$D$1533=$AI57,$W$4:$W$1533,""),DW$11)),0,(LARGE(IF($D$4:$D$1533=$AI57,$W$4:$W$1533,""),DW$11)))&lt;0,0,(IF(ISERR(LARGE(IF($D$4:$D$1533=$AI57,$W$4:$W$1533,""),DW$11)),0,(LARGE(IF($D$4:$D$1533=$AI57,$W$4:$W$1533,""),DW$11)))))</f>
        <v>0</v>
      </c>
      <c r="DX57" s="115">
        <f t="array" ref="DX57">IF(IF(ISERR(LARGE(IF($D$4:$D$1533=$AI57,$W$4:$W$1533,""),DX$11)),0,(LARGE(IF($D$4:$D$1533=$AI57,$W$4:$W$1533,""),DX$11)))&lt;0,0,(IF(ISERR(LARGE(IF($D$4:$D$1533=$AI57,$W$4:$W$1533,""),DX$11)),0,(LARGE(IF($D$4:$D$1533=$AI57,$W$4:$W$1533,""),DX$11)))))</f>
        <v>0</v>
      </c>
      <c r="DY57" s="116">
        <f t="array" ref="DY57">IF(IF(ISERR(LARGE(IF($D$4:$D$1533=$AI57,$W$4:$W$1533,""),DY$11)),0,(LARGE(IF($D$4:$D$1533=$AI57,$W$4:$W$1533,""),DY$11)))&lt;0,0,(IF(ISERR(LARGE(IF($D$4:$D$1533=$AI57,$W$4:$W$1533,""),DY$11)),0,(LARGE(IF($D$4:$D$1533=$AI57,$W$4:$W$1533,""),DY$11)))))</f>
        <v>0</v>
      </c>
      <c r="DZ57" s="192">
        <f t="array" ref="DZ57">IF(IF(ISERR(LARGE(IF($D$1534:$D$2431=$AI57,$W$1534:$W$2431,""),DZ$11)),0,(LARGE(IF($D$1534:$D$2431=$AI57,$W$1534:$W$2431,""),DZ$11)))&lt;0,0,(IF(ISERR(LARGE(IF($D$1534:$D$2431=$AI57,$W$1534:$W$2431,""),DZ$11)),0,(LARGE(IF($D$1534:$D$2431=$AI57,$W$1534:$W$2431,""),DZ$11)))))</f>
        <v>0</v>
      </c>
      <c r="EA57" s="193">
        <f t="array" ref="EA57">IF(IF(ISERR(LARGE(IF($D$1534:$D$2431=$AI57,$W$1534:$W$2431,""),EA$11)),0,(LARGE(IF($D$1534:$D$2431=$AI57,$W$1534:$W$2431,""),EA$11)))&lt;0,0,(IF(ISERR(LARGE(IF($D$1534:$D$2431=$AI57,$W$1534:$W$2431,""),EA$11)),0,(LARGE(IF($D$1534:$D$2431=$AI57,$W$1534:$W$2431,""),EA$11)))))</f>
        <v>0</v>
      </c>
      <c r="EB57" s="159">
        <f t="shared" si="76"/>
        <v>0</v>
      </c>
    </row>
    <row r="58" spans="1:132" x14ac:dyDescent="0.2">
      <c r="A58" s="88">
        <v>5.4999999999999995E-5</v>
      </c>
      <c r="B58" s="4">
        <f t="shared" si="0"/>
        <v>7721.0000550000004</v>
      </c>
      <c r="C58" t="s">
        <v>286</v>
      </c>
      <c r="D58" s="213"/>
      <c r="E58" s="44" t="s">
        <v>21</v>
      </c>
      <c r="F58" s="14">
        <f t="shared" si="26"/>
        <v>1</v>
      </c>
      <c r="G58" s="14">
        <f t="shared" si="27"/>
        <v>1</v>
      </c>
      <c r="H58" s="101" t="str">
        <f>IF(ISNA(VLOOKUP(C58,[1]Sheet1!$J$2:$J$2999,1,FALSE)),"No","Yes")</f>
        <v>No</v>
      </c>
      <c r="I58" s="72">
        <f t="shared" si="50"/>
        <v>0</v>
      </c>
      <c r="J58" s="72">
        <f t="shared" si="51"/>
        <v>0</v>
      </c>
      <c r="K58" s="72">
        <f t="shared" si="52"/>
        <v>0</v>
      </c>
      <c r="L58" s="72">
        <f t="shared" si="53"/>
        <v>0</v>
      </c>
      <c r="M58" s="72">
        <f t="shared" si="54"/>
        <v>0</v>
      </c>
      <c r="N58" s="72">
        <f t="shared" si="55"/>
        <v>0</v>
      </c>
      <c r="O58" s="72">
        <f t="shared" si="56"/>
        <v>0</v>
      </c>
      <c r="Q58" s="73">
        <f t="shared" si="57"/>
        <v>0</v>
      </c>
      <c r="R58" s="73">
        <f t="shared" si="58"/>
        <v>0</v>
      </c>
      <c r="S58" s="73">
        <f t="shared" si="59"/>
        <v>0</v>
      </c>
      <c r="T58" s="73">
        <f t="shared" si="60"/>
        <v>7721</v>
      </c>
      <c r="U58" s="73">
        <f t="shared" si="61"/>
        <v>0</v>
      </c>
      <c r="V58" s="73">
        <f t="shared" si="62"/>
        <v>0</v>
      </c>
      <c r="W58" s="73">
        <f t="shared" si="63"/>
        <v>0</v>
      </c>
      <c r="Y58" s="72">
        <f t="shared" si="28"/>
        <v>0</v>
      </c>
      <c r="Z58" s="73">
        <f t="shared" si="29"/>
        <v>0</v>
      </c>
      <c r="AA58" s="58">
        <f t="shared" si="30"/>
        <v>0</v>
      </c>
      <c r="AB58" s="72">
        <f t="shared" si="31"/>
        <v>0</v>
      </c>
      <c r="AC58" s="72">
        <f t="shared" si="32"/>
        <v>0</v>
      </c>
      <c r="AD58" s="73">
        <f t="shared" si="33"/>
        <v>7721</v>
      </c>
      <c r="AE58" s="73">
        <f t="shared" si="34"/>
        <v>0</v>
      </c>
      <c r="AF58" s="1">
        <f t="shared" si="17"/>
        <v>7721</v>
      </c>
      <c r="AH58" s="1" t="str">
        <f t="shared" si="25"/>
        <v>No</v>
      </c>
      <c r="AI58" s="165" t="s">
        <v>112</v>
      </c>
      <c r="AJ58" s="114">
        <f t="array" ref="AJ58">IF(IF(ISERR(LARGE(IF($D$4:$D$1533=$AI58,$I$4:$I$1533,""),AJ$11)),0,(LARGE(IF($D$4:$D$1533=$AI58,$I$4:$I$1533,""),AJ$11)))&lt;0,0,(IF(ISERR(LARGE(IF($D$4:$D$1533=$AI58,$I$4:$I$1533,""),AJ$11)),0,(LARGE(IF($D$4:$D$1533=$AI58,$I$4:$I$1533,""),AJ$11)))))</f>
        <v>0</v>
      </c>
      <c r="AK58" s="115">
        <f t="array" ref="AK58">IF(IF(ISERR(LARGE(IF($D$4:$D$1533=$AI58,$I$4:$I$1533,""),AK$11)),0,(LARGE(IF($D$4:$D$1533=$AI58,$I$4:$I$1533,""),AK$11)))&lt;0,0,(IF(ISERR(LARGE(IF($D$4:$D$1533=$AI58,$I$4:$I$1533,""),AK$11)),0,(LARGE(IF($D$4:$D$1533=$AI58,$I$4:$I$1533,""),AK$11)))))</f>
        <v>0</v>
      </c>
      <c r="AL58" s="116">
        <f t="array" ref="AL58">IF(IF(ISERR(LARGE(IF($D$4:$D$1533=$AI58,$I$4:$I$1533,""),AL$11)),0,(LARGE(IF($D$4:$D$1533=$AI58,$I$4:$I$1533,""),AL$11)))&lt;0,0,(IF(ISERR(LARGE(IF($D$4:$D$1533=$AI58,$I$4:$I$1533,""),AL$11)),0,(LARGE(IF($D$4:$D$1533=$AI58,$I$4:$I$1533,""),AL$11)))))</f>
        <v>0</v>
      </c>
      <c r="AM58" s="192">
        <f t="array" ref="AM58">IF(IF(ISERR(LARGE(IF($D$1534:$D$2431=$AI58,$I$1534:$I$2431,""),AM$11)),0,(LARGE(IF($D$1534:$D$2431=$AI58,$I$1534:$I$2431,""),AM$11)))&lt;0,0,(IF(ISERR(LARGE(IF($D$1534:$D$2431=$AI58,$I$1534:$I$2431,""),AM$11)),0,(LARGE(IF($D$1534:$D$2431=$AI58,$I$1534:$I$2431,""),AM$11)))))</f>
        <v>0</v>
      </c>
      <c r="AN58" s="193">
        <f t="array" ref="AN58">IF(IF(ISERR(LARGE(IF($D$1534:$D$2431=$AI58,$I$1534:$I$2431,""),AN$11)),0,(LARGE(IF($D$1534:$D$2431=$AI58,$I$1534:$I$2431,""),AN$11)))&lt;0,0,(IF(ISERR(LARGE(IF($D$1534:$D$2431=$AI58,$I$1534:$I$2431,""),AN$11)),0,(LARGE(IF($D$1534:$D$2431=$AI58,$I$1534:$I$2431,""),AN$11)))))</f>
        <v>0</v>
      </c>
      <c r="AO58" s="159">
        <f t="shared" si="49"/>
        <v>0</v>
      </c>
      <c r="AQ58" s="114">
        <f t="array" ref="AQ58">IF(IF(ISERR(LARGE(IF($D$4:$D$1533=$AI58,$J$4:$J$1533,""),AQ$11)),0,(LARGE(IF($D$4:$D$1533=$AI58,$J$4:$J$1533,""),AQ$11)))&lt;0,0,(IF(ISERR(LARGE(IF($D$4:$D$1533=$AI58,$J$4:$J$1533,""),AQ$11)),0,(LARGE(IF($D$4:$D$1533=$AI58,$J$4:$J$1533,""),AQ$11)))))</f>
        <v>0</v>
      </c>
      <c r="AR58" s="115">
        <f t="array" ref="AR58">IF(IF(ISERR(LARGE(IF($D$4:$D$1533=$AI58,$J$4:$J$1533,""),AR$11)),0,(LARGE(IF($D$4:$D$1533=$AI58,$J$4:$J$1533,""),AR$11)))&lt;0,0,(IF(ISERR(LARGE(IF($D$4:$D$1533=$AI58,$J$4:$J$1533,""),AR$11)),0,(LARGE(IF($D$4:$D$1533=$AI58,$J$4:$J$1533,""),AR$11)))))</f>
        <v>0</v>
      </c>
      <c r="AS58" s="116">
        <f t="array" ref="AS58">IF(IF(ISERR(LARGE(IF($D$4:$D$1533=$AI58,$J$4:$J$1533,""),AS$11)),0,(LARGE(IF($D$4:$D$1533=$AI58,$J$4:$J$1533,""),AS$11)))&lt;0,0,(IF(ISERR(LARGE(IF($D$4:$D$1533=$AI58,$J$4:$J$1533,""),AS$11)),0,(LARGE(IF($D$4:$D$1533=$AI58,$J$4:$J$1533,""),AS$11)))))</f>
        <v>0</v>
      </c>
      <c r="AT58" s="192">
        <f t="array" ref="AT58">IF(IF(ISERR(LARGE(IF($D$1534:$D$2431=$AI58,$J$1534:$J$2431,""),AT$11)),0,(LARGE(IF($D$1534:$D$2431=$AI58,$J$1534:$J$2431,""),AT$11)))&lt;0,0,(IF(ISERR(LARGE(IF($D$1534:$D$2431=$AI58,$J$1534:$J$2431,""),AT$11)),0,(LARGE(IF($D$1534:$D$2431=$AI58,$J$1534:$J$2431,""),AT$11)))))</f>
        <v>0</v>
      </c>
      <c r="AU58" s="193">
        <f t="array" ref="AU58">IF(IF(ISERR(LARGE(IF($D$1534:$D$2431=$AI58,$J$1534:$J$2431,""),AU$11)),0,(LARGE(IF($D$1534:$D$2431=$AI58,$J$1534:$J$2431,""),AU$11)))&lt;0,0,(IF(ISERR(LARGE(IF($D$1534:$D$2431=$AI58,$J$1534:$J$2431,""),AU$11)),0,(LARGE(IF($D$1534:$D$2431=$AI58,$J$1534:$J$2431,""),AU$11)))))</f>
        <v>0</v>
      </c>
      <c r="AV58" s="159">
        <f t="shared" si="64"/>
        <v>0</v>
      </c>
      <c r="AX58" s="114">
        <f t="array" ref="AX58">IF(IF(ISERR(LARGE(IF($D$4:$D$1533=$AI58,$K$4:$K$1533,""),AX$11)),0,(LARGE(IF($D$4:$D$1533=$AI58,$K$4:$K$1533,""),AX$11)))&lt;0,0,(IF(ISERR(LARGE(IF($D$4:$D$1533=$AI58,$K$4:$K$1533,""),AX$11)),0,(LARGE(IF($D$4:$D$1533=$AI58,$K$4:$K$1533,""),AX$11)))))</f>
        <v>0</v>
      </c>
      <c r="AY58" s="115">
        <f t="array" ref="AY58">IF(IF(ISERR(LARGE(IF($D$4:$D$1533=$AI58,$K$4:$K$1533,""),AY$11)),0,(LARGE(IF($D$4:$D$1533=$AI58,$K$4:$K$1533,""),AY$11)))&lt;0,0,(IF(ISERR(LARGE(IF($D$4:$D$1533=$AI58,$K$4:$K$1533,""),AY$11)),0,(LARGE(IF($D$4:$D$1533=$AI58,$K$4:$K$1533,""),AY$11)))))</f>
        <v>0</v>
      </c>
      <c r="AZ58" s="116">
        <f t="array" ref="AZ58">IF(IF(ISERR(LARGE(IF($D$4:$D$1533=$AI58,$K$4:$K$1533,""),AZ$11)),0,(LARGE(IF($D$4:$D$1533=$AI58,$K$4:$K$1533,""),AZ$11)))&lt;0,0,(IF(ISERR(LARGE(IF($D$4:$D$1533=$AI58,$K$4:$K$1533,""),AZ$11)),0,(LARGE(IF($D$4:$D$1533=$AI58,$K$4:$K$1533,""),AZ$11)))))</f>
        <v>0</v>
      </c>
      <c r="BA58" s="192">
        <f t="array" ref="BA58">IF(IF(ISERR(LARGE(IF($D$1534:$D$2431=$AI58,$K$1534:$K$2431,""),BA$11)),0,(LARGE(IF($D$1534:$D$2431=$AI58,$K$1534:$K$2431,""),BA$11)))&lt;0,0,(IF(ISERR(LARGE(IF($D$1534:$D$2431=$AI58,$K$1534:$K$2431,""),BA$11)),0,(LARGE(IF($D$1534:$D$2431=$AI58,$K$1534:$K$2431,""),BA$11)))))</f>
        <v>0</v>
      </c>
      <c r="BB58" s="193">
        <f t="array" ref="BB58">IF(IF(ISERR(LARGE(IF($D$1534:$D$2431=$AI58,$K$1534:$K$2431,""),BB$11)),0,(LARGE(IF($D$1534:$D$2431=$AI58,$K$1534:$K$2431,""),BB$11)))&lt;0,0,(IF(ISERR(LARGE(IF($D$1534:$D$2431=$AI58,$K$1534:$K$2431,""),BB$11)),0,(LARGE(IF($D$1534:$D$2431=$AI58,$K$1534:$K$2431,""),BB$11)))))</f>
        <v>0</v>
      </c>
      <c r="BC58" s="159">
        <f t="shared" si="65"/>
        <v>0</v>
      </c>
      <c r="BE58" s="114">
        <f t="array" ref="BE58">IF(IF(ISERR(LARGE(IF($D$4:$D$1533=$AI58,$L$4:$L$1533,""),BE$11)),0,(LARGE(IF($D$4:$D$1533=$AI58,$L$4:$L$1533,""),BE$11)))&lt;0,0,(IF(ISERR(LARGE(IF($D$4:$D$1533=$AI58,$L$4:$L$1533,""),BE$11)),0,(LARGE(IF($D$4:$D$1533=$AI58,$L$4:$L$1533,""),BE$11)))))</f>
        <v>0</v>
      </c>
      <c r="BF58" s="115">
        <f t="array" ref="BF58">IF(IF(ISERR(LARGE(IF($D$4:$D$1533=$AI58,$L$4:$L$1533,""),BF$11)),0,(LARGE(IF($D$4:$D$1533=$AI58,$L$4:$L$1533,""),BF$11)))&lt;0,0,(IF(ISERR(LARGE(IF($D$4:$D$1533=$AI58,$L$4:$L$1533,""),BF$11)),0,(LARGE(IF($D$4:$D$1533=$AI58,$L$4:$L$1533,""),BF$11)))))</f>
        <v>0</v>
      </c>
      <c r="BG58" s="116">
        <f t="array" ref="BG58">IF(IF(ISERR(LARGE(IF($D$4:$D$1533=$AI58,$L$4:$L$1533,""),BG$11)),0,(LARGE(IF($D$4:$D$1533=$AI58,$L$4:$L$1533,""),BG$11)))&lt;0,0,(IF(ISERR(LARGE(IF($D$4:$D$1533=$AI58,$L$4:$L$1533,""),BG$11)),0,(LARGE(IF($D$4:$D$1533=$AI58,$L$4:$L$1533,""),BG$11)))))</f>
        <v>0</v>
      </c>
      <c r="BH58" s="192">
        <f t="array" ref="BH58">IF(IF(ISERR(LARGE(IF($D$1534:$D$2431=$AI58,$L$1534:$L$2431,""),BH$11)),0,(LARGE(IF($D$1534:$D$2431=$AI58,$L$1534:$L$2431,""),BH$11)))&lt;0,0,(IF(ISERR(LARGE(IF($D$1534:$D$2431=$AI58,$L$1534:$L$2431,""),BH$11)),0,(LARGE(IF($D$1534:$D$2431=$AI58,$L$1534:$L$2431,""),BH$11)))))</f>
        <v>0</v>
      </c>
      <c r="BI58" s="193">
        <f t="array" ref="BI58">IF(IF(ISERR(LARGE(IF($D$1534:$D$2431=$AI58,$L$1534:$L$2431,""),BI$11)),0,(LARGE(IF($D$1534:$D$2431=$AI58,$L$1534:$L$2431,""),BI$11)))&lt;0,0,(IF(ISERR(LARGE(IF($D$1534:$D$2431=$AI58,$L$1534:$L$2431,""),BI$11)),0,(LARGE(IF($D$1534:$D$2431=$AI58,$L$1534:$L$2431,""),BI$11)))))</f>
        <v>0</v>
      </c>
      <c r="BJ58" s="159">
        <f t="shared" si="66"/>
        <v>0</v>
      </c>
      <c r="BL58" s="114">
        <f t="array" ref="BL58">IF(IF(ISERR(LARGE(IF($D$4:$D$1533=$AI58,$M$4:$M$1533,""),BL$11)),0,(LARGE(IF($D$4:$D$1533=$AI58,$M$4:$M$1533,""),BL$11)))&lt;0,0,(IF(ISERR(LARGE(IF($D$4:$D$1533=$AI58,$M$4:$M$1533,""),BL$11)),0,(LARGE(IF($D$4:$D$1533=$AI58,$M$4:$M$1533,""),BL$11)))))</f>
        <v>0</v>
      </c>
      <c r="BM58" s="115">
        <f t="array" ref="BM58">IF(IF(ISERR(LARGE(IF($D$4:$D$1533=$AI58,$M$4:$M$1533,""),BM$11)),0,(LARGE(IF($D$4:$D$1533=$AI58,$M$4:$M$1533,""),BM$11)))&lt;0,0,(IF(ISERR(LARGE(IF($D$4:$D$1533=$AI58,$M$4:$M$1533,""),BM$11)),0,(LARGE(IF($D$4:$D$1533=$AI58,$M$4:$M$1533,""),BM$11)))))</f>
        <v>0</v>
      </c>
      <c r="BN58" s="116">
        <f t="array" ref="BN58">IF(IF(ISERR(LARGE(IF($D$4:$D$1533=$AI58,$M$4:$M$1533,""),BN$11)),0,(LARGE(IF($D$4:$D$1533=$AI58,$M$4:$M$1533,""),BN$11)))&lt;0,0,(IF(ISERR(LARGE(IF($D$4:$D$1533=$AI58,$M$4:$M$1533,""),BN$11)),0,(LARGE(IF($D$4:$D$1533=$AI58,$M$4:$M$1533,""),BN$11)))))</f>
        <v>0</v>
      </c>
      <c r="BO58" s="192">
        <f t="array" ref="BO58">IF(IF(ISERR(LARGE(IF($D$1534:$D$2431=$AI58,$M$1534:$M$2431,""),BO$11)),0,(LARGE(IF($D$1534:$D$2431=$AI58,$M$1534:$M$2431,""),BO$11)))&lt;0,0,(IF(ISERR(LARGE(IF($D$1534:$D$2431=$AI58,$M$1534:$M$2431,""),BO$11)),0,(LARGE(IF($D$1534:$D$2431=$AI58,$M$1534:$M$2431,""),BO$11)))))</f>
        <v>0</v>
      </c>
      <c r="BP58" s="193">
        <f t="array" ref="BP58">IF(IF(ISERR(LARGE(IF($D$1534:$D$2431=$AI58,$M$1534:$M$2431,""),BP$11)),0,(LARGE(IF($D$1534:$D$2431=$AI58,$M$1534:$M$2431,""),BP$11)))&lt;0,0,(IF(ISERR(LARGE(IF($D$1534:$D$2431=$AI58,$M$1534:$M$2431,""),BP$11)),0,(LARGE(IF($D$1534:$D$2431=$AI58,$M$1534:$M$2431,""),BP$11)))))</f>
        <v>0</v>
      </c>
      <c r="BQ58" s="159">
        <f t="shared" si="67"/>
        <v>0</v>
      </c>
      <c r="BS58" s="114">
        <f t="array" ref="BS58">IF(IF(ISERR(LARGE(IF($D$4:$D$1533=$AI58,$N$4:$N$1533,""),BS$11)),0,(LARGE(IF($D$4:$D$1533=$AI58,$N$4:$N$1533,""),BS$11)))&lt;0,0,(IF(ISERR(LARGE(IF($D$4:$D$1533=$AI58,$N$4:$N$1533,""),BS$11)),0,(LARGE(IF($D$4:$D$1533=$AI58,$N$4:$N$1533,""),BS$11)))))</f>
        <v>0</v>
      </c>
      <c r="BT58" s="115">
        <f t="array" ref="BT58">IF(IF(ISERR(LARGE(IF($D$4:$D$1533=$AI58,$N$4:$N$1533,""),BT$11)),0,(LARGE(IF($D$4:$D$1533=$AI58,$N$4:$N$1533,""),BT$11)))&lt;0,0,(IF(ISERR(LARGE(IF($D$4:$D$1533=$AI58,$N$4:$N$1533,""),BT$11)),0,(LARGE(IF($D$4:$D$1533=$AI58,$N$4:$N$1533,""),BT$11)))))</f>
        <v>0</v>
      </c>
      <c r="BU58" s="116">
        <f t="array" ref="BU58">IF(IF(ISERR(LARGE(IF($D$4:$D$1533=$AI58,$N$4:$N$1533,""),BU$11)),0,(LARGE(IF($D$4:$D$1533=$AI58,$N$4:$N$1533,""),BU$11)))&lt;0,0,(IF(ISERR(LARGE(IF($D$4:$D$1533=$AI58,$N$4:$N$1533,""),BU$11)),0,(LARGE(IF($D$4:$D$1533=$AI58,$N$4:$N$1533,""),BU$11)))))</f>
        <v>0</v>
      </c>
      <c r="BV58" s="192">
        <f t="array" ref="BV58">IF(IF(ISERR(LARGE(IF($D$1534:$D$2431=$AI58,$N$1534:$N$2431,""),BV$11)),0,(LARGE(IF($D$1534:$D$2431=$AI58,$N$1534:$N$2431,""),BV$11)))&lt;0,0,(IF(ISERR(LARGE(IF($D$1534:$D$2431=$AI58,$N$1534:$N$2431,""),BV$11)),0,(LARGE(IF($D$1534:$D$2431=$AI58,$N$1534:$N$2431,""),BV$11)))))</f>
        <v>0</v>
      </c>
      <c r="BW58" s="193">
        <f t="array" ref="BW58">IF(IF(ISERR(LARGE(IF($D$1534:$D$2431=$AI58,$N$1534:$N$2431,""),BW$11)),0,(LARGE(IF($D$1534:$D$2431=$AI58,$N$1534:$N$2431,""),BW$11)))&lt;0,0,(IF(ISERR(LARGE(IF($D$1534:$D$2431=$AI58,$N$1534:$N$2431,""),BW$11)),0,(LARGE(IF($D$1534:$D$2431=$AI58,$N$1534:$N$2431,""),BW$11)))))</f>
        <v>0</v>
      </c>
      <c r="BX58" s="159">
        <f t="shared" si="68"/>
        <v>0</v>
      </c>
      <c r="BZ58" s="114">
        <f t="array" ref="BZ58">IF(IF(ISERR(LARGE(IF($D$4:$D$1533=$AI58,$O$4:$O$1533,""),BZ$11)),0,(LARGE(IF($D$4:$D$1533=$AI58,$O$4:$O$1533,""),BZ$11)))&lt;0,0,(IF(ISERR(LARGE(IF($D$4:$D$1533=$AI58,$O$4:$O$1533,""),BZ$11)),0,(LARGE(IF($D$4:$D$1533=$AI58,$O$4:$O$1533,""),BZ$11)))))</f>
        <v>0</v>
      </c>
      <c r="CA58" s="115">
        <f t="array" ref="CA58">IF(IF(ISERR(LARGE(IF($D$4:$D$1533=$AI58,$O$4:$O$1533,""),CA$11)),0,(LARGE(IF($D$4:$D$1533=$AI58,$O$4:$O$1533,""),CA$11)))&lt;0,0,(IF(ISERR(LARGE(IF($D$4:$D$1533=$AI58,$O$4:$O$1533,""),CA$11)),0,(LARGE(IF($D$4:$D$1533=$AI58,$O$4:$O$1533,""),CA$11)))))</f>
        <v>0</v>
      </c>
      <c r="CB58" s="116">
        <f t="array" ref="CB58">IF(IF(ISERR(LARGE(IF($D$4:$D$1533=$AI58,$O$4:$O$1533,""),CB$11)),0,(LARGE(IF($D$4:$D$1533=$AI58,$O$4:$O$1533,""),CB$11)))&lt;0,0,(IF(ISERR(LARGE(IF($D$4:$D$1533=$AI58,$O$4:$O$1533,""),CB$11)),0,(LARGE(IF($D$4:$D$1533=$AI58,$O$4:$O$1533,""),CB$11)))))</f>
        <v>0</v>
      </c>
      <c r="CC58" s="192">
        <f t="array" ref="CC58">IF(IF(ISERR(LARGE(IF($D$1534:$D$2431=$AI58,$O$1534:$O$2431,""),CC$11)),0,(LARGE(IF($D$1534:$D$2431=$AI58,$O$1534:$O$2431,""),CC$11)))&lt;0,0,(IF(ISERR(LARGE(IF($D$1534:$D$2431=$AI58,$O$1534:$O$2431,""),CC$11)),0,(LARGE(IF($D$1534:$D$2431=$AI58,$O$1534:$O$2431,""),CC$11)))))</f>
        <v>0</v>
      </c>
      <c r="CD58" s="193">
        <f t="array" ref="CD58">IF(IF(ISERR(LARGE(IF($D$1534:$D$2431=$AI58,$O$1534:$O$2431,""),CD$11)),0,(LARGE(IF($D$1534:$D$2431=$AI58,$O$1534:$O$2431,""),CD$11)))&lt;0,0,(IF(ISERR(LARGE(IF($D$1534:$D$2431=$AI58,$O$1534:$O$2431,""),CD$11)),0,(LARGE(IF($D$1534:$D$2431=$AI58,$O$1534:$O$2431,""),CD$11)))))</f>
        <v>0</v>
      </c>
      <c r="CE58" s="159">
        <f t="shared" si="69"/>
        <v>0</v>
      </c>
      <c r="CG58" s="114">
        <f t="array" ref="CG58">IF(IF(ISERR(LARGE(IF($D$4:$D$1533=$AI58,$Q$4:$Q$1533,""),CG$11)),0,(LARGE(IF($D$4:$D$1533=$AI58,$Q$4:$Q$1533,""),CG$11)))&lt;0,0,(IF(ISERR(LARGE(IF($D$4:$D$1533=$AI58,$Q$4:$Q$1533,""),CG$11)),0,(LARGE(IF($D$4:$D$1533=$AI58,$Q$4:$Q$1533,""),CG$11)))))</f>
        <v>0</v>
      </c>
      <c r="CH58" s="115">
        <f t="array" ref="CH58">IF(IF(ISERR(LARGE(IF($D$4:$D$1533=$AI58,$Q$4:$Q$1533,""),CH$11)),0,(LARGE(IF($D$4:$D$1533=$AI58,$Q$4:$Q$1533,""),CH$11)))&lt;0,0,(IF(ISERR(LARGE(IF($D$4:$D$1533=$AI58,$Q$4:$Q$1533,""),CH$11)),0,(LARGE(IF($D$4:$D$1533=$AI58,$Q$4:$Q$1533,""),CH$11)))))</f>
        <v>0</v>
      </c>
      <c r="CI58" s="116">
        <f t="array" ref="CI58">IF(IF(ISERR(LARGE(IF($D$4:$D$1533=$AI58,$Q$4:$Q$1533,""),CI$11)),0,(LARGE(IF($D$4:$D$1533=$AI58,$Q$4:$Q$1533,""),CI$11)))&lt;0,0,(IF(ISERR(LARGE(IF($D$4:$D$1533=$AI58,$Q$4:$Q$1533,""),CI$11)),0,(LARGE(IF($D$4:$D$1533=$AI58,$Q$4:$Q$1533,""),CI$11)))))</f>
        <v>0</v>
      </c>
      <c r="CJ58" s="192">
        <f t="array" ref="CJ58">IF(IF(ISERR(LARGE(IF($D$1534:$D$2431=$AI58,$Q$1534:$Q$2431,""),CJ$11)),0,(LARGE(IF($D$1534:$D$2431=$AI58,$Q$1534:$Q$2431,""),CJ$11)))&lt;0,0,(IF(ISERR(LARGE(IF($D$1534:$D$2431=$AI58,$Q$1534:$Q$2431,""),CJ$11)),0,(LARGE(IF($D$1534:$D$2431=$AI58,$Q$1534:$Q$2431,""),CJ$11)))))</f>
        <v>0</v>
      </c>
      <c r="CK58" s="193">
        <f t="array" ref="CK58">IF(IF(ISERR(LARGE(IF($D$1534:$D$2431=$AI58,$Q$1534:$Q$2431,""),CK$11)),0,(LARGE(IF($D$1534:$D$2431=$AI58,$Q$1534:$Q$2431,""),CK$11)))&lt;0,0,(IF(ISERR(LARGE(IF($D$1534:$D$2431=$AI58,$Q$1534:$Q$2431,""),CK$11)),0,(LARGE(IF($D$1534:$D$2431=$AI58,$Q$1534:$Q$2431,""),CK$11)))))</f>
        <v>0</v>
      </c>
      <c r="CL58" s="159">
        <f t="shared" si="70"/>
        <v>0</v>
      </c>
      <c r="CN58" s="114">
        <f t="array" ref="CN58">IF(IF(ISERR(LARGE(IF($D$4:$D$1533=$AI58,$R$4:$R$1533,""),CN$11)),0,(LARGE(IF($D$4:$D$1533=$AI58,$R$4:$R$1533,""),CN$11)))&lt;0,0,(IF(ISERR(LARGE(IF($D$4:$D$1533=$AI58,$R$4:$R$1533,""),CN$11)),0,(LARGE(IF($D$4:$D$1533=$AI58,$R$4:$R$1533,""),CN$11)))))</f>
        <v>0</v>
      </c>
      <c r="CO58" s="115">
        <f t="array" ref="CO58">IF(IF(ISERR(LARGE(IF($D$4:$D$1533=$AI58,$R$4:$R$1533,""),CO$11)),0,(LARGE(IF($D$4:$D$1533=$AI58,$R$4:$R$1533,""),CO$11)))&lt;0,0,(IF(ISERR(LARGE(IF($D$4:$D$1533=$AI58,$R$4:$R$1533,""),CO$11)),0,(LARGE(IF($D$4:$D$1533=$AI58,$R$4:$R$1533,""),CO$11)))))</f>
        <v>0</v>
      </c>
      <c r="CP58" s="116">
        <f t="array" ref="CP58">IF(IF(ISERR(LARGE(IF($D$4:$D$1533=$AI58,$R$4:$R$1533,""),CP$11)),0,(LARGE(IF($D$4:$D$1533=$AI58,$R$4:$R$1533,""),CP$11)))&lt;0,0,(IF(ISERR(LARGE(IF($D$4:$D$1533=$AI58,$R$4:$R$1533,""),CP$11)),0,(LARGE(IF($D$4:$D$1533=$AI58,$R$4:$R$1533,""),CP$11)))))</f>
        <v>0</v>
      </c>
      <c r="CQ58" s="192">
        <f t="array" ref="CQ58">IF(IF(ISERR(LARGE(IF($D$1534:$D$2431=$AI58,$R$1534:$R$2431,""),CQ$11)),0,(LARGE(IF($D$1534:$D$2431=$AI58,$R$1534:$R$2431,""),CQ$11)))&lt;0,0,(IF(ISERR(LARGE(IF($D$1534:$D$2431=$AI58,$R$1534:$R$2431,""),CQ$11)),0,(LARGE(IF($D$1534:$D$2431=$AI58,$R$1534:$R$2431,""),CQ$11)))))</f>
        <v>0</v>
      </c>
      <c r="CR58" s="193">
        <f t="array" ref="CR58">IF(IF(ISERR(LARGE(IF($D$1534:$D$2431=$AI58,$R$1534:$R$2431,""),CR$11)),0,(LARGE(IF($D$1534:$D$2431=$AI58,$R$1534:$R$2431,""),CR$11)))&lt;0,0,(IF(ISERR(LARGE(IF($D$1534:$D$2431=$AI58,$R$1534:$R$2431,""),CR$11)),0,(LARGE(IF($D$1534:$D$2431=$AI58,$R$1534:$R$2431,""),CR$11)))))</f>
        <v>0</v>
      </c>
      <c r="CS58" s="159">
        <f t="shared" si="71"/>
        <v>0</v>
      </c>
      <c r="CU58" s="114">
        <f t="array" ref="CU58">IF(IF(ISERR(LARGE(IF($D$4:$D$1533=$AI58,$S$4:$S$1533,""),CU$11)),0,(LARGE(IF($D$4:$D$1533=$AI58,$S$4:$S$1533,""),CU$11)))&lt;0,0,(IF(ISERR(LARGE(IF($D$4:$D$1533=$AI58,$S$4:$S$1533,""),CU$11)),0,(LARGE(IF($D$4:$D$1533=$AI58,$S$4:$S$1533,""),CU$11)))))</f>
        <v>0</v>
      </c>
      <c r="CV58" s="115">
        <f t="array" ref="CV58">IF(IF(ISERR(LARGE(IF($D$4:$D$1533=$AI58,$S$4:$S$1533,""),CV$11)),0,(LARGE(IF($D$4:$D$1533=$AI58,$S$4:$S$1533,""),CV$11)))&lt;0,0,(IF(ISERR(LARGE(IF($D$4:$D$1533=$AI58,$S$4:$S$1533,""),CV$11)),0,(LARGE(IF($D$4:$D$1533=$AI58,$S$4:$S$1533,""),CV$11)))))</f>
        <v>0</v>
      </c>
      <c r="CW58" s="116">
        <f t="array" ref="CW58">IF(IF(ISERR(LARGE(IF($D$4:$D$1533=$AI58,$S$4:$S$1533,""),CW$11)),0,(LARGE(IF($D$4:$D$1533=$AI58,$S$4:$S$1533,""),CW$11)))&lt;0,0,(IF(ISERR(LARGE(IF($D$4:$D$1533=$AI58,$S$4:$S$1533,""),CW$11)),0,(LARGE(IF($D$4:$D$1533=$AI58,$S$4:$S$1533,""),CW$11)))))</f>
        <v>0</v>
      </c>
      <c r="CX58" s="192">
        <f t="array" ref="CX58">IF(IF(ISERR(LARGE(IF($D$1534:$D$2431=$AI58,$S$1534:$S$2431,""),CX$11)),0,(LARGE(IF($D$1534:$D$2431=$AI58,$S$1534:$S$2431,""),CX$11)))&lt;0,0,(IF(ISERR(LARGE(IF($D$1534:$D$2431=$AI58,$S$1534:$S$2431,""),CX$11)),0,(LARGE(IF($D$1534:$D$2431=$AI58,$S$1534:$S$2431,""),CX$11)))))</f>
        <v>0</v>
      </c>
      <c r="CY58" s="193">
        <f t="array" ref="CY58">IF(IF(ISERR(LARGE(IF($D$1534:$D$2431=$AI58,$S$1534:$S$2431,""),CY$11)),0,(LARGE(IF($D$1534:$D$2431=$AI58,$S$1534:$S$2431,""),CY$11)))&lt;0,0,(IF(ISERR(LARGE(IF($D$1534:$D$2431=$AI58,$S$1534:$S$2431,""),CY$11)),0,(LARGE(IF($D$1534:$D$2431=$AI58,$S$1534:$S$2431,""),CY$11)))))</f>
        <v>0</v>
      </c>
      <c r="CZ58" s="159">
        <f t="shared" si="72"/>
        <v>0</v>
      </c>
      <c r="DB58" s="114">
        <f t="array" ref="DB58">IF(IF(ISERR(LARGE(IF($D$4:$D$1533=$AI58,$T$4:$T$1533,""),DB$11)),0,(LARGE(IF($D$4:$D$1533=$AI58,$T$4:$T$1533,""),DB$11)))&lt;0,0,(IF(ISERR(LARGE(IF($D$4:$D$1533=$AI58,$T$4:$T$1533,""),DB$11)),0,(LARGE(IF($D$4:$D$1533=$AI58,$T$4:$T$1533,""),DB$11)))))</f>
        <v>0</v>
      </c>
      <c r="DC58" s="115">
        <f t="array" ref="DC58">IF(IF(ISERR(LARGE(IF($D$4:$D$1533=$AI58,$T$4:$T$1533,""),DC$11)),0,(LARGE(IF($D$4:$D$1533=$AI58,$T$4:$T$1533,""),DC$11)))&lt;0,0,(IF(ISERR(LARGE(IF($D$4:$D$1533=$AI58,$T$4:$T$1533,""),DC$11)),0,(LARGE(IF($D$4:$D$1533=$AI58,$T$4:$T$1533,""),DC$11)))))</f>
        <v>0</v>
      </c>
      <c r="DD58" s="116">
        <f t="array" ref="DD58">IF(IF(ISERR(LARGE(IF($D$4:$D$1533=$AI58,$T$4:$T$1533,""),DD$11)),0,(LARGE(IF($D$4:$D$1533=$AI58,$T$4:$T$1533,""),DD$11)))&lt;0,0,(IF(ISERR(LARGE(IF($D$4:$D$1533=$AI58,$T$4:$T$1533,""),DD$11)),0,(LARGE(IF($D$4:$D$1533=$AI58,$T$4:$T$1533,""),DD$11)))))</f>
        <v>0</v>
      </c>
      <c r="DE58" s="192">
        <f t="array" ref="DE58">IF(IF(ISERR(LARGE(IF($D$1534:$D$2431=$AI58,$T$1534:$T$2431,""),DE$11)),0,(LARGE(IF($D$1534:$D$2431=$AI58,$T$1534:$T$2431,""),DE$11)))&lt;0,0,(IF(ISERR(LARGE(IF($D$1534:$D$2431=$AI58,$T$1534:$T$2431,""),DE$11)),0,(LARGE(IF($D$1534:$D$2431=$AI58,$T$1534:$T$2431,""),DE$11)))))</f>
        <v>0</v>
      </c>
      <c r="DF58" s="193">
        <f t="array" ref="DF58">IF(IF(ISERR(LARGE(IF($D$1534:$D$2431=$AI58,$T$1534:$T$2431,""),DF$11)),0,(LARGE(IF($D$1534:$D$2431=$AI58,$T$1534:$T$2431,""),DF$11)))&lt;0,0,(IF(ISERR(LARGE(IF($D$1534:$D$2431=$AI58,$T$1534:$T$2431,""),DF$11)),0,(LARGE(IF($D$1534:$D$2431=$AI58,$T$1534:$T$2431,""),DF$11)))))</f>
        <v>0</v>
      </c>
      <c r="DG58" s="159">
        <f t="shared" si="73"/>
        <v>0</v>
      </c>
      <c r="DI58" s="114">
        <f t="array" ref="DI58">IF(IF(ISERR(LARGE(IF($D$4:$D$1533=$AI58,$U$4:$U$1533,""),DI$11)),0,(LARGE(IF($D$4:$D$1533=$AI58,$U$4:$U$1533,""),DI$11)))&lt;0,0,(IF(ISERR(LARGE(IF($D$4:$D$1533=$AI58,$U$4:$U$1533,""),DI$11)),0,(LARGE(IF($D$4:$D$1533=$AI58,$U$4:$U$1533,""),DI$11)))))</f>
        <v>0</v>
      </c>
      <c r="DJ58" s="115">
        <f t="array" ref="DJ58">IF(IF(ISERR(LARGE(IF($D$4:$D$1533=$AI58,$U$4:$U$1533,""),DJ$11)),0,(LARGE(IF($D$4:$D$1533=$AI58,$U$4:$U$1533,""),DJ$11)))&lt;0,0,(IF(ISERR(LARGE(IF($D$4:$D$1533=$AI58,$U$4:$U$1533,""),DJ$11)),0,(LARGE(IF($D$4:$D$1533=$AI58,$U$4:$U$1533,""),DJ$11)))))</f>
        <v>0</v>
      </c>
      <c r="DK58" s="116">
        <f t="array" ref="DK58">IF(IF(ISERR(LARGE(IF($D$4:$D$1533=$AI58,$U$4:$U$1533,""),DK$11)),0,(LARGE(IF($D$4:$D$1533=$AI58,$U$4:$U$1533,""),DK$11)))&lt;0,0,(IF(ISERR(LARGE(IF($D$4:$D$1533=$AI58,$U$4:$U$1533,""),DK$11)),0,(LARGE(IF($D$4:$D$1533=$AI58,$U$4:$U$1533,""),DK$11)))))</f>
        <v>0</v>
      </c>
      <c r="DL58" s="192">
        <f t="array" ref="DL58">IF(IF(ISERR(LARGE(IF($D$1534:$D$2431=$AI58,$U$1534:$U$2431,""),DL$11)),0,(LARGE(IF($D$1534:$D$2431=$AI58,$U$1534:$U$2431,""),DL$11)))&lt;0,0,(IF(ISERR(LARGE(IF($D$1534:$D$2431=$AI58,$U$1534:$U$2431,""),DL$11)),0,(LARGE(IF($D$1534:$D$2431=$AI58,$U$1534:$U$2431,""),DL$11)))))</f>
        <v>0</v>
      </c>
      <c r="DM58" s="193">
        <f t="array" ref="DM58">IF(IF(ISERR(LARGE(IF($D$1534:$D$2431=$AI58,$U$1534:$U$2431,""),DM$11)),0,(LARGE(IF($D$1534:$D$2431=$AI58,$U$1534:$U$2431,""),DM$11)))&lt;0,0,(IF(ISERR(LARGE(IF($D$1534:$D$2431=$AI58,$U$1534:$U$2431,""),DM$11)),0,(LARGE(IF($D$1534:$D$2431=$AI58,$U$1534:$U$2431,""),DM$11)))))</f>
        <v>0</v>
      </c>
      <c r="DN58" s="159">
        <f t="shared" si="74"/>
        <v>0</v>
      </c>
      <c r="DP58" s="114">
        <f t="array" ref="DP58">IF(IF(ISERR(LARGE(IF($D$4:$D$1533=$AI58,$V$4:$V$1533,""),DP$11)),0,(LARGE(IF($D$4:$D$1533=$AI58,$V$4:$V$1533,""),DP$11)))&lt;0,0,(IF(ISERR(LARGE(IF($D$4:$D$1533=$AI58,$V$4:$V$1533,""),DP$11)),0,(LARGE(IF($D$4:$D$1533=$AI58,$V$4:$V$1533,""),DP$11)))))</f>
        <v>0</v>
      </c>
      <c r="DQ58" s="115">
        <f t="array" ref="DQ58">IF(IF(ISERR(LARGE(IF($D$4:$D$1533=$AI58,$V$4:$V$1533,""),DQ$11)),0,(LARGE(IF($D$4:$D$1533=$AI58,$V$4:$V$1533,""),DQ$11)))&lt;0,0,(IF(ISERR(LARGE(IF($D$4:$D$1533=$AI58,$V$4:$V$1533,""),DQ$11)),0,(LARGE(IF($D$4:$D$1533=$AI58,$V$4:$V$1533,""),DQ$11)))))</f>
        <v>0</v>
      </c>
      <c r="DR58" s="116">
        <f t="array" ref="DR58">IF(IF(ISERR(LARGE(IF($D$4:$D$1533=$AI58,$V$4:$V$1533,""),DR$11)),0,(LARGE(IF($D$4:$D$1533=$AI58,$V$4:$V$1533,""),DR$11)))&lt;0,0,(IF(ISERR(LARGE(IF($D$4:$D$1533=$AI58,$V$4:$V$1533,""),DR$11)),0,(LARGE(IF($D$4:$D$1533=$AI58,$V$4:$V$1533,""),DR$11)))))</f>
        <v>0</v>
      </c>
      <c r="DS58" s="192">
        <f t="array" ref="DS58">IF(IF(ISERR(LARGE(IF($D$1534:$D$2431=$AI58,$V$1534:$V$2431,""),DS$11)),0,(LARGE(IF($D$1534:$D$2431=$AI58,$V$1534:$V$2431,""),DS$11)))&lt;0,0,(IF(ISERR(LARGE(IF($D$1534:$D$2431=$AI58,$V$1534:$V$2431,""),DS$11)),0,(LARGE(IF($D$1534:$D$2431=$AI58,$V$1534:$V$2431,""),DS$11)))))</f>
        <v>0</v>
      </c>
      <c r="DT58" s="193">
        <f t="array" ref="DT58">IF(IF(ISERR(LARGE(IF($D$1534:$D$2431=$AI58,$V$1534:$V$2431,""),DT$11)),0,(LARGE(IF($D$1534:$D$2431=$AI58,$V$1534:$V$2431,""),DT$11)))&lt;0,0,(IF(ISERR(LARGE(IF($D$1534:$D$2431=$AI58,$V$1534:$V$2431,""),DT$11)),0,(LARGE(IF($D$1534:$D$2431=$AI58,$V$1534:$V$2431,""),DT$11)))))</f>
        <v>0</v>
      </c>
      <c r="DU58" s="159">
        <f t="shared" si="75"/>
        <v>0</v>
      </c>
      <c r="DW58" s="114">
        <f t="array" ref="DW58">IF(IF(ISERR(LARGE(IF($D$4:$D$1533=$AI58,$W$4:$W$1533,""),DW$11)),0,(LARGE(IF($D$4:$D$1533=$AI58,$W$4:$W$1533,""),DW$11)))&lt;0,0,(IF(ISERR(LARGE(IF($D$4:$D$1533=$AI58,$W$4:$W$1533,""),DW$11)),0,(LARGE(IF($D$4:$D$1533=$AI58,$W$4:$W$1533,""),DW$11)))))</f>
        <v>0</v>
      </c>
      <c r="DX58" s="115">
        <f t="array" ref="DX58">IF(IF(ISERR(LARGE(IF($D$4:$D$1533=$AI58,$W$4:$W$1533,""),DX$11)),0,(LARGE(IF($D$4:$D$1533=$AI58,$W$4:$W$1533,""),DX$11)))&lt;0,0,(IF(ISERR(LARGE(IF($D$4:$D$1533=$AI58,$W$4:$W$1533,""),DX$11)),0,(LARGE(IF($D$4:$D$1533=$AI58,$W$4:$W$1533,""),DX$11)))))</f>
        <v>0</v>
      </c>
      <c r="DY58" s="116">
        <f t="array" ref="DY58">IF(IF(ISERR(LARGE(IF($D$4:$D$1533=$AI58,$W$4:$W$1533,""),DY$11)),0,(LARGE(IF($D$4:$D$1533=$AI58,$W$4:$W$1533,""),DY$11)))&lt;0,0,(IF(ISERR(LARGE(IF($D$4:$D$1533=$AI58,$W$4:$W$1533,""),DY$11)),0,(LARGE(IF($D$4:$D$1533=$AI58,$W$4:$W$1533,""),DY$11)))))</f>
        <v>0</v>
      </c>
      <c r="DZ58" s="192">
        <f t="array" ref="DZ58">IF(IF(ISERR(LARGE(IF($D$1534:$D$2431=$AI58,$W$1534:$W$2431,""),DZ$11)),0,(LARGE(IF($D$1534:$D$2431=$AI58,$W$1534:$W$2431,""),DZ$11)))&lt;0,0,(IF(ISERR(LARGE(IF($D$1534:$D$2431=$AI58,$W$1534:$W$2431,""),DZ$11)),0,(LARGE(IF($D$1534:$D$2431=$AI58,$W$1534:$W$2431,""),DZ$11)))))</f>
        <v>0</v>
      </c>
      <c r="EA58" s="193">
        <f t="array" ref="EA58">IF(IF(ISERR(LARGE(IF($D$1534:$D$2431=$AI58,$W$1534:$W$2431,""),EA$11)),0,(LARGE(IF($D$1534:$D$2431=$AI58,$W$1534:$W$2431,""),EA$11)))&lt;0,0,(IF(ISERR(LARGE(IF($D$1534:$D$2431=$AI58,$W$1534:$W$2431,""),EA$11)),0,(LARGE(IF($D$1534:$D$2431=$AI58,$W$1534:$W$2431,""),EA$11)))))</f>
        <v>0</v>
      </c>
      <c r="EB58" s="159">
        <f t="shared" si="76"/>
        <v>0</v>
      </c>
    </row>
    <row r="59" spans="1:132" x14ac:dyDescent="0.2">
      <c r="A59" s="88">
        <v>5.5999999999999992E-5</v>
      </c>
      <c r="B59" s="4">
        <f t="shared" si="0"/>
        <v>7594.0000559999999</v>
      </c>
      <c r="C59" t="s">
        <v>288</v>
      </c>
      <c r="D59" s="213"/>
      <c r="E59" s="44" t="s">
        <v>21</v>
      </c>
      <c r="F59" s="14">
        <f t="shared" si="26"/>
        <v>1</v>
      </c>
      <c r="G59" s="14">
        <f t="shared" si="27"/>
        <v>1</v>
      </c>
      <c r="H59" s="101" t="str">
        <f>IF(ISNA(VLOOKUP(C59,[1]Sheet1!$J$2:$J$2999,1,FALSE)),"No","Yes")</f>
        <v>No</v>
      </c>
      <c r="I59" s="72">
        <f t="shared" si="50"/>
        <v>0</v>
      </c>
      <c r="J59" s="72">
        <f t="shared" si="51"/>
        <v>0</v>
      </c>
      <c r="K59" s="72">
        <f t="shared" si="52"/>
        <v>0</v>
      </c>
      <c r="L59" s="72">
        <f t="shared" si="53"/>
        <v>0</v>
      </c>
      <c r="M59" s="72">
        <f t="shared" si="54"/>
        <v>0</v>
      </c>
      <c r="N59" s="72">
        <f t="shared" si="55"/>
        <v>0</v>
      </c>
      <c r="O59" s="72">
        <f t="shared" si="56"/>
        <v>0</v>
      </c>
      <c r="Q59" s="73">
        <f t="shared" si="57"/>
        <v>0</v>
      </c>
      <c r="R59" s="73">
        <f t="shared" si="58"/>
        <v>0</v>
      </c>
      <c r="S59" s="73">
        <f t="shared" si="59"/>
        <v>0</v>
      </c>
      <c r="T59" s="73">
        <f t="shared" si="60"/>
        <v>7594</v>
      </c>
      <c r="U59" s="73">
        <f t="shared" si="61"/>
        <v>0</v>
      </c>
      <c r="V59" s="73">
        <f t="shared" si="62"/>
        <v>0</v>
      </c>
      <c r="W59" s="73">
        <f t="shared" si="63"/>
        <v>0</v>
      </c>
      <c r="Y59" s="72">
        <f t="shared" si="28"/>
        <v>0</v>
      </c>
      <c r="Z59" s="73">
        <f t="shared" si="29"/>
        <v>0</v>
      </c>
      <c r="AA59" s="58">
        <f t="shared" si="30"/>
        <v>0</v>
      </c>
      <c r="AB59" s="72">
        <f t="shared" si="31"/>
        <v>0</v>
      </c>
      <c r="AC59" s="72">
        <f t="shared" si="32"/>
        <v>0</v>
      </c>
      <c r="AD59" s="73">
        <f t="shared" si="33"/>
        <v>7594</v>
      </c>
      <c r="AE59" s="73">
        <f t="shared" si="34"/>
        <v>0</v>
      </c>
      <c r="AF59" s="1">
        <f t="shared" si="17"/>
        <v>7594</v>
      </c>
      <c r="AH59" s="1" t="str">
        <f t="shared" si="25"/>
        <v>No</v>
      </c>
      <c r="AI59" s="165" t="s">
        <v>109</v>
      </c>
      <c r="AJ59" s="114">
        <f t="array" ref="AJ59">IF(IF(ISERR(LARGE(IF($D$4:$D$1533=$AI59,$I$4:$I$1533,""),AJ$11)),0,(LARGE(IF($D$4:$D$1533=$AI59,$I$4:$I$1533,""),AJ$11)))&lt;0,0,(IF(ISERR(LARGE(IF($D$4:$D$1533=$AI59,$I$4:$I$1533,""),AJ$11)),0,(LARGE(IF($D$4:$D$1533=$AI59,$I$4:$I$1533,""),AJ$11)))))</f>
        <v>0</v>
      </c>
      <c r="AK59" s="115">
        <f t="array" ref="AK59">IF(IF(ISERR(LARGE(IF($D$4:$D$1533=$AI59,$I$4:$I$1533,""),AK$11)),0,(LARGE(IF($D$4:$D$1533=$AI59,$I$4:$I$1533,""),AK$11)))&lt;0,0,(IF(ISERR(LARGE(IF($D$4:$D$1533=$AI59,$I$4:$I$1533,""),AK$11)),0,(LARGE(IF($D$4:$D$1533=$AI59,$I$4:$I$1533,""),AK$11)))))</f>
        <v>0</v>
      </c>
      <c r="AL59" s="116">
        <f t="array" ref="AL59">IF(IF(ISERR(LARGE(IF($D$4:$D$1533=$AI59,$I$4:$I$1533,""),AL$11)),0,(LARGE(IF($D$4:$D$1533=$AI59,$I$4:$I$1533,""),AL$11)))&lt;0,0,(IF(ISERR(LARGE(IF($D$4:$D$1533=$AI59,$I$4:$I$1533,""),AL$11)),0,(LARGE(IF($D$4:$D$1533=$AI59,$I$4:$I$1533,""),AL$11)))))</f>
        <v>0</v>
      </c>
      <c r="AM59" s="192">
        <f t="array" ref="AM59">IF(IF(ISERR(LARGE(IF($D$1534:$D$2431=$AI59,$I$1534:$I$2431,""),AM$11)),0,(LARGE(IF($D$1534:$D$2431=$AI59,$I$1534:$I$2431,""),AM$11)))&lt;0,0,(IF(ISERR(LARGE(IF($D$1534:$D$2431=$AI59,$I$1534:$I$2431,""),AM$11)),0,(LARGE(IF($D$1534:$D$2431=$AI59,$I$1534:$I$2431,""),AM$11)))))</f>
        <v>0</v>
      </c>
      <c r="AN59" s="193">
        <f t="array" ref="AN59">IF(IF(ISERR(LARGE(IF($D$1534:$D$2431=$AI59,$I$1534:$I$2431,""),AN$11)),0,(LARGE(IF($D$1534:$D$2431=$AI59,$I$1534:$I$2431,""),AN$11)))&lt;0,0,(IF(ISERR(LARGE(IF($D$1534:$D$2431=$AI59,$I$1534:$I$2431,""),AN$11)),0,(LARGE(IF($D$1534:$D$2431=$AI59,$I$1534:$I$2431,""),AN$11)))))</f>
        <v>0</v>
      </c>
      <c r="AO59" s="159">
        <f t="shared" si="49"/>
        <v>0</v>
      </c>
      <c r="AQ59" s="114">
        <f t="array" ref="AQ59">IF(IF(ISERR(LARGE(IF($D$4:$D$1533=$AI59,$J$4:$J$1533,""),AQ$11)),0,(LARGE(IF($D$4:$D$1533=$AI59,$J$4:$J$1533,""),AQ$11)))&lt;0,0,(IF(ISERR(LARGE(IF($D$4:$D$1533=$AI59,$J$4:$J$1533,""),AQ$11)),0,(LARGE(IF($D$4:$D$1533=$AI59,$J$4:$J$1533,""),AQ$11)))))</f>
        <v>0</v>
      </c>
      <c r="AR59" s="115">
        <f t="array" ref="AR59">IF(IF(ISERR(LARGE(IF($D$4:$D$1533=$AI59,$J$4:$J$1533,""),AR$11)),0,(LARGE(IF($D$4:$D$1533=$AI59,$J$4:$J$1533,""),AR$11)))&lt;0,0,(IF(ISERR(LARGE(IF($D$4:$D$1533=$AI59,$J$4:$J$1533,""),AR$11)),0,(LARGE(IF($D$4:$D$1533=$AI59,$J$4:$J$1533,""),AR$11)))))</f>
        <v>0</v>
      </c>
      <c r="AS59" s="116">
        <f t="array" ref="AS59">IF(IF(ISERR(LARGE(IF($D$4:$D$1533=$AI59,$J$4:$J$1533,""),AS$11)),0,(LARGE(IF($D$4:$D$1533=$AI59,$J$4:$J$1533,""),AS$11)))&lt;0,0,(IF(ISERR(LARGE(IF($D$4:$D$1533=$AI59,$J$4:$J$1533,""),AS$11)),0,(LARGE(IF($D$4:$D$1533=$AI59,$J$4:$J$1533,""),AS$11)))))</f>
        <v>0</v>
      </c>
      <c r="AT59" s="192">
        <f t="array" ref="AT59">IF(IF(ISERR(LARGE(IF($D$1534:$D$2431=$AI59,$J$1534:$J$2431,""),AT$11)),0,(LARGE(IF($D$1534:$D$2431=$AI59,$J$1534:$J$2431,""),AT$11)))&lt;0,0,(IF(ISERR(LARGE(IF($D$1534:$D$2431=$AI59,$J$1534:$J$2431,""),AT$11)),0,(LARGE(IF($D$1534:$D$2431=$AI59,$J$1534:$J$2431,""),AT$11)))))</f>
        <v>0</v>
      </c>
      <c r="AU59" s="193">
        <f t="array" ref="AU59">IF(IF(ISERR(LARGE(IF($D$1534:$D$2431=$AI59,$J$1534:$J$2431,""),AU$11)),0,(LARGE(IF($D$1534:$D$2431=$AI59,$J$1534:$J$2431,""),AU$11)))&lt;0,0,(IF(ISERR(LARGE(IF($D$1534:$D$2431=$AI59,$J$1534:$J$2431,""),AU$11)),0,(LARGE(IF($D$1534:$D$2431=$AI59,$J$1534:$J$2431,""),AU$11)))))</f>
        <v>0</v>
      </c>
      <c r="AV59" s="159">
        <f t="shared" si="64"/>
        <v>0</v>
      </c>
      <c r="AX59" s="114">
        <f t="array" ref="AX59">IF(IF(ISERR(LARGE(IF($D$4:$D$1533=$AI59,$K$4:$K$1533,""),AX$11)),0,(LARGE(IF($D$4:$D$1533=$AI59,$K$4:$K$1533,""),AX$11)))&lt;0,0,(IF(ISERR(LARGE(IF($D$4:$D$1533=$AI59,$K$4:$K$1533,""),AX$11)),0,(LARGE(IF($D$4:$D$1533=$AI59,$K$4:$K$1533,""),AX$11)))))</f>
        <v>0</v>
      </c>
      <c r="AY59" s="115">
        <f t="array" ref="AY59">IF(IF(ISERR(LARGE(IF($D$4:$D$1533=$AI59,$K$4:$K$1533,""),AY$11)),0,(LARGE(IF($D$4:$D$1533=$AI59,$K$4:$K$1533,""),AY$11)))&lt;0,0,(IF(ISERR(LARGE(IF($D$4:$D$1533=$AI59,$K$4:$K$1533,""),AY$11)),0,(LARGE(IF($D$4:$D$1533=$AI59,$K$4:$K$1533,""),AY$11)))))</f>
        <v>0</v>
      </c>
      <c r="AZ59" s="116">
        <f t="array" ref="AZ59">IF(IF(ISERR(LARGE(IF($D$4:$D$1533=$AI59,$K$4:$K$1533,""),AZ$11)),0,(LARGE(IF($D$4:$D$1533=$AI59,$K$4:$K$1533,""),AZ$11)))&lt;0,0,(IF(ISERR(LARGE(IF($D$4:$D$1533=$AI59,$K$4:$K$1533,""),AZ$11)),0,(LARGE(IF($D$4:$D$1533=$AI59,$K$4:$K$1533,""),AZ$11)))))</f>
        <v>0</v>
      </c>
      <c r="BA59" s="192">
        <f t="array" ref="BA59">IF(IF(ISERR(LARGE(IF($D$1534:$D$2431=$AI59,$K$1534:$K$2431,""),BA$11)),0,(LARGE(IF($D$1534:$D$2431=$AI59,$K$1534:$K$2431,""),BA$11)))&lt;0,0,(IF(ISERR(LARGE(IF($D$1534:$D$2431=$AI59,$K$1534:$K$2431,""),BA$11)),0,(LARGE(IF($D$1534:$D$2431=$AI59,$K$1534:$K$2431,""),BA$11)))))</f>
        <v>0</v>
      </c>
      <c r="BB59" s="193">
        <f t="array" ref="BB59">IF(IF(ISERR(LARGE(IF($D$1534:$D$2431=$AI59,$K$1534:$K$2431,""),BB$11)),0,(LARGE(IF($D$1534:$D$2431=$AI59,$K$1534:$K$2431,""),BB$11)))&lt;0,0,(IF(ISERR(LARGE(IF($D$1534:$D$2431=$AI59,$K$1534:$K$2431,""),BB$11)),0,(LARGE(IF($D$1534:$D$2431=$AI59,$K$1534:$K$2431,""),BB$11)))))</f>
        <v>0</v>
      </c>
      <c r="BC59" s="159">
        <f t="shared" si="65"/>
        <v>0</v>
      </c>
      <c r="BE59" s="114">
        <f t="array" ref="BE59">IF(IF(ISERR(LARGE(IF($D$4:$D$1533=$AI59,$L$4:$L$1533,""),BE$11)),0,(LARGE(IF($D$4:$D$1533=$AI59,$L$4:$L$1533,""),BE$11)))&lt;0,0,(IF(ISERR(LARGE(IF($D$4:$D$1533=$AI59,$L$4:$L$1533,""),BE$11)),0,(LARGE(IF($D$4:$D$1533=$AI59,$L$4:$L$1533,""),BE$11)))))</f>
        <v>0</v>
      </c>
      <c r="BF59" s="115">
        <f t="array" ref="BF59">IF(IF(ISERR(LARGE(IF($D$4:$D$1533=$AI59,$L$4:$L$1533,""),BF$11)),0,(LARGE(IF($D$4:$D$1533=$AI59,$L$4:$L$1533,""),BF$11)))&lt;0,0,(IF(ISERR(LARGE(IF($D$4:$D$1533=$AI59,$L$4:$L$1533,""),BF$11)),0,(LARGE(IF($D$4:$D$1533=$AI59,$L$4:$L$1533,""),BF$11)))))</f>
        <v>0</v>
      </c>
      <c r="BG59" s="116">
        <f t="array" ref="BG59">IF(IF(ISERR(LARGE(IF($D$4:$D$1533=$AI59,$L$4:$L$1533,""),BG$11)),0,(LARGE(IF($D$4:$D$1533=$AI59,$L$4:$L$1533,""),BG$11)))&lt;0,0,(IF(ISERR(LARGE(IF($D$4:$D$1533=$AI59,$L$4:$L$1533,""),BG$11)),0,(LARGE(IF($D$4:$D$1533=$AI59,$L$4:$L$1533,""),BG$11)))))</f>
        <v>0</v>
      </c>
      <c r="BH59" s="192">
        <f t="array" ref="BH59">IF(IF(ISERR(LARGE(IF($D$1534:$D$2431=$AI59,$L$1534:$L$2431,""),BH$11)),0,(LARGE(IF($D$1534:$D$2431=$AI59,$L$1534:$L$2431,""),BH$11)))&lt;0,0,(IF(ISERR(LARGE(IF($D$1534:$D$2431=$AI59,$L$1534:$L$2431,""),BH$11)),0,(LARGE(IF($D$1534:$D$2431=$AI59,$L$1534:$L$2431,""),BH$11)))))</f>
        <v>0</v>
      </c>
      <c r="BI59" s="193">
        <f t="array" ref="BI59">IF(IF(ISERR(LARGE(IF($D$1534:$D$2431=$AI59,$L$1534:$L$2431,""),BI$11)),0,(LARGE(IF($D$1534:$D$2431=$AI59,$L$1534:$L$2431,""),BI$11)))&lt;0,0,(IF(ISERR(LARGE(IF($D$1534:$D$2431=$AI59,$L$1534:$L$2431,""),BI$11)),0,(LARGE(IF($D$1534:$D$2431=$AI59,$L$1534:$L$2431,""),BI$11)))))</f>
        <v>0</v>
      </c>
      <c r="BJ59" s="159">
        <f t="shared" si="66"/>
        <v>0</v>
      </c>
      <c r="BL59" s="114">
        <f t="array" ref="BL59">IF(IF(ISERR(LARGE(IF($D$4:$D$1533=$AI59,$M$4:$M$1533,""),BL$11)),0,(LARGE(IF($D$4:$D$1533=$AI59,$M$4:$M$1533,""),BL$11)))&lt;0,0,(IF(ISERR(LARGE(IF($D$4:$D$1533=$AI59,$M$4:$M$1533,""),BL$11)),0,(LARGE(IF($D$4:$D$1533=$AI59,$M$4:$M$1533,""),BL$11)))))</f>
        <v>0</v>
      </c>
      <c r="BM59" s="115">
        <f t="array" ref="BM59">IF(IF(ISERR(LARGE(IF($D$4:$D$1533=$AI59,$M$4:$M$1533,""),BM$11)),0,(LARGE(IF($D$4:$D$1533=$AI59,$M$4:$M$1533,""),BM$11)))&lt;0,0,(IF(ISERR(LARGE(IF($D$4:$D$1533=$AI59,$M$4:$M$1533,""),BM$11)),0,(LARGE(IF($D$4:$D$1533=$AI59,$M$4:$M$1533,""),BM$11)))))</f>
        <v>0</v>
      </c>
      <c r="BN59" s="116">
        <f t="array" ref="BN59">IF(IF(ISERR(LARGE(IF($D$4:$D$1533=$AI59,$M$4:$M$1533,""),BN$11)),0,(LARGE(IF($D$4:$D$1533=$AI59,$M$4:$M$1533,""),BN$11)))&lt;0,0,(IF(ISERR(LARGE(IF($D$4:$D$1533=$AI59,$M$4:$M$1533,""),BN$11)),0,(LARGE(IF($D$4:$D$1533=$AI59,$M$4:$M$1533,""),BN$11)))))</f>
        <v>0</v>
      </c>
      <c r="BO59" s="192">
        <f t="array" ref="BO59">IF(IF(ISERR(LARGE(IF($D$1534:$D$2431=$AI59,$M$1534:$M$2431,""),BO$11)),0,(LARGE(IF($D$1534:$D$2431=$AI59,$M$1534:$M$2431,""),BO$11)))&lt;0,0,(IF(ISERR(LARGE(IF($D$1534:$D$2431=$AI59,$M$1534:$M$2431,""),BO$11)),0,(LARGE(IF($D$1534:$D$2431=$AI59,$M$1534:$M$2431,""),BO$11)))))</f>
        <v>0</v>
      </c>
      <c r="BP59" s="193">
        <f t="array" ref="BP59">IF(IF(ISERR(LARGE(IF($D$1534:$D$2431=$AI59,$M$1534:$M$2431,""),BP$11)),0,(LARGE(IF($D$1534:$D$2431=$AI59,$M$1534:$M$2431,""),BP$11)))&lt;0,0,(IF(ISERR(LARGE(IF($D$1534:$D$2431=$AI59,$M$1534:$M$2431,""),BP$11)),0,(LARGE(IF($D$1534:$D$2431=$AI59,$M$1534:$M$2431,""),BP$11)))))</f>
        <v>0</v>
      </c>
      <c r="BQ59" s="159">
        <f t="shared" si="67"/>
        <v>0</v>
      </c>
      <c r="BS59" s="114">
        <f t="array" ref="BS59">IF(IF(ISERR(LARGE(IF($D$4:$D$1533=$AI59,$N$4:$N$1533,""),BS$11)),0,(LARGE(IF($D$4:$D$1533=$AI59,$N$4:$N$1533,""),BS$11)))&lt;0,0,(IF(ISERR(LARGE(IF($D$4:$D$1533=$AI59,$N$4:$N$1533,""),BS$11)),0,(LARGE(IF($D$4:$D$1533=$AI59,$N$4:$N$1533,""),BS$11)))))</f>
        <v>0</v>
      </c>
      <c r="BT59" s="115">
        <f t="array" ref="BT59">IF(IF(ISERR(LARGE(IF($D$4:$D$1533=$AI59,$N$4:$N$1533,""),BT$11)),0,(LARGE(IF($D$4:$D$1533=$AI59,$N$4:$N$1533,""),BT$11)))&lt;0,0,(IF(ISERR(LARGE(IF($D$4:$D$1533=$AI59,$N$4:$N$1533,""),BT$11)),0,(LARGE(IF($D$4:$D$1533=$AI59,$N$4:$N$1533,""),BT$11)))))</f>
        <v>0</v>
      </c>
      <c r="BU59" s="116">
        <f t="array" ref="BU59">IF(IF(ISERR(LARGE(IF($D$4:$D$1533=$AI59,$N$4:$N$1533,""),BU$11)),0,(LARGE(IF($D$4:$D$1533=$AI59,$N$4:$N$1533,""),BU$11)))&lt;0,0,(IF(ISERR(LARGE(IF($D$4:$D$1533=$AI59,$N$4:$N$1533,""),BU$11)),0,(LARGE(IF($D$4:$D$1533=$AI59,$N$4:$N$1533,""),BU$11)))))</f>
        <v>0</v>
      </c>
      <c r="BV59" s="192">
        <f t="array" ref="BV59">IF(IF(ISERR(LARGE(IF($D$1534:$D$2431=$AI59,$N$1534:$N$2431,""),BV$11)),0,(LARGE(IF($D$1534:$D$2431=$AI59,$N$1534:$N$2431,""),BV$11)))&lt;0,0,(IF(ISERR(LARGE(IF($D$1534:$D$2431=$AI59,$N$1534:$N$2431,""),BV$11)),0,(LARGE(IF($D$1534:$D$2431=$AI59,$N$1534:$N$2431,""),BV$11)))))</f>
        <v>0</v>
      </c>
      <c r="BW59" s="193">
        <f t="array" ref="BW59">IF(IF(ISERR(LARGE(IF($D$1534:$D$2431=$AI59,$N$1534:$N$2431,""),BW$11)),0,(LARGE(IF($D$1534:$D$2431=$AI59,$N$1534:$N$2431,""),BW$11)))&lt;0,0,(IF(ISERR(LARGE(IF($D$1534:$D$2431=$AI59,$N$1534:$N$2431,""),BW$11)),0,(LARGE(IF($D$1534:$D$2431=$AI59,$N$1534:$N$2431,""),BW$11)))))</f>
        <v>0</v>
      </c>
      <c r="BX59" s="159">
        <f t="shared" si="68"/>
        <v>0</v>
      </c>
      <c r="BZ59" s="114">
        <f t="array" ref="BZ59">IF(IF(ISERR(LARGE(IF($D$4:$D$1533=$AI59,$O$4:$O$1533,""),BZ$11)),0,(LARGE(IF($D$4:$D$1533=$AI59,$O$4:$O$1533,""),BZ$11)))&lt;0,0,(IF(ISERR(LARGE(IF($D$4:$D$1533=$AI59,$O$4:$O$1533,""),BZ$11)),0,(LARGE(IF($D$4:$D$1533=$AI59,$O$4:$O$1533,""),BZ$11)))))</f>
        <v>0</v>
      </c>
      <c r="CA59" s="115">
        <f t="array" ref="CA59">IF(IF(ISERR(LARGE(IF($D$4:$D$1533=$AI59,$O$4:$O$1533,""),CA$11)),0,(LARGE(IF($D$4:$D$1533=$AI59,$O$4:$O$1533,""),CA$11)))&lt;0,0,(IF(ISERR(LARGE(IF($D$4:$D$1533=$AI59,$O$4:$O$1533,""),CA$11)),0,(LARGE(IF($D$4:$D$1533=$AI59,$O$4:$O$1533,""),CA$11)))))</f>
        <v>0</v>
      </c>
      <c r="CB59" s="116">
        <f t="array" ref="CB59">IF(IF(ISERR(LARGE(IF($D$4:$D$1533=$AI59,$O$4:$O$1533,""),CB$11)),0,(LARGE(IF($D$4:$D$1533=$AI59,$O$4:$O$1533,""),CB$11)))&lt;0,0,(IF(ISERR(LARGE(IF($D$4:$D$1533=$AI59,$O$4:$O$1533,""),CB$11)),0,(LARGE(IF($D$4:$D$1533=$AI59,$O$4:$O$1533,""),CB$11)))))</f>
        <v>0</v>
      </c>
      <c r="CC59" s="192">
        <f t="array" ref="CC59">IF(IF(ISERR(LARGE(IF($D$1534:$D$2431=$AI59,$O$1534:$O$2431,""),CC$11)),0,(LARGE(IF($D$1534:$D$2431=$AI59,$O$1534:$O$2431,""),CC$11)))&lt;0,0,(IF(ISERR(LARGE(IF($D$1534:$D$2431=$AI59,$O$1534:$O$2431,""),CC$11)),0,(LARGE(IF($D$1534:$D$2431=$AI59,$O$1534:$O$2431,""),CC$11)))))</f>
        <v>0</v>
      </c>
      <c r="CD59" s="193">
        <f t="array" ref="CD59">IF(IF(ISERR(LARGE(IF($D$1534:$D$2431=$AI59,$O$1534:$O$2431,""),CD$11)),0,(LARGE(IF($D$1534:$D$2431=$AI59,$O$1534:$O$2431,""),CD$11)))&lt;0,0,(IF(ISERR(LARGE(IF($D$1534:$D$2431=$AI59,$O$1534:$O$2431,""),CD$11)),0,(LARGE(IF($D$1534:$D$2431=$AI59,$O$1534:$O$2431,""),CD$11)))))</f>
        <v>0</v>
      </c>
      <c r="CE59" s="159">
        <f t="shared" si="69"/>
        <v>0</v>
      </c>
      <c r="CG59" s="114">
        <f t="array" ref="CG59">IF(IF(ISERR(LARGE(IF($D$4:$D$1533=$AI59,$Q$4:$Q$1533,""),CG$11)),0,(LARGE(IF($D$4:$D$1533=$AI59,$Q$4:$Q$1533,""),CG$11)))&lt;0,0,(IF(ISERR(LARGE(IF($D$4:$D$1533=$AI59,$Q$4:$Q$1533,""),CG$11)),0,(LARGE(IF($D$4:$D$1533=$AI59,$Q$4:$Q$1533,""),CG$11)))))</f>
        <v>0</v>
      </c>
      <c r="CH59" s="115">
        <f t="array" ref="CH59">IF(IF(ISERR(LARGE(IF($D$4:$D$1533=$AI59,$Q$4:$Q$1533,""),CH$11)),0,(LARGE(IF($D$4:$D$1533=$AI59,$Q$4:$Q$1533,""),CH$11)))&lt;0,0,(IF(ISERR(LARGE(IF($D$4:$D$1533=$AI59,$Q$4:$Q$1533,""),CH$11)),0,(LARGE(IF($D$4:$D$1533=$AI59,$Q$4:$Q$1533,""),CH$11)))))</f>
        <v>0</v>
      </c>
      <c r="CI59" s="116">
        <f t="array" ref="CI59">IF(IF(ISERR(LARGE(IF($D$4:$D$1533=$AI59,$Q$4:$Q$1533,""),CI$11)),0,(LARGE(IF($D$4:$D$1533=$AI59,$Q$4:$Q$1533,""),CI$11)))&lt;0,0,(IF(ISERR(LARGE(IF($D$4:$D$1533=$AI59,$Q$4:$Q$1533,""),CI$11)),0,(LARGE(IF($D$4:$D$1533=$AI59,$Q$4:$Q$1533,""),CI$11)))))</f>
        <v>0</v>
      </c>
      <c r="CJ59" s="192">
        <f t="array" ref="CJ59">IF(IF(ISERR(LARGE(IF($D$1534:$D$2431=$AI59,$Q$1534:$Q$2431,""),CJ$11)),0,(LARGE(IF($D$1534:$D$2431=$AI59,$Q$1534:$Q$2431,""),CJ$11)))&lt;0,0,(IF(ISERR(LARGE(IF($D$1534:$D$2431=$AI59,$Q$1534:$Q$2431,""),CJ$11)),0,(LARGE(IF($D$1534:$D$2431=$AI59,$Q$1534:$Q$2431,""),CJ$11)))))</f>
        <v>0</v>
      </c>
      <c r="CK59" s="193">
        <f t="array" ref="CK59">IF(IF(ISERR(LARGE(IF($D$1534:$D$2431=$AI59,$Q$1534:$Q$2431,""),CK$11)),0,(LARGE(IF($D$1534:$D$2431=$AI59,$Q$1534:$Q$2431,""),CK$11)))&lt;0,0,(IF(ISERR(LARGE(IF($D$1534:$D$2431=$AI59,$Q$1534:$Q$2431,""),CK$11)),0,(LARGE(IF($D$1534:$D$2431=$AI59,$Q$1534:$Q$2431,""),CK$11)))))</f>
        <v>0</v>
      </c>
      <c r="CL59" s="159">
        <f t="shared" si="70"/>
        <v>0</v>
      </c>
      <c r="CN59" s="114">
        <f t="array" ref="CN59">IF(IF(ISERR(LARGE(IF($D$4:$D$1533=$AI59,$R$4:$R$1533,""),CN$11)),0,(LARGE(IF($D$4:$D$1533=$AI59,$R$4:$R$1533,""),CN$11)))&lt;0,0,(IF(ISERR(LARGE(IF($D$4:$D$1533=$AI59,$R$4:$R$1533,""),CN$11)),0,(LARGE(IF($D$4:$D$1533=$AI59,$R$4:$R$1533,""),CN$11)))))</f>
        <v>0</v>
      </c>
      <c r="CO59" s="115">
        <f t="array" ref="CO59">IF(IF(ISERR(LARGE(IF($D$4:$D$1533=$AI59,$R$4:$R$1533,""),CO$11)),0,(LARGE(IF($D$4:$D$1533=$AI59,$R$4:$R$1533,""),CO$11)))&lt;0,0,(IF(ISERR(LARGE(IF($D$4:$D$1533=$AI59,$R$4:$R$1533,""),CO$11)),0,(LARGE(IF($D$4:$D$1533=$AI59,$R$4:$R$1533,""),CO$11)))))</f>
        <v>0</v>
      </c>
      <c r="CP59" s="116">
        <f t="array" ref="CP59">IF(IF(ISERR(LARGE(IF($D$4:$D$1533=$AI59,$R$4:$R$1533,""),CP$11)),0,(LARGE(IF($D$4:$D$1533=$AI59,$R$4:$R$1533,""),CP$11)))&lt;0,0,(IF(ISERR(LARGE(IF($D$4:$D$1533=$AI59,$R$4:$R$1533,""),CP$11)),0,(LARGE(IF($D$4:$D$1533=$AI59,$R$4:$R$1533,""),CP$11)))))</f>
        <v>0</v>
      </c>
      <c r="CQ59" s="192">
        <f t="array" ref="CQ59">IF(IF(ISERR(LARGE(IF($D$1534:$D$2431=$AI59,$R$1534:$R$2431,""),CQ$11)),0,(LARGE(IF($D$1534:$D$2431=$AI59,$R$1534:$R$2431,""),CQ$11)))&lt;0,0,(IF(ISERR(LARGE(IF($D$1534:$D$2431=$AI59,$R$1534:$R$2431,""),CQ$11)),0,(LARGE(IF($D$1534:$D$2431=$AI59,$R$1534:$R$2431,""),CQ$11)))))</f>
        <v>0</v>
      </c>
      <c r="CR59" s="193">
        <f t="array" ref="CR59">IF(IF(ISERR(LARGE(IF($D$1534:$D$2431=$AI59,$R$1534:$R$2431,""),CR$11)),0,(LARGE(IF($D$1534:$D$2431=$AI59,$R$1534:$R$2431,""),CR$11)))&lt;0,0,(IF(ISERR(LARGE(IF($D$1534:$D$2431=$AI59,$R$1534:$R$2431,""),CR$11)),0,(LARGE(IF($D$1534:$D$2431=$AI59,$R$1534:$R$2431,""),CR$11)))))</f>
        <v>0</v>
      </c>
      <c r="CS59" s="159">
        <f t="shared" si="71"/>
        <v>0</v>
      </c>
      <c r="CU59" s="114">
        <f t="array" ref="CU59">IF(IF(ISERR(LARGE(IF($D$4:$D$1533=$AI59,$S$4:$S$1533,""),CU$11)),0,(LARGE(IF($D$4:$D$1533=$AI59,$S$4:$S$1533,""),CU$11)))&lt;0,0,(IF(ISERR(LARGE(IF($D$4:$D$1533=$AI59,$S$4:$S$1533,""),CU$11)),0,(LARGE(IF($D$4:$D$1533=$AI59,$S$4:$S$1533,""),CU$11)))))</f>
        <v>0</v>
      </c>
      <c r="CV59" s="115">
        <f t="array" ref="CV59">IF(IF(ISERR(LARGE(IF($D$4:$D$1533=$AI59,$S$4:$S$1533,""),CV$11)),0,(LARGE(IF($D$4:$D$1533=$AI59,$S$4:$S$1533,""),CV$11)))&lt;0,0,(IF(ISERR(LARGE(IF($D$4:$D$1533=$AI59,$S$4:$S$1533,""),CV$11)),0,(LARGE(IF($D$4:$D$1533=$AI59,$S$4:$S$1533,""),CV$11)))))</f>
        <v>0</v>
      </c>
      <c r="CW59" s="116">
        <f t="array" ref="CW59">IF(IF(ISERR(LARGE(IF($D$4:$D$1533=$AI59,$S$4:$S$1533,""),CW$11)),0,(LARGE(IF($D$4:$D$1533=$AI59,$S$4:$S$1533,""),CW$11)))&lt;0,0,(IF(ISERR(LARGE(IF($D$4:$D$1533=$AI59,$S$4:$S$1533,""),CW$11)),0,(LARGE(IF($D$4:$D$1533=$AI59,$S$4:$S$1533,""),CW$11)))))</f>
        <v>0</v>
      </c>
      <c r="CX59" s="192">
        <f t="array" ref="CX59">IF(IF(ISERR(LARGE(IF($D$1534:$D$2431=$AI59,$S$1534:$S$2431,""),CX$11)),0,(LARGE(IF($D$1534:$D$2431=$AI59,$S$1534:$S$2431,""),CX$11)))&lt;0,0,(IF(ISERR(LARGE(IF($D$1534:$D$2431=$AI59,$S$1534:$S$2431,""),CX$11)),0,(LARGE(IF($D$1534:$D$2431=$AI59,$S$1534:$S$2431,""),CX$11)))))</f>
        <v>0</v>
      </c>
      <c r="CY59" s="193">
        <f t="array" ref="CY59">IF(IF(ISERR(LARGE(IF($D$1534:$D$2431=$AI59,$S$1534:$S$2431,""),CY$11)),0,(LARGE(IF($D$1534:$D$2431=$AI59,$S$1534:$S$2431,""),CY$11)))&lt;0,0,(IF(ISERR(LARGE(IF($D$1534:$D$2431=$AI59,$S$1534:$S$2431,""),CY$11)),0,(LARGE(IF($D$1534:$D$2431=$AI59,$S$1534:$S$2431,""),CY$11)))))</f>
        <v>0</v>
      </c>
      <c r="CZ59" s="159">
        <f t="shared" si="72"/>
        <v>0</v>
      </c>
      <c r="DB59" s="114">
        <f t="array" ref="DB59">IF(IF(ISERR(LARGE(IF($D$4:$D$1533=$AI59,$T$4:$T$1533,""),DB$11)),0,(LARGE(IF($D$4:$D$1533=$AI59,$T$4:$T$1533,""),DB$11)))&lt;0,0,(IF(ISERR(LARGE(IF($D$4:$D$1533=$AI59,$T$4:$T$1533,""),DB$11)),0,(LARGE(IF($D$4:$D$1533=$AI59,$T$4:$T$1533,""),DB$11)))))</f>
        <v>0</v>
      </c>
      <c r="DC59" s="115">
        <f t="array" ref="DC59">IF(IF(ISERR(LARGE(IF($D$4:$D$1533=$AI59,$T$4:$T$1533,""),DC$11)),0,(LARGE(IF($D$4:$D$1533=$AI59,$T$4:$T$1533,""),DC$11)))&lt;0,0,(IF(ISERR(LARGE(IF($D$4:$D$1533=$AI59,$T$4:$T$1533,""),DC$11)),0,(LARGE(IF($D$4:$D$1533=$AI59,$T$4:$T$1533,""),DC$11)))))</f>
        <v>0</v>
      </c>
      <c r="DD59" s="116">
        <f t="array" ref="DD59">IF(IF(ISERR(LARGE(IF($D$4:$D$1533=$AI59,$T$4:$T$1533,""),DD$11)),0,(LARGE(IF($D$4:$D$1533=$AI59,$T$4:$T$1533,""),DD$11)))&lt;0,0,(IF(ISERR(LARGE(IF($D$4:$D$1533=$AI59,$T$4:$T$1533,""),DD$11)),0,(LARGE(IF($D$4:$D$1533=$AI59,$T$4:$T$1533,""),DD$11)))))</f>
        <v>0</v>
      </c>
      <c r="DE59" s="192">
        <f t="array" ref="DE59">IF(IF(ISERR(LARGE(IF($D$1534:$D$2431=$AI59,$T$1534:$T$2431,""),DE$11)),0,(LARGE(IF($D$1534:$D$2431=$AI59,$T$1534:$T$2431,""),DE$11)))&lt;0,0,(IF(ISERR(LARGE(IF($D$1534:$D$2431=$AI59,$T$1534:$T$2431,""),DE$11)),0,(LARGE(IF($D$1534:$D$2431=$AI59,$T$1534:$T$2431,""),DE$11)))))</f>
        <v>0</v>
      </c>
      <c r="DF59" s="193">
        <f t="array" ref="DF59">IF(IF(ISERR(LARGE(IF($D$1534:$D$2431=$AI59,$T$1534:$T$2431,""),DF$11)),0,(LARGE(IF($D$1534:$D$2431=$AI59,$T$1534:$T$2431,""),DF$11)))&lt;0,0,(IF(ISERR(LARGE(IF($D$1534:$D$2431=$AI59,$T$1534:$T$2431,""),DF$11)),0,(LARGE(IF($D$1534:$D$2431=$AI59,$T$1534:$T$2431,""),DF$11)))))</f>
        <v>0</v>
      </c>
      <c r="DG59" s="159">
        <f t="shared" si="73"/>
        <v>0</v>
      </c>
      <c r="DI59" s="114">
        <f t="array" ref="DI59">IF(IF(ISERR(LARGE(IF($D$4:$D$1533=$AI59,$U$4:$U$1533,""),DI$11)),0,(LARGE(IF($D$4:$D$1533=$AI59,$U$4:$U$1533,""),DI$11)))&lt;0,0,(IF(ISERR(LARGE(IF($D$4:$D$1533=$AI59,$U$4:$U$1533,""),DI$11)),0,(LARGE(IF($D$4:$D$1533=$AI59,$U$4:$U$1533,""),DI$11)))))</f>
        <v>0</v>
      </c>
      <c r="DJ59" s="115">
        <f t="array" ref="DJ59">IF(IF(ISERR(LARGE(IF($D$4:$D$1533=$AI59,$U$4:$U$1533,""),DJ$11)),0,(LARGE(IF($D$4:$D$1533=$AI59,$U$4:$U$1533,""),DJ$11)))&lt;0,0,(IF(ISERR(LARGE(IF($D$4:$D$1533=$AI59,$U$4:$U$1533,""),DJ$11)),0,(LARGE(IF($D$4:$D$1533=$AI59,$U$4:$U$1533,""),DJ$11)))))</f>
        <v>0</v>
      </c>
      <c r="DK59" s="116">
        <f t="array" ref="DK59">IF(IF(ISERR(LARGE(IF($D$4:$D$1533=$AI59,$U$4:$U$1533,""),DK$11)),0,(LARGE(IF($D$4:$D$1533=$AI59,$U$4:$U$1533,""),DK$11)))&lt;0,0,(IF(ISERR(LARGE(IF($D$4:$D$1533=$AI59,$U$4:$U$1533,""),DK$11)),0,(LARGE(IF($D$4:$D$1533=$AI59,$U$4:$U$1533,""),DK$11)))))</f>
        <v>0</v>
      </c>
      <c r="DL59" s="192">
        <f t="array" ref="DL59">IF(IF(ISERR(LARGE(IF($D$1534:$D$2431=$AI59,$U$1534:$U$2431,""),DL$11)),0,(LARGE(IF($D$1534:$D$2431=$AI59,$U$1534:$U$2431,""),DL$11)))&lt;0,0,(IF(ISERR(LARGE(IF($D$1534:$D$2431=$AI59,$U$1534:$U$2431,""),DL$11)),0,(LARGE(IF($D$1534:$D$2431=$AI59,$U$1534:$U$2431,""),DL$11)))))</f>
        <v>0</v>
      </c>
      <c r="DM59" s="193">
        <f t="array" ref="DM59">IF(IF(ISERR(LARGE(IF($D$1534:$D$2431=$AI59,$U$1534:$U$2431,""),DM$11)),0,(LARGE(IF($D$1534:$D$2431=$AI59,$U$1534:$U$2431,""),DM$11)))&lt;0,0,(IF(ISERR(LARGE(IF($D$1534:$D$2431=$AI59,$U$1534:$U$2431,""),DM$11)),0,(LARGE(IF($D$1534:$D$2431=$AI59,$U$1534:$U$2431,""),DM$11)))))</f>
        <v>0</v>
      </c>
      <c r="DN59" s="159">
        <f t="shared" si="74"/>
        <v>0</v>
      </c>
      <c r="DP59" s="114">
        <f t="array" ref="DP59">IF(IF(ISERR(LARGE(IF($D$4:$D$1533=$AI59,$V$4:$V$1533,""),DP$11)),0,(LARGE(IF($D$4:$D$1533=$AI59,$V$4:$V$1533,""),DP$11)))&lt;0,0,(IF(ISERR(LARGE(IF($D$4:$D$1533=$AI59,$V$4:$V$1533,""),DP$11)),0,(LARGE(IF($D$4:$D$1533=$AI59,$V$4:$V$1533,""),DP$11)))))</f>
        <v>0</v>
      </c>
      <c r="DQ59" s="115">
        <f t="array" ref="DQ59">IF(IF(ISERR(LARGE(IF($D$4:$D$1533=$AI59,$V$4:$V$1533,""),DQ$11)),0,(LARGE(IF($D$4:$D$1533=$AI59,$V$4:$V$1533,""),DQ$11)))&lt;0,0,(IF(ISERR(LARGE(IF($D$4:$D$1533=$AI59,$V$4:$V$1533,""),DQ$11)),0,(LARGE(IF($D$4:$D$1533=$AI59,$V$4:$V$1533,""),DQ$11)))))</f>
        <v>0</v>
      </c>
      <c r="DR59" s="116">
        <f t="array" ref="DR59">IF(IF(ISERR(LARGE(IF($D$4:$D$1533=$AI59,$V$4:$V$1533,""),DR$11)),0,(LARGE(IF($D$4:$D$1533=$AI59,$V$4:$V$1533,""),DR$11)))&lt;0,0,(IF(ISERR(LARGE(IF($D$4:$D$1533=$AI59,$V$4:$V$1533,""),DR$11)),0,(LARGE(IF($D$4:$D$1533=$AI59,$V$4:$V$1533,""),DR$11)))))</f>
        <v>0</v>
      </c>
      <c r="DS59" s="192">
        <f t="array" ref="DS59">IF(IF(ISERR(LARGE(IF($D$1534:$D$2431=$AI59,$V$1534:$V$2431,""),DS$11)),0,(LARGE(IF($D$1534:$D$2431=$AI59,$V$1534:$V$2431,""),DS$11)))&lt;0,0,(IF(ISERR(LARGE(IF($D$1534:$D$2431=$AI59,$V$1534:$V$2431,""),DS$11)),0,(LARGE(IF($D$1534:$D$2431=$AI59,$V$1534:$V$2431,""),DS$11)))))</f>
        <v>0</v>
      </c>
      <c r="DT59" s="193">
        <f t="array" ref="DT59">IF(IF(ISERR(LARGE(IF($D$1534:$D$2431=$AI59,$V$1534:$V$2431,""),DT$11)),0,(LARGE(IF($D$1534:$D$2431=$AI59,$V$1534:$V$2431,""),DT$11)))&lt;0,0,(IF(ISERR(LARGE(IF($D$1534:$D$2431=$AI59,$V$1534:$V$2431,""),DT$11)),0,(LARGE(IF($D$1534:$D$2431=$AI59,$V$1534:$V$2431,""),DT$11)))))</f>
        <v>0</v>
      </c>
      <c r="DU59" s="159">
        <f t="shared" si="75"/>
        <v>0</v>
      </c>
      <c r="DW59" s="114">
        <f t="array" ref="DW59">IF(IF(ISERR(LARGE(IF($D$4:$D$1533=$AI59,$W$4:$W$1533,""),DW$11)),0,(LARGE(IF($D$4:$D$1533=$AI59,$W$4:$W$1533,""),DW$11)))&lt;0,0,(IF(ISERR(LARGE(IF($D$4:$D$1533=$AI59,$W$4:$W$1533,""),DW$11)),0,(LARGE(IF($D$4:$D$1533=$AI59,$W$4:$W$1533,""),DW$11)))))</f>
        <v>0</v>
      </c>
      <c r="DX59" s="115">
        <f t="array" ref="DX59">IF(IF(ISERR(LARGE(IF($D$4:$D$1533=$AI59,$W$4:$W$1533,""),DX$11)),0,(LARGE(IF($D$4:$D$1533=$AI59,$W$4:$W$1533,""),DX$11)))&lt;0,0,(IF(ISERR(LARGE(IF($D$4:$D$1533=$AI59,$W$4:$W$1533,""),DX$11)),0,(LARGE(IF($D$4:$D$1533=$AI59,$W$4:$W$1533,""),DX$11)))))</f>
        <v>0</v>
      </c>
      <c r="DY59" s="116">
        <f t="array" ref="DY59">IF(IF(ISERR(LARGE(IF($D$4:$D$1533=$AI59,$W$4:$W$1533,""),DY$11)),0,(LARGE(IF($D$4:$D$1533=$AI59,$W$4:$W$1533,""),DY$11)))&lt;0,0,(IF(ISERR(LARGE(IF($D$4:$D$1533=$AI59,$W$4:$W$1533,""),DY$11)),0,(LARGE(IF($D$4:$D$1533=$AI59,$W$4:$W$1533,""),DY$11)))))</f>
        <v>0</v>
      </c>
      <c r="DZ59" s="192">
        <f t="array" ref="DZ59">IF(IF(ISERR(LARGE(IF($D$1534:$D$2431=$AI59,$W$1534:$W$2431,""),DZ$11)),0,(LARGE(IF($D$1534:$D$2431=$AI59,$W$1534:$W$2431,""),DZ$11)))&lt;0,0,(IF(ISERR(LARGE(IF($D$1534:$D$2431=$AI59,$W$1534:$W$2431,""),DZ$11)),0,(LARGE(IF($D$1534:$D$2431=$AI59,$W$1534:$W$2431,""),DZ$11)))))</f>
        <v>0</v>
      </c>
      <c r="EA59" s="193">
        <f t="array" ref="EA59">IF(IF(ISERR(LARGE(IF($D$1534:$D$2431=$AI59,$W$1534:$W$2431,""),EA$11)),0,(LARGE(IF($D$1534:$D$2431=$AI59,$W$1534:$W$2431,""),EA$11)))&lt;0,0,(IF(ISERR(LARGE(IF($D$1534:$D$2431=$AI59,$W$1534:$W$2431,""),EA$11)),0,(LARGE(IF($D$1534:$D$2431=$AI59,$W$1534:$W$2431,""),EA$11)))))</f>
        <v>0</v>
      </c>
      <c r="EB59" s="159">
        <f t="shared" si="76"/>
        <v>0</v>
      </c>
    </row>
    <row r="60" spans="1:132" x14ac:dyDescent="0.2">
      <c r="A60" s="88">
        <v>5.6999999999999996E-5</v>
      </c>
      <c r="B60" s="4">
        <f t="shared" si="0"/>
        <v>7521.0000570000002</v>
      </c>
      <c r="C60" t="s">
        <v>289</v>
      </c>
      <c r="D60" s="213"/>
      <c r="E60" s="44" t="s">
        <v>21</v>
      </c>
      <c r="F60" s="14">
        <f t="shared" si="26"/>
        <v>1</v>
      </c>
      <c r="G60" s="14">
        <f t="shared" si="27"/>
        <v>1</v>
      </c>
      <c r="H60" s="101" t="str">
        <f>IF(ISNA(VLOOKUP(C60,[1]Sheet1!$J$2:$J$2999,1,FALSE)),"No","Yes")</f>
        <v>Yes</v>
      </c>
      <c r="I60" s="72">
        <f t="shared" si="50"/>
        <v>0</v>
      </c>
      <c r="J60" s="72">
        <f t="shared" si="51"/>
        <v>0</v>
      </c>
      <c r="K60" s="72">
        <f t="shared" si="52"/>
        <v>0</v>
      </c>
      <c r="L60" s="72">
        <f t="shared" si="53"/>
        <v>0</v>
      </c>
      <c r="M60" s="72">
        <f t="shared" si="54"/>
        <v>0</v>
      </c>
      <c r="N60" s="72">
        <f t="shared" si="55"/>
        <v>0</v>
      </c>
      <c r="O60" s="72">
        <f t="shared" si="56"/>
        <v>0</v>
      </c>
      <c r="Q60" s="73">
        <f t="shared" si="57"/>
        <v>0</v>
      </c>
      <c r="R60" s="73">
        <f t="shared" si="58"/>
        <v>0</v>
      </c>
      <c r="S60" s="73">
        <f t="shared" si="59"/>
        <v>0</v>
      </c>
      <c r="T60" s="73">
        <f t="shared" si="60"/>
        <v>7521</v>
      </c>
      <c r="U60" s="73">
        <f t="shared" si="61"/>
        <v>0</v>
      </c>
      <c r="V60" s="73">
        <f t="shared" si="62"/>
        <v>0</v>
      </c>
      <c r="W60" s="73">
        <f t="shared" si="63"/>
        <v>0</v>
      </c>
      <c r="Y60" s="72">
        <f t="shared" si="28"/>
        <v>0</v>
      </c>
      <c r="Z60" s="73">
        <f t="shared" si="29"/>
        <v>0</v>
      </c>
      <c r="AA60" s="58">
        <f t="shared" si="30"/>
        <v>0</v>
      </c>
      <c r="AB60" s="72">
        <f t="shared" si="31"/>
        <v>0</v>
      </c>
      <c r="AC60" s="72">
        <f t="shared" si="32"/>
        <v>0</v>
      </c>
      <c r="AD60" s="73">
        <f t="shared" si="33"/>
        <v>7521</v>
      </c>
      <c r="AE60" s="73">
        <f t="shared" si="34"/>
        <v>0</v>
      </c>
      <c r="AF60" s="1">
        <f t="shared" si="17"/>
        <v>7521</v>
      </c>
      <c r="AH60" s="1" t="str">
        <f t="shared" si="25"/>
        <v>No</v>
      </c>
      <c r="AI60" s="165" t="s">
        <v>106</v>
      </c>
      <c r="AJ60" s="114">
        <f t="array" ref="AJ60">IF(IF(ISERR(LARGE(IF($D$4:$D$1533=$AI60,$I$4:$I$1533,""),AJ$11)),0,(LARGE(IF($D$4:$D$1533=$AI60,$I$4:$I$1533,""),AJ$11)))&lt;0,0,(IF(ISERR(LARGE(IF($D$4:$D$1533=$AI60,$I$4:$I$1533,""),AJ$11)),0,(LARGE(IF($D$4:$D$1533=$AI60,$I$4:$I$1533,""),AJ$11)))))</f>
        <v>0</v>
      </c>
      <c r="AK60" s="115">
        <f t="array" ref="AK60">IF(IF(ISERR(LARGE(IF($D$4:$D$1533=$AI60,$I$4:$I$1533,""),AK$11)),0,(LARGE(IF($D$4:$D$1533=$AI60,$I$4:$I$1533,""),AK$11)))&lt;0,0,(IF(ISERR(LARGE(IF($D$4:$D$1533=$AI60,$I$4:$I$1533,""),AK$11)),0,(LARGE(IF($D$4:$D$1533=$AI60,$I$4:$I$1533,""),AK$11)))))</f>
        <v>0</v>
      </c>
      <c r="AL60" s="116">
        <f t="array" ref="AL60">IF(IF(ISERR(LARGE(IF($D$4:$D$1533=$AI60,$I$4:$I$1533,""),AL$11)),0,(LARGE(IF($D$4:$D$1533=$AI60,$I$4:$I$1533,""),AL$11)))&lt;0,0,(IF(ISERR(LARGE(IF($D$4:$D$1533=$AI60,$I$4:$I$1533,""),AL$11)),0,(LARGE(IF($D$4:$D$1533=$AI60,$I$4:$I$1533,""),AL$11)))))</f>
        <v>0</v>
      </c>
      <c r="AM60" s="192">
        <f t="array" ref="AM60">IF(IF(ISERR(LARGE(IF($D$1534:$D$2431=$AI60,$I$1534:$I$2431,""),AM$11)),0,(LARGE(IF($D$1534:$D$2431=$AI60,$I$1534:$I$2431,""),AM$11)))&lt;0,0,(IF(ISERR(LARGE(IF($D$1534:$D$2431=$AI60,$I$1534:$I$2431,""),AM$11)),0,(LARGE(IF($D$1534:$D$2431=$AI60,$I$1534:$I$2431,""),AM$11)))))</f>
        <v>0</v>
      </c>
      <c r="AN60" s="193">
        <f t="array" ref="AN60">IF(IF(ISERR(LARGE(IF($D$1534:$D$2431=$AI60,$I$1534:$I$2431,""),AN$11)),0,(LARGE(IF($D$1534:$D$2431=$AI60,$I$1534:$I$2431,""),AN$11)))&lt;0,0,(IF(ISERR(LARGE(IF($D$1534:$D$2431=$AI60,$I$1534:$I$2431,""),AN$11)),0,(LARGE(IF($D$1534:$D$2431=$AI60,$I$1534:$I$2431,""),AN$11)))))</f>
        <v>0</v>
      </c>
      <c r="AO60" s="159">
        <f t="shared" si="49"/>
        <v>0</v>
      </c>
      <c r="AQ60" s="114">
        <f t="array" ref="AQ60">IF(IF(ISERR(LARGE(IF($D$4:$D$1533=$AI60,$J$4:$J$1533,""),AQ$11)),0,(LARGE(IF($D$4:$D$1533=$AI60,$J$4:$J$1533,""),AQ$11)))&lt;0,0,(IF(ISERR(LARGE(IF($D$4:$D$1533=$AI60,$J$4:$J$1533,""),AQ$11)),0,(LARGE(IF($D$4:$D$1533=$AI60,$J$4:$J$1533,""),AQ$11)))))</f>
        <v>0</v>
      </c>
      <c r="AR60" s="115">
        <f t="array" ref="AR60">IF(IF(ISERR(LARGE(IF($D$4:$D$1533=$AI60,$J$4:$J$1533,""),AR$11)),0,(LARGE(IF($D$4:$D$1533=$AI60,$J$4:$J$1533,""),AR$11)))&lt;0,0,(IF(ISERR(LARGE(IF($D$4:$D$1533=$AI60,$J$4:$J$1533,""),AR$11)),0,(LARGE(IF($D$4:$D$1533=$AI60,$J$4:$J$1533,""),AR$11)))))</f>
        <v>0</v>
      </c>
      <c r="AS60" s="116">
        <f t="array" ref="AS60">IF(IF(ISERR(LARGE(IF($D$4:$D$1533=$AI60,$J$4:$J$1533,""),AS$11)),0,(LARGE(IF($D$4:$D$1533=$AI60,$J$4:$J$1533,""),AS$11)))&lt;0,0,(IF(ISERR(LARGE(IF($D$4:$D$1533=$AI60,$J$4:$J$1533,""),AS$11)),0,(LARGE(IF($D$4:$D$1533=$AI60,$J$4:$J$1533,""),AS$11)))))</f>
        <v>0</v>
      </c>
      <c r="AT60" s="192">
        <f t="array" ref="AT60">IF(IF(ISERR(LARGE(IF($D$1534:$D$2431=$AI60,$J$1534:$J$2431,""),AT$11)),0,(LARGE(IF($D$1534:$D$2431=$AI60,$J$1534:$J$2431,""),AT$11)))&lt;0,0,(IF(ISERR(LARGE(IF($D$1534:$D$2431=$AI60,$J$1534:$J$2431,""),AT$11)),0,(LARGE(IF($D$1534:$D$2431=$AI60,$J$1534:$J$2431,""),AT$11)))))</f>
        <v>0</v>
      </c>
      <c r="AU60" s="193">
        <f t="array" ref="AU60">IF(IF(ISERR(LARGE(IF($D$1534:$D$2431=$AI60,$J$1534:$J$2431,""),AU$11)),0,(LARGE(IF($D$1534:$D$2431=$AI60,$J$1534:$J$2431,""),AU$11)))&lt;0,0,(IF(ISERR(LARGE(IF($D$1534:$D$2431=$AI60,$J$1534:$J$2431,""),AU$11)),0,(LARGE(IF($D$1534:$D$2431=$AI60,$J$1534:$J$2431,""),AU$11)))))</f>
        <v>0</v>
      </c>
      <c r="AV60" s="159">
        <f t="shared" si="64"/>
        <v>0</v>
      </c>
      <c r="AX60" s="114">
        <f t="array" ref="AX60">IF(IF(ISERR(LARGE(IF($D$4:$D$1533=$AI60,$K$4:$K$1533,""),AX$11)),0,(LARGE(IF($D$4:$D$1533=$AI60,$K$4:$K$1533,""),AX$11)))&lt;0,0,(IF(ISERR(LARGE(IF($D$4:$D$1533=$AI60,$K$4:$K$1533,""),AX$11)),0,(LARGE(IF($D$4:$D$1533=$AI60,$K$4:$K$1533,""),AX$11)))))</f>
        <v>0</v>
      </c>
      <c r="AY60" s="115">
        <f t="array" ref="AY60">IF(IF(ISERR(LARGE(IF($D$4:$D$1533=$AI60,$K$4:$K$1533,""),AY$11)),0,(LARGE(IF($D$4:$D$1533=$AI60,$K$4:$K$1533,""),AY$11)))&lt;0,0,(IF(ISERR(LARGE(IF($D$4:$D$1533=$AI60,$K$4:$K$1533,""),AY$11)),0,(LARGE(IF($D$4:$D$1533=$AI60,$K$4:$K$1533,""),AY$11)))))</f>
        <v>0</v>
      </c>
      <c r="AZ60" s="116">
        <f t="array" ref="AZ60">IF(IF(ISERR(LARGE(IF($D$4:$D$1533=$AI60,$K$4:$K$1533,""),AZ$11)),0,(LARGE(IF($D$4:$D$1533=$AI60,$K$4:$K$1533,""),AZ$11)))&lt;0,0,(IF(ISERR(LARGE(IF($D$4:$D$1533=$AI60,$K$4:$K$1533,""),AZ$11)),0,(LARGE(IF($D$4:$D$1533=$AI60,$K$4:$K$1533,""),AZ$11)))))</f>
        <v>0</v>
      </c>
      <c r="BA60" s="192">
        <f t="array" ref="BA60">IF(IF(ISERR(LARGE(IF($D$1534:$D$2431=$AI60,$K$1534:$K$2431,""),BA$11)),0,(LARGE(IF($D$1534:$D$2431=$AI60,$K$1534:$K$2431,""),BA$11)))&lt;0,0,(IF(ISERR(LARGE(IF($D$1534:$D$2431=$AI60,$K$1534:$K$2431,""),BA$11)),0,(LARGE(IF($D$1534:$D$2431=$AI60,$K$1534:$K$2431,""),BA$11)))))</f>
        <v>0</v>
      </c>
      <c r="BB60" s="193">
        <f t="array" ref="BB60">IF(IF(ISERR(LARGE(IF($D$1534:$D$2431=$AI60,$K$1534:$K$2431,""),BB$11)),0,(LARGE(IF($D$1534:$D$2431=$AI60,$K$1534:$K$2431,""),BB$11)))&lt;0,0,(IF(ISERR(LARGE(IF($D$1534:$D$2431=$AI60,$K$1534:$K$2431,""),BB$11)),0,(LARGE(IF($D$1534:$D$2431=$AI60,$K$1534:$K$2431,""),BB$11)))))</f>
        <v>0</v>
      </c>
      <c r="BC60" s="159">
        <f t="shared" si="65"/>
        <v>0</v>
      </c>
      <c r="BE60" s="114">
        <f t="array" ref="BE60">IF(IF(ISERR(LARGE(IF($D$4:$D$1533=$AI60,$L$4:$L$1533,""),BE$11)),0,(LARGE(IF($D$4:$D$1533=$AI60,$L$4:$L$1533,""),BE$11)))&lt;0,0,(IF(ISERR(LARGE(IF($D$4:$D$1533=$AI60,$L$4:$L$1533,""),BE$11)),0,(LARGE(IF($D$4:$D$1533=$AI60,$L$4:$L$1533,""),BE$11)))))</f>
        <v>0</v>
      </c>
      <c r="BF60" s="115">
        <f t="array" ref="BF60">IF(IF(ISERR(LARGE(IF($D$4:$D$1533=$AI60,$L$4:$L$1533,""),BF$11)),0,(LARGE(IF($D$4:$D$1533=$AI60,$L$4:$L$1533,""),BF$11)))&lt;0,0,(IF(ISERR(LARGE(IF($D$4:$D$1533=$AI60,$L$4:$L$1533,""),BF$11)),0,(LARGE(IF($D$4:$D$1533=$AI60,$L$4:$L$1533,""),BF$11)))))</f>
        <v>0</v>
      </c>
      <c r="BG60" s="116">
        <f t="array" ref="BG60">IF(IF(ISERR(LARGE(IF($D$4:$D$1533=$AI60,$L$4:$L$1533,""),BG$11)),0,(LARGE(IF($D$4:$D$1533=$AI60,$L$4:$L$1533,""),BG$11)))&lt;0,0,(IF(ISERR(LARGE(IF($D$4:$D$1533=$AI60,$L$4:$L$1533,""),BG$11)),0,(LARGE(IF($D$4:$D$1533=$AI60,$L$4:$L$1533,""),BG$11)))))</f>
        <v>0</v>
      </c>
      <c r="BH60" s="192">
        <f t="array" ref="BH60">IF(IF(ISERR(LARGE(IF($D$1534:$D$2431=$AI60,$L$1534:$L$2431,""),BH$11)),0,(LARGE(IF($D$1534:$D$2431=$AI60,$L$1534:$L$2431,""),BH$11)))&lt;0,0,(IF(ISERR(LARGE(IF($D$1534:$D$2431=$AI60,$L$1534:$L$2431,""),BH$11)),0,(LARGE(IF($D$1534:$D$2431=$AI60,$L$1534:$L$2431,""),BH$11)))))</f>
        <v>0</v>
      </c>
      <c r="BI60" s="193">
        <f t="array" ref="BI60">IF(IF(ISERR(LARGE(IF($D$1534:$D$2431=$AI60,$L$1534:$L$2431,""),BI$11)),0,(LARGE(IF($D$1534:$D$2431=$AI60,$L$1534:$L$2431,""),BI$11)))&lt;0,0,(IF(ISERR(LARGE(IF($D$1534:$D$2431=$AI60,$L$1534:$L$2431,""),BI$11)),0,(LARGE(IF($D$1534:$D$2431=$AI60,$L$1534:$L$2431,""),BI$11)))))</f>
        <v>0</v>
      </c>
      <c r="BJ60" s="159">
        <f t="shared" si="66"/>
        <v>0</v>
      </c>
      <c r="BL60" s="114">
        <f t="array" ref="BL60">IF(IF(ISERR(LARGE(IF($D$4:$D$1533=$AI60,$M$4:$M$1533,""),BL$11)),0,(LARGE(IF($D$4:$D$1533=$AI60,$M$4:$M$1533,""),BL$11)))&lt;0,0,(IF(ISERR(LARGE(IF($D$4:$D$1533=$AI60,$M$4:$M$1533,""),BL$11)),0,(LARGE(IF($D$4:$D$1533=$AI60,$M$4:$M$1533,""),BL$11)))))</f>
        <v>0</v>
      </c>
      <c r="BM60" s="115">
        <f t="array" ref="BM60">IF(IF(ISERR(LARGE(IF($D$4:$D$1533=$AI60,$M$4:$M$1533,""),BM$11)),0,(LARGE(IF($D$4:$D$1533=$AI60,$M$4:$M$1533,""),BM$11)))&lt;0,0,(IF(ISERR(LARGE(IF($D$4:$D$1533=$AI60,$M$4:$M$1533,""),BM$11)),0,(LARGE(IF($D$4:$D$1533=$AI60,$M$4:$M$1533,""),BM$11)))))</f>
        <v>0</v>
      </c>
      <c r="BN60" s="116">
        <f t="array" ref="BN60">IF(IF(ISERR(LARGE(IF($D$4:$D$1533=$AI60,$M$4:$M$1533,""),BN$11)),0,(LARGE(IF($D$4:$D$1533=$AI60,$M$4:$M$1533,""),BN$11)))&lt;0,0,(IF(ISERR(LARGE(IF($D$4:$D$1533=$AI60,$M$4:$M$1533,""),BN$11)),0,(LARGE(IF($D$4:$D$1533=$AI60,$M$4:$M$1533,""),BN$11)))))</f>
        <v>0</v>
      </c>
      <c r="BO60" s="192">
        <f t="array" ref="BO60">IF(IF(ISERR(LARGE(IF($D$1534:$D$2431=$AI60,$M$1534:$M$2431,""),BO$11)),0,(LARGE(IF($D$1534:$D$2431=$AI60,$M$1534:$M$2431,""),BO$11)))&lt;0,0,(IF(ISERR(LARGE(IF($D$1534:$D$2431=$AI60,$M$1534:$M$2431,""),BO$11)),0,(LARGE(IF($D$1534:$D$2431=$AI60,$M$1534:$M$2431,""),BO$11)))))</f>
        <v>0</v>
      </c>
      <c r="BP60" s="193">
        <f t="array" ref="BP60">IF(IF(ISERR(LARGE(IF($D$1534:$D$2431=$AI60,$M$1534:$M$2431,""),BP$11)),0,(LARGE(IF($D$1534:$D$2431=$AI60,$M$1534:$M$2431,""),BP$11)))&lt;0,0,(IF(ISERR(LARGE(IF($D$1534:$D$2431=$AI60,$M$1534:$M$2431,""),BP$11)),0,(LARGE(IF($D$1534:$D$2431=$AI60,$M$1534:$M$2431,""),BP$11)))))</f>
        <v>0</v>
      </c>
      <c r="BQ60" s="159">
        <f t="shared" si="67"/>
        <v>0</v>
      </c>
      <c r="BS60" s="114">
        <f t="array" ref="BS60">IF(IF(ISERR(LARGE(IF($D$4:$D$1533=$AI60,$N$4:$N$1533,""),BS$11)),0,(LARGE(IF($D$4:$D$1533=$AI60,$N$4:$N$1533,""),BS$11)))&lt;0,0,(IF(ISERR(LARGE(IF($D$4:$D$1533=$AI60,$N$4:$N$1533,""),BS$11)),0,(LARGE(IF($D$4:$D$1533=$AI60,$N$4:$N$1533,""),BS$11)))))</f>
        <v>0</v>
      </c>
      <c r="BT60" s="115">
        <f t="array" ref="BT60">IF(IF(ISERR(LARGE(IF($D$4:$D$1533=$AI60,$N$4:$N$1533,""),BT$11)),0,(LARGE(IF($D$4:$D$1533=$AI60,$N$4:$N$1533,""),BT$11)))&lt;0,0,(IF(ISERR(LARGE(IF($D$4:$D$1533=$AI60,$N$4:$N$1533,""),BT$11)),0,(LARGE(IF($D$4:$D$1533=$AI60,$N$4:$N$1533,""),BT$11)))))</f>
        <v>0</v>
      </c>
      <c r="BU60" s="116">
        <f t="array" ref="BU60">IF(IF(ISERR(LARGE(IF($D$4:$D$1533=$AI60,$N$4:$N$1533,""),BU$11)),0,(LARGE(IF($D$4:$D$1533=$AI60,$N$4:$N$1533,""),BU$11)))&lt;0,0,(IF(ISERR(LARGE(IF($D$4:$D$1533=$AI60,$N$4:$N$1533,""),BU$11)),0,(LARGE(IF($D$4:$D$1533=$AI60,$N$4:$N$1533,""),BU$11)))))</f>
        <v>0</v>
      </c>
      <c r="BV60" s="192">
        <f t="array" ref="BV60">IF(IF(ISERR(LARGE(IF($D$1534:$D$2431=$AI60,$N$1534:$N$2431,""),BV$11)),0,(LARGE(IF($D$1534:$D$2431=$AI60,$N$1534:$N$2431,""),BV$11)))&lt;0,0,(IF(ISERR(LARGE(IF($D$1534:$D$2431=$AI60,$N$1534:$N$2431,""),BV$11)),0,(LARGE(IF($D$1534:$D$2431=$AI60,$N$1534:$N$2431,""),BV$11)))))</f>
        <v>0</v>
      </c>
      <c r="BW60" s="193">
        <f t="array" ref="BW60">IF(IF(ISERR(LARGE(IF($D$1534:$D$2431=$AI60,$N$1534:$N$2431,""),BW$11)),0,(LARGE(IF($D$1534:$D$2431=$AI60,$N$1534:$N$2431,""),BW$11)))&lt;0,0,(IF(ISERR(LARGE(IF($D$1534:$D$2431=$AI60,$N$1534:$N$2431,""),BW$11)),0,(LARGE(IF($D$1534:$D$2431=$AI60,$N$1534:$N$2431,""),BW$11)))))</f>
        <v>0</v>
      </c>
      <c r="BX60" s="159">
        <f t="shared" si="68"/>
        <v>0</v>
      </c>
      <c r="BZ60" s="114">
        <f t="array" ref="BZ60">IF(IF(ISERR(LARGE(IF($D$4:$D$1533=$AI60,$O$4:$O$1533,""),BZ$11)),0,(LARGE(IF($D$4:$D$1533=$AI60,$O$4:$O$1533,""),BZ$11)))&lt;0,0,(IF(ISERR(LARGE(IF($D$4:$D$1533=$AI60,$O$4:$O$1533,""),BZ$11)),0,(LARGE(IF($D$4:$D$1533=$AI60,$O$4:$O$1533,""),BZ$11)))))</f>
        <v>0</v>
      </c>
      <c r="CA60" s="115">
        <f t="array" ref="CA60">IF(IF(ISERR(LARGE(IF($D$4:$D$1533=$AI60,$O$4:$O$1533,""),CA$11)),0,(LARGE(IF($D$4:$D$1533=$AI60,$O$4:$O$1533,""),CA$11)))&lt;0,0,(IF(ISERR(LARGE(IF($D$4:$D$1533=$AI60,$O$4:$O$1533,""),CA$11)),0,(LARGE(IF($D$4:$D$1533=$AI60,$O$4:$O$1533,""),CA$11)))))</f>
        <v>0</v>
      </c>
      <c r="CB60" s="116">
        <f t="array" ref="CB60">IF(IF(ISERR(LARGE(IF($D$4:$D$1533=$AI60,$O$4:$O$1533,""),CB$11)),0,(LARGE(IF($D$4:$D$1533=$AI60,$O$4:$O$1533,""),CB$11)))&lt;0,0,(IF(ISERR(LARGE(IF($D$4:$D$1533=$AI60,$O$4:$O$1533,""),CB$11)),0,(LARGE(IF($D$4:$D$1533=$AI60,$O$4:$O$1533,""),CB$11)))))</f>
        <v>0</v>
      </c>
      <c r="CC60" s="192">
        <f t="array" ref="CC60">IF(IF(ISERR(LARGE(IF($D$1534:$D$2431=$AI60,$O$1534:$O$2431,""),CC$11)),0,(LARGE(IF($D$1534:$D$2431=$AI60,$O$1534:$O$2431,""),CC$11)))&lt;0,0,(IF(ISERR(LARGE(IF($D$1534:$D$2431=$AI60,$O$1534:$O$2431,""),CC$11)),0,(LARGE(IF($D$1534:$D$2431=$AI60,$O$1534:$O$2431,""),CC$11)))))</f>
        <v>0</v>
      </c>
      <c r="CD60" s="193">
        <f t="array" ref="CD60">IF(IF(ISERR(LARGE(IF($D$1534:$D$2431=$AI60,$O$1534:$O$2431,""),CD$11)),0,(LARGE(IF($D$1534:$D$2431=$AI60,$O$1534:$O$2431,""),CD$11)))&lt;0,0,(IF(ISERR(LARGE(IF($D$1534:$D$2431=$AI60,$O$1534:$O$2431,""),CD$11)),0,(LARGE(IF($D$1534:$D$2431=$AI60,$O$1534:$O$2431,""),CD$11)))))</f>
        <v>0</v>
      </c>
      <c r="CE60" s="159">
        <f t="shared" si="69"/>
        <v>0</v>
      </c>
      <c r="CG60" s="114">
        <f t="array" ref="CG60">IF(IF(ISERR(LARGE(IF($D$4:$D$1533=$AI60,$Q$4:$Q$1533,""),CG$11)),0,(LARGE(IF($D$4:$D$1533=$AI60,$Q$4:$Q$1533,""),CG$11)))&lt;0,0,(IF(ISERR(LARGE(IF($D$4:$D$1533=$AI60,$Q$4:$Q$1533,""),CG$11)),0,(LARGE(IF($D$4:$D$1533=$AI60,$Q$4:$Q$1533,""),CG$11)))))</f>
        <v>0</v>
      </c>
      <c r="CH60" s="115">
        <f t="array" ref="CH60">IF(IF(ISERR(LARGE(IF($D$4:$D$1533=$AI60,$Q$4:$Q$1533,""),CH$11)),0,(LARGE(IF($D$4:$D$1533=$AI60,$Q$4:$Q$1533,""),CH$11)))&lt;0,0,(IF(ISERR(LARGE(IF($D$4:$D$1533=$AI60,$Q$4:$Q$1533,""),CH$11)),0,(LARGE(IF($D$4:$D$1533=$AI60,$Q$4:$Q$1533,""),CH$11)))))</f>
        <v>0</v>
      </c>
      <c r="CI60" s="116">
        <f t="array" ref="CI60">IF(IF(ISERR(LARGE(IF($D$4:$D$1533=$AI60,$Q$4:$Q$1533,""),CI$11)),0,(LARGE(IF($D$4:$D$1533=$AI60,$Q$4:$Q$1533,""),CI$11)))&lt;0,0,(IF(ISERR(LARGE(IF($D$4:$D$1533=$AI60,$Q$4:$Q$1533,""),CI$11)),0,(LARGE(IF($D$4:$D$1533=$AI60,$Q$4:$Q$1533,""),CI$11)))))</f>
        <v>0</v>
      </c>
      <c r="CJ60" s="192">
        <f t="array" ref="CJ60">IF(IF(ISERR(LARGE(IF($D$1534:$D$2431=$AI60,$Q$1534:$Q$2431,""),CJ$11)),0,(LARGE(IF($D$1534:$D$2431=$AI60,$Q$1534:$Q$2431,""),CJ$11)))&lt;0,0,(IF(ISERR(LARGE(IF($D$1534:$D$2431=$AI60,$Q$1534:$Q$2431,""),CJ$11)),0,(LARGE(IF($D$1534:$D$2431=$AI60,$Q$1534:$Q$2431,""),CJ$11)))))</f>
        <v>0</v>
      </c>
      <c r="CK60" s="193">
        <f t="array" ref="CK60">IF(IF(ISERR(LARGE(IF($D$1534:$D$2431=$AI60,$Q$1534:$Q$2431,""),CK$11)),0,(LARGE(IF($D$1534:$D$2431=$AI60,$Q$1534:$Q$2431,""),CK$11)))&lt;0,0,(IF(ISERR(LARGE(IF($D$1534:$D$2431=$AI60,$Q$1534:$Q$2431,""),CK$11)),0,(LARGE(IF($D$1534:$D$2431=$AI60,$Q$1534:$Q$2431,""),CK$11)))))</f>
        <v>0</v>
      </c>
      <c r="CL60" s="159">
        <f t="shared" si="70"/>
        <v>0</v>
      </c>
      <c r="CN60" s="114">
        <f t="array" ref="CN60">IF(IF(ISERR(LARGE(IF($D$4:$D$1533=$AI60,$R$4:$R$1533,""),CN$11)),0,(LARGE(IF($D$4:$D$1533=$AI60,$R$4:$R$1533,""),CN$11)))&lt;0,0,(IF(ISERR(LARGE(IF($D$4:$D$1533=$AI60,$R$4:$R$1533,""),CN$11)),0,(LARGE(IF($D$4:$D$1533=$AI60,$R$4:$R$1533,""),CN$11)))))</f>
        <v>0</v>
      </c>
      <c r="CO60" s="115">
        <f t="array" ref="CO60">IF(IF(ISERR(LARGE(IF($D$4:$D$1533=$AI60,$R$4:$R$1533,""),CO$11)),0,(LARGE(IF($D$4:$D$1533=$AI60,$R$4:$R$1533,""),CO$11)))&lt;0,0,(IF(ISERR(LARGE(IF($D$4:$D$1533=$AI60,$R$4:$R$1533,""),CO$11)),0,(LARGE(IF($D$4:$D$1533=$AI60,$R$4:$R$1533,""),CO$11)))))</f>
        <v>0</v>
      </c>
      <c r="CP60" s="116">
        <f t="array" ref="CP60">IF(IF(ISERR(LARGE(IF($D$4:$D$1533=$AI60,$R$4:$R$1533,""),CP$11)),0,(LARGE(IF($D$4:$D$1533=$AI60,$R$4:$R$1533,""),CP$11)))&lt;0,0,(IF(ISERR(LARGE(IF($D$4:$D$1533=$AI60,$R$4:$R$1533,""),CP$11)),0,(LARGE(IF($D$4:$D$1533=$AI60,$R$4:$R$1533,""),CP$11)))))</f>
        <v>0</v>
      </c>
      <c r="CQ60" s="192">
        <f t="array" ref="CQ60">IF(IF(ISERR(LARGE(IF($D$1534:$D$2431=$AI60,$R$1534:$R$2431,""),CQ$11)),0,(LARGE(IF($D$1534:$D$2431=$AI60,$R$1534:$R$2431,""),CQ$11)))&lt;0,0,(IF(ISERR(LARGE(IF($D$1534:$D$2431=$AI60,$R$1534:$R$2431,""),CQ$11)),0,(LARGE(IF($D$1534:$D$2431=$AI60,$R$1534:$R$2431,""),CQ$11)))))</f>
        <v>0</v>
      </c>
      <c r="CR60" s="193">
        <f t="array" ref="CR60">IF(IF(ISERR(LARGE(IF($D$1534:$D$2431=$AI60,$R$1534:$R$2431,""),CR$11)),0,(LARGE(IF($D$1534:$D$2431=$AI60,$R$1534:$R$2431,""),CR$11)))&lt;0,0,(IF(ISERR(LARGE(IF($D$1534:$D$2431=$AI60,$R$1534:$R$2431,""),CR$11)),0,(LARGE(IF($D$1534:$D$2431=$AI60,$R$1534:$R$2431,""),CR$11)))))</f>
        <v>0</v>
      </c>
      <c r="CS60" s="159">
        <f t="shared" si="71"/>
        <v>0</v>
      </c>
      <c r="CU60" s="114">
        <f t="array" ref="CU60">IF(IF(ISERR(LARGE(IF($D$4:$D$1533=$AI60,$S$4:$S$1533,""),CU$11)),0,(LARGE(IF($D$4:$D$1533=$AI60,$S$4:$S$1533,""),CU$11)))&lt;0,0,(IF(ISERR(LARGE(IF($D$4:$D$1533=$AI60,$S$4:$S$1533,""),CU$11)),0,(LARGE(IF($D$4:$D$1533=$AI60,$S$4:$S$1533,""),CU$11)))))</f>
        <v>0</v>
      </c>
      <c r="CV60" s="115">
        <f t="array" ref="CV60">IF(IF(ISERR(LARGE(IF($D$4:$D$1533=$AI60,$S$4:$S$1533,""),CV$11)),0,(LARGE(IF($D$4:$D$1533=$AI60,$S$4:$S$1533,""),CV$11)))&lt;0,0,(IF(ISERR(LARGE(IF($D$4:$D$1533=$AI60,$S$4:$S$1533,""),CV$11)),0,(LARGE(IF($D$4:$D$1533=$AI60,$S$4:$S$1533,""),CV$11)))))</f>
        <v>0</v>
      </c>
      <c r="CW60" s="116">
        <f t="array" ref="CW60">IF(IF(ISERR(LARGE(IF($D$4:$D$1533=$AI60,$S$4:$S$1533,""),CW$11)),0,(LARGE(IF($D$4:$D$1533=$AI60,$S$4:$S$1533,""),CW$11)))&lt;0,0,(IF(ISERR(LARGE(IF($D$4:$D$1533=$AI60,$S$4:$S$1533,""),CW$11)),0,(LARGE(IF($D$4:$D$1533=$AI60,$S$4:$S$1533,""),CW$11)))))</f>
        <v>0</v>
      </c>
      <c r="CX60" s="192">
        <f t="array" ref="CX60">IF(IF(ISERR(LARGE(IF($D$1534:$D$2431=$AI60,$S$1534:$S$2431,""),CX$11)),0,(LARGE(IF($D$1534:$D$2431=$AI60,$S$1534:$S$2431,""),CX$11)))&lt;0,0,(IF(ISERR(LARGE(IF($D$1534:$D$2431=$AI60,$S$1534:$S$2431,""),CX$11)),0,(LARGE(IF($D$1534:$D$2431=$AI60,$S$1534:$S$2431,""),CX$11)))))</f>
        <v>0</v>
      </c>
      <c r="CY60" s="193">
        <f t="array" ref="CY60">IF(IF(ISERR(LARGE(IF($D$1534:$D$2431=$AI60,$S$1534:$S$2431,""),CY$11)),0,(LARGE(IF($D$1534:$D$2431=$AI60,$S$1534:$S$2431,""),CY$11)))&lt;0,0,(IF(ISERR(LARGE(IF($D$1534:$D$2431=$AI60,$S$1534:$S$2431,""),CY$11)),0,(LARGE(IF($D$1534:$D$2431=$AI60,$S$1534:$S$2431,""),CY$11)))))</f>
        <v>0</v>
      </c>
      <c r="CZ60" s="159">
        <f t="shared" si="72"/>
        <v>0</v>
      </c>
      <c r="DB60" s="114">
        <f t="array" ref="DB60">IF(IF(ISERR(LARGE(IF($D$4:$D$1533=$AI60,$T$4:$T$1533,""),DB$11)),0,(LARGE(IF($D$4:$D$1533=$AI60,$T$4:$T$1533,""),DB$11)))&lt;0,0,(IF(ISERR(LARGE(IF($D$4:$D$1533=$AI60,$T$4:$T$1533,""),DB$11)),0,(LARGE(IF($D$4:$D$1533=$AI60,$T$4:$T$1533,""),DB$11)))))</f>
        <v>0</v>
      </c>
      <c r="DC60" s="115">
        <f t="array" ref="DC60">IF(IF(ISERR(LARGE(IF($D$4:$D$1533=$AI60,$T$4:$T$1533,""),DC$11)),0,(LARGE(IF($D$4:$D$1533=$AI60,$T$4:$T$1533,""),DC$11)))&lt;0,0,(IF(ISERR(LARGE(IF($D$4:$D$1533=$AI60,$T$4:$T$1533,""),DC$11)),0,(LARGE(IF($D$4:$D$1533=$AI60,$T$4:$T$1533,""),DC$11)))))</f>
        <v>0</v>
      </c>
      <c r="DD60" s="116">
        <f t="array" ref="DD60">IF(IF(ISERR(LARGE(IF($D$4:$D$1533=$AI60,$T$4:$T$1533,""),DD$11)),0,(LARGE(IF($D$4:$D$1533=$AI60,$T$4:$T$1533,""),DD$11)))&lt;0,0,(IF(ISERR(LARGE(IF($D$4:$D$1533=$AI60,$T$4:$T$1533,""),DD$11)),0,(LARGE(IF($D$4:$D$1533=$AI60,$T$4:$T$1533,""),DD$11)))))</f>
        <v>0</v>
      </c>
      <c r="DE60" s="192">
        <f t="array" ref="DE60">IF(IF(ISERR(LARGE(IF($D$1534:$D$2431=$AI60,$T$1534:$T$2431,""),DE$11)),0,(LARGE(IF($D$1534:$D$2431=$AI60,$T$1534:$T$2431,""),DE$11)))&lt;0,0,(IF(ISERR(LARGE(IF($D$1534:$D$2431=$AI60,$T$1534:$T$2431,""),DE$11)),0,(LARGE(IF($D$1534:$D$2431=$AI60,$T$1534:$T$2431,""),DE$11)))))</f>
        <v>0</v>
      </c>
      <c r="DF60" s="193">
        <f t="array" ref="DF60">IF(IF(ISERR(LARGE(IF($D$1534:$D$2431=$AI60,$T$1534:$T$2431,""),DF$11)),0,(LARGE(IF($D$1534:$D$2431=$AI60,$T$1534:$T$2431,""),DF$11)))&lt;0,0,(IF(ISERR(LARGE(IF($D$1534:$D$2431=$AI60,$T$1534:$T$2431,""),DF$11)),0,(LARGE(IF($D$1534:$D$2431=$AI60,$T$1534:$T$2431,""),DF$11)))))</f>
        <v>0</v>
      </c>
      <c r="DG60" s="159">
        <f t="shared" si="73"/>
        <v>0</v>
      </c>
      <c r="DI60" s="114">
        <f t="array" ref="DI60">IF(IF(ISERR(LARGE(IF($D$4:$D$1533=$AI60,$U$4:$U$1533,""),DI$11)),0,(LARGE(IF($D$4:$D$1533=$AI60,$U$4:$U$1533,""),DI$11)))&lt;0,0,(IF(ISERR(LARGE(IF($D$4:$D$1533=$AI60,$U$4:$U$1533,""),DI$11)),0,(LARGE(IF($D$4:$D$1533=$AI60,$U$4:$U$1533,""),DI$11)))))</f>
        <v>0</v>
      </c>
      <c r="DJ60" s="115">
        <f t="array" ref="DJ60">IF(IF(ISERR(LARGE(IF($D$4:$D$1533=$AI60,$U$4:$U$1533,""),DJ$11)),0,(LARGE(IF($D$4:$D$1533=$AI60,$U$4:$U$1533,""),DJ$11)))&lt;0,0,(IF(ISERR(LARGE(IF($D$4:$D$1533=$AI60,$U$4:$U$1533,""),DJ$11)),0,(LARGE(IF($D$4:$D$1533=$AI60,$U$4:$U$1533,""),DJ$11)))))</f>
        <v>0</v>
      </c>
      <c r="DK60" s="116">
        <f t="array" ref="DK60">IF(IF(ISERR(LARGE(IF($D$4:$D$1533=$AI60,$U$4:$U$1533,""),DK$11)),0,(LARGE(IF($D$4:$D$1533=$AI60,$U$4:$U$1533,""),DK$11)))&lt;0,0,(IF(ISERR(LARGE(IF($D$4:$D$1533=$AI60,$U$4:$U$1533,""),DK$11)),0,(LARGE(IF($D$4:$D$1533=$AI60,$U$4:$U$1533,""),DK$11)))))</f>
        <v>0</v>
      </c>
      <c r="DL60" s="192">
        <f t="array" ref="DL60">IF(IF(ISERR(LARGE(IF($D$1534:$D$2431=$AI60,$U$1534:$U$2431,""),DL$11)),0,(LARGE(IF($D$1534:$D$2431=$AI60,$U$1534:$U$2431,""),DL$11)))&lt;0,0,(IF(ISERR(LARGE(IF($D$1534:$D$2431=$AI60,$U$1534:$U$2431,""),DL$11)),0,(LARGE(IF($D$1534:$D$2431=$AI60,$U$1534:$U$2431,""),DL$11)))))</f>
        <v>0</v>
      </c>
      <c r="DM60" s="193">
        <f t="array" ref="DM60">IF(IF(ISERR(LARGE(IF($D$1534:$D$2431=$AI60,$U$1534:$U$2431,""),DM$11)),0,(LARGE(IF($D$1534:$D$2431=$AI60,$U$1534:$U$2431,""),DM$11)))&lt;0,0,(IF(ISERR(LARGE(IF($D$1534:$D$2431=$AI60,$U$1534:$U$2431,""),DM$11)),0,(LARGE(IF($D$1534:$D$2431=$AI60,$U$1534:$U$2431,""),DM$11)))))</f>
        <v>0</v>
      </c>
      <c r="DN60" s="159">
        <f t="shared" si="74"/>
        <v>0</v>
      </c>
      <c r="DP60" s="114">
        <f t="array" ref="DP60">IF(IF(ISERR(LARGE(IF($D$4:$D$1533=$AI60,$V$4:$V$1533,""),DP$11)),0,(LARGE(IF($D$4:$D$1533=$AI60,$V$4:$V$1533,""),DP$11)))&lt;0,0,(IF(ISERR(LARGE(IF($D$4:$D$1533=$AI60,$V$4:$V$1533,""),DP$11)),0,(LARGE(IF($D$4:$D$1533=$AI60,$V$4:$V$1533,""),DP$11)))))</f>
        <v>0</v>
      </c>
      <c r="DQ60" s="115">
        <f t="array" ref="DQ60">IF(IF(ISERR(LARGE(IF($D$4:$D$1533=$AI60,$V$4:$V$1533,""),DQ$11)),0,(LARGE(IF($D$4:$D$1533=$AI60,$V$4:$V$1533,""),DQ$11)))&lt;0,0,(IF(ISERR(LARGE(IF($D$4:$D$1533=$AI60,$V$4:$V$1533,""),DQ$11)),0,(LARGE(IF($D$4:$D$1533=$AI60,$V$4:$V$1533,""),DQ$11)))))</f>
        <v>0</v>
      </c>
      <c r="DR60" s="116">
        <f t="array" ref="DR60">IF(IF(ISERR(LARGE(IF($D$4:$D$1533=$AI60,$V$4:$V$1533,""),DR$11)),0,(LARGE(IF($D$4:$D$1533=$AI60,$V$4:$V$1533,""),DR$11)))&lt;0,0,(IF(ISERR(LARGE(IF($D$4:$D$1533=$AI60,$V$4:$V$1533,""),DR$11)),0,(LARGE(IF($D$4:$D$1533=$AI60,$V$4:$V$1533,""),DR$11)))))</f>
        <v>0</v>
      </c>
      <c r="DS60" s="192">
        <f t="array" ref="DS60">IF(IF(ISERR(LARGE(IF($D$1534:$D$2431=$AI60,$V$1534:$V$2431,""),DS$11)),0,(LARGE(IF($D$1534:$D$2431=$AI60,$V$1534:$V$2431,""),DS$11)))&lt;0,0,(IF(ISERR(LARGE(IF($D$1534:$D$2431=$AI60,$V$1534:$V$2431,""),DS$11)),0,(LARGE(IF($D$1534:$D$2431=$AI60,$V$1534:$V$2431,""),DS$11)))))</f>
        <v>0</v>
      </c>
      <c r="DT60" s="193">
        <f t="array" ref="DT60">IF(IF(ISERR(LARGE(IF($D$1534:$D$2431=$AI60,$V$1534:$V$2431,""),DT$11)),0,(LARGE(IF($D$1534:$D$2431=$AI60,$V$1534:$V$2431,""),DT$11)))&lt;0,0,(IF(ISERR(LARGE(IF($D$1534:$D$2431=$AI60,$V$1534:$V$2431,""),DT$11)),0,(LARGE(IF($D$1534:$D$2431=$AI60,$V$1534:$V$2431,""),DT$11)))))</f>
        <v>0</v>
      </c>
      <c r="DU60" s="159">
        <f t="shared" si="75"/>
        <v>0</v>
      </c>
      <c r="DW60" s="114">
        <f t="array" ref="DW60">IF(IF(ISERR(LARGE(IF($D$4:$D$1533=$AI60,$W$4:$W$1533,""),DW$11)),0,(LARGE(IF($D$4:$D$1533=$AI60,$W$4:$W$1533,""),DW$11)))&lt;0,0,(IF(ISERR(LARGE(IF($D$4:$D$1533=$AI60,$W$4:$W$1533,""),DW$11)),0,(LARGE(IF($D$4:$D$1533=$AI60,$W$4:$W$1533,""),DW$11)))))</f>
        <v>0</v>
      </c>
      <c r="DX60" s="115">
        <f t="array" ref="DX60">IF(IF(ISERR(LARGE(IF($D$4:$D$1533=$AI60,$W$4:$W$1533,""),DX$11)),0,(LARGE(IF($D$4:$D$1533=$AI60,$W$4:$W$1533,""),DX$11)))&lt;0,0,(IF(ISERR(LARGE(IF($D$4:$D$1533=$AI60,$W$4:$W$1533,""),DX$11)),0,(LARGE(IF($D$4:$D$1533=$AI60,$W$4:$W$1533,""),DX$11)))))</f>
        <v>0</v>
      </c>
      <c r="DY60" s="116">
        <f t="array" ref="DY60">IF(IF(ISERR(LARGE(IF($D$4:$D$1533=$AI60,$W$4:$W$1533,""),DY$11)),0,(LARGE(IF($D$4:$D$1533=$AI60,$W$4:$W$1533,""),DY$11)))&lt;0,0,(IF(ISERR(LARGE(IF($D$4:$D$1533=$AI60,$W$4:$W$1533,""),DY$11)),0,(LARGE(IF($D$4:$D$1533=$AI60,$W$4:$W$1533,""),DY$11)))))</f>
        <v>0</v>
      </c>
      <c r="DZ60" s="192">
        <f t="array" ref="DZ60">IF(IF(ISERR(LARGE(IF($D$1534:$D$2431=$AI60,$W$1534:$W$2431,""),DZ$11)),0,(LARGE(IF($D$1534:$D$2431=$AI60,$W$1534:$W$2431,""),DZ$11)))&lt;0,0,(IF(ISERR(LARGE(IF($D$1534:$D$2431=$AI60,$W$1534:$W$2431,""),DZ$11)),0,(LARGE(IF($D$1534:$D$2431=$AI60,$W$1534:$W$2431,""),DZ$11)))))</f>
        <v>0</v>
      </c>
      <c r="EA60" s="193">
        <f t="array" ref="EA60">IF(IF(ISERR(LARGE(IF($D$1534:$D$2431=$AI60,$W$1534:$W$2431,""),EA$11)),0,(LARGE(IF($D$1534:$D$2431=$AI60,$W$1534:$W$2431,""),EA$11)))&lt;0,0,(IF(ISERR(LARGE(IF($D$1534:$D$2431=$AI60,$W$1534:$W$2431,""),EA$11)),0,(LARGE(IF($D$1534:$D$2431=$AI60,$W$1534:$W$2431,""),EA$11)))))</f>
        <v>0</v>
      </c>
      <c r="EB60" s="159">
        <f t="shared" si="76"/>
        <v>0</v>
      </c>
    </row>
    <row r="61" spans="1:132" x14ac:dyDescent="0.2">
      <c r="A61" s="88">
        <v>5.7999999999999994E-5</v>
      </c>
      <c r="B61" s="4">
        <f t="shared" si="0"/>
        <v>7386.0000579999996</v>
      </c>
      <c r="C61" t="s">
        <v>292</v>
      </c>
      <c r="D61" s="213" t="s">
        <v>373</v>
      </c>
      <c r="E61" s="44" t="s">
        <v>21</v>
      </c>
      <c r="F61" s="14">
        <f t="shared" si="26"/>
        <v>1</v>
      </c>
      <c r="G61" s="14">
        <f t="shared" si="27"/>
        <v>1</v>
      </c>
      <c r="H61" s="101" t="str">
        <f>IF(ISNA(VLOOKUP(C61,[1]Sheet1!$J$2:$J$2999,1,FALSE)),"No","Yes")</f>
        <v>No</v>
      </c>
      <c r="I61" s="72">
        <f t="shared" si="50"/>
        <v>0</v>
      </c>
      <c r="J61" s="72">
        <f t="shared" si="51"/>
        <v>0</v>
      </c>
      <c r="K61" s="72">
        <f t="shared" si="52"/>
        <v>0</v>
      </c>
      <c r="L61" s="72">
        <f t="shared" si="53"/>
        <v>0</v>
      </c>
      <c r="M61" s="72">
        <f t="shared" si="54"/>
        <v>0</v>
      </c>
      <c r="N61" s="72">
        <f t="shared" si="55"/>
        <v>0</v>
      </c>
      <c r="O61" s="72">
        <f t="shared" si="56"/>
        <v>0</v>
      </c>
      <c r="Q61" s="73">
        <f t="shared" si="57"/>
        <v>0</v>
      </c>
      <c r="R61" s="73">
        <f t="shared" si="58"/>
        <v>0</v>
      </c>
      <c r="S61" s="73">
        <f t="shared" si="59"/>
        <v>0</v>
      </c>
      <c r="T61" s="73">
        <f t="shared" si="60"/>
        <v>7386</v>
      </c>
      <c r="U61" s="73">
        <f t="shared" si="61"/>
        <v>0</v>
      </c>
      <c r="V61" s="73">
        <f t="shared" si="62"/>
        <v>0</v>
      </c>
      <c r="W61" s="73">
        <f t="shared" si="63"/>
        <v>0</v>
      </c>
      <c r="Y61" s="72">
        <f t="shared" si="28"/>
        <v>0</v>
      </c>
      <c r="Z61" s="73">
        <f t="shared" si="29"/>
        <v>0</v>
      </c>
      <c r="AA61" s="58">
        <f t="shared" si="30"/>
        <v>0</v>
      </c>
      <c r="AB61" s="72">
        <f t="shared" si="31"/>
        <v>0</v>
      </c>
      <c r="AC61" s="72">
        <f t="shared" si="32"/>
        <v>0</v>
      </c>
      <c r="AD61" s="73">
        <f t="shared" si="33"/>
        <v>7386</v>
      </c>
      <c r="AE61" s="73">
        <f t="shared" si="34"/>
        <v>0</v>
      </c>
      <c r="AF61" s="1">
        <f t="shared" si="17"/>
        <v>7386</v>
      </c>
      <c r="AH61" s="1" t="str">
        <f t="shared" si="25"/>
        <v>No</v>
      </c>
      <c r="AI61" s="165" t="s">
        <v>84</v>
      </c>
      <c r="AJ61" s="114">
        <f t="array" ref="AJ61">IF(IF(ISERR(LARGE(IF($D$4:$D$1533=$AI61,$I$4:$I$1533,""),AJ$11)),0,(LARGE(IF($D$4:$D$1533=$AI61,$I$4:$I$1533,""),AJ$11)))&lt;0,0,(IF(ISERR(LARGE(IF($D$4:$D$1533=$AI61,$I$4:$I$1533,""),AJ$11)),0,(LARGE(IF($D$4:$D$1533=$AI61,$I$4:$I$1533,""),AJ$11)))))</f>
        <v>0</v>
      </c>
      <c r="AK61" s="115">
        <f t="array" ref="AK61">IF(IF(ISERR(LARGE(IF($D$4:$D$1533=$AI61,$I$4:$I$1533,""),AK$11)),0,(LARGE(IF($D$4:$D$1533=$AI61,$I$4:$I$1533,""),AK$11)))&lt;0,0,(IF(ISERR(LARGE(IF($D$4:$D$1533=$AI61,$I$4:$I$1533,""),AK$11)),0,(LARGE(IF($D$4:$D$1533=$AI61,$I$4:$I$1533,""),AK$11)))))</f>
        <v>0</v>
      </c>
      <c r="AL61" s="116">
        <f t="array" ref="AL61">IF(IF(ISERR(LARGE(IF($D$4:$D$1533=$AI61,$I$4:$I$1533,""),AL$11)),0,(LARGE(IF($D$4:$D$1533=$AI61,$I$4:$I$1533,""),AL$11)))&lt;0,0,(IF(ISERR(LARGE(IF($D$4:$D$1533=$AI61,$I$4:$I$1533,""),AL$11)),0,(LARGE(IF($D$4:$D$1533=$AI61,$I$4:$I$1533,""),AL$11)))))</f>
        <v>0</v>
      </c>
      <c r="AM61" s="192">
        <f t="array" ref="AM61">IF(IF(ISERR(LARGE(IF($D$1534:$D$2431=$AI61,$I$1534:$I$2431,""),AM$11)),0,(LARGE(IF($D$1534:$D$2431=$AI61,$I$1534:$I$2431,""),AM$11)))&lt;0,0,(IF(ISERR(LARGE(IF($D$1534:$D$2431=$AI61,$I$1534:$I$2431,""),AM$11)),0,(LARGE(IF($D$1534:$D$2431=$AI61,$I$1534:$I$2431,""),AM$11)))))</f>
        <v>0</v>
      </c>
      <c r="AN61" s="193">
        <f t="array" ref="AN61">IF(IF(ISERR(LARGE(IF($D$1534:$D$2431=$AI61,$I$1534:$I$2431,""),AN$11)),0,(LARGE(IF($D$1534:$D$2431=$AI61,$I$1534:$I$2431,""),AN$11)))&lt;0,0,(IF(ISERR(LARGE(IF($D$1534:$D$2431=$AI61,$I$1534:$I$2431,""),AN$11)),0,(LARGE(IF($D$1534:$D$2431=$AI61,$I$1534:$I$2431,""),AN$11)))))</f>
        <v>0</v>
      </c>
      <c r="AO61" s="159">
        <f t="shared" si="49"/>
        <v>0</v>
      </c>
      <c r="AQ61" s="114">
        <f t="array" ref="AQ61">IF(IF(ISERR(LARGE(IF($D$4:$D$1533=$AI61,$J$4:$J$1533,""),AQ$11)),0,(LARGE(IF($D$4:$D$1533=$AI61,$J$4:$J$1533,""),AQ$11)))&lt;0,0,(IF(ISERR(LARGE(IF($D$4:$D$1533=$AI61,$J$4:$J$1533,""),AQ$11)),0,(LARGE(IF($D$4:$D$1533=$AI61,$J$4:$J$1533,""),AQ$11)))))</f>
        <v>0</v>
      </c>
      <c r="AR61" s="115">
        <f t="array" ref="AR61">IF(IF(ISERR(LARGE(IF($D$4:$D$1533=$AI61,$J$4:$J$1533,""),AR$11)),0,(LARGE(IF($D$4:$D$1533=$AI61,$J$4:$J$1533,""),AR$11)))&lt;0,0,(IF(ISERR(LARGE(IF($D$4:$D$1533=$AI61,$J$4:$J$1533,""),AR$11)),0,(LARGE(IF($D$4:$D$1533=$AI61,$J$4:$J$1533,""),AR$11)))))</f>
        <v>0</v>
      </c>
      <c r="AS61" s="116">
        <f t="array" ref="AS61">IF(IF(ISERR(LARGE(IF($D$4:$D$1533=$AI61,$J$4:$J$1533,""),AS$11)),0,(LARGE(IF($D$4:$D$1533=$AI61,$J$4:$J$1533,""),AS$11)))&lt;0,0,(IF(ISERR(LARGE(IF($D$4:$D$1533=$AI61,$J$4:$J$1533,""),AS$11)),0,(LARGE(IF($D$4:$D$1533=$AI61,$J$4:$J$1533,""),AS$11)))))</f>
        <v>0</v>
      </c>
      <c r="AT61" s="192">
        <f t="array" ref="AT61">IF(IF(ISERR(LARGE(IF($D$1534:$D$2431=$AI61,$J$1534:$J$2431,""),AT$11)),0,(LARGE(IF($D$1534:$D$2431=$AI61,$J$1534:$J$2431,""),AT$11)))&lt;0,0,(IF(ISERR(LARGE(IF($D$1534:$D$2431=$AI61,$J$1534:$J$2431,""),AT$11)),0,(LARGE(IF($D$1534:$D$2431=$AI61,$J$1534:$J$2431,""),AT$11)))))</f>
        <v>0</v>
      </c>
      <c r="AU61" s="193">
        <f t="array" ref="AU61">IF(IF(ISERR(LARGE(IF($D$1534:$D$2431=$AI61,$J$1534:$J$2431,""),AU$11)),0,(LARGE(IF($D$1534:$D$2431=$AI61,$J$1534:$J$2431,""),AU$11)))&lt;0,0,(IF(ISERR(LARGE(IF($D$1534:$D$2431=$AI61,$J$1534:$J$2431,""),AU$11)),0,(LARGE(IF($D$1534:$D$2431=$AI61,$J$1534:$J$2431,""),AU$11)))))</f>
        <v>0</v>
      </c>
      <c r="AV61" s="159">
        <f t="shared" si="64"/>
        <v>0</v>
      </c>
      <c r="AX61" s="114">
        <f t="array" ref="AX61">IF(IF(ISERR(LARGE(IF($D$4:$D$1533=$AI61,$K$4:$K$1533,""),AX$11)),0,(LARGE(IF($D$4:$D$1533=$AI61,$K$4:$K$1533,""),AX$11)))&lt;0,0,(IF(ISERR(LARGE(IF($D$4:$D$1533=$AI61,$K$4:$K$1533,""),AX$11)),0,(LARGE(IF($D$4:$D$1533=$AI61,$K$4:$K$1533,""),AX$11)))))</f>
        <v>0</v>
      </c>
      <c r="AY61" s="115">
        <f t="array" ref="AY61">IF(IF(ISERR(LARGE(IF($D$4:$D$1533=$AI61,$K$4:$K$1533,""),AY$11)),0,(LARGE(IF($D$4:$D$1533=$AI61,$K$4:$K$1533,""),AY$11)))&lt;0,0,(IF(ISERR(LARGE(IF($D$4:$D$1533=$AI61,$K$4:$K$1533,""),AY$11)),0,(LARGE(IF($D$4:$D$1533=$AI61,$K$4:$K$1533,""),AY$11)))))</f>
        <v>0</v>
      </c>
      <c r="AZ61" s="116">
        <f t="array" ref="AZ61">IF(IF(ISERR(LARGE(IF($D$4:$D$1533=$AI61,$K$4:$K$1533,""),AZ$11)),0,(LARGE(IF($D$4:$D$1533=$AI61,$K$4:$K$1533,""),AZ$11)))&lt;0,0,(IF(ISERR(LARGE(IF($D$4:$D$1533=$AI61,$K$4:$K$1533,""),AZ$11)),0,(LARGE(IF($D$4:$D$1533=$AI61,$K$4:$K$1533,""),AZ$11)))))</f>
        <v>0</v>
      </c>
      <c r="BA61" s="192">
        <f t="array" ref="BA61">IF(IF(ISERR(LARGE(IF($D$1534:$D$2431=$AI61,$K$1534:$K$2431,""),BA$11)),0,(LARGE(IF($D$1534:$D$2431=$AI61,$K$1534:$K$2431,""),BA$11)))&lt;0,0,(IF(ISERR(LARGE(IF($D$1534:$D$2431=$AI61,$K$1534:$K$2431,""),BA$11)),0,(LARGE(IF($D$1534:$D$2431=$AI61,$K$1534:$K$2431,""),BA$11)))))</f>
        <v>0</v>
      </c>
      <c r="BB61" s="193">
        <f t="array" ref="BB61">IF(IF(ISERR(LARGE(IF($D$1534:$D$2431=$AI61,$K$1534:$K$2431,""),BB$11)),0,(LARGE(IF($D$1534:$D$2431=$AI61,$K$1534:$K$2431,""),BB$11)))&lt;0,0,(IF(ISERR(LARGE(IF($D$1534:$D$2431=$AI61,$K$1534:$K$2431,""),BB$11)),0,(LARGE(IF($D$1534:$D$2431=$AI61,$K$1534:$K$2431,""),BB$11)))))</f>
        <v>0</v>
      </c>
      <c r="BC61" s="159">
        <f t="shared" si="65"/>
        <v>0</v>
      </c>
      <c r="BE61" s="114">
        <f t="array" ref="BE61">IF(IF(ISERR(LARGE(IF($D$4:$D$1533=$AI61,$L$4:$L$1533,""),BE$11)),0,(LARGE(IF($D$4:$D$1533=$AI61,$L$4:$L$1533,""),BE$11)))&lt;0,0,(IF(ISERR(LARGE(IF($D$4:$D$1533=$AI61,$L$4:$L$1533,""),BE$11)),0,(LARGE(IF($D$4:$D$1533=$AI61,$L$4:$L$1533,""),BE$11)))))</f>
        <v>0</v>
      </c>
      <c r="BF61" s="115">
        <f t="array" ref="BF61">IF(IF(ISERR(LARGE(IF($D$4:$D$1533=$AI61,$L$4:$L$1533,""),BF$11)),0,(LARGE(IF($D$4:$D$1533=$AI61,$L$4:$L$1533,""),BF$11)))&lt;0,0,(IF(ISERR(LARGE(IF($D$4:$D$1533=$AI61,$L$4:$L$1533,""),BF$11)),0,(LARGE(IF($D$4:$D$1533=$AI61,$L$4:$L$1533,""),BF$11)))))</f>
        <v>0</v>
      </c>
      <c r="BG61" s="116">
        <f t="array" ref="BG61">IF(IF(ISERR(LARGE(IF($D$4:$D$1533=$AI61,$L$4:$L$1533,""),BG$11)),0,(LARGE(IF($D$4:$D$1533=$AI61,$L$4:$L$1533,""),BG$11)))&lt;0,0,(IF(ISERR(LARGE(IF($D$4:$D$1533=$AI61,$L$4:$L$1533,""),BG$11)),0,(LARGE(IF($D$4:$D$1533=$AI61,$L$4:$L$1533,""),BG$11)))))</f>
        <v>0</v>
      </c>
      <c r="BH61" s="192">
        <f t="array" ref="BH61">IF(IF(ISERR(LARGE(IF($D$1534:$D$2431=$AI61,$L$1534:$L$2431,""),BH$11)),0,(LARGE(IF($D$1534:$D$2431=$AI61,$L$1534:$L$2431,""),BH$11)))&lt;0,0,(IF(ISERR(LARGE(IF($D$1534:$D$2431=$AI61,$L$1534:$L$2431,""),BH$11)),0,(LARGE(IF($D$1534:$D$2431=$AI61,$L$1534:$L$2431,""),BH$11)))))</f>
        <v>0</v>
      </c>
      <c r="BI61" s="193">
        <f t="array" ref="BI61">IF(IF(ISERR(LARGE(IF($D$1534:$D$2431=$AI61,$L$1534:$L$2431,""),BI$11)),0,(LARGE(IF($D$1534:$D$2431=$AI61,$L$1534:$L$2431,""),BI$11)))&lt;0,0,(IF(ISERR(LARGE(IF($D$1534:$D$2431=$AI61,$L$1534:$L$2431,""),BI$11)),0,(LARGE(IF($D$1534:$D$2431=$AI61,$L$1534:$L$2431,""),BI$11)))))</f>
        <v>0</v>
      </c>
      <c r="BJ61" s="159">
        <f t="shared" si="66"/>
        <v>0</v>
      </c>
      <c r="BL61" s="114">
        <f t="array" ref="BL61">IF(IF(ISERR(LARGE(IF($D$4:$D$1533=$AI61,$M$4:$M$1533,""),BL$11)),0,(LARGE(IF($D$4:$D$1533=$AI61,$M$4:$M$1533,""),BL$11)))&lt;0,0,(IF(ISERR(LARGE(IF($D$4:$D$1533=$AI61,$M$4:$M$1533,""),BL$11)),0,(LARGE(IF($D$4:$D$1533=$AI61,$M$4:$M$1533,""),BL$11)))))</f>
        <v>0</v>
      </c>
      <c r="BM61" s="115">
        <f t="array" ref="BM61">IF(IF(ISERR(LARGE(IF($D$4:$D$1533=$AI61,$M$4:$M$1533,""),BM$11)),0,(LARGE(IF($D$4:$D$1533=$AI61,$M$4:$M$1533,""),BM$11)))&lt;0,0,(IF(ISERR(LARGE(IF($D$4:$D$1533=$AI61,$M$4:$M$1533,""),BM$11)),0,(LARGE(IF($D$4:$D$1533=$AI61,$M$4:$M$1533,""),BM$11)))))</f>
        <v>0</v>
      </c>
      <c r="BN61" s="116">
        <f t="array" ref="BN61">IF(IF(ISERR(LARGE(IF($D$4:$D$1533=$AI61,$M$4:$M$1533,""),BN$11)),0,(LARGE(IF($D$4:$D$1533=$AI61,$M$4:$M$1533,""),BN$11)))&lt;0,0,(IF(ISERR(LARGE(IF($D$4:$D$1533=$AI61,$M$4:$M$1533,""),BN$11)),0,(LARGE(IF($D$4:$D$1533=$AI61,$M$4:$M$1533,""),BN$11)))))</f>
        <v>0</v>
      </c>
      <c r="BO61" s="192">
        <f t="array" ref="BO61">IF(IF(ISERR(LARGE(IF($D$1534:$D$2431=$AI61,$M$1534:$M$2431,""),BO$11)),0,(LARGE(IF($D$1534:$D$2431=$AI61,$M$1534:$M$2431,""),BO$11)))&lt;0,0,(IF(ISERR(LARGE(IF($D$1534:$D$2431=$AI61,$M$1534:$M$2431,""),BO$11)),0,(LARGE(IF($D$1534:$D$2431=$AI61,$M$1534:$M$2431,""),BO$11)))))</f>
        <v>0</v>
      </c>
      <c r="BP61" s="193">
        <f t="array" ref="BP61">IF(IF(ISERR(LARGE(IF($D$1534:$D$2431=$AI61,$M$1534:$M$2431,""),BP$11)),0,(LARGE(IF($D$1534:$D$2431=$AI61,$M$1534:$M$2431,""),BP$11)))&lt;0,0,(IF(ISERR(LARGE(IF($D$1534:$D$2431=$AI61,$M$1534:$M$2431,""),BP$11)),0,(LARGE(IF($D$1534:$D$2431=$AI61,$M$1534:$M$2431,""),BP$11)))))</f>
        <v>0</v>
      </c>
      <c r="BQ61" s="159">
        <f t="shared" si="67"/>
        <v>0</v>
      </c>
      <c r="BS61" s="114">
        <f t="array" ref="BS61">IF(IF(ISERR(LARGE(IF($D$4:$D$1533=$AI61,$N$4:$N$1533,""),BS$11)),0,(LARGE(IF($D$4:$D$1533=$AI61,$N$4:$N$1533,""),BS$11)))&lt;0,0,(IF(ISERR(LARGE(IF($D$4:$D$1533=$AI61,$N$4:$N$1533,""),BS$11)),0,(LARGE(IF($D$4:$D$1533=$AI61,$N$4:$N$1533,""),BS$11)))))</f>
        <v>0</v>
      </c>
      <c r="BT61" s="115">
        <f t="array" ref="BT61">IF(IF(ISERR(LARGE(IF($D$4:$D$1533=$AI61,$N$4:$N$1533,""),BT$11)),0,(LARGE(IF($D$4:$D$1533=$AI61,$N$4:$N$1533,""),BT$11)))&lt;0,0,(IF(ISERR(LARGE(IF($D$4:$D$1533=$AI61,$N$4:$N$1533,""),BT$11)),0,(LARGE(IF($D$4:$D$1533=$AI61,$N$4:$N$1533,""),BT$11)))))</f>
        <v>0</v>
      </c>
      <c r="BU61" s="116">
        <f t="array" ref="BU61">IF(IF(ISERR(LARGE(IF($D$4:$D$1533=$AI61,$N$4:$N$1533,""),BU$11)),0,(LARGE(IF($D$4:$D$1533=$AI61,$N$4:$N$1533,""),BU$11)))&lt;0,0,(IF(ISERR(LARGE(IF($D$4:$D$1533=$AI61,$N$4:$N$1533,""),BU$11)),0,(LARGE(IF($D$4:$D$1533=$AI61,$N$4:$N$1533,""),BU$11)))))</f>
        <v>0</v>
      </c>
      <c r="BV61" s="192">
        <f t="array" ref="BV61">IF(IF(ISERR(LARGE(IF($D$1534:$D$2431=$AI61,$N$1534:$N$2431,""),BV$11)),0,(LARGE(IF($D$1534:$D$2431=$AI61,$N$1534:$N$2431,""),BV$11)))&lt;0,0,(IF(ISERR(LARGE(IF($D$1534:$D$2431=$AI61,$N$1534:$N$2431,""),BV$11)),0,(LARGE(IF($D$1534:$D$2431=$AI61,$N$1534:$N$2431,""),BV$11)))))</f>
        <v>0</v>
      </c>
      <c r="BW61" s="193">
        <f t="array" ref="BW61">IF(IF(ISERR(LARGE(IF($D$1534:$D$2431=$AI61,$N$1534:$N$2431,""),BW$11)),0,(LARGE(IF($D$1534:$D$2431=$AI61,$N$1534:$N$2431,""),BW$11)))&lt;0,0,(IF(ISERR(LARGE(IF($D$1534:$D$2431=$AI61,$N$1534:$N$2431,""),BW$11)),0,(LARGE(IF($D$1534:$D$2431=$AI61,$N$1534:$N$2431,""),BW$11)))))</f>
        <v>0</v>
      </c>
      <c r="BX61" s="159">
        <f t="shared" si="68"/>
        <v>0</v>
      </c>
      <c r="BZ61" s="114">
        <f t="array" ref="BZ61">IF(IF(ISERR(LARGE(IF($D$4:$D$1533=$AI61,$O$4:$O$1533,""),BZ$11)),0,(LARGE(IF($D$4:$D$1533=$AI61,$O$4:$O$1533,""),BZ$11)))&lt;0,0,(IF(ISERR(LARGE(IF($D$4:$D$1533=$AI61,$O$4:$O$1533,""),BZ$11)),0,(LARGE(IF($D$4:$D$1533=$AI61,$O$4:$O$1533,""),BZ$11)))))</f>
        <v>0</v>
      </c>
      <c r="CA61" s="115">
        <f t="array" ref="CA61">IF(IF(ISERR(LARGE(IF($D$4:$D$1533=$AI61,$O$4:$O$1533,""),CA$11)),0,(LARGE(IF($D$4:$D$1533=$AI61,$O$4:$O$1533,""),CA$11)))&lt;0,0,(IF(ISERR(LARGE(IF($D$4:$D$1533=$AI61,$O$4:$O$1533,""),CA$11)),0,(LARGE(IF($D$4:$D$1533=$AI61,$O$4:$O$1533,""),CA$11)))))</f>
        <v>0</v>
      </c>
      <c r="CB61" s="116">
        <f t="array" ref="CB61">IF(IF(ISERR(LARGE(IF($D$4:$D$1533=$AI61,$O$4:$O$1533,""),CB$11)),0,(LARGE(IF($D$4:$D$1533=$AI61,$O$4:$O$1533,""),CB$11)))&lt;0,0,(IF(ISERR(LARGE(IF($D$4:$D$1533=$AI61,$O$4:$O$1533,""),CB$11)),0,(LARGE(IF($D$4:$D$1533=$AI61,$O$4:$O$1533,""),CB$11)))))</f>
        <v>0</v>
      </c>
      <c r="CC61" s="192">
        <f t="array" ref="CC61">IF(IF(ISERR(LARGE(IF($D$1534:$D$2431=$AI61,$O$1534:$O$2431,""),CC$11)),0,(LARGE(IF($D$1534:$D$2431=$AI61,$O$1534:$O$2431,""),CC$11)))&lt;0,0,(IF(ISERR(LARGE(IF($D$1534:$D$2431=$AI61,$O$1534:$O$2431,""),CC$11)),0,(LARGE(IF($D$1534:$D$2431=$AI61,$O$1534:$O$2431,""),CC$11)))))</f>
        <v>0</v>
      </c>
      <c r="CD61" s="193">
        <f t="array" ref="CD61">IF(IF(ISERR(LARGE(IF($D$1534:$D$2431=$AI61,$O$1534:$O$2431,""),CD$11)),0,(LARGE(IF($D$1534:$D$2431=$AI61,$O$1534:$O$2431,""),CD$11)))&lt;0,0,(IF(ISERR(LARGE(IF($D$1534:$D$2431=$AI61,$O$1534:$O$2431,""),CD$11)),0,(LARGE(IF($D$1534:$D$2431=$AI61,$O$1534:$O$2431,""),CD$11)))))</f>
        <v>0</v>
      </c>
      <c r="CE61" s="159">
        <f t="shared" si="69"/>
        <v>0</v>
      </c>
      <c r="CG61" s="114">
        <f t="array" ref="CG61">IF(IF(ISERR(LARGE(IF($D$4:$D$1533=$AI61,$Q$4:$Q$1533,""),CG$11)),0,(LARGE(IF($D$4:$D$1533=$AI61,$Q$4:$Q$1533,""),CG$11)))&lt;0,0,(IF(ISERR(LARGE(IF($D$4:$D$1533=$AI61,$Q$4:$Q$1533,""),CG$11)),0,(LARGE(IF($D$4:$D$1533=$AI61,$Q$4:$Q$1533,""),CG$11)))))</f>
        <v>0</v>
      </c>
      <c r="CH61" s="115">
        <f t="array" ref="CH61">IF(IF(ISERR(LARGE(IF($D$4:$D$1533=$AI61,$Q$4:$Q$1533,""),CH$11)),0,(LARGE(IF($D$4:$D$1533=$AI61,$Q$4:$Q$1533,""),CH$11)))&lt;0,0,(IF(ISERR(LARGE(IF($D$4:$D$1533=$AI61,$Q$4:$Q$1533,""),CH$11)),0,(LARGE(IF($D$4:$D$1533=$AI61,$Q$4:$Q$1533,""),CH$11)))))</f>
        <v>0</v>
      </c>
      <c r="CI61" s="116">
        <f t="array" ref="CI61">IF(IF(ISERR(LARGE(IF($D$4:$D$1533=$AI61,$Q$4:$Q$1533,""),CI$11)),0,(LARGE(IF($D$4:$D$1533=$AI61,$Q$4:$Q$1533,""),CI$11)))&lt;0,0,(IF(ISERR(LARGE(IF($D$4:$D$1533=$AI61,$Q$4:$Q$1533,""),CI$11)),0,(LARGE(IF($D$4:$D$1533=$AI61,$Q$4:$Q$1533,""),CI$11)))))</f>
        <v>0</v>
      </c>
      <c r="CJ61" s="192">
        <f t="array" ref="CJ61">IF(IF(ISERR(LARGE(IF($D$1534:$D$2431=$AI61,$Q$1534:$Q$2431,""),CJ$11)),0,(LARGE(IF($D$1534:$D$2431=$AI61,$Q$1534:$Q$2431,""),CJ$11)))&lt;0,0,(IF(ISERR(LARGE(IF($D$1534:$D$2431=$AI61,$Q$1534:$Q$2431,""),CJ$11)),0,(LARGE(IF($D$1534:$D$2431=$AI61,$Q$1534:$Q$2431,""),CJ$11)))))</f>
        <v>0</v>
      </c>
      <c r="CK61" s="193">
        <f t="array" ref="CK61">IF(IF(ISERR(LARGE(IF($D$1534:$D$2431=$AI61,$Q$1534:$Q$2431,""),CK$11)),0,(LARGE(IF($D$1534:$D$2431=$AI61,$Q$1534:$Q$2431,""),CK$11)))&lt;0,0,(IF(ISERR(LARGE(IF($D$1534:$D$2431=$AI61,$Q$1534:$Q$2431,""),CK$11)),0,(LARGE(IF($D$1534:$D$2431=$AI61,$Q$1534:$Q$2431,""),CK$11)))))</f>
        <v>0</v>
      </c>
      <c r="CL61" s="159">
        <f t="shared" si="70"/>
        <v>0</v>
      </c>
      <c r="CN61" s="114">
        <f t="array" ref="CN61">IF(IF(ISERR(LARGE(IF($D$4:$D$1533=$AI61,$R$4:$R$1533,""),CN$11)),0,(LARGE(IF($D$4:$D$1533=$AI61,$R$4:$R$1533,""),CN$11)))&lt;0,0,(IF(ISERR(LARGE(IF($D$4:$D$1533=$AI61,$R$4:$R$1533,""),CN$11)),0,(LARGE(IF($D$4:$D$1533=$AI61,$R$4:$R$1533,""),CN$11)))))</f>
        <v>0</v>
      </c>
      <c r="CO61" s="115">
        <f t="array" ref="CO61">IF(IF(ISERR(LARGE(IF($D$4:$D$1533=$AI61,$R$4:$R$1533,""),CO$11)),0,(LARGE(IF($D$4:$D$1533=$AI61,$R$4:$R$1533,""),CO$11)))&lt;0,0,(IF(ISERR(LARGE(IF($D$4:$D$1533=$AI61,$R$4:$R$1533,""),CO$11)),0,(LARGE(IF($D$4:$D$1533=$AI61,$R$4:$R$1533,""),CO$11)))))</f>
        <v>0</v>
      </c>
      <c r="CP61" s="116">
        <f t="array" ref="CP61">IF(IF(ISERR(LARGE(IF($D$4:$D$1533=$AI61,$R$4:$R$1533,""),CP$11)),0,(LARGE(IF($D$4:$D$1533=$AI61,$R$4:$R$1533,""),CP$11)))&lt;0,0,(IF(ISERR(LARGE(IF($D$4:$D$1533=$AI61,$R$4:$R$1533,""),CP$11)),0,(LARGE(IF($D$4:$D$1533=$AI61,$R$4:$R$1533,""),CP$11)))))</f>
        <v>0</v>
      </c>
      <c r="CQ61" s="192">
        <f t="array" ref="CQ61">IF(IF(ISERR(LARGE(IF($D$1534:$D$2431=$AI61,$R$1534:$R$2431,""),CQ$11)),0,(LARGE(IF($D$1534:$D$2431=$AI61,$R$1534:$R$2431,""),CQ$11)))&lt;0,0,(IF(ISERR(LARGE(IF($D$1534:$D$2431=$AI61,$R$1534:$R$2431,""),CQ$11)),0,(LARGE(IF($D$1534:$D$2431=$AI61,$R$1534:$R$2431,""),CQ$11)))))</f>
        <v>0</v>
      </c>
      <c r="CR61" s="193">
        <f t="array" ref="CR61">IF(IF(ISERR(LARGE(IF($D$1534:$D$2431=$AI61,$R$1534:$R$2431,""),CR$11)),0,(LARGE(IF($D$1534:$D$2431=$AI61,$R$1534:$R$2431,""),CR$11)))&lt;0,0,(IF(ISERR(LARGE(IF($D$1534:$D$2431=$AI61,$R$1534:$R$2431,""),CR$11)),0,(LARGE(IF($D$1534:$D$2431=$AI61,$R$1534:$R$2431,""),CR$11)))))</f>
        <v>0</v>
      </c>
      <c r="CS61" s="159">
        <f t="shared" si="71"/>
        <v>0</v>
      </c>
      <c r="CU61" s="114">
        <f t="array" ref="CU61">IF(IF(ISERR(LARGE(IF($D$4:$D$1533=$AI61,$S$4:$S$1533,""),CU$11)),0,(LARGE(IF($D$4:$D$1533=$AI61,$S$4:$S$1533,""),CU$11)))&lt;0,0,(IF(ISERR(LARGE(IF($D$4:$D$1533=$AI61,$S$4:$S$1533,""),CU$11)),0,(LARGE(IF($D$4:$D$1533=$AI61,$S$4:$S$1533,""),CU$11)))))</f>
        <v>0</v>
      </c>
      <c r="CV61" s="115">
        <f t="array" ref="CV61">IF(IF(ISERR(LARGE(IF($D$4:$D$1533=$AI61,$S$4:$S$1533,""),CV$11)),0,(LARGE(IF($D$4:$D$1533=$AI61,$S$4:$S$1533,""),CV$11)))&lt;0,0,(IF(ISERR(LARGE(IF($D$4:$D$1533=$AI61,$S$4:$S$1533,""),CV$11)),0,(LARGE(IF($D$4:$D$1533=$AI61,$S$4:$S$1533,""),CV$11)))))</f>
        <v>0</v>
      </c>
      <c r="CW61" s="116">
        <f t="array" ref="CW61">IF(IF(ISERR(LARGE(IF($D$4:$D$1533=$AI61,$S$4:$S$1533,""),CW$11)),0,(LARGE(IF($D$4:$D$1533=$AI61,$S$4:$S$1533,""),CW$11)))&lt;0,0,(IF(ISERR(LARGE(IF($D$4:$D$1533=$AI61,$S$4:$S$1533,""),CW$11)),0,(LARGE(IF($D$4:$D$1533=$AI61,$S$4:$S$1533,""),CW$11)))))</f>
        <v>0</v>
      </c>
      <c r="CX61" s="192">
        <f t="array" ref="CX61">IF(IF(ISERR(LARGE(IF($D$1534:$D$2431=$AI61,$S$1534:$S$2431,""),CX$11)),0,(LARGE(IF($D$1534:$D$2431=$AI61,$S$1534:$S$2431,""),CX$11)))&lt;0,0,(IF(ISERR(LARGE(IF($D$1534:$D$2431=$AI61,$S$1534:$S$2431,""),CX$11)),0,(LARGE(IF($D$1534:$D$2431=$AI61,$S$1534:$S$2431,""),CX$11)))))</f>
        <v>0</v>
      </c>
      <c r="CY61" s="193">
        <f t="array" ref="CY61">IF(IF(ISERR(LARGE(IF($D$1534:$D$2431=$AI61,$S$1534:$S$2431,""),CY$11)),0,(LARGE(IF($D$1534:$D$2431=$AI61,$S$1534:$S$2431,""),CY$11)))&lt;0,0,(IF(ISERR(LARGE(IF($D$1534:$D$2431=$AI61,$S$1534:$S$2431,""),CY$11)),0,(LARGE(IF($D$1534:$D$2431=$AI61,$S$1534:$S$2431,""),CY$11)))))</f>
        <v>0</v>
      </c>
      <c r="CZ61" s="159">
        <f t="shared" si="72"/>
        <v>0</v>
      </c>
      <c r="DB61" s="114">
        <f t="array" ref="DB61">IF(IF(ISERR(LARGE(IF($D$4:$D$1533=$AI61,$T$4:$T$1533,""),DB$11)),0,(LARGE(IF($D$4:$D$1533=$AI61,$T$4:$T$1533,""),DB$11)))&lt;0,0,(IF(ISERR(LARGE(IF($D$4:$D$1533=$AI61,$T$4:$T$1533,""),DB$11)),0,(LARGE(IF($D$4:$D$1533=$AI61,$T$4:$T$1533,""),DB$11)))))</f>
        <v>0</v>
      </c>
      <c r="DC61" s="115">
        <f t="array" ref="DC61">IF(IF(ISERR(LARGE(IF($D$4:$D$1533=$AI61,$T$4:$T$1533,""),DC$11)),0,(LARGE(IF($D$4:$D$1533=$AI61,$T$4:$T$1533,""),DC$11)))&lt;0,0,(IF(ISERR(LARGE(IF($D$4:$D$1533=$AI61,$T$4:$T$1533,""),DC$11)),0,(LARGE(IF($D$4:$D$1533=$AI61,$T$4:$T$1533,""),DC$11)))))</f>
        <v>0</v>
      </c>
      <c r="DD61" s="116">
        <f t="array" ref="DD61">IF(IF(ISERR(LARGE(IF($D$4:$D$1533=$AI61,$T$4:$T$1533,""),DD$11)),0,(LARGE(IF($D$4:$D$1533=$AI61,$T$4:$T$1533,""),DD$11)))&lt;0,0,(IF(ISERR(LARGE(IF($D$4:$D$1533=$AI61,$T$4:$T$1533,""),DD$11)),0,(LARGE(IF($D$4:$D$1533=$AI61,$T$4:$T$1533,""),DD$11)))))</f>
        <v>0</v>
      </c>
      <c r="DE61" s="192">
        <f t="array" ref="DE61">IF(IF(ISERR(LARGE(IF($D$1534:$D$2431=$AI61,$T$1534:$T$2431,""),DE$11)),0,(LARGE(IF($D$1534:$D$2431=$AI61,$T$1534:$T$2431,""),DE$11)))&lt;0,0,(IF(ISERR(LARGE(IF($D$1534:$D$2431=$AI61,$T$1534:$T$2431,""),DE$11)),0,(LARGE(IF($D$1534:$D$2431=$AI61,$T$1534:$T$2431,""),DE$11)))))</f>
        <v>0</v>
      </c>
      <c r="DF61" s="193">
        <f t="array" ref="DF61">IF(IF(ISERR(LARGE(IF($D$1534:$D$2431=$AI61,$T$1534:$T$2431,""),DF$11)),0,(LARGE(IF($D$1534:$D$2431=$AI61,$T$1534:$T$2431,""),DF$11)))&lt;0,0,(IF(ISERR(LARGE(IF($D$1534:$D$2431=$AI61,$T$1534:$T$2431,""),DF$11)),0,(LARGE(IF($D$1534:$D$2431=$AI61,$T$1534:$T$2431,""),DF$11)))))</f>
        <v>0</v>
      </c>
      <c r="DG61" s="159">
        <f t="shared" si="73"/>
        <v>0</v>
      </c>
      <c r="DI61" s="114">
        <f t="array" ref="DI61">IF(IF(ISERR(LARGE(IF($D$4:$D$1533=$AI61,$U$4:$U$1533,""),DI$11)),0,(LARGE(IF($D$4:$D$1533=$AI61,$U$4:$U$1533,""),DI$11)))&lt;0,0,(IF(ISERR(LARGE(IF($D$4:$D$1533=$AI61,$U$4:$U$1533,""),DI$11)),0,(LARGE(IF($D$4:$D$1533=$AI61,$U$4:$U$1533,""),DI$11)))))</f>
        <v>0</v>
      </c>
      <c r="DJ61" s="115">
        <f t="array" ref="DJ61">IF(IF(ISERR(LARGE(IF($D$4:$D$1533=$AI61,$U$4:$U$1533,""),DJ$11)),0,(LARGE(IF($D$4:$D$1533=$AI61,$U$4:$U$1533,""),DJ$11)))&lt;0,0,(IF(ISERR(LARGE(IF($D$4:$D$1533=$AI61,$U$4:$U$1533,""),DJ$11)),0,(LARGE(IF($D$4:$D$1533=$AI61,$U$4:$U$1533,""),DJ$11)))))</f>
        <v>0</v>
      </c>
      <c r="DK61" s="116">
        <f t="array" ref="DK61">IF(IF(ISERR(LARGE(IF($D$4:$D$1533=$AI61,$U$4:$U$1533,""),DK$11)),0,(LARGE(IF($D$4:$D$1533=$AI61,$U$4:$U$1533,""),DK$11)))&lt;0,0,(IF(ISERR(LARGE(IF($D$4:$D$1533=$AI61,$U$4:$U$1533,""),DK$11)),0,(LARGE(IF($D$4:$D$1533=$AI61,$U$4:$U$1533,""),DK$11)))))</f>
        <v>0</v>
      </c>
      <c r="DL61" s="192">
        <f t="array" ref="DL61">IF(IF(ISERR(LARGE(IF($D$1534:$D$2431=$AI61,$U$1534:$U$2431,""),DL$11)),0,(LARGE(IF($D$1534:$D$2431=$AI61,$U$1534:$U$2431,""),DL$11)))&lt;0,0,(IF(ISERR(LARGE(IF($D$1534:$D$2431=$AI61,$U$1534:$U$2431,""),DL$11)),0,(LARGE(IF($D$1534:$D$2431=$AI61,$U$1534:$U$2431,""),DL$11)))))</f>
        <v>0</v>
      </c>
      <c r="DM61" s="193">
        <f t="array" ref="DM61">IF(IF(ISERR(LARGE(IF($D$1534:$D$2431=$AI61,$U$1534:$U$2431,""),DM$11)),0,(LARGE(IF($D$1534:$D$2431=$AI61,$U$1534:$U$2431,""),DM$11)))&lt;0,0,(IF(ISERR(LARGE(IF($D$1534:$D$2431=$AI61,$U$1534:$U$2431,""),DM$11)),0,(LARGE(IF($D$1534:$D$2431=$AI61,$U$1534:$U$2431,""),DM$11)))))</f>
        <v>0</v>
      </c>
      <c r="DN61" s="159">
        <f t="shared" si="74"/>
        <v>0</v>
      </c>
      <c r="DP61" s="114">
        <f t="array" ref="DP61">IF(IF(ISERR(LARGE(IF($D$4:$D$1533=$AI61,$V$4:$V$1533,""),DP$11)),0,(LARGE(IF($D$4:$D$1533=$AI61,$V$4:$V$1533,""),DP$11)))&lt;0,0,(IF(ISERR(LARGE(IF($D$4:$D$1533=$AI61,$V$4:$V$1533,""),DP$11)),0,(LARGE(IF($D$4:$D$1533=$AI61,$V$4:$V$1533,""),DP$11)))))</f>
        <v>0</v>
      </c>
      <c r="DQ61" s="115">
        <f t="array" ref="DQ61">IF(IF(ISERR(LARGE(IF($D$4:$D$1533=$AI61,$V$4:$V$1533,""),DQ$11)),0,(LARGE(IF($D$4:$D$1533=$AI61,$V$4:$V$1533,""),DQ$11)))&lt;0,0,(IF(ISERR(LARGE(IF($D$4:$D$1533=$AI61,$V$4:$V$1533,""),DQ$11)),0,(LARGE(IF($D$4:$D$1533=$AI61,$V$4:$V$1533,""),DQ$11)))))</f>
        <v>0</v>
      </c>
      <c r="DR61" s="116">
        <f t="array" ref="DR61">IF(IF(ISERR(LARGE(IF($D$4:$D$1533=$AI61,$V$4:$V$1533,""),DR$11)),0,(LARGE(IF($D$4:$D$1533=$AI61,$V$4:$V$1533,""),DR$11)))&lt;0,0,(IF(ISERR(LARGE(IF($D$4:$D$1533=$AI61,$V$4:$V$1533,""),DR$11)),0,(LARGE(IF($D$4:$D$1533=$AI61,$V$4:$V$1533,""),DR$11)))))</f>
        <v>0</v>
      </c>
      <c r="DS61" s="192">
        <f t="array" ref="DS61">IF(IF(ISERR(LARGE(IF($D$1534:$D$2431=$AI61,$V$1534:$V$2431,""),DS$11)),0,(LARGE(IF($D$1534:$D$2431=$AI61,$V$1534:$V$2431,""),DS$11)))&lt;0,0,(IF(ISERR(LARGE(IF($D$1534:$D$2431=$AI61,$V$1534:$V$2431,""),DS$11)),0,(LARGE(IF($D$1534:$D$2431=$AI61,$V$1534:$V$2431,""),DS$11)))))</f>
        <v>0</v>
      </c>
      <c r="DT61" s="193">
        <f t="array" ref="DT61">IF(IF(ISERR(LARGE(IF($D$1534:$D$2431=$AI61,$V$1534:$V$2431,""),DT$11)),0,(LARGE(IF($D$1534:$D$2431=$AI61,$V$1534:$V$2431,""),DT$11)))&lt;0,0,(IF(ISERR(LARGE(IF($D$1534:$D$2431=$AI61,$V$1534:$V$2431,""),DT$11)),0,(LARGE(IF($D$1534:$D$2431=$AI61,$V$1534:$V$2431,""),DT$11)))))</f>
        <v>0</v>
      </c>
      <c r="DU61" s="159">
        <f t="shared" si="75"/>
        <v>0</v>
      </c>
      <c r="DW61" s="114">
        <f t="array" ref="DW61">IF(IF(ISERR(LARGE(IF($D$4:$D$1533=$AI61,$W$4:$W$1533,""),DW$11)),0,(LARGE(IF($D$4:$D$1533=$AI61,$W$4:$W$1533,""),DW$11)))&lt;0,0,(IF(ISERR(LARGE(IF($D$4:$D$1533=$AI61,$W$4:$W$1533,""),DW$11)),0,(LARGE(IF($D$4:$D$1533=$AI61,$W$4:$W$1533,""),DW$11)))))</f>
        <v>0</v>
      </c>
      <c r="DX61" s="115">
        <f t="array" ref="DX61">IF(IF(ISERR(LARGE(IF($D$4:$D$1533=$AI61,$W$4:$W$1533,""),DX$11)),0,(LARGE(IF($D$4:$D$1533=$AI61,$W$4:$W$1533,""),DX$11)))&lt;0,0,(IF(ISERR(LARGE(IF($D$4:$D$1533=$AI61,$W$4:$W$1533,""),DX$11)),0,(LARGE(IF($D$4:$D$1533=$AI61,$W$4:$W$1533,""),DX$11)))))</f>
        <v>0</v>
      </c>
      <c r="DY61" s="116">
        <f t="array" ref="DY61">IF(IF(ISERR(LARGE(IF($D$4:$D$1533=$AI61,$W$4:$W$1533,""),DY$11)),0,(LARGE(IF($D$4:$D$1533=$AI61,$W$4:$W$1533,""),DY$11)))&lt;0,0,(IF(ISERR(LARGE(IF($D$4:$D$1533=$AI61,$W$4:$W$1533,""),DY$11)),0,(LARGE(IF($D$4:$D$1533=$AI61,$W$4:$W$1533,""),DY$11)))))</f>
        <v>0</v>
      </c>
      <c r="DZ61" s="192">
        <f t="array" ref="DZ61">IF(IF(ISERR(LARGE(IF($D$1534:$D$2431=$AI61,$W$1534:$W$2431,""),DZ$11)),0,(LARGE(IF($D$1534:$D$2431=$AI61,$W$1534:$W$2431,""),DZ$11)))&lt;0,0,(IF(ISERR(LARGE(IF($D$1534:$D$2431=$AI61,$W$1534:$W$2431,""),DZ$11)),0,(LARGE(IF($D$1534:$D$2431=$AI61,$W$1534:$W$2431,""),DZ$11)))))</f>
        <v>0</v>
      </c>
      <c r="EA61" s="193">
        <f t="array" ref="EA61">IF(IF(ISERR(LARGE(IF($D$1534:$D$2431=$AI61,$W$1534:$W$2431,""),EA$11)),0,(LARGE(IF($D$1534:$D$2431=$AI61,$W$1534:$W$2431,""),EA$11)))&lt;0,0,(IF(ISERR(LARGE(IF($D$1534:$D$2431=$AI61,$W$1534:$W$2431,""),EA$11)),0,(LARGE(IF($D$1534:$D$2431=$AI61,$W$1534:$W$2431,""),EA$11)))))</f>
        <v>0</v>
      </c>
      <c r="EB61" s="159">
        <f t="shared" si="76"/>
        <v>0</v>
      </c>
    </row>
    <row r="62" spans="1:132" x14ac:dyDescent="0.2">
      <c r="A62" s="88">
        <v>5.8999999999999998E-5</v>
      </c>
      <c r="B62" s="4">
        <f t="shared" si="0"/>
        <v>7346.000059</v>
      </c>
      <c r="C62" t="s">
        <v>293</v>
      </c>
      <c r="D62" s="213"/>
      <c r="E62" s="44" t="s">
        <v>21</v>
      </c>
      <c r="F62" s="14">
        <f t="shared" si="26"/>
        <v>1</v>
      </c>
      <c r="G62" s="14">
        <f t="shared" si="27"/>
        <v>1</v>
      </c>
      <c r="H62" s="101" t="str">
        <f>IF(ISNA(VLOOKUP(C62,[1]Sheet1!$J$2:$J$2999,1,FALSE)),"No","Yes")</f>
        <v>No</v>
      </c>
      <c r="I62" s="72">
        <f t="shared" si="50"/>
        <v>0</v>
      </c>
      <c r="J62" s="72">
        <f t="shared" si="51"/>
        <v>0</v>
      </c>
      <c r="K62" s="72">
        <f t="shared" si="52"/>
        <v>0</v>
      </c>
      <c r="L62" s="72">
        <f t="shared" si="53"/>
        <v>0</v>
      </c>
      <c r="M62" s="72">
        <f t="shared" si="54"/>
        <v>0</v>
      </c>
      <c r="N62" s="72">
        <f t="shared" si="55"/>
        <v>0</v>
      </c>
      <c r="O62" s="72">
        <f t="shared" si="56"/>
        <v>0</v>
      </c>
      <c r="Q62" s="73">
        <f t="shared" si="57"/>
        <v>0</v>
      </c>
      <c r="R62" s="73">
        <f t="shared" si="58"/>
        <v>0</v>
      </c>
      <c r="S62" s="73">
        <f t="shared" si="59"/>
        <v>0</v>
      </c>
      <c r="T62" s="73">
        <f t="shared" si="60"/>
        <v>7346</v>
      </c>
      <c r="U62" s="73">
        <f t="shared" si="61"/>
        <v>0</v>
      </c>
      <c r="V62" s="73">
        <f t="shared" si="62"/>
        <v>0</v>
      </c>
      <c r="W62" s="73">
        <f t="shared" si="63"/>
        <v>0</v>
      </c>
      <c r="Y62" s="72">
        <f t="shared" si="28"/>
        <v>0</v>
      </c>
      <c r="Z62" s="73">
        <f t="shared" si="29"/>
        <v>0</v>
      </c>
      <c r="AA62" s="58">
        <f t="shared" si="30"/>
        <v>0</v>
      </c>
      <c r="AB62" s="72">
        <f t="shared" si="31"/>
        <v>0</v>
      </c>
      <c r="AC62" s="72">
        <f t="shared" si="32"/>
        <v>0</v>
      </c>
      <c r="AD62" s="73">
        <f t="shared" si="33"/>
        <v>7346</v>
      </c>
      <c r="AE62" s="73">
        <f t="shared" si="34"/>
        <v>0</v>
      </c>
      <c r="AF62" s="1">
        <f t="shared" si="17"/>
        <v>7346</v>
      </c>
      <c r="AH62" s="1" t="str">
        <f t="shared" si="25"/>
        <v>No</v>
      </c>
      <c r="AI62" s="165" t="s">
        <v>73</v>
      </c>
      <c r="AJ62" s="114">
        <f t="array" ref="AJ62">IF(IF(ISERR(LARGE(IF($D$4:$D$1533=$AI62,$I$4:$I$1533,""),AJ$11)),0,(LARGE(IF($D$4:$D$1533=$AI62,$I$4:$I$1533,""),AJ$11)))&lt;0,0,(IF(ISERR(LARGE(IF($D$4:$D$1533=$AI62,$I$4:$I$1533,""),AJ$11)),0,(LARGE(IF($D$4:$D$1533=$AI62,$I$4:$I$1533,""),AJ$11)))))</f>
        <v>0</v>
      </c>
      <c r="AK62" s="115">
        <f t="array" ref="AK62">IF(IF(ISERR(LARGE(IF($D$4:$D$1533=$AI62,$I$4:$I$1533,""),AK$11)),0,(LARGE(IF($D$4:$D$1533=$AI62,$I$4:$I$1533,""),AK$11)))&lt;0,0,(IF(ISERR(LARGE(IF($D$4:$D$1533=$AI62,$I$4:$I$1533,""),AK$11)),0,(LARGE(IF($D$4:$D$1533=$AI62,$I$4:$I$1533,""),AK$11)))))</f>
        <v>0</v>
      </c>
      <c r="AL62" s="116">
        <f t="array" ref="AL62">IF(IF(ISERR(LARGE(IF($D$4:$D$1533=$AI62,$I$4:$I$1533,""),AL$11)),0,(LARGE(IF($D$4:$D$1533=$AI62,$I$4:$I$1533,""),AL$11)))&lt;0,0,(IF(ISERR(LARGE(IF($D$4:$D$1533=$AI62,$I$4:$I$1533,""),AL$11)),0,(LARGE(IF($D$4:$D$1533=$AI62,$I$4:$I$1533,""),AL$11)))))</f>
        <v>0</v>
      </c>
      <c r="AM62" s="192">
        <f t="array" ref="AM62">IF(IF(ISERR(LARGE(IF($D$1534:$D$2431=$AI62,$I$1534:$I$2431,""),AM$11)),0,(LARGE(IF($D$1534:$D$2431=$AI62,$I$1534:$I$2431,""),AM$11)))&lt;0,0,(IF(ISERR(LARGE(IF($D$1534:$D$2431=$AI62,$I$1534:$I$2431,""),AM$11)),0,(LARGE(IF($D$1534:$D$2431=$AI62,$I$1534:$I$2431,""),AM$11)))))</f>
        <v>0</v>
      </c>
      <c r="AN62" s="193">
        <f t="array" ref="AN62">IF(IF(ISERR(LARGE(IF($D$1534:$D$2431=$AI62,$I$1534:$I$2431,""),AN$11)),0,(LARGE(IF($D$1534:$D$2431=$AI62,$I$1534:$I$2431,""),AN$11)))&lt;0,0,(IF(ISERR(LARGE(IF($D$1534:$D$2431=$AI62,$I$1534:$I$2431,""),AN$11)),0,(LARGE(IF($D$1534:$D$2431=$AI62,$I$1534:$I$2431,""),AN$11)))))</f>
        <v>0</v>
      </c>
      <c r="AO62" s="159">
        <f t="shared" si="49"/>
        <v>0</v>
      </c>
      <c r="AQ62" s="114">
        <f t="array" ref="AQ62">IF(IF(ISERR(LARGE(IF($D$4:$D$1533=$AI62,$J$4:$J$1533,""),AQ$11)),0,(LARGE(IF($D$4:$D$1533=$AI62,$J$4:$J$1533,""),AQ$11)))&lt;0,0,(IF(ISERR(LARGE(IF($D$4:$D$1533=$AI62,$J$4:$J$1533,""),AQ$11)),0,(LARGE(IF($D$4:$D$1533=$AI62,$J$4:$J$1533,""),AQ$11)))))</f>
        <v>0</v>
      </c>
      <c r="AR62" s="115">
        <f t="array" ref="AR62">IF(IF(ISERR(LARGE(IF($D$4:$D$1533=$AI62,$J$4:$J$1533,""),AR$11)),0,(LARGE(IF($D$4:$D$1533=$AI62,$J$4:$J$1533,""),AR$11)))&lt;0,0,(IF(ISERR(LARGE(IF($D$4:$D$1533=$AI62,$J$4:$J$1533,""),AR$11)),0,(LARGE(IF($D$4:$D$1533=$AI62,$J$4:$J$1533,""),AR$11)))))</f>
        <v>0</v>
      </c>
      <c r="AS62" s="116">
        <f t="array" ref="AS62">IF(IF(ISERR(LARGE(IF($D$4:$D$1533=$AI62,$J$4:$J$1533,""),AS$11)),0,(LARGE(IF($D$4:$D$1533=$AI62,$J$4:$J$1533,""),AS$11)))&lt;0,0,(IF(ISERR(LARGE(IF($D$4:$D$1533=$AI62,$J$4:$J$1533,""),AS$11)),0,(LARGE(IF($D$4:$D$1533=$AI62,$J$4:$J$1533,""),AS$11)))))</f>
        <v>0</v>
      </c>
      <c r="AT62" s="192">
        <f t="array" ref="AT62">IF(IF(ISERR(LARGE(IF($D$1534:$D$2431=$AI62,$J$1534:$J$2431,""),AT$11)),0,(LARGE(IF($D$1534:$D$2431=$AI62,$J$1534:$J$2431,""),AT$11)))&lt;0,0,(IF(ISERR(LARGE(IF($D$1534:$D$2431=$AI62,$J$1534:$J$2431,""),AT$11)),0,(LARGE(IF($D$1534:$D$2431=$AI62,$J$1534:$J$2431,""),AT$11)))))</f>
        <v>0</v>
      </c>
      <c r="AU62" s="193">
        <f t="array" ref="AU62">IF(IF(ISERR(LARGE(IF($D$1534:$D$2431=$AI62,$J$1534:$J$2431,""),AU$11)),0,(LARGE(IF($D$1534:$D$2431=$AI62,$J$1534:$J$2431,""),AU$11)))&lt;0,0,(IF(ISERR(LARGE(IF($D$1534:$D$2431=$AI62,$J$1534:$J$2431,""),AU$11)),0,(LARGE(IF($D$1534:$D$2431=$AI62,$J$1534:$J$2431,""),AU$11)))))</f>
        <v>0</v>
      </c>
      <c r="AV62" s="159">
        <f t="shared" si="64"/>
        <v>0</v>
      </c>
      <c r="AX62" s="114">
        <f t="array" ref="AX62">IF(IF(ISERR(LARGE(IF($D$4:$D$1533=$AI62,$K$4:$K$1533,""),AX$11)),0,(LARGE(IF($D$4:$D$1533=$AI62,$K$4:$K$1533,""),AX$11)))&lt;0,0,(IF(ISERR(LARGE(IF($D$4:$D$1533=$AI62,$K$4:$K$1533,""),AX$11)),0,(LARGE(IF($D$4:$D$1533=$AI62,$K$4:$K$1533,""),AX$11)))))</f>
        <v>0</v>
      </c>
      <c r="AY62" s="115">
        <f t="array" ref="AY62">IF(IF(ISERR(LARGE(IF($D$4:$D$1533=$AI62,$K$4:$K$1533,""),AY$11)),0,(LARGE(IF($D$4:$D$1533=$AI62,$K$4:$K$1533,""),AY$11)))&lt;0,0,(IF(ISERR(LARGE(IF($D$4:$D$1533=$AI62,$K$4:$K$1533,""),AY$11)),0,(LARGE(IF($D$4:$D$1533=$AI62,$K$4:$K$1533,""),AY$11)))))</f>
        <v>0</v>
      </c>
      <c r="AZ62" s="116">
        <f t="array" ref="AZ62">IF(IF(ISERR(LARGE(IF($D$4:$D$1533=$AI62,$K$4:$K$1533,""),AZ$11)),0,(LARGE(IF($D$4:$D$1533=$AI62,$K$4:$K$1533,""),AZ$11)))&lt;0,0,(IF(ISERR(LARGE(IF($D$4:$D$1533=$AI62,$K$4:$K$1533,""),AZ$11)),0,(LARGE(IF($D$4:$D$1533=$AI62,$K$4:$K$1533,""),AZ$11)))))</f>
        <v>0</v>
      </c>
      <c r="BA62" s="192">
        <f t="array" ref="BA62">IF(IF(ISERR(LARGE(IF($D$1534:$D$2431=$AI62,$K$1534:$K$2431,""),BA$11)),0,(LARGE(IF($D$1534:$D$2431=$AI62,$K$1534:$K$2431,""),BA$11)))&lt;0,0,(IF(ISERR(LARGE(IF($D$1534:$D$2431=$AI62,$K$1534:$K$2431,""),BA$11)),0,(LARGE(IF($D$1534:$D$2431=$AI62,$K$1534:$K$2431,""),BA$11)))))</f>
        <v>0</v>
      </c>
      <c r="BB62" s="193">
        <f t="array" ref="BB62">IF(IF(ISERR(LARGE(IF($D$1534:$D$2431=$AI62,$K$1534:$K$2431,""),BB$11)),0,(LARGE(IF($D$1534:$D$2431=$AI62,$K$1534:$K$2431,""),BB$11)))&lt;0,0,(IF(ISERR(LARGE(IF($D$1534:$D$2431=$AI62,$K$1534:$K$2431,""),BB$11)),0,(LARGE(IF($D$1534:$D$2431=$AI62,$K$1534:$K$2431,""),BB$11)))))</f>
        <v>0</v>
      </c>
      <c r="BC62" s="159">
        <f t="shared" si="65"/>
        <v>0</v>
      </c>
      <c r="BE62" s="114">
        <f t="array" ref="BE62">IF(IF(ISERR(LARGE(IF($D$4:$D$1533=$AI62,$L$4:$L$1533,""),BE$11)),0,(LARGE(IF($D$4:$D$1533=$AI62,$L$4:$L$1533,""),BE$11)))&lt;0,0,(IF(ISERR(LARGE(IF($D$4:$D$1533=$AI62,$L$4:$L$1533,""),BE$11)),0,(LARGE(IF($D$4:$D$1533=$AI62,$L$4:$L$1533,""),BE$11)))))</f>
        <v>0</v>
      </c>
      <c r="BF62" s="115">
        <f t="array" ref="BF62">IF(IF(ISERR(LARGE(IF($D$4:$D$1533=$AI62,$L$4:$L$1533,""),BF$11)),0,(LARGE(IF($D$4:$D$1533=$AI62,$L$4:$L$1533,""),BF$11)))&lt;0,0,(IF(ISERR(LARGE(IF($D$4:$D$1533=$AI62,$L$4:$L$1533,""),BF$11)),0,(LARGE(IF($D$4:$D$1533=$AI62,$L$4:$L$1533,""),BF$11)))))</f>
        <v>0</v>
      </c>
      <c r="BG62" s="116">
        <f t="array" ref="BG62">IF(IF(ISERR(LARGE(IF($D$4:$D$1533=$AI62,$L$4:$L$1533,""),BG$11)),0,(LARGE(IF($D$4:$D$1533=$AI62,$L$4:$L$1533,""),BG$11)))&lt;0,0,(IF(ISERR(LARGE(IF($D$4:$D$1533=$AI62,$L$4:$L$1533,""),BG$11)),0,(LARGE(IF($D$4:$D$1533=$AI62,$L$4:$L$1533,""),BG$11)))))</f>
        <v>0</v>
      </c>
      <c r="BH62" s="192">
        <f t="array" ref="BH62">IF(IF(ISERR(LARGE(IF($D$1534:$D$2431=$AI62,$L$1534:$L$2431,""),BH$11)),0,(LARGE(IF($D$1534:$D$2431=$AI62,$L$1534:$L$2431,""),BH$11)))&lt;0,0,(IF(ISERR(LARGE(IF($D$1534:$D$2431=$AI62,$L$1534:$L$2431,""),BH$11)),0,(LARGE(IF($D$1534:$D$2431=$AI62,$L$1534:$L$2431,""),BH$11)))))</f>
        <v>0</v>
      </c>
      <c r="BI62" s="193">
        <f t="array" ref="BI62">IF(IF(ISERR(LARGE(IF($D$1534:$D$2431=$AI62,$L$1534:$L$2431,""),BI$11)),0,(LARGE(IF($D$1534:$D$2431=$AI62,$L$1534:$L$2431,""),BI$11)))&lt;0,0,(IF(ISERR(LARGE(IF($D$1534:$D$2431=$AI62,$L$1534:$L$2431,""),BI$11)),0,(LARGE(IF($D$1534:$D$2431=$AI62,$L$1534:$L$2431,""),BI$11)))))</f>
        <v>0</v>
      </c>
      <c r="BJ62" s="159">
        <f t="shared" si="66"/>
        <v>0</v>
      </c>
      <c r="BL62" s="114">
        <f t="array" ref="BL62">IF(IF(ISERR(LARGE(IF($D$4:$D$1533=$AI62,$M$4:$M$1533,""),BL$11)),0,(LARGE(IF($D$4:$D$1533=$AI62,$M$4:$M$1533,""),BL$11)))&lt;0,0,(IF(ISERR(LARGE(IF($D$4:$D$1533=$AI62,$M$4:$M$1533,""),BL$11)),0,(LARGE(IF($D$4:$D$1533=$AI62,$M$4:$M$1533,""),BL$11)))))</f>
        <v>0</v>
      </c>
      <c r="BM62" s="115">
        <f t="array" ref="BM62">IF(IF(ISERR(LARGE(IF($D$4:$D$1533=$AI62,$M$4:$M$1533,""),BM$11)),0,(LARGE(IF($D$4:$D$1533=$AI62,$M$4:$M$1533,""),BM$11)))&lt;0,0,(IF(ISERR(LARGE(IF($D$4:$D$1533=$AI62,$M$4:$M$1533,""),BM$11)),0,(LARGE(IF($D$4:$D$1533=$AI62,$M$4:$M$1533,""),BM$11)))))</f>
        <v>0</v>
      </c>
      <c r="BN62" s="116">
        <f t="array" ref="BN62">IF(IF(ISERR(LARGE(IF($D$4:$D$1533=$AI62,$M$4:$M$1533,""),BN$11)),0,(LARGE(IF($D$4:$D$1533=$AI62,$M$4:$M$1533,""),BN$11)))&lt;0,0,(IF(ISERR(LARGE(IF($D$4:$D$1533=$AI62,$M$4:$M$1533,""),BN$11)),0,(LARGE(IF($D$4:$D$1533=$AI62,$M$4:$M$1533,""),BN$11)))))</f>
        <v>0</v>
      </c>
      <c r="BO62" s="192">
        <f t="array" ref="BO62">IF(IF(ISERR(LARGE(IF($D$1534:$D$2431=$AI62,$M$1534:$M$2431,""),BO$11)),0,(LARGE(IF($D$1534:$D$2431=$AI62,$M$1534:$M$2431,""),BO$11)))&lt;0,0,(IF(ISERR(LARGE(IF($D$1534:$D$2431=$AI62,$M$1534:$M$2431,""),BO$11)),0,(LARGE(IF($D$1534:$D$2431=$AI62,$M$1534:$M$2431,""),BO$11)))))</f>
        <v>0</v>
      </c>
      <c r="BP62" s="193">
        <f t="array" ref="BP62">IF(IF(ISERR(LARGE(IF($D$1534:$D$2431=$AI62,$M$1534:$M$2431,""),BP$11)),0,(LARGE(IF($D$1534:$D$2431=$AI62,$M$1534:$M$2431,""),BP$11)))&lt;0,0,(IF(ISERR(LARGE(IF($D$1534:$D$2431=$AI62,$M$1534:$M$2431,""),BP$11)),0,(LARGE(IF($D$1534:$D$2431=$AI62,$M$1534:$M$2431,""),BP$11)))))</f>
        <v>0</v>
      </c>
      <c r="BQ62" s="159">
        <f t="shared" si="67"/>
        <v>0</v>
      </c>
      <c r="BS62" s="114">
        <f t="array" ref="BS62">IF(IF(ISERR(LARGE(IF($D$4:$D$1533=$AI62,$N$4:$N$1533,""),BS$11)),0,(LARGE(IF($D$4:$D$1533=$AI62,$N$4:$N$1533,""),BS$11)))&lt;0,0,(IF(ISERR(LARGE(IF($D$4:$D$1533=$AI62,$N$4:$N$1533,""),BS$11)),0,(LARGE(IF($D$4:$D$1533=$AI62,$N$4:$N$1533,""),BS$11)))))</f>
        <v>0</v>
      </c>
      <c r="BT62" s="115">
        <f t="array" ref="BT62">IF(IF(ISERR(LARGE(IF($D$4:$D$1533=$AI62,$N$4:$N$1533,""),BT$11)),0,(LARGE(IF($D$4:$D$1533=$AI62,$N$4:$N$1533,""),BT$11)))&lt;0,0,(IF(ISERR(LARGE(IF($D$4:$D$1533=$AI62,$N$4:$N$1533,""),BT$11)),0,(LARGE(IF($D$4:$D$1533=$AI62,$N$4:$N$1533,""),BT$11)))))</f>
        <v>0</v>
      </c>
      <c r="BU62" s="116">
        <f t="array" ref="BU62">IF(IF(ISERR(LARGE(IF($D$4:$D$1533=$AI62,$N$4:$N$1533,""),BU$11)),0,(LARGE(IF($D$4:$D$1533=$AI62,$N$4:$N$1533,""),BU$11)))&lt;0,0,(IF(ISERR(LARGE(IF($D$4:$D$1533=$AI62,$N$4:$N$1533,""),BU$11)),0,(LARGE(IF($D$4:$D$1533=$AI62,$N$4:$N$1533,""),BU$11)))))</f>
        <v>0</v>
      </c>
      <c r="BV62" s="192">
        <f t="array" ref="BV62">IF(IF(ISERR(LARGE(IF($D$1534:$D$2431=$AI62,$N$1534:$N$2431,""),BV$11)),0,(LARGE(IF($D$1534:$D$2431=$AI62,$N$1534:$N$2431,""),BV$11)))&lt;0,0,(IF(ISERR(LARGE(IF($D$1534:$D$2431=$AI62,$N$1534:$N$2431,""),BV$11)),0,(LARGE(IF($D$1534:$D$2431=$AI62,$N$1534:$N$2431,""),BV$11)))))</f>
        <v>0</v>
      </c>
      <c r="BW62" s="193">
        <f t="array" ref="BW62">IF(IF(ISERR(LARGE(IF($D$1534:$D$2431=$AI62,$N$1534:$N$2431,""),BW$11)),0,(LARGE(IF($D$1534:$D$2431=$AI62,$N$1534:$N$2431,""),BW$11)))&lt;0,0,(IF(ISERR(LARGE(IF($D$1534:$D$2431=$AI62,$N$1534:$N$2431,""),BW$11)),0,(LARGE(IF($D$1534:$D$2431=$AI62,$N$1534:$N$2431,""),BW$11)))))</f>
        <v>0</v>
      </c>
      <c r="BX62" s="159">
        <f t="shared" si="68"/>
        <v>0</v>
      </c>
      <c r="BZ62" s="114">
        <f t="array" ref="BZ62">IF(IF(ISERR(LARGE(IF($D$4:$D$1533=$AI62,$O$4:$O$1533,""),BZ$11)),0,(LARGE(IF($D$4:$D$1533=$AI62,$O$4:$O$1533,""),BZ$11)))&lt;0,0,(IF(ISERR(LARGE(IF($D$4:$D$1533=$AI62,$O$4:$O$1533,""),BZ$11)),0,(LARGE(IF($D$4:$D$1533=$AI62,$O$4:$O$1533,""),BZ$11)))))</f>
        <v>0</v>
      </c>
      <c r="CA62" s="115">
        <f t="array" ref="CA62">IF(IF(ISERR(LARGE(IF($D$4:$D$1533=$AI62,$O$4:$O$1533,""),CA$11)),0,(LARGE(IF($D$4:$D$1533=$AI62,$O$4:$O$1533,""),CA$11)))&lt;0,0,(IF(ISERR(LARGE(IF($D$4:$D$1533=$AI62,$O$4:$O$1533,""),CA$11)),0,(LARGE(IF($D$4:$D$1533=$AI62,$O$4:$O$1533,""),CA$11)))))</f>
        <v>0</v>
      </c>
      <c r="CB62" s="116">
        <f t="array" ref="CB62">IF(IF(ISERR(LARGE(IF($D$4:$D$1533=$AI62,$O$4:$O$1533,""),CB$11)),0,(LARGE(IF($D$4:$D$1533=$AI62,$O$4:$O$1533,""),CB$11)))&lt;0,0,(IF(ISERR(LARGE(IF($D$4:$D$1533=$AI62,$O$4:$O$1533,""),CB$11)),0,(LARGE(IF($D$4:$D$1533=$AI62,$O$4:$O$1533,""),CB$11)))))</f>
        <v>0</v>
      </c>
      <c r="CC62" s="192">
        <f t="array" ref="CC62">IF(IF(ISERR(LARGE(IF($D$1534:$D$2431=$AI62,$O$1534:$O$2431,""),CC$11)),0,(LARGE(IF($D$1534:$D$2431=$AI62,$O$1534:$O$2431,""),CC$11)))&lt;0,0,(IF(ISERR(LARGE(IF($D$1534:$D$2431=$AI62,$O$1534:$O$2431,""),CC$11)),0,(LARGE(IF($D$1534:$D$2431=$AI62,$O$1534:$O$2431,""),CC$11)))))</f>
        <v>0</v>
      </c>
      <c r="CD62" s="193">
        <f t="array" ref="CD62">IF(IF(ISERR(LARGE(IF($D$1534:$D$2431=$AI62,$O$1534:$O$2431,""),CD$11)),0,(LARGE(IF($D$1534:$D$2431=$AI62,$O$1534:$O$2431,""),CD$11)))&lt;0,0,(IF(ISERR(LARGE(IF($D$1534:$D$2431=$AI62,$O$1534:$O$2431,""),CD$11)),0,(LARGE(IF($D$1534:$D$2431=$AI62,$O$1534:$O$2431,""),CD$11)))))</f>
        <v>0</v>
      </c>
      <c r="CE62" s="159">
        <f t="shared" si="69"/>
        <v>0</v>
      </c>
      <c r="CG62" s="114">
        <f t="array" ref="CG62">IF(IF(ISERR(LARGE(IF($D$4:$D$1533=$AI62,$Q$4:$Q$1533,""),CG$11)),0,(LARGE(IF($D$4:$D$1533=$AI62,$Q$4:$Q$1533,""),CG$11)))&lt;0,0,(IF(ISERR(LARGE(IF($D$4:$D$1533=$AI62,$Q$4:$Q$1533,""),CG$11)),0,(LARGE(IF($D$4:$D$1533=$AI62,$Q$4:$Q$1533,""),CG$11)))))</f>
        <v>0</v>
      </c>
      <c r="CH62" s="115">
        <f t="array" ref="CH62">IF(IF(ISERR(LARGE(IF($D$4:$D$1533=$AI62,$Q$4:$Q$1533,""),CH$11)),0,(LARGE(IF($D$4:$D$1533=$AI62,$Q$4:$Q$1533,""),CH$11)))&lt;0,0,(IF(ISERR(LARGE(IF($D$4:$D$1533=$AI62,$Q$4:$Q$1533,""),CH$11)),0,(LARGE(IF($D$4:$D$1533=$AI62,$Q$4:$Q$1533,""),CH$11)))))</f>
        <v>0</v>
      </c>
      <c r="CI62" s="116">
        <f t="array" ref="CI62">IF(IF(ISERR(LARGE(IF($D$4:$D$1533=$AI62,$Q$4:$Q$1533,""),CI$11)),0,(LARGE(IF($D$4:$D$1533=$AI62,$Q$4:$Q$1533,""),CI$11)))&lt;0,0,(IF(ISERR(LARGE(IF($D$4:$D$1533=$AI62,$Q$4:$Q$1533,""),CI$11)),0,(LARGE(IF($D$4:$D$1533=$AI62,$Q$4:$Q$1533,""),CI$11)))))</f>
        <v>0</v>
      </c>
      <c r="CJ62" s="192">
        <f t="array" ref="CJ62">IF(IF(ISERR(LARGE(IF($D$1534:$D$2431=$AI62,$Q$1534:$Q$2431,""),CJ$11)),0,(LARGE(IF($D$1534:$D$2431=$AI62,$Q$1534:$Q$2431,""),CJ$11)))&lt;0,0,(IF(ISERR(LARGE(IF($D$1534:$D$2431=$AI62,$Q$1534:$Q$2431,""),CJ$11)),0,(LARGE(IF($D$1534:$D$2431=$AI62,$Q$1534:$Q$2431,""),CJ$11)))))</f>
        <v>0</v>
      </c>
      <c r="CK62" s="193">
        <f t="array" ref="CK62">IF(IF(ISERR(LARGE(IF($D$1534:$D$2431=$AI62,$Q$1534:$Q$2431,""),CK$11)),0,(LARGE(IF($D$1534:$D$2431=$AI62,$Q$1534:$Q$2431,""),CK$11)))&lt;0,0,(IF(ISERR(LARGE(IF($D$1534:$D$2431=$AI62,$Q$1534:$Q$2431,""),CK$11)),0,(LARGE(IF($D$1534:$D$2431=$AI62,$Q$1534:$Q$2431,""),CK$11)))))</f>
        <v>0</v>
      </c>
      <c r="CL62" s="159">
        <f t="shared" si="70"/>
        <v>0</v>
      </c>
      <c r="CN62" s="114">
        <f t="array" ref="CN62">IF(IF(ISERR(LARGE(IF($D$4:$D$1533=$AI62,$R$4:$R$1533,""),CN$11)),0,(LARGE(IF($D$4:$D$1533=$AI62,$R$4:$R$1533,""),CN$11)))&lt;0,0,(IF(ISERR(LARGE(IF($D$4:$D$1533=$AI62,$R$4:$R$1533,""),CN$11)),0,(LARGE(IF($D$4:$D$1533=$AI62,$R$4:$R$1533,""),CN$11)))))</f>
        <v>0</v>
      </c>
      <c r="CO62" s="115">
        <f t="array" ref="CO62">IF(IF(ISERR(LARGE(IF($D$4:$D$1533=$AI62,$R$4:$R$1533,""),CO$11)),0,(LARGE(IF($D$4:$D$1533=$AI62,$R$4:$R$1533,""),CO$11)))&lt;0,0,(IF(ISERR(LARGE(IF($D$4:$D$1533=$AI62,$R$4:$R$1533,""),CO$11)),0,(LARGE(IF($D$4:$D$1533=$AI62,$R$4:$R$1533,""),CO$11)))))</f>
        <v>0</v>
      </c>
      <c r="CP62" s="116">
        <f t="array" ref="CP62">IF(IF(ISERR(LARGE(IF($D$4:$D$1533=$AI62,$R$4:$R$1533,""),CP$11)),0,(LARGE(IF($D$4:$D$1533=$AI62,$R$4:$R$1533,""),CP$11)))&lt;0,0,(IF(ISERR(LARGE(IF($D$4:$D$1533=$AI62,$R$4:$R$1533,""),CP$11)),0,(LARGE(IF($D$4:$D$1533=$AI62,$R$4:$R$1533,""),CP$11)))))</f>
        <v>0</v>
      </c>
      <c r="CQ62" s="192">
        <f t="array" ref="CQ62">IF(IF(ISERR(LARGE(IF($D$1534:$D$2431=$AI62,$R$1534:$R$2431,""),CQ$11)),0,(LARGE(IF($D$1534:$D$2431=$AI62,$R$1534:$R$2431,""),CQ$11)))&lt;0,0,(IF(ISERR(LARGE(IF($D$1534:$D$2431=$AI62,$R$1534:$R$2431,""),CQ$11)),0,(LARGE(IF($D$1534:$D$2431=$AI62,$R$1534:$R$2431,""),CQ$11)))))</f>
        <v>0</v>
      </c>
      <c r="CR62" s="193">
        <f t="array" ref="CR62">IF(IF(ISERR(LARGE(IF($D$1534:$D$2431=$AI62,$R$1534:$R$2431,""),CR$11)),0,(LARGE(IF($D$1534:$D$2431=$AI62,$R$1534:$R$2431,""),CR$11)))&lt;0,0,(IF(ISERR(LARGE(IF($D$1534:$D$2431=$AI62,$R$1534:$R$2431,""),CR$11)),0,(LARGE(IF($D$1534:$D$2431=$AI62,$R$1534:$R$2431,""),CR$11)))))</f>
        <v>0</v>
      </c>
      <c r="CS62" s="159">
        <f t="shared" si="71"/>
        <v>0</v>
      </c>
      <c r="CU62" s="114">
        <f t="array" ref="CU62">IF(IF(ISERR(LARGE(IF($D$4:$D$1533=$AI62,$S$4:$S$1533,""),CU$11)),0,(LARGE(IF($D$4:$D$1533=$AI62,$S$4:$S$1533,""),CU$11)))&lt;0,0,(IF(ISERR(LARGE(IF($D$4:$D$1533=$AI62,$S$4:$S$1533,""),CU$11)),0,(LARGE(IF($D$4:$D$1533=$AI62,$S$4:$S$1533,""),CU$11)))))</f>
        <v>0</v>
      </c>
      <c r="CV62" s="115">
        <f t="array" ref="CV62">IF(IF(ISERR(LARGE(IF($D$4:$D$1533=$AI62,$S$4:$S$1533,""),CV$11)),0,(LARGE(IF($D$4:$D$1533=$AI62,$S$4:$S$1533,""),CV$11)))&lt;0,0,(IF(ISERR(LARGE(IF($D$4:$D$1533=$AI62,$S$4:$S$1533,""),CV$11)),0,(LARGE(IF($D$4:$D$1533=$AI62,$S$4:$S$1533,""),CV$11)))))</f>
        <v>0</v>
      </c>
      <c r="CW62" s="116">
        <f t="array" ref="CW62">IF(IF(ISERR(LARGE(IF($D$4:$D$1533=$AI62,$S$4:$S$1533,""),CW$11)),0,(LARGE(IF($D$4:$D$1533=$AI62,$S$4:$S$1533,""),CW$11)))&lt;0,0,(IF(ISERR(LARGE(IF($D$4:$D$1533=$AI62,$S$4:$S$1533,""),CW$11)),0,(LARGE(IF($D$4:$D$1533=$AI62,$S$4:$S$1533,""),CW$11)))))</f>
        <v>0</v>
      </c>
      <c r="CX62" s="192">
        <f t="array" ref="CX62">IF(IF(ISERR(LARGE(IF($D$1534:$D$2431=$AI62,$S$1534:$S$2431,""),CX$11)),0,(LARGE(IF($D$1534:$D$2431=$AI62,$S$1534:$S$2431,""),CX$11)))&lt;0,0,(IF(ISERR(LARGE(IF($D$1534:$D$2431=$AI62,$S$1534:$S$2431,""),CX$11)),0,(LARGE(IF($D$1534:$D$2431=$AI62,$S$1534:$S$2431,""),CX$11)))))</f>
        <v>0</v>
      </c>
      <c r="CY62" s="193">
        <f t="array" ref="CY62">IF(IF(ISERR(LARGE(IF($D$1534:$D$2431=$AI62,$S$1534:$S$2431,""),CY$11)),0,(LARGE(IF($D$1534:$D$2431=$AI62,$S$1534:$S$2431,""),CY$11)))&lt;0,0,(IF(ISERR(LARGE(IF($D$1534:$D$2431=$AI62,$S$1534:$S$2431,""),CY$11)),0,(LARGE(IF($D$1534:$D$2431=$AI62,$S$1534:$S$2431,""),CY$11)))))</f>
        <v>0</v>
      </c>
      <c r="CZ62" s="159">
        <f t="shared" si="72"/>
        <v>0</v>
      </c>
      <c r="DB62" s="114">
        <f t="array" ref="DB62">IF(IF(ISERR(LARGE(IF($D$4:$D$1533=$AI62,$T$4:$T$1533,""),DB$11)),0,(LARGE(IF($D$4:$D$1533=$AI62,$T$4:$T$1533,""),DB$11)))&lt;0,0,(IF(ISERR(LARGE(IF($D$4:$D$1533=$AI62,$T$4:$T$1533,""),DB$11)),0,(LARGE(IF($D$4:$D$1533=$AI62,$T$4:$T$1533,""),DB$11)))))</f>
        <v>0</v>
      </c>
      <c r="DC62" s="115">
        <f t="array" ref="DC62">IF(IF(ISERR(LARGE(IF($D$4:$D$1533=$AI62,$T$4:$T$1533,""),DC$11)),0,(LARGE(IF($D$4:$D$1533=$AI62,$T$4:$T$1533,""),DC$11)))&lt;0,0,(IF(ISERR(LARGE(IF($D$4:$D$1533=$AI62,$T$4:$T$1533,""),DC$11)),0,(LARGE(IF($D$4:$D$1533=$AI62,$T$4:$T$1533,""),DC$11)))))</f>
        <v>0</v>
      </c>
      <c r="DD62" s="116">
        <f t="array" ref="DD62">IF(IF(ISERR(LARGE(IF($D$4:$D$1533=$AI62,$T$4:$T$1533,""),DD$11)),0,(LARGE(IF($D$4:$D$1533=$AI62,$T$4:$T$1533,""),DD$11)))&lt;0,0,(IF(ISERR(LARGE(IF($D$4:$D$1533=$AI62,$T$4:$T$1533,""),DD$11)),0,(LARGE(IF($D$4:$D$1533=$AI62,$T$4:$T$1533,""),DD$11)))))</f>
        <v>0</v>
      </c>
      <c r="DE62" s="192">
        <f t="array" ref="DE62">IF(IF(ISERR(LARGE(IF($D$1534:$D$2431=$AI62,$T$1534:$T$2431,""),DE$11)),0,(LARGE(IF($D$1534:$D$2431=$AI62,$T$1534:$T$2431,""),DE$11)))&lt;0,0,(IF(ISERR(LARGE(IF($D$1534:$D$2431=$AI62,$T$1534:$T$2431,""),DE$11)),0,(LARGE(IF($D$1534:$D$2431=$AI62,$T$1534:$T$2431,""),DE$11)))))</f>
        <v>0</v>
      </c>
      <c r="DF62" s="193">
        <f t="array" ref="DF62">IF(IF(ISERR(LARGE(IF($D$1534:$D$2431=$AI62,$T$1534:$T$2431,""),DF$11)),0,(LARGE(IF($D$1534:$D$2431=$AI62,$T$1534:$T$2431,""),DF$11)))&lt;0,0,(IF(ISERR(LARGE(IF($D$1534:$D$2431=$AI62,$T$1534:$T$2431,""),DF$11)),0,(LARGE(IF($D$1534:$D$2431=$AI62,$T$1534:$T$2431,""),DF$11)))))</f>
        <v>0</v>
      </c>
      <c r="DG62" s="159">
        <f t="shared" si="73"/>
        <v>0</v>
      </c>
      <c r="DI62" s="114">
        <f t="array" ref="DI62">IF(IF(ISERR(LARGE(IF($D$4:$D$1533=$AI62,$U$4:$U$1533,""),DI$11)),0,(LARGE(IF($D$4:$D$1533=$AI62,$U$4:$U$1533,""),DI$11)))&lt;0,0,(IF(ISERR(LARGE(IF($D$4:$D$1533=$AI62,$U$4:$U$1533,""),DI$11)),0,(LARGE(IF($D$4:$D$1533=$AI62,$U$4:$U$1533,""),DI$11)))))</f>
        <v>0</v>
      </c>
      <c r="DJ62" s="115">
        <f t="array" ref="DJ62">IF(IF(ISERR(LARGE(IF($D$4:$D$1533=$AI62,$U$4:$U$1533,""),DJ$11)),0,(LARGE(IF($D$4:$D$1533=$AI62,$U$4:$U$1533,""),DJ$11)))&lt;0,0,(IF(ISERR(LARGE(IF($D$4:$D$1533=$AI62,$U$4:$U$1533,""),DJ$11)),0,(LARGE(IF($D$4:$D$1533=$AI62,$U$4:$U$1533,""),DJ$11)))))</f>
        <v>0</v>
      </c>
      <c r="DK62" s="116">
        <f t="array" ref="DK62">IF(IF(ISERR(LARGE(IF($D$4:$D$1533=$AI62,$U$4:$U$1533,""),DK$11)),0,(LARGE(IF($D$4:$D$1533=$AI62,$U$4:$U$1533,""),DK$11)))&lt;0,0,(IF(ISERR(LARGE(IF($D$4:$D$1533=$AI62,$U$4:$U$1533,""),DK$11)),0,(LARGE(IF($D$4:$D$1533=$AI62,$U$4:$U$1533,""),DK$11)))))</f>
        <v>0</v>
      </c>
      <c r="DL62" s="192">
        <f t="array" ref="DL62">IF(IF(ISERR(LARGE(IF($D$1534:$D$2431=$AI62,$U$1534:$U$2431,""),DL$11)),0,(LARGE(IF($D$1534:$D$2431=$AI62,$U$1534:$U$2431,""),DL$11)))&lt;0,0,(IF(ISERR(LARGE(IF($D$1534:$D$2431=$AI62,$U$1534:$U$2431,""),DL$11)),0,(LARGE(IF($D$1534:$D$2431=$AI62,$U$1534:$U$2431,""),DL$11)))))</f>
        <v>0</v>
      </c>
      <c r="DM62" s="193">
        <f t="array" ref="DM62">IF(IF(ISERR(LARGE(IF($D$1534:$D$2431=$AI62,$U$1534:$U$2431,""),DM$11)),0,(LARGE(IF($D$1534:$D$2431=$AI62,$U$1534:$U$2431,""),DM$11)))&lt;0,0,(IF(ISERR(LARGE(IF($D$1534:$D$2431=$AI62,$U$1534:$U$2431,""),DM$11)),0,(LARGE(IF($D$1534:$D$2431=$AI62,$U$1534:$U$2431,""),DM$11)))))</f>
        <v>0</v>
      </c>
      <c r="DN62" s="159">
        <f t="shared" si="74"/>
        <v>0</v>
      </c>
      <c r="DP62" s="114">
        <f t="array" ref="DP62">IF(IF(ISERR(LARGE(IF($D$4:$D$1533=$AI62,$V$4:$V$1533,""),DP$11)),0,(LARGE(IF($D$4:$D$1533=$AI62,$V$4:$V$1533,""),DP$11)))&lt;0,0,(IF(ISERR(LARGE(IF($D$4:$D$1533=$AI62,$V$4:$V$1533,""),DP$11)),0,(LARGE(IF($D$4:$D$1533=$AI62,$V$4:$V$1533,""),DP$11)))))</f>
        <v>0</v>
      </c>
      <c r="DQ62" s="115">
        <f t="array" ref="DQ62">IF(IF(ISERR(LARGE(IF($D$4:$D$1533=$AI62,$V$4:$V$1533,""),DQ$11)),0,(LARGE(IF($D$4:$D$1533=$AI62,$V$4:$V$1533,""),DQ$11)))&lt;0,0,(IF(ISERR(LARGE(IF($D$4:$D$1533=$AI62,$V$4:$V$1533,""),DQ$11)),0,(LARGE(IF($D$4:$D$1533=$AI62,$V$4:$V$1533,""),DQ$11)))))</f>
        <v>0</v>
      </c>
      <c r="DR62" s="116">
        <f t="array" ref="DR62">IF(IF(ISERR(LARGE(IF($D$4:$D$1533=$AI62,$V$4:$V$1533,""),DR$11)),0,(LARGE(IF($D$4:$D$1533=$AI62,$V$4:$V$1533,""),DR$11)))&lt;0,0,(IF(ISERR(LARGE(IF($D$4:$D$1533=$AI62,$V$4:$V$1533,""),DR$11)),0,(LARGE(IF($D$4:$D$1533=$AI62,$V$4:$V$1533,""),DR$11)))))</f>
        <v>0</v>
      </c>
      <c r="DS62" s="192">
        <f t="array" ref="DS62">IF(IF(ISERR(LARGE(IF($D$1534:$D$2431=$AI62,$V$1534:$V$2431,""),DS$11)),0,(LARGE(IF($D$1534:$D$2431=$AI62,$V$1534:$V$2431,""),DS$11)))&lt;0,0,(IF(ISERR(LARGE(IF($D$1534:$D$2431=$AI62,$V$1534:$V$2431,""),DS$11)),0,(LARGE(IF($D$1534:$D$2431=$AI62,$V$1534:$V$2431,""),DS$11)))))</f>
        <v>0</v>
      </c>
      <c r="DT62" s="193">
        <f t="array" ref="DT62">IF(IF(ISERR(LARGE(IF($D$1534:$D$2431=$AI62,$V$1534:$V$2431,""),DT$11)),0,(LARGE(IF($D$1534:$D$2431=$AI62,$V$1534:$V$2431,""),DT$11)))&lt;0,0,(IF(ISERR(LARGE(IF($D$1534:$D$2431=$AI62,$V$1534:$V$2431,""),DT$11)),0,(LARGE(IF($D$1534:$D$2431=$AI62,$V$1534:$V$2431,""),DT$11)))))</f>
        <v>0</v>
      </c>
      <c r="DU62" s="159">
        <f t="shared" si="75"/>
        <v>0</v>
      </c>
      <c r="DW62" s="114">
        <f t="array" ref="DW62">IF(IF(ISERR(LARGE(IF($D$4:$D$1533=$AI62,$W$4:$W$1533,""),DW$11)),0,(LARGE(IF($D$4:$D$1533=$AI62,$W$4:$W$1533,""),DW$11)))&lt;0,0,(IF(ISERR(LARGE(IF($D$4:$D$1533=$AI62,$W$4:$W$1533,""),DW$11)),0,(LARGE(IF($D$4:$D$1533=$AI62,$W$4:$W$1533,""),DW$11)))))</f>
        <v>0</v>
      </c>
      <c r="DX62" s="115">
        <f t="array" ref="DX62">IF(IF(ISERR(LARGE(IF($D$4:$D$1533=$AI62,$W$4:$W$1533,""),DX$11)),0,(LARGE(IF($D$4:$D$1533=$AI62,$W$4:$W$1533,""),DX$11)))&lt;0,0,(IF(ISERR(LARGE(IF($D$4:$D$1533=$AI62,$W$4:$W$1533,""),DX$11)),0,(LARGE(IF($D$4:$D$1533=$AI62,$W$4:$W$1533,""),DX$11)))))</f>
        <v>0</v>
      </c>
      <c r="DY62" s="116">
        <f t="array" ref="DY62">IF(IF(ISERR(LARGE(IF($D$4:$D$1533=$AI62,$W$4:$W$1533,""),DY$11)),0,(LARGE(IF($D$4:$D$1533=$AI62,$W$4:$W$1533,""),DY$11)))&lt;0,0,(IF(ISERR(LARGE(IF($D$4:$D$1533=$AI62,$W$4:$W$1533,""),DY$11)),0,(LARGE(IF($D$4:$D$1533=$AI62,$W$4:$W$1533,""),DY$11)))))</f>
        <v>0</v>
      </c>
      <c r="DZ62" s="192">
        <f t="array" ref="DZ62">IF(IF(ISERR(LARGE(IF($D$1534:$D$2431=$AI62,$W$1534:$W$2431,""),DZ$11)),0,(LARGE(IF($D$1534:$D$2431=$AI62,$W$1534:$W$2431,""),DZ$11)))&lt;0,0,(IF(ISERR(LARGE(IF($D$1534:$D$2431=$AI62,$W$1534:$W$2431,""),DZ$11)),0,(LARGE(IF($D$1534:$D$2431=$AI62,$W$1534:$W$2431,""),DZ$11)))))</f>
        <v>0</v>
      </c>
      <c r="EA62" s="193">
        <f t="array" ref="EA62">IF(IF(ISERR(LARGE(IF($D$1534:$D$2431=$AI62,$W$1534:$W$2431,""),EA$11)),0,(LARGE(IF($D$1534:$D$2431=$AI62,$W$1534:$W$2431,""),EA$11)))&lt;0,0,(IF(ISERR(LARGE(IF($D$1534:$D$2431=$AI62,$W$1534:$W$2431,""),EA$11)),0,(LARGE(IF($D$1534:$D$2431=$AI62,$W$1534:$W$2431,""),EA$11)))))</f>
        <v>0</v>
      </c>
      <c r="EB62" s="159">
        <f t="shared" si="76"/>
        <v>0</v>
      </c>
    </row>
    <row r="63" spans="1:132" x14ac:dyDescent="0.2">
      <c r="A63" s="88">
        <v>5.9999999999999995E-5</v>
      </c>
      <c r="B63" s="4">
        <f t="shared" si="0"/>
        <v>7265.0000600000003</v>
      </c>
      <c r="C63" t="s">
        <v>295</v>
      </c>
      <c r="D63" s="213"/>
      <c r="E63" s="44" t="s">
        <v>21</v>
      </c>
      <c r="F63" s="14">
        <f t="shared" si="26"/>
        <v>1</v>
      </c>
      <c r="G63" s="14">
        <f t="shared" si="27"/>
        <v>1</v>
      </c>
      <c r="H63" s="101" t="str">
        <f>IF(ISNA(VLOOKUP(C63,[1]Sheet1!$J$2:$J$2999,1,FALSE)),"No","Yes")</f>
        <v>No</v>
      </c>
      <c r="I63" s="72">
        <f t="shared" si="50"/>
        <v>0</v>
      </c>
      <c r="J63" s="72">
        <f t="shared" si="51"/>
        <v>0</v>
      </c>
      <c r="K63" s="72">
        <f t="shared" si="52"/>
        <v>0</v>
      </c>
      <c r="L63" s="72">
        <f t="shared" si="53"/>
        <v>0</v>
      </c>
      <c r="M63" s="72">
        <f t="shared" si="54"/>
        <v>0</v>
      </c>
      <c r="N63" s="72">
        <f t="shared" si="55"/>
        <v>0</v>
      </c>
      <c r="O63" s="72">
        <f t="shared" si="56"/>
        <v>0</v>
      </c>
      <c r="Q63" s="73">
        <f t="shared" si="57"/>
        <v>0</v>
      </c>
      <c r="R63" s="73">
        <f t="shared" si="58"/>
        <v>0</v>
      </c>
      <c r="S63" s="73">
        <f t="shared" si="59"/>
        <v>0</v>
      </c>
      <c r="T63" s="73">
        <f t="shared" si="60"/>
        <v>7265</v>
      </c>
      <c r="U63" s="73">
        <f t="shared" si="61"/>
        <v>0</v>
      </c>
      <c r="V63" s="73">
        <f t="shared" si="62"/>
        <v>0</v>
      </c>
      <c r="W63" s="73">
        <f t="shared" si="63"/>
        <v>0</v>
      </c>
      <c r="Y63" s="72">
        <f t="shared" si="28"/>
        <v>0</v>
      </c>
      <c r="Z63" s="73">
        <f t="shared" si="29"/>
        <v>0</v>
      </c>
      <c r="AA63" s="58">
        <f t="shared" si="30"/>
        <v>0</v>
      </c>
      <c r="AB63" s="72">
        <f t="shared" si="31"/>
        <v>0</v>
      </c>
      <c r="AC63" s="72">
        <f t="shared" si="32"/>
        <v>0</v>
      </c>
      <c r="AD63" s="73">
        <f t="shared" si="33"/>
        <v>7265</v>
      </c>
      <c r="AE63" s="73">
        <f t="shared" si="34"/>
        <v>0</v>
      </c>
      <c r="AF63" s="1">
        <f t="shared" si="17"/>
        <v>7265</v>
      </c>
      <c r="AH63" s="1" t="str">
        <f t="shared" si="25"/>
        <v>No</v>
      </c>
      <c r="AI63" s="165" t="s">
        <v>66</v>
      </c>
      <c r="AJ63" s="114">
        <f t="array" ref="AJ63">IF(IF(ISERR(LARGE(IF($D$4:$D$1533=$AI63,$I$4:$I$1533,""),AJ$11)),0,(LARGE(IF($D$4:$D$1533=$AI63,$I$4:$I$1533,""),AJ$11)))&lt;0,0,(IF(ISERR(LARGE(IF($D$4:$D$1533=$AI63,$I$4:$I$1533,""),AJ$11)),0,(LARGE(IF($D$4:$D$1533=$AI63,$I$4:$I$1533,""),AJ$11)))))</f>
        <v>0</v>
      </c>
      <c r="AK63" s="115">
        <f t="array" ref="AK63">IF(IF(ISERR(LARGE(IF($D$4:$D$1533=$AI63,$I$4:$I$1533,""),AK$11)),0,(LARGE(IF($D$4:$D$1533=$AI63,$I$4:$I$1533,""),AK$11)))&lt;0,0,(IF(ISERR(LARGE(IF($D$4:$D$1533=$AI63,$I$4:$I$1533,""),AK$11)),0,(LARGE(IF($D$4:$D$1533=$AI63,$I$4:$I$1533,""),AK$11)))))</f>
        <v>0</v>
      </c>
      <c r="AL63" s="116">
        <f t="array" ref="AL63">IF(IF(ISERR(LARGE(IF($D$4:$D$1533=$AI63,$I$4:$I$1533,""),AL$11)),0,(LARGE(IF($D$4:$D$1533=$AI63,$I$4:$I$1533,""),AL$11)))&lt;0,0,(IF(ISERR(LARGE(IF($D$4:$D$1533=$AI63,$I$4:$I$1533,""),AL$11)),0,(LARGE(IF($D$4:$D$1533=$AI63,$I$4:$I$1533,""),AL$11)))))</f>
        <v>0</v>
      </c>
      <c r="AM63" s="192">
        <f t="array" ref="AM63">IF(IF(ISERR(LARGE(IF($D$1534:$D$2431=$AI63,$I$1534:$I$2431,""),AM$11)),0,(LARGE(IF($D$1534:$D$2431=$AI63,$I$1534:$I$2431,""),AM$11)))&lt;0,0,(IF(ISERR(LARGE(IF($D$1534:$D$2431=$AI63,$I$1534:$I$2431,""),AM$11)),0,(LARGE(IF($D$1534:$D$2431=$AI63,$I$1534:$I$2431,""),AM$11)))))</f>
        <v>0</v>
      </c>
      <c r="AN63" s="193">
        <f t="array" ref="AN63">IF(IF(ISERR(LARGE(IF($D$1534:$D$2431=$AI63,$I$1534:$I$2431,""),AN$11)),0,(LARGE(IF($D$1534:$D$2431=$AI63,$I$1534:$I$2431,""),AN$11)))&lt;0,0,(IF(ISERR(LARGE(IF($D$1534:$D$2431=$AI63,$I$1534:$I$2431,""),AN$11)),0,(LARGE(IF($D$1534:$D$2431=$AI63,$I$1534:$I$2431,""),AN$11)))))</f>
        <v>0</v>
      </c>
      <c r="AO63" s="159">
        <f t="shared" si="49"/>
        <v>0</v>
      </c>
      <c r="AQ63" s="114">
        <f t="array" ref="AQ63">IF(IF(ISERR(LARGE(IF($D$4:$D$1533=$AI63,$J$4:$J$1533,""),AQ$11)),0,(LARGE(IF($D$4:$D$1533=$AI63,$J$4:$J$1533,""),AQ$11)))&lt;0,0,(IF(ISERR(LARGE(IF($D$4:$D$1533=$AI63,$J$4:$J$1533,""),AQ$11)),0,(LARGE(IF($D$4:$D$1533=$AI63,$J$4:$J$1533,""),AQ$11)))))</f>
        <v>0</v>
      </c>
      <c r="AR63" s="115">
        <f t="array" ref="AR63">IF(IF(ISERR(LARGE(IF($D$4:$D$1533=$AI63,$J$4:$J$1533,""),AR$11)),0,(LARGE(IF($D$4:$D$1533=$AI63,$J$4:$J$1533,""),AR$11)))&lt;0,0,(IF(ISERR(LARGE(IF($D$4:$D$1533=$AI63,$J$4:$J$1533,""),AR$11)),0,(LARGE(IF($D$4:$D$1533=$AI63,$J$4:$J$1533,""),AR$11)))))</f>
        <v>0</v>
      </c>
      <c r="AS63" s="116">
        <f t="array" ref="AS63">IF(IF(ISERR(LARGE(IF($D$4:$D$1533=$AI63,$J$4:$J$1533,""),AS$11)),0,(LARGE(IF($D$4:$D$1533=$AI63,$J$4:$J$1533,""),AS$11)))&lt;0,0,(IF(ISERR(LARGE(IF($D$4:$D$1533=$AI63,$J$4:$J$1533,""),AS$11)),0,(LARGE(IF($D$4:$D$1533=$AI63,$J$4:$J$1533,""),AS$11)))))</f>
        <v>0</v>
      </c>
      <c r="AT63" s="192">
        <f t="array" ref="AT63">IF(IF(ISERR(LARGE(IF($D$1534:$D$2431=$AI63,$J$1534:$J$2431,""),AT$11)),0,(LARGE(IF($D$1534:$D$2431=$AI63,$J$1534:$J$2431,""),AT$11)))&lt;0,0,(IF(ISERR(LARGE(IF($D$1534:$D$2431=$AI63,$J$1534:$J$2431,""),AT$11)),0,(LARGE(IF($D$1534:$D$2431=$AI63,$J$1534:$J$2431,""),AT$11)))))</f>
        <v>0</v>
      </c>
      <c r="AU63" s="193">
        <f t="array" ref="AU63">IF(IF(ISERR(LARGE(IF($D$1534:$D$2431=$AI63,$J$1534:$J$2431,""),AU$11)),0,(LARGE(IF($D$1534:$D$2431=$AI63,$J$1534:$J$2431,""),AU$11)))&lt;0,0,(IF(ISERR(LARGE(IF($D$1534:$D$2431=$AI63,$J$1534:$J$2431,""),AU$11)),0,(LARGE(IF($D$1534:$D$2431=$AI63,$J$1534:$J$2431,""),AU$11)))))</f>
        <v>0</v>
      </c>
      <c r="AV63" s="159">
        <f t="shared" si="64"/>
        <v>0</v>
      </c>
      <c r="AX63" s="114">
        <f t="array" ref="AX63">IF(IF(ISERR(LARGE(IF($D$4:$D$1533=$AI63,$K$4:$K$1533,""),AX$11)),0,(LARGE(IF($D$4:$D$1533=$AI63,$K$4:$K$1533,""),AX$11)))&lt;0,0,(IF(ISERR(LARGE(IF($D$4:$D$1533=$AI63,$K$4:$K$1533,""),AX$11)),0,(LARGE(IF($D$4:$D$1533=$AI63,$K$4:$K$1533,""),AX$11)))))</f>
        <v>0</v>
      </c>
      <c r="AY63" s="115">
        <f t="array" ref="AY63">IF(IF(ISERR(LARGE(IF($D$4:$D$1533=$AI63,$K$4:$K$1533,""),AY$11)),0,(LARGE(IF($D$4:$D$1533=$AI63,$K$4:$K$1533,""),AY$11)))&lt;0,0,(IF(ISERR(LARGE(IF($D$4:$D$1533=$AI63,$K$4:$K$1533,""),AY$11)),0,(LARGE(IF($D$4:$D$1533=$AI63,$K$4:$K$1533,""),AY$11)))))</f>
        <v>0</v>
      </c>
      <c r="AZ63" s="116">
        <f t="array" ref="AZ63">IF(IF(ISERR(LARGE(IF($D$4:$D$1533=$AI63,$K$4:$K$1533,""),AZ$11)),0,(LARGE(IF($D$4:$D$1533=$AI63,$K$4:$K$1533,""),AZ$11)))&lt;0,0,(IF(ISERR(LARGE(IF($D$4:$D$1533=$AI63,$K$4:$K$1533,""),AZ$11)),0,(LARGE(IF($D$4:$D$1533=$AI63,$K$4:$K$1533,""),AZ$11)))))</f>
        <v>0</v>
      </c>
      <c r="BA63" s="192">
        <f t="array" ref="BA63">IF(IF(ISERR(LARGE(IF($D$1534:$D$2431=$AI63,$K$1534:$K$2431,""),BA$11)),0,(LARGE(IF($D$1534:$D$2431=$AI63,$K$1534:$K$2431,""),BA$11)))&lt;0,0,(IF(ISERR(LARGE(IF($D$1534:$D$2431=$AI63,$K$1534:$K$2431,""),BA$11)),0,(LARGE(IF($D$1534:$D$2431=$AI63,$K$1534:$K$2431,""),BA$11)))))</f>
        <v>0</v>
      </c>
      <c r="BB63" s="193">
        <f t="array" ref="BB63">IF(IF(ISERR(LARGE(IF($D$1534:$D$2431=$AI63,$K$1534:$K$2431,""),BB$11)),0,(LARGE(IF($D$1534:$D$2431=$AI63,$K$1534:$K$2431,""),BB$11)))&lt;0,0,(IF(ISERR(LARGE(IF($D$1534:$D$2431=$AI63,$K$1534:$K$2431,""),BB$11)),0,(LARGE(IF($D$1534:$D$2431=$AI63,$K$1534:$K$2431,""),BB$11)))))</f>
        <v>0</v>
      </c>
      <c r="BC63" s="159">
        <f t="shared" si="65"/>
        <v>0</v>
      </c>
      <c r="BE63" s="114">
        <f t="array" ref="BE63">IF(IF(ISERR(LARGE(IF($D$4:$D$1533=$AI63,$L$4:$L$1533,""),BE$11)),0,(LARGE(IF($D$4:$D$1533=$AI63,$L$4:$L$1533,""),BE$11)))&lt;0,0,(IF(ISERR(LARGE(IF($D$4:$D$1533=$AI63,$L$4:$L$1533,""),BE$11)),0,(LARGE(IF($D$4:$D$1533=$AI63,$L$4:$L$1533,""),BE$11)))))</f>
        <v>0</v>
      </c>
      <c r="BF63" s="115">
        <f t="array" ref="BF63">IF(IF(ISERR(LARGE(IF($D$4:$D$1533=$AI63,$L$4:$L$1533,""),BF$11)),0,(LARGE(IF($D$4:$D$1533=$AI63,$L$4:$L$1533,""),BF$11)))&lt;0,0,(IF(ISERR(LARGE(IF($D$4:$D$1533=$AI63,$L$4:$L$1533,""),BF$11)),0,(LARGE(IF($D$4:$D$1533=$AI63,$L$4:$L$1533,""),BF$11)))))</f>
        <v>0</v>
      </c>
      <c r="BG63" s="116">
        <f t="array" ref="BG63">IF(IF(ISERR(LARGE(IF($D$4:$D$1533=$AI63,$L$4:$L$1533,""),BG$11)),0,(LARGE(IF($D$4:$D$1533=$AI63,$L$4:$L$1533,""),BG$11)))&lt;0,0,(IF(ISERR(LARGE(IF($D$4:$D$1533=$AI63,$L$4:$L$1533,""),BG$11)),0,(LARGE(IF($D$4:$D$1533=$AI63,$L$4:$L$1533,""),BG$11)))))</f>
        <v>0</v>
      </c>
      <c r="BH63" s="192">
        <f t="array" ref="BH63">IF(IF(ISERR(LARGE(IF($D$1534:$D$2431=$AI63,$L$1534:$L$2431,""),BH$11)),0,(LARGE(IF($D$1534:$D$2431=$AI63,$L$1534:$L$2431,""),BH$11)))&lt;0,0,(IF(ISERR(LARGE(IF($D$1534:$D$2431=$AI63,$L$1534:$L$2431,""),BH$11)),0,(LARGE(IF($D$1534:$D$2431=$AI63,$L$1534:$L$2431,""),BH$11)))))</f>
        <v>0</v>
      </c>
      <c r="BI63" s="193">
        <f t="array" ref="BI63">IF(IF(ISERR(LARGE(IF($D$1534:$D$2431=$AI63,$L$1534:$L$2431,""),BI$11)),0,(LARGE(IF($D$1534:$D$2431=$AI63,$L$1534:$L$2431,""),BI$11)))&lt;0,0,(IF(ISERR(LARGE(IF($D$1534:$D$2431=$AI63,$L$1534:$L$2431,""),BI$11)),0,(LARGE(IF($D$1534:$D$2431=$AI63,$L$1534:$L$2431,""),BI$11)))))</f>
        <v>0</v>
      </c>
      <c r="BJ63" s="159">
        <f t="shared" si="66"/>
        <v>0</v>
      </c>
      <c r="BL63" s="114">
        <f t="array" ref="BL63">IF(IF(ISERR(LARGE(IF($D$4:$D$1533=$AI63,$M$4:$M$1533,""),BL$11)),0,(LARGE(IF($D$4:$D$1533=$AI63,$M$4:$M$1533,""),BL$11)))&lt;0,0,(IF(ISERR(LARGE(IF($D$4:$D$1533=$AI63,$M$4:$M$1533,""),BL$11)),0,(LARGE(IF($D$4:$D$1533=$AI63,$M$4:$M$1533,""),BL$11)))))</f>
        <v>0</v>
      </c>
      <c r="BM63" s="115">
        <f t="array" ref="BM63">IF(IF(ISERR(LARGE(IF($D$4:$D$1533=$AI63,$M$4:$M$1533,""),BM$11)),0,(LARGE(IF($D$4:$D$1533=$AI63,$M$4:$M$1533,""),BM$11)))&lt;0,0,(IF(ISERR(LARGE(IF($D$4:$D$1533=$AI63,$M$4:$M$1533,""),BM$11)),0,(LARGE(IF($D$4:$D$1533=$AI63,$M$4:$M$1533,""),BM$11)))))</f>
        <v>0</v>
      </c>
      <c r="BN63" s="116">
        <f t="array" ref="BN63">IF(IF(ISERR(LARGE(IF($D$4:$D$1533=$AI63,$M$4:$M$1533,""),BN$11)),0,(LARGE(IF($D$4:$D$1533=$AI63,$M$4:$M$1533,""),BN$11)))&lt;0,0,(IF(ISERR(LARGE(IF($D$4:$D$1533=$AI63,$M$4:$M$1533,""),BN$11)),0,(LARGE(IF($D$4:$D$1533=$AI63,$M$4:$M$1533,""),BN$11)))))</f>
        <v>0</v>
      </c>
      <c r="BO63" s="192">
        <f t="array" ref="BO63">IF(IF(ISERR(LARGE(IF($D$1534:$D$2431=$AI63,$M$1534:$M$2431,""),BO$11)),0,(LARGE(IF($D$1534:$D$2431=$AI63,$M$1534:$M$2431,""),BO$11)))&lt;0,0,(IF(ISERR(LARGE(IF($D$1534:$D$2431=$AI63,$M$1534:$M$2431,""),BO$11)),0,(LARGE(IF($D$1534:$D$2431=$AI63,$M$1534:$M$2431,""),BO$11)))))</f>
        <v>0</v>
      </c>
      <c r="BP63" s="193">
        <f t="array" ref="BP63">IF(IF(ISERR(LARGE(IF($D$1534:$D$2431=$AI63,$M$1534:$M$2431,""),BP$11)),0,(LARGE(IF($D$1534:$D$2431=$AI63,$M$1534:$M$2431,""),BP$11)))&lt;0,0,(IF(ISERR(LARGE(IF($D$1534:$D$2431=$AI63,$M$1534:$M$2431,""),BP$11)),0,(LARGE(IF($D$1534:$D$2431=$AI63,$M$1534:$M$2431,""),BP$11)))))</f>
        <v>0</v>
      </c>
      <c r="BQ63" s="159">
        <f t="shared" si="67"/>
        <v>0</v>
      </c>
      <c r="BS63" s="114">
        <f t="array" ref="BS63">IF(IF(ISERR(LARGE(IF($D$4:$D$1533=$AI63,$N$4:$N$1533,""),BS$11)),0,(LARGE(IF($D$4:$D$1533=$AI63,$N$4:$N$1533,""),BS$11)))&lt;0,0,(IF(ISERR(LARGE(IF($D$4:$D$1533=$AI63,$N$4:$N$1533,""),BS$11)),0,(LARGE(IF($D$4:$D$1533=$AI63,$N$4:$N$1533,""),BS$11)))))</f>
        <v>0</v>
      </c>
      <c r="BT63" s="115">
        <f t="array" ref="BT63">IF(IF(ISERR(LARGE(IF($D$4:$D$1533=$AI63,$N$4:$N$1533,""),BT$11)),0,(LARGE(IF($D$4:$D$1533=$AI63,$N$4:$N$1533,""),BT$11)))&lt;0,0,(IF(ISERR(LARGE(IF($D$4:$D$1533=$AI63,$N$4:$N$1533,""),BT$11)),0,(LARGE(IF($D$4:$D$1533=$AI63,$N$4:$N$1533,""),BT$11)))))</f>
        <v>0</v>
      </c>
      <c r="BU63" s="116">
        <f t="array" ref="BU63">IF(IF(ISERR(LARGE(IF($D$4:$D$1533=$AI63,$N$4:$N$1533,""),BU$11)),0,(LARGE(IF($D$4:$D$1533=$AI63,$N$4:$N$1533,""),BU$11)))&lt;0,0,(IF(ISERR(LARGE(IF($D$4:$D$1533=$AI63,$N$4:$N$1533,""),BU$11)),0,(LARGE(IF($D$4:$D$1533=$AI63,$N$4:$N$1533,""),BU$11)))))</f>
        <v>0</v>
      </c>
      <c r="BV63" s="192">
        <f t="array" ref="BV63">IF(IF(ISERR(LARGE(IF($D$1534:$D$2431=$AI63,$N$1534:$N$2431,""),BV$11)),0,(LARGE(IF($D$1534:$D$2431=$AI63,$N$1534:$N$2431,""),BV$11)))&lt;0,0,(IF(ISERR(LARGE(IF($D$1534:$D$2431=$AI63,$N$1534:$N$2431,""),BV$11)),0,(LARGE(IF($D$1534:$D$2431=$AI63,$N$1534:$N$2431,""),BV$11)))))</f>
        <v>0</v>
      </c>
      <c r="BW63" s="193">
        <f t="array" ref="BW63">IF(IF(ISERR(LARGE(IF($D$1534:$D$2431=$AI63,$N$1534:$N$2431,""),BW$11)),0,(LARGE(IF($D$1534:$D$2431=$AI63,$N$1534:$N$2431,""),BW$11)))&lt;0,0,(IF(ISERR(LARGE(IF($D$1534:$D$2431=$AI63,$N$1534:$N$2431,""),BW$11)),0,(LARGE(IF($D$1534:$D$2431=$AI63,$N$1534:$N$2431,""),BW$11)))))</f>
        <v>0</v>
      </c>
      <c r="BX63" s="159">
        <f t="shared" si="68"/>
        <v>0</v>
      </c>
      <c r="BZ63" s="114">
        <f t="array" ref="BZ63">IF(IF(ISERR(LARGE(IF($D$4:$D$1533=$AI63,$O$4:$O$1533,""),BZ$11)),0,(LARGE(IF($D$4:$D$1533=$AI63,$O$4:$O$1533,""),BZ$11)))&lt;0,0,(IF(ISERR(LARGE(IF($D$4:$D$1533=$AI63,$O$4:$O$1533,""),BZ$11)),0,(LARGE(IF($D$4:$D$1533=$AI63,$O$4:$O$1533,""),BZ$11)))))</f>
        <v>0</v>
      </c>
      <c r="CA63" s="115">
        <f t="array" ref="CA63">IF(IF(ISERR(LARGE(IF($D$4:$D$1533=$AI63,$O$4:$O$1533,""),CA$11)),0,(LARGE(IF($D$4:$D$1533=$AI63,$O$4:$O$1533,""),CA$11)))&lt;0,0,(IF(ISERR(LARGE(IF($D$4:$D$1533=$AI63,$O$4:$O$1533,""),CA$11)),0,(LARGE(IF($D$4:$D$1533=$AI63,$O$4:$O$1533,""),CA$11)))))</f>
        <v>0</v>
      </c>
      <c r="CB63" s="116">
        <f t="array" ref="CB63">IF(IF(ISERR(LARGE(IF($D$4:$D$1533=$AI63,$O$4:$O$1533,""),CB$11)),0,(LARGE(IF($D$4:$D$1533=$AI63,$O$4:$O$1533,""),CB$11)))&lt;0,0,(IF(ISERR(LARGE(IF($D$4:$D$1533=$AI63,$O$4:$O$1533,""),CB$11)),0,(LARGE(IF($D$4:$D$1533=$AI63,$O$4:$O$1533,""),CB$11)))))</f>
        <v>0</v>
      </c>
      <c r="CC63" s="192">
        <f t="array" ref="CC63">IF(IF(ISERR(LARGE(IF($D$1534:$D$2431=$AI63,$O$1534:$O$2431,""),CC$11)),0,(LARGE(IF($D$1534:$D$2431=$AI63,$O$1534:$O$2431,""),CC$11)))&lt;0,0,(IF(ISERR(LARGE(IF($D$1534:$D$2431=$AI63,$O$1534:$O$2431,""),CC$11)),0,(LARGE(IF($D$1534:$D$2431=$AI63,$O$1534:$O$2431,""),CC$11)))))</f>
        <v>0</v>
      </c>
      <c r="CD63" s="193">
        <f t="array" ref="CD63">IF(IF(ISERR(LARGE(IF($D$1534:$D$2431=$AI63,$O$1534:$O$2431,""),CD$11)),0,(LARGE(IF($D$1534:$D$2431=$AI63,$O$1534:$O$2431,""),CD$11)))&lt;0,0,(IF(ISERR(LARGE(IF($D$1534:$D$2431=$AI63,$O$1534:$O$2431,""),CD$11)),0,(LARGE(IF($D$1534:$D$2431=$AI63,$O$1534:$O$2431,""),CD$11)))))</f>
        <v>0</v>
      </c>
      <c r="CE63" s="159">
        <f t="shared" si="69"/>
        <v>0</v>
      </c>
      <c r="CG63" s="114">
        <f t="array" ref="CG63">IF(IF(ISERR(LARGE(IF($D$4:$D$1533=$AI63,$Q$4:$Q$1533,""),CG$11)),0,(LARGE(IF($D$4:$D$1533=$AI63,$Q$4:$Q$1533,""),CG$11)))&lt;0,0,(IF(ISERR(LARGE(IF($D$4:$D$1533=$AI63,$Q$4:$Q$1533,""),CG$11)),0,(LARGE(IF($D$4:$D$1533=$AI63,$Q$4:$Q$1533,""),CG$11)))))</f>
        <v>0</v>
      </c>
      <c r="CH63" s="115">
        <f t="array" ref="CH63">IF(IF(ISERR(LARGE(IF($D$4:$D$1533=$AI63,$Q$4:$Q$1533,""),CH$11)),0,(LARGE(IF($D$4:$D$1533=$AI63,$Q$4:$Q$1533,""),CH$11)))&lt;0,0,(IF(ISERR(LARGE(IF($D$4:$D$1533=$AI63,$Q$4:$Q$1533,""),CH$11)),0,(LARGE(IF($D$4:$D$1533=$AI63,$Q$4:$Q$1533,""),CH$11)))))</f>
        <v>0</v>
      </c>
      <c r="CI63" s="116">
        <f t="array" ref="CI63">IF(IF(ISERR(LARGE(IF($D$4:$D$1533=$AI63,$Q$4:$Q$1533,""),CI$11)),0,(LARGE(IF($D$4:$D$1533=$AI63,$Q$4:$Q$1533,""),CI$11)))&lt;0,0,(IF(ISERR(LARGE(IF($D$4:$D$1533=$AI63,$Q$4:$Q$1533,""),CI$11)),0,(LARGE(IF($D$4:$D$1533=$AI63,$Q$4:$Q$1533,""),CI$11)))))</f>
        <v>0</v>
      </c>
      <c r="CJ63" s="192">
        <f t="array" ref="CJ63">IF(IF(ISERR(LARGE(IF($D$1534:$D$2431=$AI63,$Q$1534:$Q$2431,""),CJ$11)),0,(LARGE(IF($D$1534:$D$2431=$AI63,$Q$1534:$Q$2431,""),CJ$11)))&lt;0,0,(IF(ISERR(LARGE(IF($D$1534:$D$2431=$AI63,$Q$1534:$Q$2431,""),CJ$11)),0,(LARGE(IF($D$1534:$D$2431=$AI63,$Q$1534:$Q$2431,""),CJ$11)))))</f>
        <v>0</v>
      </c>
      <c r="CK63" s="193">
        <f t="array" ref="CK63">IF(IF(ISERR(LARGE(IF($D$1534:$D$2431=$AI63,$Q$1534:$Q$2431,""),CK$11)),0,(LARGE(IF($D$1534:$D$2431=$AI63,$Q$1534:$Q$2431,""),CK$11)))&lt;0,0,(IF(ISERR(LARGE(IF($D$1534:$D$2431=$AI63,$Q$1534:$Q$2431,""),CK$11)),0,(LARGE(IF($D$1534:$D$2431=$AI63,$Q$1534:$Q$2431,""),CK$11)))))</f>
        <v>0</v>
      </c>
      <c r="CL63" s="159">
        <f t="shared" si="70"/>
        <v>0</v>
      </c>
      <c r="CN63" s="114">
        <f t="array" ref="CN63">IF(IF(ISERR(LARGE(IF($D$4:$D$1533=$AI63,$R$4:$R$1533,""),CN$11)),0,(LARGE(IF($D$4:$D$1533=$AI63,$R$4:$R$1533,""),CN$11)))&lt;0,0,(IF(ISERR(LARGE(IF($D$4:$D$1533=$AI63,$R$4:$R$1533,""),CN$11)),0,(LARGE(IF($D$4:$D$1533=$AI63,$R$4:$R$1533,""),CN$11)))))</f>
        <v>0</v>
      </c>
      <c r="CO63" s="115">
        <f t="array" ref="CO63">IF(IF(ISERR(LARGE(IF($D$4:$D$1533=$AI63,$R$4:$R$1533,""),CO$11)),0,(LARGE(IF($D$4:$D$1533=$AI63,$R$4:$R$1533,""),CO$11)))&lt;0,0,(IF(ISERR(LARGE(IF($D$4:$D$1533=$AI63,$R$4:$R$1533,""),CO$11)),0,(LARGE(IF($D$4:$D$1533=$AI63,$R$4:$R$1533,""),CO$11)))))</f>
        <v>0</v>
      </c>
      <c r="CP63" s="116">
        <f t="array" ref="CP63">IF(IF(ISERR(LARGE(IF($D$4:$D$1533=$AI63,$R$4:$R$1533,""),CP$11)),0,(LARGE(IF($D$4:$D$1533=$AI63,$R$4:$R$1533,""),CP$11)))&lt;0,0,(IF(ISERR(LARGE(IF($D$4:$D$1533=$AI63,$R$4:$R$1533,""),CP$11)),0,(LARGE(IF($D$4:$D$1533=$AI63,$R$4:$R$1533,""),CP$11)))))</f>
        <v>0</v>
      </c>
      <c r="CQ63" s="192">
        <f t="array" ref="CQ63">IF(IF(ISERR(LARGE(IF($D$1534:$D$2431=$AI63,$R$1534:$R$2431,""),CQ$11)),0,(LARGE(IF($D$1534:$D$2431=$AI63,$R$1534:$R$2431,""),CQ$11)))&lt;0,0,(IF(ISERR(LARGE(IF($D$1534:$D$2431=$AI63,$R$1534:$R$2431,""),CQ$11)),0,(LARGE(IF($D$1534:$D$2431=$AI63,$R$1534:$R$2431,""),CQ$11)))))</f>
        <v>0</v>
      </c>
      <c r="CR63" s="193">
        <f t="array" ref="CR63">IF(IF(ISERR(LARGE(IF($D$1534:$D$2431=$AI63,$R$1534:$R$2431,""),CR$11)),0,(LARGE(IF($D$1534:$D$2431=$AI63,$R$1534:$R$2431,""),CR$11)))&lt;0,0,(IF(ISERR(LARGE(IF($D$1534:$D$2431=$AI63,$R$1534:$R$2431,""),CR$11)),0,(LARGE(IF($D$1534:$D$2431=$AI63,$R$1534:$R$2431,""),CR$11)))))</f>
        <v>0</v>
      </c>
      <c r="CS63" s="159">
        <f t="shared" si="71"/>
        <v>0</v>
      </c>
      <c r="CU63" s="114">
        <f t="array" ref="CU63">IF(IF(ISERR(LARGE(IF($D$4:$D$1533=$AI63,$S$4:$S$1533,""),CU$11)),0,(LARGE(IF($D$4:$D$1533=$AI63,$S$4:$S$1533,""),CU$11)))&lt;0,0,(IF(ISERR(LARGE(IF($D$4:$D$1533=$AI63,$S$4:$S$1533,""),CU$11)),0,(LARGE(IF($D$4:$D$1533=$AI63,$S$4:$S$1533,""),CU$11)))))</f>
        <v>0</v>
      </c>
      <c r="CV63" s="115">
        <f t="array" ref="CV63">IF(IF(ISERR(LARGE(IF($D$4:$D$1533=$AI63,$S$4:$S$1533,""),CV$11)),0,(LARGE(IF($D$4:$D$1533=$AI63,$S$4:$S$1533,""),CV$11)))&lt;0,0,(IF(ISERR(LARGE(IF($D$4:$D$1533=$AI63,$S$4:$S$1533,""),CV$11)),0,(LARGE(IF($D$4:$D$1533=$AI63,$S$4:$S$1533,""),CV$11)))))</f>
        <v>0</v>
      </c>
      <c r="CW63" s="116">
        <f t="array" ref="CW63">IF(IF(ISERR(LARGE(IF($D$4:$D$1533=$AI63,$S$4:$S$1533,""),CW$11)),0,(LARGE(IF($D$4:$D$1533=$AI63,$S$4:$S$1533,""),CW$11)))&lt;0,0,(IF(ISERR(LARGE(IF($D$4:$D$1533=$AI63,$S$4:$S$1533,""),CW$11)),0,(LARGE(IF($D$4:$D$1533=$AI63,$S$4:$S$1533,""),CW$11)))))</f>
        <v>0</v>
      </c>
      <c r="CX63" s="192">
        <f t="array" ref="CX63">IF(IF(ISERR(LARGE(IF($D$1534:$D$2431=$AI63,$S$1534:$S$2431,""),CX$11)),0,(LARGE(IF($D$1534:$D$2431=$AI63,$S$1534:$S$2431,""),CX$11)))&lt;0,0,(IF(ISERR(LARGE(IF($D$1534:$D$2431=$AI63,$S$1534:$S$2431,""),CX$11)),0,(LARGE(IF($D$1534:$D$2431=$AI63,$S$1534:$S$2431,""),CX$11)))))</f>
        <v>0</v>
      </c>
      <c r="CY63" s="193">
        <f t="array" ref="CY63">IF(IF(ISERR(LARGE(IF($D$1534:$D$2431=$AI63,$S$1534:$S$2431,""),CY$11)),0,(LARGE(IF($D$1534:$D$2431=$AI63,$S$1534:$S$2431,""),CY$11)))&lt;0,0,(IF(ISERR(LARGE(IF($D$1534:$D$2431=$AI63,$S$1534:$S$2431,""),CY$11)),0,(LARGE(IF($D$1534:$D$2431=$AI63,$S$1534:$S$2431,""),CY$11)))))</f>
        <v>0</v>
      </c>
      <c r="CZ63" s="159">
        <f t="shared" si="72"/>
        <v>0</v>
      </c>
      <c r="DB63" s="114">
        <f t="array" ref="DB63">IF(IF(ISERR(LARGE(IF($D$4:$D$1533=$AI63,$T$4:$T$1533,""),DB$11)),0,(LARGE(IF($D$4:$D$1533=$AI63,$T$4:$T$1533,""),DB$11)))&lt;0,0,(IF(ISERR(LARGE(IF($D$4:$D$1533=$AI63,$T$4:$T$1533,""),DB$11)),0,(LARGE(IF($D$4:$D$1533=$AI63,$T$4:$T$1533,""),DB$11)))))</f>
        <v>0</v>
      </c>
      <c r="DC63" s="115">
        <f t="array" ref="DC63">IF(IF(ISERR(LARGE(IF($D$4:$D$1533=$AI63,$T$4:$T$1533,""),DC$11)),0,(LARGE(IF($D$4:$D$1533=$AI63,$T$4:$T$1533,""),DC$11)))&lt;0,0,(IF(ISERR(LARGE(IF($D$4:$D$1533=$AI63,$T$4:$T$1533,""),DC$11)),0,(LARGE(IF($D$4:$D$1533=$AI63,$T$4:$T$1533,""),DC$11)))))</f>
        <v>0</v>
      </c>
      <c r="DD63" s="116">
        <f t="array" ref="DD63">IF(IF(ISERR(LARGE(IF($D$4:$D$1533=$AI63,$T$4:$T$1533,""),DD$11)),0,(LARGE(IF($D$4:$D$1533=$AI63,$T$4:$T$1533,""),DD$11)))&lt;0,0,(IF(ISERR(LARGE(IF($D$4:$D$1533=$AI63,$T$4:$T$1533,""),DD$11)),0,(LARGE(IF($D$4:$D$1533=$AI63,$T$4:$T$1533,""),DD$11)))))</f>
        <v>0</v>
      </c>
      <c r="DE63" s="192">
        <f t="array" ref="DE63">IF(IF(ISERR(LARGE(IF($D$1534:$D$2431=$AI63,$T$1534:$T$2431,""),DE$11)),0,(LARGE(IF($D$1534:$D$2431=$AI63,$T$1534:$T$2431,""),DE$11)))&lt;0,0,(IF(ISERR(LARGE(IF($D$1534:$D$2431=$AI63,$T$1534:$T$2431,""),DE$11)),0,(LARGE(IF($D$1534:$D$2431=$AI63,$T$1534:$T$2431,""),DE$11)))))</f>
        <v>0</v>
      </c>
      <c r="DF63" s="193">
        <f t="array" ref="DF63">IF(IF(ISERR(LARGE(IF($D$1534:$D$2431=$AI63,$T$1534:$T$2431,""),DF$11)),0,(LARGE(IF($D$1534:$D$2431=$AI63,$T$1534:$T$2431,""),DF$11)))&lt;0,0,(IF(ISERR(LARGE(IF($D$1534:$D$2431=$AI63,$T$1534:$T$2431,""),DF$11)),0,(LARGE(IF($D$1534:$D$2431=$AI63,$T$1534:$T$2431,""),DF$11)))))</f>
        <v>0</v>
      </c>
      <c r="DG63" s="159">
        <f t="shared" si="73"/>
        <v>0</v>
      </c>
      <c r="DI63" s="114">
        <f t="array" ref="DI63">IF(IF(ISERR(LARGE(IF($D$4:$D$1533=$AI63,$U$4:$U$1533,""),DI$11)),0,(LARGE(IF($D$4:$D$1533=$AI63,$U$4:$U$1533,""),DI$11)))&lt;0,0,(IF(ISERR(LARGE(IF($D$4:$D$1533=$AI63,$U$4:$U$1533,""),DI$11)),0,(LARGE(IF($D$4:$D$1533=$AI63,$U$4:$U$1533,""),DI$11)))))</f>
        <v>0</v>
      </c>
      <c r="DJ63" s="115">
        <f t="array" ref="DJ63">IF(IF(ISERR(LARGE(IF($D$4:$D$1533=$AI63,$U$4:$U$1533,""),DJ$11)),0,(LARGE(IF($D$4:$D$1533=$AI63,$U$4:$U$1533,""),DJ$11)))&lt;0,0,(IF(ISERR(LARGE(IF($D$4:$D$1533=$AI63,$U$4:$U$1533,""),DJ$11)),0,(LARGE(IF($D$4:$D$1533=$AI63,$U$4:$U$1533,""),DJ$11)))))</f>
        <v>0</v>
      </c>
      <c r="DK63" s="116">
        <f t="array" ref="DK63">IF(IF(ISERR(LARGE(IF($D$4:$D$1533=$AI63,$U$4:$U$1533,""),DK$11)),0,(LARGE(IF($D$4:$D$1533=$AI63,$U$4:$U$1533,""),DK$11)))&lt;0,0,(IF(ISERR(LARGE(IF($D$4:$D$1533=$AI63,$U$4:$U$1533,""),DK$11)),0,(LARGE(IF($D$4:$D$1533=$AI63,$U$4:$U$1533,""),DK$11)))))</f>
        <v>0</v>
      </c>
      <c r="DL63" s="192">
        <f t="array" ref="DL63">IF(IF(ISERR(LARGE(IF($D$1534:$D$2431=$AI63,$U$1534:$U$2431,""),DL$11)),0,(LARGE(IF($D$1534:$D$2431=$AI63,$U$1534:$U$2431,""),DL$11)))&lt;0,0,(IF(ISERR(LARGE(IF($D$1534:$D$2431=$AI63,$U$1534:$U$2431,""),DL$11)),0,(LARGE(IF($D$1534:$D$2431=$AI63,$U$1534:$U$2431,""),DL$11)))))</f>
        <v>0</v>
      </c>
      <c r="DM63" s="193">
        <f t="array" ref="DM63">IF(IF(ISERR(LARGE(IF($D$1534:$D$2431=$AI63,$U$1534:$U$2431,""),DM$11)),0,(LARGE(IF($D$1534:$D$2431=$AI63,$U$1534:$U$2431,""),DM$11)))&lt;0,0,(IF(ISERR(LARGE(IF($D$1534:$D$2431=$AI63,$U$1534:$U$2431,""),DM$11)),0,(LARGE(IF($D$1534:$D$2431=$AI63,$U$1534:$U$2431,""),DM$11)))))</f>
        <v>0</v>
      </c>
      <c r="DN63" s="159">
        <f t="shared" si="74"/>
        <v>0</v>
      </c>
      <c r="DP63" s="114">
        <f t="array" ref="DP63">IF(IF(ISERR(LARGE(IF($D$4:$D$1533=$AI63,$V$4:$V$1533,""),DP$11)),0,(LARGE(IF($D$4:$D$1533=$AI63,$V$4:$V$1533,""),DP$11)))&lt;0,0,(IF(ISERR(LARGE(IF($D$4:$D$1533=$AI63,$V$4:$V$1533,""),DP$11)),0,(LARGE(IF($D$4:$D$1533=$AI63,$V$4:$V$1533,""),DP$11)))))</f>
        <v>0</v>
      </c>
      <c r="DQ63" s="115">
        <f t="array" ref="DQ63">IF(IF(ISERR(LARGE(IF($D$4:$D$1533=$AI63,$V$4:$V$1533,""),DQ$11)),0,(LARGE(IF($D$4:$D$1533=$AI63,$V$4:$V$1533,""),DQ$11)))&lt;0,0,(IF(ISERR(LARGE(IF($D$4:$D$1533=$AI63,$V$4:$V$1533,""),DQ$11)),0,(LARGE(IF($D$4:$D$1533=$AI63,$V$4:$V$1533,""),DQ$11)))))</f>
        <v>0</v>
      </c>
      <c r="DR63" s="116">
        <f t="array" ref="DR63">IF(IF(ISERR(LARGE(IF($D$4:$D$1533=$AI63,$V$4:$V$1533,""),DR$11)),0,(LARGE(IF($D$4:$D$1533=$AI63,$V$4:$V$1533,""),DR$11)))&lt;0,0,(IF(ISERR(LARGE(IF($D$4:$D$1533=$AI63,$V$4:$V$1533,""),DR$11)),0,(LARGE(IF($D$4:$D$1533=$AI63,$V$4:$V$1533,""),DR$11)))))</f>
        <v>0</v>
      </c>
      <c r="DS63" s="192">
        <f t="array" ref="DS63">IF(IF(ISERR(LARGE(IF($D$1534:$D$2431=$AI63,$V$1534:$V$2431,""),DS$11)),0,(LARGE(IF($D$1534:$D$2431=$AI63,$V$1534:$V$2431,""),DS$11)))&lt;0,0,(IF(ISERR(LARGE(IF($D$1534:$D$2431=$AI63,$V$1534:$V$2431,""),DS$11)),0,(LARGE(IF($D$1534:$D$2431=$AI63,$V$1534:$V$2431,""),DS$11)))))</f>
        <v>0</v>
      </c>
      <c r="DT63" s="193">
        <f t="array" ref="DT63">IF(IF(ISERR(LARGE(IF($D$1534:$D$2431=$AI63,$V$1534:$V$2431,""),DT$11)),0,(LARGE(IF($D$1534:$D$2431=$AI63,$V$1534:$V$2431,""),DT$11)))&lt;0,0,(IF(ISERR(LARGE(IF($D$1534:$D$2431=$AI63,$V$1534:$V$2431,""),DT$11)),0,(LARGE(IF($D$1534:$D$2431=$AI63,$V$1534:$V$2431,""),DT$11)))))</f>
        <v>0</v>
      </c>
      <c r="DU63" s="159">
        <f t="shared" si="75"/>
        <v>0</v>
      </c>
      <c r="DW63" s="114">
        <f t="array" ref="DW63">IF(IF(ISERR(LARGE(IF($D$4:$D$1533=$AI63,$W$4:$W$1533,""),DW$11)),0,(LARGE(IF($D$4:$D$1533=$AI63,$W$4:$W$1533,""),DW$11)))&lt;0,0,(IF(ISERR(LARGE(IF($D$4:$D$1533=$AI63,$W$4:$W$1533,""),DW$11)),0,(LARGE(IF($D$4:$D$1533=$AI63,$W$4:$W$1533,""),DW$11)))))</f>
        <v>0</v>
      </c>
      <c r="DX63" s="115">
        <f t="array" ref="DX63">IF(IF(ISERR(LARGE(IF($D$4:$D$1533=$AI63,$W$4:$W$1533,""),DX$11)),0,(LARGE(IF($D$4:$D$1533=$AI63,$W$4:$W$1533,""),DX$11)))&lt;0,0,(IF(ISERR(LARGE(IF($D$4:$D$1533=$AI63,$W$4:$W$1533,""),DX$11)),0,(LARGE(IF($D$4:$D$1533=$AI63,$W$4:$W$1533,""),DX$11)))))</f>
        <v>0</v>
      </c>
      <c r="DY63" s="116">
        <f t="array" ref="DY63">IF(IF(ISERR(LARGE(IF($D$4:$D$1533=$AI63,$W$4:$W$1533,""),DY$11)),0,(LARGE(IF($D$4:$D$1533=$AI63,$W$4:$W$1533,""),DY$11)))&lt;0,0,(IF(ISERR(LARGE(IF($D$4:$D$1533=$AI63,$W$4:$W$1533,""),DY$11)),0,(LARGE(IF($D$4:$D$1533=$AI63,$W$4:$W$1533,""),DY$11)))))</f>
        <v>0</v>
      </c>
      <c r="DZ63" s="192">
        <f t="array" ref="DZ63">IF(IF(ISERR(LARGE(IF($D$1534:$D$2431=$AI63,$W$1534:$W$2431,""),DZ$11)),0,(LARGE(IF($D$1534:$D$2431=$AI63,$W$1534:$W$2431,""),DZ$11)))&lt;0,0,(IF(ISERR(LARGE(IF($D$1534:$D$2431=$AI63,$W$1534:$W$2431,""),DZ$11)),0,(LARGE(IF($D$1534:$D$2431=$AI63,$W$1534:$W$2431,""),DZ$11)))))</f>
        <v>0</v>
      </c>
      <c r="EA63" s="193">
        <f t="array" ref="EA63">IF(IF(ISERR(LARGE(IF($D$1534:$D$2431=$AI63,$W$1534:$W$2431,""),EA$11)),0,(LARGE(IF($D$1534:$D$2431=$AI63,$W$1534:$W$2431,""),EA$11)))&lt;0,0,(IF(ISERR(LARGE(IF($D$1534:$D$2431=$AI63,$W$1534:$W$2431,""),EA$11)),0,(LARGE(IF($D$1534:$D$2431=$AI63,$W$1534:$W$2431,""),EA$11)))))</f>
        <v>0</v>
      </c>
      <c r="EB63" s="159">
        <f t="shared" si="76"/>
        <v>0</v>
      </c>
    </row>
    <row r="64" spans="1:132" x14ac:dyDescent="0.2">
      <c r="A64" s="88">
        <v>6.0999999999999992E-5</v>
      </c>
      <c r="B64" s="4">
        <f t="shared" si="0"/>
        <v>7087.0000609999997</v>
      </c>
      <c r="C64" t="s">
        <v>302</v>
      </c>
      <c r="D64" s="213" t="s">
        <v>343</v>
      </c>
      <c r="E64" s="44" t="s">
        <v>21</v>
      </c>
      <c r="F64" s="14">
        <f t="shared" si="26"/>
        <v>1</v>
      </c>
      <c r="G64" s="14">
        <f t="shared" si="27"/>
        <v>1</v>
      </c>
      <c r="H64" s="101" t="str">
        <f>IF(ISNA(VLOOKUP(C64,[1]Sheet1!$J$2:$J$2999,1,FALSE)),"No","Yes")</f>
        <v>No</v>
      </c>
      <c r="I64" s="72">
        <f t="shared" si="50"/>
        <v>0</v>
      </c>
      <c r="J64" s="72">
        <f t="shared" si="51"/>
        <v>0</v>
      </c>
      <c r="K64" s="72">
        <f t="shared" si="52"/>
        <v>0</v>
      </c>
      <c r="L64" s="72">
        <f t="shared" si="53"/>
        <v>0</v>
      </c>
      <c r="M64" s="72">
        <f t="shared" si="54"/>
        <v>0</v>
      </c>
      <c r="N64" s="72">
        <f t="shared" si="55"/>
        <v>0</v>
      </c>
      <c r="O64" s="72">
        <f t="shared" si="56"/>
        <v>0</v>
      </c>
      <c r="Q64" s="73">
        <f t="shared" si="57"/>
        <v>0</v>
      </c>
      <c r="R64" s="73">
        <f t="shared" si="58"/>
        <v>0</v>
      </c>
      <c r="S64" s="73">
        <f t="shared" si="59"/>
        <v>0</v>
      </c>
      <c r="T64" s="73">
        <f t="shared" si="60"/>
        <v>7087</v>
      </c>
      <c r="U64" s="73">
        <f t="shared" si="61"/>
        <v>0</v>
      </c>
      <c r="V64" s="73">
        <f t="shared" si="62"/>
        <v>0</v>
      </c>
      <c r="W64" s="73">
        <f t="shared" si="63"/>
        <v>0</v>
      </c>
      <c r="Y64" s="72">
        <f t="shared" si="28"/>
        <v>0</v>
      </c>
      <c r="Z64" s="73">
        <f t="shared" si="29"/>
        <v>0</v>
      </c>
      <c r="AA64" s="58">
        <f t="shared" si="30"/>
        <v>0</v>
      </c>
      <c r="AB64" s="72">
        <f t="shared" si="31"/>
        <v>0</v>
      </c>
      <c r="AC64" s="72">
        <f t="shared" si="32"/>
        <v>0</v>
      </c>
      <c r="AD64" s="73">
        <f t="shared" si="33"/>
        <v>7087</v>
      </c>
      <c r="AE64" s="73">
        <f t="shared" si="34"/>
        <v>0</v>
      </c>
      <c r="AF64" s="1">
        <f t="shared" si="17"/>
        <v>7087</v>
      </c>
      <c r="AH64" s="1" t="str">
        <f t="shared" si="25"/>
        <v>No</v>
      </c>
      <c r="AI64" s="166" t="s">
        <v>65</v>
      </c>
      <c r="AJ64" s="114">
        <f t="array" ref="AJ64">IF(IF(ISERR(LARGE(IF($D$4:$D$1533=$AI64,$I$4:$I$1533,""),AJ$11)),0,(LARGE(IF($D$4:$D$1533=$AI64,$I$4:$I$1533,""),AJ$11)))&lt;0,0,(IF(ISERR(LARGE(IF($D$4:$D$1533=$AI64,$I$4:$I$1533,""),AJ$11)),0,(LARGE(IF($D$4:$D$1533=$AI64,$I$4:$I$1533,""),AJ$11)))))</f>
        <v>0</v>
      </c>
      <c r="AK64" s="115">
        <f t="array" ref="AK64">IF(IF(ISERR(LARGE(IF($D$4:$D$1533=$AI64,$I$4:$I$1533,""),AK$11)),0,(LARGE(IF($D$4:$D$1533=$AI64,$I$4:$I$1533,""),AK$11)))&lt;0,0,(IF(ISERR(LARGE(IF($D$4:$D$1533=$AI64,$I$4:$I$1533,""),AK$11)),0,(LARGE(IF($D$4:$D$1533=$AI64,$I$4:$I$1533,""),AK$11)))))</f>
        <v>0</v>
      </c>
      <c r="AL64" s="116">
        <f t="array" ref="AL64">IF(IF(ISERR(LARGE(IF($D$4:$D$1533=$AI64,$I$4:$I$1533,""),AL$11)),0,(LARGE(IF($D$4:$D$1533=$AI64,$I$4:$I$1533,""),AL$11)))&lt;0,0,(IF(ISERR(LARGE(IF($D$4:$D$1533=$AI64,$I$4:$I$1533,""),AL$11)),0,(LARGE(IF($D$4:$D$1533=$AI64,$I$4:$I$1533,""),AL$11)))))</f>
        <v>0</v>
      </c>
      <c r="AM64" s="192">
        <f t="array" ref="AM64">IF(IF(ISERR(LARGE(IF($D$1534:$D$2431=$AI64,$I$1534:$I$2431,""),AM$11)),0,(LARGE(IF($D$1534:$D$2431=$AI64,$I$1534:$I$2431,""),AM$11)))&lt;0,0,(IF(ISERR(LARGE(IF($D$1534:$D$2431=$AI64,$I$1534:$I$2431,""),AM$11)),0,(LARGE(IF($D$1534:$D$2431=$AI64,$I$1534:$I$2431,""),AM$11)))))</f>
        <v>0</v>
      </c>
      <c r="AN64" s="193">
        <f t="array" ref="AN64">IF(IF(ISERR(LARGE(IF($D$1534:$D$2431=$AI64,$I$1534:$I$2431,""),AN$11)),0,(LARGE(IF($D$1534:$D$2431=$AI64,$I$1534:$I$2431,""),AN$11)))&lt;0,0,(IF(ISERR(LARGE(IF($D$1534:$D$2431=$AI64,$I$1534:$I$2431,""),AN$11)),0,(LARGE(IF($D$1534:$D$2431=$AI64,$I$1534:$I$2431,""),AN$11)))))</f>
        <v>0</v>
      </c>
      <c r="AO64" s="159">
        <f t="shared" si="49"/>
        <v>0</v>
      </c>
      <c r="AQ64" s="114">
        <f t="array" ref="AQ64">IF(IF(ISERR(LARGE(IF($D$4:$D$1533=$AI64,$J$4:$J$1533,""),AQ$11)),0,(LARGE(IF($D$4:$D$1533=$AI64,$J$4:$J$1533,""),AQ$11)))&lt;0,0,(IF(ISERR(LARGE(IF($D$4:$D$1533=$AI64,$J$4:$J$1533,""),AQ$11)),0,(LARGE(IF($D$4:$D$1533=$AI64,$J$4:$J$1533,""),AQ$11)))))</f>
        <v>0</v>
      </c>
      <c r="AR64" s="115">
        <f t="array" ref="AR64">IF(IF(ISERR(LARGE(IF($D$4:$D$1533=$AI64,$J$4:$J$1533,""),AR$11)),0,(LARGE(IF($D$4:$D$1533=$AI64,$J$4:$J$1533,""),AR$11)))&lt;0,0,(IF(ISERR(LARGE(IF($D$4:$D$1533=$AI64,$J$4:$J$1533,""),AR$11)),0,(LARGE(IF($D$4:$D$1533=$AI64,$J$4:$J$1533,""),AR$11)))))</f>
        <v>0</v>
      </c>
      <c r="AS64" s="116">
        <f t="array" ref="AS64">IF(IF(ISERR(LARGE(IF($D$4:$D$1533=$AI64,$J$4:$J$1533,""),AS$11)),0,(LARGE(IF($D$4:$D$1533=$AI64,$J$4:$J$1533,""),AS$11)))&lt;0,0,(IF(ISERR(LARGE(IF($D$4:$D$1533=$AI64,$J$4:$J$1533,""),AS$11)),0,(LARGE(IF($D$4:$D$1533=$AI64,$J$4:$J$1533,""),AS$11)))))</f>
        <v>0</v>
      </c>
      <c r="AT64" s="192">
        <f t="array" ref="AT64">IF(IF(ISERR(LARGE(IF($D$1534:$D$2431=$AI64,$J$1534:$J$2431,""),AT$11)),0,(LARGE(IF($D$1534:$D$2431=$AI64,$J$1534:$J$2431,""),AT$11)))&lt;0,0,(IF(ISERR(LARGE(IF($D$1534:$D$2431=$AI64,$J$1534:$J$2431,""),AT$11)),0,(LARGE(IF($D$1534:$D$2431=$AI64,$J$1534:$J$2431,""),AT$11)))))</f>
        <v>0</v>
      </c>
      <c r="AU64" s="193">
        <f t="array" ref="AU64">IF(IF(ISERR(LARGE(IF($D$1534:$D$2431=$AI64,$J$1534:$J$2431,""),AU$11)),0,(LARGE(IF($D$1534:$D$2431=$AI64,$J$1534:$J$2431,""),AU$11)))&lt;0,0,(IF(ISERR(LARGE(IF($D$1534:$D$2431=$AI64,$J$1534:$J$2431,""),AU$11)),0,(LARGE(IF($D$1534:$D$2431=$AI64,$J$1534:$J$2431,""),AU$11)))))</f>
        <v>0</v>
      </c>
      <c r="AV64" s="159">
        <f t="shared" si="64"/>
        <v>0</v>
      </c>
      <c r="AX64" s="114">
        <f t="array" ref="AX64">IF(IF(ISERR(LARGE(IF($D$4:$D$1533=$AI64,$K$4:$K$1533,""),AX$11)),0,(LARGE(IF($D$4:$D$1533=$AI64,$K$4:$K$1533,""),AX$11)))&lt;0,0,(IF(ISERR(LARGE(IF($D$4:$D$1533=$AI64,$K$4:$K$1533,""),AX$11)),0,(LARGE(IF($D$4:$D$1533=$AI64,$K$4:$K$1533,""),AX$11)))))</f>
        <v>0</v>
      </c>
      <c r="AY64" s="115">
        <f t="array" ref="AY64">IF(IF(ISERR(LARGE(IF($D$4:$D$1533=$AI64,$K$4:$K$1533,""),AY$11)),0,(LARGE(IF($D$4:$D$1533=$AI64,$K$4:$K$1533,""),AY$11)))&lt;0,0,(IF(ISERR(LARGE(IF($D$4:$D$1533=$AI64,$K$4:$K$1533,""),AY$11)),0,(LARGE(IF($D$4:$D$1533=$AI64,$K$4:$K$1533,""),AY$11)))))</f>
        <v>0</v>
      </c>
      <c r="AZ64" s="116">
        <f t="array" ref="AZ64">IF(IF(ISERR(LARGE(IF($D$4:$D$1533=$AI64,$K$4:$K$1533,""),AZ$11)),0,(LARGE(IF($D$4:$D$1533=$AI64,$K$4:$K$1533,""),AZ$11)))&lt;0,0,(IF(ISERR(LARGE(IF($D$4:$D$1533=$AI64,$K$4:$K$1533,""),AZ$11)),0,(LARGE(IF($D$4:$D$1533=$AI64,$K$4:$K$1533,""),AZ$11)))))</f>
        <v>0</v>
      </c>
      <c r="BA64" s="192">
        <f t="array" ref="BA64">IF(IF(ISERR(LARGE(IF($D$1534:$D$2431=$AI64,$K$1534:$K$2431,""),BA$11)),0,(LARGE(IF($D$1534:$D$2431=$AI64,$K$1534:$K$2431,""),BA$11)))&lt;0,0,(IF(ISERR(LARGE(IF($D$1534:$D$2431=$AI64,$K$1534:$K$2431,""),BA$11)),0,(LARGE(IF($D$1534:$D$2431=$AI64,$K$1534:$K$2431,""),BA$11)))))</f>
        <v>0</v>
      </c>
      <c r="BB64" s="193">
        <f t="array" ref="BB64">IF(IF(ISERR(LARGE(IF($D$1534:$D$2431=$AI64,$K$1534:$K$2431,""),BB$11)),0,(LARGE(IF($D$1534:$D$2431=$AI64,$K$1534:$K$2431,""),BB$11)))&lt;0,0,(IF(ISERR(LARGE(IF($D$1534:$D$2431=$AI64,$K$1534:$K$2431,""),BB$11)),0,(LARGE(IF($D$1534:$D$2431=$AI64,$K$1534:$K$2431,""),BB$11)))))</f>
        <v>0</v>
      </c>
      <c r="BC64" s="159">
        <f t="shared" si="65"/>
        <v>0</v>
      </c>
      <c r="BE64" s="114">
        <f t="array" ref="BE64">IF(IF(ISERR(LARGE(IF($D$4:$D$1533=$AI64,$L$4:$L$1533,""),BE$11)),0,(LARGE(IF($D$4:$D$1533=$AI64,$L$4:$L$1533,""),BE$11)))&lt;0,0,(IF(ISERR(LARGE(IF($D$4:$D$1533=$AI64,$L$4:$L$1533,""),BE$11)),0,(LARGE(IF($D$4:$D$1533=$AI64,$L$4:$L$1533,""),BE$11)))))</f>
        <v>0</v>
      </c>
      <c r="BF64" s="115">
        <f t="array" ref="BF64">IF(IF(ISERR(LARGE(IF($D$4:$D$1533=$AI64,$L$4:$L$1533,""),BF$11)),0,(LARGE(IF($D$4:$D$1533=$AI64,$L$4:$L$1533,""),BF$11)))&lt;0,0,(IF(ISERR(LARGE(IF($D$4:$D$1533=$AI64,$L$4:$L$1533,""),BF$11)),0,(LARGE(IF($D$4:$D$1533=$AI64,$L$4:$L$1533,""),BF$11)))))</f>
        <v>0</v>
      </c>
      <c r="BG64" s="116">
        <f t="array" ref="BG64">IF(IF(ISERR(LARGE(IF($D$4:$D$1533=$AI64,$L$4:$L$1533,""),BG$11)),0,(LARGE(IF($D$4:$D$1533=$AI64,$L$4:$L$1533,""),BG$11)))&lt;0,0,(IF(ISERR(LARGE(IF($D$4:$D$1533=$AI64,$L$4:$L$1533,""),BG$11)),0,(LARGE(IF($D$4:$D$1533=$AI64,$L$4:$L$1533,""),BG$11)))))</f>
        <v>0</v>
      </c>
      <c r="BH64" s="192">
        <f t="array" ref="BH64">IF(IF(ISERR(LARGE(IF($D$1534:$D$2431=$AI64,$L$1534:$L$2431,""),BH$11)),0,(LARGE(IF($D$1534:$D$2431=$AI64,$L$1534:$L$2431,""),BH$11)))&lt;0,0,(IF(ISERR(LARGE(IF($D$1534:$D$2431=$AI64,$L$1534:$L$2431,""),BH$11)),0,(LARGE(IF($D$1534:$D$2431=$AI64,$L$1534:$L$2431,""),BH$11)))))</f>
        <v>0</v>
      </c>
      <c r="BI64" s="193">
        <f t="array" ref="BI64">IF(IF(ISERR(LARGE(IF($D$1534:$D$2431=$AI64,$L$1534:$L$2431,""),BI$11)),0,(LARGE(IF($D$1534:$D$2431=$AI64,$L$1534:$L$2431,""),BI$11)))&lt;0,0,(IF(ISERR(LARGE(IF($D$1534:$D$2431=$AI64,$L$1534:$L$2431,""),BI$11)),0,(LARGE(IF($D$1534:$D$2431=$AI64,$L$1534:$L$2431,""),BI$11)))))</f>
        <v>0</v>
      </c>
      <c r="BJ64" s="159">
        <f t="shared" si="66"/>
        <v>0</v>
      </c>
      <c r="BL64" s="114">
        <f t="array" ref="BL64">IF(IF(ISERR(LARGE(IF($D$4:$D$1533=$AI64,$M$4:$M$1533,""),BL$11)),0,(LARGE(IF($D$4:$D$1533=$AI64,$M$4:$M$1533,""),BL$11)))&lt;0,0,(IF(ISERR(LARGE(IF($D$4:$D$1533=$AI64,$M$4:$M$1533,""),BL$11)),0,(LARGE(IF($D$4:$D$1533=$AI64,$M$4:$M$1533,""),BL$11)))))</f>
        <v>0</v>
      </c>
      <c r="BM64" s="115">
        <f t="array" ref="BM64">IF(IF(ISERR(LARGE(IF($D$4:$D$1533=$AI64,$M$4:$M$1533,""),BM$11)),0,(LARGE(IF($D$4:$D$1533=$AI64,$M$4:$M$1533,""),BM$11)))&lt;0,0,(IF(ISERR(LARGE(IF($D$4:$D$1533=$AI64,$M$4:$M$1533,""),BM$11)),0,(LARGE(IF($D$4:$D$1533=$AI64,$M$4:$M$1533,""),BM$11)))))</f>
        <v>0</v>
      </c>
      <c r="BN64" s="116">
        <f t="array" ref="BN64">IF(IF(ISERR(LARGE(IF($D$4:$D$1533=$AI64,$M$4:$M$1533,""),BN$11)),0,(LARGE(IF($D$4:$D$1533=$AI64,$M$4:$M$1533,""),BN$11)))&lt;0,0,(IF(ISERR(LARGE(IF($D$4:$D$1533=$AI64,$M$4:$M$1533,""),BN$11)),0,(LARGE(IF($D$4:$D$1533=$AI64,$M$4:$M$1533,""),BN$11)))))</f>
        <v>0</v>
      </c>
      <c r="BO64" s="192">
        <f t="array" ref="BO64">IF(IF(ISERR(LARGE(IF($D$1534:$D$2431=$AI64,$M$1534:$M$2431,""),BO$11)),0,(LARGE(IF($D$1534:$D$2431=$AI64,$M$1534:$M$2431,""),BO$11)))&lt;0,0,(IF(ISERR(LARGE(IF($D$1534:$D$2431=$AI64,$M$1534:$M$2431,""),BO$11)),0,(LARGE(IF($D$1534:$D$2431=$AI64,$M$1534:$M$2431,""),BO$11)))))</f>
        <v>0</v>
      </c>
      <c r="BP64" s="193">
        <f t="array" ref="BP64">IF(IF(ISERR(LARGE(IF($D$1534:$D$2431=$AI64,$M$1534:$M$2431,""),BP$11)),0,(LARGE(IF($D$1534:$D$2431=$AI64,$M$1534:$M$2431,""),BP$11)))&lt;0,0,(IF(ISERR(LARGE(IF($D$1534:$D$2431=$AI64,$M$1534:$M$2431,""),BP$11)),0,(LARGE(IF($D$1534:$D$2431=$AI64,$M$1534:$M$2431,""),BP$11)))))</f>
        <v>0</v>
      </c>
      <c r="BQ64" s="159">
        <f t="shared" si="67"/>
        <v>0</v>
      </c>
      <c r="BS64" s="114">
        <f t="array" ref="BS64">IF(IF(ISERR(LARGE(IF($D$4:$D$1533=$AI64,$N$4:$N$1533,""),BS$11)),0,(LARGE(IF($D$4:$D$1533=$AI64,$N$4:$N$1533,""),BS$11)))&lt;0,0,(IF(ISERR(LARGE(IF($D$4:$D$1533=$AI64,$N$4:$N$1533,""),BS$11)),0,(LARGE(IF($D$4:$D$1533=$AI64,$N$4:$N$1533,""),BS$11)))))</f>
        <v>0</v>
      </c>
      <c r="BT64" s="115">
        <f t="array" ref="BT64">IF(IF(ISERR(LARGE(IF($D$4:$D$1533=$AI64,$N$4:$N$1533,""),BT$11)),0,(LARGE(IF($D$4:$D$1533=$AI64,$N$4:$N$1533,""),BT$11)))&lt;0,0,(IF(ISERR(LARGE(IF($D$4:$D$1533=$AI64,$N$4:$N$1533,""),BT$11)),0,(LARGE(IF($D$4:$D$1533=$AI64,$N$4:$N$1533,""),BT$11)))))</f>
        <v>0</v>
      </c>
      <c r="BU64" s="116">
        <f t="array" ref="BU64">IF(IF(ISERR(LARGE(IF($D$4:$D$1533=$AI64,$N$4:$N$1533,""),BU$11)),0,(LARGE(IF($D$4:$D$1533=$AI64,$N$4:$N$1533,""),BU$11)))&lt;0,0,(IF(ISERR(LARGE(IF($D$4:$D$1533=$AI64,$N$4:$N$1533,""),BU$11)),0,(LARGE(IF($D$4:$D$1533=$AI64,$N$4:$N$1533,""),BU$11)))))</f>
        <v>0</v>
      </c>
      <c r="BV64" s="192">
        <f t="array" ref="BV64">IF(IF(ISERR(LARGE(IF($D$1534:$D$2431=$AI64,$N$1534:$N$2431,""),BV$11)),0,(LARGE(IF($D$1534:$D$2431=$AI64,$N$1534:$N$2431,""),BV$11)))&lt;0,0,(IF(ISERR(LARGE(IF($D$1534:$D$2431=$AI64,$N$1534:$N$2431,""),BV$11)),0,(LARGE(IF($D$1534:$D$2431=$AI64,$N$1534:$N$2431,""),BV$11)))))</f>
        <v>0</v>
      </c>
      <c r="BW64" s="193">
        <f t="array" ref="BW64">IF(IF(ISERR(LARGE(IF($D$1534:$D$2431=$AI64,$N$1534:$N$2431,""),BW$11)),0,(LARGE(IF($D$1534:$D$2431=$AI64,$N$1534:$N$2431,""),BW$11)))&lt;0,0,(IF(ISERR(LARGE(IF($D$1534:$D$2431=$AI64,$N$1534:$N$2431,""),BW$11)),0,(LARGE(IF($D$1534:$D$2431=$AI64,$N$1534:$N$2431,""),BW$11)))))</f>
        <v>0</v>
      </c>
      <c r="BX64" s="159">
        <f t="shared" si="68"/>
        <v>0</v>
      </c>
      <c r="BZ64" s="114">
        <f t="array" ref="BZ64">IF(IF(ISERR(LARGE(IF($D$4:$D$1533=$AI64,$O$4:$O$1533,""),BZ$11)),0,(LARGE(IF($D$4:$D$1533=$AI64,$O$4:$O$1533,""),BZ$11)))&lt;0,0,(IF(ISERR(LARGE(IF($D$4:$D$1533=$AI64,$O$4:$O$1533,""),BZ$11)),0,(LARGE(IF($D$4:$D$1533=$AI64,$O$4:$O$1533,""),BZ$11)))))</f>
        <v>0</v>
      </c>
      <c r="CA64" s="115">
        <f t="array" ref="CA64">IF(IF(ISERR(LARGE(IF($D$4:$D$1533=$AI64,$O$4:$O$1533,""),CA$11)),0,(LARGE(IF($D$4:$D$1533=$AI64,$O$4:$O$1533,""),CA$11)))&lt;0,0,(IF(ISERR(LARGE(IF($D$4:$D$1533=$AI64,$O$4:$O$1533,""),CA$11)),0,(LARGE(IF($D$4:$D$1533=$AI64,$O$4:$O$1533,""),CA$11)))))</f>
        <v>0</v>
      </c>
      <c r="CB64" s="116">
        <f t="array" ref="CB64">IF(IF(ISERR(LARGE(IF($D$4:$D$1533=$AI64,$O$4:$O$1533,""),CB$11)),0,(LARGE(IF($D$4:$D$1533=$AI64,$O$4:$O$1533,""),CB$11)))&lt;0,0,(IF(ISERR(LARGE(IF($D$4:$D$1533=$AI64,$O$4:$O$1533,""),CB$11)),0,(LARGE(IF($D$4:$D$1533=$AI64,$O$4:$O$1533,""),CB$11)))))</f>
        <v>0</v>
      </c>
      <c r="CC64" s="192">
        <f t="array" ref="CC64">IF(IF(ISERR(LARGE(IF($D$1534:$D$2431=$AI64,$O$1534:$O$2431,""),CC$11)),0,(LARGE(IF($D$1534:$D$2431=$AI64,$O$1534:$O$2431,""),CC$11)))&lt;0,0,(IF(ISERR(LARGE(IF($D$1534:$D$2431=$AI64,$O$1534:$O$2431,""),CC$11)),0,(LARGE(IF($D$1534:$D$2431=$AI64,$O$1534:$O$2431,""),CC$11)))))</f>
        <v>0</v>
      </c>
      <c r="CD64" s="193">
        <f t="array" ref="CD64">IF(IF(ISERR(LARGE(IF($D$1534:$D$2431=$AI64,$O$1534:$O$2431,""),CD$11)),0,(LARGE(IF($D$1534:$D$2431=$AI64,$O$1534:$O$2431,""),CD$11)))&lt;0,0,(IF(ISERR(LARGE(IF($D$1534:$D$2431=$AI64,$O$1534:$O$2431,""),CD$11)),0,(LARGE(IF($D$1534:$D$2431=$AI64,$O$1534:$O$2431,""),CD$11)))))</f>
        <v>0</v>
      </c>
      <c r="CE64" s="159">
        <f t="shared" si="69"/>
        <v>0</v>
      </c>
      <c r="CG64" s="114">
        <f t="array" ref="CG64">IF(IF(ISERR(LARGE(IF($D$4:$D$1533=$AI64,$Q$4:$Q$1533,""),CG$11)),0,(LARGE(IF($D$4:$D$1533=$AI64,$Q$4:$Q$1533,""),CG$11)))&lt;0,0,(IF(ISERR(LARGE(IF($D$4:$D$1533=$AI64,$Q$4:$Q$1533,""),CG$11)),0,(LARGE(IF($D$4:$D$1533=$AI64,$Q$4:$Q$1533,""),CG$11)))))</f>
        <v>0</v>
      </c>
      <c r="CH64" s="115">
        <f t="array" ref="CH64">IF(IF(ISERR(LARGE(IF($D$4:$D$1533=$AI64,$Q$4:$Q$1533,""),CH$11)),0,(LARGE(IF($D$4:$D$1533=$AI64,$Q$4:$Q$1533,""),CH$11)))&lt;0,0,(IF(ISERR(LARGE(IF($D$4:$D$1533=$AI64,$Q$4:$Q$1533,""),CH$11)),0,(LARGE(IF($D$4:$D$1533=$AI64,$Q$4:$Q$1533,""),CH$11)))))</f>
        <v>0</v>
      </c>
      <c r="CI64" s="116">
        <f t="array" ref="CI64">IF(IF(ISERR(LARGE(IF($D$4:$D$1533=$AI64,$Q$4:$Q$1533,""),CI$11)),0,(LARGE(IF($D$4:$D$1533=$AI64,$Q$4:$Q$1533,""),CI$11)))&lt;0,0,(IF(ISERR(LARGE(IF($D$4:$D$1533=$AI64,$Q$4:$Q$1533,""),CI$11)),0,(LARGE(IF($D$4:$D$1533=$AI64,$Q$4:$Q$1533,""),CI$11)))))</f>
        <v>0</v>
      </c>
      <c r="CJ64" s="192">
        <f t="array" ref="CJ64">IF(IF(ISERR(LARGE(IF($D$1534:$D$2431=$AI64,$Q$1534:$Q$2431,""),CJ$11)),0,(LARGE(IF($D$1534:$D$2431=$AI64,$Q$1534:$Q$2431,""),CJ$11)))&lt;0,0,(IF(ISERR(LARGE(IF($D$1534:$D$2431=$AI64,$Q$1534:$Q$2431,""),CJ$11)),0,(LARGE(IF($D$1534:$D$2431=$AI64,$Q$1534:$Q$2431,""),CJ$11)))))</f>
        <v>0</v>
      </c>
      <c r="CK64" s="193">
        <f t="array" ref="CK64">IF(IF(ISERR(LARGE(IF($D$1534:$D$2431=$AI64,$Q$1534:$Q$2431,""),CK$11)),0,(LARGE(IF($D$1534:$D$2431=$AI64,$Q$1534:$Q$2431,""),CK$11)))&lt;0,0,(IF(ISERR(LARGE(IF($D$1534:$D$2431=$AI64,$Q$1534:$Q$2431,""),CK$11)),0,(LARGE(IF($D$1534:$D$2431=$AI64,$Q$1534:$Q$2431,""),CK$11)))))</f>
        <v>0</v>
      </c>
      <c r="CL64" s="159">
        <f t="shared" si="70"/>
        <v>0</v>
      </c>
      <c r="CN64" s="114">
        <f t="array" ref="CN64">IF(IF(ISERR(LARGE(IF($D$4:$D$1533=$AI64,$R$4:$R$1533,""),CN$11)),0,(LARGE(IF($D$4:$D$1533=$AI64,$R$4:$R$1533,""),CN$11)))&lt;0,0,(IF(ISERR(LARGE(IF($D$4:$D$1533=$AI64,$R$4:$R$1533,""),CN$11)),0,(LARGE(IF($D$4:$D$1533=$AI64,$R$4:$R$1533,""),CN$11)))))</f>
        <v>0</v>
      </c>
      <c r="CO64" s="115">
        <f t="array" ref="CO64">IF(IF(ISERR(LARGE(IF($D$4:$D$1533=$AI64,$R$4:$R$1533,""),CO$11)),0,(LARGE(IF($D$4:$D$1533=$AI64,$R$4:$R$1533,""),CO$11)))&lt;0,0,(IF(ISERR(LARGE(IF($D$4:$D$1533=$AI64,$R$4:$R$1533,""),CO$11)),0,(LARGE(IF($D$4:$D$1533=$AI64,$R$4:$R$1533,""),CO$11)))))</f>
        <v>0</v>
      </c>
      <c r="CP64" s="116">
        <f t="array" ref="CP64">IF(IF(ISERR(LARGE(IF($D$4:$D$1533=$AI64,$R$4:$R$1533,""),CP$11)),0,(LARGE(IF($D$4:$D$1533=$AI64,$R$4:$R$1533,""),CP$11)))&lt;0,0,(IF(ISERR(LARGE(IF($D$4:$D$1533=$AI64,$R$4:$R$1533,""),CP$11)),0,(LARGE(IF($D$4:$D$1533=$AI64,$R$4:$R$1533,""),CP$11)))))</f>
        <v>0</v>
      </c>
      <c r="CQ64" s="192">
        <f t="array" ref="CQ64">IF(IF(ISERR(LARGE(IF($D$1534:$D$2431=$AI64,$R$1534:$R$2431,""),CQ$11)),0,(LARGE(IF($D$1534:$D$2431=$AI64,$R$1534:$R$2431,""),CQ$11)))&lt;0,0,(IF(ISERR(LARGE(IF($D$1534:$D$2431=$AI64,$R$1534:$R$2431,""),CQ$11)),0,(LARGE(IF($D$1534:$D$2431=$AI64,$R$1534:$R$2431,""),CQ$11)))))</f>
        <v>0</v>
      </c>
      <c r="CR64" s="193">
        <f t="array" ref="CR64">IF(IF(ISERR(LARGE(IF($D$1534:$D$2431=$AI64,$R$1534:$R$2431,""),CR$11)),0,(LARGE(IF($D$1534:$D$2431=$AI64,$R$1534:$R$2431,""),CR$11)))&lt;0,0,(IF(ISERR(LARGE(IF($D$1534:$D$2431=$AI64,$R$1534:$R$2431,""),CR$11)),0,(LARGE(IF($D$1534:$D$2431=$AI64,$R$1534:$R$2431,""),CR$11)))))</f>
        <v>0</v>
      </c>
      <c r="CS64" s="159">
        <f t="shared" si="71"/>
        <v>0</v>
      </c>
      <c r="CU64" s="114">
        <f t="array" ref="CU64">IF(IF(ISERR(LARGE(IF($D$4:$D$1533=$AI64,$S$4:$S$1533,""),CU$11)),0,(LARGE(IF($D$4:$D$1533=$AI64,$S$4:$S$1533,""),CU$11)))&lt;0,0,(IF(ISERR(LARGE(IF($D$4:$D$1533=$AI64,$S$4:$S$1533,""),CU$11)),0,(LARGE(IF($D$4:$D$1533=$AI64,$S$4:$S$1533,""),CU$11)))))</f>
        <v>9026</v>
      </c>
      <c r="CV64" s="115">
        <f t="array" ref="CV64">IF(IF(ISERR(LARGE(IF($D$4:$D$1533=$AI64,$S$4:$S$1533,""),CV$11)),0,(LARGE(IF($D$4:$D$1533=$AI64,$S$4:$S$1533,""),CV$11)))&lt;0,0,(IF(ISERR(LARGE(IF($D$4:$D$1533=$AI64,$S$4:$S$1533,""),CV$11)),0,(LARGE(IF($D$4:$D$1533=$AI64,$S$4:$S$1533,""),CV$11)))))</f>
        <v>8366</v>
      </c>
      <c r="CW64" s="116">
        <f t="array" ref="CW64">IF(IF(ISERR(LARGE(IF($D$4:$D$1533=$AI64,$S$4:$S$1533,""),CW$11)),0,(LARGE(IF($D$4:$D$1533=$AI64,$S$4:$S$1533,""),CW$11)))&lt;0,0,(IF(ISERR(LARGE(IF($D$4:$D$1533=$AI64,$S$4:$S$1533,""),CW$11)),0,(LARGE(IF($D$4:$D$1533=$AI64,$S$4:$S$1533,""),CW$11)))))</f>
        <v>7360</v>
      </c>
      <c r="CX64" s="192">
        <f t="array" ref="CX64">IF(IF(ISERR(LARGE(IF($D$1534:$D$2431=$AI64,$S$1534:$S$2431,""),CX$11)),0,(LARGE(IF($D$1534:$D$2431=$AI64,$S$1534:$S$2431,""),CX$11)))&lt;0,0,(IF(ISERR(LARGE(IF($D$1534:$D$2431=$AI64,$S$1534:$S$2431,""),CX$11)),0,(LARGE(IF($D$1534:$D$2431=$AI64,$S$1534:$S$2431,""),CX$11)))))</f>
        <v>8236</v>
      </c>
      <c r="CY64" s="193">
        <f t="array" ref="CY64">IF(IF(ISERR(LARGE(IF($D$1534:$D$2431=$AI64,$S$1534:$S$2431,""),CY$11)),0,(LARGE(IF($D$1534:$D$2431=$AI64,$S$1534:$S$2431,""),CY$11)))&lt;0,0,(IF(ISERR(LARGE(IF($D$1534:$D$2431=$AI64,$S$1534:$S$2431,""),CY$11)),0,(LARGE(IF($D$1534:$D$2431=$AI64,$S$1534:$S$2431,""),CY$11)))))</f>
        <v>8013</v>
      </c>
      <c r="CZ64" s="159">
        <f t="shared" si="72"/>
        <v>41001</v>
      </c>
      <c r="DB64" s="114">
        <f t="array" ref="DB64">IF(IF(ISERR(LARGE(IF($D$4:$D$1533=$AI64,$T$4:$T$1533,""),DB$11)),0,(LARGE(IF($D$4:$D$1533=$AI64,$T$4:$T$1533,""),DB$11)))&lt;0,0,(IF(ISERR(LARGE(IF($D$4:$D$1533=$AI64,$T$4:$T$1533,""),DB$11)),0,(LARGE(IF($D$4:$D$1533=$AI64,$T$4:$T$1533,""),DB$11)))))</f>
        <v>7641</v>
      </c>
      <c r="DC64" s="115">
        <f t="array" ref="DC64">IF(IF(ISERR(LARGE(IF($D$4:$D$1533=$AI64,$T$4:$T$1533,""),DC$11)),0,(LARGE(IF($D$4:$D$1533=$AI64,$T$4:$T$1533,""),DC$11)))&lt;0,0,(IF(ISERR(LARGE(IF($D$4:$D$1533=$AI64,$T$4:$T$1533,""),DC$11)),0,(LARGE(IF($D$4:$D$1533=$AI64,$T$4:$T$1533,""),DC$11)))))</f>
        <v>0</v>
      </c>
      <c r="DD64" s="116">
        <f t="array" ref="DD64">IF(IF(ISERR(LARGE(IF($D$4:$D$1533=$AI64,$T$4:$T$1533,""),DD$11)),0,(LARGE(IF($D$4:$D$1533=$AI64,$T$4:$T$1533,""),DD$11)))&lt;0,0,(IF(ISERR(LARGE(IF($D$4:$D$1533=$AI64,$T$4:$T$1533,""),DD$11)),0,(LARGE(IF($D$4:$D$1533=$AI64,$T$4:$T$1533,""),DD$11)))))</f>
        <v>0</v>
      </c>
      <c r="DE64" s="192">
        <f t="array" ref="DE64">IF(IF(ISERR(LARGE(IF($D$1534:$D$2431=$AI64,$T$1534:$T$2431,""),DE$11)),0,(LARGE(IF($D$1534:$D$2431=$AI64,$T$1534:$T$2431,""),DE$11)))&lt;0,0,(IF(ISERR(LARGE(IF($D$1534:$D$2431=$AI64,$T$1534:$T$2431,""),DE$11)),0,(LARGE(IF($D$1534:$D$2431=$AI64,$T$1534:$T$2431,""),DE$11)))))</f>
        <v>0</v>
      </c>
      <c r="DF64" s="193">
        <f t="array" ref="DF64">IF(IF(ISERR(LARGE(IF($D$1534:$D$2431=$AI64,$T$1534:$T$2431,""),DF$11)),0,(LARGE(IF($D$1534:$D$2431=$AI64,$T$1534:$T$2431,""),DF$11)))&lt;0,0,(IF(ISERR(LARGE(IF($D$1534:$D$2431=$AI64,$T$1534:$T$2431,""),DF$11)),0,(LARGE(IF($D$1534:$D$2431=$AI64,$T$1534:$T$2431,""),DF$11)))))</f>
        <v>0</v>
      </c>
      <c r="DG64" s="159">
        <f t="shared" si="73"/>
        <v>7641</v>
      </c>
      <c r="DI64" s="114">
        <f t="array" ref="DI64">IF(IF(ISERR(LARGE(IF($D$4:$D$1533=$AI64,$U$4:$U$1533,""),DI$11)),0,(LARGE(IF($D$4:$D$1533=$AI64,$U$4:$U$1533,""),DI$11)))&lt;0,0,(IF(ISERR(LARGE(IF($D$4:$D$1533=$AI64,$U$4:$U$1533,""),DI$11)),0,(LARGE(IF($D$4:$D$1533=$AI64,$U$4:$U$1533,""),DI$11)))))</f>
        <v>0</v>
      </c>
      <c r="DJ64" s="115">
        <f t="array" ref="DJ64">IF(IF(ISERR(LARGE(IF($D$4:$D$1533=$AI64,$U$4:$U$1533,""),DJ$11)),0,(LARGE(IF($D$4:$D$1533=$AI64,$U$4:$U$1533,""),DJ$11)))&lt;0,0,(IF(ISERR(LARGE(IF($D$4:$D$1533=$AI64,$U$4:$U$1533,""),DJ$11)),0,(LARGE(IF($D$4:$D$1533=$AI64,$U$4:$U$1533,""),DJ$11)))))</f>
        <v>0</v>
      </c>
      <c r="DK64" s="116">
        <f t="array" ref="DK64">IF(IF(ISERR(LARGE(IF($D$4:$D$1533=$AI64,$U$4:$U$1533,""),DK$11)),0,(LARGE(IF($D$4:$D$1533=$AI64,$U$4:$U$1533,""),DK$11)))&lt;0,0,(IF(ISERR(LARGE(IF($D$4:$D$1533=$AI64,$U$4:$U$1533,""),DK$11)),0,(LARGE(IF($D$4:$D$1533=$AI64,$U$4:$U$1533,""),DK$11)))))</f>
        <v>0</v>
      </c>
      <c r="DL64" s="192">
        <f t="array" ref="DL64">IF(IF(ISERR(LARGE(IF($D$1534:$D$2431=$AI64,$U$1534:$U$2431,""),DL$11)),0,(LARGE(IF($D$1534:$D$2431=$AI64,$U$1534:$U$2431,""),DL$11)))&lt;0,0,(IF(ISERR(LARGE(IF($D$1534:$D$2431=$AI64,$U$1534:$U$2431,""),DL$11)),0,(LARGE(IF($D$1534:$D$2431=$AI64,$U$1534:$U$2431,""),DL$11)))))</f>
        <v>0</v>
      </c>
      <c r="DM64" s="193">
        <f t="array" ref="DM64">IF(IF(ISERR(LARGE(IF($D$1534:$D$2431=$AI64,$U$1534:$U$2431,""),DM$11)),0,(LARGE(IF($D$1534:$D$2431=$AI64,$U$1534:$U$2431,""),DM$11)))&lt;0,0,(IF(ISERR(LARGE(IF($D$1534:$D$2431=$AI64,$U$1534:$U$2431,""),DM$11)),0,(LARGE(IF($D$1534:$D$2431=$AI64,$U$1534:$U$2431,""),DM$11)))))</f>
        <v>0</v>
      </c>
      <c r="DN64" s="159">
        <f t="shared" si="74"/>
        <v>0</v>
      </c>
      <c r="DP64" s="114">
        <f t="array" ref="DP64">IF(IF(ISERR(LARGE(IF($D$4:$D$1533=$AI64,$V$4:$V$1533,""),DP$11)),0,(LARGE(IF($D$4:$D$1533=$AI64,$V$4:$V$1533,""),DP$11)))&lt;0,0,(IF(ISERR(LARGE(IF($D$4:$D$1533=$AI64,$V$4:$V$1533,""),DP$11)),0,(LARGE(IF($D$4:$D$1533=$AI64,$V$4:$V$1533,""),DP$11)))))</f>
        <v>0</v>
      </c>
      <c r="DQ64" s="115">
        <f t="array" ref="DQ64">IF(IF(ISERR(LARGE(IF($D$4:$D$1533=$AI64,$V$4:$V$1533,""),DQ$11)),0,(LARGE(IF($D$4:$D$1533=$AI64,$V$4:$V$1533,""),DQ$11)))&lt;0,0,(IF(ISERR(LARGE(IF($D$4:$D$1533=$AI64,$V$4:$V$1533,""),DQ$11)),0,(LARGE(IF($D$4:$D$1533=$AI64,$V$4:$V$1533,""),DQ$11)))))</f>
        <v>0</v>
      </c>
      <c r="DR64" s="116">
        <f t="array" ref="DR64">IF(IF(ISERR(LARGE(IF($D$4:$D$1533=$AI64,$V$4:$V$1533,""),DR$11)),0,(LARGE(IF($D$4:$D$1533=$AI64,$V$4:$V$1533,""),DR$11)))&lt;0,0,(IF(ISERR(LARGE(IF($D$4:$D$1533=$AI64,$V$4:$V$1533,""),DR$11)),0,(LARGE(IF($D$4:$D$1533=$AI64,$V$4:$V$1533,""),DR$11)))))</f>
        <v>0</v>
      </c>
      <c r="DS64" s="192">
        <f t="array" ref="DS64">IF(IF(ISERR(LARGE(IF($D$1534:$D$2431=$AI64,$V$1534:$V$2431,""),DS$11)),0,(LARGE(IF($D$1534:$D$2431=$AI64,$V$1534:$V$2431,""),DS$11)))&lt;0,0,(IF(ISERR(LARGE(IF($D$1534:$D$2431=$AI64,$V$1534:$V$2431,""),DS$11)),0,(LARGE(IF($D$1534:$D$2431=$AI64,$V$1534:$V$2431,""),DS$11)))))</f>
        <v>0</v>
      </c>
      <c r="DT64" s="193">
        <f t="array" ref="DT64">IF(IF(ISERR(LARGE(IF($D$1534:$D$2431=$AI64,$V$1534:$V$2431,""),DT$11)),0,(LARGE(IF($D$1534:$D$2431=$AI64,$V$1534:$V$2431,""),DT$11)))&lt;0,0,(IF(ISERR(LARGE(IF($D$1534:$D$2431=$AI64,$V$1534:$V$2431,""),DT$11)),0,(LARGE(IF($D$1534:$D$2431=$AI64,$V$1534:$V$2431,""),DT$11)))))</f>
        <v>0</v>
      </c>
      <c r="DU64" s="159">
        <f t="shared" si="75"/>
        <v>0</v>
      </c>
      <c r="DW64" s="114">
        <f t="array" ref="DW64">IF(IF(ISERR(LARGE(IF($D$4:$D$1533=$AI64,$W$4:$W$1533,""),DW$11)),0,(LARGE(IF($D$4:$D$1533=$AI64,$W$4:$W$1533,""),DW$11)))&lt;0,0,(IF(ISERR(LARGE(IF($D$4:$D$1533=$AI64,$W$4:$W$1533,""),DW$11)),0,(LARGE(IF($D$4:$D$1533=$AI64,$W$4:$W$1533,""),DW$11)))))</f>
        <v>0</v>
      </c>
      <c r="DX64" s="115">
        <f t="array" ref="DX64">IF(IF(ISERR(LARGE(IF($D$4:$D$1533=$AI64,$W$4:$W$1533,""),DX$11)),0,(LARGE(IF($D$4:$D$1533=$AI64,$W$4:$W$1533,""),DX$11)))&lt;0,0,(IF(ISERR(LARGE(IF($D$4:$D$1533=$AI64,$W$4:$W$1533,""),DX$11)),0,(LARGE(IF($D$4:$D$1533=$AI64,$W$4:$W$1533,""),DX$11)))))</f>
        <v>0</v>
      </c>
      <c r="DY64" s="116">
        <f t="array" ref="DY64">IF(IF(ISERR(LARGE(IF($D$4:$D$1533=$AI64,$W$4:$W$1533,""),DY$11)),0,(LARGE(IF($D$4:$D$1533=$AI64,$W$4:$W$1533,""),DY$11)))&lt;0,0,(IF(ISERR(LARGE(IF($D$4:$D$1533=$AI64,$W$4:$W$1533,""),DY$11)),0,(LARGE(IF($D$4:$D$1533=$AI64,$W$4:$W$1533,""),DY$11)))))</f>
        <v>0</v>
      </c>
      <c r="DZ64" s="192">
        <f t="array" ref="DZ64">IF(IF(ISERR(LARGE(IF($D$1534:$D$2431=$AI64,$W$1534:$W$2431,""),DZ$11)),0,(LARGE(IF($D$1534:$D$2431=$AI64,$W$1534:$W$2431,""),DZ$11)))&lt;0,0,(IF(ISERR(LARGE(IF($D$1534:$D$2431=$AI64,$W$1534:$W$2431,""),DZ$11)),0,(LARGE(IF($D$1534:$D$2431=$AI64,$W$1534:$W$2431,""),DZ$11)))))</f>
        <v>0</v>
      </c>
      <c r="EA64" s="193">
        <f t="array" ref="EA64">IF(IF(ISERR(LARGE(IF($D$1534:$D$2431=$AI64,$W$1534:$W$2431,""),EA$11)),0,(LARGE(IF($D$1534:$D$2431=$AI64,$W$1534:$W$2431,""),EA$11)))&lt;0,0,(IF(ISERR(LARGE(IF($D$1534:$D$2431=$AI64,$W$1534:$W$2431,""),EA$11)),0,(LARGE(IF($D$1534:$D$2431=$AI64,$W$1534:$W$2431,""),EA$11)))))</f>
        <v>0</v>
      </c>
      <c r="EB64" s="159">
        <f t="shared" si="76"/>
        <v>0</v>
      </c>
    </row>
    <row r="65" spans="1:132" x14ac:dyDescent="0.2">
      <c r="A65" s="88">
        <v>6.2000000000000003E-5</v>
      </c>
      <c r="B65" s="4">
        <f t="shared" si="0"/>
        <v>7064.0000620000001</v>
      </c>
      <c r="C65" t="s">
        <v>303</v>
      </c>
      <c r="D65" s="213"/>
      <c r="E65" s="44" t="s">
        <v>21</v>
      </c>
      <c r="F65" s="14">
        <f t="shared" si="26"/>
        <v>1</v>
      </c>
      <c r="G65" s="14">
        <f t="shared" si="27"/>
        <v>1</v>
      </c>
      <c r="H65" s="101" t="str">
        <f>IF(ISNA(VLOOKUP(C65,[1]Sheet1!$J$2:$J$2999,1,FALSE)),"No","Yes")</f>
        <v>No</v>
      </c>
      <c r="I65" s="72">
        <f t="shared" si="50"/>
        <v>0</v>
      </c>
      <c r="J65" s="72">
        <f t="shared" si="51"/>
        <v>0</v>
      </c>
      <c r="K65" s="72">
        <f t="shared" si="52"/>
        <v>0</v>
      </c>
      <c r="L65" s="72">
        <f t="shared" si="53"/>
        <v>0</v>
      </c>
      <c r="M65" s="72">
        <f t="shared" si="54"/>
        <v>0</v>
      </c>
      <c r="N65" s="72">
        <f t="shared" si="55"/>
        <v>0</v>
      </c>
      <c r="O65" s="72">
        <f t="shared" si="56"/>
        <v>0</v>
      </c>
      <c r="Q65" s="73">
        <f t="shared" si="57"/>
        <v>0</v>
      </c>
      <c r="R65" s="73">
        <f t="shared" si="58"/>
        <v>0</v>
      </c>
      <c r="S65" s="73">
        <f t="shared" si="59"/>
        <v>0</v>
      </c>
      <c r="T65" s="73">
        <f t="shared" si="60"/>
        <v>7064</v>
      </c>
      <c r="U65" s="73">
        <f t="shared" si="61"/>
        <v>0</v>
      </c>
      <c r="V65" s="73">
        <f t="shared" si="62"/>
        <v>0</v>
      </c>
      <c r="W65" s="73">
        <f t="shared" si="63"/>
        <v>0</v>
      </c>
      <c r="Y65" s="72">
        <f t="shared" si="28"/>
        <v>0</v>
      </c>
      <c r="Z65" s="73">
        <f t="shared" si="29"/>
        <v>0</v>
      </c>
      <c r="AA65" s="58">
        <f t="shared" si="30"/>
        <v>0</v>
      </c>
      <c r="AB65" s="72">
        <f t="shared" si="31"/>
        <v>0</v>
      </c>
      <c r="AC65" s="72">
        <f t="shared" si="32"/>
        <v>0</v>
      </c>
      <c r="AD65" s="73">
        <f t="shared" si="33"/>
        <v>7064</v>
      </c>
      <c r="AE65" s="73">
        <f t="shared" si="34"/>
        <v>0</v>
      </c>
      <c r="AF65" s="1">
        <f t="shared" si="17"/>
        <v>7064</v>
      </c>
      <c r="AH65" s="1" t="str">
        <f t="shared" si="25"/>
        <v>No</v>
      </c>
      <c r="AI65" s="166" t="s">
        <v>379</v>
      </c>
      <c r="AJ65" s="114">
        <f t="array" ref="AJ65">IF(IF(ISERR(LARGE(IF($D$4:$D$1533=$AI65,$I$4:$I$1533,""),AJ$11)),0,(LARGE(IF($D$4:$D$1533=$AI65,$I$4:$I$1533,""),AJ$11)))&lt;0,0,(IF(ISERR(LARGE(IF($D$4:$D$1533=$AI65,$I$4:$I$1533,""),AJ$11)),0,(LARGE(IF($D$4:$D$1533=$AI65,$I$4:$I$1533,""),AJ$11)))))</f>
        <v>0</v>
      </c>
      <c r="AK65" s="115">
        <f t="array" ref="AK65">IF(IF(ISERR(LARGE(IF($D$4:$D$1533=$AI65,$I$4:$I$1533,""),AK$11)),0,(LARGE(IF($D$4:$D$1533=$AI65,$I$4:$I$1533,""),AK$11)))&lt;0,0,(IF(ISERR(LARGE(IF($D$4:$D$1533=$AI65,$I$4:$I$1533,""),AK$11)),0,(LARGE(IF($D$4:$D$1533=$AI65,$I$4:$I$1533,""),AK$11)))))</f>
        <v>0</v>
      </c>
      <c r="AL65" s="116">
        <f t="array" ref="AL65">IF(IF(ISERR(LARGE(IF($D$4:$D$1533=$AI65,$I$4:$I$1533,""),AL$11)),0,(LARGE(IF($D$4:$D$1533=$AI65,$I$4:$I$1533,""),AL$11)))&lt;0,0,(IF(ISERR(LARGE(IF($D$4:$D$1533=$AI65,$I$4:$I$1533,""),AL$11)),0,(LARGE(IF($D$4:$D$1533=$AI65,$I$4:$I$1533,""),AL$11)))))</f>
        <v>0</v>
      </c>
      <c r="AM65" s="192">
        <f t="array" ref="AM65">IF(IF(ISERR(LARGE(IF($D$1534:$D$2431=$AI65,$I$1534:$I$2431,""),AM$11)),0,(LARGE(IF($D$1534:$D$2431=$AI65,$I$1534:$I$2431,""),AM$11)))&lt;0,0,(IF(ISERR(LARGE(IF($D$1534:$D$2431=$AI65,$I$1534:$I$2431,""),AM$11)),0,(LARGE(IF($D$1534:$D$2431=$AI65,$I$1534:$I$2431,""),AM$11)))))</f>
        <v>0</v>
      </c>
      <c r="AN65" s="193">
        <f t="array" ref="AN65">IF(IF(ISERR(LARGE(IF($D$1534:$D$2431=$AI65,$I$1534:$I$2431,""),AN$11)),0,(LARGE(IF($D$1534:$D$2431=$AI65,$I$1534:$I$2431,""),AN$11)))&lt;0,0,(IF(ISERR(LARGE(IF($D$1534:$D$2431=$AI65,$I$1534:$I$2431,""),AN$11)),0,(LARGE(IF($D$1534:$D$2431=$AI65,$I$1534:$I$2431,""),AN$11)))))</f>
        <v>0</v>
      </c>
      <c r="AO65" s="159">
        <f t="shared" si="49"/>
        <v>0</v>
      </c>
      <c r="AQ65" s="114">
        <f t="array" ref="AQ65">IF(IF(ISERR(LARGE(IF($D$4:$D$1533=$AI65,$J$4:$J$1533,""),AQ$11)),0,(LARGE(IF($D$4:$D$1533=$AI65,$J$4:$J$1533,""),AQ$11)))&lt;0,0,(IF(ISERR(LARGE(IF($D$4:$D$1533=$AI65,$J$4:$J$1533,""),AQ$11)),0,(LARGE(IF($D$4:$D$1533=$AI65,$J$4:$J$1533,""),AQ$11)))))</f>
        <v>0</v>
      </c>
      <c r="AR65" s="115">
        <f t="array" ref="AR65">IF(IF(ISERR(LARGE(IF($D$4:$D$1533=$AI65,$J$4:$J$1533,""),AR$11)),0,(LARGE(IF($D$4:$D$1533=$AI65,$J$4:$J$1533,""),AR$11)))&lt;0,0,(IF(ISERR(LARGE(IF($D$4:$D$1533=$AI65,$J$4:$J$1533,""),AR$11)),0,(LARGE(IF($D$4:$D$1533=$AI65,$J$4:$J$1533,""),AR$11)))))</f>
        <v>0</v>
      </c>
      <c r="AS65" s="116">
        <f t="array" ref="AS65">IF(IF(ISERR(LARGE(IF($D$4:$D$1533=$AI65,$J$4:$J$1533,""),AS$11)),0,(LARGE(IF($D$4:$D$1533=$AI65,$J$4:$J$1533,""),AS$11)))&lt;0,0,(IF(ISERR(LARGE(IF($D$4:$D$1533=$AI65,$J$4:$J$1533,""),AS$11)),0,(LARGE(IF($D$4:$D$1533=$AI65,$J$4:$J$1533,""),AS$11)))))</f>
        <v>0</v>
      </c>
      <c r="AT65" s="192">
        <f t="array" ref="AT65">IF(IF(ISERR(LARGE(IF($D$1534:$D$2431=$AI65,$J$1534:$J$2431,""),AT$11)),0,(LARGE(IF($D$1534:$D$2431=$AI65,$J$1534:$J$2431,""),AT$11)))&lt;0,0,(IF(ISERR(LARGE(IF($D$1534:$D$2431=$AI65,$J$1534:$J$2431,""),AT$11)),0,(LARGE(IF($D$1534:$D$2431=$AI65,$J$1534:$J$2431,""),AT$11)))))</f>
        <v>0</v>
      </c>
      <c r="AU65" s="193">
        <f t="array" ref="AU65">IF(IF(ISERR(LARGE(IF($D$1534:$D$2431=$AI65,$J$1534:$J$2431,""),AU$11)),0,(LARGE(IF($D$1534:$D$2431=$AI65,$J$1534:$J$2431,""),AU$11)))&lt;0,0,(IF(ISERR(LARGE(IF($D$1534:$D$2431=$AI65,$J$1534:$J$2431,""),AU$11)),0,(LARGE(IF($D$1534:$D$2431=$AI65,$J$1534:$J$2431,""),AU$11)))))</f>
        <v>0</v>
      </c>
      <c r="AV65" s="159">
        <f t="shared" si="64"/>
        <v>0</v>
      </c>
      <c r="AX65" s="114">
        <f t="array" ref="AX65">IF(IF(ISERR(LARGE(IF($D$4:$D$1533=$AI65,$K$4:$K$1533,""),AX$11)),0,(LARGE(IF($D$4:$D$1533=$AI65,$K$4:$K$1533,""),AX$11)))&lt;0,0,(IF(ISERR(LARGE(IF($D$4:$D$1533=$AI65,$K$4:$K$1533,""),AX$11)),0,(LARGE(IF($D$4:$D$1533=$AI65,$K$4:$K$1533,""),AX$11)))))</f>
        <v>0</v>
      </c>
      <c r="AY65" s="115">
        <f t="array" ref="AY65">IF(IF(ISERR(LARGE(IF($D$4:$D$1533=$AI65,$K$4:$K$1533,""),AY$11)),0,(LARGE(IF($D$4:$D$1533=$AI65,$K$4:$K$1533,""),AY$11)))&lt;0,0,(IF(ISERR(LARGE(IF($D$4:$D$1533=$AI65,$K$4:$K$1533,""),AY$11)),0,(LARGE(IF($D$4:$D$1533=$AI65,$K$4:$K$1533,""),AY$11)))))</f>
        <v>0</v>
      </c>
      <c r="AZ65" s="116">
        <f t="array" ref="AZ65">IF(IF(ISERR(LARGE(IF($D$4:$D$1533=$AI65,$K$4:$K$1533,""),AZ$11)),0,(LARGE(IF($D$4:$D$1533=$AI65,$K$4:$K$1533,""),AZ$11)))&lt;0,0,(IF(ISERR(LARGE(IF($D$4:$D$1533=$AI65,$K$4:$K$1533,""),AZ$11)),0,(LARGE(IF($D$4:$D$1533=$AI65,$K$4:$K$1533,""),AZ$11)))))</f>
        <v>0</v>
      </c>
      <c r="BA65" s="192">
        <f t="array" ref="BA65">IF(IF(ISERR(LARGE(IF($D$1534:$D$2431=$AI65,$K$1534:$K$2431,""),BA$11)),0,(LARGE(IF($D$1534:$D$2431=$AI65,$K$1534:$K$2431,""),BA$11)))&lt;0,0,(IF(ISERR(LARGE(IF($D$1534:$D$2431=$AI65,$K$1534:$K$2431,""),BA$11)),0,(LARGE(IF($D$1534:$D$2431=$AI65,$K$1534:$K$2431,""),BA$11)))))</f>
        <v>0</v>
      </c>
      <c r="BB65" s="193">
        <f t="array" ref="BB65">IF(IF(ISERR(LARGE(IF($D$1534:$D$2431=$AI65,$K$1534:$K$2431,""),BB$11)),0,(LARGE(IF($D$1534:$D$2431=$AI65,$K$1534:$K$2431,""),BB$11)))&lt;0,0,(IF(ISERR(LARGE(IF($D$1534:$D$2431=$AI65,$K$1534:$K$2431,""),BB$11)),0,(LARGE(IF($D$1534:$D$2431=$AI65,$K$1534:$K$2431,""),BB$11)))))</f>
        <v>0</v>
      </c>
      <c r="BC65" s="159">
        <f t="shared" si="65"/>
        <v>0</v>
      </c>
      <c r="BE65" s="114">
        <f t="array" ref="BE65">IF(IF(ISERR(LARGE(IF($D$4:$D$1533=$AI65,$L$4:$L$1533,""),BE$11)),0,(LARGE(IF($D$4:$D$1533=$AI65,$L$4:$L$1533,""),BE$11)))&lt;0,0,(IF(ISERR(LARGE(IF($D$4:$D$1533=$AI65,$L$4:$L$1533,""),BE$11)),0,(LARGE(IF($D$4:$D$1533=$AI65,$L$4:$L$1533,""),BE$11)))))</f>
        <v>0</v>
      </c>
      <c r="BF65" s="115">
        <f t="array" ref="BF65">IF(IF(ISERR(LARGE(IF($D$4:$D$1533=$AI65,$L$4:$L$1533,""),BF$11)),0,(LARGE(IF($D$4:$D$1533=$AI65,$L$4:$L$1533,""),BF$11)))&lt;0,0,(IF(ISERR(LARGE(IF($D$4:$D$1533=$AI65,$L$4:$L$1533,""),BF$11)),0,(LARGE(IF($D$4:$D$1533=$AI65,$L$4:$L$1533,""),BF$11)))))</f>
        <v>0</v>
      </c>
      <c r="BG65" s="116">
        <f t="array" ref="BG65">IF(IF(ISERR(LARGE(IF($D$4:$D$1533=$AI65,$L$4:$L$1533,""),BG$11)),0,(LARGE(IF($D$4:$D$1533=$AI65,$L$4:$L$1533,""),BG$11)))&lt;0,0,(IF(ISERR(LARGE(IF($D$4:$D$1533=$AI65,$L$4:$L$1533,""),BG$11)),0,(LARGE(IF($D$4:$D$1533=$AI65,$L$4:$L$1533,""),BG$11)))))</f>
        <v>0</v>
      </c>
      <c r="BH65" s="192">
        <f t="array" ref="BH65">IF(IF(ISERR(LARGE(IF($D$1534:$D$2431=$AI65,$L$1534:$L$2431,""),BH$11)),0,(LARGE(IF($D$1534:$D$2431=$AI65,$L$1534:$L$2431,""),BH$11)))&lt;0,0,(IF(ISERR(LARGE(IF($D$1534:$D$2431=$AI65,$L$1534:$L$2431,""),BH$11)),0,(LARGE(IF($D$1534:$D$2431=$AI65,$L$1534:$L$2431,""),BH$11)))))</f>
        <v>0</v>
      </c>
      <c r="BI65" s="193">
        <f t="array" ref="BI65">IF(IF(ISERR(LARGE(IF($D$1534:$D$2431=$AI65,$L$1534:$L$2431,""),BI$11)),0,(LARGE(IF($D$1534:$D$2431=$AI65,$L$1534:$L$2431,""),BI$11)))&lt;0,0,(IF(ISERR(LARGE(IF($D$1534:$D$2431=$AI65,$L$1534:$L$2431,""),BI$11)),0,(LARGE(IF($D$1534:$D$2431=$AI65,$L$1534:$L$2431,""),BI$11)))))</f>
        <v>0</v>
      </c>
      <c r="BJ65" s="159">
        <f t="shared" si="66"/>
        <v>0</v>
      </c>
      <c r="BL65" s="114">
        <f t="array" ref="BL65">IF(IF(ISERR(LARGE(IF($D$4:$D$1533=$AI65,$M$4:$M$1533,""),BL$11)),0,(LARGE(IF($D$4:$D$1533=$AI65,$M$4:$M$1533,""),BL$11)))&lt;0,0,(IF(ISERR(LARGE(IF($D$4:$D$1533=$AI65,$M$4:$M$1533,""),BL$11)),0,(LARGE(IF($D$4:$D$1533=$AI65,$M$4:$M$1533,""),BL$11)))))</f>
        <v>0</v>
      </c>
      <c r="BM65" s="115">
        <f t="array" ref="BM65">IF(IF(ISERR(LARGE(IF($D$4:$D$1533=$AI65,$M$4:$M$1533,""),BM$11)),0,(LARGE(IF($D$4:$D$1533=$AI65,$M$4:$M$1533,""),BM$11)))&lt;0,0,(IF(ISERR(LARGE(IF($D$4:$D$1533=$AI65,$M$4:$M$1533,""),BM$11)),0,(LARGE(IF($D$4:$D$1533=$AI65,$M$4:$M$1533,""),BM$11)))))</f>
        <v>0</v>
      </c>
      <c r="BN65" s="116">
        <f t="array" ref="BN65">IF(IF(ISERR(LARGE(IF($D$4:$D$1533=$AI65,$M$4:$M$1533,""),BN$11)),0,(LARGE(IF($D$4:$D$1533=$AI65,$M$4:$M$1533,""),BN$11)))&lt;0,0,(IF(ISERR(LARGE(IF($D$4:$D$1533=$AI65,$M$4:$M$1533,""),BN$11)),0,(LARGE(IF($D$4:$D$1533=$AI65,$M$4:$M$1533,""),BN$11)))))</f>
        <v>0</v>
      </c>
      <c r="BO65" s="192">
        <f t="array" ref="BO65">IF(IF(ISERR(LARGE(IF($D$1534:$D$2431=$AI65,$M$1534:$M$2431,""),BO$11)),0,(LARGE(IF($D$1534:$D$2431=$AI65,$M$1534:$M$2431,""),BO$11)))&lt;0,0,(IF(ISERR(LARGE(IF($D$1534:$D$2431=$AI65,$M$1534:$M$2431,""),BO$11)),0,(LARGE(IF($D$1534:$D$2431=$AI65,$M$1534:$M$2431,""),BO$11)))))</f>
        <v>0</v>
      </c>
      <c r="BP65" s="193">
        <f t="array" ref="BP65">IF(IF(ISERR(LARGE(IF($D$1534:$D$2431=$AI65,$M$1534:$M$2431,""),BP$11)),0,(LARGE(IF($D$1534:$D$2431=$AI65,$M$1534:$M$2431,""),BP$11)))&lt;0,0,(IF(ISERR(LARGE(IF($D$1534:$D$2431=$AI65,$M$1534:$M$2431,""),BP$11)),0,(LARGE(IF($D$1534:$D$2431=$AI65,$M$1534:$M$2431,""),BP$11)))))</f>
        <v>0</v>
      </c>
      <c r="BQ65" s="159">
        <f t="shared" si="67"/>
        <v>0</v>
      </c>
      <c r="BS65" s="114">
        <f t="array" ref="BS65">IF(IF(ISERR(LARGE(IF($D$4:$D$1533=$AI65,$N$4:$N$1533,""),BS$11)),0,(LARGE(IF($D$4:$D$1533=$AI65,$N$4:$N$1533,""),BS$11)))&lt;0,0,(IF(ISERR(LARGE(IF($D$4:$D$1533=$AI65,$N$4:$N$1533,""),BS$11)),0,(LARGE(IF($D$4:$D$1533=$AI65,$N$4:$N$1533,""),BS$11)))))</f>
        <v>0</v>
      </c>
      <c r="BT65" s="115">
        <f t="array" ref="BT65">IF(IF(ISERR(LARGE(IF($D$4:$D$1533=$AI65,$N$4:$N$1533,""),BT$11)),0,(LARGE(IF($D$4:$D$1533=$AI65,$N$4:$N$1533,""),BT$11)))&lt;0,0,(IF(ISERR(LARGE(IF($D$4:$D$1533=$AI65,$N$4:$N$1533,""),BT$11)),0,(LARGE(IF($D$4:$D$1533=$AI65,$N$4:$N$1533,""),BT$11)))))</f>
        <v>0</v>
      </c>
      <c r="BU65" s="116">
        <f t="array" ref="BU65">IF(IF(ISERR(LARGE(IF($D$4:$D$1533=$AI65,$N$4:$N$1533,""),BU$11)),0,(LARGE(IF($D$4:$D$1533=$AI65,$N$4:$N$1533,""),BU$11)))&lt;0,0,(IF(ISERR(LARGE(IF($D$4:$D$1533=$AI65,$N$4:$N$1533,""),BU$11)),0,(LARGE(IF($D$4:$D$1533=$AI65,$N$4:$N$1533,""),BU$11)))))</f>
        <v>0</v>
      </c>
      <c r="BV65" s="192">
        <f t="array" ref="BV65">IF(IF(ISERR(LARGE(IF($D$1534:$D$2431=$AI65,$N$1534:$N$2431,""),BV$11)),0,(LARGE(IF($D$1534:$D$2431=$AI65,$N$1534:$N$2431,""),BV$11)))&lt;0,0,(IF(ISERR(LARGE(IF($D$1534:$D$2431=$AI65,$N$1534:$N$2431,""),BV$11)),0,(LARGE(IF($D$1534:$D$2431=$AI65,$N$1534:$N$2431,""),BV$11)))))</f>
        <v>0</v>
      </c>
      <c r="BW65" s="193">
        <f t="array" ref="BW65">IF(IF(ISERR(LARGE(IF($D$1534:$D$2431=$AI65,$N$1534:$N$2431,""),BW$11)),0,(LARGE(IF($D$1534:$D$2431=$AI65,$N$1534:$N$2431,""),BW$11)))&lt;0,0,(IF(ISERR(LARGE(IF($D$1534:$D$2431=$AI65,$N$1534:$N$2431,""),BW$11)),0,(LARGE(IF($D$1534:$D$2431=$AI65,$N$1534:$N$2431,""),BW$11)))))</f>
        <v>0</v>
      </c>
      <c r="BX65" s="159">
        <f t="shared" si="68"/>
        <v>0</v>
      </c>
      <c r="BZ65" s="114">
        <f t="array" ref="BZ65">IF(IF(ISERR(LARGE(IF($D$4:$D$1533=$AI65,$O$4:$O$1533,""),BZ$11)),0,(LARGE(IF($D$4:$D$1533=$AI65,$O$4:$O$1533,""),BZ$11)))&lt;0,0,(IF(ISERR(LARGE(IF($D$4:$D$1533=$AI65,$O$4:$O$1533,""),BZ$11)),0,(LARGE(IF($D$4:$D$1533=$AI65,$O$4:$O$1533,""),BZ$11)))))</f>
        <v>0</v>
      </c>
      <c r="CA65" s="115">
        <f t="array" ref="CA65">IF(IF(ISERR(LARGE(IF($D$4:$D$1533=$AI65,$O$4:$O$1533,""),CA$11)),0,(LARGE(IF($D$4:$D$1533=$AI65,$O$4:$O$1533,""),CA$11)))&lt;0,0,(IF(ISERR(LARGE(IF($D$4:$D$1533=$AI65,$O$4:$O$1533,""),CA$11)),0,(LARGE(IF($D$4:$D$1533=$AI65,$O$4:$O$1533,""),CA$11)))))</f>
        <v>0</v>
      </c>
      <c r="CB65" s="116">
        <f t="array" ref="CB65">IF(IF(ISERR(LARGE(IF($D$4:$D$1533=$AI65,$O$4:$O$1533,""),CB$11)),0,(LARGE(IF($D$4:$D$1533=$AI65,$O$4:$O$1533,""),CB$11)))&lt;0,0,(IF(ISERR(LARGE(IF($D$4:$D$1533=$AI65,$O$4:$O$1533,""),CB$11)),0,(LARGE(IF($D$4:$D$1533=$AI65,$O$4:$O$1533,""),CB$11)))))</f>
        <v>0</v>
      </c>
      <c r="CC65" s="192">
        <f t="array" ref="CC65">IF(IF(ISERR(LARGE(IF($D$1534:$D$2431=$AI65,$O$1534:$O$2431,""),CC$11)),0,(LARGE(IF($D$1534:$D$2431=$AI65,$O$1534:$O$2431,""),CC$11)))&lt;0,0,(IF(ISERR(LARGE(IF($D$1534:$D$2431=$AI65,$O$1534:$O$2431,""),CC$11)),0,(LARGE(IF($D$1534:$D$2431=$AI65,$O$1534:$O$2431,""),CC$11)))))</f>
        <v>0</v>
      </c>
      <c r="CD65" s="193">
        <f t="array" ref="CD65">IF(IF(ISERR(LARGE(IF($D$1534:$D$2431=$AI65,$O$1534:$O$2431,""),CD$11)),0,(LARGE(IF($D$1534:$D$2431=$AI65,$O$1534:$O$2431,""),CD$11)))&lt;0,0,(IF(ISERR(LARGE(IF($D$1534:$D$2431=$AI65,$O$1534:$O$2431,""),CD$11)),0,(LARGE(IF($D$1534:$D$2431=$AI65,$O$1534:$O$2431,""),CD$11)))))</f>
        <v>0</v>
      </c>
      <c r="CE65" s="159">
        <f t="shared" si="69"/>
        <v>0</v>
      </c>
      <c r="CG65" s="114">
        <f t="array" ref="CG65">IF(IF(ISERR(LARGE(IF($D$4:$D$1533=$AI65,$Q$4:$Q$1533,""),CG$11)),0,(LARGE(IF($D$4:$D$1533=$AI65,$Q$4:$Q$1533,""),CG$11)))&lt;0,0,(IF(ISERR(LARGE(IF($D$4:$D$1533=$AI65,$Q$4:$Q$1533,""),CG$11)),0,(LARGE(IF($D$4:$D$1533=$AI65,$Q$4:$Q$1533,""),CG$11)))))</f>
        <v>0</v>
      </c>
      <c r="CH65" s="115">
        <f t="array" ref="CH65">IF(IF(ISERR(LARGE(IF($D$4:$D$1533=$AI65,$Q$4:$Q$1533,""),CH$11)),0,(LARGE(IF($D$4:$D$1533=$AI65,$Q$4:$Q$1533,""),CH$11)))&lt;0,0,(IF(ISERR(LARGE(IF($D$4:$D$1533=$AI65,$Q$4:$Q$1533,""),CH$11)),0,(LARGE(IF($D$4:$D$1533=$AI65,$Q$4:$Q$1533,""),CH$11)))))</f>
        <v>0</v>
      </c>
      <c r="CI65" s="116">
        <f t="array" ref="CI65">IF(IF(ISERR(LARGE(IF($D$4:$D$1533=$AI65,$Q$4:$Q$1533,""),CI$11)),0,(LARGE(IF($D$4:$D$1533=$AI65,$Q$4:$Q$1533,""),CI$11)))&lt;0,0,(IF(ISERR(LARGE(IF($D$4:$D$1533=$AI65,$Q$4:$Q$1533,""),CI$11)),0,(LARGE(IF($D$4:$D$1533=$AI65,$Q$4:$Q$1533,""),CI$11)))))</f>
        <v>0</v>
      </c>
      <c r="CJ65" s="192">
        <f t="array" ref="CJ65">IF(IF(ISERR(LARGE(IF($D$1534:$D$2431=$AI65,$Q$1534:$Q$2431,""),CJ$11)),0,(LARGE(IF($D$1534:$D$2431=$AI65,$Q$1534:$Q$2431,""),CJ$11)))&lt;0,0,(IF(ISERR(LARGE(IF($D$1534:$D$2431=$AI65,$Q$1534:$Q$2431,""),CJ$11)),0,(LARGE(IF($D$1534:$D$2431=$AI65,$Q$1534:$Q$2431,""),CJ$11)))))</f>
        <v>0</v>
      </c>
      <c r="CK65" s="193">
        <f t="array" ref="CK65">IF(IF(ISERR(LARGE(IF($D$1534:$D$2431=$AI65,$Q$1534:$Q$2431,""),CK$11)),0,(LARGE(IF($D$1534:$D$2431=$AI65,$Q$1534:$Q$2431,""),CK$11)))&lt;0,0,(IF(ISERR(LARGE(IF($D$1534:$D$2431=$AI65,$Q$1534:$Q$2431,""),CK$11)),0,(LARGE(IF($D$1534:$D$2431=$AI65,$Q$1534:$Q$2431,""),CK$11)))))</f>
        <v>0</v>
      </c>
      <c r="CL65" s="159">
        <f t="shared" si="70"/>
        <v>0</v>
      </c>
      <c r="CN65" s="114">
        <f t="array" ref="CN65">IF(IF(ISERR(LARGE(IF($D$4:$D$1533=$AI65,$R$4:$R$1533,""),CN$11)),0,(LARGE(IF($D$4:$D$1533=$AI65,$R$4:$R$1533,""),CN$11)))&lt;0,0,(IF(ISERR(LARGE(IF($D$4:$D$1533=$AI65,$R$4:$R$1533,""),CN$11)),0,(LARGE(IF($D$4:$D$1533=$AI65,$R$4:$R$1533,""),CN$11)))))</f>
        <v>0</v>
      </c>
      <c r="CO65" s="115">
        <f t="array" ref="CO65">IF(IF(ISERR(LARGE(IF($D$4:$D$1533=$AI65,$R$4:$R$1533,""),CO$11)),0,(LARGE(IF($D$4:$D$1533=$AI65,$R$4:$R$1533,""),CO$11)))&lt;0,0,(IF(ISERR(LARGE(IF($D$4:$D$1533=$AI65,$R$4:$R$1533,""),CO$11)),0,(LARGE(IF($D$4:$D$1533=$AI65,$R$4:$R$1533,""),CO$11)))))</f>
        <v>0</v>
      </c>
      <c r="CP65" s="116">
        <f t="array" ref="CP65">IF(IF(ISERR(LARGE(IF($D$4:$D$1533=$AI65,$R$4:$R$1533,""),CP$11)),0,(LARGE(IF($D$4:$D$1533=$AI65,$R$4:$R$1533,""),CP$11)))&lt;0,0,(IF(ISERR(LARGE(IF($D$4:$D$1533=$AI65,$R$4:$R$1533,""),CP$11)),0,(LARGE(IF($D$4:$D$1533=$AI65,$R$4:$R$1533,""),CP$11)))))</f>
        <v>0</v>
      </c>
      <c r="CQ65" s="192">
        <f t="array" ref="CQ65">IF(IF(ISERR(LARGE(IF($D$1534:$D$2431=$AI65,$R$1534:$R$2431,""),CQ$11)),0,(LARGE(IF($D$1534:$D$2431=$AI65,$R$1534:$R$2431,""),CQ$11)))&lt;0,0,(IF(ISERR(LARGE(IF($D$1534:$D$2431=$AI65,$R$1534:$R$2431,""),CQ$11)),0,(LARGE(IF($D$1534:$D$2431=$AI65,$R$1534:$R$2431,""),CQ$11)))))</f>
        <v>0</v>
      </c>
      <c r="CR65" s="193">
        <f t="array" ref="CR65">IF(IF(ISERR(LARGE(IF($D$1534:$D$2431=$AI65,$R$1534:$R$2431,""),CR$11)),0,(LARGE(IF($D$1534:$D$2431=$AI65,$R$1534:$R$2431,""),CR$11)))&lt;0,0,(IF(ISERR(LARGE(IF($D$1534:$D$2431=$AI65,$R$1534:$R$2431,""),CR$11)),0,(LARGE(IF($D$1534:$D$2431=$AI65,$R$1534:$R$2431,""),CR$11)))))</f>
        <v>0</v>
      </c>
      <c r="CS65" s="159">
        <f t="shared" si="71"/>
        <v>0</v>
      </c>
      <c r="CU65" s="114">
        <f t="array" ref="CU65">IF(IF(ISERR(LARGE(IF($D$4:$D$1533=$AI65,$S$4:$S$1533,""),CU$11)),0,(LARGE(IF($D$4:$D$1533=$AI65,$S$4:$S$1533,""),CU$11)))&lt;0,0,(IF(ISERR(LARGE(IF($D$4:$D$1533=$AI65,$S$4:$S$1533,""),CU$11)),0,(LARGE(IF($D$4:$D$1533=$AI65,$S$4:$S$1533,""),CU$11)))))</f>
        <v>0</v>
      </c>
      <c r="CV65" s="115">
        <f t="array" ref="CV65">IF(IF(ISERR(LARGE(IF($D$4:$D$1533=$AI65,$S$4:$S$1533,""),CV$11)),0,(LARGE(IF($D$4:$D$1533=$AI65,$S$4:$S$1533,""),CV$11)))&lt;0,0,(IF(ISERR(LARGE(IF($D$4:$D$1533=$AI65,$S$4:$S$1533,""),CV$11)),0,(LARGE(IF($D$4:$D$1533=$AI65,$S$4:$S$1533,""),CV$11)))))</f>
        <v>0</v>
      </c>
      <c r="CW65" s="116">
        <f t="array" ref="CW65">IF(IF(ISERR(LARGE(IF($D$4:$D$1533=$AI65,$S$4:$S$1533,""),CW$11)),0,(LARGE(IF($D$4:$D$1533=$AI65,$S$4:$S$1533,""),CW$11)))&lt;0,0,(IF(ISERR(LARGE(IF($D$4:$D$1533=$AI65,$S$4:$S$1533,""),CW$11)),0,(LARGE(IF($D$4:$D$1533=$AI65,$S$4:$S$1533,""),CW$11)))))</f>
        <v>0</v>
      </c>
      <c r="CX65" s="192">
        <f t="array" ref="CX65">IF(IF(ISERR(LARGE(IF($D$1534:$D$2431=$AI65,$S$1534:$S$2431,""),CX$11)),0,(LARGE(IF($D$1534:$D$2431=$AI65,$S$1534:$S$2431,""),CX$11)))&lt;0,0,(IF(ISERR(LARGE(IF($D$1534:$D$2431=$AI65,$S$1534:$S$2431,""),CX$11)),0,(LARGE(IF($D$1534:$D$2431=$AI65,$S$1534:$S$2431,""),CX$11)))))</f>
        <v>5476</v>
      </c>
      <c r="CY65" s="193">
        <f t="array" ref="CY65">IF(IF(ISERR(LARGE(IF($D$1534:$D$2431=$AI65,$S$1534:$S$2431,""),CY$11)),0,(LARGE(IF($D$1534:$D$2431=$AI65,$S$1534:$S$2431,""),CY$11)))&lt;0,0,(IF(ISERR(LARGE(IF($D$1534:$D$2431=$AI65,$S$1534:$S$2431,""),CY$11)),0,(LARGE(IF($D$1534:$D$2431=$AI65,$S$1534:$S$2431,""),CY$11)))))</f>
        <v>0</v>
      </c>
      <c r="CZ65" s="159">
        <f t="shared" si="72"/>
        <v>5476</v>
      </c>
      <c r="DB65" s="114">
        <f t="array" ref="DB65">IF(IF(ISERR(LARGE(IF($D$4:$D$1533=$AI65,$T$4:$T$1533,""),DB$11)),0,(LARGE(IF($D$4:$D$1533=$AI65,$T$4:$T$1533,""),DB$11)))&lt;0,0,(IF(ISERR(LARGE(IF($D$4:$D$1533=$AI65,$T$4:$T$1533,""),DB$11)),0,(LARGE(IF($D$4:$D$1533=$AI65,$T$4:$T$1533,""),DB$11)))))</f>
        <v>0</v>
      </c>
      <c r="DC65" s="115">
        <f t="array" ref="DC65">IF(IF(ISERR(LARGE(IF($D$4:$D$1533=$AI65,$T$4:$T$1533,""),DC$11)),0,(LARGE(IF($D$4:$D$1533=$AI65,$T$4:$T$1533,""),DC$11)))&lt;0,0,(IF(ISERR(LARGE(IF($D$4:$D$1533=$AI65,$T$4:$T$1533,""),DC$11)),0,(LARGE(IF($D$4:$D$1533=$AI65,$T$4:$T$1533,""),DC$11)))))</f>
        <v>0</v>
      </c>
      <c r="DD65" s="116">
        <f t="array" ref="DD65">IF(IF(ISERR(LARGE(IF($D$4:$D$1533=$AI65,$T$4:$T$1533,""),DD$11)),0,(LARGE(IF($D$4:$D$1533=$AI65,$T$4:$T$1533,""),DD$11)))&lt;0,0,(IF(ISERR(LARGE(IF($D$4:$D$1533=$AI65,$T$4:$T$1533,""),DD$11)),0,(LARGE(IF($D$4:$D$1533=$AI65,$T$4:$T$1533,""),DD$11)))))</f>
        <v>0</v>
      </c>
      <c r="DE65" s="192">
        <f t="array" ref="DE65">IF(IF(ISERR(LARGE(IF($D$1534:$D$2431=$AI65,$T$1534:$T$2431,""),DE$11)),0,(LARGE(IF($D$1534:$D$2431=$AI65,$T$1534:$T$2431,""),DE$11)))&lt;0,0,(IF(ISERR(LARGE(IF($D$1534:$D$2431=$AI65,$T$1534:$T$2431,""),DE$11)),0,(LARGE(IF($D$1534:$D$2431=$AI65,$T$1534:$T$2431,""),DE$11)))))</f>
        <v>0</v>
      </c>
      <c r="DF65" s="193">
        <f t="array" ref="DF65">IF(IF(ISERR(LARGE(IF($D$1534:$D$2431=$AI65,$T$1534:$T$2431,""),DF$11)),0,(LARGE(IF($D$1534:$D$2431=$AI65,$T$1534:$T$2431,""),DF$11)))&lt;0,0,(IF(ISERR(LARGE(IF($D$1534:$D$2431=$AI65,$T$1534:$T$2431,""),DF$11)),0,(LARGE(IF($D$1534:$D$2431=$AI65,$T$1534:$T$2431,""),DF$11)))))</f>
        <v>0</v>
      </c>
      <c r="DG65" s="159">
        <f t="shared" si="73"/>
        <v>0</v>
      </c>
      <c r="DI65" s="114">
        <f t="array" ref="DI65">IF(IF(ISERR(LARGE(IF($D$4:$D$1533=$AI65,$U$4:$U$1533,""),DI$11)),0,(LARGE(IF($D$4:$D$1533=$AI65,$U$4:$U$1533,""),DI$11)))&lt;0,0,(IF(ISERR(LARGE(IF($D$4:$D$1533=$AI65,$U$4:$U$1533,""),DI$11)),0,(LARGE(IF($D$4:$D$1533=$AI65,$U$4:$U$1533,""),DI$11)))))</f>
        <v>0</v>
      </c>
      <c r="DJ65" s="115">
        <f t="array" ref="DJ65">IF(IF(ISERR(LARGE(IF($D$4:$D$1533=$AI65,$U$4:$U$1533,""),DJ$11)),0,(LARGE(IF($D$4:$D$1533=$AI65,$U$4:$U$1533,""),DJ$11)))&lt;0,0,(IF(ISERR(LARGE(IF($D$4:$D$1533=$AI65,$U$4:$U$1533,""),DJ$11)),0,(LARGE(IF($D$4:$D$1533=$AI65,$U$4:$U$1533,""),DJ$11)))))</f>
        <v>0</v>
      </c>
      <c r="DK65" s="116">
        <f t="array" ref="DK65">IF(IF(ISERR(LARGE(IF($D$4:$D$1533=$AI65,$U$4:$U$1533,""),DK$11)),0,(LARGE(IF($D$4:$D$1533=$AI65,$U$4:$U$1533,""),DK$11)))&lt;0,0,(IF(ISERR(LARGE(IF($D$4:$D$1533=$AI65,$U$4:$U$1533,""),DK$11)),0,(LARGE(IF($D$4:$D$1533=$AI65,$U$4:$U$1533,""),DK$11)))))</f>
        <v>0</v>
      </c>
      <c r="DL65" s="192">
        <f t="array" ref="DL65">IF(IF(ISERR(LARGE(IF($D$1534:$D$2431=$AI65,$U$1534:$U$2431,""),DL$11)),0,(LARGE(IF($D$1534:$D$2431=$AI65,$U$1534:$U$2431,""),DL$11)))&lt;0,0,(IF(ISERR(LARGE(IF($D$1534:$D$2431=$AI65,$U$1534:$U$2431,""),DL$11)),0,(LARGE(IF($D$1534:$D$2431=$AI65,$U$1534:$U$2431,""),DL$11)))))</f>
        <v>0</v>
      </c>
      <c r="DM65" s="193">
        <f t="array" ref="DM65">IF(IF(ISERR(LARGE(IF($D$1534:$D$2431=$AI65,$U$1534:$U$2431,""),DM$11)),0,(LARGE(IF($D$1534:$D$2431=$AI65,$U$1534:$U$2431,""),DM$11)))&lt;0,0,(IF(ISERR(LARGE(IF($D$1534:$D$2431=$AI65,$U$1534:$U$2431,""),DM$11)),0,(LARGE(IF($D$1534:$D$2431=$AI65,$U$1534:$U$2431,""),DM$11)))))</f>
        <v>0</v>
      </c>
      <c r="DN65" s="159">
        <f t="shared" si="74"/>
        <v>0</v>
      </c>
      <c r="DP65" s="114">
        <f t="array" ref="DP65">IF(IF(ISERR(LARGE(IF($D$4:$D$1533=$AI65,$V$4:$V$1533,""),DP$11)),0,(LARGE(IF($D$4:$D$1533=$AI65,$V$4:$V$1533,""),DP$11)))&lt;0,0,(IF(ISERR(LARGE(IF($D$4:$D$1533=$AI65,$V$4:$V$1533,""),DP$11)),0,(LARGE(IF($D$4:$D$1533=$AI65,$V$4:$V$1533,""),DP$11)))))</f>
        <v>0</v>
      </c>
      <c r="DQ65" s="115">
        <f t="array" ref="DQ65">IF(IF(ISERR(LARGE(IF($D$4:$D$1533=$AI65,$V$4:$V$1533,""),DQ$11)),0,(LARGE(IF($D$4:$D$1533=$AI65,$V$4:$V$1533,""),DQ$11)))&lt;0,0,(IF(ISERR(LARGE(IF($D$4:$D$1533=$AI65,$V$4:$V$1533,""),DQ$11)),0,(LARGE(IF($D$4:$D$1533=$AI65,$V$4:$V$1533,""),DQ$11)))))</f>
        <v>0</v>
      </c>
      <c r="DR65" s="116">
        <f t="array" ref="DR65">IF(IF(ISERR(LARGE(IF($D$4:$D$1533=$AI65,$V$4:$V$1533,""),DR$11)),0,(LARGE(IF($D$4:$D$1533=$AI65,$V$4:$V$1533,""),DR$11)))&lt;0,0,(IF(ISERR(LARGE(IF($D$4:$D$1533=$AI65,$V$4:$V$1533,""),DR$11)),0,(LARGE(IF($D$4:$D$1533=$AI65,$V$4:$V$1533,""),DR$11)))))</f>
        <v>0</v>
      </c>
      <c r="DS65" s="192">
        <f t="array" ref="DS65">IF(IF(ISERR(LARGE(IF($D$1534:$D$2431=$AI65,$V$1534:$V$2431,""),DS$11)),0,(LARGE(IF($D$1534:$D$2431=$AI65,$V$1534:$V$2431,""),DS$11)))&lt;0,0,(IF(ISERR(LARGE(IF($D$1534:$D$2431=$AI65,$V$1534:$V$2431,""),DS$11)),0,(LARGE(IF($D$1534:$D$2431=$AI65,$V$1534:$V$2431,""),DS$11)))))</f>
        <v>0</v>
      </c>
      <c r="DT65" s="193">
        <f t="array" ref="DT65">IF(IF(ISERR(LARGE(IF($D$1534:$D$2431=$AI65,$V$1534:$V$2431,""),DT$11)),0,(LARGE(IF($D$1534:$D$2431=$AI65,$V$1534:$V$2431,""),DT$11)))&lt;0,0,(IF(ISERR(LARGE(IF($D$1534:$D$2431=$AI65,$V$1534:$V$2431,""),DT$11)),0,(LARGE(IF($D$1534:$D$2431=$AI65,$V$1534:$V$2431,""),DT$11)))))</f>
        <v>0</v>
      </c>
      <c r="DU65" s="159">
        <f t="shared" si="75"/>
        <v>0</v>
      </c>
      <c r="DW65" s="114">
        <f t="array" ref="DW65">IF(IF(ISERR(LARGE(IF($D$4:$D$1533=$AI65,$W$4:$W$1533,""),DW$11)),0,(LARGE(IF($D$4:$D$1533=$AI65,$W$4:$W$1533,""),DW$11)))&lt;0,0,(IF(ISERR(LARGE(IF($D$4:$D$1533=$AI65,$W$4:$W$1533,""),DW$11)),0,(LARGE(IF($D$4:$D$1533=$AI65,$W$4:$W$1533,""),DW$11)))))</f>
        <v>0</v>
      </c>
      <c r="DX65" s="115">
        <f t="array" ref="DX65">IF(IF(ISERR(LARGE(IF($D$4:$D$1533=$AI65,$W$4:$W$1533,""),DX$11)),0,(LARGE(IF($D$4:$D$1533=$AI65,$W$4:$W$1533,""),DX$11)))&lt;0,0,(IF(ISERR(LARGE(IF($D$4:$D$1533=$AI65,$W$4:$W$1533,""),DX$11)),0,(LARGE(IF($D$4:$D$1533=$AI65,$W$4:$W$1533,""),DX$11)))))</f>
        <v>0</v>
      </c>
      <c r="DY65" s="116">
        <f t="array" ref="DY65">IF(IF(ISERR(LARGE(IF($D$4:$D$1533=$AI65,$W$4:$W$1533,""),DY$11)),0,(LARGE(IF($D$4:$D$1533=$AI65,$W$4:$W$1533,""),DY$11)))&lt;0,0,(IF(ISERR(LARGE(IF($D$4:$D$1533=$AI65,$W$4:$W$1533,""),DY$11)),0,(LARGE(IF($D$4:$D$1533=$AI65,$W$4:$W$1533,""),DY$11)))))</f>
        <v>0</v>
      </c>
      <c r="DZ65" s="192">
        <f t="array" ref="DZ65">IF(IF(ISERR(LARGE(IF($D$1534:$D$2431=$AI65,$W$1534:$W$2431,""),DZ$11)),0,(LARGE(IF($D$1534:$D$2431=$AI65,$W$1534:$W$2431,""),DZ$11)))&lt;0,0,(IF(ISERR(LARGE(IF($D$1534:$D$2431=$AI65,$W$1534:$W$2431,""),DZ$11)),0,(LARGE(IF($D$1534:$D$2431=$AI65,$W$1534:$W$2431,""),DZ$11)))))</f>
        <v>0</v>
      </c>
      <c r="EA65" s="193">
        <f t="array" ref="EA65">IF(IF(ISERR(LARGE(IF($D$1534:$D$2431=$AI65,$W$1534:$W$2431,""),EA$11)),0,(LARGE(IF($D$1534:$D$2431=$AI65,$W$1534:$W$2431,""),EA$11)))&lt;0,0,(IF(ISERR(LARGE(IF($D$1534:$D$2431=$AI65,$W$1534:$W$2431,""),EA$11)),0,(LARGE(IF($D$1534:$D$2431=$AI65,$W$1534:$W$2431,""),EA$11)))))</f>
        <v>0</v>
      </c>
      <c r="EB65" s="159">
        <f t="shared" si="76"/>
        <v>0</v>
      </c>
    </row>
    <row r="66" spans="1:132" x14ac:dyDescent="0.2">
      <c r="A66" s="88">
        <v>6.3E-5</v>
      </c>
      <c r="B66" s="4">
        <f t="shared" si="0"/>
        <v>6963.0000630000004</v>
      </c>
      <c r="C66" t="s">
        <v>307</v>
      </c>
      <c r="D66" s="213" t="s">
        <v>344</v>
      </c>
      <c r="E66" s="44" t="s">
        <v>21</v>
      </c>
      <c r="F66" s="14">
        <f t="shared" si="26"/>
        <v>1</v>
      </c>
      <c r="G66" s="14">
        <f t="shared" si="27"/>
        <v>1</v>
      </c>
      <c r="H66" s="101" t="str">
        <f>IF(ISNA(VLOOKUP(C66,[1]Sheet1!$J$2:$J$2999,1,FALSE)),"No","Yes")</f>
        <v>No</v>
      </c>
      <c r="I66" s="72">
        <f t="shared" si="50"/>
        <v>0</v>
      </c>
      <c r="J66" s="72">
        <f t="shared" si="51"/>
        <v>0</v>
      </c>
      <c r="K66" s="72">
        <f t="shared" si="52"/>
        <v>0</v>
      </c>
      <c r="L66" s="72">
        <f t="shared" si="53"/>
        <v>0</v>
      </c>
      <c r="M66" s="72">
        <f t="shared" si="54"/>
        <v>0</v>
      </c>
      <c r="N66" s="72">
        <f t="shared" si="55"/>
        <v>0</v>
      </c>
      <c r="O66" s="72">
        <f t="shared" si="56"/>
        <v>0</v>
      </c>
      <c r="Q66" s="73">
        <f t="shared" si="57"/>
        <v>0</v>
      </c>
      <c r="R66" s="73">
        <f t="shared" si="58"/>
        <v>0</v>
      </c>
      <c r="S66" s="73">
        <f t="shared" si="59"/>
        <v>0</v>
      </c>
      <c r="T66" s="73">
        <f t="shared" si="60"/>
        <v>6963</v>
      </c>
      <c r="U66" s="73">
        <f t="shared" si="61"/>
        <v>0</v>
      </c>
      <c r="V66" s="73">
        <f t="shared" si="62"/>
        <v>0</v>
      </c>
      <c r="W66" s="73">
        <f t="shared" si="63"/>
        <v>0</v>
      </c>
      <c r="Y66" s="72">
        <f t="shared" si="28"/>
        <v>0</v>
      </c>
      <c r="Z66" s="73">
        <f t="shared" si="29"/>
        <v>0</v>
      </c>
      <c r="AA66" s="58">
        <f t="shared" si="30"/>
        <v>0</v>
      </c>
      <c r="AB66" s="72">
        <f t="shared" si="31"/>
        <v>0</v>
      </c>
      <c r="AC66" s="72">
        <f t="shared" si="32"/>
        <v>0</v>
      </c>
      <c r="AD66" s="73">
        <f t="shared" si="33"/>
        <v>6963</v>
      </c>
      <c r="AE66" s="73">
        <f t="shared" si="34"/>
        <v>0</v>
      </c>
      <c r="AF66" s="1">
        <f t="shared" si="17"/>
        <v>6963</v>
      </c>
      <c r="AH66" s="1" t="str">
        <f t="shared" si="25"/>
        <v>No</v>
      </c>
      <c r="AI66" s="165" t="s">
        <v>362</v>
      </c>
      <c r="AJ66" s="114">
        <f t="array" ref="AJ66">IF(IF(ISERR(LARGE(IF($D$4:$D$1533=$AI66,$I$4:$I$1533,""),AJ$11)),0,(LARGE(IF($D$4:$D$1533=$AI66,$I$4:$I$1533,""),AJ$11)))&lt;0,0,(IF(ISERR(LARGE(IF($D$4:$D$1533=$AI66,$I$4:$I$1533,""),AJ$11)),0,(LARGE(IF($D$4:$D$1533=$AI66,$I$4:$I$1533,""),AJ$11)))))</f>
        <v>0</v>
      </c>
      <c r="AK66" s="115">
        <f t="array" ref="AK66">IF(IF(ISERR(LARGE(IF($D$4:$D$1533=$AI66,$I$4:$I$1533,""),AK$11)),0,(LARGE(IF($D$4:$D$1533=$AI66,$I$4:$I$1533,""),AK$11)))&lt;0,0,(IF(ISERR(LARGE(IF($D$4:$D$1533=$AI66,$I$4:$I$1533,""),AK$11)),0,(LARGE(IF($D$4:$D$1533=$AI66,$I$4:$I$1533,""),AK$11)))))</f>
        <v>0</v>
      </c>
      <c r="AL66" s="116">
        <f t="array" ref="AL66">IF(IF(ISERR(LARGE(IF($D$4:$D$1533=$AI66,$I$4:$I$1533,""),AL$11)),0,(LARGE(IF($D$4:$D$1533=$AI66,$I$4:$I$1533,""),AL$11)))&lt;0,0,(IF(ISERR(LARGE(IF($D$4:$D$1533=$AI66,$I$4:$I$1533,""),AL$11)),0,(LARGE(IF($D$4:$D$1533=$AI66,$I$4:$I$1533,""),AL$11)))))</f>
        <v>0</v>
      </c>
      <c r="AM66" s="192">
        <f t="array" ref="AM66">IF(IF(ISERR(LARGE(IF($D$1534:$D$2431=$AI66,$I$1534:$I$2431,""),AM$11)),0,(LARGE(IF($D$1534:$D$2431=$AI66,$I$1534:$I$2431,""),AM$11)))&lt;0,0,(IF(ISERR(LARGE(IF($D$1534:$D$2431=$AI66,$I$1534:$I$2431,""),AM$11)),0,(LARGE(IF($D$1534:$D$2431=$AI66,$I$1534:$I$2431,""),AM$11)))))</f>
        <v>0</v>
      </c>
      <c r="AN66" s="193">
        <f t="array" ref="AN66">IF(IF(ISERR(LARGE(IF($D$1534:$D$2431=$AI66,$I$1534:$I$2431,""),AN$11)),0,(LARGE(IF($D$1534:$D$2431=$AI66,$I$1534:$I$2431,""),AN$11)))&lt;0,0,(IF(ISERR(LARGE(IF($D$1534:$D$2431=$AI66,$I$1534:$I$2431,""),AN$11)),0,(LARGE(IF($D$1534:$D$2431=$AI66,$I$1534:$I$2431,""),AN$11)))))</f>
        <v>0</v>
      </c>
      <c r="AO66" s="159">
        <f t="shared" si="49"/>
        <v>0</v>
      </c>
      <c r="AQ66" s="114">
        <f t="array" ref="AQ66">IF(IF(ISERR(LARGE(IF($D$4:$D$1533=$AI66,$J$4:$J$1533,""),AQ$11)),0,(LARGE(IF($D$4:$D$1533=$AI66,$J$4:$J$1533,""),AQ$11)))&lt;0,0,(IF(ISERR(LARGE(IF($D$4:$D$1533=$AI66,$J$4:$J$1533,""),AQ$11)),0,(LARGE(IF($D$4:$D$1533=$AI66,$J$4:$J$1533,""),AQ$11)))))</f>
        <v>0</v>
      </c>
      <c r="AR66" s="115">
        <f t="array" ref="AR66">IF(IF(ISERR(LARGE(IF($D$4:$D$1533=$AI66,$J$4:$J$1533,""),AR$11)),0,(LARGE(IF($D$4:$D$1533=$AI66,$J$4:$J$1533,""),AR$11)))&lt;0,0,(IF(ISERR(LARGE(IF($D$4:$D$1533=$AI66,$J$4:$J$1533,""),AR$11)),0,(LARGE(IF($D$4:$D$1533=$AI66,$J$4:$J$1533,""),AR$11)))))</f>
        <v>0</v>
      </c>
      <c r="AS66" s="116">
        <f t="array" ref="AS66">IF(IF(ISERR(LARGE(IF($D$4:$D$1533=$AI66,$J$4:$J$1533,""),AS$11)),0,(LARGE(IF($D$4:$D$1533=$AI66,$J$4:$J$1533,""),AS$11)))&lt;0,0,(IF(ISERR(LARGE(IF($D$4:$D$1533=$AI66,$J$4:$J$1533,""),AS$11)),0,(LARGE(IF($D$4:$D$1533=$AI66,$J$4:$J$1533,""),AS$11)))))</f>
        <v>0</v>
      </c>
      <c r="AT66" s="192">
        <f t="array" ref="AT66">IF(IF(ISERR(LARGE(IF($D$1534:$D$2431=$AI66,$J$1534:$J$2431,""),AT$11)),0,(LARGE(IF($D$1534:$D$2431=$AI66,$J$1534:$J$2431,""),AT$11)))&lt;0,0,(IF(ISERR(LARGE(IF($D$1534:$D$2431=$AI66,$J$1534:$J$2431,""),AT$11)),0,(LARGE(IF($D$1534:$D$2431=$AI66,$J$1534:$J$2431,""),AT$11)))))</f>
        <v>0</v>
      </c>
      <c r="AU66" s="193">
        <f t="array" ref="AU66">IF(IF(ISERR(LARGE(IF($D$1534:$D$2431=$AI66,$J$1534:$J$2431,""),AU$11)),0,(LARGE(IF($D$1534:$D$2431=$AI66,$J$1534:$J$2431,""),AU$11)))&lt;0,0,(IF(ISERR(LARGE(IF($D$1534:$D$2431=$AI66,$J$1534:$J$2431,""),AU$11)),0,(LARGE(IF($D$1534:$D$2431=$AI66,$J$1534:$J$2431,""),AU$11)))))</f>
        <v>0</v>
      </c>
      <c r="AV66" s="159">
        <f t="shared" si="64"/>
        <v>0</v>
      </c>
      <c r="AX66" s="114">
        <f t="array" ref="AX66">IF(IF(ISERR(LARGE(IF($D$4:$D$1533=$AI66,$K$4:$K$1533,""),AX$11)),0,(LARGE(IF($D$4:$D$1533=$AI66,$K$4:$K$1533,""),AX$11)))&lt;0,0,(IF(ISERR(LARGE(IF($D$4:$D$1533=$AI66,$K$4:$K$1533,""),AX$11)),0,(LARGE(IF($D$4:$D$1533=$AI66,$K$4:$K$1533,""),AX$11)))))</f>
        <v>0</v>
      </c>
      <c r="AY66" s="115">
        <f t="array" ref="AY66">IF(IF(ISERR(LARGE(IF($D$4:$D$1533=$AI66,$K$4:$K$1533,""),AY$11)),0,(LARGE(IF($D$4:$D$1533=$AI66,$K$4:$K$1533,""),AY$11)))&lt;0,0,(IF(ISERR(LARGE(IF($D$4:$D$1533=$AI66,$K$4:$K$1533,""),AY$11)),0,(LARGE(IF($D$4:$D$1533=$AI66,$K$4:$K$1533,""),AY$11)))))</f>
        <v>0</v>
      </c>
      <c r="AZ66" s="116">
        <f t="array" ref="AZ66">IF(IF(ISERR(LARGE(IF($D$4:$D$1533=$AI66,$K$4:$K$1533,""),AZ$11)),0,(LARGE(IF($D$4:$D$1533=$AI66,$K$4:$K$1533,""),AZ$11)))&lt;0,0,(IF(ISERR(LARGE(IF($D$4:$D$1533=$AI66,$K$4:$K$1533,""),AZ$11)),0,(LARGE(IF($D$4:$D$1533=$AI66,$K$4:$K$1533,""),AZ$11)))))</f>
        <v>0</v>
      </c>
      <c r="BA66" s="192">
        <f t="array" ref="BA66">IF(IF(ISERR(LARGE(IF($D$1534:$D$2431=$AI66,$K$1534:$K$2431,""),BA$11)),0,(LARGE(IF($D$1534:$D$2431=$AI66,$K$1534:$K$2431,""),BA$11)))&lt;0,0,(IF(ISERR(LARGE(IF($D$1534:$D$2431=$AI66,$K$1534:$K$2431,""),BA$11)),0,(LARGE(IF($D$1534:$D$2431=$AI66,$K$1534:$K$2431,""),BA$11)))))</f>
        <v>0</v>
      </c>
      <c r="BB66" s="193">
        <f t="array" ref="BB66">IF(IF(ISERR(LARGE(IF($D$1534:$D$2431=$AI66,$K$1534:$K$2431,""),BB$11)),0,(LARGE(IF($D$1534:$D$2431=$AI66,$K$1534:$K$2431,""),BB$11)))&lt;0,0,(IF(ISERR(LARGE(IF($D$1534:$D$2431=$AI66,$K$1534:$K$2431,""),BB$11)),0,(LARGE(IF($D$1534:$D$2431=$AI66,$K$1534:$K$2431,""),BB$11)))))</f>
        <v>0</v>
      </c>
      <c r="BC66" s="159">
        <f t="shared" si="65"/>
        <v>0</v>
      </c>
      <c r="BE66" s="114">
        <f t="array" ref="BE66">IF(IF(ISERR(LARGE(IF($D$4:$D$1533=$AI66,$L$4:$L$1533,""),BE$11)),0,(LARGE(IF($D$4:$D$1533=$AI66,$L$4:$L$1533,""),BE$11)))&lt;0,0,(IF(ISERR(LARGE(IF($D$4:$D$1533=$AI66,$L$4:$L$1533,""),BE$11)),0,(LARGE(IF($D$4:$D$1533=$AI66,$L$4:$L$1533,""),BE$11)))))</f>
        <v>0</v>
      </c>
      <c r="BF66" s="115">
        <f t="array" ref="BF66">IF(IF(ISERR(LARGE(IF($D$4:$D$1533=$AI66,$L$4:$L$1533,""),BF$11)),0,(LARGE(IF($D$4:$D$1533=$AI66,$L$4:$L$1533,""),BF$11)))&lt;0,0,(IF(ISERR(LARGE(IF($D$4:$D$1533=$AI66,$L$4:$L$1533,""),BF$11)),0,(LARGE(IF($D$4:$D$1533=$AI66,$L$4:$L$1533,""),BF$11)))))</f>
        <v>0</v>
      </c>
      <c r="BG66" s="116">
        <f t="array" ref="BG66">IF(IF(ISERR(LARGE(IF($D$4:$D$1533=$AI66,$L$4:$L$1533,""),BG$11)),0,(LARGE(IF($D$4:$D$1533=$AI66,$L$4:$L$1533,""),BG$11)))&lt;0,0,(IF(ISERR(LARGE(IF($D$4:$D$1533=$AI66,$L$4:$L$1533,""),BG$11)),0,(LARGE(IF($D$4:$D$1533=$AI66,$L$4:$L$1533,""),BG$11)))))</f>
        <v>0</v>
      </c>
      <c r="BH66" s="192">
        <f t="array" ref="BH66">IF(IF(ISERR(LARGE(IF($D$1534:$D$2431=$AI66,$L$1534:$L$2431,""),BH$11)),0,(LARGE(IF($D$1534:$D$2431=$AI66,$L$1534:$L$2431,""),BH$11)))&lt;0,0,(IF(ISERR(LARGE(IF($D$1534:$D$2431=$AI66,$L$1534:$L$2431,""),BH$11)),0,(LARGE(IF($D$1534:$D$2431=$AI66,$L$1534:$L$2431,""),BH$11)))))</f>
        <v>0</v>
      </c>
      <c r="BI66" s="193">
        <f t="array" ref="BI66">IF(IF(ISERR(LARGE(IF($D$1534:$D$2431=$AI66,$L$1534:$L$2431,""),BI$11)),0,(LARGE(IF($D$1534:$D$2431=$AI66,$L$1534:$L$2431,""),BI$11)))&lt;0,0,(IF(ISERR(LARGE(IF($D$1534:$D$2431=$AI66,$L$1534:$L$2431,""),BI$11)),0,(LARGE(IF($D$1534:$D$2431=$AI66,$L$1534:$L$2431,""),BI$11)))))</f>
        <v>0</v>
      </c>
      <c r="BJ66" s="159">
        <f t="shared" si="66"/>
        <v>0</v>
      </c>
      <c r="BL66" s="114">
        <f t="array" ref="BL66">IF(IF(ISERR(LARGE(IF($D$4:$D$1533=$AI66,$M$4:$M$1533,""),BL$11)),0,(LARGE(IF($D$4:$D$1533=$AI66,$M$4:$M$1533,""),BL$11)))&lt;0,0,(IF(ISERR(LARGE(IF($D$4:$D$1533=$AI66,$M$4:$M$1533,""),BL$11)),0,(LARGE(IF($D$4:$D$1533=$AI66,$M$4:$M$1533,""),BL$11)))))</f>
        <v>0</v>
      </c>
      <c r="BM66" s="115">
        <f t="array" ref="BM66">IF(IF(ISERR(LARGE(IF($D$4:$D$1533=$AI66,$M$4:$M$1533,""),BM$11)),0,(LARGE(IF($D$4:$D$1533=$AI66,$M$4:$M$1533,""),BM$11)))&lt;0,0,(IF(ISERR(LARGE(IF($D$4:$D$1533=$AI66,$M$4:$M$1533,""),BM$11)),0,(LARGE(IF($D$4:$D$1533=$AI66,$M$4:$M$1533,""),BM$11)))))</f>
        <v>0</v>
      </c>
      <c r="BN66" s="116">
        <f t="array" ref="BN66">IF(IF(ISERR(LARGE(IF($D$4:$D$1533=$AI66,$M$4:$M$1533,""),BN$11)),0,(LARGE(IF($D$4:$D$1533=$AI66,$M$4:$M$1533,""),BN$11)))&lt;0,0,(IF(ISERR(LARGE(IF($D$4:$D$1533=$AI66,$M$4:$M$1533,""),BN$11)),0,(LARGE(IF($D$4:$D$1533=$AI66,$M$4:$M$1533,""),BN$11)))))</f>
        <v>0</v>
      </c>
      <c r="BO66" s="192">
        <f t="array" ref="BO66">IF(IF(ISERR(LARGE(IF($D$1534:$D$2431=$AI66,$M$1534:$M$2431,""),BO$11)),0,(LARGE(IF($D$1534:$D$2431=$AI66,$M$1534:$M$2431,""),BO$11)))&lt;0,0,(IF(ISERR(LARGE(IF($D$1534:$D$2431=$AI66,$M$1534:$M$2431,""),BO$11)),0,(LARGE(IF($D$1534:$D$2431=$AI66,$M$1534:$M$2431,""),BO$11)))))</f>
        <v>0</v>
      </c>
      <c r="BP66" s="193">
        <f t="array" ref="BP66">IF(IF(ISERR(LARGE(IF($D$1534:$D$2431=$AI66,$M$1534:$M$2431,""),BP$11)),0,(LARGE(IF($D$1534:$D$2431=$AI66,$M$1534:$M$2431,""),BP$11)))&lt;0,0,(IF(ISERR(LARGE(IF($D$1534:$D$2431=$AI66,$M$1534:$M$2431,""),BP$11)),0,(LARGE(IF($D$1534:$D$2431=$AI66,$M$1534:$M$2431,""),BP$11)))))</f>
        <v>0</v>
      </c>
      <c r="BQ66" s="159">
        <f t="shared" si="67"/>
        <v>0</v>
      </c>
      <c r="BS66" s="114">
        <f t="array" ref="BS66">IF(IF(ISERR(LARGE(IF($D$4:$D$1533=$AI66,$N$4:$N$1533,""),BS$11)),0,(LARGE(IF($D$4:$D$1533=$AI66,$N$4:$N$1533,""),BS$11)))&lt;0,0,(IF(ISERR(LARGE(IF($D$4:$D$1533=$AI66,$N$4:$N$1533,""),BS$11)),0,(LARGE(IF($D$4:$D$1533=$AI66,$N$4:$N$1533,""),BS$11)))))</f>
        <v>0</v>
      </c>
      <c r="BT66" s="115">
        <f t="array" ref="BT66">IF(IF(ISERR(LARGE(IF($D$4:$D$1533=$AI66,$N$4:$N$1533,""),BT$11)),0,(LARGE(IF($D$4:$D$1533=$AI66,$N$4:$N$1533,""),BT$11)))&lt;0,0,(IF(ISERR(LARGE(IF($D$4:$D$1533=$AI66,$N$4:$N$1533,""),BT$11)),0,(LARGE(IF($D$4:$D$1533=$AI66,$N$4:$N$1533,""),BT$11)))))</f>
        <v>0</v>
      </c>
      <c r="BU66" s="116">
        <f t="array" ref="BU66">IF(IF(ISERR(LARGE(IF($D$4:$D$1533=$AI66,$N$4:$N$1533,""),BU$11)),0,(LARGE(IF($D$4:$D$1533=$AI66,$N$4:$N$1533,""),BU$11)))&lt;0,0,(IF(ISERR(LARGE(IF($D$4:$D$1533=$AI66,$N$4:$N$1533,""),BU$11)),0,(LARGE(IF($D$4:$D$1533=$AI66,$N$4:$N$1533,""),BU$11)))))</f>
        <v>0</v>
      </c>
      <c r="BV66" s="192">
        <f t="array" ref="BV66">IF(IF(ISERR(LARGE(IF($D$1534:$D$2431=$AI66,$N$1534:$N$2431,""),BV$11)),0,(LARGE(IF($D$1534:$D$2431=$AI66,$N$1534:$N$2431,""),BV$11)))&lt;0,0,(IF(ISERR(LARGE(IF($D$1534:$D$2431=$AI66,$N$1534:$N$2431,""),BV$11)),0,(LARGE(IF($D$1534:$D$2431=$AI66,$N$1534:$N$2431,""),BV$11)))))</f>
        <v>0</v>
      </c>
      <c r="BW66" s="193">
        <f t="array" ref="BW66">IF(IF(ISERR(LARGE(IF($D$1534:$D$2431=$AI66,$N$1534:$N$2431,""),BW$11)),0,(LARGE(IF($D$1534:$D$2431=$AI66,$N$1534:$N$2431,""),BW$11)))&lt;0,0,(IF(ISERR(LARGE(IF($D$1534:$D$2431=$AI66,$N$1534:$N$2431,""),BW$11)),0,(LARGE(IF($D$1534:$D$2431=$AI66,$N$1534:$N$2431,""),BW$11)))))</f>
        <v>0</v>
      </c>
      <c r="BX66" s="159">
        <f t="shared" si="68"/>
        <v>0</v>
      </c>
      <c r="BZ66" s="114">
        <f t="array" ref="BZ66">IF(IF(ISERR(LARGE(IF($D$4:$D$1533=$AI66,$O$4:$O$1533,""),BZ$11)),0,(LARGE(IF($D$4:$D$1533=$AI66,$O$4:$O$1533,""),BZ$11)))&lt;0,0,(IF(ISERR(LARGE(IF($D$4:$D$1533=$AI66,$O$4:$O$1533,""),BZ$11)),0,(LARGE(IF($D$4:$D$1533=$AI66,$O$4:$O$1533,""),BZ$11)))))</f>
        <v>0</v>
      </c>
      <c r="CA66" s="115">
        <f t="array" ref="CA66">IF(IF(ISERR(LARGE(IF($D$4:$D$1533=$AI66,$O$4:$O$1533,""),CA$11)),0,(LARGE(IF($D$4:$D$1533=$AI66,$O$4:$O$1533,""),CA$11)))&lt;0,0,(IF(ISERR(LARGE(IF($D$4:$D$1533=$AI66,$O$4:$O$1533,""),CA$11)),0,(LARGE(IF($D$4:$D$1533=$AI66,$O$4:$O$1533,""),CA$11)))))</f>
        <v>0</v>
      </c>
      <c r="CB66" s="116">
        <f t="array" ref="CB66">IF(IF(ISERR(LARGE(IF($D$4:$D$1533=$AI66,$O$4:$O$1533,""),CB$11)),0,(LARGE(IF($D$4:$D$1533=$AI66,$O$4:$O$1533,""),CB$11)))&lt;0,0,(IF(ISERR(LARGE(IF($D$4:$D$1533=$AI66,$O$4:$O$1533,""),CB$11)),0,(LARGE(IF($D$4:$D$1533=$AI66,$O$4:$O$1533,""),CB$11)))))</f>
        <v>0</v>
      </c>
      <c r="CC66" s="192">
        <f t="array" ref="CC66">IF(IF(ISERR(LARGE(IF($D$1534:$D$2431=$AI66,$O$1534:$O$2431,""),CC$11)),0,(LARGE(IF($D$1534:$D$2431=$AI66,$O$1534:$O$2431,""),CC$11)))&lt;0,0,(IF(ISERR(LARGE(IF($D$1534:$D$2431=$AI66,$O$1534:$O$2431,""),CC$11)),0,(LARGE(IF($D$1534:$D$2431=$AI66,$O$1534:$O$2431,""),CC$11)))))</f>
        <v>0</v>
      </c>
      <c r="CD66" s="193">
        <f t="array" ref="CD66">IF(IF(ISERR(LARGE(IF($D$1534:$D$2431=$AI66,$O$1534:$O$2431,""),CD$11)),0,(LARGE(IF($D$1534:$D$2431=$AI66,$O$1534:$O$2431,""),CD$11)))&lt;0,0,(IF(ISERR(LARGE(IF($D$1534:$D$2431=$AI66,$O$1534:$O$2431,""),CD$11)),0,(LARGE(IF($D$1534:$D$2431=$AI66,$O$1534:$O$2431,""),CD$11)))))</f>
        <v>0</v>
      </c>
      <c r="CE66" s="159">
        <f t="shared" si="69"/>
        <v>0</v>
      </c>
      <c r="CG66" s="114">
        <f t="array" ref="CG66">IF(IF(ISERR(LARGE(IF($D$4:$D$1533=$AI66,$Q$4:$Q$1533,""),CG$11)),0,(LARGE(IF($D$4:$D$1533=$AI66,$Q$4:$Q$1533,""),CG$11)))&lt;0,0,(IF(ISERR(LARGE(IF($D$4:$D$1533=$AI66,$Q$4:$Q$1533,""),CG$11)),0,(LARGE(IF($D$4:$D$1533=$AI66,$Q$4:$Q$1533,""),CG$11)))))</f>
        <v>0</v>
      </c>
      <c r="CH66" s="115">
        <f t="array" ref="CH66">IF(IF(ISERR(LARGE(IF($D$4:$D$1533=$AI66,$Q$4:$Q$1533,""),CH$11)),0,(LARGE(IF($D$4:$D$1533=$AI66,$Q$4:$Q$1533,""),CH$11)))&lt;0,0,(IF(ISERR(LARGE(IF($D$4:$D$1533=$AI66,$Q$4:$Q$1533,""),CH$11)),0,(LARGE(IF($D$4:$D$1533=$AI66,$Q$4:$Q$1533,""),CH$11)))))</f>
        <v>0</v>
      </c>
      <c r="CI66" s="116">
        <f t="array" ref="CI66">IF(IF(ISERR(LARGE(IF($D$4:$D$1533=$AI66,$Q$4:$Q$1533,""),CI$11)),0,(LARGE(IF($D$4:$D$1533=$AI66,$Q$4:$Q$1533,""),CI$11)))&lt;0,0,(IF(ISERR(LARGE(IF($D$4:$D$1533=$AI66,$Q$4:$Q$1533,""),CI$11)),0,(LARGE(IF($D$4:$D$1533=$AI66,$Q$4:$Q$1533,""),CI$11)))))</f>
        <v>0</v>
      </c>
      <c r="CJ66" s="192">
        <f t="array" ref="CJ66">IF(IF(ISERR(LARGE(IF($D$1534:$D$2431=$AI66,$Q$1534:$Q$2431,""),CJ$11)),0,(LARGE(IF($D$1534:$D$2431=$AI66,$Q$1534:$Q$2431,""),CJ$11)))&lt;0,0,(IF(ISERR(LARGE(IF($D$1534:$D$2431=$AI66,$Q$1534:$Q$2431,""),CJ$11)),0,(LARGE(IF($D$1534:$D$2431=$AI66,$Q$1534:$Q$2431,""),CJ$11)))))</f>
        <v>0</v>
      </c>
      <c r="CK66" s="193">
        <f t="array" ref="CK66">IF(IF(ISERR(LARGE(IF($D$1534:$D$2431=$AI66,$Q$1534:$Q$2431,""),CK$11)),0,(LARGE(IF($D$1534:$D$2431=$AI66,$Q$1534:$Q$2431,""),CK$11)))&lt;0,0,(IF(ISERR(LARGE(IF($D$1534:$D$2431=$AI66,$Q$1534:$Q$2431,""),CK$11)),0,(LARGE(IF($D$1534:$D$2431=$AI66,$Q$1534:$Q$2431,""),CK$11)))))</f>
        <v>0</v>
      </c>
      <c r="CL66" s="159">
        <f t="shared" si="70"/>
        <v>0</v>
      </c>
      <c r="CN66" s="114">
        <f t="array" ref="CN66">IF(IF(ISERR(LARGE(IF($D$4:$D$1533=$AI66,$R$4:$R$1533,""),CN$11)),0,(LARGE(IF($D$4:$D$1533=$AI66,$R$4:$R$1533,""),CN$11)))&lt;0,0,(IF(ISERR(LARGE(IF($D$4:$D$1533=$AI66,$R$4:$R$1533,""),CN$11)),0,(LARGE(IF($D$4:$D$1533=$AI66,$R$4:$R$1533,""),CN$11)))))</f>
        <v>0</v>
      </c>
      <c r="CO66" s="115">
        <f t="array" ref="CO66">IF(IF(ISERR(LARGE(IF($D$4:$D$1533=$AI66,$R$4:$R$1533,""),CO$11)),0,(LARGE(IF($D$4:$D$1533=$AI66,$R$4:$R$1533,""),CO$11)))&lt;0,0,(IF(ISERR(LARGE(IF($D$4:$D$1533=$AI66,$R$4:$R$1533,""),CO$11)),0,(LARGE(IF($D$4:$D$1533=$AI66,$R$4:$R$1533,""),CO$11)))))</f>
        <v>0</v>
      </c>
      <c r="CP66" s="116">
        <f t="array" ref="CP66">IF(IF(ISERR(LARGE(IF($D$4:$D$1533=$AI66,$R$4:$R$1533,""),CP$11)),0,(LARGE(IF($D$4:$D$1533=$AI66,$R$4:$R$1533,""),CP$11)))&lt;0,0,(IF(ISERR(LARGE(IF($D$4:$D$1533=$AI66,$R$4:$R$1533,""),CP$11)),0,(LARGE(IF($D$4:$D$1533=$AI66,$R$4:$R$1533,""),CP$11)))))</f>
        <v>0</v>
      </c>
      <c r="CQ66" s="192">
        <f t="array" ref="CQ66">IF(IF(ISERR(LARGE(IF($D$1534:$D$2431=$AI66,$R$1534:$R$2431,""),CQ$11)),0,(LARGE(IF($D$1534:$D$2431=$AI66,$R$1534:$R$2431,""),CQ$11)))&lt;0,0,(IF(ISERR(LARGE(IF($D$1534:$D$2431=$AI66,$R$1534:$R$2431,""),CQ$11)),0,(LARGE(IF($D$1534:$D$2431=$AI66,$R$1534:$R$2431,""),CQ$11)))))</f>
        <v>0</v>
      </c>
      <c r="CR66" s="193">
        <f t="array" ref="CR66">IF(IF(ISERR(LARGE(IF($D$1534:$D$2431=$AI66,$R$1534:$R$2431,""),CR$11)),0,(LARGE(IF($D$1534:$D$2431=$AI66,$R$1534:$R$2431,""),CR$11)))&lt;0,0,(IF(ISERR(LARGE(IF($D$1534:$D$2431=$AI66,$R$1534:$R$2431,""),CR$11)),0,(LARGE(IF($D$1534:$D$2431=$AI66,$R$1534:$R$2431,""),CR$11)))))</f>
        <v>0</v>
      </c>
      <c r="CS66" s="159">
        <f t="shared" si="71"/>
        <v>0</v>
      </c>
      <c r="CU66" s="114">
        <f t="array" ref="CU66">IF(IF(ISERR(LARGE(IF($D$4:$D$1533=$AI66,$S$4:$S$1533,""),CU$11)),0,(LARGE(IF($D$4:$D$1533=$AI66,$S$4:$S$1533,""),CU$11)))&lt;0,0,(IF(ISERR(LARGE(IF($D$4:$D$1533=$AI66,$S$4:$S$1533,""),CU$11)),0,(LARGE(IF($D$4:$D$1533=$AI66,$S$4:$S$1533,""),CU$11)))))</f>
        <v>0</v>
      </c>
      <c r="CV66" s="115">
        <f t="array" ref="CV66">IF(IF(ISERR(LARGE(IF($D$4:$D$1533=$AI66,$S$4:$S$1533,""),CV$11)),0,(LARGE(IF($D$4:$D$1533=$AI66,$S$4:$S$1533,""),CV$11)))&lt;0,0,(IF(ISERR(LARGE(IF($D$4:$D$1533=$AI66,$S$4:$S$1533,""),CV$11)),0,(LARGE(IF($D$4:$D$1533=$AI66,$S$4:$S$1533,""),CV$11)))))</f>
        <v>0</v>
      </c>
      <c r="CW66" s="116">
        <f t="array" ref="CW66">IF(IF(ISERR(LARGE(IF($D$4:$D$1533=$AI66,$S$4:$S$1533,""),CW$11)),0,(LARGE(IF($D$4:$D$1533=$AI66,$S$4:$S$1533,""),CW$11)))&lt;0,0,(IF(ISERR(LARGE(IF($D$4:$D$1533=$AI66,$S$4:$S$1533,""),CW$11)),0,(LARGE(IF($D$4:$D$1533=$AI66,$S$4:$S$1533,""),CW$11)))))</f>
        <v>0</v>
      </c>
      <c r="CX66" s="192">
        <f t="array" ref="CX66">IF(IF(ISERR(LARGE(IF($D$1534:$D$2431=$AI66,$S$1534:$S$2431,""),CX$11)),0,(LARGE(IF($D$1534:$D$2431=$AI66,$S$1534:$S$2431,""),CX$11)))&lt;0,0,(IF(ISERR(LARGE(IF($D$1534:$D$2431=$AI66,$S$1534:$S$2431,""),CX$11)),0,(LARGE(IF($D$1534:$D$2431=$AI66,$S$1534:$S$2431,""),CX$11)))))</f>
        <v>0</v>
      </c>
      <c r="CY66" s="193">
        <f t="array" ref="CY66">IF(IF(ISERR(LARGE(IF($D$1534:$D$2431=$AI66,$S$1534:$S$2431,""),CY$11)),0,(LARGE(IF($D$1534:$D$2431=$AI66,$S$1534:$S$2431,""),CY$11)))&lt;0,0,(IF(ISERR(LARGE(IF($D$1534:$D$2431=$AI66,$S$1534:$S$2431,""),CY$11)),0,(LARGE(IF($D$1534:$D$2431=$AI66,$S$1534:$S$2431,""),CY$11)))))</f>
        <v>0</v>
      </c>
      <c r="CZ66" s="159">
        <f t="shared" si="72"/>
        <v>0</v>
      </c>
      <c r="DB66" s="114">
        <f t="array" ref="DB66">IF(IF(ISERR(LARGE(IF($D$4:$D$1533=$AI66,$T$4:$T$1533,""),DB$11)),0,(LARGE(IF($D$4:$D$1533=$AI66,$T$4:$T$1533,""),DB$11)))&lt;0,0,(IF(ISERR(LARGE(IF($D$4:$D$1533=$AI66,$T$4:$T$1533,""),DB$11)),0,(LARGE(IF($D$4:$D$1533=$AI66,$T$4:$T$1533,""),DB$11)))))</f>
        <v>0</v>
      </c>
      <c r="DC66" s="115">
        <f t="array" ref="DC66">IF(IF(ISERR(LARGE(IF($D$4:$D$1533=$AI66,$T$4:$T$1533,""),DC$11)),0,(LARGE(IF($D$4:$D$1533=$AI66,$T$4:$T$1533,""),DC$11)))&lt;0,0,(IF(ISERR(LARGE(IF($D$4:$D$1533=$AI66,$T$4:$T$1533,""),DC$11)),0,(LARGE(IF($D$4:$D$1533=$AI66,$T$4:$T$1533,""),DC$11)))))</f>
        <v>0</v>
      </c>
      <c r="DD66" s="116">
        <f t="array" ref="DD66">IF(IF(ISERR(LARGE(IF($D$4:$D$1533=$AI66,$T$4:$T$1533,""),DD$11)),0,(LARGE(IF($D$4:$D$1533=$AI66,$T$4:$T$1533,""),DD$11)))&lt;0,0,(IF(ISERR(LARGE(IF($D$4:$D$1533=$AI66,$T$4:$T$1533,""),DD$11)),0,(LARGE(IF($D$4:$D$1533=$AI66,$T$4:$T$1533,""),DD$11)))))</f>
        <v>0</v>
      </c>
      <c r="DE66" s="192">
        <f t="array" ref="DE66">IF(IF(ISERR(LARGE(IF($D$1534:$D$2431=$AI66,$T$1534:$T$2431,""),DE$11)),0,(LARGE(IF($D$1534:$D$2431=$AI66,$T$1534:$T$2431,""),DE$11)))&lt;0,0,(IF(ISERR(LARGE(IF($D$1534:$D$2431=$AI66,$T$1534:$T$2431,""),DE$11)),0,(LARGE(IF($D$1534:$D$2431=$AI66,$T$1534:$T$2431,""),DE$11)))))</f>
        <v>0</v>
      </c>
      <c r="DF66" s="193">
        <f t="array" ref="DF66">IF(IF(ISERR(LARGE(IF($D$1534:$D$2431=$AI66,$T$1534:$T$2431,""),DF$11)),0,(LARGE(IF($D$1534:$D$2431=$AI66,$T$1534:$T$2431,""),DF$11)))&lt;0,0,(IF(ISERR(LARGE(IF($D$1534:$D$2431=$AI66,$T$1534:$T$2431,""),DF$11)),0,(LARGE(IF($D$1534:$D$2431=$AI66,$T$1534:$T$2431,""),DF$11)))))</f>
        <v>0</v>
      </c>
      <c r="DG66" s="159">
        <f t="shared" si="73"/>
        <v>0</v>
      </c>
      <c r="DI66" s="114">
        <f t="array" ref="DI66">IF(IF(ISERR(LARGE(IF($D$4:$D$1533=$AI66,$U$4:$U$1533,""),DI$11)),0,(LARGE(IF($D$4:$D$1533=$AI66,$U$4:$U$1533,""),DI$11)))&lt;0,0,(IF(ISERR(LARGE(IF($D$4:$D$1533=$AI66,$U$4:$U$1533,""),DI$11)),0,(LARGE(IF($D$4:$D$1533=$AI66,$U$4:$U$1533,""),DI$11)))))</f>
        <v>0</v>
      </c>
      <c r="DJ66" s="115">
        <f t="array" ref="DJ66">IF(IF(ISERR(LARGE(IF($D$4:$D$1533=$AI66,$U$4:$U$1533,""),DJ$11)),0,(LARGE(IF($D$4:$D$1533=$AI66,$U$4:$U$1533,""),DJ$11)))&lt;0,0,(IF(ISERR(LARGE(IF($D$4:$D$1533=$AI66,$U$4:$U$1533,""),DJ$11)),0,(LARGE(IF($D$4:$D$1533=$AI66,$U$4:$U$1533,""),DJ$11)))))</f>
        <v>0</v>
      </c>
      <c r="DK66" s="116">
        <f t="array" ref="DK66">IF(IF(ISERR(LARGE(IF($D$4:$D$1533=$AI66,$U$4:$U$1533,""),DK$11)),0,(LARGE(IF($D$4:$D$1533=$AI66,$U$4:$U$1533,""),DK$11)))&lt;0,0,(IF(ISERR(LARGE(IF($D$4:$D$1533=$AI66,$U$4:$U$1533,""),DK$11)),0,(LARGE(IF($D$4:$D$1533=$AI66,$U$4:$U$1533,""),DK$11)))))</f>
        <v>0</v>
      </c>
      <c r="DL66" s="192">
        <f t="array" ref="DL66">IF(IF(ISERR(LARGE(IF($D$1534:$D$2431=$AI66,$U$1534:$U$2431,""),DL$11)),0,(LARGE(IF($D$1534:$D$2431=$AI66,$U$1534:$U$2431,""),DL$11)))&lt;0,0,(IF(ISERR(LARGE(IF($D$1534:$D$2431=$AI66,$U$1534:$U$2431,""),DL$11)),0,(LARGE(IF($D$1534:$D$2431=$AI66,$U$1534:$U$2431,""),DL$11)))))</f>
        <v>0</v>
      </c>
      <c r="DM66" s="193">
        <f t="array" ref="DM66">IF(IF(ISERR(LARGE(IF($D$1534:$D$2431=$AI66,$U$1534:$U$2431,""),DM$11)),0,(LARGE(IF($D$1534:$D$2431=$AI66,$U$1534:$U$2431,""),DM$11)))&lt;0,0,(IF(ISERR(LARGE(IF($D$1534:$D$2431=$AI66,$U$1534:$U$2431,""),DM$11)),0,(LARGE(IF($D$1534:$D$2431=$AI66,$U$1534:$U$2431,""),DM$11)))))</f>
        <v>0</v>
      </c>
      <c r="DN66" s="159">
        <f t="shared" si="74"/>
        <v>0</v>
      </c>
      <c r="DP66" s="114">
        <f t="array" ref="DP66">IF(IF(ISERR(LARGE(IF($D$4:$D$1533=$AI66,$V$4:$V$1533,""),DP$11)),0,(LARGE(IF($D$4:$D$1533=$AI66,$V$4:$V$1533,""),DP$11)))&lt;0,0,(IF(ISERR(LARGE(IF($D$4:$D$1533=$AI66,$V$4:$V$1533,""),DP$11)),0,(LARGE(IF($D$4:$D$1533=$AI66,$V$4:$V$1533,""),DP$11)))))</f>
        <v>0</v>
      </c>
      <c r="DQ66" s="115">
        <f t="array" ref="DQ66">IF(IF(ISERR(LARGE(IF($D$4:$D$1533=$AI66,$V$4:$V$1533,""),DQ$11)),0,(LARGE(IF($D$4:$D$1533=$AI66,$V$4:$V$1533,""),DQ$11)))&lt;0,0,(IF(ISERR(LARGE(IF($D$4:$D$1533=$AI66,$V$4:$V$1533,""),DQ$11)),0,(LARGE(IF($D$4:$D$1533=$AI66,$V$4:$V$1533,""),DQ$11)))))</f>
        <v>0</v>
      </c>
      <c r="DR66" s="116">
        <f t="array" ref="DR66">IF(IF(ISERR(LARGE(IF($D$4:$D$1533=$AI66,$V$4:$V$1533,""),DR$11)),0,(LARGE(IF($D$4:$D$1533=$AI66,$V$4:$V$1533,""),DR$11)))&lt;0,0,(IF(ISERR(LARGE(IF($D$4:$D$1533=$AI66,$V$4:$V$1533,""),DR$11)),0,(LARGE(IF($D$4:$D$1533=$AI66,$V$4:$V$1533,""),DR$11)))))</f>
        <v>0</v>
      </c>
      <c r="DS66" s="192">
        <f t="array" ref="DS66">IF(IF(ISERR(LARGE(IF($D$1534:$D$2431=$AI66,$V$1534:$V$2431,""),DS$11)),0,(LARGE(IF($D$1534:$D$2431=$AI66,$V$1534:$V$2431,""),DS$11)))&lt;0,0,(IF(ISERR(LARGE(IF($D$1534:$D$2431=$AI66,$V$1534:$V$2431,""),DS$11)),0,(LARGE(IF($D$1534:$D$2431=$AI66,$V$1534:$V$2431,""),DS$11)))))</f>
        <v>0</v>
      </c>
      <c r="DT66" s="193">
        <f t="array" ref="DT66">IF(IF(ISERR(LARGE(IF($D$1534:$D$2431=$AI66,$V$1534:$V$2431,""),DT$11)),0,(LARGE(IF($D$1534:$D$2431=$AI66,$V$1534:$V$2431,""),DT$11)))&lt;0,0,(IF(ISERR(LARGE(IF($D$1534:$D$2431=$AI66,$V$1534:$V$2431,""),DT$11)),0,(LARGE(IF($D$1534:$D$2431=$AI66,$V$1534:$V$2431,""),DT$11)))))</f>
        <v>0</v>
      </c>
      <c r="DU66" s="159">
        <f t="shared" si="75"/>
        <v>0</v>
      </c>
      <c r="DW66" s="114">
        <f t="array" ref="DW66">IF(IF(ISERR(LARGE(IF($D$4:$D$1533=$AI66,$W$4:$W$1533,""),DW$11)),0,(LARGE(IF($D$4:$D$1533=$AI66,$W$4:$W$1533,""),DW$11)))&lt;0,0,(IF(ISERR(LARGE(IF($D$4:$D$1533=$AI66,$W$4:$W$1533,""),DW$11)),0,(LARGE(IF($D$4:$D$1533=$AI66,$W$4:$W$1533,""),DW$11)))))</f>
        <v>0</v>
      </c>
      <c r="DX66" s="115">
        <f t="array" ref="DX66">IF(IF(ISERR(LARGE(IF($D$4:$D$1533=$AI66,$W$4:$W$1533,""),DX$11)),0,(LARGE(IF($D$4:$D$1533=$AI66,$W$4:$W$1533,""),DX$11)))&lt;0,0,(IF(ISERR(LARGE(IF($D$4:$D$1533=$AI66,$W$4:$W$1533,""),DX$11)),0,(LARGE(IF($D$4:$D$1533=$AI66,$W$4:$W$1533,""),DX$11)))))</f>
        <v>0</v>
      </c>
      <c r="DY66" s="116">
        <f t="array" ref="DY66">IF(IF(ISERR(LARGE(IF($D$4:$D$1533=$AI66,$W$4:$W$1533,""),DY$11)),0,(LARGE(IF($D$4:$D$1533=$AI66,$W$4:$W$1533,""),DY$11)))&lt;0,0,(IF(ISERR(LARGE(IF($D$4:$D$1533=$AI66,$W$4:$W$1533,""),DY$11)),0,(LARGE(IF($D$4:$D$1533=$AI66,$W$4:$W$1533,""),DY$11)))))</f>
        <v>0</v>
      </c>
      <c r="DZ66" s="192">
        <f t="array" ref="DZ66">IF(IF(ISERR(LARGE(IF($D$1534:$D$2431=$AI66,$W$1534:$W$2431,""),DZ$11)),0,(LARGE(IF($D$1534:$D$2431=$AI66,$W$1534:$W$2431,""),DZ$11)))&lt;0,0,(IF(ISERR(LARGE(IF($D$1534:$D$2431=$AI66,$W$1534:$W$2431,""),DZ$11)),0,(LARGE(IF($D$1534:$D$2431=$AI66,$W$1534:$W$2431,""),DZ$11)))))</f>
        <v>0</v>
      </c>
      <c r="EA66" s="193">
        <f t="array" ref="EA66">IF(IF(ISERR(LARGE(IF($D$1534:$D$2431=$AI66,$W$1534:$W$2431,""),EA$11)),0,(LARGE(IF($D$1534:$D$2431=$AI66,$W$1534:$W$2431,""),EA$11)))&lt;0,0,(IF(ISERR(LARGE(IF($D$1534:$D$2431=$AI66,$W$1534:$W$2431,""),EA$11)),0,(LARGE(IF($D$1534:$D$2431=$AI66,$W$1534:$W$2431,""),EA$11)))))</f>
        <v>0</v>
      </c>
      <c r="EB66" s="159">
        <f t="shared" si="76"/>
        <v>0</v>
      </c>
    </row>
    <row r="67" spans="1:132" x14ac:dyDescent="0.2">
      <c r="A67" s="88">
        <v>6.3999999999999997E-5</v>
      </c>
      <c r="B67" s="4">
        <f t="shared" ref="B67:B125" si="77">AF67+A67</f>
        <v>6960.0000639999998</v>
      </c>
      <c r="C67" t="s">
        <v>308</v>
      </c>
      <c r="D67" s="213"/>
      <c r="E67" s="44" t="s">
        <v>21</v>
      </c>
      <c r="F67" s="14">
        <f t="shared" si="26"/>
        <v>1</v>
      </c>
      <c r="G67" s="14">
        <f t="shared" si="27"/>
        <v>1</v>
      </c>
      <c r="H67" s="101" t="str">
        <f>IF(ISNA(VLOOKUP(C67,[1]Sheet1!$J$2:$J$2999,1,FALSE)),"No","Yes")</f>
        <v>No</v>
      </c>
      <c r="I67" s="72">
        <f t="shared" ref="I67:I93" si="78">IF(ISERROR(VLOOKUP($C67,Sprint1,5,FALSE)),0,(VLOOKUP($C67,Sprint1,5,FALSE)))</f>
        <v>0</v>
      </c>
      <c r="J67" s="72">
        <f t="shared" ref="J67:J93" si="79">IF(ISERROR(VLOOKUP($C67,Sprint2,5,FALSE)),0,(VLOOKUP($C67,Sprint2,5,FALSE)))</f>
        <v>0</v>
      </c>
      <c r="K67" s="72">
        <f t="shared" ref="K67:K93" si="80">IF(ISERROR(VLOOKUP($C67,Sprint3,5,FALSE)),0,(VLOOKUP($C67,Sprint3,5,FALSE)))</f>
        <v>0</v>
      </c>
      <c r="L67" s="72">
        <f t="shared" ref="L67:L93" si="81">IF(ISERROR(VLOOKUP($C67,Sprint4,5,FALSE)),0,(VLOOKUP($C67,Sprint4,5,FALSE)))</f>
        <v>0</v>
      </c>
      <c r="M67" s="72">
        <f t="shared" ref="M67:M93" si="82">IF(ISERROR(VLOOKUP($C67,Sprint5,5,FALSE)),0,(VLOOKUP($C67,Sprint5,5,FALSE)))</f>
        <v>0</v>
      </c>
      <c r="N67" s="72">
        <f t="shared" ref="N67:N93" si="83">IF(ISERROR(VLOOKUP($C67,Sprint6,5,FALSE)),0,(VLOOKUP($C67,Sprint6,5,FALSE)))</f>
        <v>0</v>
      </c>
      <c r="O67" s="72">
        <f t="shared" ref="O67:O93" si="84">IF(ISERROR(VLOOKUP($C67,Sprint7,5,FALSE)),0,(VLOOKUP($C67,Sprint7,5,FALSE)))</f>
        <v>0</v>
      </c>
      <c r="Q67" s="73">
        <f t="shared" ref="Q67:Q93" si="85">IF(ISERROR(VLOOKUP($C67,_End1,5,FALSE)),0,(VLOOKUP($C67,_End1,5,FALSE)))</f>
        <v>0</v>
      </c>
      <c r="R67" s="73">
        <f t="shared" ref="R67:R93" si="86">IF(ISERROR(VLOOKUP($C67,_End2,5,FALSE)),0,(VLOOKUP($C67,_End2,5,FALSE)))</f>
        <v>0</v>
      </c>
      <c r="S67" s="73">
        <f t="shared" ref="S67:S93" si="87">IF(ISERROR(VLOOKUP($C67,_End3,5,FALSE)),0,(VLOOKUP($C67,_End3,5,FALSE)))</f>
        <v>0</v>
      </c>
      <c r="T67" s="73">
        <f t="shared" ref="T67:T93" si="88">IF(ISERROR(VLOOKUP($C67,_End4,5,FALSE)),0,(VLOOKUP($C67,_End4,5,FALSE)))</f>
        <v>6960</v>
      </c>
      <c r="U67" s="73">
        <f t="shared" ref="U67:U93" si="89">IF(ISERROR(VLOOKUP($C67,_End5,5,FALSE)),0,(VLOOKUP($C67,_End5,5,FALSE)))</f>
        <v>0</v>
      </c>
      <c r="V67" s="73">
        <f t="shared" ref="V67:V93" si="90">IF(ISERROR(VLOOKUP($C67,_End6,5,FALSE)),0,(VLOOKUP($C67,_End6,5,FALSE)))</f>
        <v>0</v>
      </c>
      <c r="W67" s="73">
        <f t="shared" ref="W67:W93" si="91">IF(ISERROR(VLOOKUP($C67,_End7,5,FALSE)),0,(VLOOKUP($C67,_End7,5,FALSE)))</f>
        <v>0</v>
      </c>
      <c r="Y67" s="72">
        <f t="shared" si="28"/>
        <v>0</v>
      </c>
      <c r="Z67" s="73">
        <f t="shared" si="29"/>
        <v>0</v>
      </c>
      <c r="AA67" s="58">
        <f t="shared" si="30"/>
        <v>0</v>
      </c>
      <c r="AB67" s="72">
        <f t="shared" si="31"/>
        <v>0</v>
      </c>
      <c r="AC67" s="72">
        <f t="shared" si="32"/>
        <v>0</v>
      </c>
      <c r="AD67" s="73">
        <f t="shared" si="33"/>
        <v>6960</v>
      </c>
      <c r="AE67" s="73">
        <f t="shared" si="34"/>
        <v>0</v>
      </c>
      <c r="AF67" s="1">
        <f t="shared" si="17"/>
        <v>6960</v>
      </c>
      <c r="AH67" s="1" t="str">
        <f t="shared" si="25"/>
        <v>No</v>
      </c>
      <c r="AI67" s="165" t="s">
        <v>82</v>
      </c>
      <c r="AJ67" s="114">
        <f t="array" ref="AJ67">IF(IF(ISERR(LARGE(IF($D$4:$D$1533=$AI67,$I$4:$I$1533,""),AJ$11)),0,(LARGE(IF($D$4:$D$1533=$AI67,$I$4:$I$1533,""),AJ$11)))&lt;0,0,(IF(ISERR(LARGE(IF($D$4:$D$1533=$AI67,$I$4:$I$1533,""),AJ$11)),0,(LARGE(IF($D$4:$D$1533=$AI67,$I$4:$I$1533,""),AJ$11)))))</f>
        <v>0</v>
      </c>
      <c r="AK67" s="115">
        <f t="array" ref="AK67">IF(IF(ISERR(LARGE(IF($D$4:$D$1533=$AI67,$I$4:$I$1533,""),AK$11)),0,(LARGE(IF($D$4:$D$1533=$AI67,$I$4:$I$1533,""),AK$11)))&lt;0,0,(IF(ISERR(LARGE(IF($D$4:$D$1533=$AI67,$I$4:$I$1533,""),AK$11)),0,(LARGE(IF($D$4:$D$1533=$AI67,$I$4:$I$1533,""),AK$11)))))</f>
        <v>0</v>
      </c>
      <c r="AL67" s="116">
        <f t="array" ref="AL67">IF(IF(ISERR(LARGE(IF($D$4:$D$1533=$AI67,$I$4:$I$1533,""),AL$11)),0,(LARGE(IF($D$4:$D$1533=$AI67,$I$4:$I$1533,""),AL$11)))&lt;0,0,(IF(ISERR(LARGE(IF($D$4:$D$1533=$AI67,$I$4:$I$1533,""),AL$11)),0,(LARGE(IF($D$4:$D$1533=$AI67,$I$4:$I$1533,""),AL$11)))))</f>
        <v>0</v>
      </c>
      <c r="AM67" s="192">
        <f t="array" ref="AM67">IF(IF(ISERR(LARGE(IF($D$1534:$D$2431=$AI67,$I$1534:$I$2431,""),AM$11)),0,(LARGE(IF($D$1534:$D$2431=$AI67,$I$1534:$I$2431,""),AM$11)))&lt;0,0,(IF(ISERR(LARGE(IF($D$1534:$D$2431=$AI67,$I$1534:$I$2431,""),AM$11)),0,(LARGE(IF($D$1534:$D$2431=$AI67,$I$1534:$I$2431,""),AM$11)))))</f>
        <v>0</v>
      </c>
      <c r="AN67" s="193">
        <f t="array" ref="AN67">IF(IF(ISERR(LARGE(IF($D$1534:$D$2431=$AI67,$I$1534:$I$2431,""),AN$11)),0,(LARGE(IF($D$1534:$D$2431=$AI67,$I$1534:$I$2431,""),AN$11)))&lt;0,0,(IF(ISERR(LARGE(IF($D$1534:$D$2431=$AI67,$I$1534:$I$2431,""),AN$11)),0,(LARGE(IF($D$1534:$D$2431=$AI67,$I$1534:$I$2431,""),AN$11)))))</f>
        <v>0</v>
      </c>
      <c r="AO67" s="159">
        <f t="shared" si="49"/>
        <v>0</v>
      </c>
      <c r="AQ67" s="114">
        <f t="array" ref="AQ67">IF(IF(ISERR(LARGE(IF($D$4:$D$1533=$AI67,$J$4:$J$1533,""),AQ$11)),0,(LARGE(IF($D$4:$D$1533=$AI67,$J$4:$J$1533,""),AQ$11)))&lt;0,0,(IF(ISERR(LARGE(IF($D$4:$D$1533=$AI67,$J$4:$J$1533,""),AQ$11)),0,(LARGE(IF($D$4:$D$1533=$AI67,$J$4:$J$1533,""),AQ$11)))))</f>
        <v>0</v>
      </c>
      <c r="AR67" s="115">
        <f t="array" ref="AR67">IF(IF(ISERR(LARGE(IF($D$4:$D$1533=$AI67,$J$4:$J$1533,""),AR$11)),0,(LARGE(IF($D$4:$D$1533=$AI67,$J$4:$J$1533,""),AR$11)))&lt;0,0,(IF(ISERR(LARGE(IF($D$4:$D$1533=$AI67,$J$4:$J$1533,""),AR$11)),0,(LARGE(IF($D$4:$D$1533=$AI67,$J$4:$J$1533,""),AR$11)))))</f>
        <v>0</v>
      </c>
      <c r="AS67" s="116">
        <f t="array" ref="AS67">IF(IF(ISERR(LARGE(IF($D$4:$D$1533=$AI67,$J$4:$J$1533,""),AS$11)),0,(LARGE(IF($D$4:$D$1533=$AI67,$J$4:$J$1533,""),AS$11)))&lt;0,0,(IF(ISERR(LARGE(IF($D$4:$D$1533=$AI67,$J$4:$J$1533,""),AS$11)),0,(LARGE(IF($D$4:$D$1533=$AI67,$J$4:$J$1533,""),AS$11)))))</f>
        <v>0</v>
      </c>
      <c r="AT67" s="192">
        <f t="array" ref="AT67">IF(IF(ISERR(LARGE(IF($D$1534:$D$2431=$AI67,$J$1534:$J$2431,""),AT$11)),0,(LARGE(IF($D$1534:$D$2431=$AI67,$J$1534:$J$2431,""),AT$11)))&lt;0,0,(IF(ISERR(LARGE(IF($D$1534:$D$2431=$AI67,$J$1534:$J$2431,""),AT$11)),0,(LARGE(IF($D$1534:$D$2431=$AI67,$J$1534:$J$2431,""),AT$11)))))</f>
        <v>0</v>
      </c>
      <c r="AU67" s="193">
        <f t="array" ref="AU67">IF(IF(ISERR(LARGE(IF($D$1534:$D$2431=$AI67,$J$1534:$J$2431,""),AU$11)),0,(LARGE(IF($D$1534:$D$2431=$AI67,$J$1534:$J$2431,""),AU$11)))&lt;0,0,(IF(ISERR(LARGE(IF($D$1534:$D$2431=$AI67,$J$1534:$J$2431,""),AU$11)),0,(LARGE(IF($D$1534:$D$2431=$AI67,$J$1534:$J$2431,""),AU$11)))))</f>
        <v>0</v>
      </c>
      <c r="AV67" s="159">
        <f t="shared" si="64"/>
        <v>0</v>
      </c>
      <c r="AX67" s="114">
        <f t="array" ref="AX67">IF(IF(ISERR(LARGE(IF($D$4:$D$1533=$AI67,$K$4:$K$1533,""),AX$11)),0,(LARGE(IF($D$4:$D$1533=$AI67,$K$4:$K$1533,""),AX$11)))&lt;0,0,(IF(ISERR(LARGE(IF($D$4:$D$1533=$AI67,$K$4:$K$1533,""),AX$11)),0,(LARGE(IF($D$4:$D$1533=$AI67,$K$4:$K$1533,""),AX$11)))))</f>
        <v>0</v>
      </c>
      <c r="AY67" s="115">
        <f t="array" ref="AY67">IF(IF(ISERR(LARGE(IF($D$4:$D$1533=$AI67,$K$4:$K$1533,""),AY$11)),0,(LARGE(IF($D$4:$D$1533=$AI67,$K$4:$K$1533,""),AY$11)))&lt;0,0,(IF(ISERR(LARGE(IF($D$4:$D$1533=$AI67,$K$4:$K$1533,""),AY$11)),0,(LARGE(IF($D$4:$D$1533=$AI67,$K$4:$K$1533,""),AY$11)))))</f>
        <v>0</v>
      </c>
      <c r="AZ67" s="116">
        <f t="array" ref="AZ67">IF(IF(ISERR(LARGE(IF($D$4:$D$1533=$AI67,$K$4:$K$1533,""),AZ$11)),0,(LARGE(IF($D$4:$D$1533=$AI67,$K$4:$K$1533,""),AZ$11)))&lt;0,0,(IF(ISERR(LARGE(IF($D$4:$D$1533=$AI67,$K$4:$K$1533,""),AZ$11)),0,(LARGE(IF($D$4:$D$1533=$AI67,$K$4:$K$1533,""),AZ$11)))))</f>
        <v>0</v>
      </c>
      <c r="BA67" s="192">
        <f t="array" ref="BA67">IF(IF(ISERR(LARGE(IF($D$1534:$D$2431=$AI67,$K$1534:$K$2431,""),BA$11)),0,(LARGE(IF($D$1534:$D$2431=$AI67,$K$1534:$K$2431,""),BA$11)))&lt;0,0,(IF(ISERR(LARGE(IF($D$1534:$D$2431=$AI67,$K$1534:$K$2431,""),BA$11)),0,(LARGE(IF($D$1534:$D$2431=$AI67,$K$1534:$K$2431,""),BA$11)))))</f>
        <v>0</v>
      </c>
      <c r="BB67" s="193">
        <f t="array" ref="BB67">IF(IF(ISERR(LARGE(IF($D$1534:$D$2431=$AI67,$K$1534:$K$2431,""),BB$11)),0,(LARGE(IF($D$1534:$D$2431=$AI67,$K$1534:$K$2431,""),BB$11)))&lt;0,0,(IF(ISERR(LARGE(IF($D$1534:$D$2431=$AI67,$K$1534:$K$2431,""),BB$11)),0,(LARGE(IF($D$1534:$D$2431=$AI67,$K$1534:$K$2431,""),BB$11)))))</f>
        <v>0</v>
      </c>
      <c r="BC67" s="159">
        <f t="shared" si="65"/>
        <v>0</v>
      </c>
      <c r="BE67" s="114">
        <f t="array" ref="BE67">IF(IF(ISERR(LARGE(IF($D$4:$D$1533=$AI67,$L$4:$L$1533,""),BE$11)),0,(LARGE(IF($D$4:$D$1533=$AI67,$L$4:$L$1533,""),BE$11)))&lt;0,0,(IF(ISERR(LARGE(IF($D$4:$D$1533=$AI67,$L$4:$L$1533,""),BE$11)),0,(LARGE(IF($D$4:$D$1533=$AI67,$L$4:$L$1533,""),BE$11)))))</f>
        <v>0</v>
      </c>
      <c r="BF67" s="115">
        <f t="array" ref="BF67">IF(IF(ISERR(LARGE(IF($D$4:$D$1533=$AI67,$L$4:$L$1533,""),BF$11)),0,(LARGE(IF($D$4:$D$1533=$AI67,$L$4:$L$1533,""),BF$11)))&lt;0,0,(IF(ISERR(LARGE(IF($D$4:$D$1533=$AI67,$L$4:$L$1533,""),BF$11)),0,(LARGE(IF($D$4:$D$1533=$AI67,$L$4:$L$1533,""),BF$11)))))</f>
        <v>0</v>
      </c>
      <c r="BG67" s="116">
        <f t="array" ref="BG67">IF(IF(ISERR(LARGE(IF($D$4:$D$1533=$AI67,$L$4:$L$1533,""),BG$11)),0,(LARGE(IF($D$4:$D$1533=$AI67,$L$4:$L$1533,""),BG$11)))&lt;0,0,(IF(ISERR(LARGE(IF($D$4:$D$1533=$AI67,$L$4:$L$1533,""),BG$11)),0,(LARGE(IF($D$4:$D$1533=$AI67,$L$4:$L$1533,""),BG$11)))))</f>
        <v>0</v>
      </c>
      <c r="BH67" s="192">
        <f t="array" ref="BH67">IF(IF(ISERR(LARGE(IF($D$1534:$D$2431=$AI67,$L$1534:$L$2431,""),BH$11)),0,(LARGE(IF($D$1534:$D$2431=$AI67,$L$1534:$L$2431,""),BH$11)))&lt;0,0,(IF(ISERR(LARGE(IF($D$1534:$D$2431=$AI67,$L$1534:$L$2431,""),BH$11)),0,(LARGE(IF($D$1534:$D$2431=$AI67,$L$1534:$L$2431,""),BH$11)))))</f>
        <v>0</v>
      </c>
      <c r="BI67" s="193">
        <f t="array" ref="BI67">IF(IF(ISERR(LARGE(IF($D$1534:$D$2431=$AI67,$L$1534:$L$2431,""),BI$11)),0,(LARGE(IF($D$1534:$D$2431=$AI67,$L$1534:$L$2431,""),BI$11)))&lt;0,0,(IF(ISERR(LARGE(IF($D$1534:$D$2431=$AI67,$L$1534:$L$2431,""),BI$11)),0,(LARGE(IF($D$1534:$D$2431=$AI67,$L$1534:$L$2431,""),BI$11)))))</f>
        <v>0</v>
      </c>
      <c r="BJ67" s="159">
        <f t="shared" si="66"/>
        <v>0</v>
      </c>
      <c r="BL67" s="114">
        <f t="array" ref="BL67">IF(IF(ISERR(LARGE(IF($D$4:$D$1533=$AI67,$M$4:$M$1533,""),BL$11)),0,(LARGE(IF($D$4:$D$1533=$AI67,$M$4:$M$1533,""),BL$11)))&lt;0,0,(IF(ISERR(LARGE(IF($D$4:$D$1533=$AI67,$M$4:$M$1533,""),BL$11)),0,(LARGE(IF($D$4:$D$1533=$AI67,$M$4:$M$1533,""),BL$11)))))</f>
        <v>0</v>
      </c>
      <c r="BM67" s="115">
        <f t="array" ref="BM67">IF(IF(ISERR(LARGE(IF($D$4:$D$1533=$AI67,$M$4:$M$1533,""),BM$11)),0,(LARGE(IF($D$4:$D$1533=$AI67,$M$4:$M$1533,""),BM$11)))&lt;0,0,(IF(ISERR(LARGE(IF($D$4:$D$1533=$AI67,$M$4:$M$1533,""),BM$11)),0,(LARGE(IF($D$4:$D$1533=$AI67,$M$4:$M$1533,""),BM$11)))))</f>
        <v>0</v>
      </c>
      <c r="BN67" s="116">
        <f t="array" ref="BN67">IF(IF(ISERR(LARGE(IF($D$4:$D$1533=$AI67,$M$4:$M$1533,""),BN$11)),0,(LARGE(IF($D$4:$D$1533=$AI67,$M$4:$M$1533,""),BN$11)))&lt;0,0,(IF(ISERR(LARGE(IF($D$4:$D$1533=$AI67,$M$4:$M$1533,""),BN$11)),0,(LARGE(IF($D$4:$D$1533=$AI67,$M$4:$M$1533,""),BN$11)))))</f>
        <v>0</v>
      </c>
      <c r="BO67" s="192">
        <f t="array" ref="BO67">IF(IF(ISERR(LARGE(IF($D$1534:$D$2431=$AI67,$M$1534:$M$2431,""),BO$11)),0,(LARGE(IF($D$1534:$D$2431=$AI67,$M$1534:$M$2431,""),BO$11)))&lt;0,0,(IF(ISERR(LARGE(IF($D$1534:$D$2431=$AI67,$M$1534:$M$2431,""),BO$11)),0,(LARGE(IF($D$1534:$D$2431=$AI67,$M$1534:$M$2431,""),BO$11)))))</f>
        <v>0</v>
      </c>
      <c r="BP67" s="193">
        <f t="array" ref="BP67">IF(IF(ISERR(LARGE(IF($D$1534:$D$2431=$AI67,$M$1534:$M$2431,""),BP$11)),0,(LARGE(IF($D$1534:$D$2431=$AI67,$M$1534:$M$2431,""),BP$11)))&lt;0,0,(IF(ISERR(LARGE(IF($D$1534:$D$2431=$AI67,$M$1534:$M$2431,""),BP$11)),0,(LARGE(IF($D$1534:$D$2431=$AI67,$M$1534:$M$2431,""),BP$11)))))</f>
        <v>0</v>
      </c>
      <c r="BQ67" s="159">
        <f t="shared" si="67"/>
        <v>0</v>
      </c>
      <c r="BS67" s="114">
        <f t="array" ref="BS67">IF(IF(ISERR(LARGE(IF($D$4:$D$1533=$AI67,$N$4:$N$1533,""),BS$11)),0,(LARGE(IF($D$4:$D$1533=$AI67,$N$4:$N$1533,""),BS$11)))&lt;0,0,(IF(ISERR(LARGE(IF($D$4:$D$1533=$AI67,$N$4:$N$1533,""),BS$11)),0,(LARGE(IF($D$4:$D$1533=$AI67,$N$4:$N$1533,""),BS$11)))))</f>
        <v>0</v>
      </c>
      <c r="BT67" s="115">
        <f t="array" ref="BT67">IF(IF(ISERR(LARGE(IF($D$4:$D$1533=$AI67,$N$4:$N$1533,""),BT$11)),0,(LARGE(IF($D$4:$D$1533=$AI67,$N$4:$N$1533,""),BT$11)))&lt;0,0,(IF(ISERR(LARGE(IF($D$4:$D$1533=$AI67,$N$4:$N$1533,""),BT$11)),0,(LARGE(IF($D$4:$D$1533=$AI67,$N$4:$N$1533,""),BT$11)))))</f>
        <v>0</v>
      </c>
      <c r="BU67" s="116">
        <f t="array" ref="BU67">IF(IF(ISERR(LARGE(IF($D$4:$D$1533=$AI67,$N$4:$N$1533,""),BU$11)),0,(LARGE(IF($D$4:$D$1533=$AI67,$N$4:$N$1533,""),BU$11)))&lt;0,0,(IF(ISERR(LARGE(IF($D$4:$D$1533=$AI67,$N$4:$N$1533,""),BU$11)),0,(LARGE(IF($D$4:$D$1533=$AI67,$N$4:$N$1533,""),BU$11)))))</f>
        <v>0</v>
      </c>
      <c r="BV67" s="192">
        <f t="array" ref="BV67">IF(IF(ISERR(LARGE(IF($D$1534:$D$2431=$AI67,$N$1534:$N$2431,""),BV$11)),0,(LARGE(IF($D$1534:$D$2431=$AI67,$N$1534:$N$2431,""),BV$11)))&lt;0,0,(IF(ISERR(LARGE(IF($D$1534:$D$2431=$AI67,$N$1534:$N$2431,""),BV$11)),0,(LARGE(IF($D$1534:$D$2431=$AI67,$N$1534:$N$2431,""),BV$11)))))</f>
        <v>0</v>
      </c>
      <c r="BW67" s="193">
        <f t="array" ref="BW67">IF(IF(ISERR(LARGE(IF($D$1534:$D$2431=$AI67,$N$1534:$N$2431,""),BW$11)),0,(LARGE(IF($D$1534:$D$2431=$AI67,$N$1534:$N$2431,""),BW$11)))&lt;0,0,(IF(ISERR(LARGE(IF($D$1534:$D$2431=$AI67,$N$1534:$N$2431,""),BW$11)),0,(LARGE(IF($D$1534:$D$2431=$AI67,$N$1534:$N$2431,""),BW$11)))))</f>
        <v>0</v>
      </c>
      <c r="BX67" s="159">
        <f t="shared" si="68"/>
        <v>0</v>
      </c>
      <c r="BZ67" s="114">
        <f t="array" ref="BZ67">IF(IF(ISERR(LARGE(IF($D$4:$D$1533=$AI67,$O$4:$O$1533,""),BZ$11)),0,(LARGE(IF($D$4:$D$1533=$AI67,$O$4:$O$1533,""),BZ$11)))&lt;0,0,(IF(ISERR(LARGE(IF($D$4:$D$1533=$AI67,$O$4:$O$1533,""),BZ$11)),0,(LARGE(IF($D$4:$D$1533=$AI67,$O$4:$O$1533,""),BZ$11)))))</f>
        <v>0</v>
      </c>
      <c r="CA67" s="115">
        <f t="array" ref="CA67">IF(IF(ISERR(LARGE(IF($D$4:$D$1533=$AI67,$O$4:$O$1533,""),CA$11)),0,(LARGE(IF($D$4:$D$1533=$AI67,$O$4:$O$1533,""),CA$11)))&lt;0,0,(IF(ISERR(LARGE(IF($D$4:$D$1533=$AI67,$O$4:$O$1533,""),CA$11)),0,(LARGE(IF($D$4:$D$1533=$AI67,$O$4:$O$1533,""),CA$11)))))</f>
        <v>0</v>
      </c>
      <c r="CB67" s="116">
        <f t="array" ref="CB67">IF(IF(ISERR(LARGE(IF($D$4:$D$1533=$AI67,$O$4:$O$1533,""),CB$11)),0,(LARGE(IF($D$4:$D$1533=$AI67,$O$4:$O$1533,""),CB$11)))&lt;0,0,(IF(ISERR(LARGE(IF($D$4:$D$1533=$AI67,$O$4:$O$1533,""),CB$11)),0,(LARGE(IF($D$4:$D$1533=$AI67,$O$4:$O$1533,""),CB$11)))))</f>
        <v>0</v>
      </c>
      <c r="CC67" s="192">
        <f t="array" ref="CC67">IF(IF(ISERR(LARGE(IF($D$1534:$D$2431=$AI67,$O$1534:$O$2431,""),CC$11)),0,(LARGE(IF($D$1534:$D$2431=$AI67,$O$1534:$O$2431,""),CC$11)))&lt;0,0,(IF(ISERR(LARGE(IF($D$1534:$D$2431=$AI67,$O$1534:$O$2431,""),CC$11)),0,(LARGE(IF($D$1534:$D$2431=$AI67,$O$1534:$O$2431,""),CC$11)))))</f>
        <v>0</v>
      </c>
      <c r="CD67" s="193">
        <f t="array" ref="CD67">IF(IF(ISERR(LARGE(IF($D$1534:$D$2431=$AI67,$O$1534:$O$2431,""),CD$11)),0,(LARGE(IF($D$1534:$D$2431=$AI67,$O$1534:$O$2431,""),CD$11)))&lt;0,0,(IF(ISERR(LARGE(IF($D$1534:$D$2431=$AI67,$O$1534:$O$2431,""),CD$11)),0,(LARGE(IF($D$1534:$D$2431=$AI67,$O$1534:$O$2431,""),CD$11)))))</f>
        <v>0</v>
      </c>
      <c r="CE67" s="159">
        <f t="shared" si="69"/>
        <v>0</v>
      </c>
      <c r="CG67" s="114">
        <f t="array" ref="CG67">IF(IF(ISERR(LARGE(IF($D$4:$D$1533=$AI67,$Q$4:$Q$1533,""),CG$11)),0,(LARGE(IF($D$4:$D$1533=$AI67,$Q$4:$Q$1533,""),CG$11)))&lt;0,0,(IF(ISERR(LARGE(IF($D$4:$D$1533=$AI67,$Q$4:$Q$1533,""),CG$11)),0,(LARGE(IF($D$4:$D$1533=$AI67,$Q$4:$Q$1533,""),CG$11)))))</f>
        <v>0</v>
      </c>
      <c r="CH67" s="115">
        <f t="array" ref="CH67">IF(IF(ISERR(LARGE(IF($D$4:$D$1533=$AI67,$Q$4:$Q$1533,""),CH$11)),0,(LARGE(IF($D$4:$D$1533=$AI67,$Q$4:$Q$1533,""),CH$11)))&lt;0,0,(IF(ISERR(LARGE(IF($D$4:$D$1533=$AI67,$Q$4:$Q$1533,""),CH$11)),0,(LARGE(IF($D$4:$D$1533=$AI67,$Q$4:$Q$1533,""),CH$11)))))</f>
        <v>0</v>
      </c>
      <c r="CI67" s="116">
        <f t="array" ref="CI67">IF(IF(ISERR(LARGE(IF($D$4:$D$1533=$AI67,$Q$4:$Q$1533,""),CI$11)),0,(LARGE(IF($D$4:$D$1533=$AI67,$Q$4:$Q$1533,""),CI$11)))&lt;0,0,(IF(ISERR(LARGE(IF($D$4:$D$1533=$AI67,$Q$4:$Q$1533,""),CI$11)),0,(LARGE(IF($D$4:$D$1533=$AI67,$Q$4:$Q$1533,""),CI$11)))))</f>
        <v>0</v>
      </c>
      <c r="CJ67" s="192">
        <f t="array" ref="CJ67">IF(IF(ISERR(LARGE(IF($D$1534:$D$2431=$AI67,$Q$1534:$Q$2431,""),CJ$11)),0,(LARGE(IF($D$1534:$D$2431=$AI67,$Q$1534:$Q$2431,""),CJ$11)))&lt;0,0,(IF(ISERR(LARGE(IF($D$1534:$D$2431=$AI67,$Q$1534:$Q$2431,""),CJ$11)),0,(LARGE(IF($D$1534:$D$2431=$AI67,$Q$1534:$Q$2431,""),CJ$11)))))</f>
        <v>0</v>
      </c>
      <c r="CK67" s="193">
        <f t="array" ref="CK67">IF(IF(ISERR(LARGE(IF($D$1534:$D$2431=$AI67,$Q$1534:$Q$2431,""),CK$11)),0,(LARGE(IF($D$1534:$D$2431=$AI67,$Q$1534:$Q$2431,""),CK$11)))&lt;0,0,(IF(ISERR(LARGE(IF($D$1534:$D$2431=$AI67,$Q$1534:$Q$2431,""),CK$11)),0,(LARGE(IF($D$1534:$D$2431=$AI67,$Q$1534:$Q$2431,""),CK$11)))))</f>
        <v>0</v>
      </c>
      <c r="CL67" s="159">
        <f t="shared" si="70"/>
        <v>0</v>
      </c>
      <c r="CN67" s="114">
        <f t="array" ref="CN67">IF(IF(ISERR(LARGE(IF($D$4:$D$1533=$AI67,$R$4:$R$1533,""),CN$11)),0,(LARGE(IF($D$4:$D$1533=$AI67,$R$4:$R$1533,""),CN$11)))&lt;0,0,(IF(ISERR(LARGE(IF($D$4:$D$1533=$AI67,$R$4:$R$1533,""),CN$11)),0,(LARGE(IF($D$4:$D$1533=$AI67,$R$4:$R$1533,""),CN$11)))))</f>
        <v>0</v>
      </c>
      <c r="CO67" s="115">
        <f t="array" ref="CO67">IF(IF(ISERR(LARGE(IF($D$4:$D$1533=$AI67,$R$4:$R$1533,""),CO$11)),0,(LARGE(IF($D$4:$D$1533=$AI67,$R$4:$R$1533,""),CO$11)))&lt;0,0,(IF(ISERR(LARGE(IF($D$4:$D$1533=$AI67,$R$4:$R$1533,""),CO$11)),0,(LARGE(IF($D$4:$D$1533=$AI67,$R$4:$R$1533,""),CO$11)))))</f>
        <v>0</v>
      </c>
      <c r="CP67" s="116">
        <f t="array" ref="CP67">IF(IF(ISERR(LARGE(IF($D$4:$D$1533=$AI67,$R$4:$R$1533,""),CP$11)),0,(LARGE(IF($D$4:$D$1533=$AI67,$R$4:$R$1533,""),CP$11)))&lt;0,0,(IF(ISERR(LARGE(IF($D$4:$D$1533=$AI67,$R$4:$R$1533,""),CP$11)),0,(LARGE(IF($D$4:$D$1533=$AI67,$R$4:$R$1533,""),CP$11)))))</f>
        <v>0</v>
      </c>
      <c r="CQ67" s="192">
        <f t="array" ref="CQ67">IF(IF(ISERR(LARGE(IF($D$1534:$D$2431=$AI67,$R$1534:$R$2431,""),CQ$11)),0,(LARGE(IF($D$1534:$D$2431=$AI67,$R$1534:$R$2431,""),CQ$11)))&lt;0,0,(IF(ISERR(LARGE(IF($D$1534:$D$2431=$AI67,$R$1534:$R$2431,""),CQ$11)),0,(LARGE(IF($D$1534:$D$2431=$AI67,$R$1534:$R$2431,""),CQ$11)))))</f>
        <v>0</v>
      </c>
      <c r="CR67" s="193">
        <f t="array" ref="CR67">IF(IF(ISERR(LARGE(IF($D$1534:$D$2431=$AI67,$R$1534:$R$2431,""),CR$11)),0,(LARGE(IF($D$1534:$D$2431=$AI67,$R$1534:$R$2431,""),CR$11)))&lt;0,0,(IF(ISERR(LARGE(IF($D$1534:$D$2431=$AI67,$R$1534:$R$2431,""),CR$11)),0,(LARGE(IF($D$1534:$D$2431=$AI67,$R$1534:$R$2431,""),CR$11)))))</f>
        <v>0</v>
      </c>
      <c r="CS67" s="159">
        <f t="shared" si="71"/>
        <v>0</v>
      </c>
      <c r="CU67" s="114">
        <f t="array" ref="CU67">IF(IF(ISERR(LARGE(IF($D$4:$D$1533=$AI67,$S$4:$S$1533,""),CU$11)),0,(LARGE(IF($D$4:$D$1533=$AI67,$S$4:$S$1533,""),CU$11)))&lt;0,0,(IF(ISERR(LARGE(IF($D$4:$D$1533=$AI67,$S$4:$S$1533,""),CU$11)),0,(LARGE(IF($D$4:$D$1533=$AI67,$S$4:$S$1533,""),CU$11)))))</f>
        <v>0</v>
      </c>
      <c r="CV67" s="115">
        <f t="array" ref="CV67">IF(IF(ISERR(LARGE(IF($D$4:$D$1533=$AI67,$S$4:$S$1533,""),CV$11)),0,(LARGE(IF($D$4:$D$1533=$AI67,$S$4:$S$1533,""),CV$11)))&lt;0,0,(IF(ISERR(LARGE(IF($D$4:$D$1533=$AI67,$S$4:$S$1533,""),CV$11)),0,(LARGE(IF($D$4:$D$1533=$AI67,$S$4:$S$1533,""),CV$11)))))</f>
        <v>0</v>
      </c>
      <c r="CW67" s="116">
        <f t="array" ref="CW67">IF(IF(ISERR(LARGE(IF($D$4:$D$1533=$AI67,$S$4:$S$1533,""),CW$11)),0,(LARGE(IF($D$4:$D$1533=$AI67,$S$4:$S$1533,""),CW$11)))&lt;0,0,(IF(ISERR(LARGE(IF($D$4:$D$1533=$AI67,$S$4:$S$1533,""),CW$11)),0,(LARGE(IF($D$4:$D$1533=$AI67,$S$4:$S$1533,""),CW$11)))))</f>
        <v>0</v>
      </c>
      <c r="CX67" s="192">
        <f t="array" ref="CX67">IF(IF(ISERR(LARGE(IF($D$1534:$D$2431=$AI67,$S$1534:$S$2431,""),CX$11)),0,(LARGE(IF($D$1534:$D$2431=$AI67,$S$1534:$S$2431,""),CX$11)))&lt;0,0,(IF(ISERR(LARGE(IF($D$1534:$D$2431=$AI67,$S$1534:$S$2431,""),CX$11)),0,(LARGE(IF($D$1534:$D$2431=$AI67,$S$1534:$S$2431,""),CX$11)))))</f>
        <v>0</v>
      </c>
      <c r="CY67" s="193">
        <f t="array" ref="CY67">IF(IF(ISERR(LARGE(IF($D$1534:$D$2431=$AI67,$S$1534:$S$2431,""),CY$11)),0,(LARGE(IF($D$1534:$D$2431=$AI67,$S$1534:$S$2431,""),CY$11)))&lt;0,0,(IF(ISERR(LARGE(IF($D$1534:$D$2431=$AI67,$S$1534:$S$2431,""),CY$11)),0,(LARGE(IF($D$1534:$D$2431=$AI67,$S$1534:$S$2431,""),CY$11)))))</f>
        <v>0</v>
      </c>
      <c r="CZ67" s="159">
        <f t="shared" si="72"/>
        <v>0</v>
      </c>
      <c r="DB67" s="114">
        <f t="array" ref="DB67">IF(IF(ISERR(LARGE(IF($D$4:$D$1533=$AI67,$T$4:$T$1533,""),DB$11)),0,(LARGE(IF($D$4:$D$1533=$AI67,$T$4:$T$1533,""),DB$11)))&lt;0,0,(IF(ISERR(LARGE(IF($D$4:$D$1533=$AI67,$T$4:$T$1533,""),DB$11)),0,(LARGE(IF($D$4:$D$1533=$AI67,$T$4:$T$1533,""),DB$11)))))</f>
        <v>0</v>
      </c>
      <c r="DC67" s="115">
        <f t="array" ref="DC67">IF(IF(ISERR(LARGE(IF($D$4:$D$1533=$AI67,$T$4:$T$1533,""),DC$11)),0,(LARGE(IF($D$4:$D$1533=$AI67,$T$4:$T$1533,""),DC$11)))&lt;0,0,(IF(ISERR(LARGE(IF($D$4:$D$1533=$AI67,$T$4:$T$1533,""),DC$11)),0,(LARGE(IF($D$4:$D$1533=$AI67,$T$4:$T$1533,""),DC$11)))))</f>
        <v>0</v>
      </c>
      <c r="DD67" s="116">
        <f t="array" ref="DD67">IF(IF(ISERR(LARGE(IF($D$4:$D$1533=$AI67,$T$4:$T$1533,""),DD$11)),0,(LARGE(IF($D$4:$D$1533=$AI67,$T$4:$T$1533,""),DD$11)))&lt;0,0,(IF(ISERR(LARGE(IF($D$4:$D$1533=$AI67,$T$4:$T$1533,""),DD$11)),0,(LARGE(IF($D$4:$D$1533=$AI67,$T$4:$T$1533,""),DD$11)))))</f>
        <v>0</v>
      </c>
      <c r="DE67" s="192">
        <f t="array" ref="DE67">IF(IF(ISERR(LARGE(IF($D$1534:$D$2431=$AI67,$T$1534:$T$2431,""),DE$11)),0,(LARGE(IF($D$1534:$D$2431=$AI67,$T$1534:$T$2431,""),DE$11)))&lt;0,0,(IF(ISERR(LARGE(IF($D$1534:$D$2431=$AI67,$T$1534:$T$2431,""),DE$11)),0,(LARGE(IF($D$1534:$D$2431=$AI67,$T$1534:$T$2431,""),DE$11)))))</f>
        <v>0</v>
      </c>
      <c r="DF67" s="193">
        <f t="array" ref="DF67">IF(IF(ISERR(LARGE(IF($D$1534:$D$2431=$AI67,$T$1534:$T$2431,""),DF$11)),0,(LARGE(IF($D$1534:$D$2431=$AI67,$T$1534:$T$2431,""),DF$11)))&lt;0,0,(IF(ISERR(LARGE(IF($D$1534:$D$2431=$AI67,$T$1534:$T$2431,""),DF$11)),0,(LARGE(IF($D$1534:$D$2431=$AI67,$T$1534:$T$2431,""),DF$11)))))</f>
        <v>0</v>
      </c>
      <c r="DG67" s="159">
        <f t="shared" si="73"/>
        <v>0</v>
      </c>
      <c r="DI67" s="114">
        <f t="array" ref="DI67">IF(IF(ISERR(LARGE(IF($D$4:$D$1533=$AI67,$U$4:$U$1533,""),DI$11)),0,(LARGE(IF($D$4:$D$1533=$AI67,$U$4:$U$1533,""),DI$11)))&lt;0,0,(IF(ISERR(LARGE(IF($D$4:$D$1533=$AI67,$U$4:$U$1533,""),DI$11)),0,(LARGE(IF($D$4:$D$1533=$AI67,$U$4:$U$1533,""),DI$11)))))</f>
        <v>0</v>
      </c>
      <c r="DJ67" s="115">
        <f t="array" ref="DJ67">IF(IF(ISERR(LARGE(IF($D$4:$D$1533=$AI67,$U$4:$U$1533,""),DJ$11)),0,(LARGE(IF($D$4:$D$1533=$AI67,$U$4:$U$1533,""),DJ$11)))&lt;0,0,(IF(ISERR(LARGE(IF($D$4:$D$1533=$AI67,$U$4:$U$1533,""),DJ$11)),0,(LARGE(IF($D$4:$D$1533=$AI67,$U$4:$U$1533,""),DJ$11)))))</f>
        <v>0</v>
      </c>
      <c r="DK67" s="116">
        <f t="array" ref="DK67">IF(IF(ISERR(LARGE(IF($D$4:$D$1533=$AI67,$U$4:$U$1533,""),DK$11)),0,(LARGE(IF($D$4:$D$1533=$AI67,$U$4:$U$1533,""),DK$11)))&lt;0,0,(IF(ISERR(LARGE(IF($D$4:$D$1533=$AI67,$U$4:$U$1533,""),DK$11)),0,(LARGE(IF($D$4:$D$1533=$AI67,$U$4:$U$1533,""),DK$11)))))</f>
        <v>0</v>
      </c>
      <c r="DL67" s="192">
        <f t="array" ref="DL67">IF(IF(ISERR(LARGE(IF($D$1534:$D$2431=$AI67,$U$1534:$U$2431,""),DL$11)),0,(LARGE(IF($D$1534:$D$2431=$AI67,$U$1534:$U$2431,""),DL$11)))&lt;0,0,(IF(ISERR(LARGE(IF($D$1534:$D$2431=$AI67,$U$1534:$U$2431,""),DL$11)),0,(LARGE(IF($D$1534:$D$2431=$AI67,$U$1534:$U$2431,""),DL$11)))))</f>
        <v>0</v>
      </c>
      <c r="DM67" s="193">
        <f t="array" ref="DM67">IF(IF(ISERR(LARGE(IF($D$1534:$D$2431=$AI67,$U$1534:$U$2431,""),DM$11)),0,(LARGE(IF($D$1534:$D$2431=$AI67,$U$1534:$U$2431,""),DM$11)))&lt;0,0,(IF(ISERR(LARGE(IF($D$1534:$D$2431=$AI67,$U$1534:$U$2431,""),DM$11)),0,(LARGE(IF($D$1534:$D$2431=$AI67,$U$1534:$U$2431,""),DM$11)))))</f>
        <v>0</v>
      </c>
      <c r="DN67" s="159">
        <f t="shared" si="74"/>
        <v>0</v>
      </c>
      <c r="DP67" s="114">
        <f t="array" ref="DP67">IF(IF(ISERR(LARGE(IF($D$4:$D$1533=$AI67,$V$4:$V$1533,""),DP$11)),0,(LARGE(IF($D$4:$D$1533=$AI67,$V$4:$V$1533,""),DP$11)))&lt;0,0,(IF(ISERR(LARGE(IF($D$4:$D$1533=$AI67,$V$4:$V$1533,""),DP$11)),0,(LARGE(IF($D$4:$D$1533=$AI67,$V$4:$V$1533,""),DP$11)))))</f>
        <v>0</v>
      </c>
      <c r="DQ67" s="115">
        <f t="array" ref="DQ67">IF(IF(ISERR(LARGE(IF($D$4:$D$1533=$AI67,$V$4:$V$1533,""),DQ$11)),0,(LARGE(IF($D$4:$D$1533=$AI67,$V$4:$V$1533,""),DQ$11)))&lt;0,0,(IF(ISERR(LARGE(IF($D$4:$D$1533=$AI67,$V$4:$V$1533,""),DQ$11)),0,(LARGE(IF($D$4:$D$1533=$AI67,$V$4:$V$1533,""),DQ$11)))))</f>
        <v>0</v>
      </c>
      <c r="DR67" s="116">
        <f t="array" ref="DR67">IF(IF(ISERR(LARGE(IF($D$4:$D$1533=$AI67,$V$4:$V$1533,""),DR$11)),0,(LARGE(IF($D$4:$D$1533=$AI67,$V$4:$V$1533,""),DR$11)))&lt;0,0,(IF(ISERR(LARGE(IF($D$4:$D$1533=$AI67,$V$4:$V$1533,""),DR$11)),0,(LARGE(IF($D$4:$D$1533=$AI67,$V$4:$V$1533,""),DR$11)))))</f>
        <v>0</v>
      </c>
      <c r="DS67" s="192">
        <f t="array" ref="DS67">IF(IF(ISERR(LARGE(IF($D$1534:$D$2431=$AI67,$V$1534:$V$2431,""),DS$11)),0,(LARGE(IF($D$1534:$D$2431=$AI67,$V$1534:$V$2431,""),DS$11)))&lt;0,0,(IF(ISERR(LARGE(IF($D$1534:$D$2431=$AI67,$V$1534:$V$2431,""),DS$11)),0,(LARGE(IF($D$1534:$D$2431=$AI67,$V$1534:$V$2431,""),DS$11)))))</f>
        <v>0</v>
      </c>
      <c r="DT67" s="193">
        <f t="array" ref="DT67">IF(IF(ISERR(LARGE(IF($D$1534:$D$2431=$AI67,$V$1534:$V$2431,""),DT$11)),0,(LARGE(IF($D$1534:$D$2431=$AI67,$V$1534:$V$2431,""),DT$11)))&lt;0,0,(IF(ISERR(LARGE(IF($D$1534:$D$2431=$AI67,$V$1534:$V$2431,""),DT$11)),0,(LARGE(IF($D$1534:$D$2431=$AI67,$V$1534:$V$2431,""),DT$11)))))</f>
        <v>0</v>
      </c>
      <c r="DU67" s="159">
        <f t="shared" si="75"/>
        <v>0</v>
      </c>
      <c r="DW67" s="114">
        <f t="array" ref="DW67">IF(IF(ISERR(LARGE(IF($D$4:$D$1533=$AI67,$W$4:$W$1533,""),DW$11)),0,(LARGE(IF($D$4:$D$1533=$AI67,$W$4:$W$1533,""),DW$11)))&lt;0,0,(IF(ISERR(LARGE(IF($D$4:$D$1533=$AI67,$W$4:$W$1533,""),DW$11)),0,(LARGE(IF($D$4:$D$1533=$AI67,$W$4:$W$1533,""),DW$11)))))</f>
        <v>0</v>
      </c>
      <c r="DX67" s="115">
        <f t="array" ref="DX67">IF(IF(ISERR(LARGE(IF($D$4:$D$1533=$AI67,$W$4:$W$1533,""),DX$11)),0,(LARGE(IF($D$4:$D$1533=$AI67,$W$4:$W$1533,""),DX$11)))&lt;0,0,(IF(ISERR(LARGE(IF($D$4:$D$1533=$AI67,$W$4:$W$1533,""),DX$11)),0,(LARGE(IF($D$4:$D$1533=$AI67,$W$4:$W$1533,""),DX$11)))))</f>
        <v>0</v>
      </c>
      <c r="DY67" s="116">
        <f t="array" ref="DY67">IF(IF(ISERR(LARGE(IF($D$4:$D$1533=$AI67,$W$4:$W$1533,""),DY$11)),0,(LARGE(IF($D$4:$D$1533=$AI67,$W$4:$W$1533,""),DY$11)))&lt;0,0,(IF(ISERR(LARGE(IF($D$4:$D$1533=$AI67,$W$4:$W$1533,""),DY$11)),0,(LARGE(IF($D$4:$D$1533=$AI67,$W$4:$W$1533,""),DY$11)))))</f>
        <v>0</v>
      </c>
      <c r="DZ67" s="192">
        <f t="array" ref="DZ67">IF(IF(ISERR(LARGE(IF($D$1534:$D$2431=$AI67,$W$1534:$W$2431,""),DZ$11)),0,(LARGE(IF($D$1534:$D$2431=$AI67,$W$1534:$W$2431,""),DZ$11)))&lt;0,0,(IF(ISERR(LARGE(IF($D$1534:$D$2431=$AI67,$W$1534:$W$2431,""),DZ$11)),0,(LARGE(IF($D$1534:$D$2431=$AI67,$W$1534:$W$2431,""),DZ$11)))))</f>
        <v>0</v>
      </c>
      <c r="EA67" s="193">
        <f t="array" ref="EA67">IF(IF(ISERR(LARGE(IF($D$1534:$D$2431=$AI67,$W$1534:$W$2431,""),EA$11)),0,(LARGE(IF($D$1534:$D$2431=$AI67,$W$1534:$W$2431,""),EA$11)))&lt;0,0,(IF(ISERR(LARGE(IF($D$1534:$D$2431=$AI67,$W$1534:$W$2431,""),EA$11)),0,(LARGE(IF($D$1534:$D$2431=$AI67,$W$1534:$W$2431,""),EA$11)))))</f>
        <v>0</v>
      </c>
      <c r="EB67" s="159">
        <f t="shared" si="76"/>
        <v>0</v>
      </c>
    </row>
    <row r="68" spans="1:132" x14ac:dyDescent="0.2">
      <c r="A68" s="88">
        <v>6.4999999999999994E-5</v>
      </c>
      <c r="B68" s="4">
        <f t="shared" si="77"/>
        <v>6923.0000650000002</v>
      </c>
      <c r="C68" t="s">
        <v>309</v>
      </c>
      <c r="D68" s="213"/>
      <c r="E68" s="44" t="s">
        <v>21</v>
      </c>
      <c r="F68" s="14">
        <f t="shared" si="26"/>
        <v>1</v>
      </c>
      <c r="G68" s="14">
        <f t="shared" si="27"/>
        <v>1</v>
      </c>
      <c r="H68" s="101" t="str">
        <f>IF(ISNA(VLOOKUP(C68,[1]Sheet1!$J$2:$J$2999,1,FALSE)),"No","Yes")</f>
        <v>No</v>
      </c>
      <c r="I68" s="72">
        <f t="shared" si="78"/>
        <v>0</v>
      </c>
      <c r="J68" s="72">
        <f t="shared" si="79"/>
        <v>0</v>
      </c>
      <c r="K68" s="72">
        <f t="shared" si="80"/>
        <v>0</v>
      </c>
      <c r="L68" s="72">
        <f t="shared" si="81"/>
        <v>0</v>
      </c>
      <c r="M68" s="72">
        <f t="shared" si="82"/>
        <v>0</v>
      </c>
      <c r="N68" s="72">
        <f t="shared" si="83"/>
        <v>0</v>
      </c>
      <c r="O68" s="72">
        <f t="shared" si="84"/>
        <v>0</v>
      </c>
      <c r="Q68" s="73">
        <f t="shared" si="85"/>
        <v>0</v>
      </c>
      <c r="R68" s="73">
        <f t="shared" si="86"/>
        <v>0</v>
      </c>
      <c r="S68" s="73">
        <f t="shared" si="87"/>
        <v>0</v>
      </c>
      <c r="T68" s="73">
        <f t="shared" si="88"/>
        <v>6923</v>
      </c>
      <c r="U68" s="73">
        <f t="shared" si="89"/>
        <v>0</v>
      </c>
      <c r="V68" s="73">
        <f t="shared" si="90"/>
        <v>0</v>
      </c>
      <c r="W68" s="73">
        <f t="shared" si="91"/>
        <v>0</v>
      </c>
      <c r="Y68" s="72">
        <f t="shared" si="28"/>
        <v>0</v>
      </c>
      <c r="Z68" s="73">
        <f t="shared" si="29"/>
        <v>0</v>
      </c>
      <c r="AA68" s="58">
        <f t="shared" si="30"/>
        <v>0</v>
      </c>
      <c r="AB68" s="72">
        <f t="shared" si="31"/>
        <v>0</v>
      </c>
      <c r="AC68" s="72">
        <f t="shared" si="32"/>
        <v>0</v>
      </c>
      <c r="AD68" s="73">
        <f t="shared" si="33"/>
        <v>6923</v>
      </c>
      <c r="AE68" s="73">
        <f t="shared" si="34"/>
        <v>0</v>
      </c>
      <c r="AF68" s="1">
        <f t="shared" ref="AF68:AF131" si="92">IF(H68="NO",SUM(AA68:AE68)-E$2,SUM(AA68:AE68))</f>
        <v>6923</v>
      </c>
      <c r="AH68" s="1" t="str">
        <f t="shared" si="25"/>
        <v>No</v>
      </c>
      <c r="AI68" s="165" t="s">
        <v>110</v>
      </c>
      <c r="AJ68" s="114">
        <f t="array" ref="AJ68">IF(IF(ISERR(LARGE(IF($D$4:$D$1533=$AI68,$I$4:$I$1533,""),AJ$11)),0,(LARGE(IF($D$4:$D$1533=$AI68,$I$4:$I$1533,""),AJ$11)))&lt;0,0,(IF(ISERR(LARGE(IF($D$4:$D$1533=$AI68,$I$4:$I$1533,""),AJ$11)),0,(LARGE(IF($D$4:$D$1533=$AI68,$I$4:$I$1533,""),AJ$11)))))</f>
        <v>0</v>
      </c>
      <c r="AK68" s="115">
        <f t="array" ref="AK68">IF(IF(ISERR(LARGE(IF($D$4:$D$1533=$AI68,$I$4:$I$1533,""),AK$11)),0,(LARGE(IF($D$4:$D$1533=$AI68,$I$4:$I$1533,""),AK$11)))&lt;0,0,(IF(ISERR(LARGE(IF($D$4:$D$1533=$AI68,$I$4:$I$1533,""),AK$11)),0,(LARGE(IF($D$4:$D$1533=$AI68,$I$4:$I$1533,""),AK$11)))))</f>
        <v>0</v>
      </c>
      <c r="AL68" s="116">
        <f t="array" ref="AL68">IF(IF(ISERR(LARGE(IF($D$4:$D$1533=$AI68,$I$4:$I$1533,""),AL$11)),0,(LARGE(IF($D$4:$D$1533=$AI68,$I$4:$I$1533,""),AL$11)))&lt;0,0,(IF(ISERR(LARGE(IF($D$4:$D$1533=$AI68,$I$4:$I$1533,""),AL$11)),0,(LARGE(IF($D$4:$D$1533=$AI68,$I$4:$I$1533,""),AL$11)))))</f>
        <v>0</v>
      </c>
      <c r="AM68" s="192">
        <f t="array" ref="AM68">IF(IF(ISERR(LARGE(IF($D$1534:$D$2431=$AI68,$I$1534:$I$2431,""),AM$11)),0,(LARGE(IF($D$1534:$D$2431=$AI68,$I$1534:$I$2431,""),AM$11)))&lt;0,0,(IF(ISERR(LARGE(IF($D$1534:$D$2431=$AI68,$I$1534:$I$2431,""),AM$11)),0,(LARGE(IF($D$1534:$D$2431=$AI68,$I$1534:$I$2431,""),AM$11)))))</f>
        <v>0</v>
      </c>
      <c r="AN68" s="193">
        <f t="array" ref="AN68">IF(IF(ISERR(LARGE(IF($D$1534:$D$2431=$AI68,$I$1534:$I$2431,""),AN$11)),0,(LARGE(IF($D$1534:$D$2431=$AI68,$I$1534:$I$2431,""),AN$11)))&lt;0,0,(IF(ISERR(LARGE(IF($D$1534:$D$2431=$AI68,$I$1534:$I$2431,""),AN$11)),0,(LARGE(IF($D$1534:$D$2431=$AI68,$I$1534:$I$2431,""),AN$11)))))</f>
        <v>0</v>
      </c>
      <c r="AO68" s="159">
        <f t="shared" si="49"/>
        <v>0</v>
      </c>
      <c r="AQ68" s="114">
        <f t="array" ref="AQ68">IF(IF(ISERR(LARGE(IF($D$4:$D$1533=$AI68,$J$4:$J$1533,""),AQ$11)),0,(LARGE(IF($D$4:$D$1533=$AI68,$J$4:$J$1533,""),AQ$11)))&lt;0,0,(IF(ISERR(LARGE(IF($D$4:$D$1533=$AI68,$J$4:$J$1533,""),AQ$11)),0,(LARGE(IF($D$4:$D$1533=$AI68,$J$4:$J$1533,""),AQ$11)))))</f>
        <v>0</v>
      </c>
      <c r="AR68" s="115">
        <f t="array" ref="AR68">IF(IF(ISERR(LARGE(IF($D$4:$D$1533=$AI68,$J$4:$J$1533,""),AR$11)),0,(LARGE(IF($D$4:$D$1533=$AI68,$J$4:$J$1533,""),AR$11)))&lt;0,0,(IF(ISERR(LARGE(IF($D$4:$D$1533=$AI68,$J$4:$J$1533,""),AR$11)),0,(LARGE(IF($D$4:$D$1533=$AI68,$J$4:$J$1533,""),AR$11)))))</f>
        <v>0</v>
      </c>
      <c r="AS68" s="116">
        <f t="array" ref="AS68">IF(IF(ISERR(LARGE(IF($D$4:$D$1533=$AI68,$J$4:$J$1533,""),AS$11)),0,(LARGE(IF($D$4:$D$1533=$AI68,$J$4:$J$1533,""),AS$11)))&lt;0,0,(IF(ISERR(LARGE(IF($D$4:$D$1533=$AI68,$J$4:$J$1533,""),AS$11)),0,(LARGE(IF($D$4:$D$1533=$AI68,$J$4:$J$1533,""),AS$11)))))</f>
        <v>0</v>
      </c>
      <c r="AT68" s="192">
        <f t="array" ref="AT68">IF(IF(ISERR(LARGE(IF($D$1534:$D$2431=$AI68,$J$1534:$J$2431,""),AT$11)),0,(LARGE(IF($D$1534:$D$2431=$AI68,$J$1534:$J$2431,""),AT$11)))&lt;0,0,(IF(ISERR(LARGE(IF($D$1534:$D$2431=$AI68,$J$1534:$J$2431,""),AT$11)),0,(LARGE(IF($D$1534:$D$2431=$AI68,$J$1534:$J$2431,""),AT$11)))))</f>
        <v>0</v>
      </c>
      <c r="AU68" s="193">
        <f t="array" ref="AU68">IF(IF(ISERR(LARGE(IF($D$1534:$D$2431=$AI68,$J$1534:$J$2431,""),AU$11)),0,(LARGE(IF($D$1534:$D$2431=$AI68,$J$1534:$J$2431,""),AU$11)))&lt;0,0,(IF(ISERR(LARGE(IF($D$1534:$D$2431=$AI68,$J$1534:$J$2431,""),AU$11)),0,(LARGE(IF($D$1534:$D$2431=$AI68,$J$1534:$J$2431,""),AU$11)))))</f>
        <v>0</v>
      </c>
      <c r="AV68" s="159">
        <f t="shared" si="64"/>
        <v>0</v>
      </c>
      <c r="AX68" s="114">
        <f t="array" ref="AX68">IF(IF(ISERR(LARGE(IF($D$4:$D$1533=$AI68,$K$4:$K$1533,""),AX$11)),0,(LARGE(IF($D$4:$D$1533=$AI68,$K$4:$K$1533,""),AX$11)))&lt;0,0,(IF(ISERR(LARGE(IF($D$4:$D$1533=$AI68,$K$4:$K$1533,""),AX$11)),0,(LARGE(IF($D$4:$D$1533=$AI68,$K$4:$K$1533,""),AX$11)))))</f>
        <v>0</v>
      </c>
      <c r="AY68" s="115">
        <f t="array" ref="AY68">IF(IF(ISERR(LARGE(IF($D$4:$D$1533=$AI68,$K$4:$K$1533,""),AY$11)),0,(LARGE(IF($D$4:$D$1533=$AI68,$K$4:$K$1533,""),AY$11)))&lt;0,0,(IF(ISERR(LARGE(IF($D$4:$D$1533=$AI68,$K$4:$K$1533,""),AY$11)),0,(LARGE(IF($D$4:$D$1533=$AI68,$K$4:$K$1533,""),AY$11)))))</f>
        <v>0</v>
      </c>
      <c r="AZ68" s="116">
        <f t="array" ref="AZ68">IF(IF(ISERR(LARGE(IF($D$4:$D$1533=$AI68,$K$4:$K$1533,""),AZ$11)),0,(LARGE(IF($D$4:$D$1533=$AI68,$K$4:$K$1533,""),AZ$11)))&lt;0,0,(IF(ISERR(LARGE(IF($D$4:$D$1533=$AI68,$K$4:$K$1533,""),AZ$11)),0,(LARGE(IF($D$4:$D$1533=$AI68,$K$4:$K$1533,""),AZ$11)))))</f>
        <v>0</v>
      </c>
      <c r="BA68" s="192">
        <f t="array" ref="BA68">IF(IF(ISERR(LARGE(IF($D$1534:$D$2431=$AI68,$K$1534:$K$2431,""),BA$11)),0,(LARGE(IF($D$1534:$D$2431=$AI68,$K$1534:$K$2431,""),BA$11)))&lt;0,0,(IF(ISERR(LARGE(IF($D$1534:$D$2431=$AI68,$K$1534:$K$2431,""),BA$11)),0,(LARGE(IF($D$1534:$D$2431=$AI68,$K$1534:$K$2431,""),BA$11)))))</f>
        <v>0</v>
      </c>
      <c r="BB68" s="193">
        <f t="array" ref="BB68">IF(IF(ISERR(LARGE(IF($D$1534:$D$2431=$AI68,$K$1534:$K$2431,""),BB$11)),0,(LARGE(IF($D$1534:$D$2431=$AI68,$K$1534:$K$2431,""),BB$11)))&lt;0,0,(IF(ISERR(LARGE(IF($D$1534:$D$2431=$AI68,$K$1534:$K$2431,""),BB$11)),0,(LARGE(IF($D$1534:$D$2431=$AI68,$K$1534:$K$2431,""),BB$11)))))</f>
        <v>0</v>
      </c>
      <c r="BC68" s="159">
        <f t="shared" si="65"/>
        <v>0</v>
      </c>
      <c r="BE68" s="114">
        <f t="array" ref="BE68">IF(IF(ISERR(LARGE(IF($D$4:$D$1533=$AI68,$L$4:$L$1533,""),BE$11)),0,(LARGE(IF($D$4:$D$1533=$AI68,$L$4:$L$1533,""),BE$11)))&lt;0,0,(IF(ISERR(LARGE(IF($D$4:$D$1533=$AI68,$L$4:$L$1533,""),BE$11)),0,(LARGE(IF($D$4:$D$1533=$AI68,$L$4:$L$1533,""),BE$11)))))</f>
        <v>0</v>
      </c>
      <c r="BF68" s="115">
        <f t="array" ref="BF68">IF(IF(ISERR(LARGE(IF($D$4:$D$1533=$AI68,$L$4:$L$1533,""),BF$11)),0,(LARGE(IF($D$4:$D$1533=$AI68,$L$4:$L$1533,""),BF$11)))&lt;0,0,(IF(ISERR(LARGE(IF($D$4:$D$1533=$AI68,$L$4:$L$1533,""),BF$11)),0,(LARGE(IF($D$4:$D$1533=$AI68,$L$4:$L$1533,""),BF$11)))))</f>
        <v>0</v>
      </c>
      <c r="BG68" s="116">
        <f t="array" ref="BG68">IF(IF(ISERR(LARGE(IF($D$4:$D$1533=$AI68,$L$4:$L$1533,""),BG$11)),0,(LARGE(IF($D$4:$D$1533=$AI68,$L$4:$L$1533,""),BG$11)))&lt;0,0,(IF(ISERR(LARGE(IF($D$4:$D$1533=$AI68,$L$4:$L$1533,""),BG$11)),0,(LARGE(IF($D$4:$D$1533=$AI68,$L$4:$L$1533,""),BG$11)))))</f>
        <v>0</v>
      </c>
      <c r="BH68" s="192">
        <f t="array" ref="BH68">IF(IF(ISERR(LARGE(IF($D$1534:$D$2431=$AI68,$L$1534:$L$2431,""),BH$11)),0,(LARGE(IF($D$1534:$D$2431=$AI68,$L$1534:$L$2431,""),BH$11)))&lt;0,0,(IF(ISERR(LARGE(IF($D$1534:$D$2431=$AI68,$L$1534:$L$2431,""),BH$11)),0,(LARGE(IF($D$1534:$D$2431=$AI68,$L$1534:$L$2431,""),BH$11)))))</f>
        <v>0</v>
      </c>
      <c r="BI68" s="193">
        <f t="array" ref="BI68">IF(IF(ISERR(LARGE(IF($D$1534:$D$2431=$AI68,$L$1534:$L$2431,""),BI$11)),0,(LARGE(IF($D$1534:$D$2431=$AI68,$L$1534:$L$2431,""),BI$11)))&lt;0,0,(IF(ISERR(LARGE(IF($D$1534:$D$2431=$AI68,$L$1534:$L$2431,""),BI$11)),0,(LARGE(IF($D$1534:$D$2431=$AI68,$L$1534:$L$2431,""),BI$11)))))</f>
        <v>0</v>
      </c>
      <c r="BJ68" s="159">
        <f t="shared" si="66"/>
        <v>0</v>
      </c>
      <c r="BL68" s="114">
        <f t="array" ref="BL68">IF(IF(ISERR(LARGE(IF($D$4:$D$1533=$AI68,$M$4:$M$1533,""),BL$11)),0,(LARGE(IF($D$4:$D$1533=$AI68,$M$4:$M$1533,""),BL$11)))&lt;0,0,(IF(ISERR(LARGE(IF($D$4:$D$1533=$AI68,$M$4:$M$1533,""),BL$11)),0,(LARGE(IF($D$4:$D$1533=$AI68,$M$4:$M$1533,""),BL$11)))))</f>
        <v>0</v>
      </c>
      <c r="BM68" s="115">
        <f t="array" ref="BM68">IF(IF(ISERR(LARGE(IF($D$4:$D$1533=$AI68,$M$4:$M$1533,""),BM$11)),0,(LARGE(IF($D$4:$D$1533=$AI68,$M$4:$M$1533,""),BM$11)))&lt;0,0,(IF(ISERR(LARGE(IF($D$4:$D$1533=$AI68,$M$4:$M$1533,""),BM$11)),0,(LARGE(IF($D$4:$D$1533=$AI68,$M$4:$M$1533,""),BM$11)))))</f>
        <v>0</v>
      </c>
      <c r="BN68" s="116">
        <f t="array" ref="BN68">IF(IF(ISERR(LARGE(IF($D$4:$D$1533=$AI68,$M$4:$M$1533,""),BN$11)),0,(LARGE(IF($D$4:$D$1533=$AI68,$M$4:$M$1533,""),BN$11)))&lt;0,0,(IF(ISERR(LARGE(IF($D$4:$D$1533=$AI68,$M$4:$M$1533,""),BN$11)),0,(LARGE(IF($D$4:$D$1533=$AI68,$M$4:$M$1533,""),BN$11)))))</f>
        <v>0</v>
      </c>
      <c r="BO68" s="192">
        <f t="array" ref="BO68">IF(IF(ISERR(LARGE(IF($D$1534:$D$2431=$AI68,$M$1534:$M$2431,""),BO$11)),0,(LARGE(IF($D$1534:$D$2431=$AI68,$M$1534:$M$2431,""),BO$11)))&lt;0,0,(IF(ISERR(LARGE(IF($D$1534:$D$2431=$AI68,$M$1534:$M$2431,""),BO$11)),0,(LARGE(IF($D$1534:$D$2431=$AI68,$M$1534:$M$2431,""),BO$11)))))</f>
        <v>0</v>
      </c>
      <c r="BP68" s="193">
        <f t="array" ref="BP68">IF(IF(ISERR(LARGE(IF($D$1534:$D$2431=$AI68,$M$1534:$M$2431,""),BP$11)),0,(LARGE(IF($D$1534:$D$2431=$AI68,$M$1534:$M$2431,""),BP$11)))&lt;0,0,(IF(ISERR(LARGE(IF($D$1534:$D$2431=$AI68,$M$1534:$M$2431,""),BP$11)),0,(LARGE(IF($D$1534:$D$2431=$AI68,$M$1534:$M$2431,""),BP$11)))))</f>
        <v>0</v>
      </c>
      <c r="BQ68" s="159">
        <f t="shared" si="67"/>
        <v>0</v>
      </c>
      <c r="BS68" s="114">
        <f t="array" ref="BS68">IF(IF(ISERR(LARGE(IF($D$4:$D$1533=$AI68,$N$4:$N$1533,""),BS$11)),0,(LARGE(IF($D$4:$D$1533=$AI68,$N$4:$N$1533,""),BS$11)))&lt;0,0,(IF(ISERR(LARGE(IF($D$4:$D$1533=$AI68,$N$4:$N$1533,""),BS$11)),0,(LARGE(IF($D$4:$D$1533=$AI68,$N$4:$N$1533,""),BS$11)))))</f>
        <v>0</v>
      </c>
      <c r="BT68" s="115">
        <f t="array" ref="BT68">IF(IF(ISERR(LARGE(IF($D$4:$D$1533=$AI68,$N$4:$N$1533,""),BT$11)),0,(LARGE(IF($D$4:$D$1533=$AI68,$N$4:$N$1533,""),BT$11)))&lt;0,0,(IF(ISERR(LARGE(IF($D$4:$D$1533=$AI68,$N$4:$N$1533,""),BT$11)),0,(LARGE(IF($D$4:$D$1533=$AI68,$N$4:$N$1533,""),BT$11)))))</f>
        <v>0</v>
      </c>
      <c r="BU68" s="116">
        <f t="array" ref="BU68">IF(IF(ISERR(LARGE(IF($D$4:$D$1533=$AI68,$N$4:$N$1533,""),BU$11)),0,(LARGE(IF($D$4:$D$1533=$AI68,$N$4:$N$1533,""),BU$11)))&lt;0,0,(IF(ISERR(LARGE(IF($D$4:$D$1533=$AI68,$N$4:$N$1533,""),BU$11)),0,(LARGE(IF($D$4:$D$1533=$AI68,$N$4:$N$1533,""),BU$11)))))</f>
        <v>0</v>
      </c>
      <c r="BV68" s="192">
        <f t="array" ref="BV68">IF(IF(ISERR(LARGE(IF($D$1534:$D$2431=$AI68,$N$1534:$N$2431,""),BV$11)),0,(LARGE(IF($D$1534:$D$2431=$AI68,$N$1534:$N$2431,""),BV$11)))&lt;0,0,(IF(ISERR(LARGE(IF($D$1534:$D$2431=$AI68,$N$1534:$N$2431,""),BV$11)),0,(LARGE(IF($D$1534:$D$2431=$AI68,$N$1534:$N$2431,""),BV$11)))))</f>
        <v>0</v>
      </c>
      <c r="BW68" s="193">
        <f t="array" ref="BW68">IF(IF(ISERR(LARGE(IF($D$1534:$D$2431=$AI68,$N$1534:$N$2431,""),BW$11)),0,(LARGE(IF($D$1534:$D$2431=$AI68,$N$1534:$N$2431,""),BW$11)))&lt;0,0,(IF(ISERR(LARGE(IF($D$1534:$D$2431=$AI68,$N$1534:$N$2431,""),BW$11)),0,(LARGE(IF($D$1534:$D$2431=$AI68,$N$1534:$N$2431,""),BW$11)))))</f>
        <v>0</v>
      </c>
      <c r="BX68" s="159">
        <f t="shared" si="68"/>
        <v>0</v>
      </c>
      <c r="BZ68" s="114">
        <f t="array" ref="BZ68">IF(IF(ISERR(LARGE(IF($D$4:$D$1533=$AI68,$O$4:$O$1533,""),BZ$11)),0,(LARGE(IF($D$4:$D$1533=$AI68,$O$4:$O$1533,""),BZ$11)))&lt;0,0,(IF(ISERR(LARGE(IF($D$4:$D$1533=$AI68,$O$4:$O$1533,""),BZ$11)),0,(LARGE(IF($D$4:$D$1533=$AI68,$O$4:$O$1533,""),BZ$11)))))</f>
        <v>0</v>
      </c>
      <c r="CA68" s="115">
        <f t="array" ref="CA68">IF(IF(ISERR(LARGE(IF($D$4:$D$1533=$AI68,$O$4:$O$1533,""),CA$11)),0,(LARGE(IF($D$4:$D$1533=$AI68,$O$4:$O$1533,""),CA$11)))&lt;0,0,(IF(ISERR(LARGE(IF($D$4:$D$1533=$AI68,$O$4:$O$1533,""),CA$11)),0,(LARGE(IF($D$4:$D$1533=$AI68,$O$4:$O$1533,""),CA$11)))))</f>
        <v>0</v>
      </c>
      <c r="CB68" s="116">
        <f t="array" ref="CB68">IF(IF(ISERR(LARGE(IF($D$4:$D$1533=$AI68,$O$4:$O$1533,""),CB$11)),0,(LARGE(IF($D$4:$D$1533=$AI68,$O$4:$O$1533,""),CB$11)))&lt;0,0,(IF(ISERR(LARGE(IF($D$4:$D$1533=$AI68,$O$4:$O$1533,""),CB$11)),0,(LARGE(IF($D$4:$D$1533=$AI68,$O$4:$O$1533,""),CB$11)))))</f>
        <v>0</v>
      </c>
      <c r="CC68" s="192">
        <f t="array" ref="CC68">IF(IF(ISERR(LARGE(IF($D$1534:$D$2431=$AI68,$O$1534:$O$2431,""),CC$11)),0,(LARGE(IF($D$1534:$D$2431=$AI68,$O$1534:$O$2431,""),CC$11)))&lt;0,0,(IF(ISERR(LARGE(IF($D$1534:$D$2431=$AI68,$O$1534:$O$2431,""),CC$11)),0,(LARGE(IF($D$1534:$D$2431=$AI68,$O$1534:$O$2431,""),CC$11)))))</f>
        <v>0</v>
      </c>
      <c r="CD68" s="193">
        <f t="array" ref="CD68">IF(IF(ISERR(LARGE(IF($D$1534:$D$2431=$AI68,$O$1534:$O$2431,""),CD$11)),0,(LARGE(IF($D$1534:$D$2431=$AI68,$O$1534:$O$2431,""),CD$11)))&lt;0,0,(IF(ISERR(LARGE(IF($D$1534:$D$2431=$AI68,$O$1534:$O$2431,""),CD$11)),0,(LARGE(IF($D$1534:$D$2431=$AI68,$O$1534:$O$2431,""),CD$11)))))</f>
        <v>0</v>
      </c>
      <c r="CE68" s="159">
        <f t="shared" si="69"/>
        <v>0</v>
      </c>
      <c r="CG68" s="114">
        <f t="array" ref="CG68">IF(IF(ISERR(LARGE(IF($D$4:$D$1533=$AI68,$Q$4:$Q$1533,""),CG$11)),0,(LARGE(IF($D$4:$D$1533=$AI68,$Q$4:$Q$1533,""),CG$11)))&lt;0,0,(IF(ISERR(LARGE(IF($D$4:$D$1533=$AI68,$Q$4:$Q$1533,""),CG$11)),0,(LARGE(IF($D$4:$D$1533=$AI68,$Q$4:$Q$1533,""),CG$11)))))</f>
        <v>0</v>
      </c>
      <c r="CH68" s="115">
        <f t="array" ref="CH68">IF(IF(ISERR(LARGE(IF($D$4:$D$1533=$AI68,$Q$4:$Q$1533,""),CH$11)),0,(LARGE(IF($D$4:$D$1533=$AI68,$Q$4:$Q$1533,""),CH$11)))&lt;0,0,(IF(ISERR(LARGE(IF($D$4:$D$1533=$AI68,$Q$4:$Q$1533,""),CH$11)),0,(LARGE(IF($D$4:$D$1533=$AI68,$Q$4:$Q$1533,""),CH$11)))))</f>
        <v>0</v>
      </c>
      <c r="CI68" s="116">
        <f t="array" ref="CI68">IF(IF(ISERR(LARGE(IF($D$4:$D$1533=$AI68,$Q$4:$Q$1533,""),CI$11)),0,(LARGE(IF($D$4:$D$1533=$AI68,$Q$4:$Q$1533,""),CI$11)))&lt;0,0,(IF(ISERR(LARGE(IF($D$4:$D$1533=$AI68,$Q$4:$Q$1533,""),CI$11)),0,(LARGE(IF($D$4:$D$1533=$AI68,$Q$4:$Q$1533,""),CI$11)))))</f>
        <v>0</v>
      </c>
      <c r="CJ68" s="192">
        <f t="array" ref="CJ68">IF(IF(ISERR(LARGE(IF($D$1534:$D$2431=$AI68,$Q$1534:$Q$2431,""),CJ$11)),0,(LARGE(IF($D$1534:$D$2431=$AI68,$Q$1534:$Q$2431,""),CJ$11)))&lt;0,0,(IF(ISERR(LARGE(IF($D$1534:$D$2431=$AI68,$Q$1534:$Q$2431,""),CJ$11)),0,(LARGE(IF($D$1534:$D$2431=$AI68,$Q$1534:$Q$2431,""),CJ$11)))))</f>
        <v>0</v>
      </c>
      <c r="CK68" s="193">
        <f t="array" ref="CK68">IF(IF(ISERR(LARGE(IF($D$1534:$D$2431=$AI68,$Q$1534:$Q$2431,""),CK$11)),0,(LARGE(IF($D$1534:$D$2431=$AI68,$Q$1534:$Q$2431,""),CK$11)))&lt;0,0,(IF(ISERR(LARGE(IF($D$1534:$D$2431=$AI68,$Q$1534:$Q$2431,""),CK$11)),0,(LARGE(IF($D$1534:$D$2431=$AI68,$Q$1534:$Q$2431,""),CK$11)))))</f>
        <v>0</v>
      </c>
      <c r="CL68" s="159">
        <f t="shared" si="70"/>
        <v>0</v>
      </c>
      <c r="CN68" s="114">
        <f t="array" ref="CN68">IF(IF(ISERR(LARGE(IF($D$4:$D$1533=$AI68,$R$4:$R$1533,""),CN$11)),0,(LARGE(IF($D$4:$D$1533=$AI68,$R$4:$R$1533,""),CN$11)))&lt;0,0,(IF(ISERR(LARGE(IF($D$4:$D$1533=$AI68,$R$4:$R$1533,""),CN$11)),0,(LARGE(IF($D$4:$D$1533=$AI68,$R$4:$R$1533,""),CN$11)))))</f>
        <v>0</v>
      </c>
      <c r="CO68" s="115">
        <f t="array" ref="CO68">IF(IF(ISERR(LARGE(IF($D$4:$D$1533=$AI68,$R$4:$R$1533,""),CO$11)),0,(LARGE(IF($D$4:$D$1533=$AI68,$R$4:$R$1533,""),CO$11)))&lt;0,0,(IF(ISERR(LARGE(IF($D$4:$D$1533=$AI68,$R$4:$R$1533,""),CO$11)),0,(LARGE(IF($D$4:$D$1533=$AI68,$R$4:$R$1533,""),CO$11)))))</f>
        <v>0</v>
      </c>
      <c r="CP68" s="116">
        <f t="array" ref="CP68">IF(IF(ISERR(LARGE(IF($D$4:$D$1533=$AI68,$R$4:$R$1533,""),CP$11)),0,(LARGE(IF($D$4:$D$1533=$AI68,$R$4:$R$1533,""),CP$11)))&lt;0,0,(IF(ISERR(LARGE(IF($D$4:$D$1533=$AI68,$R$4:$R$1533,""),CP$11)),0,(LARGE(IF($D$4:$D$1533=$AI68,$R$4:$R$1533,""),CP$11)))))</f>
        <v>0</v>
      </c>
      <c r="CQ68" s="192">
        <f t="array" ref="CQ68">IF(IF(ISERR(LARGE(IF($D$1534:$D$2431=$AI68,$R$1534:$R$2431,""),CQ$11)),0,(LARGE(IF($D$1534:$D$2431=$AI68,$R$1534:$R$2431,""),CQ$11)))&lt;0,0,(IF(ISERR(LARGE(IF($D$1534:$D$2431=$AI68,$R$1534:$R$2431,""),CQ$11)),0,(LARGE(IF($D$1534:$D$2431=$AI68,$R$1534:$R$2431,""),CQ$11)))))</f>
        <v>0</v>
      </c>
      <c r="CR68" s="193">
        <f t="array" ref="CR68">IF(IF(ISERR(LARGE(IF($D$1534:$D$2431=$AI68,$R$1534:$R$2431,""),CR$11)),0,(LARGE(IF($D$1534:$D$2431=$AI68,$R$1534:$R$2431,""),CR$11)))&lt;0,0,(IF(ISERR(LARGE(IF($D$1534:$D$2431=$AI68,$R$1534:$R$2431,""),CR$11)),0,(LARGE(IF($D$1534:$D$2431=$AI68,$R$1534:$R$2431,""),CR$11)))))</f>
        <v>0</v>
      </c>
      <c r="CS68" s="159">
        <f t="shared" si="71"/>
        <v>0</v>
      </c>
      <c r="CU68" s="114">
        <f t="array" ref="CU68">IF(IF(ISERR(LARGE(IF($D$4:$D$1533=$AI68,$S$4:$S$1533,""),CU$11)),0,(LARGE(IF($D$4:$D$1533=$AI68,$S$4:$S$1533,""),CU$11)))&lt;0,0,(IF(ISERR(LARGE(IF($D$4:$D$1533=$AI68,$S$4:$S$1533,""),CU$11)),0,(LARGE(IF($D$4:$D$1533=$AI68,$S$4:$S$1533,""),CU$11)))))</f>
        <v>0</v>
      </c>
      <c r="CV68" s="115">
        <f t="array" ref="CV68">IF(IF(ISERR(LARGE(IF($D$4:$D$1533=$AI68,$S$4:$S$1533,""),CV$11)),0,(LARGE(IF($D$4:$D$1533=$AI68,$S$4:$S$1533,""),CV$11)))&lt;0,0,(IF(ISERR(LARGE(IF($D$4:$D$1533=$AI68,$S$4:$S$1533,""),CV$11)),0,(LARGE(IF($D$4:$D$1533=$AI68,$S$4:$S$1533,""),CV$11)))))</f>
        <v>0</v>
      </c>
      <c r="CW68" s="116">
        <f t="array" ref="CW68">IF(IF(ISERR(LARGE(IF($D$4:$D$1533=$AI68,$S$4:$S$1533,""),CW$11)),0,(LARGE(IF($D$4:$D$1533=$AI68,$S$4:$S$1533,""),CW$11)))&lt;0,0,(IF(ISERR(LARGE(IF($D$4:$D$1533=$AI68,$S$4:$S$1533,""),CW$11)),0,(LARGE(IF($D$4:$D$1533=$AI68,$S$4:$S$1533,""),CW$11)))))</f>
        <v>0</v>
      </c>
      <c r="CX68" s="192">
        <f t="array" ref="CX68">IF(IF(ISERR(LARGE(IF($D$1534:$D$2431=$AI68,$S$1534:$S$2431,""),CX$11)),0,(LARGE(IF($D$1534:$D$2431=$AI68,$S$1534:$S$2431,""),CX$11)))&lt;0,0,(IF(ISERR(LARGE(IF($D$1534:$D$2431=$AI68,$S$1534:$S$2431,""),CX$11)),0,(LARGE(IF($D$1534:$D$2431=$AI68,$S$1534:$S$2431,""),CX$11)))))</f>
        <v>0</v>
      </c>
      <c r="CY68" s="193">
        <f t="array" ref="CY68">IF(IF(ISERR(LARGE(IF($D$1534:$D$2431=$AI68,$S$1534:$S$2431,""),CY$11)),0,(LARGE(IF($D$1534:$D$2431=$AI68,$S$1534:$S$2431,""),CY$11)))&lt;0,0,(IF(ISERR(LARGE(IF($D$1534:$D$2431=$AI68,$S$1534:$S$2431,""),CY$11)),0,(LARGE(IF($D$1534:$D$2431=$AI68,$S$1534:$S$2431,""),CY$11)))))</f>
        <v>0</v>
      </c>
      <c r="CZ68" s="159">
        <f t="shared" si="72"/>
        <v>0</v>
      </c>
      <c r="DB68" s="114">
        <f t="array" ref="DB68">IF(IF(ISERR(LARGE(IF($D$4:$D$1533=$AI68,$T$4:$T$1533,""),DB$11)),0,(LARGE(IF($D$4:$D$1533=$AI68,$T$4:$T$1533,""),DB$11)))&lt;0,0,(IF(ISERR(LARGE(IF($D$4:$D$1533=$AI68,$T$4:$T$1533,""),DB$11)),0,(LARGE(IF($D$4:$D$1533=$AI68,$T$4:$T$1533,""),DB$11)))))</f>
        <v>0</v>
      </c>
      <c r="DC68" s="115">
        <f t="array" ref="DC68">IF(IF(ISERR(LARGE(IF($D$4:$D$1533=$AI68,$T$4:$T$1533,""),DC$11)),0,(LARGE(IF($D$4:$D$1533=$AI68,$T$4:$T$1533,""),DC$11)))&lt;0,0,(IF(ISERR(LARGE(IF($D$4:$D$1533=$AI68,$T$4:$T$1533,""),DC$11)),0,(LARGE(IF($D$4:$D$1533=$AI68,$T$4:$T$1533,""),DC$11)))))</f>
        <v>0</v>
      </c>
      <c r="DD68" s="116">
        <f t="array" ref="DD68">IF(IF(ISERR(LARGE(IF($D$4:$D$1533=$AI68,$T$4:$T$1533,""),DD$11)),0,(LARGE(IF($D$4:$D$1533=$AI68,$T$4:$T$1533,""),DD$11)))&lt;0,0,(IF(ISERR(LARGE(IF($D$4:$D$1533=$AI68,$T$4:$T$1533,""),DD$11)),0,(LARGE(IF($D$4:$D$1533=$AI68,$T$4:$T$1533,""),DD$11)))))</f>
        <v>0</v>
      </c>
      <c r="DE68" s="192">
        <f t="array" ref="DE68">IF(IF(ISERR(LARGE(IF($D$1534:$D$2431=$AI68,$T$1534:$T$2431,""),DE$11)),0,(LARGE(IF($D$1534:$D$2431=$AI68,$T$1534:$T$2431,""),DE$11)))&lt;0,0,(IF(ISERR(LARGE(IF($D$1534:$D$2431=$AI68,$T$1534:$T$2431,""),DE$11)),0,(LARGE(IF($D$1534:$D$2431=$AI68,$T$1534:$T$2431,""),DE$11)))))</f>
        <v>0</v>
      </c>
      <c r="DF68" s="193">
        <f t="array" ref="DF68">IF(IF(ISERR(LARGE(IF($D$1534:$D$2431=$AI68,$T$1534:$T$2431,""),DF$11)),0,(LARGE(IF($D$1534:$D$2431=$AI68,$T$1534:$T$2431,""),DF$11)))&lt;0,0,(IF(ISERR(LARGE(IF($D$1534:$D$2431=$AI68,$T$1534:$T$2431,""),DF$11)),0,(LARGE(IF($D$1534:$D$2431=$AI68,$T$1534:$T$2431,""),DF$11)))))</f>
        <v>0</v>
      </c>
      <c r="DG68" s="159">
        <f t="shared" si="73"/>
        <v>0</v>
      </c>
      <c r="DI68" s="114">
        <f t="array" ref="DI68">IF(IF(ISERR(LARGE(IF($D$4:$D$1533=$AI68,$U$4:$U$1533,""),DI$11)),0,(LARGE(IF($D$4:$D$1533=$AI68,$U$4:$U$1533,""),DI$11)))&lt;0,0,(IF(ISERR(LARGE(IF($D$4:$D$1533=$AI68,$U$4:$U$1533,""),DI$11)),0,(LARGE(IF($D$4:$D$1533=$AI68,$U$4:$U$1533,""),DI$11)))))</f>
        <v>0</v>
      </c>
      <c r="DJ68" s="115">
        <f t="array" ref="DJ68">IF(IF(ISERR(LARGE(IF($D$4:$D$1533=$AI68,$U$4:$U$1533,""),DJ$11)),0,(LARGE(IF($D$4:$D$1533=$AI68,$U$4:$U$1533,""),DJ$11)))&lt;0,0,(IF(ISERR(LARGE(IF($D$4:$D$1533=$AI68,$U$4:$U$1533,""),DJ$11)),0,(LARGE(IF($D$4:$D$1533=$AI68,$U$4:$U$1533,""),DJ$11)))))</f>
        <v>0</v>
      </c>
      <c r="DK68" s="116">
        <f t="array" ref="DK68">IF(IF(ISERR(LARGE(IF($D$4:$D$1533=$AI68,$U$4:$U$1533,""),DK$11)),0,(LARGE(IF($D$4:$D$1533=$AI68,$U$4:$U$1533,""),DK$11)))&lt;0,0,(IF(ISERR(LARGE(IF($D$4:$D$1533=$AI68,$U$4:$U$1533,""),DK$11)),0,(LARGE(IF($D$4:$D$1533=$AI68,$U$4:$U$1533,""),DK$11)))))</f>
        <v>0</v>
      </c>
      <c r="DL68" s="192">
        <f t="array" ref="DL68">IF(IF(ISERR(LARGE(IF($D$1534:$D$2431=$AI68,$U$1534:$U$2431,""),DL$11)),0,(LARGE(IF($D$1534:$D$2431=$AI68,$U$1534:$U$2431,""),DL$11)))&lt;0,0,(IF(ISERR(LARGE(IF($D$1534:$D$2431=$AI68,$U$1534:$U$2431,""),DL$11)),0,(LARGE(IF($D$1534:$D$2431=$AI68,$U$1534:$U$2431,""),DL$11)))))</f>
        <v>0</v>
      </c>
      <c r="DM68" s="193">
        <f t="array" ref="DM68">IF(IF(ISERR(LARGE(IF($D$1534:$D$2431=$AI68,$U$1534:$U$2431,""),DM$11)),0,(LARGE(IF($D$1534:$D$2431=$AI68,$U$1534:$U$2431,""),DM$11)))&lt;0,0,(IF(ISERR(LARGE(IF($D$1534:$D$2431=$AI68,$U$1534:$U$2431,""),DM$11)),0,(LARGE(IF($D$1534:$D$2431=$AI68,$U$1534:$U$2431,""),DM$11)))))</f>
        <v>0</v>
      </c>
      <c r="DN68" s="159">
        <f t="shared" si="74"/>
        <v>0</v>
      </c>
      <c r="DP68" s="114">
        <f t="array" ref="DP68">IF(IF(ISERR(LARGE(IF($D$4:$D$1533=$AI68,$V$4:$V$1533,""),DP$11)),0,(LARGE(IF($D$4:$D$1533=$AI68,$V$4:$V$1533,""),DP$11)))&lt;0,0,(IF(ISERR(LARGE(IF($D$4:$D$1533=$AI68,$V$4:$V$1533,""),DP$11)),0,(LARGE(IF($D$4:$D$1533=$AI68,$V$4:$V$1533,""),DP$11)))))</f>
        <v>0</v>
      </c>
      <c r="DQ68" s="115">
        <f t="array" ref="DQ68">IF(IF(ISERR(LARGE(IF($D$4:$D$1533=$AI68,$V$4:$V$1533,""),DQ$11)),0,(LARGE(IF($D$4:$D$1533=$AI68,$V$4:$V$1533,""),DQ$11)))&lt;0,0,(IF(ISERR(LARGE(IF($D$4:$D$1533=$AI68,$V$4:$V$1533,""),DQ$11)),0,(LARGE(IF($D$4:$D$1533=$AI68,$V$4:$V$1533,""),DQ$11)))))</f>
        <v>0</v>
      </c>
      <c r="DR68" s="116">
        <f t="array" ref="DR68">IF(IF(ISERR(LARGE(IF($D$4:$D$1533=$AI68,$V$4:$V$1533,""),DR$11)),0,(LARGE(IF($D$4:$D$1533=$AI68,$V$4:$V$1533,""),DR$11)))&lt;0,0,(IF(ISERR(LARGE(IF($D$4:$D$1533=$AI68,$V$4:$V$1533,""),DR$11)),0,(LARGE(IF($D$4:$D$1533=$AI68,$V$4:$V$1533,""),DR$11)))))</f>
        <v>0</v>
      </c>
      <c r="DS68" s="192">
        <f t="array" ref="DS68">IF(IF(ISERR(LARGE(IF($D$1534:$D$2431=$AI68,$V$1534:$V$2431,""),DS$11)),0,(LARGE(IF($D$1534:$D$2431=$AI68,$V$1534:$V$2431,""),DS$11)))&lt;0,0,(IF(ISERR(LARGE(IF($D$1534:$D$2431=$AI68,$V$1534:$V$2431,""),DS$11)),0,(LARGE(IF($D$1534:$D$2431=$AI68,$V$1534:$V$2431,""),DS$11)))))</f>
        <v>0</v>
      </c>
      <c r="DT68" s="193">
        <f t="array" ref="DT68">IF(IF(ISERR(LARGE(IF($D$1534:$D$2431=$AI68,$V$1534:$V$2431,""),DT$11)),0,(LARGE(IF($D$1534:$D$2431=$AI68,$V$1534:$V$2431,""),DT$11)))&lt;0,0,(IF(ISERR(LARGE(IF($D$1534:$D$2431=$AI68,$V$1534:$V$2431,""),DT$11)),0,(LARGE(IF($D$1534:$D$2431=$AI68,$V$1534:$V$2431,""),DT$11)))))</f>
        <v>0</v>
      </c>
      <c r="DU68" s="159">
        <f t="shared" si="75"/>
        <v>0</v>
      </c>
      <c r="DW68" s="114">
        <f t="array" ref="DW68">IF(IF(ISERR(LARGE(IF($D$4:$D$1533=$AI68,$W$4:$W$1533,""),DW$11)),0,(LARGE(IF($D$4:$D$1533=$AI68,$W$4:$W$1533,""),DW$11)))&lt;0,0,(IF(ISERR(LARGE(IF($D$4:$D$1533=$AI68,$W$4:$W$1533,""),DW$11)),0,(LARGE(IF($D$4:$D$1533=$AI68,$W$4:$W$1533,""),DW$11)))))</f>
        <v>0</v>
      </c>
      <c r="DX68" s="115">
        <f t="array" ref="DX68">IF(IF(ISERR(LARGE(IF($D$4:$D$1533=$AI68,$W$4:$W$1533,""),DX$11)),0,(LARGE(IF($D$4:$D$1533=$AI68,$W$4:$W$1533,""),DX$11)))&lt;0,0,(IF(ISERR(LARGE(IF($D$4:$D$1533=$AI68,$W$4:$W$1533,""),DX$11)),0,(LARGE(IF($D$4:$D$1533=$AI68,$W$4:$W$1533,""),DX$11)))))</f>
        <v>0</v>
      </c>
      <c r="DY68" s="116">
        <f t="array" ref="DY68">IF(IF(ISERR(LARGE(IF($D$4:$D$1533=$AI68,$W$4:$W$1533,""),DY$11)),0,(LARGE(IF($D$4:$D$1533=$AI68,$W$4:$W$1533,""),DY$11)))&lt;0,0,(IF(ISERR(LARGE(IF($D$4:$D$1533=$AI68,$W$4:$W$1533,""),DY$11)),0,(LARGE(IF($D$4:$D$1533=$AI68,$W$4:$W$1533,""),DY$11)))))</f>
        <v>0</v>
      </c>
      <c r="DZ68" s="192">
        <f t="array" ref="DZ68">IF(IF(ISERR(LARGE(IF($D$1534:$D$2431=$AI68,$W$1534:$W$2431,""),DZ$11)),0,(LARGE(IF($D$1534:$D$2431=$AI68,$W$1534:$W$2431,""),DZ$11)))&lt;0,0,(IF(ISERR(LARGE(IF($D$1534:$D$2431=$AI68,$W$1534:$W$2431,""),DZ$11)),0,(LARGE(IF($D$1534:$D$2431=$AI68,$W$1534:$W$2431,""),DZ$11)))))</f>
        <v>0</v>
      </c>
      <c r="EA68" s="193">
        <f t="array" ref="EA68">IF(IF(ISERR(LARGE(IF($D$1534:$D$2431=$AI68,$W$1534:$W$2431,""),EA$11)),0,(LARGE(IF($D$1534:$D$2431=$AI68,$W$1534:$W$2431,""),EA$11)))&lt;0,0,(IF(ISERR(LARGE(IF($D$1534:$D$2431=$AI68,$W$1534:$W$2431,""),EA$11)),0,(LARGE(IF($D$1534:$D$2431=$AI68,$W$1534:$W$2431,""),EA$11)))))</f>
        <v>0</v>
      </c>
      <c r="EB68" s="159">
        <f t="shared" si="76"/>
        <v>0</v>
      </c>
    </row>
    <row r="69" spans="1:132" x14ac:dyDescent="0.2">
      <c r="A69" s="88">
        <v>6.5999999999999992E-5</v>
      </c>
      <c r="B69" s="4">
        <f t="shared" si="77"/>
        <v>6717.0000659999996</v>
      </c>
      <c r="C69" t="s">
        <v>317</v>
      </c>
      <c r="D69" s="213"/>
      <c r="E69" s="44" t="s">
        <v>21</v>
      </c>
      <c r="F69" s="14">
        <f t="shared" si="26"/>
        <v>1</v>
      </c>
      <c r="G69" s="14">
        <f t="shared" si="27"/>
        <v>1</v>
      </c>
      <c r="H69" s="101" t="str">
        <f>IF(ISNA(VLOOKUP(C69,[1]Sheet1!$J$2:$J$2999,1,FALSE)),"No","Yes")</f>
        <v>No</v>
      </c>
      <c r="I69" s="72">
        <f t="shared" si="78"/>
        <v>0</v>
      </c>
      <c r="J69" s="72">
        <f t="shared" si="79"/>
        <v>0</v>
      </c>
      <c r="K69" s="72">
        <f t="shared" si="80"/>
        <v>0</v>
      </c>
      <c r="L69" s="72">
        <f t="shared" si="81"/>
        <v>0</v>
      </c>
      <c r="M69" s="72">
        <f t="shared" si="82"/>
        <v>0</v>
      </c>
      <c r="N69" s="72">
        <f t="shared" si="83"/>
        <v>0</v>
      </c>
      <c r="O69" s="72">
        <f t="shared" si="84"/>
        <v>0</v>
      </c>
      <c r="Q69" s="73">
        <f t="shared" si="85"/>
        <v>0</v>
      </c>
      <c r="R69" s="73">
        <f t="shared" si="86"/>
        <v>0</v>
      </c>
      <c r="S69" s="73">
        <f t="shared" si="87"/>
        <v>0</v>
      </c>
      <c r="T69" s="73">
        <f t="shared" si="88"/>
        <v>6717</v>
      </c>
      <c r="U69" s="73">
        <f t="shared" si="89"/>
        <v>0</v>
      </c>
      <c r="V69" s="73">
        <f t="shared" si="90"/>
        <v>0</v>
      </c>
      <c r="W69" s="73">
        <f t="shared" si="91"/>
        <v>0</v>
      </c>
      <c r="Y69" s="72">
        <f t="shared" si="28"/>
        <v>0</v>
      </c>
      <c r="Z69" s="73">
        <f t="shared" si="29"/>
        <v>0</v>
      </c>
      <c r="AA69" s="58">
        <f t="shared" si="30"/>
        <v>0</v>
      </c>
      <c r="AB69" s="72">
        <f t="shared" si="31"/>
        <v>0</v>
      </c>
      <c r="AC69" s="72">
        <f t="shared" si="32"/>
        <v>0</v>
      </c>
      <c r="AD69" s="73">
        <f t="shared" si="33"/>
        <v>6717</v>
      </c>
      <c r="AE69" s="73">
        <f t="shared" si="34"/>
        <v>0</v>
      </c>
      <c r="AF69" s="1">
        <f t="shared" si="92"/>
        <v>6717</v>
      </c>
      <c r="AH69" s="1" t="str">
        <f t="shared" ref="AH69:AH132" si="93">IF(ISERROR(VLOOKUP(D69,AI$12:AI$100,1,FALSE)),"No","Yes")</f>
        <v>No</v>
      </c>
      <c r="AI69" s="165" t="s">
        <v>113</v>
      </c>
      <c r="AJ69" s="114">
        <f t="array" ref="AJ69">IF(IF(ISERR(LARGE(IF($D$4:$D$1533=$AI69,$I$4:$I$1533,""),AJ$11)),0,(LARGE(IF($D$4:$D$1533=$AI69,$I$4:$I$1533,""),AJ$11)))&lt;0,0,(IF(ISERR(LARGE(IF($D$4:$D$1533=$AI69,$I$4:$I$1533,""),AJ$11)),0,(LARGE(IF($D$4:$D$1533=$AI69,$I$4:$I$1533,""),AJ$11)))))</f>
        <v>0</v>
      </c>
      <c r="AK69" s="115">
        <f t="array" ref="AK69">IF(IF(ISERR(LARGE(IF($D$4:$D$1533=$AI69,$I$4:$I$1533,""),AK$11)),0,(LARGE(IF($D$4:$D$1533=$AI69,$I$4:$I$1533,""),AK$11)))&lt;0,0,(IF(ISERR(LARGE(IF($D$4:$D$1533=$AI69,$I$4:$I$1533,""),AK$11)),0,(LARGE(IF($D$4:$D$1533=$AI69,$I$4:$I$1533,""),AK$11)))))</f>
        <v>0</v>
      </c>
      <c r="AL69" s="116">
        <f t="array" ref="AL69">IF(IF(ISERR(LARGE(IF($D$4:$D$1533=$AI69,$I$4:$I$1533,""),AL$11)),0,(LARGE(IF($D$4:$D$1533=$AI69,$I$4:$I$1533,""),AL$11)))&lt;0,0,(IF(ISERR(LARGE(IF($D$4:$D$1533=$AI69,$I$4:$I$1533,""),AL$11)),0,(LARGE(IF($D$4:$D$1533=$AI69,$I$4:$I$1533,""),AL$11)))))</f>
        <v>0</v>
      </c>
      <c r="AM69" s="192">
        <f t="array" ref="AM69">IF(IF(ISERR(LARGE(IF($D$1534:$D$2431=$AI69,$I$1534:$I$2431,""),AM$11)),0,(LARGE(IF($D$1534:$D$2431=$AI69,$I$1534:$I$2431,""),AM$11)))&lt;0,0,(IF(ISERR(LARGE(IF($D$1534:$D$2431=$AI69,$I$1534:$I$2431,""),AM$11)),0,(LARGE(IF($D$1534:$D$2431=$AI69,$I$1534:$I$2431,""),AM$11)))))</f>
        <v>0</v>
      </c>
      <c r="AN69" s="193">
        <f t="array" ref="AN69">IF(IF(ISERR(LARGE(IF($D$1534:$D$2431=$AI69,$I$1534:$I$2431,""),AN$11)),0,(LARGE(IF($D$1534:$D$2431=$AI69,$I$1534:$I$2431,""),AN$11)))&lt;0,0,(IF(ISERR(LARGE(IF($D$1534:$D$2431=$AI69,$I$1534:$I$2431,""),AN$11)),0,(LARGE(IF($D$1534:$D$2431=$AI69,$I$1534:$I$2431,""),AN$11)))))</f>
        <v>0</v>
      </c>
      <c r="AO69" s="159">
        <f t="shared" si="49"/>
        <v>0</v>
      </c>
      <c r="AQ69" s="114">
        <f t="array" ref="AQ69">IF(IF(ISERR(LARGE(IF($D$4:$D$1533=$AI69,$J$4:$J$1533,""),AQ$11)),0,(LARGE(IF($D$4:$D$1533=$AI69,$J$4:$J$1533,""),AQ$11)))&lt;0,0,(IF(ISERR(LARGE(IF($D$4:$D$1533=$AI69,$J$4:$J$1533,""),AQ$11)),0,(LARGE(IF($D$4:$D$1533=$AI69,$J$4:$J$1533,""),AQ$11)))))</f>
        <v>0</v>
      </c>
      <c r="AR69" s="115">
        <f t="array" ref="AR69">IF(IF(ISERR(LARGE(IF($D$4:$D$1533=$AI69,$J$4:$J$1533,""),AR$11)),0,(LARGE(IF($D$4:$D$1533=$AI69,$J$4:$J$1533,""),AR$11)))&lt;0,0,(IF(ISERR(LARGE(IF($D$4:$D$1533=$AI69,$J$4:$J$1533,""),AR$11)),0,(LARGE(IF($D$4:$D$1533=$AI69,$J$4:$J$1533,""),AR$11)))))</f>
        <v>0</v>
      </c>
      <c r="AS69" s="116">
        <f t="array" ref="AS69">IF(IF(ISERR(LARGE(IF($D$4:$D$1533=$AI69,$J$4:$J$1533,""),AS$11)),0,(LARGE(IF($D$4:$D$1533=$AI69,$J$4:$J$1533,""),AS$11)))&lt;0,0,(IF(ISERR(LARGE(IF($D$4:$D$1533=$AI69,$J$4:$J$1533,""),AS$11)),0,(LARGE(IF($D$4:$D$1533=$AI69,$J$4:$J$1533,""),AS$11)))))</f>
        <v>0</v>
      </c>
      <c r="AT69" s="192">
        <f t="array" ref="AT69">IF(IF(ISERR(LARGE(IF($D$1534:$D$2431=$AI69,$J$1534:$J$2431,""),AT$11)),0,(LARGE(IF($D$1534:$D$2431=$AI69,$J$1534:$J$2431,""),AT$11)))&lt;0,0,(IF(ISERR(LARGE(IF($D$1534:$D$2431=$AI69,$J$1534:$J$2431,""),AT$11)),0,(LARGE(IF($D$1534:$D$2431=$AI69,$J$1534:$J$2431,""),AT$11)))))</f>
        <v>0</v>
      </c>
      <c r="AU69" s="193">
        <f t="array" ref="AU69">IF(IF(ISERR(LARGE(IF($D$1534:$D$2431=$AI69,$J$1534:$J$2431,""),AU$11)),0,(LARGE(IF($D$1534:$D$2431=$AI69,$J$1534:$J$2431,""),AU$11)))&lt;0,0,(IF(ISERR(LARGE(IF($D$1534:$D$2431=$AI69,$J$1534:$J$2431,""),AU$11)),0,(LARGE(IF($D$1534:$D$2431=$AI69,$J$1534:$J$2431,""),AU$11)))))</f>
        <v>0</v>
      </c>
      <c r="AV69" s="159">
        <f t="shared" ref="AV69:AV78" si="94">SUM(AQ69:AU69)</f>
        <v>0</v>
      </c>
      <c r="AX69" s="114">
        <f t="array" ref="AX69">IF(IF(ISERR(LARGE(IF($D$4:$D$1533=$AI69,$K$4:$K$1533,""),AX$11)),0,(LARGE(IF($D$4:$D$1533=$AI69,$K$4:$K$1533,""),AX$11)))&lt;0,0,(IF(ISERR(LARGE(IF($D$4:$D$1533=$AI69,$K$4:$K$1533,""),AX$11)),0,(LARGE(IF($D$4:$D$1533=$AI69,$K$4:$K$1533,""),AX$11)))))</f>
        <v>0</v>
      </c>
      <c r="AY69" s="115">
        <f t="array" ref="AY69">IF(IF(ISERR(LARGE(IF($D$4:$D$1533=$AI69,$K$4:$K$1533,""),AY$11)),0,(LARGE(IF($D$4:$D$1533=$AI69,$K$4:$K$1533,""),AY$11)))&lt;0,0,(IF(ISERR(LARGE(IF($D$4:$D$1533=$AI69,$K$4:$K$1533,""),AY$11)),0,(LARGE(IF($D$4:$D$1533=$AI69,$K$4:$K$1533,""),AY$11)))))</f>
        <v>0</v>
      </c>
      <c r="AZ69" s="116">
        <f t="array" ref="AZ69">IF(IF(ISERR(LARGE(IF($D$4:$D$1533=$AI69,$K$4:$K$1533,""),AZ$11)),0,(LARGE(IF($D$4:$D$1533=$AI69,$K$4:$K$1533,""),AZ$11)))&lt;0,0,(IF(ISERR(LARGE(IF($D$4:$D$1533=$AI69,$K$4:$K$1533,""),AZ$11)),0,(LARGE(IF($D$4:$D$1533=$AI69,$K$4:$K$1533,""),AZ$11)))))</f>
        <v>0</v>
      </c>
      <c r="BA69" s="192">
        <f t="array" ref="BA69">IF(IF(ISERR(LARGE(IF($D$1534:$D$2431=$AI69,$K$1534:$K$2431,""),BA$11)),0,(LARGE(IF($D$1534:$D$2431=$AI69,$K$1534:$K$2431,""),BA$11)))&lt;0,0,(IF(ISERR(LARGE(IF($D$1534:$D$2431=$AI69,$K$1534:$K$2431,""),BA$11)),0,(LARGE(IF($D$1534:$D$2431=$AI69,$K$1534:$K$2431,""),BA$11)))))</f>
        <v>0</v>
      </c>
      <c r="BB69" s="193">
        <f t="array" ref="BB69">IF(IF(ISERR(LARGE(IF($D$1534:$D$2431=$AI69,$K$1534:$K$2431,""),BB$11)),0,(LARGE(IF($D$1534:$D$2431=$AI69,$K$1534:$K$2431,""),BB$11)))&lt;0,0,(IF(ISERR(LARGE(IF($D$1534:$D$2431=$AI69,$K$1534:$K$2431,""),BB$11)),0,(LARGE(IF($D$1534:$D$2431=$AI69,$K$1534:$K$2431,""),BB$11)))))</f>
        <v>0</v>
      </c>
      <c r="BC69" s="159">
        <f t="shared" ref="BC69:BC78" si="95">SUM(AX69:BB69)</f>
        <v>0</v>
      </c>
      <c r="BE69" s="114">
        <f t="array" ref="BE69">IF(IF(ISERR(LARGE(IF($D$4:$D$1533=$AI69,$L$4:$L$1533,""),BE$11)),0,(LARGE(IF($D$4:$D$1533=$AI69,$L$4:$L$1533,""),BE$11)))&lt;0,0,(IF(ISERR(LARGE(IF($D$4:$D$1533=$AI69,$L$4:$L$1533,""),BE$11)),0,(LARGE(IF($D$4:$D$1533=$AI69,$L$4:$L$1533,""),BE$11)))))</f>
        <v>0</v>
      </c>
      <c r="BF69" s="115">
        <f t="array" ref="BF69">IF(IF(ISERR(LARGE(IF($D$4:$D$1533=$AI69,$L$4:$L$1533,""),BF$11)),0,(LARGE(IF($D$4:$D$1533=$AI69,$L$4:$L$1533,""),BF$11)))&lt;0,0,(IF(ISERR(LARGE(IF($D$4:$D$1533=$AI69,$L$4:$L$1533,""),BF$11)),0,(LARGE(IF($D$4:$D$1533=$AI69,$L$4:$L$1533,""),BF$11)))))</f>
        <v>0</v>
      </c>
      <c r="BG69" s="116">
        <f t="array" ref="BG69">IF(IF(ISERR(LARGE(IF($D$4:$D$1533=$AI69,$L$4:$L$1533,""),BG$11)),0,(LARGE(IF($D$4:$D$1533=$AI69,$L$4:$L$1533,""),BG$11)))&lt;0,0,(IF(ISERR(LARGE(IF($D$4:$D$1533=$AI69,$L$4:$L$1533,""),BG$11)),0,(LARGE(IF($D$4:$D$1533=$AI69,$L$4:$L$1533,""),BG$11)))))</f>
        <v>0</v>
      </c>
      <c r="BH69" s="192">
        <f t="array" ref="BH69">IF(IF(ISERR(LARGE(IF($D$1534:$D$2431=$AI69,$L$1534:$L$2431,""),BH$11)),0,(LARGE(IF($D$1534:$D$2431=$AI69,$L$1534:$L$2431,""),BH$11)))&lt;0,0,(IF(ISERR(LARGE(IF($D$1534:$D$2431=$AI69,$L$1534:$L$2431,""),BH$11)),0,(LARGE(IF($D$1534:$D$2431=$AI69,$L$1534:$L$2431,""),BH$11)))))</f>
        <v>0</v>
      </c>
      <c r="BI69" s="193">
        <f t="array" ref="BI69">IF(IF(ISERR(LARGE(IF($D$1534:$D$2431=$AI69,$L$1534:$L$2431,""),BI$11)),0,(LARGE(IF($D$1534:$D$2431=$AI69,$L$1534:$L$2431,""),BI$11)))&lt;0,0,(IF(ISERR(LARGE(IF($D$1534:$D$2431=$AI69,$L$1534:$L$2431,""),BI$11)),0,(LARGE(IF($D$1534:$D$2431=$AI69,$L$1534:$L$2431,""),BI$11)))))</f>
        <v>0</v>
      </c>
      <c r="BJ69" s="159">
        <f t="shared" ref="BJ69:BJ78" si="96">SUM(BE69:BI69)</f>
        <v>0</v>
      </c>
      <c r="BL69" s="114">
        <f t="array" ref="BL69">IF(IF(ISERR(LARGE(IF($D$4:$D$1533=$AI69,$M$4:$M$1533,""),BL$11)),0,(LARGE(IF($D$4:$D$1533=$AI69,$M$4:$M$1533,""),BL$11)))&lt;0,0,(IF(ISERR(LARGE(IF($D$4:$D$1533=$AI69,$M$4:$M$1533,""),BL$11)),0,(LARGE(IF($D$4:$D$1533=$AI69,$M$4:$M$1533,""),BL$11)))))</f>
        <v>0</v>
      </c>
      <c r="BM69" s="115">
        <f t="array" ref="BM69">IF(IF(ISERR(LARGE(IF($D$4:$D$1533=$AI69,$M$4:$M$1533,""),BM$11)),0,(LARGE(IF($D$4:$D$1533=$AI69,$M$4:$M$1533,""),BM$11)))&lt;0,0,(IF(ISERR(LARGE(IF($D$4:$D$1533=$AI69,$M$4:$M$1533,""),BM$11)),0,(LARGE(IF($D$4:$D$1533=$AI69,$M$4:$M$1533,""),BM$11)))))</f>
        <v>0</v>
      </c>
      <c r="BN69" s="116">
        <f t="array" ref="BN69">IF(IF(ISERR(LARGE(IF($D$4:$D$1533=$AI69,$M$4:$M$1533,""),BN$11)),0,(LARGE(IF($D$4:$D$1533=$AI69,$M$4:$M$1533,""),BN$11)))&lt;0,0,(IF(ISERR(LARGE(IF($D$4:$D$1533=$AI69,$M$4:$M$1533,""),BN$11)),0,(LARGE(IF($D$4:$D$1533=$AI69,$M$4:$M$1533,""),BN$11)))))</f>
        <v>0</v>
      </c>
      <c r="BO69" s="192">
        <f t="array" ref="BO69">IF(IF(ISERR(LARGE(IF($D$1534:$D$2431=$AI69,$M$1534:$M$2431,""),BO$11)),0,(LARGE(IF($D$1534:$D$2431=$AI69,$M$1534:$M$2431,""),BO$11)))&lt;0,0,(IF(ISERR(LARGE(IF($D$1534:$D$2431=$AI69,$M$1534:$M$2431,""),BO$11)),0,(LARGE(IF($D$1534:$D$2431=$AI69,$M$1534:$M$2431,""),BO$11)))))</f>
        <v>0</v>
      </c>
      <c r="BP69" s="193">
        <f t="array" ref="BP69">IF(IF(ISERR(LARGE(IF($D$1534:$D$2431=$AI69,$M$1534:$M$2431,""),BP$11)),0,(LARGE(IF($D$1534:$D$2431=$AI69,$M$1534:$M$2431,""),BP$11)))&lt;0,0,(IF(ISERR(LARGE(IF($D$1534:$D$2431=$AI69,$M$1534:$M$2431,""),BP$11)),0,(LARGE(IF($D$1534:$D$2431=$AI69,$M$1534:$M$2431,""),BP$11)))))</f>
        <v>0</v>
      </c>
      <c r="BQ69" s="159">
        <f t="shared" ref="BQ69:BQ78" si="97">SUM(BL69:BP69)</f>
        <v>0</v>
      </c>
      <c r="BS69" s="114">
        <f t="array" ref="BS69">IF(IF(ISERR(LARGE(IF($D$4:$D$1533=$AI69,$N$4:$N$1533,""),BS$11)),0,(LARGE(IF($D$4:$D$1533=$AI69,$N$4:$N$1533,""),BS$11)))&lt;0,0,(IF(ISERR(LARGE(IF($D$4:$D$1533=$AI69,$N$4:$N$1533,""),BS$11)),0,(LARGE(IF($D$4:$D$1533=$AI69,$N$4:$N$1533,""),BS$11)))))</f>
        <v>0</v>
      </c>
      <c r="BT69" s="115">
        <f t="array" ref="BT69">IF(IF(ISERR(LARGE(IF($D$4:$D$1533=$AI69,$N$4:$N$1533,""),BT$11)),0,(LARGE(IF($D$4:$D$1533=$AI69,$N$4:$N$1533,""),BT$11)))&lt;0,0,(IF(ISERR(LARGE(IF($D$4:$D$1533=$AI69,$N$4:$N$1533,""),BT$11)),0,(LARGE(IF($D$4:$D$1533=$AI69,$N$4:$N$1533,""),BT$11)))))</f>
        <v>0</v>
      </c>
      <c r="BU69" s="116">
        <f t="array" ref="BU69">IF(IF(ISERR(LARGE(IF($D$4:$D$1533=$AI69,$N$4:$N$1533,""),BU$11)),0,(LARGE(IF($D$4:$D$1533=$AI69,$N$4:$N$1533,""),BU$11)))&lt;0,0,(IF(ISERR(LARGE(IF($D$4:$D$1533=$AI69,$N$4:$N$1533,""),BU$11)),0,(LARGE(IF($D$4:$D$1533=$AI69,$N$4:$N$1533,""),BU$11)))))</f>
        <v>0</v>
      </c>
      <c r="BV69" s="192">
        <f t="array" ref="BV69">IF(IF(ISERR(LARGE(IF($D$1534:$D$2431=$AI69,$N$1534:$N$2431,""),BV$11)),0,(LARGE(IF($D$1534:$D$2431=$AI69,$N$1534:$N$2431,""),BV$11)))&lt;0,0,(IF(ISERR(LARGE(IF($D$1534:$D$2431=$AI69,$N$1534:$N$2431,""),BV$11)),0,(LARGE(IF($D$1534:$D$2431=$AI69,$N$1534:$N$2431,""),BV$11)))))</f>
        <v>0</v>
      </c>
      <c r="BW69" s="193">
        <f t="array" ref="BW69">IF(IF(ISERR(LARGE(IF($D$1534:$D$2431=$AI69,$N$1534:$N$2431,""),BW$11)),0,(LARGE(IF($D$1534:$D$2431=$AI69,$N$1534:$N$2431,""),BW$11)))&lt;0,0,(IF(ISERR(LARGE(IF($D$1534:$D$2431=$AI69,$N$1534:$N$2431,""),BW$11)),0,(LARGE(IF($D$1534:$D$2431=$AI69,$N$1534:$N$2431,""),BW$11)))))</f>
        <v>0</v>
      </c>
      <c r="BX69" s="159">
        <f t="shared" ref="BX69:BX78" si="98">SUM(BS69:BW69)</f>
        <v>0</v>
      </c>
      <c r="BZ69" s="114">
        <f t="array" ref="BZ69">IF(IF(ISERR(LARGE(IF($D$4:$D$1533=$AI69,$O$4:$O$1533,""),BZ$11)),0,(LARGE(IF($D$4:$D$1533=$AI69,$O$4:$O$1533,""),BZ$11)))&lt;0,0,(IF(ISERR(LARGE(IF($D$4:$D$1533=$AI69,$O$4:$O$1533,""),BZ$11)),0,(LARGE(IF($D$4:$D$1533=$AI69,$O$4:$O$1533,""),BZ$11)))))</f>
        <v>0</v>
      </c>
      <c r="CA69" s="115">
        <f t="array" ref="CA69">IF(IF(ISERR(LARGE(IF($D$4:$D$1533=$AI69,$O$4:$O$1533,""),CA$11)),0,(LARGE(IF($D$4:$D$1533=$AI69,$O$4:$O$1533,""),CA$11)))&lt;0,0,(IF(ISERR(LARGE(IF($D$4:$D$1533=$AI69,$O$4:$O$1533,""),CA$11)),0,(LARGE(IF($D$4:$D$1533=$AI69,$O$4:$O$1533,""),CA$11)))))</f>
        <v>0</v>
      </c>
      <c r="CB69" s="116">
        <f t="array" ref="CB69">IF(IF(ISERR(LARGE(IF($D$4:$D$1533=$AI69,$O$4:$O$1533,""),CB$11)),0,(LARGE(IF($D$4:$D$1533=$AI69,$O$4:$O$1533,""),CB$11)))&lt;0,0,(IF(ISERR(LARGE(IF($D$4:$D$1533=$AI69,$O$4:$O$1533,""),CB$11)),0,(LARGE(IF($D$4:$D$1533=$AI69,$O$4:$O$1533,""),CB$11)))))</f>
        <v>0</v>
      </c>
      <c r="CC69" s="192">
        <f t="array" ref="CC69">IF(IF(ISERR(LARGE(IF($D$1534:$D$2431=$AI69,$O$1534:$O$2431,""),CC$11)),0,(LARGE(IF($D$1534:$D$2431=$AI69,$O$1534:$O$2431,""),CC$11)))&lt;0,0,(IF(ISERR(LARGE(IF($D$1534:$D$2431=$AI69,$O$1534:$O$2431,""),CC$11)),0,(LARGE(IF($D$1534:$D$2431=$AI69,$O$1534:$O$2431,""),CC$11)))))</f>
        <v>0</v>
      </c>
      <c r="CD69" s="193">
        <f t="array" ref="CD69">IF(IF(ISERR(LARGE(IF($D$1534:$D$2431=$AI69,$O$1534:$O$2431,""),CD$11)),0,(LARGE(IF($D$1534:$D$2431=$AI69,$O$1534:$O$2431,""),CD$11)))&lt;0,0,(IF(ISERR(LARGE(IF($D$1534:$D$2431=$AI69,$O$1534:$O$2431,""),CD$11)),0,(LARGE(IF($D$1534:$D$2431=$AI69,$O$1534:$O$2431,""),CD$11)))))</f>
        <v>0</v>
      </c>
      <c r="CE69" s="159">
        <f t="shared" ref="CE69:CE78" si="99">SUM(BZ69:CD69)</f>
        <v>0</v>
      </c>
      <c r="CG69" s="114">
        <f t="array" ref="CG69">IF(IF(ISERR(LARGE(IF($D$4:$D$1533=$AI69,$Q$4:$Q$1533,""),CG$11)),0,(LARGE(IF($D$4:$D$1533=$AI69,$Q$4:$Q$1533,""),CG$11)))&lt;0,0,(IF(ISERR(LARGE(IF($D$4:$D$1533=$AI69,$Q$4:$Q$1533,""),CG$11)),0,(LARGE(IF($D$4:$D$1533=$AI69,$Q$4:$Q$1533,""),CG$11)))))</f>
        <v>0</v>
      </c>
      <c r="CH69" s="115">
        <f t="array" ref="CH69">IF(IF(ISERR(LARGE(IF($D$4:$D$1533=$AI69,$Q$4:$Q$1533,""),CH$11)),0,(LARGE(IF($D$4:$D$1533=$AI69,$Q$4:$Q$1533,""),CH$11)))&lt;0,0,(IF(ISERR(LARGE(IF($D$4:$D$1533=$AI69,$Q$4:$Q$1533,""),CH$11)),0,(LARGE(IF($D$4:$D$1533=$AI69,$Q$4:$Q$1533,""),CH$11)))))</f>
        <v>0</v>
      </c>
      <c r="CI69" s="116">
        <f t="array" ref="CI69">IF(IF(ISERR(LARGE(IF($D$4:$D$1533=$AI69,$Q$4:$Q$1533,""),CI$11)),0,(LARGE(IF($D$4:$D$1533=$AI69,$Q$4:$Q$1533,""),CI$11)))&lt;0,0,(IF(ISERR(LARGE(IF($D$4:$D$1533=$AI69,$Q$4:$Q$1533,""),CI$11)),0,(LARGE(IF($D$4:$D$1533=$AI69,$Q$4:$Q$1533,""),CI$11)))))</f>
        <v>0</v>
      </c>
      <c r="CJ69" s="192">
        <f t="array" ref="CJ69">IF(IF(ISERR(LARGE(IF($D$1534:$D$2431=$AI69,$Q$1534:$Q$2431,""),CJ$11)),0,(LARGE(IF($D$1534:$D$2431=$AI69,$Q$1534:$Q$2431,""),CJ$11)))&lt;0,0,(IF(ISERR(LARGE(IF($D$1534:$D$2431=$AI69,$Q$1534:$Q$2431,""),CJ$11)),0,(LARGE(IF($D$1534:$D$2431=$AI69,$Q$1534:$Q$2431,""),CJ$11)))))</f>
        <v>0</v>
      </c>
      <c r="CK69" s="193">
        <f t="array" ref="CK69">IF(IF(ISERR(LARGE(IF($D$1534:$D$2431=$AI69,$Q$1534:$Q$2431,""),CK$11)),0,(LARGE(IF($D$1534:$D$2431=$AI69,$Q$1534:$Q$2431,""),CK$11)))&lt;0,0,(IF(ISERR(LARGE(IF($D$1534:$D$2431=$AI69,$Q$1534:$Q$2431,""),CK$11)),0,(LARGE(IF($D$1534:$D$2431=$AI69,$Q$1534:$Q$2431,""),CK$11)))))</f>
        <v>0</v>
      </c>
      <c r="CL69" s="159">
        <f t="shared" ref="CL69:CL78" si="100">SUM(CG69:CK69)</f>
        <v>0</v>
      </c>
      <c r="CN69" s="114">
        <f t="array" ref="CN69">IF(IF(ISERR(LARGE(IF($D$4:$D$1533=$AI69,$R$4:$R$1533,""),CN$11)),0,(LARGE(IF($D$4:$D$1533=$AI69,$R$4:$R$1533,""),CN$11)))&lt;0,0,(IF(ISERR(LARGE(IF($D$4:$D$1533=$AI69,$R$4:$R$1533,""),CN$11)),0,(LARGE(IF($D$4:$D$1533=$AI69,$R$4:$R$1533,""),CN$11)))))</f>
        <v>0</v>
      </c>
      <c r="CO69" s="115">
        <f t="array" ref="CO69">IF(IF(ISERR(LARGE(IF($D$4:$D$1533=$AI69,$R$4:$R$1533,""),CO$11)),0,(LARGE(IF($D$4:$D$1533=$AI69,$R$4:$R$1533,""),CO$11)))&lt;0,0,(IF(ISERR(LARGE(IF($D$4:$D$1533=$AI69,$R$4:$R$1533,""),CO$11)),0,(LARGE(IF($D$4:$D$1533=$AI69,$R$4:$R$1533,""),CO$11)))))</f>
        <v>0</v>
      </c>
      <c r="CP69" s="116">
        <f t="array" ref="CP69">IF(IF(ISERR(LARGE(IF($D$4:$D$1533=$AI69,$R$4:$R$1533,""),CP$11)),0,(LARGE(IF($D$4:$D$1533=$AI69,$R$4:$R$1533,""),CP$11)))&lt;0,0,(IF(ISERR(LARGE(IF($D$4:$D$1533=$AI69,$R$4:$R$1533,""),CP$11)),0,(LARGE(IF($D$4:$D$1533=$AI69,$R$4:$R$1533,""),CP$11)))))</f>
        <v>0</v>
      </c>
      <c r="CQ69" s="192">
        <f t="array" ref="CQ69">IF(IF(ISERR(LARGE(IF($D$1534:$D$2431=$AI69,$R$1534:$R$2431,""),CQ$11)),0,(LARGE(IF($D$1534:$D$2431=$AI69,$R$1534:$R$2431,""),CQ$11)))&lt;0,0,(IF(ISERR(LARGE(IF($D$1534:$D$2431=$AI69,$R$1534:$R$2431,""),CQ$11)),0,(LARGE(IF($D$1534:$D$2431=$AI69,$R$1534:$R$2431,""),CQ$11)))))</f>
        <v>0</v>
      </c>
      <c r="CR69" s="193">
        <f t="array" ref="CR69">IF(IF(ISERR(LARGE(IF($D$1534:$D$2431=$AI69,$R$1534:$R$2431,""),CR$11)),0,(LARGE(IF($D$1534:$D$2431=$AI69,$R$1534:$R$2431,""),CR$11)))&lt;0,0,(IF(ISERR(LARGE(IF($D$1534:$D$2431=$AI69,$R$1534:$R$2431,""),CR$11)),0,(LARGE(IF($D$1534:$D$2431=$AI69,$R$1534:$R$2431,""),CR$11)))))</f>
        <v>0</v>
      </c>
      <c r="CS69" s="159">
        <f t="shared" ref="CS69:CS78" si="101">SUM(CN69:CR69)</f>
        <v>0</v>
      </c>
      <c r="CU69" s="114">
        <f t="array" ref="CU69">IF(IF(ISERR(LARGE(IF($D$4:$D$1533=$AI69,$S$4:$S$1533,""),CU$11)),0,(LARGE(IF($D$4:$D$1533=$AI69,$S$4:$S$1533,""),CU$11)))&lt;0,0,(IF(ISERR(LARGE(IF($D$4:$D$1533=$AI69,$S$4:$S$1533,""),CU$11)),0,(LARGE(IF($D$4:$D$1533=$AI69,$S$4:$S$1533,""),CU$11)))))</f>
        <v>0</v>
      </c>
      <c r="CV69" s="115">
        <f t="array" ref="CV69">IF(IF(ISERR(LARGE(IF($D$4:$D$1533=$AI69,$S$4:$S$1533,""),CV$11)),0,(LARGE(IF($D$4:$D$1533=$AI69,$S$4:$S$1533,""),CV$11)))&lt;0,0,(IF(ISERR(LARGE(IF($D$4:$D$1533=$AI69,$S$4:$S$1533,""),CV$11)),0,(LARGE(IF($D$4:$D$1533=$AI69,$S$4:$S$1533,""),CV$11)))))</f>
        <v>0</v>
      </c>
      <c r="CW69" s="116">
        <f t="array" ref="CW69">IF(IF(ISERR(LARGE(IF($D$4:$D$1533=$AI69,$S$4:$S$1533,""),CW$11)),0,(LARGE(IF($D$4:$D$1533=$AI69,$S$4:$S$1533,""),CW$11)))&lt;0,0,(IF(ISERR(LARGE(IF($D$4:$D$1533=$AI69,$S$4:$S$1533,""),CW$11)),0,(LARGE(IF($D$4:$D$1533=$AI69,$S$4:$S$1533,""),CW$11)))))</f>
        <v>0</v>
      </c>
      <c r="CX69" s="192">
        <f t="array" ref="CX69">IF(IF(ISERR(LARGE(IF($D$1534:$D$2431=$AI69,$S$1534:$S$2431,""),CX$11)),0,(LARGE(IF($D$1534:$D$2431=$AI69,$S$1534:$S$2431,""),CX$11)))&lt;0,0,(IF(ISERR(LARGE(IF($D$1534:$D$2431=$AI69,$S$1534:$S$2431,""),CX$11)),0,(LARGE(IF($D$1534:$D$2431=$AI69,$S$1534:$S$2431,""),CX$11)))))</f>
        <v>0</v>
      </c>
      <c r="CY69" s="193">
        <f t="array" ref="CY69">IF(IF(ISERR(LARGE(IF($D$1534:$D$2431=$AI69,$S$1534:$S$2431,""),CY$11)),0,(LARGE(IF($D$1534:$D$2431=$AI69,$S$1534:$S$2431,""),CY$11)))&lt;0,0,(IF(ISERR(LARGE(IF($D$1534:$D$2431=$AI69,$S$1534:$S$2431,""),CY$11)),0,(LARGE(IF($D$1534:$D$2431=$AI69,$S$1534:$S$2431,""),CY$11)))))</f>
        <v>0</v>
      </c>
      <c r="CZ69" s="159">
        <f t="shared" ref="CZ69:CZ78" si="102">SUM(CU69:CY69)</f>
        <v>0</v>
      </c>
      <c r="DB69" s="114">
        <f t="array" ref="DB69">IF(IF(ISERR(LARGE(IF($D$4:$D$1533=$AI69,$T$4:$T$1533,""),DB$11)),0,(LARGE(IF($D$4:$D$1533=$AI69,$T$4:$T$1533,""),DB$11)))&lt;0,0,(IF(ISERR(LARGE(IF($D$4:$D$1533=$AI69,$T$4:$T$1533,""),DB$11)),0,(LARGE(IF($D$4:$D$1533=$AI69,$T$4:$T$1533,""),DB$11)))))</f>
        <v>0</v>
      </c>
      <c r="DC69" s="115">
        <f t="array" ref="DC69">IF(IF(ISERR(LARGE(IF($D$4:$D$1533=$AI69,$T$4:$T$1533,""),DC$11)),0,(LARGE(IF($D$4:$D$1533=$AI69,$T$4:$T$1533,""),DC$11)))&lt;0,0,(IF(ISERR(LARGE(IF($D$4:$D$1533=$AI69,$T$4:$T$1533,""),DC$11)),0,(LARGE(IF($D$4:$D$1533=$AI69,$T$4:$T$1533,""),DC$11)))))</f>
        <v>0</v>
      </c>
      <c r="DD69" s="116">
        <f t="array" ref="DD69">IF(IF(ISERR(LARGE(IF($D$4:$D$1533=$AI69,$T$4:$T$1533,""),DD$11)),0,(LARGE(IF($D$4:$D$1533=$AI69,$T$4:$T$1533,""),DD$11)))&lt;0,0,(IF(ISERR(LARGE(IF($D$4:$D$1533=$AI69,$T$4:$T$1533,""),DD$11)),0,(LARGE(IF($D$4:$D$1533=$AI69,$T$4:$T$1533,""),DD$11)))))</f>
        <v>0</v>
      </c>
      <c r="DE69" s="192">
        <f t="array" ref="DE69">IF(IF(ISERR(LARGE(IF($D$1534:$D$2431=$AI69,$T$1534:$T$2431,""),DE$11)),0,(LARGE(IF($D$1534:$D$2431=$AI69,$T$1534:$T$2431,""),DE$11)))&lt;0,0,(IF(ISERR(LARGE(IF($D$1534:$D$2431=$AI69,$T$1534:$T$2431,""),DE$11)),0,(LARGE(IF($D$1534:$D$2431=$AI69,$T$1534:$T$2431,""),DE$11)))))</f>
        <v>0</v>
      </c>
      <c r="DF69" s="193">
        <f t="array" ref="DF69">IF(IF(ISERR(LARGE(IF($D$1534:$D$2431=$AI69,$T$1534:$T$2431,""),DF$11)),0,(LARGE(IF($D$1534:$D$2431=$AI69,$T$1534:$T$2431,""),DF$11)))&lt;0,0,(IF(ISERR(LARGE(IF($D$1534:$D$2431=$AI69,$T$1534:$T$2431,""),DF$11)),0,(LARGE(IF($D$1534:$D$2431=$AI69,$T$1534:$T$2431,""),DF$11)))))</f>
        <v>0</v>
      </c>
      <c r="DG69" s="159">
        <f t="shared" ref="DG69:DG78" si="103">SUM(DB69:DF69)</f>
        <v>0</v>
      </c>
      <c r="DI69" s="114">
        <f t="array" ref="DI69">IF(IF(ISERR(LARGE(IF($D$4:$D$1533=$AI69,$U$4:$U$1533,""),DI$11)),0,(LARGE(IF($D$4:$D$1533=$AI69,$U$4:$U$1533,""),DI$11)))&lt;0,0,(IF(ISERR(LARGE(IF($D$4:$D$1533=$AI69,$U$4:$U$1533,""),DI$11)),0,(LARGE(IF($D$4:$D$1533=$AI69,$U$4:$U$1533,""),DI$11)))))</f>
        <v>0</v>
      </c>
      <c r="DJ69" s="115">
        <f t="array" ref="DJ69">IF(IF(ISERR(LARGE(IF($D$4:$D$1533=$AI69,$U$4:$U$1533,""),DJ$11)),0,(LARGE(IF($D$4:$D$1533=$AI69,$U$4:$U$1533,""),DJ$11)))&lt;0,0,(IF(ISERR(LARGE(IF($D$4:$D$1533=$AI69,$U$4:$U$1533,""),DJ$11)),0,(LARGE(IF($D$4:$D$1533=$AI69,$U$4:$U$1533,""),DJ$11)))))</f>
        <v>0</v>
      </c>
      <c r="DK69" s="116">
        <f t="array" ref="DK69">IF(IF(ISERR(LARGE(IF($D$4:$D$1533=$AI69,$U$4:$U$1533,""),DK$11)),0,(LARGE(IF($D$4:$D$1533=$AI69,$U$4:$U$1533,""),DK$11)))&lt;0,0,(IF(ISERR(LARGE(IF($D$4:$D$1533=$AI69,$U$4:$U$1533,""),DK$11)),0,(LARGE(IF($D$4:$D$1533=$AI69,$U$4:$U$1533,""),DK$11)))))</f>
        <v>0</v>
      </c>
      <c r="DL69" s="192">
        <f t="array" ref="DL69">IF(IF(ISERR(LARGE(IF($D$1534:$D$2431=$AI69,$U$1534:$U$2431,""),DL$11)),0,(LARGE(IF($D$1534:$D$2431=$AI69,$U$1534:$U$2431,""),DL$11)))&lt;0,0,(IF(ISERR(LARGE(IF($D$1534:$D$2431=$AI69,$U$1534:$U$2431,""),DL$11)),0,(LARGE(IF($D$1534:$D$2431=$AI69,$U$1534:$U$2431,""),DL$11)))))</f>
        <v>0</v>
      </c>
      <c r="DM69" s="193">
        <f t="array" ref="DM69">IF(IF(ISERR(LARGE(IF($D$1534:$D$2431=$AI69,$U$1534:$U$2431,""),DM$11)),0,(LARGE(IF($D$1534:$D$2431=$AI69,$U$1534:$U$2431,""),DM$11)))&lt;0,0,(IF(ISERR(LARGE(IF($D$1534:$D$2431=$AI69,$U$1534:$U$2431,""),DM$11)),0,(LARGE(IF($D$1534:$D$2431=$AI69,$U$1534:$U$2431,""),DM$11)))))</f>
        <v>0</v>
      </c>
      <c r="DN69" s="159">
        <f t="shared" ref="DN69:DN78" si="104">SUM(DI69:DM69)</f>
        <v>0</v>
      </c>
      <c r="DP69" s="114">
        <f t="array" ref="DP69">IF(IF(ISERR(LARGE(IF($D$4:$D$1533=$AI69,$V$4:$V$1533,""),DP$11)),0,(LARGE(IF($D$4:$D$1533=$AI69,$V$4:$V$1533,""),DP$11)))&lt;0,0,(IF(ISERR(LARGE(IF($D$4:$D$1533=$AI69,$V$4:$V$1533,""),DP$11)),0,(LARGE(IF($D$4:$D$1533=$AI69,$V$4:$V$1533,""),DP$11)))))</f>
        <v>0</v>
      </c>
      <c r="DQ69" s="115">
        <f t="array" ref="DQ69">IF(IF(ISERR(LARGE(IF($D$4:$D$1533=$AI69,$V$4:$V$1533,""),DQ$11)),0,(LARGE(IF($D$4:$D$1533=$AI69,$V$4:$V$1533,""),DQ$11)))&lt;0,0,(IF(ISERR(LARGE(IF($D$4:$D$1533=$AI69,$V$4:$V$1533,""),DQ$11)),0,(LARGE(IF($D$4:$D$1533=$AI69,$V$4:$V$1533,""),DQ$11)))))</f>
        <v>0</v>
      </c>
      <c r="DR69" s="116">
        <f t="array" ref="DR69">IF(IF(ISERR(LARGE(IF($D$4:$D$1533=$AI69,$V$4:$V$1533,""),DR$11)),0,(LARGE(IF($D$4:$D$1533=$AI69,$V$4:$V$1533,""),DR$11)))&lt;0,0,(IF(ISERR(LARGE(IF($D$4:$D$1533=$AI69,$V$4:$V$1533,""),DR$11)),0,(LARGE(IF($D$4:$D$1533=$AI69,$V$4:$V$1533,""),DR$11)))))</f>
        <v>0</v>
      </c>
      <c r="DS69" s="192">
        <f t="array" ref="DS69">IF(IF(ISERR(LARGE(IF($D$1534:$D$2431=$AI69,$V$1534:$V$2431,""),DS$11)),0,(LARGE(IF($D$1534:$D$2431=$AI69,$V$1534:$V$2431,""),DS$11)))&lt;0,0,(IF(ISERR(LARGE(IF($D$1534:$D$2431=$AI69,$V$1534:$V$2431,""),DS$11)),0,(LARGE(IF($D$1534:$D$2431=$AI69,$V$1534:$V$2431,""),DS$11)))))</f>
        <v>0</v>
      </c>
      <c r="DT69" s="193">
        <f t="array" ref="DT69">IF(IF(ISERR(LARGE(IF($D$1534:$D$2431=$AI69,$V$1534:$V$2431,""),DT$11)),0,(LARGE(IF($D$1534:$D$2431=$AI69,$V$1534:$V$2431,""),DT$11)))&lt;0,0,(IF(ISERR(LARGE(IF($D$1534:$D$2431=$AI69,$V$1534:$V$2431,""),DT$11)),0,(LARGE(IF($D$1534:$D$2431=$AI69,$V$1534:$V$2431,""),DT$11)))))</f>
        <v>0</v>
      </c>
      <c r="DU69" s="159">
        <f t="shared" ref="DU69:DU78" si="105">SUM(DP69:DT69)</f>
        <v>0</v>
      </c>
      <c r="DW69" s="114">
        <f t="array" ref="DW69">IF(IF(ISERR(LARGE(IF($D$4:$D$1533=$AI69,$W$4:$W$1533,""),DW$11)),0,(LARGE(IF($D$4:$D$1533=$AI69,$W$4:$W$1533,""),DW$11)))&lt;0,0,(IF(ISERR(LARGE(IF($D$4:$D$1533=$AI69,$W$4:$W$1533,""),DW$11)),0,(LARGE(IF($D$4:$D$1533=$AI69,$W$4:$W$1533,""),DW$11)))))</f>
        <v>0</v>
      </c>
      <c r="DX69" s="115">
        <f t="array" ref="DX69">IF(IF(ISERR(LARGE(IF($D$4:$D$1533=$AI69,$W$4:$W$1533,""),DX$11)),0,(LARGE(IF($D$4:$D$1533=$AI69,$W$4:$W$1533,""),DX$11)))&lt;0,0,(IF(ISERR(LARGE(IF($D$4:$D$1533=$AI69,$W$4:$W$1533,""),DX$11)),0,(LARGE(IF($D$4:$D$1533=$AI69,$W$4:$W$1533,""),DX$11)))))</f>
        <v>0</v>
      </c>
      <c r="DY69" s="116">
        <f t="array" ref="DY69">IF(IF(ISERR(LARGE(IF($D$4:$D$1533=$AI69,$W$4:$W$1533,""),DY$11)),0,(LARGE(IF($D$4:$D$1533=$AI69,$W$4:$W$1533,""),DY$11)))&lt;0,0,(IF(ISERR(LARGE(IF($D$4:$D$1533=$AI69,$W$4:$W$1533,""),DY$11)),0,(LARGE(IF($D$4:$D$1533=$AI69,$W$4:$W$1533,""),DY$11)))))</f>
        <v>0</v>
      </c>
      <c r="DZ69" s="192">
        <f t="array" ref="DZ69">IF(IF(ISERR(LARGE(IF($D$1534:$D$2431=$AI69,$W$1534:$W$2431,""),DZ$11)),0,(LARGE(IF($D$1534:$D$2431=$AI69,$W$1534:$W$2431,""),DZ$11)))&lt;0,0,(IF(ISERR(LARGE(IF($D$1534:$D$2431=$AI69,$W$1534:$W$2431,""),DZ$11)),0,(LARGE(IF($D$1534:$D$2431=$AI69,$W$1534:$W$2431,""),DZ$11)))))</f>
        <v>0</v>
      </c>
      <c r="EA69" s="193">
        <f t="array" ref="EA69">IF(IF(ISERR(LARGE(IF($D$1534:$D$2431=$AI69,$W$1534:$W$2431,""),EA$11)),0,(LARGE(IF($D$1534:$D$2431=$AI69,$W$1534:$W$2431,""),EA$11)))&lt;0,0,(IF(ISERR(LARGE(IF($D$1534:$D$2431=$AI69,$W$1534:$W$2431,""),EA$11)),0,(LARGE(IF($D$1534:$D$2431=$AI69,$W$1534:$W$2431,""),EA$11)))))</f>
        <v>0</v>
      </c>
      <c r="EB69" s="159">
        <f t="shared" ref="EB69:EB78" si="106">SUM(DW69:EA69)</f>
        <v>0</v>
      </c>
    </row>
    <row r="70" spans="1:132" x14ac:dyDescent="0.2">
      <c r="A70" s="88">
        <v>6.6999999999999989E-5</v>
      </c>
      <c r="B70" s="4">
        <f t="shared" si="77"/>
        <v>6555.0000669999999</v>
      </c>
      <c r="C70" t="s">
        <v>318</v>
      </c>
      <c r="D70" s="213"/>
      <c r="E70" s="44" t="s">
        <v>21</v>
      </c>
      <c r="F70" s="14">
        <f t="shared" ref="F70:F128" si="107">COUNTIF(H70:X70,"&gt;1")</f>
        <v>1</v>
      </c>
      <c r="G70" s="14">
        <f t="shared" ref="G70:G128" si="108">COUNTIF(AA70:AE70,"&gt;1")</f>
        <v>1</v>
      </c>
      <c r="H70" s="101" t="str">
        <f>IF(ISNA(VLOOKUP(C70,[1]Sheet1!$J$2:$J$2999,1,FALSE)),"No","Yes")</f>
        <v>No</v>
      </c>
      <c r="I70" s="72">
        <f t="shared" si="78"/>
        <v>0</v>
      </c>
      <c r="J70" s="72">
        <f t="shared" si="79"/>
        <v>0</v>
      </c>
      <c r="K70" s="72">
        <f t="shared" si="80"/>
        <v>0</v>
      </c>
      <c r="L70" s="72">
        <f t="shared" si="81"/>
        <v>0</v>
      </c>
      <c r="M70" s="72">
        <f t="shared" si="82"/>
        <v>0</v>
      </c>
      <c r="N70" s="72">
        <f t="shared" si="83"/>
        <v>0</v>
      </c>
      <c r="O70" s="72">
        <f t="shared" si="84"/>
        <v>0</v>
      </c>
      <c r="Q70" s="73">
        <f t="shared" si="85"/>
        <v>0</v>
      </c>
      <c r="R70" s="73">
        <f t="shared" si="86"/>
        <v>0</v>
      </c>
      <c r="S70" s="73">
        <f t="shared" si="87"/>
        <v>0</v>
      </c>
      <c r="T70" s="73">
        <f t="shared" si="88"/>
        <v>6555</v>
      </c>
      <c r="U70" s="73">
        <f t="shared" si="89"/>
        <v>0</v>
      </c>
      <c r="V70" s="73">
        <f t="shared" si="90"/>
        <v>0</v>
      </c>
      <c r="W70" s="73">
        <f t="shared" si="91"/>
        <v>0</v>
      </c>
      <c r="Y70" s="72">
        <f t="shared" ref="Y70:Y128" si="109">LARGE(I70:O70,3)</f>
        <v>0</v>
      </c>
      <c r="Z70" s="73">
        <f t="shared" ref="Z70:Z128" si="110">LARGE(Q70:W70,3)</f>
        <v>0</v>
      </c>
      <c r="AA70" s="58">
        <f t="shared" ref="AA70:AA128" si="111">LARGE(Y70:Z70,1)</f>
        <v>0</v>
      </c>
      <c r="AB70" s="72">
        <f t="shared" ref="AB70:AB128" si="112">LARGE(I70:O70,1)</f>
        <v>0</v>
      </c>
      <c r="AC70" s="72">
        <f t="shared" ref="AC70:AC128" si="113">LARGE(I70:O70,2)</f>
        <v>0</v>
      </c>
      <c r="AD70" s="73">
        <f t="shared" ref="AD70:AD128" si="114">LARGE(Q70:W70,1)</f>
        <v>6555</v>
      </c>
      <c r="AE70" s="73">
        <f t="shared" ref="AE70:AE128" si="115">LARGE(Q70:W70,2)</f>
        <v>0</v>
      </c>
      <c r="AF70" s="1">
        <f t="shared" si="92"/>
        <v>6555</v>
      </c>
      <c r="AH70" s="1" t="str">
        <f t="shared" si="93"/>
        <v>No</v>
      </c>
      <c r="AI70" s="165" t="s">
        <v>363</v>
      </c>
      <c r="AJ70" s="114">
        <f t="array" ref="AJ70">IF(IF(ISERR(LARGE(IF($D$4:$D$1533=$AI70,$I$4:$I$1533,""),AJ$11)),0,(LARGE(IF($D$4:$D$1533=$AI70,$I$4:$I$1533,""),AJ$11)))&lt;0,0,(IF(ISERR(LARGE(IF($D$4:$D$1533=$AI70,$I$4:$I$1533,""),AJ$11)),0,(LARGE(IF($D$4:$D$1533=$AI70,$I$4:$I$1533,""),AJ$11)))))</f>
        <v>0</v>
      </c>
      <c r="AK70" s="115">
        <f t="array" ref="AK70">IF(IF(ISERR(LARGE(IF($D$4:$D$1533=$AI70,$I$4:$I$1533,""),AK$11)),0,(LARGE(IF($D$4:$D$1533=$AI70,$I$4:$I$1533,""),AK$11)))&lt;0,0,(IF(ISERR(LARGE(IF($D$4:$D$1533=$AI70,$I$4:$I$1533,""),AK$11)),0,(LARGE(IF($D$4:$D$1533=$AI70,$I$4:$I$1533,""),AK$11)))))</f>
        <v>0</v>
      </c>
      <c r="AL70" s="116">
        <f t="array" ref="AL70">IF(IF(ISERR(LARGE(IF($D$4:$D$1533=$AI70,$I$4:$I$1533,""),AL$11)),0,(LARGE(IF($D$4:$D$1533=$AI70,$I$4:$I$1533,""),AL$11)))&lt;0,0,(IF(ISERR(LARGE(IF($D$4:$D$1533=$AI70,$I$4:$I$1533,""),AL$11)),0,(LARGE(IF($D$4:$D$1533=$AI70,$I$4:$I$1533,""),AL$11)))))</f>
        <v>0</v>
      </c>
      <c r="AM70" s="192">
        <f t="array" ref="AM70">IF(IF(ISERR(LARGE(IF($D$1534:$D$2431=$AI70,$I$1534:$I$2431,""),AM$11)),0,(LARGE(IF($D$1534:$D$2431=$AI70,$I$1534:$I$2431,""),AM$11)))&lt;0,0,(IF(ISERR(LARGE(IF($D$1534:$D$2431=$AI70,$I$1534:$I$2431,""),AM$11)),0,(LARGE(IF($D$1534:$D$2431=$AI70,$I$1534:$I$2431,""),AM$11)))))</f>
        <v>0</v>
      </c>
      <c r="AN70" s="193">
        <f t="array" ref="AN70">IF(IF(ISERR(LARGE(IF($D$1534:$D$2431=$AI70,$I$1534:$I$2431,""),AN$11)),0,(LARGE(IF($D$1534:$D$2431=$AI70,$I$1534:$I$2431,""),AN$11)))&lt;0,0,(IF(ISERR(LARGE(IF($D$1534:$D$2431=$AI70,$I$1534:$I$2431,""),AN$11)),0,(LARGE(IF($D$1534:$D$2431=$AI70,$I$1534:$I$2431,""),AN$11)))))</f>
        <v>0</v>
      </c>
      <c r="AO70" s="159">
        <f t="shared" si="49"/>
        <v>0</v>
      </c>
      <c r="AQ70" s="114">
        <f t="array" ref="AQ70">IF(IF(ISERR(LARGE(IF($D$4:$D$1533=$AI70,$J$4:$J$1533,""),AQ$11)),0,(LARGE(IF($D$4:$D$1533=$AI70,$J$4:$J$1533,""),AQ$11)))&lt;0,0,(IF(ISERR(LARGE(IF($D$4:$D$1533=$AI70,$J$4:$J$1533,""),AQ$11)),0,(LARGE(IF($D$4:$D$1533=$AI70,$J$4:$J$1533,""),AQ$11)))))</f>
        <v>0</v>
      </c>
      <c r="AR70" s="115">
        <f t="array" ref="AR70">IF(IF(ISERR(LARGE(IF($D$4:$D$1533=$AI70,$J$4:$J$1533,""),AR$11)),0,(LARGE(IF($D$4:$D$1533=$AI70,$J$4:$J$1533,""),AR$11)))&lt;0,0,(IF(ISERR(LARGE(IF($D$4:$D$1533=$AI70,$J$4:$J$1533,""),AR$11)),0,(LARGE(IF($D$4:$D$1533=$AI70,$J$4:$J$1533,""),AR$11)))))</f>
        <v>0</v>
      </c>
      <c r="AS70" s="116">
        <f t="array" ref="AS70">IF(IF(ISERR(LARGE(IF($D$4:$D$1533=$AI70,$J$4:$J$1533,""),AS$11)),0,(LARGE(IF($D$4:$D$1533=$AI70,$J$4:$J$1533,""),AS$11)))&lt;0,0,(IF(ISERR(LARGE(IF($D$4:$D$1533=$AI70,$J$4:$J$1533,""),AS$11)),0,(LARGE(IF($D$4:$D$1533=$AI70,$J$4:$J$1533,""),AS$11)))))</f>
        <v>0</v>
      </c>
      <c r="AT70" s="192">
        <f t="array" ref="AT70">IF(IF(ISERR(LARGE(IF($D$1534:$D$2431=$AI70,$J$1534:$J$2431,""),AT$11)),0,(LARGE(IF($D$1534:$D$2431=$AI70,$J$1534:$J$2431,""),AT$11)))&lt;0,0,(IF(ISERR(LARGE(IF($D$1534:$D$2431=$AI70,$J$1534:$J$2431,""),AT$11)),0,(LARGE(IF($D$1534:$D$2431=$AI70,$J$1534:$J$2431,""),AT$11)))))</f>
        <v>0</v>
      </c>
      <c r="AU70" s="193">
        <f t="array" ref="AU70">IF(IF(ISERR(LARGE(IF($D$1534:$D$2431=$AI70,$J$1534:$J$2431,""),AU$11)),0,(LARGE(IF($D$1534:$D$2431=$AI70,$J$1534:$J$2431,""),AU$11)))&lt;0,0,(IF(ISERR(LARGE(IF($D$1534:$D$2431=$AI70,$J$1534:$J$2431,""),AU$11)),0,(LARGE(IF($D$1534:$D$2431=$AI70,$J$1534:$J$2431,""),AU$11)))))</f>
        <v>0</v>
      </c>
      <c r="AV70" s="159">
        <f t="shared" si="94"/>
        <v>0</v>
      </c>
      <c r="AX70" s="114">
        <f t="array" ref="AX70">IF(IF(ISERR(LARGE(IF($D$4:$D$1533=$AI70,$K$4:$K$1533,""),AX$11)),0,(LARGE(IF($D$4:$D$1533=$AI70,$K$4:$K$1533,""),AX$11)))&lt;0,0,(IF(ISERR(LARGE(IF($D$4:$D$1533=$AI70,$K$4:$K$1533,""),AX$11)),0,(LARGE(IF($D$4:$D$1533=$AI70,$K$4:$K$1533,""),AX$11)))))</f>
        <v>0</v>
      </c>
      <c r="AY70" s="115">
        <f t="array" ref="AY70">IF(IF(ISERR(LARGE(IF($D$4:$D$1533=$AI70,$K$4:$K$1533,""),AY$11)),0,(LARGE(IF($D$4:$D$1533=$AI70,$K$4:$K$1533,""),AY$11)))&lt;0,0,(IF(ISERR(LARGE(IF($D$4:$D$1533=$AI70,$K$4:$K$1533,""),AY$11)),0,(LARGE(IF($D$4:$D$1533=$AI70,$K$4:$K$1533,""),AY$11)))))</f>
        <v>0</v>
      </c>
      <c r="AZ70" s="116">
        <f t="array" ref="AZ70">IF(IF(ISERR(LARGE(IF($D$4:$D$1533=$AI70,$K$4:$K$1533,""),AZ$11)),0,(LARGE(IF($D$4:$D$1533=$AI70,$K$4:$K$1533,""),AZ$11)))&lt;0,0,(IF(ISERR(LARGE(IF($D$4:$D$1533=$AI70,$K$4:$K$1533,""),AZ$11)),0,(LARGE(IF($D$4:$D$1533=$AI70,$K$4:$K$1533,""),AZ$11)))))</f>
        <v>0</v>
      </c>
      <c r="BA70" s="192">
        <f t="array" ref="BA70">IF(IF(ISERR(LARGE(IF($D$1534:$D$2431=$AI70,$K$1534:$K$2431,""),BA$11)),0,(LARGE(IF($D$1534:$D$2431=$AI70,$K$1534:$K$2431,""),BA$11)))&lt;0,0,(IF(ISERR(LARGE(IF($D$1534:$D$2431=$AI70,$K$1534:$K$2431,""),BA$11)),0,(LARGE(IF($D$1534:$D$2431=$AI70,$K$1534:$K$2431,""),BA$11)))))</f>
        <v>0</v>
      </c>
      <c r="BB70" s="193">
        <f t="array" ref="BB70">IF(IF(ISERR(LARGE(IF($D$1534:$D$2431=$AI70,$K$1534:$K$2431,""),BB$11)),0,(LARGE(IF($D$1534:$D$2431=$AI70,$K$1534:$K$2431,""),BB$11)))&lt;0,0,(IF(ISERR(LARGE(IF($D$1534:$D$2431=$AI70,$K$1534:$K$2431,""),BB$11)),0,(LARGE(IF($D$1534:$D$2431=$AI70,$K$1534:$K$2431,""),BB$11)))))</f>
        <v>0</v>
      </c>
      <c r="BC70" s="159">
        <f t="shared" si="95"/>
        <v>0</v>
      </c>
      <c r="BE70" s="114">
        <f t="array" ref="BE70">IF(IF(ISERR(LARGE(IF($D$4:$D$1533=$AI70,$L$4:$L$1533,""),BE$11)),0,(LARGE(IF($D$4:$D$1533=$AI70,$L$4:$L$1533,""),BE$11)))&lt;0,0,(IF(ISERR(LARGE(IF($D$4:$D$1533=$AI70,$L$4:$L$1533,""),BE$11)),0,(LARGE(IF($D$4:$D$1533=$AI70,$L$4:$L$1533,""),BE$11)))))</f>
        <v>0</v>
      </c>
      <c r="BF70" s="115">
        <f t="array" ref="BF70">IF(IF(ISERR(LARGE(IF($D$4:$D$1533=$AI70,$L$4:$L$1533,""),BF$11)),0,(LARGE(IF($D$4:$D$1533=$AI70,$L$4:$L$1533,""),BF$11)))&lt;0,0,(IF(ISERR(LARGE(IF($D$4:$D$1533=$AI70,$L$4:$L$1533,""),BF$11)),0,(LARGE(IF($D$4:$D$1533=$AI70,$L$4:$L$1533,""),BF$11)))))</f>
        <v>0</v>
      </c>
      <c r="BG70" s="116">
        <f t="array" ref="BG70">IF(IF(ISERR(LARGE(IF($D$4:$D$1533=$AI70,$L$4:$L$1533,""),BG$11)),0,(LARGE(IF($D$4:$D$1533=$AI70,$L$4:$L$1533,""),BG$11)))&lt;0,0,(IF(ISERR(LARGE(IF($D$4:$D$1533=$AI70,$L$4:$L$1533,""),BG$11)),0,(LARGE(IF($D$4:$D$1533=$AI70,$L$4:$L$1533,""),BG$11)))))</f>
        <v>0</v>
      </c>
      <c r="BH70" s="192">
        <f t="array" ref="BH70">IF(IF(ISERR(LARGE(IF($D$1534:$D$2431=$AI70,$L$1534:$L$2431,""),BH$11)),0,(LARGE(IF($D$1534:$D$2431=$AI70,$L$1534:$L$2431,""),BH$11)))&lt;0,0,(IF(ISERR(LARGE(IF($D$1534:$D$2431=$AI70,$L$1534:$L$2431,""),BH$11)),0,(LARGE(IF($D$1534:$D$2431=$AI70,$L$1534:$L$2431,""),BH$11)))))</f>
        <v>0</v>
      </c>
      <c r="BI70" s="193">
        <f t="array" ref="BI70">IF(IF(ISERR(LARGE(IF($D$1534:$D$2431=$AI70,$L$1534:$L$2431,""),BI$11)),0,(LARGE(IF($D$1534:$D$2431=$AI70,$L$1534:$L$2431,""),BI$11)))&lt;0,0,(IF(ISERR(LARGE(IF($D$1534:$D$2431=$AI70,$L$1534:$L$2431,""),BI$11)),0,(LARGE(IF($D$1534:$D$2431=$AI70,$L$1534:$L$2431,""),BI$11)))))</f>
        <v>0</v>
      </c>
      <c r="BJ70" s="159">
        <f t="shared" si="96"/>
        <v>0</v>
      </c>
      <c r="BL70" s="114">
        <f t="array" ref="BL70">IF(IF(ISERR(LARGE(IF($D$4:$D$1533=$AI70,$M$4:$M$1533,""),BL$11)),0,(LARGE(IF($D$4:$D$1533=$AI70,$M$4:$M$1533,""),BL$11)))&lt;0,0,(IF(ISERR(LARGE(IF($D$4:$D$1533=$AI70,$M$4:$M$1533,""),BL$11)),0,(LARGE(IF($D$4:$D$1533=$AI70,$M$4:$M$1533,""),BL$11)))))</f>
        <v>0</v>
      </c>
      <c r="BM70" s="115">
        <f t="array" ref="BM70">IF(IF(ISERR(LARGE(IF($D$4:$D$1533=$AI70,$M$4:$M$1533,""),BM$11)),0,(LARGE(IF($D$4:$D$1533=$AI70,$M$4:$M$1533,""),BM$11)))&lt;0,0,(IF(ISERR(LARGE(IF($D$4:$D$1533=$AI70,$M$4:$M$1533,""),BM$11)),0,(LARGE(IF($D$4:$D$1533=$AI70,$M$4:$M$1533,""),BM$11)))))</f>
        <v>0</v>
      </c>
      <c r="BN70" s="116">
        <f t="array" ref="BN70">IF(IF(ISERR(LARGE(IF($D$4:$D$1533=$AI70,$M$4:$M$1533,""),BN$11)),0,(LARGE(IF($D$4:$D$1533=$AI70,$M$4:$M$1533,""),BN$11)))&lt;0,0,(IF(ISERR(LARGE(IF($D$4:$D$1533=$AI70,$M$4:$M$1533,""),BN$11)),0,(LARGE(IF($D$4:$D$1533=$AI70,$M$4:$M$1533,""),BN$11)))))</f>
        <v>0</v>
      </c>
      <c r="BO70" s="192">
        <f t="array" ref="BO70">IF(IF(ISERR(LARGE(IF($D$1534:$D$2431=$AI70,$M$1534:$M$2431,""),BO$11)),0,(LARGE(IF($D$1534:$D$2431=$AI70,$M$1534:$M$2431,""),BO$11)))&lt;0,0,(IF(ISERR(LARGE(IF($D$1534:$D$2431=$AI70,$M$1534:$M$2431,""),BO$11)),0,(LARGE(IF($D$1534:$D$2431=$AI70,$M$1534:$M$2431,""),BO$11)))))</f>
        <v>0</v>
      </c>
      <c r="BP70" s="193">
        <f t="array" ref="BP70">IF(IF(ISERR(LARGE(IF($D$1534:$D$2431=$AI70,$M$1534:$M$2431,""),BP$11)),0,(LARGE(IF($D$1534:$D$2431=$AI70,$M$1534:$M$2431,""),BP$11)))&lt;0,0,(IF(ISERR(LARGE(IF($D$1534:$D$2431=$AI70,$M$1534:$M$2431,""),BP$11)),0,(LARGE(IF($D$1534:$D$2431=$AI70,$M$1534:$M$2431,""),BP$11)))))</f>
        <v>0</v>
      </c>
      <c r="BQ70" s="159">
        <f t="shared" si="97"/>
        <v>0</v>
      </c>
      <c r="BS70" s="114">
        <f t="array" ref="BS70">IF(IF(ISERR(LARGE(IF($D$4:$D$1533=$AI70,$N$4:$N$1533,""),BS$11)),0,(LARGE(IF($D$4:$D$1533=$AI70,$N$4:$N$1533,""),BS$11)))&lt;0,0,(IF(ISERR(LARGE(IF($D$4:$D$1533=$AI70,$N$4:$N$1533,""),BS$11)),0,(LARGE(IF($D$4:$D$1533=$AI70,$N$4:$N$1533,""),BS$11)))))</f>
        <v>0</v>
      </c>
      <c r="BT70" s="115">
        <f t="array" ref="BT70">IF(IF(ISERR(LARGE(IF($D$4:$D$1533=$AI70,$N$4:$N$1533,""),BT$11)),0,(LARGE(IF($D$4:$D$1533=$AI70,$N$4:$N$1533,""),BT$11)))&lt;0,0,(IF(ISERR(LARGE(IF($D$4:$D$1533=$AI70,$N$4:$N$1533,""),BT$11)),0,(LARGE(IF($D$4:$D$1533=$AI70,$N$4:$N$1533,""),BT$11)))))</f>
        <v>0</v>
      </c>
      <c r="BU70" s="116">
        <f t="array" ref="BU70">IF(IF(ISERR(LARGE(IF($D$4:$D$1533=$AI70,$N$4:$N$1533,""),BU$11)),0,(LARGE(IF($D$4:$D$1533=$AI70,$N$4:$N$1533,""),BU$11)))&lt;0,0,(IF(ISERR(LARGE(IF($D$4:$D$1533=$AI70,$N$4:$N$1533,""),BU$11)),0,(LARGE(IF($D$4:$D$1533=$AI70,$N$4:$N$1533,""),BU$11)))))</f>
        <v>0</v>
      </c>
      <c r="BV70" s="192">
        <f t="array" ref="BV70">IF(IF(ISERR(LARGE(IF($D$1534:$D$2431=$AI70,$N$1534:$N$2431,""),BV$11)),0,(LARGE(IF($D$1534:$D$2431=$AI70,$N$1534:$N$2431,""),BV$11)))&lt;0,0,(IF(ISERR(LARGE(IF($D$1534:$D$2431=$AI70,$N$1534:$N$2431,""),BV$11)),0,(LARGE(IF($D$1534:$D$2431=$AI70,$N$1534:$N$2431,""),BV$11)))))</f>
        <v>0</v>
      </c>
      <c r="BW70" s="193">
        <f t="array" ref="BW70">IF(IF(ISERR(LARGE(IF($D$1534:$D$2431=$AI70,$N$1534:$N$2431,""),BW$11)),0,(LARGE(IF($D$1534:$D$2431=$AI70,$N$1534:$N$2431,""),BW$11)))&lt;0,0,(IF(ISERR(LARGE(IF($D$1534:$D$2431=$AI70,$N$1534:$N$2431,""),BW$11)),0,(LARGE(IF($D$1534:$D$2431=$AI70,$N$1534:$N$2431,""),BW$11)))))</f>
        <v>0</v>
      </c>
      <c r="BX70" s="159">
        <f t="shared" si="98"/>
        <v>0</v>
      </c>
      <c r="BZ70" s="114">
        <f t="array" ref="BZ70">IF(IF(ISERR(LARGE(IF($D$4:$D$1533=$AI70,$O$4:$O$1533,""),BZ$11)),0,(LARGE(IF($D$4:$D$1533=$AI70,$O$4:$O$1533,""),BZ$11)))&lt;0,0,(IF(ISERR(LARGE(IF($D$4:$D$1533=$AI70,$O$4:$O$1533,""),BZ$11)),0,(LARGE(IF($D$4:$D$1533=$AI70,$O$4:$O$1533,""),BZ$11)))))</f>
        <v>0</v>
      </c>
      <c r="CA70" s="115">
        <f t="array" ref="CA70">IF(IF(ISERR(LARGE(IF($D$4:$D$1533=$AI70,$O$4:$O$1533,""),CA$11)),0,(LARGE(IF($D$4:$D$1533=$AI70,$O$4:$O$1533,""),CA$11)))&lt;0,0,(IF(ISERR(LARGE(IF($D$4:$D$1533=$AI70,$O$4:$O$1533,""),CA$11)),0,(LARGE(IF($D$4:$D$1533=$AI70,$O$4:$O$1533,""),CA$11)))))</f>
        <v>0</v>
      </c>
      <c r="CB70" s="116">
        <f t="array" ref="CB70">IF(IF(ISERR(LARGE(IF($D$4:$D$1533=$AI70,$O$4:$O$1533,""),CB$11)),0,(LARGE(IF($D$4:$D$1533=$AI70,$O$4:$O$1533,""),CB$11)))&lt;0,0,(IF(ISERR(LARGE(IF($D$4:$D$1533=$AI70,$O$4:$O$1533,""),CB$11)),0,(LARGE(IF($D$4:$D$1533=$AI70,$O$4:$O$1533,""),CB$11)))))</f>
        <v>0</v>
      </c>
      <c r="CC70" s="192">
        <f t="array" ref="CC70">IF(IF(ISERR(LARGE(IF($D$1534:$D$2431=$AI70,$O$1534:$O$2431,""),CC$11)),0,(LARGE(IF($D$1534:$D$2431=$AI70,$O$1534:$O$2431,""),CC$11)))&lt;0,0,(IF(ISERR(LARGE(IF($D$1534:$D$2431=$AI70,$O$1534:$O$2431,""),CC$11)),0,(LARGE(IF($D$1534:$D$2431=$AI70,$O$1534:$O$2431,""),CC$11)))))</f>
        <v>0</v>
      </c>
      <c r="CD70" s="193">
        <f t="array" ref="CD70">IF(IF(ISERR(LARGE(IF($D$1534:$D$2431=$AI70,$O$1534:$O$2431,""),CD$11)),0,(LARGE(IF($D$1534:$D$2431=$AI70,$O$1534:$O$2431,""),CD$11)))&lt;0,0,(IF(ISERR(LARGE(IF($D$1534:$D$2431=$AI70,$O$1534:$O$2431,""),CD$11)),0,(LARGE(IF($D$1534:$D$2431=$AI70,$O$1534:$O$2431,""),CD$11)))))</f>
        <v>0</v>
      </c>
      <c r="CE70" s="159">
        <f t="shared" si="99"/>
        <v>0</v>
      </c>
      <c r="CG70" s="114">
        <f t="array" ref="CG70">IF(IF(ISERR(LARGE(IF($D$4:$D$1533=$AI70,$Q$4:$Q$1533,""),CG$11)),0,(LARGE(IF($D$4:$D$1533=$AI70,$Q$4:$Q$1533,""),CG$11)))&lt;0,0,(IF(ISERR(LARGE(IF($D$4:$D$1533=$AI70,$Q$4:$Q$1533,""),CG$11)),0,(LARGE(IF($D$4:$D$1533=$AI70,$Q$4:$Q$1533,""),CG$11)))))</f>
        <v>0</v>
      </c>
      <c r="CH70" s="115">
        <f t="array" ref="CH70">IF(IF(ISERR(LARGE(IF($D$4:$D$1533=$AI70,$Q$4:$Q$1533,""),CH$11)),0,(LARGE(IF($D$4:$D$1533=$AI70,$Q$4:$Q$1533,""),CH$11)))&lt;0,0,(IF(ISERR(LARGE(IF($D$4:$D$1533=$AI70,$Q$4:$Q$1533,""),CH$11)),0,(LARGE(IF($D$4:$D$1533=$AI70,$Q$4:$Q$1533,""),CH$11)))))</f>
        <v>0</v>
      </c>
      <c r="CI70" s="116">
        <f t="array" ref="CI70">IF(IF(ISERR(LARGE(IF($D$4:$D$1533=$AI70,$Q$4:$Q$1533,""),CI$11)),0,(LARGE(IF($D$4:$D$1533=$AI70,$Q$4:$Q$1533,""),CI$11)))&lt;0,0,(IF(ISERR(LARGE(IF($D$4:$D$1533=$AI70,$Q$4:$Q$1533,""),CI$11)),0,(LARGE(IF($D$4:$D$1533=$AI70,$Q$4:$Q$1533,""),CI$11)))))</f>
        <v>0</v>
      </c>
      <c r="CJ70" s="192">
        <f t="array" ref="CJ70">IF(IF(ISERR(LARGE(IF($D$1534:$D$2431=$AI70,$Q$1534:$Q$2431,""),CJ$11)),0,(LARGE(IF($D$1534:$D$2431=$AI70,$Q$1534:$Q$2431,""),CJ$11)))&lt;0,0,(IF(ISERR(LARGE(IF($D$1534:$D$2431=$AI70,$Q$1534:$Q$2431,""),CJ$11)),0,(LARGE(IF($D$1534:$D$2431=$AI70,$Q$1534:$Q$2431,""),CJ$11)))))</f>
        <v>0</v>
      </c>
      <c r="CK70" s="193">
        <f t="array" ref="CK70">IF(IF(ISERR(LARGE(IF($D$1534:$D$2431=$AI70,$Q$1534:$Q$2431,""),CK$11)),0,(LARGE(IF($D$1534:$D$2431=$AI70,$Q$1534:$Q$2431,""),CK$11)))&lt;0,0,(IF(ISERR(LARGE(IF($D$1534:$D$2431=$AI70,$Q$1534:$Q$2431,""),CK$11)),0,(LARGE(IF($D$1534:$D$2431=$AI70,$Q$1534:$Q$2431,""),CK$11)))))</f>
        <v>0</v>
      </c>
      <c r="CL70" s="159">
        <f t="shared" si="100"/>
        <v>0</v>
      </c>
      <c r="CN70" s="114">
        <f t="array" ref="CN70">IF(IF(ISERR(LARGE(IF($D$4:$D$1533=$AI70,$R$4:$R$1533,""),CN$11)),0,(LARGE(IF($D$4:$D$1533=$AI70,$R$4:$R$1533,""),CN$11)))&lt;0,0,(IF(ISERR(LARGE(IF($D$4:$D$1533=$AI70,$R$4:$R$1533,""),CN$11)),0,(LARGE(IF($D$4:$D$1533=$AI70,$R$4:$R$1533,""),CN$11)))))</f>
        <v>0</v>
      </c>
      <c r="CO70" s="115">
        <f t="array" ref="CO70">IF(IF(ISERR(LARGE(IF($D$4:$D$1533=$AI70,$R$4:$R$1533,""),CO$11)),0,(LARGE(IF($D$4:$D$1533=$AI70,$R$4:$R$1533,""),CO$11)))&lt;0,0,(IF(ISERR(LARGE(IF($D$4:$D$1533=$AI70,$R$4:$R$1533,""),CO$11)),0,(LARGE(IF($D$4:$D$1533=$AI70,$R$4:$R$1533,""),CO$11)))))</f>
        <v>0</v>
      </c>
      <c r="CP70" s="116">
        <f t="array" ref="CP70">IF(IF(ISERR(LARGE(IF($D$4:$D$1533=$AI70,$R$4:$R$1533,""),CP$11)),0,(LARGE(IF($D$4:$D$1533=$AI70,$R$4:$R$1533,""),CP$11)))&lt;0,0,(IF(ISERR(LARGE(IF($D$4:$D$1533=$AI70,$R$4:$R$1533,""),CP$11)),0,(LARGE(IF($D$4:$D$1533=$AI70,$R$4:$R$1533,""),CP$11)))))</f>
        <v>0</v>
      </c>
      <c r="CQ70" s="192">
        <f t="array" ref="CQ70">IF(IF(ISERR(LARGE(IF($D$1534:$D$2431=$AI70,$R$1534:$R$2431,""),CQ$11)),0,(LARGE(IF($D$1534:$D$2431=$AI70,$R$1534:$R$2431,""),CQ$11)))&lt;0,0,(IF(ISERR(LARGE(IF($D$1534:$D$2431=$AI70,$R$1534:$R$2431,""),CQ$11)),0,(LARGE(IF($D$1534:$D$2431=$AI70,$R$1534:$R$2431,""),CQ$11)))))</f>
        <v>0</v>
      </c>
      <c r="CR70" s="193">
        <f t="array" ref="CR70">IF(IF(ISERR(LARGE(IF($D$1534:$D$2431=$AI70,$R$1534:$R$2431,""),CR$11)),0,(LARGE(IF($D$1534:$D$2431=$AI70,$R$1534:$R$2431,""),CR$11)))&lt;0,0,(IF(ISERR(LARGE(IF($D$1534:$D$2431=$AI70,$R$1534:$R$2431,""),CR$11)),0,(LARGE(IF($D$1534:$D$2431=$AI70,$R$1534:$R$2431,""),CR$11)))))</f>
        <v>0</v>
      </c>
      <c r="CS70" s="159">
        <f t="shared" si="101"/>
        <v>0</v>
      </c>
      <c r="CU70" s="114">
        <f t="array" ref="CU70">IF(IF(ISERR(LARGE(IF($D$4:$D$1533=$AI70,$S$4:$S$1533,""),CU$11)),0,(LARGE(IF($D$4:$D$1533=$AI70,$S$4:$S$1533,""),CU$11)))&lt;0,0,(IF(ISERR(LARGE(IF($D$4:$D$1533=$AI70,$S$4:$S$1533,""),CU$11)),0,(LARGE(IF($D$4:$D$1533=$AI70,$S$4:$S$1533,""),CU$11)))))</f>
        <v>0</v>
      </c>
      <c r="CV70" s="115">
        <f t="array" ref="CV70">IF(IF(ISERR(LARGE(IF($D$4:$D$1533=$AI70,$S$4:$S$1533,""),CV$11)),0,(LARGE(IF($D$4:$D$1533=$AI70,$S$4:$S$1533,""),CV$11)))&lt;0,0,(IF(ISERR(LARGE(IF($D$4:$D$1533=$AI70,$S$4:$S$1533,""),CV$11)),0,(LARGE(IF($D$4:$D$1533=$AI70,$S$4:$S$1533,""),CV$11)))))</f>
        <v>0</v>
      </c>
      <c r="CW70" s="116">
        <f t="array" ref="CW70">IF(IF(ISERR(LARGE(IF($D$4:$D$1533=$AI70,$S$4:$S$1533,""),CW$11)),0,(LARGE(IF($D$4:$D$1533=$AI70,$S$4:$S$1533,""),CW$11)))&lt;0,0,(IF(ISERR(LARGE(IF($D$4:$D$1533=$AI70,$S$4:$S$1533,""),CW$11)),0,(LARGE(IF($D$4:$D$1533=$AI70,$S$4:$S$1533,""),CW$11)))))</f>
        <v>0</v>
      </c>
      <c r="CX70" s="192">
        <f t="array" ref="CX70">IF(IF(ISERR(LARGE(IF($D$1534:$D$2431=$AI70,$S$1534:$S$2431,""),CX$11)),0,(LARGE(IF($D$1534:$D$2431=$AI70,$S$1534:$S$2431,""),CX$11)))&lt;0,0,(IF(ISERR(LARGE(IF($D$1534:$D$2431=$AI70,$S$1534:$S$2431,""),CX$11)),0,(LARGE(IF($D$1534:$D$2431=$AI70,$S$1534:$S$2431,""),CX$11)))))</f>
        <v>0</v>
      </c>
      <c r="CY70" s="193">
        <f t="array" ref="CY70">IF(IF(ISERR(LARGE(IF($D$1534:$D$2431=$AI70,$S$1534:$S$2431,""),CY$11)),0,(LARGE(IF($D$1534:$D$2431=$AI70,$S$1534:$S$2431,""),CY$11)))&lt;0,0,(IF(ISERR(LARGE(IF($D$1534:$D$2431=$AI70,$S$1534:$S$2431,""),CY$11)),0,(LARGE(IF($D$1534:$D$2431=$AI70,$S$1534:$S$2431,""),CY$11)))))</f>
        <v>0</v>
      </c>
      <c r="CZ70" s="159">
        <f t="shared" si="102"/>
        <v>0</v>
      </c>
      <c r="DB70" s="114">
        <f t="array" ref="DB70">IF(IF(ISERR(LARGE(IF($D$4:$D$1533=$AI70,$T$4:$T$1533,""),DB$11)),0,(LARGE(IF($D$4:$D$1533=$AI70,$T$4:$T$1533,""),DB$11)))&lt;0,0,(IF(ISERR(LARGE(IF($D$4:$D$1533=$AI70,$T$4:$T$1533,""),DB$11)),0,(LARGE(IF($D$4:$D$1533=$AI70,$T$4:$T$1533,""),DB$11)))))</f>
        <v>0</v>
      </c>
      <c r="DC70" s="115">
        <f t="array" ref="DC70">IF(IF(ISERR(LARGE(IF($D$4:$D$1533=$AI70,$T$4:$T$1533,""),DC$11)),0,(LARGE(IF($D$4:$D$1533=$AI70,$T$4:$T$1533,""),DC$11)))&lt;0,0,(IF(ISERR(LARGE(IF($D$4:$D$1533=$AI70,$T$4:$T$1533,""),DC$11)),0,(LARGE(IF($D$4:$D$1533=$AI70,$T$4:$T$1533,""),DC$11)))))</f>
        <v>0</v>
      </c>
      <c r="DD70" s="116">
        <f t="array" ref="DD70">IF(IF(ISERR(LARGE(IF($D$4:$D$1533=$AI70,$T$4:$T$1533,""),DD$11)),0,(LARGE(IF($D$4:$D$1533=$AI70,$T$4:$T$1533,""),DD$11)))&lt;0,0,(IF(ISERR(LARGE(IF($D$4:$D$1533=$AI70,$T$4:$T$1533,""),DD$11)),0,(LARGE(IF($D$4:$D$1533=$AI70,$T$4:$T$1533,""),DD$11)))))</f>
        <v>0</v>
      </c>
      <c r="DE70" s="192">
        <f t="array" ref="DE70">IF(IF(ISERR(LARGE(IF($D$1534:$D$2431=$AI70,$T$1534:$T$2431,""),DE$11)),0,(LARGE(IF($D$1534:$D$2431=$AI70,$T$1534:$T$2431,""),DE$11)))&lt;0,0,(IF(ISERR(LARGE(IF($D$1534:$D$2431=$AI70,$T$1534:$T$2431,""),DE$11)),0,(LARGE(IF($D$1534:$D$2431=$AI70,$T$1534:$T$2431,""),DE$11)))))</f>
        <v>0</v>
      </c>
      <c r="DF70" s="193">
        <f t="array" ref="DF70">IF(IF(ISERR(LARGE(IF($D$1534:$D$2431=$AI70,$T$1534:$T$2431,""),DF$11)),0,(LARGE(IF($D$1534:$D$2431=$AI70,$T$1534:$T$2431,""),DF$11)))&lt;0,0,(IF(ISERR(LARGE(IF($D$1534:$D$2431=$AI70,$T$1534:$T$2431,""),DF$11)),0,(LARGE(IF($D$1534:$D$2431=$AI70,$T$1534:$T$2431,""),DF$11)))))</f>
        <v>0</v>
      </c>
      <c r="DG70" s="159">
        <f t="shared" si="103"/>
        <v>0</v>
      </c>
      <c r="DI70" s="114">
        <f t="array" ref="DI70">IF(IF(ISERR(LARGE(IF($D$4:$D$1533=$AI70,$U$4:$U$1533,""),DI$11)),0,(LARGE(IF($D$4:$D$1533=$AI70,$U$4:$U$1533,""),DI$11)))&lt;0,0,(IF(ISERR(LARGE(IF($D$4:$D$1533=$AI70,$U$4:$U$1533,""),DI$11)),0,(LARGE(IF($D$4:$D$1533=$AI70,$U$4:$U$1533,""),DI$11)))))</f>
        <v>0</v>
      </c>
      <c r="DJ70" s="115">
        <f t="array" ref="DJ70">IF(IF(ISERR(LARGE(IF($D$4:$D$1533=$AI70,$U$4:$U$1533,""),DJ$11)),0,(LARGE(IF($D$4:$D$1533=$AI70,$U$4:$U$1533,""),DJ$11)))&lt;0,0,(IF(ISERR(LARGE(IF($D$4:$D$1533=$AI70,$U$4:$U$1533,""),DJ$11)),0,(LARGE(IF($D$4:$D$1533=$AI70,$U$4:$U$1533,""),DJ$11)))))</f>
        <v>0</v>
      </c>
      <c r="DK70" s="116">
        <f t="array" ref="DK70">IF(IF(ISERR(LARGE(IF($D$4:$D$1533=$AI70,$U$4:$U$1533,""),DK$11)),0,(LARGE(IF($D$4:$D$1533=$AI70,$U$4:$U$1533,""),DK$11)))&lt;0,0,(IF(ISERR(LARGE(IF($D$4:$D$1533=$AI70,$U$4:$U$1533,""),DK$11)),0,(LARGE(IF($D$4:$D$1533=$AI70,$U$4:$U$1533,""),DK$11)))))</f>
        <v>0</v>
      </c>
      <c r="DL70" s="192">
        <f t="array" ref="DL70">IF(IF(ISERR(LARGE(IF($D$1534:$D$2431=$AI70,$U$1534:$U$2431,""),DL$11)),0,(LARGE(IF($D$1534:$D$2431=$AI70,$U$1534:$U$2431,""),DL$11)))&lt;0,0,(IF(ISERR(LARGE(IF($D$1534:$D$2431=$AI70,$U$1534:$U$2431,""),DL$11)),0,(LARGE(IF($D$1534:$D$2431=$AI70,$U$1534:$U$2431,""),DL$11)))))</f>
        <v>0</v>
      </c>
      <c r="DM70" s="193">
        <f t="array" ref="DM70">IF(IF(ISERR(LARGE(IF($D$1534:$D$2431=$AI70,$U$1534:$U$2431,""),DM$11)),0,(LARGE(IF($D$1534:$D$2431=$AI70,$U$1534:$U$2431,""),DM$11)))&lt;0,0,(IF(ISERR(LARGE(IF($D$1534:$D$2431=$AI70,$U$1534:$U$2431,""),DM$11)),0,(LARGE(IF($D$1534:$D$2431=$AI70,$U$1534:$U$2431,""),DM$11)))))</f>
        <v>0</v>
      </c>
      <c r="DN70" s="159">
        <f t="shared" si="104"/>
        <v>0</v>
      </c>
      <c r="DP70" s="114">
        <f t="array" ref="DP70">IF(IF(ISERR(LARGE(IF($D$4:$D$1533=$AI70,$V$4:$V$1533,""),DP$11)),0,(LARGE(IF($D$4:$D$1533=$AI70,$V$4:$V$1533,""),DP$11)))&lt;0,0,(IF(ISERR(LARGE(IF($D$4:$D$1533=$AI70,$V$4:$V$1533,""),DP$11)),0,(LARGE(IF($D$4:$D$1533=$AI70,$V$4:$V$1533,""),DP$11)))))</f>
        <v>0</v>
      </c>
      <c r="DQ70" s="115">
        <f t="array" ref="DQ70">IF(IF(ISERR(LARGE(IF($D$4:$D$1533=$AI70,$V$4:$V$1533,""),DQ$11)),0,(LARGE(IF($D$4:$D$1533=$AI70,$V$4:$V$1533,""),DQ$11)))&lt;0,0,(IF(ISERR(LARGE(IF($D$4:$D$1533=$AI70,$V$4:$V$1533,""),DQ$11)),0,(LARGE(IF($D$4:$D$1533=$AI70,$V$4:$V$1533,""),DQ$11)))))</f>
        <v>0</v>
      </c>
      <c r="DR70" s="116">
        <f t="array" ref="DR70">IF(IF(ISERR(LARGE(IF($D$4:$D$1533=$AI70,$V$4:$V$1533,""),DR$11)),0,(LARGE(IF($D$4:$D$1533=$AI70,$V$4:$V$1533,""),DR$11)))&lt;0,0,(IF(ISERR(LARGE(IF($D$4:$D$1533=$AI70,$V$4:$V$1533,""),DR$11)),0,(LARGE(IF($D$4:$D$1533=$AI70,$V$4:$V$1533,""),DR$11)))))</f>
        <v>0</v>
      </c>
      <c r="DS70" s="192">
        <f t="array" ref="DS70">IF(IF(ISERR(LARGE(IF($D$1534:$D$2431=$AI70,$V$1534:$V$2431,""),DS$11)),0,(LARGE(IF($D$1534:$D$2431=$AI70,$V$1534:$V$2431,""),DS$11)))&lt;0,0,(IF(ISERR(LARGE(IF($D$1534:$D$2431=$AI70,$V$1534:$V$2431,""),DS$11)),0,(LARGE(IF($D$1534:$D$2431=$AI70,$V$1534:$V$2431,""),DS$11)))))</f>
        <v>0</v>
      </c>
      <c r="DT70" s="193">
        <f t="array" ref="DT70">IF(IF(ISERR(LARGE(IF($D$1534:$D$2431=$AI70,$V$1534:$V$2431,""),DT$11)),0,(LARGE(IF($D$1534:$D$2431=$AI70,$V$1534:$V$2431,""),DT$11)))&lt;0,0,(IF(ISERR(LARGE(IF($D$1534:$D$2431=$AI70,$V$1534:$V$2431,""),DT$11)),0,(LARGE(IF($D$1534:$D$2431=$AI70,$V$1534:$V$2431,""),DT$11)))))</f>
        <v>0</v>
      </c>
      <c r="DU70" s="159">
        <f t="shared" si="105"/>
        <v>0</v>
      </c>
      <c r="DW70" s="114">
        <f t="array" ref="DW70">IF(IF(ISERR(LARGE(IF($D$4:$D$1533=$AI70,$W$4:$W$1533,""),DW$11)),0,(LARGE(IF($D$4:$D$1533=$AI70,$W$4:$W$1533,""),DW$11)))&lt;0,0,(IF(ISERR(LARGE(IF($D$4:$D$1533=$AI70,$W$4:$W$1533,""),DW$11)),0,(LARGE(IF($D$4:$D$1533=$AI70,$W$4:$W$1533,""),DW$11)))))</f>
        <v>0</v>
      </c>
      <c r="DX70" s="115">
        <f t="array" ref="DX70">IF(IF(ISERR(LARGE(IF($D$4:$D$1533=$AI70,$W$4:$W$1533,""),DX$11)),0,(LARGE(IF($D$4:$D$1533=$AI70,$W$4:$W$1533,""),DX$11)))&lt;0,0,(IF(ISERR(LARGE(IF($D$4:$D$1533=$AI70,$W$4:$W$1533,""),DX$11)),0,(LARGE(IF($D$4:$D$1533=$AI70,$W$4:$W$1533,""),DX$11)))))</f>
        <v>0</v>
      </c>
      <c r="DY70" s="116">
        <f t="array" ref="DY70">IF(IF(ISERR(LARGE(IF($D$4:$D$1533=$AI70,$W$4:$W$1533,""),DY$11)),0,(LARGE(IF($D$4:$D$1533=$AI70,$W$4:$W$1533,""),DY$11)))&lt;0,0,(IF(ISERR(LARGE(IF($D$4:$D$1533=$AI70,$W$4:$W$1533,""),DY$11)),0,(LARGE(IF($D$4:$D$1533=$AI70,$W$4:$W$1533,""),DY$11)))))</f>
        <v>0</v>
      </c>
      <c r="DZ70" s="192">
        <f t="array" ref="DZ70">IF(IF(ISERR(LARGE(IF($D$1534:$D$2431=$AI70,$W$1534:$W$2431,""),DZ$11)),0,(LARGE(IF($D$1534:$D$2431=$AI70,$W$1534:$W$2431,""),DZ$11)))&lt;0,0,(IF(ISERR(LARGE(IF($D$1534:$D$2431=$AI70,$W$1534:$W$2431,""),DZ$11)),0,(LARGE(IF($D$1534:$D$2431=$AI70,$W$1534:$W$2431,""),DZ$11)))))</f>
        <v>0</v>
      </c>
      <c r="EA70" s="193">
        <f t="array" ref="EA70">IF(IF(ISERR(LARGE(IF($D$1534:$D$2431=$AI70,$W$1534:$W$2431,""),EA$11)),0,(LARGE(IF($D$1534:$D$2431=$AI70,$W$1534:$W$2431,""),EA$11)))&lt;0,0,(IF(ISERR(LARGE(IF($D$1534:$D$2431=$AI70,$W$1534:$W$2431,""),EA$11)),0,(LARGE(IF($D$1534:$D$2431=$AI70,$W$1534:$W$2431,""),EA$11)))))</f>
        <v>0</v>
      </c>
      <c r="EB70" s="159">
        <f t="shared" si="106"/>
        <v>0</v>
      </c>
    </row>
    <row r="71" spans="1:132" x14ac:dyDescent="0.2">
      <c r="A71" s="88">
        <v>6.7999999999999999E-5</v>
      </c>
      <c r="B71" s="4">
        <f t="shared" si="77"/>
        <v>6374.0000680000003</v>
      </c>
      <c r="C71" t="s">
        <v>319</v>
      </c>
      <c r="D71" s="213" t="s">
        <v>355</v>
      </c>
      <c r="E71" s="44" t="s">
        <v>21</v>
      </c>
      <c r="F71" s="14">
        <f t="shared" si="107"/>
        <v>1</v>
      </c>
      <c r="G71" s="14">
        <f t="shared" si="108"/>
        <v>1</v>
      </c>
      <c r="H71" s="101" t="str">
        <f>IF(ISNA(VLOOKUP(C71,[1]Sheet1!$J$2:$J$2999,1,FALSE)),"No","Yes")</f>
        <v>No</v>
      </c>
      <c r="I71" s="72">
        <f t="shared" si="78"/>
        <v>0</v>
      </c>
      <c r="J71" s="72">
        <f t="shared" si="79"/>
        <v>0</v>
      </c>
      <c r="K71" s="72">
        <f t="shared" si="80"/>
        <v>0</v>
      </c>
      <c r="L71" s="72">
        <f t="shared" si="81"/>
        <v>0</v>
      </c>
      <c r="M71" s="72">
        <f t="shared" si="82"/>
        <v>0</v>
      </c>
      <c r="N71" s="72">
        <f t="shared" si="83"/>
        <v>0</v>
      </c>
      <c r="O71" s="72">
        <f t="shared" si="84"/>
        <v>0</v>
      </c>
      <c r="Q71" s="73">
        <f t="shared" si="85"/>
        <v>0</v>
      </c>
      <c r="R71" s="73">
        <f t="shared" si="86"/>
        <v>0</v>
      </c>
      <c r="S71" s="73">
        <f t="shared" si="87"/>
        <v>0</v>
      </c>
      <c r="T71" s="73">
        <f t="shared" si="88"/>
        <v>6374</v>
      </c>
      <c r="U71" s="73">
        <f t="shared" si="89"/>
        <v>0</v>
      </c>
      <c r="V71" s="73">
        <f t="shared" si="90"/>
        <v>0</v>
      </c>
      <c r="W71" s="73">
        <f t="shared" si="91"/>
        <v>0</v>
      </c>
      <c r="Y71" s="72">
        <f t="shared" si="109"/>
        <v>0</v>
      </c>
      <c r="Z71" s="73">
        <f t="shared" si="110"/>
        <v>0</v>
      </c>
      <c r="AA71" s="58">
        <f t="shared" si="111"/>
        <v>0</v>
      </c>
      <c r="AB71" s="72">
        <f t="shared" si="112"/>
        <v>0</v>
      </c>
      <c r="AC71" s="72">
        <f t="shared" si="113"/>
        <v>0</v>
      </c>
      <c r="AD71" s="73">
        <f t="shared" si="114"/>
        <v>6374</v>
      </c>
      <c r="AE71" s="73">
        <f t="shared" si="115"/>
        <v>0</v>
      </c>
      <c r="AF71" s="1">
        <f t="shared" si="92"/>
        <v>6374</v>
      </c>
      <c r="AH71" s="1" t="str">
        <f t="shared" si="93"/>
        <v>Yes</v>
      </c>
      <c r="AI71" s="165" t="s">
        <v>115</v>
      </c>
      <c r="AJ71" s="114">
        <f t="array" ref="AJ71">IF(IF(ISERR(LARGE(IF($D$4:$D$1533=$AI71,$I$4:$I$1533,""),AJ$11)),0,(LARGE(IF($D$4:$D$1533=$AI71,$I$4:$I$1533,""),AJ$11)))&lt;0,0,(IF(ISERR(LARGE(IF($D$4:$D$1533=$AI71,$I$4:$I$1533,""),AJ$11)),0,(LARGE(IF($D$4:$D$1533=$AI71,$I$4:$I$1533,""),AJ$11)))))</f>
        <v>0</v>
      </c>
      <c r="AK71" s="115">
        <f t="array" ref="AK71">IF(IF(ISERR(LARGE(IF($D$4:$D$1533=$AI71,$I$4:$I$1533,""),AK$11)),0,(LARGE(IF($D$4:$D$1533=$AI71,$I$4:$I$1533,""),AK$11)))&lt;0,0,(IF(ISERR(LARGE(IF($D$4:$D$1533=$AI71,$I$4:$I$1533,""),AK$11)),0,(LARGE(IF($D$4:$D$1533=$AI71,$I$4:$I$1533,""),AK$11)))))</f>
        <v>0</v>
      </c>
      <c r="AL71" s="116">
        <f t="array" ref="AL71">IF(IF(ISERR(LARGE(IF($D$4:$D$1533=$AI71,$I$4:$I$1533,""),AL$11)),0,(LARGE(IF($D$4:$D$1533=$AI71,$I$4:$I$1533,""),AL$11)))&lt;0,0,(IF(ISERR(LARGE(IF($D$4:$D$1533=$AI71,$I$4:$I$1533,""),AL$11)),0,(LARGE(IF($D$4:$D$1533=$AI71,$I$4:$I$1533,""),AL$11)))))</f>
        <v>0</v>
      </c>
      <c r="AM71" s="192">
        <f t="array" ref="AM71">IF(IF(ISERR(LARGE(IF($D$1534:$D$2431=$AI71,$I$1534:$I$2431,""),AM$11)),0,(LARGE(IF($D$1534:$D$2431=$AI71,$I$1534:$I$2431,""),AM$11)))&lt;0,0,(IF(ISERR(LARGE(IF($D$1534:$D$2431=$AI71,$I$1534:$I$2431,""),AM$11)),0,(LARGE(IF($D$1534:$D$2431=$AI71,$I$1534:$I$2431,""),AM$11)))))</f>
        <v>0</v>
      </c>
      <c r="AN71" s="193">
        <f t="array" ref="AN71">IF(IF(ISERR(LARGE(IF($D$1534:$D$2431=$AI71,$I$1534:$I$2431,""),AN$11)),0,(LARGE(IF($D$1534:$D$2431=$AI71,$I$1534:$I$2431,""),AN$11)))&lt;0,0,(IF(ISERR(LARGE(IF($D$1534:$D$2431=$AI71,$I$1534:$I$2431,""),AN$11)),0,(LARGE(IF($D$1534:$D$2431=$AI71,$I$1534:$I$2431,""),AN$11)))))</f>
        <v>0</v>
      </c>
      <c r="AO71" s="159">
        <f t="shared" si="49"/>
        <v>0</v>
      </c>
      <c r="AQ71" s="114">
        <f t="array" ref="AQ71">IF(IF(ISERR(LARGE(IF($D$4:$D$1533=$AI71,$J$4:$J$1533,""),AQ$11)),0,(LARGE(IF($D$4:$D$1533=$AI71,$J$4:$J$1533,""),AQ$11)))&lt;0,0,(IF(ISERR(LARGE(IF($D$4:$D$1533=$AI71,$J$4:$J$1533,""),AQ$11)),0,(LARGE(IF($D$4:$D$1533=$AI71,$J$4:$J$1533,""),AQ$11)))))</f>
        <v>0</v>
      </c>
      <c r="AR71" s="115">
        <f t="array" ref="AR71">IF(IF(ISERR(LARGE(IF($D$4:$D$1533=$AI71,$J$4:$J$1533,""),AR$11)),0,(LARGE(IF($D$4:$D$1533=$AI71,$J$4:$J$1533,""),AR$11)))&lt;0,0,(IF(ISERR(LARGE(IF($D$4:$D$1533=$AI71,$J$4:$J$1533,""),AR$11)),0,(LARGE(IF($D$4:$D$1533=$AI71,$J$4:$J$1533,""),AR$11)))))</f>
        <v>0</v>
      </c>
      <c r="AS71" s="116">
        <f t="array" ref="AS71">IF(IF(ISERR(LARGE(IF($D$4:$D$1533=$AI71,$J$4:$J$1533,""),AS$11)),0,(LARGE(IF($D$4:$D$1533=$AI71,$J$4:$J$1533,""),AS$11)))&lt;0,0,(IF(ISERR(LARGE(IF($D$4:$D$1533=$AI71,$J$4:$J$1533,""),AS$11)),0,(LARGE(IF($D$4:$D$1533=$AI71,$J$4:$J$1533,""),AS$11)))))</f>
        <v>0</v>
      </c>
      <c r="AT71" s="192">
        <f t="array" ref="AT71">IF(IF(ISERR(LARGE(IF($D$1534:$D$2431=$AI71,$J$1534:$J$2431,""),AT$11)),0,(LARGE(IF($D$1534:$D$2431=$AI71,$J$1534:$J$2431,""),AT$11)))&lt;0,0,(IF(ISERR(LARGE(IF($D$1534:$D$2431=$AI71,$J$1534:$J$2431,""),AT$11)),0,(LARGE(IF($D$1534:$D$2431=$AI71,$J$1534:$J$2431,""),AT$11)))))</f>
        <v>0</v>
      </c>
      <c r="AU71" s="193">
        <f t="array" ref="AU71">IF(IF(ISERR(LARGE(IF($D$1534:$D$2431=$AI71,$J$1534:$J$2431,""),AU$11)),0,(LARGE(IF($D$1534:$D$2431=$AI71,$J$1534:$J$2431,""),AU$11)))&lt;0,0,(IF(ISERR(LARGE(IF($D$1534:$D$2431=$AI71,$J$1534:$J$2431,""),AU$11)),0,(LARGE(IF($D$1534:$D$2431=$AI71,$J$1534:$J$2431,""),AU$11)))))</f>
        <v>0</v>
      </c>
      <c r="AV71" s="159">
        <f t="shared" si="94"/>
        <v>0</v>
      </c>
      <c r="AX71" s="114">
        <f t="array" ref="AX71">IF(IF(ISERR(LARGE(IF($D$4:$D$1533=$AI71,$K$4:$K$1533,""),AX$11)),0,(LARGE(IF($D$4:$D$1533=$AI71,$K$4:$K$1533,""),AX$11)))&lt;0,0,(IF(ISERR(LARGE(IF($D$4:$D$1533=$AI71,$K$4:$K$1533,""),AX$11)),0,(LARGE(IF($D$4:$D$1533=$AI71,$K$4:$K$1533,""),AX$11)))))</f>
        <v>0</v>
      </c>
      <c r="AY71" s="115">
        <f t="array" ref="AY71">IF(IF(ISERR(LARGE(IF($D$4:$D$1533=$AI71,$K$4:$K$1533,""),AY$11)),0,(LARGE(IF($D$4:$D$1533=$AI71,$K$4:$K$1533,""),AY$11)))&lt;0,0,(IF(ISERR(LARGE(IF($D$4:$D$1533=$AI71,$K$4:$K$1533,""),AY$11)),0,(LARGE(IF($D$4:$D$1533=$AI71,$K$4:$K$1533,""),AY$11)))))</f>
        <v>0</v>
      </c>
      <c r="AZ71" s="116">
        <f t="array" ref="AZ71">IF(IF(ISERR(LARGE(IF($D$4:$D$1533=$AI71,$K$4:$K$1533,""),AZ$11)),0,(LARGE(IF($D$4:$D$1533=$AI71,$K$4:$K$1533,""),AZ$11)))&lt;0,0,(IF(ISERR(LARGE(IF($D$4:$D$1533=$AI71,$K$4:$K$1533,""),AZ$11)),0,(LARGE(IF($D$4:$D$1533=$AI71,$K$4:$K$1533,""),AZ$11)))))</f>
        <v>0</v>
      </c>
      <c r="BA71" s="192">
        <f t="array" ref="BA71">IF(IF(ISERR(LARGE(IF($D$1534:$D$2431=$AI71,$K$1534:$K$2431,""),BA$11)),0,(LARGE(IF($D$1534:$D$2431=$AI71,$K$1534:$K$2431,""),BA$11)))&lt;0,0,(IF(ISERR(LARGE(IF($D$1534:$D$2431=$AI71,$K$1534:$K$2431,""),BA$11)),0,(LARGE(IF($D$1534:$D$2431=$AI71,$K$1534:$K$2431,""),BA$11)))))</f>
        <v>0</v>
      </c>
      <c r="BB71" s="193">
        <f t="array" ref="BB71">IF(IF(ISERR(LARGE(IF($D$1534:$D$2431=$AI71,$K$1534:$K$2431,""),BB$11)),0,(LARGE(IF($D$1534:$D$2431=$AI71,$K$1534:$K$2431,""),BB$11)))&lt;0,0,(IF(ISERR(LARGE(IF($D$1534:$D$2431=$AI71,$K$1534:$K$2431,""),BB$11)),0,(LARGE(IF($D$1534:$D$2431=$AI71,$K$1534:$K$2431,""),BB$11)))))</f>
        <v>0</v>
      </c>
      <c r="BC71" s="159">
        <f t="shared" si="95"/>
        <v>0</v>
      </c>
      <c r="BE71" s="114">
        <f t="array" ref="BE71">IF(IF(ISERR(LARGE(IF($D$4:$D$1533=$AI71,$L$4:$L$1533,""),BE$11)),0,(LARGE(IF($D$4:$D$1533=$AI71,$L$4:$L$1533,""),BE$11)))&lt;0,0,(IF(ISERR(LARGE(IF($D$4:$D$1533=$AI71,$L$4:$L$1533,""),BE$11)),0,(LARGE(IF($D$4:$D$1533=$AI71,$L$4:$L$1533,""),BE$11)))))</f>
        <v>0</v>
      </c>
      <c r="BF71" s="115">
        <f t="array" ref="BF71">IF(IF(ISERR(LARGE(IF($D$4:$D$1533=$AI71,$L$4:$L$1533,""),BF$11)),0,(LARGE(IF($D$4:$D$1533=$AI71,$L$4:$L$1533,""),BF$11)))&lt;0,0,(IF(ISERR(LARGE(IF($D$4:$D$1533=$AI71,$L$4:$L$1533,""),BF$11)),0,(LARGE(IF($D$4:$D$1533=$AI71,$L$4:$L$1533,""),BF$11)))))</f>
        <v>0</v>
      </c>
      <c r="BG71" s="116">
        <f t="array" ref="BG71">IF(IF(ISERR(LARGE(IF($D$4:$D$1533=$AI71,$L$4:$L$1533,""),BG$11)),0,(LARGE(IF($D$4:$D$1533=$AI71,$L$4:$L$1533,""),BG$11)))&lt;0,0,(IF(ISERR(LARGE(IF($D$4:$D$1533=$AI71,$L$4:$L$1533,""),BG$11)),0,(LARGE(IF($D$4:$D$1533=$AI71,$L$4:$L$1533,""),BG$11)))))</f>
        <v>0</v>
      </c>
      <c r="BH71" s="192">
        <f t="array" ref="BH71">IF(IF(ISERR(LARGE(IF($D$1534:$D$2431=$AI71,$L$1534:$L$2431,""),BH$11)),0,(LARGE(IF($D$1534:$D$2431=$AI71,$L$1534:$L$2431,""),BH$11)))&lt;0,0,(IF(ISERR(LARGE(IF($D$1534:$D$2431=$AI71,$L$1534:$L$2431,""),BH$11)),0,(LARGE(IF($D$1534:$D$2431=$AI71,$L$1534:$L$2431,""),BH$11)))))</f>
        <v>0</v>
      </c>
      <c r="BI71" s="193">
        <f t="array" ref="BI71">IF(IF(ISERR(LARGE(IF($D$1534:$D$2431=$AI71,$L$1534:$L$2431,""),BI$11)),0,(LARGE(IF($D$1534:$D$2431=$AI71,$L$1534:$L$2431,""),BI$11)))&lt;0,0,(IF(ISERR(LARGE(IF($D$1534:$D$2431=$AI71,$L$1534:$L$2431,""),BI$11)),0,(LARGE(IF($D$1534:$D$2431=$AI71,$L$1534:$L$2431,""),BI$11)))))</f>
        <v>0</v>
      </c>
      <c r="BJ71" s="159">
        <f t="shared" si="96"/>
        <v>0</v>
      </c>
      <c r="BL71" s="114">
        <f t="array" ref="BL71">IF(IF(ISERR(LARGE(IF($D$4:$D$1533=$AI71,$M$4:$M$1533,""),BL$11)),0,(LARGE(IF($D$4:$D$1533=$AI71,$M$4:$M$1533,""),BL$11)))&lt;0,0,(IF(ISERR(LARGE(IF($D$4:$D$1533=$AI71,$M$4:$M$1533,""),BL$11)),0,(LARGE(IF($D$4:$D$1533=$AI71,$M$4:$M$1533,""),BL$11)))))</f>
        <v>0</v>
      </c>
      <c r="BM71" s="115">
        <f t="array" ref="BM71">IF(IF(ISERR(LARGE(IF($D$4:$D$1533=$AI71,$M$4:$M$1533,""),BM$11)),0,(LARGE(IF($D$4:$D$1533=$AI71,$M$4:$M$1533,""),BM$11)))&lt;0,0,(IF(ISERR(LARGE(IF($D$4:$D$1533=$AI71,$M$4:$M$1533,""),BM$11)),0,(LARGE(IF($D$4:$D$1533=$AI71,$M$4:$M$1533,""),BM$11)))))</f>
        <v>0</v>
      </c>
      <c r="BN71" s="116">
        <f t="array" ref="BN71">IF(IF(ISERR(LARGE(IF($D$4:$D$1533=$AI71,$M$4:$M$1533,""),BN$11)),0,(LARGE(IF($D$4:$D$1533=$AI71,$M$4:$M$1533,""),BN$11)))&lt;0,0,(IF(ISERR(LARGE(IF($D$4:$D$1533=$AI71,$M$4:$M$1533,""),BN$11)),0,(LARGE(IF($D$4:$D$1533=$AI71,$M$4:$M$1533,""),BN$11)))))</f>
        <v>0</v>
      </c>
      <c r="BO71" s="192">
        <f t="array" ref="BO71">IF(IF(ISERR(LARGE(IF($D$1534:$D$2431=$AI71,$M$1534:$M$2431,""),BO$11)),0,(LARGE(IF($D$1534:$D$2431=$AI71,$M$1534:$M$2431,""),BO$11)))&lt;0,0,(IF(ISERR(LARGE(IF($D$1534:$D$2431=$AI71,$M$1534:$M$2431,""),BO$11)),0,(LARGE(IF($D$1534:$D$2431=$AI71,$M$1534:$M$2431,""),BO$11)))))</f>
        <v>0</v>
      </c>
      <c r="BP71" s="193">
        <f t="array" ref="BP71">IF(IF(ISERR(LARGE(IF($D$1534:$D$2431=$AI71,$M$1534:$M$2431,""),BP$11)),0,(LARGE(IF($D$1534:$D$2431=$AI71,$M$1534:$M$2431,""),BP$11)))&lt;0,0,(IF(ISERR(LARGE(IF($D$1534:$D$2431=$AI71,$M$1534:$M$2431,""),BP$11)),0,(LARGE(IF($D$1534:$D$2431=$AI71,$M$1534:$M$2431,""),BP$11)))))</f>
        <v>0</v>
      </c>
      <c r="BQ71" s="159">
        <f t="shared" si="97"/>
        <v>0</v>
      </c>
      <c r="BS71" s="114">
        <f t="array" ref="BS71">IF(IF(ISERR(LARGE(IF($D$4:$D$1533=$AI71,$N$4:$N$1533,""),BS$11)),0,(LARGE(IF($D$4:$D$1533=$AI71,$N$4:$N$1533,""),BS$11)))&lt;0,0,(IF(ISERR(LARGE(IF($D$4:$D$1533=$AI71,$N$4:$N$1533,""),BS$11)),0,(LARGE(IF($D$4:$D$1533=$AI71,$N$4:$N$1533,""),BS$11)))))</f>
        <v>0</v>
      </c>
      <c r="BT71" s="115">
        <f t="array" ref="BT71">IF(IF(ISERR(LARGE(IF($D$4:$D$1533=$AI71,$N$4:$N$1533,""),BT$11)),0,(LARGE(IF($D$4:$D$1533=$AI71,$N$4:$N$1533,""),BT$11)))&lt;0,0,(IF(ISERR(LARGE(IF($D$4:$D$1533=$AI71,$N$4:$N$1533,""),BT$11)),0,(LARGE(IF($D$4:$D$1533=$AI71,$N$4:$N$1533,""),BT$11)))))</f>
        <v>0</v>
      </c>
      <c r="BU71" s="116">
        <f t="array" ref="BU71">IF(IF(ISERR(LARGE(IF($D$4:$D$1533=$AI71,$N$4:$N$1533,""),BU$11)),0,(LARGE(IF($D$4:$D$1533=$AI71,$N$4:$N$1533,""),BU$11)))&lt;0,0,(IF(ISERR(LARGE(IF($D$4:$D$1533=$AI71,$N$4:$N$1533,""),BU$11)),0,(LARGE(IF($D$4:$D$1533=$AI71,$N$4:$N$1533,""),BU$11)))))</f>
        <v>0</v>
      </c>
      <c r="BV71" s="192">
        <f t="array" ref="BV71">IF(IF(ISERR(LARGE(IF($D$1534:$D$2431=$AI71,$N$1534:$N$2431,""),BV$11)),0,(LARGE(IF($D$1534:$D$2431=$AI71,$N$1534:$N$2431,""),BV$11)))&lt;0,0,(IF(ISERR(LARGE(IF($D$1534:$D$2431=$AI71,$N$1534:$N$2431,""),BV$11)),0,(LARGE(IF($D$1534:$D$2431=$AI71,$N$1534:$N$2431,""),BV$11)))))</f>
        <v>0</v>
      </c>
      <c r="BW71" s="193">
        <f t="array" ref="BW71">IF(IF(ISERR(LARGE(IF($D$1534:$D$2431=$AI71,$N$1534:$N$2431,""),BW$11)),0,(LARGE(IF($D$1534:$D$2431=$AI71,$N$1534:$N$2431,""),BW$11)))&lt;0,0,(IF(ISERR(LARGE(IF($D$1534:$D$2431=$AI71,$N$1534:$N$2431,""),BW$11)),0,(LARGE(IF($D$1534:$D$2431=$AI71,$N$1534:$N$2431,""),BW$11)))))</f>
        <v>0</v>
      </c>
      <c r="BX71" s="159">
        <f t="shared" si="98"/>
        <v>0</v>
      </c>
      <c r="BZ71" s="114">
        <f t="array" ref="BZ71">IF(IF(ISERR(LARGE(IF($D$4:$D$1533=$AI71,$O$4:$O$1533,""),BZ$11)),0,(LARGE(IF($D$4:$D$1533=$AI71,$O$4:$O$1533,""),BZ$11)))&lt;0,0,(IF(ISERR(LARGE(IF($D$4:$D$1533=$AI71,$O$4:$O$1533,""),BZ$11)),0,(LARGE(IF($D$4:$D$1533=$AI71,$O$4:$O$1533,""),BZ$11)))))</f>
        <v>0</v>
      </c>
      <c r="CA71" s="115">
        <f t="array" ref="CA71">IF(IF(ISERR(LARGE(IF($D$4:$D$1533=$AI71,$O$4:$O$1533,""),CA$11)),0,(LARGE(IF($D$4:$D$1533=$AI71,$O$4:$O$1533,""),CA$11)))&lt;0,0,(IF(ISERR(LARGE(IF($D$4:$D$1533=$AI71,$O$4:$O$1533,""),CA$11)),0,(LARGE(IF($D$4:$D$1533=$AI71,$O$4:$O$1533,""),CA$11)))))</f>
        <v>0</v>
      </c>
      <c r="CB71" s="116">
        <f t="array" ref="CB71">IF(IF(ISERR(LARGE(IF($D$4:$D$1533=$AI71,$O$4:$O$1533,""),CB$11)),0,(LARGE(IF($D$4:$D$1533=$AI71,$O$4:$O$1533,""),CB$11)))&lt;0,0,(IF(ISERR(LARGE(IF($D$4:$D$1533=$AI71,$O$4:$O$1533,""),CB$11)),0,(LARGE(IF($D$4:$D$1533=$AI71,$O$4:$O$1533,""),CB$11)))))</f>
        <v>0</v>
      </c>
      <c r="CC71" s="192">
        <f t="array" ref="CC71">IF(IF(ISERR(LARGE(IF($D$1534:$D$2431=$AI71,$O$1534:$O$2431,""),CC$11)),0,(LARGE(IF($D$1534:$D$2431=$AI71,$O$1534:$O$2431,""),CC$11)))&lt;0,0,(IF(ISERR(LARGE(IF($D$1534:$D$2431=$AI71,$O$1534:$O$2431,""),CC$11)),0,(LARGE(IF($D$1534:$D$2431=$AI71,$O$1534:$O$2431,""),CC$11)))))</f>
        <v>0</v>
      </c>
      <c r="CD71" s="193">
        <f t="array" ref="CD71">IF(IF(ISERR(LARGE(IF($D$1534:$D$2431=$AI71,$O$1534:$O$2431,""),CD$11)),0,(LARGE(IF($D$1534:$D$2431=$AI71,$O$1534:$O$2431,""),CD$11)))&lt;0,0,(IF(ISERR(LARGE(IF($D$1534:$D$2431=$AI71,$O$1534:$O$2431,""),CD$11)),0,(LARGE(IF($D$1534:$D$2431=$AI71,$O$1534:$O$2431,""),CD$11)))))</f>
        <v>0</v>
      </c>
      <c r="CE71" s="159">
        <f t="shared" si="99"/>
        <v>0</v>
      </c>
      <c r="CG71" s="114">
        <f t="array" ref="CG71">IF(IF(ISERR(LARGE(IF($D$4:$D$1533=$AI71,$Q$4:$Q$1533,""),CG$11)),0,(LARGE(IF($D$4:$D$1533=$AI71,$Q$4:$Q$1533,""),CG$11)))&lt;0,0,(IF(ISERR(LARGE(IF($D$4:$D$1533=$AI71,$Q$4:$Q$1533,""),CG$11)),0,(LARGE(IF($D$4:$D$1533=$AI71,$Q$4:$Q$1533,""),CG$11)))))</f>
        <v>0</v>
      </c>
      <c r="CH71" s="115">
        <f t="array" ref="CH71">IF(IF(ISERR(LARGE(IF($D$4:$D$1533=$AI71,$Q$4:$Q$1533,""),CH$11)),0,(LARGE(IF($D$4:$D$1533=$AI71,$Q$4:$Q$1533,""),CH$11)))&lt;0,0,(IF(ISERR(LARGE(IF($D$4:$D$1533=$AI71,$Q$4:$Q$1533,""),CH$11)),0,(LARGE(IF($D$4:$D$1533=$AI71,$Q$4:$Q$1533,""),CH$11)))))</f>
        <v>0</v>
      </c>
      <c r="CI71" s="116">
        <f t="array" ref="CI71">IF(IF(ISERR(LARGE(IF($D$4:$D$1533=$AI71,$Q$4:$Q$1533,""),CI$11)),0,(LARGE(IF($D$4:$D$1533=$AI71,$Q$4:$Q$1533,""),CI$11)))&lt;0,0,(IF(ISERR(LARGE(IF($D$4:$D$1533=$AI71,$Q$4:$Q$1533,""),CI$11)),0,(LARGE(IF($D$4:$D$1533=$AI71,$Q$4:$Q$1533,""),CI$11)))))</f>
        <v>0</v>
      </c>
      <c r="CJ71" s="192">
        <f t="array" ref="CJ71">IF(IF(ISERR(LARGE(IF($D$1534:$D$2431=$AI71,$Q$1534:$Q$2431,""),CJ$11)),0,(LARGE(IF($D$1534:$D$2431=$AI71,$Q$1534:$Q$2431,""),CJ$11)))&lt;0,0,(IF(ISERR(LARGE(IF($D$1534:$D$2431=$AI71,$Q$1534:$Q$2431,""),CJ$11)),0,(LARGE(IF($D$1534:$D$2431=$AI71,$Q$1534:$Q$2431,""),CJ$11)))))</f>
        <v>0</v>
      </c>
      <c r="CK71" s="193">
        <f t="array" ref="CK71">IF(IF(ISERR(LARGE(IF($D$1534:$D$2431=$AI71,$Q$1534:$Q$2431,""),CK$11)),0,(LARGE(IF($D$1534:$D$2431=$AI71,$Q$1534:$Q$2431,""),CK$11)))&lt;0,0,(IF(ISERR(LARGE(IF($D$1534:$D$2431=$AI71,$Q$1534:$Q$2431,""),CK$11)),0,(LARGE(IF($D$1534:$D$2431=$AI71,$Q$1534:$Q$2431,""),CK$11)))))</f>
        <v>0</v>
      </c>
      <c r="CL71" s="159">
        <f t="shared" si="100"/>
        <v>0</v>
      </c>
      <c r="CN71" s="114">
        <f t="array" ref="CN71">IF(IF(ISERR(LARGE(IF($D$4:$D$1533=$AI71,$R$4:$R$1533,""),CN$11)),0,(LARGE(IF($D$4:$D$1533=$AI71,$R$4:$R$1533,""),CN$11)))&lt;0,0,(IF(ISERR(LARGE(IF($D$4:$D$1533=$AI71,$R$4:$R$1533,""),CN$11)),0,(LARGE(IF($D$4:$D$1533=$AI71,$R$4:$R$1533,""),CN$11)))))</f>
        <v>0</v>
      </c>
      <c r="CO71" s="115">
        <f t="array" ref="CO71">IF(IF(ISERR(LARGE(IF($D$4:$D$1533=$AI71,$R$4:$R$1533,""),CO$11)),0,(LARGE(IF($D$4:$D$1533=$AI71,$R$4:$R$1533,""),CO$11)))&lt;0,0,(IF(ISERR(LARGE(IF($D$4:$D$1533=$AI71,$R$4:$R$1533,""),CO$11)),0,(LARGE(IF($D$4:$D$1533=$AI71,$R$4:$R$1533,""),CO$11)))))</f>
        <v>0</v>
      </c>
      <c r="CP71" s="116">
        <f t="array" ref="CP71">IF(IF(ISERR(LARGE(IF($D$4:$D$1533=$AI71,$R$4:$R$1533,""),CP$11)),0,(LARGE(IF($D$4:$D$1533=$AI71,$R$4:$R$1533,""),CP$11)))&lt;0,0,(IF(ISERR(LARGE(IF($D$4:$D$1533=$AI71,$R$4:$R$1533,""),CP$11)),0,(LARGE(IF($D$4:$D$1533=$AI71,$R$4:$R$1533,""),CP$11)))))</f>
        <v>0</v>
      </c>
      <c r="CQ71" s="192">
        <f t="array" ref="CQ71">IF(IF(ISERR(LARGE(IF($D$1534:$D$2431=$AI71,$R$1534:$R$2431,""),CQ$11)),0,(LARGE(IF($D$1534:$D$2431=$AI71,$R$1534:$R$2431,""),CQ$11)))&lt;0,0,(IF(ISERR(LARGE(IF($D$1534:$D$2431=$AI71,$R$1534:$R$2431,""),CQ$11)),0,(LARGE(IF($D$1534:$D$2431=$AI71,$R$1534:$R$2431,""),CQ$11)))))</f>
        <v>0</v>
      </c>
      <c r="CR71" s="193">
        <f t="array" ref="CR71">IF(IF(ISERR(LARGE(IF($D$1534:$D$2431=$AI71,$R$1534:$R$2431,""),CR$11)),0,(LARGE(IF($D$1534:$D$2431=$AI71,$R$1534:$R$2431,""),CR$11)))&lt;0,0,(IF(ISERR(LARGE(IF($D$1534:$D$2431=$AI71,$R$1534:$R$2431,""),CR$11)),0,(LARGE(IF($D$1534:$D$2431=$AI71,$R$1534:$R$2431,""),CR$11)))))</f>
        <v>0</v>
      </c>
      <c r="CS71" s="159">
        <f t="shared" si="101"/>
        <v>0</v>
      </c>
      <c r="CU71" s="114">
        <f t="array" ref="CU71">IF(IF(ISERR(LARGE(IF($D$4:$D$1533=$AI71,$S$4:$S$1533,""),CU$11)),0,(LARGE(IF($D$4:$D$1533=$AI71,$S$4:$S$1533,""),CU$11)))&lt;0,0,(IF(ISERR(LARGE(IF($D$4:$D$1533=$AI71,$S$4:$S$1533,""),CU$11)),0,(LARGE(IF($D$4:$D$1533=$AI71,$S$4:$S$1533,""),CU$11)))))</f>
        <v>7057</v>
      </c>
      <c r="CV71" s="115">
        <f t="array" ref="CV71">IF(IF(ISERR(LARGE(IF($D$4:$D$1533=$AI71,$S$4:$S$1533,""),CV$11)),0,(LARGE(IF($D$4:$D$1533=$AI71,$S$4:$S$1533,""),CV$11)))&lt;0,0,(IF(ISERR(LARGE(IF($D$4:$D$1533=$AI71,$S$4:$S$1533,""),CV$11)),0,(LARGE(IF($D$4:$D$1533=$AI71,$S$4:$S$1533,""),CV$11)))))</f>
        <v>6881</v>
      </c>
      <c r="CW71" s="116">
        <f t="array" ref="CW71">IF(IF(ISERR(LARGE(IF($D$4:$D$1533=$AI71,$S$4:$S$1533,""),CW$11)),0,(LARGE(IF($D$4:$D$1533=$AI71,$S$4:$S$1533,""),CW$11)))&lt;0,0,(IF(ISERR(LARGE(IF($D$4:$D$1533=$AI71,$S$4:$S$1533,""),CW$11)),0,(LARGE(IF($D$4:$D$1533=$AI71,$S$4:$S$1533,""),CW$11)))))</f>
        <v>0</v>
      </c>
      <c r="CX71" s="192">
        <f t="array" ref="CX71">IF(IF(ISERR(LARGE(IF($D$1534:$D$2431=$AI71,$S$1534:$S$2431,""),CX$11)),0,(LARGE(IF($D$1534:$D$2431=$AI71,$S$1534:$S$2431,""),CX$11)))&lt;0,0,(IF(ISERR(LARGE(IF($D$1534:$D$2431=$AI71,$S$1534:$S$2431,""),CX$11)),0,(LARGE(IF($D$1534:$D$2431=$AI71,$S$1534:$S$2431,""),CX$11)))))</f>
        <v>0</v>
      </c>
      <c r="CY71" s="193">
        <f t="array" ref="CY71">IF(IF(ISERR(LARGE(IF($D$1534:$D$2431=$AI71,$S$1534:$S$2431,""),CY$11)),0,(LARGE(IF($D$1534:$D$2431=$AI71,$S$1534:$S$2431,""),CY$11)))&lt;0,0,(IF(ISERR(LARGE(IF($D$1534:$D$2431=$AI71,$S$1534:$S$2431,""),CY$11)),0,(LARGE(IF($D$1534:$D$2431=$AI71,$S$1534:$S$2431,""),CY$11)))))</f>
        <v>0</v>
      </c>
      <c r="CZ71" s="159">
        <f t="shared" si="102"/>
        <v>13938</v>
      </c>
      <c r="DB71" s="114">
        <f t="array" ref="DB71">IF(IF(ISERR(LARGE(IF($D$4:$D$1533=$AI71,$T$4:$T$1533,""),DB$11)),0,(LARGE(IF($D$4:$D$1533=$AI71,$T$4:$T$1533,""),DB$11)))&lt;0,0,(IF(ISERR(LARGE(IF($D$4:$D$1533=$AI71,$T$4:$T$1533,""),DB$11)),0,(LARGE(IF($D$4:$D$1533=$AI71,$T$4:$T$1533,""),DB$11)))))</f>
        <v>0</v>
      </c>
      <c r="DC71" s="115">
        <f t="array" ref="DC71">IF(IF(ISERR(LARGE(IF($D$4:$D$1533=$AI71,$T$4:$T$1533,""),DC$11)),0,(LARGE(IF($D$4:$D$1533=$AI71,$T$4:$T$1533,""),DC$11)))&lt;0,0,(IF(ISERR(LARGE(IF($D$4:$D$1533=$AI71,$T$4:$T$1533,""),DC$11)),0,(LARGE(IF($D$4:$D$1533=$AI71,$T$4:$T$1533,""),DC$11)))))</f>
        <v>0</v>
      </c>
      <c r="DD71" s="116">
        <f t="array" ref="DD71">IF(IF(ISERR(LARGE(IF($D$4:$D$1533=$AI71,$T$4:$T$1533,""),DD$11)),0,(LARGE(IF($D$4:$D$1533=$AI71,$T$4:$T$1533,""),DD$11)))&lt;0,0,(IF(ISERR(LARGE(IF($D$4:$D$1533=$AI71,$T$4:$T$1533,""),DD$11)),0,(LARGE(IF($D$4:$D$1533=$AI71,$T$4:$T$1533,""),DD$11)))))</f>
        <v>0</v>
      </c>
      <c r="DE71" s="192">
        <f t="array" ref="DE71">IF(IF(ISERR(LARGE(IF($D$1534:$D$2431=$AI71,$T$1534:$T$2431,""),DE$11)),0,(LARGE(IF($D$1534:$D$2431=$AI71,$T$1534:$T$2431,""),DE$11)))&lt;0,0,(IF(ISERR(LARGE(IF($D$1534:$D$2431=$AI71,$T$1534:$T$2431,""),DE$11)),0,(LARGE(IF($D$1534:$D$2431=$AI71,$T$1534:$T$2431,""),DE$11)))))</f>
        <v>0</v>
      </c>
      <c r="DF71" s="193">
        <f t="array" ref="DF71">IF(IF(ISERR(LARGE(IF($D$1534:$D$2431=$AI71,$T$1534:$T$2431,""),DF$11)),0,(LARGE(IF($D$1534:$D$2431=$AI71,$T$1534:$T$2431,""),DF$11)))&lt;0,0,(IF(ISERR(LARGE(IF($D$1534:$D$2431=$AI71,$T$1534:$T$2431,""),DF$11)),0,(LARGE(IF($D$1534:$D$2431=$AI71,$T$1534:$T$2431,""),DF$11)))))</f>
        <v>0</v>
      </c>
      <c r="DG71" s="159">
        <f t="shared" si="103"/>
        <v>0</v>
      </c>
      <c r="DI71" s="114">
        <f t="array" ref="DI71">IF(IF(ISERR(LARGE(IF($D$4:$D$1533=$AI71,$U$4:$U$1533,""),DI$11)),0,(LARGE(IF($D$4:$D$1533=$AI71,$U$4:$U$1533,""),DI$11)))&lt;0,0,(IF(ISERR(LARGE(IF($D$4:$D$1533=$AI71,$U$4:$U$1533,""),DI$11)),0,(LARGE(IF($D$4:$D$1533=$AI71,$U$4:$U$1533,""),DI$11)))))</f>
        <v>0</v>
      </c>
      <c r="DJ71" s="115">
        <f t="array" ref="DJ71">IF(IF(ISERR(LARGE(IF($D$4:$D$1533=$AI71,$U$4:$U$1533,""),DJ$11)),0,(LARGE(IF($D$4:$D$1533=$AI71,$U$4:$U$1533,""),DJ$11)))&lt;0,0,(IF(ISERR(LARGE(IF($D$4:$D$1533=$AI71,$U$4:$U$1533,""),DJ$11)),0,(LARGE(IF($D$4:$D$1533=$AI71,$U$4:$U$1533,""),DJ$11)))))</f>
        <v>0</v>
      </c>
      <c r="DK71" s="116">
        <f t="array" ref="DK71">IF(IF(ISERR(LARGE(IF($D$4:$D$1533=$AI71,$U$4:$U$1533,""),DK$11)),0,(LARGE(IF($D$4:$D$1533=$AI71,$U$4:$U$1533,""),DK$11)))&lt;0,0,(IF(ISERR(LARGE(IF($D$4:$D$1533=$AI71,$U$4:$U$1533,""),DK$11)),0,(LARGE(IF($D$4:$D$1533=$AI71,$U$4:$U$1533,""),DK$11)))))</f>
        <v>0</v>
      </c>
      <c r="DL71" s="192">
        <f t="array" ref="DL71">IF(IF(ISERR(LARGE(IF($D$1534:$D$2431=$AI71,$U$1534:$U$2431,""),DL$11)),0,(LARGE(IF($D$1534:$D$2431=$AI71,$U$1534:$U$2431,""),DL$11)))&lt;0,0,(IF(ISERR(LARGE(IF($D$1534:$D$2431=$AI71,$U$1534:$U$2431,""),DL$11)),0,(LARGE(IF($D$1534:$D$2431=$AI71,$U$1534:$U$2431,""),DL$11)))))</f>
        <v>0</v>
      </c>
      <c r="DM71" s="193">
        <f t="array" ref="DM71">IF(IF(ISERR(LARGE(IF($D$1534:$D$2431=$AI71,$U$1534:$U$2431,""),DM$11)),0,(LARGE(IF($D$1534:$D$2431=$AI71,$U$1534:$U$2431,""),DM$11)))&lt;0,0,(IF(ISERR(LARGE(IF($D$1534:$D$2431=$AI71,$U$1534:$U$2431,""),DM$11)),0,(LARGE(IF($D$1534:$D$2431=$AI71,$U$1534:$U$2431,""),DM$11)))))</f>
        <v>0</v>
      </c>
      <c r="DN71" s="159">
        <f t="shared" si="104"/>
        <v>0</v>
      </c>
      <c r="DP71" s="114">
        <f t="array" ref="DP71">IF(IF(ISERR(LARGE(IF($D$4:$D$1533=$AI71,$V$4:$V$1533,""),DP$11)),0,(LARGE(IF($D$4:$D$1533=$AI71,$V$4:$V$1533,""),DP$11)))&lt;0,0,(IF(ISERR(LARGE(IF($D$4:$D$1533=$AI71,$V$4:$V$1533,""),DP$11)),0,(LARGE(IF($D$4:$D$1533=$AI71,$V$4:$V$1533,""),DP$11)))))</f>
        <v>0</v>
      </c>
      <c r="DQ71" s="115">
        <f t="array" ref="DQ71">IF(IF(ISERR(LARGE(IF($D$4:$D$1533=$AI71,$V$4:$V$1533,""),DQ$11)),0,(LARGE(IF($D$4:$D$1533=$AI71,$V$4:$V$1533,""),DQ$11)))&lt;0,0,(IF(ISERR(LARGE(IF($D$4:$D$1533=$AI71,$V$4:$V$1533,""),DQ$11)),0,(LARGE(IF($D$4:$D$1533=$AI71,$V$4:$V$1533,""),DQ$11)))))</f>
        <v>0</v>
      </c>
      <c r="DR71" s="116">
        <f t="array" ref="DR71">IF(IF(ISERR(LARGE(IF($D$4:$D$1533=$AI71,$V$4:$V$1533,""),DR$11)),0,(LARGE(IF($D$4:$D$1533=$AI71,$V$4:$V$1533,""),DR$11)))&lt;0,0,(IF(ISERR(LARGE(IF($D$4:$D$1533=$AI71,$V$4:$V$1533,""),DR$11)),0,(LARGE(IF($D$4:$D$1533=$AI71,$V$4:$V$1533,""),DR$11)))))</f>
        <v>0</v>
      </c>
      <c r="DS71" s="192">
        <f t="array" ref="DS71">IF(IF(ISERR(LARGE(IF($D$1534:$D$2431=$AI71,$V$1534:$V$2431,""),DS$11)),0,(LARGE(IF($D$1534:$D$2431=$AI71,$V$1534:$V$2431,""),DS$11)))&lt;0,0,(IF(ISERR(LARGE(IF($D$1534:$D$2431=$AI71,$V$1534:$V$2431,""),DS$11)),0,(LARGE(IF($D$1534:$D$2431=$AI71,$V$1534:$V$2431,""),DS$11)))))</f>
        <v>0</v>
      </c>
      <c r="DT71" s="193">
        <f t="array" ref="DT71">IF(IF(ISERR(LARGE(IF($D$1534:$D$2431=$AI71,$V$1534:$V$2431,""),DT$11)),0,(LARGE(IF($D$1534:$D$2431=$AI71,$V$1534:$V$2431,""),DT$11)))&lt;0,0,(IF(ISERR(LARGE(IF($D$1534:$D$2431=$AI71,$V$1534:$V$2431,""),DT$11)),0,(LARGE(IF($D$1534:$D$2431=$AI71,$V$1534:$V$2431,""),DT$11)))))</f>
        <v>0</v>
      </c>
      <c r="DU71" s="159">
        <f t="shared" si="105"/>
        <v>0</v>
      </c>
      <c r="DW71" s="114">
        <f t="array" ref="DW71">IF(IF(ISERR(LARGE(IF($D$4:$D$1533=$AI71,$W$4:$W$1533,""),DW$11)),0,(LARGE(IF($D$4:$D$1533=$AI71,$W$4:$W$1533,""),DW$11)))&lt;0,0,(IF(ISERR(LARGE(IF($D$4:$D$1533=$AI71,$W$4:$W$1533,""),DW$11)),0,(LARGE(IF($D$4:$D$1533=$AI71,$W$4:$W$1533,""),DW$11)))))</f>
        <v>0</v>
      </c>
      <c r="DX71" s="115">
        <f t="array" ref="DX71">IF(IF(ISERR(LARGE(IF($D$4:$D$1533=$AI71,$W$4:$W$1533,""),DX$11)),0,(LARGE(IF($D$4:$D$1533=$AI71,$W$4:$W$1533,""),DX$11)))&lt;0,0,(IF(ISERR(LARGE(IF($D$4:$D$1533=$AI71,$W$4:$W$1533,""),DX$11)),0,(LARGE(IF($D$4:$D$1533=$AI71,$W$4:$W$1533,""),DX$11)))))</f>
        <v>0</v>
      </c>
      <c r="DY71" s="116">
        <f t="array" ref="DY71">IF(IF(ISERR(LARGE(IF($D$4:$D$1533=$AI71,$W$4:$W$1533,""),DY$11)),0,(LARGE(IF($D$4:$D$1533=$AI71,$W$4:$W$1533,""),DY$11)))&lt;0,0,(IF(ISERR(LARGE(IF($D$4:$D$1533=$AI71,$W$4:$W$1533,""),DY$11)),0,(LARGE(IF($D$4:$D$1533=$AI71,$W$4:$W$1533,""),DY$11)))))</f>
        <v>0</v>
      </c>
      <c r="DZ71" s="192">
        <f t="array" ref="DZ71">IF(IF(ISERR(LARGE(IF($D$1534:$D$2431=$AI71,$W$1534:$W$2431,""),DZ$11)),0,(LARGE(IF($D$1534:$D$2431=$AI71,$W$1534:$W$2431,""),DZ$11)))&lt;0,0,(IF(ISERR(LARGE(IF($D$1534:$D$2431=$AI71,$W$1534:$W$2431,""),DZ$11)),0,(LARGE(IF($D$1534:$D$2431=$AI71,$W$1534:$W$2431,""),DZ$11)))))</f>
        <v>0</v>
      </c>
      <c r="EA71" s="193">
        <f t="array" ref="EA71">IF(IF(ISERR(LARGE(IF($D$1534:$D$2431=$AI71,$W$1534:$W$2431,""),EA$11)),0,(LARGE(IF($D$1534:$D$2431=$AI71,$W$1534:$W$2431,""),EA$11)))&lt;0,0,(IF(ISERR(LARGE(IF($D$1534:$D$2431=$AI71,$W$1534:$W$2431,""),EA$11)),0,(LARGE(IF($D$1534:$D$2431=$AI71,$W$1534:$W$2431,""),EA$11)))))</f>
        <v>0</v>
      </c>
      <c r="EB71" s="159">
        <f t="shared" si="106"/>
        <v>0</v>
      </c>
    </row>
    <row r="72" spans="1:132" x14ac:dyDescent="0.2">
      <c r="A72" s="88">
        <v>6.8999999999999997E-5</v>
      </c>
      <c r="B72" s="4">
        <f t="shared" si="77"/>
        <v>6262.0000689999997</v>
      </c>
      <c r="C72" t="s">
        <v>322</v>
      </c>
      <c r="D72" s="213"/>
      <c r="E72" s="44" t="s">
        <v>21</v>
      </c>
      <c r="F72" s="14">
        <f t="shared" si="107"/>
        <v>1</v>
      </c>
      <c r="G72" s="14">
        <f t="shared" si="108"/>
        <v>1</v>
      </c>
      <c r="H72" s="101" t="str">
        <f>IF(ISNA(VLOOKUP(C72,[1]Sheet1!$J$2:$J$2999,1,FALSE)),"No","Yes")</f>
        <v>No</v>
      </c>
      <c r="I72" s="72">
        <f t="shared" si="78"/>
        <v>0</v>
      </c>
      <c r="J72" s="72">
        <f t="shared" si="79"/>
        <v>0</v>
      </c>
      <c r="K72" s="72">
        <f t="shared" si="80"/>
        <v>0</v>
      </c>
      <c r="L72" s="72">
        <f t="shared" si="81"/>
        <v>0</v>
      </c>
      <c r="M72" s="72">
        <f t="shared" si="82"/>
        <v>0</v>
      </c>
      <c r="N72" s="72">
        <f t="shared" si="83"/>
        <v>0</v>
      </c>
      <c r="O72" s="72">
        <f t="shared" si="84"/>
        <v>0</v>
      </c>
      <c r="Q72" s="73">
        <f t="shared" si="85"/>
        <v>0</v>
      </c>
      <c r="R72" s="73">
        <f t="shared" si="86"/>
        <v>0</v>
      </c>
      <c r="S72" s="73">
        <f t="shared" si="87"/>
        <v>0</v>
      </c>
      <c r="T72" s="73">
        <f t="shared" si="88"/>
        <v>6262</v>
      </c>
      <c r="U72" s="73">
        <f t="shared" si="89"/>
        <v>0</v>
      </c>
      <c r="V72" s="73">
        <f t="shared" si="90"/>
        <v>0</v>
      </c>
      <c r="W72" s="73">
        <f t="shared" si="91"/>
        <v>0</v>
      </c>
      <c r="Y72" s="72">
        <f t="shared" si="109"/>
        <v>0</v>
      </c>
      <c r="Z72" s="73">
        <f t="shared" si="110"/>
        <v>0</v>
      </c>
      <c r="AA72" s="58">
        <f t="shared" si="111"/>
        <v>0</v>
      </c>
      <c r="AB72" s="72">
        <f t="shared" si="112"/>
        <v>0</v>
      </c>
      <c r="AC72" s="72">
        <f t="shared" si="113"/>
        <v>0</v>
      </c>
      <c r="AD72" s="73">
        <f t="shared" si="114"/>
        <v>6262</v>
      </c>
      <c r="AE72" s="73">
        <f t="shared" si="115"/>
        <v>0</v>
      </c>
      <c r="AF72" s="1">
        <f t="shared" si="92"/>
        <v>6262</v>
      </c>
      <c r="AH72" s="1" t="str">
        <f t="shared" si="93"/>
        <v>No</v>
      </c>
      <c r="AI72" s="165" t="s">
        <v>69</v>
      </c>
      <c r="AJ72" s="114">
        <f t="array" ref="AJ72">IF(IF(ISERR(LARGE(IF($D$4:$D$1533=$AI72,$I$4:$I$1533,""),AJ$11)),0,(LARGE(IF($D$4:$D$1533=$AI72,$I$4:$I$1533,""),AJ$11)))&lt;0,0,(IF(ISERR(LARGE(IF($D$4:$D$1533=$AI72,$I$4:$I$1533,""),AJ$11)),0,(LARGE(IF($D$4:$D$1533=$AI72,$I$4:$I$1533,""),AJ$11)))))</f>
        <v>0</v>
      </c>
      <c r="AK72" s="115">
        <f t="array" ref="AK72">IF(IF(ISERR(LARGE(IF($D$4:$D$1533=$AI72,$I$4:$I$1533,""),AK$11)),0,(LARGE(IF($D$4:$D$1533=$AI72,$I$4:$I$1533,""),AK$11)))&lt;0,0,(IF(ISERR(LARGE(IF($D$4:$D$1533=$AI72,$I$4:$I$1533,""),AK$11)),0,(LARGE(IF($D$4:$D$1533=$AI72,$I$4:$I$1533,""),AK$11)))))</f>
        <v>0</v>
      </c>
      <c r="AL72" s="116">
        <f t="array" ref="AL72">IF(IF(ISERR(LARGE(IF($D$4:$D$1533=$AI72,$I$4:$I$1533,""),AL$11)),0,(LARGE(IF($D$4:$D$1533=$AI72,$I$4:$I$1533,""),AL$11)))&lt;0,0,(IF(ISERR(LARGE(IF($D$4:$D$1533=$AI72,$I$4:$I$1533,""),AL$11)),0,(LARGE(IF($D$4:$D$1533=$AI72,$I$4:$I$1533,""),AL$11)))))</f>
        <v>0</v>
      </c>
      <c r="AM72" s="192">
        <f t="array" ref="AM72">IF(IF(ISERR(LARGE(IF($D$1534:$D$2431=$AI72,$I$1534:$I$2431,""),AM$11)),0,(LARGE(IF($D$1534:$D$2431=$AI72,$I$1534:$I$2431,""),AM$11)))&lt;0,0,(IF(ISERR(LARGE(IF($D$1534:$D$2431=$AI72,$I$1534:$I$2431,""),AM$11)),0,(LARGE(IF($D$1534:$D$2431=$AI72,$I$1534:$I$2431,""),AM$11)))))</f>
        <v>0</v>
      </c>
      <c r="AN72" s="193">
        <f t="array" ref="AN72">IF(IF(ISERR(LARGE(IF($D$1534:$D$2431=$AI72,$I$1534:$I$2431,""),AN$11)),0,(LARGE(IF($D$1534:$D$2431=$AI72,$I$1534:$I$2431,""),AN$11)))&lt;0,0,(IF(ISERR(LARGE(IF($D$1534:$D$2431=$AI72,$I$1534:$I$2431,""),AN$11)),0,(LARGE(IF($D$1534:$D$2431=$AI72,$I$1534:$I$2431,""),AN$11)))))</f>
        <v>0</v>
      </c>
      <c r="AO72" s="159">
        <f t="shared" si="49"/>
        <v>0</v>
      </c>
      <c r="AQ72" s="114">
        <f t="array" ref="AQ72">IF(IF(ISERR(LARGE(IF($D$4:$D$1533=$AI72,$J$4:$J$1533,""),AQ$11)),0,(LARGE(IF($D$4:$D$1533=$AI72,$J$4:$J$1533,""),AQ$11)))&lt;0,0,(IF(ISERR(LARGE(IF($D$4:$D$1533=$AI72,$J$4:$J$1533,""),AQ$11)),0,(LARGE(IF($D$4:$D$1533=$AI72,$J$4:$J$1533,""),AQ$11)))))</f>
        <v>0</v>
      </c>
      <c r="AR72" s="115">
        <f t="array" ref="AR72">IF(IF(ISERR(LARGE(IF($D$4:$D$1533=$AI72,$J$4:$J$1533,""),AR$11)),0,(LARGE(IF($D$4:$D$1533=$AI72,$J$4:$J$1533,""),AR$11)))&lt;0,0,(IF(ISERR(LARGE(IF($D$4:$D$1533=$AI72,$J$4:$J$1533,""),AR$11)),0,(LARGE(IF($D$4:$D$1533=$AI72,$J$4:$J$1533,""),AR$11)))))</f>
        <v>0</v>
      </c>
      <c r="AS72" s="116">
        <f t="array" ref="AS72">IF(IF(ISERR(LARGE(IF($D$4:$D$1533=$AI72,$J$4:$J$1533,""),AS$11)),0,(LARGE(IF($D$4:$D$1533=$AI72,$J$4:$J$1533,""),AS$11)))&lt;0,0,(IF(ISERR(LARGE(IF($D$4:$D$1533=$AI72,$J$4:$J$1533,""),AS$11)),0,(LARGE(IF($D$4:$D$1533=$AI72,$J$4:$J$1533,""),AS$11)))))</f>
        <v>0</v>
      </c>
      <c r="AT72" s="192">
        <f t="array" ref="AT72">IF(IF(ISERR(LARGE(IF($D$1534:$D$2431=$AI72,$J$1534:$J$2431,""),AT$11)),0,(LARGE(IF($D$1534:$D$2431=$AI72,$J$1534:$J$2431,""),AT$11)))&lt;0,0,(IF(ISERR(LARGE(IF($D$1534:$D$2431=$AI72,$J$1534:$J$2431,""),AT$11)),0,(LARGE(IF($D$1534:$D$2431=$AI72,$J$1534:$J$2431,""),AT$11)))))</f>
        <v>0</v>
      </c>
      <c r="AU72" s="193">
        <f t="array" ref="AU72">IF(IF(ISERR(LARGE(IF($D$1534:$D$2431=$AI72,$J$1534:$J$2431,""),AU$11)),0,(LARGE(IF($D$1534:$D$2431=$AI72,$J$1534:$J$2431,""),AU$11)))&lt;0,0,(IF(ISERR(LARGE(IF($D$1534:$D$2431=$AI72,$J$1534:$J$2431,""),AU$11)),0,(LARGE(IF($D$1534:$D$2431=$AI72,$J$1534:$J$2431,""),AU$11)))))</f>
        <v>0</v>
      </c>
      <c r="AV72" s="159">
        <f t="shared" si="94"/>
        <v>0</v>
      </c>
      <c r="AX72" s="114">
        <f t="array" ref="AX72">IF(IF(ISERR(LARGE(IF($D$4:$D$1533=$AI72,$K$4:$K$1533,""),AX$11)),0,(LARGE(IF($D$4:$D$1533=$AI72,$K$4:$K$1533,""),AX$11)))&lt;0,0,(IF(ISERR(LARGE(IF($D$4:$D$1533=$AI72,$K$4:$K$1533,""),AX$11)),0,(LARGE(IF($D$4:$D$1533=$AI72,$K$4:$K$1533,""),AX$11)))))</f>
        <v>0</v>
      </c>
      <c r="AY72" s="115">
        <f t="array" ref="AY72">IF(IF(ISERR(LARGE(IF($D$4:$D$1533=$AI72,$K$4:$K$1533,""),AY$11)),0,(LARGE(IF($D$4:$D$1533=$AI72,$K$4:$K$1533,""),AY$11)))&lt;0,0,(IF(ISERR(LARGE(IF($D$4:$D$1533=$AI72,$K$4:$K$1533,""),AY$11)),0,(LARGE(IF($D$4:$D$1533=$AI72,$K$4:$K$1533,""),AY$11)))))</f>
        <v>0</v>
      </c>
      <c r="AZ72" s="116">
        <f t="array" ref="AZ72">IF(IF(ISERR(LARGE(IF($D$4:$D$1533=$AI72,$K$4:$K$1533,""),AZ$11)),0,(LARGE(IF($D$4:$D$1533=$AI72,$K$4:$K$1533,""),AZ$11)))&lt;0,0,(IF(ISERR(LARGE(IF($D$4:$D$1533=$AI72,$K$4:$K$1533,""),AZ$11)),0,(LARGE(IF($D$4:$D$1533=$AI72,$K$4:$K$1533,""),AZ$11)))))</f>
        <v>0</v>
      </c>
      <c r="BA72" s="192">
        <f t="array" ref="BA72">IF(IF(ISERR(LARGE(IF($D$1534:$D$2431=$AI72,$K$1534:$K$2431,""),BA$11)),0,(LARGE(IF($D$1534:$D$2431=$AI72,$K$1534:$K$2431,""),BA$11)))&lt;0,0,(IF(ISERR(LARGE(IF($D$1534:$D$2431=$AI72,$K$1534:$K$2431,""),BA$11)),0,(LARGE(IF($D$1534:$D$2431=$AI72,$K$1534:$K$2431,""),BA$11)))))</f>
        <v>0</v>
      </c>
      <c r="BB72" s="193">
        <f t="array" ref="BB72">IF(IF(ISERR(LARGE(IF($D$1534:$D$2431=$AI72,$K$1534:$K$2431,""),BB$11)),0,(LARGE(IF($D$1534:$D$2431=$AI72,$K$1534:$K$2431,""),BB$11)))&lt;0,0,(IF(ISERR(LARGE(IF($D$1534:$D$2431=$AI72,$K$1534:$K$2431,""),BB$11)),0,(LARGE(IF($D$1534:$D$2431=$AI72,$K$1534:$K$2431,""),BB$11)))))</f>
        <v>0</v>
      </c>
      <c r="BC72" s="159">
        <f t="shared" si="95"/>
        <v>0</v>
      </c>
      <c r="BE72" s="114">
        <f t="array" ref="BE72">IF(IF(ISERR(LARGE(IF($D$4:$D$1533=$AI72,$L$4:$L$1533,""),BE$11)),0,(LARGE(IF($D$4:$D$1533=$AI72,$L$4:$L$1533,""),BE$11)))&lt;0,0,(IF(ISERR(LARGE(IF($D$4:$D$1533=$AI72,$L$4:$L$1533,""),BE$11)),0,(LARGE(IF($D$4:$D$1533=$AI72,$L$4:$L$1533,""),BE$11)))))</f>
        <v>0</v>
      </c>
      <c r="BF72" s="115">
        <f t="array" ref="BF72">IF(IF(ISERR(LARGE(IF($D$4:$D$1533=$AI72,$L$4:$L$1533,""),BF$11)),0,(LARGE(IF($D$4:$D$1533=$AI72,$L$4:$L$1533,""),BF$11)))&lt;0,0,(IF(ISERR(LARGE(IF($D$4:$D$1533=$AI72,$L$4:$L$1533,""),BF$11)),0,(LARGE(IF($D$4:$D$1533=$AI72,$L$4:$L$1533,""),BF$11)))))</f>
        <v>0</v>
      </c>
      <c r="BG72" s="116">
        <f t="array" ref="BG72">IF(IF(ISERR(LARGE(IF($D$4:$D$1533=$AI72,$L$4:$L$1533,""),BG$11)),0,(LARGE(IF($D$4:$D$1533=$AI72,$L$4:$L$1533,""),BG$11)))&lt;0,0,(IF(ISERR(LARGE(IF($D$4:$D$1533=$AI72,$L$4:$L$1533,""),BG$11)),0,(LARGE(IF($D$4:$D$1533=$AI72,$L$4:$L$1533,""),BG$11)))))</f>
        <v>0</v>
      </c>
      <c r="BH72" s="192">
        <f t="array" ref="BH72">IF(IF(ISERR(LARGE(IF($D$1534:$D$2431=$AI72,$L$1534:$L$2431,""),BH$11)),0,(LARGE(IF($D$1534:$D$2431=$AI72,$L$1534:$L$2431,""),BH$11)))&lt;0,0,(IF(ISERR(LARGE(IF($D$1534:$D$2431=$AI72,$L$1534:$L$2431,""),BH$11)),0,(LARGE(IF($D$1534:$D$2431=$AI72,$L$1534:$L$2431,""),BH$11)))))</f>
        <v>0</v>
      </c>
      <c r="BI72" s="193">
        <f t="array" ref="BI72">IF(IF(ISERR(LARGE(IF($D$1534:$D$2431=$AI72,$L$1534:$L$2431,""),BI$11)),0,(LARGE(IF($D$1534:$D$2431=$AI72,$L$1534:$L$2431,""),BI$11)))&lt;0,0,(IF(ISERR(LARGE(IF($D$1534:$D$2431=$AI72,$L$1534:$L$2431,""),BI$11)),0,(LARGE(IF($D$1534:$D$2431=$AI72,$L$1534:$L$2431,""),BI$11)))))</f>
        <v>0</v>
      </c>
      <c r="BJ72" s="159">
        <f t="shared" si="96"/>
        <v>0</v>
      </c>
      <c r="BL72" s="114">
        <f t="array" ref="BL72">IF(IF(ISERR(LARGE(IF($D$4:$D$1533=$AI72,$M$4:$M$1533,""),BL$11)),0,(LARGE(IF($D$4:$D$1533=$AI72,$M$4:$M$1533,""),BL$11)))&lt;0,0,(IF(ISERR(LARGE(IF($D$4:$D$1533=$AI72,$M$4:$M$1533,""),BL$11)),0,(LARGE(IF($D$4:$D$1533=$AI72,$M$4:$M$1533,""),BL$11)))))</f>
        <v>0</v>
      </c>
      <c r="BM72" s="115">
        <f t="array" ref="BM72">IF(IF(ISERR(LARGE(IF($D$4:$D$1533=$AI72,$M$4:$M$1533,""),BM$11)),0,(LARGE(IF($D$4:$D$1533=$AI72,$M$4:$M$1533,""),BM$11)))&lt;0,0,(IF(ISERR(LARGE(IF($D$4:$D$1533=$AI72,$M$4:$M$1533,""),BM$11)),0,(LARGE(IF($D$4:$D$1533=$AI72,$M$4:$M$1533,""),BM$11)))))</f>
        <v>0</v>
      </c>
      <c r="BN72" s="116">
        <f t="array" ref="BN72">IF(IF(ISERR(LARGE(IF($D$4:$D$1533=$AI72,$M$4:$M$1533,""),BN$11)),0,(LARGE(IF($D$4:$D$1533=$AI72,$M$4:$M$1533,""),BN$11)))&lt;0,0,(IF(ISERR(LARGE(IF($D$4:$D$1533=$AI72,$M$4:$M$1533,""),BN$11)),0,(LARGE(IF($D$4:$D$1533=$AI72,$M$4:$M$1533,""),BN$11)))))</f>
        <v>0</v>
      </c>
      <c r="BO72" s="192">
        <f t="array" ref="BO72">IF(IF(ISERR(LARGE(IF($D$1534:$D$2431=$AI72,$M$1534:$M$2431,""),BO$11)),0,(LARGE(IF($D$1534:$D$2431=$AI72,$M$1534:$M$2431,""),BO$11)))&lt;0,0,(IF(ISERR(LARGE(IF($D$1534:$D$2431=$AI72,$M$1534:$M$2431,""),BO$11)),0,(LARGE(IF($D$1534:$D$2431=$AI72,$M$1534:$M$2431,""),BO$11)))))</f>
        <v>0</v>
      </c>
      <c r="BP72" s="193">
        <f t="array" ref="BP72">IF(IF(ISERR(LARGE(IF($D$1534:$D$2431=$AI72,$M$1534:$M$2431,""),BP$11)),0,(LARGE(IF($D$1534:$D$2431=$AI72,$M$1534:$M$2431,""),BP$11)))&lt;0,0,(IF(ISERR(LARGE(IF($D$1534:$D$2431=$AI72,$M$1534:$M$2431,""),BP$11)),0,(LARGE(IF($D$1534:$D$2431=$AI72,$M$1534:$M$2431,""),BP$11)))))</f>
        <v>0</v>
      </c>
      <c r="BQ72" s="159">
        <f t="shared" si="97"/>
        <v>0</v>
      </c>
      <c r="BS72" s="114">
        <f t="array" ref="BS72">IF(IF(ISERR(LARGE(IF($D$4:$D$1533=$AI72,$N$4:$N$1533,""),BS$11)),0,(LARGE(IF($D$4:$D$1533=$AI72,$N$4:$N$1533,""),BS$11)))&lt;0,0,(IF(ISERR(LARGE(IF($D$4:$D$1533=$AI72,$N$4:$N$1533,""),BS$11)),0,(LARGE(IF($D$4:$D$1533=$AI72,$N$4:$N$1533,""),BS$11)))))</f>
        <v>0</v>
      </c>
      <c r="BT72" s="115">
        <f t="array" ref="BT72">IF(IF(ISERR(LARGE(IF($D$4:$D$1533=$AI72,$N$4:$N$1533,""),BT$11)),0,(LARGE(IF($D$4:$D$1533=$AI72,$N$4:$N$1533,""),BT$11)))&lt;0,0,(IF(ISERR(LARGE(IF($D$4:$D$1533=$AI72,$N$4:$N$1533,""),BT$11)),0,(LARGE(IF($D$4:$D$1533=$AI72,$N$4:$N$1533,""),BT$11)))))</f>
        <v>0</v>
      </c>
      <c r="BU72" s="116">
        <f t="array" ref="BU72">IF(IF(ISERR(LARGE(IF($D$4:$D$1533=$AI72,$N$4:$N$1533,""),BU$11)),0,(LARGE(IF($D$4:$D$1533=$AI72,$N$4:$N$1533,""),BU$11)))&lt;0,0,(IF(ISERR(LARGE(IF($D$4:$D$1533=$AI72,$N$4:$N$1533,""),BU$11)),0,(LARGE(IF($D$4:$D$1533=$AI72,$N$4:$N$1533,""),BU$11)))))</f>
        <v>0</v>
      </c>
      <c r="BV72" s="192">
        <f t="array" ref="BV72">IF(IF(ISERR(LARGE(IF($D$1534:$D$2431=$AI72,$N$1534:$N$2431,""),BV$11)),0,(LARGE(IF($D$1534:$D$2431=$AI72,$N$1534:$N$2431,""),BV$11)))&lt;0,0,(IF(ISERR(LARGE(IF($D$1534:$D$2431=$AI72,$N$1534:$N$2431,""),BV$11)),0,(LARGE(IF($D$1534:$D$2431=$AI72,$N$1534:$N$2431,""),BV$11)))))</f>
        <v>0</v>
      </c>
      <c r="BW72" s="193">
        <f t="array" ref="BW72">IF(IF(ISERR(LARGE(IF($D$1534:$D$2431=$AI72,$N$1534:$N$2431,""),BW$11)),0,(LARGE(IF($D$1534:$D$2431=$AI72,$N$1534:$N$2431,""),BW$11)))&lt;0,0,(IF(ISERR(LARGE(IF($D$1534:$D$2431=$AI72,$N$1534:$N$2431,""),BW$11)),0,(LARGE(IF($D$1534:$D$2431=$AI72,$N$1534:$N$2431,""),BW$11)))))</f>
        <v>0</v>
      </c>
      <c r="BX72" s="159">
        <f t="shared" si="98"/>
        <v>0</v>
      </c>
      <c r="BZ72" s="114">
        <f t="array" ref="BZ72">IF(IF(ISERR(LARGE(IF($D$4:$D$1533=$AI72,$O$4:$O$1533,""),BZ$11)),0,(LARGE(IF($D$4:$D$1533=$AI72,$O$4:$O$1533,""),BZ$11)))&lt;0,0,(IF(ISERR(LARGE(IF($D$4:$D$1533=$AI72,$O$4:$O$1533,""),BZ$11)),0,(LARGE(IF($D$4:$D$1533=$AI72,$O$4:$O$1533,""),BZ$11)))))</f>
        <v>0</v>
      </c>
      <c r="CA72" s="115">
        <f t="array" ref="CA72">IF(IF(ISERR(LARGE(IF($D$4:$D$1533=$AI72,$O$4:$O$1533,""),CA$11)),0,(LARGE(IF($D$4:$D$1533=$AI72,$O$4:$O$1533,""),CA$11)))&lt;0,0,(IF(ISERR(LARGE(IF($D$4:$D$1533=$AI72,$O$4:$O$1533,""),CA$11)),0,(LARGE(IF($D$4:$D$1533=$AI72,$O$4:$O$1533,""),CA$11)))))</f>
        <v>0</v>
      </c>
      <c r="CB72" s="116">
        <f t="array" ref="CB72">IF(IF(ISERR(LARGE(IF($D$4:$D$1533=$AI72,$O$4:$O$1533,""),CB$11)),0,(LARGE(IF($D$4:$D$1533=$AI72,$O$4:$O$1533,""),CB$11)))&lt;0,0,(IF(ISERR(LARGE(IF($D$4:$D$1533=$AI72,$O$4:$O$1533,""),CB$11)),0,(LARGE(IF($D$4:$D$1533=$AI72,$O$4:$O$1533,""),CB$11)))))</f>
        <v>0</v>
      </c>
      <c r="CC72" s="192">
        <f t="array" ref="CC72">IF(IF(ISERR(LARGE(IF($D$1534:$D$2431=$AI72,$O$1534:$O$2431,""),CC$11)),0,(LARGE(IF($D$1534:$D$2431=$AI72,$O$1534:$O$2431,""),CC$11)))&lt;0,0,(IF(ISERR(LARGE(IF($D$1534:$D$2431=$AI72,$O$1534:$O$2431,""),CC$11)),0,(LARGE(IF($D$1534:$D$2431=$AI72,$O$1534:$O$2431,""),CC$11)))))</f>
        <v>0</v>
      </c>
      <c r="CD72" s="193">
        <f t="array" ref="CD72">IF(IF(ISERR(LARGE(IF($D$1534:$D$2431=$AI72,$O$1534:$O$2431,""),CD$11)),0,(LARGE(IF($D$1534:$D$2431=$AI72,$O$1534:$O$2431,""),CD$11)))&lt;0,0,(IF(ISERR(LARGE(IF($D$1534:$D$2431=$AI72,$O$1534:$O$2431,""),CD$11)),0,(LARGE(IF($D$1534:$D$2431=$AI72,$O$1534:$O$2431,""),CD$11)))))</f>
        <v>0</v>
      </c>
      <c r="CE72" s="159">
        <f t="shared" si="99"/>
        <v>0</v>
      </c>
      <c r="CG72" s="114">
        <f t="array" ref="CG72">IF(IF(ISERR(LARGE(IF($D$4:$D$1533=$AI72,$Q$4:$Q$1533,""),CG$11)),0,(LARGE(IF($D$4:$D$1533=$AI72,$Q$4:$Q$1533,""),CG$11)))&lt;0,0,(IF(ISERR(LARGE(IF($D$4:$D$1533=$AI72,$Q$4:$Q$1533,""),CG$11)),0,(LARGE(IF($D$4:$D$1533=$AI72,$Q$4:$Q$1533,""),CG$11)))))</f>
        <v>0</v>
      </c>
      <c r="CH72" s="115">
        <f t="array" ref="CH72">IF(IF(ISERR(LARGE(IF($D$4:$D$1533=$AI72,$Q$4:$Q$1533,""),CH$11)),0,(LARGE(IF($D$4:$D$1533=$AI72,$Q$4:$Q$1533,""),CH$11)))&lt;0,0,(IF(ISERR(LARGE(IF($D$4:$D$1533=$AI72,$Q$4:$Q$1533,""),CH$11)),0,(LARGE(IF($D$4:$D$1533=$AI72,$Q$4:$Q$1533,""),CH$11)))))</f>
        <v>0</v>
      </c>
      <c r="CI72" s="116">
        <f t="array" ref="CI72">IF(IF(ISERR(LARGE(IF($D$4:$D$1533=$AI72,$Q$4:$Q$1533,""),CI$11)),0,(LARGE(IF($D$4:$D$1533=$AI72,$Q$4:$Q$1533,""),CI$11)))&lt;0,0,(IF(ISERR(LARGE(IF($D$4:$D$1533=$AI72,$Q$4:$Q$1533,""),CI$11)),0,(LARGE(IF($D$4:$D$1533=$AI72,$Q$4:$Q$1533,""),CI$11)))))</f>
        <v>0</v>
      </c>
      <c r="CJ72" s="192">
        <f t="array" ref="CJ72">IF(IF(ISERR(LARGE(IF($D$1534:$D$2431=$AI72,$Q$1534:$Q$2431,""),CJ$11)),0,(LARGE(IF($D$1534:$D$2431=$AI72,$Q$1534:$Q$2431,""),CJ$11)))&lt;0,0,(IF(ISERR(LARGE(IF($D$1534:$D$2431=$AI72,$Q$1534:$Q$2431,""),CJ$11)),0,(LARGE(IF($D$1534:$D$2431=$AI72,$Q$1534:$Q$2431,""),CJ$11)))))</f>
        <v>0</v>
      </c>
      <c r="CK72" s="193">
        <f t="array" ref="CK72">IF(IF(ISERR(LARGE(IF($D$1534:$D$2431=$AI72,$Q$1534:$Q$2431,""),CK$11)),0,(LARGE(IF($D$1534:$D$2431=$AI72,$Q$1534:$Q$2431,""),CK$11)))&lt;0,0,(IF(ISERR(LARGE(IF($D$1534:$D$2431=$AI72,$Q$1534:$Q$2431,""),CK$11)),0,(LARGE(IF($D$1534:$D$2431=$AI72,$Q$1534:$Q$2431,""),CK$11)))))</f>
        <v>0</v>
      </c>
      <c r="CL72" s="159">
        <f t="shared" si="100"/>
        <v>0</v>
      </c>
      <c r="CN72" s="114">
        <f t="array" ref="CN72">IF(IF(ISERR(LARGE(IF($D$4:$D$1533=$AI72,$R$4:$R$1533,""),CN$11)),0,(LARGE(IF($D$4:$D$1533=$AI72,$R$4:$R$1533,""),CN$11)))&lt;0,0,(IF(ISERR(LARGE(IF($D$4:$D$1533=$AI72,$R$4:$R$1533,""),CN$11)),0,(LARGE(IF($D$4:$D$1533=$AI72,$R$4:$R$1533,""),CN$11)))))</f>
        <v>0</v>
      </c>
      <c r="CO72" s="115">
        <f t="array" ref="CO72">IF(IF(ISERR(LARGE(IF($D$4:$D$1533=$AI72,$R$4:$R$1533,""),CO$11)),0,(LARGE(IF($D$4:$D$1533=$AI72,$R$4:$R$1533,""),CO$11)))&lt;0,0,(IF(ISERR(LARGE(IF($D$4:$D$1533=$AI72,$R$4:$R$1533,""),CO$11)),0,(LARGE(IF($D$4:$D$1533=$AI72,$R$4:$R$1533,""),CO$11)))))</f>
        <v>0</v>
      </c>
      <c r="CP72" s="116">
        <f t="array" ref="CP72">IF(IF(ISERR(LARGE(IF($D$4:$D$1533=$AI72,$R$4:$R$1533,""),CP$11)),0,(LARGE(IF($D$4:$D$1533=$AI72,$R$4:$R$1533,""),CP$11)))&lt;0,0,(IF(ISERR(LARGE(IF($D$4:$D$1533=$AI72,$R$4:$R$1533,""),CP$11)),0,(LARGE(IF($D$4:$D$1533=$AI72,$R$4:$R$1533,""),CP$11)))))</f>
        <v>0</v>
      </c>
      <c r="CQ72" s="192">
        <f t="array" ref="CQ72">IF(IF(ISERR(LARGE(IF($D$1534:$D$2431=$AI72,$R$1534:$R$2431,""),CQ$11)),0,(LARGE(IF($D$1534:$D$2431=$AI72,$R$1534:$R$2431,""),CQ$11)))&lt;0,0,(IF(ISERR(LARGE(IF($D$1534:$D$2431=$AI72,$R$1534:$R$2431,""),CQ$11)),0,(LARGE(IF($D$1534:$D$2431=$AI72,$R$1534:$R$2431,""),CQ$11)))))</f>
        <v>0</v>
      </c>
      <c r="CR72" s="193">
        <f t="array" ref="CR72">IF(IF(ISERR(LARGE(IF($D$1534:$D$2431=$AI72,$R$1534:$R$2431,""),CR$11)),0,(LARGE(IF($D$1534:$D$2431=$AI72,$R$1534:$R$2431,""),CR$11)))&lt;0,0,(IF(ISERR(LARGE(IF($D$1534:$D$2431=$AI72,$R$1534:$R$2431,""),CR$11)),0,(LARGE(IF($D$1534:$D$2431=$AI72,$R$1534:$R$2431,""),CR$11)))))</f>
        <v>0</v>
      </c>
      <c r="CS72" s="159">
        <f t="shared" si="101"/>
        <v>0</v>
      </c>
      <c r="CU72" s="114">
        <f t="array" ref="CU72">IF(IF(ISERR(LARGE(IF($D$4:$D$1533=$AI72,$S$4:$S$1533,""),CU$11)),0,(LARGE(IF($D$4:$D$1533=$AI72,$S$4:$S$1533,""),CU$11)))&lt;0,0,(IF(ISERR(LARGE(IF($D$4:$D$1533=$AI72,$S$4:$S$1533,""),CU$11)),0,(LARGE(IF($D$4:$D$1533=$AI72,$S$4:$S$1533,""),CU$11)))))</f>
        <v>0</v>
      </c>
      <c r="CV72" s="115">
        <f t="array" ref="CV72">IF(IF(ISERR(LARGE(IF($D$4:$D$1533=$AI72,$S$4:$S$1533,""),CV$11)),0,(LARGE(IF($D$4:$D$1533=$AI72,$S$4:$S$1533,""),CV$11)))&lt;0,0,(IF(ISERR(LARGE(IF($D$4:$D$1533=$AI72,$S$4:$S$1533,""),CV$11)),0,(LARGE(IF($D$4:$D$1533=$AI72,$S$4:$S$1533,""),CV$11)))))</f>
        <v>0</v>
      </c>
      <c r="CW72" s="116">
        <f t="array" ref="CW72">IF(IF(ISERR(LARGE(IF($D$4:$D$1533=$AI72,$S$4:$S$1533,""),CW$11)),0,(LARGE(IF($D$4:$D$1533=$AI72,$S$4:$S$1533,""),CW$11)))&lt;0,0,(IF(ISERR(LARGE(IF($D$4:$D$1533=$AI72,$S$4:$S$1533,""),CW$11)),0,(LARGE(IF($D$4:$D$1533=$AI72,$S$4:$S$1533,""),CW$11)))))</f>
        <v>0</v>
      </c>
      <c r="CX72" s="192">
        <f t="array" ref="CX72">IF(IF(ISERR(LARGE(IF($D$1534:$D$2431=$AI72,$S$1534:$S$2431,""),CX$11)),0,(LARGE(IF($D$1534:$D$2431=$AI72,$S$1534:$S$2431,""),CX$11)))&lt;0,0,(IF(ISERR(LARGE(IF($D$1534:$D$2431=$AI72,$S$1534:$S$2431,""),CX$11)),0,(LARGE(IF($D$1534:$D$2431=$AI72,$S$1534:$S$2431,""),CX$11)))))</f>
        <v>0</v>
      </c>
      <c r="CY72" s="193">
        <f t="array" ref="CY72">IF(IF(ISERR(LARGE(IF($D$1534:$D$2431=$AI72,$S$1534:$S$2431,""),CY$11)),0,(LARGE(IF($D$1534:$D$2431=$AI72,$S$1534:$S$2431,""),CY$11)))&lt;0,0,(IF(ISERR(LARGE(IF($D$1534:$D$2431=$AI72,$S$1534:$S$2431,""),CY$11)),0,(LARGE(IF($D$1534:$D$2431=$AI72,$S$1534:$S$2431,""),CY$11)))))</f>
        <v>0</v>
      </c>
      <c r="CZ72" s="159">
        <f t="shared" si="102"/>
        <v>0</v>
      </c>
      <c r="DB72" s="114">
        <f t="array" ref="DB72">IF(IF(ISERR(LARGE(IF($D$4:$D$1533=$AI72,$T$4:$T$1533,""),DB$11)),0,(LARGE(IF($D$4:$D$1533=$AI72,$T$4:$T$1533,""),DB$11)))&lt;0,0,(IF(ISERR(LARGE(IF($D$4:$D$1533=$AI72,$T$4:$T$1533,""),DB$11)),0,(LARGE(IF($D$4:$D$1533=$AI72,$T$4:$T$1533,""),DB$11)))))</f>
        <v>0</v>
      </c>
      <c r="DC72" s="115">
        <f t="array" ref="DC72">IF(IF(ISERR(LARGE(IF($D$4:$D$1533=$AI72,$T$4:$T$1533,""),DC$11)),0,(LARGE(IF($D$4:$D$1533=$AI72,$T$4:$T$1533,""),DC$11)))&lt;0,0,(IF(ISERR(LARGE(IF($D$4:$D$1533=$AI72,$T$4:$T$1533,""),DC$11)),0,(LARGE(IF($D$4:$D$1533=$AI72,$T$4:$T$1533,""),DC$11)))))</f>
        <v>0</v>
      </c>
      <c r="DD72" s="116">
        <f t="array" ref="DD72">IF(IF(ISERR(LARGE(IF($D$4:$D$1533=$AI72,$T$4:$T$1533,""),DD$11)),0,(LARGE(IF($D$4:$D$1533=$AI72,$T$4:$T$1533,""),DD$11)))&lt;0,0,(IF(ISERR(LARGE(IF($D$4:$D$1533=$AI72,$T$4:$T$1533,""),DD$11)),0,(LARGE(IF($D$4:$D$1533=$AI72,$T$4:$T$1533,""),DD$11)))))</f>
        <v>0</v>
      </c>
      <c r="DE72" s="192">
        <f t="array" ref="DE72">IF(IF(ISERR(LARGE(IF($D$1534:$D$2431=$AI72,$T$1534:$T$2431,""),DE$11)),0,(LARGE(IF($D$1534:$D$2431=$AI72,$T$1534:$T$2431,""),DE$11)))&lt;0,0,(IF(ISERR(LARGE(IF($D$1534:$D$2431=$AI72,$T$1534:$T$2431,""),DE$11)),0,(LARGE(IF($D$1534:$D$2431=$AI72,$T$1534:$T$2431,""),DE$11)))))</f>
        <v>0</v>
      </c>
      <c r="DF72" s="193">
        <f t="array" ref="DF72">IF(IF(ISERR(LARGE(IF($D$1534:$D$2431=$AI72,$T$1534:$T$2431,""),DF$11)),0,(LARGE(IF($D$1534:$D$2431=$AI72,$T$1534:$T$2431,""),DF$11)))&lt;0,0,(IF(ISERR(LARGE(IF($D$1534:$D$2431=$AI72,$T$1534:$T$2431,""),DF$11)),0,(LARGE(IF($D$1534:$D$2431=$AI72,$T$1534:$T$2431,""),DF$11)))))</f>
        <v>0</v>
      </c>
      <c r="DG72" s="159">
        <f t="shared" si="103"/>
        <v>0</v>
      </c>
      <c r="DI72" s="114">
        <f t="array" ref="DI72">IF(IF(ISERR(LARGE(IF($D$4:$D$1533=$AI72,$U$4:$U$1533,""),DI$11)),0,(LARGE(IF($D$4:$D$1533=$AI72,$U$4:$U$1533,""),DI$11)))&lt;0,0,(IF(ISERR(LARGE(IF($D$4:$D$1533=$AI72,$U$4:$U$1533,""),DI$11)),0,(LARGE(IF($D$4:$D$1533=$AI72,$U$4:$U$1533,""),DI$11)))))</f>
        <v>0</v>
      </c>
      <c r="DJ72" s="115">
        <f t="array" ref="DJ72">IF(IF(ISERR(LARGE(IF($D$4:$D$1533=$AI72,$U$4:$U$1533,""),DJ$11)),0,(LARGE(IF($D$4:$D$1533=$AI72,$U$4:$U$1533,""),DJ$11)))&lt;0,0,(IF(ISERR(LARGE(IF($D$4:$D$1533=$AI72,$U$4:$U$1533,""),DJ$11)),0,(LARGE(IF($D$4:$D$1533=$AI72,$U$4:$U$1533,""),DJ$11)))))</f>
        <v>0</v>
      </c>
      <c r="DK72" s="116">
        <f t="array" ref="DK72">IF(IF(ISERR(LARGE(IF($D$4:$D$1533=$AI72,$U$4:$U$1533,""),DK$11)),0,(LARGE(IF($D$4:$D$1533=$AI72,$U$4:$U$1533,""),DK$11)))&lt;0,0,(IF(ISERR(LARGE(IF($D$4:$D$1533=$AI72,$U$4:$U$1533,""),DK$11)),0,(LARGE(IF($D$4:$D$1533=$AI72,$U$4:$U$1533,""),DK$11)))))</f>
        <v>0</v>
      </c>
      <c r="DL72" s="192">
        <f t="array" ref="DL72">IF(IF(ISERR(LARGE(IF($D$1534:$D$2431=$AI72,$U$1534:$U$2431,""),DL$11)),0,(LARGE(IF($D$1534:$D$2431=$AI72,$U$1534:$U$2431,""),DL$11)))&lt;0,0,(IF(ISERR(LARGE(IF($D$1534:$D$2431=$AI72,$U$1534:$U$2431,""),DL$11)),0,(LARGE(IF($D$1534:$D$2431=$AI72,$U$1534:$U$2431,""),DL$11)))))</f>
        <v>0</v>
      </c>
      <c r="DM72" s="193">
        <f t="array" ref="DM72">IF(IF(ISERR(LARGE(IF($D$1534:$D$2431=$AI72,$U$1534:$U$2431,""),DM$11)),0,(LARGE(IF($D$1534:$D$2431=$AI72,$U$1534:$U$2431,""),DM$11)))&lt;0,0,(IF(ISERR(LARGE(IF($D$1534:$D$2431=$AI72,$U$1534:$U$2431,""),DM$11)),0,(LARGE(IF($D$1534:$D$2431=$AI72,$U$1534:$U$2431,""),DM$11)))))</f>
        <v>0</v>
      </c>
      <c r="DN72" s="159">
        <f t="shared" si="104"/>
        <v>0</v>
      </c>
      <c r="DP72" s="114">
        <f t="array" ref="DP72">IF(IF(ISERR(LARGE(IF($D$4:$D$1533=$AI72,$V$4:$V$1533,""),DP$11)),0,(LARGE(IF($D$4:$D$1533=$AI72,$V$4:$V$1533,""),DP$11)))&lt;0,0,(IF(ISERR(LARGE(IF($D$4:$D$1533=$AI72,$V$4:$V$1533,""),DP$11)),0,(LARGE(IF($D$4:$D$1533=$AI72,$V$4:$V$1533,""),DP$11)))))</f>
        <v>0</v>
      </c>
      <c r="DQ72" s="115">
        <f t="array" ref="DQ72">IF(IF(ISERR(LARGE(IF($D$4:$D$1533=$AI72,$V$4:$V$1533,""),DQ$11)),0,(LARGE(IF($D$4:$D$1533=$AI72,$V$4:$V$1533,""),DQ$11)))&lt;0,0,(IF(ISERR(LARGE(IF($D$4:$D$1533=$AI72,$V$4:$V$1533,""),DQ$11)),0,(LARGE(IF($D$4:$D$1533=$AI72,$V$4:$V$1533,""),DQ$11)))))</f>
        <v>0</v>
      </c>
      <c r="DR72" s="116">
        <f t="array" ref="DR72">IF(IF(ISERR(LARGE(IF($D$4:$D$1533=$AI72,$V$4:$V$1533,""),DR$11)),0,(LARGE(IF($D$4:$D$1533=$AI72,$V$4:$V$1533,""),DR$11)))&lt;0,0,(IF(ISERR(LARGE(IF($D$4:$D$1533=$AI72,$V$4:$V$1533,""),DR$11)),0,(LARGE(IF($D$4:$D$1533=$AI72,$V$4:$V$1533,""),DR$11)))))</f>
        <v>0</v>
      </c>
      <c r="DS72" s="192">
        <f t="array" ref="DS72">IF(IF(ISERR(LARGE(IF($D$1534:$D$2431=$AI72,$V$1534:$V$2431,""),DS$11)),0,(LARGE(IF($D$1534:$D$2431=$AI72,$V$1534:$V$2431,""),DS$11)))&lt;0,0,(IF(ISERR(LARGE(IF($D$1534:$D$2431=$AI72,$V$1534:$V$2431,""),DS$11)),0,(LARGE(IF($D$1534:$D$2431=$AI72,$V$1534:$V$2431,""),DS$11)))))</f>
        <v>0</v>
      </c>
      <c r="DT72" s="193">
        <f t="array" ref="DT72">IF(IF(ISERR(LARGE(IF($D$1534:$D$2431=$AI72,$V$1534:$V$2431,""),DT$11)),0,(LARGE(IF($D$1534:$D$2431=$AI72,$V$1534:$V$2431,""),DT$11)))&lt;0,0,(IF(ISERR(LARGE(IF($D$1534:$D$2431=$AI72,$V$1534:$V$2431,""),DT$11)),0,(LARGE(IF($D$1534:$D$2431=$AI72,$V$1534:$V$2431,""),DT$11)))))</f>
        <v>0</v>
      </c>
      <c r="DU72" s="159">
        <f t="shared" si="105"/>
        <v>0</v>
      </c>
      <c r="DW72" s="114">
        <f t="array" ref="DW72">IF(IF(ISERR(LARGE(IF($D$4:$D$1533=$AI72,$W$4:$W$1533,""),DW$11)),0,(LARGE(IF($D$4:$D$1533=$AI72,$W$4:$W$1533,""),DW$11)))&lt;0,0,(IF(ISERR(LARGE(IF($D$4:$D$1533=$AI72,$W$4:$W$1533,""),DW$11)),0,(LARGE(IF($D$4:$D$1533=$AI72,$W$4:$W$1533,""),DW$11)))))</f>
        <v>0</v>
      </c>
      <c r="DX72" s="115">
        <f t="array" ref="DX72">IF(IF(ISERR(LARGE(IF($D$4:$D$1533=$AI72,$W$4:$W$1533,""),DX$11)),0,(LARGE(IF($D$4:$D$1533=$AI72,$W$4:$W$1533,""),DX$11)))&lt;0,0,(IF(ISERR(LARGE(IF($D$4:$D$1533=$AI72,$W$4:$W$1533,""),DX$11)),0,(LARGE(IF($D$4:$D$1533=$AI72,$W$4:$W$1533,""),DX$11)))))</f>
        <v>0</v>
      </c>
      <c r="DY72" s="116">
        <f t="array" ref="DY72">IF(IF(ISERR(LARGE(IF($D$4:$D$1533=$AI72,$W$4:$W$1533,""),DY$11)),0,(LARGE(IF($D$4:$D$1533=$AI72,$W$4:$W$1533,""),DY$11)))&lt;0,0,(IF(ISERR(LARGE(IF($D$4:$D$1533=$AI72,$W$4:$W$1533,""),DY$11)),0,(LARGE(IF($D$4:$D$1533=$AI72,$W$4:$W$1533,""),DY$11)))))</f>
        <v>0</v>
      </c>
      <c r="DZ72" s="192">
        <f t="array" ref="DZ72">IF(IF(ISERR(LARGE(IF($D$1534:$D$2431=$AI72,$W$1534:$W$2431,""),DZ$11)),0,(LARGE(IF($D$1534:$D$2431=$AI72,$W$1534:$W$2431,""),DZ$11)))&lt;0,0,(IF(ISERR(LARGE(IF($D$1534:$D$2431=$AI72,$W$1534:$W$2431,""),DZ$11)),0,(LARGE(IF($D$1534:$D$2431=$AI72,$W$1534:$W$2431,""),DZ$11)))))</f>
        <v>0</v>
      </c>
      <c r="EA72" s="193">
        <f t="array" ref="EA72">IF(IF(ISERR(LARGE(IF($D$1534:$D$2431=$AI72,$W$1534:$W$2431,""),EA$11)),0,(LARGE(IF($D$1534:$D$2431=$AI72,$W$1534:$W$2431,""),EA$11)))&lt;0,0,(IF(ISERR(LARGE(IF($D$1534:$D$2431=$AI72,$W$1534:$W$2431,""),EA$11)),0,(LARGE(IF($D$1534:$D$2431=$AI72,$W$1534:$W$2431,""),EA$11)))))</f>
        <v>0</v>
      </c>
      <c r="EB72" s="159">
        <f t="shared" si="106"/>
        <v>0</v>
      </c>
    </row>
    <row r="73" spans="1:132" x14ac:dyDescent="0.2">
      <c r="A73" s="88">
        <v>6.9999999999999994E-5</v>
      </c>
      <c r="B73" s="4">
        <f t="shared" si="77"/>
        <v>6232.0000700000001</v>
      </c>
      <c r="C73" t="s">
        <v>325</v>
      </c>
      <c r="D73" s="213" t="s">
        <v>345</v>
      </c>
      <c r="E73" s="44" t="s">
        <v>21</v>
      </c>
      <c r="F73" s="14">
        <f t="shared" si="107"/>
        <v>1</v>
      </c>
      <c r="G73" s="14">
        <f t="shared" si="108"/>
        <v>1</v>
      </c>
      <c r="H73" s="101" t="str">
        <f>IF(ISNA(VLOOKUP(C73,[1]Sheet1!$J$2:$J$2999,1,FALSE)),"No","Yes")</f>
        <v>No</v>
      </c>
      <c r="I73" s="72">
        <f t="shared" si="78"/>
        <v>0</v>
      </c>
      <c r="J73" s="72">
        <f t="shared" si="79"/>
        <v>0</v>
      </c>
      <c r="K73" s="72">
        <f t="shared" si="80"/>
        <v>0</v>
      </c>
      <c r="L73" s="72">
        <f t="shared" si="81"/>
        <v>0</v>
      </c>
      <c r="M73" s="72">
        <f t="shared" si="82"/>
        <v>0</v>
      </c>
      <c r="N73" s="72">
        <f t="shared" si="83"/>
        <v>0</v>
      </c>
      <c r="O73" s="72">
        <f t="shared" si="84"/>
        <v>0</v>
      </c>
      <c r="Q73" s="73">
        <f t="shared" si="85"/>
        <v>0</v>
      </c>
      <c r="R73" s="73">
        <f t="shared" si="86"/>
        <v>0</v>
      </c>
      <c r="S73" s="73">
        <f t="shared" si="87"/>
        <v>0</v>
      </c>
      <c r="T73" s="73">
        <f t="shared" si="88"/>
        <v>6232</v>
      </c>
      <c r="U73" s="73">
        <f t="shared" si="89"/>
        <v>0</v>
      </c>
      <c r="V73" s="73">
        <f t="shared" si="90"/>
        <v>0</v>
      </c>
      <c r="W73" s="73">
        <f t="shared" si="91"/>
        <v>0</v>
      </c>
      <c r="Y73" s="72">
        <f t="shared" si="109"/>
        <v>0</v>
      </c>
      <c r="Z73" s="73">
        <f t="shared" si="110"/>
        <v>0</v>
      </c>
      <c r="AA73" s="58">
        <f t="shared" si="111"/>
        <v>0</v>
      </c>
      <c r="AB73" s="72">
        <f t="shared" si="112"/>
        <v>0</v>
      </c>
      <c r="AC73" s="72">
        <f t="shared" si="113"/>
        <v>0</v>
      </c>
      <c r="AD73" s="73">
        <f t="shared" si="114"/>
        <v>6232</v>
      </c>
      <c r="AE73" s="73">
        <f t="shared" si="115"/>
        <v>0</v>
      </c>
      <c r="AF73" s="1">
        <f t="shared" si="92"/>
        <v>6232</v>
      </c>
      <c r="AH73" s="1" t="str">
        <f t="shared" si="93"/>
        <v>No</v>
      </c>
      <c r="AI73" s="165" t="s">
        <v>364</v>
      </c>
      <c r="AJ73" s="114">
        <f t="array" ref="AJ73">IF(IF(ISERR(LARGE(IF($D$4:$D$1533=$AI73,$I$4:$I$1533,""),AJ$11)),0,(LARGE(IF($D$4:$D$1533=$AI73,$I$4:$I$1533,""),AJ$11)))&lt;0,0,(IF(ISERR(LARGE(IF($D$4:$D$1533=$AI73,$I$4:$I$1533,""),AJ$11)),0,(LARGE(IF($D$4:$D$1533=$AI73,$I$4:$I$1533,""),AJ$11)))))</f>
        <v>0</v>
      </c>
      <c r="AK73" s="115">
        <f t="array" ref="AK73">IF(IF(ISERR(LARGE(IF($D$4:$D$1533=$AI73,$I$4:$I$1533,""),AK$11)),0,(LARGE(IF($D$4:$D$1533=$AI73,$I$4:$I$1533,""),AK$11)))&lt;0,0,(IF(ISERR(LARGE(IF($D$4:$D$1533=$AI73,$I$4:$I$1533,""),AK$11)),0,(LARGE(IF($D$4:$D$1533=$AI73,$I$4:$I$1533,""),AK$11)))))</f>
        <v>0</v>
      </c>
      <c r="AL73" s="116">
        <f t="array" ref="AL73">IF(IF(ISERR(LARGE(IF($D$4:$D$1533=$AI73,$I$4:$I$1533,""),AL$11)),0,(LARGE(IF($D$4:$D$1533=$AI73,$I$4:$I$1533,""),AL$11)))&lt;0,0,(IF(ISERR(LARGE(IF($D$4:$D$1533=$AI73,$I$4:$I$1533,""),AL$11)),0,(LARGE(IF($D$4:$D$1533=$AI73,$I$4:$I$1533,""),AL$11)))))</f>
        <v>0</v>
      </c>
      <c r="AM73" s="192">
        <f t="array" ref="AM73">IF(IF(ISERR(LARGE(IF($D$1534:$D$2431=$AI73,$I$1534:$I$2431,""),AM$11)),0,(LARGE(IF($D$1534:$D$2431=$AI73,$I$1534:$I$2431,""),AM$11)))&lt;0,0,(IF(ISERR(LARGE(IF($D$1534:$D$2431=$AI73,$I$1534:$I$2431,""),AM$11)),0,(LARGE(IF($D$1534:$D$2431=$AI73,$I$1534:$I$2431,""),AM$11)))))</f>
        <v>0</v>
      </c>
      <c r="AN73" s="193">
        <f t="array" ref="AN73">IF(IF(ISERR(LARGE(IF($D$1534:$D$2431=$AI73,$I$1534:$I$2431,""),AN$11)),0,(LARGE(IF($D$1534:$D$2431=$AI73,$I$1534:$I$2431,""),AN$11)))&lt;0,0,(IF(ISERR(LARGE(IF($D$1534:$D$2431=$AI73,$I$1534:$I$2431,""),AN$11)),0,(LARGE(IF($D$1534:$D$2431=$AI73,$I$1534:$I$2431,""),AN$11)))))</f>
        <v>0</v>
      </c>
      <c r="AO73" s="159">
        <f t="shared" si="49"/>
        <v>0</v>
      </c>
      <c r="AQ73" s="114">
        <f t="array" ref="AQ73">IF(IF(ISERR(LARGE(IF($D$4:$D$1533=$AI73,$J$4:$J$1533,""),AQ$11)),0,(LARGE(IF($D$4:$D$1533=$AI73,$J$4:$J$1533,""),AQ$11)))&lt;0,0,(IF(ISERR(LARGE(IF($D$4:$D$1533=$AI73,$J$4:$J$1533,""),AQ$11)),0,(LARGE(IF($D$4:$D$1533=$AI73,$J$4:$J$1533,""),AQ$11)))))</f>
        <v>0</v>
      </c>
      <c r="AR73" s="115">
        <f t="array" ref="AR73">IF(IF(ISERR(LARGE(IF($D$4:$D$1533=$AI73,$J$4:$J$1533,""),AR$11)),0,(LARGE(IF($D$4:$D$1533=$AI73,$J$4:$J$1533,""),AR$11)))&lt;0,0,(IF(ISERR(LARGE(IF($D$4:$D$1533=$AI73,$J$4:$J$1533,""),AR$11)),0,(LARGE(IF($D$4:$D$1533=$AI73,$J$4:$J$1533,""),AR$11)))))</f>
        <v>0</v>
      </c>
      <c r="AS73" s="116">
        <f t="array" ref="AS73">IF(IF(ISERR(LARGE(IF($D$4:$D$1533=$AI73,$J$4:$J$1533,""),AS$11)),0,(LARGE(IF($D$4:$D$1533=$AI73,$J$4:$J$1533,""),AS$11)))&lt;0,0,(IF(ISERR(LARGE(IF($D$4:$D$1533=$AI73,$J$4:$J$1533,""),AS$11)),0,(LARGE(IF($D$4:$D$1533=$AI73,$J$4:$J$1533,""),AS$11)))))</f>
        <v>0</v>
      </c>
      <c r="AT73" s="192">
        <f t="array" ref="AT73">IF(IF(ISERR(LARGE(IF($D$1534:$D$2431=$AI73,$J$1534:$J$2431,""),AT$11)),0,(LARGE(IF($D$1534:$D$2431=$AI73,$J$1534:$J$2431,""),AT$11)))&lt;0,0,(IF(ISERR(LARGE(IF($D$1534:$D$2431=$AI73,$J$1534:$J$2431,""),AT$11)),0,(LARGE(IF($D$1534:$D$2431=$AI73,$J$1534:$J$2431,""),AT$11)))))</f>
        <v>0</v>
      </c>
      <c r="AU73" s="193">
        <f t="array" ref="AU73">IF(IF(ISERR(LARGE(IF($D$1534:$D$2431=$AI73,$J$1534:$J$2431,""),AU$11)),0,(LARGE(IF($D$1534:$D$2431=$AI73,$J$1534:$J$2431,""),AU$11)))&lt;0,0,(IF(ISERR(LARGE(IF($D$1534:$D$2431=$AI73,$J$1534:$J$2431,""),AU$11)),0,(LARGE(IF($D$1534:$D$2431=$AI73,$J$1534:$J$2431,""),AU$11)))))</f>
        <v>0</v>
      </c>
      <c r="AV73" s="159">
        <f t="shared" si="94"/>
        <v>0</v>
      </c>
      <c r="AX73" s="114">
        <f t="array" ref="AX73">IF(IF(ISERR(LARGE(IF($D$4:$D$1533=$AI73,$K$4:$K$1533,""),AX$11)),0,(LARGE(IF($D$4:$D$1533=$AI73,$K$4:$K$1533,""),AX$11)))&lt;0,0,(IF(ISERR(LARGE(IF($D$4:$D$1533=$AI73,$K$4:$K$1533,""),AX$11)),0,(LARGE(IF($D$4:$D$1533=$AI73,$K$4:$K$1533,""),AX$11)))))</f>
        <v>0</v>
      </c>
      <c r="AY73" s="115">
        <f t="array" ref="AY73">IF(IF(ISERR(LARGE(IF($D$4:$D$1533=$AI73,$K$4:$K$1533,""),AY$11)),0,(LARGE(IF($D$4:$D$1533=$AI73,$K$4:$K$1533,""),AY$11)))&lt;0,0,(IF(ISERR(LARGE(IF($D$4:$D$1533=$AI73,$K$4:$K$1533,""),AY$11)),0,(LARGE(IF($D$4:$D$1533=$AI73,$K$4:$K$1533,""),AY$11)))))</f>
        <v>0</v>
      </c>
      <c r="AZ73" s="116">
        <f t="array" ref="AZ73">IF(IF(ISERR(LARGE(IF($D$4:$D$1533=$AI73,$K$4:$K$1533,""),AZ$11)),0,(LARGE(IF($D$4:$D$1533=$AI73,$K$4:$K$1533,""),AZ$11)))&lt;0,0,(IF(ISERR(LARGE(IF($D$4:$D$1533=$AI73,$K$4:$K$1533,""),AZ$11)),0,(LARGE(IF($D$4:$D$1533=$AI73,$K$4:$K$1533,""),AZ$11)))))</f>
        <v>0</v>
      </c>
      <c r="BA73" s="192">
        <f t="array" ref="BA73">IF(IF(ISERR(LARGE(IF($D$1534:$D$2431=$AI73,$K$1534:$K$2431,""),BA$11)),0,(LARGE(IF($D$1534:$D$2431=$AI73,$K$1534:$K$2431,""),BA$11)))&lt;0,0,(IF(ISERR(LARGE(IF($D$1534:$D$2431=$AI73,$K$1534:$K$2431,""),BA$11)),0,(LARGE(IF($D$1534:$D$2431=$AI73,$K$1534:$K$2431,""),BA$11)))))</f>
        <v>0</v>
      </c>
      <c r="BB73" s="193">
        <f t="array" ref="BB73">IF(IF(ISERR(LARGE(IF($D$1534:$D$2431=$AI73,$K$1534:$K$2431,""),BB$11)),0,(LARGE(IF($D$1534:$D$2431=$AI73,$K$1534:$K$2431,""),BB$11)))&lt;0,0,(IF(ISERR(LARGE(IF($D$1534:$D$2431=$AI73,$K$1534:$K$2431,""),BB$11)),0,(LARGE(IF($D$1534:$D$2431=$AI73,$K$1534:$K$2431,""),BB$11)))))</f>
        <v>0</v>
      </c>
      <c r="BC73" s="159">
        <f t="shared" si="95"/>
        <v>0</v>
      </c>
      <c r="BE73" s="114">
        <f t="array" ref="BE73">IF(IF(ISERR(LARGE(IF($D$4:$D$1533=$AI73,$L$4:$L$1533,""),BE$11)),0,(LARGE(IF($D$4:$D$1533=$AI73,$L$4:$L$1533,""),BE$11)))&lt;0,0,(IF(ISERR(LARGE(IF($D$4:$D$1533=$AI73,$L$4:$L$1533,""),BE$11)),0,(LARGE(IF($D$4:$D$1533=$AI73,$L$4:$L$1533,""),BE$11)))))</f>
        <v>0</v>
      </c>
      <c r="BF73" s="115">
        <f t="array" ref="BF73">IF(IF(ISERR(LARGE(IF($D$4:$D$1533=$AI73,$L$4:$L$1533,""),BF$11)),0,(LARGE(IF($D$4:$D$1533=$AI73,$L$4:$L$1533,""),BF$11)))&lt;0,0,(IF(ISERR(LARGE(IF($D$4:$D$1533=$AI73,$L$4:$L$1533,""),BF$11)),0,(LARGE(IF($D$4:$D$1533=$AI73,$L$4:$L$1533,""),BF$11)))))</f>
        <v>0</v>
      </c>
      <c r="BG73" s="116">
        <f t="array" ref="BG73">IF(IF(ISERR(LARGE(IF($D$4:$D$1533=$AI73,$L$4:$L$1533,""),BG$11)),0,(LARGE(IF($D$4:$D$1533=$AI73,$L$4:$L$1533,""),BG$11)))&lt;0,0,(IF(ISERR(LARGE(IF($D$4:$D$1533=$AI73,$L$4:$L$1533,""),BG$11)),0,(LARGE(IF($D$4:$D$1533=$AI73,$L$4:$L$1533,""),BG$11)))))</f>
        <v>0</v>
      </c>
      <c r="BH73" s="192">
        <f t="array" ref="BH73">IF(IF(ISERR(LARGE(IF($D$1534:$D$2431=$AI73,$L$1534:$L$2431,""),BH$11)),0,(LARGE(IF($D$1534:$D$2431=$AI73,$L$1534:$L$2431,""),BH$11)))&lt;0,0,(IF(ISERR(LARGE(IF($D$1534:$D$2431=$AI73,$L$1534:$L$2431,""),BH$11)),0,(LARGE(IF($D$1534:$D$2431=$AI73,$L$1534:$L$2431,""),BH$11)))))</f>
        <v>0</v>
      </c>
      <c r="BI73" s="193">
        <f t="array" ref="BI73">IF(IF(ISERR(LARGE(IF($D$1534:$D$2431=$AI73,$L$1534:$L$2431,""),BI$11)),0,(LARGE(IF($D$1534:$D$2431=$AI73,$L$1534:$L$2431,""),BI$11)))&lt;0,0,(IF(ISERR(LARGE(IF($D$1534:$D$2431=$AI73,$L$1534:$L$2431,""),BI$11)),0,(LARGE(IF($D$1534:$D$2431=$AI73,$L$1534:$L$2431,""),BI$11)))))</f>
        <v>0</v>
      </c>
      <c r="BJ73" s="159">
        <f t="shared" si="96"/>
        <v>0</v>
      </c>
      <c r="BL73" s="114">
        <f t="array" ref="BL73">IF(IF(ISERR(LARGE(IF($D$4:$D$1533=$AI73,$M$4:$M$1533,""),BL$11)),0,(LARGE(IF($D$4:$D$1533=$AI73,$M$4:$M$1533,""),BL$11)))&lt;0,0,(IF(ISERR(LARGE(IF($D$4:$D$1533=$AI73,$M$4:$M$1533,""),BL$11)),0,(LARGE(IF($D$4:$D$1533=$AI73,$M$4:$M$1533,""),BL$11)))))</f>
        <v>0</v>
      </c>
      <c r="BM73" s="115">
        <f t="array" ref="BM73">IF(IF(ISERR(LARGE(IF($D$4:$D$1533=$AI73,$M$4:$M$1533,""),BM$11)),0,(LARGE(IF($D$4:$D$1533=$AI73,$M$4:$M$1533,""),BM$11)))&lt;0,0,(IF(ISERR(LARGE(IF($D$4:$D$1533=$AI73,$M$4:$M$1533,""),BM$11)),0,(LARGE(IF($D$4:$D$1533=$AI73,$M$4:$M$1533,""),BM$11)))))</f>
        <v>0</v>
      </c>
      <c r="BN73" s="116">
        <f t="array" ref="BN73">IF(IF(ISERR(LARGE(IF($D$4:$D$1533=$AI73,$M$4:$M$1533,""),BN$11)),0,(LARGE(IF($D$4:$D$1533=$AI73,$M$4:$M$1533,""),BN$11)))&lt;0,0,(IF(ISERR(LARGE(IF($D$4:$D$1533=$AI73,$M$4:$M$1533,""),BN$11)),0,(LARGE(IF($D$4:$D$1533=$AI73,$M$4:$M$1533,""),BN$11)))))</f>
        <v>0</v>
      </c>
      <c r="BO73" s="192">
        <f t="array" ref="BO73">IF(IF(ISERR(LARGE(IF($D$1534:$D$2431=$AI73,$M$1534:$M$2431,""),BO$11)),0,(LARGE(IF($D$1534:$D$2431=$AI73,$M$1534:$M$2431,""),BO$11)))&lt;0,0,(IF(ISERR(LARGE(IF($D$1534:$D$2431=$AI73,$M$1534:$M$2431,""),BO$11)),0,(LARGE(IF($D$1534:$D$2431=$AI73,$M$1534:$M$2431,""),BO$11)))))</f>
        <v>0</v>
      </c>
      <c r="BP73" s="193">
        <f t="array" ref="BP73">IF(IF(ISERR(LARGE(IF($D$1534:$D$2431=$AI73,$M$1534:$M$2431,""),BP$11)),0,(LARGE(IF($D$1534:$D$2431=$AI73,$M$1534:$M$2431,""),BP$11)))&lt;0,0,(IF(ISERR(LARGE(IF($D$1534:$D$2431=$AI73,$M$1534:$M$2431,""),BP$11)),0,(LARGE(IF($D$1534:$D$2431=$AI73,$M$1534:$M$2431,""),BP$11)))))</f>
        <v>0</v>
      </c>
      <c r="BQ73" s="159">
        <f t="shared" si="97"/>
        <v>0</v>
      </c>
      <c r="BS73" s="114">
        <f t="array" ref="BS73">IF(IF(ISERR(LARGE(IF($D$4:$D$1533=$AI73,$N$4:$N$1533,""),BS$11)),0,(LARGE(IF($D$4:$D$1533=$AI73,$N$4:$N$1533,""),BS$11)))&lt;0,0,(IF(ISERR(LARGE(IF($D$4:$D$1533=$AI73,$N$4:$N$1533,""),BS$11)),0,(LARGE(IF($D$4:$D$1533=$AI73,$N$4:$N$1533,""),BS$11)))))</f>
        <v>0</v>
      </c>
      <c r="BT73" s="115">
        <f t="array" ref="BT73">IF(IF(ISERR(LARGE(IF($D$4:$D$1533=$AI73,$N$4:$N$1533,""),BT$11)),0,(LARGE(IF($D$4:$D$1533=$AI73,$N$4:$N$1533,""),BT$11)))&lt;0,0,(IF(ISERR(LARGE(IF($D$4:$D$1533=$AI73,$N$4:$N$1533,""),BT$11)),0,(LARGE(IF($D$4:$D$1533=$AI73,$N$4:$N$1533,""),BT$11)))))</f>
        <v>0</v>
      </c>
      <c r="BU73" s="116">
        <f t="array" ref="BU73">IF(IF(ISERR(LARGE(IF($D$4:$D$1533=$AI73,$N$4:$N$1533,""),BU$11)),0,(LARGE(IF($D$4:$D$1533=$AI73,$N$4:$N$1533,""),BU$11)))&lt;0,0,(IF(ISERR(LARGE(IF($D$4:$D$1533=$AI73,$N$4:$N$1533,""),BU$11)),0,(LARGE(IF($D$4:$D$1533=$AI73,$N$4:$N$1533,""),BU$11)))))</f>
        <v>0</v>
      </c>
      <c r="BV73" s="192">
        <f t="array" ref="BV73">IF(IF(ISERR(LARGE(IF($D$1534:$D$2431=$AI73,$N$1534:$N$2431,""),BV$11)),0,(LARGE(IF($D$1534:$D$2431=$AI73,$N$1534:$N$2431,""),BV$11)))&lt;0,0,(IF(ISERR(LARGE(IF($D$1534:$D$2431=$AI73,$N$1534:$N$2431,""),BV$11)),0,(LARGE(IF($D$1534:$D$2431=$AI73,$N$1534:$N$2431,""),BV$11)))))</f>
        <v>0</v>
      </c>
      <c r="BW73" s="193">
        <f t="array" ref="BW73">IF(IF(ISERR(LARGE(IF($D$1534:$D$2431=$AI73,$N$1534:$N$2431,""),BW$11)),0,(LARGE(IF($D$1534:$D$2431=$AI73,$N$1534:$N$2431,""),BW$11)))&lt;0,0,(IF(ISERR(LARGE(IF($D$1534:$D$2431=$AI73,$N$1534:$N$2431,""),BW$11)),0,(LARGE(IF($D$1534:$D$2431=$AI73,$N$1534:$N$2431,""),BW$11)))))</f>
        <v>0</v>
      </c>
      <c r="BX73" s="159">
        <f t="shared" si="98"/>
        <v>0</v>
      </c>
      <c r="BZ73" s="114">
        <f t="array" ref="BZ73">IF(IF(ISERR(LARGE(IF($D$4:$D$1533=$AI73,$O$4:$O$1533,""),BZ$11)),0,(LARGE(IF($D$4:$D$1533=$AI73,$O$4:$O$1533,""),BZ$11)))&lt;0,0,(IF(ISERR(LARGE(IF($D$4:$D$1533=$AI73,$O$4:$O$1533,""),BZ$11)),0,(LARGE(IF($D$4:$D$1533=$AI73,$O$4:$O$1533,""),BZ$11)))))</f>
        <v>0</v>
      </c>
      <c r="CA73" s="115">
        <f t="array" ref="CA73">IF(IF(ISERR(LARGE(IF($D$4:$D$1533=$AI73,$O$4:$O$1533,""),CA$11)),0,(LARGE(IF($D$4:$D$1533=$AI73,$O$4:$O$1533,""),CA$11)))&lt;0,0,(IF(ISERR(LARGE(IF($D$4:$D$1533=$AI73,$O$4:$O$1533,""),CA$11)),0,(LARGE(IF($D$4:$D$1533=$AI73,$O$4:$O$1533,""),CA$11)))))</f>
        <v>0</v>
      </c>
      <c r="CB73" s="116">
        <f t="array" ref="CB73">IF(IF(ISERR(LARGE(IF($D$4:$D$1533=$AI73,$O$4:$O$1533,""),CB$11)),0,(LARGE(IF($D$4:$D$1533=$AI73,$O$4:$O$1533,""),CB$11)))&lt;0,0,(IF(ISERR(LARGE(IF($D$4:$D$1533=$AI73,$O$4:$O$1533,""),CB$11)),0,(LARGE(IF($D$4:$D$1533=$AI73,$O$4:$O$1533,""),CB$11)))))</f>
        <v>0</v>
      </c>
      <c r="CC73" s="192">
        <f t="array" ref="CC73">IF(IF(ISERR(LARGE(IF($D$1534:$D$2431=$AI73,$O$1534:$O$2431,""),CC$11)),0,(LARGE(IF($D$1534:$D$2431=$AI73,$O$1534:$O$2431,""),CC$11)))&lt;0,0,(IF(ISERR(LARGE(IF($D$1534:$D$2431=$AI73,$O$1534:$O$2431,""),CC$11)),0,(LARGE(IF($D$1534:$D$2431=$AI73,$O$1534:$O$2431,""),CC$11)))))</f>
        <v>0</v>
      </c>
      <c r="CD73" s="193">
        <f t="array" ref="CD73">IF(IF(ISERR(LARGE(IF($D$1534:$D$2431=$AI73,$O$1534:$O$2431,""),CD$11)),0,(LARGE(IF($D$1534:$D$2431=$AI73,$O$1534:$O$2431,""),CD$11)))&lt;0,0,(IF(ISERR(LARGE(IF($D$1534:$D$2431=$AI73,$O$1534:$O$2431,""),CD$11)),0,(LARGE(IF($D$1534:$D$2431=$AI73,$O$1534:$O$2431,""),CD$11)))))</f>
        <v>0</v>
      </c>
      <c r="CE73" s="159">
        <f t="shared" si="99"/>
        <v>0</v>
      </c>
      <c r="CG73" s="114">
        <f t="array" ref="CG73">IF(IF(ISERR(LARGE(IF($D$4:$D$1533=$AI73,$Q$4:$Q$1533,""),CG$11)),0,(LARGE(IF($D$4:$D$1533=$AI73,$Q$4:$Q$1533,""),CG$11)))&lt;0,0,(IF(ISERR(LARGE(IF($D$4:$D$1533=$AI73,$Q$4:$Q$1533,""),CG$11)),0,(LARGE(IF($D$4:$D$1533=$AI73,$Q$4:$Q$1533,""),CG$11)))))</f>
        <v>0</v>
      </c>
      <c r="CH73" s="115">
        <f t="array" ref="CH73">IF(IF(ISERR(LARGE(IF($D$4:$D$1533=$AI73,$Q$4:$Q$1533,""),CH$11)),0,(LARGE(IF($D$4:$D$1533=$AI73,$Q$4:$Q$1533,""),CH$11)))&lt;0,0,(IF(ISERR(LARGE(IF($D$4:$D$1533=$AI73,$Q$4:$Q$1533,""),CH$11)),0,(LARGE(IF($D$4:$D$1533=$AI73,$Q$4:$Q$1533,""),CH$11)))))</f>
        <v>0</v>
      </c>
      <c r="CI73" s="116">
        <f t="array" ref="CI73">IF(IF(ISERR(LARGE(IF($D$4:$D$1533=$AI73,$Q$4:$Q$1533,""),CI$11)),0,(LARGE(IF($D$4:$D$1533=$AI73,$Q$4:$Q$1533,""),CI$11)))&lt;0,0,(IF(ISERR(LARGE(IF($D$4:$D$1533=$AI73,$Q$4:$Q$1533,""),CI$11)),0,(LARGE(IF($D$4:$D$1533=$AI73,$Q$4:$Q$1533,""),CI$11)))))</f>
        <v>0</v>
      </c>
      <c r="CJ73" s="192">
        <f t="array" ref="CJ73">IF(IF(ISERR(LARGE(IF($D$1534:$D$2431=$AI73,$Q$1534:$Q$2431,""),CJ$11)),0,(LARGE(IF($D$1534:$D$2431=$AI73,$Q$1534:$Q$2431,""),CJ$11)))&lt;0,0,(IF(ISERR(LARGE(IF($D$1534:$D$2431=$AI73,$Q$1534:$Q$2431,""),CJ$11)),0,(LARGE(IF($D$1534:$D$2431=$AI73,$Q$1534:$Q$2431,""),CJ$11)))))</f>
        <v>0</v>
      </c>
      <c r="CK73" s="193">
        <f t="array" ref="CK73">IF(IF(ISERR(LARGE(IF($D$1534:$D$2431=$AI73,$Q$1534:$Q$2431,""),CK$11)),0,(LARGE(IF($D$1534:$D$2431=$AI73,$Q$1534:$Q$2431,""),CK$11)))&lt;0,0,(IF(ISERR(LARGE(IF($D$1534:$D$2431=$AI73,$Q$1534:$Q$2431,""),CK$11)),0,(LARGE(IF($D$1534:$D$2431=$AI73,$Q$1534:$Q$2431,""),CK$11)))))</f>
        <v>0</v>
      </c>
      <c r="CL73" s="159">
        <f t="shared" si="100"/>
        <v>0</v>
      </c>
      <c r="CN73" s="114">
        <f t="array" ref="CN73">IF(IF(ISERR(LARGE(IF($D$4:$D$1533=$AI73,$R$4:$R$1533,""),CN$11)),0,(LARGE(IF($D$4:$D$1533=$AI73,$R$4:$R$1533,""),CN$11)))&lt;0,0,(IF(ISERR(LARGE(IF($D$4:$D$1533=$AI73,$R$4:$R$1533,""),CN$11)),0,(LARGE(IF($D$4:$D$1533=$AI73,$R$4:$R$1533,""),CN$11)))))</f>
        <v>0</v>
      </c>
      <c r="CO73" s="115">
        <f t="array" ref="CO73">IF(IF(ISERR(LARGE(IF($D$4:$D$1533=$AI73,$R$4:$R$1533,""),CO$11)),0,(LARGE(IF($D$4:$D$1533=$AI73,$R$4:$R$1533,""),CO$11)))&lt;0,0,(IF(ISERR(LARGE(IF($D$4:$D$1533=$AI73,$R$4:$R$1533,""),CO$11)),0,(LARGE(IF($D$4:$D$1533=$AI73,$R$4:$R$1533,""),CO$11)))))</f>
        <v>0</v>
      </c>
      <c r="CP73" s="116">
        <f t="array" ref="CP73">IF(IF(ISERR(LARGE(IF($D$4:$D$1533=$AI73,$R$4:$R$1533,""),CP$11)),0,(LARGE(IF($D$4:$D$1533=$AI73,$R$4:$R$1533,""),CP$11)))&lt;0,0,(IF(ISERR(LARGE(IF($D$4:$D$1533=$AI73,$R$4:$R$1533,""),CP$11)),0,(LARGE(IF($D$4:$D$1533=$AI73,$R$4:$R$1533,""),CP$11)))))</f>
        <v>0</v>
      </c>
      <c r="CQ73" s="192">
        <f t="array" ref="CQ73">IF(IF(ISERR(LARGE(IF($D$1534:$D$2431=$AI73,$R$1534:$R$2431,""),CQ$11)),0,(LARGE(IF($D$1534:$D$2431=$AI73,$R$1534:$R$2431,""),CQ$11)))&lt;0,0,(IF(ISERR(LARGE(IF($D$1534:$D$2431=$AI73,$R$1534:$R$2431,""),CQ$11)),0,(LARGE(IF($D$1534:$D$2431=$AI73,$R$1534:$R$2431,""),CQ$11)))))</f>
        <v>0</v>
      </c>
      <c r="CR73" s="193">
        <f t="array" ref="CR73">IF(IF(ISERR(LARGE(IF($D$1534:$D$2431=$AI73,$R$1534:$R$2431,""),CR$11)),0,(LARGE(IF($D$1534:$D$2431=$AI73,$R$1534:$R$2431,""),CR$11)))&lt;0,0,(IF(ISERR(LARGE(IF($D$1534:$D$2431=$AI73,$R$1534:$R$2431,""),CR$11)),0,(LARGE(IF($D$1534:$D$2431=$AI73,$R$1534:$R$2431,""),CR$11)))))</f>
        <v>0</v>
      </c>
      <c r="CS73" s="159">
        <f t="shared" si="101"/>
        <v>0</v>
      </c>
      <c r="CU73" s="114">
        <f t="array" ref="CU73">IF(IF(ISERR(LARGE(IF($D$4:$D$1533=$AI73,$S$4:$S$1533,""),CU$11)),0,(LARGE(IF($D$4:$D$1533=$AI73,$S$4:$S$1533,""),CU$11)))&lt;0,0,(IF(ISERR(LARGE(IF($D$4:$D$1533=$AI73,$S$4:$S$1533,""),CU$11)),0,(LARGE(IF($D$4:$D$1533=$AI73,$S$4:$S$1533,""),CU$11)))))</f>
        <v>0</v>
      </c>
      <c r="CV73" s="115">
        <f t="array" ref="CV73">IF(IF(ISERR(LARGE(IF($D$4:$D$1533=$AI73,$S$4:$S$1533,""),CV$11)),0,(LARGE(IF($D$4:$D$1533=$AI73,$S$4:$S$1533,""),CV$11)))&lt;0,0,(IF(ISERR(LARGE(IF($D$4:$D$1533=$AI73,$S$4:$S$1533,""),CV$11)),0,(LARGE(IF($D$4:$D$1533=$AI73,$S$4:$S$1533,""),CV$11)))))</f>
        <v>0</v>
      </c>
      <c r="CW73" s="116">
        <f t="array" ref="CW73">IF(IF(ISERR(LARGE(IF($D$4:$D$1533=$AI73,$S$4:$S$1533,""),CW$11)),0,(LARGE(IF($D$4:$D$1533=$AI73,$S$4:$S$1533,""),CW$11)))&lt;0,0,(IF(ISERR(LARGE(IF($D$4:$D$1533=$AI73,$S$4:$S$1533,""),CW$11)),0,(LARGE(IF($D$4:$D$1533=$AI73,$S$4:$S$1533,""),CW$11)))))</f>
        <v>0</v>
      </c>
      <c r="CX73" s="192">
        <f t="array" ref="CX73">IF(IF(ISERR(LARGE(IF($D$1534:$D$2431=$AI73,$S$1534:$S$2431,""),CX$11)),0,(LARGE(IF($D$1534:$D$2431=$AI73,$S$1534:$S$2431,""),CX$11)))&lt;0,0,(IF(ISERR(LARGE(IF($D$1534:$D$2431=$AI73,$S$1534:$S$2431,""),CX$11)),0,(LARGE(IF($D$1534:$D$2431=$AI73,$S$1534:$S$2431,""),CX$11)))))</f>
        <v>0</v>
      </c>
      <c r="CY73" s="193">
        <f t="array" ref="CY73">IF(IF(ISERR(LARGE(IF($D$1534:$D$2431=$AI73,$S$1534:$S$2431,""),CY$11)),0,(LARGE(IF($D$1534:$D$2431=$AI73,$S$1534:$S$2431,""),CY$11)))&lt;0,0,(IF(ISERR(LARGE(IF($D$1534:$D$2431=$AI73,$S$1534:$S$2431,""),CY$11)),0,(LARGE(IF($D$1534:$D$2431=$AI73,$S$1534:$S$2431,""),CY$11)))))</f>
        <v>0</v>
      </c>
      <c r="CZ73" s="159">
        <f t="shared" si="102"/>
        <v>0</v>
      </c>
      <c r="DB73" s="114">
        <f t="array" ref="DB73">IF(IF(ISERR(LARGE(IF($D$4:$D$1533=$AI73,$T$4:$T$1533,""),DB$11)),0,(LARGE(IF($D$4:$D$1533=$AI73,$T$4:$T$1533,""),DB$11)))&lt;0,0,(IF(ISERR(LARGE(IF($D$4:$D$1533=$AI73,$T$4:$T$1533,""),DB$11)),0,(LARGE(IF($D$4:$D$1533=$AI73,$T$4:$T$1533,""),DB$11)))))</f>
        <v>0</v>
      </c>
      <c r="DC73" s="115">
        <f t="array" ref="DC73">IF(IF(ISERR(LARGE(IF($D$4:$D$1533=$AI73,$T$4:$T$1533,""),DC$11)),0,(LARGE(IF($D$4:$D$1533=$AI73,$T$4:$T$1533,""),DC$11)))&lt;0,0,(IF(ISERR(LARGE(IF($D$4:$D$1533=$AI73,$T$4:$T$1533,""),DC$11)),0,(LARGE(IF($D$4:$D$1533=$AI73,$T$4:$T$1533,""),DC$11)))))</f>
        <v>0</v>
      </c>
      <c r="DD73" s="116">
        <f t="array" ref="DD73">IF(IF(ISERR(LARGE(IF($D$4:$D$1533=$AI73,$T$4:$T$1533,""),DD$11)),0,(LARGE(IF($D$4:$D$1533=$AI73,$T$4:$T$1533,""),DD$11)))&lt;0,0,(IF(ISERR(LARGE(IF($D$4:$D$1533=$AI73,$T$4:$T$1533,""),DD$11)),0,(LARGE(IF($D$4:$D$1533=$AI73,$T$4:$T$1533,""),DD$11)))))</f>
        <v>0</v>
      </c>
      <c r="DE73" s="192">
        <f t="array" ref="DE73">IF(IF(ISERR(LARGE(IF($D$1534:$D$2431=$AI73,$T$1534:$T$2431,""),DE$11)),0,(LARGE(IF($D$1534:$D$2431=$AI73,$T$1534:$T$2431,""),DE$11)))&lt;0,0,(IF(ISERR(LARGE(IF($D$1534:$D$2431=$AI73,$T$1534:$T$2431,""),DE$11)),0,(LARGE(IF($D$1534:$D$2431=$AI73,$T$1534:$T$2431,""),DE$11)))))</f>
        <v>0</v>
      </c>
      <c r="DF73" s="193">
        <f t="array" ref="DF73">IF(IF(ISERR(LARGE(IF($D$1534:$D$2431=$AI73,$T$1534:$T$2431,""),DF$11)),0,(LARGE(IF($D$1534:$D$2431=$AI73,$T$1534:$T$2431,""),DF$11)))&lt;0,0,(IF(ISERR(LARGE(IF($D$1534:$D$2431=$AI73,$T$1534:$T$2431,""),DF$11)),0,(LARGE(IF($D$1534:$D$2431=$AI73,$T$1534:$T$2431,""),DF$11)))))</f>
        <v>0</v>
      </c>
      <c r="DG73" s="159">
        <f t="shared" si="103"/>
        <v>0</v>
      </c>
      <c r="DI73" s="114">
        <f t="array" ref="DI73">IF(IF(ISERR(LARGE(IF($D$4:$D$1533=$AI73,$U$4:$U$1533,""),DI$11)),0,(LARGE(IF($D$4:$D$1533=$AI73,$U$4:$U$1533,""),DI$11)))&lt;0,0,(IF(ISERR(LARGE(IF($D$4:$D$1533=$AI73,$U$4:$U$1533,""),DI$11)),0,(LARGE(IF($D$4:$D$1533=$AI73,$U$4:$U$1533,""),DI$11)))))</f>
        <v>0</v>
      </c>
      <c r="DJ73" s="115">
        <f t="array" ref="DJ73">IF(IF(ISERR(LARGE(IF($D$4:$D$1533=$AI73,$U$4:$U$1533,""),DJ$11)),0,(LARGE(IF($D$4:$D$1533=$AI73,$U$4:$U$1533,""),DJ$11)))&lt;0,0,(IF(ISERR(LARGE(IF($D$4:$D$1533=$AI73,$U$4:$U$1533,""),DJ$11)),0,(LARGE(IF($D$4:$D$1533=$AI73,$U$4:$U$1533,""),DJ$11)))))</f>
        <v>0</v>
      </c>
      <c r="DK73" s="116">
        <f t="array" ref="DK73">IF(IF(ISERR(LARGE(IF($D$4:$D$1533=$AI73,$U$4:$U$1533,""),DK$11)),0,(LARGE(IF($D$4:$D$1533=$AI73,$U$4:$U$1533,""),DK$11)))&lt;0,0,(IF(ISERR(LARGE(IF($D$4:$D$1533=$AI73,$U$4:$U$1533,""),DK$11)),0,(LARGE(IF($D$4:$D$1533=$AI73,$U$4:$U$1533,""),DK$11)))))</f>
        <v>0</v>
      </c>
      <c r="DL73" s="192">
        <f t="array" ref="DL73">IF(IF(ISERR(LARGE(IF($D$1534:$D$2431=$AI73,$U$1534:$U$2431,""),DL$11)),0,(LARGE(IF($D$1534:$D$2431=$AI73,$U$1534:$U$2431,""),DL$11)))&lt;0,0,(IF(ISERR(LARGE(IF($D$1534:$D$2431=$AI73,$U$1534:$U$2431,""),DL$11)),0,(LARGE(IF($D$1534:$D$2431=$AI73,$U$1534:$U$2431,""),DL$11)))))</f>
        <v>0</v>
      </c>
      <c r="DM73" s="193">
        <f t="array" ref="DM73">IF(IF(ISERR(LARGE(IF($D$1534:$D$2431=$AI73,$U$1534:$U$2431,""),DM$11)),0,(LARGE(IF($D$1534:$D$2431=$AI73,$U$1534:$U$2431,""),DM$11)))&lt;0,0,(IF(ISERR(LARGE(IF($D$1534:$D$2431=$AI73,$U$1534:$U$2431,""),DM$11)),0,(LARGE(IF($D$1534:$D$2431=$AI73,$U$1534:$U$2431,""),DM$11)))))</f>
        <v>0</v>
      </c>
      <c r="DN73" s="159">
        <f t="shared" si="104"/>
        <v>0</v>
      </c>
      <c r="DP73" s="114">
        <f t="array" ref="DP73">IF(IF(ISERR(LARGE(IF($D$4:$D$1533=$AI73,$V$4:$V$1533,""),DP$11)),0,(LARGE(IF($D$4:$D$1533=$AI73,$V$4:$V$1533,""),DP$11)))&lt;0,0,(IF(ISERR(LARGE(IF($D$4:$D$1533=$AI73,$V$4:$V$1533,""),DP$11)),0,(LARGE(IF($D$4:$D$1533=$AI73,$V$4:$V$1533,""),DP$11)))))</f>
        <v>0</v>
      </c>
      <c r="DQ73" s="115">
        <f t="array" ref="DQ73">IF(IF(ISERR(LARGE(IF($D$4:$D$1533=$AI73,$V$4:$V$1533,""),DQ$11)),0,(LARGE(IF($D$4:$D$1533=$AI73,$V$4:$V$1533,""),DQ$11)))&lt;0,0,(IF(ISERR(LARGE(IF($D$4:$D$1533=$AI73,$V$4:$V$1533,""),DQ$11)),0,(LARGE(IF($D$4:$D$1533=$AI73,$V$4:$V$1533,""),DQ$11)))))</f>
        <v>0</v>
      </c>
      <c r="DR73" s="116">
        <f t="array" ref="DR73">IF(IF(ISERR(LARGE(IF($D$4:$D$1533=$AI73,$V$4:$V$1533,""),DR$11)),0,(LARGE(IF($D$4:$D$1533=$AI73,$V$4:$V$1533,""),DR$11)))&lt;0,0,(IF(ISERR(LARGE(IF($D$4:$D$1533=$AI73,$V$4:$V$1533,""),DR$11)),0,(LARGE(IF($D$4:$D$1533=$AI73,$V$4:$V$1533,""),DR$11)))))</f>
        <v>0</v>
      </c>
      <c r="DS73" s="192">
        <f t="array" ref="DS73">IF(IF(ISERR(LARGE(IF($D$1534:$D$2431=$AI73,$V$1534:$V$2431,""),DS$11)),0,(LARGE(IF($D$1534:$D$2431=$AI73,$V$1534:$V$2431,""),DS$11)))&lt;0,0,(IF(ISERR(LARGE(IF($D$1534:$D$2431=$AI73,$V$1534:$V$2431,""),DS$11)),0,(LARGE(IF($D$1534:$D$2431=$AI73,$V$1534:$V$2431,""),DS$11)))))</f>
        <v>0</v>
      </c>
      <c r="DT73" s="193">
        <f t="array" ref="DT73">IF(IF(ISERR(LARGE(IF($D$1534:$D$2431=$AI73,$V$1534:$V$2431,""),DT$11)),0,(LARGE(IF($D$1534:$D$2431=$AI73,$V$1534:$V$2431,""),DT$11)))&lt;0,0,(IF(ISERR(LARGE(IF($D$1534:$D$2431=$AI73,$V$1534:$V$2431,""),DT$11)),0,(LARGE(IF($D$1534:$D$2431=$AI73,$V$1534:$V$2431,""),DT$11)))))</f>
        <v>0</v>
      </c>
      <c r="DU73" s="159">
        <f t="shared" si="105"/>
        <v>0</v>
      </c>
      <c r="DW73" s="114">
        <f t="array" ref="DW73">IF(IF(ISERR(LARGE(IF($D$4:$D$1533=$AI73,$W$4:$W$1533,""),DW$11)),0,(LARGE(IF($D$4:$D$1533=$AI73,$W$4:$W$1533,""),DW$11)))&lt;0,0,(IF(ISERR(LARGE(IF($D$4:$D$1533=$AI73,$W$4:$W$1533,""),DW$11)),0,(LARGE(IF($D$4:$D$1533=$AI73,$W$4:$W$1533,""),DW$11)))))</f>
        <v>0</v>
      </c>
      <c r="DX73" s="115">
        <f t="array" ref="DX73">IF(IF(ISERR(LARGE(IF($D$4:$D$1533=$AI73,$W$4:$W$1533,""),DX$11)),0,(LARGE(IF($D$4:$D$1533=$AI73,$W$4:$W$1533,""),DX$11)))&lt;0,0,(IF(ISERR(LARGE(IF($D$4:$D$1533=$AI73,$W$4:$W$1533,""),DX$11)),0,(LARGE(IF($D$4:$D$1533=$AI73,$W$4:$W$1533,""),DX$11)))))</f>
        <v>0</v>
      </c>
      <c r="DY73" s="116">
        <f t="array" ref="DY73">IF(IF(ISERR(LARGE(IF($D$4:$D$1533=$AI73,$W$4:$W$1533,""),DY$11)),0,(LARGE(IF($D$4:$D$1533=$AI73,$W$4:$W$1533,""),DY$11)))&lt;0,0,(IF(ISERR(LARGE(IF($D$4:$D$1533=$AI73,$W$4:$W$1533,""),DY$11)),0,(LARGE(IF($D$4:$D$1533=$AI73,$W$4:$W$1533,""),DY$11)))))</f>
        <v>0</v>
      </c>
      <c r="DZ73" s="192">
        <f t="array" ref="DZ73">IF(IF(ISERR(LARGE(IF($D$1534:$D$2431=$AI73,$W$1534:$W$2431,""),DZ$11)),0,(LARGE(IF($D$1534:$D$2431=$AI73,$W$1534:$W$2431,""),DZ$11)))&lt;0,0,(IF(ISERR(LARGE(IF($D$1534:$D$2431=$AI73,$W$1534:$W$2431,""),DZ$11)),0,(LARGE(IF($D$1534:$D$2431=$AI73,$W$1534:$W$2431,""),DZ$11)))))</f>
        <v>0</v>
      </c>
      <c r="EA73" s="193">
        <f t="array" ref="EA73">IF(IF(ISERR(LARGE(IF($D$1534:$D$2431=$AI73,$W$1534:$W$2431,""),EA$11)),0,(LARGE(IF($D$1534:$D$2431=$AI73,$W$1534:$W$2431,""),EA$11)))&lt;0,0,(IF(ISERR(LARGE(IF($D$1534:$D$2431=$AI73,$W$1534:$W$2431,""),EA$11)),0,(LARGE(IF($D$1534:$D$2431=$AI73,$W$1534:$W$2431,""),EA$11)))))</f>
        <v>0</v>
      </c>
      <c r="EB73" s="159">
        <f t="shared" si="106"/>
        <v>0</v>
      </c>
    </row>
    <row r="74" spans="1:132" x14ac:dyDescent="0.2">
      <c r="A74" s="88">
        <v>7.0999999999999991E-5</v>
      </c>
      <c r="B74" s="4">
        <f t="shared" si="77"/>
        <v>6009.0000710000004</v>
      </c>
      <c r="C74" t="s">
        <v>329</v>
      </c>
      <c r="D74" s="213"/>
      <c r="E74" s="44" t="s">
        <v>21</v>
      </c>
      <c r="F74" s="14">
        <f t="shared" si="107"/>
        <v>1</v>
      </c>
      <c r="G74" s="14">
        <f t="shared" si="108"/>
        <v>1</v>
      </c>
      <c r="H74" s="101" t="str">
        <f>IF(ISNA(VLOOKUP(C74,[1]Sheet1!$J$2:$J$2999,1,FALSE)),"No","Yes")</f>
        <v>No</v>
      </c>
      <c r="I74" s="72">
        <f t="shared" si="78"/>
        <v>0</v>
      </c>
      <c r="J74" s="72">
        <f t="shared" si="79"/>
        <v>0</v>
      </c>
      <c r="K74" s="72">
        <f t="shared" si="80"/>
        <v>0</v>
      </c>
      <c r="L74" s="72">
        <f t="shared" si="81"/>
        <v>0</v>
      </c>
      <c r="M74" s="72">
        <f t="shared" si="82"/>
        <v>0</v>
      </c>
      <c r="N74" s="72">
        <f t="shared" si="83"/>
        <v>0</v>
      </c>
      <c r="O74" s="72">
        <f t="shared" si="84"/>
        <v>0</v>
      </c>
      <c r="Q74" s="73">
        <f t="shared" si="85"/>
        <v>0</v>
      </c>
      <c r="R74" s="73">
        <f t="shared" si="86"/>
        <v>0</v>
      </c>
      <c r="S74" s="73">
        <f t="shared" si="87"/>
        <v>0</v>
      </c>
      <c r="T74" s="73">
        <f t="shared" si="88"/>
        <v>6009</v>
      </c>
      <c r="U74" s="73">
        <f t="shared" si="89"/>
        <v>0</v>
      </c>
      <c r="V74" s="73">
        <f t="shared" si="90"/>
        <v>0</v>
      </c>
      <c r="W74" s="73">
        <f t="shared" si="91"/>
        <v>0</v>
      </c>
      <c r="Y74" s="72">
        <f t="shared" si="109"/>
        <v>0</v>
      </c>
      <c r="Z74" s="73">
        <f t="shared" si="110"/>
        <v>0</v>
      </c>
      <c r="AA74" s="58">
        <f t="shared" si="111"/>
        <v>0</v>
      </c>
      <c r="AB74" s="72">
        <f t="shared" si="112"/>
        <v>0</v>
      </c>
      <c r="AC74" s="72">
        <f t="shared" si="113"/>
        <v>0</v>
      </c>
      <c r="AD74" s="73">
        <f t="shared" si="114"/>
        <v>6009</v>
      </c>
      <c r="AE74" s="73">
        <f t="shared" si="115"/>
        <v>0</v>
      </c>
      <c r="AF74" s="1">
        <f t="shared" si="92"/>
        <v>6009</v>
      </c>
      <c r="AH74" s="1" t="str">
        <f t="shared" si="93"/>
        <v>No</v>
      </c>
      <c r="AI74" s="166" t="s">
        <v>385</v>
      </c>
      <c r="AJ74" s="114">
        <f t="array" ref="AJ74">IF(IF(ISERR(LARGE(IF($D$4:$D$1533=$AI74,$I$4:$I$1533,""),AJ$11)),0,(LARGE(IF($D$4:$D$1533=$AI74,$I$4:$I$1533,""),AJ$11)))&lt;0,0,(IF(ISERR(LARGE(IF($D$4:$D$1533=$AI74,$I$4:$I$1533,""),AJ$11)),0,(LARGE(IF($D$4:$D$1533=$AI74,$I$4:$I$1533,""),AJ$11)))))</f>
        <v>0</v>
      </c>
      <c r="AK74" s="115">
        <f t="array" ref="AK74">IF(IF(ISERR(LARGE(IF($D$4:$D$1533=$AI74,$I$4:$I$1533,""),AK$11)),0,(LARGE(IF($D$4:$D$1533=$AI74,$I$4:$I$1533,""),AK$11)))&lt;0,0,(IF(ISERR(LARGE(IF($D$4:$D$1533=$AI74,$I$4:$I$1533,""),AK$11)),0,(LARGE(IF($D$4:$D$1533=$AI74,$I$4:$I$1533,""),AK$11)))))</f>
        <v>0</v>
      </c>
      <c r="AL74" s="116">
        <f t="array" ref="AL74">IF(IF(ISERR(LARGE(IF($D$4:$D$1533=$AI74,$I$4:$I$1533,""),AL$11)),0,(LARGE(IF($D$4:$D$1533=$AI74,$I$4:$I$1533,""),AL$11)))&lt;0,0,(IF(ISERR(LARGE(IF($D$4:$D$1533=$AI74,$I$4:$I$1533,""),AL$11)),0,(LARGE(IF($D$4:$D$1533=$AI74,$I$4:$I$1533,""),AL$11)))))</f>
        <v>0</v>
      </c>
      <c r="AM74" s="192">
        <f t="array" ref="AM74">IF(IF(ISERR(LARGE(IF($D$1534:$D$2431=$AI74,$I$1534:$I$2431,""),AM$11)),0,(LARGE(IF($D$1534:$D$2431=$AI74,$I$1534:$I$2431,""),AM$11)))&lt;0,0,(IF(ISERR(LARGE(IF($D$1534:$D$2431=$AI74,$I$1534:$I$2431,""),AM$11)),0,(LARGE(IF($D$1534:$D$2431=$AI74,$I$1534:$I$2431,""),AM$11)))))</f>
        <v>0</v>
      </c>
      <c r="AN74" s="193">
        <f t="array" ref="AN74">IF(IF(ISERR(LARGE(IF($D$1534:$D$2431=$AI74,$I$1534:$I$2431,""),AN$11)),0,(LARGE(IF($D$1534:$D$2431=$AI74,$I$1534:$I$2431,""),AN$11)))&lt;0,0,(IF(ISERR(LARGE(IF($D$1534:$D$2431=$AI74,$I$1534:$I$2431,""),AN$11)),0,(LARGE(IF($D$1534:$D$2431=$AI74,$I$1534:$I$2431,""),AN$11)))))</f>
        <v>0</v>
      </c>
      <c r="AO74" s="159">
        <f t="shared" si="49"/>
        <v>0</v>
      </c>
      <c r="AQ74" s="114">
        <f t="array" ref="AQ74">IF(IF(ISERR(LARGE(IF($D$4:$D$1533=$AI74,$J$4:$J$1533,""),AQ$11)),0,(LARGE(IF($D$4:$D$1533=$AI74,$J$4:$J$1533,""),AQ$11)))&lt;0,0,(IF(ISERR(LARGE(IF($D$4:$D$1533=$AI74,$J$4:$J$1533,""),AQ$11)),0,(LARGE(IF($D$4:$D$1533=$AI74,$J$4:$J$1533,""),AQ$11)))))</f>
        <v>0</v>
      </c>
      <c r="AR74" s="115">
        <f t="array" ref="AR74">IF(IF(ISERR(LARGE(IF($D$4:$D$1533=$AI74,$J$4:$J$1533,""),AR$11)),0,(LARGE(IF($D$4:$D$1533=$AI74,$J$4:$J$1533,""),AR$11)))&lt;0,0,(IF(ISERR(LARGE(IF($D$4:$D$1533=$AI74,$J$4:$J$1533,""),AR$11)),0,(LARGE(IF($D$4:$D$1533=$AI74,$J$4:$J$1533,""),AR$11)))))</f>
        <v>0</v>
      </c>
      <c r="AS74" s="116">
        <f t="array" ref="AS74">IF(IF(ISERR(LARGE(IF($D$4:$D$1533=$AI74,$J$4:$J$1533,""),AS$11)),0,(LARGE(IF($D$4:$D$1533=$AI74,$J$4:$J$1533,""),AS$11)))&lt;0,0,(IF(ISERR(LARGE(IF($D$4:$D$1533=$AI74,$J$4:$J$1533,""),AS$11)),0,(LARGE(IF($D$4:$D$1533=$AI74,$J$4:$J$1533,""),AS$11)))))</f>
        <v>0</v>
      </c>
      <c r="AT74" s="192">
        <f t="array" ref="AT74">IF(IF(ISERR(LARGE(IF($D$1534:$D$2431=$AI74,$J$1534:$J$2431,""),AT$11)),0,(LARGE(IF($D$1534:$D$2431=$AI74,$J$1534:$J$2431,""),AT$11)))&lt;0,0,(IF(ISERR(LARGE(IF($D$1534:$D$2431=$AI74,$J$1534:$J$2431,""),AT$11)),0,(LARGE(IF($D$1534:$D$2431=$AI74,$J$1534:$J$2431,""),AT$11)))))</f>
        <v>0</v>
      </c>
      <c r="AU74" s="193">
        <f t="array" ref="AU74">IF(IF(ISERR(LARGE(IF($D$1534:$D$2431=$AI74,$J$1534:$J$2431,""),AU$11)),0,(LARGE(IF($D$1534:$D$2431=$AI74,$J$1534:$J$2431,""),AU$11)))&lt;0,0,(IF(ISERR(LARGE(IF($D$1534:$D$2431=$AI74,$J$1534:$J$2431,""),AU$11)),0,(LARGE(IF($D$1534:$D$2431=$AI74,$J$1534:$J$2431,""),AU$11)))))</f>
        <v>0</v>
      </c>
      <c r="AV74" s="159">
        <f t="shared" si="94"/>
        <v>0</v>
      </c>
      <c r="AX74" s="114">
        <f t="array" ref="AX74">IF(IF(ISERR(LARGE(IF($D$4:$D$1533=$AI74,$K$4:$K$1533,""),AX$11)),0,(LARGE(IF($D$4:$D$1533=$AI74,$K$4:$K$1533,""),AX$11)))&lt;0,0,(IF(ISERR(LARGE(IF($D$4:$D$1533=$AI74,$K$4:$K$1533,""),AX$11)),0,(LARGE(IF($D$4:$D$1533=$AI74,$K$4:$K$1533,""),AX$11)))))</f>
        <v>0</v>
      </c>
      <c r="AY74" s="115">
        <f t="array" ref="AY74">IF(IF(ISERR(LARGE(IF($D$4:$D$1533=$AI74,$K$4:$K$1533,""),AY$11)),0,(LARGE(IF($D$4:$D$1533=$AI74,$K$4:$K$1533,""),AY$11)))&lt;0,0,(IF(ISERR(LARGE(IF($D$4:$D$1533=$AI74,$K$4:$K$1533,""),AY$11)),0,(LARGE(IF($D$4:$D$1533=$AI74,$K$4:$K$1533,""),AY$11)))))</f>
        <v>0</v>
      </c>
      <c r="AZ74" s="116">
        <f t="array" ref="AZ74">IF(IF(ISERR(LARGE(IF($D$4:$D$1533=$AI74,$K$4:$K$1533,""),AZ$11)),0,(LARGE(IF($D$4:$D$1533=$AI74,$K$4:$K$1533,""),AZ$11)))&lt;0,0,(IF(ISERR(LARGE(IF($D$4:$D$1533=$AI74,$K$4:$K$1533,""),AZ$11)),0,(LARGE(IF($D$4:$D$1533=$AI74,$K$4:$K$1533,""),AZ$11)))))</f>
        <v>0</v>
      </c>
      <c r="BA74" s="192">
        <f t="array" ref="BA74">IF(IF(ISERR(LARGE(IF($D$1534:$D$2431=$AI74,$K$1534:$K$2431,""),BA$11)),0,(LARGE(IF($D$1534:$D$2431=$AI74,$K$1534:$K$2431,""),BA$11)))&lt;0,0,(IF(ISERR(LARGE(IF($D$1534:$D$2431=$AI74,$K$1534:$K$2431,""),BA$11)),0,(LARGE(IF($D$1534:$D$2431=$AI74,$K$1534:$K$2431,""),BA$11)))))</f>
        <v>0</v>
      </c>
      <c r="BB74" s="193">
        <f t="array" ref="BB74">IF(IF(ISERR(LARGE(IF($D$1534:$D$2431=$AI74,$K$1534:$K$2431,""),BB$11)),0,(LARGE(IF($D$1534:$D$2431=$AI74,$K$1534:$K$2431,""),BB$11)))&lt;0,0,(IF(ISERR(LARGE(IF($D$1534:$D$2431=$AI74,$K$1534:$K$2431,""),BB$11)),0,(LARGE(IF($D$1534:$D$2431=$AI74,$K$1534:$K$2431,""),BB$11)))))</f>
        <v>0</v>
      </c>
      <c r="BC74" s="159">
        <f t="shared" si="95"/>
        <v>0</v>
      </c>
      <c r="BE74" s="114">
        <f t="array" ref="BE74">IF(IF(ISERR(LARGE(IF($D$4:$D$1533=$AI74,$L$4:$L$1533,""),BE$11)),0,(LARGE(IF($D$4:$D$1533=$AI74,$L$4:$L$1533,""),BE$11)))&lt;0,0,(IF(ISERR(LARGE(IF($D$4:$D$1533=$AI74,$L$4:$L$1533,""),BE$11)),0,(LARGE(IF($D$4:$D$1533=$AI74,$L$4:$L$1533,""),BE$11)))))</f>
        <v>0</v>
      </c>
      <c r="BF74" s="115">
        <f t="array" ref="BF74">IF(IF(ISERR(LARGE(IF($D$4:$D$1533=$AI74,$L$4:$L$1533,""),BF$11)),0,(LARGE(IF($D$4:$D$1533=$AI74,$L$4:$L$1533,""),BF$11)))&lt;0,0,(IF(ISERR(LARGE(IF($D$4:$D$1533=$AI74,$L$4:$L$1533,""),BF$11)),0,(LARGE(IF($D$4:$D$1533=$AI74,$L$4:$L$1533,""),BF$11)))))</f>
        <v>0</v>
      </c>
      <c r="BG74" s="116">
        <f t="array" ref="BG74">IF(IF(ISERR(LARGE(IF($D$4:$D$1533=$AI74,$L$4:$L$1533,""),BG$11)),0,(LARGE(IF($D$4:$D$1533=$AI74,$L$4:$L$1533,""),BG$11)))&lt;0,0,(IF(ISERR(LARGE(IF($D$4:$D$1533=$AI74,$L$4:$L$1533,""),BG$11)),0,(LARGE(IF($D$4:$D$1533=$AI74,$L$4:$L$1533,""),BG$11)))))</f>
        <v>0</v>
      </c>
      <c r="BH74" s="192">
        <f t="array" ref="BH74">IF(IF(ISERR(LARGE(IF($D$1534:$D$2431=$AI74,$L$1534:$L$2431,""),BH$11)),0,(LARGE(IF($D$1534:$D$2431=$AI74,$L$1534:$L$2431,""),BH$11)))&lt;0,0,(IF(ISERR(LARGE(IF($D$1534:$D$2431=$AI74,$L$1534:$L$2431,""),BH$11)),0,(LARGE(IF($D$1534:$D$2431=$AI74,$L$1534:$L$2431,""),BH$11)))))</f>
        <v>0</v>
      </c>
      <c r="BI74" s="193">
        <f t="array" ref="BI74">IF(IF(ISERR(LARGE(IF($D$1534:$D$2431=$AI74,$L$1534:$L$2431,""),BI$11)),0,(LARGE(IF($D$1534:$D$2431=$AI74,$L$1534:$L$2431,""),BI$11)))&lt;0,0,(IF(ISERR(LARGE(IF($D$1534:$D$2431=$AI74,$L$1534:$L$2431,""),BI$11)),0,(LARGE(IF($D$1534:$D$2431=$AI74,$L$1534:$L$2431,""),BI$11)))))</f>
        <v>0</v>
      </c>
      <c r="BJ74" s="159">
        <f t="shared" si="96"/>
        <v>0</v>
      </c>
      <c r="BL74" s="114">
        <f t="array" ref="BL74">IF(IF(ISERR(LARGE(IF($D$4:$D$1533=$AI74,$M$4:$M$1533,""),BL$11)),0,(LARGE(IF($D$4:$D$1533=$AI74,$M$4:$M$1533,""),BL$11)))&lt;0,0,(IF(ISERR(LARGE(IF($D$4:$D$1533=$AI74,$M$4:$M$1533,""),BL$11)),0,(LARGE(IF($D$4:$D$1533=$AI74,$M$4:$M$1533,""),BL$11)))))</f>
        <v>0</v>
      </c>
      <c r="BM74" s="115">
        <f t="array" ref="BM74">IF(IF(ISERR(LARGE(IF($D$4:$D$1533=$AI74,$M$4:$M$1533,""),BM$11)),0,(LARGE(IF($D$4:$D$1533=$AI74,$M$4:$M$1533,""),BM$11)))&lt;0,0,(IF(ISERR(LARGE(IF($D$4:$D$1533=$AI74,$M$4:$M$1533,""),BM$11)),0,(LARGE(IF($D$4:$D$1533=$AI74,$M$4:$M$1533,""),BM$11)))))</f>
        <v>0</v>
      </c>
      <c r="BN74" s="116">
        <f t="array" ref="BN74">IF(IF(ISERR(LARGE(IF($D$4:$D$1533=$AI74,$M$4:$M$1533,""),BN$11)),0,(LARGE(IF($D$4:$D$1533=$AI74,$M$4:$M$1533,""),BN$11)))&lt;0,0,(IF(ISERR(LARGE(IF($D$4:$D$1533=$AI74,$M$4:$M$1533,""),BN$11)),0,(LARGE(IF($D$4:$D$1533=$AI74,$M$4:$M$1533,""),BN$11)))))</f>
        <v>0</v>
      </c>
      <c r="BO74" s="192">
        <f t="array" ref="BO74">IF(IF(ISERR(LARGE(IF($D$1534:$D$2431=$AI74,$M$1534:$M$2431,""),BO$11)),0,(LARGE(IF($D$1534:$D$2431=$AI74,$M$1534:$M$2431,""),BO$11)))&lt;0,0,(IF(ISERR(LARGE(IF($D$1534:$D$2431=$AI74,$M$1534:$M$2431,""),BO$11)),0,(LARGE(IF($D$1534:$D$2431=$AI74,$M$1534:$M$2431,""),BO$11)))))</f>
        <v>0</v>
      </c>
      <c r="BP74" s="193">
        <f t="array" ref="BP74">IF(IF(ISERR(LARGE(IF($D$1534:$D$2431=$AI74,$M$1534:$M$2431,""),BP$11)),0,(LARGE(IF($D$1534:$D$2431=$AI74,$M$1534:$M$2431,""),BP$11)))&lt;0,0,(IF(ISERR(LARGE(IF($D$1534:$D$2431=$AI74,$M$1534:$M$2431,""),BP$11)),0,(LARGE(IF($D$1534:$D$2431=$AI74,$M$1534:$M$2431,""),BP$11)))))</f>
        <v>0</v>
      </c>
      <c r="BQ74" s="159">
        <f t="shared" si="97"/>
        <v>0</v>
      </c>
      <c r="BS74" s="114">
        <f t="array" ref="BS74">IF(IF(ISERR(LARGE(IF($D$4:$D$1533=$AI74,$N$4:$N$1533,""),BS$11)),0,(LARGE(IF($D$4:$D$1533=$AI74,$N$4:$N$1533,""),BS$11)))&lt;0,0,(IF(ISERR(LARGE(IF($D$4:$D$1533=$AI74,$N$4:$N$1533,""),BS$11)),0,(LARGE(IF($D$4:$D$1533=$AI74,$N$4:$N$1533,""),BS$11)))))</f>
        <v>0</v>
      </c>
      <c r="BT74" s="115">
        <f t="array" ref="BT74">IF(IF(ISERR(LARGE(IF($D$4:$D$1533=$AI74,$N$4:$N$1533,""),BT$11)),0,(LARGE(IF($D$4:$D$1533=$AI74,$N$4:$N$1533,""),BT$11)))&lt;0,0,(IF(ISERR(LARGE(IF($D$4:$D$1533=$AI74,$N$4:$N$1533,""),BT$11)),0,(LARGE(IF($D$4:$D$1533=$AI74,$N$4:$N$1533,""),BT$11)))))</f>
        <v>0</v>
      </c>
      <c r="BU74" s="116">
        <f t="array" ref="BU74">IF(IF(ISERR(LARGE(IF($D$4:$D$1533=$AI74,$N$4:$N$1533,""),BU$11)),0,(LARGE(IF($D$4:$D$1533=$AI74,$N$4:$N$1533,""),BU$11)))&lt;0,0,(IF(ISERR(LARGE(IF($D$4:$D$1533=$AI74,$N$4:$N$1533,""),BU$11)),0,(LARGE(IF($D$4:$D$1533=$AI74,$N$4:$N$1533,""),BU$11)))))</f>
        <v>0</v>
      </c>
      <c r="BV74" s="192">
        <f t="array" ref="BV74">IF(IF(ISERR(LARGE(IF($D$1534:$D$2431=$AI74,$N$1534:$N$2431,""),BV$11)),0,(LARGE(IF($D$1534:$D$2431=$AI74,$N$1534:$N$2431,""),BV$11)))&lt;0,0,(IF(ISERR(LARGE(IF($D$1534:$D$2431=$AI74,$N$1534:$N$2431,""),BV$11)),0,(LARGE(IF($D$1534:$D$2431=$AI74,$N$1534:$N$2431,""),BV$11)))))</f>
        <v>0</v>
      </c>
      <c r="BW74" s="193">
        <f t="array" ref="BW74">IF(IF(ISERR(LARGE(IF($D$1534:$D$2431=$AI74,$N$1534:$N$2431,""),BW$11)),0,(LARGE(IF($D$1534:$D$2431=$AI74,$N$1534:$N$2431,""),BW$11)))&lt;0,0,(IF(ISERR(LARGE(IF($D$1534:$D$2431=$AI74,$N$1534:$N$2431,""),BW$11)),0,(LARGE(IF($D$1534:$D$2431=$AI74,$N$1534:$N$2431,""),BW$11)))))</f>
        <v>0</v>
      </c>
      <c r="BX74" s="159">
        <f t="shared" si="98"/>
        <v>0</v>
      </c>
      <c r="BZ74" s="114">
        <f t="array" ref="BZ74">IF(IF(ISERR(LARGE(IF($D$4:$D$1533=$AI74,$O$4:$O$1533,""),BZ$11)),0,(LARGE(IF($D$4:$D$1533=$AI74,$O$4:$O$1533,""),BZ$11)))&lt;0,0,(IF(ISERR(LARGE(IF($D$4:$D$1533=$AI74,$O$4:$O$1533,""),BZ$11)),0,(LARGE(IF($D$4:$D$1533=$AI74,$O$4:$O$1533,""),BZ$11)))))</f>
        <v>0</v>
      </c>
      <c r="CA74" s="115">
        <f t="array" ref="CA74">IF(IF(ISERR(LARGE(IF($D$4:$D$1533=$AI74,$O$4:$O$1533,""),CA$11)),0,(LARGE(IF($D$4:$D$1533=$AI74,$O$4:$O$1533,""),CA$11)))&lt;0,0,(IF(ISERR(LARGE(IF($D$4:$D$1533=$AI74,$O$4:$O$1533,""),CA$11)),0,(LARGE(IF($D$4:$D$1533=$AI74,$O$4:$O$1533,""),CA$11)))))</f>
        <v>0</v>
      </c>
      <c r="CB74" s="116">
        <f t="array" ref="CB74">IF(IF(ISERR(LARGE(IF($D$4:$D$1533=$AI74,$O$4:$O$1533,""),CB$11)),0,(LARGE(IF($D$4:$D$1533=$AI74,$O$4:$O$1533,""),CB$11)))&lt;0,0,(IF(ISERR(LARGE(IF($D$4:$D$1533=$AI74,$O$4:$O$1533,""),CB$11)),0,(LARGE(IF($D$4:$D$1533=$AI74,$O$4:$O$1533,""),CB$11)))))</f>
        <v>0</v>
      </c>
      <c r="CC74" s="192">
        <f t="array" ref="CC74">IF(IF(ISERR(LARGE(IF($D$1534:$D$2431=$AI74,$O$1534:$O$2431,""),CC$11)),0,(LARGE(IF($D$1534:$D$2431=$AI74,$O$1534:$O$2431,""),CC$11)))&lt;0,0,(IF(ISERR(LARGE(IF($D$1534:$D$2431=$AI74,$O$1534:$O$2431,""),CC$11)),0,(LARGE(IF($D$1534:$D$2431=$AI74,$O$1534:$O$2431,""),CC$11)))))</f>
        <v>0</v>
      </c>
      <c r="CD74" s="193">
        <f t="array" ref="CD74">IF(IF(ISERR(LARGE(IF($D$1534:$D$2431=$AI74,$O$1534:$O$2431,""),CD$11)),0,(LARGE(IF($D$1534:$D$2431=$AI74,$O$1534:$O$2431,""),CD$11)))&lt;0,0,(IF(ISERR(LARGE(IF($D$1534:$D$2431=$AI74,$O$1534:$O$2431,""),CD$11)),0,(LARGE(IF($D$1534:$D$2431=$AI74,$O$1534:$O$2431,""),CD$11)))))</f>
        <v>0</v>
      </c>
      <c r="CE74" s="159">
        <f t="shared" si="99"/>
        <v>0</v>
      </c>
      <c r="CG74" s="114">
        <f t="array" ref="CG74">IF(IF(ISERR(LARGE(IF($D$4:$D$1533=$AI74,$Q$4:$Q$1533,""),CG$11)),0,(LARGE(IF($D$4:$D$1533=$AI74,$Q$4:$Q$1533,""),CG$11)))&lt;0,0,(IF(ISERR(LARGE(IF($D$4:$D$1533=$AI74,$Q$4:$Q$1533,""),CG$11)),0,(LARGE(IF($D$4:$D$1533=$AI74,$Q$4:$Q$1533,""),CG$11)))))</f>
        <v>0</v>
      </c>
      <c r="CH74" s="115">
        <f t="array" ref="CH74">IF(IF(ISERR(LARGE(IF($D$4:$D$1533=$AI74,$Q$4:$Q$1533,""),CH$11)),0,(LARGE(IF($D$4:$D$1533=$AI74,$Q$4:$Q$1533,""),CH$11)))&lt;0,0,(IF(ISERR(LARGE(IF($D$4:$D$1533=$AI74,$Q$4:$Q$1533,""),CH$11)),0,(LARGE(IF($D$4:$D$1533=$AI74,$Q$4:$Q$1533,""),CH$11)))))</f>
        <v>0</v>
      </c>
      <c r="CI74" s="116">
        <f t="array" ref="CI74">IF(IF(ISERR(LARGE(IF($D$4:$D$1533=$AI74,$Q$4:$Q$1533,""),CI$11)),0,(LARGE(IF($D$4:$D$1533=$AI74,$Q$4:$Q$1533,""),CI$11)))&lt;0,0,(IF(ISERR(LARGE(IF($D$4:$D$1533=$AI74,$Q$4:$Q$1533,""),CI$11)),0,(LARGE(IF($D$4:$D$1533=$AI74,$Q$4:$Q$1533,""),CI$11)))))</f>
        <v>0</v>
      </c>
      <c r="CJ74" s="192">
        <f t="array" ref="CJ74">IF(IF(ISERR(LARGE(IF($D$1534:$D$2431=$AI74,$Q$1534:$Q$2431,""),CJ$11)),0,(LARGE(IF($D$1534:$D$2431=$AI74,$Q$1534:$Q$2431,""),CJ$11)))&lt;0,0,(IF(ISERR(LARGE(IF($D$1534:$D$2431=$AI74,$Q$1534:$Q$2431,""),CJ$11)),0,(LARGE(IF($D$1534:$D$2431=$AI74,$Q$1534:$Q$2431,""),CJ$11)))))</f>
        <v>0</v>
      </c>
      <c r="CK74" s="193">
        <f t="array" ref="CK74">IF(IF(ISERR(LARGE(IF($D$1534:$D$2431=$AI74,$Q$1534:$Q$2431,""),CK$11)),0,(LARGE(IF($D$1534:$D$2431=$AI74,$Q$1534:$Q$2431,""),CK$11)))&lt;0,0,(IF(ISERR(LARGE(IF($D$1534:$D$2431=$AI74,$Q$1534:$Q$2431,""),CK$11)),0,(LARGE(IF($D$1534:$D$2431=$AI74,$Q$1534:$Q$2431,""),CK$11)))))</f>
        <v>0</v>
      </c>
      <c r="CL74" s="159">
        <f t="shared" si="100"/>
        <v>0</v>
      </c>
      <c r="CN74" s="114">
        <f t="array" ref="CN74">IF(IF(ISERR(LARGE(IF($D$4:$D$1533=$AI74,$R$4:$R$1533,""),CN$11)),0,(LARGE(IF($D$4:$D$1533=$AI74,$R$4:$R$1533,""),CN$11)))&lt;0,0,(IF(ISERR(LARGE(IF($D$4:$D$1533=$AI74,$R$4:$R$1533,""),CN$11)),0,(LARGE(IF($D$4:$D$1533=$AI74,$R$4:$R$1533,""),CN$11)))))</f>
        <v>0</v>
      </c>
      <c r="CO74" s="115">
        <f t="array" ref="CO74">IF(IF(ISERR(LARGE(IF($D$4:$D$1533=$AI74,$R$4:$R$1533,""),CO$11)),0,(LARGE(IF($D$4:$D$1533=$AI74,$R$4:$R$1533,""),CO$11)))&lt;0,0,(IF(ISERR(LARGE(IF($D$4:$D$1533=$AI74,$R$4:$R$1533,""),CO$11)),0,(LARGE(IF($D$4:$D$1533=$AI74,$R$4:$R$1533,""),CO$11)))))</f>
        <v>0</v>
      </c>
      <c r="CP74" s="116">
        <f t="array" ref="CP74">IF(IF(ISERR(LARGE(IF($D$4:$D$1533=$AI74,$R$4:$R$1533,""),CP$11)),0,(LARGE(IF($D$4:$D$1533=$AI74,$R$4:$R$1533,""),CP$11)))&lt;0,0,(IF(ISERR(LARGE(IF($D$4:$D$1533=$AI74,$R$4:$R$1533,""),CP$11)),0,(LARGE(IF($D$4:$D$1533=$AI74,$R$4:$R$1533,""),CP$11)))))</f>
        <v>0</v>
      </c>
      <c r="CQ74" s="192">
        <f t="array" ref="CQ74">IF(IF(ISERR(LARGE(IF($D$1534:$D$2431=$AI74,$R$1534:$R$2431,""),CQ$11)),0,(LARGE(IF($D$1534:$D$2431=$AI74,$R$1534:$R$2431,""),CQ$11)))&lt;0,0,(IF(ISERR(LARGE(IF($D$1534:$D$2431=$AI74,$R$1534:$R$2431,""),CQ$11)),0,(LARGE(IF($D$1534:$D$2431=$AI74,$R$1534:$R$2431,""),CQ$11)))))</f>
        <v>0</v>
      </c>
      <c r="CR74" s="193">
        <f t="array" ref="CR74">IF(IF(ISERR(LARGE(IF($D$1534:$D$2431=$AI74,$R$1534:$R$2431,""),CR$11)),0,(LARGE(IF($D$1534:$D$2431=$AI74,$R$1534:$R$2431,""),CR$11)))&lt;0,0,(IF(ISERR(LARGE(IF($D$1534:$D$2431=$AI74,$R$1534:$R$2431,""),CR$11)),0,(LARGE(IF($D$1534:$D$2431=$AI74,$R$1534:$R$2431,""),CR$11)))))</f>
        <v>0</v>
      </c>
      <c r="CS74" s="159">
        <f t="shared" si="101"/>
        <v>0</v>
      </c>
      <c r="CU74" s="114">
        <f t="array" ref="CU74">IF(IF(ISERR(LARGE(IF($D$4:$D$1533=$AI74,$S$4:$S$1533,""),CU$11)),0,(LARGE(IF($D$4:$D$1533=$AI74,$S$4:$S$1533,""),CU$11)))&lt;0,0,(IF(ISERR(LARGE(IF($D$4:$D$1533=$AI74,$S$4:$S$1533,""),CU$11)),0,(LARGE(IF($D$4:$D$1533=$AI74,$S$4:$S$1533,""),CU$11)))))</f>
        <v>7376</v>
      </c>
      <c r="CV74" s="115">
        <f t="array" ref="CV74">IF(IF(ISERR(LARGE(IF($D$4:$D$1533=$AI74,$S$4:$S$1533,""),CV$11)),0,(LARGE(IF($D$4:$D$1533=$AI74,$S$4:$S$1533,""),CV$11)))&lt;0,0,(IF(ISERR(LARGE(IF($D$4:$D$1533=$AI74,$S$4:$S$1533,""),CV$11)),0,(LARGE(IF($D$4:$D$1533=$AI74,$S$4:$S$1533,""),CV$11)))))</f>
        <v>6899</v>
      </c>
      <c r="CW74" s="116">
        <f t="array" ref="CW74">IF(IF(ISERR(LARGE(IF($D$4:$D$1533=$AI74,$S$4:$S$1533,""),CW$11)),0,(LARGE(IF($D$4:$D$1533=$AI74,$S$4:$S$1533,""),CW$11)))&lt;0,0,(IF(ISERR(LARGE(IF($D$4:$D$1533=$AI74,$S$4:$S$1533,""),CW$11)),0,(LARGE(IF($D$4:$D$1533=$AI74,$S$4:$S$1533,""),CW$11)))))</f>
        <v>0</v>
      </c>
      <c r="CX74" s="192">
        <f t="array" ref="CX74">IF(IF(ISERR(LARGE(IF($D$1534:$D$2431=$AI74,$S$1534:$S$2431,""),CX$11)),0,(LARGE(IF($D$1534:$D$2431=$AI74,$S$1534:$S$2431,""),CX$11)))&lt;0,0,(IF(ISERR(LARGE(IF($D$1534:$D$2431=$AI74,$S$1534:$S$2431,""),CX$11)),0,(LARGE(IF($D$1534:$D$2431=$AI74,$S$1534:$S$2431,""),CX$11)))))</f>
        <v>0</v>
      </c>
      <c r="CY74" s="193">
        <f t="array" ref="CY74">IF(IF(ISERR(LARGE(IF($D$1534:$D$2431=$AI74,$S$1534:$S$2431,""),CY$11)),0,(LARGE(IF($D$1534:$D$2431=$AI74,$S$1534:$S$2431,""),CY$11)))&lt;0,0,(IF(ISERR(LARGE(IF($D$1534:$D$2431=$AI74,$S$1534:$S$2431,""),CY$11)),0,(LARGE(IF($D$1534:$D$2431=$AI74,$S$1534:$S$2431,""),CY$11)))))</f>
        <v>0</v>
      </c>
      <c r="CZ74" s="159">
        <f t="shared" si="102"/>
        <v>14275</v>
      </c>
      <c r="DB74" s="114">
        <f t="array" ref="DB74">IF(IF(ISERR(LARGE(IF($D$4:$D$1533=$AI74,$T$4:$T$1533,""),DB$11)),0,(LARGE(IF($D$4:$D$1533=$AI74,$T$4:$T$1533,""),DB$11)))&lt;0,0,(IF(ISERR(LARGE(IF($D$4:$D$1533=$AI74,$T$4:$T$1533,""),DB$11)),0,(LARGE(IF($D$4:$D$1533=$AI74,$T$4:$T$1533,""),DB$11)))))</f>
        <v>0</v>
      </c>
      <c r="DC74" s="115">
        <f t="array" ref="DC74">IF(IF(ISERR(LARGE(IF($D$4:$D$1533=$AI74,$T$4:$T$1533,""),DC$11)),0,(LARGE(IF($D$4:$D$1533=$AI74,$T$4:$T$1533,""),DC$11)))&lt;0,0,(IF(ISERR(LARGE(IF($D$4:$D$1533=$AI74,$T$4:$T$1533,""),DC$11)),0,(LARGE(IF($D$4:$D$1533=$AI74,$T$4:$T$1533,""),DC$11)))))</f>
        <v>0</v>
      </c>
      <c r="DD74" s="116">
        <f t="array" ref="DD74">IF(IF(ISERR(LARGE(IF($D$4:$D$1533=$AI74,$T$4:$T$1533,""),DD$11)),0,(LARGE(IF($D$4:$D$1533=$AI74,$T$4:$T$1533,""),DD$11)))&lt;0,0,(IF(ISERR(LARGE(IF($D$4:$D$1533=$AI74,$T$4:$T$1533,""),DD$11)),0,(LARGE(IF($D$4:$D$1533=$AI74,$T$4:$T$1533,""),DD$11)))))</f>
        <v>0</v>
      </c>
      <c r="DE74" s="192">
        <f t="array" ref="DE74">IF(IF(ISERR(LARGE(IF($D$1534:$D$2431=$AI74,$T$1534:$T$2431,""),DE$11)),0,(LARGE(IF($D$1534:$D$2431=$AI74,$T$1534:$T$2431,""),DE$11)))&lt;0,0,(IF(ISERR(LARGE(IF($D$1534:$D$2431=$AI74,$T$1534:$T$2431,""),DE$11)),0,(LARGE(IF($D$1534:$D$2431=$AI74,$T$1534:$T$2431,""),DE$11)))))</f>
        <v>0</v>
      </c>
      <c r="DF74" s="193">
        <f t="array" ref="DF74">IF(IF(ISERR(LARGE(IF($D$1534:$D$2431=$AI74,$T$1534:$T$2431,""),DF$11)),0,(LARGE(IF($D$1534:$D$2431=$AI74,$T$1534:$T$2431,""),DF$11)))&lt;0,0,(IF(ISERR(LARGE(IF($D$1534:$D$2431=$AI74,$T$1534:$T$2431,""),DF$11)),0,(LARGE(IF($D$1534:$D$2431=$AI74,$T$1534:$T$2431,""),DF$11)))))</f>
        <v>0</v>
      </c>
      <c r="DG74" s="159">
        <f t="shared" si="103"/>
        <v>0</v>
      </c>
      <c r="DI74" s="114">
        <f t="array" ref="DI74">IF(IF(ISERR(LARGE(IF($D$4:$D$1533=$AI74,$U$4:$U$1533,""),DI$11)),0,(LARGE(IF($D$4:$D$1533=$AI74,$U$4:$U$1533,""),DI$11)))&lt;0,0,(IF(ISERR(LARGE(IF($D$4:$D$1533=$AI74,$U$4:$U$1533,""),DI$11)),0,(LARGE(IF($D$4:$D$1533=$AI74,$U$4:$U$1533,""),DI$11)))))</f>
        <v>0</v>
      </c>
      <c r="DJ74" s="115">
        <f t="array" ref="DJ74">IF(IF(ISERR(LARGE(IF($D$4:$D$1533=$AI74,$U$4:$U$1533,""),DJ$11)),0,(LARGE(IF($D$4:$D$1533=$AI74,$U$4:$U$1533,""),DJ$11)))&lt;0,0,(IF(ISERR(LARGE(IF($D$4:$D$1533=$AI74,$U$4:$U$1533,""),DJ$11)),0,(LARGE(IF($D$4:$D$1533=$AI74,$U$4:$U$1533,""),DJ$11)))))</f>
        <v>0</v>
      </c>
      <c r="DK74" s="116">
        <f t="array" ref="DK74">IF(IF(ISERR(LARGE(IF($D$4:$D$1533=$AI74,$U$4:$U$1533,""),DK$11)),0,(LARGE(IF($D$4:$D$1533=$AI74,$U$4:$U$1533,""),DK$11)))&lt;0,0,(IF(ISERR(LARGE(IF($D$4:$D$1533=$AI74,$U$4:$U$1533,""),DK$11)),0,(LARGE(IF($D$4:$D$1533=$AI74,$U$4:$U$1533,""),DK$11)))))</f>
        <v>0</v>
      </c>
      <c r="DL74" s="192">
        <f t="array" ref="DL74">IF(IF(ISERR(LARGE(IF($D$1534:$D$2431=$AI74,$U$1534:$U$2431,""),DL$11)),0,(LARGE(IF($D$1534:$D$2431=$AI74,$U$1534:$U$2431,""),DL$11)))&lt;0,0,(IF(ISERR(LARGE(IF($D$1534:$D$2431=$AI74,$U$1534:$U$2431,""),DL$11)),0,(LARGE(IF($D$1534:$D$2431=$AI74,$U$1534:$U$2431,""),DL$11)))))</f>
        <v>0</v>
      </c>
      <c r="DM74" s="193">
        <f t="array" ref="DM74">IF(IF(ISERR(LARGE(IF($D$1534:$D$2431=$AI74,$U$1534:$U$2431,""),DM$11)),0,(LARGE(IF($D$1534:$D$2431=$AI74,$U$1534:$U$2431,""),DM$11)))&lt;0,0,(IF(ISERR(LARGE(IF($D$1534:$D$2431=$AI74,$U$1534:$U$2431,""),DM$11)),0,(LARGE(IF($D$1534:$D$2431=$AI74,$U$1534:$U$2431,""),DM$11)))))</f>
        <v>0</v>
      </c>
      <c r="DN74" s="159">
        <f t="shared" si="104"/>
        <v>0</v>
      </c>
      <c r="DP74" s="114">
        <f t="array" ref="DP74">IF(IF(ISERR(LARGE(IF($D$4:$D$1533=$AI74,$V$4:$V$1533,""),DP$11)),0,(LARGE(IF($D$4:$D$1533=$AI74,$V$4:$V$1533,""),DP$11)))&lt;0,0,(IF(ISERR(LARGE(IF($D$4:$D$1533=$AI74,$V$4:$V$1533,""),DP$11)),0,(LARGE(IF($D$4:$D$1533=$AI74,$V$4:$V$1533,""),DP$11)))))</f>
        <v>0</v>
      </c>
      <c r="DQ74" s="115">
        <f t="array" ref="DQ74">IF(IF(ISERR(LARGE(IF($D$4:$D$1533=$AI74,$V$4:$V$1533,""),DQ$11)),0,(LARGE(IF($D$4:$D$1533=$AI74,$V$4:$V$1533,""),DQ$11)))&lt;0,0,(IF(ISERR(LARGE(IF($D$4:$D$1533=$AI74,$V$4:$V$1533,""),DQ$11)),0,(LARGE(IF($D$4:$D$1533=$AI74,$V$4:$V$1533,""),DQ$11)))))</f>
        <v>0</v>
      </c>
      <c r="DR74" s="116">
        <f t="array" ref="DR74">IF(IF(ISERR(LARGE(IF($D$4:$D$1533=$AI74,$V$4:$V$1533,""),DR$11)),0,(LARGE(IF($D$4:$D$1533=$AI74,$V$4:$V$1533,""),DR$11)))&lt;0,0,(IF(ISERR(LARGE(IF($D$4:$D$1533=$AI74,$V$4:$V$1533,""),DR$11)),0,(LARGE(IF($D$4:$D$1533=$AI74,$V$4:$V$1533,""),DR$11)))))</f>
        <v>0</v>
      </c>
      <c r="DS74" s="192">
        <f t="array" ref="DS74">IF(IF(ISERR(LARGE(IF($D$1534:$D$2431=$AI74,$V$1534:$V$2431,""),DS$11)),0,(LARGE(IF($D$1534:$D$2431=$AI74,$V$1534:$V$2431,""),DS$11)))&lt;0,0,(IF(ISERR(LARGE(IF($D$1534:$D$2431=$AI74,$V$1534:$V$2431,""),DS$11)),0,(LARGE(IF($D$1534:$D$2431=$AI74,$V$1534:$V$2431,""),DS$11)))))</f>
        <v>0</v>
      </c>
      <c r="DT74" s="193">
        <f t="array" ref="DT74">IF(IF(ISERR(LARGE(IF($D$1534:$D$2431=$AI74,$V$1534:$V$2431,""),DT$11)),0,(LARGE(IF($D$1534:$D$2431=$AI74,$V$1534:$V$2431,""),DT$11)))&lt;0,0,(IF(ISERR(LARGE(IF($D$1534:$D$2431=$AI74,$V$1534:$V$2431,""),DT$11)),0,(LARGE(IF($D$1534:$D$2431=$AI74,$V$1534:$V$2431,""),DT$11)))))</f>
        <v>0</v>
      </c>
      <c r="DU74" s="159">
        <f t="shared" si="105"/>
        <v>0</v>
      </c>
      <c r="DW74" s="114">
        <f t="array" ref="DW74">IF(IF(ISERR(LARGE(IF($D$4:$D$1533=$AI74,$W$4:$W$1533,""),DW$11)),0,(LARGE(IF($D$4:$D$1533=$AI74,$W$4:$W$1533,""),DW$11)))&lt;0,0,(IF(ISERR(LARGE(IF($D$4:$D$1533=$AI74,$W$4:$W$1533,""),DW$11)),0,(LARGE(IF($D$4:$D$1533=$AI74,$W$4:$W$1533,""),DW$11)))))</f>
        <v>0</v>
      </c>
      <c r="DX74" s="115">
        <f t="array" ref="DX74">IF(IF(ISERR(LARGE(IF($D$4:$D$1533=$AI74,$W$4:$W$1533,""),DX$11)),0,(LARGE(IF($D$4:$D$1533=$AI74,$W$4:$W$1533,""),DX$11)))&lt;0,0,(IF(ISERR(LARGE(IF($D$4:$D$1533=$AI74,$W$4:$W$1533,""),DX$11)),0,(LARGE(IF($D$4:$D$1533=$AI74,$W$4:$W$1533,""),DX$11)))))</f>
        <v>0</v>
      </c>
      <c r="DY74" s="116">
        <f t="array" ref="DY74">IF(IF(ISERR(LARGE(IF($D$4:$D$1533=$AI74,$W$4:$W$1533,""),DY$11)),0,(LARGE(IF($D$4:$D$1533=$AI74,$W$4:$W$1533,""),DY$11)))&lt;0,0,(IF(ISERR(LARGE(IF($D$4:$D$1533=$AI74,$W$4:$W$1533,""),DY$11)),0,(LARGE(IF($D$4:$D$1533=$AI74,$W$4:$W$1533,""),DY$11)))))</f>
        <v>0</v>
      </c>
      <c r="DZ74" s="192">
        <f t="array" ref="DZ74">IF(IF(ISERR(LARGE(IF($D$1534:$D$2431=$AI74,$W$1534:$W$2431,""),DZ$11)),0,(LARGE(IF($D$1534:$D$2431=$AI74,$W$1534:$W$2431,""),DZ$11)))&lt;0,0,(IF(ISERR(LARGE(IF($D$1534:$D$2431=$AI74,$W$1534:$W$2431,""),DZ$11)),0,(LARGE(IF($D$1534:$D$2431=$AI74,$W$1534:$W$2431,""),DZ$11)))))</f>
        <v>0</v>
      </c>
      <c r="EA74" s="193">
        <f t="array" ref="EA74">IF(IF(ISERR(LARGE(IF($D$1534:$D$2431=$AI74,$W$1534:$W$2431,""),EA$11)),0,(LARGE(IF($D$1534:$D$2431=$AI74,$W$1534:$W$2431,""),EA$11)))&lt;0,0,(IF(ISERR(LARGE(IF($D$1534:$D$2431=$AI74,$W$1534:$W$2431,""),EA$11)),0,(LARGE(IF($D$1534:$D$2431=$AI74,$W$1534:$W$2431,""),EA$11)))))</f>
        <v>0</v>
      </c>
      <c r="EB74" s="159">
        <f t="shared" si="106"/>
        <v>0</v>
      </c>
    </row>
    <row r="75" spans="1:132" x14ac:dyDescent="0.2">
      <c r="A75" s="88">
        <v>7.1999999999999988E-5</v>
      </c>
      <c r="B75" s="4">
        <f t="shared" si="77"/>
        <v>5932.0000719999998</v>
      </c>
      <c r="C75" t="s">
        <v>332</v>
      </c>
      <c r="D75" s="213"/>
      <c r="E75" s="44" t="s">
        <v>21</v>
      </c>
      <c r="F75" s="14">
        <f t="shared" si="107"/>
        <v>1</v>
      </c>
      <c r="G75" s="14">
        <f t="shared" si="108"/>
        <v>1</v>
      </c>
      <c r="H75" s="101" t="str">
        <f>IF(ISNA(VLOOKUP(C75,[1]Sheet1!$J$2:$J$2999,1,FALSE)),"No","Yes")</f>
        <v>No</v>
      </c>
      <c r="I75" s="72">
        <f t="shared" si="78"/>
        <v>0</v>
      </c>
      <c r="J75" s="72">
        <f t="shared" si="79"/>
        <v>0</v>
      </c>
      <c r="K75" s="72">
        <f t="shared" si="80"/>
        <v>0</v>
      </c>
      <c r="L75" s="72">
        <f t="shared" si="81"/>
        <v>0</v>
      </c>
      <c r="M75" s="72">
        <f t="shared" si="82"/>
        <v>0</v>
      </c>
      <c r="N75" s="72">
        <f t="shared" si="83"/>
        <v>0</v>
      </c>
      <c r="O75" s="72">
        <f t="shared" si="84"/>
        <v>0</v>
      </c>
      <c r="Q75" s="73">
        <f t="shared" si="85"/>
        <v>0</v>
      </c>
      <c r="R75" s="73">
        <f t="shared" si="86"/>
        <v>0</v>
      </c>
      <c r="S75" s="73">
        <f t="shared" si="87"/>
        <v>0</v>
      </c>
      <c r="T75" s="73">
        <f t="shared" si="88"/>
        <v>5932</v>
      </c>
      <c r="U75" s="73">
        <f t="shared" si="89"/>
        <v>0</v>
      </c>
      <c r="V75" s="73">
        <f t="shared" si="90"/>
        <v>0</v>
      </c>
      <c r="W75" s="73">
        <f t="shared" si="91"/>
        <v>0</v>
      </c>
      <c r="Y75" s="72">
        <f t="shared" si="109"/>
        <v>0</v>
      </c>
      <c r="Z75" s="73">
        <f t="shared" si="110"/>
        <v>0</v>
      </c>
      <c r="AA75" s="58">
        <f t="shared" si="111"/>
        <v>0</v>
      </c>
      <c r="AB75" s="72">
        <f t="shared" si="112"/>
        <v>0</v>
      </c>
      <c r="AC75" s="72">
        <f t="shared" si="113"/>
        <v>0</v>
      </c>
      <c r="AD75" s="73">
        <f t="shared" si="114"/>
        <v>5932</v>
      </c>
      <c r="AE75" s="73">
        <f t="shared" si="115"/>
        <v>0</v>
      </c>
      <c r="AF75" s="1">
        <f t="shared" si="92"/>
        <v>5932</v>
      </c>
      <c r="AH75" s="1" t="str">
        <f t="shared" si="93"/>
        <v>No</v>
      </c>
      <c r="AI75" s="166" t="s">
        <v>387</v>
      </c>
      <c r="AJ75" s="114">
        <f t="array" ref="AJ75">IF(IF(ISERR(LARGE(IF($D$4:$D$1533=$AI75,$I$4:$I$1533,""),AJ$11)),0,(LARGE(IF($D$4:$D$1533=$AI75,$I$4:$I$1533,""),AJ$11)))&lt;0,0,(IF(ISERR(LARGE(IF($D$4:$D$1533=$AI75,$I$4:$I$1533,""),AJ$11)),0,(LARGE(IF($D$4:$D$1533=$AI75,$I$4:$I$1533,""),AJ$11)))))</f>
        <v>0</v>
      </c>
      <c r="AK75" s="115">
        <f t="array" ref="AK75">IF(IF(ISERR(LARGE(IF($D$4:$D$1533=$AI75,$I$4:$I$1533,""),AK$11)),0,(LARGE(IF($D$4:$D$1533=$AI75,$I$4:$I$1533,""),AK$11)))&lt;0,0,(IF(ISERR(LARGE(IF($D$4:$D$1533=$AI75,$I$4:$I$1533,""),AK$11)),0,(LARGE(IF($D$4:$D$1533=$AI75,$I$4:$I$1533,""),AK$11)))))</f>
        <v>0</v>
      </c>
      <c r="AL75" s="116">
        <f t="array" ref="AL75">IF(IF(ISERR(LARGE(IF($D$4:$D$1533=$AI75,$I$4:$I$1533,""),AL$11)),0,(LARGE(IF($D$4:$D$1533=$AI75,$I$4:$I$1533,""),AL$11)))&lt;0,0,(IF(ISERR(LARGE(IF($D$4:$D$1533=$AI75,$I$4:$I$1533,""),AL$11)),0,(LARGE(IF($D$4:$D$1533=$AI75,$I$4:$I$1533,""),AL$11)))))</f>
        <v>0</v>
      </c>
      <c r="AM75" s="192">
        <f t="array" ref="AM75">IF(IF(ISERR(LARGE(IF($D$1534:$D$2431=$AI75,$I$1534:$I$2431,""),AM$11)),0,(LARGE(IF($D$1534:$D$2431=$AI75,$I$1534:$I$2431,""),AM$11)))&lt;0,0,(IF(ISERR(LARGE(IF($D$1534:$D$2431=$AI75,$I$1534:$I$2431,""),AM$11)),0,(LARGE(IF($D$1534:$D$2431=$AI75,$I$1534:$I$2431,""),AM$11)))))</f>
        <v>0</v>
      </c>
      <c r="AN75" s="193">
        <f t="array" ref="AN75">IF(IF(ISERR(LARGE(IF($D$1534:$D$2431=$AI75,$I$1534:$I$2431,""),AN$11)),0,(LARGE(IF($D$1534:$D$2431=$AI75,$I$1534:$I$2431,""),AN$11)))&lt;0,0,(IF(ISERR(LARGE(IF($D$1534:$D$2431=$AI75,$I$1534:$I$2431,""),AN$11)),0,(LARGE(IF($D$1534:$D$2431=$AI75,$I$1534:$I$2431,""),AN$11)))))</f>
        <v>0</v>
      </c>
      <c r="AO75" s="159">
        <f t="shared" si="49"/>
        <v>0</v>
      </c>
      <c r="AQ75" s="114">
        <f t="array" ref="AQ75">IF(IF(ISERR(LARGE(IF($D$4:$D$1533=$AI75,$J$4:$J$1533,""),AQ$11)),0,(LARGE(IF($D$4:$D$1533=$AI75,$J$4:$J$1533,""),AQ$11)))&lt;0,0,(IF(ISERR(LARGE(IF($D$4:$D$1533=$AI75,$J$4:$J$1533,""),AQ$11)),0,(LARGE(IF($D$4:$D$1533=$AI75,$J$4:$J$1533,""),AQ$11)))))</f>
        <v>0</v>
      </c>
      <c r="AR75" s="115">
        <f t="array" ref="AR75">IF(IF(ISERR(LARGE(IF($D$4:$D$1533=$AI75,$J$4:$J$1533,""),AR$11)),0,(LARGE(IF($D$4:$D$1533=$AI75,$J$4:$J$1533,""),AR$11)))&lt;0,0,(IF(ISERR(LARGE(IF($D$4:$D$1533=$AI75,$J$4:$J$1533,""),AR$11)),0,(LARGE(IF($D$4:$D$1533=$AI75,$J$4:$J$1533,""),AR$11)))))</f>
        <v>0</v>
      </c>
      <c r="AS75" s="116">
        <f t="array" ref="AS75">IF(IF(ISERR(LARGE(IF($D$4:$D$1533=$AI75,$J$4:$J$1533,""),AS$11)),0,(LARGE(IF($D$4:$D$1533=$AI75,$J$4:$J$1533,""),AS$11)))&lt;0,0,(IF(ISERR(LARGE(IF($D$4:$D$1533=$AI75,$J$4:$J$1533,""),AS$11)),0,(LARGE(IF($D$4:$D$1533=$AI75,$J$4:$J$1533,""),AS$11)))))</f>
        <v>0</v>
      </c>
      <c r="AT75" s="192">
        <f t="array" ref="AT75">IF(IF(ISERR(LARGE(IF($D$1534:$D$2431=$AI75,$J$1534:$J$2431,""),AT$11)),0,(LARGE(IF($D$1534:$D$2431=$AI75,$J$1534:$J$2431,""),AT$11)))&lt;0,0,(IF(ISERR(LARGE(IF($D$1534:$D$2431=$AI75,$J$1534:$J$2431,""),AT$11)),0,(LARGE(IF($D$1534:$D$2431=$AI75,$J$1534:$J$2431,""),AT$11)))))</f>
        <v>0</v>
      </c>
      <c r="AU75" s="193">
        <f t="array" ref="AU75">IF(IF(ISERR(LARGE(IF($D$1534:$D$2431=$AI75,$J$1534:$J$2431,""),AU$11)),0,(LARGE(IF($D$1534:$D$2431=$AI75,$J$1534:$J$2431,""),AU$11)))&lt;0,0,(IF(ISERR(LARGE(IF($D$1534:$D$2431=$AI75,$J$1534:$J$2431,""),AU$11)),0,(LARGE(IF($D$1534:$D$2431=$AI75,$J$1534:$J$2431,""),AU$11)))))</f>
        <v>0</v>
      </c>
      <c r="AV75" s="159">
        <f t="shared" si="94"/>
        <v>0</v>
      </c>
      <c r="AX75" s="114">
        <f t="array" ref="AX75">IF(IF(ISERR(LARGE(IF($D$4:$D$1533=$AI75,$K$4:$K$1533,""),AX$11)),0,(LARGE(IF($D$4:$D$1533=$AI75,$K$4:$K$1533,""),AX$11)))&lt;0,0,(IF(ISERR(LARGE(IF($D$4:$D$1533=$AI75,$K$4:$K$1533,""),AX$11)),0,(LARGE(IF($D$4:$D$1533=$AI75,$K$4:$K$1533,""),AX$11)))))</f>
        <v>0</v>
      </c>
      <c r="AY75" s="115">
        <f t="array" ref="AY75">IF(IF(ISERR(LARGE(IF($D$4:$D$1533=$AI75,$K$4:$K$1533,""),AY$11)),0,(LARGE(IF($D$4:$D$1533=$AI75,$K$4:$K$1533,""),AY$11)))&lt;0,0,(IF(ISERR(LARGE(IF($D$4:$D$1533=$AI75,$K$4:$K$1533,""),AY$11)),0,(LARGE(IF($D$4:$D$1533=$AI75,$K$4:$K$1533,""),AY$11)))))</f>
        <v>0</v>
      </c>
      <c r="AZ75" s="116">
        <f t="array" ref="AZ75">IF(IF(ISERR(LARGE(IF($D$4:$D$1533=$AI75,$K$4:$K$1533,""),AZ$11)),0,(LARGE(IF($D$4:$D$1533=$AI75,$K$4:$K$1533,""),AZ$11)))&lt;0,0,(IF(ISERR(LARGE(IF($D$4:$D$1533=$AI75,$K$4:$K$1533,""),AZ$11)),0,(LARGE(IF($D$4:$D$1533=$AI75,$K$4:$K$1533,""),AZ$11)))))</f>
        <v>0</v>
      </c>
      <c r="BA75" s="192">
        <f t="array" ref="BA75">IF(IF(ISERR(LARGE(IF($D$1534:$D$2431=$AI75,$K$1534:$K$2431,""),BA$11)),0,(LARGE(IF($D$1534:$D$2431=$AI75,$K$1534:$K$2431,""),BA$11)))&lt;0,0,(IF(ISERR(LARGE(IF($D$1534:$D$2431=$AI75,$K$1534:$K$2431,""),BA$11)),0,(LARGE(IF($D$1534:$D$2431=$AI75,$K$1534:$K$2431,""),BA$11)))))</f>
        <v>0</v>
      </c>
      <c r="BB75" s="193">
        <f t="array" ref="BB75">IF(IF(ISERR(LARGE(IF($D$1534:$D$2431=$AI75,$K$1534:$K$2431,""),BB$11)),0,(LARGE(IF($D$1534:$D$2431=$AI75,$K$1534:$K$2431,""),BB$11)))&lt;0,0,(IF(ISERR(LARGE(IF($D$1534:$D$2431=$AI75,$K$1534:$K$2431,""),BB$11)),0,(LARGE(IF($D$1534:$D$2431=$AI75,$K$1534:$K$2431,""),BB$11)))))</f>
        <v>0</v>
      </c>
      <c r="BC75" s="159">
        <f t="shared" si="95"/>
        <v>0</v>
      </c>
      <c r="BE75" s="114">
        <f t="array" ref="BE75">IF(IF(ISERR(LARGE(IF($D$4:$D$1533=$AI75,$L$4:$L$1533,""),BE$11)),0,(LARGE(IF($D$4:$D$1533=$AI75,$L$4:$L$1533,""),BE$11)))&lt;0,0,(IF(ISERR(LARGE(IF($D$4:$D$1533=$AI75,$L$4:$L$1533,""),BE$11)),0,(LARGE(IF($D$4:$D$1533=$AI75,$L$4:$L$1533,""),BE$11)))))</f>
        <v>0</v>
      </c>
      <c r="BF75" s="115">
        <f t="array" ref="BF75">IF(IF(ISERR(LARGE(IF($D$4:$D$1533=$AI75,$L$4:$L$1533,""),BF$11)),0,(LARGE(IF($D$4:$D$1533=$AI75,$L$4:$L$1533,""),BF$11)))&lt;0,0,(IF(ISERR(LARGE(IF($D$4:$D$1533=$AI75,$L$4:$L$1533,""),BF$11)),0,(LARGE(IF($D$4:$D$1533=$AI75,$L$4:$L$1533,""),BF$11)))))</f>
        <v>0</v>
      </c>
      <c r="BG75" s="116">
        <f t="array" ref="BG75">IF(IF(ISERR(LARGE(IF($D$4:$D$1533=$AI75,$L$4:$L$1533,""),BG$11)),0,(LARGE(IF($D$4:$D$1533=$AI75,$L$4:$L$1533,""),BG$11)))&lt;0,0,(IF(ISERR(LARGE(IF($D$4:$D$1533=$AI75,$L$4:$L$1533,""),BG$11)),0,(LARGE(IF($D$4:$D$1533=$AI75,$L$4:$L$1533,""),BG$11)))))</f>
        <v>0</v>
      </c>
      <c r="BH75" s="192">
        <f t="array" ref="BH75">IF(IF(ISERR(LARGE(IF($D$1534:$D$2431=$AI75,$L$1534:$L$2431,""),BH$11)),0,(LARGE(IF($D$1534:$D$2431=$AI75,$L$1534:$L$2431,""),BH$11)))&lt;0,0,(IF(ISERR(LARGE(IF($D$1534:$D$2431=$AI75,$L$1534:$L$2431,""),BH$11)),0,(LARGE(IF($D$1534:$D$2431=$AI75,$L$1534:$L$2431,""),BH$11)))))</f>
        <v>0</v>
      </c>
      <c r="BI75" s="193">
        <f t="array" ref="BI75">IF(IF(ISERR(LARGE(IF($D$1534:$D$2431=$AI75,$L$1534:$L$2431,""),BI$11)),0,(LARGE(IF($D$1534:$D$2431=$AI75,$L$1534:$L$2431,""),BI$11)))&lt;0,0,(IF(ISERR(LARGE(IF($D$1534:$D$2431=$AI75,$L$1534:$L$2431,""),BI$11)),0,(LARGE(IF($D$1534:$D$2431=$AI75,$L$1534:$L$2431,""),BI$11)))))</f>
        <v>0</v>
      </c>
      <c r="BJ75" s="159">
        <f t="shared" si="96"/>
        <v>0</v>
      </c>
      <c r="BL75" s="114">
        <f t="array" ref="BL75">IF(IF(ISERR(LARGE(IF($D$4:$D$1533=$AI75,$M$4:$M$1533,""),BL$11)),0,(LARGE(IF($D$4:$D$1533=$AI75,$M$4:$M$1533,""),BL$11)))&lt;0,0,(IF(ISERR(LARGE(IF($D$4:$D$1533=$AI75,$M$4:$M$1533,""),BL$11)),0,(LARGE(IF($D$4:$D$1533=$AI75,$M$4:$M$1533,""),BL$11)))))</f>
        <v>0</v>
      </c>
      <c r="BM75" s="115">
        <f t="array" ref="BM75">IF(IF(ISERR(LARGE(IF($D$4:$D$1533=$AI75,$M$4:$M$1533,""),BM$11)),0,(LARGE(IF($D$4:$D$1533=$AI75,$M$4:$M$1533,""),BM$11)))&lt;0,0,(IF(ISERR(LARGE(IF($D$4:$D$1533=$AI75,$M$4:$M$1533,""),BM$11)),0,(LARGE(IF($D$4:$D$1533=$AI75,$M$4:$M$1533,""),BM$11)))))</f>
        <v>0</v>
      </c>
      <c r="BN75" s="116">
        <f t="array" ref="BN75">IF(IF(ISERR(LARGE(IF($D$4:$D$1533=$AI75,$M$4:$M$1533,""),BN$11)),0,(LARGE(IF($D$4:$D$1533=$AI75,$M$4:$M$1533,""),BN$11)))&lt;0,0,(IF(ISERR(LARGE(IF($D$4:$D$1533=$AI75,$M$4:$M$1533,""),BN$11)),0,(LARGE(IF($D$4:$D$1533=$AI75,$M$4:$M$1533,""),BN$11)))))</f>
        <v>0</v>
      </c>
      <c r="BO75" s="192">
        <f t="array" ref="BO75">IF(IF(ISERR(LARGE(IF($D$1534:$D$2431=$AI75,$M$1534:$M$2431,""),BO$11)),0,(LARGE(IF($D$1534:$D$2431=$AI75,$M$1534:$M$2431,""),BO$11)))&lt;0,0,(IF(ISERR(LARGE(IF($D$1534:$D$2431=$AI75,$M$1534:$M$2431,""),BO$11)),0,(LARGE(IF($D$1534:$D$2431=$AI75,$M$1534:$M$2431,""),BO$11)))))</f>
        <v>0</v>
      </c>
      <c r="BP75" s="193">
        <f t="array" ref="BP75">IF(IF(ISERR(LARGE(IF($D$1534:$D$2431=$AI75,$M$1534:$M$2431,""),BP$11)),0,(LARGE(IF($D$1534:$D$2431=$AI75,$M$1534:$M$2431,""),BP$11)))&lt;0,0,(IF(ISERR(LARGE(IF($D$1534:$D$2431=$AI75,$M$1534:$M$2431,""),BP$11)),0,(LARGE(IF($D$1534:$D$2431=$AI75,$M$1534:$M$2431,""),BP$11)))))</f>
        <v>0</v>
      </c>
      <c r="BQ75" s="159">
        <f t="shared" si="97"/>
        <v>0</v>
      </c>
      <c r="BS75" s="114">
        <f t="array" ref="BS75">IF(IF(ISERR(LARGE(IF($D$4:$D$1533=$AI75,$N$4:$N$1533,""),BS$11)),0,(LARGE(IF($D$4:$D$1533=$AI75,$N$4:$N$1533,""),BS$11)))&lt;0,0,(IF(ISERR(LARGE(IF($D$4:$D$1533=$AI75,$N$4:$N$1533,""),BS$11)),0,(LARGE(IF($D$4:$D$1533=$AI75,$N$4:$N$1533,""),BS$11)))))</f>
        <v>0</v>
      </c>
      <c r="BT75" s="115">
        <f t="array" ref="BT75">IF(IF(ISERR(LARGE(IF($D$4:$D$1533=$AI75,$N$4:$N$1533,""),BT$11)),0,(LARGE(IF($D$4:$D$1533=$AI75,$N$4:$N$1533,""),BT$11)))&lt;0,0,(IF(ISERR(LARGE(IF($D$4:$D$1533=$AI75,$N$4:$N$1533,""),BT$11)),0,(LARGE(IF($D$4:$D$1533=$AI75,$N$4:$N$1533,""),BT$11)))))</f>
        <v>0</v>
      </c>
      <c r="BU75" s="116">
        <f t="array" ref="BU75">IF(IF(ISERR(LARGE(IF($D$4:$D$1533=$AI75,$N$4:$N$1533,""),BU$11)),0,(LARGE(IF($D$4:$D$1533=$AI75,$N$4:$N$1533,""),BU$11)))&lt;0,0,(IF(ISERR(LARGE(IF($D$4:$D$1533=$AI75,$N$4:$N$1533,""),BU$11)),0,(LARGE(IF($D$4:$D$1533=$AI75,$N$4:$N$1533,""),BU$11)))))</f>
        <v>0</v>
      </c>
      <c r="BV75" s="192">
        <f t="array" ref="BV75">IF(IF(ISERR(LARGE(IF($D$1534:$D$2431=$AI75,$N$1534:$N$2431,""),BV$11)),0,(LARGE(IF($D$1534:$D$2431=$AI75,$N$1534:$N$2431,""),BV$11)))&lt;0,0,(IF(ISERR(LARGE(IF($D$1534:$D$2431=$AI75,$N$1534:$N$2431,""),BV$11)),0,(LARGE(IF($D$1534:$D$2431=$AI75,$N$1534:$N$2431,""),BV$11)))))</f>
        <v>0</v>
      </c>
      <c r="BW75" s="193">
        <f t="array" ref="BW75">IF(IF(ISERR(LARGE(IF($D$1534:$D$2431=$AI75,$N$1534:$N$2431,""),BW$11)),0,(LARGE(IF($D$1534:$D$2431=$AI75,$N$1534:$N$2431,""),BW$11)))&lt;0,0,(IF(ISERR(LARGE(IF($D$1534:$D$2431=$AI75,$N$1534:$N$2431,""),BW$11)),0,(LARGE(IF($D$1534:$D$2431=$AI75,$N$1534:$N$2431,""),BW$11)))))</f>
        <v>0</v>
      </c>
      <c r="BX75" s="159">
        <f t="shared" si="98"/>
        <v>0</v>
      </c>
      <c r="BZ75" s="114">
        <f t="array" ref="BZ75">IF(IF(ISERR(LARGE(IF($D$4:$D$1533=$AI75,$O$4:$O$1533,""),BZ$11)),0,(LARGE(IF($D$4:$D$1533=$AI75,$O$4:$O$1533,""),BZ$11)))&lt;0,0,(IF(ISERR(LARGE(IF($D$4:$D$1533=$AI75,$O$4:$O$1533,""),BZ$11)),0,(LARGE(IF($D$4:$D$1533=$AI75,$O$4:$O$1533,""),BZ$11)))))</f>
        <v>0</v>
      </c>
      <c r="CA75" s="115">
        <f t="array" ref="CA75">IF(IF(ISERR(LARGE(IF($D$4:$D$1533=$AI75,$O$4:$O$1533,""),CA$11)),0,(LARGE(IF($D$4:$D$1533=$AI75,$O$4:$O$1533,""),CA$11)))&lt;0,0,(IF(ISERR(LARGE(IF($D$4:$D$1533=$AI75,$O$4:$O$1533,""),CA$11)),0,(LARGE(IF($D$4:$D$1533=$AI75,$O$4:$O$1533,""),CA$11)))))</f>
        <v>0</v>
      </c>
      <c r="CB75" s="116">
        <f t="array" ref="CB75">IF(IF(ISERR(LARGE(IF($D$4:$D$1533=$AI75,$O$4:$O$1533,""),CB$11)),0,(LARGE(IF($D$4:$D$1533=$AI75,$O$4:$O$1533,""),CB$11)))&lt;0,0,(IF(ISERR(LARGE(IF($D$4:$D$1533=$AI75,$O$4:$O$1533,""),CB$11)),0,(LARGE(IF($D$4:$D$1533=$AI75,$O$4:$O$1533,""),CB$11)))))</f>
        <v>0</v>
      </c>
      <c r="CC75" s="192">
        <f t="array" ref="CC75">IF(IF(ISERR(LARGE(IF($D$1534:$D$2431=$AI75,$O$1534:$O$2431,""),CC$11)),0,(LARGE(IF($D$1534:$D$2431=$AI75,$O$1534:$O$2431,""),CC$11)))&lt;0,0,(IF(ISERR(LARGE(IF($D$1534:$D$2431=$AI75,$O$1534:$O$2431,""),CC$11)),0,(LARGE(IF($D$1534:$D$2431=$AI75,$O$1534:$O$2431,""),CC$11)))))</f>
        <v>0</v>
      </c>
      <c r="CD75" s="193">
        <f t="array" ref="CD75">IF(IF(ISERR(LARGE(IF($D$1534:$D$2431=$AI75,$O$1534:$O$2431,""),CD$11)),0,(LARGE(IF($D$1534:$D$2431=$AI75,$O$1534:$O$2431,""),CD$11)))&lt;0,0,(IF(ISERR(LARGE(IF($D$1534:$D$2431=$AI75,$O$1534:$O$2431,""),CD$11)),0,(LARGE(IF($D$1534:$D$2431=$AI75,$O$1534:$O$2431,""),CD$11)))))</f>
        <v>0</v>
      </c>
      <c r="CE75" s="159">
        <f t="shared" si="99"/>
        <v>0</v>
      </c>
      <c r="CG75" s="114">
        <f t="array" ref="CG75">IF(IF(ISERR(LARGE(IF($D$4:$D$1533=$AI75,$Q$4:$Q$1533,""),CG$11)),0,(LARGE(IF($D$4:$D$1533=$AI75,$Q$4:$Q$1533,""),CG$11)))&lt;0,0,(IF(ISERR(LARGE(IF($D$4:$D$1533=$AI75,$Q$4:$Q$1533,""),CG$11)),0,(LARGE(IF($D$4:$D$1533=$AI75,$Q$4:$Q$1533,""),CG$11)))))</f>
        <v>0</v>
      </c>
      <c r="CH75" s="115">
        <f t="array" ref="CH75">IF(IF(ISERR(LARGE(IF($D$4:$D$1533=$AI75,$Q$4:$Q$1533,""),CH$11)),0,(LARGE(IF($D$4:$D$1533=$AI75,$Q$4:$Q$1533,""),CH$11)))&lt;0,0,(IF(ISERR(LARGE(IF($D$4:$D$1533=$AI75,$Q$4:$Q$1533,""),CH$11)),0,(LARGE(IF($D$4:$D$1533=$AI75,$Q$4:$Q$1533,""),CH$11)))))</f>
        <v>0</v>
      </c>
      <c r="CI75" s="116">
        <f t="array" ref="CI75">IF(IF(ISERR(LARGE(IF($D$4:$D$1533=$AI75,$Q$4:$Q$1533,""),CI$11)),0,(LARGE(IF($D$4:$D$1533=$AI75,$Q$4:$Q$1533,""),CI$11)))&lt;0,0,(IF(ISERR(LARGE(IF($D$4:$D$1533=$AI75,$Q$4:$Q$1533,""),CI$11)),0,(LARGE(IF($D$4:$D$1533=$AI75,$Q$4:$Q$1533,""),CI$11)))))</f>
        <v>0</v>
      </c>
      <c r="CJ75" s="192">
        <f t="array" ref="CJ75">IF(IF(ISERR(LARGE(IF($D$1534:$D$2431=$AI75,$Q$1534:$Q$2431,""),CJ$11)),0,(LARGE(IF($D$1534:$D$2431=$AI75,$Q$1534:$Q$2431,""),CJ$11)))&lt;0,0,(IF(ISERR(LARGE(IF($D$1534:$D$2431=$AI75,$Q$1534:$Q$2431,""),CJ$11)),0,(LARGE(IF($D$1534:$D$2431=$AI75,$Q$1534:$Q$2431,""),CJ$11)))))</f>
        <v>0</v>
      </c>
      <c r="CK75" s="193">
        <f t="array" ref="CK75">IF(IF(ISERR(LARGE(IF($D$1534:$D$2431=$AI75,$Q$1534:$Q$2431,""),CK$11)),0,(LARGE(IF($D$1534:$D$2431=$AI75,$Q$1534:$Q$2431,""),CK$11)))&lt;0,0,(IF(ISERR(LARGE(IF($D$1534:$D$2431=$AI75,$Q$1534:$Q$2431,""),CK$11)),0,(LARGE(IF($D$1534:$D$2431=$AI75,$Q$1534:$Q$2431,""),CK$11)))))</f>
        <v>0</v>
      </c>
      <c r="CL75" s="159">
        <f t="shared" si="100"/>
        <v>0</v>
      </c>
      <c r="CN75" s="114">
        <f t="array" ref="CN75">IF(IF(ISERR(LARGE(IF($D$4:$D$1533=$AI75,$R$4:$R$1533,""),CN$11)),0,(LARGE(IF($D$4:$D$1533=$AI75,$R$4:$R$1533,""),CN$11)))&lt;0,0,(IF(ISERR(LARGE(IF($D$4:$D$1533=$AI75,$R$4:$R$1533,""),CN$11)),0,(LARGE(IF($D$4:$D$1533=$AI75,$R$4:$R$1533,""),CN$11)))))</f>
        <v>0</v>
      </c>
      <c r="CO75" s="115">
        <f t="array" ref="CO75">IF(IF(ISERR(LARGE(IF($D$4:$D$1533=$AI75,$R$4:$R$1533,""),CO$11)),0,(LARGE(IF($D$4:$D$1533=$AI75,$R$4:$R$1533,""),CO$11)))&lt;0,0,(IF(ISERR(LARGE(IF($D$4:$D$1533=$AI75,$R$4:$R$1533,""),CO$11)),0,(LARGE(IF($D$4:$D$1533=$AI75,$R$4:$R$1533,""),CO$11)))))</f>
        <v>0</v>
      </c>
      <c r="CP75" s="116">
        <f t="array" ref="CP75">IF(IF(ISERR(LARGE(IF($D$4:$D$1533=$AI75,$R$4:$R$1533,""),CP$11)),0,(LARGE(IF($D$4:$D$1533=$AI75,$R$4:$R$1533,""),CP$11)))&lt;0,0,(IF(ISERR(LARGE(IF($D$4:$D$1533=$AI75,$R$4:$R$1533,""),CP$11)),0,(LARGE(IF($D$4:$D$1533=$AI75,$R$4:$R$1533,""),CP$11)))))</f>
        <v>0</v>
      </c>
      <c r="CQ75" s="192">
        <f t="array" ref="CQ75">IF(IF(ISERR(LARGE(IF($D$1534:$D$2431=$AI75,$R$1534:$R$2431,""),CQ$11)),0,(LARGE(IF($D$1534:$D$2431=$AI75,$R$1534:$R$2431,""),CQ$11)))&lt;0,0,(IF(ISERR(LARGE(IF($D$1534:$D$2431=$AI75,$R$1534:$R$2431,""),CQ$11)),0,(LARGE(IF($D$1534:$D$2431=$AI75,$R$1534:$R$2431,""),CQ$11)))))</f>
        <v>0</v>
      </c>
      <c r="CR75" s="193">
        <f t="array" ref="CR75">IF(IF(ISERR(LARGE(IF($D$1534:$D$2431=$AI75,$R$1534:$R$2431,""),CR$11)),0,(LARGE(IF($D$1534:$D$2431=$AI75,$R$1534:$R$2431,""),CR$11)))&lt;0,0,(IF(ISERR(LARGE(IF($D$1534:$D$2431=$AI75,$R$1534:$R$2431,""),CR$11)),0,(LARGE(IF($D$1534:$D$2431=$AI75,$R$1534:$R$2431,""),CR$11)))))</f>
        <v>0</v>
      </c>
      <c r="CS75" s="159">
        <f t="shared" si="101"/>
        <v>0</v>
      </c>
      <c r="CU75" s="114">
        <f t="array" ref="CU75">IF(IF(ISERR(LARGE(IF($D$4:$D$1533=$AI75,$S$4:$S$1533,""),CU$11)),0,(LARGE(IF($D$4:$D$1533=$AI75,$S$4:$S$1533,""),CU$11)))&lt;0,0,(IF(ISERR(LARGE(IF($D$4:$D$1533=$AI75,$S$4:$S$1533,""),CU$11)),0,(LARGE(IF($D$4:$D$1533=$AI75,$S$4:$S$1533,""),CU$11)))))</f>
        <v>0</v>
      </c>
      <c r="CV75" s="115">
        <f t="array" ref="CV75">IF(IF(ISERR(LARGE(IF($D$4:$D$1533=$AI75,$S$4:$S$1533,""),CV$11)),0,(LARGE(IF($D$4:$D$1533=$AI75,$S$4:$S$1533,""),CV$11)))&lt;0,0,(IF(ISERR(LARGE(IF($D$4:$D$1533=$AI75,$S$4:$S$1533,""),CV$11)),0,(LARGE(IF($D$4:$D$1533=$AI75,$S$4:$S$1533,""),CV$11)))))</f>
        <v>0</v>
      </c>
      <c r="CW75" s="116">
        <f t="array" ref="CW75">IF(IF(ISERR(LARGE(IF($D$4:$D$1533=$AI75,$S$4:$S$1533,""),CW$11)),0,(LARGE(IF($D$4:$D$1533=$AI75,$S$4:$S$1533,""),CW$11)))&lt;0,0,(IF(ISERR(LARGE(IF($D$4:$D$1533=$AI75,$S$4:$S$1533,""),CW$11)),0,(LARGE(IF($D$4:$D$1533=$AI75,$S$4:$S$1533,""),CW$11)))))</f>
        <v>0</v>
      </c>
      <c r="CX75" s="192">
        <f t="array" ref="CX75">IF(IF(ISERR(LARGE(IF($D$1534:$D$2431=$AI75,$S$1534:$S$2431,""),CX$11)),0,(LARGE(IF($D$1534:$D$2431=$AI75,$S$1534:$S$2431,""),CX$11)))&lt;0,0,(IF(ISERR(LARGE(IF($D$1534:$D$2431=$AI75,$S$1534:$S$2431,""),CX$11)),0,(LARGE(IF($D$1534:$D$2431=$AI75,$S$1534:$S$2431,""),CX$11)))))</f>
        <v>0</v>
      </c>
      <c r="CY75" s="193">
        <f t="array" ref="CY75">IF(IF(ISERR(LARGE(IF($D$1534:$D$2431=$AI75,$S$1534:$S$2431,""),CY$11)),0,(LARGE(IF($D$1534:$D$2431=$AI75,$S$1534:$S$2431,""),CY$11)))&lt;0,0,(IF(ISERR(LARGE(IF($D$1534:$D$2431=$AI75,$S$1534:$S$2431,""),CY$11)),0,(LARGE(IF($D$1534:$D$2431=$AI75,$S$1534:$S$2431,""),CY$11)))))</f>
        <v>0</v>
      </c>
      <c r="CZ75" s="159">
        <f t="shared" si="102"/>
        <v>0</v>
      </c>
      <c r="DB75" s="114">
        <f t="array" ref="DB75">IF(IF(ISERR(LARGE(IF($D$4:$D$1533=$AI75,$T$4:$T$1533,""),DB$11)),0,(LARGE(IF($D$4:$D$1533=$AI75,$T$4:$T$1533,""),DB$11)))&lt;0,0,(IF(ISERR(LARGE(IF($D$4:$D$1533=$AI75,$T$4:$T$1533,""),DB$11)),0,(LARGE(IF($D$4:$D$1533=$AI75,$T$4:$T$1533,""),DB$11)))))</f>
        <v>0</v>
      </c>
      <c r="DC75" s="115">
        <f t="array" ref="DC75">IF(IF(ISERR(LARGE(IF($D$4:$D$1533=$AI75,$T$4:$T$1533,""),DC$11)),0,(LARGE(IF($D$4:$D$1533=$AI75,$T$4:$T$1533,""),DC$11)))&lt;0,0,(IF(ISERR(LARGE(IF($D$4:$D$1533=$AI75,$T$4:$T$1533,""),DC$11)),0,(LARGE(IF($D$4:$D$1533=$AI75,$T$4:$T$1533,""),DC$11)))))</f>
        <v>0</v>
      </c>
      <c r="DD75" s="116">
        <f t="array" ref="DD75">IF(IF(ISERR(LARGE(IF($D$4:$D$1533=$AI75,$T$4:$T$1533,""),DD$11)),0,(LARGE(IF($D$4:$D$1533=$AI75,$T$4:$T$1533,""),DD$11)))&lt;0,0,(IF(ISERR(LARGE(IF($D$4:$D$1533=$AI75,$T$4:$T$1533,""),DD$11)),0,(LARGE(IF($D$4:$D$1533=$AI75,$T$4:$T$1533,""),DD$11)))))</f>
        <v>0</v>
      </c>
      <c r="DE75" s="192">
        <f t="array" ref="DE75">IF(IF(ISERR(LARGE(IF($D$1534:$D$2431=$AI75,$T$1534:$T$2431,""),DE$11)),0,(LARGE(IF($D$1534:$D$2431=$AI75,$T$1534:$T$2431,""),DE$11)))&lt;0,0,(IF(ISERR(LARGE(IF($D$1534:$D$2431=$AI75,$T$1534:$T$2431,""),DE$11)),0,(LARGE(IF($D$1534:$D$2431=$AI75,$T$1534:$T$2431,""),DE$11)))))</f>
        <v>0</v>
      </c>
      <c r="DF75" s="193">
        <f t="array" ref="DF75">IF(IF(ISERR(LARGE(IF($D$1534:$D$2431=$AI75,$T$1534:$T$2431,""),DF$11)),0,(LARGE(IF($D$1534:$D$2431=$AI75,$T$1534:$T$2431,""),DF$11)))&lt;0,0,(IF(ISERR(LARGE(IF($D$1534:$D$2431=$AI75,$T$1534:$T$2431,""),DF$11)),0,(LARGE(IF($D$1534:$D$2431=$AI75,$T$1534:$T$2431,""),DF$11)))))</f>
        <v>0</v>
      </c>
      <c r="DG75" s="159">
        <f t="shared" si="103"/>
        <v>0</v>
      </c>
      <c r="DI75" s="114">
        <f t="array" ref="DI75">IF(IF(ISERR(LARGE(IF($D$4:$D$1533=$AI75,$U$4:$U$1533,""),DI$11)),0,(LARGE(IF($D$4:$D$1533=$AI75,$U$4:$U$1533,""),DI$11)))&lt;0,0,(IF(ISERR(LARGE(IF($D$4:$D$1533=$AI75,$U$4:$U$1533,""),DI$11)),0,(LARGE(IF($D$4:$D$1533=$AI75,$U$4:$U$1533,""),DI$11)))))</f>
        <v>0</v>
      </c>
      <c r="DJ75" s="115">
        <f t="array" ref="DJ75">IF(IF(ISERR(LARGE(IF($D$4:$D$1533=$AI75,$U$4:$U$1533,""),DJ$11)),0,(LARGE(IF($D$4:$D$1533=$AI75,$U$4:$U$1533,""),DJ$11)))&lt;0,0,(IF(ISERR(LARGE(IF($D$4:$D$1533=$AI75,$U$4:$U$1533,""),DJ$11)),0,(LARGE(IF($D$4:$D$1533=$AI75,$U$4:$U$1533,""),DJ$11)))))</f>
        <v>0</v>
      </c>
      <c r="DK75" s="116">
        <f t="array" ref="DK75">IF(IF(ISERR(LARGE(IF($D$4:$D$1533=$AI75,$U$4:$U$1533,""),DK$11)),0,(LARGE(IF($D$4:$D$1533=$AI75,$U$4:$U$1533,""),DK$11)))&lt;0,0,(IF(ISERR(LARGE(IF($D$4:$D$1533=$AI75,$U$4:$U$1533,""),DK$11)),0,(LARGE(IF($D$4:$D$1533=$AI75,$U$4:$U$1533,""),DK$11)))))</f>
        <v>0</v>
      </c>
      <c r="DL75" s="192">
        <f t="array" ref="DL75">IF(IF(ISERR(LARGE(IF($D$1534:$D$2431=$AI75,$U$1534:$U$2431,""),DL$11)),0,(LARGE(IF($D$1534:$D$2431=$AI75,$U$1534:$U$2431,""),DL$11)))&lt;0,0,(IF(ISERR(LARGE(IF($D$1534:$D$2431=$AI75,$U$1534:$U$2431,""),DL$11)),0,(LARGE(IF($D$1534:$D$2431=$AI75,$U$1534:$U$2431,""),DL$11)))))</f>
        <v>0</v>
      </c>
      <c r="DM75" s="193">
        <f t="array" ref="DM75">IF(IF(ISERR(LARGE(IF($D$1534:$D$2431=$AI75,$U$1534:$U$2431,""),DM$11)),0,(LARGE(IF($D$1534:$D$2431=$AI75,$U$1534:$U$2431,""),DM$11)))&lt;0,0,(IF(ISERR(LARGE(IF($D$1534:$D$2431=$AI75,$U$1534:$U$2431,""),DM$11)),0,(LARGE(IF($D$1534:$D$2431=$AI75,$U$1534:$U$2431,""),DM$11)))))</f>
        <v>0</v>
      </c>
      <c r="DN75" s="159">
        <f t="shared" si="104"/>
        <v>0</v>
      </c>
      <c r="DP75" s="114">
        <f t="array" ref="DP75">IF(IF(ISERR(LARGE(IF($D$4:$D$1533=$AI75,$V$4:$V$1533,""),DP$11)),0,(LARGE(IF($D$4:$D$1533=$AI75,$V$4:$V$1533,""),DP$11)))&lt;0,0,(IF(ISERR(LARGE(IF($D$4:$D$1533=$AI75,$V$4:$V$1533,""),DP$11)),0,(LARGE(IF($D$4:$D$1533=$AI75,$V$4:$V$1533,""),DP$11)))))</f>
        <v>0</v>
      </c>
      <c r="DQ75" s="115">
        <f t="array" ref="DQ75">IF(IF(ISERR(LARGE(IF($D$4:$D$1533=$AI75,$V$4:$V$1533,""),DQ$11)),0,(LARGE(IF($D$4:$D$1533=$AI75,$V$4:$V$1533,""),DQ$11)))&lt;0,0,(IF(ISERR(LARGE(IF($D$4:$D$1533=$AI75,$V$4:$V$1533,""),DQ$11)),0,(LARGE(IF($D$4:$D$1533=$AI75,$V$4:$V$1533,""),DQ$11)))))</f>
        <v>0</v>
      </c>
      <c r="DR75" s="116">
        <f t="array" ref="DR75">IF(IF(ISERR(LARGE(IF($D$4:$D$1533=$AI75,$V$4:$V$1533,""),DR$11)),0,(LARGE(IF($D$4:$D$1533=$AI75,$V$4:$V$1533,""),DR$11)))&lt;0,0,(IF(ISERR(LARGE(IF($D$4:$D$1533=$AI75,$V$4:$V$1533,""),DR$11)),0,(LARGE(IF($D$4:$D$1533=$AI75,$V$4:$V$1533,""),DR$11)))))</f>
        <v>0</v>
      </c>
      <c r="DS75" s="192">
        <f t="array" ref="DS75">IF(IF(ISERR(LARGE(IF($D$1534:$D$2431=$AI75,$V$1534:$V$2431,""),DS$11)),0,(LARGE(IF($D$1534:$D$2431=$AI75,$V$1534:$V$2431,""),DS$11)))&lt;0,0,(IF(ISERR(LARGE(IF($D$1534:$D$2431=$AI75,$V$1534:$V$2431,""),DS$11)),0,(LARGE(IF($D$1534:$D$2431=$AI75,$V$1534:$V$2431,""),DS$11)))))</f>
        <v>0</v>
      </c>
      <c r="DT75" s="193">
        <f t="array" ref="DT75">IF(IF(ISERR(LARGE(IF($D$1534:$D$2431=$AI75,$V$1534:$V$2431,""),DT$11)),0,(LARGE(IF($D$1534:$D$2431=$AI75,$V$1534:$V$2431,""),DT$11)))&lt;0,0,(IF(ISERR(LARGE(IF($D$1534:$D$2431=$AI75,$V$1534:$V$2431,""),DT$11)),0,(LARGE(IF($D$1534:$D$2431=$AI75,$V$1534:$V$2431,""),DT$11)))))</f>
        <v>0</v>
      </c>
      <c r="DU75" s="159">
        <f t="shared" si="105"/>
        <v>0</v>
      </c>
      <c r="DW75" s="114">
        <f t="array" ref="DW75">IF(IF(ISERR(LARGE(IF($D$4:$D$1533=$AI75,$W$4:$W$1533,""),DW$11)),0,(LARGE(IF($D$4:$D$1533=$AI75,$W$4:$W$1533,""),DW$11)))&lt;0,0,(IF(ISERR(LARGE(IF($D$4:$D$1533=$AI75,$W$4:$W$1533,""),DW$11)),0,(LARGE(IF($D$4:$D$1533=$AI75,$W$4:$W$1533,""),DW$11)))))</f>
        <v>0</v>
      </c>
      <c r="DX75" s="115">
        <f t="array" ref="DX75">IF(IF(ISERR(LARGE(IF($D$4:$D$1533=$AI75,$W$4:$W$1533,""),DX$11)),0,(LARGE(IF($D$4:$D$1533=$AI75,$W$4:$W$1533,""),DX$11)))&lt;0,0,(IF(ISERR(LARGE(IF($D$4:$D$1533=$AI75,$W$4:$W$1533,""),DX$11)),0,(LARGE(IF($D$4:$D$1533=$AI75,$W$4:$W$1533,""),DX$11)))))</f>
        <v>0</v>
      </c>
      <c r="DY75" s="116">
        <f t="array" ref="DY75">IF(IF(ISERR(LARGE(IF($D$4:$D$1533=$AI75,$W$4:$W$1533,""),DY$11)),0,(LARGE(IF($D$4:$D$1533=$AI75,$W$4:$W$1533,""),DY$11)))&lt;0,0,(IF(ISERR(LARGE(IF($D$4:$D$1533=$AI75,$W$4:$W$1533,""),DY$11)),0,(LARGE(IF($D$4:$D$1533=$AI75,$W$4:$W$1533,""),DY$11)))))</f>
        <v>0</v>
      </c>
      <c r="DZ75" s="192">
        <f t="array" ref="DZ75">IF(IF(ISERR(LARGE(IF($D$1534:$D$2431=$AI75,$W$1534:$W$2431,""),DZ$11)),0,(LARGE(IF($D$1534:$D$2431=$AI75,$W$1534:$W$2431,""),DZ$11)))&lt;0,0,(IF(ISERR(LARGE(IF($D$1534:$D$2431=$AI75,$W$1534:$W$2431,""),DZ$11)),0,(LARGE(IF($D$1534:$D$2431=$AI75,$W$1534:$W$2431,""),DZ$11)))))</f>
        <v>0</v>
      </c>
      <c r="EA75" s="193">
        <f t="array" ref="EA75">IF(IF(ISERR(LARGE(IF($D$1534:$D$2431=$AI75,$W$1534:$W$2431,""),EA$11)),0,(LARGE(IF($D$1534:$D$2431=$AI75,$W$1534:$W$2431,""),EA$11)))&lt;0,0,(IF(ISERR(LARGE(IF($D$1534:$D$2431=$AI75,$W$1534:$W$2431,""),EA$11)),0,(LARGE(IF($D$1534:$D$2431=$AI75,$W$1534:$W$2431,""),EA$11)))))</f>
        <v>0</v>
      </c>
      <c r="EB75" s="159">
        <f t="shared" si="106"/>
        <v>0</v>
      </c>
    </row>
    <row r="76" spans="1:132" x14ac:dyDescent="0.2">
      <c r="A76" s="88">
        <v>7.2999999999999999E-5</v>
      </c>
      <c r="B76" s="4">
        <f t="shared" si="77"/>
        <v>5496.0000730000002</v>
      </c>
      <c r="C76" t="s">
        <v>334</v>
      </c>
      <c r="D76" s="213"/>
      <c r="E76" s="44" t="s">
        <v>21</v>
      </c>
      <c r="F76" s="14">
        <f t="shared" si="107"/>
        <v>1</v>
      </c>
      <c r="G76" s="14">
        <f t="shared" si="108"/>
        <v>1</v>
      </c>
      <c r="H76" s="101" t="str">
        <f>IF(ISNA(VLOOKUP(C76,[1]Sheet1!$J$2:$J$2999,1,FALSE)),"No","Yes")</f>
        <v>No</v>
      </c>
      <c r="I76" s="72">
        <f t="shared" si="78"/>
        <v>0</v>
      </c>
      <c r="J76" s="72">
        <f t="shared" si="79"/>
        <v>0</v>
      </c>
      <c r="K76" s="72">
        <f t="shared" si="80"/>
        <v>0</v>
      </c>
      <c r="L76" s="72">
        <f t="shared" si="81"/>
        <v>0</v>
      </c>
      <c r="M76" s="72">
        <f t="shared" si="82"/>
        <v>0</v>
      </c>
      <c r="N76" s="72">
        <f t="shared" si="83"/>
        <v>0</v>
      </c>
      <c r="O76" s="72">
        <f t="shared" si="84"/>
        <v>0</v>
      </c>
      <c r="Q76" s="73">
        <f t="shared" si="85"/>
        <v>0</v>
      </c>
      <c r="R76" s="73">
        <f t="shared" si="86"/>
        <v>0</v>
      </c>
      <c r="S76" s="73">
        <f t="shared" si="87"/>
        <v>0</v>
      </c>
      <c r="T76" s="73">
        <f t="shared" si="88"/>
        <v>5496</v>
      </c>
      <c r="U76" s="73">
        <f t="shared" si="89"/>
        <v>0</v>
      </c>
      <c r="V76" s="73">
        <f t="shared" si="90"/>
        <v>0</v>
      </c>
      <c r="W76" s="73">
        <f t="shared" si="91"/>
        <v>0</v>
      </c>
      <c r="Y76" s="72">
        <f t="shared" si="109"/>
        <v>0</v>
      </c>
      <c r="Z76" s="73">
        <f t="shared" si="110"/>
        <v>0</v>
      </c>
      <c r="AA76" s="58">
        <f t="shared" si="111"/>
        <v>0</v>
      </c>
      <c r="AB76" s="72">
        <f t="shared" si="112"/>
        <v>0</v>
      </c>
      <c r="AC76" s="72">
        <f t="shared" si="113"/>
        <v>0</v>
      </c>
      <c r="AD76" s="73">
        <f t="shared" si="114"/>
        <v>5496</v>
      </c>
      <c r="AE76" s="73">
        <f t="shared" si="115"/>
        <v>0</v>
      </c>
      <c r="AF76" s="1">
        <f t="shared" si="92"/>
        <v>5496</v>
      </c>
      <c r="AH76" s="1" t="str">
        <f t="shared" si="93"/>
        <v>No</v>
      </c>
      <c r="AI76" s="166" t="s">
        <v>388</v>
      </c>
      <c r="AJ76" s="114">
        <f t="array" ref="AJ76">IF(IF(ISERR(LARGE(IF($D$4:$D$1533=$AI76,$I$4:$I$1533,""),AJ$11)),0,(LARGE(IF($D$4:$D$1533=$AI76,$I$4:$I$1533,""),AJ$11)))&lt;0,0,(IF(ISERR(LARGE(IF($D$4:$D$1533=$AI76,$I$4:$I$1533,""),AJ$11)),0,(LARGE(IF($D$4:$D$1533=$AI76,$I$4:$I$1533,""),AJ$11)))))</f>
        <v>0</v>
      </c>
      <c r="AK76" s="115">
        <f t="array" ref="AK76">IF(IF(ISERR(LARGE(IF($D$4:$D$1533=$AI76,$I$4:$I$1533,""),AK$11)),0,(LARGE(IF($D$4:$D$1533=$AI76,$I$4:$I$1533,""),AK$11)))&lt;0,0,(IF(ISERR(LARGE(IF($D$4:$D$1533=$AI76,$I$4:$I$1533,""),AK$11)),0,(LARGE(IF($D$4:$D$1533=$AI76,$I$4:$I$1533,""),AK$11)))))</f>
        <v>0</v>
      </c>
      <c r="AL76" s="116">
        <f t="array" ref="AL76">IF(IF(ISERR(LARGE(IF($D$4:$D$1533=$AI76,$I$4:$I$1533,""),AL$11)),0,(LARGE(IF($D$4:$D$1533=$AI76,$I$4:$I$1533,""),AL$11)))&lt;0,0,(IF(ISERR(LARGE(IF($D$4:$D$1533=$AI76,$I$4:$I$1533,""),AL$11)),0,(LARGE(IF($D$4:$D$1533=$AI76,$I$4:$I$1533,""),AL$11)))))</f>
        <v>0</v>
      </c>
      <c r="AM76" s="192">
        <f t="array" ref="AM76">IF(IF(ISERR(LARGE(IF($D$1534:$D$2431=$AI76,$I$1534:$I$2431,""),AM$11)),0,(LARGE(IF($D$1534:$D$2431=$AI76,$I$1534:$I$2431,""),AM$11)))&lt;0,0,(IF(ISERR(LARGE(IF($D$1534:$D$2431=$AI76,$I$1534:$I$2431,""),AM$11)),0,(LARGE(IF($D$1534:$D$2431=$AI76,$I$1534:$I$2431,""),AM$11)))))</f>
        <v>0</v>
      </c>
      <c r="AN76" s="193">
        <f t="array" ref="AN76">IF(IF(ISERR(LARGE(IF($D$1534:$D$2431=$AI76,$I$1534:$I$2431,""),AN$11)),0,(LARGE(IF($D$1534:$D$2431=$AI76,$I$1534:$I$2431,""),AN$11)))&lt;0,0,(IF(ISERR(LARGE(IF($D$1534:$D$2431=$AI76,$I$1534:$I$2431,""),AN$11)),0,(LARGE(IF($D$1534:$D$2431=$AI76,$I$1534:$I$2431,""),AN$11)))))</f>
        <v>0</v>
      </c>
      <c r="AO76" s="159">
        <f t="shared" si="49"/>
        <v>0</v>
      </c>
      <c r="AQ76" s="114">
        <f t="array" ref="AQ76">IF(IF(ISERR(LARGE(IF($D$4:$D$1533=$AI76,$J$4:$J$1533,""),AQ$11)),0,(LARGE(IF($D$4:$D$1533=$AI76,$J$4:$J$1533,""),AQ$11)))&lt;0,0,(IF(ISERR(LARGE(IF($D$4:$D$1533=$AI76,$J$4:$J$1533,""),AQ$11)),0,(LARGE(IF($D$4:$D$1533=$AI76,$J$4:$J$1533,""),AQ$11)))))</f>
        <v>0</v>
      </c>
      <c r="AR76" s="115">
        <f t="array" ref="AR76">IF(IF(ISERR(LARGE(IF($D$4:$D$1533=$AI76,$J$4:$J$1533,""),AR$11)),0,(LARGE(IF($D$4:$D$1533=$AI76,$J$4:$J$1533,""),AR$11)))&lt;0,0,(IF(ISERR(LARGE(IF($D$4:$D$1533=$AI76,$J$4:$J$1533,""),AR$11)),0,(LARGE(IF($D$4:$D$1533=$AI76,$J$4:$J$1533,""),AR$11)))))</f>
        <v>0</v>
      </c>
      <c r="AS76" s="116">
        <f t="array" ref="AS76">IF(IF(ISERR(LARGE(IF($D$4:$D$1533=$AI76,$J$4:$J$1533,""),AS$11)),0,(LARGE(IF($D$4:$D$1533=$AI76,$J$4:$J$1533,""),AS$11)))&lt;0,0,(IF(ISERR(LARGE(IF($D$4:$D$1533=$AI76,$J$4:$J$1533,""),AS$11)),0,(LARGE(IF($D$4:$D$1533=$AI76,$J$4:$J$1533,""),AS$11)))))</f>
        <v>0</v>
      </c>
      <c r="AT76" s="192">
        <f t="array" ref="AT76">IF(IF(ISERR(LARGE(IF($D$1534:$D$2431=$AI76,$J$1534:$J$2431,""),AT$11)),0,(LARGE(IF($D$1534:$D$2431=$AI76,$J$1534:$J$2431,""),AT$11)))&lt;0,0,(IF(ISERR(LARGE(IF($D$1534:$D$2431=$AI76,$J$1534:$J$2431,""),AT$11)),0,(LARGE(IF($D$1534:$D$2431=$AI76,$J$1534:$J$2431,""),AT$11)))))</f>
        <v>0</v>
      </c>
      <c r="AU76" s="193">
        <f t="array" ref="AU76">IF(IF(ISERR(LARGE(IF($D$1534:$D$2431=$AI76,$J$1534:$J$2431,""),AU$11)),0,(LARGE(IF($D$1534:$D$2431=$AI76,$J$1534:$J$2431,""),AU$11)))&lt;0,0,(IF(ISERR(LARGE(IF($D$1534:$D$2431=$AI76,$J$1534:$J$2431,""),AU$11)),0,(LARGE(IF($D$1534:$D$2431=$AI76,$J$1534:$J$2431,""),AU$11)))))</f>
        <v>0</v>
      </c>
      <c r="AV76" s="159">
        <f t="shared" si="94"/>
        <v>0</v>
      </c>
      <c r="AX76" s="114">
        <f t="array" ref="AX76">IF(IF(ISERR(LARGE(IF($D$4:$D$1533=$AI76,$K$4:$K$1533,""),AX$11)),0,(LARGE(IF($D$4:$D$1533=$AI76,$K$4:$K$1533,""),AX$11)))&lt;0,0,(IF(ISERR(LARGE(IF($D$4:$D$1533=$AI76,$K$4:$K$1533,""),AX$11)),0,(LARGE(IF($D$4:$D$1533=$AI76,$K$4:$K$1533,""),AX$11)))))</f>
        <v>0</v>
      </c>
      <c r="AY76" s="115">
        <f t="array" ref="AY76">IF(IF(ISERR(LARGE(IF($D$4:$D$1533=$AI76,$K$4:$K$1533,""),AY$11)),0,(LARGE(IF($D$4:$D$1533=$AI76,$K$4:$K$1533,""),AY$11)))&lt;0,0,(IF(ISERR(LARGE(IF($D$4:$D$1533=$AI76,$K$4:$K$1533,""),AY$11)),0,(LARGE(IF($D$4:$D$1533=$AI76,$K$4:$K$1533,""),AY$11)))))</f>
        <v>0</v>
      </c>
      <c r="AZ76" s="116">
        <f t="array" ref="AZ76">IF(IF(ISERR(LARGE(IF($D$4:$D$1533=$AI76,$K$4:$K$1533,""),AZ$11)),0,(LARGE(IF($D$4:$D$1533=$AI76,$K$4:$K$1533,""),AZ$11)))&lt;0,0,(IF(ISERR(LARGE(IF($D$4:$D$1533=$AI76,$K$4:$K$1533,""),AZ$11)),0,(LARGE(IF($D$4:$D$1533=$AI76,$K$4:$K$1533,""),AZ$11)))))</f>
        <v>0</v>
      </c>
      <c r="BA76" s="192">
        <f t="array" ref="BA76">IF(IF(ISERR(LARGE(IF($D$1534:$D$2431=$AI76,$K$1534:$K$2431,""),BA$11)),0,(LARGE(IF($D$1534:$D$2431=$AI76,$K$1534:$K$2431,""),BA$11)))&lt;0,0,(IF(ISERR(LARGE(IF($D$1534:$D$2431=$AI76,$K$1534:$K$2431,""),BA$11)),0,(LARGE(IF($D$1534:$D$2431=$AI76,$K$1534:$K$2431,""),BA$11)))))</f>
        <v>0</v>
      </c>
      <c r="BB76" s="193">
        <f t="array" ref="BB76">IF(IF(ISERR(LARGE(IF($D$1534:$D$2431=$AI76,$K$1534:$K$2431,""),BB$11)),0,(LARGE(IF($D$1534:$D$2431=$AI76,$K$1534:$K$2431,""),BB$11)))&lt;0,0,(IF(ISERR(LARGE(IF($D$1534:$D$2431=$AI76,$K$1534:$K$2431,""),BB$11)),0,(LARGE(IF($D$1534:$D$2431=$AI76,$K$1534:$K$2431,""),BB$11)))))</f>
        <v>0</v>
      </c>
      <c r="BC76" s="159">
        <f t="shared" si="95"/>
        <v>0</v>
      </c>
      <c r="BE76" s="114">
        <f t="array" ref="BE76">IF(IF(ISERR(LARGE(IF($D$4:$D$1533=$AI76,$L$4:$L$1533,""),BE$11)),0,(LARGE(IF($D$4:$D$1533=$AI76,$L$4:$L$1533,""),BE$11)))&lt;0,0,(IF(ISERR(LARGE(IF($D$4:$D$1533=$AI76,$L$4:$L$1533,""),BE$11)),0,(LARGE(IF($D$4:$D$1533=$AI76,$L$4:$L$1533,""),BE$11)))))</f>
        <v>0</v>
      </c>
      <c r="BF76" s="115">
        <f t="array" ref="BF76">IF(IF(ISERR(LARGE(IF($D$4:$D$1533=$AI76,$L$4:$L$1533,""),BF$11)),0,(LARGE(IF($D$4:$D$1533=$AI76,$L$4:$L$1533,""),BF$11)))&lt;0,0,(IF(ISERR(LARGE(IF($D$4:$D$1533=$AI76,$L$4:$L$1533,""),BF$11)),0,(LARGE(IF($D$4:$D$1533=$AI76,$L$4:$L$1533,""),BF$11)))))</f>
        <v>0</v>
      </c>
      <c r="BG76" s="116">
        <f t="array" ref="BG76">IF(IF(ISERR(LARGE(IF($D$4:$D$1533=$AI76,$L$4:$L$1533,""),BG$11)),0,(LARGE(IF($D$4:$D$1533=$AI76,$L$4:$L$1533,""),BG$11)))&lt;0,0,(IF(ISERR(LARGE(IF($D$4:$D$1533=$AI76,$L$4:$L$1533,""),BG$11)),0,(LARGE(IF($D$4:$D$1533=$AI76,$L$4:$L$1533,""),BG$11)))))</f>
        <v>0</v>
      </c>
      <c r="BH76" s="192">
        <f t="array" ref="BH76">IF(IF(ISERR(LARGE(IF($D$1534:$D$2431=$AI76,$L$1534:$L$2431,""),BH$11)),0,(LARGE(IF($D$1534:$D$2431=$AI76,$L$1534:$L$2431,""),BH$11)))&lt;0,0,(IF(ISERR(LARGE(IF($D$1534:$D$2431=$AI76,$L$1534:$L$2431,""),BH$11)),0,(LARGE(IF($D$1534:$D$2431=$AI76,$L$1534:$L$2431,""),BH$11)))))</f>
        <v>0</v>
      </c>
      <c r="BI76" s="193">
        <f t="array" ref="BI76">IF(IF(ISERR(LARGE(IF($D$1534:$D$2431=$AI76,$L$1534:$L$2431,""),BI$11)),0,(LARGE(IF($D$1534:$D$2431=$AI76,$L$1534:$L$2431,""),BI$11)))&lt;0,0,(IF(ISERR(LARGE(IF($D$1534:$D$2431=$AI76,$L$1534:$L$2431,""),BI$11)),0,(LARGE(IF($D$1534:$D$2431=$AI76,$L$1534:$L$2431,""),BI$11)))))</f>
        <v>0</v>
      </c>
      <c r="BJ76" s="159">
        <f t="shared" si="96"/>
        <v>0</v>
      </c>
      <c r="BL76" s="114">
        <f t="array" ref="BL76">IF(IF(ISERR(LARGE(IF($D$4:$D$1533=$AI76,$M$4:$M$1533,""),BL$11)),0,(LARGE(IF($D$4:$D$1533=$AI76,$M$4:$M$1533,""),BL$11)))&lt;0,0,(IF(ISERR(LARGE(IF($D$4:$D$1533=$AI76,$M$4:$M$1533,""),BL$11)),0,(LARGE(IF($D$4:$D$1533=$AI76,$M$4:$M$1533,""),BL$11)))))</f>
        <v>0</v>
      </c>
      <c r="BM76" s="115">
        <f t="array" ref="BM76">IF(IF(ISERR(LARGE(IF($D$4:$D$1533=$AI76,$M$4:$M$1533,""),BM$11)),0,(LARGE(IF($D$4:$D$1533=$AI76,$M$4:$M$1533,""),BM$11)))&lt;0,0,(IF(ISERR(LARGE(IF($D$4:$D$1533=$AI76,$M$4:$M$1533,""),BM$11)),0,(LARGE(IF($D$4:$D$1533=$AI76,$M$4:$M$1533,""),BM$11)))))</f>
        <v>0</v>
      </c>
      <c r="BN76" s="116">
        <f t="array" ref="BN76">IF(IF(ISERR(LARGE(IF($D$4:$D$1533=$AI76,$M$4:$M$1533,""),BN$11)),0,(LARGE(IF($D$4:$D$1533=$AI76,$M$4:$M$1533,""),BN$11)))&lt;0,0,(IF(ISERR(LARGE(IF($D$4:$D$1533=$AI76,$M$4:$M$1533,""),BN$11)),0,(LARGE(IF($D$4:$D$1533=$AI76,$M$4:$M$1533,""),BN$11)))))</f>
        <v>0</v>
      </c>
      <c r="BO76" s="192">
        <f t="array" ref="BO76">IF(IF(ISERR(LARGE(IF($D$1534:$D$2431=$AI76,$M$1534:$M$2431,""),BO$11)),0,(LARGE(IF($D$1534:$D$2431=$AI76,$M$1534:$M$2431,""),BO$11)))&lt;0,0,(IF(ISERR(LARGE(IF($D$1534:$D$2431=$AI76,$M$1534:$M$2431,""),BO$11)),0,(LARGE(IF($D$1534:$D$2431=$AI76,$M$1534:$M$2431,""),BO$11)))))</f>
        <v>0</v>
      </c>
      <c r="BP76" s="193">
        <f t="array" ref="BP76">IF(IF(ISERR(LARGE(IF($D$1534:$D$2431=$AI76,$M$1534:$M$2431,""),BP$11)),0,(LARGE(IF($D$1534:$D$2431=$AI76,$M$1534:$M$2431,""),BP$11)))&lt;0,0,(IF(ISERR(LARGE(IF($D$1534:$D$2431=$AI76,$M$1534:$M$2431,""),BP$11)),0,(LARGE(IF($D$1534:$D$2431=$AI76,$M$1534:$M$2431,""),BP$11)))))</f>
        <v>0</v>
      </c>
      <c r="BQ76" s="159">
        <f t="shared" si="97"/>
        <v>0</v>
      </c>
      <c r="BS76" s="114">
        <f t="array" ref="BS76">IF(IF(ISERR(LARGE(IF($D$4:$D$1533=$AI76,$N$4:$N$1533,""),BS$11)),0,(LARGE(IF($D$4:$D$1533=$AI76,$N$4:$N$1533,""),BS$11)))&lt;0,0,(IF(ISERR(LARGE(IF($D$4:$D$1533=$AI76,$N$4:$N$1533,""),BS$11)),0,(LARGE(IF($D$4:$D$1533=$AI76,$N$4:$N$1533,""),BS$11)))))</f>
        <v>0</v>
      </c>
      <c r="BT76" s="115">
        <f t="array" ref="BT76">IF(IF(ISERR(LARGE(IF($D$4:$D$1533=$AI76,$N$4:$N$1533,""),BT$11)),0,(LARGE(IF($D$4:$D$1533=$AI76,$N$4:$N$1533,""),BT$11)))&lt;0,0,(IF(ISERR(LARGE(IF($D$4:$D$1533=$AI76,$N$4:$N$1533,""),BT$11)),0,(LARGE(IF($D$4:$D$1533=$AI76,$N$4:$N$1533,""),BT$11)))))</f>
        <v>0</v>
      </c>
      <c r="BU76" s="116">
        <f t="array" ref="BU76">IF(IF(ISERR(LARGE(IF($D$4:$D$1533=$AI76,$N$4:$N$1533,""),BU$11)),0,(LARGE(IF($D$4:$D$1533=$AI76,$N$4:$N$1533,""),BU$11)))&lt;0,0,(IF(ISERR(LARGE(IF($D$4:$D$1533=$AI76,$N$4:$N$1533,""),BU$11)),0,(LARGE(IF($D$4:$D$1533=$AI76,$N$4:$N$1533,""),BU$11)))))</f>
        <v>0</v>
      </c>
      <c r="BV76" s="192">
        <f t="array" ref="BV76">IF(IF(ISERR(LARGE(IF($D$1534:$D$2431=$AI76,$N$1534:$N$2431,""),BV$11)),0,(LARGE(IF($D$1534:$D$2431=$AI76,$N$1534:$N$2431,""),BV$11)))&lt;0,0,(IF(ISERR(LARGE(IF($D$1534:$D$2431=$AI76,$N$1534:$N$2431,""),BV$11)),0,(LARGE(IF($D$1534:$D$2431=$AI76,$N$1534:$N$2431,""),BV$11)))))</f>
        <v>0</v>
      </c>
      <c r="BW76" s="193">
        <f t="array" ref="BW76">IF(IF(ISERR(LARGE(IF($D$1534:$D$2431=$AI76,$N$1534:$N$2431,""),BW$11)),0,(LARGE(IF($D$1534:$D$2431=$AI76,$N$1534:$N$2431,""),BW$11)))&lt;0,0,(IF(ISERR(LARGE(IF($D$1534:$D$2431=$AI76,$N$1534:$N$2431,""),BW$11)),0,(LARGE(IF($D$1534:$D$2431=$AI76,$N$1534:$N$2431,""),BW$11)))))</f>
        <v>0</v>
      </c>
      <c r="BX76" s="159">
        <f t="shared" si="98"/>
        <v>0</v>
      </c>
      <c r="BZ76" s="114">
        <f t="array" ref="BZ76">IF(IF(ISERR(LARGE(IF($D$4:$D$1533=$AI76,$O$4:$O$1533,""),BZ$11)),0,(LARGE(IF($D$4:$D$1533=$AI76,$O$4:$O$1533,""),BZ$11)))&lt;0,0,(IF(ISERR(LARGE(IF($D$4:$D$1533=$AI76,$O$4:$O$1533,""),BZ$11)),0,(LARGE(IF($D$4:$D$1533=$AI76,$O$4:$O$1533,""),BZ$11)))))</f>
        <v>0</v>
      </c>
      <c r="CA76" s="115">
        <f t="array" ref="CA76">IF(IF(ISERR(LARGE(IF($D$4:$D$1533=$AI76,$O$4:$O$1533,""),CA$11)),0,(LARGE(IF($D$4:$D$1533=$AI76,$O$4:$O$1533,""),CA$11)))&lt;0,0,(IF(ISERR(LARGE(IF($D$4:$D$1533=$AI76,$O$4:$O$1533,""),CA$11)),0,(LARGE(IF($D$4:$D$1533=$AI76,$O$4:$O$1533,""),CA$11)))))</f>
        <v>0</v>
      </c>
      <c r="CB76" s="116">
        <f t="array" ref="CB76">IF(IF(ISERR(LARGE(IF($D$4:$D$1533=$AI76,$O$4:$O$1533,""),CB$11)),0,(LARGE(IF($D$4:$D$1533=$AI76,$O$4:$O$1533,""),CB$11)))&lt;0,0,(IF(ISERR(LARGE(IF($D$4:$D$1533=$AI76,$O$4:$O$1533,""),CB$11)),0,(LARGE(IF($D$4:$D$1533=$AI76,$O$4:$O$1533,""),CB$11)))))</f>
        <v>0</v>
      </c>
      <c r="CC76" s="192">
        <f t="array" ref="CC76">IF(IF(ISERR(LARGE(IF($D$1534:$D$2431=$AI76,$O$1534:$O$2431,""),CC$11)),0,(LARGE(IF($D$1534:$D$2431=$AI76,$O$1534:$O$2431,""),CC$11)))&lt;0,0,(IF(ISERR(LARGE(IF($D$1534:$D$2431=$AI76,$O$1534:$O$2431,""),CC$11)),0,(LARGE(IF($D$1534:$D$2431=$AI76,$O$1534:$O$2431,""),CC$11)))))</f>
        <v>0</v>
      </c>
      <c r="CD76" s="193">
        <f t="array" ref="CD76">IF(IF(ISERR(LARGE(IF($D$1534:$D$2431=$AI76,$O$1534:$O$2431,""),CD$11)),0,(LARGE(IF($D$1534:$D$2431=$AI76,$O$1534:$O$2431,""),CD$11)))&lt;0,0,(IF(ISERR(LARGE(IF($D$1534:$D$2431=$AI76,$O$1534:$O$2431,""),CD$11)),0,(LARGE(IF($D$1534:$D$2431=$AI76,$O$1534:$O$2431,""),CD$11)))))</f>
        <v>0</v>
      </c>
      <c r="CE76" s="159">
        <f t="shared" si="99"/>
        <v>0</v>
      </c>
      <c r="CG76" s="114">
        <f t="array" ref="CG76">IF(IF(ISERR(LARGE(IF($D$4:$D$1533=$AI76,$Q$4:$Q$1533,""),CG$11)),0,(LARGE(IF($D$4:$D$1533=$AI76,$Q$4:$Q$1533,""),CG$11)))&lt;0,0,(IF(ISERR(LARGE(IF($D$4:$D$1533=$AI76,$Q$4:$Q$1533,""),CG$11)),0,(LARGE(IF($D$4:$D$1533=$AI76,$Q$4:$Q$1533,""),CG$11)))))</f>
        <v>0</v>
      </c>
      <c r="CH76" s="115">
        <f t="array" ref="CH76">IF(IF(ISERR(LARGE(IF($D$4:$D$1533=$AI76,$Q$4:$Q$1533,""),CH$11)),0,(LARGE(IF($D$4:$D$1533=$AI76,$Q$4:$Q$1533,""),CH$11)))&lt;0,0,(IF(ISERR(LARGE(IF($D$4:$D$1533=$AI76,$Q$4:$Q$1533,""),CH$11)),0,(LARGE(IF($D$4:$D$1533=$AI76,$Q$4:$Q$1533,""),CH$11)))))</f>
        <v>0</v>
      </c>
      <c r="CI76" s="116">
        <f t="array" ref="CI76">IF(IF(ISERR(LARGE(IF($D$4:$D$1533=$AI76,$Q$4:$Q$1533,""),CI$11)),0,(LARGE(IF($D$4:$D$1533=$AI76,$Q$4:$Q$1533,""),CI$11)))&lt;0,0,(IF(ISERR(LARGE(IF($D$4:$D$1533=$AI76,$Q$4:$Q$1533,""),CI$11)),0,(LARGE(IF($D$4:$D$1533=$AI76,$Q$4:$Q$1533,""),CI$11)))))</f>
        <v>0</v>
      </c>
      <c r="CJ76" s="192">
        <f t="array" ref="CJ76">IF(IF(ISERR(LARGE(IF($D$1534:$D$2431=$AI76,$Q$1534:$Q$2431,""),CJ$11)),0,(LARGE(IF($D$1534:$D$2431=$AI76,$Q$1534:$Q$2431,""),CJ$11)))&lt;0,0,(IF(ISERR(LARGE(IF($D$1534:$D$2431=$AI76,$Q$1534:$Q$2431,""),CJ$11)),0,(LARGE(IF($D$1534:$D$2431=$AI76,$Q$1534:$Q$2431,""),CJ$11)))))</f>
        <v>0</v>
      </c>
      <c r="CK76" s="193">
        <f t="array" ref="CK76">IF(IF(ISERR(LARGE(IF($D$1534:$D$2431=$AI76,$Q$1534:$Q$2431,""),CK$11)),0,(LARGE(IF($D$1534:$D$2431=$AI76,$Q$1534:$Q$2431,""),CK$11)))&lt;0,0,(IF(ISERR(LARGE(IF($D$1534:$D$2431=$AI76,$Q$1534:$Q$2431,""),CK$11)),0,(LARGE(IF($D$1534:$D$2431=$AI76,$Q$1534:$Q$2431,""),CK$11)))))</f>
        <v>0</v>
      </c>
      <c r="CL76" s="159">
        <f t="shared" si="100"/>
        <v>0</v>
      </c>
      <c r="CN76" s="114">
        <f t="array" ref="CN76">IF(IF(ISERR(LARGE(IF($D$4:$D$1533=$AI76,$R$4:$R$1533,""),CN$11)),0,(LARGE(IF($D$4:$D$1533=$AI76,$R$4:$R$1533,""),CN$11)))&lt;0,0,(IF(ISERR(LARGE(IF($D$4:$D$1533=$AI76,$R$4:$R$1533,""),CN$11)),0,(LARGE(IF($D$4:$D$1533=$AI76,$R$4:$R$1533,""),CN$11)))))</f>
        <v>0</v>
      </c>
      <c r="CO76" s="115">
        <f t="array" ref="CO76">IF(IF(ISERR(LARGE(IF($D$4:$D$1533=$AI76,$R$4:$R$1533,""),CO$11)),0,(LARGE(IF($D$4:$D$1533=$AI76,$R$4:$R$1533,""),CO$11)))&lt;0,0,(IF(ISERR(LARGE(IF($D$4:$D$1533=$AI76,$R$4:$R$1533,""),CO$11)),0,(LARGE(IF($D$4:$D$1533=$AI76,$R$4:$R$1533,""),CO$11)))))</f>
        <v>0</v>
      </c>
      <c r="CP76" s="116">
        <f t="array" ref="CP76">IF(IF(ISERR(LARGE(IF($D$4:$D$1533=$AI76,$R$4:$R$1533,""),CP$11)),0,(LARGE(IF($D$4:$D$1533=$AI76,$R$4:$R$1533,""),CP$11)))&lt;0,0,(IF(ISERR(LARGE(IF($D$4:$D$1533=$AI76,$R$4:$R$1533,""),CP$11)),0,(LARGE(IF($D$4:$D$1533=$AI76,$R$4:$R$1533,""),CP$11)))))</f>
        <v>0</v>
      </c>
      <c r="CQ76" s="192">
        <f t="array" ref="CQ76">IF(IF(ISERR(LARGE(IF($D$1534:$D$2431=$AI76,$R$1534:$R$2431,""),CQ$11)),0,(LARGE(IF($D$1534:$D$2431=$AI76,$R$1534:$R$2431,""),CQ$11)))&lt;0,0,(IF(ISERR(LARGE(IF($D$1534:$D$2431=$AI76,$R$1534:$R$2431,""),CQ$11)),0,(LARGE(IF($D$1534:$D$2431=$AI76,$R$1534:$R$2431,""),CQ$11)))))</f>
        <v>0</v>
      </c>
      <c r="CR76" s="193">
        <f t="array" ref="CR76">IF(IF(ISERR(LARGE(IF($D$1534:$D$2431=$AI76,$R$1534:$R$2431,""),CR$11)),0,(LARGE(IF($D$1534:$D$2431=$AI76,$R$1534:$R$2431,""),CR$11)))&lt;0,0,(IF(ISERR(LARGE(IF($D$1534:$D$2431=$AI76,$R$1534:$R$2431,""),CR$11)),0,(LARGE(IF($D$1534:$D$2431=$AI76,$R$1534:$R$2431,""),CR$11)))))</f>
        <v>0</v>
      </c>
      <c r="CS76" s="159">
        <f t="shared" si="101"/>
        <v>0</v>
      </c>
      <c r="CU76" s="114">
        <f t="array" ref="CU76">IF(IF(ISERR(LARGE(IF($D$4:$D$1533=$AI76,$S$4:$S$1533,""),CU$11)),0,(LARGE(IF($D$4:$D$1533=$AI76,$S$4:$S$1533,""),CU$11)))&lt;0,0,(IF(ISERR(LARGE(IF($D$4:$D$1533=$AI76,$S$4:$S$1533,""),CU$11)),0,(LARGE(IF($D$4:$D$1533=$AI76,$S$4:$S$1533,""),CU$11)))))</f>
        <v>0</v>
      </c>
      <c r="CV76" s="115">
        <f t="array" ref="CV76">IF(IF(ISERR(LARGE(IF($D$4:$D$1533=$AI76,$S$4:$S$1533,""),CV$11)),0,(LARGE(IF($D$4:$D$1533=$AI76,$S$4:$S$1533,""),CV$11)))&lt;0,0,(IF(ISERR(LARGE(IF($D$4:$D$1533=$AI76,$S$4:$S$1533,""),CV$11)),0,(LARGE(IF($D$4:$D$1533=$AI76,$S$4:$S$1533,""),CV$11)))))</f>
        <v>0</v>
      </c>
      <c r="CW76" s="116">
        <f t="array" ref="CW76">IF(IF(ISERR(LARGE(IF($D$4:$D$1533=$AI76,$S$4:$S$1533,""),CW$11)),0,(LARGE(IF($D$4:$D$1533=$AI76,$S$4:$S$1533,""),CW$11)))&lt;0,0,(IF(ISERR(LARGE(IF($D$4:$D$1533=$AI76,$S$4:$S$1533,""),CW$11)),0,(LARGE(IF($D$4:$D$1533=$AI76,$S$4:$S$1533,""),CW$11)))))</f>
        <v>0</v>
      </c>
      <c r="CX76" s="192">
        <f t="array" ref="CX76">IF(IF(ISERR(LARGE(IF($D$1534:$D$2431=$AI76,$S$1534:$S$2431,""),CX$11)),0,(LARGE(IF($D$1534:$D$2431=$AI76,$S$1534:$S$2431,""),CX$11)))&lt;0,0,(IF(ISERR(LARGE(IF($D$1534:$D$2431=$AI76,$S$1534:$S$2431,""),CX$11)),0,(LARGE(IF($D$1534:$D$2431=$AI76,$S$1534:$S$2431,""),CX$11)))))</f>
        <v>0</v>
      </c>
      <c r="CY76" s="193">
        <f t="array" ref="CY76">IF(IF(ISERR(LARGE(IF($D$1534:$D$2431=$AI76,$S$1534:$S$2431,""),CY$11)),0,(LARGE(IF($D$1534:$D$2431=$AI76,$S$1534:$S$2431,""),CY$11)))&lt;0,0,(IF(ISERR(LARGE(IF($D$1534:$D$2431=$AI76,$S$1534:$S$2431,""),CY$11)),0,(LARGE(IF($D$1534:$D$2431=$AI76,$S$1534:$S$2431,""),CY$11)))))</f>
        <v>0</v>
      </c>
      <c r="CZ76" s="159">
        <f t="shared" si="102"/>
        <v>0</v>
      </c>
      <c r="DB76" s="114">
        <f t="array" ref="DB76">IF(IF(ISERR(LARGE(IF($D$4:$D$1533=$AI76,$T$4:$T$1533,""),DB$11)),0,(LARGE(IF($D$4:$D$1533=$AI76,$T$4:$T$1533,""),DB$11)))&lt;0,0,(IF(ISERR(LARGE(IF($D$4:$D$1533=$AI76,$T$4:$T$1533,""),DB$11)),0,(LARGE(IF($D$4:$D$1533=$AI76,$T$4:$T$1533,""),DB$11)))))</f>
        <v>0</v>
      </c>
      <c r="DC76" s="115">
        <f t="array" ref="DC76">IF(IF(ISERR(LARGE(IF($D$4:$D$1533=$AI76,$T$4:$T$1533,""),DC$11)),0,(LARGE(IF($D$4:$D$1533=$AI76,$T$4:$T$1533,""),DC$11)))&lt;0,0,(IF(ISERR(LARGE(IF($D$4:$D$1533=$AI76,$T$4:$T$1533,""),DC$11)),0,(LARGE(IF($D$4:$D$1533=$AI76,$T$4:$T$1533,""),DC$11)))))</f>
        <v>0</v>
      </c>
      <c r="DD76" s="116">
        <f t="array" ref="DD76">IF(IF(ISERR(LARGE(IF($D$4:$D$1533=$AI76,$T$4:$T$1533,""),DD$11)),0,(LARGE(IF($D$4:$D$1533=$AI76,$T$4:$T$1533,""),DD$11)))&lt;0,0,(IF(ISERR(LARGE(IF($D$4:$D$1533=$AI76,$T$4:$T$1533,""),DD$11)),0,(LARGE(IF($D$4:$D$1533=$AI76,$T$4:$T$1533,""),DD$11)))))</f>
        <v>0</v>
      </c>
      <c r="DE76" s="192">
        <f t="array" ref="DE76">IF(IF(ISERR(LARGE(IF($D$1534:$D$2431=$AI76,$T$1534:$T$2431,""),DE$11)),0,(LARGE(IF($D$1534:$D$2431=$AI76,$T$1534:$T$2431,""),DE$11)))&lt;0,0,(IF(ISERR(LARGE(IF($D$1534:$D$2431=$AI76,$T$1534:$T$2431,""),DE$11)),0,(LARGE(IF($D$1534:$D$2431=$AI76,$T$1534:$T$2431,""),DE$11)))))</f>
        <v>0</v>
      </c>
      <c r="DF76" s="193">
        <f t="array" ref="DF76">IF(IF(ISERR(LARGE(IF($D$1534:$D$2431=$AI76,$T$1534:$T$2431,""),DF$11)),0,(LARGE(IF($D$1534:$D$2431=$AI76,$T$1534:$T$2431,""),DF$11)))&lt;0,0,(IF(ISERR(LARGE(IF($D$1534:$D$2431=$AI76,$T$1534:$T$2431,""),DF$11)),0,(LARGE(IF($D$1534:$D$2431=$AI76,$T$1534:$T$2431,""),DF$11)))))</f>
        <v>0</v>
      </c>
      <c r="DG76" s="159">
        <f t="shared" si="103"/>
        <v>0</v>
      </c>
      <c r="DI76" s="114">
        <f t="array" ref="DI76">IF(IF(ISERR(LARGE(IF($D$4:$D$1533=$AI76,$U$4:$U$1533,""),DI$11)),0,(LARGE(IF($D$4:$D$1533=$AI76,$U$4:$U$1533,""),DI$11)))&lt;0,0,(IF(ISERR(LARGE(IF($D$4:$D$1533=$AI76,$U$4:$U$1533,""),DI$11)),0,(LARGE(IF($D$4:$D$1533=$AI76,$U$4:$U$1533,""),DI$11)))))</f>
        <v>0</v>
      </c>
      <c r="DJ76" s="115">
        <f t="array" ref="DJ76">IF(IF(ISERR(LARGE(IF($D$4:$D$1533=$AI76,$U$4:$U$1533,""),DJ$11)),0,(LARGE(IF($D$4:$D$1533=$AI76,$U$4:$U$1533,""),DJ$11)))&lt;0,0,(IF(ISERR(LARGE(IF($D$4:$D$1533=$AI76,$U$4:$U$1533,""),DJ$11)),0,(LARGE(IF($D$4:$D$1533=$AI76,$U$4:$U$1533,""),DJ$11)))))</f>
        <v>0</v>
      </c>
      <c r="DK76" s="116">
        <f t="array" ref="DK76">IF(IF(ISERR(LARGE(IF($D$4:$D$1533=$AI76,$U$4:$U$1533,""),DK$11)),0,(LARGE(IF($D$4:$D$1533=$AI76,$U$4:$U$1533,""),DK$11)))&lt;0,0,(IF(ISERR(LARGE(IF($D$4:$D$1533=$AI76,$U$4:$U$1533,""),DK$11)),0,(LARGE(IF($D$4:$D$1533=$AI76,$U$4:$U$1533,""),DK$11)))))</f>
        <v>0</v>
      </c>
      <c r="DL76" s="192">
        <f t="array" ref="DL76">IF(IF(ISERR(LARGE(IF($D$1534:$D$2431=$AI76,$U$1534:$U$2431,""),DL$11)),0,(LARGE(IF($D$1534:$D$2431=$AI76,$U$1534:$U$2431,""),DL$11)))&lt;0,0,(IF(ISERR(LARGE(IF($D$1534:$D$2431=$AI76,$U$1534:$U$2431,""),DL$11)),0,(LARGE(IF($D$1534:$D$2431=$AI76,$U$1534:$U$2431,""),DL$11)))))</f>
        <v>0</v>
      </c>
      <c r="DM76" s="193">
        <f t="array" ref="DM76">IF(IF(ISERR(LARGE(IF($D$1534:$D$2431=$AI76,$U$1534:$U$2431,""),DM$11)),0,(LARGE(IF($D$1534:$D$2431=$AI76,$U$1534:$U$2431,""),DM$11)))&lt;0,0,(IF(ISERR(LARGE(IF($D$1534:$D$2431=$AI76,$U$1534:$U$2431,""),DM$11)),0,(LARGE(IF($D$1534:$D$2431=$AI76,$U$1534:$U$2431,""),DM$11)))))</f>
        <v>0</v>
      </c>
      <c r="DN76" s="159">
        <f t="shared" si="104"/>
        <v>0</v>
      </c>
      <c r="DP76" s="114">
        <f t="array" ref="DP76">IF(IF(ISERR(LARGE(IF($D$4:$D$1533=$AI76,$V$4:$V$1533,""),DP$11)),0,(LARGE(IF($D$4:$D$1533=$AI76,$V$4:$V$1533,""),DP$11)))&lt;0,0,(IF(ISERR(LARGE(IF($D$4:$D$1533=$AI76,$V$4:$V$1533,""),DP$11)),0,(LARGE(IF($D$4:$D$1533=$AI76,$V$4:$V$1533,""),DP$11)))))</f>
        <v>0</v>
      </c>
      <c r="DQ76" s="115">
        <f t="array" ref="DQ76">IF(IF(ISERR(LARGE(IF($D$4:$D$1533=$AI76,$V$4:$V$1533,""),DQ$11)),0,(LARGE(IF($D$4:$D$1533=$AI76,$V$4:$V$1533,""),DQ$11)))&lt;0,0,(IF(ISERR(LARGE(IF($D$4:$D$1533=$AI76,$V$4:$V$1533,""),DQ$11)),0,(LARGE(IF($D$4:$D$1533=$AI76,$V$4:$V$1533,""),DQ$11)))))</f>
        <v>0</v>
      </c>
      <c r="DR76" s="116">
        <f t="array" ref="DR76">IF(IF(ISERR(LARGE(IF($D$4:$D$1533=$AI76,$V$4:$V$1533,""),DR$11)),0,(LARGE(IF($D$4:$D$1533=$AI76,$V$4:$V$1533,""),DR$11)))&lt;0,0,(IF(ISERR(LARGE(IF($D$4:$D$1533=$AI76,$V$4:$V$1533,""),DR$11)),0,(LARGE(IF($D$4:$D$1533=$AI76,$V$4:$V$1533,""),DR$11)))))</f>
        <v>0</v>
      </c>
      <c r="DS76" s="192">
        <f t="array" ref="DS76">IF(IF(ISERR(LARGE(IF($D$1534:$D$2431=$AI76,$V$1534:$V$2431,""),DS$11)),0,(LARGE(IF($D$1534:$D$2431=$AI76,$V$1534:$V$2431,""),DS$11)))&lt;0,0,(IF(ISERR(LARGE(IF($D$1534:$D$2431=$AI76,$V$1534:$V$2431,""),DS$11)),0,(LARGE(IF($D$1534:$D$2431=$AI76,$V$1534:$V$2431,""),DS$11)))))</f>
        <v>0</v>
      </c>
      <c r="DT76" s="193">
        <f t="array" ref="DT76">IF(IF(ISERR(LARGE(IF($D$1534:$D$2431=$AI76,$V$1534:$V$2431,""),DT$11)),0,(LARGE(IF($D$1534:$D$2431=$AI76,$V$1534:$V$2431,""),DT$11)))&lt;0,0,(IF(ISERR(LARGE(IF($D$1534:$D$2431=$AI76,$V$1534:$V$2431,""),DT$11)),0,(LARGE(IF($D$1534:$D$2431=$AI76,$V$1534:$V$2431,""),DT$11)))))</f>
        <v>0</v>
      </c>
      <c r="DU76" s="159">
        <f t="shared" si="105"/>
        <v>0</v>
      </c>
      <c r="DW76" s="114">
        <f t="array" ref="DW76">IF(IF(ISERR(LARGE(IF($D$4:$D$1533=$AI76,$W$4:$W$1533,""),DW$11)),0,(LARGE(IF($D$4:$D$1533=$AI76,$W$4:$W$1533,""),DW$11)))&lt;0,0,(IF(ISERR(LARGE(IF($D$4:$D$1533=$AI76,$W$4:$W$1533,""),DW$11)),0,(LARGE(IF($D$4:$D$1533=$AI76,$W$4:$W$1533,""),DW$11)))))</f>
        <v>0</v>
      </c>
      <c r="DX76" s="115">
        <f t="array" ref="DX76">IF(IF(ISERR(LARGE(IF($D$4:$D$1533=$AI76,$W$4:$W$1533,""),DX$11)),0,(LARGE(IF($D$4:$D$1533=$AI76,$W$4:$W$1533,""),DX$11)))&lt;0,0,(IF(ISERR(LARGE(IF($D$4:$D$1533=$AI76,$W$4:$W$1533,""),DX$11)),0,(LARGE(IF($D$4:$D$1533=$AI76,$W$4:$W$1533,""),DX$11)))))</f>
        <v>0</v>
      </c>
      <c r="DY76" s="116">
        <f t="array" ref="DY76">IF(IF(ISERR(LARGE(IF($D$4:$D$1533=$AI76,$W$4:$W$1533,""),DY$11)),0,(LARGE(IF($D$4:$D$1533=$AI76,$W$4:$W$1533,""),DY$11)))&lt;0,0,(IF(ISERR(LARGE(IF($D$4:$D$1533=$AI76,$W$4:$W$1533,""),DY$11)),0,(LARGE(IF($D$4:$D$1533=$AI76,$W$4:$W$1533,""),DY$11)))))</f>
        <v>0</v>
      </c>
      <c r="DZ76" s="192">
        <f t="array" ref="DZ76">IF(IF(ISERR(LARGE(IF($D$1534:$D$2431=$AI76,$W$1534:$W$2431,""),DZ$11)),0,(LARGE(IF($D$1534:$D$2431=$AI76,$W$1534:$W$2431,""),DZ$11)))&lt;0,0,(IF(ISERR(LARGE(IF($D$1534:$D$2431=$AI76,$W$1534:$W$2431,""),DZ$11)),0,(LARGE(IF($D$1534:$D$2431=$AI76,$W$1534:$W$2431,""),DZ$11)))))</f>
        <v>0</v>
      </c>
      <c r="EA76" s="193">
        <f t="array" ref="EA76">IF(IF(ISERR(LARGE(IF($D$1534:$D$2431=$AI76,$W$1534:$W$2431,""),EA$11)),0,(LARGE(IF($D$1534:$D$2431=$AI76,$W$1534:$W$2431,""),EA$11)))&lt;0,0,(IF(ISERR(LARGE(IF($D$1534:$D$2431=$AI76,$W$1534:$W$2431,""),EA$11)),0,(LARGE(IF($D$1534:$D$2431=$AI76,$W$1534:$W$2431,""),EA$11)))))</f>
        <v>0</v>
      </c>
      <c r="EB76" s="159">
        <f t="shared" si="106"/>
        <v>0</v>
      </c>
    </row>
    <row r="77" spans="1:132" x14ac:dyDescent="0.2">
      <c r="A77" s="88">
        <v>7.3999999999999996E-5</v>
      </c>
      <c r="B77" s="4">
        <f t="shared" si="77"/>
        <v>5442.0000739999996</v>
      </c>
      <c r="C77" t="s">
        <v>335</v>
      </c>
      <c r="D77" s="213"/>
      <c r="E77" s="44" t="s">
        <v>21</v>
      </c>
      <c r="F77" s="14">
        <f t="shared" si="107"/>
        <v>1</v>
      </c>
      <c r="G77" s="14">
        <f t="shared" si="108"/>
        <v>1</v>
      </c>
      <c r="H77" s="101" t="str">
        <f>IF(ISNA(VLOOKUP(C77,[1]Sheet1!$J$2:$J$2999,1,FALSE)),"No","Yes")</f>
        <v>No</v>
      </c>
      <c r="I77" s="72">
        <f t="shared" si="78"/>
        <v>0</v>
      </c>
      <c r="J77" s="72">
        <f t="shared" si="79"/>
        <v>0</v>
      </c>
      <c r="K77" s="72">
        <f t="shared" si="80"/>
        <v>0</v>
      </c>
      <c r="L77" s="72">
        <f t="shared" si="81"/>
        <v>0</v>
      </c>
      <c r="M77" s="72">
        <f t="shared" si="82"/>
        <v>0</v>
      </c>
      <c r="N77" s="72">
        <f t="shared" si="83"/>
        <v>0</v>
      </c>
      <c r="O77" s="72">
        <f t="shared" si="84"/>
        <v>0</v>
      </c>
      <c r="Q77" s="73">
        <f t="shared" si="85"/>
        <v>0</v>
      </c>
      <c r="R77" s="73">
        <f t="shared" si="86"/>
        <v>0</v>
      </c>
      <c r="S77" s="73">
        <f t="shared" si="87"/>
        <v>0</v>
      </c>
      <c r="T77" s="73">
        <f t="shared" si="88"/>
        <v>5442</v>
      </c>
      <c r="U77" s="73">
        <f t="shared" si="89"/>
        <v>0</v>
      </c>
      <c r="V77" s="73">
        <f t="shared" si="90"/>
        <v>0</v>
      </c>
      <c r="W77" s="73">
        <f t="shared" si="91"/>
        <v>0</v>
      </c>
      <c r="Y77" s="72">
        <f t="shared" si="109"/>
        <v>0</v>
      </c>
      <c r="Z77" s="73">
        <f t="shared" si="110"/>
        <v>0</v>
      </c>
      <c r="AA77" s="58">
        <f t="shared" si="111"/>
        <v>0</v>
      </c>
      <c r="AB77" s="72">
        <f t="shared" si="112"/>
        <v>0</v>
      </c>
      <c r="AC77" s="72">
        <f t="shared" si="113"/>
        <v>0</v>
      </c>
      <c r="AD77" s="73">
        <f t="shared" si="114"/>
        <v>5442</v>
      </c>
      <c r="AE77" s="73">
        <f t="shared" si="115"/>
        <v>0</v>
      </c>
      <c r="AF77" s="1">
        <f t="shared" si="92"/>
        <v>5442</v>
      </c>
      <c r="AH77" s="1" t="str">
        <f t="shared" si="93"/>
        <v>No</v>
      </c>
      <c r="AI77" s="166" t="s">
        <v>389</v>
      </c>
      <c r="AJ77" s="114">
        <f t="array" ref="AJ77">IF(IF(ISERR(LARGE(IF($D$4:$D$1533=$AI77,$I$4:$I$1533,""),AJ$11)),0,(LARGE(IF($D$4:$D$1533=$AI77,$I$4:$I$1533,""),AJ$11)))&lt;0,0,(IF(ISERR(LARGE(IF($D$4:$D$1533=$AI77,$I$4:$I$1533,""),AJ$11)),0,(LARGE(IF($D$4:$D$1533=$AI77,$I$4:$I$1533,""),AJ$11)))))</f>
        <v>0</v>
      </c>
      <c r="AK77" s="115">
        <f t="array" ref="AK77">IF(IF(ISERR(LARGE(IF($D$4:$D$1533=$AI77,$I$4:$I$1533,""),AK$11)),0,(LARGE(IF($D$4:$D$1533=$AI77,$I$4:$I$1533,""),AK$11)))&lt;0,0,(IF(ISERR(LARGE(IF($D$4:$D$1533=$AI77,$I$4:$I$1533,""),AK$11)),0,(LARGE(IF($D$4:$D$1533=$AI77,$I$4:$I$1533,""),AK$11)))))</f>
        <v>0</v>
      </c>
      <c r="AL77" s="116">
        <f t="array" ref="AL77">IF(IF(ISERR(LARGE(IF($D$4:$D$1533=$AI77,$I$4:$I$1533,""),AL$11)),0,(LARGE(IF($D$4:$D$1533=$AI77,$I$4:$I$1533,""),AL$11)))&lt;0,0,(IF(ISERR(LARGE(IF($D$4:$D$1533=$AI77,$I$4:$I$1533,""),AL$11)),0,(LARGE(IF($D$4:$D$1533=$AI77,$I$4:$I$1533,""),AL$11)))))</f>
        <v>0</v>
      </c>
      <c r="AM77" s="192">
        <f t="array" ref="AM77">IF(IF(ISERR(LARGE(IF($D$1534:$D$2431=$AI77,$I$1534:$I$2431,""),AM$11)),0,(LARGE(IF($D$1534:$D$2431=$AI77,$I$1534:$I$2431,""),AM$11)))&lt;0,0,(IF(ISERR(LARGE(IF($D$1534:$D$2431=$AI77,$I$1534:$I$2431,""),AM$11)),0,(LARGE(IF($D$1534:$D$2431=$AI77,$I$1534:$I$2431,""),AM$11)))))</f>
        <v>0</v>
      </c>
      <c r="AN77" s="193">
        <f t="array" ref="AN77">IF(IF(ISERR(LARGE(IF($D$1534:$D$2431=$AI77,$I$1534:$I$2431,""),AN$11)),0,(LARGE(IF($D$1534:$D$2431=$AI77,$I$1534:$I$2431,""),AN$11)))&lt;0,0,(IF(ISERR(LARGE(IF($D$1534:$D$2431=$AI77,$I$1534:$I$2431,""),AN$11)),0,(LARGE(IF($D$1534:$D$2431=$AI77,$I$1534:$I$2431,""),AN$11)))))</f>
        <v>0</v>
      </c>
      <c r="AO77" s="159">
        <f t="shared" si="49"/>
        <v>0</v>
      </c>
      <c r="AQ77" s="114">
        <f t="array" ref="AQ77">IF(IF(ISERR(LARGE(IF($D$4:$D$1533=$AI77,$J$4:$J$1533,""),AQ$11)),0,(LARGE(IF($D$4:$D$1533=$AI77,$J$4:$J$1533,""),AQ$11)))&lt;0,0,(IF(ISERR(LARGE(IF($D$4:$D$1533=$AI77,$J$4:$J$1533,""),AQ$11)),0,(LARGE(IF($D$4:$D$1533=$AI77,$J$4:$J$1533,""),AQ$11)))))</f>
        <v>0</v>
      </c>
      <c r="AR77" s="115">
        <f t="array" ref="AR77">IF(IF(ISERR(LARGE(IF($D$4:$D$1533=$AI77,$J$4:$J$1533,""),AR$11)),0,(LARGE(IF($D$4:$D$1533=$AI77,$J$4:$J$1533,""),AR$11)))&lt;0,0,(IF(ISERR(LARGE(IF($D$4:$D$1533=$AI77,$J$4:$J$1533,""),AR$11)),0,(LARGE(IF($D$4:$D$1533=$AI77,$J$4:$J$1533,""),AR$11)))))</f>
        <v>0</v>
      </c>
      <c r="AS77" s="116">
        <f t="array" ref="AS77">IF(IF(ISERR(LARGE(IF($D$4:$D$1533=$AI77,$J$4:$J$1533,""),AS$11)),0,(LARGE(IF($D$4:$D$1533=$AI77,$J$4:$J$1533,""),AS$11)))&lt;0,0,(IF(ISERR(LARGE(IF($D$4:$D$1533=$AI77,$J$4:$J$1533,""),AS$11)),0,(LARGE(IF($D$4:$D$1533=$AI77,$J$4:$J$1533,""),AS$11)))))</f>
        <v>0</v>
      </c>
      <c r="AT77" s="192">
        <f t="array" ref="AT77">IF(IF(ISERR(LARGE(IF($D$1534:$D$2431=$AI77,$J$1534:$J$2431,""),AT$11)),0,(LARGE(IF($D$1534:$D$2431=$AI77,$J$1534:$J$2431,""),AT$11)))&lt;0,0,(IF(ISERR(LARGE(IF($D$1534:$D$2431=$AI77,$J$1534:$J$2431,""),AT$11)),0,(LARGE(IF($D$1534:$D$2431=$AI77,$J$1534:$J$2431,""),AT$11)))))</f>
        <v>0</v>
      </c>
      <c r="AU77" s="193">
        <f t="array" ref="AU77">IF(IF(ISERR(LARGE(IF($D$1534:$D$2431=$AI77,$J$1534:$J$2431,""),AU$11)),0,(LARGE(IF($D$1534:$D$2431=$AI77,$J$1534:$J$2431,""),AU$11)))&lt;0,0,(IF(ISERR(LARGE(IF($D$1534:$D$2431=$AI77,$J$1534:$J$2431,""),AU$11)),0,(LARGE(IF($D$1534:$D$2431=$AI77,$J$1534:$J$2431,""),AU$11)))))</f>
        <v>0</v>
      </c>
      <c r="AV77" s="159">
        <f t="shared" si="94"/>
        <v>0</v>
      </c>
      <c r="AX77" s="114">
        <f t="array" ref="AX77">IF(IF(ISERR(LARGE(IF($D$4:$D$1533=$AI77,$K$4:$K$1533,""),AX$11)),0,(LARGE(IF($D$4:$D$1533=$AI77,$K$4:$K$1533,""),AX$11)))&lt;0,0,(IF(ISERR(LARGE(IF($D$4:$D$1533=$AI77,$K$4:$K$1533,""),AX$11)),0,(LARGE(IF($D$4:$D$1533=$AI77,$K$4:$K$1533,""),AX$11)))))</f>
        <v>0</v>
      </c>
      <c r="AY77" s="115">
        <f t="array" ref="AY77">IF(IF(ISERR(LARGE(IF($D$4:$D$1533=$AI77,$K$4:$K$1533,""),AY$11)),0,(LARGE(IF($D$4:$D$1533=$AI77,$K$4:$K$1533,""),AY$11)))&lt;0,0,(IF(ISERR(LARGE(IF($D$4:$D$1533=$AI77,$K$4:$K$1533,""),AY$11)),0,(LARGE(IF($D$4:$D$1533=$AI77,$K$4:$K$1533,""),AY$11)))))</f>
        <v>0</v>
      </c>
      <c r="AZ77" s="116">
        <f t="array" ref="AZ77">IF(IF(ISERR(LARGE(IF($D$4:$D$1533=$AI77,$K$4:$K$1533,""),AZ$11)),0,(LARGE(IF($D$4:$D$1533=$AI77,$K$4:$K$1533,""),AZ$11)))&lt;0,0,(IF(ISERR(LARGE(IF($D$4:$D$1533=$AI77,$K$4:$K$1533,""),AZ$11)),0,(LARGE(IF($D$4:$D$1533=$AI77,$K$4:$K$1533,""),AZ$11)))))</f>
        <v>0</v>
      </c>
      <c r="BA77" s="192">
        <f t="array" ref="BA77">IF(IF(ISERR(LARGE(IF($D$1534:$D$2431=$AI77,$K$1534:$K$2431,""),BA$11)),0,(LARGE(IF($D$1534:$D$2431=$AI77,$K$1534:$K$2431,""),BA$11)))&lt;0,0,(IF(ISERR(LARGE(IF($D$1534:$D$2431=$AI77,$K$1534:$K$2431,""),BA$11)),0,(LARGE(IF($D$1534:$D$2431=$AI77,$K$1534:$K$2431,""),BA$11)))))</f>
        <v>0</v>
      </c>
      <c r="BB77" s="193">
        <f t="array" ref="BB77">IF(IF(ISERR(LARGE(IF($D$1534:$D$2431=$AI77,$K$1534:$K$2431,""),BB$11)),0,(LARGE(IF($D$1534:$D$2431=$AI77,$K$1534:$K$2431,""),BB$11)))&lt;0,0,(IF(ISERR(LARGE(IF($D$1534:$D$2431=$AI77,$K$1534:$K$2431,""),BB$11)),0,(LARGE(IF($D$1534:$D$2431=$AI77,$K$1534:$K$2431,""),BB$11)))))</f>
        <v>0</v>
      </c>
      <c r="BC77" s="159">
        <f t="shared" si="95"/>
        <v>0</v>
      </c>
      <c r="BE77" s="114">
        <f t="array" ref="BE77">IF(IF(ISERR(LARGE(IF($D$4:$D$1533=$AI77,$L$4:$L$1533,""),BE$11)),0,(LARGE(IF($D$4:$D$1533=$AI77,$L$4:$L$1533,""),BE$11)))&lt;0,0,(IF(ISERR(LARGE(IF($D$4:$D$1533=$AI77,$L$4:$L$1533,""),BE$11)),0,(LARGE(IF($D$4:$D$1533=$AI77,$L$4:$L$1533,""),BE$11)))))</f>
        <v>0</v>
      </c>
      <c r="BF77" s="115">
        <f t="array" ref="BF77">IF(IF(ISERR(LARGE(IF($D$4:$D$1533=$AI77,$L$4:$L$1533,""),BF$11)),0,(LARGE(IF($D$4:$D$1533=$AI77,$L$4:$L$1533,""),BF$11)))&lt;0,0,(IF(ISERR(LARGE(IF($D$4:$D$1533=$AI77,$L$4:$L$1533,""),BF$11)),0,(LARGE(IF($D$4:$D$1533=$AI77,$L$4:$L$1533,""),BF$11)))))</f>
        <v>0</v>
      </c>
      <c r="BG77" s="116">
        <f t="array" ref="BG77">IF(IF(ISERR(LARGE(IF($D$4:$D$1533=$AI77,$L$4:$L$1533,""),BG$11)),0,(LARGE(IF($D$4:$D$1533=$AI77,$L$4:$L$1533,""),BG$11)))&lt;0,0,(IF(ISERR(LARGE(IF($D$4:$D$1533=$AI77,$L$4:$L$1533,""),BG$11)),0,(LARGE(IF($D$4:$D$1533=$AI77,$L$4:$L$1533,""),BG$11)))))</f>
        <v>0</v>
      </c>
      <c r="BH77" s="192">
        <f t="array" ref="BH77">IF(IF(ISERR(LARGE(IF($D$1534:$D$2431=$AI77,$L$1534:$L$2431,""),BH$11)),0,(LARGE(IF($D$1534:$D$2431=$AI77,$L$1534:$L$2431,""),BH$11)))&lt;0,0,(IF(ISERR(LARGE(IF($D$1534:$D$2431=$AI77,$L$1534:$L$2431,""),BH$11)),0,(LARGE(IF($D$1534:$D$2431=$AI77,$L$1534:$L$2431,""),BH$11)))))</f>
        <v>0</v>
      </c>
      <c r="BI77" s="193">
        <f t="array" ref="BI77">IF(IF(ISERR(LARGE(IF($D$1534:$D$2431=$AI77,$L$1534:$L$2431,""),BI$11)),0,(LARGE(IF($D$1534:$D$2431=$AI77,$L$1534:$L$2431,""),BI$11)))&lt;0,0,(IF(ISERR(LARGE(IF($D$1534:$D$2431=$AI77,$L$1534:$L$2431,""),BI$11)),0,(LARGE(IF($D$1534:$D$2431=$AI77,$L$1534:$L$2431,""),BI$11)))))</f>
        <v>0</v>
      </c>
      <c r="BJ77" s="159">
        <f t="shared" si="96"/>
        <v>0</v>
      </c>
      <c r="BL77" s="114">
        <f t="array" ref="BL77">IF(IF(ISERR(LARGE(IF($D$4:$D$1533=$AI77,$M$4:$M$1533,""),BL$11)),0,(LARGE(IF($D$4:$D$1533=$AI77,$M$4:$M$1533,""),BL$11)))&lt;0,0,(IF(ISERR(LARGE(IF($D$4:$D$1533=$AI77,$M$4:$M$1533,""),BL$11)),0,(LARGE(IF($D$4:$D$1533=$AI77,$M$4:$M$1533,""),BL$11)))))</f>
        <v>0</v>
      </c>
      <c r="BM77" s="115">
        <f t="array" ref="BM77">IF(IF(ISERR(LARGE(IF($D$4:$D$1533=$AI77,$M$4:$M$1533,""),BM$11)),0,(LARGE(IF($D$4:$D$1533=$AI77,$M$4:$M$1533,""),BM$11)))&lt;0,0,(IF(ISERR(LARGE(IF($D$4:$D$1533=$AI77,$M$4:$M$1533,""),BM$11)),0,(LARGE(IF($D$4:$D$1533=$AI77,$M$4:$M$1533,""),BM$11)))))</f>
        <v>0</v>
      </c>
      <c r="BN77" s="116">
        <f t="array" ref="BN77">IF(IF(ISERR(LARGE(IF($D$4:$D$1533=$AI77,$M$4:$M$1533,""),BN$11)),0,(LARGE(IF($D$4:$D$1533=$AI77,$M$4:$M$1533,""),BN$11)))&lt;0,0,(IF(ISERR(LARGE(IF($D$4:$D$1533=$AI77,$M$4:$M$1533,""),BN$11)),0,(LARGE(IF($D$4:$D$1533=$AI77,$M$4:$M$1533,""),BN$11)))))</f>
        <v>0</v>
      </c>
      <c r="BO77" s="192">
        <f t="array" ref="BO77">IF(IF(ISERR(LARGE(IF($D$1534:$D$2431=$AI77,$M$1534:$M$2431,""),BO$11)),0,(LARGE(IF($D$1534:$D$2431=$AI77,$M$1534:$M$2431,""),BO$11)))&lt;0,0,(IF(ISERR(LARGE(IF($D$1534:$D$2431=$AI77,$M$1534:$M$2431,""),BO$11)),0,(LARGE(IF($D$1534:$D$2431=$AI77,$M$1534:$M$2431,""),BO$11)))))</f>
        <v>0</v>
      </c>
      <c r="BP77" s="193">
        <f t="array" ref="BP77">IF(IF(ISERR(LARGE(IF($D$1534:$D$2431=$AI77,$M$1534:$M$2431,""),BP$11)),0,(LARGE(IF($D$1534:$D$2431=$AI77,$M$1534:$M$2431,""),BP$11)))&lt;0,0,(IF(ISERR(LARGE(IF($D$1534:$D$2431=$AI77,$M$1534:$M$2431,""),BP$11)),0,(LARGE(IF($D$1534:$D$2431=$AI77,$M$1534:$M$2431,""),BP$11)))))</f>
        <v>0</v>
      </c>
      <c r="BQ77" s="159">
        <f t="shared" si="97"/>
        <v>0</v>
      </c>
      <c r="BS77" s="114">
        <f t="array" ref="BS77">IF(IF(ISERR(LARGE(IF($D$4:$D$1533=$AI77,$N$4:$N$1533,""),BS$11)),0,(LARGE(IF($D$4:$D$1533=$AI77,$N$4:$N$1533,""),BS$11)))&lt;0,0,(IF(ISERR(LARGE(IF($D$4:$D$1533=$AI77,$N$4:$N$1533,""),BS$11)),0,(LARGE(IF($D$4:$D$1533=$AI77,$N$4:$N$1533,""),BS$11)))))</f>
        <v>0</v>
      </c>
      <c r="BT77" s="115">
        <f t="array" ref="BT77">IF(IF(ISERR(LARGE(IF($D$4:$D$1533=$AI77,$N$4:$N$1533,""),BT$11)),0,(LARGE(IF($D$4:$D$1533=$AI77,$N$4:$N$1533,""),BT$11)))&lt;0,0,(IF(ISERR(LARGE(IF($D$4:$D$1533=$AI77,$N$4:$N$1533,""),BT$11)),0,(LARGE(IF($D$4:$D$1533=$AI77,$N$4:$N$1533,""),BT$11)))))</f>
        <v>0</v>
      </c>
      <c r="BU77" s="116">
        <f t="array" ref="BU77">IF(IF(ISERR(LARGE(IF($D$4:$D$1533=$AI77,$N$4:$N$1533,""),BU$11)),0,(LARGE(IF($D$4:$D$1533=$AI77,$N$4:$N$1533,""),BU$11)))&lt;0,0,(IF(ISERR(LARGE(IF($D$4:$D$1533=$AI77,$N$4:$N$1533,""),BU$11)),0,(LARGE(IF($D$4:$D$1533=$AI77,$N$4:$N$1533,""),BU$11)))))</f>
        <v>0</v>
      </c>
      <c r="BV77" s="192">
        <f t="array" ref="BV77">IF(IF(ISERR(LARGE(IF($D$1534:$D$2431=$AI77,$N$1534:$N$2431,""),BV$11)),0,(LARGE(IF($D$1534:$D$2431=$AI77,$N$1534:$N$2431,""),BV$11)))&lt;0,0,(IF(ISERR(LARGE(IF($D$1534:$D$2431=$AI77,$N$1534:$N$2431,""),BV$11)),0,(LARGE(IF($D$1534:$D$2431=$AI77,$N$1534:$N$2431,""),BV$11)))))</f>
        <v>0</v>
      </c>
      <c r="BW77" s="193">
        <f t="array" ref="BW77">IF(IF(ISERR(LARGE(IF($D$1534:$D$2431=$AI77,$N$1534:$N$2431,""),BW$11)),0,(LARGE(IF($D$1534:$D$2431=$AI77,$N$1534:$N$2431,""),BW$11)))&lt;0,0,(IF(ISERR(LARGE(IF($D$1534:$D$2431=$AI77,$N$1534:$N$2431,""),BW$11)),0,(LARGE(IF($D$1534:$D$2431=$AI77,$N$1534:$N$2431,""),BW$11)))))</f>
        <v>0</v>
      </c>
      <c r="BX77" s="159">
        <f t="shared" si="98"/>
        <v>0</v>
      </c>
      <c r="BZ77" s="114">
        <f t="array" ref="BZ77">IF(IF(ISERR(LARGE(IF($D$4:$D$1533=$AI77,$O$4:$O$1533,""),BZ$11)),0,(LARGE(IF($D$4:$D$1533=$AI77,$O$4:$O$1533,""),BZ$11)))&lt;0,0,(IF(ISERR(LARGE(IF($D$4:$D$1533=$AI77,$O$4:$O$1533,""),BZ$11)),0,(LARGE(IF($D$4:$D$1533=$AI77,$O$4:$O$1533,""),BZ$11)))))</f>
        <v>0</v>
      </c>
      <c r="CA77" s="115">
        <f t="array" ref="CA77">IF(IF(ISERR(LARGE(IF($D$4:$D$1533=$AI77,$O$4:$O$1533,""),CA$11)),0,(LARGE(IF($D$4:$D$1533=$AI77,$O$4:$O$1533,""),CA$11)))&lt;0,0,(IF(ISERR(LARGE(IF($D$4:$D$1533=$AI77,$O$4:$O$1533,""),CA$11)),0,(LARGE(IF($D$4:$D$1533=$AI77,$O$4:$O$1533,""),CA$11)))))</f>
        <v>0</v>
      </c>
      <c r="CB77" s="116">
        <f t="array" ref="CB77">IF(IF(ISERR(LARGE(IF($D$4:$D$1533=$AI77,$O$4:$O$1533,""),CB$11)),0,(LARGE(IF($D$4:$D$1533=$AI77,$O$4:$O$1533,""),CB$11)))&lt;0,0,(IF(ISERR(LARGE(IF($D$4:$D$1533=$AI77,$O$4:$O$1533,""),CB$11)),0,(LARGE(IF($D$4:$D$1533=$AI77,$O$4:$O$1533,""),CB$11)))))</f>
        <v>0</v>
      </c>
      <c r="CC77" s="192">
        <f t="array" ref="CC77">IF(IF(ISERR(LARGE(IF($D$1534:$D$2431=$AI77,$O$1534:$O$2431,""),CC$11)),0,(LARGE(IF($D$1534:$D$2431=$AI77,$O$1534:$O$2431,""),CC$11)))&lt;0,0,(IF(ISERR(LARGE(IF($D$1534:$D$2431=$AI77,$O$1534:$O$2431,""),CC$11)),0,(LARGE(IF($D$1534:$D$2431=$AI77,$O$1534:$O$2431,""),CC$11)))))</f>
        <v>0</v>
      </c>
      <c r="CD77" s="193">
        <f t="array" ref="CD77">IF(IF(ISERR(LARGE(IF($D$1534:$D$2431=$AI77,$O$1534:$O$2431,""),CD$11)),0,(LARGE(IF($D$1534:$D$2431=$AI77,$O$1534:$O$2431,""),CD$11)))&lt;0,0,(IF(ISERR(LARGE(IF($D$1534:$D$2431=$AI77,$O$1534:$O$2431,""),CD$11)),0,(LARGE(IF($D$1534:$D$2431=$AI77,$O$1534:$O$2431,""),CD$11)))))</f>
        <v>0</v>
      </c>
      <c r="CE77" s="159">
        <f t="shared" si="99"/>
        <v>0</v>
      </c>
      <c r="CG77" s="114">
        <f t="array" ref="CG77">IF(IF(ISERR(LARGE(IF($D$4:$D$1533=$AI77,$Q$4:$Q$1533,""),CG$11)),0,(LARGE(IF($D$4:$D$1533=$AI77,$Q$4:$Q$1533,""),CG$11)))&lt;0,0,(IF(ISERR(LARGE(IF($D$4:$D$1533=$AI77,$Q$4:$Q$1533,""),CG$11)),0,(LARGE(IF($D$4:$D$1533=$AI77,$Q$4:$Q$1533,""),CG$11)))))</f>
        <v>0</v>
      </c>
      <c r="CH77" s="115">
        <f t="array" ref="CH77">IF(IF(ISERR(LARGE(IF($D$4:$D$1533=$AI77,$Q$4:$Q$1533,""),CH$11)),0,(LARGE(IF($D$4:$D$1533=$AI77,$Q$4:$Q$1533,""),CH$11)))&lt;0,0,(IF(ISERR(LARGE(IF($D$4:$D$1533=$AI77,$Q$4:$Q$1533,""),CH$11)),0,(LARGE(IF($D$4:$D$1533=$AI77,$Q$4:$Q$1533,""),CH$11)))))</f>
        <v>0</v>
      </c>
      <c r="CI77" s="116">
        <f t="array" ref="CI77">IF(IF(ISERR(LARGE(IF($D$4:$D$1533=$AI77,$Q$4:$Q$1533,""),CI$11)),0,(LARGE(IF($D$4:$D$1533=$AI77,$Q$4:$Q$1533,""),CI$11)))&lt;0,0,(IF(ISERR(LARGE(IF($D$4:$D$1533=$AI77,$Q$4:$Q$1533,""),CI$11)),0,(LARGE(IF($D$4:$D$1533=$AI77,$Q$4:$Q$1533,""),CI$11)))))</f>
        <v>0</v>
      </c>
      <c r="CJ77" s="192">
        <f t="array" ref="CJ77">IF(IF(ISERR(LARGE(IF($D$1534:$D$2431=$AI77,$Q$1534:$Q$2431,""),CJ$11)),0,(LARGE(IF($D$1534:$D$2431=$AI77,$Q$1534:$Q$2431,""),CJ$11)))&lt;0,0,(IF(ISERR(LARGE(IF($D$1534:$D$2431=$AI77,$Q$1534:$Q$2431,""),CJ$11)),0,(LARGE(IF($D$1534:$D$2431=$AI77,$Q$1534:$Q$2431,""),CJ$11)))))</f>
        <v>0</v>
      </c>
      <c r="CK77" s="193">
        <f t="array" ref="CK77">IF(IF(ISERR(LARGE(IF($D$1534:$D$2431=$AI77,$Q$1534:$Q$2431,""),CK$11)),0,(LARGE(IF($D$1534:$D$2431=$AI77,$Q$1534:$Q$2431,""),CK$11)))&lt;0,0,(IF(ISERR(LARGE(IF($D$1534:$D$2431=$AI77,$Q$1534:$Q$2431,""),CK$11)),0,(LARGE(IF($D$1534:$D$2431=$AI77,$Q$1534:$Q$2431,""),CK$11)))))</f>
        <v>0</v>
      </c>
      <c r="CL77" s="159">
        <f t="shared" si="100"/>
        <v>0</v>
      </c>
      <c r="CN77" s="114">
        <f t="array" ref="CN77">IF(IF(ISERR(LARGE(IF($D$4:$D$1533=$AI77,$R$4:$R$1533,""),CN$11)),0,(LARGE(IF($D$4:$D$1533=$AI77,$R$4:$R$1533,""),CN$11)))&lt;0,0,(IF(ISERR(LARGE(IF($D$4:$D$1533=$AI77,$R$4:$R$1533,""),CN$11)),0,(LARGE(IF($D$4:$D$1533=$AI77,$R$4:$R$1533,""),CN$11)))))</f>
        <v>0</v>
      </c>
      <c r="CO77" s="115">
        <f t="array" ref="CO77">IF(IF(ISERR(LARGE(IF($D$4:$D$1533=$AI77,$R$4:$R$1533,""),CO$11)),0,(LARGE(IF($D$4:$D$1533=$AI77,$R$4:$R$1533,""),CO$11)))&lt;0,0,(IF(ISERR(LARGE(IF($D$4:$D$1533=$AI77,$R$4:$R$1533,""),CO$11)),0,(LARGE(IF($D$4:$D$1533=$AI77,$R$4:$R$1533,""),CO$11)))))</f>
        <v>0</v>
      </c>
      <c r="CP77" s="116">
        <f t="array" ref="CP77">IF(IF(ISERR(LARGE(IF($D$4:$D$1533=$AI77,$R$4:$R$1533,""),CP$11)),0,(LARGE(IF($D$4:$D$1533=$AI77,$R$4:$R$1533,""),CP$11)))&lt;0,0,(IF(ISERR(LARGE(IF($D$4:$D$1533=$AI77,$R$4:$R$1533,""),CP$11)),0,(LARGE(IF($D$4:$D$1533=$AI77,$R$4:$R$1533,""),CP$11)))))</f>
        <v>0</v>
      </c>
      <c r="CQ77" s="192">
        <f t="array" ref="CQ77">IF(IF(ISERR(LARGE(IF($D$1534:$D$2431=$AI77,$R$1534:$R$2431,""),CQ$11)),0,(LARGE(IF($D$1534:$D$2431=$AI77,$R$1534:$R$2431,""),CQ$11)))&lt;0,0,(IF(ISERR(LARGE(IF($D$1534:$D$2431=$AI77,$R$1534:$R$2431,""),CQ$11)),0,(LARGE(IF($D$1534:$D$2431=$AI77,$R$1534:$R$2431,""),CQ$11)))))</f>
        <v>0</v>
      </c>
      <c r="CR77" s="193">
        <f t="array" ref="CR77">IF(IF(ISERR(LARGE(IF($D$1534:$D$2431=$AI77,$R$1534:$R$2431,""),CR$11)),0,(LARGE(IF($D$1534:$D$2431=$AI77,$R$1534:$R$2431,""),CR$11)))&lt;0,0,(IF(ISERR(LARGE(IF($D$1534:$D$2431=$AI77,$R$1534:$R$2431,""),CR$11)),0,(LARGE(IF($D$1534:$D$2431=$AI77,$R$1534:$R$2431,""),CR$11)))))</f>
        <v>0</v>
      </c>
      <c r="CS77" s="159">
        <f t="shared" si="101"/>
        <v>0</v>
      </c>
      <c r="CU77" s="114">
        <f t="array" ref="CU77">IF(IF(ISERR(LARGE(IF($D$4:$D$1533=$AI77,$S$4:$S$1533,""),CU$11)),0,(LARGE(IF($D$4:$D$1533=$AI77,$S$4:$S$1533,""),CU$11)))&lt;0,0,(IF(ISERR(LARGE(IF($D$4:$D$1533=$AI77,$S$4:$S$1533,""),CU$11)),0,(LARGE(IF($D$4:$D$1533=$AI77,$S$4:$S$1533,""),CU$11)))))</f>
        <v>0</v>
      </c>
      <c r="CV77" s="115">
        <f t="array" ref="CV77">IF(IF(ISERR(LARGE(IF($D$4:$D$1533=$AI77,$S$4:$S$1533,""),CV$11)),0,(LARGE(IF($D$4:$D$1533=$AI77,$S$4:$S$1533,""),CV$11)))&lt;0,0,(IF(ISERR(LARGE(IF($D$4:$D$1533=$AI77,$S$4:$S$1533,""),CV$11)),0,(LARGE(IF($D$4:$D$1533=$AI77,$S$4:$S$1533,""),CV$11)))))</f>
        <v>0</v>
      </c>
      <c r="CW77" s="116">
        <f t="array" ref="CW77">IF(IF(ISERR(LARGE(IF($D$4:$D$1533=$AI77,$S$4:$S$1533,""),CW$11)),0,(LARGE(IF($D$4:$D$1533=$AI77,$S$4:$S$1533,""),CW$11)))&lt;0,0,(IF(ISERR(LARGE(IF($D$4:$D$1533=$AI77,$S$4:$S$1533,""),CW$11)),0,(LARGE(IF($D$4:$D$1533=$AI77,$S$4:$S$1533,""),CW$11)))))</f>
        <v>0</v>
      </c>
      <c r="CX77" s="192">
        <f t="array" ref="CX77">IF(IF(ISERR(LARGE(IF($D$1534:$D$2431=$AI77,$S$1534:$S$2431,""),CX$11)),0,(LARGE(IF($D$1534:$D$2431=$AI77,$S$1534:$S$2431,""),CX$11)))&lt;0,0,(IF(ISERR(LARGE(IF($D$1534:$D$2431=$AI77,$S$1534:$S$2431,""),CX$11)),0,(LARGE(IF($D$1534:$D$2431=$AI77,$S$1534:$S$2431,""),CX$11)))))</f>
        <v>0</v>
      </c>
      <c r="CY77" s="193">
        <f t="array" ref="CY77">IF(IF(ISERR(LARGE(IF($D$1534:$D$2431=$AI77,$S$1534:$S$2431,""),CY$11)),0,(LARGE(IF($D$1534:$D$2431=$AI77,$S$1534:$S$2431,""),CY$11)))&lt;0,0,(IF(ISERR(LARGE(IF($D$1534:$D$2431=$AI77,$S$1534:$S$2431,""),CY$11)),0,(LARGE(IF($D$1534:$D$2431=$AI77,$S$1534:$S$2431,""),CY$11)))))</f>
        <v>0</v>
      </c>
      <c r="CZ77" s="159">
        <f t="shared" si="102"/>
        <v>0</v>
      </c>
      <c r="DB77" s="114">
        <f t="array" ref="DB77">IF(IF(ISERR(LARGE(IF($D$4:$D$1533=$AI77,$T$4:$T$1533,""),DB$11)),0,(LARGE(IF($D$4:$D$1533=$AI77,$T$4:$T$1533,""),DB$11)))&lt;0,0,(IF(ISERR(LARGE(IF($D$4:$D$1533=$AI77,$T$4:$T$1533,""),DB$11)),0,(LARGE(IF($D$4:$D$1533=$AI77,$T$4:$T$1533,""),DB$11)))))</f>
        <v>0</v>
      </c>
      <c r="DC77" s="115">
        <f t="array" ref="DC77">IF(IF(ISERR(LARGE(IF($D$4:$D$1533=$AI77,$T$4:$T$1533,""),DC$11)),0,(LARGE(IF($D$4:$D$1533=$AI77,$T$4:$T$1533,""),DC$11)))&lt;0,0,(IF(ISERR(LARGE(IF($D$4:$D$1533=$AI77,$T$4:$T$1533,""),DC$11)),0,(LARGE(IF($D$4:$D$1533=$AI77,$T$4:$T$1533,""),DC$11)))))</f>
        <v>0</v>
      </c>
      <c r="DD77" s="116">
        <f t="array" ref="DD77">IF(IF(ISERR(LARGE(IF($D$4:$D$1533=$AI77,$T$4:$T$1533,""),DD$11)),0,(LARGE(IF($D$4:$D$1533=$AI77,$T$4:$T$1533,""),DD$11)))&lt;0,0,(IF(ISERR(LARGE(IF($D$4:$D$1533=$AI77,$T$4:$T$1533,""),DD$11)),0,(LARGE(IF($D$4:$D$1533=$AI77,$T$4:$T$1533,""),DD$11)))))</f>
        <v>0</v>
      </c>
      <c r="DE77" s="192">
        <f t="array" ref="DE77">IF(IF(ISERR(LARGE(IF($D$1534:$D$2431=$AI77,$T$1534:$T$2431,""),DE$11)),0,(LARGE(IF($D$1534:$D$2431=$AI77,$T$1534:$T$2431,""),DE$11)))&lt;0,0,(IF(ISERR(LARGE(IF($D$1534:$D$2431=$AI77,$T$1534:$T$2431,""),DE$11)),0,(LARGE(IF($D$1534:$D$2431=$AI77,$T$1534:$T$2431,""),DE$11)))))</f>
        <v>0</v>
      </c>
      <c r="DF77" s="193">
        <f t="array" ref="DF77">IF(IF(ISERR(LARGE(IF($D$1534:$D$2431=$AI77,$T$1534:$T$2431,""),DF$11)),0,(LARGE(IF($D$1534:$D$2431=$AI77,$T$1534:$T$2431,""),DF$11)))&lt;0,0,(IF(ISERR(LARGE(IF($D$1534:$D$2431=$AI77,$T$1534:$T$2431,""),DF$11)),0,(LARGE(IF($D$1534:$D$2431=$AI77,$T$1534:$T$2431,""),DF$11)))))</f>
        <v>0</v>
      </c>
      <c r="DG77" s="159">
        <f t="shared" si="103"/>
        <v>0</v>
      </c>
      <c r="DI77" s="114">
        <f t="array" ref="DI77">IF(IF(ISERR(LARGE(IF($D$4:$D$1533=$AI77,$U$4:$U$1533,""),DI$11)),0,(LARGE(IF($D$4:$D$1533=$AI77,$U$4:$U$1533,""),DI$11)))&lt;0,0,(IF(ISERR(LARGE(IF($D$4:$D$1533=$AI77,$U$4:$U$1533,""),DI$11)),0,(LARGE(IF($D$4:$D$1533=$AI77,$U$4:$U$1533,""),DI$11)))))</f>
        <v>0</v>
      </c>
      <c r="DJ77" s="115">
        <f t="array" ref="DJ77">IF(IF(ISERR(LARGE(IF($D$4:$D$1533=$AI77,$U$4:$U$1533,""),DJ$11)),0,(LARGE(IF($D$4:$D$1533=$AI77,$U$4:$U$1533,""),DJ$11)))&lt;0,0,(IF(ISERR(LARGE(IF($D$4:$D$1533=$AI77,$U$4:$U$1533,""),DJ$11)),0,(LARGE(IF($D$4:$D$1533=$AI77,$U$4:$U$1533,""),DJ$11)))))</f>
        <v>0</v>
      </c>
      <c r="DK77" s="116">
        <f t="array" ref="DK77">IF(IF(ISERR(LARGE(IF($D$4:$D$1533=$AI77,$U$4:$U$1533,""),DK$11)),0,(LARGE(IF($D$4:$D$1533=$AI77,$U$4:$U$1533,""),DK$11)))&lt;0,0,(IF(ISERR(LARGE(IF($D$4:$D$1533=$AI77,$U$4:$U$1533,""),DK$11)),0,(LARGE(IF($D$4:$D$1533=$AI77,$U$4:$U$1533,""),DK$11)))))</f>
        <v>0</v>
      </c>
      <c r="DL77" s="192">
        <f t="array" ref="DL77">IF(IF(ISERR(LARGE(IF($D$1534:$D$2431=$AI77,$U$1534:$U$2431,""),DL$11)),0,(LARGE(IF($D$1534:$D$2431=$AI77,$U$1534:$U$2431,""),DL$11)))&lt;0,0,(IF(ISERR(LARGE(IF($D$1534:$D$2431=$AI77,$U$1534:$U$2431,""),DL$11)),0,(LARGE(IF($D$1534:$D$2431=$AI77,$U$1534:$U$2431,""),DL$11)))))</f>
        <v>0</v>
      </c>
      <c r="DM77" s="193">
        <f t="array" ref="DM77">IF(IF(ISERR(LARGE(IF($D$1534:$D$2431=$AI77,$U$1534:$U$2431,""),DM$11)),0,(LARGE(IF($D$1534:$D$2431=$AI77,$U$1534:$U$2431,""),DM$11)))&lt;0,0,(IF(ISERR(LARGE(IF($D$1534:$D$2431=$AI77,$U$1534:$U$2431,""),DM$11)),0,(LARGE(IF($D$1534:$D$2431=$AI77,$U$1534:$U$2431,""),DM$11)))))</f>
        <v>0</v>
      </c>
      <c r="DN77" s="159">
        <f t="shared" si="104"/>
        <v>0</v>
      </c>
      <c r="DP77" s="114">
        <f t="array" ref="DP77">IF(IF(ISERR(LARGE(IF($D$4:$D$1533=$AI77,$V$4:$V$1533,""),DP$11)),0,(LARGE(IF($D$4:$D$1533=$AI77,$V$4:$V$1533,""),DP$11)))&lt;0,0,(IF(ISERR(LARGE(IF($D$4:$D$1533=$AI77,$V$4:$V$1533,""),DP$11)),0,(LARGE(IF($D$4:$D$1533=$AI77,$V$4:$V$1533,""),DP$11)))))</f>
        <v>0</v>
      </c>
      <c r="DQ77" s="115">
        <f t="array" ref="DQ77">IF(IF(ISERR(LARGE(IF($D$4:$D$1533=$AI77,$V$4:$V$1533,""),DQ$11)),0,(LARGE(IF($D$4:$D$1533=$AI77,$V$4:$V$1533,""),DQ$11)))&lt;0,0,(IF(ISERR(LARGE(IF($D$4:$D$1533=$AI77,$V$4:$V$1533,""),DQ$11)),0,(LARGE(IF($D$4:$D$1533=$AI77,$V$4:$V$1533,""),DQ$11)))))</f>
        <v>0</v>
      </c>
      <c r="DR77" s="116">
        <f t="array" ref="DR77">IF(IF(ISERR(LARGE(IF($D$4:$D$1533=$AI77,$V$4:$V$1533,""),DR$11)),0,(LARGE(IF($D$4:$D$1533=$AI77,$V$4:$V$1533,""),DR$11)))&lt;0,0,(IF(ISERR(LARGE(IF($D$4:$D$1533=$AI77,$V$4:$V$1533,""),DR$11)),0,(LARGE(IF($D$4:$D$1533=$AI77,$V$4:$V$1533,""),DR$11)))))</f>
        <v>0</v>
      </c>
      <c r="DS77" s="192">
        <f t="array" ref="DS77">IF(IF(ISERR(LARGE(IF($D$1534:$D$2431=$AI77,$V$1534:$V$2431,""),DS$11)),0,(LARGE(IF($D$1534:$D$2431=$AI77,$V$1534:$V$2431,""),DS$11)))&lt;0,0,(IF(ISERR(LARGE(IF($D$1534:$D$2431=$AI77,$V$1534:$V$2431,""),DS$11)),0,(LARGE(IF($D$1534:$D$2431=$AI77,$V$1534:$V$2431,""),DS$11)))))</f>
        <v>0</v>
      </c>
      <c r="DT77" s="193">
        <f t="array" ref="DT77">IF(IF(ISERR(LARGE(IF($D$1534:$D$2431=$AI77,$V$1534:$V$2431,""),DT$11)),0,(LARGE(IF($D$1534:$D$2431=$AI77,$V$1534:$V$2431,""),DT$11)))&lt;0,0,(IF(ISERR(LARGE(IF($D$1534:$D$2431=$AI77,$V$1534:$V$2431,""),DT$11)),0,(LARGE(IF($D$1534:$D$2431=$AI77,$V$1534:$V$2431,""),DT$11)))))</f>
        <v>0</v>
      </c>
      <c r="DU77" s="159">
        <f t="shared" si="105"/>
        <v>0</v>
      </c>
      <c r="DW77" s="114">
        <f t="array" ref="DW77">IF(IF(ISERR(LARGE(IF($D$4:$D$1533=$AI77,$W$4:$W$1533,""),DW$11)),0,(LARGE(IF($D$4:$D$1533=$AI77,$W$4:$W$1533,""),DW$11)))&lt;0,0,(IF(ISERR(LARGE(IF($D$4:$D$1533=$AI77,$W$4:$W$1533,""),DW$11)),0,(LARGE(IF($D$4:$D$1533=$AI77,$W$4:$W$1533,""),DW$11)))))</f>
        <v>0</v>
      </c>
      <c r="DX77" s="115">
        <f t="array" ref="DX77">IF(IF(ISERR(LARGE(IF($D$4:$D$1533=$AI77,$W$4:$W$1533,""),DX$11)),0,(LARGE(IF($D$4:$D$1533=$AI77,$W$4:$W$1533,""),DX$11)))&lt;0,0,(IF(ISERR(LARGE(IF($D$4:$D$1533=$AI77,$W$4:$W$1533,""),DX$11)),0,(LARGE(IF($D$4:$D$1533=$AI77,$W$4:$W$1533,""),DX$11)))))</f>
        <v>0</v>
      </c>
      <c r="DY77" s="116">
        <f t="array" ref="DY77">IF(IF(ISERR(LARGE(IF($D$4:$D$1533=$AI77,$W$4:$W$1533,""),DY$11)),0,(LARGE(IF($D$4:$D$1533=$AI77,$W$4:$W$1533,""),DY$11)))&lt;0,0,(IF(ISERR(LARGE(IF($D$4:$D$1533=$AI77,$W$4:$W$1533,""),DY$11)),0,(LARGE(IF($D$4:$D$1533=$AI77,$W$4:$W$1533,""),DY$11)))))</f>
        <v>0</v>
      </c>
      <c r="DZ77" s="192">
        <f t="array" ref="DZ77">IF(IF(ISERR(LARGE(IF($D$1534:$D$2431=$AI77,$W$1534:$W$2431,""),DZ$11)),0,(LARGE(IF($D$1534:$D$2431=$AI77,$W$1534:$W$2431,""),DZ$11)))&lt;0,0,(IF(ISERR(LARGE(IF($D$1534:$D$2431=$AI77,$W$1534:$W$2431,""),DZ$11)),0,(LARGE(IF($D$1534:$D$2431=$AI77,$W$1534:$W$2431,""),DZ$11)))))</f>
        <v>0</v>
      </c>
      <c r="EA77" s="193">
        <f t="array" ref="EA77">IF(IF(ISERR(LARGE(IF($D$1534:$D$2431=$AI77,$W$1534:$W$2431,""),EA$11)),0,(LARGE(IF($D$1534:$D$2431=$AI77,$W$1534:$W$2431,""),EA$11)))&lt;0,0,(IF(ISERR(LARGE(IF($D$1534:$D$2431=$AI77,$W$1534:$W$2431,""),EA$11)),0,(LARGE(IF($D$1534:$D$2431=$AI77,$W$1534:$W$2431,""),EA$11)))))</f>
        <v>0</v>
      </c>
      <c r="EB77" s="159">
        <f t="shared" si="106"/>
        <v>0</v>
      </c>
    </row>
    <row r="78" spans="1:132" x14ac:dyDescent="0.2">
      <c r="A78" s="88">
        <v>7.4999999999999993E-5</v>
      </c>
      <c r="B78" s="4">
        <f t="shared" si="77"/>
        <v>3146.0000749999999</v>
      </c>
      <c r="C78" t="s">
        <v>339</v>
      </c>
      <c r="D78" s="213"/>
      <c r="E78" s="44" t="s">
        <v>21</v>
      </c>
      <c r="F78" s="14">
        <f t="shared" si="107"/>
        <v>1</v>
      </c>
      <c r="G78" s="14">
        <f t="shared" si="108"/>
        <v>1</v>
      </c>
      <c r="H78" s="101" t="str">
        <f>IF(ISNA(VLOOKUP(C78,[1]Sheet1!$J$2:$J$2999,1,FALSE)),"No","Yes")</f>
        <v>No</v>
      </c>
      <c r="I78" s="72">
        <f t="shared" si="78"/>
        <v>0</v>
      </c>
      <c r="J78" s="72">
        <f t="shared" si="79"/>
        <v>0</v>
      </c>
      <c r="K78" s="72">
        <f t="shared" si="80"/>
        <v>0</v>
      </c>
      <c r="L78" s="72">
        <f t="shared" si="81"/>
        <v>0</v>
      </c>
      <c r="M78" s="72">
        <f t="shared" si="82"/>
        <v>0</v>
      </c>
      <c r="N78" s="72">
        <f t="shared" si="83"/>
        <v>0</v>
      </c>
      <c r="O78" s="72">
        <f t="shared" si="84"/>
        <v>0</v>
      </c>
      <c r="Q78" s="73">
        <f t="shared" si="85"/>
        <v>0</v>
      </c>
      <c r="R78" s="73">
        <f t="shared" si="86"/>
        <v>0</v>
      </c>
      <c r="S78" s="73">
        <f t="shared" si="87"/>
        <v>0</v>
      </c>
      <c r="T78" s="73">
        <f t="shared" si="88"/>
        <v>3146</v>
      </c>
      <c r="U78" s="73">
        <f t="shared" si="89"/>
        <v>0</v>
      </c>
      <c r="V78" s="73">
        <f t="shared" si="90"/>
        <v>0</v>
      </c>
      <c r="W78" s="73">
        <f t="shared" si="91"/>
        <v>0</v>
      </c>
      <c r="Y78" s="72">
        <f t="shared" si="109"/>
        <v>0</v>
      </c>
      <c r="Z78" s="73">
        <f t="shared" si="110"/>
        <v>0</v>
      </c>
      <c r="AA78" s="58">
        <f t="shared" si="111"/>
        <v>0</v>
      </c>
      <c r="AB78" s="72">
        <f t="shared" si="112"/>
        <v>0</v>
      </c>
      <c r="AC78" s="72">
        <f t="shared" si="113"/>
        <v>0</v>
      </c>
      <c r="AD78" s="73">
        <f t="shared" si="114"/>
        <v>3146</v>
      </c>
      <c r="AE78" s="73">
        <f t="shared" si="115"/>
        <v>0</v>
      </c>
      <c r="AF78" s="1">
        <f t="shared" si="92"/>
        <v>3146</v>
      </c>
      <c r="AH78" s="1" t="str">
        <f t="shared" si="93"/>
        <v>No</v>
      </c>
      <c r="AI78" s="166" t="s">
        <v>390</v>
      </c>
      <c r="AJ78" s="114">
        <f t="array" ref="AJ78">IF(IF(ISERR(LARGE(IF($D$4:$D$1533=$AI78,$I$4:$I$1533,""),AJ$11)),0,(LARGE(IF($D$4:$D$1533=$AI78,$I$4:$I$1533,""),AJ$11)))&lt;0,0,(IF(ISERR(LARGE(IF($D$4:$D$1533=$AI78,$I$4:$I$1533,""),AJ$11)),0,(LARGE(IF($D$4:$D$1533=$AI78,$I$4:$I$1533,""),AJ$11)))))</f>
        <v>0</v>
      </c>
      <c r="AK78" s="115">
        <f t="array" ref="AK78">IF(IF(ISERR(LARGE(IF($D$4:$D$1533=$AI78,$I$4:$I$1533,""),AK$11)),0,(LARGE(IF($D$4:$D$1533=$AI78,$I$4:$I$1533,""),AK$11)))&lt;0,0,(IF(ISERR(LARGE(IF($D$4:$D$1533=$AI78,$I$4:$I$1533,""),AK$11)),0,(LARGE(IF($D$4:$D$1533=$AI78,$I$4:$I$1533,""),AK$11)))))</f>
        <v>0</v>
      </c>
      <c r="AL78" s="116">
        <f t="array" ref="AL78">IF(IF(ISERR(LARGE(IF($D$4:$D$1533=$AI78,$I$4:$I$1533,""),AL$11)),0,(LARGE(IF($D$4:$D$1533=$AI78,$I$4:$I$1533,""),AL$11)))&lt;0,0,(IF(ISERR(LARGE(IF($D$4:$D$1533=$AI78,$I$4:$I$1533,""),AL$11)),0,(LARGE(IF($D$4:$D$1533=$AI78,$I$4:$I$1533,""),AL$11)))))</f>
        <v>0</v>
      </c>
      <c r="AM78" s="192">
        <f t="array" ref="AM78">IF(IF(ISERR(LARGE(IF($D$1534:$D$2431=$AI78,$I$1534:$I$2431,""),AM$11)),0,(LARGE(IF($D$1534:$D$2431=$AI78,$I$1534:$I$2431,""),AM$11)))&lt;0,0,(IF(ISERR(LARGE(IF($D$1534:$D$2431=$AI78,$I$1534:$I$2431,""),AM$11)),0,(LARGE(IF($D$1534:$D$2431=$AI78,$I$1534:$I$2431,""),AM$11)))))</f>
        <v>0</v>
      </c>
      <c r="AN78" s="193">
        <f t="array" ref="AN78">IF(IF(ISERR(LARGE(IF($D$1534:$D$2431=$AI78,$I$1534:$I$2431,""),AN$11)),0,(LARGE(IF($D$1534:$D$2431=$AI78,$I$1534:$I$2431,""),AN$11)))&lt;0,0,(IF(ISERR(LARGE(IF($D$1534:$D$2431=$AI78,$I$1534:$I$2431,""),AN$11)),0,(LARGE(IF($D$1534:$D$2431=$AI78,$I$1534:$I$2431,""),AN$11)))))</f>
        <v>0</v>
      </c>
      <c r="AO78" s="159">
        <f t="shared" si="49"/>
        <v>0</v>
      </c>
      <c r="AQ78" s="114">
        <f t="array" ref="AQ78">IF(IF(ISERR(LARGE(IF($D$4:$D$1533=$AI78,$J$4:$J$1533,""),AQ$11)),0,(LARGE(IF($D$4:$D$1533=$AI78,$J$4:$J$1533,""),AQ$11)))&lt;0,0,(IF(ISERR(LARGE(IF($D$4:$D$1533=$AI78,$J$4:$J$1533,""),AQ$11)),0,(LARGE(IF($D$4:$D$1533=$AI78,$J$4:$J$1533,""),AQ$11)))))</f>
        <v>0</v>
      </c>
      <c r="AR78" s="115">
        <f t="array" ref="AR78">IF(IF(ISERR(LARGE(IF($D$4:$D$1533=$AI78,$J$4:$J$1533,""),AR$11)),0,(LARGE(IF($D$4:$D$1533=$AI78,$J$4:$J$1533,""),AR$11)))&lt;0,0,(IF(ISERR(LARGE(IF($D$4:$D$1533=$AI78,$J$4:$J$1533,""),AR$11)),0,(LARGE(IF($D$4:$D$1533=$AI78,$J$4:$J$1533,""),AR$11)))))</f>
        <v>0</v>
      </c>
      <c r="AS78" s="116">
        <f t="array" ref="AS78">IF(IF(ISERR(LARGE(IF($D$4:$D$1533=$AI78,$J$4:$J$1533,""),AS$11)),0,(LARGE(IF($D$4:$D$1533=$AI78,$J$4:$J$1533,""),AS$11)))&lt;0,0,(IF(ISERR(LARGE(IF($D$4:$D$1533=$AI78,$J$4:$J$1533,""),AS$11)),0,(LARGE(IF($D$4:$D$1533=$AI78,$J$4:$J$1533,""),AS$11)))))</f>
        <v>0</v>
      </c>
      <c r="AT78" s="192">
        <f t="array" ref="AT78">IF(IF(ISERR(LARGE(IF($D$1534:$D$2431=$AI78,$J$1534:$J$2431,""),AT$11)),0,(LARGE(IF($D$1534:$D$2431=$AI78,$J$1534:$J$2431,""),AT$11)))&lt;0,0,(IF(ISERR(LARGE(IF($D$1534:$D$2431=$AI78,$J$1534:$J$2431,""),AT$11)),0,(LARGE(IF($D$1534:$D$2431=$AI78,$J$1534:$J$2431,""),AT$11)))))</f>
        <v>0</v>
      </c>
      <c r="AU78" s="193">
        <f t="array" ref="AU78">IF(IF(ISERR(LARGE(IF($D$1534:$D$2431=$AI78,$J$1534:$J$2431,""),AU$11)),0,(LARGE(IF($D$1534:$D$2431=$AI78,$J$1534:$J$2431,""),AU$11)))&lt;0,0,(IF(ISERR(LARGE(IF($D$1534:$D$2431=$AI78,$J$1534:$J$2431,""),AU$11)),0,(LARGE(IF($D$1534:$D$2431=$AI78,$J$1534:$J$2431,""),AU$11)))))</f>
        <v>0</v>
      </c>
      <c r="AV78" s="159">
        <f t="shared" si="94"/>
        <v>0</v>
      </c>
      <c r="AX78" s="114">
        <f t="array" ref="AX78">IF(IF(ISERR(LARGE(IF($D$4:$D$1533=$AI78,$K$4:$K$1533,""),AX$11)),0,(LARGE(IF($D$4:$D$1533=$AI78,$K$4:$K$1533,""),AX$11)))&lt;0,0,(IF(ISERR(LARGE(IF($D$4:$D$1533=$AI78,$K$4:$K$1533,""),AX$11)),0,(LARGE(IF($D$4:$D$1533=$AI78,$K$4:$K$1533,""),AX$11)))))</f>
        <v>0</v>
      </c>
      <c r="AY78" s="115">
        <f t="array" ref="AY78">IF(IF(ISERR(LARGE(IF($D$4:$D$1533=$AI78,$K$4:$K$1533,""),AY$11)),0,(LARGE(IF($D$4:$D$1533=$AI78,$K$4:$K$1533,""),AY$11)))&lt;0,0,(IF(ISERR(LARGE(IF($D$4:$D$1533=$AI78,$K$4:$K$1533,""),AY$11)),0,(LARGE(IF($D$4:$D$1533=$AI78,$K$4:$K$1533,""),AY$11)))))</f>
        <v>0</v>
      </c>
      <c r="AZ78" s="116">
        <f t="array" ref="AZ78">IF(IF(ISERR(LARGE(IF($D$4:$D$1533=$AI78,$K$4:$K$1533,""),AZ$11)),0,(LARGE(IF($D$4:$D$1533=$AI78,$K$4:$K$1533,""),AZ$11)))&lt;0,0,(IF(ISERR(LARGE(IF($D$4:$D$1533=$AI78,$K$4:$K$1533,""),AZ$11)),0,(LARGE(IF($D$4:$D$1533=$AI78,$K$4:$K$1533,""),AZ$11)))))</f>
        <v>0</v>
      </c>
      <c r="BA78" s="192">
        <f t="array" ref="BA78">IF(IF(ISERR(LARGE(IF($D$1534:$D$2431=$AI78,$K$1534:$K$2431,""),BA$11)),0,(LARGE(IF($D$1534:$D$2431=$AI78,$K$1534:$K$2431,""),BA$11)))&lt;0,0,(IF(ISERR(LARGE(IF($D$1534:$D$2431=$AI78,$K$1534:$K$2431,""),BA$11)),0,(LARGE(IF($D$1534:$D$2431=$AI78,$K$1534:$K$2431,""),BA$11)))))</f>
        <v>0</v>
      </c>
      <c r="BB78" s="193">
        <f t="array" ref="BB78">IF(IF(ISERR(LARGE(IF($D$1534:$D$2431=$AI78,$K$1534:$K$2431,""),BB$11)),0,(LARGE(IF($D$1534:$D$2431=$AI78,$K$1534:$K$2431,""),BB$11)))&lt;0,0,(IF(ISERR(LARGE(IF($D$1534:$D$2431=$AI78,$K$1534:$K$2431,""),BB$11)),0,(LARGE(IF($D$1534:$D$2431=$AI78,$K$1534:$K$2431,""),BB$11)))))</f>
        <v>0</v>
      </c>
      <c r="BC78" s="159">
        <f t="shared" si="95"/>
        <v>0</v>
      </c>
      <c r="BE78" s="114">
        <f t="array" ref="BE78">IF(IF(ISERR(LARGE(IF($D$4:$D$1533=$AI78,$L$4:$L$1533,""),BE$11)),0,(LARGE(IF($D$4:$D$1533=$AI78,$L$4:$L$1533,""),BE$11)))&lt;0,0,(IF(ISERR(LARGE(IF($D$4:$D$1533=$AI78,$L$4:$L$1533,""),BE$11)),0,(LARGE(IF($D$4:$D$1533=$AI78,$L$4:$L$1533,""),BE$11)))))</f>
        <v>0</v>
      </c>
      <c r="BF78" s="115">
        <f t="array" ref="BF78">IF(IF(ISERR(LARGE(IF($D$4:$D$1533=$AI78,$L$4:$L$1533,""),BF$11)),0,(LARGE(IF($D$4:$D$1533=$AI78,$L$4:$L$1533,""),BF$11)))&lt;0,0,(IF(ISERR(LARGE(IF($D$4:$D$1533=$AI78,$L$4:$L$1533,""),BF$11)),0,(LARGE(IF($D$4:$D$1533=$AI78,$L$4:$L$1533,""),BF$11)))))</f>
        <v>0</v>
      </c>
      <c r="BG78" s="116">
        <f t="array" ref="BG78">IF(IF(ISERR(LARGE(IF($D$4:$D$1533=$AI78,$L$4:$L$1533,""),BG$11)),0,(LARGE(IF($D$4:$D$1533=$AI78,$L$4:$L$1533,""),BG$11)))&lt;0,0,(IF(ISERR(LARGE(IF($D$4:$D$1533=$AI78,$L$4:$L$1533,""),BG$11)),0,(LARGE(IF($D$4:$D$1533=$AI78,$L$4:$L$1533,""),BG$11)))))</f>
        <v>0</v>
      </c>
      <c r="BH78" s="192">
        <f t="array" ref="BH78">IF(IF(ISERR(LARGE(IF($D$1534:$D$2431=$AI78,$L$1534:$L$2431,""),BH$11)),0,(LARGE(IF($D$1534:$D$2431=$AI78,$L$1534:$L$2431,""),BH$11)))&lt;0,0,(IF(ISERR(LARGE(IF($D$1534:$D$2431=$AI78,$L$1534:$L$2431,""),BH$11)),0,(LARGE(IF($D$1534:$D$2431=$AI78,$L$1534:$L$2431,""),BH$11)))))</f>
        <v>0</v>
      </c>
      <c r="BI78" s="193">
        <f t="array" ref="BI78">IF(IF(ISERR(LARGE(IF($D$1534:$D$2431=$AI78,$L$1534:$L$2431,""),BI$11)),0,(LARGE(IF($D$1534:$D$2431=$AI78,$L$1534:$L$2431,""),BI$11)))&lt;0,0,(IF(ISERR(LARGE(IF($D$1534:$D$2431=$AI78,$L$1534:$L$2431,""),BI$11)),0,(LARGE(IF($D$1534:$D$2431=$AI78,$L$1534:$L$2431,""),BI$11)))))</f>
        <v>0</v>
      </c>
      <c r="BJ78" s="159">
        <f t="shared" si="96"/>
        <v>0</v>
      </c>
      <c r="BL78" s="114">
        <f t="array" ref="BL78">IF(IF(ISERR(LARGE(IF($D$4:$D$1533=$AI78,$M$4:$M$1533,""),BL$11)),0,(LARGE(IF($D$4:$D$1533=$AI78,$M$4:$M$1533,""),BL$11)))&lt;0,0,(IF(ISERR(LARGE(IF($D$4:$D$1533=$AI78,$M$4:$M$1533,""),BL$11)),0,(LARGE(IF($D$4:$D$1533=$AI78,$M$4:$M$1533,""),BL$11)))))</f>
        <v>0</v>
      </c>
      <c r="BM78" s="115">
        <f t="array" ref="BM78">IF(IF(ISERR(LARGE(IF($D$4:$D$1533=$AI78,$M$4:$M$1533,""),BM$11)),0,(LARGE(IF($D$4:$D$1533=$AI78,$M$4:$M$1533,""),BM$11)))&lt;0,0,(IF(ISERR(LARGE(IF($D$4:$D$1533=$AI78,$M$4:$M$1533,""),BM$11)),0,(LARGE(IF($D$4:$D$1533=$AI78,$M$4:$M$1533,""),BM$11)))))</f>
        <v>0</v>
      </c>
      <c r="BN78" s="116">
        <f t="array" ref="BN78">IF(IF(ISERR(LARGE(IF($D$4:$D$1533=$AI78,$M$4:$M$1533,""),BN$11)),0,(LARGE(IF($D$4:$D$1533=$AI78,$M$4:$M$1533,""),BN$11)))&lt;0,0,(IF(ISERR(LARGE(IF($D$4:$D$1533=$AI78,$M$4:$M$1533,""),BN$11)),0,(LARGE(IF($D$4:$D$1533=$AI78,$M$4:$M$1533,""),BN$11)))))</f>
        <v>0</v>
      </c>
      <c r="BO78" s="192">
        <f t="array" ref="BO78">IF(IF(ISERR(LARGE(IF($D$1534:$D$2431=$AI78,$M$1534:$M$2431,""),BO$11)),0,(LARGE(IF($D$1534:$D$2431=$AI78,$M$1534:$M$2431,""),BO$11)))&lt;0,0,(IF(ISERR(LARGE(IF($D$1534:$D$2431=$AI78,$M$1534:$M$2431,""),BO$11)),0,(LARGE(IF($D$1534:$D$2431=$AI78,$M$1534:$M$2431,""),BO$11)))))</f>
        <v>0</v>
      </c>
      <c r="BP78" s="193">
        <f t="array" ref="BP78">IF(IF(ISERR(LARGE(IF($D$1534:$D$2431=$AI78,$M$1534:$M$2431,""),BP$11)),0,(LARGE(IF($D$1534:$D$2431=$AI78,$M$1534:$M$2431,""),BP$11)))&lt;0,0,(IF(ISERR(LARGE(IF($D$1534:$D$2431=$AI78,$M$1534:$M$2431,""),BP$11)),0,(LARGE(IF($D$1534:$D$2431=$AI78,$M$1534:$M$2431,""),BP$11)))))</f>
        <v>0</v>
      </c>
      <c r="BQ78" s="159">
        <f t="shared" si="97"/>
        <v>0</v>
      </c>
      <c r="BS78" s="114">
        <f t="array" ref="BS78">IF(IF(ISERR(LARGE(IF($D$4:$D$1533=$AI78,$N$4:$N$1533,""),BS$11)),0,(LARGE(IF($D$4:$D$1533=$AI78,$N$4:$N$1533,""),BS$11)))&lt;0,0,(IF(ISERR(LARGE(IF($D$4:$D$1533=$AI78,$N$4:$N$1533,""),BS$11)),0,(LARGE(IF($D$4:$D$1533=$AI78,$N$4:$N$1533,""),BS$11)))))</f>
        <v>0</v>
      </c>
      <c r="BT78" s="115">
        <f t="array" ref="BT78">IF(IF(ISERR(LARGE(IF($D$4:$D$1533=$AI78,$N$4:$N$1533,""),BT$11)),0,(LARGE(IF($D$4:$D$1533=$AI78,$N$4:$N$1533,""),BT$11)))&lt;0,0,(IF(ISERR(LARGE(IF($D$4:$D$1533=$AI78,$N$4:$N$1533,""),BT$11)),0,(LARGE(IF($D$4:$D$1533=$AI78,$N$4:$N$1533,""),BT$11)))))</f>
        <v>0</v>
      </c>
      <c r="BU78" s="116">
        <f t="array" ref="BU78">IF(IF(ISERR(LARGE(IF($D$4:$D$1533=$AI78,$N$4:$N$1533,""),BU$11)),0,(LARGE(IF($D$4:$D$1533=$AI78,$N$4:$N$1533,""),BU$11)))&lt;0,0,(IF(ISERR(LARGE(IF($D$4:$D$1533=$AI78,$N$4:$N$1533,""),BU$11)),0,(LARGE(IF($D$4:$D$1533=$AI78,$N$4:$N$1533,""),BU$11)))))</f>
        <v>0</v>
      </c>
      <c r="BV78" s="192">
        <f t="array" ref="BV78">IF(IF(ISERR(LARGE(IF($D$1534:$D$2431=$AI78,$N$1534:$N$2431,""),BV$11)),0,(LARGE(IF($D$1534:$D$2431=$AI78,$N$1534:$N$2431,""),BV$11)))&lt;0,0,(IF(ISERR(LARGE(IF($D$1534:$D$2431=$AI78,$N$1534:$N$2431,""),BV$11)),0,(LARGE(IF($D$1534:$D$2431=$AI78,$N$1534:$N$2431,""),BV$11)))))</f>
        <v>0</v>
      </c>
      <c r="BW78" s="193">
        <f t="array" ref="BW78">IF(IF(ISERR(LARGE(IF($D$1534:$D$2431=$AI78,$N$1534:$N$2431,""),BW$11)),0,(LARGE(IF($D$1534:$D$2431=$AI78,$N$1534:$N$2431,""),BW$11)))&lt;0,0,(IF(ISERR(LARGE(IF($D$1534:$D$2431=$AI78,$N$1534:$N$2431,""),BW$11)),0,(LARGE(IF($D$1534:$D$2431=$AI78,$N$1534:$N$2431,""),BW$11)))))</f>
        <v>0</v>
      </c>
      <c r="BX78" s="159">
        <f t="shared" si="98"/>
        <v>0</v>
      </c>
      <c r="BZ78" s="114">
        <f t="array" ref="BZ78">IF(IF(ISERR(LARGE(IF($D$4:$D$1533=$AI78,$O$4:$O$1533,""),BZ$11)),0,(LARGE(IF($D$4:$D$1533=$AI78,$O$4:$O$1533,""),BZ$11)))&lt;0,0,(IF(ISERR(LARGE(IF($D$4:$D$1533=$AI78,$O$4:$O$1533,""),BZ$11)),0,(LARGE(IF($D$4:$D$1533=$AI78,$O$4:$O$1533,""),BZ$11)))))</f>
        <v>0</v>
      </c>
      <c r="CA78" s="115">
        <f t="array" ref="CA78">IF(IF(ISERR(LARGE(IF($D$4:$D$1533=$AI78,$O$4:$O$1533,""),CA$11)),0,(LARGE(IF($D$4:$D$1533=$AI78,$O$4:$O$1533,""),CA$11)))&lt;0,0,(IF(ISERR(LARGE(IF($D$4:$D$1533=$AI78,$O$4:$O$1533,""),CA$11)),0,(LARGE(IF($D$4:$D$1533=$AI78,$O$4:$O$1533,""),CA$11)))))</f>
        <v>0</v>
      </c>
      <c r="CB78" s="116">
        <f t="array" ref="CB78">IF(IF(ISERR(LARGE(IF($D$4:$D$1533=$AI78,$O$4:$O$1533,""),CB$11)),0,(LARGE(IF($D$4:$D$1533=$AI78,$O$4:$O$1533,""),CB$11)))&lt;0,0,(IF(ISERR(LARGE(IF($D$4:$D$1533=$AI78,$O$4:$O$1533,""),CB$11)),0,(LARGE(IF($D$4:$D$1533=$AI78,$O$4:$O$1533,""),CB$11)))))</f>
        <v>0</v>
      </c>
      <c r="CC78" s="192">
        <f t="array" ref="CC78">IF(IF(ISERR(LARGE(IF($D$1534:$D$2431=$AI78,$O$1534:$O$2431,""),CC$11)),0,(LARGE(IF($D$1534:$D$2431=$AI78,$O$1534:$O$2431,""),CC$11)))&lt;0,0,(IF(ISERR(LARGE(IF($D$1534:$D$2431=$AI78,$O$1534:$O$2431,""),CC$11)),0,(LARGE(IF($D$1534:$D$2431=$AI78,$O$1534:$O$2431,""),CC$11)))))</f>
        <v>0</v>
      </c>
      <c r="CD78" s="193">
        <f t="array" ref="CD78">IF(IF(ISERR(LARGE(IF($D$1534:$D$2431=$AI78,$O$1534:$O$2431,""),CD$11)),0,(LARGE(IF($D$1534:$D$2431=$AI78,$O$1534:$O$2431,""),CD$11)))&lt;0,0,(IF(ISERR(LARGE(IF($D$1534:$D$2431=$AI78,$O$1534:$O$2431,""),CD$11)),0,(LARGE(IF($D$1534:$D$2431=$AI78,$O$1534:$O$2431,""),CD$11)))))</f>
        <v>0</v>
      </c>
      <c r="CE78" s="159">
        <f t="shared" si="99"/>
        <v>0</v>
      </c>
      <c r="CG78" s="114">
        <f t="array" ref="CG78">IF(IF(ISERR(LARGE(IF($D$4:$D$1533=$AI78,$Q$4:$Q$1533,""),CG$11)),0,(LARGE(IF($D$4:$D$1533=$AI78,$Q$4:$Q$1533,""),CG$11)))&lt;0,0,(IF(ISERR(LARGE(IF($D$4:$D$1533=$AI78,$Q$4:$Q$1533,""),CG$11)),0,(LARGE(IF($D$4:$D$1533=$AI78,$Q$4:$Q$1533,""),CG$11)))))</f>
        <v>0</v>
      </c>
      <c r="CH78" s="115">
        <f t="array" ref="CH78">IF(IF(ISERR(LARGE(IF($D$4:$D$1533=$AI78,$Q$4:$Q$1533,""),CH$11)),0,(LARGE(IF($D$4:$D$1533=$AI78,$Q$4:$Q$1533,""),CH$11)))&lt;0,0,(IF(ISERR(LARGE(IF($D$4:$D$1533=$AI78,$Q$4:$Q$1533,""),CH$11)),0,(LARGE(IF($D$4:$D$1533=$AI78,$Q$4:$Q$1533,""),CH$11)))))</f>
        <v>0</v>
      </c>
      <c r="CI78" s="116">
        <f t="array" ref="CI78">IF(IF(ISERR(LARGE(IF($D$4:$D$1533=$AI78,$Q$4:$Q$1533,""),CI$11)),0,(LARGE(IF($D$4:$D$1533=$AI78,$Q$4:$Q$1533,""),CI$11)))&lt;0,0,(IF(ISERR(LARGE(IF($D$4:$D$1533=$AI78,$Q$4:$Q$1533,""),CI$11)),0,(LARGE(IF($D$4:$D$1533=$AI78,$Q$4:$Q$1533,""),CI$11)))))</f>
        <v>0</v>
      </c>
      <c r="CJ78" s="192">
        <f t="array" ref="CJ78">IF(IF(ISERR(LARGE(IF($D$1534:$D$2431=$AI78,$Q$1534:$Q$2431,""),CJ$11)),0,(LARGE(IF($D$1534:$D$2431=$AI78,$Q$1534:$Q$2431,""),CJ$11)))&lt;0,0,(IF(ISERR(LARGE(IF($D$1534:$D$2431=$AI78,$Q$1534:$Q$2431,""),CJ$11)),0,(LARGE(IF($D$1534:$D$2431=$AI78,$Q$1534:$Q$2431,""),CJ$11)))))</f>
        <v>0</v>
      </c>
      <c r="CK78" s="193">
        <f t="array" ref="CK78">IF(IF(ISERR(LARGE(IF($D$1534:$D$2431=$AI78,$Q$1534:$Q$2431,""),CK$11)),0,(LARGE(IF($D$1534:$D$2431=$AI78,$Q$1534:$Q$2431,""),CK$11)))&lt;0,0,(IF(ISERR(LARGE(IF($D$1534:$D$2431=$AI78,$Q$1534:$Q$2431,""),CK$11)),0,(LARGE(IF($D$1534:$D$2431=$AI78,$Q$1534:$Q$2431,""),CK$11)))))</f>
        <v>0</v>
      </c>
      <c r="CL78" s="159">
        <f t="shared" si="100"/>
        <v>0</v>
      </c>
      <c r="CN78" s="114">
        <f t="array" ref="CN78">IF(IF(ISERR(LARGE(IF($D$4:$D$1533=$AI78,$R$4:$R$1533,""),CN$11)),0,(LARGE(IF($D$4:$D$1533=$AI78,$R$4:$R$1533,""),CN$11)))&lt;0,0,(IF(ISERR(LARGE(IF($D$4:$D$1533=$AI78,$R$4:$R$1533,""),CN$11)),0,(LARGE(IF($D$4:$D$1533=$AI78,$R$4:$R$1533,""),CN$11)))))</f>
        <v>0</v>
      </c>
      <c r="CO78" s="115">
        <f t="array" ref="CO78">IF(IF(ISERR(LARGE(IF($D$4:$D$1533=$AI78,$R$4:$R$1533,""),CO$11)),0,(LARGE(IF($D$4:$D$1533=$AI78,$R$4:$R$1533,""),CO$11)))&lt;0,0,(IF(ISERR(LARGE(IF($D$4:$D$1533=$AI78,$R$4:$R$1533,""),CO$11)),0,(LARGE(IF($D$4:$D$1533=$AI78,$R$4:$R$1533,""),CO$11)))))</f>
        <v>0</v>
      </c>
      <c r="CP78" s="116">
        <f t="array" ref="CP78">IF(IF(ISERR(LARGE(IF($D$4:$D$1533=$AI78,$R$4:$R$1533,""),CP$11)),0,(LARGE(IF($D$4:$D$1533=$AI78,$R$4:$R$1533,""),CP$11)))&lt;0,0,(IF(ISERR(LARGE(IF($D$4:$D$1533=$AI78,$R$4:$R$1533,""),CP$11)),0,(LARGE(IF($D$4:$D$1533=$AI78,$R$4:$R$1533,""),CP$11)))))</f>
        <v>0</v>
      </c>
      <c r="CQ78" s="192">
        <f t="array" ref="CQ78">IF(IF(ISERR(LARGE(IF($D$1534:$D$2431=$AI78,$R$1534:$R$2431,""),CQ$11)),0,(LARGE(IF($D$1534:$D$2431=$AI78,$R$1534:$R$2431,""),CQ$11)))&lt;0,0,(IF(ISERR(LARGE(IF($D$1534:$D$2431=$AI78,$R$1534:$R$2431,""),CQ$11)),0,(LARGE(IF($D$1534:$D$2431=$AI78,$R$1534:$R$2431,""),CQ$11)))))</f>
        <v>0</v>
      </c>
      <c r="CR78" s="193">
        <f t="array" ref="CR78">IF(IF(ISERR(LARGE(IF($D$1534:$D$2431=$AI78,$R$1534:$R$2431,""),CR$11)),0,(LARGE(IF($D$1534:$D$2431=$AI78,$R$1534:$R$2431,""),CR$11)))&lt;0,0,(IF(ISERR(LARGE(IF($D$1534:$D$2431=$AI78,$R$1534:$R$2431,""),CR$11)),0,(LARGE(IF($D$1534:$D$2431=$AI78,$R$1534:$R$2431,""),CR$11)))))</f>
        <v>0</v>
      </c>
      <c r="CS78" s="159">
        <f t="shared" si="101"/>
        <v>0</v>
      </c>
      <c r="CU78" s="114">
        <f t="array" ref="CU78">IF(IF(ISERR(LARGE(IF($D$4:$D$1533=$AI78,$S$4:$S$1533,""),CU$11)),0,(LARGE(IF($D$4:$D$1533=$AI78,$S$4:$S$1533,""),CU$11)))&lt;0,0,(IF(ISERR(LARGE(IF($D$4:$D$1533=$AI78,$S$4:$S$1533,""),CU$11)),0,(LARGE(IF($D$4:$D$1533=$AI78,$S$4:$S$1533,""),CU$11)))))</f>
        <v>0</v>
      </c>
      <c r="CV78" s="115">
        <f t="array" ref="CV78">IF(IF(ISERR(LARGE(IF($D$4:$D$1533=$AI78,$S$4:$S$1533,""),CV$11)),0,(LARGE(IF($D$4:$D$1533=$AI78,$S$4:$S$1533,""),CV$11)))&lt;0,0,(IF(ISERR(LARGE(IF($D$4:$D$1533=$AI78,$S$4:$S$1533,""),CV$11)),0,(LARGE(IF($D$4:$D$1533=$AI78,$S$4:$S$1533,""),CV$11)))))</f>
        <v>0</v>
      </c>
      <c r="CW78" s="116">
        <f t="array" ref="CW78">IF(IF(ISERR(LARGE(IF($D$4:$D$1533=$AI78,$S$4:$S$1533,""),CW$11)),0,(LARGE(IF($D$4:$D$1533=$AI78,$S$4:$S$1533,""),CW$11)))&lt;0,0,(IF(ISERR(LARGE(IF($D$4:$D$1533=$AI78,$S$4:$S$1533,""),CW$11)),0,(LARGE(IF($D$4:$D$1533=$AI78,$S$4:$S$1533,""),CW$11)))))</f>
        <v>0</v>
      </c>
      <c r="CX78" s="192">
        <f t="array" ref="CX78">IF(IF(ISERR(LARGE(IF($D$1534:$D$2431=$AI78,$S$1534:$S$2431,""),CX$11)),0,(LARGE(IF($D$1534:$D$2431=$AI78,$S$1534:$S$2431,""),CX$11)))&lt;0,0,(IF(ISERR(LARGE(IF($D$1534:$D$2431=$AI78,$S$1534:$S$2431,""),CX$11)),0,(LARGE(IF($D$1534:$D$2431=$AI78,$S$1534:$S$2431,""),CX$11)))))</f>
        <v>0</v>
      </c>
      <c r="CY78" s="193">
        <f t="array" ref="CY78">IF(IF(ISERR(LARGE(IF($D$1534:$D$2431=$AI78,$S$1534:$S$2431,""),CY$11)),0,(LARGE(IF($D$1534:$D$2431=$AI78,$S$1534:$S$2431,""),CY$11)))&lt;0,0,(IF(ISERR(LARGE(IF($D$1534:$D$2431=$AI78,$S$1534:$S$2431,""),CY$11)),0,(LARGE(IF($D$1534:$D$2431=$AI78,$S$1534:$S$2431,""),CY$11)))))</f>
        <v>0</v>
      </c>
      <c r="CZ78" s="159">
        <f t="shared" si="102"/>
        <v>0</v>
      </c>
      <c r="DB78" s="114">
        <f t="array" ref="DB78">IF(IF(ISERR(LARGE(IF($D$4:$D$1533=$AI78,$T$4:$T$1533,""),DB$11)),0,(LARGE(IF($D$4:$D$1533=$AI78,$T$4:$T$1533,""),DB$11)))&lt;0,0,(IF(ISERR(LARGE(IF($D$4:$D$1533=$AI78,$T$4:$T$1533,""),DB$11)),0,(LARGE(IF($D$4:$D$1533=$AI78,$T$4:$T$1533,""),DB$11)))))</f>
        <v>0</v>
      </c>
      <c r="DC78" s="115">
        <f t="array" ref="DC78">IF(IF(ISERR(LARGE(IF($D$4:$D$1533=$AI78,$T$4:$T$1533,""),DC$11)),0,(LARGE(IF($D$4:$D$1533=$AI78,$T$4:$T$1533,""),DC$11)))&lt;0,0,(IF(ISERR(LARGE(IF($D$4:$D$1533=$AI78,$T$4:$T$1533,""),DC$11)),0,(LARGE(IF($D$4:$D$1533=$AI78,$T$4:$T$1533,""),DC$11)))))</f>
        <v>0</v>
      </c>
      <c r="DD78" s="116">
        <f t="array" ref="DD78">IF(IF(ISERR(LARGE(IF($D$4:$D$1533=$AI78,$T$4:$T$1533,""),DD$11)),0,(LARGE(IF($D$4:$D$1533=$AI78,$T$4:$T$1533,""),DD$11)))&lt;0,0,(IF(ISERR(LARGE(IF($D$4:$D$1533=$AI78,$T$4:$T$1533,""),DD$11)),0,(LARGE(IF($D$4:$D$1533=$AI78,$T$4:$T$1533,""),DD$11)))))</f>
        <v>0</v>
      </c>
      <c r="DE78" s="192">
        <f t="array" ref="DE78">IF(IF(ISERR(LARGE(IF($D$1534:$D$2431=$AI78,$T$1534:$T$2431,""),DE$11)),0,(LARGE(IF($D$1534:$D$2431=$AI78,$T$1534:$T$2431,""),DE$11)))&lt;0,0,(IF(ISERR(LARGE(IF($D$1534:$D$2431=$AI78,$T$1534:$T$2431,""),DE$11)),0,(LARGE(IF($D$1534:$D$2431=$AI78,$T$1534:$T$2431,""),DE$11)))))</f>
        <v>0</v>
      </c>
      <c r="DF78" s="193">
        <f t="array" ref="DF78">IF(IF(ISERR(LARGE(IF($D$1534:$D$2431=$AI78,$T$1534:$T$2431,""),DF$11)),0,(LARGE(IF($D$1534:$D$2431=$AI78,$T$1534:$T$2431,""),DF$11)))&lt;0,0,(IF(ISERR(LARGE(IF($D$1534:$D$2431=$AI78,$T$1534:$T$2431,""),DF$11)),0,(LARGE(IF($D$1534:$D$2431=$AI78,$T$1534:$T$2431,""),DF$11)))))</f>
        <v>0</v>
      </c>
      <c r="DG78" s="159">
        <f t="shared" si="103"/>
        <v>0</v>
      </c>
      <c r="DI78" s="114">
        <f t="array" ref="DI78">IF(IF(ISERR(LARGE(IF($D$4:$D$1533=$AI78,$U$4:$U$1533,""),DI$11)),0,(LARGE(IF($D$4:$D$1533=$AI78,$U$4:$U$1533,""),DI$11)))&lt;0,0,(IF(ISERR(LARGE(IF($D$4:$D$1533=$AI78,$U$4:$U$1533,""),DI$11)),0,(LARGE(IF($D$4:$D$1533=$AI78,$U$4:$U$1533,""),DI$11)))))</f>
        <v>0</v>
      </c>
      <c r="DJ78" s="115">
        <f t="array" ref="DJ78">IF(IF(ISERR(LARGE(IF($D$4:$D$1533=$AI78,$U$4:$U$1533,""),DJ$11)),0,(LARGE(IF($D$4:$D$1533=$AI78,$U$4:$U$1533,""),DJ$11)))&lt;0,0,(IF(ISERR(LARGE(IF($D$4:$D$1533=$AI78,$U$4:$U$1533,""),DJ$11)),0,(LARGE(IF($D$4:$D$1533=$AI78,$U$4:$U$1533,""),DJ$11)))))</f>
        <v>0</v>
      </c>
      <c r="DK78" s="116">
        <f t="array" ref="DK78">IF(IF(ISERR(LARGE(IF($D$4:$D$1533=$AI78,$U$4:$U$1533,""),DK$11)),0,(LARGE(IF($D$4:$D$1533=$AI78,$U$4:$U$1533,""),DK$11)))&lt;0,0,(IF(ISERR(LARGE(IF($D$4:$D$1533=$AI78,$U$4:$U$1533,""),DK$11)),0,(LARGE(IF($D$4:$D$1533=$AI78,$U$4:$U$1533,""),DK$11)))))</f>
        <v>0</v>
      </c>
      <c r="DL78" s="192">
        <f t="array" ref="DL78">IF(IF(ISERR(LARGE(IF($D$1534:$D$2431=$AI78,$U$1534:$U$2431,""),DL$11)),0,(LARGE(IF($D$1534:$D$2431=$AI78,$U$1534:$U$2431,""),DL$11)))&lt;0,0,(IF(ISERR(LARGE(IF($D$1534:$D$2431=$AI78,$U$1534:$U$2431,""),DL$11)),0,(LARGE(IF($D$1534:$D$2431=$AI78,$U$1534:$U$2431,""),DL$11)))))</f>
        <v>0</v>
      </c>
      <c r="DM78" s="193">
        <f t="array" ref="DM78">IF(IF(ISERR(LARGE(IF($D$1534:$D$2431=$AI78,$U$1534:$U$2431,""),DM$11)),0,(LARGE(IF($D$1534:$D$2431=$AI78,$U$1534:$U$2431,""),DM$11)))&lt;0,0,(IF(ISERR(LARGE(IF($D$1534:$D$2431=$AI78,$U$1534:$U$2431,""),DM$11)),0,(LARGE(IF($D$1534:$D$2431=$AI78,$U$1534:$U$2431,""),DM$11)))))</f>
        <v>0</v>
      </c>
      <c r="DN78" s="159">
        <f t="shared" si="104"/>
        <v>0</v>
      </c>
      <c r="DP78" s="114">
        <f t="array" ref="DP78">IF(IF(ISERR(LARGE(IF($D$4:$D$1533=$AI78,$V$4:$V$1533,""),DP$11)),0,(LARGE(IF($D$4:$D$1533=$AI78,$V$4:$V$1533,""),DP$11)))&lt;0,0,(IF(ISERR(LARGE(IF($D$4:$D$1533=$AI78,$V$4:$V$1533,""),DP$11)),0,(LARGE(IF($D$4:$D$1533=$AI78,$V$4:$V$1533,""),DP$11)))))</f>
        <v>0</v>
      </c>
      <c r="DQ78" s="115">
        <f t="array" ref="DQ78">IF(IF(ISERR(LARGE(IF($D$4:$D$1533=$AI78,$V$4:$V$1533,""),DQ$11)),0,(LARGE(IF($D$4:$D$1533=$AI78,$V$4:$V$1533,""),DQ$11)))&lt;0,0,(IF(ISERR(LARGE(IF($D$4:$D$1533=$AI78,$V$4:$V$1533,""),DQ$11)),0,(LARGE(IF($D$4:$D$1533=$AI78,$V$4:$V$1533,""),DQ$11)))))</f>
        <v>0</v>
      </c>
      <c r="DR78" s="116">
        <f t="array" ref="DR78">IF(IF(ISERR(LARGE(IF($D$4:$D$1533=$AI78,$V$4:$V$1533,""),DR$11)),0,(LARGE(IF($D$4:$D$1533=$AI78,$V$4:$V$1533,""),DR$11)))&lt;0,0,(IF(ISERR(LARGE(IF($D$4:$D$1533=$AI78,$V$4:$V$1533,""),DR$11)),0,(LARGE(IF($D$4:$D$1533=$AI78,$V$4:$V$1533,""),DR$11)))))</f>
        <v>0</v>
      </c>
      <c r="DS78" s="192">
        <f t="array" ref="DS78">IF(IF(ISERR(LARGE(IF($D$1534:$D$2431=$AI78,$V$1534:$V$2431,""),DS$11)),0,(LARGE(IF($D$1534:$D$2431=$AI78,$V$1534:$V$2431,""),DS$11)))&lt;0,0,(IF(ISERR(LARGE(IF($D$1534:$D$2431=$AI78,$V$1534:$V$2431,""),DS$11)),0,(LARGE(IF($D$1534:$D$2431=$AI78,$V$1534:$V$2431,""),DS$11)))))</f>
        <v>0</v>
      </c>
      <c r="DT78" s="193">
        <f t="array" ref="DT78">IF(IF(ISERR(LARGE(IF($D$1534:$D$2431=$AI78,$V$1534:$V$2431,""),DT$11)),0,(LARGE(IF($D$1534:$D$2431=$AI78,$V$1534:$V$2431,""),DT$11)))&lt;0,0,(IF(ISERR(LARGE(IF($D$1534:$D$2431=$AI78,$V$1534:$V$2431,""),DT$11)),0,(LARGE(IF($D$1534:$D$2431=$AI78,$V$1534:$V$2431,""),DT$11)))))</f>
        <v>0</v>
      </c>
      <c r="DU78" s="159">
        <f t="shared" si="105"/>
        <v>0</v>
      </c>
      <c r="DW78" s="114">
        <f t="array" ref="DW78">IF(IF(ISERR(LARGE(IF($D$4:$D$1533=$AI78,$W$4:$W$1533,""),DW$11)),0,(LARGE(IF($D$4:$D$1533=$AI78,$W$4:$W$1533,""),DW$11)))&lt;0,0,(IF(ISERR(LARGE(IF($D$4:$D$1533=$AI78,$W$4:$W$1533,""),DW$11)),0,(LARGE(IF($D$4:$D$1533=$AI78,$W$4:$W$1533,""),DW$11)))))</f>
        <v>0</v>
      </c>
      <c r="DX78" s="115">
        <f t="array" ref="DX78">IF(IF(ISERR(LARGE(IF($D$4:$D$1533=$AI78,$W$4:$W$1533,""),DX$11)),0,(LARGE(IF($D$4:$D$1533=$AI78,$W$4:$W$1533,""),DX$11)))&lt;0,0,(IF(ISERR(LARGE(IF($D$4:$D$1533=$AI78,$W$4:$W$1533,""),DX$11)),0,(LARGE(IF($D$4:$D$1533=$AI78,$W$4:$W$1533,""),DX$11)))))</f>
        <v>0</v>
      </c>
      <c r="DY78" s="116">
        <f t="array" ref="DY78">IF(IF(ISERR(LARGE(IF($D$4:$D$1533=$AI78,$W$4:$W$1533,""),DY$11)),0,(LARGE(IF($D$4:$D$1533=$AI78,$W$4:$W$1533,""),DY$11)))&lt;0,0,(IF(ISERR(LARGE(IF($D$4:$D$1533=$AI78,$W$4:$W$1533,""),DY$11)),0,(LARGE(IF($D$4:$D$1533=$AI78,$W$4:$W$1533,""),DY$11)))))</f>
        <v>0</v>
      </c>
      <c r="DZ78" s="192">
        <f t="array" ref="DZ78">IF(IF(ISERR(LARGE(IF($D$1534:$D$2431=$AI78,$W$1534:$W$2431,""),DZ$11)),0,(LARGE(IF($D$1534:$D$2431=$AI78,$W$1534:$W$2431,""),DZ$11)))&lt;0,0,(IF(ISERR(LARGE(IF($D$1534:$D$2431=$AI78,$W$1534:$W$2431,""),DZ$11)),0,(LARGE(IF($D$1534:$D$2431=$AI78,$W$1534:$W$2431,""),DZ$11)))))</f>
        <v>0</v>
      </c>
      <c r="EA78" s="193">
        <f t="array" ref="EA78">IF(IF(ISERR(LARGE(IF($D$1534:$D$2431=$AI78,$W$1534:$W$2431,""),EA$11)),0,(LARGE(IF($D$1534:$D$2431=$AI78,$W$1534:$W$2431,""),EA$11)))&lt;0,0,(IF(ISERR(LARGE(IF($D$1534:$D$2431=$AI78,$W$1534:$W$2431,""),EA$11)),0,(LARGE(IF($D$1534:$D$2431=$AI78,$W$1534:$W$2431,""),EA$11)))))</f>
        <v>0</v>
      </c>
      <c r="EB78" s="159">
        <f t="shared" si="106"/>
        <v>0</v>
      </c>
    </row>
    <row r="79" spans="1:132" x14ac:dyDescent="0.2">
      <c r="A79" s="88">
        <v>7.5999999999999991E-5</v>
      </c>
      <c r="B79" s="4">
        <f t="shared" si="77"/>
        <v>7.5999999999999991E-5</v>
      </c>
      <c r="C79"/>
      <c r="D79" s="213"/>
      <c r="E79" s="44" t="s">
        <v>21</v>
      </c>
      <c r="F79" s="14">
        <f t="shared" si="107"/>
        <v>0</v>
      </c>
      <c r="G79" s="14">
        <f t="shared" si="108"/>
        <v>0</v>
      </c>
      <c r="H79" s="101" t="str">
        <f>IF(ISNA(VLOOKUP(C79,[1]Sheet1!$J$2:$J$2999,1,FALSE)),"No","Yes")</f>
        <v>No</v>
      </c>
      <c r="I79" s="72">
        <f t="shared" si="78"/>
        <v>0</v>
      </c>
      <c r="J79" s="72">
        <f t="shared" si="79"/>
        <v>0</v>
      </c>
      <c r="K79" s="72">
        <f t="shared" si="80"/>
        <v>0</v>
      </c>
      <c r="L79" s="72">
        <f t="shared" si="81"/>
        <v>0</v>
      </c>
      <c r="M79" s="72">
        <f t="shared" si="82"/>
        <v>0</v>
      </c>
      <c r="N79" s="72">
        <f t="shared" si="83"/>
        <v>0</v>
      </c>
      <c r="O79" s="72">
        <f t="shared" si="84"/>
        <v>0</v>
      </c>
      <c r="Q79" s="73">
        <f t="shared" si="85"/>
        <v>0</v>
      </c>
      <c r="R79" s="73">
        <f t="shared" si="86"/>
        <v>0</v>
      </c>
      <c r="S79" s="73">
        <f t="shared" si="87"/>
        <v>0</v>
      </c>
      <c r="T79" s="73">
        <f t="shared" si="88"/>
        <v>0</v>
      </c>
      <c r="U79" s="73">
        <f t="shared" si="89"/>
        <v>0</v>
      </c>
      <c r="V79" s="73">
        <f t="shared" si="90"/>
        <v>0</v>
      </c>
      <c r="W79" s="73">
        <f t="shared" si="91"/>
        <v>0</v>
      </c>
      <c r="Y79" s="72">
        <f t="shared" si="109"/>
        <v>0</v>
      </c>
      <c r="Z79" s="73">
        <f t="shared" si="110"/>
        <v>0</v>
      </c>
      <c r="AA79" s="58">
        <f t="shared" si="111"/>
        <v>0</v>
      </c>
      <c r="AB79" s="72">
        <f t="shared" si="112"/>
        <v>0</v>
      </c>
      <c r="AC79" s="72">
        <f t="shared" si="113"/>
        <v>0</v>
      </c>
      <c r="AD79" s="73">
        <f t="shared" si="114"/>
        <v>0</v>
      </c>
      <c r="AE79" s="73">
        <f t="shared" si="115"/>
        <v>0</v>
      </c>
      <c r="AF79" s="1">
        <f t="shared" si="92"/>
        <v>0</v>
      </c>
      <c r="AH79" s="1" t="str">
        <f t="shared" si="93"/>
        <v>No</v>
      </c>
      <c r="AI79" s="166" t="s">
        <v>391</v>
      </c>
      <c r="AJ79" s="114">
        <f t="array" ref="AJ79">IF(IF(ISERR(LARGE(IF($D$4:$D$1533=$AI79,$I$4:$I$1533,""),AJ$11)),0,(LARGE(IF($D$4:$D$1533=$AI79,$I$4:$I$1533,""),AJ$11)))&lt;0,0,(IF(ISERR(LARGE(IF($D$4:$D$1533=$AI79,$I$4:$I$1533,""),AJ$11)),0,(LARGE(IF($D$4:$D$1533=$AI79,$I$4:$I$1533,""),AJ$11)))))</f>
        <v>0</v>
      </c>
      <c r="AK79" s="115">
        <f t="array" ref="AK79">IF(IF(ISERR(LARGE(IF($D$4:$D$1533=$AI79,$I$4:$I$1533,""),AK$11)),0,(LARGE(IF($D$4:$D$1533=$AI79,$I$4:$I$1533,""),AK$11)))&lt;0,0,(IF(ISERR(LARGE(IF($D$4:$D$1533=$AI79,$I$4:$I$1533,""),AK$11)),0,(LARGE(IF($D$4:$D$1533=$AI79,$I$4:$I$1533,""),AK$11)))))</f>
        <v>0</v>
      </c>
      <c r="AL79" s="116">
        <f t="array" ref="AL79">IF(IF(ISERR(LARGE(IF($D$4:$D$1533=$AI79,$I$4:$I$1533,""),AL$11)),0,(LARGE(IF($D$4:$D$1533=$AI79,$I$4:$I$1533,""),AL$11)))&lt;0,0,(IF(ISERR(LARGE(IF($D$4:$D$1533=$AI79,$I$4:$I$1533,""),AL$11)),0,(LARGE(IF($D$4:$D$1533=$AI79,$I$4:$I$1533,""),AL$11)))))</f>
        <v>0</v>
      </c>
      <c r="AM79" s="192">
        <f t="array" ref="AM79">IF(IF(ISERR(LARGE(IF($D$1534:$D$2431=$AI79,$I$1534:$I$2431,""),AM$11)),0,(LARGE(IF($D$1534:$D$2431=$AI79,$I$1534:$I$2431,""),AM$11)))&lt;0,0,(IF(ISERR(LARGE(IF($D$1534:$D$2431=$AI79,$I$1534:$I$2431,""),AM$11)),0,(LARGE(IF($D$1534:$D$2431=$AI79,$I$1534:$I$2431,""),AM$11)))))</f>
        <v>0</v>
      </c>
      <c r="AN79" s="193">
        <f t="array" ref="AN79">IF(IF(ISERR(LARGE(IF($D$1534:$D$2431=$AI79,$I$1534:$I$2431,""),AN$11)),0,(LARGE(IF($D$1534:$D$2431=$AI79,$I$1534:$I$2431,""),AN$11)))&lt;0,0,(IF(ISERR(LARGE(IF($D$1534:$D$2431=$AI79,$I$1534:$I$2431,""),AN$11)),0,(LARGE(IF($D$1534:$D$2431=$AI79,$I$1534:$I$2431,""),AN$11)))))</f>
        <v>0</v>
      </c>
      <c r="AO79" s="159">
        <f>SUM(AJ79:AN79)</f>
        <v>0</v>
      </c>
      <c r="AQ79" s="114">
        <f t="array" ref="AQ79">IF(IF(ISERR(LARGE(IF($D$4:$D$1533=$AI79,$J$4:$J$1533,""),AQ$11)),0,(LARGE(IF($D$4:$D$1533=$AI79,$J$4:$J$1533,""),AQ$11)))&lt;0,0,(IF(ISERR(LARGE(IF($D$4:$D$1533=$AI79,$J$4:$J$1533,""),AQ$11)),0,(LARGE(IF($D$4:$D$1533=$AI79,$J$4:$J$1533,""),AQ$11)))))</f>
        <v>0</v>
      </c>
      <c r="AR79" s="115">
        <f t="array" ref="AR79">IF(IF(ISERR(LARGE(IF($D$4:$D$1533=$AI79,$J$4:$J$1533,""),AR$11)),0,(LARGE(IF($D$4:$D$1533=$AI79,$J$4:$J$1533,""),AR$11)))&lt;0,0,(IF(ISERR(LARGE(IF($D$4:$D$1533=$AI79,$J$4:$J$1533,""),AR$11)),0,(LARGE(IF($D$4:$D$1533=$AI79,$J$4:$J$1533,""),AR$11)))))</f>
        <v>0</v>
      </c>
      <c r="AS79" s="116">
        <f t="array" ref="AS79">IF(IF(ISERR(LARGE(IF($D$4:$D$1533=$AI79,$J$4:$J$1533,""),AS$11)),0,(LARGE(IF($D$4:$D$1533=$AI79,$J$4:$J$1533,""),AS$11)))&lt;0,0,(IF(ISERR(LARGE(IF($D$4:$D$1533=$AI79,$J$4:$J$1533,""),AS$11)),0,(LARGE(IF($D$4:$D$1533=$AI79,$J$4:$J$1533,""),AS$11)))))</f>
        <v>0</v>
      </c>
      <c r="AT79" s="192">
        <f t="array" ref="AT79">IF(IF(ISERR(LARGE(IF($D$1534:$D$2431=$AI79,$J$1534:$J$2431,""),AT$11)),0,(LARGE(IF($D$1534:$D$2431=$AI79,$J$1534:$J$2431,""),AT$11)))&lt;0,0,(IF(ISERR(LARGE(IF($D$1534:$D$2431=$AI79,$J$1534:$J$2431,""),AT$11)),0,(LARGE(IF($D$1534:$D$2431=$AI79,$J$1534:$J$2431,""),AT$11)))))</f>
        <v>0</v>
      </c>
      <c r="AU79" s="193">
        <f t="array" ref="AU79">IF(IF(ISERR(LARGE(IF($D$1534:$D$2431=$AI79,$J$1534:$J$2431,""),AU$11)),0,(LARGE(IF($D$1534:$D$2431=$AI79,$J$1534:$J$2431,""),AU$11)))&lt;0,0,(IF(ISERR(LARGE(IF($D$1534:$D$2431=$AI79,$J$1534:$J$2431,""),AU$11)),0,(LARGE(IF($D$1534:$D$2431=$AI79,$J$1534:$J$2431,""),AU$11)))))</f>
        <v>0</v>
      </c>
      <c r="AV79" s="159">
        <f>SUM(AQ79:AU79)</f>
        <v>0</v>
      </c>
      <c r="AX79" s="114">
        <f t="array" ref="AX79">IF(IF(ISERR(LARGE(IF($D$4:$D$1533=$AI79,$K$4:$K$1533,""),AX$11)),0,(LARGE(IF($D$4:$D$1533=$AI79,$K$4:$K$1533,""),AX$11)))&lt;0,0,(IF(ISERR(LARGE(IF($D$4:$D$1533=$AI79,$K$4:$K$1533,""),AX$11)),0,(LARGE(IF($D$4:$D$1533=$AI79,$K$4:$K$1533,""),AX$11)))))</f>
        <v>0</v>
      </c>
      <c r="AY79" s="115">
        <f t="array" ref="AY79">IF(IF(ISERR(LARGE(IF($D$4:$D$1533=$AI79,$K$4:$K$1533,""),AY$11)),0,(LARGE(IF($D$4:$D$1533=$AI79,$K$4:$K$1533,""),AY$11)))&lt;0,0,(IF(ISERR(LARGE(IF($D$4:$D$1533=$AI79,$K$4:$K$1533,""),AY$11)),0,(LARGE(IF($D$4:$D$1533=$AI79,$K$4:$K$1533,""),AY$11)))))</f>
        <v>0</v>
      </c>
      <c r="AZ79" s="116">
        <f t="array" ref="AZ79">IF(IF(ISERR(LARGE(IF($D$4:$D$1533=$AI79,$K$4:$K$1533,""),AZ$11)),0,(LARGE(IF($D$4:$D$1533=$AI79,$K$4:$K$1533,""),AZ$11)))&lt;0,0,(IF(ISERR(LARGE(IF($D$4:$D$1533=$AI79,$K$4:$K$1533,""),AZ$11)),0,(LARGE(IF($D$4:$D$1533=$AI79,$K$4:$K$1533,""),AZ$11)))))</f>
        <v>0</v>
      </c>
      <c r="BA79" s="192">
        <f t="array" ref="BA79">IF(IF(ISERR(LARGE(IF($D$1534:$D$2431=$AI79,$K$1534:$K$2431,""),BA$11)),0,(LARGE(IF($D$1534:$D$2431=$AI79,$K$1534:$K$2431,""),BA$11)))&lt;0,0,(IF(ISERR(LARGE(IF($D$1534:$D$2431=$AI79,$K$1534:$K$2431,""),BA$11)),0,(LARGE(IF($D$1534:$D$2431=$AI79,$K$1534:$K$2431,""),BA$11)))))</f>
        <v>0</v>
      </c>
      <c r="BB79" s="193">
        <f t="array" ref="BB79">IF(IF(ISERR(LARGE(IF($D$1534:$D$2431=$AI79,$K$1534:$K$2431,""),BB$11)),0,(LARGE(IF($D$1534:$D$2431=$AI79,$K$1534:$K$2431,""),BB$11)))&lt;0,0,(IF(ISERR(LARGE(IF($D$1534:$D$2431=$AI79,$K$1534:$K$2431,""),BB$11)),0,(LARGE(IF($D$1534:$D$2431=$AI79,$K$1534:$K$2431,""),BB$11)))))</f>
        <v>0</v>
      </c>
      <c r="BC79" s="159">
        <f>SUM(AX79:BB79)</f>
        <v>0</v>
      </c>
      <c r="BE79" s="114">
        <f t="array" ref="BE79">IF(IF(ISERR(LARGE(IF($D$4:$D$1533=$AI79,$L$4:$L$1533,""),BE$11)),0,(LARGE(IF($D$4:$D$1533=$AI79,$L$4:$L$1533,""),BE$11)))&lt;0,0,(IF(ISERR(LARGE(IF($D$4:$D$1533=$AI79,$L$4:$L$1533,""),BE$11)),0,(LARGE(IF($D$4:$D$1533=$AI79,$L$4:$L$1533,""),BE$11)))))</f>
        <v>0</v>
      </c>
      <c r="BF79" s="115">
        <f t="array" ref="BF79">IF(IF(ISERR(LARGE(IF($D$4:$D$1533=$AI79,$L$4:$L$1533,""),BF$11)),0,(LARGE(IF($D$4:$D$1533=$AI79,$L$4:$L$1533,""),BF$11)))&lt;0,0,(IF(ISERR(LARGE(IF($D$4:$D$1533=$AI79,$L$4:$L$1533,""),BF$11)),0,(LARGE(IF($D$4:$D$1533=$AI79,$L$4:$L$1533,""),BF$11)))))</f>
        <v>0</v>
      </c>
      <c r="BG79" s="116">
        <f t="array" ref="BG79">IF(IF(ISERR(LARGE(IF($D$4:$D$1533=$AI79,$L$4:$L$1533,""),BG$11)),0,(LARGE(IF($D$4:$D$1533=$AI79,$L$4:$L$1533,""),BG$11)))&lt;0,0,(IF(ISERR(LARGE(IF($D$4:$D$1533=$AI79,$L$4:$L$1533,""),BG$11)),0,(LARGE(IF($D$4:$D$1533=$AI79,$L$4:$L$1533,""),BG$11)))))</f>
        <v>0</v>
      </c>
      <c r="BH79" s="192">
        <f t="array" ref="BH79">IF(IF(ISERR(LARGE(IF($D$1534:$D$2431=$AI79,$L$1534:$L$2431,""),BH$11)),0,(LARGE(IF($D$1534:$D$2431=$AI79,$L$1534:$L$2431,""),BH$11)))&lt;0,0,(IF(ISERR(LARGE(IF($D$1534:$D$2431=$AI79,$L$1534:$L$2431,""),BH$11)),0,(LARGE(IF($D$1534:$D$2431=$AI79,$L$1534:$L$2431,""),BH$11)))))</f>
        <v>0</v>
      </c>
      <c r="BI79" s="193">
        <f t="array" ref="BI79">IF(IF(ISERR(LARGE(IF($D$1534:$D$2431=$AI79,$L$1534:$L$2431,""),BI$11)),0,(LARGE(IF($D$1534:$D$2431=$AI79,$L$1534:$L$2431,""),BI$11)))&lt;0,0,(IF(ISERR(LARGE(IF($D$1534:$D$2431=$AI79,$L$1534:$L$2431,""),BI$11)),0,(LARGE(IF($D$1534:$D$2431=$AI79,$L$1534:$L$2431,""),BI$11)))))</f>
        <v>0</v>
      </c>
      <c r="BJ79" s="159">
        <f>SUM(BE79:BI79)</f>
        <v>0</v>
      </c>
      <c r="BL79" s="114">
        <f t="array" ref="BL79">IF(IF(ISERR(LARGE(IF($D$4:$D$1533=$AI79,$M$4:$M$1533,""),BL$11)),0,(LARGE(IF($D$4:$D$1533=$AI79,$M$4:$M$1533,""),BL$11)))&lt;0,0,(IF(ISERR(LARGE(IF($D$4:$D$1533=$AI79,$M$4:$M$1533,""),BL$11)),0,(LARGE(IF($D$4:$D$1533=$AI79,$M$4:$M$1533,""),BL$11)))))</f>
        <v>0</v>
      </c>
      <c r="BM79" s="115">
        <f t="array" ref="BM79">IF(IF(ISERR(LARGE(IF($D$4:$D$1533=$AI79,$M$4:$M$1533,""),BM$11)),0,(LARGE(IF($D$4:$D$1533=$AI79,$M$4:$M$1533,""),BM$11)))&lt;0,0,(IF(ISERR(LARGE(IF($D$4:$D$1533=$AI79,$M$4:$M$1533,""),BM$11)),0,(LARGE(IF($D$4:$D$1533=$AI79,$M$4:$M$1533,""),BM$11)))))</f>
        <v>0</v>
      </c>
      <c r="BN79" s="116">
        <f t="array" ref="BN79">IF(IF(ISERR(LARGE(IF($D$4:$D$1533=$AI79,$M$4:$M$1533,""),BN$11)),0,(LARGE(IF($D$4:$D$1533=$AI79,$M$4:$M$1533,""),BN$11)))&lt;0,0,(IF(ISERR(LARGE(IF($D$4:$D$1533=$AI79,$M$4:$M$1533,""),BN$11)),0,(LARGE(IF($D$4:$D$1533=$AI79,$M$4:$M$1533,""),BN$11)))))</f>
        <v>0</v>
      </c>
      <c r="BO79" s="192">
        <f t="array" ref="BO79">IF(IF(ISERR(LARGE(IF($D$1534:$D$2431=$AI79,$M$1534:$M$2431,""),BO$11)),0,(LARGE(IF($D$1534:$D$2431=$AI79,$M$1534:$M$2431,""),BO$11)))&lt;0,0,(IF(ISERR(LARGE(IF($D$1534:$D$2431=$AI79,$M$1534:$M$2431,""),BO$11)),0,(LARGE(IF($D$1534:$D$2431=$AI79,$M$1534:$M$2431,""),BO$11)))))</f>
        <v>0</v>
      </c>
      <c r="BP79" s="193">
        <f t="array" ref="BP79">IF(IF(ISERR(LARGE(IF($D$1534:$D$2431=$AI79,$M$1534:$M$2431,""),BP$11)),0,(LARGE(IF($D$1534:$D$2431=$AI79,$M$1534:$M$2431,""),BP$11)))&lt;0,0,(IF(ISERR(LARGE(IF($D$1534:$D$2431=$AI79,$M$1534:$M$2431,""),BP$11)),0,(LARGE(IF($D$1534:$D$2431=$AI79,$M$1534:$M$2431,""),BP$11)))))</f>
        <v>0</v>
      </c>
      <c r="BQ79" s="159">
        <f>SUM(BL79:BP79)</f>
        <v>0</v>
      </c>
      <c r="BS79" s="114">
        <f t="array" ref="BS79">IF(IF(ISERR(LARGE(IF($D$4:$D$1533=$AI79,$N$4:$N$1533,""),BS$11)),0,(LARGE(IF($D$4:$D$1533=$AI79,$N$4:$N$1533,""),BS$11)))&lt;0,0,(IF(ISERR(LARGE(IF($D$4:$D$1533=$AI79,$N$4:$N$1533,""),BS$11)),0,(LARGE(IF($D$4:$D$1533=$AI79,$N$4:$N$1533,""),BS$11)))))</f>
        <v>0</v>
      </c>
      <c r="BT79" s="115">
        <f t="array" ref="BT79">IF(IF(ISERR(LARGE(IF($D$4:$D$1533=$AI79,$N$4:$N$1533,""),BT$11)),0,(LARGE(IF($D$4:$D$1533=$AI79,$N$4:$N$1533,""),BT$11)))&lt;0,0,(IF(ISERR(LARGE(IF($D$4:$D$1533=$AI79,$N$4:$N$1533,""),BT$11)),0,(LARGE(IF($D$4:$D$1533=$AI79,$N$4:$N$1533,""),BT$11)))))</f>
        <v>0</v>
      </c>
      <c r="BU79" s="116">
        <f t="array" ref="BU79">IF(IF(ISERR(LARGE(IF($D$4:$D$1533=$AI79,$N$4:$N$1533,""),BU$11)),0,(LARGE(IF($D$4:$D$1533=$AI79,$N$4:$N$1533,""),BU$11)))&lt;0,0,(IF(ISERR(LARGE(IF($D$4:$D$1533=$AI79,$N$4:$N$1533,""),BU$11)),0,(LARGE(IF($D$4:$D$1533=$AI79,$N$4:$N$1533,""),BU$11)))))</f>
        <v>0</v>
      </c>
      <c r="BV79" s="192">
        <f t="array" ref="BV79">IF(IF(ISERR(LARGE(IF($D$1534:$D$2431=$AI79,$N$1534:$N$2431,""),BV$11)),0,(LARGE(IF($D$1534:$D$2431=$AI79,$N$1534:$N$2431,""),BV$11)))&lt;0,0,(IF(ISERR(LARGE(IF($D$1534:$D$2431=$AI79,$N$1534:$N$2431,""),BV$11)),0,(LARGE(IF($D$1534:$D$2431=$AI79,$N$1534:$N$2431,""),BV$11)))))</f>
        <v>0</v>
      </c>
      <c r="BW79" s="193">
        <f t="array" ref="BW79">IF(IF(ISERR(LARGE(IF($D$1534:$D$2431=$AI79,$N$1534:$N$2431,""),BW$11)),0,(LARGE(IF($D$1534:$D$2431=$AI79,$N$1534:$N$2431,""),BW$11)))&lt;0,0,(IF(ISERR(LARGE(IF($D$1534:$D$2431=$AI79,$N$1534:$N$2431,""),BW$11)),0,(LARGE(IF($D$1534:$D$2431=$AI79,$N$1534:$N$2431,""),BW$11)))))</f>
        <v>0</v>
      </c>
      <c r="BX79" s="159">
        <f>SUM(BS79:BW79)</f>
        <v>0</v>
      </c>
      <c r="BZ79" s="114">
        <f t="array" ref="BZ79">IF(IF(ISERR(LARGE(IF($D$4:$D$1533=$AI79,$O$4:$O$1533,""),BZ$11)),0,(LARGE(IF($D$4:$D$1533=$AI79,$O$4:$O$1533,""),BZ$11)))&lt;0,0,(IF(ISERR(LARGE(IF($D$4:$D$1533=$AI79,$O$4:$O$1533,""),BZ$11)),0,(LARGE(IF($D$4:$D$1533=$AI79,$O$4:$O$1533,""),BZ$11)))))</f>
        <v>0</v>
      </c>
      <c r="CA79" s="115">
        <f t="array" ref="CA79">IF(IF(ISERR(LARGE(IF($D$4:$D$1533=$AI79,$O$4:$O$1533,""),CA$11)),0,(LARGE(IF($D$4:$D$1533=$AI79,$O$4:$O$1533,""),CA$11)))&lt;0,0,(IF(ISERR(LARGE(IF($D$4:$D$1533=$AI79,$O$4:$O$1533,""),CA$11)),0,(LARGE(IF($D$4:$D$1533=$AI79,$O$4:$O$1533,""),CA$11)))))</f>
        <v>0</v>
      </c>
      <c r="CB79" s="116">
        <f t="array" ref="CB79">IF(IF(ISERR(LARGE(IF($D$4:$D$1533=$AI79,$O$4:$O$1533,""),CB$11)),0,(LARGE(IF($D$4:$D$1533=$AI79,$O$4:$O$1533,""),CB$11)))&lt;0,0,(IF(ISERR(LARGE(IF($D$4:$D$1533=$AI79,$O$4:$O$1533,""),CB$11)),0,(LARGE(IF($D$4:$D$1533=$AI79,$O$4:$O$1533,""),CB$11)))))</f>
        <v>0</v>
      </c>
      <c r="CC79" s="192">
        <f t="array" ref="CC79">IF(IF(ISERR(LARGE(IF($D$1534:$D$2431=$AI79,$O$1534:$O$2431,""),CC$11)),0,(LARGE(IF($D$1534:$D$2431=$AI79,$O$1534:$O$2431,""),CC$11)))&lt;0,0,(IF(ISERR(LARGE(IF($D$1534:$D$2431=$AI79,$O$1534:$O$2431,""),CC$11)),0,(LARGE(IF($D$1534:$D$2431=$AI79,$O$1534:$O$2431,""),CC$11)))))</f>
        <v>0</v>
      </c>
      <c r="CD79" s="193">
        <f t="array" ref="CD79">IF(IF(ISERR(LARGE(IF($D$1534:$D$2431=$AI79,$O$1534:$O$2431,""),CD$11)),0,(LARGE(IF($D$1534:$D$2431=$AI79,$O$1534:$O$2431,""),CD$11)))&lt;0,0,(IF(ISERR(LARGE(IF($D$1534:$D$2431=$AI79,$O$1534:$O$2431,""),CD$11)),0,(LARGE(IF($D$1534:$D$2431=$AI79,$O$1534:$O$2431,""),CD$11)))))</f>
        <v>0</v>
      </c>
      <c r="CE79" s="159">
        <f>SUM(BZ79:CD79)</f>
        <v>0</v>
      </c>
      <c r="CG79" s="114">
        <f t="array" ref="CG79">IF(IF(ISERR(LARGE(IF($D$4:$D$1533=$AI79,$Q$4:$Q$1533,""),CG$11)),0,(LARGE(IF($D$4:$D$1533=$AI79,$Q$4:$Q$1533,""),CG$11)))&lt;0,0,(IF(ISERR(LARGE(IF($D$4:$D$1533=$AI79,$Q$4:$Q$1533,""),CG$11)),0,(LARGE(IF($D$4:$D$1533=$AI79,$Q$4:$Q$1533,""),CG$11)))))</f>
        <v>0</v>
      </c>
      <c r="CH79" s="115">
        <f t="array" ref="CH79">IF(IF(ISERR(LARGE(IF($D$4:$D$1533=$AI79,$Q$4:$Q$1533,""),CH$11)),0,(LARGE(IF($D$4:$D$1533=$AI79,$Q$4:$Q$1533,""),CH$11)))&lt;0,0,(IF(ISERR(LARGE(IF($D$4:$D$1533=$AI79,$Q$4:$Q$1533,""),CH$11)),0,(LARGE(IF($D$4:$D$1533=$AI79,$Q$4:$Q$1533,""),CH$11)))))</f>
        <v>0</v>
      </c>
      <c r="CI79" s="116">
        <f t="array" ref="CI79">IF(IF(ISERR(LARGE(IF($D$4:$D$1533=$AI79,$Q$4:$Q$1533,""),CI$11)),0,(LARGE(IF($D$4:$D$1533=$AI79,$Q$4:$Q$1533,""),CI$11)))&lt;0,0,(IF(ISERR(LARGE(IF($D$4:$D$1533=$AI79,$Q$4:$Q$1533,""),CI$11)),0,(LARGE(IF($D$4:$D$1533=$AI79,$Q$4:$Q$1533,""),CI$11)))))</f>
        <v>0</v>
      </c>
      <c r="CJ79" s="192">
        <f t="array" ref="CJ79">IF(IF(ISERR(LARGE(IF($D$1534:$D$2431=$AI79,$Q$1534:$Q$2431,""),CJ$11)),0,(LARGE(IF($D$1534:$D$2431=$AI79,$Q$1534:$Q$2431,""),CJ$11)))&lt;0,0,(IF(ISERR(LARGE(IF($D$1534:$D$2431=$AI79,$Q$1534:$Q$2431,""),CJ$11)),0,(LARGE(IF($D$1534:$D$2431=$AI79,$Q$1534:$Q$2431,""),CJ$11)))))</f>
        <v>0</v>
      </c>
      <c r="CK79" s="193">
        <f t="array" ref="CK79">IF(IF(ISERR(LARGE(IF($D$1534:$D$2431=$AI79,$Q$1534:$Q$2431,""),CK$11)),0,(LARGE(IF($D$1534:$D$2431=$AI79,$Q$1534:$Q$2431,""),CK$11)))&lt;0,0,(IF(ISERR(LARGE(IF($D$1534:$D$2431=$AI79,$Q$1534:$Q$2431,""),CK$11)),0,(LARGE(IF($D$1534:$D$2431=$AI79,$Q$1534:$Q$2431,""),CK$11)))))</f>
        <v>0</v>
      </c>
      <c r="CL79" s="159">
        <f>SUM(CG79:CK79)</f>
        <v>0</v>
      </c>
      <c r="CN79" s="114">
        <f t="array" ref="CN79">IF(IF(ISERR(LARGE(IF($D$4:$D$1533=$AI79,$R$4:$R$1533,""),CN$11)),0,(LARGE(IF($D$4:$D$1533=$AI79,$R$4:$R$1533,""),CN$11)))&lt;0,0,(IF(ISERR(LARGE(IF($D$4:$D$1533=$AI79,$R$4:$R$1533,""),CN$11)),0,(LARGE(IF($D$4:$D$1533=$AI79,$R$4:$R$1533,""),CN$11)))))</f>
        <v>0</v>
      </c>
      <c r="CO79" s="115">
        <f t="array" ref="CO79">IF(IF(ISERR(LARGE(IF($D$4:$D$1533=$AI79,$R$4:$R$1533,""),CO$11)),0,(LARGE(IF($D$4:$D$1533=$AI79,$R$4:$R$1533,""),CO$11)))&lt;0,0,(IF(ISERR(LARGE(IF($D$4:$D$1533=$AI79,$R$4:$R$1533,""),CO$11)),0,(LARGE(IF($D$4:$D$1533=$AI79,$R$4:$R$1533,""),CO$11)))))</f>
        <v>0</v>
      </c>
      <c r="CP79" s="116">
        <f t="array" ref="CP79">IF(IF(ISERR(LARGE(IF($D$4:$D$1533=$AI79,$R$4:$R$1533,""),CP$11)),0,(LARGE(IF($D$4:$D$1533=$AI79,$R$4:$R$1533,""),CP$11)))&lt;0,0,(IF(ISERR(LARGE(IF($D$4:$D$1533=$AI79,$R$4:$R$1533,""),CP$11)),0,(LARGE(IF($D$4:$D$1533=$AI79,$R$4:$R$1533,""),CP$11)))))</f>
        <v>0</v>
      </c>
      <c r="CQ79" s="192">
        <f t="array" ref="CQ79">IF(IF(ISERR(LARGE(IF($D$1534:$D$2431=$AI79,$R$1534:$R$2431,""),CQ$11)),0,(LARGE(IF($D$1534:$D$2431=$AI79,$R$1534:$R$2431,""),CQ$11)))&lt;0,0,(IF(ISERR(LARGE(IF($D$1534:$D$2431=$AI79,$R$1534:$R$2431,""),CQ$11)),0,(LARGE(IF($D$1534:$D$2431=$AI79,$R$1534:$R$2431,""),CQ$11)))))</f>
        <v>0</v>
      </c>
      <c r="CR79" s="193">
        <f t="array" ref="CR79">IF(IF(ISERR(LARGE(IF($D$1534:$D$2431=$AI79,$R$1534:$R$2431,""),CR$11)),0,(LARGE(IF($D$1534:$D$2431=$AI79,$R$1534:$R$2431,""),CR$11)))&lt;0,0,(IF(ISERR(LARGE(IF($D$1534:$D$2431=$AI79,$R$1534:$R$2431,""),CR$11)),0,(LARGE(IF($D$1534:$D$2431=$AI79,$R$1534:$R$2431,""),CR$11)))))</f>
        <v>0</v>
      </c>
      <c r="CS79" s="159">
        <f>SUM(CN79:CR79)</f>
        <v>0</v>
      </c>
      <c r="CU79" s="114">
        <f t="array" ref="CU79">IF(IF(ISERR(LARGE(IF($D$4:$D$1533=$AI79,$S$4:$S$1533,""),CU$11)),0,(LARGE(IF($D$4:$D$1533=$AI79,$S$4:$S$1533,""),CU$11)))&lt;0,0,(IF(ISERR(LARGE(IF($D$4:$D$1533=$AI79,$S$4:$S$1533,""),CU$11)),0,(LARGE(IF($D$4:$D$1533=$AI79,$S$4:$S$1533,""),CU$11)))))</f>
        <v>0</v>
      </c>
      <c r="CV79" s="115">
        <f t="array" ref="CV79">IF(IF(ISERR(LARGE(IF($D$4:$D$1533=$AI79,$S$4:$S$1533,""),CV$11)),0,(LARGE(IF($D$4:$D$1533=$AI79,$S$4:$S$1533,""),CV$11)))&lt;0,0,(IF(ISERR(LARGE(IF($D$4:$D$1533=$AI79,$S$4:$S$1533,""),CV$11)),0,(LARGE(IF($D$4:$D$1533=$AI79,$S$4:$S$1533,""),CV$11)))))</f>
        <v>0</v>
      </c>
      <c r="CW79" s="116">
        <f t="array" ref="CW79">IF(IF(ISERR(LARGE(IF($D$4:$D$1533=$AI79,$S$4:$S$1533,""),CW$11)),0,(LARGE(IF($D$4:$D$1533=$AI79,$S$4:$S$1533,""),CW$11)))&lt;0,0,(IF(ISERR(LARGE(IF($D$4:$D$1533=$AI79,$S$4:$S$1533,""),CW$11)),0,(LARGE(IF($D$4:$D$1533=$AI79,$S$4:$S$1533,""),CW$11)))))</f>
        <v>0</v>
      </c>
      <c r="CX79" s="192">
        <f t="array" ref="CX79">IF(IF(ISERR(LARGE(IF($D$1534:$D$2431=$AI79,$S$1534:$S$2431,""),CX$11)),0,(LARGE(IF($D$1534:$D$2431=$AI79,$S$1534:$S$2431,""),CX$11)))&lt;0,0,(IF(ISERR(LARGE(IF($D$1534:$D$2431=$AI79,$S$1534:$S$2431,""),CX$11)),0,(LARGE(IF($D$1534:$D$2431=$AI79,$S$1534:$S$2431,""),CX$11)))))</f>
        <v>0</v>
      </c>
      <c r="CY79" s="193">
        <f t="array" ref="CY79">IF(IF(ISERR(LARGE(IF($D$1534:$D$2431=$AI79,$S$1534:$S$2431,""),CY$11)),0,(LARGE(IF($D$1534:$D$2431=$AI79,$S$1534:$S$2431,""),CY$11)))&lt;0,0,(IF(ISERR(LARGE(IF($D$1534:$D$2431=$AI79,$S$1534:$S$2431,""),CY$11)),0,(LARGE(IF($D$1534:$D$2431=$AI79,$S$1534:$S$2431,""),CY$11)))))</f>
        <v>0</v>
      </c>
      <c r="CZ79" s="159">
        <f>SUM(CU79:CY79)</f>
        <v>0</v>
      </c>
      <c r="DB79" s="114">
        <f t="array" ref="DB79">IF(IF(ISERR(LARGE(IF($D$4:$D$1533=$AI79,$T$4:$T$1533,""),DB$11)),0,(LARGE(IF($D$4:$D$1533=$AI79,$T$4:$T$1533,""),DB$11)))&lt;0,0,(IF(ISERR(LARGE(IF($D$4:$D$1533=$AI79,$T$4:$T$1533,""),DB$11)),0,(LARGE(IF($D$4:$D$1533=$AI79,$T$4:$T$1533,""),DB$11)))))</f>
        <v>0</v>
      </c>
      <c r="DC79" s="115">
        <f t="array" ref="DC79">IF(IF(ISERR(LARGE(IF($D$4:$D$1533=$AI79,$T$4:$T$1533,""),DC$11)),0,(LARGE(IF($D$4:$D$1533=$AI79,$T$4:$T$1533,""),DC$11)))&lt;0,0,(IF(ISERR(LARGE(IF($D$4:$D$1533=$AI79,$T$4:$T$1533,""),DC$11)),0,(LARGE(IF($D$4:$D$1533=$AI79,$T$4:$T$1533,""),DC$11)))))</f>
        <v>0</v>
      </c>
      <c r="DD79" s="116">
        <f t="array" ref="DD79">IF(IF(ISERR(LARGE(IF($D$4:$D$1533=$AI79,$T$4:$T$1533,""),DD$11)),0,(LARGE(IF($D$4:$D$1533=$AI79,$T$4:$T$1533,""),DD$11)))&lt;0,0,(IF(ISERR(LARGE(IF($D$4:$D$1533=$AI79,$T$4:$T$1533,""),DD$11)),0,(LARGE(IF($D$4:$D$1533=$AI79,$T$4:$T$1533,""),DD$11)))))</f>
        <v>0</v>
      </c>
      <c r="DE79" s="192">
        <f t="array" ref="DE79">IF(IF(ISERR(LARGE(IF($D$1534:$D$2431=$AI79,$T$1534:$T$2431,""),DE$11)),0,(LARGE(IF($D$1534:$D$2431=$AI79,$T$1534:$T$2431,""),DE$11)))&lt;0,0,(IF(ISERR(LARGE(IF($D$1534:$D$2431=$AI79,$T$1534:$T$2431,""),DE$11)),0,(LARGE(IF($D$1534:$D$2431=$AI79,$T$1534:$T$2431,""),DE$11)))))</f>
        <v>0</v>
      </c>
      <c r="DF79" s="193">
        <f t="array" ref="DF79">IF(IF(ISERR(LARGE(IF($D$1534:$D$2431=$AI79,$T$1534:$T$2431,""),DF$11)),0,(LARGE(IF($D$1534:$D$2431=$AI79,$T$1534:$T$2431,""),DF$11)))&lt;0,0,(IF(ISERR(LARGE(IF($D$1534:$D$2431=$AI79,$T$1534:$T$2431,""),DF$11)),0,(LARGE(IF($D$1534:$D$2431=$AI79,$T$1534:$T$2431,""),DF$11)))))</f>
        <v>0</v>
      </c>
      <c r="DG79" s="159">
        <f>SUM(DB79:DF79)</f>
        <v>0</v>
      </c>
      <c r="DI79" s="114">
        <f t="array" ref="DI79">IF(IF(ISERR(LARGE(IF($D$4:$D$1533=$AI79,$U$4:$U$1533,""),DI$11)),0,(LARGE(IF($D$4:$D$1533=$AI79,$U$4:$U$1533,""),DI$11)))&lt;0,0,(IF(ISERR(LARGE(IF($D$4:$D$1533=$AI79,$U$4:$U$1533,""),DI$11)),0,(LARGE(IF($D$4:$D$1533=$AI79,$U$4:$U$1533,""),DI$11)))))</f>
        <v>0</v>
      </c>
      <c r="DJ79" s="115">
        <f t="array" ref="DJ79">IF(IF(ISERR(LARGE(IF($D$4:$D$1533=$AI79,$U$4:$U$1533,""),DJ$11)),0,(LARGE(IF($D$4:$D$1533=$AI79,$U$4:$U$1533,""),DJ$11)))&lt;0,0,(IF(ISERR(LARGE(IF($D$4:$D$1533=$AI79,$U$4:$U$1533,""),DJ$11)),0,(LARGE(IF($D$4:$D$1533=$AI79,$U$4:$U$1533,""),DJ$11)))))</f>
        <v>0</v>
      </c>
      <c r="DK79" s="116">
        <f t="array" ref="DK79">IF(IF(ISERR(LARGE(IF($D$4:$D$1533=$AI79,$U$4:$U$1533,""),DK$11)),0,(LARGE(IF($D$4:$D$1533=$AI79,$U$4:$U$1533,""),DK$11)))&lt;0,0,(IF(ISERR(LARGE(IF($D$4:$D$1533=$AI79,$U$4:$U$1533,""),DK$11)),0,(LARGE(IF($D$4:$D$1533=$AI79,$U$4:$U$1533,""),DK$11)))))</f>
        <v>0</v>
      </c>
      <c r="DL79" s="192">
        <f t="array" ref="DL79">IF(IF(ISERR(LARGE(IF($D$1534:$D$2431=$AI79,$U$1534:$U$2431,""),DL$11)),0,(LARGE(IF($D$1534:$D$2431=$AI79,$U$1534:$U$2431,""),DL$11)))&lt;0,0,(IF(ISERR(LARGE(IF($D$1534:$D$2431=$AI79,$U$1534:$U$2431,""),DL$11)),0,(LARGE(IF($D$1534:$D$2431=$AI79,$U$1534:$U$2431,""),DL$11)))))</f>
        <v>0</v>
      </c>
      <c r="DM79" s="193">
        <f t="array" ref="DM79">IF(IF(ISERR(LARGE(IF($D$1534:$D$2431=$AI79,$U$1534:$U$2431,""),DM$11)),0,(LARGE(IF($D$1534:$D$2431=$AI79,$U$1534:$U$2431,""),DM$11)))&lt;0,0,(IF(ISERR(LARGE(IF($D$1534:$D$2431=$AI79,$U$1534:$U$2431,""),DM$11)),0,(LARGE(IF($D$1534:$D$2431=$AI79,$U$1534:$U$2431,""),DM$11)))))</f>
        <v>0</v>
      </c>
      <c r="DN79" s="159">
        <f>SUM(DI79:DM79)</f>
        <v>0</v>
      </c>
      <c r="DP79" s="114">
        <f t="array" ref="DP79">IF(IF(ISERR(LARGE(IF($D$4:$D$1533=$AI79,$V$4:$V$1533,""),DP$11)),0,(LARGE(IF($D$4:$D$1533=$AI79,$V$4:$V$1533,""),DP$11)))&lt;0,0,(IF(ISERR(LARGE(IF($D$4:$D$1533=$AI79,$V$4:$V$1533,""),DP$11)),0,(LARGE(IF($D$4:$D$1533=$AI79,$V$4:$V$1533,""),DP$11)))))</f>
        <v>0</v>
      </c>
      <c r="DQ79" s="115">
        <f t="array" ref="DQ79">IF(IF(ISERR(LARGE(IF($D$4:$D$1533=$AI79,$V$4:$V$1533,""),DQ$11)),0,(LARGE(IF($D$4:$D$1533=$AI79,$V$4:$V$1533,""),DQ$11)))&lt;0,0,(IF(ISERR(LARGE(IF($D$4:$D$1533=$AI79,$V$4:$V$1533,""),DQ$11)),0,(LARGE(IF($D$4:$D$1533=$AI79,$V$4:$V$1533,""),DQ$11)))))</f>
        <v>0</v>
      </c>
      <c r="DR79" s="116">
        <f t="array" ref="DR79">IF(IF(ISERR(LARGE(IF($D$4:$D$1533=$AI79,$V$4:$V$1533,""),DR$11)),0,(LARGE(IF($D$4:$D$1533=$AI79,$V$4:$V$1533,""),DR$11)))&lt;0,0,(IF(ISERR(LARGE(IF($D$4:$D$1533=$AI79,$V$4:$V$1533,""),DR$11)),0,(LARGE(IF($D$4:$D$1533=$AI79,$V$4:$V$1533,""),DR$11)))))</f>
        <v>0</v>
      </c>
      <c r="DS79" s="192">
        <f t="array" ref="DS79">IF(IF(ISERR(LARGE(IF($D$1534:$D$2431=$AI79,$V$1534:$V$2431,""),DS$11)),0,(LARGE(IF($D$1534:$D$2431=$AI79,$V$1534:$V$2431,""),DS$11)))&lt;0,0,(IF(ISERR(LARGE(IF($D$1534:$D$2431=$AI79,$V$1534:$V$2431,""),DS$11)),0,(LARGE(IF($D$1534:$D$2431=$AI79,$V$1534:$V$2431,""),DS$11)))))</f>
        <v>0</v>
      </c>
      <c r="DT79" s="193">
        <f t="array" ref="DT79">IF(IF(ISERR(LARGE(IF($D$1534:$D$2431=$AI79,$V$1534:$V$2431,""),DT$11)),0,(LARGE(IF($D$1534:$D$2431=$AI79,$V$1534:$V$2431,""),DT$11)))&lt;0,0,(IF(ISERR(LARGE(IF($D$1534:$D$2431=$AI79,$V$1534:$V$2431,""),DT$11)),0,(LARGE(IF($D$1534:$D$2431=$AI79,$V$1534:$V$2431,""),DT$11)))))</f>
        <v>0</v>
      </c>
      <c r="DU79" s="159">
        <f>SUM(DP79:DT79)</f>
        <v>0</v>
      </c>
      <c r="DW79" s="114">
        <f t="array" ref="DW79">IF(IF(ISERR(LARGE(IF($D$4:$D$1533=$AI79,$W$4:$W$1533,""),DW$11)),0,(LARGE(IF($D$4:$D$1533=$AI79,$W$4:$W$1533,""),DW$11)))&lt;0,0,(IF(ISERR(LARGE(IF($D$4:$D$1533=$AI79,$W$4:$W$1533,""),DW$11)),0,(LARGE(IF($D$4:$D$1533=$AI79,$W$4:$W$1533,""),DW$11)))))</f>
        <v>0</v>
      </c>
      <c r="DX79" s="115">
        <f t="array" ref="DX79">IF(IF(ISERR(LARGE(IF($D$4:$D$1533=$AI79,$W$4:$W$1533,""),DX$11)),0,(LARGE(IF($D$4:$D$1533=$AI79,$W$4:$W$1533,""),DX$11)))&lt;0,0,(IF(ISERR(LARGE(IF($D$4:$D$1533=$AI79,$W$4:$W$1533,""),DX$11)),0,(LARGE(IF($D$4:$D$1533=$AI79,$W$4:$W$1533,""),DX$11)))))</f>
        <v>0</v>
      </c>
      <c r="DY79" s="116">
        <f t="array" ref="DY79">IF(IF(ISERR(LARGE(IF($D$4:$D$1533=$AI79,$W$4:$W$1533,""),DY$11)),0,(LARGE(IF($D$4:$D$1533=$AI79,$W$4:$W$1533,""),DY$11)))&lt;0,0,(IF(ISERR(LARGE(IF($D$4:$D$1533=$AI79,$W$4:$W$1533,""),DY$11)),0,(LARGE(IF($D$4:$D$1533=$AI79,$W$4:$W$1533,""),DY$11)))))</f>
        <v>0</v>
      </c>
      <c r="DZ79" s="192">
        <f t="array" ref="DZ79">IF(IF(ISERR(LARGE(IF($D$1534:$D$2431=$AI79,$W$1534:$W$2431,""),DZ$11)),0,(LARGE(IF($D$1534:$D$2431=$AI79,$W$1534:$W$2431,""),DZ$11)))&lt;0,0,(IF(ISERR(LARGE(IF($D$1534:$D$2431=$AI79,$W$1534:$W$2431,""),DZ$11)),0,(LARGE(IF($D$1534:$D$2431=$AI79,$W$1534:$W$2431,""),DZ$11)))))</f>
        <v>0</v>
      </c>
      <c r="EA79" s="193">
        <f t="array" ref="EA79">IF(IF(ISERR(LARGE(IF($D$1534:$D$2431=$AI79,$W$1534:$W$2431,""),EA$11)),0,(LARGE(IF($D$1534:$D$2431=$AI79,$W$1534:$W$2431,""),EA$11)))&lt;0,0,(IF(ISERR(LARGE(IF($D$1534:$D$2431=$AI79,$W$1534:$W$2431,""),EA$11)),0,(LARGE(IF($D$1534:$D$2431=$AI79,$W$1534:$W$2431,""),EA$11)))))</f>
        <v>0</v>
      </c>
      <c r="EB79" s="159">
        <f>SUM(DW79:EA79)</f>
        <v>0</v>
      </c>
    </row>
    <row r="80" spans="1:132" x14ac:dyDescent="0.2">
      <c r="A80" s="88">
        <v>7.6999999999999988E-5</v>
      </c>
      <c r="B80" s="4">
        <f t="shared" si="77"/>
        <v>7.6999999999999988E-5</v>
      </c>
      <c r="C80" s="83"/>
      <c r="D80" s="213"/>
      <c r="E80" s="44" t="s">
        <v>21</v>
      </c>
      <c r="F80" s="14">
        <f t="shared" si="107"/>
        <v>0</v>
      </c>
      <c r="G80" s="14">
        <f t="shared" si="108"/>
        <v>0</v>
      </c>
      <c r="H80" s="101" t="str">
        <f>IF(ISNA(VLOOKUP(C80,[1]Sheet1!$J$2:$J$2999,1,FALSE)),"No","Yes")</f>
        <v>No</v>
      </c>
      <c r="I80" s="72">
        <f t="shared" si="78"/>
        <v>0</v>
      </c>
      <c r="J80" s="72">
        <f t="shared" si="79"/>
        <v>0</v>
      </c>
      <c r="K80" s="72">
        <f t="shared" si="80"/>
        <v>0</v>
      </c>
      <c r="L80" s="72">
        <f t="shared" si="81"/>
        <v>0</v>
      </c>
      <c r="M80" s="72">
        <f t="shared" si="82"/>
        <v>0</v>
      </c>
      <c r="N80" s="72">
        <f t="shared" si="83"/>
        <v>0</v>
      </c>
      <c r="O80" s="72">
        <f t="shared" si="84"/>
        <v>0</v>
      </c>
      <c r="Q80" s="73">
        <f t="shared" si="85"/>
        <v>0</v>
      </c>
      <c r="R80" s="73">
        <f t="shared" si="86"/>
        <v>0</v>
      </c>
      <c r="S80" s="73">
        <f t="shared" si="87"/>
        <v>0</v>
      </c>
      <c r="T80" s="73">
        <f t="shared" si="88"/>
        <v>0</v>
      </c>
      <c r="U80" s="73">
        <f t="shared" si="89"/>
        <v>0</v>
      </c>
      <c r="V80" s="73">
        <f t="shared" si="90"/>
        <v>0</v>
      </c>
      <c r="W80" s="73">
        <f t="shared" si="91"/>
        <v>0</v>
      </c>
      <c r="Y80" s="72">
        <f t="shared" si="109"/>
        <v>0</v>
      </c>
      <c r="Z80" s="73">
        <f t="shared" si="110"/>
        <v>0</v>
      </c>
      <c r="AA80" s="58">
        <f t="shared" si="111"/>
        <v>0</v>
      </c>
      <c r="AB80" s="72">
        <f t="shared" si="112"/>
        <v>0</v>
      </c>
      <c r="AC80" s="72">
        <f t="shared" si="113"/>
        <v>0</v>
      </c>
      <c r="AD80" s="73">
        <f t="shared" si="114"/>
        <v>0</v>
      </c>
      <c r="AE80" s="73">
        <f t="shared" si="115"/>
        <v>0</v>
      </c>
      <c r="AF80" s="1">
        <f t="shared" si="92"/>
        <v>0</v>
      </c>
      <c r="AH80" s="1" t="str">
        <f t="shared" si="93"/>
        <v>No</v>
      </c>
      <c r="AI80" s="166" t="s">
        <v>392</v>
      </c>
      <c r="AJ80" s="114">
        <f t="array" ref="AJ80">IF(IF(ISERR(LARGE(IF($D$4:$D$1533=$AI80,$I$4:$I$1533,""),AJ$11)),0,(LARGE(IF($D$4:$D$1533=$AI80,$I$4:$I$1533,""),AJ$11)))&lt;0,0,(IF(ISERR(LARGE(IF($D$4:$D$1533=$AI80,$I$4:$I$1533,""),AJ$11)),0,(LARGE(IF($D$4:$D$1533=$AI80,$I$4:$I$1533,""),AJ$11)))))</f>
        <v>0</v>
      </c>
      <c r="AK80" s="115">
        <f t="array" ref="AK80">IF(IF(ISERR(LARGE(IF($D$4:$D$1533=$AI80,$I$4:$I$1533,""),AK$11)),0,(LARGE(IF($D$4:$D$1533=$AI80,$I$4:$I$1533,""),AK$11)))&lt;0,0,(IF(ISERR(LARGE(IF($D$4:$D$1533=$AI80,$I$4:$I$1533,""),AK$11)),0,(LARGE(IF($D$4:$D$1533=$AI80,$I$4:$I$1533,""),AK$11)))))</f>
        <v>0</v>
      </c>
      <c r="AL80" s="116">
        <f t="array" ref="AL80">IF(IF(ISERR(LARGE(IF($D$4:$D$1533=$AI80,$I$4:$I$1533,""),AL$11)),0,(LARGE(IF($D$4:$D$1533=$AI80,$I$4:$I$1533,""),AL$11)))&lt;0,0,(IF(ISERR(LARGE(IF($D$4:$D$1533=$AI80,$I$4:$I$1533,""),AL$11)),0,(LARGE(IF($D$4:$D$1533=$AI80,$I$4:$I$1533,""),AL$11)))))</f>
        <v>0</v>
      </c>
      <c r="AM80" s="192">
        <f t="array" ref="AM80">IF(IF(ISERR(LARGE(IF($D$1534:$D$2431=$AI80,$I$1534:$I$2431,""),AM$11)),0,(LARGE(IF($D$1534:$D$2431=$AI80,$I$1534:$I$2431,""),AM$11)))&lt;0,0,(IF(ISERR(LARGE(IF($D$1534:$D$2431=$AI80,$I$1534:$I$2431,""),AM$11)),0,(LARGE(IF($D$1534:$D$2431=$AI80,$I$1534:$I$2431,""),AM$11)))))</f>
        <v>0</v>
      </c>
      <c r="AN80" s="193">
        <f t="array" ref="AN80">IF(IF(ISERR(LARGE(IF($D$1534:$D$2431=$AI80,$I$1534:$I$2431,""),AN$11)),0,(LARGE(IF($D$1534:$D$2431=$AI80,$I$1534:$I$2431,""),AN$11)))&lt;0,0,(IF(ISERR(LARGE(IF($D$1534:$D$2431=$AI80,$I$1534:$I$2431,""),AN$11)),0,(LARGE(IF($D$1534:$D$2431=$AI80,$I$1534:$I$2431,""),AN$11)))))</f>
        <v>0</v>
      </c>
      <c r="AO80" s="159">
        <f>SUM(AJ80:AN80)</f>
        <v>0</v>
      </c>
      <c r="AQ80" s="114">
        <f t="array" ref="AQ80">IF(IF(ISERR(LARGE(IF($D$4:$D$1533=$AI80,$J$4:$J$1533,""),AQ$11)),0,(LARGE(IF($D$4:$D$1533=$AI80,$J$4:$J$1533,""),AQ$11)))&lt;0,0,(IF(ISERR(LARGE(IF($D$4:$D$1533=$AI80,$J$4:$J$1533,""),AQ$11)),0,(LARGE(IF($D$4:$D$1533=$AI80,$J$4:$J$1533,""),AQ$11)))))</f>
        <v>0</v>
      </c>
      <c r="AR80" s="115">
        <f t="array" ref="AR80">IF(IF(ISERR(LARGE(IF($D$4:$D$1533=$AI80,$J$4:$J$1533,""),AR$11)),0,(LARGE(IF($D$4:$D$1533=$AI80,$J$4:$J$1533,""),AR$11)))&lt;0,0,(IF(ISERR(LARGE(IF($D$4:$D$1533=$AI80,$J$4:$J$1533,""),AR$11)),0,(LARGE(IF($D$4:$D$1533=$AI80,$J$4:$J$1533,""),AR$11)))))</f>
        <v>0</v>
      </c>
      <c r="AS80" s="116">
        <f t="array" ref="AS80">IF(IF(ISERR(LARGE(IF($D$4:$D$1533=$AI80,$J$4:$J$1533,""),AS$11)),0,(LARGE(IF($D$4:$D$1533=$AI80,$J$4:$J$1533,""),AS$11)))&lt;0,0,(IF(ISERR(LARGE(IF($D$4:$D$1533=$AI80,$J$4:$J$1533,""),AS$11)),0,(LARGE(IF($D$4:$D$1533=$AI80,$J$4:$J$1533,""),AS$11)))))</f>
        <v>0</v>
      </c>
      <c r="AT80" s="192">
        <f t="array" ref="AT80">IF(IF(ISERR(LARGE(IF($D$1534:$D$2431=$AI80,$J$1534:$J$2431,""),AT$11)),0,(LARGE(IF($D$1534:$D$2431=$AI80,$J$1534:$J$2431,""),AT$11)))&lt;0,0,(IF(ISERR(LARGE(IF($D$1534:$D$2431=$AI80,$J$1534:$J$2431,""),AT$11)),0,(LARGE(IF($D$1534:$D$2431=$AI80,$J$1534:$J$2431,""),AT$11)))))</f>
        <v>0</v>
      </c>
      <c r="AU80" s="193">
        <f t="array" ref="AU80">IF(IF(ISERR(LARGE(IF($D$1534:$D$2431=$AI80,$J$1534:$J$2431,""),AU$11)),0,(LARGE(IF($D$1534:$D$2431=$AI80,$J$1534:$J$2431,""),AU$11)))&lt;0,0,(IF(ISERR(LARGE(IF($D$1534:$D$2431=$AI80,$J$1534:$J$2431,""),AU$11)),0,(LARGE(IF($D$1534:$D$2431=$AI80,$J$1534:$J$2431,""),AU$11)))))</f>
        <v>0</v>
      </c>
      <c r="AV80" s="159">
        <f>SUM(AQ80:AU80)</f>
        <v>0</v>
      </c>
      <c r="AX80" s="114">
        <f t="array" ref="AX80">IF(IF(ISERR(LARGE(IF($D$4:$D$1533=$AI80,$K$4:$K$1533,""),AX$11)),0,(LARGE(IF($D$4:$D$1533=$AI80,$K$4:$K$1533,""),AX$11)))&lt;0,0,(IF(ISERR(LARGE(IF($D$4:$D$1533=$AI80,$K$4:$K$1533,""),AX$11)),0,(LARGE(IF($D$4:$D$1533=$AI80,$K$4:$K$1533,""),AX$11)))))</f>
        <v>0</v>
      </c>
      <c r="AY80" s="115">
        <f t="array" ref="AY80">IF(IF(ISERR(LARGE(IF($D$4:$D$1533=$AI80,$K$4:$K$1533,""),AY$11)),0,(LARGE(IF($D$4:$D$1533=$AI80,$K$4:$K$1533,""),AY$11)))&lt;0,0,(IF(ISERR(LARGE(IF($D$4:$D$1533=$AI80,$K$4:$K$1533,""),AY$11)),0,(LARGE(IF($D$4:$D$1533=$AI80,$K$4:$K$1533,""),AY$11)))))</f>
        <v>0</v>
      </c>
      <c r="AZ80" s="116">
        <f t="array" ref="AZ80">IF(IF(ISERR(LARGE(IF($D$4:$D$1533=$AI80,$K$4:$K$1533,""),AZ$11)),0,(LARGE(IF($D$4:$D$1533=$AI80,$K$4:$K$1533,""),AZ$11)))&lt;0,0,(IF(ISERR(LARGE(IF($D$4:$D$1533=$AI80,$K$4:$K$1533,""),AZ$11)),0,(LARGE(IF($D$4:$D$1533=$AI80,$K$4:$K$1533,""),AZ$11)))))</f>
        <v>0</v>
      </c>
      <c r="BA80" s="192">
        <f t="array" ref="BA80">IF(IF(ISERR(LARGE(IF($D$1534:$D$2431=$AI80,$K$1534:$K$2431,""),BA$11)),0,(LARGE(IF($D$1534:$D$2431=$AI80,$K$1534:$K$2431,""),BA$11)))&lt;0,0,(IF(ISERR(LARGE(IF($D$1534:$D$2431=$AI80,$K$1534:$K$2431,""),BA$11)),0,(LARGE(IF($D$1534:$D$2431=$AI80,$K$1534:$K$2431,""),BA$11)))))</f>
        <v>0</v>
      </c>
      <c r="BB80" s="193">
        <f t="array" ref="BB80">IF(IF(ISERR(LARGE(IF($D$1534:$D$2431=$AI80,$K$1534:$K$2431,""),BB$11)),0,(LARGE(IF($D$1534:$D$2431=$AI80,$K$1534:$K$2431,""),BB$11)))&lt;0,0,(IF(ISERR(LARGE(IF($D$1534:$D$2431=$AI80,$K$1534:$K$2431,""),BB$11)),0,(LARGE(IF($D$1534:$D$2431=$AI80,$K$1534:$K$2431,""),BB$11)))))</f>
        <v>0</v>
      </c>
      <c r="BC80" s="159">
        <f>SUM(AX80:BB80)</f>
        <v>0</v>
      </c>
      <c r="BE80" s="114">
        <f t="array" ref="BE80">IF(IF(ISERR(LARGE(IF($D$4:$D$1533=$AI80,$L$4:$L$1533,""),BE$11)),0,(LARGE(IF($D$4:$D$1533=$AI80,$L$4:$L$1533,""),BE$11)))&lt;0,0,(IF(ISERR(LARGE(IF($D$4:$D$1533=$AI80,$L$4:$L$1533,""),BE$11)),0,(LARGE(IF($D$4:$D$1533=$AI80,$L$4:$L$1533,""),BE$11)))))</f>
        <v>0</v>
      </c>
      <c r="BF80" s="115">
        <f t="array" ref="BF80">IF(IF(ISERR(LARGE(IF($D$4:$D$1533=$AI80,$L$4:$L$1533,""),BF$11)),0,(LARGE(IF($D$4:$D$1533=$AI80,$L$4:$L$1533,""),BF$11)))&lt;0,0,(IF(ISERR(LARGE(IF($D$4:$D$1533=$AI80,$L$4:$L$1533,""),BF$11)),0,(LARGE(IF($D$4:$D$1533=$AI80,$L$4:$L$1533,""),BF$11)))))</f>
        <v>0</v>
      </c>
      <c r="BG80" s="116">
        <f t="array" ref="BG80">IF(IF(ISERR(LARGE(IF($D$4:$D$1533=$AI80,$L$4:$L$1533,""),BG$11)),0,(LARGE(IF($D$4:$D$1533=$AI80,$L$4:$L$1533,""),BG$11)))&lt;0,0,(IF(ISERR(LARGE(IF($D$4:$D$1533=$AI80,$L$4:$L$1533,""),BG$11)),0,(LARGE(IF($D$4:$D$1533=$AI80,$L$4:$L$1533,""),BG$11)))))</f>
        <v>0</v>
      </c>
      <c r="BH80" s="192">
        <f t="array" ref="BH80">IF(IF(ISERR(LARGE(IF($D$1534:$D$2431=$AI80,$L$1534:$L$2431,""),BH$11)),0,(LARGE(IF($D$1534:$D$2431=$AI80,$L$1534:$L$2431,""),BH$11)))&lt;0,0,(IF(ISERR(LARGE(IF($D$1534:$D$2431=$AI80,$L$1534:$L$2431,""),BH$11)),0,(LARGE(IF($D$1534:$D$2431=$AI80,$L$1534:$L$2431,""),BH$11)))))</f>
        <v>0</v>
      </c>
      <c r="BI80" s="193">
        <f t="array" ref="BI80">IF(IF(ISERR(LARGE(IF($D$1534:$D$2431=$AI80,$L$1534:$L$2431,""),BI$11)),0,(LARGE(IF($D$1534:$D$2431=$AI80,$L$1534:$L$2431,""),BI$11)))&lt;0,0,(IF(ISERR(LARGE(IF($D$1534:$D$2431=$AI80,$L$1534:$L$2431,""),BI$11)),0,(LARGE(IF($D$1534:$D$2431=$AI80,$L$1534:$L$2431,""),BI$11)))))</f>
        <v>0</v>
      </c>
      <c r="BJ80" s="159">
        <f>SUM(BE80:BI80)</f>
        <v>0</v>
      </c>
      <c r="BL80" s="114">
        <f t="array" ref="BL80">IF(IF(ISERR(LARGE(IF($D$4:$D$1533=$AI80,$M$4:$M$1533,""),BL$11)),0,(LARGE(IF($D$4:$D$1533=$AI80,$M$4:$M$1533,""),BL$11)))&lt;0,0,(IF(ISERR(LARGE(IF($D$4:$D$1533=$AI80,$M$4:$M$1533,""),BL$11)),0,(LARGE(IF($D$4:$D$1533=$AI80,$M$4:$M$1533,""),BL$11)))))</f>
        <v>0</v>
      </c>
      <c r="BM80" s="115">
        <f t="array" ref="BM80">IF(IF(ISERR(LARGE(IF($D$4:$D$1533=$AI80,$M$4:$M$1533,""),BM$11)),0,(LARGE(IF($D$4:$D$1533=$AI80,$M$4:$M$1533,""),BM$11)))&lt;0,0,(IF(ISERR(LARGE(IF($D$4:$D$1533=$AI80,$M$4:$M$1533,""),BM$11)),0,(LARGE(IF($D$4:$D$1533=$AI80,$M$4:$M$1533,""),BM$11)))))</f>
        <v>0</v>
      </c>
      <c r="BN80" s="116">
        <f t="array" ref="BN80">IF(IF(ISERR(LARGE(IF($D$4:$D$1533=$AI80,$M$4:$M$1533,""),BN$11)),0,(LARGE(IF($D$4:$D$1533=$AI80,$M$4:$M$1533,""),BN$11)))&lt;0,0,(IF(ISERR(LARGE(IF($D$4:$D$1533=$AI80,$M$4:$M$1533,""),BN$11)),0,(LARGE(IF($D$4:$D$1533=$AI80,$M$4:$M$1533,""),BN$11)))))</f>
        <v>0</v>
      </c>
      <c r="BO80" s="192">
        <f t="array" ref="BO80">IF(IF(ISERR(LARGE(IF($D$1534:$D$2431=$AI80,$M$1534:$M$2431,""),BO$11)),0,(LARGE(IF($D$1534:$D$2431=$AI80,$M$1534:$M$2431,""),BO$11)))&lt;0,0,(IF(ISERR(LARGE(IF($D$1534:$D$2431=$AI80,$M$1534:$M$2431,""),BO$11)),0,(LARGE(IF($D$1534:$D$2431=$AI80,$M$1534:$M$2431,""),BO$11)))))</f>
        <v>0</v>
      </c>
      <c r="BP80" s="193">
        <f t="array" ref="BP80">IF(IF(ISERR(LARGE(IF($D$1534:$D$2431=$AI80,$M$1534:$M$2431,""),BP$11)),0,(LARGE(IF($D$1534:$D$2431=$AI80,$M$1534:$M$2431,""),BP$11)))&lt;0,0,(IF(ISERR(LARGE(IF($D$1534:$D$2431=$AI80,$M$1534:$M$2431,""),BP$11)),0,(LARGE(IF($D$1534:$D$2431=$AI80,$M$1534:$M$2431,""),BP$11)))))</f>
        <v>0</v>
      </c>
      <c r="BQ80" s="159">
        <f>SUM(BL80:BP80)</f>
        <v>0</v>
      </c>
      <c r="BS80" s="114">
        <f t="array" ref="BS80">IF(IF(ISERR(LARGE(IF($D$4:$D$1533=$AI80,$N$4:$N$1533,""),BS$11)),0,(LARGE(IF($D$4:$D$1533=$AI80,$N$4:$N$1533,""),BS$11)))&lt;0,0,(IF(ISERR(LARGE(IF($D$4:$D$1533=$AI80,$N$4:$N$1533,""),BS$11)),0,(LARGE(IF($D$4:$D$1533=$AI80,$N$4:$N$1533,""),BS$11)))))</f>
        <v>0</v>
      </c>
      <c r="BT80" s="115">
        <f t="array" ref="BT80">IF(IF(ISERR(LARGE(IF($D$4:$D$1533=$AI80,$N$4:$N$1533,""),BT$11)),0,(LARGE(IF($D$4:$D$1533=$AI80,$N$4:$N$1533,""),BT$11)))&lt;0,0,(IF(ISERR(LARGE(IF($D$4:$D$1533=$AI80,$N$4:$N$1533,""),BT$11)),0,(LARGE(IF($D$4:$D$1533=$AI80,$N$4:$N$1533,""),BT$11)))))</f>
        <v>0</v>
      </c>
      <c r="BU80" s="116">
        <f t="array" ref="BU80">IF(IF(ISERR(LARGE(IF($D$4:$D$1533=$AI80,$N$4:$N$1533,""),BU$11)),0,(LARGE(IF($D$4:$D$1533=$AI80,$N$4:$N$1533,""),BU$11)))&lt;0,0,(IF(ISERR(LARGE(IF($D$4:$D$1533=$AI80,$N$4:$N$1533,""),BU$11)),0,(LARGE(IF($D$4:$D$1533=$AI80,$N$4:$N$1533,""),BU$11)))))</f>
        <v>0</v>
      </c>
      <c r="BV80" s="192">
        <f t="array" ref="BV80">IF(IF(ISERR(LARGE(IF($D$1534:$D$2431=$AI80,$N$1534:$N$2431,""),BV$11)),0,(LARGE(IF($D$1534:$D$2431=$AI80,$N$1534:$N$2431,""),BV$11)))&lt;0,0,(IF(ISERR(LARGE(IF($D$1534:$D$2431=$AI80,$N$1534:$N$2431,""),BV$11)),0,(LARGE(IF($D$1534:$D$2431=$AI80,$N$1534:$N$2431,""),BV$11)))))</f>
        <v>0</v>
      </c>
      <c r="BW80" s="193">
        <f t="array" ref="BW80">IF(IF(ISERR(LARGE(IF($D$1534:$D$2431=$AI80,$N$1534:$N$2431,""),BW$11)),0,(LARGE(IF($D$1534:$D$2431=$AI80,$N$1534:$N$2431,""),BW$11)))&lt;0,0,(IF(ISERR(LARGE(IF($D$1534:$D$2431=$AI80,$N$1534:$N$2431,""),BW$11)),0,(LARGE(IF($D$1534:$D$2431=$AI80,$N$1534:$N$2431,""),BW$11)))))</f>
        <v>0</v>
      </c>
      <c r="BX80" s="159">
        <f>SUM(BS80:BW80)</f>
        <v>0</v>
      </c>
      <c r="BZ80" s="114">
        <f t="array" ref="BZ80">IF(IF(ISERR(LARGE(IF($D$4:$D$1533=$AI80,$O$4:$O$1533,""),BZ$11)),0,(LARGE(IF($D$4:$D$1533=$AI80,$O$4:$O$1533,""),BZ$11)))&lt;0,0,(IF(ISERR(LARGE(IF($D$4:$D$1533=$AI80,$O$4:$O$1533,""),BZ$11)),0,(LARGE(IF($D$4:$D$1533=$AI80,$O$4:$O$1533,""),BZ$11)))))</f>
        <v>0</v>
      </c>
      <c r="CA80" s="115">
        <f t="array" ref="CA80">IF(IF(ISERR(LARGE(IF($D$4:$D$1533=$AI80,$O$4:$O$1533,""),CA$11)),0,(LARGE(IF($D$4:$D$1533=$AI80,$O$4:$O$1533,""),CA$11)))&lt;0,0,(IF(ISERR(LARGE(IF($D$4:$D$1533=$AI80,$O$4:$O$1533,""),CA$11)),0,(LARGE(IF($D$4:$D$1533=$AI80,$O$4:$O$1533,""),CA$11)))))</f>
        <v>0</v>
      </c>
      <c r="CB80" s="116">
        <f t="array" ref="CB80">IF(IF(ISERR(LARGE(IF($D$4:$D$1533=$AI80,$O$4:$O$1533,""),CB$11)),0,(LARGE(IF($D$4:$D$1533=$AI80,$O$4:$O$1533,""),CB$11)))&lt;0,0,(IF(ISERR(LARGE(IF($D$4:$D$1533=$AI80,$O$4:$O$1533,""),CB$11)),0,(LARGE(IF($D$4:$D$1533=$AI80,$O$4:$O$1533,""),CB$11)))))</f>
        <v>0</v>
      </c>
      <c r="CC80" s="192">
        <f t="array" ref="CC80">IF(IF(ISERR(LARGE(IF($D$1534:$D$2431=$AI80,$O$1534:$O$2431,""),CC$11)),0,(LARGE(IF($D$1534:$D$2431=$AI80,$O$1534:$O$2431,""),CC$11)))&lt;0,0,(IF(ISERR(LARGE(IF($D$1534:$D$2431=$AI80,$O$1534:$O$2431,""),CC$11)),0,(LARGE(IF($D$1534:$D$2431=$AI80,$O$1534:$O$2431,""),CC$11)))))</f>
        <v>0</v>
      </c>
      <c r="CD80" s="193">
        <f t="array" ref="CD80">IF(IF(ISERR(LARGE(IF($D$1534:$D$2431=$AI80,$O$1534:$O$2431,""),CD$11)),0,(LARGE(IF($D$1534:$D$2431=$AI80,$O$1534:$O$2431,""),CD$11)))&lt;0,0,(IF(ISERR(LARGE(IF($D$1534:$D$2431=$AI80,$O$1534:$O$2431,""),CD$11)),0,(LARGE(IF($D$1534:$D$2431=$AI80,$O$1534:$O$2431,""),CD$11)))))</f>
        <v>0</v>
      </c>
      <c r="CE80" s="159">
        <f>SUM(BZ80:CD80)</f>
        <v>0</v>
      </c>
      <c r="CG80" s="114">
        <f t="array" ref="CG80">IF(IF(ISERR(LARGE(IF($D$4:$D$1533=$AI80,$Q$4:$Q$1533,""),CG$11)),0,(LARGE(IF($D$4:$D$1533=$AI80,$Q$4:$Q$1533,""),CG$11)))&lt;0,0,(IF(ISERR(LARGE(IF($D$4:$D$1533=$AI80,$Q$4:$Q$1533,""),CG$11)),0,(LARGE(IF($D$4:$D$1533=$AI80,$Q$4:$Q$1533,""),CG$11)))))</f>
        <v>0</v>
      </c>
      <c r="CH80" s="115">
        <f t="array" ref="CH80">IF(IF(ISERR(LARGE(IF($D$4:$D$1533=$AI80,$Q$4:$Q$1533,""),CH$11)),0,(LARGE(IF($D$4:$D$1533=$AI80,$Q$4:$Q$1533,""),CH$11)))&lt;0,0,(IF(ISERR(LARGE(IF($D$4:$D$1533=$AI80,$Q$4:$Q$1533,""),CH$11)),0,(LARGE(IF($D$4:$D$1533=$AI80,$Q$4:$Q$1533,""),CH$11)))))</f>
        <v>0</v>
      </c>
      <c r="CI80" s="116">
        <f t="array" ref="CI80">IF(IF(ISERR(LARGE(IF($D$4:$D$1533=$AI80,$Q$4:$Q$1533,""),CI$11)),0,(LARGE(IF($D$4:$D$1533=$AI80,$Q$4:$Q$1533,""),CI$11)))&lt;0,0,(IF(ISERR(LARGE(IF($D$4:$D$1533=$AI80,$Q$4:$Q$1533,""),CI$11)),0,(LARGE(IF($D$4:$D$1533=$AI80,$Q$4:$Q$1533,""),CI$11)))))</f>
        <v>0</v>
      </c>
      <c r="CJ80" s="192">
        <f t="array" ref="CJ80">IF(IF(ISERR(LARGE(IF($D$1534:$D$2431=$AI80,$Q$1534:$Q$2431,""),CJ$11)),0,(LARGE(IF($D$1534:$D$2431=$AI80,$Q$1534:$Q$2431,""),CJ$11)))&lt;0,0,(IF(ISERR(LARGE(IF($D$1534:$D$2431=$AI80,$Q$1534:$Q$2431,""),CJ$11)),0,(LARGE(IF($D$1534:$D$2431=$AI80,$Q$1534:$Q$2431,""),CJ$11)))))</f>
        <v>0</v>
      </c>
      <c r="CK80" s="193">
        <f t="array" ref="CK80">IF(IF(ISERR(LARGE(IF($D$1534:$D$2431=$AI80,$Q$1534:$Q$2431,""),CK$11)),0,(LARGE(IF($D$1534:$D$2431=$AI80,$Q$1534:$Q$2431,""),CK$11)))&lt;0,0,(IF(ISERR(LARGE(IF($D$1534:$D$2431=$AI80,$Q$1534:$Q$2431,""),CK$11)),0,(LARGE(IF($D$1534:$D$2431=$AI80,$Q$1534:$Q$2431,""),CK$11)))))</f>
        <v>0</v>
      </c>
      <c r="CL80" s="159">
        <f>SUM(CG80:CK80)</f>
        <v>0</v>
      </c>
      <c r="CN80" s="114">
        <f t="array" ref="CN80">IF(IF(ISERR(LARGE(IF($D$4:$D$1533=$AI80,$R$4:$R$1533,""),CN$11)),0,(LARGE(IF($D$4:$D$1533=$AI80,$R$4:$R$1533,""),CN$11)))&lt;0,0,(IF(ISERR(LARGE(IF($D$4:$D$1533=$AI80,$R$4:$R$1533,""),CN$11)),0,(LARGE(IF($D$4:$D$1533=$AI80,$R$4:$R$1533,""),CN$11)))))</f>
        <v>0</v>
      </c>
      <c r="CO80" s="115">
        <f t="array" ref="CO80">IF(IF(ISERR(LARGE(IF($D$4:$D$1533=$AI80,$R$4:$R$1533,""),CO$11)),0,(LARGE(IF($D$4:$D$1533=$AI80,$R$4:$R$1533,""),CO$11)))&lt;0,0,(IF(ISERR(LARGE(IF($D$4:$D$1533=$AI80,$R$4:$R$1533,""),CO$11)),0,(LARGE(IF($D$4:$D$1533=$AI80,$R$4:$R$1533,""),CO$11)))))</f>
        <v>0</v>
      </c>
      <c r="CP80" s="116">
        <f t="array" ref="CP80">IF(IF(ISERR(LARGE(IF($D$4:$D$1533=$AI80,$R$4:$R$1533,""),CP$11)),0,(LARGE(IF($D$4:$D$1533=$AI80,$R$4:$R$1533,""),CP$11)))&lt;0,0,(IF(ISERR(LARGE(IF($D$4:$D$1533=$AI80,$R$4:$R$1533,""),CP$11)),0,(LARGE(IF($D$4:$D$1533=$AI80,$R$4:$R$1533,""),CP$11)))))</f>
        <v>0</v>
      </c>
      <c r="CQ80" s="192">
        <f t="array" ref="CQ80">IF(IF(ISERR(LARGE(IF($D$1534:$D$2431=$AI80,$R$1534:$R$2431,""),CQ$11)),0,(LARGE(IF($D$1534:$D$2431=$AI80,$R$1534:$R$2431,""),CQ$11)))&lt;0,0,(IF(ISERR(LARGE(IF($D$1534:$D$2431=$AI80,$R$1534:$R$2431,""),CQ$11)),0,(LARGE(IF($D$1534:$D$2431=$AI80,$R$1534:$R$2431,""),CQ$11)))))</f>
        <v>0</v>
      </c>
      <c r="CR80" s="193">
        <f t="array" ref="CR80">IF(IF(ISERR(LARGE(IF($D$1534:$D$2431=$AI80,$R$1534:$R$2431,""),CR$11)),0,(LARGE(IF($D$1534:$D$2431=$AI80,$R$1534:$R$2431,""),CR$11)))&lt;0,0,(IF(ISERR(LARGE(IF($D$1534:$D$2431=$AI80,$R$1534:$R$2431,""),CR$11)),0,(LARGE(IF($D$1534:$D$2431=$AI80,$R$1534:$R$2431,""),CR$11)))))</f>
        <v>0</v>
      </c>
      <c r="CS80" s="159">
        <f>SUM(CN80:CR80)</f>
        <v>0</v>
      </c>
      <c r="CU80" s="114">
        <f t="array" ref="CU80">IF(IF(ISERR(LARGE(IF($D$4:$D$1533=$AI80,$S$4:$S$1533,""),CU$11)),0,(LARGE(IF($D$4:$D$1533=$AI80,$S$4:$S$1533,""),CU$11)))&lt;0,0,(IF(ISERR(LARGE(IF($D$4:$D$1533=$AI80,$S$4:$S$1533,""),CU$11)),0,(LARGE(IF($D$4:$D$1533=$AI80,$S$4:$S$1533,""),CU$11)))))</f>
        <v>0</v>
      </c>
      <c r="CV80" s="115">
        <f t="array" ref="CV80">IF(IF(ISERR(LARGE(IF($D$4:$D$1533=$AI80,$S$4:$S$1533,""),CV$11)),0,(LARGE(IF($D$4:$D$1533=$AI80,$S$4:$S$1533,""),CV$11)))&lt;0,0,(IF(ISERR(LARGE(IF($D$4:$D$1533=$AI80,$S$4:$S$1533,""),CV$11)),0,(LARGE(IF($D$4:$D$1533=$AI80,$S$4:$S$1533,""),CV$11)))))</f>
        <v>0</v>
      </c>
      <c r="CW80" s="116">
        <f t="array" ref="CW80">IF(IF(ISERR(LARGE(IF($D$4:$D$1533=$AI80,$S$4:$S$1533,""),CW$11)),0,(LARGE(IF($D$4:$D$1533=$AI80,$S$4:$S$1533,""),CW$11)))&lt;0,0,(IF(ISERR(LARGE(IF($D$4:$D$1533=$AI80,$S$4:$S$1533,""),CW$11)),0,(LARGE(IF($D$4:$D$1533=$AI80,$S$4:$S$1533,""),CW$11)))))</f>
        <v>0</v>
      </c>
      <c r="CX80" s="192">
        <f t="array" ref="CX80">IF(IF(ISERR(LARGE(IF($D$1534:$D$2431=$AI80,$S$1534:$S$2431,""),CX$11)),0,(LARGE(IF($D$1534:$D$2431=$AI80,$S$1534:$S$2431,""),CX$11)))&lt;0,0,(IF(ISERR(LARGE(IF($D$1534:$D$2431=$AI80,$S$1534:$S$2431,""),CX$11)),0,(LARGE(IF($D$1534:$D$2431=$AI80,$S$1534:$S$2431,""),CX$11)))))</f>
        <v>0</v>
      </c>
      <c r="CY80" s="193">
        <f t="array" ref="CY80">IF(IF(ISERR(LARGE(IF($D$1534:$D$2431=$AI80,$S$1534:$S$2431,""),CY$11)),0,(LARGE(IF($D$1534:$D$2431=$AI80,$S$1534:$S$2431,""),CY$11)))&lt;0,0,(IF(ISERR(LARGE(IF($D$1534:$D$2431=$AI80,$S$1534:$S$2431,""),CY$11)),0,(LARGE(IF($D$1534:$D$2431=$AI80,$S$1534:$S$2431,""),CY$11)))))</f>
        <v>0</v>
      </c>
      <c r="CZ80" s="159">
        <f>SUM(CU80:CY80)</f>
        <v>0</v>
      </c>
      <c r="DB80" s="114">
        <f t="array" ref="DB80">IF(IF(ISERR(LARGE(IF($D$4:$D$1533=$AI80,$T$4:$T$1533,""),DB$11)),0,(LARGE(IF($D$4:$D$1533=$AI80,$T$4:$T$1533,""),DB$11)))&lt;0,0,(IF(ISERR(LARGE(IF($D$4:$D$1533=$AI80,$T$4:$T$1533,""),DB$11)),0,(LARGE(IF($D$4:$D$1533=$AI80,$T$4:$T$1533,""),DB$11)))))</f>
        <v>0</v>
      </c>
      <c r="DC80" s="115">
        <f t="array" ref="DC80">IF(IF(ISERR(LARGE(IF($D$4:$D$1533=$AI80,$T$4:$T$1533,""),DC$11)),0,(LARGE(IF($D$4:$D$1533=$AI80,$T$4:$T$1533,""),DC$11)))&lt;0,0,(IF(ISERR(LARGE(IF($D$4:$D$1533=$AI80,$T$4:$T$1533,""),DC$11)),0,(LARGE(IF($D$4:$D$1533=$AI80,$T$4:$T$1533,""),DC$11)))))</f>
        <v>0</v>
      </c>
      <c r="DD80" s="116">
        <f t="array" ref="DD80">IF(IF(ISERR(LARGE(IF($D$4:$D$1533=$AI80,$T$4:$T$1533,""),DD$11)),0,(LARGE(IF($D$4:$D$1533=$AI80,$T$4:$T$1533,""),DD$11)))&lt;0,0,(IF(ISERR(LARGE(IF($D$4:$D$1533=$AI80,$T$4:$T$1533,""),DD$11)),0,(LARGE(IF($D$4:$D$1533=$AI80,$T$4:$T$1533,""),DD$11)))))</f>
        <v>0</v>
      </c>
      <c r="DE80" s="192">
        <f t="array" ref="DE80">IF(IF(ISERR(LARGE(IF($D$1534:$D$2431=$AI80,$T$1534:$T$2431,""),DE$11)),0,(LARGE(IF($D$1534:$D$2431=$AI80,$T$1534:$T$2431,""),DE$11)))&lt;0,0,(IF(ISERR(LARGE(IF($D$1534:$D$2431=$AI80,$T$1534:$T$2431,""),DE$11)),0,(LARGE(IF($D$1534:$D$2431=$AI80,$T$1534:$T$2431,""),DE$11)))))</f>
        <v>0</v>
      </c>
      <c r="DF80" s="193">
        <f t="array" ref="DF80">IF(IF(ISERR(LARGE(IF($D$1534:$D$2431=$AI80,$T$1534:$T$2431,""),DF$11)),0,(LARGE(IF($D$1534:$D$2431=$AI80,$T$1534:$T$2431,""),DF$11)))&lt;0,0,(IF(ISERR(LARGE(IF($D$1534:$D$2431=$AI80,$T$1534:$T$2431,""),DF$11)),0,(LARGE(IF($D$1534:$D$2431=$AI80,$T$1534:$T$2431,""),DF$11)))))</f>
        <v>0</v>
      </c>
      <c r="DG80" s="159">
        <f>SUM(DB80:DF80)</f>
        <v>0</v>
      </c>
      <c r="DI80" s="114">
        <f t="array" ref="DI80">IF(IF(ISERR(LARGE(IF($D$4:$D$1533=$AI80,$U$4:$U$1533,""),DI$11)),0,(LARGE(IF($D$4:$D$1533=$AI80,$U$4:$U$1533,""),DI$11)))&lt;0,0,(IF(ISERR(LARGE(IF($D$4:$D$1533=$AI80,$U$4:$U$1533,""),DI$11)),0,(LARGE(IF($D$4:$D$1533=$AI80,$U$4:$U$1533,""),DI$11)))))</f>
        <v>0</v>
      </c>
      <c r="DJ80" s="115">
        <f t="array" ref="DJ80">IF(IF(ISERR(LARGE(IF($D$4:$D$1533=$AI80,$U$4:$U$1533,""),DJ$11)),0,(LARGE(IF($D$4:$D$1533=$AI80,$U$4:$U$1533,""),DJ$11)))&lt;0,0,(IF(ISERR(LARGE(IF($D$4:$D$1533=$AI80,$U$4:$U$1533,""),DJ$11)),0,(LARGE(IF($D$4:$D$1533=$AI80,$U$4:$U$1533,""),DJ$11)))))</f>
        <v>0</v>
      </c>
      <c r="DK80" s="116">
        <f t="array" ref="DK80">IF(IF(ISERR(LARGE(IF($D$4:$D$1533=$AI80,$U$4:$U$1533,""),DK$11)),0,(LARGE(IF($D$4:$D$1533=$AI80,$U$4:$U$1533,""),DK$11)))&lt;0,0,(IF(ISERR(LARGE(IF($D$4:$D$1533=$AI80,$U$4:$U$1533,""),DK$11)),0,(LARGE(IF($D$4:$D$1533=$AI80,$U$4:$U$1533,""),DK$11)))))</f>
        <v>0</v>
      </c>
      <c r="DL80" s="192">
        <f t="array" ref="DL80">IF(IF(ISERR(LARGE(IF($D$1534:$D$2431=$AI80,$U$1534:$U$2431,""),DL$11)),0,(LARGE(IF($D$1534:$D$2431=$AI80,$U$1534:$U$2431,""),DL$11)))&lt;0,0,(IF(ISERR(LARGE(IF($D$1534:$D$2431=$AI80,$U$1534:$U$2431,""),DL$11)),0,(LARGE(IF($D$1534:$D$2431=$AI80,$U$1534:$U$2431,""),DL$11)))))</f>
        <v>0</v>
      </c>
      <c r="DM80" s="193">
        <f t="array" ref="DM80">IF(IF(ISERR(LARGE(IF($D$1534:$D$2431=$AI80,$U$1534:$U$2431,""),DM$11)),0,(LARGE(IF($D$1534:$D$2431=$AI80,$U$1534:$U$2431,""),DM$11)))&lt;0,0,(IF(ISERR(LARGE(IF($D$1534:$D$2431=$AI80,$U$1534:$U$2431,""),DM$11)),0,(LARGE(IF($D$1534:$D$2431=$AI80,$U$1534:$U$2431,""),DM$11)))))</f>
        <v>0</v>
      </c>
      <c r="DN80" s="159">
        <f>SUM(DI80:DM80)</f>
        <v>0</v>
      </c>
      <c r="DP80" s="114">
        <f t="array" ref="DP80">IF(IF(ISERR(LARGE(IF($D$4:$D$1533=$AI80,$V$4:$V$1533,""),DP$11)),0,(LARGE(IF($D$4:$D$1533=$AI80,$V$4:$V$1533,""),DP$11)))&lt;0,0,(IF(ISERR(LARGE(IF($D$4:$D$1533=$AI80,$V$4:$V$1533,""),DP$11)),0,(LARGE(IF($D$4:$D$1533=$AI80,$V$4:$V$1533,""),DP$11)))))</f>
        <v>0</v>
      </c>
      <c r="DQ80" s="115">
        <f t="array" ref="DQ80">IF(IF(ISERR(LARGE(IF($D$4:$D$1533=$AI80,$V$4:$V$1533,""),DQ$11)),0,(LARGE(IF($D$4:$D$1533=$AI80,$V$4:$V$1533,""),DQ$11)))&lt;0,0,(IF(ISERR(LARGE(IF($D$4:$D$1533=$AI80,$V$4:$V$1533,""),DQ$11)),0,(LARGE(IF($D$4:$D$1533=$AI80,$V$4:$V$1533,""),DQ$11)))))</f>
        <v>0</v>
      </c>
      <c r="DR80" s="116">
        <f t="array" ref="DR80">IF(IF(ISERR(LARGE(IF($D$4:$D$1533=$AI80,$V$4:$V$1533,""),DR$11)),0,(LARGE(IF($D$4:$D$1533=$AI80,$V$4:$V$1533,""),DR$11)))&lt;0,0,(IF(ISERR(LARGE(IF($D$4:$D$1533=$AI80,$V$4:$V$1533,""),DR$11)),0,(LARGE(IF($D$4:$D$1533=$AI80,$V$4:$V$1533,""),DR$11)))))</f>
        <v>0</v>
      </c>
      <c r="DS80" s="192">
        <f t="array" ref="DS80">IF(IF(ISERR(LARGE(IF($D$1534:$D$2431=$AI80,$V$1534:$V$2431,""),DS$11)),0,(LARGE(IF($D$1534:$D$2431=$AI80,$V$1534:$V$2431,""),DS$11)))&lt;0,0,(IF(ISERR(LARGE(IF($D$1534:$D$2431=$AI80,$V$1534:$V$2431,""),DS$11)),0,(LARGE(IF($D$1534:$D$2431=$AI80,$V$1534:$V$2431,""),DS$11)))))</f>
        <v>0</v>
      </c>
      <c r="DT80" s="193">
        <f t="array" ref="DT80">IF(IF(ISERR(LARGE(IF($D$1534:$D$2431=$AI80,$V$1534:$V$2431,""),DT$11)),0,(LARGE(IF($D$1534:$D$2431=$AI80,$V$1534:$V$2431,""),DT$11)))&lt;0,0,(IF(ISERR(LARGE(IF($D$1534:$D$2431=$AI80,$V$1534:$V$2431,""),DT$11)),0,(LARGE(IF($D$1534:$D$2431=$AI80,$V$1534:$V$2431,""),DT$11)))))</f>
        <v>0</v>
      </c>
      <c r="DU80" s="159">
        <f>SUM(DP80:DT80)</f>
        <v>0</v>
      </c>
      <c r="DW80" s="114">
        <f t="array" ref="DW80">IF(IF(ISERR(LARGE(IF($D$4:$D$1533=$AI80,$W$4:$W$1533,""),DW$11)),0,(LARGE(IF($D$4:$D$1533=$AI80,$W$4:$W$1533,""),DW$11)))&lt;0,0,(IF(ISERR(LARGE(IF($D$4:$D$1533=$AI80,$W$4:$W$1533,""),DW$11)),0,(LARGE(IF($D$4:$D$1533=$AI80,$W$4:$W$1533,""),DW$11)))))</f>
        <v>0</v>
      </c>
      <c r="DX80" s="115">
        <f t="array" ref="DX80">IF(IF(ISERR(LARGE(IF($D$4:$D$1533=$AI80,$W$4:$W$1533,""),DX$11)),0,(LARGE(IF($D$4:$D$1533=$AI80,$W$4:$W$1533,""),DX$11)))&lt;0,0,(IF(ISERR(LARGE(IF($D$4:$D$1533=$AI80,$W$4:$W$1533,""),DX$11)),0,(LARGE(IF($D$4:$D$1533=$AI80,$W$4:$W$1533,""),DX$11)))))</f>
        <v>0</v>
      </c>
      <c r="DY80" s="116">
        <f t="array" ref="DY80">IF(IF(ISERR(LARGE(IF($D$4:$D$1533=$AI80,$W$4:$W$1533,""),DY$11)),0,(LARGE(IF($D$4:$D$1533=$AI80,$W$4:$W$1533,""),DY$11)))&lt;0,0,(IF(ISERR(LARGE(IF($D$4:$D$1533=$AI80,$W$4:$W$1533,""),DY$11)),0,(LARGE(IF($D$4:$D$1533=$AI80,$W$4:$W$1533,""),DY$11)))))</f>
        <v>0</v>
      </c>
      <c r="DZ80" s="192">
        <f t="array" ref="DZ80">IF(IF(ISERR(LARGE(IF($D$1534:$D$2431=$AI80,$W$1534:$W$2431,""),DZ$11)),0,(LARGE(IF($D$1534:$D$2431=$AI80,$W$1534:$W$2431,""),DZ$11)))&lt;0,0,(IF(ISERR(LARGE(IF($D$1534:$D$2431=$AI80,$W$1534:$W$2431,""),DZ$11)),0,(LARGE(IF($D$1534:$D$2431=$AI80,$W$1534:$W$2431,""),DZ$11)))))</f>
        <v>0</v>
      </c>
      <c r="EA80" s="193">
        <f t="array" ref="EA80">IF(IF(ISERR(LARGE(IF($D$1534:$D$2431=$AI80,$W$1534:$W$2431,""),EA$11)),0,(LARGE(IF($D$1534:$D$2431=$AI80,$W$1534:$W$2431,""),EA$11)))&lt;0,0,(IF(ISERR(LARGE(IF($D$1534:$D$2431=$AI80,$W$1534:$W$2431,""),EA$11)),0,(LARGE(IF($D$1534:$D$2431=$AI80,$W$1534:$W$2431,""),EA$11)))))</f>
        <v>0</v>
      </c>
      <c r="EB80" s="159">
        <f>SUM(DW80:EA80)</f>
        <v>0</v>
      </c>
    </row>
    <row r="81" spans="1:132" x14ac:dyDescent="0.2">
      <c r="A81" s="88">
        <v>7.7999999999999999E-5</v>
      </c>
      <c r="B81" s="4">
        <f t="shared" si="77"/>
        <v>7.7999999999999999E-5</v>
      </c>
      <c r="C81"/>
      <c r="D81" s="213"/>
      <c r="E81" s="44" t="s">
        <v>21</v>
      </c>
      <c r="F81" s="14">
        <f t="shared" si="107"/>
        <v>0</v>
      </c>
      <c r="G81" s="14">
        <f t="shared" si="108"/>
        <v>0</v>
      </c>
      <c r="H81" s="101" t="str">
        <f>IF(ISNA(VLOOKUP(C81,[1]Sheet1!$J$2:$J$2999,1,FALSE)),"No","Yes")</f>
        <v>No</v>
      </c>
      <c r="I81" s="72">
        <f t="shared" si="78"/>
        <v>0</v>
      </c>
      <c r="J81" s="72">
        <f t="shared" si="79"/>
        <v>0</v>
      </c>
      <c r="K81" s="72">
        <f t="shared" si="80"/>
        <v>0</v>
      </c>
      <c r="L81" s="72">
        <f t="shared" si="81"/>
        <v>0</v>
      </c>
      <c r="M81" s="72">
        <f t="shared" si="82"/>
        <v>0</v>
      </c>
      <c r="N81" s="72">
        <f t="shared" si="83"/>
        <v>0</v>
      </c>
      <c r="O81" s="72">
        <f t="shared" si="84"/>
        <v>0</v>
      </c>
      <c r="Q81" s="73">
        <f t="shared" si="85"/>
        <v>0</v>
      </c>
      <c r="R81" s="73">
        <f t="shared" si="86"/>
        <v>0</v>
      </c>
      <c r="S81" s="73">
        <f t="shared" si="87"/>
        <v>0</v>
      </c>
      <c r="T81" s="73">
        <f t="shared" si="88"/>
        <v>0</v>
      </c>
      <c r="U81" s="73">
        <f t="shared" si="89"/>
        <v>0</v>
      </c>
      <c r="V81" s="73">
        <f t="shared" si="90"/>
        <v>0</v>
      </c>
      <c r="W81" s="73">
        <f t="shared" si="91"/>
        <v>0</v>
      </c>
      <c r="Y81" s="72">
        <f t="shared" si="109"/>
        <v>0</v>
      </c>
      <c r="Z81" s="73">
        <f t="shared" si="110"/>
        <v>0</v>
      </c>
      <c r="AA81" s="58">
        <f t="shared" si="111"/>
        <v>0</v>
      </c>
      <c r="AB81" s="72">
        <f t="shared" si="112"/>
        <v>0</v>
      </c>
      <c r="AC81" s="72">
        <f t="shared" si="113"/>
        <v>0</v>
      </c>
      <c r="AD81" s="73">
        <f t="shared" si="114"/>
        <v>0</v>
      </c>
      <c r="AE81" s="73">
        <f t="shared" si="115"/>
        <v>0</v>
      </c>
      <c r="AF81" s="1">
        <f t="shared" si="92"/>
        <v>0</v>
      </c>
      <c r="AH81" s="1" t="str">
        <f t="shared" si="93"/>
        <v>No</v>
      </c>
      <c r="AI81" s="166" t="s">
        <v>393</v>
      </c>
      <c r="AJ81" s="114">
        <f t="array" ref="AJ81">IF(IF(ISERR(LARGE(IF($D$4:$D$1533=$AI81,$I$4:$I$1533,""),AJ$11)),0,(LARGE(IF($D$4:$D$1533=$AI81,$I$4:$I$1533,""),AJ$11)))&lt;0,0,(IF(ISERR(LARGE(IF($D$4:$D$1533=$AI81,$I$4:$I$1533,""),AJ$11)),0,(LARGE(IF($D$4:$D$1533=$AI81,$I$4:$I$1533,""),AJ$11)))))</f>
        <v>0</v>
      </c>
      <c r="AK81" s="115">
        <f t="array" ref="AK81">IF(IF(ISERR(LARGE(IF($D$4:$D$1533=$AI81,$I$4:$I$1533,""),AK$11)),0,(LARGE(IF($D$4:$D$1533=$AI81,$I$4:$I$1533,""),AK$11)))&lt;0,0,(IF(ISERR(LARGE(IF($D$4:$D$1533=$AI81,$I$4:$I$1533,""),AK$11)),0,(LARGE(IF($D$4:$D$1533=$AI81,$I$4:$I$1533,""),AK$11)))))</f>
        <v>0</v>
      </c>
      <c r="AL81" s="116">
        <f t="array" ref="AL81">IF(IF(ISERR(LARGE(IF($D$4:$D$1533=$AI81,$I$4:$I$1533,""),AL$11)),0,(LARGE(IF($D$4:$D$1533=$AI81,$I$4:$I$1533,""),AL$11)))&lt;0,0,(IF(ISERR(LARGE(IF($D$4:$D$1533=$AI81,$I$4:$I$1533,""),AL$11)),0,(LARGE(IF($D$4:$D$1533=$AI81,$I$4:$I$1533,""),AL$11)))))</f>
        <v>0</v>
      </c>
      <c r="AM81" s="192">
        <f t="array" ref="AM81">IF(IF(ISERR(LARGE(IF($D$1534:$D$2431=$AI81,$I$1534:$I$2431,""),AM$11)),0,(LARGE(IF($D$1534:$D$2431=$AI81,$I$1534:$I$2431,""),AM$11)))&lt;0,0,(IF(ISERR(LARGE(IF($D$1534:$D$2431=$AI81,$I$1534:$I$2431,""),AM$11)),0,(LARGE(IF($D$1534:$D$2431=$AI81,$I$1534:$I$2431,""),AM$11)))))</f>
        <v>0</v>
      </c>
      <c r="AN81" s="193">
        <f t="array" ref="AN81">IF(IF(ISERR(LARGE(IF($D$1534:$D$2431=$AI81,$I$1534:$I$2431,""),AN$11)),0,(LARGE(IF($D$1534:$D$2431=$AI81,$I$1534:$I$2431,""),AN$11)))&lt;0,0,(IF(ISERR(LARGE(IF($D$1534:$D$2431=$AI81,$I$1534:$I$2431,""),AN$11)),0,(LARGE(IF($D$1534:$D$2431=$AI81,$I$1534:$I$2431,""),AN$11)))))</f>
        <v>0</v>
      </c>
      <c r="AO81" s="159">
        <f t="shared" ref="AO81:AO88" si="116">SUM(AJ81:AN81)</f>
        <v>0</v>
      </c>
      <c r="AQ81" s="114">
        <f t="array" ref="AQ81">IF(IF(ISERR(LARGE(IF($D$4:$D$1533=$AI81,$J$4:$J$1533,""),AQ$11)),0,(LARGE(IF($D$4:$D$1533=$AI81,$J$4:$J$1533,""),AQ$11)))&lt;0,0,(IF(ISERR(LARGE(IF($D$4:$D$1533=$AI81,$J$4:$J$1533,""),AQ$11)),0,(LARGE(IF($D$4:$D$1533=$AI81,$J$4:$J$1533,""),AQ$11)))))</f>
        <v>0</v>
      </c>
      <c r="AR81" s="115">
        <f t="array" ref="AR81">IF(IF(ISERR(LARGE(IF($D$4:$D$1533=$AI81,$J$4:$J$1533,""),AR$11)),0,(LARGE(IF($D$4:$D$1533=$AI81,$J$4:$J$1533,""),AR$11)))&lt;0,0,(IF(ISERR(LARGE(IF($D$4:$D$1533=$AI81,$J$4:$J$1533,""),AR$11)),0,(LARGE(IF($D$4:$D$1533=$AI81,$J$4:$J$1533,""),AR$11)))))</f>
        <v>0</v>
      </c>
      <c r="AS81" s="116">
        <f t="array" ref="AS81">IF(IF(ISERR(LARGE(IF($D$4:$D$1533=$AI81,$J$4:$J$1533,""),AS$11)),0,(LARGE(IF($D$4:$D$1533=$AI81,$J$4:$J$1533,""),AS$11)))&lt;0,0,(IF(ISERR(LARGE(IF($D$4:$D$1533=$AI81,$J$4:$J$1533,""),AS$11)),0,(LARGE(IF($D$4:$D$1533=$AI81,$J$4:$J$1533,""),AS$11)))))</f>
        <v>0</v>
      </c>
      <c r="AT81" s="192">
        <f t="array" ref="AT81">IF(IF(ISERR(LARGE(IF($D$1534:$D$2431=$AI81,$J$1534:$J$2431,""),AT$11)),0,(LARGE(IF($D$1534:$D$2431=$AI81,$J$1534:$J$2431,""),AT$11)))&lt;0,0,(IF(ISERR(LARGE(IF($D$1534:$D$2431=$AI81,$J$1534:$J$2431,""),AT$11)),0,(LARGE(IF($D$1534:$D$2431=$AI81,$J$1534:$J$2431,""),AT$11)))))</f>
        <v>0</v>
      </c>
      <c r="AU81" s="193">
        <f t="array" ref="AU81">IF(IF(ISERR(LARGE(IF($D$1534:$D$2431=$AI81,$J$1534:$J$2431,""),AU$11)),0,(LARGE(IF($D$1534:$D$2431=$AI81,$J$1534:$J$2431,""),AU$11)))&lt;0,0,(IF(ISERR(LARGE(IF($D$1534:$D$2431=$AI81,$J$1534:$J$2431,""),AU$11)),0,(LARGE(IF($D$1534:$D$2431=$AI81,$J$1534:$J$2431,""),AU$11)))))</f>
        <v>0</v>
      </c>
      <c r="AV81" s="159">
        <f t="shared" ref="AV81:AV88" si="117">SUM(AQ81:AU81)</f>
        <v>0</v>
      </c>
      <c r="AX81" s="114">
        <f t="array" ref="AX81">IF(IF(ISERR(LARGE(IF($D$4:$D$1533=$AI81,$K$4:$K$1533,""),AX$11)),0,(LARGE(IF($D$4:$D$1533=$AI81,$K$4:$K$1533,""),AX$11)))&lt;0,0,(IF(ISERR(LARGE(IF($D$4:$D$1533=$AI81,$K$4:$K$1533,""),AX$11)),0,(LARGE(IF($D$4:$D$1533=$AI81,$K$4:$K$1533,""),AX$11)))))</f>
        <v>0</v>
      </c>
      <c r="AY81" s="115">
        <f t="array" ref="AY81">IF(IF(ISERR(LARGE(IF($D$4:$D$1533=$AI81,$K$4:$K$1533,""),AY$11)),0,(LARGE(IF($D$4:$D$1533=$AI81,$K$4:$K$1533,""),AY$11)))&lt;0,0,(IF(ISERR(LARGE(IF($D$4:$D$1533=$AI81,$K$4:$K$1533,""),AY$11)),0,(LARGE(IF($D$4:$D$1533=$AI81,$K$4:$K$1533,""),AY$11)))))</f>
        <v>0</v>
      </c>
      <c r="AZ81" s="116">
        <f t="array" ref="AZ81">IF(IF(ISERR(LARGE(IF($D$4:$D$1533=$AI81,$K$4:$K$1533,""),AZ$11)),0,(LARGE(IF($D$4:$D$1533=$AI81,$K$4:$K$1533,""),AZ$11)))&lt;0,0,(IF(ISERR(LARGE(IF($D$4:$D$1533=$AI81,$K$4:$K$1533,""),AZ$11)),0,(LARGE(IF($D$4:$D$1533=$AI81,$K$4:$K$1533,""),AZ$11)))))</f>
        <v>0</v>
      </c>
      <c r="BA81" s="192">
        <f t="array" ref="BA81">IF(IF(ISERR(LARGE(IF($D$1534:$D$2431=$AI81,$K$1534:$K$2431,""),BA$11)),0,(LARGE(IF($D$1534:$D$2431=$AI81,$K$1534:$K$2431,""),BA$11)))&lt;0,0,(IF(ISERR(LARGE(IF($D$1534:$D$2431=$AI81,$K$1534:$K$2431,""),BA$11)),0,(LARGE(IF($D$1534:$D$2431=$AI81,$K$1534:$K$2431,""),BA$11)))))</f>
        <v>0</v>
      </c>
      <c r="BB81" s="193">
        <f t="array" ref="BB81">IF(IF(ISERR(LARGE(IF($D$1534:$D$2431=$AI81,$K$1534:$K$2431,""),BB$11)),0,(LARGE(IF($D$1534:$D$2431=$AI81,$K$1534:$K$2431,""),BB$11)))&lt;0,0,(IF(ISERR(LARGE(IF($D$1534:$D$2431=$AI81,$K$1534:$K$2431,""),BB$11)),0,(LARGE(IF($D$1534:$D$2431=$AI81,$K$1534:$K$2431,""),BB$11)))))</f>
        <v>0</v>
      </c>
      <c r="BC81" s="159">
        <f t="shared" ref="BC81:BC88" si="118">SUM(AX81:BB81)</f>
        <v>0</v>
      </c>
      <c r="BE81" s="114">
        <f t="array" ref="BE81">IF(IF(ISERR(LARGE(IF($D$4:$D$1533=$AI81,$L$4:$L$1533,""),BE$11)),0,(LARGE(IF($D$4:$D$1533=$AI81,$L$4:$L$1533,""),BE$11)))&lt;0,0,(IF(ISERR(LARGE(IF($D$4:$D$1533=$AI81,$L$4:$L$1533,""),BE$11)),0,(LARGE(IF($D$4:$D$1533=$AI81,$L$4:$L$1533,""),BE$11)))))</f>
        <v>0</v>
      </c>
      <c r="BF81" s="115">
        <f t="array" ref="BF81">IF(IF(ISERR(LARGE(IF($D$4:$D$1533=$AI81,$L$4:$L$1533,""),BF$11)),0,(LARGE(IF($D$4:$D$1533=$AI81,$L$4:$L$1533,""),BF$11)))&lt;0,0,(IF(ISERR(LARGE(IF($D$4:$D$1533=$AI81,$L$4:$L$1533,""),BF$11)),0,(LARGE(IF($D$4:$D$1533=$AI81,$L$4:$L$1533,""),BF$11)))))</f>
        <v>0</v>
      </c>
      <c r="BG81" s="116">
        <f t="array" ref="BG81">IF(IF(ISERR(LARGE(IF($D$4:$D$1533=$AI81,$L$4:$L$1533,""),BG$11)),0,(LARGE(IF($D$4:$D$1533=$AI81,$L$4:$L$1533,""),BG$11)))&lt;0,0,(IF(ISERR(LARGE(IF($D$4:$D$1533=$AI81,$L$4:$L$1533,""),BG$11)),0,(LARGE(IF($D$4:$D$1533=$AI81,$L$4:$L$1533,""),BG$11)))))</f>
        <v>0</v>
      </c>
      <c r="BH81" s="192">
        <f t="array" ref="BH81">IF(IF(ISERR(LARGE(IF($D$1534:$D$2431=$AI81,$L$1534:$L$2431,""),BH$11)),0,(LARGE(IF($D$1534:$D$2431=$AI81,$L$1534:$L$2431,""),BH$11)))&lt;0,0,(IF(ISERR(LARGE(IF($D$1534:$D$2431=$AI81,$L$1534:$L$2431,""),BH$11)),0,(LARGE(IF($D$1534:$D$2431=$AI81,$L$1534:$L$2431,""),BH$11)))))</f>
        <v>0</v>
      </c>
      <c r="BI81" s="193">
        <f t="array" ref="BI81">IF(IF(ISERR(LARGE(IF($D$1534:$D$2431=$AI81,$L$1534:$L$2431,""),BI$11)),0,(LARGE(IF($D$1534:$D$2431=$AI81,$L$1534:$L$2431,""),BI$11)))&lt;0,0,(IF(ISERR(LARGE(IF($D$1534:$D$2431=$AI81,$L$1534:$L$2431,""),BI$11)),0,(LARGE(IF($D$1534:$D$2431=$AI81,$L$1534:$L$2431,""),BI$11)))))</f>
        <v>0</v>
      </c>
      <c r="BJ81" s="159">
        <f t="shared" ref="BJ81:BJ88" si="119">SUM(BE81:BI81)</f>
        <v>0</v>
      </c>
      <c r="BL81" s="114">
        <f t="array" ref="BL81">IF(IF(ISERR(LARGE(IF($D$4:$D$1533=$AI81,$M$4:$M$1533,""),BL$11)),0,(LARGE(IF($D$4:$D$1533=$AI81,$M$4:$M$1533,""),BL$11)))&lt;0,0,(IF(ISERR(LARGE(IF($D$4:$D$1533=$AI81,$M$4:$M$1533,""),BL$11)),0,(LARGE(IF($D$4:$D$1533=$AI81,$M$4:$M$1533,""),BL$11)))))</f>
        <v>0</v>
      </c>
      <c r="BM81" s="115">
        <f t="array" ref="BM81">IF(IF(ISERR(LARGE(IF($D$4:$D$1533=$AI81,$M$4:$M$1533,""),BM$11)),0,(LARGE(IF($D$4:$D$1533=$AI81,$M$4:$M$1533,""),BM$11)))&lt;0,0,(IF(ISERR(LARGE(IF($D$4:$D$1533=$AI81,$M$4:$M$1533,""),BM$11)),0,(LARGE(IF($D$4:$D$1533=$AI81,$M$4:$M$1533,""),BM$11)))))</f>
        <v>0</v>
      </c>
      <c r="BN81" s="116">
        <f t="array" ref="BN81">IF(IF(ISERR(LARGE(IF($D$4:$D$1533=$AI81,$M$4:$M$1533,""),BN$11)),0,(LARGE(IF($D$4:$D$1533=$AI81,$M$4:$M$1533,""),BN$11)))&lt;0,0,(IF(ISERR(LARGE(IF($D$4:$D$1533=$AI81,$M$4:$M$1533,""),BN$11)),0,(LARGE(IF($D$4:$D$1533=$AI81,$M$4:$M$1533,""),BN$11)))))</f>
        <v>0</v>
      </c>
      <c r="BO81" s="192">
        <f t="array" ref="BO81">IF(IF(ISERR(LARGE(IF($D$1534:$D$2431=$AI81,$M$1534:$M$2431,""),BO$11)),0,(LARGE(IF($D$1534:$D$2431=$AI81,$M$1534:$M$2431,""),BO$11)))&lt;0,0,(IF(ISERR(LARGE(IF($D$1534:$D$2431=$AI81,$M$1534:$M$2431,""),BO$11)),0,(LARGE(IF($D$1534:$D$2431=$AI81,$M$1534:$M$2431,""),BO$11)))))</f>
        <v>0</v>
      </c>
      <c r="BP81" s="193">
        <f t="array" ref="BP81">IF(IF(ISERR(LARGE(IF($D$1534:$D$2431=$AI81,$M$1534:$M$2431,""),BP$11)),0,(LARGE(IF($D$1534:$D$2431=$AI81,$M$1534:$M$2431,""),BP$11)))&lt;0,0,(IF(ISERR(LARGE(IF($D$1534:$D$2431=$AI81,$M$1534:$M$2431,""),BP$11)),0,(LARGE(IF($D$1534:$D$2431=$AI81,$M$1534:$M$2431,""),BP$11)))))</f>
        <v>0</v>
      </c>
      <c r="BQ81" s="159">
        <f t="shared" ref="BQ81:BQ88" si="120">SUM(BL81:BP81)</f>
        <v>0</v>
      </c>
      <c r="BS81" s="114">
        <f t="array" ref="BS81">IF(IF(ISERR(LARGE(IF($D$4:$D$1533=$AI81,$N$4:$N$1533,""),BS$11)),0,(LARGE(IF($D$4:$D$1533=$AI81,$N$4:$N$1533,""),BS$11)))&lt;0,0,(IF(ISERR(LARGE(IF($D$4:$D$1533=$AI81,$N$4:$N$1533,""),BS$11)),0,(LARGE(IF($D$4:$D$1533=$AI81,$N$4:$N$1533,""),BS$11)))))</f>
        <v>0</v>
      </c>
      <c r="BT81" s="115">
        <f t="array" ref="BT81">IF(IF(ISERR(LARGE(IF($D$4:$D$1533=$AI81,$N$4:$N$1533,""),BT$11)),0,(LARGE(IF($D$4:$D$1533=$AI81,$N$4:$N$1533,""),BT$11)))&lt;0,0,(IF(ISERR(LARGE(IF($D$4:$D$1533=$AI81,$N$4:$N$1533,""),BT$11)),0,(LARGE(IF($D$4:$D$1533=$AI81,$N$4:$N$1533,""),BT$11)))))</f>
        <v>0</v>
      </c>
      <c r="BU81" s="116">
        <f t="array" ref="BU81">IF(IF(ISERR(LARGE(IF($D$4:$D$1533=$AI81,$N$4:$N$1533,""),BU$11)),0,(LARGE(IF($D$4:$D$1533=$AI81,$N$4:$N$1533,""),BU$11)))&lt;0,0,(IF(ISERR(LARGE(IF($D$4:$D$1533=$AI81,$N$4:$N$1533,""),BU$11)),0,(LARGE(IF($D$4:$D$1533=$AI81,$N$4:$N$1533,""),BU$11)))))</f>
        <v>0</v>
      </c>
      <c r="BV81" s="192">
        <f t="array" ref="BV81">IF(IF(ISERR(LARGE(IF($D$1534:$D$2431=$AI81,$N$1534:$N$2431,""),BV$11)),0,(LARGE(IF($D$1534:$D$2431=$AI81,$N$1534:$N$2431,""),BV$11)))&lt;0,0,(IF(ISERR(LARGE(IF($D$1534:$D$2431=$AI81,$N$1534:$N$2431,""),BV$11)),0,(LARGE(IF($D$1534:$D$2431=$AI81,$N$1534:$N$2431,""),BV$11)))))</f>
        <v>0</v>
      </c>
      <c r="BW81" s="193">
        <f t="array" ref="BW81">IF(IF(ISERR(LARGE(IF($D$1534:$D$2431=$AI81,$N$1534:$N$2431,""),BW$11)),0,(LARGE(IF($D$1534:$D$2431=$AI81,$N$1534:$N$2431,""),BW$11)))&lt;0,0,(IF(ISERR(LARGE(IF($D$1534:$D$2431=$AI81,$N$1534:$N$2431,""),BW$11)),0,(LARGE(IF($D$1534:$D$2431=$AI81,$N$1534:$N$2431,""),BW$11)))))</f>
        <v>0</v>
      </c>
      <c r="BX81" s="159">
        <f t="shared" ref="BX81:BX88" si="121">SUM(BS81:BW81)</f>
        <v>0</v>
      </c>
      <c r="BZ81" s="114">
        <f t="array" ref="BZ81">IF(IF(ISERR(LARGE(IF($D$4:$D$1533=$AI81,$O$4:$O$1533,""),BZ$11)),0,(LARGE(IF($D$4:$D$1533=$AI81,$O$4:$O$1533,""),BZ$11)))&lt;0,0,(IF(ISERR(LARGE(IF($D$4:$D$1533=$AI81,$O$4:$O$1533,""),BZ$11)),0,(LARGE(IF($D$4:$D$1533=$AI81,$O$4:$O$1533,""),BZ$11)))))</f>
        <v>0</v>
      </c>
      <c r="CA81" s="115">
        <f t="array" ref="CA81">IF(IF(ISERR(LARGE(IF($D$4:$D$1533=$AI81,$O$4:$O$1533,""),CA$11)),0,(LARGE(IF($D$4:$D$1533=$AI81,$O$4:$O$1533,""),CA$11)))&lt;0,0,(IF(ISERR(LARGE(IF($D$4:$D$1533=$AI81,$O$4:$O$1533,""),CA$11)),0,(LARGE(IF($D$4:$D$1533=$AI81,$O$4:$O$1533,""),CA$11)))))</f>
        <v>0</v>
      </c>
      <c r="CB81" s="116">
        <f t="array" ref="CB81">IF(IF(ISERR(LARGE(IF($D$4:$D$1533=$AI81,$O$4:$O$1533,""),CB$11)),0,(LARGE(IF($D$4:$D$1533=$AI81,$O$4:$O$1533,""),CB$11)))&lt;0,0,(IF(ISERR(LARGE(IF($D$4:$D$1533=$AI81,$O$4:$O$1533,""),CB$11)),0,(LARGE(IF($D$4:$D$1533=$AI81,$O$4:$O$1533,""),CB$11)))))</f>
        <v>0</v>
      </c>
      <c r="CC81" s="192">
        <f t="array" ref="CC81">IF(IF(ISERR(LARGE(IF($D$1534:$D$2431=$AI81,$O$1534:$O$2431,""),CC$11)),0,(LARGE(IF($D$1534:$D$2431=$AI81,$O$1534:$O$2431,""),CC$11)))&lt;0,0,(IF(ISERR(LARGE(IF($D$1534:$D$2431=$AI81,$O$1534:$O$2431,""),CC$11)),0,(LARGE(IF($D$1534:$D$2431=$AI81,$O$1534:$O$2431,""),CC$11)))))</f>
        <v>0</v>
      </c>
      <c r="CD81" s="193">
        <f t="array" ref="CD81">IF(IF(ISERR(LARGE(IF($D$1534:$D$2431=$AI81,$O$1534:$O$2431,""),CD$11)),0,(LARGE(IF($D$1534:$D$2431=$AI81,$O$1534:$O$2431,""),CD$11)))&lt;0,0,(IF(ISERR(LARGE(IF($D$1534:$D$2431=$AI81,$O$1534:$O$2431,""),CD$11)),0,(LARGE(IF($D$1534:$D$2431=$AI81,$O$1534:$O$2431,""),CD$11)))))</f>
        <v>0</v>
      </c>
      <c r="CE81" s="159">
        <f t="shared" ref="CE81:CE88" si="122">SUM(BZ81:CD81)</f>
        <v>0</v>
      </c>
      <c r="CG81" s="114">
        <f t="array" ref="CG81">IF(IF(ISERR(LARGE(IF($D$4:$D$1533=$AI81,$Q$4:$Q$1533,""),CG$11)),0,(LARGE(IF($D$4:$D$1533=$AI81,$Q$4:$Q$1533,""),CG$11)))&lt;0,0,(IF(ISERR(LARGE(IF($D$4:$D$1533=$AI81,$Q$4:$Q$1533,""),CG$11)),0,(LARGE(IF($D$4:$D$1533=$AI81,$Q$4:$Q$1533,""),CG$11)))))</f>
        <v>0</v>
      </c>
      <c r="CH81" s="115">
        <f t="array" ref="CH81">IF(IF(ISERR(LARGE(IF($D$4:$D$1533=$AI81,$Q$4:$Q$1533,""),CH$11)),0,(LARGE(IF($D$4:$D$1533=$AI81,$Q$4:$Q$1533,""),CH$11)))&lt;0,0,(IF(ISERR(LARGE(IF($D$4:$D$1533=$AI81,$Q$4:$Q$1533,""),CH$11)),0,(LARGE(IF($D$4:$D$1533=$AI81,$Q$4:$Q$1533,""),CH$11)))))</f>
        <v>0</v>
      </c>
      <c r="CI81" s="116">
        <f t="array" ref="CI81">IF(IF(ISERR(LARGE(IF($D$4:$D$1533=$AI81,$Q$4:$Q$1533,""),CI$11)),0,(LARGE(IF($D$4:$D$1533=$AI81,$Q$4:$Q$1533,""),CI$11)))&lt;0,0,(IF(ISERR(LARGE(IF($D$4:$D$1533=$AI81,$Q$4:$Q$1533,""),CI$11)),0,(LARGE(IF($D$4:$D$1533=$AI81,$Q$4:$Q$1533,""),CI$11)))))</f>
        <v>0</v>
      </c>
      <c r="CJ81" s="192">
        <f t="array" ref="CJ81">IF(IF(ISERR(LARGE(IF($D$1534:$D$2431=$AI81,$Q$1534:$Q$2431,""),CJ$11)),0,(LARGE(IF($D$1534:$D$2431=$AI81,$Q$1534:$Q$2431,""),CJ$11)))&lt;0,0,(IF(ISERR(LARGE(IF($D$1534:$D$2431=$AI81,$Q$1534:$Q$2431,""),CJ$11)),0,(LARGE(IF($D$1534:$D$2431=$AI81,$Q$1534:$Q$2431,""),CJ$11)))))</f>
        <v>0</v>
      </c>
      <c r="CK81" s="193">
        <f t="array" ref="CK81">IF(IF(ISERR(LARGE(IF($D$1534:$D$2431=$AI81,$Q$1534:$Q$2431,""),CK$11)),0,(LARGE(IF($D$1534:$D$2431=$AI81,$Q$1534:$Q$2431,""),CK$11)))&lt;0,0,(IF(ISERR(LARGE(IF($D$1534:$D$2431=$AI81,$Q$1534:$Q$2431,""),CK$11)),0,(LARGE(IF($D$1534:$D$2431=$AI81,$Q$1534:$Q$2431,""),CK$11)))))</f>
        <v>0</v>
      </c>
      <c r="CL81" s="159">
        <f t="shared" ref="CL81:CL88" si="123">SUM(CG81:CK81)</f>
        <v>0</v>
      </c>
      <c r="CN81" s="114">
        <f t="array" ref="CN81">IF(IF(ISERR(LARGE(IF($D$4:$D$1533=$AI81,$R$4:$R$1533,""),CN$11)),0,(LARGE(IF($D$4:$D$1533=$AI81,$R$4:$R$1533,""),CN$11)))&lt;0,0,(IF(ISERR(LARGE(IF($D$4:$D$1533=$AI81,$R$4:$R$1533,""),CN$11)),0,(LARGE(IF($D$4:$D$1533=$AI81,$R$4:$R$1533,""),CN$11)))))</f>
        <v>0</v>
      </c>
      <c r="CO81" s="115">
        <f t="array" ref="CO81">IF(IF(ISERR(LARGE(IF($D$4:$D$1533=$AI81,$R$4:$R$1533,""),CO$11)),0,(LARGE(IF($D$4:$D$1533=$AI81,$R$4:$R$1533,""),CO$11)))&lt;0,0,(IF(ISERR(LARGE(IF($D$4:$D$1533=$AI81,$R$4:$R$1533,""),CO$11)),0,(LARGE(IF($D$4:$D$1533=$AI81,$R$4:$R$1533,""),CO$11)))))</f>
        <v>0</v>
      </c>
      <c r="CP81" s="116">
        <f t="array" ref="CP81">IF(IF(ISERR(LARGE(IF($D$4:$D$1533=$AI81,$R$4:$R$1533,""),CP$11)),0,(LARGE(IF($D$4:$D$1533=$AI81,$R$4:$R$1533,""),CP$11)))&lt;0,0,(IF(ISERR(LARGE(IF($D$4:$D$1533=$AI81,$R$4:$R$1533,""),CP$11)),0,(LARGE(IF($D$4:$D$1533=$AI81,$R$4:$R$1533,""),CP$11)))))</f>
        <v>0</v>
      </c>
      <c r="CQ81" s="192">
        <f t="array" ref="CQ81">IF(IF(ISERR(LARGE(IF($D$1534:$D$2431=$AI81,$R$1534:$R$2431,""),CQ$11)),0,(LARGE(IF($D$1534:$D$2431=$AI81,$R$1534:$R$2431,""),CQ$11)))&lt;0,0,(IF(ISERR(LARGE(IF($D$1534:$D$2431=$AI81,$R$1534:$R$2431,""),CQ$11)),0,(LARGE(IF($D$1534:$D$2431=$AI81,$R$1534:$R$2431,""),CQ$11)))))</f>
        <v>0</v>
      </c>
      <c r="CR81" s="193">
        <f t="array" ref="CR81">IF(IF(ISERR(LARGE(IF($D$1534:$D$2431=$AI81,$R$1534:$R$2431,""),CR$11)),0,(LARGE(IF($D$1534:$D$2431=$AI81,$R$1534:$R$2431,""),CR$11)))&lt;0,0,(IF(ISERR(LARGE(IF($D$1534:$D$2431=$AI81,$R$1534:$R$2431,""),CR$11)),0,(LARGE(IF($D$1534:$D$2431=$AI81,$R$1534:$R$2431,""),CR$11)))))</f>
        <v>0</v>
      </c>
      <c r="CS81" s="159">
        <f t="shared" ref="CS81:CS88" si="124">SUM(CN81:CR81)</f>
        <v>0</v>
      </c>
      <c r="CU81" s="114">
        <f t="array" ref="CU81">IF(IF(ISERR(LARGE(IF($D$4:$D$1533=$AI81,$S$4:$S$1533,""),CU$11)),0,(LARGE(IF($D$4:$D$1533=$AI81,$S$4:$S$1533,""),CU$11)))&lt;0,0,(IF(ISERR(LARGE(IF($D$4:$D$1533=$AI81,$S$4:$S$1533,""),CU$11)),0,(LARGE(IF($D$4:$D$1533=$AI81,$S$4:$S$1533,""),CU$11)))))</f>
        <v>0</v>
      </c>
      <c r="CV81" s="115">
        <f t="array" ref="CV81">IF(IF(ISERR(LARGE(IF($D$4:$D$1533=$AI81,$S$4:$S$1533,""),CV$11)),0,(LARGE(IF($D$4:$D$1533=$AI81,$S$4:$S$1533,""),CV$11)))&lt;0,0,(IF(ISERR(LARGE(IF($D$4:$D$1533=$AI81,$S$4:$S$1533,""),CV$11)),0,(LARGE(IF($D$4:$D$1533=$AI81,$S$4:$S$1533,""),CV$11)))))</f>
        <v>0</v>
      </c>
      <c r="CW81" s="116">
        <f t="array" ref="CW81">IF(IF(ISERR(LARGE(IF($D$4:$D$1533=$AI81,$S$4:$S$1533,""),CW$11)),0,(LARGE(IF($D$4:$D$1533=$AI81,$S$4:$S$1533,""),CW$11)))&lt;0,0,(IF(ISERR(LARGE(IF($D$4:$D$1533=$AI81,$S$4:$S$1533,""),CW$11)),0,(LARGE(IF($D$4:$D$1533=$AI81,$S$4:$S$1533,""),CW$11)))))</f>
        <v>0</v>
      </c>
      <c r="CX81" s="192">
        <f t="array" ref="CX81">IF(IF(ISERR(LARGE(IF($D$1534:$D$2431=$AI81,$S$1534:$S$2431,""),CX$11)),0,(LARGE(IF($D$1534:$D$2431=$AI81,$S$1534:$S$2431,""),CX$11)))&lt;0,0,(IF(ISERR(LARGE(IF($D$1534:$D$2431=$AI81,$S$1534:$S$2431,""),CX$11)),0,(LARGE(IF($D$1534:$D$2431=$AI81,$S$1534:$S$2431,""),CX$11)))))</f>
        <v>0</v>
      </c>
      <c r="CY81" s="193">
        <f t="array" ref="CY81">IF(IF(ISERR(LARGE(IF($D$1534:$D$2431=$AI81,$S$1534:$S$2431,""),CY$11)),0,(LARGE(IF($D$1534:$D$2431=$AI81,$S$1534:$S$2431,""),CY$11)))&lt;0,0,(IF(ISERR(LARGE(IF($D$1534:$D$2431=$AI81,$S$1534:$S$2431,""),CY$11)),0,(LARGE(IF($D$1534:$D$2431=$AI81,$S$1534:$S$2431,""),CY$11)))))</f>
        <v>0</v>
      </c>
      <c r="CZ81" s="159">
        <f t="shared" ref="CZ81:CZ88" si="125">SUM(CU81:CY81)</f>
        <v>0</v>
      </c>
      <c r="DB81" s="114">
        <f t="array" ref="DB81">IF(IF(ISERR(LARGE(IF($D$4:$D$1533=$AI81,$T$4:$T$1533,""),DB$11)),0,(LARGE(IF($D$4:$D$1533=$AI81,$T$4:$T$1533,""),DB$11)))&lt;0,0,(IF(ISERR(LARGE(IF($D$4:$D$1533=$AI81,$T$4:$T$1533,""),DB$11)),0,(LARGE(IF($D$4:$D$1533=$AI81,$T$4:$T$1533,""),DB$11)))))</f>
        <v>0</v>
      </c>
      <c r="DC81" s="115">
        <f t="array" ref="DC81">IF(IF(ISERR(LARGE(IF($D$4:$D$1533=$AI81,$T$4:$T$1533,""),DC$11)),0,(LARGE(IF($D$4:$D$1533=$AI81,$T$4:$T$1533,""),DC$11)))&lt;0,0,(IF(ISERR(LARGE(IF($D$4:$D$1533=$AI81,$T$4:$T$1533,""),DC$11)),0,(LARGE(IF($D$4:$D$1533=$AI81,$T$4:$T$1533,""),DC$11)))))</f>
        <v>0</v>
      </c>
      <c r="DD81" s="116">
        <f t="array" ref="DD81">IF(IF(ISERR(LARGE(IF($D$4:$D$1533=$AI81,$T$4:$T$1533,""),DD$11)),0,(LARGE(IF($D$4:$D$1533=$AI81,$T$4:$T$1533,""),DD$11)))&lt;0,0,(IF(ISERR(LARGE(IF($D$4:$D$1533=$AI81,$T$4:$T$1533,""),DD$11)),0,(LARGE(IF($D$4:$D$1533=$AI81,$T$4:$T$1533,""),DD$11)))))</f>
        <v>0</v>
      </c>
      <c r="DE81" s="192">
        <f t="array" ref="DE81">IF(IF(ISERR(LARGE(IF($D$1534:$D$2431=$AI81,$T$1534:$T$2431,""),DE$11)),0,(LARGE(IF($D$1534:$D$2431=$AI81,$T$1534:$T$2431,""),DE$11)))&lt;0,0,(IF(ISERR(LARGE(IF($D$1534:$D$2431=$AI81,$T$1534:$T$2431,""),DE$11)),0,(LARGE(IF($D$1534:$D$2431=$AI81,$T$1534:$T$2431,""),DE$11)))))</f>
        <v>0</v>
      </c>
      <c r="DF81" s="193">
        <f t="array" ref="DF81">IF(IF(ISERR(LARGE(IF($D$1534:$D$2431=$AI81,$T$1534:$T$2431,""),DF$11)),0,(LARGE(IF($D$1534:$D$2431=$AI81,$T$1534:$T$2431,""),DF$11)))&lt;0,0,(IF(ISERR(LARGE(IF($D$1534:$D$2431=$AI81,$T$1534:$T$2431,""),DF$11)),0,(LARGE(IF($D$1534:$D$2431=$AI81,$T$1534:$T$2431,""),DF$11)))))</f>
        <v>0</v>
      </c>
      <c r="DG81" s="159">
        <f t="shared" ref="DG81:DG88" si="126">SUM(DB81:DF81)</f>
        <v>0</v>
      </c>
      <c r="DI81" s="114">
        <f t="array" ref="DI81">IF(IF(ISERR(LARGE(IF($D$4:$D$1533=$AI81,$U$4:$U$1533,""),DI$11)),0,(LARGE(IF($D$4:$D$1533=$AI81,$U$4:$U$1533,""),DI$11)))&lt;0,0,(IF(ISERR(LARGE(IF($D$4:$D$1533=$AI81,$U$4:$U$1533,""),DI$11)),0,(LARGE(IF($D$4:$D$1533=$AI81,$U$4:$U$1533,""),DI$11)))))</f>
        <v>0</v>
      </c>
      <c r="DJ81" s="115">
        <f t="array" ref="DJ81">IF(IF(ISERR(LARGE(IF($D$4:$D$1533=$AI81,$U$4:$U$1533,""),DJ$11)),0,(LARGE(IF($D$4:$D$1533=$AI81,$U$4:$U$1533,""),DJ$11)))&lt;0,0,(IF(ISERR(LARGE(IF($D$4:$D$1533=$AI81,$U$4:$U$1533,""),DJ$11)),0,(LARGE(IF($D$4:$D$1533=$AI81,$U$4:$U$1533,""),DJ$11)))))</f>
        <v>0</v>
      </c>
      <c r="DK81" s="116">
        <f t="array" ref="DK81">IF(IF(ISERR(LARGE(IF($D$4:$D$1533=$AI81,$U$4:$U$1533,""),DK$11)),0,(LARGE(IF($D$4:$D$1533=$AI81,$U$4:$U$1533,""),DK$11)))&lt;0,0,(IF(ISERR(LARGE(IF($D$4:$D$1533=$AI81,$U$4:$U$1533,""),DK$11)),0,(LARGE(IF($D$4:$D$1533=$AI81,$U$4:$U$1533,""),DK$11)))))</f>
        <v>0</v>
      </c>
      <c r="DL81" s="192">
        <f t="array" ref="DL81">IF(IF(ISERR(LARGE(IF($D$1534:$D$2431=$AI81,$U$1534:$U$2431,""),DL$11)),0,(LARGE(IF($D$1534:$D$2431=$AI81,$U$1534:$U$2431,""),DL$11)))&lt;0,0,(IF(ISERR(LARGE(IF($D$1534:$D$2431=$AI81,$U$1534:$U$2431,""),DL$11)),0,(LARGE(IF($D$1534:$D$2431=$AI81,$U$1534:$U$2431,""),DL$11)))))</f>
        <v>0</v>
      </c>
      <c r="DM81" s="193">
        <f t="array" ref="DM81">IF(IF(ISERR(LARGE(IF($D$1534:$D$2431=$AI81,$U$1534:$U$2431,""),DM$11)),0,(LARGE(IF($D$1534:$D$2431=$AI81,$U$1534:$U$2431,""),DM$11)))&lt;0,0,(IF(ISERR(LARGE(IF($D$1534:$D$2431=$AI81,$U$1534:$U$2431,""),DM$11)),0,(LARGE(IF($D$1534:$D$2431=$AI81,$U$1534:$U$2431,""),DM$11)))))</f>
        <v>0</v>
      </c>
      <c r="DN81" s="159">
        <f t="shared" ref="DN81:DN88" si="127">SUM(DI81:DM81)</f>
        <v>0</v>
      </c>
      <c r="DP81" s="114">
        <f t="array" ref="DP81">IF(IF(ISERR(LARGE(IF($D$4:$D$1533=$AI81,$V$4:$V$1533,""),DP$11)),0,(LARGE(IF($D$4:$D$1533=$AI81,$V$4:$V$1533,""),DP$11)))&lt;0,0,(IF(ISERR(LARGE(IF($D$4:$D$1533=$AI81,$V$4:$V$1533,""),DP$11)),0,(LARGE(IF($D$4:$D$1533=$AI81,$V$4:$V$1533,""),DP$11)))))</f>
        <v>0</v>
      </c>
      <c r="DQ81" s="115">
        <f t="array" ref="DQ81">IF(IF(ISERR(LARGE(IF($D$4:$D$1533=$AI81,$V$4:$V$1533,""),DQ$11)),0,(LARGE(IF($D$4:$D$1533=$AI81,$V$4:$V$1533,""),DQ$11)))&lt;0,0,(IF(ISERR(LARGE(IF($D$4:$D$1533=$AI81,$V$4:$V$1533,""),DQ$11)),0,(LARGE(IF($D$4:$D$1533=$AI81,$V$4:$V$1533,""),DQ$11)))))</f>
        <v>0</v>
      </c>
      <c r="DR81" s="116">
        <f t="array" ref="DR81">IF(IF(ISERR(LARGE(IF($D$4:$D$1533=$AI81,$V$4:$V$1533,""),DR$11)),0,(LARGE(IF($D$4:$D$1533=$AI81,$V$4:$V$1533,""),DR$11)))&lt;0,0,(IF(ISERR(LARGE(IF($D$4:$D$1533=$AI81,$V$4:$V$1533,""),DR$11)),0,(LARGE(IF($D$4:$D$1533=$AI81,$V$4:$V$1533,""),DR$11)))))</f>
        <v>0</v>
      </c>
      <c r="DS81" s="192">
        <f t="array" ref="DS81">IF(IF(ISERR(LARGE(IF($D$1534:$D$2431=$AI81,$V$1534:$V$2431,""),DS$11)),0,(LARGE(IF($D$1534:$D$2431=$AI81,$V$1534:$V$2431,""),DS$11)))&lt;0,0,(IF(ISERR(LARGE(IF($D$1534:$D$2431=$AI81,$V$1534:$V$2431,""),DS$11)),0,(LARGE(IF($D$1534:$D$2431=$AI81,$V$1534:$V$2431,""),DS$11)))))</f>
        <v>0</v>
      </c>
      <c r="DT81" s="193">
        <f t="array" ref="DT81">IF(IF(ISERR(LARGE(IF($D$1534:$D$2431=$AI81,$V$1534:$V$2431,""),DT$11)),0,(LARGE(IF($D$1534:$D$2431=$AI81,$V$1534:$V$2431,""),DT$11)))&lt;0,0,(IF(ISERR(LARGE(IF($D$1534:$D$2431=$AI81,$V$1534:$V$2431,""),DT$11)),0,(LARGE(IF($D$1534:$D$2431=$AI81,$V$1534:$V$2431,""),DT$11)))))</f>
        <v>0</v>
      </c>
      <c r="DU81" s="159">
        <f t="shared" ref="DU81:DU88" si="128">SUM(DP81:DT81)</f>
        <v>0</v>
      </c>
      <c r="DW81" s="114">
        <f t="array" ref="DW81">IF(IF(ISERR(LARGE(IF($D$4:$D$1533=$AI81,$W$4:$W$1533,""),DW$11)),0,(LARGE(IF($D$4:$D$1533=$AI81,$W$4:$W$1533,""),DW$11)))&lt;0,0,(IF(ISERR(LARGE(IF($D$4:$D$1533=$AI81,$W$4:$W$1533,""),DW$11)),0,(LARGE(IF($D$4:$D$1533=$AI81,$W$4:$W$1533,""),DW$11)))))</f>
        <v>0</v>
      </c>
      <c r="DX81" s="115">
        <f t="array" ref="DX81">IF(IF(ISERR(LARGE(IF($D$4:$D$1533=$AI81,$W$4:$W$1533,""),DX$11)),0,(LARGE(IF($D$4:$D$1533=$AI81,$W$4:$W$1533,""),DX$11)))&lt;0,0,(IF(ISERR(LARGE(IF($D$4:$D$1533=$AI81,$W$4:$W$1533,""),DX$11)),0,(LARGE(IF($D$4:$D$1533=$AI81,$W$4:$W$1533,""),DX$11)))))</f>
        <v>0</v>
      </c>
      <c r="DY81" s="116">
        <f t="array" ref="DY81">IF(IF(ISERR(LARGE(IF($D$4:$D$1533=$AI81,$W$4:$W$1533,""),DY$11)),0,(LARGE(IF($D$4:$D$1533=$AI81,$W$4:$W$1533,""),DY$11)))&lt;0,0,(IF(ISERR(LARGE(IF($D$4:$D$1533=$AI81,$W$4:$W$1533,""),DY$11)),0,(LARGE(IF($D$4:$D$1533=$AI81,$W$4:$W$1533,""),DY$11)))))</f>
        <v>0</v>
      </c>
      <c r="DZ81" s="192">
        <f t="array" ref="DZ81">IF(IF(ISERR(LARGE(IF($D$1534:$D$2431=$AI81,$W$1534:$W$2431,""),DZ$11)),0,(LARGE(IF($D$1534:$D$2431=$AI81,$W$1534:$W$2431,""),DZ$11)))&lt;0,0,(IF(ISERR(LARGE(IF($D$1534:$D$2431=$AI81,$W$1534:$W$2431,""),DZ$11)),0,(LARGE(IF($D$1534:$D$2431=$AI81,$W$1534:$W$2431,""),DZ$11)))))</f>
        <v>0</v>
      </c>
      <c r="EA81" s="193">
        <f t="array" ref="EA81">IF(IF(ISERR(LARGE(IF($D$1534:$D$2431=$AI81,$W$1534:$W$2431,""),EA$11)),0,(LARGE(IF($D$1534:$D$2431=$AI81,$W$1534:$W$2431,""),EA$11)))&lt;0,0,(IF(ISERR(LARGE(IF($D$1534:$D$2431=$AI81,$W$1534:$W$2431,""),EA$11)),0,(LARGE(IF($D$1534:$D$2431=$AI81,$W$1534:$W$2431,""),EA$11)))))</f>
        <v>0</v>
      </c>
      <c r="EB81" s="159">
        <f t="shared" ref="EB81:EB88" si="129">SUM(DW81:EA81)</f>
        <v>0</v>
      </c>
    </row>
    <row r="82" spans="1:132" x14ac:dyDescent="0.2">
      <c r="A82" s="88">
        <v>7.8999999999999996E-5</v>
      </c>
      <c r="B82" s="4">
        <f t="shared" si="77"/>
        <v>7.8999999999999996E-5</v>
      </c>
      <c r="C82"/>
      <c r="D82" s="213"/>
      <c r="E82" s="44" t="s">
        <v>21</v>
      </c>
      <c r="F82" s="14">
        <f t="shared" si="107"/>
        <v>0</v>
      </c>
      <c r="G82" s="14">
        <f t="shared" si="108"/>
        <v>0</v>
      </c>
      <c r="H82" s="101" t="str">
        <f>IF(ISNA(VLOOKUP(C82,[1]Sheet1!$J$2:$J$2999,1,FALSE)),"No","Yes")</f>
        <v>No</v>
      </c>
      <c r="I82" s="72">
        <f t="shared" si="78"/>
        <v>0</v>
      </c>
      <c r="J82" s="72">
        <f t="shared" si="79"/>
        <v>0</v>
      </c>
      <c r="K82" s="72">
        <f t="shared" si="80"/>
        <v>0</v>
      </c>
      <c r="L82" s="72">
        <f t="shared" si="81"/>
        <v>0</v>
      </c>
      <c r="M82" s="72">
        <f t="shared" si="82"/>
        <v>0</v>
      </c>
      <c r="N82" s="72">
        <f t="shared" si="83"/>
        <v>0</v>
      </c>
      <c r="O82" s="72">
        <f t="shared" si="84"/>
        <v>0</v>
      </c>
      <c r="Q82" s="73">
        <f t="shared" si="85"/>
        <v>0</v>
      </c>
      <c r="R82" s="73">
        <f t="shared" si="86"/>
        <v>0</v>
      </c>
      <c r="S82" s="73">
        <f t="shared" si="87"/>
        <v>0</v>
      </c>
      <c r="T82" s="73">
        <f t="shared" si="88"/>
        <v>0</v>
      </c>
      <c r="U82" s="73">
        <f t="shared" si="89"/>
        <v>0</v>
      </c>
      <c r="V82" s="73">
        <f t="shared" si="90"/>
        <v>0</v>
      </c>
      <c r="W82" s="73">
        <f t="shared" si="91"/>
        <v>0</v>
      </c>
      <c r="Y82" s="72">
        <f t="shared" si="109"/>
        <v>0</v>
      </c>
      <c r="Z82" s="73">
        <f t="shared" si="110"/>
        <v>0</v>
      </c>
      <c r="AA82" s="58">
        <f t="shared" si="111"/>
        <v>0</v>
      </c>
      <c r="AB82" s="72">
        <f t="shared" si="112"/>
        <v>0</v>
      </c>
      <c r="AC82" s="72">
        <f t="shared" si="113"/>
        <v>0</v>
      </c>
      <c r="AD82" s="73">
        <f t="shared" si="114"/>
        <v>0</v>
      </c>
      <c r="AE82" s="73">
        <f t="shared" si="115"/>
        <v>0</v>
      </c>
      <c r="AF82" s="1">
        <f t="shared" si="92"/>
        <v>0</v>
      </c>
      <c r="AH82" s="1" t="str">
        <f t="shared" si="93"/>
        <v>No</v>
      </c>
      <c r="AI82" s="166" t="s">
        <v>394</v>
      </c>
      <c r="AJ82" s="114">
        <f t="array" ref="AJ82">IF(IF(ISERR(LARGE(IF($D$4:$D$1533=$AI82,$I$4:$I$1533,""),AJ$11)),0,(LARGE(IF($D$4:$D$1533=$AI82,$I$4:$I$1533,""),AJ$11)))&lt;0,0,(IF(ISERR(LARGE(IF($D$4:$D$1533=$AI82,$I$4:$I$1533,""),AJ$11)),0,(LARGE(IF($D$4:$D$1533=$AI82,$I$4:$I$1533,""),AJ$11)))))</f>
        <v>0</v>
      </c>
      <c r="AK82" s="115">
        <f t="array" ref="AK82">IF(IF(ISERR(LARGE(IF($D$4:$D$1533=$AI82,$I$4:$I$1533,""),AK$11)),0,(LARGE(IF($D$4:$D$1533=$AI82,$I$4:$I$1533,""),AK$11)))&lt;0,0,(IF(ISERR(LARGE(IF($D$4:$D$1533=$AI82,$I$4:$I$1533,""),AK$11)),0,(LARGE(IF($D$4:$D$1533=$AI82,$I$4:$I$1533,""),AK$11)))))</f>
        <v>0</v>
      </c>
      <c r="AL82" s="116">
        <f t="array" ref="AL82">IF(IF(ISERR(LARGE(IF($D$4:$D$1533=$AI82,$I$4:$I$1533,""),AL$11)),0,(LARGE(IF($D$4:$D$1533=$AI82,$I$4:$I$1533,""),AL$11)))&lt;0,0,(IF(ISERR(LARGE(IF($D$4:$D$1533=$AI82,$I$4:$I$1533,""),AL$11)),0,(LARGE(IF($D$4:$D$1533=$AI82,$I$4:$I$1533,""),AL$11)))))</f>
        <v>0</v>
      </c>
      <c r="AM82" s="192">
        <f t="array" ref="AM82">IF(IF(ISERR(LARGE(IF($D$1534:$D$2431=$AI82,$I$1534:$I$2431,""),AM$11)),0,(LARGE(IF($D$1534:$D$2431=$AI82,$I$1534:$I$2431,""),AM$11)))&lt;0,0,(IF(ISERR(LARGE(IF($D$1534:$D$2431=$AI82,$I$1534:$I$2431,""),AM$11)),0,(LARGE(IF($D$1534:$D$2431=$AI82,$I$1534:$I$2431,""),AM$11)))))</f>
        <v>0</v>
      </c>
      <c r="AN82" s="193">
        <f t="array" ref="AN82">IF(IF(ISERR(LARGE(IF($D$1534:$D$2431=$AI82,$I$1534:$I$2431,""),AN$11)),0,(LARGE(IF($D$1534:$D$2431=$AI82,$I$1534:$I$2431,""),AN$11)))&lt;0,0,(IF(ISERR(LARGE(IF($D$1534:$D$2431=$AI82,$I$1534:$I$2431,""),AN$11)),0,(LARGE(IF($D$1534:$D$2431=$AI82,$I$1534:$I$2431,""),AN$11)))))</f>
        <v>0</v>
      </c>
      <c r="AO82" s="159">
        <f t="shared" si="116"/>
        <v>0</v>
      </c>
      <c r="AQ82" s="114">
        <f t="array" ref="AQ82">IF(IF(ISERR(LARGE(IF($D$4:$D$1533=$AI82,$J$4:$J$1533,""),AQ$11)),0,(LARGE(IF($D$4:$D$1533=$AI82,$J$4:$J$1533,""),AQ$11)))&lt;0,0,(IF(ISERR(LARGE(IF($D$4:$D$1533=$AI82,$J$4:$J$1533,""),AQ$11)),0,(LARGE(IF($D$4:$D$1533=$AI82,$J$4:$J$1533,""),AQ$11)))))</f>
        <v>0</v>
      </c>
      <c r="AR82" s="115">
        <f t="array" ref="AR82">IF(IF(ISERR(LARGE(IF($D$4:$D$1533=$AI82,$J$4:$J$1533,""),AR$11)),0,(LARGE(IF($D$4:$D$1533=$AI82,$J$4:$J$1533,""),AR$11)))&lt;0,0,(IF(ISERR(LARGE(IF($D$4:$D$1533=$AI82,$J$4:$J$1533,""),AR$11)),0,(LARGE(IF($D$4:$D$1533=$AI82,$J$4:$J$1533,""),AR$11)))))</f>
        <v>0</v>
      </c>
      <c r="AS82" s="116">
        <f t="array" ref="AS82">IF(IF(ISERR(LARGE(IF($D$4:$D$1533=$AI82,$J$4:$J$1533,""),AS$11)),0,(LARGE(IF($D$4:$D$1533=$AI82,$J$4:$J$1533,""),AS$11)))&lt;0,0,(IF(ISERR(LARGE(IF($D$4:$D$1533=$AI82,$J$4:$J$1533,""),AS$11)),0,(LARGE(IF($D$4:$D$1533=$AI82,$J$4:$J$1533,""),AS$11)))))</f>
        <v>0</v>
      </c>
      <c r="AT82" s="192">
        <f t="array" ref="AT82">IF(IF(ISERR(LARGE(IF($D$1534:$D$2431=$AI82,$J$1534:$J$2431,""),AT$11)),0,(LARGE(IF($D$1534:$D$2431=$AI82,$J$1534:$J$2431,""),AT$11)))&lt;0,0,(IF(ISERR(LARGE(IF($D$1534:$D$2431=$AI82,$J$1534:$J$2431,""),AT$11)),0,(LARGE(IF($D$1534:$D$2431=$AI82,$J$1534:$J$2431,""),AT$11)))))</f>
        <v>0</v>
      </c>
      <c r="AU82" s="193">
        <f t="array" ref="AU82">IF(IF(ISERR(LARGE(IF($D$1534:$D$2431=$AI82,$J$1534:$J$2431,""),AU$11)),0,(LARGE(IF($D$1534:$D$2431=$AI82,$J$1534:$J$2431,""),AU$11)))&lt;0,0,(IF(ISERR(LARGE(IF($D$1534:$D$2431=$AI82,$J$1534:$J$2431,""),AU$11)),0,(LARGE(IF($D$1534:$D$2431=$AI82,$J$1534:$J$2431,""),AU$11)))))</f>
        <v>0</v>
      </c>
      <c r="AV82" s="159">
        <f t="shared" si="117"/>
        <v>0</v>
      </c>
      <c r="AX82" s="114">
        <f t="array" ref="AX82">IF(IF(ISERR(LARGE(IF($D$4:$D$1533=$AI82,$K$4:$K$1533,""),AX$11)),0,(LARGE(IF($D$4:$D$1533=$AI82,$K$4:$K$1533,""),AX$11)))&lt;0,0,(IF(ISERR(LARGE(IF($D$4:$D$1533=$AI82,$K$4:$K$1533,""),AX$11)),0,(LARGE(IF($D$4:$D$1533=$AI82,$K$4:$K$1533,""),AX$11)))))</f>
        <v>0</v>
      </c>
      <c r="AY82" s="115">
        <f t="array" ref="AY82">IF(IF(ISERR(LARGE(IF($D$4:$D$1533=$AI82,$K$4:$K$1533,""),AY$11)),0,(LARGE(IF($D$4:$D$1533=$AI82,$K$4:$K$1533,""),AY$11)))&lt;0,0,(IF(ISERR(LARGE(IF($D$4:$D$1533=$AI82,$K$4:$K$1533,""),AY$11)),0,(LARGE(IF($D$4:$D$1533=$AI82,$K$4:$K$1533,""),AY$11)))))</f>
        <v>0</v>
      </c>
      <c r="AZ82" s="116">
        <f t="array" ref="AZ82">IF(IF(ISERR(LARGE(IF($D$4:$D$1533=$AI82,$K$4:$K$1533,""),AZ$11)),0,(LARGE(IF($D$4:$D$1533=$AI82,$K$4:$K$1533,""),AZ$11)))&lt;0,0,(IF(ISERR(LARGE(IF($D$4:$D$1533=$AI82,$K$4:$K$1533,""),AZ$11)),0,(LARGE(IF($D$4:$D$1533=$AI82,$K$4:$K$1533,""),AZ$11)))))</f>
        <v>0</v>
      </c>
      <c r="BA82" s="192">
        <f t="array" ref="BA82">IF(IF(ISERR(LARGE(IF($D$1534:$D$2431=$AI82,$K$1534:$K$2431,""),BA$11)),0,(LARGE(IF($D$1534:$D$2431=$AI82,$K$1534:$K$2431,""),BA$11)))&lt;0,0,(IF(ISERR(LARGE(IF($D$1534:$D$2431=$AI82,$K$1534:$K$2431,""),BA$11)),0,(LARGE(IF($D$1534:$D$2431=$AI82,$K$1534:$K$2431,""),BA$11)))))</f>
        <v>0</v>
      </c>
      <c r="BB82" s="193">
        <f t="array" ref="BB82">IF(IF(ISERR(LARGE(IF($D$1534:$D$2431=$AI82,$K$1534:$K$2431,""),BB$11)),0,(LARGE(IF($D$1534:$D$2431=$AI82,$K$1534:$K$2431,""),BB$11)))&lt;0,0,(IF(ISERR(LARGE(IF($D$1534:$D$2431=$AI82,$K$1534:$K$2431,""),BB$11)),0,(LARGE(IF($D$1534:$D$2431=$AI82,$K$1534:$K$2431,""),BB$11)))))</f>
        <v>0</v>
      </c>
      <c r="BC82" s="159">
        <f t="shared" si="118"/>
        <v>0</v>
      </c>
      <c r="BE82" s="114">
        <f t="array" ref="BE82">IF(IF(ISERR(LARGE(IF($D$4:$D$1533=$AI82,$L$4:$L$1533,""),BE$11)),0,(LARGE(IF($D$4:$D$1533=$AI82,$L$4:$L$1533,""),BE$11)))&lt;0,0,(IF(ISERR(LARGE(IF($D$4:$D$1533=$AI82,$L$4:$L$1533,""),BE$11)),0,(LARGE(IF($D$4:$D$1533=$AI82,$L$4:$L$1533,""),BE$11)))))</f>
        <v>0</v>
      </c>
      <c r="BF82" s="115">
        <f t="array" ref="BF82">IF(IF(ISERR(LARGE(IF($D$4:$D$1533=$AI82,$L$4:$L$1533,""),BF$11)),0,(LARGE(IF($D$4:$D$1533=$AI82,$L$4:$L$1533,""),BF$11)))&lt;0,0,(IF(ISERR(LARGE(IF($D$4:$D$1533=$AI82,$L$4:$L$1533,""),BF$11)),0,(LARGE(IF($D$4:$D$1533=$AI82,$L$4:$L$1533,""),BF$11)))))</f>
        <v>0</v>
      </c>
      <c r="BG82" s="116">
        <f t="array" ref="BG82">IF(IF(ISERR(LARGE(IF($D$4:$D$1533=$AI82,$L$4:$L$1533,""),BG$11)),0,(LARGE(IF($D$4:$D$1533=$AI82,$L$4:$L$1533,""),BG$11)))&lt;0,0,(IF(ISERR(LARGE(IF($D$4:$D$1533=$AI82,$L$4:$L$1533,""),BG$11)),0,(LARGE(IF($D$4:$D$1533=$AI82,$L$4:$L$1533,""),BG$11)))))</f>
        <v>0</v>
      </c>
      <c r="BH82" s="192">
        <f t="array" ref="BH82">IF(IF(ISERR(LARGE(IF($D$1534:$D$2431=$AI82,$L$1534:$L$2431,""),BH$11)),0,(LARGE(IF($D$1534:$D$2431=$AI82,$L$1534:$L$2431,""),BH$11)))&lt;0,0,(IF(ISERR(LARGE(IF($D$1534:$D$2431=$AI82,$L$1534:$L$2431,""),BH$11)),0,(LARGE(IF($D$1534:$D$2431=$AI82,$L$1534:$L$2431,""),BH$11)))))</f>
        <v>0</v>
      </c>
      <c r="BI82" s="193">
        <f t="array" ref="BI82">IF(IF(ISERR(LARGE(IF($D$1534:$D$2431=$AI82,$L$1534:$L$2431,""),BI$11)),0,(LARGE(IF($D$1534:$D$2431=$AI82,$L$1534:$L$2431,""),BI$11)))&lt;0,0,(IF(ISERR(LARGE(IF($D$1534:$D$2431=$AI82,$L$1534:$L$2431,""),BI$11)),0,(LARGE(IF($D$1534:$D$2431=$AI82,$L$1534:$L$2431,""),BI$11)))))</f>
        <v>0</v>
      </c>
      <c r="BJ82" s="159">
        <f t="shared" si="119"/>
        <v>0</v>
      </c>
      <c r="BL82" s="114">
        <f t="array" ref="BL82">IF(IF(ISERR(LARGE(IF($D$4:$D$1533=$AI82,$M$4:$M$1533,""),BL$11)),0,(LARGE(IF($D$4:$D$1533=$AI82,$M$4:$M$1533,""),BL$11)))&lt;0,0,(IF(ISERR(LARGE(IF($D$4:$D$1533=$AI82,$M$4:$M$1533,""),BL$11)),0,(LARGE(IF($D$4:$D$1533=$AI82,$M$4:$M$1533,""),BL$11)))))</f>
        <v>0</v>
      </c>
      <c r="BM82" s="115">
        <f t="array" ref="BM82">IF(IF(ISERR(LARGE(IF($D$4:$D$1533=$AI82,$M$4:$M$1533,""),BM$11)),0,(LARGE(IF($D$4:$D$1533=$AI82,$M$4:$M$1533,""),BM$11)))&lt;0,0,(IF(ISERR(LARGE(IF($D$4:$D$1533=$AI82,$M$4:$M$1533,""),BM$11)),0,(LARGE(IF($D$4:$D$1533=$AI82,$M$4:$M$1533,""),BM$11)))))</f>
        <v>0</v>
      </c>
      <c r="BN82" s="116">
        <f t="array" ref="BN82">IF(IF(ISERR(LARGE(IF($D$4:$D$1533=$AI82,$M$4:$M$1533,""),BN$11)),0,(LARGE(IF($D$4:$D$1533=$AI82,$M$4:$M$1533,""),BN$11)))&lt;0,0,(IF(ISERR(LARGE(IF($D$4:$D$1533=$AI82,$M$4:$M$1533,""),BN$11)),0,(LARGE(IF($D$4:$D$1533=$AI82,$M$4:$M$1533,""),BN$11)))))</f>
        <v>0</v>
      </c>
      <c r="BO82" s="192">
        <f t="array" ref="BO82">IF(IF(ISERR(LARGE(IF($D$1534:$D$2431=$AI82,$M$1534:$M$2431,""),BO$11)),0,(LARGE(IF($D$1534:$D$2431=$AI82,$M$1534:$M$2431,""),BO$11)))&lt;0,0,(IF(ISERR(LARGE(IF($D$1534:$D$2431=$AI82,$M$1534:$M$2431,""),BO$11)),0,(LARGE(IF($D$1534:$D$2431=$AI82,$M$1534:$M$2431,""),BO$11)))))</f>
        <v>0</v>
      </c>
      <c r="BP82" s="193">
        <f t="array" ref="BP82">IF(IF(ISERR(LARGE(IF($D$1534:$D$2431=$AI82,$M$1534:$M$2431,""),BP$11)),0,(LARGE(IF($D$1534:$D$2431=$AI82,$M$1534:$M$2431,""),BP$11)))&lt;0,0,(IF(ISERR(LARGE(IF($D$1534:$D$2431=$AI82,$M$1534:$M$2431,""),BP$11)),0,(LARGE(IF($D$1534:$D$2431=$AI82,$M$1534:$M$2431,""),BP$11)))))</f>
        <v>0</v>
      </c>
      <c r="BQ82" s="159">
        <f t="shared" si="120"/>
        <v>0</v>
      </c>
      <c r="BS82" s="114">
        <f t="array" ref="BS82">IF(IF(ISERR(LARGE(IF($D$4:$D$1533=$AI82,$N$4:$N$1533,""),BS$11)),0,(LARGE(IF($D$4:$D$1533=$AI82,$N$4:$N$1533,""),BS$11)))&lt;0,0,(IF(ISERR(LARGE(IF($D$4:$D$1533=$AI82,$N$4:$N$1533,""),BS$11)),0,(LARGE(IF($D$4:$D$1533=$AI82,$N$4:$N$1533,""),BS$11)))))</f>
        <v>0</v>
      </c>
      <c r="BT82" s="115">
        <f t="array" ref="BT82">IF(IF(ISERR(LARGE(IF($D$4:$D$1533=$AI82,$N$4:$N$1533,""),BT$11)),0,(LARGE(IF($D$4:$D$1533=$AI82,$N$4:$N$1533,""),BT$11)))&lt;0,0,(IF(ISERR(LARGE(IF($D$4:$D$1533=$AI82,$N$4:$N$1533,""),BT$11)),0,(LARGE(IF($D$4:$D$1533=$AI82,$N$4:$N$1533,""),BT$11)))))</f>
        <v>0</v>
      </c>
      <c r="BU82" s="116">
        <f t="array" ref="BU82">IF(IF(ISERR(LARGE(IF($D$4:$D$1533=$AI82,$N$4:$N$1533,""),BU$11)),0,(LARGE(IF($D$4:$D$1533=$AI82,$N$4:$N$1533,""),BU$11)))&lt;0,0,(IF(ISERR(LARGE(IF($D$4:$D$1533=$AI82,$N$4:$N$1533,""),BU$11)),0,(LARGE(IF($D$4:$D$1533=$AI82,$N$4:$N$1533,""),BU$11)))))</f>
        <v>0</v>
      </c>
      <c r="BV82" s="192">
        <f t="array" ref="BV82">IF(IF(ISERR(LARGE(IF($D$1534:$D$2431=$AI82,$N$1534:$N$2431,""),BV$11)),0,(LARGE(IF($D$1534:$D$2431=$AI82,$N$1534:$N$2431,""),BV$11)))&lt;0,0,(IF(ISERR(LARGE(IF($D$1534:$D$2431=$AI82,$N$1534:$N$2431,""),BV$11)),0,(LARGE(IF($D$1534:$D$2431=$AI82,$N$1534:$N$2431,""),BV$11)))))</f>
        <v>0</v>
      </c>
      <c r="BW82" s="193">
        <f t="array" ref="BW82">IF(IF(ISERR(LARGE(IF($D$1534:$D$2431=$AI82,$N$1534:$N$2431,""),BW$11)),0,(LARGE(IF($D$1534:$D$2431=$AI82,$N$1534:$N$2431,""),BW$11)))&lt;0,0,(IF(ISERR(LARGE(IF($D$1534:$D$2431=$AI82,$N$1534:$N$2431,""),BW$11)),0,(LARGE(IF($D$1534:$D$2431=$AI82,$N$1534:$N$2431,""),BW$11)))))</f>
        <v>0</v>
      </c>
      <c r="BX82" s="159">
        <f t="shared" si="121"/>
        <v>0</v>
      </c>
      <c r="BZ82" s="114">
        <f t="array" ref="BZ82">IF(IF(ISERR(LARGE(IF($D$4:$D$1533=$AI82,$O$4:$O$1533,""),BZ$11)),0,(LARGE(IF($D$4:$D$1533=$AI82,$O$4:$O$1533,""),BZ$11)))&lt;0,0,(IF(ISERR(LARGE(IF($D$4:$D$1533=$AI82,$O$4:$O$1533,""),BZ$11)),0,(LARGE(IF($D$4:$D$1533=$AI82,$O$4:$O$1533,""),BZ$11)))))</f>
        <v>0</v>
      </c>
      <c r="CA82" s="115">
        <f t="array" ref="CA82">IF(IF(ISERR(LARGE(IF($D$4:$D$1533=$AI82,$O$4:$O$1533,""),CA$11)),0,(LARGE(IF($D$4:$D$1533=$AI82,$O$4:$O$1533,""),CA$11)))&lt;0,0,(IF(ISERR(LARGE(IF($D$4:$D$1533=$AI82,$O$4:$O$1533,""),CA$11)),0,(LARGE(IF($D$4:$D$1533=$AI82,$O$4:$O$1533,""),CA$11)))))</f>
        <v>0</v>
      </c>
      <c r="CB82" s="116">
        <f t="array" ref="CB82">IF(IF(ISERR(LARGE(IF($D$4:$D$1533=$AI82,$O$4:$O$1533,""),CB$11)),0,(LARGE(IF($D$4:$D$1533=$AI82,$O$4:$O$1533,""),CB$11)))&lt;0,0,(IF(ISERR(LARGE(IF($D$4:$D$1533=$AI82,$O$4:$O$1533,""),CB$11)),0,(LARGE(IF($D$4:$D$1533=$AI82,$O$4:$O$1533,""),CB$11)))))</f>
        <v>0</v>
      </c>
      <c r="CC82" s="192">
        <f t="array" ref="CC82">IF(IF(ISERR(LARGE(IF($D$1534:$D$2431=$AI82,$O$1534:$O$2431,""),CC$11)),0,(LARGE(IF($D$1534:$D$2431=$AI82,$O$1534:$O$2431,""),CC$11)))&lt;0,0,(IF(ISERR(LARGE(IF($D$1534:$D$2431=$AI82,$O$1534:$O$2431,""),CC$11)),0,(LARGE(IF($D$1534:$D$2431=$AI82,$O$1534:$O$2431,""),CC$11)))))</f>
        <v>0</v>
      </c>
      <c r="CD82" s="193">
        <f t="array" ref="CD82">IF(IF(ISERR(LARGE(IF($D$1534:$D$2431=$AI82,$O$1534:$O$2431,""),CD$11)),0,(LARGE(IF($D$1534:$D$2431=$AI82,$O$1534:$O$2431,""),CD$11)))&lt;0,0,(IF(ISERR(LARGE(IF($D$1534:$D$2431=$AI82,$O$1534:$O$2431,""),CD$11)),0,(LARGE(IF($D$1534:$D$2431=$AI82,$O$1534:$O$2431,""),CD$11)))))</f>
        <v>0</v>
      </c>
      <c r="CE82" s="159">
        <f t="shared" si="122"/>
        <v>0</v>
      </c>
      <c r="CG82" s="114">
        <f t="array" ref="CG82">IF(IF(ISERR(LARGE(IF($D$4:$D$1533=$AI82,$Q$4:$Q$1533,""),CG$11)),0,(LARGE(IF($D$4:$D$1533=$AI82,$Q$4:$Q$1533,""),CG$11)))&lt;0,0,(IF(ISERR(LARGE(IF($D$4:$D$1533=$AI82,$Q$4:$Q$1533,""),CG$11)),0,(LARGE(IF($D$4:$D$1533=$AI82,$Q$4:$Q$1533,""),CG$11)))))</f>
        <v>0</v>
      </c>
      <c r="CH82" s="115">
        <f t="array" ref="CH82">IF(IF(ISERR(LARGE(IF($D$4:$D$1533=$AI82,$Q$4:$Q$1533,""),CH$11)),0,(LARGE(IF($D$4:$D$1533=$AI82,$Q$4:$Q$1533,""),CH$11)))&lt;0,0,(IF(ISERR(LARGE(IF($D$4:$D$1533=$AI82,$Q$4:$Q$1533,""),CH$11)),0,(LARGE(IF($D$4:$D$1533=$AI82,$Q$4:$Q$1533,""),CH$11)))))</f>
        <v>0</v>
      </c>
      <c r="CI82" s="116">
        <f t="array" ref="CI82">IF(IF(ISERR(LARGE(IF($D$4:$D$1533=$AI82,$Q$4:$Q$1533,""),CI$11)),0,(LARGE(IF($D$4:$D$1533=$AI82,$Q$4:$Q$1533,""),CI$11)))&lt;0,0,(IF(ISERR(LARGE(IF($D$4:$D$1533=$AI82,$Q$4:$Q$1533,""),CI$11)),0,(LARGE(IF($D$4:$D$1533=$AI82,$Q$4:$Q$1533,""),CI$11)))))</f>
        <v>0</v>
      </c>
      <c r="CJ82" s="192">
        <f t="array" ref="CJ82">IF(IF(ISERR(LARGE(IF($D$1534:$D$2431=$AI82,$Q$1534:$Q$2431,""),CJ$11)),0,(LARGE(IF($D$1534:$D$2431=$AI82,$Q$1534:$Q$2431,""),CJ$11)))&lt;0,0,(IF(ISERR(LARGE(IF($D$1534:$D$2431=$AI82,$Q$1534:$Q$2431,""),CJ$11)),0,(LARGE(IF($D$1534:$D$2431=$AI82,$Q$1534:$Q$2431,""),CJ$11)))))</f>
        <v>0</v>
      </c>
      <c r="CK82" s="193">
        <f t="array" ref="CK82">IF(IF(ISERR(LARGE(IF($D$1534:$D$2431=$AI82,$Q$1534:$Q$2431,""),CK$11)),0,(LARGE(IF($D$1534:$D$2431=$AI82,$Q$1534:$Q$2431,""),CK$11)))&lt;0,0,(IF(ISERR(LARGE(IF($D$1534:$D$2431=$AI82,$Q$1534:$Q$2431,""),CK$11)),0,(LARGE(IF($D$1534:$D$2431=$AI82,$Q$1534:$Q$2431,""),CK$11)))))</f>
        <v>0</v>
      </c>
      <c r="CL82" s="159">
        <f t="shared" si="123"/>
        <v>0</v>
      </c>
      <c r="CN82" s="114">
        <f t="array" ref="CN82">IF(IF(ISERR(LARGE(IF($D$4:$D$1533=$AI82,$R$4:$R$1533,""),CN$11)),0,(LARGE(IF($D$4:$D$1533=$AI82,$R$4:$R$1533,""),CN$11)))&lt;0,0,(IF(ISERR(LARGE(IF($D$4:$D$1533=$AI82,$R$4:$R$1533,""),CN$11)),0,(LARGE(IF($D$4:$D$1533=$AI82,$R$4:$R$1533,""),CN$11)))))</f>
        <v>0</v>
      </c>
      <c r="CO82" s="115">
        <f t="array" ref="CO82">IF(IF(ISERR(LARGE(IF($D$4:$D$1533=$AI82,$R$4:$R$1533,""),CO$11)),0,(LARGE(IF($D$4:$D$1533=$AI82,$R$4:$R$1533,""),CO$11)))&lt;0,0,(IF(ISERR(LARGE(IF($D$4:$D$1533=$AI82,$R$4:$R$1533,""),CO$11)),0,(LARGE(IF($D$4:$D$1533=$AI82,$R$4:$R$1533,""),CO$11)))))</f>
        <v>0</v>
      </c>
      <c r="CP82" s="116">
        <f t="array" ref="CP82">IF(IF(ISERR(LARGE(IF($D$4:$D$1533=$AI82,$R$4:$R$1533,""),CP$11)),0,(LARGE(IF($D$4:$D$1533=$AI82,$R$4:$R$1533,""),CP$11)))&lt;0,0,(IF(ISERR(LARGE(IF($D$4:$D$1533=$AI82,$R$4:$R$1533,""),CP$11)),0,(LARGE(IF($D$4:$D$1533=$AI82,$R$4:$R$1533,""),CP$11)))))</f>
        <v>0</v>
      </c>
      <c r="CQ82" s="192">
        <f t="array" ref="CQ82">IF(IF(ISERR(LARGE(IF($D$1534:$D$2431=$AI82,$R$1534:$R$2431,""),CQ$11)),0,(LARGE(IF($D$1534:$D$2431=$AI82,$R$1534:$R$2431,""),CQ$11)))&lt;0,0,(IF(ISERR(LARGE(IF($D$1534:$D$2431=$AI82,$R$1534:$R$2431,""),CQ$11)),0,(LARGE(IF($D$1534:$D$2431=$AI82,$R$1534:$R$2431,""),CQ$11)))))</f>
        <v>0</v>
      </c>
      <c r="CR82" s="193">
        <f t="array" ref="CR82">IF(IF(ISERR(LARGE(IF($D$1534:$D$2431=$AI82,$R$1534:$R$2431,""),CR$11)),0,(LARGE(IF($D$1534:$D$2431=$AI82,$R$1534:$R$2431,""),CR$11)))&lt;0,0,(IF(ISERR(LARGE(IF($D$1534:$D$2431=$AI82,$R$1534:$R$2431,""),CR$11)),0,(LARGE(IF($D$1534:$D$2431=$AI82,$R$1534:$R$2431,""),CR$11)))))</f>
        <v>0</v>
      </c>
      <c r="CS82" s="159">
        <f t="shared" si="124"/>
        <v>0</v>
      </c>
      <c r="CU82" s="114">
        <f t="array" ref="CU82">IF(IF(ISERR(LARGE(IF($D$4:$D$1533=$AI82,$S$4:$S$1533,""),CU$11)),0,(LARGE(IF($D$4:$D$1533=$AI82,$S$4:$S$1533,""),CU$11)))&lt;0,0,(IF(ISERR(LARGE(IF($D$4:$D$1533=$AI82,$S$4:$S$1533,""),CU$11)),0,(LARGE(IF($D$4:$D$1533=$AI82,$S$4:$S$1533,""),CU$11)))))</f>
        <v>0</v>
      </c>
      <c r="CV82" s="115">
        <f t="array" ref="CV82">IF(IF(ISERR(LARGE(IF($D$4:$D$1533=$AI82,$S$4:$S$1533,""),CV$11)),0,(LARGE(IF($D$4:$D$1533=$AI82,$S$4:$S$1533,""),CV$11)))&lt;0,0,(IF(ISERR(LARGE(IF($D$4:$D$1533=$AI82,$S$4:$S$1533,""),CV$11)),0,(LARGE(IF($D$4:$D$1533=$AI82,$S$4:$S$1533,""),CV$11)))))</f>
        <v>0</v>
      </c>
      <c r="CW82" s="116">
        <f t="array" ref="CW82">IF(IF(ISERR(LARGE(IF($D$4:$D$1533=$AI82,$S$4:$S$1533,""),CW$11)),0,(LARGE(IF($D$4:$D$1533=$AI82,$S$4:$S$1533,""),CW$11)))&lt;0,0,(IF(ISERR(LARGE(IF($D$4:$D$1533=$AI82,$S$4:$S$1533,""),CW$11)),0,(LARGE(IF($D$4:$D$1533=$AI82,$S$4:$S$1533,""),CW$11)))))</f>
        <v>0</v>
      </c>
      <c r="CX82" s="192">
        <f t="array" ref="CX82">IF(IF(ISERR(LARGE(IF($D$1534:$D$2431=$AI82,$S$1534:$S$2431,""),CX$11)),0,(LARGE(IF($D$1534:$D$2431=$AI82,$S$1534:$S$2431,""),CX$11)))&lt;0,0,(IF(ISERR(LARGE(IF($D$1534:$D$2431=$AI82,$S$1534:$S$2431,""),CX$11)),0,(LARGE(IF($D$1534:$D$2431=$AI82,$S$1534:$S$2431,""),CX$11)))))</f>
        <v>0</v>
      </c>
      <c r="CY82" s="193">
        <f t="array" ref="CY82">IF(IF(ISERR(LARGE(IF($D$1534:$D$2431=$AI82,$S$1534:$S$2431,""),CY$11)),0,(LARGE(IF($D$1534:$D$2431=$AI82,$S$1534:$S$2431,""),CY$11)))&lt;0,0,(IF(ISERR(LARGE(IF($D$1534:$D$2431=$AI82,$S$1534:$S$2431,""),CY$11)),0,(LARGE(IF($D$1534:$D$2431=$AI82,$S$1534:$S$2431,""),CY$11)))))</f>
        <v>0</v>
      </c>
      <c r="CZ82" s="159">
        <f t="shared" si="125"/>
        <v>0</v>
      </c>
      <c r="DB82" s="114">
        <f t="array" ref="DB82">IF(IF(ISERR(LARGE(IF($D$4:$D$1533=$AI82,$T$4:$T$1533,""),DB$11)),0,(LARGE(IF($D$4:$D$1533=$AI82,$T$4:$T$1533,""),DB$11)))&lt;0,0,(IF(ISERR(LARGE(IF($D$4:$D$1533=$AI82,$T$4:$T$1533,""),DB$11)),0,(LARGE(IF($D$4:$D$1533=$AI82,$T$4:$T$1533,""),DB$11)))))</f>
        <v>0</v>
      </c>
      <c r="DC82" s="115">
        <f t="array" ref="DC82">IF(IF(ISERR(LARGE(IF($D$4:$D$1533=$AI82,$T$4:$T$1533,""),DC$11)),0,(LARGE(IF($D$4:$D$1533=$AI82,$T$4:$T$1533,""),DC$11)))&lt;0,0,(IF(ISERR(LARGE(IF($D$4:$D$1533=$AI82,$T$4:$T$1533,""),DC$11)),0,(LARGE(IF($D$4:$D$1533=$AI82,$T$4:$T$1533,""),DC$11)))))</f>
        <v>0</v>
      </c>
      <c r="DD82" s="116">
        <f t="array" ref="DD82">IF(IF(ISERR(LARGE(IF($D$4:$D$1533=$AI82,$T$4:$T$1533,""),DD$11)),0,(LARGE(IF($D$4:$D$1533=$AI82,$T$4:$T$1533,""),DD$11)))&lt;0,0,(IF(ISERR(LARGE(IF($D$4:$D$1533=$AI82,$T$4:$T$1533,""),DD$11)),0,(LARGE(IF($D$4:$D$1533=$AI82,$T$4:$T$1533,""),DD$11)))))</f>
        <v>0</v>
      </c>
      <c r="DE82" s="192">
        <f t="array" ref="DE82">IF(IF(ISERR(LARGE(IF($D$1534:$D$2431=$AI82,$T$1534:$T$2431,""),DE$11)),0,(LARGE(IF($D$1534:$D$2431=$AI82,$T$1534:$T$2431,""),DE$11)))&lt;0,0,(IF(ISERR(LARGE(IF($D$1534:$D$2431=$AI82,$T$1534:$T$2431,""),DE$11)),0,(LARGE(IF($D$1534:$D$2431=$AI82,$T$1534:$T$2431,""),DE$11)))))</f>
        <v>0</v>
      </c>
      <c r="DF82" s="193">
        <f t="array" ref="DF82">IF(IF(ISERR(LARGE(IF($D$1534:$D$2431=$AI82,$T$1534:$T$2431,""),DF$11)),0,(LARGE(IF($D$1534:$D$2431=$AI82,$T$1534:$T$2431,""),DF$11)))&lt;0,0,(IF(ISERR(LARGE(IF($D$1534:$D$2431=$AI82,$T$1534:$T$2431,""),DF$11)),0,(LARGE(IF($D$1534:$D$2431=$AI82,$T$1534:$T$2431,""),DF$11)))))</f>
        <v>0</v>
      </c>
      <c r="DG82" s="159">
        <f t="shared" si="126"/>
        <v>0</v>
      </c>
      <c r="DI82" s="114">
        <f t="array" ref="DI82">IF(IF(ISERR(LARGE(IF($D$4:$D$1533=$AI82,$U$4:$U$1533,""),DI$11)),0,(LARGE(IF($D$4:$D$1533=$AI82,$U$4:$U$1533,""),DI$11)))&lt;0,0,(IF(ISERR(LARGE(IF($D$4:$D$1533=$AI82,$U$4:$U$1533,""),DI$11)),0,(LARGE(IF($D$4:$D$1533=$AI82,$U$4:$U$1533,""),DI$11)))))</f>
        <v>0</v>
      </c>
      <c r="DJ82" s="115">
        <f t="array" ref="DJ82">IF(IF(ISERR(LARGE(IF($D$4:$D$1533=$AI82,$U$4:$U$1533,""),DJ$11)),0,(LARGE(IF($D$4:$D$1533=$AI82,$U$4:$U$1533,""),DJ$11)))&lt;0,0,(IF(ISERR(LARGE(IF($D$4:$D$1533=$AI82,$U$4:$U$1533,""),DJ$11)),0,(LARGE(IF($D$4:$D$1533=$AI82,$U$4:$U$1533,""),DJ$11)))))</f>
        <v>0</v>
      </c>
      <c r="DK82" s="116">
        <f t="array" ref="DK82">IF(IF(ISERR(LARGE(IF($D$4:$D$1533=$AI82,$U$4:$U$1533,""),DK$11)),0,(LARGE(IF($D$4:$D$1533=$AI82,$U$4:$U$1533,""),DK$11)))&lt;0,0,(IF(ISERR(LARGE(IF($D$4:$D$1533=$AI82,$U$4:$U$1533,""),DK$11)),0,(LARGE(IF($D$4:$D$1533=$AI82,$U$4:$U$1533,""),DK$11)))))</f>
        <v>0</v>
      </c>
      <c r="DL82" s="192">
        <f t="array" ref="DL82">IF(IF(ISERR(LARGE(IF($D$1534:$D$2431=$AI82,$U$1534:$U$2431,""),DL$11)),0,(LARGE(IF($D$1534:$D$2431=$AI82,$U$1534:$U$2431,""),DL$11)))&lt;0,0,(IF(ISERR(LARGE(IF($D$1534:$D$2431=$AI82,$U$1534:$U$2431,""),DL$11)),0,(LARGE(IF($D$1534:$D$2431=$AI82,$U$1534:$U$2431,""),DL$11)))))</f>
        <v>0</v>
      </c>
      <c r="DM82" s="193">
        <f t="array" ref="DM82">IF(IF(ISERR(LARGE(IF($D$1534:$D$2431=$AI82,$U$1534:$U$2431,""),DM$11)),0,(LARGE(IF($D$1534:$D$2431=$AI82,$U$1534:$U$2431,""),DM$11)))&lt;0,0,(IF(ISERR(LARGE(IF($D$1534:$D$2431=$AI82,$U$1534:$U$2431,""),DM$11)),0,(LARGE(IF($D$1534:$D$2431=$AI82,$U$1534:$U$2431,""),DM$11)))))</f>
        <v>0</v>
      </c>
      <c r="DN82" s="159">
        <f t="shared" si="127"/>
        <v>0</v>
      </c>
      <c r="DP82" s="114">
        <f t="array" ref="DP82">IF(IF(ISERR(LARGE(IF($D$4:$D$1533=$AI82,$V$4:$V$1533,""),DP$11)),0,(LARGE(IF($D$4:$D$1533=$AI82,$V$4:$V$1533,""),DP$11)))&lt;0,0,(IF(ISERR(LARGE(IF($D$4:$D$1533=$AI82,$V$4:$V$1533,""),DP$11)),0,(LARGE(IF($D$4:$D$1533=$AI82,$V$4:$V$1533,""),DP$11)))))</f>
        <v>0</v>
      </c>
      <c r="DQ82" s="115">
        <f t="array" ref="DQ82">IF(IF(ISERR(LARGE(IF($D$4:$D$1533=$AI82,$V$4:$V$1533,""),DQ$11)),0,(LARGE(IF($D$4:$D$1533=$AI82,$V$4:$V$1533,""),DQ$11)))&lt;0,0,(IF(ISERR(LARGE(IF($D$4:$D$1533=$AI82,$V$4:$V$1533,""),DQ$11)),0,(LARGE(IF($D$4:$D$1533=$AI82,$V$4:$V$1533,""),DQ$11)))))</f>
        <v>0</v>
      </c>
      <c r="DR82" s="116">
        <f t="array" ref="DR82">IF(IF(ISERR(LARGE(IF($D$4:$D$1533=$AI82,$V$4:$V$1533,""),DR$11)),0,(LARGE(IF($D$4:$D$1533=$AI82,$V$4:$V$1533,""),DR$11)))&lt;0,0,(IF(ISERR(LARGE(IF($D$4:$D$1533=$AI82,$V$4:$V$1533,""),DR$11)),0,(LARGE(IF($D$4:$D$1533=$AI82,$V$4:$V$1533,""),DR$11)))))</f>
        <v>0</v>
      </c>
      <c r="DS82" s="192">
        <f t="array" ref="DS82">IF(IF(ISERR(LARGE(IF($D$1534:$D$2431=$AI82,$V$1534:$V$2431,""),DS$11)),0,(LARGE(IF($D$1534:$D$2431=$AI82,$V$1534:$V$2431,""),DS$11)))&lt;0,0,(IF(ISERR(LARGE(IF($D$1534:$D$2431=$AI82,$V$1534:$V$2431,""),DS$11)),0,(LARGE(IF($D$1534:$D$2431=$AI82,$V$1534:$V$2431,""),DS$11)))))</f>
        <v>0</v>
      </c>
      <c r="DT82" s="193">
        <f t="array" ref="DT82">IF(IF(ISERR(LARGE(IF($D$1534:$D$2431=$AI82,$V$1534:$V$2431,""),DT$11)),0,(LARGE(IF($D$1534:$D$2431=$AI82,$V$1534:$V$2431,""),DT$11)))&lt;0,0,(IF(ISERR(LARGE(IF($D$1534:$D$2431=$AI82,$V$1534:$V$2431,""),DT$11)),0,(LARGE(IF($D$1534:$D$2431=$AI82,$V$1534:$V$2431,""),DT$11)))))</f>
        <v>0</v>
      </c>
      <c r="DU82" s="159">
        <f t="shared" si="128"/>
        <v>0</v>
      </c>
      <c r="DW82" s="114">
        <f t="array" ref="DW82">IF(IF(ISERR(LARGE(IF($D$4:$D$1533=$AI82,$W$4:$W$1533,""),DW$11)),0,(LARGE(IF($D$4:$D$1533=$AI82,$W$4:$W$1533,""),DW$11)))&lt;0,0,(IF(ISERR(LARGE(IF($D$4:$D$1533=$AI82,$W$4:$W$1533,""),DW$11)),0,(LARGE(IF($D$4:$D$1533=$AI82,$W$4:$W$1533,""),DW$11)))))</f>
        <v>0</v>
      </c>
      <c r="DX82" s="115">
        <f t="array" ref="DX82">IF(IF(ISERR(LARGE(IF($D$4:$D$1533=$AI82,$W$4:$W$1533,""),DX$11)),0,(LARGE(IF($D$4:$D$1533=$AI82,$W$4:$W$1533,""),DX$11)))&lt;0,0,(IF(ISERR(LARGE(IF($D$4:$D$1533=$AI82,$W$4:$W$1533,""),DX$11)),0,(LARGE(IF($D$4:$D$1533=$AI82,$W$4:$W$1533,""),DX$11)))))</f>
        <v>0</v>
      </c>
      <c r="DY82" s="116">
        <f t="array" ref="DY82">IF(IF(ISERR(LARGE(IF($D$4:$D$1533=$AI82,$W$4:$W$1533,""),DY$11)),0,(LARGE(IF($D$4:$D$1533=$AI82,$W$4:$W$1533,""),DY$11)))&lt;0,0,(IF(ISERR(LARGE(IF($D$4:$D$1533=$AI82,$W$4:$W$1533,""),DY$11)),0,(LARGE(IF($D$4:$D$1533=$AI82,$W$4:$W$1533,""),DY$11)))))</f>
        <v>0</v>
      </c>
      <c r="DZ82" s="192">
        <f t="array" ref="DZ82">IF(IF(ISERR(LARGE(IF($D$1534:$D$2431=$AI82,$W$1534:$W$2431,""),DZ$11)),0,(LARGE(IF($D$1534:$D$2431=$AI82,$W$1534:$W$2431,""),DZ$11)))&lt;0,0,(IF(ISERR(LARGE(IF($D$1534:$D$2431=$AI82,$W$1534:$W$2431,""),DZ$11)),0,(LARGE(IF($D$1534:$D$2431=$AI82,$W$1534:$W$2431,""),DZ$11)))))</f>
        <v>0</v>
      </c>
      <c r="EA82" s="193">
        <f t="array" ref="EA82">IF(IF(ISERR(LARGE(IF($D$1534:$D$2431=$AI82,$W$1534:$W$2431,""),EA$11)),0,(LARGE(IF($D$1534:$D$2431=$AI82,$W$1534:$W$2431,""),EA$11)))&lt;0,0,(IF(ISERR(LARGE(IF($D$1534:$D$2431=$AI82,$W$1534:$W$2431,""),EA$11)),0,(LARGE(IF($D$1534:$D$2431=$AI82,$W$1534:$W$2431,""),EA$11)))))</f>
        <v>0</v>
      </c>
      <c r="EB82" s="159">
        <f t="shared" si="129"/>
        <v>0</v>
      </c>
    </row>
    <row r="83" spans="1:132" x14ac:dyDescent="0.2">
      <c r="A83" s="88">
        <v>7.9999999999999993E-5</v>
      </c>
      <c r="B83" s="4">
        <f t="shared" si="77"/>
        <v>7.9999999999999993E-5</v>
      </c>
      <c r="C83"/>
      <c r="D83" s="213"/>
      <c r="E83" s="44" t="s">
        <v>21</v>
      </c>
      <c r="F83" s="14">
        <f t="shared" si="107"/>
        <v>0</v>
      </c>
      <c r="G83" s="14">
        <f t="shared" si="108"/>
        <v>0</v>
      </c>
      <c r="H83" s="101" t="str">
        <f>IF(ISNA(VLOOKUP(C83,[1]Sheet1!$J$2:$J$2999,1,FALSE)),"No","Yes")</f>
        <v>No</v>
      </c>
      <c r="I83" s="72">
        <f t="shared" si="78"/>
        <v>0</v>
      </c>
      <c r="J83" s="72">
        <f t="shared" si="79"/>
        <v>0</v>
      </c>
      <c r="K83" s="72">
        <f t="shared" si="80"/>
        <v>0</v>
      </c>
      <c r="L83" s="72">
        <f t="shared" si="81"/>
        <v>0</v>
      </c>
      <c r="M83" s="72">
        <f t="shared" si="82"/>
        <v>0</v>
      </c>
      <c r="N83" s="72">
        <f t="shared" si="83"/>
        <v>0</v>
      </c>
      <c r="O83" s="72">
        <f t="shared" si="84"/>
        <v>0</v>
      </c>
      <c r="Q83" s="73">
        <f t="shared" si="85"/>
        <v>0</v>
      </c>
      <c r="R83" s="73">
        <f t="shared" si="86"/>
        <v>0</v>
      </c>
      <c r="S83" s="73">
        <f t="shared" si="87"/>
        <v>0</v>
      </c>
      <c r="T83" s="73">
        <f t="shared" si="88"/>
        <v>0</v>
      </c>
      <c r="U83" s="73">
        <f t="shared" si="89"/>
        <v>0</v>
      </c>
      <c r="V83" s="73">
        <f t="shared" si="90"/>
        <v>0</v>
      </c>
      <c r="W83" s="73">
        <f t="shared" si="91"/>
        <v>0</v>
      </c>
      <c r="Y83" s="72">
        <f t="shared" si="109"/>
        <v>0</v>
      </c>
      <c r="Z83" s="73">
        <f t="shared" si="110"/>
        <v>0</v>
      </c>
      <c r="AA83" s="58">
        <f t="shared" si="111"/>
        <v>0</v>
      </c>
      <c r="AB83" s="72">
        <f t="shared" si="112"/>
        <v>0</v>
      </c>
      <c r="AC83" s="72">
        <f t="shared" si="113"/>
        <v>0</v>
      </c>
      <c r="AD83" s="73">
        <f t="shared" si="114"/>
        <v>0</v>
      </c>
      <c r="AE83" s="73">
        <f t="shared" si="115"/>
        <v>0</v>
      </c>
      <c r="AF83" s="1">
        <f t="shared" si="92"/>
        <v>0</v>
      </c>
      <c r="AH83" s="1" t="str">
        <f t="shared" si="93"/>
        <v>No</v>
      </c>
      <c r="AI83" s="166" t="s">
        <v>395</v>
      </c>
      <c r="AJ83" s="114">
        <f t="array" ref="AJ83">IF(IF(ISERR(LARGE(IF($D$4:$D$1533=$AI83,$I$4:$I$1533,""),AJ$11)),0,(LARGE(IF($D$4:$D$1533=$AI83,$I$4:$I$1533,""),AJ$11)))&lt;0,0,(IF(ISERR(LARGE(IF($D$4:$D$1533=$AI83,$I$4:$I$1533,""),AJ$11)),0,(LARGE(IF($D$4:$D$1533=$AI83,$I$4:$I$1533,""),AJ$11)))))</f>
        <v>0</v>
      </c>
      <c r="AK83" s="115">
        <f t="array" ref="AK83">IF(IF(ISERR(LARGE(IF($D$4:$D$1533=$AI83,$I$4:$I$1533,""),AK$11)),0,(LARGE(IF($D$4:$D$1533=$AI83,$I$4:$I$1533,""),AK$11)))&lt;0,0,(IF(ISERR(LARGE(IF($D$4:$D$1533=$AI83,$I$4:$I$1533,""),AK$11)),0,(LARGE(IF($D$4:$D$1533=$AI83,$I$4:$I$1533,""),AK$11)))))</f>
        <v>0</v>
      </c>
      <c r="AL83" s="116">
        <f t="array" ref="AL83">IF(IF(ISERR(LARGE(IF($D$4:$D$1533=$AI83,$I$4:$I$1533,""),AL$11)),0,(LARGE(IF($D$4:$D$1533=$AI83,$I$4:$I$1533,""),AL$11)))&lt;0,0,(IF(ISERR(LARGE(IF($D$4:$D$1533=$AI83,$I$4:$I$1533,""),AL$11)),0,(LARGE(IF($D$4:$D$1533=$AI83,$I$4:$I$1533,""),AL$11)))))</f>
        <v>0</v>
      </c>
      <c r="AM83" s="192">
        <f t="array" ref="AM83">IF(IF(ISERR(LARGE(IF($D$1534:$D$2431=$AI83,$I$1534:$I$2431,""),AM$11)),0,(LARGE(IF($D$1534:$D$2431=$AI83,$I$1534:$I$2431,""),AM$11)))&lt;0,0,(IF(ISERR(LARGE(IF($D$1534:$D$2431=$AI83,$I$1534:$I$2431,""),AM$11)),0,(LARGE(IF($D$1534:$D$2431=$AI83,$I$1534:$I$2431,""),AM$11)))))</f>
        <v>0</v>
      </c>
      <c r="AN83" s="193">
        <f t="array" ref="AN83">IF(IF(ISERR(LARGE(IF($D$1534:$D$2431=$AI83,$I$1534:$I$2431,""),AN$11)),0,(LARGE(IF($D$1534:$D$2431=$AI83,$I$1534:$I$2431,""),AN$11)))&lt;0,0,(IF(ISERR(LARGE(IF($D$1534:$D$2431=$AI83,$I$1534:$I$2431,""),AN$11)),0,(LARGE(IF($D$1534:$D$2431=$AI83,$I$1534:$I$2431,""),AN$11)))))</f>
        <v>0</v>
      </c>
      <c r="AO83" s="159">
        <f t="shared" si="116"/>
        <v>0</v>
      </c>
      <c r="AQ83" s="114">
        <f t="array" ref="AQ83">IF(IF(ISERR(LARGE(IF($D$4:$D$1533=$AI83,$J$4:$J$1533,""),AQ$11)),0,(LARGE(IF($D$4:$D$1533=$AI83,$J$4:$J$1533,""),AQ$11)))&lt;0,0,(IF(ISERR(LARGE(IF($D$4:$D$1533=$AI83,$J$4:$J$1533,""),AQ$11)),0,(LARGE(IF($D$4:$D$1533=$AI83,$J$4:$J$1533,""),AQ$11)))))</f>
        <v>0</v>
      </c>
      <c r="AR83" s="115">
        <f t="array" ref="AR83">IF(IF(ISERR(LARGE(IF($D$4:$D$1533=$AI83,$J$4:$J$1533,""),AR$11)),0,(LARGE(IF($D$4:$D$1533=$AI83,$J$4:$J$1533,""),AR$11)))&lt;0,0,(IF(ISERR(LARGE(IF($D$4:$D$1533=$AI83,$J$4:$J$1533,""),AR$11)),0,(LARGE(IF($D$4:$D$1533=$AI83,$J$4:$J$1533,""),AR$11)))))</f>
        <v>0</v>
      </c>
      <c r="AS83" s="116">
        <f t="array" ref="AS83">IF(IF(ISERR(LARGE(IF($D$4:$D$1533=$AI83,$J$4:$J$1533,""),AS$11)),0,(LARGE(IF($D$4:$D$1533=$AI83,$J$4:$J$1533,""),AS$11)))&lt;0,0,(IF(ISERR(LARGE(IF($D$4:$D$1533=$AI83,$J$4:$J$1533,""),AS$11)),0,(LARGE(IF($D$4:$D$1533=$AI83,$J$4:$J$1533,""),AS$11)))))</f>
        <v>0</v>
      </c>
      <c r="AT83" s="192">
        <f t="array" ref="AT83">IF(IF(ISERR(LARGE(IF($D$1534:$D$2431=$AI83,$J$1534:$J$2431,""),AT$11)),0,(LARGE(IF($D$1534:$D$2431=$AI83,$J$1534:$J$2431,""),AT$11)))&lt;0,0,(IF(ISERR(LARGE(IF($D$1534:$D$2431=$AI83,$J$1534:$J$2431,""),AT$11)),0,(LARGE(IF($D$1534:$D$2431=$AI83,$J$1534:$J$2431,""),AT$11)))))</f>
        <v>0</v>
      </c>
      <c r="AU83" s="193">
        <f t="array" ref="AU83">IF(IF(ISERR(LARGE(IF($D$1534:$D$2431=$AI83,$J$1534:$J$2431,""),AU$11)),0,(LARGE(IF($D$1534:$D$2431=$AI83,$J$1534:$J$2431,""),AU$11)))&lt;0,0,(IF(ISERR(LARGE(IF($D$1534:$D$2431=$AI83,$J$1534:$J$2431,""),AU$11)),0,(LARGE(IF($D$1534:$D$2431=$AI83,$J$1534:$J$2431,""),AU$11)))))</f>
        <v>0</v>
      </c>
      <c r="AV83" s="159">
        <f t="shared" si="117"/>
        <v>0</v>
      </c>
      <c r="AX83" s="114">
        <f t="array" ref="AX83">IF(IF(ISERR(LARGE(IF($D$4:$D$1533=$AI83,$K$4:$K$1533,""),AX$11)),0,(LARGE(IF($D$4:$D$1533=$AI83,$K$4:$K$1533,""),AX$11)))&lt;0,0,(IF(ISERR(LARGE(IF($D$4:$D$1533=$AI83,$K$4:$K$1533,""),AX$11)),0,(LARGE(IF($D$4:$D$1533=$AI83,$K$4:$K$1533,""),AX$11)))))</f>
        <v>0</v>
      </c>
      <c r="AY83" s="115">
        <f t="array" ref="AY83">IF(IF(ISERR(LARGE(IF($D$4:$D$1533=$AI83,$K$4:$K$1533,""),AY$11)),0,(LARGE(IF($D$4:$D$1533=$AI83,$K$4:$K$1533,""),AY$11)))&lt;0,0,(IF(ISERR(LARGE(IF($D$4:$D$1533=$AI83,$K$4:$K$1533,""),AY$11)),0,(LARGE(IF($D$4:$D$1533=$AI83,$K$4:$K$1533,""),AY$11)))))</f>
        <v>0</v>
      </c>
      <c r="AZ83" s="116">
        <f t="array" ref="AZ83">IF(IF(ISERR(LARGE(IF($D$4:$D$1533=$AI83,$K$4:$K$1533,""),AZ$11)),0,(LARGE(IF($D$4:$D$1533=$AI83,$K$4:$K$1533,""),AZ$11)))&lt;0,0,(IF(ISERR(LARGE(IF($D$4:$D$1533=$AI83,$K$4:$K$1533,""),AZ$11)),0,(LARGE(IF($D$4:$D$1533=$AI83,$K$4:$K$1533,""),AZ$11)))))</f>
        <v>0</v>
      </c>
      <c r="BA83" s="192">
        <f t="array" ref="BA83">IF(IF(ISERR(LARGE(IF($D$1534:$D$2431=$AI83,$K$1534:$K$2431,""),BA$11)),0,(LARGE(IF($D$1534:$D$2431=$AI83,$K$1534:$K$2431,""),BA$11)))&lt;0,0,(IF(ISERR(LARGE(IF($D$1534:$D$2431=$AI83,$K$1534:$K$2431,""),BA$11)),0,(LARGE(IF($D$1534:$D$2431=$AI83,$K$1534:$K$2431,""),BA$11)))))</f>
        <v>0</v>
      </c>
      <c r="BB83" s="193">
        <f t="array" ref="BB83">IF(IF(ISERR(LARGE(IF($D$1534:$D$2431=$AI83,$K$1534:$K$2431,""),BB$11)),0,(LARGE(IF($D$1534:$D$2431=$AI83,$K$1534:$K$2431,""),BB$11)))&lt;0,0,(IF(ISERR(LARGE(IF($D$1534:$D$2431=$AI83,$K$1534:$K$2431,""),BB$11)),0,(LARGE(IF($D$1534:$D$2431=$AI83,$K$1534:$K$2431,""),BB$11)))))</f>
        <v>0</v>
      </c>
      <c r="BC83" s="159">
        <f t="shared" si="118"/>
        <v>0</v>
      </c>
      <c r="BE83" s="114">
        <f t="array" ref="BE83">IF(IF(ISERR(LARGE(IF($D$4:$D$1533=$AI83,$L$4:$L$1533,""),BE$11)),0,(LARGE(IF($D$4:$D$1533=$AI83,$L$4:$L$1533,""),BE$11)))&lt;0,0,(IF(ISERR(LARGE(IF($D$4:$D$1533=$AI83,$L$4:$L$1533,""),BE$11)),0,(LARGE(IF($D$4:$D$1533=$AI83,$L$4:$L$1533,""),BE$11)))))</f>
        <v>0</v>
      </c>
      <c r="BF83" s="115">
        <f t="array" ref="BF83">IF(IF(ISERR(LARGE(IF($D$4:$D$1533=$AI83,$L$4:$L$1533,""),BF$11)),0,(LARGE(IF($D$4:$D$1533=$AI83,$L$4:$L$1533,""),BF$11)))&lt;0,0,(IF(ISERR(LARGE(IF($D$4:$D$1533=$AI83,$L$4:$L$1533,""),BF$11)),0,(LARGE(IF($D$4:$D$1533=$AI83,$L$4:$L$1533,""),BF$11)))))</f>
        <v>0</v>
      </c>
      <c r="BG83" s="116">
        <f t="array" ref="BG83">IF(IF(ISERR(LARGE(IF($D$4:$D$1533=$AI83,$L$4:$L$1533,""),BG$11)),0,(LARGE(IF($D$4:$D$1533=$AI83,$L$4:$L$1533,""),BG$11)))&lt;0,0,(IF(ISERR(LARGE(IF($D$4:$D$1533=$AI83,$L$4:$L$1533,""),BG$11)),0,(LARGE(IF($D$4:$D$1533=$AI83,$L$4:$L$1533,""),BG$11)))))</f>
        <v>0</v>
      </c>
      <c r="BH83" s="192">
        <f t="array" ref="BH83">IF(IF(ISERR(LARGE(IF($D$1534:$D$2431=$AI83,$L$1534:$L$2431,""),BH$11)),0,(LARGE(IF($D$1534:$D$2431=$AI83,$L$1534:$L$2431,""),BH$11)))&lt;0,0,(IF(ISERR(LARGE(IF($D$1534:$D$2431=$AI83,$L$1534:$L$2431,""),BH$11)),0,(LARGE(IF($D$1534:$D$2431=$AI83,$L$1534:$L$2431,""),BH$11)))))</f>
        <v>0</v>
      </c>
      <c r="BI83" s="193">
        <f t="array" ref="BI83">IF(IF(ISERR(LARGE(IF($D$1534:$D$2431=$AI83,$L$1534:$L$2431,""),BI$11)),0,(LARGE(IF($D$1534:$D$2431=$AI83,$L$1534:$L$2431,""),BI$11)))&lt;0,0,(IF(ISERR(LARGE(IF($D$1534:$D$2431=$AI83,$L$1534:$L$2431,""),BI$11)),0,(LARGE(IF($D$1534:$D$2431=$AI83,$L$1534:$L$2431,""),BI$11)))))</f>
        <v>0</v>
      </c>
      <c r="BJ83" s="159">
        <f t="shared" si="119"/>
        <v>0</v>
      </c>
      <c r="BL83" s="114">
        <f t="array" ref="BL83">IF(IF(ISERR(LARGE(IF($D$4:$D$1533=$AI83,$M$4:$M$1533,""),BL$11)),0,(LARGE(IF($D$4:$D$1533=$AI83,$M$4:$M$1533,""),BL$11)))&lt;0,0,(IF(ISERR(LARGE(IF($D$4:$D$1533=$AI83,$M$4:$M$1533,""),BL$11)),0,(LARGE(IF($D$4:$D$1533=$AI83,$M$4:$M$1533,""),BL$11)))))</f>
        <v>0</v>
      </c>
      <c r="BM83" s="115">
        <f t="array" ref="BM83">IF(IF(ISERR(LARGE(IF($D$4:$D$1533=$AI83,$M$4:$M$1533,""),BM$11)),0,(LARGE(IF($D$4:$D$1533=$AI83,$M$4:$M$1533,""),BM$11)))&lt;0,0,(IF(ISERR(LARGE(IF($D$4:$D$1533=$AI83,$M$4:$M$1533,""),BM$11)),0,(LARGE(IF($D$4:$D$1533=$AI83,$M$4:$M$1533,""),BM$11)))))</f>
        <v>0</v>
      </c>
      <c r="BN83" s="116">
        <f t="array" ref="BN83">IF(IF(ISERR(LARGE(IF($D$4:$D$1533=$AI83,$M$4:$M$1533,""),BN$11)),0,(LARGE(IF($D$4:$D$1533=$AI83,$M$4:$M$1533,""),BN$11)))&lt;0,0,(IF(ISERR(LARGE(IF($D$4:$D$1533=$AI83,$M$4:$M$1533,""),BN$11)),0,(LARGE(IF($D$4:$D$1533=$AI83,$M$4:$M$1533,""),BN$11)))))</f>
        <v>0</v>
      </c>
      <c r="BO83" s="192">
        <f t="array" ref="BO83">IF(IF(ISERR(LARGE(IF($D$1534:$D$2431=$AI83,$M$1534:$M$2431,""),BO$11)),0,(LARGE(IF($D$1534:$D$2431=$AI83,$M$1534:$M$2431,""),BO$11)))&lt;0,0,(IF(ISERR(LARGE(IF($D$1534:$D$2431=$AI83,$M$1534:$M$2431,""),BO$11)),0,(LARGE(IF($D$1534:$D$2431=$AI83,$M$1534:$M$2431,""),BO$11)))))</f>
        <v>0</v>
      </c>
      <c r="BP83" s="193">
        <f t="array" ref="BP83">IF(IF(ISERR(LARGE(IF($D$1534:$D$2431=$AI83,$M$1534:$M$2431,""),BP$11)),0,(LARGE(IF($D$1534:$D$2431=$AI83,$M$1534:$M$2431,""),BP$11)))&lt;0,0,(IF(ISERR(LARGE(IF($D$1534:$D$2431=$AI83,$M$1534:$M$2431,""),BP$11)),0,(LARGE(IF($D$1534:$D$2431=$AI83,$M$1534:$M$2431,""),BP$11)))))</f>
        <v>0</v>
      </c>
      <c r="BQ83" s="159">
        <f t="shared" si="120"/>
        <v>0</v>
      </c>
      <c r="BS83" s="114">
        <f t="array" ref="BS83">IF(IF(ISERR(LARGE(IF($D$4:$D$1533=$AI83,$N$4:$N$1533,""),BS$11)),0,(LARGE(IF($D$4:$D$1533=$AI83,$N$4:$N$1533,""),BS$11)))&lt;0,0,(IF(ISERR(LARGE(IF($D$4:$D$1533=$AI83,$N$4:$N$1533,""),BS$11)),0,(LARGE(IF($D$4:$D$1533=$AI83,$N$4:$N$1533,""),BS$11)))))</f>
        <v>0</v>
      </c>
      <c r="BT83" s="115">
        <f t="array" ref="BT83">IF(IF(ISERR(LARGE(IF($D$4:$D$1533=$AI83,$N$4:$N$1533,""),BT$11)),0,(LARGE(IF($D$4:$D$1533=$AI83,$N$4:$N$1533,""),BT$11)))&lt;0,0,(IF(ISERR(LARGE(IF($D$4:$D$1533=$AI83,$N$4:$N$1533,""),BT$11)),0,(LARGE(IF($D$4:$D$1533=$AI83,$N$4:$N$1533,""),BT$11)))))</f>
        <v>0</v>
      </c>
      <c r="BU83" s="116">
        <f t="array" ref="BU83">IF(IF(ISERR(LARGE(IF($D$4:$D$1533=$AI83,$N$4:$N$1533,""),BU$11)),0,(LARGE(IF($D$4:$D$1533=$AI83,$N$4:$N$1533,""),BU$11)))&lt;0,0,(IF(ISERR(LARGE(IF($D$4:$D$1533=$AI83,$N$4:$N$1533,""),BU$11)),0,(LARGE(IF($D$4:$D$1533=$AI83,$N$4:$N$1533,""),BU$11)))))</f>
        <v>0</v>
      </c>
      <c r="BV83" s="192">
        <f t="array" ref="BV83">IF(IF(ISERR(LARGE(IF($D$1534:$D$2431=$AI83,$N$1534:$N$2431,""),BV$11)),0,(LARGE(IF($D$1534:$D$2431=$AI83,$N$1534:$N$2431,""),BV$11)))&lt;0,0,(IF(ISERR(LARGE(IF($D$1534:$D$2431=$AI83,$N$1534:$N$2431,""),BV$11)),0,(LARGE(IF($D$1534:$D$2431=$AI83,$N$1534:$N$2431,""),BV$11)))))</f>
        <v>0</v>
      </c>
      <c r="BW83" s="193">
        <f t="array" ref="BW83">IF(IF(ISERR(LARGE(IF($D$1534:$D$2431=$AI83,$N$1534:$N$2431,""),BW$11)),0,(LARGE(IF($D$1534:$D$2431=$AI83,$N$1534:$N$2431,""),BW$11)))&lt;0,0,(IF(ISERR(LARGE(IF($D$1534:$D$2431=$AI83,$N$1534:$N$2431,""),BW$11)),0,(LARGE(IF($D$1534:$D$2431=$AI83,$N$1534:$N$2431,""),BW$11)))))</f>
        <v>0</v>
      </c>
      <c r="BX83" s="159">
        <f t="shared" si="121"/>
        <v>0</v>
      </c>
      <c r="BZ83" s="114">
        <f t="array" ref="BZ83">IF(IF(ISERR(LARGE(IF($D$4:$D$1533=$AI83,$O$4:$O$1533,""),BZ$11)),0,(LARGE(IF($D$4:$D$1533=$AI83,$O$4:$O$1533,""),BZ$11)))&lt;0,0,(IF(ISERR(LARGE(IF($D$4:$D$1533=$AI83,$O$4:$O$1533,""),BZ$11)),0,(LARGE(IF($D$4:$D$1533=$AI83,$O$4:$O$1533,""),BZ$11)))))</f>
        <v>0</v>
      </c>
      <c r="CA83" s="115">
        <f t="array" ref="CA83">IF(IF(ISERR(LARGE(IF($D$4:$D$1533=$AI83,$O$4:$O$1533,""),CA$11)),0,(LARGE(IF($D$4:$D$1533=$AI83,$O$4:$O$1533,""),CA$11)))&lt;0,0,(IF(ISERR(LARGE(IF($D$4:$D$1533=$AI83,$O$4:$O$1533,""),CA$11)),0,(LARGE(IF($D$4:$D$1533=$AI83,$O$4:$O$1533,""),CA$11)))))</f>
        <v>0</v>
      </c>
      <c r="CB83" s="116">
        <f t="array" ref="CB83">IF(IF(ISERR(LARGE(IF($D$4:$D$1533=$AI83,$O$4:$O$1533,""),CB$11)),0,(LARGE(IF($D$4:$D$1533=$AI83,$O$4:$O$1533,""),CB$11)))&lt;0,0,(IF(ISERR(LARGE(IF($D$4:$D$1533=$AI83,$O$4:$O$1533,""),CB$11)),0,(LARGE(IF($D$4:$D$1533=$AI83,$O$4:$O$1533,""),CB$11)))))</f>
        <v>0</v>
      </c>
      <c r="CC83" s="192">
        <f t="array" ref="CC83">IF(IF(ISERR(LARGE(IF($D$1534:$D$2431=$AI83,$O$1534:$O$2431,""),CC$11)),0,(LARGE(IF($D$1534:$D$2431=$AI83,$O$1534:$O$2431,""),CC$11)))&lt;0,0,(IF(ISERR(LARGE(IF($D$1534:$D$2431=$AI83,$O$1534:$O$2431,""),CC$11)),0,(LARGE(IF($D$1534:$D$2431=$AI83,$O$1534:$O$2431,""),CC$11)))))</f>
        <v>0</v>
      </c>
      <c r="CD83" s="193">
        <f t="array" ref="CD83">IF(IF(ISERR(LARGE(IF($D$1534:$D$2431=$AI83,$O$1534:$O$2431,""),CD$11)),0,(LARGE(IF($D$1534:$D$2431=$AI83,$O$1534:$O$2431,""),CD$11)))&lt;0,0,(IF(ISERR(LARGE(IF($D$1534:$D$2431=$AI83,$O$1534:$O$2431,""),CD$11)),0,(LARGE(IF($D$1534:$D$2431=$AI83,$O$1534:$O$2431,""),CD$11)))))</f>
        <v>0</v>
      </c>
      <c r="CE83" s="159">
        <f t="shared" si="122"/>
        <v>0</v>
      </c>
      <c r="CG83" s="114">
        <f t="array" ref="CG83">IF(IF(ISERR(LARGE(IF($D$4:$D$1533=$AI83,$Q$4:$Q$1533,""),CG$11)),0,(LARGE(IF($D$4:$D$1533=$AI83,$Q$4:$Q$1533,""),CG$11)))&lt;0,0,(IF(ISERR(LARGE(IF($D$4:$D$1533=$AI83,$Q$4:$Q$1533,""),CG$11)),0,(LARGE(IF($D$4:$D$1533=$AI83,$Q$4:$Q$1533,""),CG$11)))))</f>
        <v>0</v>
      </c>
      <c r="CH83" s="115">
        <f t="array" ref="CH83">IF(IF(ISERR(LARGE(IF($D$4:$D$1533=$AI83,$Q$4:$Q$1533,""),CH$11)),0,(LARGE(IF($D$4:$D$1533=$AI83,$Q$4:$Q$1533,""),CH$11)))&lt;0,0,(IF(ISERR(LARGE(IF($D$4:$D$1533=$AI83,$Q$4:$Q$1533,""),CH$11)),0,(LARGE(IF($D$4:$D$1533=$AI83,$Q$4:$Q$1533,""),CH$11)))))</f>
        <v>0</v>
      </c>
      <c r="CI83" s="116">
        <f t="array" ref="CI83">IF(IF(ISERR(LARGE(IF($D$4:$D$1533=$AI83,$Q$4:$Q$1533,""),CI$11)),0,(LARGE(IF($D$4:$D$1533=$AI83,$Q$4:$Q$1533,""),CI$11)))&lt;0,0,(IF(ISERR(LARGE(IF($D$4:$D$1533=$AI83,$Q$4:$Q$1533,""),CI$11)),0,(LARGE(IF($D$4:$D$1533=$AI83,$Q$4:$Q$1533,""),CI$11)))))</f>
        <v>0</v>
      </c>
      <c r="CJ83" s="192">
        <f t="array" ref="CJ83">IF(IF(ISERR(LARGE(IF($D$1534:$D$2431=$AI83,$Q$1534:$Q$2431,""),CJ$11)),0,(LARGE(IF($D$1534:$D$2431=$AI83,$Q$1534:$Q$2431,""),CJ$11)))&lt;0,0,(IF(ISERR(LARGE(IF($D$1534:$D$2431=$AI83,$Q$1534:$Q$2431,""),CJ$11)),0,(LARGE(IF($D$1534:$D$2431=$AI83,$Q$1534:$Q$2431,""),CJ$11)))))</f>
        <v>0</v>
      </c>
      <c r="CK83" s="193">
        <f t="array" ref="CK83">IF(IF(ISERR(LARGE(IF($D$1534:$D$2431=$AI83,$Q$1534:$Q$2431,""),CK$11)),0,(LARGE(IF($D$1534:$D$2431=$AI83,$Q$1534:$Q$2431,""),CK$11)))&lt;0,0,(IF(ISERR(LARGE(IF($D$1534:$D$2431=$AI83,$Q$1534:$Q$2431,""),CK$11)),0,(LARGE(IF($D$1534:$D$2431=$AI83,$Q$1534:$Q$2431,""),CK$11)))))</f>
        <v>0</v>
      </c>
      <c r="CL83" s="159">
        <f t="shared" si="123"/>
        <v>0</v>
      </c>
      <c r="CN83" s="114">
        <f t="array" ref="CN83">IF(IF(ISERR(LARGE(IF($D$4:$D$1533=$AI83,$R$4:$R$1533,""),CN$11)),0,(LARGE(IF($D$4:$D$1533=$AI83,$R$4:$R$1533,""),CN$11)))&lt;0,0,(IF(ISERR(LARGE(IF($D$4:$D$1533=$AI83,$R$4:$R$1533,""),CN$11)),0,(LARGE(IF($D$4:$D$1533=$AI83,$R$4:$R$1533,""),CN$11)))))</f>
        <v>0</v>
      </c>
      <c r="CO83" s="115">
        <f t="array" ref="CO83">IF(IF(ISERR(LARGE(IF($D$4:$D$1533=$AI83,$R$4:$R$1533,""),CO$11)),0,(LARGE(IF($D$4:$D$1533=$AI83,$R$4:$R$1533,""),CO$11)))&lt;0,0,(IF(ISERR(LARGE(IF($D$4:$D$1533=$AI83,$R$4:$R$1533,""),CO$11)),0,(LARGE(IF($D$4:$D$1533=$AI83,$R$4:$R$1533,""),CO$11)))))</f>
        <v>0</v>
      </c>
      <c r="CP83" s="116">
        <f t="array" ref="CP83">IF(IF(ISERR(LARGE(IF($D$4:$D$1533=$AI83,$R$4:$R$1533,""),CP$11)),0,(LARGE(IF($D$4:$D$1533=$AI83,$R$4:$R$1533,""),CP$11)))&lt;0,0,(IF(ISERR(LARGE(IF($D$4:$D$1533=$AI83,$R$4:$R$1533,""),CP$11)),0,(LARGE(IF($D$4:$D$1533=$AI83,$R$4:$R$1533,""),CP$11)))))</f>
        <v>0</v>
      </c>
      <c r="CQ83" s="192">
        <f t="array" ref="CQ83">IF(IF(ISERR(LARGE(IF($D$1534:$D$2431=$AI83,$R$1534:$R$2431,""),CQ$11)),0,(LARGE(IF($D$1534:$D$2431=$AI83,$R$1534:$R$2431,""),CQ$11)))&lt;0,0,(IF(ISERR(LARGE(IF($D$1534:$D$2431=$AI83,$R$1534:$R$2431,""),CQ$11)),0,(LARGE(IF($D$1534:$D$2431=$AI83,$R$1534:$R$2431,""),CQ$11)))))</f>
        <v>0</v>
      </c>
      <c r="CR83" s="193">
        <f t="array" ref="CR83">IF(IF(ISERR(LARGE(IF($D$1534:$D$2431=$AI83,$R$1534:$R$2431,""),CR$11)),0,(LARGE(IF($D$1534:$D$2431=$AI83,$R$1534:$R$2431,""),CR$11)))&lt;0,0,(IF(ISERR(LARGE(IF($D$1534:$D$2431=$AI83,$R$1534:$R$2431,""),CR$11)),0,(LARGE(IF($D$1534:$D$2431=$AI83,$R$1534:$R$2431,""),CR$11)))))</f>
        <v>0</v>
      </c>
      <c r="CS83" s="159">
        <f t="shared" si="124"/>
        <v>0</v>
      </c>
      <c r="CU83" s="114">
        <f t="array" ref="CU83">IF(IF(ISERR(LARGE(IF($D$4:$D$1533=$AI83,$S$4:$S$1533,""),CU$11)),0,(LARGE(IF($D$4:$D$1533=$AI83,$S$4:$S$1533,""),CU$11)))&lt;0,0,(IF(ISERR(LARGE(IF($D$4:$D$1533=$AI83,$S$4:$S$1533,""),CU$11)),0,(LARGE(IF($D$4:$D$1533=$AI83,$S$4:$S$1533,""),CU$11)))))</f>
        <v>0</v>
      </c>
      <c r="CV83" s="115">
        <f t="array" ref="CV83">IF(IF(ISERR(LARGE(IF($D$4:$D$1533=$AI83,$S$4:$S$1533,""),CV$11)),0,(LARGE(IF($D$4:$D$1533=$AI83,$S$4:$S$1533,""),CV$11)))&lt;0,0,(IF(ISERR(LARGE(IF($D$4:$D$1533=$AI83,$S$4:$S$1533,""),CV$11)),0,(LARGE(IF($D$4:$D$1533=$AI83,$S$4:$S$1533,""),CV$11)))))</f>
        <v>0</v>
      </c>
      <c r="CW83" s="116">
        <f t="array" ref="CW83">IF(IF(ISERR(LARGE(IF($D$4:$D$1533=$AI83,$S$4:$S$1533,""),CW$11)),0,(LARGE(IF($D$4:$D$1533=$AI83,$S$4:$S$1533,""),CW$11)))&lt;0,0,(IF(ISERR(LARGE(IF($D$4:$D$1533=$AI83,$S$4:$S$1533,""),CW$11)),0,(LARGE(IF($D$4:$D$1533=$AI83,$S$4:$S$1533,""),CW$11)))))</f>
        <v>0</v>
      </c>
      <c r="CX83" s="192">
        <f t="array" ref="CX83">IF(IF(ISERR(LARGE(IF($D$1534:$D$2431=$AI83,$S$1534:$S$2431,""),CX$11)),0,(LARGE(IF($D$1534:$D$2431=$AI83,$S$1534:$S$2431,""),CX$11)))&lt;0,0,(IF(ISERR(LARGE(IF($D$1534:$D$2431=$AI83,$S$1534:$S$2431,""),CX$11)),0,(LARGE(IF($D$1534:$D$2431=$AI83,$S$1534:$S$2431,""),CX$11)))))</f>
        <v>0</v>
      </c>
      <c r="CY83" s="193">
        <f t="array" ref="CY83">IF(IF(ISERR(LARGE(IF($D$1534:$D$2431=$AI83,$S$1534:$S$2431,""),CY$11)),0,(LARGE(IF($D$1534:$D$2431=$AI83,$S$1534:$S$2431,""),CY$11)))&lt;0,0,(IF(ISERR(LARGE(IF($D$1534:$D$2431=$AI83,$S$1534:$S$2431,""),CY$11)),0,(LARGE(IF($D$1534:$D$2431=$AI83,$S$1534:$S$2431,""),CY$11)))))</f>
        <v>0</v>
      </c>
      <c r="CZ83" s="159">
        <f t="shared" si="125"/>
        <v>0</v>
      </c>
      <c r="DB83" s="114">
        <f t="array" ref="DB83">IF(IF(ISERR(LARGE(IF($D$4:$D$1533=$AI83,$T$4:$T$1533,""),DB$11)),0,(LARGE(IF($D$4:$D$1533=$AI83,$T$4:$T$1533,""),DB$11)))&lt;0,0,(IF(ISERR(LARGE(IF($D$4:$D$1533=$AI83,$T$4:$T$1533,""),DB$11)),0,(LARGE(IF($D$4:$D$1533=$AI83,$T$4:$T$1533,""),DB$11)))))</f>
        <v>0</v>
      </c>
      <c r="DC83" s="115">
        <f t="array" ref="DC83">IF(IF(ISERR(LARGE(IF($D$4:$D$1533=$AI83,$T$4:$T$1533,""),DC$11)),0,(LARGE(IF($D$4:$D$1533=$AI83,$T$4:$T$1533,""),DC$11)))&lt;0,0,(IF(ISERR(LARGE(IF($D$4:$D$1533=$AI83,$T$4:$T$1533,""),DC$11)),0,(LARGE(IF($D$4:$D$1533=$AI83,$T$4:$T$1533,""),DC$11)))))</f>
        <v>0</v>
      </c>
      <c r="DD83" s="116">
        <f t="array" ref="DD83">IF(IF(ISERR(LARGE(IF($D$4:$D$1533=$AI83,$T$4:$T$1533,""),DD$11)),0,(LARGE(IF($D$4:$D$1533=$AI83,$T$4:$T$1533,""),DD$11)))&lt;0,0,(IF(ISERR(LARGE(IF($D$4:$D$1533=$AI83,$T$4:$T$1533,""),DD$11)),0,(LARGE(IF($D$4:$D$1533=$AI83,$T$4:$T$1533,""),DD$11)))))</f>
        <v>0</v>
      </c>
      <c r="DE83" s="192">
        <f t="array" ref="DE83">IF(IF(ISERR(LARGE(IF($D$1534:$D$2431=$AI83,$T$1534:$T$2431,""),DE$11)),0,(LARGE(IF($D$1534:$D$2431=$AI83,$T$1534:$T$2431,""),DE$11)))&lt;0,0,(IF(ISERR(LARGE(IF($D$1534:$D$2431=$AI83,$T$1534:$T$2431,""),DE$11)),0,(LARGE(IF($D$1534:$D$2431=$AI83,$T$1534:$T$2431,""),DE$11)))))</f>
        <v>0</v>
      </c>
      <c r="DF83" s="193">
        <f t="array" ref="DF83">IF(IF(ISERR(LARGE(IF($D$1534:$D$2431=$AI83,$T$1534:$T$2431,""),DF$11)),0,(LARGE(IF($D$1534:$D$2431=$AI83,$T$1534:$T$2431,""),DF$11)))&lt;0,0,(IF(ISERR(LARGE(IF($D$1534:$D$2431=$AI83,$T$1534:$T$2431,""),DF$11)),0,(LARGE(IF($D$1534:$D$2431=$AI83,$T$1534:$T$2431,""),DF$11)))))</f>
        <v>0</v>
      </c>
      <c r="DG83" s="159">
        <f t="shared" si="126"/>
        <v>0</v>
      </c>
      <c r="DI83" s="114">
        <f t="array" ref="DI83">IF(IF(ISERR(LARGE(IF($D$4:$D$1533=$AI83,$U$4:$U$1533,""),DI$11)),0,(LARGE(IF($D$4:$D$1533=$AI83,$U$4:$U$1533,""),DI$11)))&lt;0,0,(IF(ISERR(LARGE(IF($D$4:$D$1533=$AI83,$U$4:$U$1533,""),DI$11)),0,(LARGE(IF($D$4:$D$1533=$AI83,$U$4:$U$1533,""),DI$11)))))</f>
        <v>0</v>
      </c>
      <c r="DJ83" s="115">
        <f t="array" ref="DJ83">IF(IF(ISERR(LARGE(IF($D$4:$D$1533=$AI83,$U$4:$U$1533,""),DJ$11)),0,(LARGE(IF($D$4:$D$1533=$AI83,$U$4:$U$1533,""),DJ$11)))&lt;0,0,(IF(ISERR(LARGE(IF($D$4:$D$1533=$AI83,$U$4:$U$1533,""),DJ$11)),0,(LARGE(IF($D$4:$D$1533=$AI83,$U$4:$U$1533,""),DJ$11)))))</f>
        <v>0</v>
      </c>
      <c r="DK83" s="116">
        <f t="array" ref="DK83">IF(IF(ISERR(LARGE(IF($D$4:$D$1533=$AI83,$U$4:$U$1533,""),DK$11)),0,(LARGE(IF($D$4:$D$1533=$AI83,$U$4:$U$1533,""),DK$11)))&lt;0,0,(IF(ISERR(LARGE(IF($D$4:$D$1533=$AI83,$U$4:$U$1533,""),DK$11)),0,(LARGE(IF($D$4:$D$1533=$AI83,$U$4:$U$1533,""),DK$11)))))</f>
        <v>0</v>
      </c>
      <c r="DL83" s="192">
        <f t="array" ref="DL83">IF(IF(ISERR(LARGE(IF($D$1534:$D$2431=$AI83,$U$1534:$U$2431,""),DL$11)),0,(LARGE(IF($D$1534:$D$2431=$AI83,$U$1534:$U$2431,""),DL$11)))&lt;0,0,(IF(ISERR(LARGE(IF($D$1534:$D$2431=$AI83,$U$1534:$U$2431,""),DL$11)),0,(LARGE(IF($D$1534:$D$2431=$AI83,$U$1534:$U$2431,""),DL$11)))))</f>
        <v>0</v>
      </c>
      <c r="DM83" s="193">
        <f t="array" ref="DM83">IF(IF(ISERR(LARGE(IF($D$1534:$D$2431=$AI83,$U$1534:$U$2431,""),DM$11)),0,(LARGE(IF($D$1534:$D$2431=$AI83,$U$1534:$U$2431,""),DM$11)))&lt;0,0,(IF(ISERR(LARGE(IF($D$1534:$D$2431=$AI83,$U$1534:$U$2431,""),DM$11)),0,(LARGE(IF($D$1534:$D$2431=$AI83,$U$1534:$U$2431,""),DM$11)))))</f>
        <v>0</v>
      </c>
      <c r="DN83" s="159">
        <f t="shared" si="127"/>
        <v>0</v>
      </c>
      <c r="DP83" s="114">
        <f t="array" ref="DP83">IF(IF(ISERR(LARGE(IF($D$4:$D$1533=$AI83,$V$4:$V$1533,""),DP$11)),0,(LARGE(IF($D$4:$D$1533=$AI83,$V$4:$V$1533,""),DP$11)))&lt;0,0,(IF(ISERR(LARGE(IF($D$4:$D$1533=$AI83,$V$4:$V$1533,""),DP$11)),0,(LARGE(IF($D$4:$D$1533=$AI83,$V$4:$V$1533,""),DP$11)))))</f>
        <v>0</v>
      </c>
      <c r="DQ83" s="115">
        <f t="array" ref="DQ83">IF(IF(ISERR(LARGE(IF($D$4:$D$1533=$AI83,$V$4:$V$1533,""),DQ$11)),0,(LARGE(IF($D$4:$D$1533=$AI83,$V$4:$V$1533,""),DQ$11)))&lt;0,0,(IF(ISERR(LARGE(IF($D$4:$D$1533=$AI83,$V$4:$V$1533,""),DQ$11)),0,(LARGE(IF($D$4:$D$1533=$AI83,$V$4:$V$1533,""),DQ$11)))))</f>
        <v>0</v>
      </c>
      <c r="DR83" s="116">
        <f t="array" ref="DR83">IF(IF(ISERR(LARGE(IF($D$4:$D$1533=$AI83,$V$4:$V$1533,""),DR$11)),0,(LARGE(IF($D$4:$D$1533=$AI83,$V$4:$V$1533,""),DR$11)))&lt;0,0,(IF(ISERR(LARGE(IF($D$4:$D$1533=$AI83,$V$4:$V$1533,""),DR$11)),0,(LARGE(IF($D$4:$D$1533=$AI83,$V$4:$V$1533,""),DR$11)))))</f>
        <v>0</v>
      </c>
      <c r="DS83" s="192">
        <f t="array" ref="DS83">IF(IF(ISERR(LARGE(IF($D$1534:$D$2431=$AI83,$V$1534:$V$2431,""),DS$11)),0,(LARGE(IF($D$1534:$D$2431=$AI83,$V$1534:$V$2431,""),DS$11)))&lt;0,0,(IF(ISERR(LARGE(IF($D$1534:$D$2431=$AI83,$V$1534:$V$2431,""),DS$11)),0,(LARGE(IF($D$1534:$D$2431=$AI83,$V$1534:$V$2431,""),DS$11)))))</f>
        <v>0</v>
      </c>
      <c r="DT83" s="193">
        <f t="array" ref="DT83">IF(IF(ISERR(LARGE(IF($D$1534:$D$2431=$AI83,$V$1534:$V$2431,""),DT$11)),0,(LARGE(IF($D$1534:$D$2431=$AI83,$V$1534:$V$2431,""),DT$11)))&lt;0,0,(IF(ISERR(LARGE(IF($D$1534:$D$2431=$AI83,$V$1534:$V$2431,""),DT$11)),0,(LARGE(IF($D$1534:$D$2431=$AI83,$V$1534:$V$2431,""),DT$11)))))</f>
        <v>0</v>
      </c>
      <c r="DU83" s="159">
        <f t="shared" si="128"/>
        <v>0</v>
      </c>
      <c r="DW83" s="114">
        <f t="array" ref="DW83">IF(IF(ISERR(LARGE(IF($D$4:$D$1533=$AI83,$W$4:$W$1533,""),DW$11)),0,(LARGE(IF($D$4:$D$1533=$AI83,$W$4:$W$1533,""),DW$11)))&lt;0,0,(IF(ISERR(LARGE(IF($D$4:$D$1533=$AI83,$W$4:$W$1533,""),DW$11)),0,(LARGE(IF($D$4:$D$1533=$AI83,$W$4:$W$1533,""),DW$11)))))</f>
        <v>0</v>
      </c>
      <c r="DX83" s="115">
        <f t="array" ref="DX83">IF(IF(ISERR(LARGE(IF($D$4:$D$1533=$AI83,$W$4:$W$1533,""),DX$11)),0,(LARGE(IF($D$4:$D$1533=$AI83,$W$4:$W$1533,""),DX$11)))&lt;0,0,(IF(ISERR(LARGE(IF($D$4:$D$1533=$AI83,$W$4:$W$1533,""),DX$11)),0,(LARGE(IF($D$4:$D$1533=$AI83,$W$4:$W$1533,""),DX$11)))))</f>
        <v>0</v>
      </c>
      <c r="DY83" s="116">
        <f t="array" ref="DY83">IF(IF(ISERR(LARGE(IF($D$4:$D$1533=$AI83,$W$4:$W$1533,""),DY$11)),0,(LARGE(IF($D$4:$D$1533=$AI83,$W$4:$W$1533,""),DY$11)))&lt;0,0,(IF(ISERR(LARGE(IF($D$4:$D$1533=$AI83,$W$4:$W$1533,""),DY$11)),0,(LARGE(IF($D$4:$D$1533=$AI83,$W$4:$W$1533,""),DY$11)))))</f>
        <v>0</v>
      </c>
      <c r="DZ83" s="192">
        <f t="array" ref="DZ83">IF(IF(ISERR(LARGE(IF($D$1534:$D$2431=$AI83,$W$1534:$W$2431,""),DZ$11)),0,(LARGE(IF($D$1534:$D$2431=$AI83,$W$1534:$W$2431,""),DZ$11)))&lt;0,0,(IF(ISERR(LARGE(IF($D$1534:$D$2431=$AI83,$W$1534:$W$2431,""),DZ$11)),0,(LARGE(IF($D$1534:$D$2431=$AI83,$W$1534:$W$2431,""),DZ$11)))))</f>
        <v>0</v>
      </c>
      <c r="EA83" s="193">
        <f t="array" ref="EA83">IF(IF(ISERR(LARGE(IF($D$1534:$D$2431=$AI83,$W$1534:$W$2431,""),EA$11)),0,(LARGE(IF($D$1534:$D$2431=$AI83,$W$1534:$W$2431,""),EA$11)))&lt;0,0,(IF(ISERR(LARGE(IF($D$1534:$D$2431=$AI83,$W$1534:$W$2431,""),EA$11)),0,(LARGE(IF($D$1534:$D$2431=$AI83,$W$1534:$W$2431,""),EA$11)))))</f>
        <v>0</v>
      </c>
      <c r="EB83" s="159">
        <f t="shared" si="129"/>
        <v>0</v>
      </c>
    </row>
    <row r="84" spans="1:132" x14ac:dyDescent="0.2">
      <c r="A84" s="88">
        <v>8.099999999999999E-5</v>
      </c>
      <c r="B84" s="4">
        <f t="shared" si="77"/>
        <v>8.099999999999999E-5</v>
      </c>
      <c r="C84"/>
      <c r="D84" s="213"/>
      <c r="E84" s="44" t="s">
        <v>21</v>
      </c>
      <c r="F84" s="14">
        <f t="shared" si="107"/>
        <v>0</v>
      </c>
      <c r="G84" s="14">
        <f t="shared" si="108"/>
        <v>0</v>
      </c>
      <c r="H84" s="101" t="str">
        <f>IF(ISNA(VLOOKUP(C84,[1]Sheet1!$J$2:$J$2999,1,FALSE)),"No","Yes")</f>
        <v>No</v>
      </c>
      <c r="I84" s="72">
        <f t="shared" si="78"/>
        <v>0</v>
      </c>
      <c r="J84" s="72">
        <f t="shared" si="79"/>
        <v>0</v>
      </c>
      <c r="K84" s="72">
        <f t="shared" si="80"/>
        <v>0</v>
      </c>
      <c r="L84" s="72">
        <f t="shared" si="81"/>
        <v>0</v>
      </c>
      <c r="M84" s="72">
        <f t="shared" si="82"/>
        <v>0</v>
      </c>
      <c r="N84" s="72">
        <f t="shared" si="83"/>
        <v>0</v>
      </c>
      <c r="O84" s="72">
        <f t="shared" si="84"/>
        <v>0</v>
      </c>
      <c r="Q84" s="73">
        <f t="shared" si="85"/>
        <v>0</v>
      </c>
      <c r="R84" s="73">
        <f t="shared" si="86"/>
        <v>0</v>
      </c>
      <c r="S84" s="73">
        <f t="shared" si="87"/>
        <v>0</v>
      </c>
      <c r="T84" s="73">
        <f t="shared" si="88"/>
        <v>0</v>
      </c>
      <c r="U84" s="73">
        <f t="shared" si="89"/>
        <v>0</v>
      </c>
      <c r="V84" s="73">
        <f t="shared" si="90"/>
        <v>0</v>
      </c>
      <c r="W84" s="73">
        <f t="shared" si="91"/>
        <v>0</v>
      </c>
      <c r="Y84" s="72">
        <f t="shared" si="109"/>
        <v>0</v>
      </c>
      <c r="Z84" s="73">
        <f t="shared" si="110"/>
        <v>0</v>
      </c>
      <c r="AA84" s="58">
        <f t="shared" si="111"/>
        <v>0</v>
      </c>
      <c r="AB84" s="72">
        <f t="shared" si="112"/>
        <v>0</v>
      </c>
      <c r="AC84" s="72">
        <f t="shared" si="113"/>
        <v>0</v>
      </c>
      <c r="AD84" s="73">
        <f t="shared" si="114"/>
        <v>0</v>
      </c>
      <c r="AE84" s="73">
        <f t="shared" si="115"/>
        <v>0</v>
      </c>
      <c r="AF84" s="1">
        <f t="shared" si="92"/>
        <v>0</v>
      </c>
      <c r="AH84" s="1" t="str">
        <f t="shared" si="93"/>
        <v>No</v>
      </c>
      <c r="AI84" s="166" t="s">
        <v>396</v>
      </c>
      <c r="AJ84" s="114">
        <f t="array" ref="AJ84">IF(IF(ISERR(LARGE(IF($D$4:$D$1533=$AI84,$I$4:$I$1533,""),AJ$11)),0,(LARGE(IF($D$4:$D$1533=$AI84,$I$4:$I$1533,""),AJ$11)))&lt;0,0,(IF(ISERR(LARGE(IF($D$4:$D$1533=$AI84,$I$4:$I$1533,""),AJ$11)),0,(LARGE(IF($D$4:$D$1533=$AI84,$I$4:$I$1533,""),AJ$11)))))</f>
        <v>0</v>
      </c>
      <c r="AK84" s="115">
        <f t="array" ref="AK84">IF(IF(ISERR(LARGE(IF($D$4:$D$1533=$AI84,$I$4:$I$1533,""),AK$11)),0,(LARGE(IF($D$4:$D$1533=$AI84,$I$4:$I$1533,""),AK$11)))&lt;0,0,(IF(ISERR(LARGE(IF($D$4:$D$1533=$AI84,$I$4:$I$1533,""),AK$11)),0,(LARGE(IF($D$4:$D$1533=$AI84,$I$4:$I$1533,""),AK$11)))))</f>
        <v>0</v>
      </c>
      <c r="AL84" s="116">
        <f t="array" ref="AL84">IF(IF(ISERR(LARGE(IF($D$4:$D$1533=$AI84,$I$4:$I$1533,""),AL$11)),0,(LARGE(IF($D$4:$D$1533=$AI84,$I$4:$I$1533,""),AL$11)))&lt;0,0,(IF(ISERR(LARGE(IF($D$4:$D$1533=$AI84,$I$4:$I$1533,""),AL$11)),0,(LARGE(IF($D$4:$D$1533=$AI84,$I$4:$I$1533,""),AL$11)))))</f>
        <v>0</v>
      </c>
      <c r="AM84" s="192">
        <f t="array" ref="AM84">IF(IF(ISERR(LARGE(IF($D$1534:$D$2431=$AI84,$I$1534:$I$2431,""),AM$11)),0,(LARGE(IF($D$1534:$D$2431=$AI84,$I$1534:$I$2431,""),AM$11)))&lt;0,0,(IF(ISERR(LARGE(IF($D$1534:$D$2431=$AI84,$I$1534:$I$2431,""),AM$11)),0,(LARGE(IF($D$1534:$D$2431=$AI84,$I$1534:$I$2431,""),AM$11)))))</f>
        <v>0</v>
      </c>
      <c r="AN84" s="193">
        <f t="array" ref="AN84">IF(IF(ISERR(LARGE(IF($D$1534:$D$2431=$AI84,$I$1534:$I$2431,""),AN$11)),0,(LARGE(IF($D$1534:$D$2431=$AI84,$I$1534:$I$2431,""),AN$11)))&lt;0,0,(IF(ISERR(LARGE(IF($D$1534:$D$2431=$AI84,$I$1534:$I$2431,""),AN$11)),0,(LARGE(IF($D$1534:$D$2431=$AI84,$I$1534:$I$2431,""),AN$11)))))</f>
        <v>0</v>
      </c>
      <c r="AO84" s="159">
        <f t="shared" si="116"/>
        <v>0</v>
      </c>
      <c r="AQ84" s="114">
        <f t="array" ref="AQ84">IF(IF(ISERR(LARGE(IF($D$4:$D$1533=$AI84,$J$4:$J$1533,""),AQ$11)),0,(LARGE(IF($D$4:$D$1533=$AI84,$J$4:$J$1533,""),AQ$11)))&lt;0,0,(IF(ISERR(LARGE(IF($D$4:$D$1533=$AI84,$J$4:$J$1533,""),AQ$11)),0,(LARGE(IF($D$4:$D$1533=$AI84,$J$4:$J$1533,""),AQ$11)))))</f>
        <v>0</v>
      </c>
      <c r="AR84" s="115">
        <f t="array" ref="AR84">IF(IF(ISERR(LARGE(IF($D$4:$D$1533=$AI84,$J$4:$J$1533,""),AR$11)),0,(LARGE(IF($D$4:$D$1533=$AI84,$J$4:$J$1533,""),AR$11)))&lt;0,0,(IF(ISERR(LARGE(IF($D$4:$D$1533=$AI84,$J$4:$J$1533,""),AR$11)),0,(LARGE(IF($D$4:$D$1533=$AI84,$J$4:$J$1533,""),AR$11)))))</f>
        <v>0</v>
      </c>
      <c r="AS84" s="116">
        <f t="array" ref="AS84">IF(IF(ISERR(LARGE(IF($D$4:$D$1533=$AI84,$J$4:$J$1533,""),AS$11)),0,(LARGE(IF($D$4:$D$1533=$AI84,$J$4:$J$1533,""),AS$11)))&lt;0,0,(IF(ISERR(LARGE(IF($D$4:$D$1533=$AI84,$J$4:$J$1533,""),AS$11)),0,(LARGE(IF($D$4:$D$1533=$AI84,$J$4:$J$1533,""),AS$11)))))</f>
        <v>0</v>
      </c>
      <c r="AT84" s="192">
        <f t="array" ref="AT84">IF(IF(ISERR(LARGE(IF($D$1534:$D$2431=$AI84,$J$1534:$J$2431,""),AT$11)),0,(LARGE(IF($D$1534:$D$2431=$AI84,$J$1534:$J$2431,""),AT$11)))&lt;0,0,(IF(ISERR(LARGE(IF($D$1534:$D$2431=$AI84,$J$1534:$J$2431,""),AT$11)),0,(LARGE(IF($D$1534:$D$2431=$AI84,$J$1534:$J$2431,""),AT$11)))))</f>
        <v>0</v>
      </c>
      <c r="AU84" s="193">
        <f t="array" ref="AU84">IF(IF(ISERR(LARGE(IF($D$1534:$D$2431=$AI84,$J$1534:$J$2431,""),AU$11)),0,(LARGE(IF($D$1534:$D$2431=$AI84,$J$1534:$J$2431,""),AU$11)))&lt;0,0,(IF(ISERR(LARGE(IF($D$1534:$D$2431=$AI84,$J$1534:$J$2431,""),AU$11)),0,(LARGE(IF($D$1534:$D$2431=$AI84,$J$1534:$J$2431,""),AU$11)))))</f>
        <v>0</v>
      </c>
      <c r="AV84" s="159">
        <f t="shared" si="117"/>
        <v>0</v>
      </c>
      <c r="AX84" s="114">
        <f t="array" ref="AX84">IF(IF(ISERR(LARGE(IF($D$4:$D$1533=$AI84,$K$4:$K$1533,""),AX$11)),0,(LARGE(IF($D$4:$D$1533=$AI84,$K$4:$K$1533,""),AX$11)))&lt;0,0,(IF(ISERR(LARGE(IF($D$4:$D$1533=$AI84,$K$4:$K$1533,""),AX$11)),0,(LARGE(IF($D$4:$D$1533=$AI84,$K$4:$K$1533,""),AX$11)))))</f>
        <v>0</v>
      </c>
      <c r="AY84" s="115">
        <f t="array" ref="AY84">IF(IF(ISERR(LARGE(IF($D$4:$D$1533=$AI84,$K$4:$K$1533,""),AY$11)),0,(LARGE(IF($D$4:$D$1533=$AI84,$K$4:$K$1533,""),AY$11)))&lt;0,0,(IF(ISERR(LARGE(IF($D$4:$D$1533=$AI84,$K$4:$K$1533,""),AY$11)),0,(LARGE(IF($D$4:$D$1533=$AI84,$K$4:$K$1533,""),AY$11)))))</f>
        <v>0</v>
      </c>
      <c r="AZ84" s="116">
        <f t="array" ref="AZ84">IF(IF(ISERR(LARGE(IF($D$4:$D$1533=$AI84,$K$4:$K$1533,""),AZ$11)),0,(LARGE(IF($D$4:$D$1533=$AI84,$K$4:$K$1533,""),AZ$11)))&lt;0,0,(IF(ISERR(LARGE(IF($D$4:$D$1533=$AI84,$K$4:$K$1533,""),AZ$11)),0,(LARGE(IF($D$4:$D$1533=$AI84,$K$4:$K$1533,""),AZ$11)))))</f>
        <v>0</v>
      </c>
      <c r="BA84" s="192">
        <f t="array" ref="BA84">IF(IF(ISERR(LARGE(IF($D$1534:$D$2431=$AI84,$K$1534:$K$2431,""),BA$11)),0,(LARGE(IF($D$1534:$D$2431=$AI84,$K$1534:$K$2431,""),BA$11)))&lt;0,0,(IF(ISERR(LARGE(IF($D$1534:$D$2431=$AI84,$K$1534:$K$2431,""),BA$11)),0,(LARGE(IF($D$1534:$D$2431=$AI84,$K$1534:$K$2431,""),BA$11)))))</f>
        <v>0</v>
      </c>
      <c r="BB84" s="193">
        <f t="array" ref="BB84">IF(IF(ISERR(LARGE(IF($D$1534:$D$2431=$AI84,$K$1534:$K$2431,""),BB$11)),0,(LARGE(IF($D$1534:$D$2431=$AI84,$K$1534:$K$2431,""),BB$11)))&lt;0,0,(IF(ISERR(LARGE(IF($D$1534:$D$2431=$AI84,$K$1534:$K$2431,""),BB$11)),0,(LARGE(IF($D$1534:$D$2431=$AI84,$K$1534:$K$2431,""),BB$11)))))</f>
        <v>0</v>
      </c>
      <c r="BC84" s="159">
        <f t="shared" si="118"/>
        <v>0</v>
      </c>
      <c r="BE84" s="114">
        <f t="array" ref="BE84">IF(IF(ISERR(LARGE(IF($D$4:$D$1533=$AI84,$L$4:$L$1533,""),BE$11)),0,(LARGE(IF($D$4:$D$1533=$AI84,$L$4:$L$1533,""),BE$11)))&lt;0,0,(IF(ISERR(LARGE(IF($D$4:$D$1533=$AI84,$L$4:$L$1533,""),BE$11)),0,(LARGE(IF($D$4:$D$1533=$AI84,$L$4:$L$1533,""),BE$11)))))</f>
        <v>0</v>
      </c>
      <c r="BF84" s="115">
        <f t="array" ref="BF84">IF(IF(ISERR(LARGE(IF($D$4:$D$1533=$AI84,$L$4:$L$1533,""),BF$11)),0,(LARGE(IF($D$4:$D$1533=$AI84,$L$4:$L$1533,""),BF$11)))&lt;0,0,(IF(ISERR(LARGE(IF($D$4:$D$1533=$AI84,$L$4:$L$1533,""),BF$11)),0,(LARGE(IF($D$4:$D$1533=$AI84,$L$4:$L$1533,""),BF$11)))))</f>
        <v>0</v>
      </c>
      <c r="BG84" s="116">
        <f t="array" ref="BG84">IF(IF(ISERR(LARGE(IF($D$4:$D$1533=$AI84,$L$4:$L$1533,""),BG$11)),0,(LARGE(IF($D$4:$D$1533=$AI84,$L$4:$L$1533,""),BG$11)))&lt;0,0,(IF(ISERR(LARGE(IF($D$4:$D$1533=$AI84,$L$4:$L$1533,""),BG$11)),0,(LARGE(IF($D$4:$D$1533=$AI84,$L$4:$L$1533,""),BG$11)))))</f>
        <v>0</v>
      </c>
      <c r="BH84" s="192">
        <f t="array" ref="BH84">IF(IF(ISERR(LARGE(IF($D$1534:$D$2431=$AI84,$L$1534:$L$2431,""),BH$11)),0,(LARGE(IF($D$1534:$D$2431=$AI84,$L$1534:$L$2431,""),BH$11)))&lt;0,0,(IF(ISERR(LARGE(IF($D$1534:$D$2431=$AI84,$L$1534:$L$2431,""),BH$11)),0,(LARGE(IF($D$1534:$D$2431=$AI84,$L$1534:$L$2431,""),BH$11)))))</f>
        <v>0</v>
      </c>
      <c r="BI84" s="193">
        <f t="array" ref="BI84">IF(IF(ISERR(LARGE(IF($D$1534:$D$2431=$AI84,$L$1534:$L$2431,""),BI$11)),0,(LARGE(IF($D$1534:$D$2431=$AI84,$L$1534:$L$2431,""),BI$11)))&lt;0,0,(IF(ISERR(LARGE(IF($D$1534:$D$2431=$AI84,$L$1534:$L$2431,""),BI$11)),0,(LARGE(IF($D$1534:$D$2431=$AI84,$L$1534:$L$2431,""),BI$11)))))</f>
        <v>0</v>
      </c>
      <c r="BJ84" s="159">
        <f t="shared" si="119"/>
        <v>0</v>
      </c>
      <c r="BL84" s="114">
        <f t="array" ref="BL84">IF(IF(ISERR(LARGE(IF($D$4:$D$1533=$AI84,$M$4:$M$1533,""),BL$11)),0,(LARGE(IF($D$4:$D$1533=$AI84,$M$4:$M$1533,""),BL$11)))&lt;0,0,(IF(ISERR(LARGE(IF($D$4:$D$1533=$AI84,$M$4:$M$1533,""),BL$11)),0,(LARGE(IF($D$4:$D$1533=$AI84,$M$4:$M$1533,""),BL$11)))))</f>
        <v>0</v>
      </c>
      <c r="BM84" s="115">
        <f t="array" ref="BM84">IF(IF(ISERR(LARGE(IF($D$4:$D$1533=$AI84,$M$4:$M$1533,""),BM$11)),0,(LARGE(IF($D$4:$D$1533=$AI84,$M$4:$M$1533,""),BM$11)))&lt;0,0,(IF(ISERR(LARGE(IF($D$4:$D$1533=$AI84,$M$4:$M$1533,""),BM$11)),0,(LARGE(IF($D$4:$D$1533=$AI84,$M$4:$M$1533,""),BM$11)))))</f>
        <v>0</v>
      </c>
      <c r="BN84" s="116">
        <f t="array" ref="BN84">IF(IF(ISERR(LARGE(IF($D$4:$D$1533=$AI84,$M$4:$M$1533,""),BN$11)),0,(LARGE(IF($D$4:$D$1533=$AI84,$M$4:$M$1533,""),BN$11)))&lt;0,0,(IF(ISERR(LARGE(IF($D$4:$D$1533=$AI84,$M$4:$M$1533,""),BN$11)),0,(LARGE(IF($D$4:$D$1533=$AI84,$M$4:$M$1533,""),BN$11)))))</f>
        <v>0</v>
      </c>
      <c r="BO84" s="192">
        <f t="array" ref="BO84">IF(IF(ISERR(LARGE(IF($D$1534:$D$2431=$AI84,$M$1534:$M$2431,""),BO$11)),0,(LARGE(IF($D$1534:$D$2431=$AI84,$M$1534:$M$2431,""),BO$11)))&lt;0,0,(IF(ISERR(LARGE(IF($D$1534:$D$2431=$AI84,$M$1534:$M$2431,""),BO$11)),0,(LARGE(IF($D$1534:$D$2431=$AI84,$M$1534:$M$2431,""),BO$11)))))</f>
        <v>0</v>
      </c>
      <c r="BP84" s="193">
        <f t="array" ref="BP84">IF(IF(ISERR(LARGE(IF($D$1534:$D$2431=$AI84,$M$1534:$M$2431,""),BP$11)),0,(LARGE(IF($D$1534:$D$2431=$AI84,$M$1534:$M$2431,""),BP$11)))&lt;0,0,(IF(ISERR(LARGE(IF($D$1534:$D$2431=$AI84,$M$1534:$M$2431,""),BP$11)),0,(LARGE(IF($D$1534:$D$2431=$AI84,$M$1534:$M$2431,""),BP$11)))))</f>
        <v>0</v>
      </c>
      <c r="BQ84" s="159">
        <f t="shared" si="120"/>
        <v>0</v>
      </c>
      <c r="BS84" s="114">
        <f t="array" ref="BS84">IF(IF(ISERR(LARGE(IF($D$4:$D$1533=$AI84,$N$4:$N$1533,""),BS$11)),0,(LARGE(IF($D$4:$D$1533=$AI84,$N$4:$N$1533,""),BS$11)))&lt;0,0,(IF(ISERR(LARGE(IF($D$4:$D$1533=$AI84,$N$4:$N$1533,""),BS$11)),0,(LARGE(IF($D$4:$D$1533=$AI84,$N$4:$N$1533,""),BS$11)))))</f>
        <v>0</v>
      </c>
      <c r="BT84" s="115">
        <f t="array" ref="BT84">IF(IF(ISERR(LARGE(IF($D$4:$D$1533=$AI84,$N$4:$N$1533,""),BT$11)),0,(LARGE(IF($D$4:$D$1533=$AI84,$N$4:$N$1533,""),BT$11)))&lt;0,0,(IF(ISERR(LARGE(IF($D$4:$D$1533=$AI84,$N$4:$N$1533,""),BT$11)),0,(LARGE(IF($D$4:$D$1533=$AI84,$N$4:$N$1533,""),BT$11)))))</f>
        <v>0</v>
      </c>
      <c r="BU84" s="116">
        <f t="array" ref="BU84">IF(IF(ISERR(LARGE(IF($D$4:$D$1533=$AI84,$N$4:$N$1533,""),BU$11)),0,(LARGE(IF($D$4:$D$1533=$AI84,$N$4:$N$1533,""),BU$11)))&lt;0,0,(IF(ISERR(LARGE(IF($D$4:$D$1533=$AI84,$N$4:$N$1533,""),BU$11)),0,(LARGE(IF($D$4:$D$1533=$AI84,$N$4:$N$1533,""),BU$11)))))</f>
        <v>0</v>
      </c>
      <c r="BV84" s="192">
        <f t="array" ref="BV84">IF(IF(ISERR(LARGE(IF($D$1534:$D$2431=$AI84,$N$1534:$N$2431,""),BV$11)),0,(LARGE(IF($D$1534:$D$2431=$AI84,$N$1534:$N$2431,""),BV$11)))&lt;0,0,(IF(ISERR(LARGE(IF($D$1534:$D$2431=$AI84,$N$1534:$N$2431,""),BV$11)),0,(LARGE(IF($D$1534:$D$2431=$AI84,$N$1534:$N$2431,""),BV$11)))))</f>
        <v>0</v>
      </c>
      <c r="BW84" s="193">
        <f t="array" ref="BW84">IF(IF(ISERR(LARGE(IF($D$1534:$D$2431=$AI84,$N$1534:$N$2431,""),BW$11)),0,(LARGE(IF($D$1534:$D$2431=$AI84,$N$1534:$N$2431,""),BW$11)))&lt;0,0,(IF(ISERR(LARGE(IF($D$1534:$D$2431=$AI84,$N$1534:$N$2431,""),BW$11)),0,(LARGE(IF($D$1534:$D$2431=$AI84,$N$1534:$N$2431,""),BW$11)))))</f>
        <v>0</v>
      </c>
      <c r="BX84" s="159">
        <f t="shared" si="121"/>
        <v>0</v>
      </c>
      <c r="BZ84" s="114">
        <f t="array" ref="BZ84">IF(IF(ISERR(LARGE(IF($D$4:$D$1533=$AI84,$O$4:$O$1533,""),BZ$11)),0,(LARGE(IF($D$4:$D$1533=$AI84,$O$4:$O$1533,""),BZ$11)))&lt;0,0,(IF(ISERR(LARGE(IF($D$4:$D$1533=$AI84,$O$4:$O$1533,""),BZ$11)),0,(LARGE(IF($D$4:$D$1533=$AI84,$O$4:$O$1533,""),BZ$11)))))</f>
        <v>0</v>
      </c>
      <c r="CA84" s="115">
        <f t="array" ref="CA84">IF(IF(ISERR(LARGE(IF($D$4:$D$1533=$AI84,$O$4:$O$1533,""),CA$11)),0,(LARGE(IF($D$4:$D$1533=$AI84,$O$4:$O$1533,""),CA$11)))&lt;0,0,(IF(ISERR(LARGE(IF($D$4:$D$1533=$AI84,$O$4:$O$1533,""),CA$11)),0,(LARGE(IF($D$4:$D$1533=$AI84,$O$4:$O$1533,""),CA$11)))))</f>
        <v>0</v>
      </c>
      <c r="CB84" s="116">
        <f t="array" ref="CB84">IF(IF(ISERR(LARGE(IF($D$4:$D$1533=$AI84,$O$4:$O$1533,""),CB$11)),0,(LARGE(IF($D$4:$D$1533=$AI84,$O$4:$O$1533,""),CB$11)))&lt;0,0,(IF(ISERR(LARGE(IF($D$4:$D$1533=$AI84,$O$4:$O$1533,""),CB$11)),0,(LARGE(IF($D$4:$D$1533=$AI84,$O$4:$O$1533,""),CB$11)))))</f>
        <v>0</v>
      </c>
      <c r="CC84" s="192">
        <f t="array" ref="CC84">IF(IF(ISERR(LARGE(IF($D$1534:$D$2431=$AI84,$O$1534:$O$2431,""),CC$11)),0,(LARGE(IF($D$1534:$D$2431=$AI84,$O$1534:$O$2431,""),CC$11)))&lt;0,0,(IF(ISERR(LARGE(IF($D$1534:$D$2431=$AI84,$O$1534:$O$2431,""),CC$11)),0,(LARGE(IF($D$1534:$D$2431=$AI84,$O$1534:$O$2431,""),CC$11)))))</f>
        <v>0</v>
      </c>
      <c r="CD84" s="193">
        <f t="array" ref="CD84">IF(IF(ISERR(LARGE(IF($D$1534:$D$2431=$AI84,$O$1534:$O$2431,""),CD$11)),0,(LARGE(IF($D$1534:$D$2431=$AI84,$O$1534:$O$2431,""),CD$11)))&lt;0,0,(IF(ISERR(LARGE(IF($D$1534:$D$2431=$AI84,$O$1534:$O$2431,""),CD$11)),0,(LARGE(IF($D$1534:$D$2431=$AI84,$O$1534:$O$2431,""),CD$11)))))</f>
        <v>0</v>
      </c>
      <c r="CE84" s="159">
        <f t="shared" si="122"/>
        <v>0</v>
      </c>
      <c r="CG84" s="114">
        <f t="array" ref="CG84">IF(IF(ISERR(LARGE(IF($D$4:$D$1533=$AI84,$Q$4:$Q$1533,""),CG$11)),0,(LARGE(IF($D$4:$D$1533=$AI84,$Q$4:$Q$1533,""),CG$11)))&lt;0,0,(IF(ISERR(LARGE(IF($D$4:$D$1533=$AI84,$Q$4:$Q$1533,""),CG$11)),0,(LARGE(IF($D$4:$D$1533=$AI84,$Q$4:$Q$1533,""),CG$11)))))</f>
        <v>0</v>
      </c>
      <c r="CH84" s="115">
        <f t="array" ref="CH84">IF(IF(ISERR(LARGE(IF($D$4:$D$1533=$AI84,$Q$4:$Q$1533,""),CH$11)),0,(LARGE(IF($D$4:$D$1533=$AI84,$Q$4:$Q$1533,""),CH$11)))&lt;0,0,(IF(ISERR(LARGE(IF($D$4:$D$1533=$AI84,$Q$4:$Q$1533,""),CH$11)),0,(LARGE(IF($D$4:$D$1533=$AI84,$Q$4:$Q$1533,""),CH$11)))))</f>
        <v>0</v>
      </c>
      <c r="CI84" s="116">
        <f t="array" ref="CI84">IF(IF(ISERR(LARGE(IF($D$4:$D$1533=$AI84,$Q$4:$Q$1533,""),CI$11)),0,(LARGE(IF($D$4:$D$1533=$AI84,$Q$4:$Q$1533,""),CI$11)))&lt;0,0,(IF(ISERR(LARGE(IF($D$4:$D$1533=$AI84,$Q$4:$Q$1533,""),CI$11)),0,(LARGE(IF($D$4:$D$1533=$AI84,$Q$4:$Q$1533,""),CI$11)))))</f>
        <v>0</v>
      </c>
      <c r="CJ84" s="192">
        <f t="array" ref="CJ84">IF(IF(ISERR(LARGE(IF($D$1534:$D$2431=$AI84,$Q$1534:$Q$2431,""),CJ$11)),0,(LARGE(IF($D$1534:$D$2431=$AI84,$Q$1534:$Q$2431,""),CJ$11)))&lt;0,0,(IF(ISERR(LARGE(IF($D$1534:$D$2431=$AI84,$Q$1534:$Q$2431,""),CJ$11)),0,(LARGE(IF($D$1534:$D$2431=$AI84,$Q$1534:$Q$2431,""),CJ$11)))))</f>
        <v>0</v>
      </c>
      <c r="CK84" s="193">
        <f t="array" ref="CK84">IF(IF(ISERR(LARGE(IF($D$1534:$D$2431=$AI84,$Q$1534:$Q$2431,""),CK$11)),0,(LARGE(IF($D$1534:$D$2431=$AI84,$Q$1534:$Q$2431,""),CK$11)))&lt;0,0,(IF(ISERR(LARGE(IF($D$1534:$D$2431=$AI84,$Q$1534:$Q$2431,""),CK$11)),0,(LARGE(IF($D$1534:$D$2431=$AI84,$Q$1534:$Q$2431,""),CK$11)))))</f>
        <v>0</v>
      </c>
      <c r="CL84" s="159">
        <f t="shared" si="123"/>
        <v>0</v>
      </c>
      <c r="CN84" s="114">
        <f t="array" ref="CN84">IF(IF(ISERR(LARGE(IF($D$4:$D$1533=$AI84,$R$4:$R$1533,""),CN$11)),0,(LARGE(IF($D$4:$D$1533=$AI84,$R$4:$R$1533,""),CN$11)))&lt;0,0,(IF(ISERR(LARGE(IF($D$4:$D$1533=$AI84,$R$4:$R$1533,""),CN$11)),0,(LARGE(IF($D$4:$D$1533=$AI84,$R$4:$R$1533,""),CN$11)))))</f>
        <v>0</v>
      </c>
      <c r="CO84" s="115">
        <f t="array" ref="CO84">IF(IF(ISERR(LARGE(IF($D$4:$D$1533=$AI84,$R$4:$R$1533,""),CO$11)),0,(LARGE(IF($D$4:$D$1533=$AI84,$R$4:$R$1533,""),CO$11)))&lt;0,0,(IF(ISERR(LARGE(IF($D$4:$D$1533=$AI84,$R$4:$R$1533,""),CO$11)),0,(LARGE(IF($D$4:$D$1533=$AI84,$R$4:$R$1533,""),CO$11)))))</f>
        <v>0</v>
      </c>
      <c r="CP84" s="116">
        <f t="array" ref="CP84">IF(IF(ISERR(LARGE(IF($D$4:$D$1533=$AI84,$R$4:$R$1533,""),CP$11)),0,(LARGE(IF($D$4:$D$1533=$AI84,$R$4:$R$1533,""),CP$11)))&lt;0,0,(IF(ISERR(LARGE(IF($D$4:$D$1533=$AI84,$R$4:$R$1533,""),CP$11)),0,(LARGE(IF($D$4:$D$1533=$AI84,$R$4:$R$1533,""),CP$11)))))</f>
        <v>0</v>
      </c>
      <c r="CQ84" s="192">
        <f t="array" ref="CQ84">IF(IF(ISERR(LARGE(IF($D$1534:$D$2431=$AI84,$R$1534:$R$2431,""),CQ$11)),0,(LARGE(IF($D$1534:$D$2431=$AI84,$R$1534:$R$2431,""),CQ$11)))&lt;0,0,(IF(ISERR(LARGE(IF($D$1534:$D$2431=$AI84,$R$1534:$R$2431,""),CQ$11)),0,(LARGE(IF($D$1534:$D$2431=$AI84,$R$1534:$R$2431,""),CQ$11)))))</f>
        <v>0</v>
      </c>
      <c r="CR84" s="193">
        <f t="array" ref="CR84">IF(IF(ISERR(LARGE(IF($D$1534:$D$2431=$AI84,$R$1534:$R$2431,""),CR$11)),0,(LARGE(IF($D$1534:$D$2431=$AI84,$R$1534:$R$2431,""),CR$11)))&lt;0,0,(IF(ISERR(LARGE(IF($D$1534:$D$2431=$AI84,$R$1534:$R$2431,""),CR$11)),0,(LARGE(IF($D$1534:$D$2431=$AI84,$R$1534:$R$2431,""),CR$11)))))</f>
        <v>0</v>
      </c>
      <c r="CS84" s="159">
        <f t="shared" si="124"/>
        <v>0</v>
      </c>
      <c r="CU84" s="114">
        <f t="array" ref="CU84">IF(IF(ISERR(LARGE(IF($D$4:$D$1533=$AI84,$S$4:$S$1533,""),CU$11)),0,(LARGE(IF($D$4:$D$1533=$AI84,$S$4:$S$1533,""),CU$11)))&lt;0,0,(IF(ISERR(LARGE(IF($D$4:$D$1533=$AI84,$S$4:$S$1533,""),CU$11)),0,(LARGE(IF($D$4:$D$1533=$AI84,$S$4:$S$1533,""),CU$11)))))</f>
        <v>0</v>
      </c>
      <c r="CV84" s="115">
        <f t="array" ref="CV84">IF(IF(ISERR(LARGE(IF($D$4:$D$1533=$AI84,$S$4:$S$1533,""),CV$11)),0,(LARGE(IF($D$4:$D$1533=$AI84,$S$4:$S$1533,""),CV$11)))&lt;0,0,(IF(ISERR(LARGE(IF($D$4:$D$1533=$AI84,$S$4:$S$1533,""),CV$11)),0,(LARGE(IF($D$4:$D$1533=$AI84,$S$4:$S$1533,""),CV$11)))))</f>
        <v>0</v>
      </c>
      <c r="CW84" s="116">
        <f t="array" ref="CW84">IF(IF(ISERR(LARGE(IF($D$4:$D$1533=$AI84,$S$4:$S$1533,""),CW$11)),0,(LARGE(IF($D$4:$D$1533=$AI84,$S$4:$S$1533,""),CW$11)))&lt;0,0,(IF(ISERR(LARGE(IF($D$4:$D$1533=$AI84,$S$4:$S$1533,""),CW$11)),0,(LARGE(IF($D$4:$D$1533=$AI84,$S$4:$S$1533,""),CW$11)))))</f>
        <v>0</v>
      </c>
      <c r="CX84" s="192">
        <f t="array" ref="CX84">IF(IF(ISERR(LARGE(IF($D$1534:$D$2431=$AI84,$S$1534:$S$2431,""),CX$11)),0,(LARGE(IF($D$1534:$D$2431=$AI84,$S$1534:$S$2431,""),CX$11)))&lt;0,0,(IF(ISERR(LARGE(IF($D$1534:$D$2431=$AI84,$S$1534:$S$2431,""),CX$11)),0,(LARGE(IF($D$1534:$D$2431=$AI84,$S$1534:$S$2431,""),CX$11)))))</f>
        <v>0</v>
      </c>
      <c r="CY84" s="193">
        <f t="array" ref="CY84">IF(IF(ISERR(LARGE(IF($D$1534:$D$2431=$AI84,$S$1534:$S$2431,""),CY$11)),0,(LARGE(IF($D$1534:$D$2431=$AI84,$S$1534:$S$2431,""),CY$11)))&lt;0,0,(IF(ISERR(LARGE(IF($D$1534:$D$2431=$AI84,$S$1534:$S$2431,""),CY$11)),0,(LARGE(IF($D$1534:$D$2431=$AI84,$S$1534:$S$2431,""),CY$11)))))</f>
        <v>0</v>
      </c>
      <c r="CZ84" s="159">
        <f t="shared" si="125"/>
        <v>0</v>
      </c>
      <c r="DB84" s="114">
        <f t="array" ref="DB84">IF(IF(ISERR(LARGE(IF($D$4:$D$1533=$AI84,$T$4:$T$1533,""),DB$11)),0,(LARGE(IF($D$4:$D$1533=$AI84,$T$4:$T$1533,""),DB$11)))&lt;0,0,(IF(ISERR(LARGE(IF($D$4:$D$1533=$AI84,$T$4:$T$1533,""),DB$11)),0,(LARGE(IF($D$4:$D$1533=$AI84,$T$4:$T$1533,""),DB$11)))))</f>
        <v>0</v>
      </c>
      <c r="DC84" s="115">
        <f t="array" ref="DC84">IF(IF(ISERR(LARGE(IF($D$4:$D$1533=$AI84,$T$4:$T$1533,""),DC$11)),0,(LARGE(IF($D$4:$D$1533=$AI84,$T$4:$T$1533,""),DC$11)))&lt;0,0,(IF(ISERR(LARGE(IF($D$4:$D$1533=$AI84,$T$4:$T$1533,""),DC$11)),0,(LARGE(IF($D$4:$D$1533=$AI84,$T$4:$T$1533,""),DC$11)))))</f>
        <v>0</v>
      </c>
      <c r="DD84" s="116">
        <f t="array" ref="DD84">IF(IF(ISERR(LARGE(IF($D$4:$D$1533=$AI84,$T$4:$T$1533,""),DD$11)),0,(LARGE(IF($D$4:$D$1533=$AI84,$T$4:$T$1533,""),DD$11)))&lt;0,0,(IF(ISERR(LARGE(IF($D$4:$D$1533=$AI84,$T$4:$T$1533,""),DD$11)),0,(LARGE(IF($D$4:$D$1533=$AI84,$T$4:$T$1533,""),DD$11)))))</f>
        <v>0</v>
      </c>
      <c r="DE84" s="192">
        <f t="array" ref="DE84">IF(IF(ISERR(LARGE(IF($D$1534:$D$2431=$AI84,$T$1534:$T$2431,""),DE$11)),0,(LARGE(IF($D$1534:$D$2431=$AI84,$T$1534:$T$2431,""),DE$11)))&lt;0,0,(IF(ISERR(LARGE(IF($D$1534:$D$2431=$AI84,$T$1534:$T$2431,""),DE$11)),0,(LARGE(IF($D$1534:$D$2431=$AI84,$T$1534:$T$2431,""),DE$11)))))</f>
        <v>0</v>
      </c>
      <c r="DF84" s="193">
        <f t="array" ref="DF84">IF(IF(ISERR(LARGE(IF($D$1534:$D$2431=$AI84,$T$1534:$T$2431,""),DF$11)),0,(LARGE(IF($D$1534:$D$2431=$AI84,$T$1534:$T$2431,""),DF$11)))&lt;0,0,(IF(ISERR(LARGE(IF($D$1534:$D$2431=$AI84,$T$1534:$T$2431,""),DF$11)),0,(LARGE(IF($D$1534:$D$2431=$AI84,$T$1534:$T$2431,""),DF$11)))))</f>
        <v>0</v>
      </c>
      <c r="DG84" s="159">
        <f t="shared" si="126"/>
        <v>0</v>
      </c>
      <c r="DI84" s="114">
        <f t="array" ref="DI84">IF(IF(ISERR(LARGE(IF($D$4:$D$1533=$AI84,$U$4:$U$1533,""),DI$11)),0,(LARGE(IF($D$4:$D$1533=$AI84,$U$4:$U$1533,""),DI$11)))&lt;0,0,(IF(ISERR(LARGE(IF($D$4:$D$1533=$AI84,$U$4:$U$1533,""),DI$11)),0,(LARGE(IF($D$4:$D$1533=$AI84,$U$4:$U$1533,""),DI$11)))))</f>
        <v>0</v>
      </c>
      <c r="DJ84" s="115">
        <f t="array" ref="DJ84">IF(IF(ISERR(LARGE(IF($D$4:$D$1533=$AI84,$U$4:$U$1533,""),DJ$11)),0,(LARGE(IF($D$4:$D$1533=$AI84,$U$4:$U$1533,""),DJ$11)))&lt;0,0,(IF(ISERR(LARGE(IF($D$4:$D$1533=$AI84,$U$4:$U$1533,""),DJ$11)),0,(LARGE(IF($D$4:$D$1533=$AI84,$U$4:$U$1533,""),DJ$11)))))</f>
        <v>0</v>
      </c>
      <c r="DK84" s="116">
        <f t="array" ref="DK84">IF(IF(ISERR(LARGE(IF($D$4:$D$1533=$AI84,$U$4:$U$1533,""),DK$11)),0,(LARGE(IF($D$4:$D$1533=$AI84,$U$4:$U$1533,""),DK$11)))&lt;0,0,(IF(ISERR(LARGE(IF($D$4:$D$1533=$AI84,$U$4:$U$1533,""),DK$11)),0,(LARGE(IF($D$4:$D$1533=$AI84,$U$4:$U$1533,""),DK$11)))))</f>
        <v>0</v>
      </c>
      <c r="DL84" s="192">
        <f t="array" ref="DL84">IF(IF(ISERR(LARGE(IF($D$1534:$D$2431=$AI84,$U$1534:$U$2431,""),DL$11)),0,(LARGE(IF($D$1534:$D$2431=$AI84,$U$1534:$U$2431,""),DL$11)))&lt;0,0,(IF(ISERR(LARGE(IF($D$1534:$D$2431=$AI84,$U$1534:$U$2431,""),DL$11)),0,(LARGE(IF($D$1534:$D$2431=$AI84,$U$1534:$U$2431,""),DL$11)))))</f>
        <v>0</v>
      </c>
      <c r="DM84" s="193">
        <f t="array" ref="DM84">IF(IF(ISERR(LARGE(IF($D$1534:$D$2431=$AI84,$U$1534:$U$2431,""),DM$11)),0,(LARGE(IF($D$1534:$D$2431=$AI84,$U$1534:$U$2431,""),DM$11)))&lt;0,0,(IF(ISERR(LARGE(IF($D$1534:$D$2431=$AI84,$U$1534:$U$2431,""),DM$11)),0,(LARGE(IF($D$1534:$D$2431=$AI84,$U$1534:$U$2431,""),DM$11)))))</f>
        <v>0</v>
      </c>
      <c r="DN84" s="159">
        <f t="shared" si="127"/>
        <v>0</v>
      </c>
      <c r="DP84" s="114">
        <f t="array" ref="DP84">IF(IF(ISERR(LARGE(IF($D$4:$D$1533=$AI84,$V$4:$V$1533,""),DP$11)),0,(LARGE(IF($D$4:$D$1533=$AI84,$V$4:$V$1533,""),DP$11)))&lt;0,0,(IF(ISERR(LARGE(IF($D$4:$D$1533=$AI84,$V$4:$V$1533,""),DP$11)),0,(LARGE(IF($D$4:$D$1533=$AI84,$V$4:$V$1533,""),DP$11)))))</f>
        <v>0</v>
      </c>
      <c r="DQ84" s="115">
        <f t="array" ref="DQ84">IF(IF(ISERR(LARGE(IF($D$4:$D$1533=$AI84,$V$4:$V$1533,""),DQ$11)),0,(LARGE(IF($D$4:$D$1533=$AI84,$V$4:$V$1533,""),DQ$11)))&lt;0,0,(IF(ISERR(LARGE(IF($D$4:$D$1533=$AI84,$V$4:$V$1533,""),DQ$11)),0,(LARGE(IF($D$4:$D$1533=$AI84,$V$4:$V$1533,""),DQ$11)))))</f>
        <v>0</v>
      </c>
      <c r="DR84" s="116">
        <f t="array" ref="DR84">IF(IF(ISERR(LARGE(IF($D$4:$D$1533=$AI84,$V$4:$V$1533,""),DR$11)),0,(LARGE(IF($D$4:$D$1533=$AI84,$V$4:$V$1533,""),DR$11)))&lt;0,0,(IF(ISERR(LARGE(IF($D$4:$D$1533=$AI84,$V$4:$V$1533,""),DR$11)),0,(LARGE(IF($D$4:$D$1533=$AI84,$V$4:$V$1533,""),DR$11)))))</f>
        <v>0</v>
      </c>
      <c r="DS84" s="192">
        <f t="array" ref="DS84">IF(IF(ISERR(LARGE(IF($D$1534:$D$2431=$AI84,$V$1534:$V$2431,""),DS$11)),0,(LARGE(IF($D$1534:$D$2431=$AI84,$V$1534:$V$2431,""),DS$11)))&lt;0,0,(IF(ISERR(LARGE(IF($D$1534:$D$2431=$AI84,$V$1534:$V$2431,""),DS$11)),0,(LARGE(IF($D$1534:$D$2431=$AI84,$V$1534:$V$2431,""),DS$11)))))</f>
        <v>0</v>
      </c>
      <c r="DT84" s="193">
        <f t="array" ref="DT84">IF(IF(ISERR(LARGE(IF($D$1534:$D$2431=$AI84,$V$1534:$V$2431,""),DT$11)),0,(LARGE(IF($D$1534:$D$2431=$AI84,$V$1534:$V$2431,""),DT$11)))&lt;0,0,(IF(ISERR(LARGE(IF($D$1534:$D$2431=$AI84,$V$1534:$V$2431,""),DT$11)),0,(LARGE(IF($D$1534:$D$2431=$AI84,$V$1534:$V$2431,""),DT$11)))))</f>
        <v>0</v>
      </c>
      <c r="DU84" s="159">
        <f t="shared" si="128"/>
        <v>0</v>
      </c>
      <c r="DW84" s="114">
        <f t="array" ref="DW84">IF(IF(ISERR(LARGE(IF($D$4:$D$1533=$AI84,$W$4:$W$1533,""),DW$11)),0,(LARGE(IF($D$4:$D$1533=$AI84,$W$4:$W$1533,""),DW$11)))&lt;0,0,(IF(ISERR(LARGE(IF($D$4:$D$1533=$AI84,$W$4:$W$1533,""),DW$11)),0,(LARGE(IF($D$4:$D$1533=$AI84,$W$4:$W$1533,""),DW$11)))))</f>
        <v>0</v>
      </c>
      <c r="DX84" s="115">
        <f t="array" ref="DX84">IF(IF(ISERR(LARGE(IF($D$4:$D$1533=$AI84,$W$4:$W$1533,""),DX$11)),0,(LARGE(IF($D$4:$D$1533=$AI84,$W$4:$W$1533,""),DX$11)))&lt;0,0,(IF(ISERR(LARGE(IF($D$4:$D$1533=$AI84,$W$4:$W$1533,""),DX$11)),0,(LARGE(IF($D$4:$D$1533=$AI84,$W$4:$W$1533,""),DX$11)))))</f>
        <v>0</v>
      </c>
      <c r="DY84" s="116">
        <f t="array" ref="DY84">IF(IF(ISERR(LARGE(IF($D$4:$D$1533=$AI84,$W$4:$W$1533,""),DY$11)),0,(LARGE(IF($D$4:$D$1533=$AI84,$W$4:$W$1533,""),DY$11)))&lt;0,0,(IF(ISERR(LARGE(IF($D$4:$D$1533=$AI84,$W$4:$W$1533,""),DY$11)),0,(LARGE(IF($D$4:$D$1533=$AI84,$W$4:$W$1533,""),DY$11)))))</f>
        <v>0</v>
      </c>
      <c r="DZ84" s="192">
        <f t="array" ref="DZ84">IF(IF(ISERR(LARGE(IF($D$1534:$D$2431=$AI84,$W$1534:$W$2431,""),DZ$11)),0,(LARGE(IF($D$1534:$D$2431=$AI84,$W$1534:$W$2431,""),DZ$11)))&lt;0,0,(IF(ISERR(LARGE(IF($D$1534:$D$2431=$AI84,$W$1534:$W$2431,""),DZ$11)),0,(LARGE(IF($D$1534:$D$2431=$AI84,$W$1534:$W$2431,""),DZ$11)))))</f>
        <v>0</v>
      </c>
      <c r="EA84" s="193">
        <f t="array" ref="EA84">IF(IF(ISERR(LARGE(IF($D$1534:$D$2431=$AI84,$W$1534:$W$2431,""),EA$11)),0,(LARGE(IF($D$1534:$D$2431=$AI84,$W$1534:$W$2431,""),EA$11)))&lt;0,0,(IF(ISERR(LARGE(IF($D$1534:$D$2431=$AI84,$W$1534:$W$2431,""),EA$11)),0,(LARGE(IF($D$1534:$D$2431=$AI84,$W$1534:$W$2431,""),EA$11)))))</f>
        <v>0</v>
      </c>
      <c r="EB84" s="159">
        <f t="shared" si="129"/>
        <v>0</v>
      </c>
    </row>
    <row r="85" spans="1:132" x14ac:dyDescent="0.2">
      <c r="A85" s="88">
        <v>8.1999999999999987E-5</v>
      </c>
      <c r="B85" s="4">
        <f t="shared" si="77"/>
        <v>8.1999999999999987E-5</v>
      </c>
      <c r="C85"/>
      <c r="D85" s="213"/>
      <c r="E85" s="44" t="s">
        <v>21</v>
      </c>
      <c r="F85" s="14">
        <f t="shared" si="107"/>
        <v>0</v>
      </c>
      <c r="G85" s="14">
        <f t="shared" si="108"/>
        <v>0</v>
      </c>
      <c r="H85" s="101" t="str">
        <f>IF(ISNA(VLOOKUP(C85,[1]Sheet1!$J$2:$J$2999,1,FALSE)),"No","Yes")</f>
        <v>No</v>
      </c>
      <c r="I85" s="72">
        <f t="shared" si="78"/>
        <v>0</v>
      </c>
      <c r="J85" s="72">
        <f t="shared" si="79"/>
        <v>0</v>
      </c>
      <c r="K85" s="72">
        <f t="shared" si="80"/>
        <v>0</v>
      </c>
      <c r="L85" s="72">
        <f t="shared" si="81"/>
        <v>0</v>
      </c>
      <c r="M85" s="72">
        <f t="shared" si="82"/>
        <v>0</v>
      </c>
      <c r="N85" s="72">
        <f t="shared" si="83"/>
        <v>0</v>
      </c>
      <c r="O85" s="72">
        <f t="shared" si="84"/>
        <v>0</v>
      </c>
      <c r="Q85" s="73">
        <f t="shared" si="85"/>
        <v>0</v>
      </c>
      <c r="R85" s="73">
        <f t="shared" si="86"/>
        <v>0</v>
      </c>
      <c r="S85" s="73">
        <f t="shared" si="87"/>
        <v>0</v>
      </c>
      <c r="T85" s="73">
        <f t="shared" si="88"/>
        <v>0</v>
      </c>
      <c r="U85" s="73">
        <f t="shared" si="89"/>
        <v>0</v>
      </c>
      <c r="V85" s="73">
        <f t="shared" si="90"/>
        <v>0</v>
      </c>
      <c r="W85" s="73">
        <f t="shared" si="91"/>
        <v>0</v>
      </c>
      <c r="Y85" s="72">
        <f t="shared" si="109"/>
        <v>0</v>
      </c>
      <c r="Z85" s="73">
        <f t="shared" si="110"/>
        <v>0</v>
      </c>
      <c r="AA85" s="58">
        <f t="shared" si="111"/>
        <v>0</v>
      </c>
      <c r="AB85" s="72">
        <f t="shared" si="112"/>
        <v>0</v>
      </c>
      <c r="AC85" s="72">
        <f t="shared" si="113"/>
        <v>0</v>
      </c>
      <c r="AD85" s="73">
        <f t="shared" si="114"/>
        <v>0</v>
      </c>
      <c r="AE85" s="73">
        <f t="shared" si="115"/>
        <v>0</v>
      </c>
      <c r="AF85" s="1">
        <f t="shared" si="92"/>
        <v>0</v>
      </c>
      <c r="AH85" s="1" t="str">
        <f t="shared" si="93"/>
        <v>No</v>
      </c>
      <c r="AI85" s="166" t="s">
        <v>5</v>
      </c>
      <c r="AJ85" s="114">
        <f t="array" ref="AJ85">IF(IF(ISERR(LARGE(IF($D$4:$D$1533=$AI85,$I$4:$I$1533,""),AJ$11)),0,(LARGE(IF($D$4:$D$1533=$AI85,$I$4:$I$1533,""),AJ$11)))&lt;0,0,(IF(ISERR(LARGE(IF($D$4:$D$1533=$AI85,$I$4:$I$1533,""),AJ$11)),0,(LARGE(IF($D$4:$D$1533=$AI85,$I$4:$I$1533,""),AJ$11)))))</f>
        <v>0</v>
      </c>
      <c r="AK85" s="115">
        <f t="array" ref="AK85">IF(IF(ISERR(LARGE(IF($D$4:$D$1533=$AI85,$I$4:$I$1533,""),AK$11)),0,(LARGE(IF($D$4:$D$1533=$AI85,$I$4:$I$1533,""),AK$11)))&lt;0,0,(IF(ISERR(LARGE(IF($D$4:$D$1533=$AI85,$I$4:$I$1533,""),AK$11)),0,(LARGE(IF($D$4:$D$1533=$AI85,$I$4:$I$1533,""),AK$11)))))</f>
        <v>0</v>
      </c>
      <c r="AL85" s="116">
        <f t="array" ref="AL85">IF(IF(ISERR(LARGE(IF($D$4:$D$1533=$AI85,$I$4:$I$1533,""),AL$11)),0,(LARGE(IF($D$4:$D$1533=$AI85,$I$4:$I$1533,""),AL$11)))&lt;0,0,(IF(ISERR(LARGE(IF($D$4:$D$1533=$AI85,$I$4:$I$1533,""),AL$11)),0,(LARGE(IF($D$4:$D$1533=$AI85,$I$4:$I$1533,""),AL$11)))))</f>
        <v>0</v>
      </c>
      <c r="AM85" s="192">
        <f t="array" ref="AM85">IF(IF(ISERR(LARGE(IF($D$1534:$D$2431=$AI85,$I$1534:$I$2431,""),AM$11)),0,(LARGE(IF($D$1534:$D$2431=$AI85,$I$1534:$I$2431,""),AM$11)))&lt;0,0,(IF(ISERR(LARGE(IF($D$1534:$D$2431=$AI85,$I$1534:$I$2431,""),AM$11)),0,(LARGE(IF($D$1534:$D$2431=$AI85,$I$1534:$I$2431,""),AM$11)))))</f>
        <v>0</v>
      </c>
      <c r="AN85" s="193">
        <f t="array" ref="AN85">IF(IF(ISERR(LARGE(IF($D$1534:$D$2431=$AI85,$I$1534:$I$2431,""),AN$11)),0,(LARGE(IF($D$1534:$D$2431=$AI85,$I$1534:$I$2431,""),AN$11)))&lt;0,0,(IF(ISERR(LARGE(IF($D$1534:$D$2431=$AI85,$I$1534:$I$2431,""),AN$11)),0,(LARGE(IF($D$1534:$D$2431=$AI85,$I$1534:$I$2431,""),AN$11)))))</f>
        <v>0</v>
      </c>
      <c r="AO85" s="159">
        <f t="shared" si="116"/>
        <v>0</v>
      </c>
      <c r="AQ85" s="114">
        <f t="array" ref="AQ85">IF(IF(ISERR(LARGE(IF($D$4:$D$1533=$AI85,$J$4:$J$1533,""),AQ$11)),0,(LARGE(IF($D$4:$D$1533=$AI85,$J$4:$J$1533,""),AQ$11)))&lt;0,0,(IF(ISERR(LARGE(IF($D$4:$D$1533=$AI85,$J$4:$J$1533,""),AQ$11)),0,(LARGE(IF($D$4:$D$1533=$AI85,$J$4:$J$1533,""),AQ$11)))))</f>
        <v>0</v>
      </c>
      <c r="AR85" s="115">
        <f t="array" ref="AR85">IF(IF(ISERR(LARGE(IF($D$4:$D$1533=$AI85,$J$4:$J$1533,""),AR$11)),0,(LARGE(IF($D$4:$D$1533=$AI85,$J$4:$J$1533,""),AR$11)))&lt;0,0,(IF(ISERR(LARGE(IF($D$4:$D$1533=$AI85,$J$4:$J$1533,""),AR$11)),0,(LARGE(IF($D$4:$D$1533=$AI85,$J$4:$J$1533,""),AR$11)))))</f>
        <v>0</v>
      </c>
      <c r="AS85" s="116">
        <f t="array" ref="AS85">IF(IF(ISERR(LARGE(IF($D$4:$D$1533=$AI85,$J$4:$J$1533,""),AS$11)),0,(LARGE(IF($D$4:$D$1533=$AI85,$J$4:$J$1533,""),AS$11)))&lt;0,0,(IF(ISERR(LARGE(IF($D$4:$D$1533=$AI85,$J$4:$J$1533,""),AS$11)),0,(LARGE(IF($D$4:$D$1533=$AI85,$J$4:$J$1533,""),AS$11)))))</f>
        <v>0</v>
      </c>
      <c r="AT85" s="192">
        <f t="array" ref="AT85">IF(IF(ISERR(LARGE(IF($D$1534:$D$2431=$AI85,$J$1534:$J$2431,""),AT$11)),0,(LARGE(IF($D$1534:$D$2431=$AI85,$J$1534:$J$2431,""),AT$11)))&lt;0,0,(IF(ISERR(LARGE(IF($D$1534:$D$2431=$AI85,$J$1534:$J$2431,""),AT$11)),0,(LARGE(IF($D$1534:$D$2431=$AI85,$J$1534:$J$2431,""),AT$11)))))</f>
        <v>0</v>
      </c>
      <c r="AU85" s="193">
        <f t="array" ref="AU85">IF(IF(ISERR(LARGE(IF($D$1534:$D$2431=$AI85,$J$1534:$J$2431,""),AU$11)),0,(LARGE(IF($D$1534:$D$2431=$AI85,$J$1534:$J$2431,""),AU$11)))&lt;0,0,(IF(ISERR(LARGE(IF($D$1534:$D$2431=$AI85,$J$1534:$J$2431,""),AU$11)),0,(LARGE(IF($D$1534:$D$2431=$AI85,$J$1534:$J$2431,""),AU$11)))))</f>
        <v>0</v>
      </c>
      <c r="AV85" s="159">
        <f t="shared" si="117"/>
        <v>0</v>
      </c>
      <c r="AX85" s="114">
        <f t="array" ref="AX85">IF(IF(ISERR(LARGE(IF($D$4:$D$1533=$AI85,$K$4:$K$1533,""),AX$11)),0,(LARGE(IF($D$4:$D$1533=$AI85,$K$4:$K$1533,""),AX$11)))&lt;0,0,(IF(ISERR(LARGE(IF($D$4:$D$1533=$AI85,$K$4:$K$1533,""),AX$11)),0,(LARGE(IF($D$4:$D$1533=$AI85,$K$4:$K$1533,""),AX$11)))))</f>
        <v>0</v>
      </c>
      <c r="AY85" s="115">
        <f t="array" ref="AY85">IF(IF(ISERR(LARGE(IF($D$4:$D$1533=$AI85,$K$4:$K$1533,""),AY$11)),0,(LARGE(IF($D$4:$D$1533=$AI85,$K$4:$K$1533,""),AY$11)))&lt;0,0,(IF(ISERR(LARGE(IF($D$4:$D$1533=$AI85,$K$4:$K$1533,""),AY$11)),0,(LARGE(IF($D$4:$D$1533=$AI85,$K$4:$K$1533,""),AY$11)))))</f>
        <v>0</v>
      </c>
      <c r="AZ85" s="116">
        <f t="array" ref="AZ85">IF(IF(ISERR(LARGE(IF($D$4:$D$1533=$AI85,$K$4:$K$1533,""),AZ$11)),0,(LARGE(IF($D$4:$D$1533=$AI85,$K$4:$K$1533,""),AZ$11)))&lt;0,0,(IF(ISERR(LARGE(IF($D$4:$D$1533=$AI85,$K$4:$K$1533,""),AZ$11)),0,(LARGE(IF($D$4:$D$1533=$AI85,$K$4:$K$1533,""),AZ$11)))))</f>
        <v>0</v>
      </c>
      <c r="BA85" s="192">
        <f t="array" ref="BA85">IF(IF(ISERR(LARGE(IF($D$1534:$D$2431=$AI85,$K$1534:$K$2431,""),BA$11)),0,(LARGE(IF($D$1534:$D$2431=$AI85,$K$1534:$K$2431,""),BA$11)))&lt;0,0,(IF(ISERR(LARGE(IF($D$1534:$D$2431=$AI85,$K$1534:$K$2431,""),BA$11)),0,(LARGE(IF($D$1534:$D$2431=$AI85,$K$1534:$K$2431,""),BA$11)))))</f>
        <v>0</v>
      </c>
      <c r="BB85" s="193">
        <f t="array" ref="BB85">IF(IF(ISERR(LARGE(IF($D$1534:$D$2431=$AI85,$K$1534:$K$2431,""),BB$11)),0,(LARGE(IF($D$1534:$D$2431=$AI85,$K$1534:$K$2431,""),BB$11)))&lt;0,0,(IF(ISERR(LARGE(IF($D$1534:$D$2431=$AI85,$K$1534:$K$2431,""),BB$11)),0,(LARGE(IF($D$1534:$D$2431=$AI85,$K$1534:$K$2431,""),BB$11)))))</f>
        <v>0</v>
      </c>
      <c r="BC85" s="159">
        <f t="shared" si="118"/>
        <v>0</v>
      </c>
      <c r="BE85" s="114">
        <f t="array" ref="BE85">IF(IF(ISERR(LARGE(IF($D$4:$D$1533=$AI85,$L$4:$L$1533,""),BE$11)),0,(LARGE(IF($D$4:$D$1533=$AI85,$L$4:$L$1533,""),BE$11)))&lt;0,0,(IF(ISERR(LARGE(IF($D$4:$D$1533=$AI85,$L$4:$L$1533,""),BE$11)),0,(LARGE(IF($D$4:$D$1533=$AI85,$L$4:$L$1533,""),BE$11)))))</f>
        <v>0</v>
      </c>
      <c r="BF85" s="115">
        <f t="array" ref="BF85">IF(IF(ISERR(LARGE(IF($D$4:$D$1533=$AI85,$L$4:$L$1533,""),BF$11)),0,(LARGE(IF($D$4:$D$1533=$AI85,$L$4:$L$1533,""),BF$11)))&lt;0,0,(IF(ISERR(LARGE(IF($D$4:$D$1533=$AI85,$L$4:$L$1533,""),BF$11)),0,(LARGE(IF($D$4:$D$1533=$AI85,$L$4:$L$1533,""),BF$11)))))</f>
        <v>0</v>
      </c>
      <c r="BG85" s="116">
        <f t="array" ref="BG85">IF(IF(ISERR(LARGE(IF($D$4:$D$1533=$AI85,$L$4:$L$1533,""),BG$11)),0,(LARGE(IF($D$4:$D$1533=$AI85,$L$4:$L$1533,""),BG$11)))&lt;0,0,(IF(ISERR(LARGE(IF($D$4:$D$1533=$AI85,$L$4:$L$1533,""),BG$11)),0,(LARGE(IF($D$4:$D$1533=$AI85,$L$4:$L$1533,""),BG$11)))))</f>
        <v>0</v>
      </c>
      <c r="BH85" s="192">
        <f t="array" ref="BH85">IF(IF(ISERR(LARGE(IF($D$1534:$D$2431=$AI85,$L$1534:$L$2431,""),BH$11)),0,(LARGE(IF($D$1534:$D$2431=$AI85,$L$1534:$L$2431,""),BH$11)))&lt;0,0,(IF(ISERR(LARGE(IF($D$1534:$D$2431=$AI85,$L$1534:$L$2431,""),BH$11)),0,(LARGE(IF($D$1534:$D$2431=$AI85,$L$1534:$L$2431,""),BH$11)))))</f>
        <v>0</v>
      </c>
      <c r="BI85" s="193">
        <f t="array" ref="BI85">IF(IF(ISERR(LARGE(IF($D$1534:$D$2431=$AI85,$L$1534:$L$2431,""),BI$11)),0,(LARGE(IF($D$1534:$D$2431=$AI85,$L$1534:$L$2431,""),BI$11)))&lt;0,0,(IF(ISERR(LARGE(IF($D$1534:$D$2431=$AI85,$L$1534:$L$2431,""),BI$11)),0,(LARGE(IF($D$1534:$D$2431=$AI85,$L$1534:$L$2431,""),BI$11)))))</f>
        <v>0</v>
      </c>
      <c r="BJ85" s="159">
        <f t="shared" si="119"/>
        <v>0</v>
      </c>
      <c r="BL85" s="114">
        <f t="array" ref="BL85">IF(IF(ISERR(LARGE(IF($D$4:$D$1533=$AI85,$M$4:$M$1533,""),BL$11)),0,(LARGE(IF($D$4:$D$1533=$AI85,$M$4:$M$1533,""),BL$11)))&lt;0,0,(IF(ISERR(LARGE(IF($D$4:$D$1533=$AI85,$M$4:$M$1533,""),BL$11)),0,(LARGE(IF($D$4:$D$1533=$AI85,$M$4:$M$1533,""),BL$11)))))</f>
        <v>0</v>
      </c>
      <c r="BM85" s="115">
        <f t="array" ref="BM85">IF(IF(ISERR(LARGE(IF($D$4:$D$1533=$AI85,$M$4:$M$1533,""),BM$11)),0,(LARGE(IF($D$4:$D$1533=$AI85,$M$4:$M$1533,""),BM$11)))&lt;0,0,(IF(ISERR(LARGE(IF($D$4:$D$1533=$AI85,$M$4:$M$1533,""),BM$11)),0,(LARGE(IF($D$4:$D$1533=$AI85,$M$4:$M$1533,""),BM$11)))))</f>
        <v>0</v>
      </c>
      <c r="BN85" s="116">
        <f t="array" ref="BN85">IF(IF(ISERR(LARGE(IF($D$4:$D$1533=$AI85,$M$4:$M$1533,""),BN$11)),0,(LARGE(IF($D$4:$D$1533=$AI85,$M$4:$M$1533,""),BN$11)))&lt;0,0,(IF(ISERR(LARGE(IF($D$4:$D$1533=$AI85,$M$4:$M$1533,""),BN$11)),0,(LARGE(IF($D$4:$D$1533=$AI85,$M$4:$M$1533,""),BN$11)))))</f>
        <v>0</v>
      </c>
      <c r="BO85" s="192">
        <f t="array" ref="BO85">IF(IF(ISERR(LARGE(IF($D$1534:$D$2431=$AI85,$M$1534:$M$2431,""),BO$11)),0,(LARGE(IF($D$1534:$D$2431=$AI85,$M$1534:$M$2431,""),BO$11)))&lt;0,0,(IF(ISERR(LARGE(IF($D$1534:$D$2431=$AI85,$M$1534:$M$2431,""),BO$11)),0,(LARGE(IF($D$1534:$D$2431=$AI85,$M$1534:$M$2431,""),BO$11)))))</f>
        <v>0</v>
      </c>
      <c r="BP85" s="193">
        <f t="array" ref="BP85">IF(IF(ISERR(LARGE(IF($D$1534:$D$2431=$AI85,$M$1534:$M$2431,""),BP$11)),0,(LARGE(IF($D$1534:$D$2431=$AI85,$M$1534:$M$2431,""),BP$11)))&lt;0,0,(IF(ISERR(LARGE(IF($D$1534:$D$2431=$AI85,$M$1534:$M$2431,""),BP$11)),0,(LARGE(IF($D$1534:$D$2431=$AI85,$M$1534:$M$2431,""),BP$11)))))</f>
        <v>0</v>
      </c>
      <c r="BQ85" s="159">
        <f t="shared" si="120"/>
        <v>0</v>
      </c>
      <c r="BS85" s="114">
        <f t="array" ref="BS85">IF(IF(ISERR(LARGE(IF($D$4:$D$1533=$AI85,$N$4:$N$1533,""),BS$11)),0,(LARGE(IF($D$4:$D$1533=$AI85,$N$4:$N$1533,""),BS$11)))&lt;0,0,(IF(ISERR(LARGE(IF($D$4:$D$1533=$AI85,$N$4:$N$1533,""),BS$11)),0,(LARGE(IF($D$4:$D$1533=$AI85,$N$4:$N$1533,""),BS$11)))))</f>
        <v>0</v>
      </c>
      <c r="BT85" s="115">
        <f t="array" ref="BT85">IF(IF(ISERR(LARGE(IF($D$4:$D$1533=$AI85,$N$4:$N$1533,""),BT$11)),0,(LARGE(IF($D$4:$D$1533=$AI85,$N$4:$N$1533,""),BT$11)))&lt;0,0,(IF(ISERR(LARGE(IF($D$4:$D$1533=$AI85,$N$4:$N$1533,""),BT$11)),0,(LARGE(IF($D$4:$D$1533=$AI85,$N$4:$N$1533,""),BT$11)))))</f>
        <v>0</v>
      </c>
      <c r="BU85" s="116">
        <f t="array" ref="BU85">IF(IF(ISERR(LARGE(IF($D$4:$D$1533=$AI85,$N$4:$N$1533,""),BU$11)),0,(LARGE(IF($D$4:$D$1533=$AI85,$N$4:$N$1533,""),BU$11)))&lt;0,0,(IF(ISERR(LARGE(IF($D$4:$D$1533=$AI85,$N$4:$N$1533,""),BU$11)),0,(LARGE(IF($D$4:$D$1533=$AI85,$N$4:$N$1533,""),BU$11)))))</f>
        <v>0</v>
      </c>
      <c r="BV85" s="192">
        <f t="array" ref="BV85">IF(IF(ISERR(LARGE(IF($D$1534:$D$2431=$AI85,$N$1534:$N$2431,""),BV$11)),0,(LARGE(IF($D$1534:$D$2431=$AI85,$N$1534:$N$2431,""),BV$11)))&lt;0,0,(IF(ISERR(LARGE(IF($D$1534:$D$2431=$AI85,$N$1534:$N$2431,""),BV$11)),0,(LARGE(IF($D$1534:$D$2431=$AI85,$N$1534:$N$2431,""),BV$11)))))</f>
        <v>0</v>
      </c>
      <c r="BW85" s="193">
        <f t="array" ref="BW85">IF(IF(ISERR(LARGE(IF($D$1534:$D$2431=$AI85,$N$1534:$N$2431,""),BW$11)),0,(LARGE(IF($D$1534:$D$2431=$AI85,$N$1534:$N$2431,""),BW$11)))&lt;0,0,(IF(ISERR(LARGE(IF($D$1534:$D$2431=$AI85,$N$1534:$N$2431,""),BW$11)),0,(LARGE(IF($D$1534:$D$2431=$AI85,$N$1534:$N$2431,""),BW$11)))))</f>
        <v>0</v>
      </c>
      <c r="BX85" s="159">
        <f t="shared" si="121"/>
        <v>0</v>
      </c>
      <c r="BZ85" s="114">
        <f t="array" ref="BZ85">IF(IF(ISERR(LARGE(IF($D$4:$D$1533=$AI85,$O$4:$O$1533,""),BZ$11)),0,(LARGE(IF($D$4:$D$1533=$AI85,$O$4:$O$1533,""),BZ$11)))&lt;0,0,(IF(ISERR(LARGE(IF($D$4:$D$1533=$AI85,$O$4:$O$1533,""),BZ$11)),0,(LARGE(IF($D$4:$D$1533=$AI85,$O$4:$O$1533,""),BZ$11)))))</f>
        <v>0</v>
      </c>
      <c r="CA85" s="115">
        <f t="array" ref="CA85">IF(IF(ISERR(LARGE(IF($D$4:$D$1533=$AI85,$O$4:$O$1533,""),CA$11)),0,(LARGE(IF($D$4:$D$1533=$AI85,$O$4:$O$1533,""),CA$11)))&lt;0,0,(IF(ISERR(LARGE(IF($D$4:$D$1533=$AI85,$O$4:$O$1533,""),CA$11)),0,(LARGE(IF($D$4:$D$1533=$AI85,$O$4:$O$1533,""),CA$11)))))</f>
        <v>0</v>
      </c>
      <c r="CB85" s="116">
        <f t="array" ref="CB85">IF(IF(ISERR(LARGE(IF($D$4:$D$1533=$AI85,$O$4:$O$1533,""),CB$11)),0,(LARGE(IF($D$4:$D$1533=$AI85,$O$4:$O$1533,""),CB$11)))&lt;0,0,(IF(ISERR(LARGE(IF($D$4:$D$1533=$AI85,$O$4:$O$1533,""),CB$11)),0,(LARGE(IF($D$4:$D$1533=$AI85,$O$4:$O$1533,""),CB$11)))))</f>
        <v>0</v>
      </c>
      <c r="CC85" s="192">
        <f t="array" ref="CC85">IF(IF(ISERR(LARGE(IF($D$1534:$D$2431=$AI85,$O$1534:$O$2431,""),CC$11)),0,(LARGE(IF($D$1534:$D$2431=$AI85,$O$1534:$O$2431,""),CC$11)))&lt;0,0,(IF(ISERR(LARGE(IF($D$1534:$D$2431=$AI85,$O$1534:$O$2431,""),CC$11)),0,(LARGE(IF($D$1534:$D$2431=$AI85,$O$1534:$O$2431,""),CC$11)))))</f>
        <v>0</v>
      </c>
      <c r="CD85" s="193">
        <f t="array" ref="CD85">IF(IF(ISERR(LARGE(IF($D$1534:$D$2431=$AI85,$O$1534:$O$2431,""),CD$11)),0,(LARGE(IF($D$1534:$D$2431=$AI85,$O$1534:$O$2431,""),CD$11)))&lt;0,0,(IF(ISERR(LARGE(IF($D$1534:$D$2431=$AI85,$O$1534:$O$2431,""),CD$11)),0,(LARGE(IF($D$1534:$D$2431=$AI85,$O$1534:$O$2431,""),CD$11)))))</f>
        <v>0</v>
      </c>
      <c r="CE85" s="159">
        <f t="shared" si="122"/>
        <v>0</v>
      </c>
      <c r="CG85" s="114">
        <f t="array" ref="CG85">IF(IF(ISERR(LARGE(IF($D$4:$D$1533=$AI85,$Q$4:$Q$1533,""),CG$11)),0,(LARGE(IF($D$4:$D$1533=$AI85,$Q$4:$Q$1533,""),CG$11)))&lt;0,0,(IF(ISERR(LARGE(IF($D$4:$D$1533=$AI85,$Q$4:$Q$1533,""),CG$11)),0,(LARGE(IF($D$4:$D$1533=$AI85,$Q$4:$Q$1533,""),CG$11)))))</f>
        <v>0</v>
      </c>
      <c r="CH85" s="115">
        <f t="array" ref="CH85">IF(IF(ISERR(LARGE(IF($D$4:$D$1533=$AI85,$Q$4:$Q$1533,""),CH$11)),0,(LARGE(IF($D$4:$D$1533=$AI85,$Q$4:$Q$1533,""),CH$11)))&lt;0,0,(IF(ISERR(LARGE(IF($D$4:$D$1533=$AI85,$Q$4:$Q$1533,""),CH$11)),0,(LARGE(IF($D$4:$D$1533=$AI85,$Q$4:$Q$1533,""),CH$11)))))</f>
        <v>0</v>
      </c>
      <c r="CI85" s="116">
        <f t="array" ref="CI85">IF(IF(ISERR(LARGE(IF($D$4:$D$1533=$AI85,$Q$4:$Q$1533,""),CI$11)),0,(LARGE(IF($D$4:$D$1533=$AI85,$Q$4:$Q$1533,""),CI$11)))&lt;0,0,(IF(ISERR(LARGE(IF($D$4:$D$1533=$AI85,$Q$4:$Q$1533,""),CI$11)),0,(LARGE(IF($D$4:$D$1533=$AI85,$Q$4:$Q$1533,""),CI$11)))))</f>
        <v>0</v>
      </c>
      <c r="CJ85" s="192">
        <f t="array" ref="CJ85">IF(IF(ISERR(LARGE(IF($D$1534:$D$2431=$AI85,$Q$1534:$Q$2431,""),CJ$11)),0,(LARGE(IF($D$1534:$D$2431=$AI85,$Q$1534:$Q$2431,""),CJ$11)))&lt;0,0,(IF(ISERR(LARGE(IF($D$1534:$D$2431=$AI85,$Q$1534:$Q$2431,""),CJ$11)),0,(LARGE(IF($D$1534:$D$2431=$AI85,$Q$1534:$Q$2431,""),CJ$11)))))</f>
        <v>0</v>
      </c>
      <c r="CK85" s="193">
        <f t="array" ref="CK85">IF(IF(ISERR(LARGE(IF($D$1534:$D$2431=$AI85,$Q$1534:$Q$2431,""),CK$11)),0,(LARGE(IF($D$1534:$D$2431=$AI85,$Q$1534:$Q$2431,""),CK$11)))&lt;0,0,(IF(ISERR(LARGE(IF($D$1534:$D$2431=$AI85,$Q$1534:$Q$2431,""),CK$11)),0,(LARGE(IF($D$1534:$D$2431=$AI85,$Q$1534:$Q$2431,""),CK$11)))))</f>
        <v>0</v>
      </c>
      <c r="CL85" s="159">
        <f t="shared" si="123"/>
        <v>0</v>
      </c>
      <c r="CN85" s="114">
        <f t="array" ref="CN85">IF(IF(ISERR(LARGE(IF($D$4:$D$1533=$AI85,$R$4:$R$1533,""),CN$11)),0,(LARGE(IF($D$4:$D$1533=$AI85,$R$4:$R$1533,""),CN$11)))&lt;0,0,(IF(ISERR(LARGE(IF($D$4:$D$1533=$AI85,$R$4:$R$1533,""),CN$11)),0,(LARGE(IF($D$4:$D$1533=$AI85,$R$4:$R$1533,""),CN$11)))))</f>
        <v>0</v>
      </c>
      <c r="CO85" s="115">
        <f t="array" ref="CO85">IF(IF(ISERR(LARGE(IF($D$4:$D$1533=$AI85,$R$4:$R$1533,""),CO$11)),0,(LARGE(IF($D$4:$D$1533=$AI85,$R$4:$R$1533,""),CO$11)))&lt;0,0,(IF(ISERR(LARGE(IF($D$4:$D$1533=$AI85,$R$4:$R$1533,""),CO$11)),0,(LARGE(IF($D$4:$D$1533=$AI85,$R$4:$R$1533,""),CO$11)))))</f>
        <v>0</v>
      </c>
      <c r="CP85" s="116">
        <f t="array" ref="CP85">IF(IF(ISERR(LARGE(IF($D$4:$D$1533=$AI85,$R$4:$R$1533,""),CP$11)),0,(LARGE(IF($D$4:$D$1533=$AI85,$R$4:$R$1533,""),CP$11)))&lt;0,0,(IF(ISERR(LARGE(IF($D$4:$D$1533=$AI85,$R$4:$R$1533,""),CP$11)),0,(LARGE(IF($D$4:$D$1533=$AI85,$R$4:$R$1533,""),CP$11)))))</f>
        <v>0</v>
      </c>
      <c r="CQ85" s="192">
        <f t="array" ref="CQ85">IF(IF(ISERR(LARGE(IF($D$1534:$D$2431=$AI85,$R$1534:$R$2431,""),CQ$11)),0,(LARGE(IF($D$1534:$D$2431=$AI85,$R$1534:$R$2431,""),CQ$11)))&lt;0,0,(IF(ISERR(LARGE(IF($D$1534:$D$2431=$AI85,$R$1534:$R$2431,""),CQ$11)),0,(LARGE(IF($D$1534:$D$2431=$AI85,$R$1534:$R$2431,""),CQ$11)))))</f>
        <v>0</v>
      </c>
      <c r="CR85" s="193">
        <f t="array" ref="CR85">IF(IF(ISERR(LARGE(IF($D$1534:$D$2431=$AI85,$R$1534:$R$2431,""),CR$11)),0,(LARGE(IF($D$1534:$D$2431=$AI85,$R$1534:$R$2431,""),CR$11)))&lt;0,0,(IF(ISERR(LARGE(IF($D$1534:$D$2431=$AI85,$R$1534:$R$2431,""),CR$11)),0,(LARGE(IF($D$1534:$D$2431=$AI85,$R$1534:$R$2431,""),CR$11)))))</f>
        <v>0</v>
      </c>
      <c r="CS85" s="159">
        <f t="shared" si="124"/>
        <v>0</v>
      </c>
      <c r="CU85" s="114">
        <f t="array" ref="CU85">IF(IF(ISERR(LARGE(IF($D$4:$D$1533=$AI85,$S$4:$S$1533,""),CU$11)),0,(LARGE(IF($D$4:$D$1533=$AI85,$S$4:$S$1533,""),CU$11)))&lt;0,0,(IF(ISERR(LARGE(IF($D$4:$D$1533=$AI85,$S$4:$S$1533,""),CU$11)),0,(LARGE(IF($D$4:$D$1533=$AI85,$S$4:$S$1533,""),CU$11)))))</f>
        <v>0</v>
      </c>
      <c r="CV85" s="115">
        <f t="array" ref="CV85">IF(IF(ISERR(LARGE(IF($D$4:$D$1533=$AI85,$S$4:$S$1533,""),CV$11)),0,(LARGE(IF($D$4:$D$1533=$AI85,$S$4:$S$1533,""),CV$11)))&lt;0,0,(IF(ISERR(LARGE(IF($D$4:$D$1533=$AI85,$S$4:$S$1533,""),CV$11)),0,(LARGE(IF($D$4:$D$1533=$AI85,$S$4:$S$1533,""),CV$11)))))</f>
        <v>0</v>
      </c>
      <c r="CW85" s="116">
        <f t="array" ref="CW85">IF(IF(ISERR(LARGE(IF($D$4:$D$1533=$AI85,$S$4:$S$1533,""),CW$11)),0,(LARGE(IF($D$4:$D$1533=$AI85,$S$4:$S$1533,""),CW$11)))&lt;0,0,(IF(ISERR(LARGE(IF($D$4:$D$1533=$AI85,$S$4:$S$1533,""),CW$11)),0,(LARGE(IF($D$4:$D$1533=$AI85,$S$4:$S$1533,""),CW$11)))))</f>
        <v>0</v>
      </c>
      <c r="CX85" s="192">
        <f t="array" ref="CX85">IF(IF(ISERR(LARGE(IF($D$1534:$D$2431=$AI85,$S$1534:$S$2431,""),CX$11)),0,(LARGE(IF($D$1534:$D$2431=$AI85,$S$1534:$S$2431,""),CX$11)))&lt;0,0,(IF(ISERR(LARGE(IF($D$1534:$D$2431=$AI85,$S$1534:$S$2431,""),CX$11)),0,(LARGE(IF($D$1534:$D$2431=$AI85,$S$1534:$S$2431,""),CX$11)))))</f>
        <v>0</v>
      </c>
      <c r="CY85" s="193">
        <f t="array" ref="CY85">IF(IF(ISERR(LARGE(IF($D$1534:$D$2431=$AI85,$S$1534:$S$2431,""),CY$11)),0,(LARGE(IF($D$1534:$D$2431=$AI85,$S$1534:$S$2431,""),CY$11)))&lt;0,0,(IF(ISERR(LARGE(IF($D$1534:$D$2431=$AI85,$S$1534:$S$2431,""),CY$11)),0,(LARGE(IF($D$1534:$D$2431=$AI85,$S$1534:$S$2431,""),CY$11)))))</f>
        <v>0</v>
      </c>
      <c r="CZ85" s="159">
        <f t="shared" si="125"/>
        <v>0</v>
      </c>
      <c r="DB85" s="114">
        <f t="array" ref="DB85">IF(IF(ISERR(LARGE(IF($D$4:$D$1533=$AI85,$T$4:$T$1533,""),DB$11)),0,(LARGE(IF($D$4:$D$1533=$AI85,$T$4:$T$1533,""),DB$11)))&lt;0,0,(IF(ISERR(LARGE(IF($D$4:$D$1533=$AI85,$T$4:$T$1533,""),DB$11)),0,(LARGE(IF($D$4:$D$1533=$AI85,$T$4:$T$1533,""),DB$11)))))</f>
        <v>0</v>
      </c>
      <c r="DC85" s="115">
        <f t="array" ref="DC85">IF(IF(ISERR(LARGE(IF($D$4:$D$1533=$AI85,$T$4:$T$1533,""),DC$11)),0,(LARGE(IF($D$4:$D$1533=$AI85,$T$4:$T$1533,""),DC$11)))&lt;0,0,(IF(ISERR(LARGE(IF($D$4:$D$1533=$AI85,$T$4:$T$1533,""),DC$11)),0,(LARGE(IF($D$4:$D$1533=$AI85,$T$4:$T$1533,""),DC$11)))))</f>
        <v>0</v>
      </c>
      <c r="DD85" s="116">
        <f t="array" ref="DD85">IF(IF(ISERR(LARGE(IF($D$4:$D$1533=$AI85,$T$4:$T$1533,""),DD$11)),0,(LARGE(IF($D$4:$D$1533=$AI85,$T$4:$T$1533,""),DD$11)))&lt;0,0,(IF(ISERR(LARGE(IF($D$4:$D$1533=$AI85,$T$4:$T$1533,""),DD$11)),0,(LARGE(IF($D$4:$D$1533=$AI85,$T$4:$T$1533,""),DD$11)))))</f>
        <v>0</v>
      </c>
      <c r="DE85" s="192">
        <f t="array" ref="DE85">IF(IF(ISERR(LARGE(IF($D$1534:$D$2431=$AI85,$T$1534:$T$2431,""),DE$11)),0,(LARGE(IF($D$1534:$D$2431=$AI85,$T$1534:$T$2431,""),DE$11)))&lt;0,0,(IF(ISERR(LARGE(IF($D$1534:$D$2431=$AI85,$T$1534:$T$2431,""),DE$11)),0,(LARGE(IF($D$1534:$D$2431=$AI85,$T$1534:$T$2431,""),DE$11)))))</f>
        <v>0</v>
      </c>
      <c r="DF85" s="193">
        <f t="array" ref="DF85">IF(IF(ISERR(LARGE(IF($D$1534:$D$2431=$AI85,$T$1534:$T$2431,""),DF$11)),0,(LARGE(IF($D$1534:$D$2431=$AI85,$T$1534:$T$2431,""),DF$11)))&lt;0,0,(IF(ISERR(LARGE(IF($D$1534:$D$2431=$AI85,$T$1534:$T$2431,""),DF$11)),0,(LARGE(IF($D$1534:$D$2431=$AI85,$T$1534:$T$2431,""),DF$11)))))</f>
        <v>0</v>
      </c>
      <c r="DG85" s="159">
        <f t="shared" si="126"/>
        <v>0</v>
      </c>
      <c r="DI85" s="114">
        <f t="array" ref="DI85">IF(IF(ISERR(LARGE(IF($D$4:$D$1533=$AI85,$U$4:$U$1533,""),DI$11)),0,(LARGE(IF($D$4:$D$1533=$AI85,$U$4:$U$1533,""),DI$11)))&lt;0,0,(IF(ISERR(LARGE(IF($D$4:$D$1533=$AI85,$U$4:$U$1533,""),DI$11)),0,(LARGE(IF($D$4:$D$1533=$AI85,$U$4:$U$1533,""),DI$11)))))</f>
        <v>0</v>
      </c>
      <c r="DJ85" s="115">
        <f t="array" ref="DJ85">IF(IF(ISERR(LARGE(IF($D$4:$D$1533=$AI85,$U$4:$U$1533,""),DJ$11)),0,(LARGE(IF($D$4:$D$1533=$AI85,$U$4:$U$1533,""),DJ$11)))&lt;0,0,(IF(ISERR(LARGE(IF($D$4:$D$1533=$AI85,$U$4:$U$1533,""),DJ$11)),0,(LARGE(IF($D$4:$D$1533=$AI85,$U$4:$U$1533,""),DJ$11)))))</f>
        <v>0</v>
      </c>
      <c r="DK85" s="116">
        <f t="array" ref="DK85">IF(IF(ISERR(LARGE(IF($D$4:$D$1533=$AI85,$U$4:$U$1533,""),DK$11)),0,(LARGE(IF($D$4:$D$1533=$AI85,$U$4:$U$1533,""),DK$11)))&lt;0,0,(IF(ISERR(LARGE(IF($D$4:$D$1533=$AI85,$U$4:$U$1533,""),DK$11)),0,(LARGE(IF($D$4:$D$1533=$AI85,$U$4:$U$1533,""),DK$11)))))</f>
        <v>0</v>
      </c>
      <c r="DL85" s="192">
        <f t="array" ref="DL85">IF(IF(ISERR(LARGE(IF($D$1534:$D$2431=$AI85,$U$1534:$U$2431,""),DL$11)),0,(LARGE(IF($D$1534:$D$2431=$AI85,$U$1534:$U$2431,""),DL$11)))&lt;0,0,(IF(ISERR(LARGE(IF($D$1534:$D$2431=$AI85,$U$1534:$U$2431,""),DL$11)),0,(LARGE(IF($D$1534:$D$2431=$AI85,$U$1534:$U$2431,""),DL$11)))))</f>
        <v>0</v>
      </c>
      <c r="DM85" s="193">
        <f t="array" ref="DM85">IF(IF(ISERR(LARGE(IF($D$1534:$D$2431=$AI85,$U$1534:$U$2431,""),DM$11)),0,(LARGE(IF($D$1534:$D$2431=$AI85,$U$1534:$U$2431,""),DM$11)))&lt;0,0,(IF(ISERR(LARGE(IF($D$1534:$D$2431=$AI85,$U$1534:$U$2431,""),DM$11)),0,(LARGE(IF($D$1534:$D$2431=$AI85,$U$1534:$U$2431,""),DM$11)))))</f>
        <v>0</v>
      </c>
      <c r="DN85" s="159">
        <f t="shared" si="127"/>
        <v>0</v>
      </c>
      <c r="DP85" s="114">
        <f t="array" ref="DP85">IF(IF(ISERR(LARGE(IF($D$4:$D$1533=$AI85,$V$4:$V$1533,""),DP$11)),0,(LARGE(IF($D$4:$D$1533=$AI85,$V$4:$V$1533,""),DP$11)))&lt;0,0,(IF(ISERR(LARGE(IF($D$4:$D$1533=$AI85,$V$4:$V$1533,""),DP$11)),0,(LARGE(IF($D$4:$D$1533=$AI85,$V$4:$V$1533,""),DP$11)))))</f>
        <v>0</v>
      </c>
      <c r="DQ85" s="115">
        <f t="array" ref="DQ85">IF(IF(ISERR(LARGE(IF($D$4:$D$1533=$AI85,$V$4:$V$1533,""),DQ$11)),0,(LARGE(IF($D$4:$D$1533=$AI85,$V$4:$V$1533,""),DQ$11)))&lt;0,0,(IF(ISERR(LARGE(IF($D$4:$D$1533=$AI85,$V$4:$V$1533,""),DQ$11)),0,(LARGE(IF($D$4:$D$1533=$AI85,$V$4:$V$1533,""),DQ$11)))))</f>
        <v>0</v>
      </c>
      <c r="DR85" s="116">
        <f t="array" ref="DR85">IF(IF(ISERR(LARGE(IF($D$4:$D$1533=$AI85,$V$4:$V$1533,""),DR$11)),0,(LARGE(IF($D$4:$D$1533=$AI85,$V$4:$V$1533,""),DR$11)))&lt;0,0,(IF(ISERR(LARGE(IF($D$4:$D$1533=$AI85,$V$4:$V$1533,""),DR$11)),0,(LARGE(IF($D$4:$D$1533=$AI85,$V$4:$V$1533,""),DR$11)))))</f>
        <v>0</v>
      </c>
      <c r="DS85" s="192">
        <f t="array" ref="DS85">IF(IF(ISERR(LARGE(IF($D$1534:$D$2431=$AI85,$V$1534:$V$2431,""),DS$11)),0,(LARGE(IF($D$1534:$D$2431=$AI85,$V$1534:$V$2431,""),DS$11)))&lt;0,0,(IF(ISERR(LARGE(IF($D$1534:$D$2431=$AI85,$V$1534:$V$2431,""),DS$11)),0,(LARGE(IF($D$1534:$D$2431=$AI85,$V$1534:$V$2431,""),DS$11)))))</f>
        <v>0</v>
      </c>
      <c r="DT85" s="193">
        <f t="array" ref="DT85">IF(IF(ISERR(LARGE(IF($D$1534:$D$2431=$AI85,$V$1534:$V$2431,""),DT$11)),0,(LARGE(IF($D$1534:$D$2431=$AI85,$V$1534:$V$2431,""),DT$11)))&lt;0,0,(IF(ISERR(LARGE(IF($D$1534:$D$2431=$AI85,$V$1534:$V$2431,""),DT$11)),0,(LARGE(IF($D$1534:$D$2431=$AI85,$V$1534:$V$2431,""),DT$11)))))</f>
        <v>0</v>
      </c>
      <c r="DU85" s="159">
        <f t="shared" si="128"/>
        <v>0</v>
      </c>
      <c r="DW85" s="114">
        <f t="array" ref="DW85">IF(IF(ISERR(LARGE(IF($D$4:$D$1533=$AI85,$W$4:$W$1533,""),DW$11)),0,(LARGE(IF($D$4:$D$1533=$AI85,$W$4:$W$1533,""),DW$11)))&lt;0,0,(IF(ISERR(LARGE(IF($D$4:$D$1533=$AI85,$W$4:$W$1533,""),DW$11)),0,(LARGE(IF($D$4:$D$1533=$AI85,$W$4:$W$1533,""),DW$11)))))</f>
        <v>0</v>
      </c>
      <c r="DX85" s="115">
        <f t="array" ref="DX85">IF(IF(ISERR(LARGE(IF($D$4:$D$1533=$AI85,$W$4:$W$1533,""),DX$11)),0,(LARGE(IF($D$4:$D$1533=$AI85,$W$4:$W$1533,""),DX$11)))&lt;0,0,(IF(ISERR(LARGE(IF($D$4:$D$1533=$AI85,$W$4:$W$1533,""),DX$11)),0,(LARGE(IF($D$4:$D$1533=$AI85,$W$4:$W$1533,""),DX$11)))))</f>
        <v>0</v>
      </c>
      <c r="DY85" s="116">
        <f t="array" ref="DY85">IF(IF(ISERR(LARGE(IF($D$4:$D$1533=$AI85,$W$4:$W$1533,""),DY$11)),0,(LARGE(IF($D$4:$D$1533=$AI85,$W$4:$W$1533,""),DY$11)))&lt;0,0,(IF(ISERR(LARGE(IF($D$4:$D$1533=$AI85,$W$4:$W$1533,""),DY$11)),0,(LARGE(IF($D$4:$D$1533=$AI85,$W$4:$W$1533,""),DY$11)))))</f>
        <v>0</v>
      </c>
      <c r="DZ85" s="192">
        <f t="array" ref="DZ85">IF(IF(ISERR(LARGE(IF($D$1534:$D$2431=$AI85,$W$1534:$W$2431,""),DZ$11)),0,(LARGE(IF($D$1534:$D$2431=$AI85,$W$1534:$W$2431,""),DZ$11)))&lt;0,0,(IF(ISERR(LARGE(IF($D$1534:$D$2431=$AI85,$W$1534:$W$2431,""),DZ$11)),0,(LARGE(IF($D$1534:$D$2431=$AI85,$W$1534:$W$2431,""),DZ$11)))))</f>
        <v>0</v>
      </c>
      <c r="EA85" s="193">
        <f t="array" ref="EA85">IF(IF(ISERR(LARGE(IF($D$1534:$D$2431=$AI85,$W$1534:$W$2431,""),EA$11)),0,(LARGE(IF($D$1534:$D$2431=$AI85,$W$1534:$W$2431,""),EA$11)))&lt;0,0,(IF(ISERR(LARGE(IF($D$1534:$D$2431=$AI85,$W$1534:$W$2431,""),EA$11)),0,(LARGE(IF($D$1534:$D$2431=$AI85,$W$1534:$W$2431,""),EA$11)))))</f>
        <v>0</v>
      </c>
      <c r="EB85" s="159">
        <f t="shared" si="129"/>
        <v>0</v>
      </c>
    </row>
    <row r="86" spans="1:132" x14ac:dyDescent="0.2">
      <c r="A86" s="88">
        <v>8.2999999999999998E-5</v>
      </c>
      <c r="B86" s="4">
        <f t="shared" si="77"/>
        <v>8.2999999999999998E-5</v>
      </c>
      <c r="C86"/>
      <c r="D86" s="213"/>
      <c r="E86" s="44" t="s">
        <v>21</v>
      </c>
      <c r="F86" s="14">
        <f t="shared" si="107"/>
        <v>0</v>
      </c>
      <c r="G86" s="14">
        <f t="shared" si="108"/>
        <v>0</v>
      </c>
      <c r="H86" s="101" t="str">
        <f>IF(ISNA(VLOOKUP(C86,[1]Sheet1!$J$2:$J$2999,1,FALSE)),"No","Yes")</f>
        <v>No</v>
      </c>
      <c r="I86" s="72">
        <f t="shared" si="78"/>
        <v>0</v>
      </c>
      <c r="J86" s="72">
        <f t="shared" si="79"/>
        <v>0</v>
      </c>
      <c r="K86" s="72">
        <f t="shared" si="80"/>
        <v>0</v>
      </c>
      <c r="L86" s="72">
        <f t="shared" si="81"/>
        <v>0</v>
      </c>
      <c r="M86" s="72">
        <f t="shared" si="82"/>
        <v>0</v>
      </c>
      <c r="N86" s="72">
        <f t="shared" si="83"/>
        <v>0</v>
      </c>
      <c r="O86" s="72">
        <f t="shared" si="84"/>
        <v>0</v>
      </c>
      <c r="Q86" s="73">
        <f t="shared" si="85"/>
        <v>0</v>
      </c>
      <c r="R86" s="73">
        <f t="shared" si="86"/>
        <v>0</v>
      </c>
      <c r="S86" s="73">
        <f t="shared" si="87"/>
        <v>0</v>
      </c>
      <c r="T86" s="73">
        <f t="shared" si="88"/>
        <v>0</v>
      </c>
      <c r="U86" s="73">
        <f t="shared" si="89"/>
        <v>0</v>
      </c>
      <c r="V86" s="73">
        <f t="shared" si="90"/>
        <v>0</v>
      </c>
      <c r="W86" s="73">
        <f t="shared" si="91"/>
        <v>0</v>
      </c>
      <c r="Y86" s="72">
        <f t="shared" si="109"/>
        <v>0</v>
      </c>
      <c r="Z86" s="73">
        <f t="shared" si="110"/>
        <v>0</v>
      </c>
      <c r="AA86" s="58">
        <f t="shared" si="111"/>
        <v>0</v>
      </c>
      <c r="AB86" s="72">
        <f t="shared" si="112"/>
        <v>0</v>
      </c>
      <c r="AC86" s="72">
        <f t="shared" si="113"/>
        <v>0</v>
      </c>
      <c r="AD86" s="73">
        <f t="shared" si="114"/>
        <v>0</v>
      </c>
      <c r="AE86" s="73">
        <f t="shared" si="115"/>
        <v>0</v>
      </c>
      <c r="AF86" s="1">
        <f t="shared" si="92"/>
        <v>0</v>
      </c>
      <c r="AH86" s="1" t="str">
        <f t="shared" si="93"/>
        <v>No</v>
      </c>
      <c r="AI86" s="166" t="s">
        <v>5</v>
      </c>
      <c r="AJ86" s="114">
        <f t="array" ref="AJ86">IF(IF(ISERR(LARGE(IF($D$4:$D$1533=$AI86,$I$4:$I$1533,""),AJ$11)),0,(LARGE(IF($D$4:$D$1533=$AI86,$I$4:$I$1533,""),AJ$11)))&lt;0,0,(IF(ISERR(LARGE(IF($D$4:$D$1533=$AI86,$I$4:$I$1533,""),AJ$11)),0,(LARGE(IF($D$4:$D$1533=$AI86,$I$4:$I$1533,""),AJ$11)))))</f>
        <v>0</v>
      </c>
      <c r="AK86" s="115">
        <f t="array" ref="AK86">IF(IF(ISERR(LARGE(IF($D$4:$D$1533=$AI86,$I$4:$I$1533,""),AK$11)),0,(LARGE(IF($D$4:$D$1533=$AI86,$I$4:$I$1533,""),AK$11)))&lt;0,0,(IF(ISERR(LARGE(IF($D$4:$D$1533=$AI86,$I$4:$I$1533,""),AK$11)),0,(LARGE(IF($D$4:$D$1533=$AI86,$I$4:$I$1533,""),AK$11)))))</f>
        <v>0</v>
      </c>
      <c r="AL86" s="116">
        <f t="array" ref="AL86">IF(IF(ISERR(LARGE(IF($D$4:$D$1533=$AI86,$I$4:$I$1533,""),AL$11)),0,(LARGE(IF($D$4:$D$1533=$AI86,$I$4:$I$1533,""),AL$11)))&lt;0,0,(IF(ISERR(LARGE(IF($D$4:$D$1533=$AI86,$I$4:$I$1533,""),AL$11)),0,(LARGE(IF($D$4:$D$1533=$AI86,$I$4:$I$1533,""),AL$11)))))</f>
        <v>0</v>
      </c>
      <c r="AM86" s="192">
        <f t="array" ref="AM86">IF(IF(ISERR(LARGE(IF($D$1534:$D$2431=$AI86,$I$1534:$I$2431,""),AM$11)),0,(LARGE(IF($D$1534:$D$2431=$AI86,$I$1534:$I$2431,""),AM$11)))&lt;0,0,(IF(ISERR(LARGE(IF($D$1534:$D$2431=$AI86,$I$1534:$I$2431,""),AM$11)),0,(LARGE(IF($D$1534:$D$2431=$AI86,$I$1534:$I$2431,""),AM$11)))))</f>
        <v>0</v>
      </c>
      <c r="AN86" s="193">
        <f t="array" ref="AN86">IF(IF(ISERR(LARGE(IF($D$1534:$D$2431=$AI86,$I$1534:$I$2431,""),AN$11)),0,(LARGE(IF($D$1534:$D$2431=$AI86,$I$1534:$I$2431,""),AN$11)))&lt;0,0,(IF(ISERR(LARGE(IF($D$1534:$D$2431=$AI86,$I$1534:$I$2431,""),AN$11)),0,(LARGE(IF($D$1534:$D$2431=$AI86,$I$1534:$I$2431,""),AN$11)))))</f>
        <v>0</v>
      </c>
      <c r="AO86" s="159">
        <f t="shared" si="116"/>
        <v>0</v>
      </c>
      <c r="AQ86" s="114">
        <f t="array" ref="AQ86">IF(IF(ISERR(LARGE(IF($D$4:$D$1533=$AI86,$J$4:$J$1533,""),AQ$11)),0,(LARGE(IF($D$4:$D$1533=$AI86,$J$4:$J$1533,""),AQ$11)))&lt;0,0,(IF(ISERR(LARGE(IF($D$4:$D$1533=$AI86,$J$4:$J$1533,""),AQ$11)),0,(LARGE(IF($D$4:$D$1533=$AI86,$J$4:$J$1533,""),AQ$11)))))</f>
        <v>0</v>
      </c>
      <c r="AR86" s="115">
        <f t="array" ref="AR86">IF(IF(ISERR(LARGE(IF($D$4:$D$1533=$AI86,$J$4:$J$1533,""),AR$11)),0,(LARGE(IF($D$4:$D$1533=$AI86,$J$4:$J$1533,""),AR$11)))&lt;0,0,(IF(ISERR(LARGE(IF($D$4:$D$1533=$AI86,$J$4:$J$1533,""),AR$11)),0,(LARGE(IF($D$4:$D$1533=$AI86,$J$4:$J$1533,""),AR$11)))))</f>
        <v>0</v>
      </c>
      <c r="AS86" s="116">
        <f t="array" ref="AS86">IF(IF(ISERR(LARGE(IF($D$4:$D$1533=$AI86,$J$4:$J$1533,""),AS$11)),0,(LARGE(IF($D$4:$D$1533=$AI86,$J$4:$J$1533,""),AS$11)))&lt;0,0,(IF(ISERR(LARGE(IF($D$4:$D$1533=$AI86,$J$4:$J$1533,""),AS$11)),0,(LARGE(IF($D$4:$D$1533=$AI86,$J$4:$J$1533,""),AS$11)))))</f>
        <v>0</v>
      </c>
      <c r="AT86" s="192">
        <f t="array" ref="AT86">IF(IF(ISERR(LARGE(IF($D$1534:$D$2431=$AI86,$J$1534:$J$2431,""),AT$11)),0,(LARGE(IF($D$1534:$D$2431=$AI86,$J$1534:$J$2431,""),AT$11)))&lt;0,0,(IF(ISERR(LARGE(IF($D$1534:$D$2431=$AI86,$J$1534:$J$2431,""),AT$11)),0,(LARGE(IF($D$1534:$D$2431=$AI86,$J$1534:$J$2431,""),AT$11)))))</f>
        <v>0</v>
      </c>
      <c r="AU86" s="193">
        <f t="array" ref="AU86">IF(IF(ISERR(LARGE(IF($D$1534:$D$2431=$AI86,$J$1534:$J$2431,""),AU$11)),0,(LARGE(IF($D$1534:$D$2431=$AI86,$J$1534:$J$2431,""),AU$11)))&lt;0,0,(IF(ISERR(LARGE(IF($D$1534:$D$2431=$AI86,$J$1534:$J$2431,""),AU$11)),0,(LARGE(IF($D$1534:$D$2431=$AI86,$J$1534:$J$2431,""),AU$11)))))</f>
        <v>0</v>
      </c>
      <c r="AV86" s="159">
        <f t="shared" si="117"/>
        <v>0</v>
      </c>
      <c r="AX86" s="114">
        <f t="array" ref="AX86">IF(IF(ISERR(LARGE(IF($D$4:$D$1533=$AI86,$K$4:$K$1533,""),AX$11)),0,(LARGE(IF($D$4:$D$1533=$AI86,$K$4:$K$1533,""),AX$11)))&lt;0,0,(IF(ISERR(LARGE(IF($D$4:$D$1533=$AI86,$K$4:$K$1533,""),AX$11)),0,(LARGE(IF($D$4:$D$1533=$AI86,$K$4:$K$1533,""),AX$11)))))</f>
        <v>0</v>
      </c>
      <c r="AY86" s="115">
        <f t="array" ref="AY86">IF(IF(ISERR(LARGE(IF($D$4:$D$1533=$AI86,$K$4:$K$1533,""),AY$11)),0,(LARGE(IF($D$4:$D$1533=$AI86,$K$4:$K$1533,""),AY$11)))&lt;0,0,(IF(ISERR(LARGE(IF($D$4:$D$1533=$AI86,$K$4:$K$1533,""),AY$11)),0,(LARGE(IF($D$4:$D$1533=$AI86,$K$4:$K$1533,""),AY$11)))))</f>
        <v>0</v>
      </c>
      <c r="AZ86" s="116">
        <f t="array" ref="AZ86">IF(IF(ISERR(LARGE(IF($D$4:$D$1533=$AI86,$K$4:$K$1533,""),AZ$11)),0,(LARGE(IF($D$4:$D$1533=$AI86,$K$4:$K$1533,""),AZ$11)))&lt;0,0,(IF(ISERR(LARGE(IF($D$4:$D$1533=$AI86,$K$4:$K$1533,""),AZ$11)),0,(LARGE(IF($D$4:$D$1533=$AI86,$K$4:$K$1533,""),AZ$11)))))</f>
        <v>0</v>
      </c>
      <c r="BA86" s="192">
        <f t="array" ref="BA86">IF(IF(ISERR(LARGE(IF($D$1534:$D$2431=$AI86,$K$1534:$K$2431,""),BA$11)),0,(LARGE(IF($D$1534:$D$2431=$AI86,$K$1534:$K$2431,""),BA$11)))&lt;0,0,(IF(ISERR(LARGE(IF($D$1534:$D$2431=$AI86,$K$1534:$K$2431,""),BA$11)),0,(LARGE(IF($D$1534:$D$2431=$AI86,$K$1534:$K$2431,""),BA$11)))))</f>
        <v>0</v>
      </c>
      <c r="BB86" s="193">
        <f t="array" ref="BB86">IF(IF(ISERR(LARGE(IF($D$1534:$D$2431=$AI86,$K$1534:$K$2431,""),BB$11)),0,(LARGE(IF($D$1534:$D$2431=$AI86,$K$1534:$K$2431,""),BB$11)))&lt;0,0,(IF(ISERR(LARGE(IF($D$1534:$D$2431=$AI86,$K$1534:$K$2431,""),BB$11)),0,(LARGE(IF($D$1534:$D$2431=$AI86,$K$1534:$K$2431,""),BB$11)))))</f>
        <v>0</v>
      </c>
      <c r="BC86" s="159">
        <f t="shared" si="118"/>
        <v>0</v>
      </c>
      <c r="BE86" s="114">
        <f t="array" ref="BE86">IF(IF(ISERR(LARGE(IF($D$4:$D$1533=$AI86,$L$4:$L$1533,""),BE$11)),0,(LARGE(IF($D$4:$D$1533=$AI86,$L$4:$L$1533,""),BE$11)))&lt;0,0,(IF(ISERR(LARGE(IF($D$4:$D$1533=$AI86,$L$4:$L$1533,""),BE$11)),0,(LARGE(IF($D$4:$D$1533=$AI86,$L$4:$L$1533,""),BE$11)))))</f>
        <v>0</v>
      </c>
      <c r="BF86" s="115">
        <f t="array" ref="BF86">IF(IF(ISERR(LARGE(IF($D$4:$D$1533=$AI86,$L$4:$L$1533,""),BF$11)),0,(LARGE(IF($D$4:$D$1533=$AI86,$L$4:$L$1533,""),BF$11)))&lt;0,0,(IF(ISERR(LARGE(IF($D$4:$D$1533=$AI86,$L$4:$L$1533,""),BF$11)),0,(LARGE(IF($D$4:$D$1533=$AI86,$L$4:$L$1533,""),BF$11)))))</f>
        <v>0</v>
      </c>
      <c r="BG86" s="116">
        <f t="array" ref="BG86">IF(IF(ISERR(LARGE(IF($D$4:$D$1533=$AI86,$L$4:$L$1533,""),BG$11)),0,(LARGE(IF($D$4:$D$1533=$AI86,$L$4:$L$1533,""),BG$11)))&lt;0,0,(IF(ISERR(LARGE(IF($D$4:$D$1533=$AI86,$L$4:$L$1533,""),BG$11)),0,(LARGE(IF($D$4:$D$1533=$AI86,$L$4:$L$1533,""),BG$11)))))</f>
        <v>0</v>
      </c>
      <c r="BH86" s="192">
        <f t="array" ref="BH86">IF(IF(ISERR(LARGE(IF($D$1534:$D$2431=$AI86,$L$1534:$L$2431,""),BH$11)),0,(LARGE(IF($D$1534:$D$2431=$AI86,$L$1534:$L$2431,""),BH$11)))&lt;0,0,(IF(ISERR(LARGE(IF($D$1534:$D$2431=$AI86,$L$1534:$L$2431,""),BH$11)),0,(LARGE(IF($D$1534:$D$2431=$AI86,$L$1534:$L$2431,""),BH$11)))))</f>
        <v>0</v>
      </c>
      <c r="BI86" s="193">
        <f t="array" ref="BI86">IF(IF(ISERR(LARGE(IF($D$1534:$D$2431=$AI86,$L$1534:$L$2431,""),BI$11)),0,(LARGE(IF($D$1534:$D$2431=$AI86,$L$1534:$L$2431,""),BI$11)))&lt;0,0,(IF(ISERR(LARGE(IF($D$1534:$D$2431=$AI86,$L$1534:$L$2431,""),BI$11)),0,(LARGE(IF($D$1534:$D$2431=$AI86,$L$1534:$L$2431,""),BI$11)))))</f>
        <v>0</v>
      </c>
      <c r="BJ86" s="159">
        <f t="shared" si="119"/>
        <v>0</v>
      </c>
      <c r="BL86" s="114">
        <f t="array" ref="BL86">IF(IF(ISERR(LARGE(IF($D$4:$D$1533=$AI86,$M$4:$M$1533,""),BL$11)),0,(LARGE(IF($D$4:$D$1533=$AI86,$M$4:$M$1533,""),BL$11)))&lt;0,0,(IF(ISERR(LARGE(IF($D$4:$D$1533=$AI86,$M$4:$M$1533,""),BL$11)),0,(LARGE(IF($D$4:$D$1533=$AI86,$M$4:$M$1533,""),BL$11)))))</f>
        <v>0</v>
      </c>
      <c r="BM86" s="115">
        <f t="array" ref="BM86">IF(IF(ISERR(LARGE(IF($D$4:$D$1533=$AI86,$M$4:$M$1533,""),BM$11)),0,(LARGE(IF($D$4:$D$1533=$AI86,$M$4:$M$1533,""),BM$11)))&lt;0,0,(IF(ISERR(LARGE(IF($D$4:$D$1533=$AI86,$M$4:$M$1533,""),BM$11)),0,(LARGE(IF($D$4:$D$1533=$AI86,$M$4:$M$1533,""),BM$11)))))</f>
        <v>0</v>
      </c>
      <c r="BN86" s="116">
        <f t="array" ref="BN86">IF(IF(ISERR(LARGE(IF($D$4:$D$1533=$AI86,$M$4:$M$1533,""),BN$11)),0,(LARGE(IF($D$4:$D$1533=$AI86,$M$4:$M$1533,""),BN$11)))&lt;0,0,(IF(ISERR(LARGE(IF($D$4:$D$1533=$AI86,$M$4:$M$1533,""),BN$11)),0,(LARGE(IF($D$4:$D$1533=$AI86,$M$4:$M$1533,""),BN$11)))))</f>
        <v>0</v>
      </c>
      <c r="BO86" s="192">
        <f t="array" ref="BO86">IF(IF(ISERR(LARGE(IF($D$1534:$D$2431=$AI86,$M$1534:$M$2431,""),BO$11)),0,(LARGE(IF($D$1534:$D$2431=$AI86,$M$1534:$M$2431,""),BO$11)))&lt;0,0,(IF(ISERR(LARGE(IF($D$1534:$D$2431=$AI86,$M$1534:$M$2431,""),BO$11)),0,(LARGE(IF($D$1534:$D$2431=$AI86,$M$1534:$M$2431,""),BO$11)))))</f>
        <v>0</v>
      </c>
      <c r="BP86" s="193">
        <f t="array" ref="BP86">IF(IF(ISERR(LARGE(IF($D$1534:$D$2431=$AI86,$M$1534:$M$2431,""),BP$11)),0,(LARGE(IF($D$1534:$D$2431=$AI86,$M$1534:$M$2431,""),BP$11)))&lt;0,0,(IF(ISERR(LARGE(IF($D$1534:$D$2431=$AI86,$M$1534:$M$2431,""),BP$11)),0,(LARGE(IF($D$1534:$D$2431=$AI86,$M$1534:$M$2431,""),BP$11)))))</f>
        <v>0</v>
      </c>
      <c r="BQ86" s="159">
        <f t="shared" si="120"/>
        <v>0</v>
      </c>
      <c r="BS86" s="114">
        <f t="array" ref="BS86">IF(IF(ISERR(LARGE(IF($D$4:$D$1533=$AI86,$N$4:$N$1533,""),BS$11)),0,(LARGE(IF($D$4:$D$1533=$AI86,$N$4:$N$1533,""),BS$11)))&lt;0,0,(IF(ISERR(LARGE(IF($D$4:$D$1533=$AI86,$N$4:$N$1533,""),BS$11)),0,(LARGE(IF($D$4:$D$1533=$AI86,$N$4:$N$1533,""),BS$11)))))</f>
        <v>0</v>
      </c>
      <c r="BT86" s="115">
        <f t="array" ref="BT86">IF(IF(ISERR(LARGE(IF($D$4:$D$1533=$AI86,$N$4:$N$1533,""),BT$11)),0,(LARGE(IF($D$4:$D$1533=$AI86,$N$4:$N$1533,""),BT$11)))&lt;0,0,(IF(ISERR(LARGE(IF($D$4:$D$1533=$AI86,$N$4:$N$1533,""),BT$11)),0,(LARGE(IF($D$4:$D$1533=$AI86,$N$4:$N$1533,""),BT$11)))))</f>
        <v>0</v>
      </c>
      <c r="BU86" s="116">
        <f t="array" ref="BU86">IF(IF(ISERR(LARGE(IF($D$4:$D$1533=$AI86,$N$4:$N$1533,""),BU$11)),0,(LARGE(IF($D$4:$D$1533=$AI86,$N$4:$N$1533,""),BU$11)))&lt;0,0,(IF(ISERR(LARGE(IF($D$4:$D$1533=$AI86,$N$4:$N$1533,""),BU$11)),0,(LARGE(IF($D$4:$D$1533=$AI86,$N$4:$N$1533,""),BU$11)))))</f>
        <v>0</v>
      </c>
      <c r="BV86" s="192">
        <f t="array" ref="BV86">IF(IF(ISERR(LARGE(IF($D$1534:$D$2431=$AI86,$N$1534:$N$2431,""),BV$11)),0,(LARGE(IF($D$1534:$D$2431=$AI86,$N$1534:$N$2431,""),BV$11)))&lt;0,0,(IF(ISERR(LARGE(IF($D$1534:$D$2431=$AI86,$N$1534:$N$2431,""),BV$11)),0,(LARGE(IF($D$1534:$D$2431=$AI86,$N$1534:$N$2431,""),BV$11)))))</f>
        <v>0</v>
      </c>
      <c r="BW86" s="193">
        <f t="array" ref="BW86">IF(IF(ISERR(LARGE(IF($D$1534:$D$2431=$AI86,$N$1534:$N$2431,""),BW$11)),0,(LARGE(IF($D$1534:$D$2431=$AI86,$N$1534:$N$2431,""),BW$11)))&lt;0,0,(IF(ISERR(LARGE(IF($D$1534:$D$2431=$AI86,$N$1534:$N$2431,""),BW$11)),0,(LARGE(IF($D$1534:$D$2431=$AI86,$N$1534:$N$2431,""),BW$11)))))</f>
        <v>0</v>
      </c>
      <c r="BX86" s="159">
        <f t="shared" si="121"/>
        <v>0</v>
      </c>
      <c r="BZ86" s="114">
        <f t="array" ref="BZ86">IF(IF(ISERR(LARGE(IF($D$4:$D$1533=$AI86,$O$4:$O$1533,""),BZ$11)),0,(LARGE(IF($D$4:$D$1533=$AI86,$O$4:$O$1533,""),BZ$11)))&lt;0,0,(IF(ISERR(LARGE(IF($D$4:$D$1533=$AI86,$O$4:$O$1533,""),BZ$11)),0,(LARGE(IF($D$4:$D$1533=$AI86,$O$4:$O$1533,""),BZ$11)))))</f>
        <v>0</v>
      </c>
      <c r="CA86" s="115">
        <f t="array" ref="CA86">IF(IF(ISERR(LARGE(IF($D$4:$D$1533=$AI86,$O$4:$O$1533,""),CA$11)),0,(LARGE(IF($D$4:$D$1533=$AI86,$O$4:$O$1533,""),CA$11)))&lt;0,0,(IF(ISERR(LARGE(IF($D$4:$D$1533=$AI86,$O$4:$O$1533,""),CA$11)),0,(LARGE(IF($D$4:$D$1533=$AI86,$O$4:$O$1533,""),CA$11)))))</f>
        <v>0</v>
      </c>
      <c r="CB86" s="116">
        <f t="array" ref="CB86">IF(IF(ISERR(LARGE(IF($D$4:$D$1533=$AI86,$O$4:$O$1533,""),CB$11)),0,(LARGE(IF($D$4:$D$1533=$AI86,$O$4:$O$1533,""),CB$11)))&lt;0,0,(IF(ISERR(LARGE(IF($D$4:$D$1533=$AI86,$O$4:$O$1533,""),CB$11)),0,(LARGE(IF($D$4:$D$1533=$AI86,$O$4:$O$1533,""),CB$11)))))</f>
        <v>0</v>
      </c>
      <c r="CC86" s="192">
        <f t="array" ref="CC86">IF(IF(ISERR(LARGE(IF($D$1534:$D$2431=$AI86,$O$1534:$O$2431,""),CC$11)),0,(LARGE(IF($D$1534:$D$2431=$AI86,$O$1534:$O$2431,""),CC$11)))&lt;0,0,(IF(ISERR(LARGE(IF($D$1534:$D$2431=$AI86,$O$1534:$O$2431,""),CC$11)),0,(LARGE(IF($D$1534:$D$2431=$AI86,$O$1534:$O$2431,""),CC$11)))))</f>
        <v>0</v>
      </c>
      <c r="CD86" s="193">
        <f t="array" ref="CD86">IF(IF(ISERR(LARGE(IF($D$1534:$D$2431=$AI86,$O$1534:$O$2431,""),CD$11)),0,(LARGE(IF($D$1534:$D$2431=$AI86,$O$1534:$O$2431,""),CD$11)))&lt;0,0,(IF(ISERR(LARGE(IF($D$1534:$D$2431=$AI86,$O$1534:$O$2431,""),CD$11)),0,(LARGE(IF($D$1534:$D$2431=$AI86,$O$1534:$O$2431,""),CD$11)))))</f>
        <v>0</v>
      </c>
      <c r="CE86" s="159">
        <f t="shared" si="122"/>
        <v>0</v>
      </c>
      <c r="CG86" s="114">
        <f t="array" ref="CG86">IF(IF(ISERR(LARGE(IF($D$4:$D$1533=$AI86,$Q$4:$Q$1533,""),CG$11)),0,(LARGE(IF($D$4:$D$1533=$AI86,$Q$4:$Q$1533,""),CG$11)))&lt;0,0,(IF(ISERR(LARGE(IF($D$4:$D$1533=$AI86,$Q$4:$Q$1533,""),CG$11)),0,(LARGE(IF($D$4:$D$1533=$AI86,$Q$4:$Q$1533,""),CG$11)))))</f>
        <v>0</v>
      </c>
      <c r="CH86" s="115">
        <f t="array" ref="CH86">IF(IF(ISERR(LARGE(IF($D$4:$D$1533=$AI86,$Q$4:$Q$1533,""),CH$11)),0,(LARGE(IF($D$4:$D$1533=$AI86,$Q$4:$Q$1533,""),CH$11)))&lt;0,0,(IF(ISERR(LARGE(IF($D$4:$D$1533=$AI86,$Q$4:$Q$1533,""),CH$11)),0,(LARGE(IF($D$4:$D$1533=$AI86,$Q$4:$Q$1533,""),CH$11)))))</f>
        <v>0</v>
      </c>
      <c r="CI86" s="116">
        <f t="array" ref="CI86">IF(IF(ISERR(LARGE(IF($D$4:$D$1533=$AI86,$Q$4:$Q$1533,""),CI$11)),0,(LARGE(IF($D$4:$D$1533=$AI86,$Q$4:$Q$1533,""),CI$11)))&lt;0,0,(IF(ISERR(LARGE(IF($D$4:$D$1533=$AI86,$Q$4:$Q$1533,""),CI$11)),0,(LARGE(IF($D$4:$D$1533=$AI86,$Q$4:$Q$1533,""),CI$11)))))</f>
        <v>0</v>
      </c>
      <c r="CJ86" s="192">
        <f t="array" ref="CJ86">IF(IF(ISERR(LARGE(IF($D$1534:$D$2431=$AI86,$Q$1534:$Q$2431,""),CJ$11)),0,(LARGE(IF($D$1534:$D$2431=$AI86,$Q$1534:$Q$2431,""),CJ$11)))&lt;0,0,(IF(ISERR(LARGE(IF($D$1534:$D$2431=$AI86,$Q$1534:$Q$2431,""),CJ$11)),0,(LARGE(IF($D$1534:$D$2431=$AI86,$Q$1534:$Q$2431,""),CJ$11)))))</f>
        <v>0</v>
      </c>
      <c r="CK86" s="193">
        <f t="array" ref="CK86">IF(IF(ISERR(LARGE(IF($D$1534:$D$2431=$AI86,$Q$1534:$Q$2431,""),CK$11)),0,(LARGE(IF($D$1534:$D$2431=$AI86,$Q$1534:$Q$2431,""),CK$11)))&lt;0,0,(IF(ISERR(LARGE(IF($D$1534:$D$2431=$AI86,$Q$1534:$Q$2431,""),CK$11)),0,(LARGE(IF($D$1534:$D$2431=$AI86,$Q$1534:$Q$2431,""),CK$11)))))</f>
        <v>0</v>
      </c>
      <c r="CL86" s="159">
        <f t="shared" si="123"/>
        <v>0</v>
      </c>
      <c r="CN86" s="114">
        <f t="array" ref="CN86">IF(IF(ISERR(LARGE(IF($D$4:$D$1533=$AI86,$R$4:$R$1533,""),CN$11)),0,(LARGE(IF($D$4:$D$1533=$AI86,$R$4:$R$1533,""),CN$11)))&lt;0,0,(IF(ISERR(LARGE(IF($D$4:$D$1533=$AI86,$R$4:$R$1533,""),CN$11)),0,(LARGE(IF($D$4:$D$1533=$AI86,$R$4:$R$1533,""),CN$11)))))</f>
        <v>0</v>
      </c>
      <c r="CO86" s="115">
        <f t="array" ref="CO86">IF(IF(ISERR(LARGE(IF($D$4:$D$1533=$AI86,$R$4:$R$1533,""),CO$11)),0,(LARGE(IF($D$4:$D$1533=$AI86,$R$4:$R$1533,""),CO$11)))&lt;0,0,(IF(ISERR(LARGE(IF($D$4:$D$1533=$AI86,$R$4:$R$1533,""),CO$11)),0,(LARGE(IF($D$4:$D$1533=$AI86,$R$4:$R$1533,""),CO$11)))))</f>
        <v>0</v>
      </c>
      <c r="CP86" s="116">
        <f t="array" ref="CP86">IF(IF(ISERR(LARGE(IF($D$4:$D$1533=$AI86,$R$4:$R$1533,""),CP$11)),0,(LARGE(IF($D$4:$D$1533=$AI86,$R$4:$R$1533,""),CP$11)))&lt;0,0,(IF(ISERR(LARGE(IF($D$4:$D$1533=$AI86,$R$4:$R$1533,""),CP$11)),0,(LARGE(IF($D$4:$D$1533=$AI86,$R$4:$R$1533,""),CP$11)))))</f>
        <v>0</v>
      </c>
      <c r="CQ86" s="192">
        <f t="array" ref="CQ86">IF(IF(ISERR(LARGE(IF($D$1534:$D$2431=$AI86,$R$1534:$R$2431,""),CQ$11)),0,(LARGE(IF($D$1534:$D$2431=$AI86,$R$1534:$R$2431,""),CQ$11)))&lt;0,0,(IF(ISERR(LARGE(IF($D$1534:$D$2431=$AI86,$R$1534:$R$2431,""),CQ$11)),0,(LARGE(IF($D$1534:$D$2431=$AI86,$R$1534:$R$2431,""),CQ$11)))))</f>
        <v>0</v>
      </c>
      <c r="CR86" s="193">
        <f t="array" ref="CR86">IF(IF(ISERR(LARGE(IF($D$1534:$D$2431=$AI86,$R$1534:$R$2431,""),CR$11)),0,(LARGE(IF($D$1534:$D$2431=$AI86,$R$1534:$R$2431,""),CR$11)))&lt;0,0,(IF(ISERR(LARGE(IF($D$1534:$D$2431=$AI86,$R$1534:$R$2431,""),CR$11)),0,(LARGE(IF($D$1534:$D$2431=$AI86,$R$1534:$R$2431,""),CR$11)))))</f>
        <v>0</v>
      </c>
      <c r="CS86" s="159">
        <f t="shared" si="124"/>
        <v>0</v>
      </c>
      <c r="CU86" s="114">
        <f t="array" ref="CU86">IF(IF(ISERR(LARGE(IF($D$4:$D$1533=$AI86,$S$4:$S$1533,""),CU$11)),0,(LARGE(IF($D$4:$D$1533=$AI86,$S$4:$S$1533,""),CU$11)))&lt;0,0,(IF(ISERR(LARGE(IF($D$4:$D$1533=$AI86,$S$4:$S$1533,""),CU$11)),0,(LARGE(IF($D$4:$D$1533=$AI86,$S$4:$S$1533,""),CU$11)))))</f>
        <v>0</v>
      </c>
      <c r="CV86" s="115">
        <f t="array" ref="CV86">IF(IF(ISERR(LARGE(IF($D$4:$D$1533=$AI86,$S$4:$S$1533,""),CV$11)),0,(LARGE(IF($D$4:$D$1533=$AI86,$S$4:$S$1533,""),CV$11)))&lt;0,0,(IF(ISERR(LARGE(IF($D$4:$D$1533=$AI86,$S$4:$S$1533,""),CV$11)),0,(LARGE(IF($D$4:$D$1533=$AI86,$S$4:$S$1533,""),CV$11)))))</f>
        <v>0</v>
      </c>
      <c r="CW86" s="116">
        <f t="array" ref="CW86">IF(IF(ISERR(LARGE(IF($D$4:$D$1533=$AI86,$S$4:$S$1533,""),CW$11)),0,(LARGE(IF($D$4:$D$1533=$AI86,$S$4:$S$1533,""),CW$11)))&lt;0,0,(IF(ISERR(LARGE(IF($D$4:$D$1533=$AI86,$S$4:$S$1533,""),CW$11)),0,(LARGE(IF($D$4:$D$1533=$AI86,$S$4:$S$1533,""),CW$11)))))</f>
        <v>0</v>
      </c>
      <c r="CX86" s="192">
        <f t="array" ref="CX86">IF(IF(ISERR(LARGE(IF($D$1534:$D$2431=$AI86,$S$1534:$S$2431,""),CX$11)),0,(LARGE(IF($D$1534:$D$2431=$AI86,$S$1534:$S$2431,""),CX$11)))&lt;0,0,(IF(ISERR(LARGE(IF($D$1534:$D$2431=$AI86,$S$1534:$S$2431,""),CX$11)),0,(LARGE(IF($D$1534:$D$2431=$AI86,$S$1534:$S$2431,""),CX$11)))))</f>
        <v>0</v>
      </c>
      <c r="CY86" s="193">
        <f t="array" ref="CY86">IF(IF(ISERR(LARGE(IF($D$1534:$D$2431=$AI86,$S$1534:$S$2431,""),CY$11)),0,(LARGE(IF($D$1534:$D$2431=$AI86,$S$1534:$S$2431,""),CY$11)))&lt;0,0,(IF(ISERR(LARGE(IF($D$1534:$D$2431=$AI86,$S$1534:$S$2431,""),CY$11)),0,(LARGE(IF($D$1534:$D$2431=$AI86,$S$1534:$S$2431,""),CY$11)))))</f>
        <v>0</v>
      </c>
      <c r="CZ86" s="159">
        <f t="shared" si="125"/>
        <v>0</v>
      </c>
      <c r="DB86" s="114">
        <f t="array" ref="DB86">IF(IF(ISERR(LARGE(IF($D$4:$D$1533=$AI86,$T$4:$T$1533,""),DB$11)),0,(LARGE(IF($D$4:$D$1533=$AI86,$T$4:$T$1533,""),DB$11)))&lt;0,0,(IF(ISERR(LARGE(IF($D$4:$D$1533=$AI86,$T$4:$T$1533,""),DB$11)),0,(LARGE(IF($D$4:$D$1533=$AI86,$T$4:$T$1533,""),DB$11)))))</f>
        <v>0</v>
      </c>
      <c r="DC86" s="115">
        <f t="array" ref="DC86">IF(IF(ISERR(LARGE(IF($D$4:$D$1533=$AI86,$T$4:$T$1533,""),DC$11)),0,(LARGE(IF($D$4:$D$1533=$AI86,$T$4:$T$1533,""),DC$11)))&lt;0,0,(IF(ISERR(LARGE(IF($D$4:$D$1533=$AI86,$T$4:$T$1533,""),DC$11)),0,(LARGE(IF($D$4:$D$1533=$AI86,$T$4:$T$1533,""),DC$11)))))</f>
        <v>0</v>
      </c>
      <c r="DD86" s="116">
        <f t="array" ref="DD86">IF(IF(ISERR(LARGE(IF($D$4:$D$1533=$AI86,$T$4:$T$1533,""),DD$11)),0,(LARGE(IF($D$4:$D$1533=$AI86,$T$4:$T$1533,""),DD$11)))&lt;0,0,(IF(ISERR(LARGE(IF($D$4:$D$1533=$AI86,$T$4:$T$1533,""),DD$11)),0,(LARGE(IF($D$4:$D$1533=$AI86,$T$4:$T$1533,""),DD$11)))))</f>
        <v>0</v>
      </c>
      <c r="DE86" s="192">
        <f t="array" ref="DE86">IF(IF(ISERR(LARGE(IF($D$1534:$D$2431=$AI86,$T$1534:$T$2431,""),DE$11)),0,(LARGE(IF($D$1534:$D$2431=$AI86,$T$1534:$T$2431,""),DE$11)))&lt;0,0,(IF(ISERR(LARGE(IF($D$1534:$D$2431=$AI86,$T$1534:$T$2431,""),DE$11)),0,(LARGE(IF($D$1534:$D$2431=$AI86,$T$1534:$T$2431,""),DE$11)))))</f>
        <v>0</v>
      </c>
      <c r="DF86" s="193">
        <f t="array" ref="DF86">IF(IF(ISERR(LARGE(IF($D$1534:$D$2431=$AI86,$T$1534:$T$2431,""),DF$11)),0,(LARGE(IF($D$1534:$D$2431=$AI86,$T$1534:$T$2431,""),DF$11)))&lt;0,0,(IF(ISERR(LARGE(IF($D$1534:$D$2431=$AI86,$T$1534:$T$2431,""),DF$11)),0,(LARGE(IF($D$1534:$D$2431=$AI86,$T$1534:$T$2431,""),DF$11)))))</f>
        <v>0</v>
      </c>
      <c r="DG86" s="159">
        <f t="shared" si="126"/>
        <v>0</v>
      </c>
      <c r="DI86" s="114">
        <f t="array" ref="DI86">IF(IF(ISERR(LARGE(IF($D$4:$D$1533=$AI86,$U$4:$U$1533,""),DI$11)),0,(LARGE(IF($D$4:$D$1533=$AI86,$U$4:$U$1533,""),DI$11)))&lt;0,0,(IF(ISERR(LARGE(IF($D$4:$D$1533=$AI86,$U$4:$U$1533,""),DI$11)),0,(LARGE(IF($D$4:$D$1533=$AI86,$U$4:$U$1533,""),DI$11)))))</f>
        <v>0</v>
      </c>
      <c r="DJ86" s="115">
        <f t="array" ref="DJ86">IF(IF(ISERR(LARGE(IF($D$4:$D$1533=$AI86,$U$4:$U$1533,""),DJ$11)),0,(LARGE(IF($D$4:$D$1533=$AI86,$U$4:$U$1533,""),DJ$11)))&lt;0,0,(IF(ISERR(LARGE(IF($D$4:$D$1533=$AI86,$U$4:$U$1533,""),DJ$11)),0,(LARGE(IF($D$4:$D$1533=$AI86,$U$4:$U$1533,""),DJ$11)))))</f>
        <v>0</v>
      </c>
      <c r="DK86" s="116">
        <f t="array" ref="DK86">IF(IF(ISERR(LARGE(IF($D$4:$D$1533=$AI86,$U$4:$U$1533,""),DK$11)),0,(LARGE(IF($D$4:$D$1533=$AI86,$U$4:$U$1533,""),DK$11)))&lt;0,0,(IF(ISERR(LARGE(IF($D$4:$D$1533=$AI86,$U$4:$U$1533,""),DK$11)),0,(LARGE(IF($D$4:$D$1533=$AI86,$U$4:$U$1533,""),DK$11)))))</f>
        <v>0</v>
      </c>
      <c r="DL86" s="192">
        <f t="array" ref="DL86">IF(IF(ISERR(LARGE(IF($D$1534:$D$2431=$AI86,$U$1534:$U$2431,""),DL$11)),0,(LARGE(IF($D$1534:$D$2431=$AI86,$U$1534:$U$2431,""),DL$11)))&lt;0,0,(IF(ISERR(LARGE(IF($D$1534:$D$2431=$AI86,$U$1534:$U$2431,""),DL$11)),0,(LARGE(IF($D$1534:$D$2431=$AI86,$U$1534:$U$2431,""),DL$11)))))</f>
        <v>0</v>
      </c>
      <c r="DM86" s="193">
        <f t="array" ref="DM86">IF(IF(ISERR(LARGE(IF($D$1534:$D$2431=$AI86,$U$1534:$U$2431,""),DM$11)),0,(LARGE(IF($D$1534:$D$2431=$AI86,$U$1534:$U$2431,""),DM$11)))&lt;0,0,(IF(ISERR(LARGE(IF($D$1534:$D$2431=$AI86,$U$1534:$U$2431,""),DM$11)),0,(LARGE(IF($D$1534:$D$2431=$AI86,$U$1534:$U$2431,""),DM$11)))))</f>
        <v>0</v>
      </c>
      <c r="DN86" s="159">
        <f t="shared" si="127"/>
        <v>0</v>
      </c>
      <c r="DP86" s="114">
        <f t="array" ref="DP86">IF(IF(ISERR(LARGE(IF($D$4:$D$1533=$AI86,$V$4:$V$1533,""),DP$11)),0,(LARGE(IF($D$4:$D$1533=$AI86,$V$4:$V$1533,""),DP$11)))&lt;0,0,(IF(ISERR(LARGE(IF($D$4:$D$1533=$AI86,$V$4:$V$1533,""),DP$11)),0,(LARGE(IF($D$4:$D$1533=$AI86,$V$4:$V$1533,""),DP$11)))))</f>
        <v>0</v>
      </c>
      <c r="DQ86" s="115">
        <f t="array" ref="DQ86">IF(IF(ISERR(LARGE(IF($D$4:$D$1533=$AI86,$V$4:$V$1533,""),DQ$11)),0,(LARGE(IF($D$4:$D$1533=$AI86,$V$4:$V$1533,""),DQ$11)))&lt;0,0,(IF(ISERR(LARGE(IF($D$4:$D$1533=$AI86,$V$4:$V$1533,""),DQ$11)),0,(LARGE(IF($D$4:$D$1533=$AI86,$V$4:$V$1533,""),DQ$11)))))</f>
        <v>0</v>
      </c>
      <c r="DR86" s="116">
        <f t="array" ref="DR86">IF(IF(ISERR(LARGE(IF($D$4:$D$1533=$AI86,$V$4:$V$1533,""),DR$11)),0,(LARGE(IF($D$4:$D$1533=$AI86,$V$4:$V$1533,""),DR$11)))&lt;0,0,(IF(ISERR(LARGE(IF($D$4:$D$1533=$AI86,$V$4:$V$1533,""),DR$11)),0,(LARGE(IF($D$4:$D$1533=$AI86,$V$4:$V$1533,""),DR$11)))))</f>
        <v>0</v>
      </c>
      <c r="DS86" s="192">
        <f t="array" ref="DS86">IF(IF(ISERR(LARGE(IF($D$1534:$D$2431=$AI86,$V$1534:$V$2431,""),DS$11)),0,(LARGE(IF($D$1534:$D$2431=$AI86,$V$1534:$V$2431,""),DS$11)))&lt;0,0,(IF(ISERR(LARGE(IF($D$1534:$D$2431=$AI86,$V$1534:$V$2431,""),DS$11)),0,(LARGE(IF($D$1534:$D$2431=$AI86,$V$1534:$V$2431,""),DS$11)))))</f>
        <v>0</v>
      </c>
      <c r="DT86" s="193">
        <f t="array" ref="DT86">IF(IF(ISERR(LARGE(IF($D$1534:$D$2431=$AI86,$V$1534:$V$2431,""),DT$11)),0,(LARGE(IF($D$1534:$D$2431=$AI86,$V$1534:$V$2431,""),DT$11)))&lt;0,0,(IF(ISERR(LARGE(IF($D$1534:$D$2431=$AI86,$V$1534:$V$2431,""),DT$11)),0,(LARGE(IF($D$1534:$D$2431=$AI86,$V$1534:$V$2431,""),DT$11)))))</f>
        <v>0</v>
      </c>
      <c r="DU86" s="159">
        <f t="shared" si="128"/>
        <v>0</v>
      </c>
      <c r="DW86" s="114">
        <f t="array" ref="DW86">IF(IF(ISERR(LARGE(IF($D$4:$D$1533=$AI86,$W$4:$W$1533,""),DW$11)),0,(LARGE(IF($D$4:$D$1533=$AI86,$W$4:$W$1533,""),DW$11)))&lt;0,0,(IF(ISERR(LARGE(IF($D$4:$D$1533=$AI86,$W$4:$W$1533,""),DW$11)),0,(LARGE(IF($D$4:$D$1533=$AI86,$W$4:$W$1533,""),DW$11)))))</f>
        <v>0</v>
      </c>
      <c r="DX86" s="115">
        <f t="array" ref="DX86">IF(IF(ISERR(LARGE(IF($D$4:$D$1533=$AI86,$W$4:$W$1533,""),DX$11)),0,(LARGE(IF($D$4:$D$1533=$AI86,$W$4:$W$1533,""),DX$11)))&lt;0,0,(IF(ISERR(LARGE(IF($D$4:$D$1533=$AI86,$W$4:$W$1533,""),DX$11)),0,(LARGE(IF($D$4:$D$1533=$AI86,$W$4:$W$1533,""),DX$11)))))</f>
        <v>0</v>
      </c>
      <c r="DY86" s="116">
        <f t="array" ref="DY86">IF(IF(ISERR(LARGE(IF($D$4:$D$1533=$AI86,$W$4:$W$1533,""),DY$11)),0,(LARGE(IF($D$4:$D$1533=$AI86,$W$4:$W$1533,""),DY$11)))&lt;0,0,(IF(ISERR(LARGE(IF($D$4:$D$1533=$AI86,$W$4:$W$1533,""),DY$11)),0,(LARGE(IF($D$4:$D$1533=$AI86,$W$4:$W$1533,""),DY$11)))))</f>
        <v>0</v>
      </c>
      <c r="DZ86" s="192">
        <f t="array" ref="DZ86">IF(IF(ISERR(LARGE(IF($D$1534:$D$2431=$AI86,$W$1534:$W$2431,""),DZ$11)),0,(LARGE(IF($D$1534:$D$2431=$AI86,$W$1534:$W$2431,""),DZ$11)))&lt;0,0,(IF(ISERR(LARGE(IF($D$1534:$D$2431=$AI86,$W$1534:$W$2431,""),DZ$11)),0,(LARGE(IF($D$1534:$D$2431=$AI86,$W$1534:$W$2431,""),DZ$11)))))</f>
        <v>0</v>
      </c>
      <c r="EA86" s="193">
        <f t="array" ref="EA86">IF(IF(ISERR(LARGE(IF($D$1534:$D$2431=$AI86,$W$1534:$W$2431,""),EA$11)),0,(LARGE(IF($D$1534:$D$2431=$AI86,$W$1534:$W$2431,""),EA$11)))&lt;0,0,(IF(ISERR(LARGE(IF($D$1534:$D$2431=$AI86,$W$1534:$W$2431,""),EA$11)),0,(LARGE(IF($D$1534:$D$2431=$AI86,$W$1534:$W$2431,""),EA$11)))))</f>
        <v>0</v>
      </c>
      <c r="EB86" s="159">
        <f t="shared" si="129"/>
        <v>0</v>
      </c>
    </row>
    <row r="87" spans="1:132" x14ac:dyDescent="0.2">
      <c r="A87" s="88">
        <v>8.3999999999999995E-5</v>
      </c>
      <c r="B87" s="4">
        <f t="shared" si="77"/>
        <v>8.3999999999999995E-5</v>
      </c>
      <c r="C87"/>
      <c r="D87" s="213"/>
      <c r="E87" s="44" t="s">
        <v>21</v>
      </c>
      <c r="F87" s="14">
        <f t="shared" si="107"/>
        <v>0</v>
      </c>
      <c r="G87" s="14">
        <f t="shared" si="108"/>
        <v>0</v>
      </c>
      <c r="H87" s="101" t="str">
        <f>IF(ISNA(VLOOKUP(C87,[1]Sheet1!$J$2:$J$2999,1,FALSE)),"No","Yes")</f>
        <v>No</v>
      </c>
      <c r="I87" s="72">
        <f t="shared" si="78"/>
        <v>0</v>
      </c>
      <c r="J87" s="72">
        <f t="shared" si="79"/>
        <v>0</v>
      </c>
      <c r="K87" s="72">
        <f t="shared" si="80"/>
        <v>0</v>
      </c>
      <c r="L87" s="72">
        <f t="shared" si="81"/>
        <v>0</v>
      </c>
      <c r="M87" s="72">
        <f t="shared" si="82"/>
        <v>0</v>
      </c>
      <c r="N87" s="72">
        <f t="shared" si="83"/>
        <v>0</v>
      </c>
      <c r="O87" s="72">
        <f t="shared" si="84"/>
        <v>0</v>
      </c>
      <c r="Q87" s="73">
        <f t="shared" si="85"/>
        <v>0</v>
      </c>
      <c r="R87" s="73">
        <f t="shared" si="86"/>
        <v>0</v>
      </c>
      <c r="S87" s="73">
        <f t="shared" si="87"/>
        <v>0</v>
      </c>
      <c r="T87" s="73">
        <f t="shared" si="88"/>
        <v>0</v>
      </c>
      <c r="U87" s="73">
        <f t="shared" si="89"/>
        <v>0</v>
      </c>
      <c r="V87" s="73">
        <f t="shared" si="90"/>
        <v>0</v>
      </c>
      <c r="W87" s="73">
        <f t="shared" si="91"/>
        <v>0</v>
      </c>
      <c r="Y87" s="72">
        <f t="shared" si="109"/>
        <v>0</v>
      </c>
      <c r="Z87" s="73">
        <f t="shared" si="110"/>
        <v>0</v>
      </c>
      <c r="AA87" s="58">
        <f t="shared" si="111"/>
        <v>0</v>
      </c>
      <c r="AB87" s="72">
        <f t="shared" si="112"/>
        <v>0</v>
      </c>
      <c r="AC87" s="72">
        <f t="shared" si="113"/>
        <v>0</v>
      </c>
      <c r="AD87" s="73">
        <f t="shared" si="114"/>
        <v>0</v>
      </c>
      <c r="AE87" s="73">
        <f t="shared" si="115"/>
        <v>0</v>
      </c>
      <c r="AF87" s="1">
        <f t="shared" si="92"/>
        <v>0</v>
      </c>
      <c r="AH87" s="1" t="str">
        <f t="shared" si="93"/>
        <v>No</v>
      </c>
      <c r="AI87" s="166" t="s">
        <v>5</v>
      </c>
      <c r="AJ87" s="114">
        <f t="array" ref="AJ87">IF(IF(ISERR(LARGE(IF($D$4:$D$1533=$AI87,$I$4:$I$1533,""),AJ$11)),0,(LARGE(IF($D$4:$D$1533=$AI87,$I$4:$I$1533,""),AJ$11)))&lt;0,0,(IF(ISERR(LARGE(IF($D$4:$D$1533=$AI87,$I$4:$I$1533,""),AJ$11)),0,(LARGE(IF($D$4:$D$1533=$AI87,$I$4:$I$1533,""),AJ$11)))))</f>
        <v>0</v>
      </c>
      <c r="AK87" s="115">
        <f t="array" ref="AK87">IF(IF(ISERR(LARGE(IF($D$4:$D$1533=$AI87,$I$4:$I$1533,""),AK$11)),0,(LARGE(IF($D$4:$D$1533=$AI87,$I$4:$I$1533,""),AK$11)))&lt;0,0,(IF(ISERR(LARGE(IF($D$4:$D$1533=$AI87,$I$4:$I$1533,""),AK$11)),0,(LARGE(IF($D$4:$D$1533=$AI87,$I$4:$I$1533,""),AK$11)))))</f>
        <v>0</v>
      </c>
      <c r="AL87" s="116">
        <f t="array" ref="AL87">IF(IF(ISERR(LARGE(IF($D$4:$D$1533=$AI87,$I$4:$I$1533,""),AL$11)),0,(LARGE(IF($D$4:$D$1533=$AI87,$I$4:$I$1533,""),AL$11)))&lt;0,0,(IF(ISERR(LARGE(IF($D$4:$D$1533=$AI87,$I$4:$I$1533,""),AL$11)),0,(LARGE(IF($D$4:$D$1533=$AI87,$I$4:$I$1533,""),AL$11)))))</f>
        <v>0</v>
      </c>
      <c r="AM87" s="192">
        <f t="array" ref="AM87">IF(IF(ISERR(LARGE(IF($D$1534:$D$2431=$AI87,$I$1534:$I$2431,""),AM$11)),0,(LARGE(IF($D$1534:$D$2431=$AI87,$I$1534:$I$2431,""),AM$11)))&lt;0,0,(IF(ISERR(LARGE(IF($D$1534:$D$2431=$AI87,$I$1534:$I$2431,""),AM$11)),0,(LARGE(IF($D$1534:$D$2431=$AI87,$I$1534:$I$2431,""),AM$11)))))</f>
        <v>0</v>
      </c>
      <c r="AN87" s="193">
        <f t="array" ref="AN87">IF(IF(ISERR(LARGE(IF($D$1534:$D$2431=$AI87,$I$1534:$I$2431,""),AN$11)),0,(LARGE(IF($D$1534:$D$2431=$AI87,$I$1534:$I$2431,""),AN$11)))&lt;0,0,(IF(ISERR(LARGE(IF($D$1534:$D$2431=$AI87,$I$1534:$I$2431,""),AN$11)),0,(LARGE(IF($D$1534:$D$2431=$AI87,$I$1534:$I$2431,""),AN$11)))))</f>
        <v>0</v>
      </c>
      <c r="AO87" s="159">
        <f t="shared" si="116"/>
        <v>0</v>
      </c>
      <c r="AQ87" s="114">
        <f t="array" ref="AQ87">IF(IF(ISERR(LARGE(IF($D$4:$D$1533=$AI87,$J$4:$J$1533,""),AQ$11)),0,(LARGE(IF($D$4:$D$1533=$AI87,$J$4:$J$1533,""),AQ$11)))&lt;0,0,(IF(ISERR(LARGE(IF($D$4:$D$1533=$AI87,$J$4:$J$1533,""),AQ$11)),0,(LARGE(IF($D$4:$D$1533=$AI87,$J$4:$J$1533,""),AQ$11)))))</f>
        <v>0</v>
      </c>
      <c r="AR87" s="115">
        <f t="array" ref="AR87">IF(IF(ISERR(LARGE(IF($D$4:$D$1533=$AI87,$J$4:$J$1533,""),AR$11)),0,(LARGE(IF($D$4:$D$1533=$AI87,$J$4:$J$1533,""),AR$11)))&lt;0,0,(IF(ISERR(LARGE(IF($D$4:$D$1533=$AI87,$J$4:$J$1533,""),AR$11)),0,(LARGE(IF($D$4:$D$1533=$AI87,$J$4:$J$1533,""),AR$11)))))</f>
        <v>0</v>
      </c>
      <c r="AS87" s="116">
        <f t="array" ref="AS87">IF(IF(ISERR(LARGE(IF($D$4:$D$1533=$AI87,$J$4:$J$1533,""),AS$11)),0,(LARGE(IF($D$4:$D$1533=$AI87,$J$4:$J$1533,""),AS$11)))&lt;0,0,(IF(ISERR(LARGE(IF($D$4:$D$1533=$AI87,$J$4:$J$1533,""),AS$11)),0,(LARGE(IF($D$4:$D$1533=$AI87,$J$4:$J$1533,""),AS$11)))))</f>
        <v>0</v>
      </c>
      <c r="AT87" s="192">
        <f t="array" ref="AT87">IF(IF(ISERR(LARGE(IF($D$1534:$D$2431=$AI87,$J$1534:$J$2431,""),AT$11)),0,(LARGE(IF($D$1534:$D$2431=$AI87,$J$1534:$J$2431,""),AT$11)))&lt;0,0,(IF(ISERR(LARGE(IF($D$1534:$D$2431=$AI87,$J$1534:$J$2431,""),AT$11)),0,(LARGE(IF($D$1534:$D$2431=$AI87,$J$1534:$J$2431,""),AT$11)))))</f>
        <v>0</v>
      </c>
      <c r="AU87" s="193">
        <f t="array" ref="AU87">IF(IF(ISERR(LARGE(IF($D$1534:$D$2431=$AI87,$J$1534:$J$2431,""),AU$11)),0,(LARGE(IF($D$1534:$D$2431=$AI87,$J$1534:$J$2431,""),AU$11)))&lt;0,0,(IF(ISERR(LARGE(IF($D$1534:$D$2431=$AI87,$J$1534:$J$2431,""),AU$11)),0,(LARGE(IF($D$1534:$D$2431=$AI87,$J$1534:$J$2431,""),AU$11)))))</f>
        <v>0</v>
      </c>
      <c r="AV87" s="159">
        <f t="shared" si="117"/>
        <v>0</v>
      </c>
      <c r="AX87" s="114">
        <f t="array" ref="AX87">IF(IF(ISERR(LARGE(IF($D$4:$D$1533=$AI87,$K$4:$K$1533,""),AX$11)),0,(LARGE(IF($D$4:$D$1533=$AI87,$K$4:$K$1533,""),AX$11)))&lt;0,0,(IF(ISERR(LARGE(IF($D$4:$D$1533=$AI87,$K$4:$K$1533,""),AX$11)),0,(LARGE(IF($D$4:$D$1533=$AI87,$K$4:$K$1533,""),AX$11)))))</f>
        <v>0</v>
      </c>
      <c r="AY87" s="115">
        <f t="array" ref="AY87">IF(IF(ISERR(LARGE(IF($D$4:$D$1533=$AI87,$K$4:$K$1533,""),AY$11)),0,(LARGE(IF($D$4:$D$1533=$AI87,$K$4:$K$1533,""),AY$11)))&lt;0,0,(IF(ISERR(LARGE(IF($D$4:$D$1533=$AI87,$K$4:$K$1533,""),AY$11)),0,(LARGE(IF($D$4:$D$1533=$AI87,$K$4:$K$1533,""),AY$11)))))</f>
        <v>0</v>
      </c>
      <c r="AZ87" s="116">
        <f t="array" ref="AZ87">IF(IF(ISERR(LARGE(IF($D$4:$D$1533=$AI87,$K$4:$K$1533,""),AZ$11)),0,(LARGE(IF($D$4:$D$1533=$AI87,$K$4:$K$1533,""),AZ$11)))&lt;0,0,(IF(ISERR(LARGE(IF($D$4:$D$1533=$AI87,$K$4:$K$1533,""),AZ$11)),0,(LARGE(IF($D$4:$D$1533=$AI87,$K$4:$K$1533,""),AZ$11)))))</f>
        <v>0</v>
      </c>
      <c r="BA87" s="192">
        <f t="array" ref="BA87">IF(IF(ISERR(LARGE(IF($D$1534:$D$2431=$AI87,$K$1534:$K$2431,""),BA$11)),0,(LARGE(IF($D$1534:$D$2431=$AI87,$K$1534:$K$2431,""),BA$11)))&lt;0,0,(IF(ISERR(LARGE(IF($D$1534:$D$2431=$AI87,$K$1534:$K$2431,""),BA$11)),0,(LARGE(IF($D$1534:$D$2431=$AI87,$K$1534:$K$2431,""),BA$11)))))</f>
        <v>0</v>
      </c>
      <c r="BB87" s="193">
        <f t="array" ref="BB87">IF(IF(ISERR(LARGE(IF($D$1534:$D$2431=$AI87,$K$1534:$K$2431,""),BB$11)),0,(LARGE(IF($D$1534:$D$2431=$AI87,$K$1534:$K$2431,""),BB$11)))&lt;0,0,(IF(ISERR(LARGE(IF($D$1534:$D$2431=$AI87,$K$1534:$K$2431,""),BB$11)),0,(LARGE(IF($D$1534:$D$2431=$AI87,$K$1534:$K$2431,""),BB$11)))))</f>
        <v>0</v>
      </c>
      <c r="BC87" s="159">
        <f t="shared" si="118"/>
        <v>0</v>
      </c>
      <c r="BE87" s="114">
        <f t="array" ref="BE87">IF(IF(ISERR(LARGE(IF($D$4:$D$1533=$AI87,$L$4:$L$1533,""),BE$11)),0,(LARGE(IF($D$4:$D$1533=$AI87,$L$4:$L$1533,""),BE$11)))&lt;0,0,(IF(ISERR(LARGE(IF($D$4:$D$1533=$AI87,$L$4:$L$1533,""),BE$11)),0,(LARGE(IF($D$4:$D$1533=$AI87,$L$4:$L$1533,""),BE$11)))))</f>
        <v>0</v>
      </c>
      <c r="BF87" s="115">
        <f t="array" ref="BF87">IF(IF(ISERR(LARGE(IF($D$4:$D$1533=$AI87,$L$4:$L$1533,""),BF$11)),0,(LARGE(IF($D$4:$D$1533=$AI87,$L$4:$L$1533,""),BF$11)))&lt;0,0,(IF(ISERR(LARGE(IF($D$4:$D$1533=$AI87,$L$4:$L$1533,""),BF$11)),0,(LARGE(IF($D$4:$D$1533=$AI87,$L$4:$L$1533,""),BF$11)))))</f>
        <v>0</v>
      </c>
      <c r="BG87" s="116">
        <f t="array" ref="BG87">IF(IF(ISERR(LARGE(IF($D$4:$D$1533=$AI87,$L$4:$L$1533,""),BG$11)),0,(LARGE(IF($D$4:$D$1533=$AI87,$L$4:$L$1533,""),BG$11)))&lt;0,0,(IF(ISERR(LARGE(IF($D$4:$D$1533=$AI87,$L$4:$L$1533,""),BG$11)),0,(LARGE(IF($D$4:$D$1533=$AI87,$L$4:$L$1533,""),BG$11)))))</f>
        <v>0</v>
      </c>
      <c r="BH87" s="192">
        <f t="array" ref="BH87">IF(IF(ISERR(LARGE(IF($D$1534:$D$2431=$AI87,$L$1534:$L$2431,""),BH$11)),0,(LARGE(IF($D$1534:$D$2431=$AI87,$L$1534:$L$2431,""),BH$11)))&lt;0,0,(IF(ISERR(LARGE(IF($D$1534:$D$2431=$AI87,$L$1534:$L$2431,""),BH$11)),0,(LARGE(IF($D$1534:$D$2431=$AI87,$L$1534:$L$2431,""),BH$11)))))</f>
        <v>0</v>
      </c>
      <c r="BI87" s="193">
        <f t="array" ref="BI87">IF(IF(ISERR(LARGE(IF($D$1534:$D$2431=$AI87,$L$1534:$L$2431,""),BI$11)),0,(LARGE(IF($D$1534:$D$2431=$AI87,$L$1534:$L$2431,""),BI$11)))&lt;0,0,(IF(ISERR(LARGE(IF($D$1534:$D$2431=$AI87,$L$1534:$L$2431,""),BI$11)),0,(LARGE(IF($D$1534:$D$2431=$AI87,$L$1534:$L$2431,""),BI$11)))))</f>
        <v>0</v>
      </c>
      <c r="BJ87" s="159">
        <f t="shared" si="119"/>
        <v>0</v>
      </c>
      <c r="BL87" s="114">
        <f t="array" ref="BL87">IF(IF(ISERR(LARGE(IF($D$4:$D$1533=$AI87,$M$4:$M$1533,""),BL$11)),0,(LARGE(IF($D$4:$D$1533=$AI87,$M$4:$M$1533,""),BL$11)))&lt;0,0,(IF(ISERR(LARGE(IF($D$4:$D$1533=$AI87,$M$4:$M$1533,""),BL$11)),0,(LARGE(IF($D$4:$D$1533=$AI87,$M$4:$M$1533,""),BL$11)))))</f>
        <v>0</v>
      </c>
      <c r="BM87" s="115">
        <f t="array" ref="BM87">IF(IF(ISERR(LARGE(IF($D$4:$D$1533=$AI87,$M$4:$M$1533,""),BM$11)),0,(LARGE(IF($D$4:$D$1533=$AI87,$M$4:$M$1533,""),BM$11)))&lt;0,0,(IF(ISERR(LARGE(IF($D$4:$D$1533=$AI87,$M$4:$M$1533,""),BM$11)),0,(LARGE(IF($D$4:$D$1533=$AI87,$M$4:$M$1533,""),BM$11)))))</f>
        <v>0</v>
      </c>
      <c r="BN87" s="116">
        <f t="array" ref="BN87">IF(IF(ISERR(LARGE(IF($D$4:$D$1533=$AI87,$M$4:$M$1533,""),BN$11)),0,(LARGE(IF($D$4:$D$1533=$AI87,$M$4:$M$1533,""),BN$11)))&lt;0,0,(IF(ISERR(LARGE(IF($D$4:$D$1533=$AI87,$M$4:$M$1533,""),BN$11)),0,(LARGE(IF($D$4:$D$1533=$AI87,$M$4:$M$1533,""),BN$11)))))</f>
        <v>0</v>
      </c>
      <c r="BO87" s="192">
        <f t="array" ref="BO87">IF(IF(ISERR(LARGE(IF($D$1534:$D$2431=$AI87,$M$1534:$M$2431,""),BO$11)),0,(LARGE(IF($D$1534:$D$2431=$AI87,$M$1534:$M$2431,""),BO$11)))&lt;0,0,(IF(ISERR(LARGE(IF($D$1534:$D$2431=$AI87,$M$1534:$M$2431,""),BO$11)),0,(LARGE(IF($D$1534:$D$2431=$AI87,$M$1534:$M$2431,""),BO$11)))))</f>
        <v>0</v>
      </c>
      <c r="BP87" s="193">
        <f t="array" ref="BP87">IF(IF(ISERR(LARGE(IF($D$1534:$D$2431=$AI87,$M$1534:$M$2431,""),BP$11)),0,(LARGE(IF($D$1534:$D$2431=$AI87,$M$1534:$M$2431,""),BP$11)))&lt;0,0,(IF(ISERR(LARGE(IF($D$1534:$D$2431=$AI87,$M$1534:$M$2431,""),BP$11)),0,(LARGE(IF($D$1534:$D$2431=$AI87,$M$1534:$M$2431,""),BP$11)))))</f>
        <v>0</v>
      </c>
      <c r="BQ87" s="159">
        <f t="shared" si="120"/>
        <v>0</v>
      </c>
      <c r="BS87" s="114">
        <f t="array" ref="BS87">IF(IF(ISERR(LARGE(IF($D$4:$D$1533=$AI87,$N$4:$N$1533,""),BS$11)),0,(LARGE(IF($D$4:$D$1533=$AI87,$N$4:$N$1533,""),BS$11)))&lt;0,0,(IF(ISERR(LARGE(IF($D$4:$D$1533=$AI87,$N$4:$N$1533,""),BS$11)),0,(LARGE(IF($D$4:$D$1533=$AI87,$N$4:$N$1533,""),BS$11)))))</f>
        <v>0</v>
      </c>
      <c r="BT87" s="115">
        <f t="array" ref="BT87">IF(IF(ISERR(LARGE(IF($D$4:$D$1533=$AI87,$N$4:$N$1533,""),BT$11)),0,(LARGE(IF($D$4:$D$1533=$AI87,$N$4:$N$1533,""),BT$11)))&lt;0,0,(IF(ISERR(LARGE(IF($D$4:$D$1533=$AI87,$N$4:$N$1533,""),BT$11)),0,(LARGE(IF($D$4:$D$1533=$AI87,$N$4:$N$1533,""),BT$11)))))</f>
        <v>0</v>
      </c>
      <c r="BU87" s="116">
        <f t="array" ref="BU87">IF(IF(ISERR(LARGE(IF($D$4:$D$1533=$AI87,$N$4:$N$1533,""),BU$11)),0,(LARGE(IF($D$4:$D$1533=$AI87,$N$4:$N$1533,""),BU$11)))&lt;0,0,(IF(ISERR(LARGE(IF($D$4:$D$1533=$AI87,$N$4:$N$1533,""),BU$11)),0,(LARGE(IF($D$4:$D$1533=$AI87,$N$4:$N$1533,""),BU$11)))))</f>
        <v>0</v>
      </c>
      <c r="BV87" s="192">
        <f t="array" ref="BV87">IF(IF(ISERR(LARGE(IF($D$1534:$D$2431=$AI87,$N$1534:$N$2431,""),BV$11)),0,(LARGE(IF($D$1534:$D$2431=$AI87,$N$1534:$N$2431,""),BV$11)))&lt;0,0,(IF(ISERR(LARGE(IF($D$1534:$D$2431=$AI87,$N$1534:$N$2431,""),BV$11)),0,(LARGE(IF($D$1534:$D$2431=$AI87,$N$1534:$N$2431,""),BV$11)))))</f>
        <v>0</v>
      </c>
      <c r="BW87" s="193">
        <f t="array" ref="BW87">IF(IF(ISERR(LARGE(IF($D$1534:$D$2431=$AI87,$N$1534:$N$2431,""),BW$11)),0,(LARGE(IF($D$1534:$D$2431=$AI87,$N$1534:$N$2431,""),BW$11)))&lt;0,0,(IF(ISERR(LARGE(IF($D$1534:$D$2431=$AI87,$N$1534:$N$2431,""),BW$11)),0,(LARGE(IF($D$1534:$D$2431=$AI87,$N$1534:$N$2431,""),BW$11)))))</f>
        <v>0</v>
      </c>
      <c r="BX87" s="159">
        <f t="shared" si="121"/>
        <v>0</v>
      </c>
      <c r="BZ87" s="114">
        <f t="array" ref="BZ87">IF(IF(ISERR(LARGE(IF($D$4:$D$1533=$AI87,$O$4:$O$1533,""),BZ$11)),0,(LARGE(IF($D$4:$D$1533=$AI87,$O$4:$O$1533,""),BZ$11)))&lt;0,0,(IF(ISERR(LARGE(IF($D$4:$D$1533=$AI87,$O$4:$O$1533,""),BZ$11)),0,(LARGE(IF($D$4:$D$1533=$AI87,$O$4:$O$1533,""),BZ$11)))))</f>
        <v>0</v>
      </c>
      <c r="CA87" s="115">
        <f t="array" ref="CA87">IF(IF(ISERR(LARGE(IF($D$4:$D$1533=$AI87,$O$4:$O$1533,""),CA$11)),0,(LARGE(IF($D$4:$D$1533=$AI87,$O$4:$O$1533,""),CA$11)))&lt;0,0,(IF(ISERR(LARGE(IF($D$4:$D$1533=$AI87,$O$4:$O$1533,""),CA$11)),0,(LARGE(IF($D$4:$D$1533=$AI87,$O$4:$O$1533,""),CA$11)))))</f>
        <v>0</v>
      </c>
      <c r="CB87" s="116">
        <f t="array" ref="CB87">IF(IF(ISERR(LARGE(IF($D$4:$D$1533=$AI87,$O$4:$O$1533,""),CB$11)),0,(LARGE(IF($D$4:$D$1533=$AI87,$O$4:$O$1533,""),CB$11)))&lt;0,0,(IF(ISERR(LARGE(IF($D$4:$D$1533=$AI87,$O$4:$O$1533,""),CB$11)),0,(LARGE(IF($D$4:$D$1533=$AI87,$O$4:$O$1533,""),CB$11)))))</f>
        <v>0</v>
      </c>
      <c r="CC87" s="192">
        <f t="array" ref="CC87">IF(IF(ISERR(LARGE(IF($D$1534:$D$2431=$AI87,$O$1534:$O$2431,""),CC$11)),0,(LARGE(IF($D$1534:$D$2431=$AI87,$O$1534:$O$2431,""),CC$11)))&lt;0,0,(IF(ISERR(LARGE(IF($D$1534:$D$2431=$AI87,$O$1534:$O$2431,""),CC$11)),0,(LARGE(IF($D$1534:$D$2431=$AI87,$O$1534:$O$2431,""),CC$11)))))</f>
        <v>0</v>
      </c>
      <c r="CD87" s="193">
        <f t="array" ref="CD87">IF(IF(ISERR(LARGE(IF($D$1534:$D$2431=$AI87,$O$1534:$O$2431,""),CD$11)),0,(LARGE(IF($D$1534:$D$2431=$AI87,$O$1534:$O$2431,""),CD$11)))&lt;0,0,(IF(ISERR(LARGE(IF($D$1534:$D$2431=$AI87,$O$1534:$O$2431,""),CD$11)),0,(LARGE(IF($D$1534:$D$2431=$AI87,$O$1534:$O$2431,""),CD$11)))))</f>
        <v>0</v>
      </c>
      <c r="CE87" s="159">
        <f t="shared" si="122"/>
        <v>0</v>
      </c>
      <c r="CG87" s="114">
        <f t="array" ref="CG87">IF(IF(ISERR(LARGE(IF($D$4:$D$1533=$AI87,$Q$4:$Q$1533,""),CG$11)),0,(LARGE(IF($D$4:$D$1533=$AI87,$Q$4:$Q$1533,""),CG$11)))&lt;0,0,(IF(ISERR(LARGE(IF($D$4:$D$1533=$AI87,$Q$4:$Q$1533,""),CG$11)),0,(LARGE(IF($D$4:$D$1533=$AI87,$Q$4:$Q$1533,""),CG$11)))))</f>
        <v>0</v>
      </c>
      <c r="CH87" s="115">
        <f t="array" ref="CH87">IF(IF(ISERR(LARGE(IF($D$4:$D$1533=$AI87,$Q$4:$Q$1533,""),CH$11)),0,(LARGE(IF($D$4:$D$1533=$AI87,$Q$4:$Q$1533,""),CH$11)))&lt;0,0,(IF(ISERR(LARGE(IF($D$4:$D$1533=$AI87,$Q$4:$Q$1533,""),CH$11)),0,(LARGE(IF($D$4:$D$1533=$AI87,$Q$4:$Q$1533,""),CH$11)))))</f>
        <v>0</v>
      </c>
      <c r="CI87" s="116">
        <f t="array" ref="CI87">IF(IF(ISERR(LARGE(IF($D$4:$D$1533=$AI87,$Q$4:$Q$1533,""),CI$11)),0,(LARGE(IF($D$4:$D$1533=$AI87,$Q$4:$Q$1533,""),CI$11)))&lt;0,0,(IF(ISERR(LARGE(IF($D$4:$D$1533=$AI87,$Q$4:$Q$1533,""),CI$11)),0,(LARGE(IF($D$4:$D$1533=$AI87,$Q$4:$Q$1533,""),CI$11)))))</f>
        <v>0</v>
      </c>
      <c r="CJ87" s="192">
        <f t="array" ref="CJ87">IF(IF(ISERR(LARGE(IF($D$1534:$D$2431=$AI87,$Q$1534:$Q$2431,""),CJ$11)),0,(LARGE(IF($D$1534:$D$2431=$AI87,$Q$1534:$Q$2431,""),CJ$11)))&lt;0,0,(IF(ISERR(LARGE(IF($D$1534:$D$2431=$AI87,$Q$1534:$Q$2431,""),CJ$11)),0,(LARGE(IF($D$1534:$D$2431=$AI87,$Q$1534:$Q$2431,""),CJ$11)))))</f>
        <v>0</v>
      </c>
      <c r="CK87" s="193">
        <f t="array" ref="CK87">IF(IF(ISERR(LARGE(IF($D$1534:$D$2431=$AI87,$Q$1534:$Q$2431,""),CK$11)),0,(LARGE(IF($D$1534:$D$2431=$AI87,$Q$1534:$Q$2431,""),CK$11)))&lt;0,0,(IF(ISERR(LARGE(IF($D$1534:$D$2431=$AI87,$Q$1534:$Q$2431,""),CK$11)),0,(LARGE(IF($D$1534:$D$2431=$AI87,$Q$1534:$Q$2431,""),CK$11)))))</f>
        <v>0</v>
      </c>
      <c r="CL87" s="159">
        <f t="shared" si="123"/>
        <v>0</v>
      </c>
      <c r="CN87" s="114">
        <f t="array" ref="CN87">IF(IF(ISERR(LARGE(IF($D$4:$D$1533=$AI87,$R$4:$R$1533,""),CN$11)),0,(LARGE(IF($D$4:$D$1533=$AI87,$R$4:$R$1533,""),CN$11)))&lt;0,0,(IF(ISERR(LARGE(IF($D$4:$D$1533=$AI87,$R$4:$R$1533,""),CN$11)),0,(LARGE(IF($D$4:$D$1533=$AI87,$R$4:$R$1533,""),CN$11)))))</f>
        <v>0</v>
      </c>
      <c r="CO87" s="115">
        <f t="array" ref="CO87">IF(IF(ISERR(LARGE(IF($D$4:$D$1533=$AI87,$R$4:$R$1533,""),CO$11)),0,(LARGE(IF($D$4:$D$1533=$AI87,$R$4:$R$1533,""),CO$11)))&lt;0,0,(IF(ISERR(LARGE(IF($D$4:$D$1533=$AI87,$R$4:$R$1533,""),CO$11)),0,(LARGE(IF($D$4:$D$1533=$AI87,$R$4:$R$1533,""),CO$11)))))</f>
        <v>0</v>
      </c>
      <c r="CP87" s="116">
        <f t="array" ref="CP87">IF(IF(ISERR(LARGE(IF($D$4:$D$1533=$AI87,$R$4:$R$1533,""),CP$11)),0,(LARGE(IF($D$4:$D$1533=$AI87,$R$4:$R$1533,""),CP$11)))&lt;0,0,(IF(ISERR(LARGE(IF($D$4:$D$1533=$AI87,$R$4:$R$1533,""),CP$11)),0,(LARGE(IF($D$4:$D$1533=$AI87,$R$4:$R$1533,""),CP$11)))))</f>
        <v>0</v>
      </c>
      <c r="CQ87" s="192">
        <f t="array" ref="CQ87">IF(IF(ISERR(LARGE(IF($D$1534:$D$2431=$AI87,$R$1534:$R$2431,""),CQ$11)),0,(LARGE(IF($D$1534:$D$2431=$AI87,$R$1534:$R$2431,""),CQ$11)))&lt;0,0,(IF(ISERR(LARGE(IF($D$1534:$D$2431=$AI87,$R$1534:$R$2431,""),CQ$11)),0,(LARGE(IF($D$1534:$D$2431=$AI87,$R$1534:$R$2431,""),CQ$11)))))</f>
        <v>0</v>
      </c>
      <c r="CR87" s="193">
        <f t="array" ref="CR87">IF(IF(ISERR(LARGE(IF($D$1534:$D$2431=$AI87,$R$1534:$R$2431,""),CR$11)),0,(LARGE(IF($D$1534:$D$2431=$AI87,$R$1534:$R$2431,""),CR$11)))&lt;0,0,(IF(ISERR(LARGE(IF($D$1534:$D$2431=$AI87,$R$1534:$R$2431,""),CR$11)),0,(LARGE(IF($D$1534:$D$2431=$AI87,$R$1534:$R$2431,""),CR$11)))))</f>
        <v>0</v>
      </c>
      <c r="CS87" s="159">
        <f t="shared" si="124"/>
        <v>0</v>
      </c>
      <c r="CU87" s="114">
        <f t="array" ref="CU87">IF(IF(ISERR(LARGE(IF($D$4:$D$1533=$AI87,$S$4:$S$1533,""),CU$11)),0,(LARGE(IF($D$4:$D$1533=$AI87,$S$4:$S$1533,""),CU$11)))&lt;0,0,(IF(ISERR(LARGE(IF($D$4:$D$1533=$AI87,$S$4:$S$1533,""),CU$11)),0,(LARGE(IF($D$4:$D$1533=$AI87,$S$4:$S$1533,""),CU$11)))))</f>
        <v>0</v>
      </c>
      <c r="CV87" s="115">
        <f t="array" ref="CV87">IF(IF(ISERR(LARGE(IF($D$4:$D$1533=$AI87,$S$4:$S$1533,""),CV$11)),0,(LARGE(IF($D$4:$D$1533=$AI87,$S$4:$S$1533,""),CV$11)))&lt;0,0,(IF(ISERR(LARGE(IF($D$4:$D$1533=$AI87,$S$4:$S$1533,""),CV$11)),0,(LARGE(IF($D$4:$D$1533=$AI87,$S$4:$S$1533,""),CV$11)))))</f>
        <v>0</v>
      </c>
      <c r="CW87" s="116">
        <f t="array" ref="CW87">IF(IF(ISERR(LARGE(IF($D$4:$D$1533=$AI87,$S$4:$S$1533,""),CW$11)),0,(LARGE(IF($D$4:$D$1533=$AI87,$S$4:$S$1533,""),CW$11)))&lt;0,0,(IF(ISERR(LARGE(IF($D$4:$D$1533=$AI87,$S$4:$S$1533,""),CW$11)),0,(LARGE(IF($D$4:$D$1533=$AI87,$S$4:$S$1533,""),CW$11)))))</f>
        <v>0</v>
      </c>
      <c r="CX87" s="192">
        <f t="array" ref="CX87">IF(IF(ISERR(LARGE(IF($D$1534:$D$2431=$AI87,$S$1534:$S$2431,""),CX$11)),0,(LARGE(IF($D$1534:$D$2431=$AI87,$S$1534:$S$2431,""),CX$11)))&lt;0,0,(IF(ISERR(LARGE(IF($D$1534:$D$2431=$AI87,$S$1534:$S$2431,""),CX$11)),0,(LARGE(IF($D$1534:$D$2431=$AI87,$S$1534:$S$2431,""),CX$11)))))</f>
        <v>0</v>
      </c>
      <c r="CY87" s="193">
        <f t="array" ref="CY87">IF(IF(ISERR(LARGE(IF($D$1534:$D$2431=$AI87,$S$1534:$S$2431,""),CY$11)),0,(LARGE(IF($D$1534:$D$2431=$AI87,$S$1534:$S$2431,""),CY$11)))&lt;0,0,(IF(ISERR(LARGE(IF($D$1534:$D$2431=$AI87,$S$1534:$S$2431,""),CY$11)),0,(LARGE(IF($D$1534:$D$2431=$AI87,$S$1534:$S$2431,""),CY$11)))))</f>
        <v>0</v>
      </c>
      <c r="CZ87" s="159">
        <f t="shared" si="125"/>
        <v>0</v>
      </c>
      <c r="DB87" s="114">
        <f t="array" ref="DB87">IF(IF(ISERR(LARGE(IF($D$4:$D$1533=$AI87,$T$4:$T$1533,""),DB$11)),0,(LARGE(IF($D$4:$D$1533=$AI87,$T$4:$T$1533,""),DB$11)))&lt;0,0,(IF(ISERR(LARGE(IF($D$4:$D$1533=$AI87,$T$4:$T$1533,""),DB$11)),0,(LARGE(IF($D$4:$D$1533=$AI87,$T$4:$T$1533,""),DB$11)))))</f>
        <v>0</v>
      </c>
      <c r="DC87" s="115">
        <f t="array" ref="DC87">IF(IF(ISERR(LARGE(IF($D$4:$D$1533=$AI87,$T$4:$T$1533,""),DC$11)),0,(LARGE(IF($D$4:$D$1533=$AI87,$T$4:$T$1533,""),DC$11)))&lt;0,0,(IF(ISERR(LARGE(IF($D$4:$D$1533=$AI87,$T$4:$T$1533,""),DC$11)),0,(LARGE(IF($D$4:$D$1533=$AI87,$T$4:$T$1533,""),DC$11)))))</f>
        <v>0</v>
      </c>
      <c r="DD87" s="116">
        <f t="array" ref="DD87">IF(IF(ISERR(LARGE(IF($D$4:$D$1533=$AI87,$T$4:$T$1533,""),DD$11)),0,(LARGE(IF($D$4:$D$1533=$AI87,$T$4:$T$1533,""),DD$11)))&lt;0,0,(IF(ISERR(LARGE(IF($D$4:$D$1533=$AI87,$T$4:$T$1533,""),DD$11)),0,(LARGE(IF($D$4:$D$1533=$AI87,$T$4:$T$1533,""),DD$11)))))</f>
        <v>0</v>
      </c>
      <c r="DE87" s="192">
        <f t="array" ref="DE87">IF(IF(ISERR(LARGE(IF($D$1534:$D$2431=$AI87,$T$1534:$T$2431,""),DE$11)),0,(LARGE(IF($D$1534:$D$2431=$AI87,$T$1534:$T$2431,""),DE$11)))&lt;0,0,(IF(ISERR(LARGE(IF($D$1534:$D$2431=$AI87,$T$1534:$T$2431,""),DE$11)),0,(LARGE(IF($D$1534:$D$2431=$AI87,$T$1534:$T$2431,""),DE$11)))))</f>
        <v>0</v>
      </c>
      <c r="DF87" s="193">
        <f t="array" ref="DF87">IF(IF(ISERR(LARGE(IF($D$1534:$D$2431=$AI87,$T$1534:$T$2431,""),DF$11)),0,(LARGE(IF($D$1534:$D$2431=$AI87,$T$1534:$T$2431,""),DF$11)))&lt;0,0,(IF(ISERR(LARGE(IF($D$1534:$D$2431=$AI87,$T$1534:$T$2431,""),DF$11)),0,(LARGE(IF($D$1534:$D$2431=$AI87,$T$1534:$T$2431,""),DF$11)))))</f>
        <v>0</v>
      </c>
      <c r="DG87" s="159">
        <f t="shared" si="126"/>
        <v>0</v>
      </c>
      <c r="DI87" s="114">
        <f t="array" ref="DI87">IF(IF(ISERR(LARGE(IF($D$4:$D$1533=$AI87,$U$4:$U$1533,""),DI$11)),0,(LARGE(IF($D$4:$D$1533=$AI87,$U$4:$U$1533,""),DI$11)))&lt;0,0,(IF(ISERR(LARGE(IF($D$4:$D$1533=$AI87,$U$4:$U$1533,""),DI$11)),0,(LARGE(IF($D$4:$D$1533=$AI87,$U$4:$U$1533,""),DI$11)))))</f>
        <v>0</v>
      </c>
      <c r="DJ87" s="115">
        <f t="array" ref="DJ87">IF(IF(ISERR(LARGE(IF($D$4:$D$1533=$AI87,$U$4:$U$1533,""),DJ$11)),0,(LARGE(IF($D$4:$D$1533=$AI87,$U$4:$U$1533,""),DJ$11)))&lt;0,0,(IF(ISERR(LARGE(IF($D$4:$D$1533=$AI87,$U$4:$U$1533,""),DJ$11)),0,(LARGE(IF($D$4:$D$1533=$AI87,$U$4:$U$1533,""),DJ$11)))))</f>
        <v>0</v>
      </c>
      <c r="DK87" s="116">
        <f t="array" ref="DK87">IF(IF(ISERR(LARGE(IF($D$4:$D$1533=$AI87,$U$4:$U$1533,""),DK$11)),0,(LARGE(IF($D$4:$D$1533=$AI87,$U$4:$U$1533,""),DK$11)))&lt;0,0,(IF(ISERR(LARGE(IF($D$4:$D$1533=$AI87,$U$4:$U$1533,""),DK$11)),0,(LARGE(IF($D$4:$D$1533=$AI87,$U$4:$U$1533,""),DK$11)))))</f>
        <v>0</v>
      </c>
      <c r="DL87" s="192">
        <f t="array" ref="DL87">IF(IF(ISERR(LARGE(IF($D$1534:$D$2431=$AI87,$U$1534:$U$2431,""),DL$11)),0,(LARGE(IF($D$1534:$D$2431=$AI87,$U$1534:$U$2431,""),DL$11)))&lt;0,0,(IF(ISERR(LARGE(IF($D$1534:$D$2431=$AI87,$U$1534:$U$2431,""),DL$11)),0,(LARGE(IF($D$1534:$D$2431=$AI87,$U$1534:$U$2431,""),DL$11)))))</f>
        <v>0</v>
      </c>
      <c r="DM87" s="193">
        <f t="array" ref="DM87">IF(IF(ISERR(LARGE(IF($D$1534:$D$2431=$AI87,$U$1534:$U$2431,""),DM$11)),0,(LARGE(IF($D$1534:$D$2431=$AI87,$U$1534:$U$2431,""),DM$11)))&lt;0,0,(IF(ISERR(LARGE(IF($D$1534:$D$2431=$AI87,$U$1534:$U$2431,""),DM$11)),0,(LARGE(IF($D$1534:$D$2431=$AI87,$U$1534:$U$2431,""),DM$11)))))</f>
        <v>0</v>
      </c>
      <c r="DN87" s="159">
        <f t="shared" si="127"/>
        <v>0</v>
      </c>
      <c r="DP87" s="114">
        <f t="array" ref="DP87">IF(IF(ISERR(LARGE(IF($D$4:$D$1533=$AI87,$V$4:$V$1533,""),DP$11)),0,(LARGE(IF($D$4:$D$1533=$AI87,$V$4:$V$1533,""),DP$11)))&lt;0,0,(IF(ISERR(LARGE(IF($D$4:$D$1533=$AI87,$V$4:$V$1533,""),DP$11)),0,(LARGE(IF($D$4:$D$1533=$AI87,$V$4:$V$1533,""),DP$11)))))</f>
        <v>0</v>
      </c>
      <c r="DQ87" s="115">
        <f t="array" ref="DQ87">IF(IF(ISERR(LARGE(IF($D$4:$D$1533=$AI87,$V$4:$V$1533,""),DQ$11)),0,(LARGE(IF($D$4:$D$1533=$AI87,$V$4:$V$1533,""),DQ$11)))&lt;0,0,(IF(ISERR(LARGE(IF($D$4:$D$1533=$AI87,$V$4:$V$1533,""),DQ$11)),0,(LARGE(IF($D$4:$D$1533=$AI87,$V$4:$V$1533,""),DQ$11)))))</f>
        <v>0</v>
      </c>
      <c r="DR87" s="116">
        <f t="array" ref="DR87">IF(IF(ISERR(LARGE(IF($D$4:$D$1533=$AI87,$V$4:$V$1533,""),DR$11)),0,(LARGE(IF($D$4:$D$1533=$AI87,$V$4:$V$1533,""),DR$11)))&lt;0,0,(IF(ISERR(LARGE(IF($D$4:$D$1533=$AI87,$V$4:$V$1533,""),DR$11)),0,(LARGE(IF($D$4:$D$1533=$AI87,$V$4:$V$1533,""),DR$11)))))</f>
        <v>0</v>
      </c>
      <c r="DS87" s="192">
        <f t="array" ref="DS87">IF(IF(ISERR(LARGE(IF($D$1534:$D$2431=$AI87,$V$1534:$V$2431,""),DS$11)),0,(LARGE(IF($D$1534:$D$2431=$AI87,$V$1534:$V$2431,""),DS$11)))&lt;0,0,(IF(ISERR(LARGE(IF($D$1534:$D$2431=$AI87,$V$1534:$V$2431,""),DS$11)),0,(LARGE(IF($D$1534:$D$2431=$AI87,$V$1534:$V$2431,""),DS$11)))))</f>
        <v>0</v>
      </c>
      <c r="DT87" s="193">
        <f t="array" ref="DT87">IF(IF(ISERR(LARGE(IF($D$1534:$D$2431=$AI87,$V$1534:$V$2431,""),DT$11)),0,(LARGE(IF($D$1534:$D$2431=$AI87,$V$1534:$V$2431,""),DT$11)))&lt;0,0,(IF(ISERR(LARGE(IF($D$1534:$D$2431=$AI87,$V$1534:$V$2431,""),DT$11)),0,(LARGE(IF($D$1534:$D$2431=$AI87,$V$1534:$V$2431,""),DT$11)))))</f>
        <v>0</v>
      </c>
      <c r="DU87" s="159">
        <f t="shared" si="128"/>
        <v>0</v>
      </c>
      <c r="DW87" s="114">
        <f t="array" ref="DW87">IF(IF(ISERR(LARGE(IF($D$4:$D$1533=$AI87,$W$4:$W$1533,""),DW$11)),0,(LARGE(IF($D$4:$D$1533=$AI87,$W$4:$W$1533,""),DW$11)))&lt;0,0,(IF(ISERR(LARGE(IF($D$4:$D$1533=$AI87,$W$4:$W$1533,""),DW$11)),0,(LARGE(IF($D$4:$D$1533=$AI87,$W$4:$W$1533,""),DW$11)))))</f>
        <v>0</v>
      </c>
      <c r="DX87" s="115">
        <f t="array" ref="DX87">IF(IF(ISERR(LARGE(IF($D$4:$D$1533=$AI87,$W$4:$W$1533,""),DX$11)),0,(LARGE(IF($D$4:$D$1533=$AI87,$W$4:$W$1533,""),DX$11)))&lt;0,0,(IF(ISERR(LARGE(IF($D$4:$D$1533=$AI87,$W$4:$W$1533,""),DX$11)),0,(LARGE(IF($D$4:$D$1533=$AI87,$W$4:$W$1533,""),DX$11)))))</f>
        <v>0</v>
      </c>
      <c r="DY87" s="116">
        <f t="array" ref="DY87">IF(IF(ISERR(LARGE(IF($D$4:$D$1533=$AI87,$W$4:$W$1533,""),DY$11)),0,(LARGE(IF($D$4:$D$1533=$AI87,$W$4:$W$1533,""),DY$11)))&lt;0,0,(IF(ISERR(LARGE(IF($D$4:$D$1533=$AI87,$W$4:$W$1533,""),DY$11)),0,(LARGE(IF($D$4:$D$1533=$AI87,$W$4:$W$1533,""),DY$11)))))</f>
        <v>0</v>
      </c>
      <c r="DZ87" s="192">
        <f t="array" ref="DZ87">IF(IF(ISERR(LARGE(IF($D$1534:$D$2431=$AI87,$W$1534:$W$2431,""),DZ$11)),0,(LARGE(IF($D$1534:$D$2431=$AI87,$W$1534:$W$2431,""),DZ$11)))&lt;0,0,(IF(ISERR(LARGE(IF($D$1534:$D$2431=$AI87,$W$1534:$W$2431,""),DZ$11)),0,(LARGE(IF($D$1534:$D$2431=$AI87,$W$1534:$W$2431,""),DZ$11)))))</f>
        <v>0</v>
      </c>
      <c r="EA87" s="193">
        <f t="array" ref="EA87">IF(IF(ISERR(LARGE(IF($D$1534:$D$2431=$AI87,$W$1534:$W$2431,""),EA$11)),0,(LARGE(IF($D$1534:$D$2431=$AI87,$W$1534:$W$2431,""),EA$11)))&lt;0,0,(IF(ISERR(LARGE(IF($D$1534:$D$2431=$AI87,$W$1534:$W$2431,""),EA$11)),0,(LARGE(IF($D$1534:$D$2431=$AI87,$W$1534:$W$2431,""),EA$11)))))</f>
        <v>0</v>
      </c>
      <c r="EB87" s="159">
        <f t="shared" si="129"/>
        <v>0</v>
      </c>
    </row>
    <row r="88" spans="1:132" ht="13.5" thickBot="1" x14ac:dyDescent="0.25">
      <c r="A88" s="88">
        <v>8.4999999999999993E-5</v>
      </c>
      <c r="B88" s="4">
        <f t="shared" si="77"/>
        <v>8.4999999999999993E-5</v>
      </c>
      <c r="C88"/>
      <c r="D88" s="213"/>
      <c r="E88" s="44" t="s">
        <v>21</v>
      </c>
      <c r="F88" s="14">
        <f t="shared" si="107"/>
        <v>0</v>
      </c>
      <c r="G88" s="14">
        <f t="shared" si="108"/>
        <v>0</v>
      </c>
      <c r="H88" s="101" t="str">
        <f>IF(ISNA(VLOOKUP(C88,[1]Sheet1!$J$2:$J$2999,1,FALSE)),"No","Yes")</f>
        <v>No</v>
      </c>
      <c r="I88" s="72">
        <f t="shared" si="78"/>
        <v>0</v>
      </c>
      <c r="J88" s="72">
        <f t="shared" si="79"/>
        <v>0</v>
      </c>
      <c r="K88" s="72">
        <f t="shared" si="80"/>
        <v>0</v>
      </c>
      <c r="L88" s="72">
        <f t="shared" si="81"/>
        <v>0</v>
      </c>
      <c r="M88" s="72">
        <f t="shared" si="82"/>
        <v>0</v>
      </c>
      <c r="N88" s="72">
        <f t="shared" si="83"/>
        <v>0</v>
      </c>
      <c r="O88" s="72">
        <f t="shared" si="84"/>
        <v>0</v>
      </c>
      <c r="Q88" s="73">
        <f t="shared" si="85"/>
        <v>0</v>
      </c>
      <c r="R88" s="73">
        <f t="shared" si="86"/>
        <v>0</v>
      </c>
      <c r="S88" s="73">
        <f t="shared" si="87"/>
        <v>0</v>
      </c>
      <c r="T88" s="73">
        <f t="shared" si="88"/>
        <v>0</v>
      </c>
      <c r="U88" s="73">
        <f t="shared" si="89"/>
        <v>0</v>
      </c>
      <c r="V88" s="73">
        <f t="shared" si="90"/>
        <v>0</v>
      </c>
      <c r="W88" s="73">
        <f t="shared" si="91"/>
        <v>0</v>
      </c>
      <c r="Y88" s="72">
        <f t="shared" si="109"/>
        <v>0</v>
      </c>
      <c r="Z88" s="73">
        <f t="shared" si="110"/>
        <v>0</v>
      </c>
      <c r="AA88" s="58">
        <f t="shared" si="111"/>
        <v>0</v>
      </c>
      <c r="AB88" s="72">
        <f t="shared" si="112"/>
        <v>0</v>
      </c>
      <c r="AC88" s="72">
        <f t="shared" si="113"/>
        <v>0</v>
      </c>
      <c r="AD88" s="73">
        <f t="shared" si="114"/>
        <v>0</v>
      </c>
      <c r="AE88" s="73">
        <f t="shared" si="115"/>
        <v>0</v>
      </c>
      <c r="AF88" s="1">
        <f t="shared" si="92"/>
        <v>0</v>
      </c>
      <c r="AH88" s="1" t="str">
        <f t="shared" si="93"/>
        <v>No</v>
      </c>
      <c r="AI88" s="167" t="s">
        <v>5</v>
      </c>
      <c r="AJ88" s="117">
        <f t="array" ref="AJ88">IF(IF(ISERR(LARGE(IF($D$4:$D$1533=$AI88,$I$4:$I$1533,""),AJ$11)),0,(LARGE(IF($D$4:$D$1533=$AI88,$I$4:$I$1533,""),AJ$11)))&lt;0,0,(IF(ISERR(LARGE(IF($D$4:$D$1533=$AI88,$I$4:$I$1533,""),AJ$11)),0,(LARGE(IF($D$4:$D$1533=$AI88,$I$4:$I$1533,""),AJ$11)))))</f>
        <v>0</v>
      </c>
      <c r="AK88" s="118">
        <f t="array" ref="AK88">IF(IF(ISERR(LARGE(IF($D$4:$D$1533=$AI88,$I$4:$I$1533,""),AK$11)),0,(LARGE(IF($D$4:$D$1533=$AI88,$I$4:$I$1533,""),AK$11)))&lt;0,0,(IF(ISERR(LARGE(IF($D$4:$D$1533=$AI88,$I$4:$I$1533,""),AK$11)),0,(LARGE(IF($D$4:$D$1533=$AI88,$I$4:$I$1533,""),AK$11)))))</f>
        <v>0</v>
      </c>
      <c r="AL88" s="119">
        <f t="array" ref="AL88">IF(IF(ISERR(LARGE(IF($D$4:$D$1533=$AI88,$I$4:$I$1533,""),AL$11)),0,(LARGE(IF($D$4:$D$1533=$AI88,$I$4:$I$1533,""),AL$11)))&lt;0,0,(IF(ISERR(LARGE(IF($D$4:$D$1533=$AI88,$I$4:$I$1533,""),AL$11)),0,(LARGE(IF($D$4:$D$1533=$AI88,$I$4:$I$1533,""),AL$11)))))</f>
        <v>0</v>
      </c>
      <c r="AM88" s="194">
        <f t="array" ref="AM88">IF(IF(ISERR(LARGE(IF($D$1534:$D$2431=$AI88,$I$1534:$I$2431,""),AM$11)),0,(LARGE(IF($D$1534:$D$2431=$AI88,$I$1534:$I$2431,""),AM$11)))&lt;0,0,(IF(ISERR(LARGE(IF($D$1534:$D$2431=$AI88,$I$1534:$I$2431,""),AM$11)),0,(LARGE(IF($D$1534:$D$2431=$AI88,$I$1534:$I$2431,""),AM$11)))))</f>
        <v>0</v>
      </c>
      <c r="AN88" s="195">
        <f t="array" ref="AN88">IF(IF(ISERR(LARGE(IF($D$1534:$D$2431=$AI88,$I$1534:$I$2431,""),AN$11)),0,(LARGE(IF($D$1534:$D$2431=$AI88,$I$1534:$I$2431,""),AN$11)))&lt;0,0,(IF(ISERR(LARGE(IF($D$1534:$D$2431=$AI88,$I$1534:$I$2431,""),AN$11)),0,(LARGE(IF($D$1534:$D$2431=$AI88,$I$1534:$I$2431,""),AN$11)))))</f>
        <v>0</v>
      </c>
      <c r="AO88" s="158">
        <f t="shared" si="116"/>
        <v>0</v>
      </c>
      <c r="AQ88" s="117">
        <f t="array" ref="AQ88">IF(IF(ISERR(LARGE(IF($D$4:$D$1533=$AI88,$J$4:$J$1533,""),AQ$11)),0,(LARGE(IF($D$4:$D$1533=$AI88,$J$4:$J$1533,""),AQ$11)))&lt;0,0,(IF(ISERR(LARGE(IF($D$4:$D$1533=$AI88,$J$4:$J$1533,""),AQ$11)),0,(LARGE(IF($D$4:$D$1533=$AI88,$J$4:$J$1533,""),AQ$11)))))</f>
        <v>0</v>
      </c>
      <c r="AR88" s="118">
        <f t="array" ref="AR88">IF(IF(ISERR(LARGE(IF($D$4:$D$1533=$AI88,$J$4:$J$1533,""),AR$11)),0,(LARGE(IF($D$4:$D$1533=$AI88,$J$4:$J$1533,""),AR$11)))&lt;0,0,(IF(ISERR(LARGE(IF($D$4:$D$1533=$AI88,$J$4:$J$1533,""),AR$11)),0,(LARGE(IF($D$4:$D$1533=$AI88,$J$4:$J$1533,""),AR$11)))))</f>
        <v>0</v>
      </c>
      <c r="AS88" s="119">
        <f t="array" ref="AS88">IF(IF(ISERR(LARGE(IF($D$4:$D$1533=$AI88,$J$4:$J$1533,""),AS$11)),0,(LARGE(IF($D$4:$D$1533=$AI88,$J$4:$J$1533,""),AS$11)))&lt;0,0,(IF(ISERR(LARGE(IF($D$4:$D$1533=$AI88,$J$4:$J$1533,""),AS$11)),0,(LARGE(IF($D$4:$D$1533=$AI88,$J$4:$J$1533,""),AS$11)))))</f>
        <v>0</v>
      </c>
      <c r="AT88" s="194">
        <f t="array" ref="AT88">IF(IF(ISERR(LARGE(IF($D$1534:$D$2431=$AI88,$J$1534:$J$2431,""),AT$11)),0,(LARGE(IF($D$1534:$D$2431=$AI88,$J$1534:$J$2431,""),AT$11)))&lt;0,0,(IF(ISERR(LARGE(IF($D$1534:$D$2431=$AI88,$J$1534:$J$2431,""),AT$11)),0,(LARGE(IF($D$1534:$D$2431=$AI88,$J$1534:$J$2431,""),AT$11)))))</f>
        <v>0</v>
      </c>
      <c r="AU88" s="195">
        <f t="array" ref="AU88">IF(IF(ISERR(LARGE(IF($D$1534:$D$2431=$AI88,$J$1534:$J$2431,""),AU$11)),0,(LARGE(IF($D$1534:$D$2431=$AI88,$J$1534:$J$2431,""),AU$11)))&lt;0,0,(IF(ISERR(LARGE(IF($D$1534:$D$2431=$AI88,$J$1534:$J$2431,""),AU$11)),0,(LARGE(IF($D$1534:$D$2431=$AI88,$J$1534:$J$2431,""),AU$11)))))</f>
        <v>0</v>
      </c>
      <c r="AV88" s="158">
        <f t="shared" si="117"/>
        <v>0</v>
      </c>
      <c r="AX88" s="117">
        <f t="array" ref="AX88">IF(IF(ISERR(LARGE(IF($D$4:$D$1533=$AI88,$K$4:$K$1533,""),AX$11)),0,(LARGE(IF($D$4:$D$1533=$AI88,$K$4:$K$1533,""),AX$11)))&lt;0,0,(IF(ISERR(LARGE(IF($D$4:$D$1533=$AI88,$K$4:$K$1533,""),AX$11)),0,(LARGE(IF($D$4:$D$1533=$AI88,$K$4:$K$1533,""),AX$11)))))</f>
        <v>0</v>
      </c>
      <c r="AY88" s="118">
        <f t="array" ref="AY88">IF(IF(ISERR(LARGE(IF($D$4:$D$1533=$AI88,$K$4:$K$1533,""),AY$11)),0,(LARGE(IF($D$4:$D$1533=$AI88,$K$4:$K$1533,""),AY$11)))&lt;0,0,(IF(ISERR(LARGE(IF($D$4:$D$1533=$AI88,$K$4:$K$1533,""),AY$11)),0,(LARGE(IF($D$4:$D$1533=$AI88,$K$4:$K$1533,""),AY$11)))))</f>
        <v>0</v>
      </c>
      <c r="AZ88" s="119">
        <f t="array" ref="AZ88">IF(IF(ISERR(LARGE(IF($D$4:$D$1533=$AI88,$K$4:$K$1533,""),AZ$11)),0,(LARGE(IF($D$4:$D$1533=$AI88,$K$4:$K$1533,""),AZ$11)))&lt;0,0,(IF(ISERR(LARGE(IF($D$4:$D$1533=$AI88,$K$4:$K$1533,""),AZ$11)),0,(LARGE(IF($D$4:$D$1533=$AI88,$K$4:$K$1533,""),AZ$11)))))</f>
        <v>0</v>
      </c>
      <c r="BA88" s="194">
        <f t="array" ref="BA88">IF(IF(ISERR(LARGE(IF($D$1534:$D$2431=$AI88,$K$1534:$K$2431,""),BA$11)),0,(LARGE(IF($D$1534:$D$2431=$AI88,$K$1534:$K$2431,""),BA$11)))&lt;0,0,(IF(ISERR(LARGE(IF($D$1534:$D$2431=$AI88,$K$1534:$K$2431,""),BA$11)),0,(LARGE(IF($D$1534:$D$2431=$AI88,$K$1534:$K$2431,""),BA$11)))))</f>
        <v>0</v>
      </c>
      <c r="BB88" s="195">
        <f t="array" ref="BB88">IF(IF(ISERR(LARGE(IF($D$1534:$D$2431=$AI88,$K$1534:$K$2431,""),BB$11)),0,(LARGE(IF($D$1534:$D$2431=$AI88,$K$1534:$K$2431,""),BB$11)))&lt;0,0,(IF(ISERR(LARGE(IF($D$1534:$D$2431=$AI88,$K$1534:$K$2431,""),BB$11)),0,(LARGE(IF($D$1534:$D$2431=$AI88,$K$1534:$K$2431,""),BB$11)))))</f>
        <v>0</v>
      </c>
      <c r="BC88" s="158">
        <f t="shared" si="118"/>
        <v>0</v>
      </c>
      <c r="BE88" s="117">
        <f t="array" ref="BE88">IF(IF(ISERR(LARGE(IF($D$4:$D$1533=$AI88,$L$4:$L$1533,""),BE$11)),0,(LARGE(IF($D$4:$D$1533=$AI88,$L$4:$L$1533,""),BE$11)))&lt;0,0,(IF(ISERR(LARGE(IF($D$4:$D$1533=$AI88,$L$4:$L$1533,""),BE$11)),0,(LARGE(IF($D$4:$D$1533=$AI88,$L$4:$L$1533,""),BE$11)))))</f>
        <v>0</v>
      </c>
      <c r="BF88" s="118">
        <f t="array" ref="BF88">IF(IF(ISERR(LARGE(IF($D$4:$D$1533=$AI88,$L$4:$L$1533,""),BF$11)),0,(LARGE(IF($D$4:$D$1533=$AI88,$L$4:$L$1533,""),BF$11)))&lt;0,0,(IF(ISERR(LARGE(IF($D$4:$D$1533=$AI88,$L$4:$L$1533,""),BF$11)),0,(LARGE(IF($D$4:$D$1533=$AI88,$L$4:$L$1533,""),BF$11)))))</f>
        <v>0</v>
      </c>
      <c r="BG88" s="119">
        <f t="array" ref="BG88">IF(IF(ISERR(LARGE(IF($D$4:$D$1533=$AI88,$L$4:$L$1533,""),BG$11)),0,(LARGE(IF($D$4:$D$1533=$AI88,$L$4:$L$1533,""),BG$11)))&lt;0,0,(IF(ISERR(LARGE(IF($D$4:$D$1533=$AI88,$L$4:$L$1533,""),BG$11)),0,(LARGE(IF($D$4:$D$1533=$AI88,$L$4:$L$1533,""),BG$11)))))</f>
        <v>0</v>
      </c>
      <c r="BH88" s="194">
        <f t="array" ref="BH88">IF(IF(ISERR(LARGE(IF($D$1534:$D$2431=$AI88,$L$1534:$L$2431,""),BH$11)),0,(LARGE(IF($D$1534:$D$2431=$AI88,$L$1534:$L$2431,""),BH$11)))&lt;0,0,(IF(ISERR(LARGE(IF($D$1534:$D$2431=$AI88,$L$1534:$L$2431,""),BH$11)),0,(LARGE(IF($D$1534:$D$2431=$AI88,$L$1534:$L$2431,""),BH$11)))))</f>
        <v>0</v>
      </c>
      <c r="BI88" s="195">
        <f t="array" ref="BI88">IF(IF(ISERR(LARGE(IF($D$1534:$D$2431=$AI88,$L$1534:$L$2431,""),BI$11)),0,(LARGE(IF($D$1534:$D$2431=$AI88,$L$1534:$L$2431,""),BI$11)))&lt;0,0,(IF(ISERR(LARGE(IF($D$1534:$D$2431=$AI88,$L$1534:$L$2431,""),BI$11)),0,(LARGE(IF($D$1534:$D$2431=$AI88,$L$1534:$L$2431,""),BI$11)))))</f>
        <v>0</v>
      </c>
      <c r="BJ88" s="158">
        <f t="shared" si="119"/>
        <v>0</v>
      </c>
      <c r="BL88" s="117">
        <f t="array" ref="BL88">IF(IF(ISERR(LARGE(IF($D$4:$D$1533=$AI88,$M$4:$M$1533,""),BL$11)),0,(LARGE(IF($D$4:$D$1533=$AI88,$M$4:$M$1533,""),BL$11)))&lt;0,0,(IF(ISERR(LARGE(IF($D$4:$D$1533=$AI88,$M$4:$M$1533,""),BL$11)),0,(LARGE(IF($D$4:$D$1533=$AI88,$M$4:$M$1533,""),BL$11)))))</f>
        <v>0</v>
      </c>
      <c r="BM88" s="118">
        <f t="array" ref="BM88">IF(IF(ISERR(LARGE(IF($D$4:$D$1533=$AI88,$M$4:$M$1533,""),BM$11)),0,(LARGE(IF($D$4:$D$1533=$AI88,$M$4:$M$1533,""),BM$11)))&lt;0,0,(IF(ISERR(LARGE(IF($D$4:$D$1533=$AI88,$M$4:$M$1533,""),BM$11)),0,(LARGE(IF($D$4:$D$1533=$AI88,$M$4:$M$1533,""),BM$11)))))</f>
        <v>0</v>
      </c>
      <c r="BN88" s="119">
        <f t="array" ref="BN88">IF(IF(ISERR(LARGE(IF($D$4:$D$1533=$AI88,$M$4:$M$1533,""),BN$11)),0,(LARGE(IF($D$4:$D$1533=$AI88,$M$4:$M$1533,""),BN$11)))&lt;0,0,(IF(ISERR(LARGE(IF($D$4:$D$1533=$AI88,$M$4:$M$1533,""),BN$11)),0,(LARGE(IF($D$4:$D$1533=$AI88,$M$4:$M$1533,""),BN$11)))))</f>
        <v>0</v>
      </c>
      <c r="BO88" s="194">
        <f t="array" ref="BO88">IF(IF(ISERR(LARGE(IF($D$1534:$D$2431=$AI88,$M$1534:$M$2431,""),BO$11)),0,(LARGE(IF($D$1534:$D$2431=$AI88,$M$1534:$M$2431,""),BO$11)))&lt;0,0,(IF(ISERR(LARGE(IF($D$1534:$D$2431=$AI88,$M$1534:$M$2431,""),BO$11)),0,(LARGE(IF($D$1534:$D$2431=$AI88,$M$1534:$M$2431,""),BO$11)))))</f>
        <v>0</v>
      </c>
      <c r="BP88" s="195">
        <f t="array" ref="BP88">IF(IF(ISERR(LARGE(IF($D$1534:$D$2431=$AI88,$M$1534:$M$2431,""),BP$11)),0,(LARGE(IF($D$1534:$D$2431=$AI88,$M$1534:$M$2431,""),BP$11)))&lt;0,0,(IF(ISERR(LARGE(IF($D$1534:$D$2431=$AI88,$M$1534:$M$2431,""),BP$11)),0,(LARGE(IF($D$1534:$D$2431=$AI88,$M$1534:$M$2431,""),BP$11)))))</f>
        <v>0</v>
      </c>
      <c r="BQ88" s="158">
        <f t="shared" si="120"/>
        <v>0</v>
      </c>
      <c r="BS88" s="117">
        <f t="array" ref="BS88">IF(IF(ISERR(LARGE(IF($D$4:$D$1533=$AI88,$N$4:$N$1533,""),BS$11)),0,(LARGE(IF($D$4:$D$1533=$AI88,$N$4:$N$1533,""),BS$11)))&lt;0,0,(IF(ISERR(LARGE(IF($D$4:$D$1533=$AI88,$N$4:$N$1533,""),BS$11)),0,(LARGE(IF($D$4:$D$1533=$AI88,$N$4:$N$1533,""),BS$11)))))</f>
        <v>0</v>
      </c>
      <c r="BT88" s="118">
        <f t="array" ref="BT88">IF(IF(ISERR(LARGE(IF($D$4:$D$1533=$AI88,$N$4:$N$1533,""),BT$11)),0,(LARGE(IF($D$4:$D$1533=$AI88,$N$4:$N$1533,""),BT$11)))&lt;0,0,(IF(ISERR(LARGE(IF($D$4:$D$1533=$AI88,$N$4:$N$1533,""),BT$11)),0,(LARGE(IF($D$4:$D$1533=$AI88,$N$4:$N$1533,""),BT$11)))))</f>
        <v>0</v>
      </c>
      <c r="BU88" s="119">
        <f t="array" ref="BU88">IF(IF(ISERR(LARGE(IF($D$4:$D$1533=$AI88,$N$4:$N$1533,""),BU$11)),0,(LARGE(IF($D$4:$D$1533=$AI88,$N$4:$N$1533,""),BU$11)))&lt;0,0,(IF(ISERR(LARGE(IF($D$4:$D$1533=$AI88,$N$4:$N$1533,""),BU$11)),0,(LARGE(IF($D$4:$D$1533=$AI88,$N$4:$N$1533,""),BU$11)))))</f>
        <v>0</v>
      </c>
      <c r="BV88" s="194">
        <f t="array" ref="BV88">IF(IF(ISERR(LARGE(IF($D$1534:$D$2431=$AI88,$N$1534:$N$2431,""),BV$11)),0,(LARGE(IF($D$1534:$D$2431=$AI88,$N$1534:$N$2431,""),BV$11)))&lt;0,0,(IF(ISERR(LARGE(IF($D$1534:$D$2431=$AI88,$N$1534:$N$2431,""),BV$11)),0,(LARGE(IF($D$1534:$D$2431=$AI88,$N$1534:$N$2431,""),BV$11)))))</f>
        <v>0</v>
      </c>
      <c r="BW88" s="195">
        <f t="array" ref="BW88">IF(IF(ISERR(LARGE(IF($D$1534:$D$2431=$AI88,$N$1534:$N$2431,""),BW$11)),0,(LARGE(IF($D$1534:$D$2431=$AI88,$N$1534:$N$2431,""),BW$11)))&lt;0,0,(IF(ISERR(LARGE(IF($D$1534:$D$2431=$AI88,$N$1534:$N$2431,""),BW$11)),0,(LARGE(IF($D$1534:$D$2431=$AI88,$N$1534:$N$2431,""),BW$11)))))</f>
        <v>0</v>
      </c>
      <c r="BX88" s="158">
        <f t="shared" si="121"/>
        <v>0</v>
      </c>
      <c r="BZ88" s="117">
        <f t="array" ref="BZ88">IF(IF(ISERR(LARGE(IF($D$4:$D$1533=$AI88,$O$4:$O$1533,""),BZ$11)),0,(LARGE(IF($D$4:$D$1533=$AI88,$O$4:$O$1533,""),BZ$11)))&lt;0,0,(IF(ISERR(LARGE(IF($D$4:$D$1533=$AI88,$O$4:$O$1533,""),BZ$11)),0,(LARGE(IF($D$4:$D$1533=$AI88,$O$4:$O$1533,""),BZ$11)))))</f>
        <v>0</v>
      </c>
      <c r="CA88" s="118">
        <f t="array" ref="CA88">IF(IF(ISERR(LARGE(IF($D$4:$D$1533=$AI88,$O$4:$O$1533,""),CA$11)),0,(LARGE(IF($D$4:$D$1533=$AI88,$O$4:$O$1533,""),CA$11)))&lt;0,0,(IF(ISERR(LARGE(IF($D$4:$D$1533=$AI88,$O$4:$O$1533,""),CA$11)),0,(LARGE(IF($D$4:$D$1533=$AI88,$O$4:$O$1533,""),CA$11)))))</f>
        <v>0</v>
      </c>
      <c r="CB88" s="119">
        <f t="array" ref="CB88">IF(IF(ISERR(LARGE(IF($D$4:$D$1533=$AI88,$O$4:$O$1533,""),CB$11)),0,(LARGE(IF($D$4:$D$1533=$AI88,$O$4:$O$1533,""),CB$11)))&lt;0,0,(IF(ISERR(LARGE(IF($D$4:$D$1533=$AI88,$O$4:$O$1533,""),CB$11)),0,(LARGE(IF($D$4:$D$1533=$AI88,$O$4:$O$1533,""),CB$11)))))</f>
        <v>0</v>
      </c>
      <c r="CC88" s="194">
        <f t="array" ref="CC88">IF(IF(ISERR(LARGE(IF($D$1534:$D$2431=$AI88,$O$1534:$O$2431,""),CC$11)),0,(LARGE(IF($D$1534:$D$2431=$AI88,$O$1534:$O$2431,""),CC$11)))&lt;0,0,(IF(ISERR(LARGE(IF($D$1534:$D$2431=$AI88,$O$1534:$O$2431,""),CC$11)),0,(LARGE(IF($D$1534:$D$2431=$AI88,$O$1534:$O$2431,""),CC$11)))))</f>
        <v>0</v>
      </c>
      <c r="CD88" s="195">
        <f t="array" ref="CD88">IF(IF(ISERR(LARGE(IF($D$1534:$D$2431=$AI88,$O$1534:$O$2431,""),CD$11)),0,(LARGE(IF($D$1534:$D$2431=$AI88,$O$1534:$O$2431,""),CD$11)))&lt;0,0,(IF(ISERR(LARGE(IF($D$1534:$D$2431=$AI88,$O$1534:$O$2431,""),CD$11)),0,(LARGE(IF($D$1534:$D$2431=$AI88,$O$1534:$O$2431,""),CD$11)))))</f>
        <v>0</v>
      </c>
      <c r="CE88" s="158">
        <f t="shared" si="122"/>
        <v>0</v>
      </c>
      <c r="CG88" s="117">
        <f t="array" ref="CG88">IF(IF(ISERR(LARGE(IF($D$4:$D$1533=$AI88,$Q$4:$Q$1533,""),CG$11)),0,(LARGE(IF($D$4:$D$1533=$AI88,$Q$4:$Q$1533,""),CG$11)))&lt;0,0,(IF(ISERR(LARGE(IF($D$4:$D$1533=$AI88,$Q$4:$Q$1533,""),CG$11)),0,(LARGE(IF($D$4:$D$1533=$AI88,$Q$4:$Q$1533,""),CG$11)))))</f>
        <v>0</v>
      </c>
      <c r="CH88" s="118">
        <f t="array" ref="CH88">IF(IF(ISERR(LARGE(IF($D$4:$D$1533=$AI88,$Q$4:$Q$1533,""),CH$11)),0,(LARGE(IF($D$4:$D$1533=$AI88,$Q$4:$Q$1533,""),CH$11)))&lt;0,0,(IF(ISERR(LARGE(IF($D$4:$D$1533=$AI88,$Q$4:$Q$1533,""),CH$11)),0,(LARGE(IF($D$4:$D$1533=$AI88,$Q$4:$Q$1533,""),CH$11)))))</f>
        <v>0</v>
      </c>
      <c r="CI88" s="119">
        <f t="array" ref="CI88">IF(IF(ISERR(LARGE(IF($D$4:$D$1533=$AI88,$Q$4:$Q$1533,""),CI$11)),0,(LARGE(IF($D$4:$D$1533=$AI88,$Q$4:$Q$1533,""),CI$11)))&lt;0,0,(IF(ISERR(LARGE(IF($D$4:$D$1533=$AI88,$Q$4:$Q$1533,""),CI$11)),0,(LARGE(IF($D$4:$D$1533=$AI88,$Q$4:$Q$1533,""),CI$11)))))</f>
        <v>0</v>
      </c>
      <c r="CJ88" s="194">
        <f t="array" ref="CJ88">IF(IF(ISERR(LARGE(IF($D$1534:$D$2431=$AI88,$Q$1534:$Q$2431,""),CJ$11)),0,(LARGE(IF($D$1534:$D$2431=$AI88,$Q$1534:$Q$2431,""),CJ$11)))&lt;0,0,(IF(ISERR(LARGE(IF($D$1534:$D$2431=$AI88,$Q$1534:$Q$2431,""),CJ$11)),0,(LARGE(IF($D$1534:$D$2431=$AI88,$Q$1534:$Q$2431,""),CJ$11)))))</f>
        <v>0</v>
      </c>
      <c r="CK88" s="195">
        <f t="array" ref="CK88">IF(IF(ISERR(LARGE(IF($D$1534:$D$2431=$AI88,$Q$1534:$Q$2431,""),CK$11)),0,(LARGE(IF($D$1534:$D$2431=$AI88,$Q$1534:$Q$2431,""),CK$11)))&lt;0,0,(IF(ISERR(LARGE(IF($D$1534:$D$2431=$AI88,$Q$1534:$Q$2431,""),CK$11)),0,(LARGE(IF($D$1534:$D$2431=$AI88,$Q$1534:$Q$2431,""),CK$11)))))</f>
        <v>0</v>
      </c>
      <c r="CL88" s="158">
        <f t="shared" si="123"/>
        <v>0</v>
      </c>
      <c r="CN88" s="117">
        <f t="array" ref="CN88">IF(IF(ISERR(LARGE(IF($D$4:$D$1533=$AI88,$R$4:$R$1533,""),CN$11)),0,(LARGE(IF($D$4:$D$1533=$AI88,$R$4:$R$1533,""),CN$11)))&lt;0,0,(IF(ISERR(LARGE(IF($D$4:$D$1533=$AI88,$R$4:$R$1533,""),CN$11)),0,(LARGE(IF($D$4:$D$1533=$AI88,$R$4:$R$1533,""),CN$11)))))</f>
        <v>0</v>
      </c>
      <c r="CO88" s="118">
        <f t="array" ref="CO88">IF(IF(ISERR(LARGE(IF($D$4:$D$1533=$AI88,$R$4:$R$1533,""),CO$11)),0,(LARGE(IF($D$4:$D$1533=$AI88,$R$4:$R$1533,""),CO$11)))&lt;0,0,(IF(ISERR(LARGE(IF($D$4:$D$1533=$AI88,$R$4:$R$1533,""),CO$11)),0,(LARGE(IF($D$4:$D$1533=$AI88,$R$4:$R$1533,""),CO$11)))))</f>
        <v>0</v>
      </c>
      <c r="CP88" s="119">
        <f t="array" ref="CP88">IF(IF(ISERR(LARGE(IF($D$4:$D$1533=$AI88,$R$4:$R$1533,""),CP$11)),0,(LARGE(IF($D$4:$D$1533=$AI88,$R$4:$R$1533,""),CP$11)))&lt;0,0,(IF(ISERR(LARGE(IF($D$4:$D$1533=$AI88,$R$4:$R$1533,""),CP$11)),0,(LARGE(IF($D$4:$D$1533=$AI88,$R$4:$R$1533,""),CP$11)))))</f>
        <v>0</v>
      </c>
      <c r="CQ88" s="194">
        <f t="array" ref="CQ88">IF(IF(ISERR(LARGE(IF($D$1534:$D$2431=$AI88,$R$1534:$R$2431,""),CQ$11)),0,(LARGE(IF($D$1534:$D$2431=$AI88,$R$1534:$R$2431,""),CQ$11)))&lt;0,0,(IF(ISERR(LARGE(IF($D$1534:$D$2431=$AI88,$R$1534:$R$2431,""),CQ$11)),0,(LARGE(IF($D$1534:$D$2431=$AI88,$R$1534:$R$2431,""),CQ$11)))))</f>
        <v>0</v>
      </c>
      <c r="CR88" s="195">
        <f t="array" ref="CR88">IF(IF(ISERR(LARGE(IF($D$1534:$D$2431=$AI88,$R$1534:$R$2431,""),CR$11)),0,(LARGE(IF($D$1534:$D$2431=$AI88,$R$1534:$R$2431,""),CR$11)))&lt;0,0,(IF(ISERR(LARGE(IF($D$1534:$D$2431=$AI88,$R$1534:$R$2431,""),CR$11)),0,(LARGE(IF($D$1534:$D$2431=$AI88,$R$1534:$R$2431,""),CR$11)))))</f>
        <v>0</v>
      </c>
      <c r="CS88" s="158">
        <f t="shared" si="124"/>
        <v>0</v>
      </c>
      <c r="CU88" s="117">
        <f t="array" ref="CU88">IF(IF(ISERR(LARGE(IF($D$4:$D$1533=$AI88,$S$4:$S$1533,""),CU$11)),0,(LARGE(IF($D$4:$D$1533=$AI88,$S$4:$S$1533,""),CU$11)))&lt;0,0,(IF(ISERR(LARGE(IF($D$4:$D$1533=$AI88,$S$4:$S$1533,""),CU$11)),0,(LARGE(IF($D$4:$D$1533=$AI88,$S$4:$S$1533,""),CU$11)))))</f>
        <v>0</v>
      </c>
      <c r="CV88" s="118">
        <f t="array" ref="CV88">IF(IF(ISERR(LARGE(IF($D$4:$D$1533=$AI88,$S$4:$S$1533,""),CV$11)),0,(LARGE(IF($D$4:$D$1533=$AI88,$S$4:$S$1533,""),CV$11)))&lt;0,0,(IF(ISERR(LARGE(IF($D$4:$D$1533=$AI88,$S$4:$S$1533,""),CV$11)),0,(LARGE(IF($D$4:$D$1533=$AI88,$S$4:$S$1533,""),CV$11)))))</f>
        <v>0</v>
      </c>
      <c r="CW88" s="119">
        <f t="array" ref="CW88">IF(IF(ISERR(LARGE(IF($D$4:$D$1533=$AI88,$S$4:$S$1533,""),CW$11)),0,(LARGE(IF($D$4:$D$1533=$AI88,$S$4:$S$1533,""),CW$11)))&lt;0,0,(IF(ISERR(LARGE(IF($D$4:$D$1533=$AI88,$S$4:$S$1533,""),CW$11)),0,(LARGE(IF($D$4:$D$1533=$AI88,$S$4:$S$1533,""),CW$11)))))</f>
        <v>0</v>
      </c>
      <c r="CX88" s="194">
        <f t="array" ref="CX88">IF(IF(ISERR(LARGE(IF($D$1534:$D$2431=$AI88,$S$1534:$S$2431,""),CX$11)),0,(LARGE(IF($D$1534:$D$2431=$AI88,$S$1534:$S$2431,""),CX$11)))&lt;0,0,(IF(ISERR(LARGE(IF($D$1534:$D$2431=$AI88,$S$1534:$S$2431,""),CX$11)),0,(LARGE(IF($D$1534:$D$2431=$AI88,$S$1534:$S$2431,""),CX$11)))))</f>
        <v>0</v>
      </c>
      <c r="CY88" s="195">
        <f t="array" ref="CY88">IF(IF(ISERR(LARGE(IF($D$1534:$D$2431=$AI88,$S$1534:$S$2431,""),CY$11)),0,(LARGE(IF($D$1534:$D$2431=$AI88,$S$1534:$S$2431,""),CY$11)))&lt;0,0,(IF(ISERR(LARGE(IF($D$1534:$D$2431=$AI88,$S$1534:$S$2431,""),CY$11)),0,(LARGE(IF($D$1534:$D$2431=$AI88,$S$1534:$S$2431,""),CY$11)))))</f>
        <v>0</v>
      </c>
      <c r="CZ88" s="158">
        <f t="shared" si="125"/>
        <v>0</v>
      </c>
      <c r="DB88" s="117">
        <f t="array" ref="DB88">IF(IF(ISERR(LARGE(IF($D$4:$D$1533=$AI88,$T$4:$T$1533,""),DB$11)),0,(LARGE(IF($D$4:$D$1533=$AI88,$T$4:$T$1533,""),DB$11)))&lt;0,0,(IF(ISERR(LARGE(IF($D$4:$D$1533=$AI88,$T$4:$T$1533,""),DB$11)),0,(LARGE(IF($D$4:$D$1533=$AI88,$T$4:$T$1533,""),DB$11)))))</f>
        <v>0</v>
      </c>
      <c r="DC88" s="118">
        <f t="array" ref="DC88">IF(IF(ISERR(LARGE(IF($D$4:$D$1533=$AI88,$T$4:$T$1533,""),DC$11)),0,(LARGE(IF($D$4:$D$1533=$AI88,$T$4:$T$1533,""),DC$11)))&lt;0,0,(IF(ISERR(LARGE(IF($D$4:$D$1533=$AI88,$T$4:$T$1533,""),DC$11)),0,(LARGE(IF($D$4:$D$1533=$AI88,$T$4:$T$1533,""),DC$11)))))</f>
        <v>0</v>
      </c>
      <c r="DD88" s="119">
        <f t="array" ref="DD88">IF(IF(ISERR(LARGE(IF($D$4:$D$1533=$AI88,$T$4:$T$1533,""),DD$11)),0,(LARGE(IF($D$4:$D$1533=$AI88,$T$4:$T$1533,""),DD$11)))&lt;0,0,(IF(ISERR(LARGE(IF($D$4:$D$1533=$AI88,$T$4:$T$1533,""),DD$11)),0,(LARGE(IF($D$4:$D$1533=$AI88,$T$4:$T$1533,""),DD$11)))))</f>
        <v>0</v>
      </c>
      <c r="DE88" s="194">
        <f t="array" ref="DE88">IF(IF(ISERR(LARGE(IF($D$1534:$D$2431=$AI88,$T$1534:$T$2431,""),DE$11)),0,(LARGE(IF($D$1534:$D$2431=$AI88,$T$1534:$T$2431,""),DE$11)))&lt;0,0,(IF(ISERR(LARGE(IF($D$1534:$D$2431=$AI88,$T$1534:$T$2431,""),DE$11)),0,(LARGE(IF($D$1534:$D$2431=$AI88,$T$1534:$T$2431,""),DE$11)))))</f>
        <v>0</v>
      </c>
      <c r="DF88" s="195">
        <f t="array" ref="DF88">IF(IF(ISERR(LARGE(IF($D$1534:$D$2431=$AI88,$T$1534:$T$2431,""),DF$11)),0,(LARGE(IF($D$1534:$D$2431=$AI88,$T$1534:$T$2431,""),DF$11)))&lt;0,0,(IF(ISERR(LARGE(IF($D$1534:$D$2431=$AI88,$T$1534:$T$2431,""),DF$11)),0,(LARGE(IF($D$1534:$D$2431=$AI88,$T$1534:$T$2431,""),DF$11)))))</f>
        <v>0</v>
      </c>
      <c r="DG88" s="158">
        <f t="shared" si="126"/>
        <v>0</v>
      </c>
      <c r="DI88" s="117">
        <f t="array" ref="DI88">IF(IF(ISERR(LARGE(IF($D$4:$D$1533=$AI88,$U$4:$U$1533,""),DI$11)),0,(LARGE(IF($D$4:$D$1533=$AI88,$U$4:$U$1533,""),DI$11)))&lt;0,0,(IF(ISERR(LARGE(IF($D$4:$D$1533=$AI88,$U$4:$U$1533,""),DI$11)),0,(LARGE(IF($D$4:$D$1533=$AI88,$U$4:$U$1533,""),DI$11)))))</f>
        <v>0</v>
      </c>
      <c r="DJ88" s="118">
        <f t="array" ref="DJ88">IF(IF(ISERR(LARGE(IF($D$4:$D$1533=$AI88,$U$4:$U$1533,""),DJ$11)),0,(LARGE(IF($D$4:$D$1533=$AI88,$U$4:$U$1533,""),DJ$11)))&lt;0,0,(IF(ISERR(LARGE(IF($D$4:$D$1533=$AI88,$U$4:$U$1533,""),DJ$11)),0,(LARGE(IF($D$4:$D$1533=$AI88,$U$4:$U$1533,""),DJ$11)))))</f>
        <v>0</v>
      </c>
      <c r="DK88" s="119">
        <f t="array" ref="DK88">IF(IF(ISERR(LARGE(IF($D$4:$D$1533=$AI88,$U$4:$U$1533,""),DK$11)),0,(LARGE(IF($D$4:$D$1533=$AI88,$U$4:$U$1533,""),DK$11)))&lt;0,0,(IF(ISERR(LARGE(IF($D$4:$D$1533=$AI88,$U$4:$U$1533,""),DK$11)),0,(LARGE(IF($D$4:$D$1533=$AI88,$U$4:$U$1533,""),DK$11)))))</f>
        <v>0</v>
      </c>
      <c r="DL88" s="194">
        <f t="array" ref="DL88">IF(IF(ISERR(LARGE(IF($D$1534:$D$2431=$AI88,$U$1534:$U$2431,""),DL$11)),0,(LARGE(IF($D$1534:$D$2431=$AI88,$U$1534:$U$2431,""),DL$11)))&lt;0,0,(IF(ISERR(LARGE(IF($D$1534:$D$2431=$AI88,$U$1534:$U$2431,""),DL$11)),0,(LARGE(IF($D$1534:$D$2431=$AI88,$U$1534:$U$2431,""),DL$11)))))</f>
        <v>0</v>
      </c>
      <c r="DM88" s="195">
        <f t="array" ref="DM88">IF(IF(ISERR(LARGE(IF($D$1534:$D$2431=$AI88,$U$1534:$U$2431,""),DM$11)),0,(LARGE(IF($D$1534:$D$2431=$AI88,$U$1534:$U$2431,""),DM$11)))&lt;0,0,(IF(ISERR(LARGE(IF($D$1534:$D$2431=$AI88,$U$1534:$U$2431,""),DM$11)),0,(LARGE(IF($D$1534:$D$2431=$AI88,$U$1534:$U$2431,""),DM$11)))))</f>
        <v>0</v>
      </c>
      <c r="DN88" s="158">
        <f t="shared" si="127"/>
        <v>0</v>
      </c>
      <c r="DP88" s="117">
        <f t="array" ref="DP88">IF(IF(ISERR(LARGE(IF($D$4:$D$1533=$AI88,$V$4:$V$1533,""),DP$11)),0,(LARGE(IF($D$4:$D$1533=$AI88,$V$4:$V$1533,""),DP$11)))&lt;0,0,(IF(ISERR(LARGE(IF($D$4:$D$1533=$AI88,$V$4:$V$1533,""),DP$11)),0,(LARGE(IF($D$4:$D$1533=$AI88,$V$4:$V$1533,""),DP$11)))))</f>
        <v>0</v>
      </c>
      <c r="DQ88" s="118">
        <f t="array" ref="DQ88">IF(IF(ISERR(LARGE(IF($D$4:$D$1533=$AI88,$V$4:$V$1533,""),DQ$11)),0,(LARGE(IF($D$4:$D$1533=$AI88,$V$4:$V$1533,""),DQ$11)))&lt;0,0,(IF(ISERR(LARGE(IF($D$4:$D$1533=$AI88,$V$4:$V$1533,""),DQ$11)),0,(LARGE(IF($D$4:$D$1533=$AI88,$V$4:$V$1533,""),DQ$11)))))</f>
        <v>0</v>
      </c>
      <c r="DR88" s="119">
        <f t="array" ref="DR88">IF(IF(ISERR(LARGE(IF($D$4:$D$1533=$AI88,$V$4:$V$1533,""),DR$11)),0,(LARGE(IF($D$4:$D$1533=$AI88,$V$4:$V$1533,""),DR$11)))&lt;0,0,(IF(ISERR(LARGE(IF($D$4:$D$1533=$AI88,$V$4:$V$1533,""),DR$11)),0,(LARGE(IF($D$4:$D$1533=$AI88,$V$4:$V$1533,""),DR$11)))))</f>
        <v>0</v>
      </c>
      <c r="DS88" s="194">
        <f t="array" ref="DS88">IF(IF(ISERR(LARGE(IF($D$1534:$D$2431=$AI88,$V$1534:$V$2431,""),DS$11)),0,(LARGE(IF($D$1534:$D$2431=$AI88,$V$1534:$V$2431,""),DS$11)))&lt;0,0,(IF(ISERR(LARGE(IF($D$1534:$D$2431=$AI88,$V$1534:$V$2431,""),DS$11)),0,(LARGE(IF($D$1534:$D$2431=$AI88,$V$1534:$V$2431,""),DS$11)))))</f>
        <v>0</v>
      </c>
      <c r="DT88" s="195">
        <f t="array" ref="DT88">IF(IF(ISERR(LARGE(IF($D$1534:$D$2431=$AI88,$V$1534:$V$2431,""),DT$11)),0,(LARGE(IF($D$1534:$D$2431=$AI88,$V$1534:$V$2431,""),DT$11)))&lt;0,0,(IF(ISERR(LARGE(IF($D$1534:$D$2431=$AI88,$V$1534:$V$2431,""),DT$11)),0,(LARGE(IF($D$1534:$D$2431=$AI88,$V$1534:$V$2431,""),DT$11)))))</f>
        <v>0</v>
      </c>
      <c r="DU88" s="158">
        <f t="shared" si="128"/>
        <v>0</v>
      </c>
      <c r="DW88" s="117">
        <f t="array" ref="DW88">IF(IF(ISERR(LARGE(IF($D$4:$D$1533=$AI88,$W$4:$W$1533,""),DW$11)),0,(LARGE(IF($D$4:$D$1533=$AI88,$W$4:$W$1533,""),DW$11)))&lt;0,0,(IF(ISERR(LARGE(IF($D$4:$D$1533=$AI88,$W$4:$W$1533,""),DW$11)),0,(LARGE(IF($D$4:$D$1533=$AI88,$W$4:$W$1533,""),DW$11)))))</f>
        <v>0</v>
      </c>
      <c r="DX88" s="118">
        <f t="array" ref="DX88">IF(IF(ISERR(LARGE(IF($D$4:$D$1533=$AI88,$W$4:$W$1533,""),DX$11)),0,(LARGE(IF($D$4:$D$1533=$AI88,$W$4:$W$1533,""),DX$11)))&lt;0,0,(IF(ISERR(LARGE(IF($D$4:$D$1533=$AI88,$W$4:$W$1533,""),DX$11)),0,(LARGE(IF($D$4:$D$1533=$AI88,$W$4:$W$1533,""),DX$11)))))</f>
        <v>0</v>
      </c>
      <c r="DY88" s="119">
        <f t="array" ref="DY88">IF(IF(ISERR(LARGE(IF($D$4:$D$1533=$AI88,$W$4:$W$1533,""),DY$11)),0,(LARGE(IF($D$4:$D$1533=$AI88,$W$4:$W$1533,""),DY$11)))&lt;0,0,(IF(ISERR(LARGE(IF($D$4:$D$1533=$AI88,$W$4:$W$1533,""),DY$11)),0,(LARGE(IF($D$4:$D$1533=$AI88,$W$4:$W$1533,""),DY$11)))))</f>
        <v>0</v>
      </c>
      <c r="DZ88" s="194">
        <f t="array" ref="DZ88">IF(IF(ISERR(LARGE(IF($D$1534:$D$2431=$AI88,$W$1534:$W$2431,""),DZ$11)),0,(LARGE(IF($D$1534:$D$2431=$AI88,$W$1534:$W$2431,""),DZ$11)))&lt;0,0,(IF(ISERR(LARGE(IF($D$1534:$D$2431=$AI88,$W$1534:$W$2431,""),DZ$11)),0,(LARGE(IF($D$1534:$D$2431=$AI88,$W$1534:$W$2431,""),DZ$11)))))</f>
        <v>0</v>
      </c>
      <c r="EA88" s="195">
        <f t="array" ref="EA88">IF(IF(ISERR(LARGE(IF($D$1534:$D$2431=$AI88,$W$1534:$W$2431,""),EA$11)),0,(LARGE(IF($D$1534:$D$2431=$AI88,$W$1534:$W$2431,""),EA$11)))&lt;0,0,(IF(ISERR(LARGE(IF($D$1534:$D$2431=$AI88,$W$1534:$W$2431,""),EA$11)),0,(LARGE(IF($D$1534:$D$2431=$AI88,$W$1534:$W$2431,""),EA$11)))))</f>
        <v>0</v>
      </c>
      <c r="EB88" s="158">
        <f t="shared" si="129"/>
        <v>0</v>
      </c>
    </row>
    <row r="89" spans="1:132" x14ac:dyDescent="0.2">
      <c r="A89" s="88">
        <v>8.599999999999999E-5</v>
      </c>
      <c r="B89" s="4">
        <f t="shared" si="77"/>
        <v>8.599999999999999E-5</v>
      </c>
      <c r="C89"/>
      <c r="D89" s="213"/>
      <c r="E89" s="44" t="s">
        <v>21</v>
      </c>
      <c r="F89" s="14">
        <f t="shared" si="107"/>
        <v>0</v>
      </c>
      <c r="G89" s="14">
        <f t="shared" si="108"/>
        <v>0</v>
      </c>
      <c r="H89" s="101" t="str">
        <f>IF(ISNA(VLOOKUP(C89,[1]Sheet1!$J$2:$J$2999,1,FALSE)),"No","Yes")</f>
        <v>No</v>
      </c>
      <c r="I89" s="72">
        <f t="shared" si="78"/>
        <v>0</v>
      </c>
      <c r="J89" s="72">
        <f t="shared" si="79"/>
        <v>0</v>
      </c>
      <c r="K89" s="72">
        <f t="shared" si="80"/>
        <v>0</v>
      </c>
      <c r="L89" s="72">
        <f t="shared" si="81"/>
        <v>0</v>
      </c>
      <c r="M89" s="72">
        <f t="shared" si="82"/>
        <v>0</v>
      </c>
      <c r="N89" s="72">
        <f t="shared" si="83"/>
        <v>0</v>
      </c>
      <c r="O89" s="72">
        <f t="shared" si="84"/>
        <v>0</v>
      </c>
      <c r="Q89" s="73">
        <f t="shared" si="85"/>
        <v>0</v>
      </c>
      <c r="R89" s="73">
        <f t="shared" si="86"/>
        <v>0</v>
      </c>
      <c r="S89" s="73">
        <f t="shared" si="87"/>
        <v>0</v>
      </c>
      <c r="T89" s="73">
        <f t="shared" si="88"/>
        <v>0</v>
      </c>
      <c r="U89" s="73">
        <f t="shared" si="89"/>
        <v>0</v>
      </c>
      <c r="V89" s="73">
        <f t="shared" si="90"/>
        <v>0</v>
      </c>
      <c r="W89" s="73">
        <f t="shared" si="91"/>
        <v>0</v>
      </c>
      <c r="Y89" s="72">
        <f t="shared" si="109"/>
        <v>0</v>
      </c>
      <c r="Z89" s="73">
        <f t="shared" si="110"/>
        <v>0</v>
      </c>
      <c r="AA89" s="58">
        <f t="shared" si="111"/>
        <v>0</v>
      </c>
      <c r="AB89" s="72">
        <f t="shared" si="112"/>
        <v>0</v>
      </c>
      <c r="AC89" s="72">
        <f t="shared" si="113"/>
        <v>0</v>
      </c>
      <c r="AD89" s="73">
        <f t="shared" si="114"/>
        <v>0</v>
      </c>
      <c r="AE89" s="73">
        <f t="shared" si="115"/>
        <v>0</v>
      </c>
      <c r="AF89" s="1">
        <f t="shared" si="92"/>
        <v>0</v>
      </c>
      <c r="AH89" s="1" t="str">
        <f t="shared" si="93"/>
        <v>No</v>
      </c>
    </row>
    <row r="90" spans="1:132" x14ac:dyDescent="0.2">
      <c r="A90" s="88">
        <v>8.6999999999999987E-5</v>
      </c>
      <c r="B90" s="4">
        <f t="shared" si="77"/>
        <v>8.6999999999999987E-5</v>
      </c>
      <c r="C90"/>
      <c r="D90" s="213"/>
      <c r="E90" s="44" t="s">
        <v>21</v>
      </c>
      <c r="F90" s="14">
        <f t="shared" si="107"/>
        <v>0</v>
      </c>
      <c r="G90" s="14">
        <f t="shared" si="108"/>
        <v>0</v>
      </c>
      <c r="H90" s="101" t="str">
        <f>IF(ISNA(VLOOKUP(C90,[1]Sheet1!$J$2:$J$2999,1,FALSE)),"No","Yes")</f>
        <v>No</v>
      </c>
      <c r="I90" s="72">
        <f t="shared" si="78"/>
        <v>0</v>
      </c>
      <c r="J90" s="72">
        <f t="shared" si="79"/>
        <v>0</v>
      </c>
      <c r="K90" s="72">
        <f t="shared" si="80"/>
        <v>0</v>
      </c>
      <c r="L90" s="72">
        <f t="shared" si="81"/>
        <v>0</v>
      </c>
      <c r="M90" s="72">
        <f t="shared" si="82"/>
        <v>0</v>
      </c>
      <c r="N90" s="72">
        <f t="shared" si="83"/>
        <v>0</v>
      </c>
      <c r="O90" s="72">
        <f t="shared" si="84"/>
        <v>0</v>
      </c>
      <c r="Q90" s="73">
        <f t="shared" si="85"/>
        <v>0</v>
      </c>
      <c r="R90" s="73">
        <f t="shared" si="86"/>
        <v>0</v>
      </c>
      <c r="S90" s="73">
        <f t="shared" si="87"/>
        <v>0</v>
      </c>
      <c r="T90" s="73">
        <f t="shared" si="88"/>
        <v>0</v>
      </c>
      <c r="U90" s="73">
        <f t="shared" si="89"/>
        <v>0</v>
      </c>
      <c r="V90" s="73">
        <f t="shared" si="90"/>
        <v>0</v>
      </c>
      <c r="W90" s="73">
        <f t="shared" si="91"/>
        <v>0</v>
      </c>
      <c r="Y90" s="72">
        <f t="shared" si="109"/>
        <v>0</v>
      </c>
      <c r="Z90" s="73">
        <f t="shared" si="110"/>
        <v>0</v>
      </c>
      <c r="AA90" s="58">
        <f t="shared" si="111"/>
        <v>0</v>
      </c>
      <c r="AB90" s="72">
        <f t="shared" si="112"/>
        <v>0</v>
      </c>
      <c r="AC90" s="72">
        <f t="shared" si="113"/>
        <v>0</v>
      </c>
      <c r="AD90" s="73">
        <f t="shared" si="114"/>
        <v>0</v>
      </c>
      <c r="AE90" s="73">
        <f t="shared" si="115"/>
        <v>0</v>
      </c>
      <c r="AF90" s="1">
        <f t="shared" si="92"/>
        <v>0</v>
      </c>
      <c r="AH90" s="1" t="str">
        <f t="shared" si="93"/>
        <v>No</v>
      </c>
    </row>
    <row r="91" spans="1:132" hidden="1" x14ac:dyDescent="0.2">
      <c r="A91" s="88">
        <v>8.7999999999999998E-5</v>
      </c>
      <c r="B91" s="4">
        <f t="shared" si="77"/>
        <v>8.7999999999999998E-5</v>
      </c>
      <c r="C91"/>
      <c r="D91" s="213"/>
      <c r="E91" s="44" t="s">
        <v>21</v>
      </c>
      <c r="F91" s="14">
        <f t="shared" si="107"/>
        <v>0</v>
      </c>
      <c r="G91" s="14">
        <f t="shared" si="108"/>
        <v>0</v>
      </c>
      <c r="H91" s="101" t="str">
        <f>IF(ISNA(VLOOKUP(C91,[1]Sheet1!$J$2:$J$2999,1,FALSE)),"No","Yes")</f>
        <v>No</v>
      </c>
      <c r="I91" s="72">
        <f t="shared" si="78"/>
        <v>0</v>
      </c>
      <c r="J91" s="72">
        <f t="shared" si="79"/>
        <v>0</v>
      </c>
      <c r="K91" s="72">
        <f t="shared" si="80"/>
        <v>0</v>
      </c>
      <c r="L91" s="72">
        <f t="shared" si="81"/>
        <v>0</v>
      </c>
      <c r="M91" s="72">
        <f t="shared" si="82"/>
        <v>0</v>
      </c>
      <c r="N91" s="72">
        <f t="shared" si="83"/>
        <v>0</v>
      </c>
      <c r="O91" s="72">
        <f t="shared" si="84"/>
        <v>0</v>
      </c>
      <c r="Q91" s="73">
        <f t="shared" si="85"/>
        <v>0</v>
      </c>
      <c r="R91" s="73">
        <f t="shared" si="86"/>
        <v>0</v>
      </c>
      <c r="S91" s="73">
        <f t="shared" si="87"/>
        <v>0</v>
      </c>
      <c r="T91" s="73">
        <f t="shared" si="88"/>
        <v>0</v>
      </c>
      <c r="U91" s="73">
        <f t="shared" si="89"/>
        <v>0</v>
      </c>
      <c r="V91" s="73">
        <f t="shared" si="90"/>
        <v>0</v>
      </c>
      <c r="W91" s="73">
        <f t="shared" si="91"/>
        <v>0</v>
      </c>
      <c r="Y91" s="72">
        <f t="shared" si="109"/>
        <v>0</v>
      </c>
      <c r="Z91" s="73">
        <f t="shared" si="110"/>
        <v>0</v>
      </c>
      <c r="AA91" s="58">
        <f t="shared" si="111"/>
        <v>0</v>
      </c>
      <c r="AB91" s="72">
        <f t="shared" si="112"/>
        <v>0</v>
      </c>
      <c r="AC91" s="72">
        <f t="shared" si="113"/>
        <v>0</v>
      </c>
      <c r="AD91" s="73">
        <f t="shared" si="114"/>
        <v>0</v>
      </c>
      <c r="AE91" s="73">
        <f t="shared" si="115"/>
        <v>0</v>
      </c>
      <c r="AF91" s="1">
        <f t="shared" si="92"/>
        <v>0</v>
      </c>
      <c r="AH91" s="1" t="str">
        <f t="shared" si="93"/>
        <v>No</v>
      </c>
    </row>
    <row r="92" spans="1:132" hidden="1" x14ac:dyDescent="0.2">
      <c r="A92" s="88">
        <v>8.8999999999999995E-5</v>
      </c>
      <c r="B92" s="4">
        <f t="shared" si="77"/>
        <v>8.8999999999999995E-5</v>
      </c>
      <c r="C92"/>
      <c r="D92" s="213"/>
      <c r="E92" s="44" t="s">
        <v>21</v>
      </c>
      <c r="F92" s="14">
        <f t="shared" si="107"/>
        <v>0</v>
      </c>
      <c r="G92" s="14">
        <f t="shared" si="108"/>
        <v>0</v>
      </c>
      <c r="H92" s="101" t="str">
        <f>IF(ISNA(VLOOKUP(C92,[1]Sheet1!$J$2:$J$2999,1,FALSE)),"No","Yes")</f>
        <v>No</v>
      </c>
      <c r="I92" s="72">
        <f t="shared" si="78"/>
        <v>0</v>
      </c>
      <c r="J92" s="72">
        <f t="shared" si="79"/>
        <v>0</v>
      </c>
      <c r="K92" s="72">
        <f t="shared" si="80"/>
        <v>0</v>
      </c>
      <c r="L92" s="72">
        <f t="shared" si="81"/>
        <v>0</v>
      </c>
      <c r="M92" s="72">
        <f t="shared" si="82"/>
        <v>0</v>
      </c>
      <c r="N92" s="72">
        <f t="shared" si="83"/>
        <v>0</v>
      </c>
      <c r="O92" s="72">
        <f t="shared" si="84"/>
        <v>0</v>
      </c>
      <c r="Q92" s="73">
        <f t="shared" si="85"/>
        <v>0</v>
      </c>
      <c r="R92" s="73">
        <f t="shared" si="86"/>
        <v>0</v>
      </c>
      <c r="S92" s="73">
        <f t="shared" si="87"/>
        <v>0</v>
      </c>
      <c r="T92" s="73">
        <f t="shared" si="88"/>
        <v>0</v>
      </c>
      <c r="U92" s="73">
        <f t="shared" si="89"/>
        <v>0</v>
      </c>
      <c r="V92" s="73">
        <f t="shared" si="90"/>
        <v>0</v>
      </c>
      <c r="W92" s="73">
        <f t="shared" si="91"/>
        <v>0</v>
      </c>
      <c r="Y92" s="72">
        <f t="shared" si="109"/>
        <v>0</v>
      </c>
      <c r="Z92" s="73">
        <f t="shared" si="110"/>
        <v>0</v>
      </c>
      <c r="AA92" s="58">
        <f t="shared" si="111"/>
        <v>0</v>
      </c>
      <c r="AB92" s="72">
        <f t="shared" si="112"/>
        <v>0</v>
      </c>
      <c r="AC92" s="72">
        <f t="shared" si="113"/>
        <v>0</v>
      </c>
      <c r="AD92" s="73">
        <f t="shared" si="114"/>
        <v>0</v>
      </c>
      <c r="AE92" s="73">
        <f t="shared" si="115"/>
        <v>0</v>
      </c>
      <c r="AF92" s="1">
        <f t="shared" si="92"/>
        <v>0</v>
      </c>
      <c r="AH92" s="1" t="str">
        <f t="shared" si="93"/>
        <v>No</v>
      </c>
    </row>
    <row r="93" spans="1:132" hidden="1" x14ac:dyDescent="0.2">
      <c r="A93" s="88">
        <v>8.9999999999999992E-5</v>
      </c>
      <c r="B93" s="4">
        <f t="shared" si="77"/>
        <v>8.9999999999999992E-5</v>
      </c>
      <c r="C93"/>
      <c r="D93" s="213"/>
      <c r="E93" s="44" t="s">
        <v>21</v>
      </c>
      <c r="F93" s="14">
        <f t="shared" si="107"/>
        <v>0</v>
      </c>
      <c r="G93" s="14">
        <f t="shared" si="108"/>
        <v>0</v>
      </c>
      <c r="H93" s="101" t="str">
        <f>IF(ISNA(VLOOKUP(C93,[1]Sheet1!$J$2:$J$2999,1,FALSE)),"No","Yes")</f>
        <v>No</v>
      </c>
      <c r="I93" s="72">
        <f t="shared" si="78"/>
        <v>0</v>
      </c>
      <c r="J93" s="72">
        <f t="shared" si="79"/>
        <v>0</v>
      </c>
      <c r="K93" s="72">
        <f t="shared" si="80"/>
        <v>0</v>
      </c>
      <c r="L93" s="72">
        <f t="shared" si="81"/>
        <v>0</v>
      </c>
      <c r="M93" s="72">
        <f t="shared" si="82"/>
        <v>0</v>
      </c>
      <c r="N93" s="72">
        <f t="shared" si="83"/>
        <v>0</v>
      </c>
      <c r="O93" s="72">
        <f t="shared" si="84"/>
        <v>0</v>
      </c>
      <c r="Q93" s="73">
        <f t="shared" si="85"/>
        <v>0</v>
      </c>
      <c r="R93" s="73">
        <f t="shared" si="86"/>
        <v>0</v>
      </c>
      <c r="S93" s="73">
        <f t="shared" si="87"/>
        <v>0</v>
      </c>
      <c r="T93" s="73">
        <f t="shared" si="88"/>
        <v>0</v>
      </c>
      <c r="U93" s="73">
        <f t="shared" si="89"/>
        <v>0</v>
      </c>
      <c r="V93" s="73">
        <f t="shared" si="90"/>
        <v>0</v>
      </c>
      <c r="W93" s="73">
        <f t="shared" si="91"/>
        <v>0</v>
      </c>
      <c r="Y93" s="72">
        <f t="shared" si="109"/>
        <v>0</v>
      </c>
      <c r="Z93" s="73">
        <f t="shared" si="110"/>
        <v>0</v>
      </c>
      <c r="AA93" s="58">
        <f t="shared" si="111"/>
        <v>0</v>
      </c>
      <c r="AB93" s="72">
        <f t="shared" si="112"/>
        <v>0</v>
      </c>
      <c r="AC93" s="72">
        <f t="shared" si="113"/>
        <v>0</v>
      </c>
      <c r="AD93" s="73">
        <f t="shared" si="114"/>
        <v>0</v>
      </c>
      <c r="AE93" s="73">
        <f t="shared" si="115"/>
        <v>0</v>
      </c>
      <c r="AF93" s="1">
        <f t="shared" si="92"/>
        <v>0</v>
      </c>
      <c r="AH93" s="1" t="str">
        <f t="shared" si="93"/>
        <v>No</v>
      </c>
    </row>
    <row r="94" spans="1:132" hidden="1" x14ac:dyDescent="0.2">
      <c r="A94" s="88">
        <v>9.0999999999999989E-5</v>
      </c>
      <c r="B94" s="4">
        <f t="shared" si="77"/>
        <v>9.0999999999999989E-5</v>
      </c>
      <c r="C94"/>
      <c r="D94" s="213"/>
      <c r="E94" s="44" t="s">
        <v>21</v>
      </c>
      <c r="F94" s="14">
        <f t="shared" si="107"/>
        <v>0</v>
      </c>
      <c r="G94" s="14">
        <f t="shared" si="108"/>
        <v>0</v>
      </c>
      <c r="H94" s="101" t="str">
        <f>IF(ISNA(VLOOKUP(C94,[1]Sheet1!$J$2:$J$2999,1,FALSE)),"No","Yes")</f>
        <v>No</v>
      </c>
      <c r="I94" s="72">
        <f t="shared" ref="I94:I125" si="130">IF(ISERROR(VLOOKUP($C94,Sprint1,5,FALSE)),0,(VLOOKUP($C94,Sprint1,5,FALSE)))</f>
        <v>0</v>
      </c>
      <c r="J94" s="72">
        <f t="shared" ref="J94:J125" si="131">IF(ISERROR(VLOOKUP($C94,Sprint2,5,FALSE)),0,(VLOOKUP($C94,Sprint2,5,FALSE)))</f>
        <v>0</v>
      </c>
      <c r="K94" s="72">
        <f t="shared" ref="K94:K125" si="132">IF(ISERROR(VLOOKUP($C94,Sprint3,5,FALSE)),0,(VLOOKUP($C94,Sprint3,5,FALSE)))</f>
        <v>0</v>
      </c>
      <c r="L94" s="72">
        <f t="shared" ref="L94:L125" si="133">IF(ISERROR(VLOOKUP($C94,Sprint4,5,FALSE)),0,(VLOOKUP($C94,Sprint4,5,FALSE)))</f>
        <v>0</v>
      </c>
      <c r="M94" s="72">
        <f t="shared" ref="M94:M125" si="134">IF(ISERROR(VLOOKUP($C94,Sprint5,5,FALSE)),0,(VLOOKUP($C94,Sprint5,5,FALSE)))</f>
        <v>0</v>
      </c>
      <c r="N94" s="72">
        <f t="shared" ref="N94:N125" si="135">IF(ISERROR(VLOOKUP($C94,Sprint6,5,FALSE)),0,(VLOOKUP($C94,Sprint6,5,FALSE)))</f>
        <v>0</v>
      </c>
      <c r="O94" s="72">
        <f t="shared" ref="O94:O125" si="136">IF(ISERROR(VLOOKUP($C94,Sprint7,5,FALSE)),0,(VLOOKUP($C94,Sprint7,5,FALSE)))</f>
        <v>0</v>
      </c>
      <c r="Q94" s="73">
        <f t="shared" ref="Q94:Q125" si="137">IF(ISERROR(VLOOKUP($C94,_End1,5,FALSE)),0,(VLOOKUP($C94,_End1,5,FALSE)))</f>
        <v>0</v>
      </c>
      <c r="R94" s="73">
        <f t="shared" ref="R94:R125" si="138">IF(ISERROR(VLOOKUP($C94,_End2,5,FALSE)),0,(VLOOKUP($C94,_End2,5,FALSE)))</f>
        <v>0</v>
      </c>
      <c r="S94" s="73">
        <f t="shared" ref="S94:S125" si="139">IF(ISERROR(VLOOKUP($C94,_End3,5,FALSE)),0,(VLOOKUP($C94,_End3,5,FALSE)))</f>
        <v>0</v>
      </c>
      <c r="T94" s="73">
        <f t="shared" ref="T94:T125" si="140">IF(ISERROR(VLOOKUP($C94,_End4,5,FALSE)),0,(VLOOKUP($C94,_End4,5,FALSE)))</f>
        <v>0</v>
      </c>
      <c r="U94" s="73">
        <f t="shared" ref="U94:U125" si="141">IF(ISERROR(VLOOKUP($C94,_End5,5,FALSE)),0,(VLOOKUP($C94,_End5,5,FALSE)))</f>
        <v>0</v>
      </c>
      <c r="V94" s="73">
        <f t="shared" ref="V94:V125" si="142">IF(ISERROR(VLOOKUP($C94,_End6,5,FALSE)),0,(VLOOKUP($C94,_End6,5,FALSE)))</f>
        <v>0</v>
      </c>
      <c r="W94" s="73">
        <f t="shared" ref="W94:W125" si="143">IF(ISERROR(VLOOKUP($C94,_End7,5,FALSE)),0,(VLOOKUP($C94,_End7,5,FALSE)))</f>
        <v>0</v>
      </c>
      <c r="Y94" s="72">
        <f t="shared" si="109"/>
        <v>0</v>
      </c>
      <c r="Z94" s="73">
        <f t="shared" si="110"/>
        <v>0</v>
      </c>
      <c r="AA94" s="58">
        <f t="shared" si="111"/>
        <v>0</v>
      </c>
      <c r="AB94" s="72">
        <f t="shared" si="112"/>
        <v>0</v>
      </c>
      <c r="AC94" s="72">
        <f t="shared" si="113"/>
        <v>0</v>
      </c>
      <c r="AD94" s="73">
        <f t="shared" si="114"/>
        <v>0</v>
      </c>
      <c r="AE94" s="73">
        <f t="shared" si="115"/>
        <v>0</v>
      </c>
      <c r="AF94" s="1">
        <f t="shared" si="92"/>
        <v>0</v>
      </c>
      <c r="AH94" s="1" t="str">
        <f t="shared" si="93"/>
        <v>No</v>
      </c>
    </row>
    <row r="95" spans="1:132" hidden="1" x14ac:dyDescent="0.2">
      <c r="A95" s="88">
        <v>9.1999999999999987E-5</v>
      </c>
      <c r="B95" s="4">
        <f t="shared" si="77"/>
        <v>9.1999999999999987E-5</v>
      </c>
      <c r="C95"/>
      <c r="D95" s="213"/>
      <c r="E95" s="44" t="s">
        <v>21</v>
      </c>
      <c r="F95" s="14">
        <f t="shared" si="107"/>
        <v>0</v>
      </c>
      <c r="G95" s="14">
        <f t="shared" si="108"/>
        <v>0</v>
      </c>
      <c r="H95" s="101" t="str">
        <f>IF(ISNA(VLOOKUP(C95,[1]Sheet1!$J$2:$J$2999,1,FALSE)),"No","Yes")</f>
        <v>No</v>
      </c>
      <c r="I95" s="72">
        <f t="shared" si="130"/>
        <v>0</v>
      </c>
      <c r="J95" s="72">
        <f t="shared" si="131"/>
        <v>0</v>
      </c>
      <c r="K95" s="72">
        <f t="shared" si="132"/>
        <v>0</v>
      </c>
      <c r="L95" s="72">
        <f t="shared" si="133"/>
        <v>0</v>
      </c>
      <c r="M95" s="72">
        <f t="shared" si="134"/>
        <v>0</v>
      </c>
      <c r="N95" s="72">
        <f t="shared" si="135"/>
        <v>0</v>
      </c>
      <c r="O95" s="72">
        <f t="shared" si="136"/>
        <v>0</v>
      </c>
      <c r="Q95" s="73">
        <f t="shared" si="137"/>
        <v>0</v>
      </c>
      <c r="R95" s="73">
        <f t="shared" si="138"/>
        <v>0</v>
      </c>
      <c r="S95" s="73">
        <f t="shared" si="139"/>
        <v>0</v>
      </c>
      <c r="T95" s="73">
        <f t="shared" si="140"/>
        <v>0</v>
      </c>
      <c r="U95" s="73">
        <f t="shared" si="141"/>
        <v>0</v>
      </c>
      <c r="V95" s="73">
        <f t="shared" si="142"/>
        <v>0</v>
      </c>
      <c r="W95" s="73">
        <f t="shared" si="143"/>
        <v>0</v>
      </c>
      <c r="Y95" s="72">
        <f t="shared" si="109"/>
        <v>0</v>
      </c>
      <c r="Z95" s="73">
        <f t="shared" si="110"/>
        <v>0</v>
      </c>
      <c r="AA95" s="58">
        <f t="shared" si="111"/>
        <v>0</v>
      </c>
      <c r="AB95" s="72">
        <f t="shared" si="112"/>
        <v>0</v>
      </c>
      <c r="AC95" s="72">
        <f t="shared" si="113"/>
        <v>0</v>
      </c>
      <c r="AD95" s="73">
        <f t="shared" si="114"/>
        <v>0</v>
      </c>
      <c r="AE95" s="73">
        <f t="shared" si="115"/>
        <v>0</v>
      </c>
      <c r="AF95" s="1">
        <f t="shared" si="92"/>
        <v>0</v>
      </c>
      <c r="AH95" s="1" t="str">
        <f t="shared" si="93"/>
        <v>No</v>
      </c>
    </row>
    <row r="96" spans="1:132" hidden="1" x14ac:dyDescent="0.2">
      <c r="A96" s="88">
        <v>9.2999999999999997E-5</v>
      </c>
      <c r="B96" s="4">
        <f t="shared" si="77"/>
        <v>9.2999999999999997E-5</v>
      </c>
      <c r="C96"/>
      <c r="D96" s="213"/>
      <c r="E96" s="44" t="s">
        <v>21</v>
      </c>
      <c r="F96" s="14">
        <f t="shared" si="107"/>
        <v>0</v>
      </c>
      <c r="G96" s="14">
        <f t="shared" si="108"/>
        <v>0</v>
      </c>
      <c r="H96" s="101" t="str">
        <f>IF(ISNA(VLOOKUP(C96,[1]Sheet1!$J$2:$J$2999,1,FALSE)),"No","Yes")</f>
        <v>No</v>
      </c>
      <c r="I96" s="72">
        <f t="shared" si="130"/>
        <v>0</v>
      </c>
      <c r="J96" s="72">
        <f t="shared" si="131"/>
        <v>0</v>
      </c>
      <c r="K96" s="72">
        <f t="shared" si="132"/>
        <v>0</v>
      </c>
      <c r="L96" s="72">
        <f t="shared" si="133"/>
        <v>0</v>
      </c>
      <c r="M96" s="72">
        <f t="shared" si="134"/>
        <v>0</v>
      </c>
      <c r="N96" s="72">
        <f t="shared" si="135"/>
        <v>0</v>
      </c>
      <c r="O96" s="72">
        <f t="shared" si="136"/>
        <v>0</v>
      </c>
      <c r="Q96" s="73">
        <f t="shared" si="137"/>
        <v>0</v>
      </c>
      <c r="R96" s="73">
        <f t="shared" si="138"/>
        <v>0</v>
      </c>
      <c r="S96" s="73">
        <f t="shared" si="139"/>
        <v>0</v>
      </c>
      <c r="T96" s="73">
        <f t="shared" si="140"/>
        <v>0</v>
      </c>
      <c r="U96" s="73">
        <f t="shared" si="141"/>
        <v>0</v>
      </c>
      <c r="V96" s="73">
        <f t="shared" si="142"/>
        <v>0</v>
      </c>
      <c r="W96" s="73">
        <f t="shared" si="143"/>
        <v>0</v>
      </c>
      <c r="Y96" s="72">
        <f t="shared" si="109"/>
        <v>0</v>
      </c>
      <c r="Z96" s="73">
        <f t="shared" si="110"/>
        <v>0</v>
      </c>
      <c r="AA96" s="58">
        <f t="shared" si="111"/>
        <v>0</v>
      </c>
      <c r="AB96" s="72">
        <f t="shared" si="112"/>
        <v>0</v>
      </c>
      <c r="AC96" s="72">
        <f t="shared" si="113"/>
        <v>0</v>
      </c>
      <c r="AD96" s="73">
        <f t="shared" si="114"/>
        <v>0</v>
      </c>
      <c r="AE96" s="73">
        <f t="shared" si="115"/>
        <v>0</v>
      </c>
      <c r="AF96" s="1">
        <f t="shared" si="92"/>
        <v>0</v>
      </c>
      <c r="AH96" s="1" t="str">
        <f t="shared" si="93"/>
        <v>No</v>
      </c>
    </row>
    <row r="97" spans="1:34" hidden="1" x14ac:dyDescent="0.2">
      <c r="A97" s="88">
        <v>9.3999999999999994E-5</v>
      </c>
      <c r="B97" s="4">
        <f t="shared" si="77"/>
        <v>9.3999999999999994E-5</v>
      </c>
      <c r="C97"/>
      <c r="D97" s="213"/>
      <c r="E97" s="44" t="s">
        <v>21</v>
      </c>
      <c r="F97" s="14">
        <f t="shared" si="107"/>
        <v>0</v>
      </c>
      <c r="G97" s="14">
        <f t="shared" si="108"/>
        <v>0</v>
      </c>
      <c r="H97" s="101" t="str">
        <f>IF(ISNA(VLOOKUP(C97,[1]Sheet1!$J$2:$J$2999,1,FALSE)),"No","Yes")</f>
        <v>No</v>
      </c>
      <c r="I97" s="72">
        <f t="shared" si="130"/>
        <v>0</v>
      </c>
      <c r="J97" s="72">
        <f t="shared" si="131"/>
        <v>0</v>
      </c>
      <c r="K97" s="72">
        <f t="shared" si="132"/>
        <v>0</v>
      </c>
      <c r="L97" s="72">
        <f t="shared" si="133"/>
        <v>0</v>
      </c>
      <c r="M97" s="72">
        <f t="shared" si="134"/>
        <v>0</v>
      </c>
      <c r="N97" s="72">
        <f t="shared" si="135"/>
        <v>0</v>
      </c>
      <c r="O97" s="72">
        <f t="shared" si="136"/>
        <v>0</v>
      </c>
      <c r="Q97" s="73">
        <f t="shared" si="137"/>
        <v>0</v>
      </c>
      <c r="R97" s="73">
        <f t="shared" si="138"/>
        <v>0</v>
      </c>
      <c r="S97" s="73">
        <f t="shared" si="139"/>
        <v>0</v>
      </c>
      <c r="T97" s="73">
        <f t="shared" si="140"/>
        <v>0</v>
      </c>
      <c r="U97" s="73">
        <f t="shared" si="141"/>
        <v>0</v>
      </c>
      <c r="V97" s="73">
        <f t="shared" si="142"/>
        <v>0</v>
      </c>
      <c r="W97" s="73">
        <f t="shared" si="143"/>
        <v>0</v>
      </c>
      <c r="Y97" s="72">
        <f t="shared" si="109"/>
        <v>0</v>
      </c>
      <c r="Z97" s="73">
        <f t="shared" si="110"/>
        <v>0</v>
      </c>
      <c r="AA97" s="58">
        <f t="shared" si="111"/>
        <v>0</v>
      </c>
      <c r="AB97" s="72">
        <f t="shared" si="112"/>
        <v>0</v>
      </c>
      <c r="AC97" s="72">
        <f t="shared" si="113"/>
        <v>0</v>
      </c>
      <c r="AD97" s="73">
        <f t="shared" si="114"/>
        <v>0</v>
      </c>
      <c r="AE97" s="73">
        <f t="shared" si="115"/>
        <v>0</v>
      </c>
      <c r="AF97" s="1">
        <f t="shared" si="92"/>
        <v>0</v>
      </c>
      <c r="AH97" s="1" t="str">
        <f t="shared" si="93"/>
        <v>No</v>
      </c>
    </row>
    <row r="98" spans="1:34" hidden="1" x14ac:dyDescent="0.2">
      <c r="A98" s="88">
        <v>9.4999999999999992E-5</v>
      </c>
      <c r="B98" s="4">
        <f t="shared" si="77"/>
        <v>9.4999999999999992E-5</v>
      </c>
      <c r="C98"/>
      <c r="D98" s="213"/>
      <c r="E98" s="44" t="s">
        <v>21</v>
      </c>
      <c r="F98" s="14">
        <f t="shared" si="107"/>
        <v>0</v>
      </c>
      <c r="G98" s="14">
        <f t="shared" si="108"/>
        <v>0</v>
      </c>
      <c r="H98" s="101" t="str">
        <f>IF(ISNA(VLOOKUP(C98,[1]Sheet1!$J$2:$J$2999,1,FALSE)),"No","Yes")</f>
        <v>No</v>
      </c>
      <c r="I98" s="72">
        <f t="shared" si="130"/>
        <v>0</v>
      </c>
      <c r="J98" s="72">
        <f t="shared" si="131"/>
        <v>0</v>
      </c>
      <c r="K98" s="72">
        <f t="shared" si="132"/>
        <v>0</v>
      </c>
      <c r="L98" s="72">
        <f t="shared" si="133"/>
        <v>0</v>
      </c>
      <c r="M98" s="72">
        <f t="shared" si="134"/>
        <v>0</v>
      </c>
      <c r="N98" s="72">
        <f t="shared" si="135"/>
        <v>0</v>
      </c>
      <c r="O98" s="72">
        <f t="shared" si="136"/>
        <v>0</v>
      </c>
      <c r="Q98" s="73">
        <f t="shared" si="137"/>
        <v>0</v>
      </c>
      <c r="R98" s="73">
        <f t="shared" si="138"/>
        <v>0</v>
      </c>
      <c r="S98" s="73">
        <f t="shared" si="139"/>
        <v>0</v>
      </c>
      <c r="T98" s="73">
        <f t="shared" si="140"/>
        <v>0</v>
      </c>
      <c r="U98" s="73">
        <f t="shared" si="141"/>
        <v>0</v>
      </c>
      <c r="V98" s="73">
        <f t="shared" si="142"/>
        <v>0</v>
      </c>
      <c r="W98" s="73">
        <f t="shared" si="143"/>
        <v>0</v>
      </c>
      <c r="Y98" s="72">
        <f t="shared" si="109"/>
        <v>0</v>
      </c>
      <c r="Z98" s="73">
        <f t="shared" si="110"/>
        <v>0</v>
      </c>
      <c r="AA98" s="58">
        <f t="shared" si="111"/>
        <v>0</v>
      </c>
      <c r="AB98" s="72">
        <f t="shared" si="112"/>
        <v>0</v>
      </c>
      <c r="AC98" s="72">
        <f t="shared" si="113"/>
        <v>0</v>
      </c>
      <c r="AD98" s="73">
        <f t="shared" si="114"/>
        <v>0</v>
      </c>
      <c r="AE98" s="73">
        <f t="shared" si="115"/>
        <v>0</v>
      </c>
      <c r="AF98" s="1">
        <f t="shared" si="92"/>
        <v>0</v>
      </c>
      <c r="AH98" s="1" t="str">
        <f t="shared" si="93"/>
        <v>No</v>
      </c>
    </row>
    <row r="99" spans="1:34" hidden="1" x14ac:dyDescent="0.2">
      <c r="A99" s="88">
        <v>9.5999999999999989E-5</v>
      </c>
      <c r="B99" s="4">
        <f t="shared" si="77"/>
        <v>9.5999999999999989E-5</v>
      </c>
      <c r="C99"/>
      <c r="D99" s="213"/>
      <c r="E99" s="44" t="s">
        <v>21</v>
      </c>
      <c r="F99" s="14">
        <f t="shared" si="107"/>
        <v>0</v>
      </c>
      <c r="G99" s="14">
        <f t="shared" si="108"/>
        <v>0</v>
      </c>
      <c r="H99" s="101" t="str">
        <f>IF(ISNA(VLOOKUP(C99,[1]Sheet1!$J$2:$J$2999,1,FALSE)),"No","Yes")</f>
        <v>No</v>
      </c>
      <c r="I99" s="72">
        <f t="shared" si="130"/>
        <v>0</v>
      </c>
      <c r="J99" s="72">
        <f t="shared" si="131"/>
        <v>0</v>
      </c>
      <c r="K99" s="72">
        <f t="shared" si="132"/>
        <v>0</v>
      </c>
      <c r="L99" s="72">
        <f t="shared" si="133"/>
        <v>0</v>
      </c>
      <c r="M99" s="72">
        <f t="shared" si="134"/>
        <v>0</v>
      </c>
      <c r="N99" s="72">
        <f t="shared" si="135"/>
        <v>0</v>
      </c>
      <c r="O99" s="72">
        <f t="shared" si="136"/>
        <v>0</v>
      </c>
      <c r="Q99" s="73">
        <f t="shared" si="137"/>
        <v>0</v>
      </c>
      <c r="R99" s="73">
        <f t="shared" si="138"/>
        <v>0</v>
      </c>
      <c r="S99" s="73">
        <f t="shared" si="139"/>
        <v>0</v>
      </c>
      <c r="T99" s="73">
        <f t="shared" si="140"/>
        <v>0</v>
      </c>
      <c r="U99" s="73">
        <f t="shared" si="141"/>
        <v>0</v>
      </c>
      <c r="V99" s="73">
        <f t="shared" si="142"/>
        <v>0</v>
      </c>
      <c r="W99" s="73">
        <f t="shared" si="143"/>
        <v>0</v>
      </c>
      <c r="Y99" s="72">
        <f t="shared" si="109"/>
        <v>0</v>
      </c>
      <c r="Z99" s="73">
        <f t="shared" si="110"/>
        <v>0</v>
      </c>
      <c r="AA99" s="58">
        <f t="shared" si="111"/>
        <v>0</v>
      </c>
      <c r="AB99" s="72">
        <f t="shared" si="112"/>
        <v>0</v>
      </c>
      <c r="AC99" s="72">
        <f t="shared" si="113"/>
        <v>0</v>
      </c>
      <c r="AD99" s="73">
        <f t="shared" si="114"/>
        <v>0</v>
      </c>
      <c r="AE99" s="73">
        <f t="shared" si="115"/>
        <v>0</v>
      </c>
      <c r="AF99" s="1">
        <f t="shared" si="92"/>
        <v>0</v>
      </c>
      <c r="AH99" s="1" t="str">
        <f t="shared" si="93"/>
        <v>No</v>
      </c>
    </row>
    <row r="100" spans="1:34" hidden="1" x14ac:dyDescent="0.2">
      <c r="A100" s="88">
        <v>9.7E-5</v>
      </c>
      <c r="B100" s="4">
        <f t="shared" si="77"/>
        <v>9.7E-5</v>
      </c>
      <c r="C100"/>
      <c r="D100" s="213"/>
      <c r="E100" s="44" t="s">
        <v>21</v>
      </c>
      <c r="F100" s="14">
        <f t="shared" si="107"/>
        <v>0</v>
      </c>
      <c r="G100" s="14">
        <f t="shared" si="108"/>
        <v>0</v>
      </c>
      <c r="H100" s="101" t="str">
        <f>IF(ISNA(VLOOKUP(C100,[1]Sheet1!$J$2:$J$2999,1,FALSE)),"No","Yes")</f>
        <v>No</v>
      </c>
      <c r="I100" s="72">
        <f t="shared" si="130"/>
        <v>0</v>
      </c>
      <c r="J100" s="72">
        <f t="shared" si="131"/>
        <v>0</v>
      </c>
      <c r="K100" s="72">
        <f t="shared" si="132"/>
        <v>0</v>
      </c>
      <c r="L100" s="72">
        <f t="shared" si="133"/>
        <v>0</v>
      </c>
      <c r="M100" s="72">
        <f t="shared" si="134"/>
        <v>0</v>
      </c>
      <c r="N100" s="72">
        <f t="shared" si="135"/>
        <v>0</v>
      </c>
      <c r="O100" s="72">
        <f t="shared" si="136"/>
        <v>0</v>
      </c>
      <c r="Q100" s="73">
        <f t="shared" si="137"/>
        <v>0</v>
      </c>
      <c r="R100" s="73">
        <f t="shared" si="138"/>
        <v>0</v>
      </c>
      <c r="S100" s="73">
        <f t="shared" si="139"/>
        <v>0</v>
      </c>
      <c r="T100" s="73">
        <f t="shared" si="140"/>
        <v>0</v>
      </c>
      <c r="U100" s="73">
        <f t="shared" si="141"/>
        <v>0</v>
      </c>
      <c r="V100" s="73">
        <f t="shared" si="142"/>
        <v>0</v>
      </c>
      <c r="W100" s="73">
        <f t="shared" si="143"/>
        <v>0</v>
      </c>
      <c r="Y100" s="72">
        <f t="shared" si="109"/>
        <v>0</v>
      </c>
      <c r="Z100" s="73">
        <f t="shared" si="110"/>
        <v>0</v>
      </c>
      <c r="AA100" s="58">
        <f t="shared" si="111"/>
        <v>0</v>
      </c>
      <c r="AB100" s="72">
        <f t="shared" si="112"/>
        <v>0</v>
      </c>
      <c r="AC100" s="72">
        <f t="shared" si="113"/>
        <v>0</v>
      </c>
      <c r="AD100" s="73">
        <f t="shared" si="114"/>
        <v>0</v>
      </c>
      <c r="AE100" s="73">
        <f t="shared" si="115"/>
        <v>0</v>
      </c>
      <c r="AF100" s="1">
        <f t="shared" si="92"/>
        <v>0</v>
      </c>
      <c r="AH100" s="1" t="str">
        <f t="shared" si="93"/>
        <v>No</v>
      </c>
    </row>
    <row r="101" spans="1:34" hidden="1" x14ac:dyDescent="0.2">
      <c r="A101" s="88">
        <v>9.7999999999999997E-5</v>
      </c>
      <c r="B101" s="4">
        <f t="shared" si="77"/>
        <v>9.7999999999999997E-5</v>
      </c>
      <c r="C101"/>
      <c r="D101" s="213"/>
      <c r="E101" s="44" t="s">
        <v>21</v>
      </c>
      <c r="F101" s="14">
        <f t="shared" si="107"/>
        <v>0</v>
      </c>
      <c r="G101" s="14">
        <f t="shared" si="108"/>
        <v>0</v>
      </c>
      <c r="H101" s="101" t="str">
        <f>IF(ISNA(VLOOKUP(C101,[1]Sheet1!$J$2:$J$2999,1,FALSE)),"No","Yes")</f>
        <v>No</v>
      </c>
      <c r="I101" s="72">
        <f t="shared" si="130"/>
        <v>0</v>
      </c>
      <c r="J101" s="72">
        <f t="shared" si="131"/>
        <v>0</v>
      </c>
      <c r="K101" s="72">
        <f t="shared" si="132"/>
        <v>0</v>
      </c>
      <c r="L101" s="72">
        <f t="shared" si="133"/>
        <v>0</v>
      </c>
      <c r="M101" s="72">
        <f t="shared" si="134"/>
        <v>0</v>
      </c>
      <c r="N101" s="72">
        <f t="shared" si="135"/>
        <v>0</v>
      </c>
      <c r="O101" s="72">
        <f t="shared" si="136"/>
        <v>0</v>
      </c>
      <c r="Q101" s="73">
        <f t="shared" si="137"/>
        <v>0</v>
      </c>
      <c r="R101" s="73">
        <f t="shared" si="138"/>
        <v>0</v>
      </c>
      <c r="S101" s="73">
        <f t="shared" si="139"/>
        <v>0</v>
      </c>
      <c r="T101" s="73">
        <f t="shared" si="140"/>
        <v>0</v>
      </c>
      <c r="U101" s="73">
        <f t="shared" si="141"/>
        <v>0</v>
      </c>
      <c r="V101" s="73">
        <f t="shared" si="142"/>
        <v>0</v>
      </c>
      <c r="W101" s="73">
        <f t="shared" si="143"/>
        <v>0</v>
      </c>
      <c r="Y101" s="72">
        <f t="shared" si="109"/>
        <v>0</v>
      </c>
      <c r="Z101" s="73">
        <f t="shared" si="110"/>
        <v>0</v>
      </c>
      <c r="AA101" s="58">
        <f t="shared" si="111"/>
        <v>0</v>
      </c>
      <c r="AB101" s="72">
        <f t="shared" si="112"/>
        <v>0</v>
      </c>
      <c r="AC101" s="72">
        <f t="shared" si="113"/>
        <v>0</v>
      </c>
      <c r="AD101" s="73">
        <f t="shared" si="114"/>
        <v>0</v>
      </c>
      <c r="AE101" s="73">
        <f t="shared" si="115"/>
        <v>0</v>
      </c>
      <c r="AF101" s="1">
        <f t="shared" si="92"/>
        <v>0</v>
      </c>
      <c r="AH101" s="1" t="str">
        <f t="shared" si="93"/>
        <v>No</v>
      </c>
    </row>
    <row r="102" spans="1:34" hidden="1" x14ac:dyDescent="0.2">
      <c r="A102" s="88">
        <v>9.8999999999999994E-5</v>
      </c>
      <c r="B102" s="4">
        <f t="shared" si="77"/>
        <v>9.8999999999999994E-5</v>
      </c>
      <c r="C102"/>
      <c r="D102" s="213"/>
      <c r="E102" s="44" t="s">
        <v>21</v>
      </c>
      <c r="F102" s="14">
        <f t="shared" si="107"/>
        <v>0</v>
      </c>
      <c r="G102" s="14">
        <f t="shared" si="108"/>
        <v>0</v>
      </c>
      <c r="H102" s="101" t="str">
        <f>IF(ISNA(VLOOKUP(C102,[1]Sheet1!$J$2:$J$2999,1,FALSE)),"No","Yes")</f>
        <v>No</v>
      </c>
      <c r="I102" s="72">
        <f t="shared" si="130"/>
        <v>0</v>
      </c>
      <c r="J102" s="72">
        <f t="shared" si="131"/>
        <v>0</v>
      </c>
      <c r="K102" s="72">
        <f t="shared" si="132"/>
        <v>0</v>
      </c>
      <c r="L102" s="72">
        <f t="shared" si="133"/>
        <v>0</v>
      </c>
      <c r="M102" s="72">
        <f t="shared" si="134"/>
        <v>0</v>
      </c>
      <c r="N102" s="72">
        <f t="shared" si="135"/>
        <v>0</v>
      </c>
      <c r="O102" s="72">
        <f t="shared" si="136"/>
        <v>0</v>
      </c>
      <c r="Q102" s="73">
        <f t="shared" si="137"/>
        <v>0</v>
      </c>
      <c r="R102" s="73">
        <f t="shared" si="138"/>
        <v>0</v>
      </c>
      <c r="S102" s="73">
        <f t="shared" si="139"/>
        <v>0</v>
      </c>
      <c r="T102" s="73">
        <f t="shared" si="140"/>
        <v>0</v>
      </c>
      <c r="U102" s="73">
        <f t="shared" si="141"/>
        <v>0</v>
      </c>
      <c r="V102" s="73">
        <f t="shared" si="142"/>
        <v>0</v>
      </c>
      <c r="W102" s="73">
        <f t="shared" si="143"/>
        <v>0</v>
      </c>
      <c r="Y102" s="72">
        <f t="shared" si="109"/>
        <v>0</v>
      </c>
      <c r="Z102" s="73">
        <f t="shared" si="110"/>
        <v>0</v>
      </c>
      <c r="AA102" s="58">
        <f t="shared" si="111"/>
        <v>0</v>
      </c>
      <c r="AB102" s="72">
        <f t="shared" si="112"/>
        <v>0</v>
      </c>
      <c r="AC102" s="72">
        <f t="shared" si="113"/>
        <v>0</v>
      </c>
      <c r="AD102" s="73">
        <f t="shared" si="114"/>
        <v>0</v>
      </c>
      <c r="AE102" s="73">
        <f t="shared" si="115"/>
        <v>0</v>
      </c>
      <c r="AF102" s="1">
        <f t="shared" si="92"/>
        <v>0</v>
      </c>
      <c r="AH102" s="1" t="str">
        <f t="shared" si="93"/>
        <v>No</v>
      </c>
    </row>
    <row r="103" spans="1:34" hidden="1" x14ac:dyDescent="0.2">
      <c r="A103" s="88">
        <v>9.9999999999999991E-5</v>
      </c>
      <c r="B103" s="4">
        <f t="shared" si="77"/>
        <v>9.9999999999999991E-5</v>
      </c>
      <c r="C103"/>
      <c r="D103" s="213"/>
      <c r="E103" s="44" t="s">
        <v>21</v>
      </c>
      <c r="F103" s="14">
        <f t="shared" si="107"/>
        <v>0</v>
      </c>
      <c r="G103" s="14">
        <f t="shared" si="108"/>
        <v>0</v>
      </c>
      <c r="H103" s="101" t="str">
        <f>IF(ISNA(VLOOKUP(C103,[1]Sheet1!$J$2:$J$2999,1,FALSE)),"No","Yes")</f>
        <v>No</v>
      </c>
      <c r="I103" s="72">
        <f t="shared" si="130"/>
        <v>0</v>
      </c>
      <c r="J103" s="72">
        <f t="shared" si="131"/>
        <v>0</v>
      </c>
      <c r="K103" s="72">
        <f t="shared" si="132"/>
        <v>0</v>
      </c>
      <c r="L103" s="72">
        <f t="shared" si="133"/>
        <v>0</v>
      </c>
      <c r="M103" s="72">
        <f t="shared" si="134"/>
        <v>0</v>
      </c>
      <c r="N103" s="72">
        <f t="shared" si="135"/>
        <v>0</v>
      </c>
      <c r="O103" s="72">
        <f t="shared" si="136"/>
        <v>0</v>
      </c>
      <c r="Q103" s="73">
        <f t="shared" si="137"/>
        <v>0</v>
      </c>
      <c r="R103" s="73">
        <f t="shared" si="138"/>
        <v>0</v>
      </c>
      <c r="S103" s="73">
        <f t="shared" si="139"/>
        <v>0</v>
      </c>
      <c r="T103" s="73">
        <f t="shared" si="140"/>
        <v>0</v>
      </c>
      <c r="U103" s="73">
        <f t="shared" si="141"/>
        <v>0</v>
      </c>
      <c r="V103" s="73">
        <f t="shared" si="142"/>
        <v>0</v>
      </c>
      <c r="W103" s="73">
        <f t="shared" si="143"/>
        <v>0</v>
      </c>
      <c r="Y103" s="72">
        <f t="shared" si="109"/>
        <v>0</v>
      </c>
      <c r="Z103" s="73">
        <f t="shared" si="110"/>
        <v>0</v>
      </c>
      <c r="AA103" s="58">
        <f t="shared" si="111"/>
        <v>0</v>
      </c>
      <c r="AB103" s="72">
        <f t="shared" si="112"/>
        <v>0</v>
      </c>
      <c r="AC103" s="72">
        <f t="shared" si="113"/>
        <v>0</v>
      </c>
      <c r="AD103" s="73">
        <f t="shared" si="114"/>
        <v>0</v>
      </c>
      <c r="AE103" s="73">
        <f t="shared" si="115"/>
        <v>0</v>
      </c>
      <c r="AF103" s="1">
        <f t="shared" si="92"/>
        <v>0</v>
      </c>
      <c r="AH103" s="1" t="str">
        <f t="shared" si="93"/>
        <v>No</v>
      </c>
    </row>
    <row r="104" spans="1:34" hidden="1" x14ac:dyDescent="0.2">
      <c r="A104" s="88">
        <v>1.0099999999999999E-4</v>
      </c>
      <c r="B104" s="4">
        <f t="shared" si="77"/>
        <v>1.0099999999999999E-4</v>
      </c>
      <c r="C104"/>
      <c r="D104" s="213"/>
      <c r="E104" s="44" t="s">
        <v>21</v>
      </c>
      <c r="F104" s="14">
        <f t="shared" si="107"/>
        <v>0</v>
      </c>
      <c r="G104" s="14">
        <f t="shared" si="108"/>
        <v>0</v>
      </c>
      <c r="H104" s="101" t="str">
        <f>IF(ISNA(VLOOKUP(C104,[1]Sheet1!$J$2:$J$2999,1,FALSE)),"No","Yes")</f>
        <v>No</v>
      </c>
      <c r="I104" s="72">
        <f t="shared" si="130"/>
        <v>0</v>
      </c>
      <c r="J104" s="72">
        <f t="shared" si="131"/>
        <v>0</v>
      </c>
      <c r="K104" s="72">
        <f t="shared" si="132"/>
        <v>0</v>
      </c>
      <c r="L104" s="72">
        <f t="shared" si="133"/>
        <v>0</v>
      </c>
      <c r="M104" s="72">
        <f t="shared" si="134"/>
        <v>0</v>
      </c>
      <c r="N104" s="72">
        <f t="shared" si="135"/>
        <v>0</v>
      </c>
      <c r="O104" s="72">
        <f t="shared" si="136"/>
        <v>0</v>
      </c>
      <c r="Q104" s="73">
        <f t="shared" si="137"/>
        <v>0</v>
      </c>
      <c r="R104" s="73">
        <f t="shared" si="138"/>
        <v>0</v>
      </c>
      <c r="S104" s="73">
        <f t="shared" si="139"/>
        <v>0</v>
      </c>
      <c r="T104" s="73">
        <f t="shared" si="140"/>
        <v>0</v>
      </c>
      <c r="U104" s="73">
        <f t="shared" si="141"/>
        <v>0</v>
      </c>
      <c r="V104" s="73">
        <f t="shared" si="142"/>
        <v>0</v>
      </c>
      <c r="W104" s="73">
        <f t="shared" si="143"/>
        <v>0</v>
      </c>
      <c r="Y104" s="72">
        <f t="shared" si="109"/>
        <v>0</v>
      </c>
      <c r="Z104" s="73">
        <f t="shared" si="110"/>
        <v>0</v>
      </c>
      <c r="AA104" s="58">
        <f t="shared" si="111"/>
        <v>0</v>
      </c>
      <c r="AB104" s="72">
        <f t="shared" si="112"/>
        <v>0</v>
      </c>
      <c r="AC104" s="72">
        <f t="shared" si="113"/>
        <v>0</v>
      </c>
      <c r="AD104" s="73">
        <f t="shared" si="114"/>
        <v>0</v>
      </c>
      <c r="AE104" s="73">
        <f t="shared" si="115"/>
        <v>0</v>
      </c>
      <c r="AF104" s="1">
        <f t="shared" si="92"/>
        <v>0</v>
      </c>
      <c r="AH104" s="1" t="str">
        <f t="shared" si="93"/>
        <v>No</v>
      </c>
    </row>
    <row r="105" spans="1:34" hidden="1" x14ac:dyDescent="0.2">
      <c r="A105" s="88">
        <v>1.02E-4</v>
      </c>
      <c r="B105" s="4">
        <f t="shared" si="77"/>
        <v>1.02E-4</v>
      </c>
      <c r="C105"/>
      <c r="D105" s="213"/>
      <c r="E105" s="44" t="s">
        <v>21</v>
      </c>
      <c r="F105" s="14">
        <f t="shared" si="107"/>
        <v>0</v>
      </c>
      <c r="G105" s="14">
        <f t="shared" si="108"/>
        <v>0</v>
      </c>
      <c r="H105" s="101" t="str">
        <f>IF(ISNA(VLOOKUP(C105,[1]Sheet1!$J$2:$J$2999,1,FALSE)),"No","Yes")</f>
        <v>No</v>
      </c>
      <c r="I105" s="72">
        <f t="shared" si="130"/>
        <v>0</v>
      </c>
      <c r="J105" s="72">
        <f t="shared" si="131"/>
        <v>0</v>
      </c>
      <c r="K105" s="72">
        <f t="shared" si="132"/>
        <v>0</v>
      </c>
      <c r="L105" s="72">
        <f t="shared" si="133"/>
        <v>0</v>
      </c>
      <c r="M105" s="72">
        <f t="shared" si="134"/>
        <v>0</v>
      </c>
      <c r="N105" s="72">
        <f t="shared" si="135"/>
        <v>0</v>
      </c>
      <c r="O105" s="72">
        <f t="shared" si="136"/>
        <v>0</v>
      </c>
      <c r="Q105" s="73">
        <f t="shared" si="137"/>
        <v>0</v>
      </c>
      <c r="R105" s="73">
        <f t="shared" si="138"/>
        <v>0</v>
      </c>
      <c r="S105" s="73">
        <f t="shared" si="139"/>
        <v>0</v>
      </c>
      <c r="T105" s="73">
        <f t="shared" si="140"/>
        <v>0</v>
      </c>
      <c r="U105" s="73">
        <f t="shared" si="141"/>
        <v>0</v>
      </c>
      <c r="V105" s="73">
        <f t="shared" si="142"/>
        <v>0</v>
      </c>
      <c r="W105" s="73">
        <f t="shared" si="143"/>
        <v>0</v>
      </c>
      <c r="Y105" s="72">
        <f t="shared" si="109"/>
        <v>0</v>
      </c>
      <c r="Z105" s="73">
        <f t="shared" si="110"/>
        <v>0</v>
      </c>
      <c r="AA105" s="58">
        <f t="shared" si="111"/>
        <v>0</v>
      </c>
      <c r="AB105" s="72">
        <f t="shared" si="112"/>
        <v>0</v>
      </c>
      <c r="AC105" s="72">
        <f t="shared" si="113"/>
        <v>0</v>
      </c>
      <c r="AD105" s="73">
        <f t="shared" si="114"/>
        <v>0</v>
      </c>
      <c r="AE105" s="73">
        <f t="shared" si="115"/>
        <v>0</v>
      </c>
      <c r="AF105" s="1">
        <f t="shared" si="92"/>
        <v>0</v>
      </c>
      <c r="AH105" s="1" t="str">
        <f t="shared" si="93"/>
        <v>No</v>
      </c>
    </row>
    <row r="106" spans="1:34" hidden="1" x14ac:dyDescent="0.2">
      <c r="A106" s="88">
        <v>1.03E-4</v>
      </c>
      <c r="B106" s="4">
        <f t="shared" si="77"/>
        <v>1.03E-4</v>
      </c>
      <c r="C106"/>
      <c r="D106" s="213"/>
      <c r="E106" s="44" t="s">
        <v>21</v>
      </c>
      <c r="F106" s="14">
        <f t="shared" si="107"/>
        <v>0</v>
      </c>
      <c r="G106" s="14">
        <f t="shared" si="108"/>
        <v>0</v>
      </c>
      <c r="H106" s="101" t="str">
        <f>IF(ISNA(VLOOKUP(C106,[1]Sheet1!$J$2:$J$2999,1,FALSE)),"No","Yes")</f>
        <v>No</v>
      </c>
      <c r="I106" s="72">
        <f t="shared" si="130"/>
        <v>0</v>
      </c>
      <c r="J106" s="72">
        <f t="shared" si="131"/>
        <v>0</v>
      </c>
      <c r="K106" s="72">
        <f t="shared" si="132"/>
        <v>0</v>
      </c>
      <c r="L106" s="72">
        <f t="shared" si="133"/>
        <v>0</v>
      </c>
      <c r="M106" s="72">
        <f t="shared" si="134"/>
        <v>0</v>
      </c>
      <c r="N106" s="72">
        <f t="shared" si="135"/>
        <v>0</v>
      </c>
      <c r="O106" s="72">
        <f t="shared" si="136"/>
        <v>0</v>
      </c>
      <c r="Q106" s="73">
        <f t="shared" si="137"/>
        <v>0</v>
      </c>
      <c r="R106" s="73">
        <f t="shared" si="138"/>
        <v>0</v>
      </c>
      <c r="S106" s="73">
        <f t="shared" si="139"/>
        <v>0</v>
      </c>
      <c r="T106" s="73">
        <f t="shared" si="140"/>
        <v>0</v>
      </c>
      <c r="U106" s="73">
        <f t="shared" si="141"/>
        <v>0</v>
      </c>
      <c r="V106" s="73">
        <f t="shared" si="142"/>
        <v>0</v>
      </c>
      <c r="W106" s="73">
        <f t="shared" si="143"/>
        <v>0</v>
      </c>
      <c r="Y106" s="72">
        <f t="shared" si="109"/>
        <v>0</v>
      </c>
      <c r="Z106" s="73">
        <f t="shared" si="110"/>
        <v>0</v>
      </c>
      <c r="AA106" s="58">
        <f t="shared" si="111"/>
        <v>0</v>
      </c>
      <c r="AB106" s="72">
        <f t="shared" si="112"/>
        <v>0</v>
      </c>
      <c r="AC106" s="72">
        <f t="shared" si="113"/>
        <v>0</v>
      </c>
      <c r="AD106" s="73">
        <f t="shared" si="114"/>
        <v>0</v>
      </c>
      <c r="AE106" s="73">
        <f t="shared" si="115"/>
        <v>0</v>
      </c>
      <c r="AF106" s="1">
        <f t="shared" si="92"/>
        <v>0</v>
      </c>
      <c r="AH106" s="1" t="str">
        <f t="shared" si="93"/>
        <v>No</v>
      </c>
    </row>
    <row r="107" spans="1:34" hidden="1" x14ac:dyDescent="0.2">
      <c r="A107" s="88">
        <v>1.0399999999999999E-4</v>
      </c>
      <c r="B107" s="4">
        <f t="shared" si="77"/>
        <v>1.0399999999999999E-4</v>
      </c>
      <c r="C107"/>
      <c r="D107" s="213"/>
      <c r="E107" s="44" t="s">
        <v>21</v>
      </c>
      <c r="F107" s="14">
        <f t="shared" si="107"/>
        <v>0</v>
      </c>
      <c r="G107" s="14">
        <f t="shared" si="108"/>
        <v>0</v>
      </c>
      <c r="H107" s="101" t="str">
        <f>IF(ISNA(VLOOKUP(C107,[1]Sheet1!$J$2:$J$2999,1,FALSE)),"No","Yes")</f>
        <v>No</v>
      </c>
      <c r="I107" s="72">
        <f t="shared" si="130"/>
        <v>0</v>
      </c>
      <c r="J107" s="72">
        <f t="shared" si="131"/>
        <v>0</v>
      </c>
      <c r="K107" s="72">
        <f t="shared" si="132"/>
        <v>0</v>
      </c>
      <c r="L107" s="72">
        <f t="shared" si="133"/>
        <v>0</v>
      </c>
      <c r="M107" s="72">
        <f t="shared" si="134"/>
        <v>0</v>
      </c>
      <c r="N107" s="72">
        <f t="shared" si="135"/>
        <v>0</v>
      </c>
      <c r="O107" s="72">
        <f t="shared" si="136"/>
        <v>0</v>
      </c>
      <c r="Q107" s="73">
        <f t="shared" si="137"/>
        <v>0</v>
      </c>
      <c r="R107" s="73">
        <f t="shared" si="138"/>
        <v>0</v>
      </c>
      <c r="S107" s="73">
        <f t="shared" si="139"/>
        <v>0</v>
      </c>
      <c r="T107" s="73">
        <f t="shared" si="140"/>
        <v>0</v>
      </c>
      <c r="U107" s="73">
        <f t="shared" si="141"/>
        <v>0</v>
      </c>
      <c r="V107" s="73">
        <f t="shared" si="142"/>
        <v>0</v>
      </c>
      <c r="W107" s="73">
        <f t="shared" si="143"/>
        <v>0</v>
      </c>
      <c r="Y107" s="72">
        <f t="shared" si="109"/>
        <v>0</v>
      </c>
      <c r="Z107" s="73">
        <f t="shared" si="110"/>
        <v>0</v>
      </c>
      <c r="AA107" s="58">
        <f t="shared" si="111"/>
        <v>0</v>
      </c>
      <c r="AB107" s="72">
        <f t="shared" si="112"/>
        <v>0</v>
      </c>
      <c r="AC107" s="72">
        <f t="shared" si="113"/>
        <v>0</v>
      </c>
      <c r="AD107" s="73">
        <f t="shared" si="114"/>
        <v>0</v>
      </c>
      <c r="AE107" s="73">
        <f t="shared" si="115"/>
        <v>0</v>
      </c>
      <c r="AF107" s="1">
        <f t="shared" si="92"/>
        <v>0</v>
      </c>
      <c r="AH107" s="1" t="str">
        <f t="shared" si="93"/>
        <v>No</v>
      </c>
    </row>
    <row r="108" spans="1:34" hidden="1" x14ac:dyDescent="0.2">
      <c r="A108" s="88">
        <v>1.0499999999999999E-4</v>
      </c>
      <c r="B108" s="4">
        <f t="shared" si="77"/>
        <v>1.0499999999999999E-4</v>
      </c>
      <c r="C108"/>
      <c r="D108" s="213"/>
      <c r="E108" s="44" t="s">
        <v>21</v>
      </c>
      <c r="F108" s="14">
        <f t="shared" si="107"/>
        <v>0</v>
      </c>
      <c r="G108" s="14">
        <f t="shared" si="108"/>
        <v>0</v>
      </c>
      <c r="H108" s="101" t="str">
        <f>IF(ISNA(VLOOKUP(C108,[1]Sheet1!$J$2:$J$2999,1,FALSE)),"No","Yes")</f>
        <v>No</v>
      </c>
      <c r="I108" s="72">
        <f t="shared" si="130"/>
        <v>0</v>
      </c>
      <c r="J108" s="72">
        <f t="shared" si="131"/>
        <v>0</v>
      </c>
      <c r="K108" s="72">
        <f t="shared" si="132"/>
        <v>0</v>
      </c>
      <c r="L108" s="72">
        <f t="shared" si="133"/>
        <v>0</v>
      </c>
      <c r="M108" s="72">
        <f t="shared" si="134"/>
        <v>0</v>
      </c>
      <c r="N108" s="72">
        <f t="shared" si="135"/>
        <v>0</v>
      </c>
      <c r="O108" s="72">
        <f t="shared" si="136"/>
        <v>0</v>
      </c>
      <c r="Q108" s="73">
        <f t="shared" si="137"/>
        <v>0</v>
      </c>
      <c r="R108" s="73">
        <f t="shared" si="138"/>
        <v>0</v>
      </c>
      <c r="S108" s="73">
        <f t="shared" si="139"/>
        <v>0</v>
      </c>
      <c r="T108" s="73">
        <f t="shared" si="140"/>
        <v>0</v>
      </c>
      <c r="U108" s="73">
        <f t="shared" si="141"/>
        <v>0</v>
      </c>
      <c r="V108" s="73">
        <f t="shared" si="142"/>
        <v>0</v>
      </c>
      <c r="W108" s="73">
        <f t="shared" si="143"/>
        <v>0</v>
      </c>
      <c r="Y108" s="72">
        <f t="shared" si="109"/>
        <v>0</v>
      </c>
      <c r="Z108" s="73">
        <f t="shared" si="110"/>
        <v>0</v>
      </c>
      <c r="AA108" s="58">
        <f t="shared" si="111"/>
        <v>0</v>
      </c>
      <c r="AB108" s="72">
        <f t="shared" si="112"/>
        <v>0</v>
      </c>
      <c r="AC108" s="72">
        <f t="shared" si="113"/>
        <v>0</v>
      </c>
      <c r="AD108" s="73">
        <f t="shared" si="114"/>
        <v>0</v>
      </c>
      <c r="AE108" s="73">
        <f t="shared" si="115"/>
        <v>0</v>
      </c>
      <c r="AF108" s="1">
        <f t="shared" si="92"/>
        <v>0</v>
      </c>
      <c r="AH108" s="1" t="str">
        <f t="shared" si="93"/>
        <v>No</v>
      </c>
    </row>
    <row r="109" spans="1:34" hidden="1" x14ac:dyDescent="0.2">
      <c r="A109" s="88">
        <v>1.0599999999999999E-4</v>
      </c>
      <c r="B109" s="4">
        <f t="shared" si="77"/>
        <v>1.0599999999999999E-4</v>
      </c>
      <c r="C109"/>
      <c r="D109" s="213"/>
      <c r="E109" s="44" t="s">
        <v>21</v>
      </c>
      <c r="F109" s="14">
        <f t="shared" si="107"/>
        <v>0</v>
      </c>
      <c r="G109" s="14">
        <f t="shared" si="108"/>
        <v>0</v>
      </c>
      <c r="H109" s="101" t="str">
        <f>IF(ISNA(VLOOKUP(C109,[1]Sheet1!$J$2:$J$2999,1,FALSE)),"No","Yes")</f>
        <v>No</v>
      </c>
      <c r="I109" s="72">
        <f t="shared" si="130"/>
        <v>0</v>
      </c>
      <c r="J109" s="72">
        <f t="shared" si="131"/>
        <v>0</v>
      </c>
      <c r="K109" s="72">
        <f t="shared" si="132"/>
        <v>0</v>
      </c>
      <c r="L109" s="72">
        <f t="shared" si="133"/>
        <v>0</v>
      </c>
      <c r="M109" s="72">
        <f t="shared" si="134"/>
        <v>0</v>
      </c>
      <c r="N109" s="72">
        <f t="shared" si="135"/>
        <v>0</v>
      </c>
      <c r="O109" s="72">
        <f t="shared" si="136"/>
        <v>0</v>
      </c>
      <c r="Q109" s="73">
        <f t="shared" si="137"/>
        <v>0</v>
      </c>
      <c r="R109" s="73">
        <f t="shared" si="138"/>
        <v>0</v>
      </c>
      <c r="S109" s="73">
        <f t="shared" si="139"/>
        <v>0</v>
      </c>
      <c r="T109" s="73">
        <f t="shared" si="140"/>
        <v>0</v>
      </c>
      <c r="U109" s="73">
        <f t="shared" si="141"/>
        <v>0</v>
      </c>
      <c r="V109" s="73">
        <f t="shared" si="142"/>
        <v>0</v>
      </c>
      <c r="W109" s="73">
        <f t="shared" si="143"/>
        <v>0</v>
      </c>
      <c r="Y109" s="72">
        <f t="shared" si="109"/>
        <v>0</v>
      </c>
      <c r="Z109" s="73">
        <f t="shared" si="110"/>
        <v>0</v>
      </c>
      <c r="AA109" s="58">
        <f t="shared" si="111"/>
        <v>0</v>
      </c>
      <c r="AB109" s="72">
        <f t="shared" si="112"/>
        <v>0</v>
      </c>
      <c r="AC109" s="72">
        <f t="shared" si="113"/>
        <v>0</v>
      </c>
      <c r="AD109" s="73">
        <f t="shared" si="114"/>
        <v>0</v>
      </c>
      <c r="AE109" s="73">
        <f t="shared" si="115"/>
        <v>0</v>
      </c>
      <c r="AF109" s="1">
        <f t="shared" si="92"/>
        <v>0</v>
      </c>
      <c r="AH109" s="1" t="str">
        <f t="shared" si="93"/>
        <v>No</v>
      </c>
    </row>
    <row r="110" spans="1:34" hidden="1" x14ac:dyDescent="0.2">
      <c r="A110" s="88">
        <v>1.07E-4</v>
      </c>
      <c r="B110" s="4">
        <f t="shared" si="77"/>
        <v>1.07E-4</v>
      </c>
      <c r="C110"/>
      <c r="D110" s="213"/>
      <c r="E110" s="44" t="s">
        <v>21</v>
      </c>
      <c r="F110" s="14">
        <f t="shared" si="107"/>
        <v>0</v>
      </c>
      <c r="G110" s="14">
        <f t="shared" si="108"/>
        <v>0</v>
      </c>
      <c r="H110" s="101" t="str">
        <f>IF(ISNA(VLOOKUP(C110,[1]Sheet1!$J$2:$J$2999,1,FALSE)),"No","Yes")</f>
        <v>No</v>
      </c>
      <c r="I110" s="72">
        <f t="shared" si="130"/>
        <v>0</v>
      </c>
      <c r="J110" s="72">
        <f t="shared" si="131"/>
        <v>0</v>
      </c>
      <c r="K110" s="72">
        <f t="shared" si="132"/>
        <v>0</v>
      </c>
      <c r="L110" s="72">
        <f t="shared" si="133"/>
        <v>0</v>
      </c>
      <c r="M110" s="72">
        <f t="shared" si="134"/>
        <v>0</v>
      </c>
      <c r="N110" s="72">
        <f t="shared" si="135"/>
        <v>0</v>
      </c>
      <c r="O110" s="72">
        <f t="shared" si="136"/>
        <v>0</v>
      </c>
      <c r="Q110" s="73">
        <f t="shared" si="137"/>
        <v>0</v>
      </c>
      <c r="R110" s="73">
        <f t="shared" si="138"/>
        <v>0</v>
      </c>
      <c r="S110" s="73">
        <f t="shared" si="139"/>
        <v>0</v>
      </c>
      <c r="T110" s="73">
        <f t="shared" si="140"/>
        <v>0</v>
      </c>
      <c r="U110" s="73">
        <f t="shared" si="141"/>
        <v>0</v>
      </c>
      <c r="V110" s="73">
        <f t="shared" si="142"/>
        <v>0</v>
      </c>
      <c r="W110" s="73">
        <f t="shared" si="143"/>
        <v>0</v>
      </c>
      <c r="Y110" s="72">
        <f t="shared" si="109"/>
        <v>0</v>
      </c>
      <c r="Z110" s="73">
        <f t="shared" si="110"/>
        <v>0</v>
      </c>
      <c r="AA110" s="58">
        <f t="shared" si="111"/>
        <v>0</v>
      </c>
      <c r="AB110" s="72">
        <f t="shared" si="112"/>
        <v>0</v>
      </c>
      <c r="AC110" s="72">
        <f t="shared" si="113"/>
        <v>0</v>
      </c>
      <c r="AD110" s="73">
        <f t="shared" si="114"/>
        <v>0</v>
      </c>
      <c r="AE110" s="73">
        <f t="shared" si="115"/>
        <v>0</v>
      </c>
      <c r="AF110" s="1">
        <f t="shared" si="92"/>
        <v>0</v>
      </c>
      <c r="AH110" s="1" t="str">
        <f t="shared" si="93"/>
        <v>No</v>
      </c>
    </row>
    <row r="111" spans="1:34" hidden="1" x14ac:dyDescent="0.2">
      <c r="A111" s="88">
        <v>1.08E-4</v>
      </c>
      <c r="B111" s="4">
        <f t="shared" si="77"/>
        <v>1.08E-4</v>
      </c>
      <c r="C111"/>
      <c r="D111" s="213"/>
      <c r="E111" s="44" t="s">
        <v>21</v>
      </c>
      <c r="F111" s="14">
        <f t="shared" si="107"/>
        <v>0</v>
      </c>
      <c r="G111" s="14">
        <f t="shared" si="108"/>
        <v>0</v>
      </c>
      <c r="H111" s="101" t="str">
        <f>IF(ISNA(VLOOKUP(C111,[1]Sheet1!$J$2:$J$2999,1,FALSE)),"No","Yes")</f>
        <v>No</v>
      </c>
      <c r="I111" s="72">
        <f t="shared" si="130"/>
        <v>0</v>
      </c>
      <c r="J111" s="72">
        <f t="shared" si="131"/>
        <v>0</v>
      </c>
      <c r="K111" s="72">
        <f t="shared" si="132"/>
        <v>0</v>
      </c>
      <c r="L111" s="72">
        <f t="shared" si="133"/>
        <v>0</v>
      </c>
      <c r="M111" s="72">
        <f t="shared" si="134"/>
        <v>0</v>
      </c>
      <c r="N111" s="72">
        <f t="shared" si="135"/>
        <v>0</v>
      </c>
      <c r="O111" s="72">
        <f t="shared" si="136"/>
        <v>0</v>
      </c>
      <c r="Q111" s="73">
        <f t="shared" si="137"/>
        <v>0</v>
      </c>
      <c r="R111" s="73">
        <f t="shared" si="138"/>
        <v>0</v>
      </c>
      <c r="S111" s="73">
        <f t="shared" si="139"/>
        <v>0</v>
      </c>
      <c r="T111" s="73">
        <f t="shared" si="140"/>
        <v>0</v>
      </c>
      <c r="U111" s="73">
        <f t="shared" si="141"/>
        <v>0</v>
      </c>
      <c r="V111" s="73">
        <f t="shared" si="142"/>
        <v>0</v>
      </c>
      <c r="W111" s="73">
        <f t="shared" si="143"/>
        <v>0</v>
      </c>
      <c r="Y111" s="72">
        <f t="shared" si="109"/>
        <v>0</v>
      </c>
      <c r="Z111" s="73">
        <f t="shared" si="110"/>
        <v>0</v>
      </c>
      <c r="AA111" s="58">
        <f t="shared" si="111"/>
        <v>0</v>
      </c>
      <c r="AB111" s="72">
        <f t="shared" si="112"/>
        <v>0</v>
      </c>
      <c r="AC111" s="72">
        <f t="shared" si="113"/>
        <v>0</v>
      </c>
      <c r="AD111" s="73">
        <f t="shared" si="114"/>
        <v>0</v>
      </c>
      <c r="AE111" s="73">
        <f t="shared" si="115"/>
        <v>0</v>
      </c>
      <c r="AF111" s="1">
        <f t="shared" si="92"/>
        <v>0</v>
      </c>
      <c r="AH111" s="1" t="str">
        <f t="shared" si="93"/>
        <v>No</v>
      </c>
    </row>
    <row r="112" spans="1:34" hidden="1" x14ac:dyDescent="0.2">
      <c r="A112" s="88">
        <v>1.0899999999999999E-4</v>
      </c>
      <c r="B112" s="4">
        <f t="shared" si="77"/>
        <v>1.0899999999999999E-4</v>
      </c>
      <c r="C112"/>
      <c r="D112" s="213"/>
      <c r="E112" s="44" t="s">
        <v>21</v>
      </c>
      <c r="F112" s="14">
        <f t="shared" si="107"/>
        <v>0</v>
      </c>
      <c r="G112" s="14">
        <f t="shared" si="108"/>
        <v>0</v>
      </c>
      <c r="H112" s="101" t="str">
        <f>IF(ISNA(VLOOKUP(C112,[1]Sheet1!$J$2:$J$2999,1,FALSE)),"No","Yes")</f>
        <v>No</v>
      </c>
      <c r="I112" s="72">
        <f t="shared" si="130"/>
        <v>0</v>
      </c>
      <c r="J112" s="72">
        <f t="shared" si="131"/>
        <v>0</v>
      </c>
      <c r="K112" s="72">
        <f t="shared" si="132"/>
        <v>0</v>
      </c>
      <c r="L112" s="72">
        <f t="shared" si="133"/>
        <v>0</v>
      </c>
      <c r="M112" s="72">
        <f t="shared" si="134"/>
        <v>0</v>
      </c>
      <c r="N112" s="72">
        <f t="shared" si="135"/>
        <v>0</v>
      </c>
      <c r="O112" s="72">
        <f t="shared" si="136"/>
        <v>0</v>
      </c>
      <c r="Q112" s="73">
        <f t="shared" si="137"/>
        <v>0</v>
      </c>
      <c r="R112" s="73">
        <f t="shared" si="138"/>
        <v>0</v>
      </c>
      <c r="S112" s="73">
        <f t="shared" si="139"/>
        <v>0</v>
      </c>
      <c r="T112" s="73">
        <f t="shared" si="140"/>
        <v>0</v>
      </c>
      <c r="U112" s="73">
        <f t="shared" si="141"/>
        <v>0</v>
      </c>
      <c r="V112" s="73">
        <f t="shared" si="142"/>
        <v>0</v>
      </c>
      <c r="W112" s="73">
        <f t="shared" si="143"/>
        <v>0</v>
      </c>
      <c r="Y112" s="72">
        <f t="shared" si="109"/>
        <v>0</v>
      </c>
      <c r="Z112" s="73">
        <f t="shared" si="110"/>
        <v>0</v>
      </c>
      <c r="AA112" s="58">
        <f t="shared" si="111"/>
        <v>0</v>
      </c>
      <c r="AB112" s="72">
        <f t="shared" si="112"/>
        <v>0</v>
      </c>
      <c r="AC112" s="72">
        <f t="shared" si="113"/>
        <v>0</v>
      </c>
      <c r="AD112" s="73">
        <f t="shared" si="114"/>
        <v>0</v>
      </c>
      <c r="AE112" s="73">
        <f t="shared" si="115"/>
        <v>0</v>
      </c>
      <c r="AF112" s="1">
        <f t="shared" si="92"/>
        <v>0</v>
      </c>
      <c r="AH112" s="1" t="str">
        <f t="shared" si="93"/>
        <v>No</v>
      </c>
    </row>
    <row r="113" spans="1:34" hidden="1" x14ac:dyDescent="0.2">
      <c r="A113" s="88">
        <v>1.0999999999999999E-4</v>
      </c>
      <c r="B113" s="4">
        <f t="shared" si="77"/>
        <v>1.0999999999999999E-4</v>
      </c>
      <c r="C113"/>
      <c r="D113" s="213"/>
      <c r="E113" s="44" t="s">
        <v>21</v>
      </c>
      <c r="F113" s="14">
        <f t="shared" si="107"/>
        <v>0</v>
      </c>
      <c r="G113" s="14">
        <f t="shared" si="108"/>
        <v>0</v>
      </c>
      <c r="H113" s="101" t="str">
        <f>IF(ISNA(VLOOKUP(C113,[1]Sheet1!$J$2:$J$2999,1,FALSE)),"No","Yes")</f>
        <v>No</v>
      </c>
      <c r="I113" s="72">
        <f t="shared" si="130"/>
        <v>0</v>
      </c>
      <c r="J113" s="72">
        <f t="shared" si="131"/>
        <v>0</v>
      </c>
      <c r="K113" s="72">
        <f t="shared" si="132"/>
        <v>0</v>
      </c>
      <c r="L113" s="72">
        <f t="shared" si="133"/>
        <v>0</v>
      </c>
      <c r="M113" s="72">
        <f t="shared" si="134"/>
        <v>0</v>
      </c>
      <c r="N113" s="72">
        <f t="shared" si="135"/>
        <v>0</v>
      </c>
      <c r="O113" s="72">
        <f t="shared" si="136"/>
        <v>0</v>
      </c>
      <c r="Q113" s="73">
        <f t="shared" si="137"/>
        <v>0</v>
      </c>
      <c r="R113" s="73">
        <f t="shared" si="138"/>
        <v>0</v>
      </c>
      <c r="S113" s="73">
        <f t="shared" si="139"/>
        <v>0</v>
      </c>
      <c r="T113" s="73">
        <f t="shared" si="140"/>
        <v>0</v>
      </c>
      <c r="U113" s="73">
        <f t="shared" si="141"/>
        <v>0</v>
      </c>
      <c r="V113" s="73">
        <f t="shared" si="142"/>
        <v>0</v>
      </c>
      <c r="W113" s="73">
        <f t="shared" si="143"/>
        <v>0</v>
      </c>
      <c r="Y113" s="72">
        <f t="shared" si="109"/>
        <v>0</v>
      </c>
      <c r="Z113" s="73">
        <f t="shared" si="110"/>
        <v>0</v>
      </c>
      <c r="AA113" s="58">
        <f t="shared" si="111"/>
        <v>0</v>
      </c>
      <c r="AB113" s="72">
        <f t="shared" si="112"/>
        <v>0</v>
      </c>
      <c r="AC113" s="72">
        <f t="shared" si="113"/>
        <v>0</v>
      </c>
      <c r="AD113" s="73">
        <f t="shared" si="114"/>
        <v>0</v>
      </c>
      <c r="AE113" s="73">
        <f t="shared" si="115"/>
        <v>0</v>
      </c>
      <c r="AF113" s="1">
        <f t="shared" si="92"/>
        <v>0</v>
      </c>
      <c r="AH113" s="1" t="str">
        <f t="shared" si="93"/>
        <v>No</v>
      </c>
    </row>
    <row r="114" spans="1:34" hidden="1" x14ac:dyDescent="0.2">
      <c r="A114" s="88">
        <v>1.1099999999999999E-4</v>
      </c>
      <c r="B114" s="4">
        <f t="shared" si="77"/>
        <v>1.1099999999999999E-4</v>
      </c>
      <c r="C114"/>
      <c r="D114" s="213"/>
      <c r="E114" s="44" t="s">
        <v>21</v>
      </c>
      <c r="F114" s="14">
        <f t="shared" si="107"/>
        <v>0</v>
      </c>
      <c r="G114" s="14">
        <f t="shared" si="108"/>
        <v>0</v>
      </c>
      <c r="H114" s="101" t="str">
        <f>IF(ISNA(VLOOKUP(C114,[1]Sheet1!$J$2:$J$2999,1,FALSE)),"No","Yes")</f>
        <v>No</v>
      </c>
      <c r="I114" s="72">
        <f t="shared" si="130"/>
        <v>0</v>
      </c>
      <c r="J114" s="72">
        <f t="shared" si="131"/>
        <v>0</v>
      </c>
      <c r="K114" s="72">
        <f t="shared" si="132"/>
        <v>0</v>
      </c>
      <c r="L114" s="72">
        <f t="shared" si="133"/>
        <v>0</v>
      </c>
      <c r="M114" s="72">
        <f t="shared" si="134"/>
        <v>0</v>
      </c>
      <c r="N114" s="72">
        <f t="shared" si="135"/>
        <v>0</v>
      </c>
      <c r="O114" s="72">
        <f t="shared" si="136"/>
        <v>0</v>
      </c>
      <c r="Q114" s="73">
        <f t="shared" si="137"/>
        <v>0</v>
      </c>
      <c r="R114" s="73">
        <f t="shared" si="138"/>
        <v>0</v>
      </c>
      <c r="S114" s="73">
        <f t="shared" si="139"/>
        <v>0</v>
      </c>
      <c r="T114" s="73">
        <f t="shared" si="140"/>
        <v>0</v>
      </c>
      <c r="U114" s="73">
        <f t="shared" si="141"/>
        <v>0</v>
      </c>
      <c r="V114" s="73">
        <f t="shared" si="142"/>
        <v>0</v>
      </c>
      <c r="W114" s="73">
        <f t="shared" si="143"/>
        <v>0</v>
      </c>
      <c r="Y114" s="72">
        <f t="shared" si="109"/>
        <v>0</v>
      </c>
      <c r="Z114" s="73">
        <f t="shared" si="110"/>
        <v>0</v>
      </c>
      <c r="AA114" s="58">
        <f t="shared" si="111"/>
        <v>0</v>
      </c>
      <c r="AB114" s="72">
        <f t="shared" si="112"/>
        <v>0</v>
      </c>
      <c r="AC114" s="72">
        <f t="shared" si="113"/>
        <v>0</v>
      </c>
      <c r="AD114" s="73">
        <f t="shared" si="114"/>
        <v>0</v>
      </c>
      <c r="AE114" s="73">
        <f t="shared" si="115"/>
        <v>0</v>
      </c>
      <c r="AF114" s="1">
        <f t="shared" si="92"/>
        <v>0</v>
      </c>
      <c r="AH114" s="1" t="str">
        <f t="shared" si="93"/>
        <v>No</v>
      </c>
    </row>
    <row r="115" spans="1:34" hidden="1" x14ac:dyDescent="0.2">
      <c r="A115" s="88">
        <v>1.12E-4</v>
      </c>
      <c r="B115" s="4">
        <f t="shared" si="77"/>
        <v>1.12E-4</v>
      </c>
      <c r="C115"/>
      <c r="D115" s="213"/>
      <c r="E115" s="44" t="s">
        <v>21</v>
      </c>
      <c r="F115" s="14">
        <f t="shared" si="107"/>
        <v>0</v>
      </c>
      <c r="G115" s="14">
        <f t="shared" si="108"/>
        <v>0</v>
      </c>
      <c r="H115" s="101" t="str">
        <f>IF(ISNA(VLOOKUP(C115,[1]Sheet1!$J$2:$J$2999,1,FALSE)),"No","Yes")</f>
        <v>No</v>
      </c>
      <c r="I115" s="72">
        <f t="shared" si="130"/>
        <v>0</v>
      </c>
      <c r="J115" s="72">
        <f t="shared" si="131"/>
        <v>0</v>
      </c>
      <c r="K115" s="72">
        <f t="shared" si="132"/>
        <v>0</v>
      </c>
      <c r="L115" s="72">
        <f t="shared" si="133"/>
        <v>0</v>
      </c>
      <c r="M115" s="72">
        <f t="shared" si="134"/>
        <v>0</v>
      </c>
      <c r="N115" s="72">
        <f t="shared" si="135"/>
        <v>0</v>
      </c>
      <c r="O115" s="72">
        <f t="shared" si="136"/>
        <v>0</v>
      </c>
      <c r="Q115" s="73">
        <f t="shared" si="137"/>
        <v>0</v>
      </c>
      <c r="R115" s="73">
        <f t="shared" si="138"/>
        <v>0</v>
      </c>
      <c r="S115" s="73">
        <f t="shared" si="139"/>
        <v>0</v>
      </c>
      <c r="T115" s="73">
        <f t="shared" si="140"/>
        <v>0</v>
      </c>
      <c r="U115" s="73">
        <f t="shared" si="141"/>
        <v>0</v>
      </c>
      <c r="V115" s="73">
        <f t="shared" si="142"/>
        <v>0</v>
      </c>
      <c r="W115" s="73">
        <f t="shared" si="143"/>
        <v>0</v>
      </c>
      <c r="Y115" s="72">
        <f t="shared" si="109"/>
        <v>0</v>
      </c>
      <c r="Z115" s="73">
        <f t="shared" si="110"/>
        <v>0</v>
      </c>
      <c r="AA115" s="58">
        <f t="shared" si="111"/>
        <v>0</v>
      </c>
      <c r="AB115" s="72">
        <f t="shared" si="112"/>
        <v>0</v>
      </c>
      <c r="AC115" s="72">
        <f t="shared" si="113"/>
        <v>0</v>
      </c>
      <c r="AD115" s="73">
        <f t="shared" si="114"/>
        <v>0</v>
      </c>
      <c r="AE115" s="73">
        <f t="shared" si="115"/>
        <v>0</v>
      </c>
      <c r="AF115" s="1">
        <f t="shared" si="92"/>
        <v>0</v>
      </c>
      <c r="AH115" s="1" t="str">
        <f t="shared" si="93"/>
        <v>No</v>
      </c>
    </row>
    <row r="116" spans="1:34" hidden="1" x14ac:dyDescent="0.2">
      <c r="A116" s="88">
        <v>1.13E-4</v>
      </c>
      <c r="B116" s="4">
        <f t="shared" si="77"/>
        <v>1.13E-4</v>
      </c>
      <c r="C116"/>
      <c r="D116" s="213"/>
      <c r="E116" s="44" t="s">
        <v>21</v>
      </c>
      <c r="F116" s="14">
        <f t="shared" si="107"/>
        <v>0</v>
      </c>
      <c r="G116" s="14">
        <f t="shared" si="108"/>
        <v>0</v>
      </c>
      <c r="H116" s="101" t="str">
        <f>IF(ISNA(VLOOKUP(C116,[1]Sheet1!$J$2:$J$2999,1,FALSE)),"No","Yes")</f>
        <v>No</v>
      </c>
      <c r="I116" s="72">
        <f t="shared" si="130"/>
        <v>0</v>
      </c>
      <c r="J116" s="72">
        <f t="shared" si="131"/>
        <v>0</v>
      </c>
      <c r="K116" s="72">
        <f t="shared" si="132"/>
        <v>0</v>
      </c>
      <c r="L116" s="72">
        <f t="shared" si="133"/>
        <v>0</v>
      </c>
      <c r="M116" s="72">
        <f t="shared" si="134"/>
        <v>0</v>
      </c>
      <c r="N116" s="72">
        <f t="shared" si="135"/>
        <v>0</v>
      </c>
      <c r="O116" s="72">
        <f t="shared" si="136"/>
        <v>0</v>
      </c>
      <c r="Q116" s="73">
        <f t="shared" si="137"/>
        <v>0</v>
      </c>
      <c r="R116" s="73">
        <f t="shared" si="138"/>
        <v>0</v>
      </c>
      <c r="S116" s="73">
        <f t="shared" si="139"/>
        <v>0</v>
      </c>
      <c r="T116" s="73">
        <f t="shared" si="140"/>
        <v>0</v>
      </c>
      <c r="U116" s="73">
        <f t="shared" si="141"/>
        <v>0</v>
      </c>
      <c r="V116" s="73">
        <f t="shared" si="142"/>
        <v>0</v>
      </c>
      <c r="W116" s="73">
        <f t="shared" si="143"/>
        <v>0</v>
      </c>
      <c r="Y116" s="72">
        <f t="shared" si="109"/>
        <v>0</v>
      </c>
      <c r="Z116" s="73">
        <f t="shared" si="110"/>
        <v>0</v>
      </c>
      <c r="AA116" s="58">
        <f t="shared" si="111"/>
        <v>0</v>
      </c>
      <c r="AB116" s="72">
        <f t="shared" si="112"/>
        <v>0</v>
      </c>
      <c r="AC116" s="72">
        <f t="shared" si="113"/>
        <v>0</v>
      </c>
      <c r="AD116" s="73">
        <f t="shared" si="114"/>
        <v>0</v>
      </c>
      <c r="AE116" s="73">
        <f t="shared" si="115"/>
        <v>0</v>
      </c>
      <c r="AF116" s="1">
        <f t="shared" si="92"/>
        <v>0</v>
      </c>
      <c r="AH116" s="1" t="str">
        <f t="shared" si="93"/>
        <v>No</v>
      </c>
    </row>
    <row r="117" spans="1:34" hidden="1" x14ac:dyDescent="0.2">
      <c r="A117" s="88">
        <v>1.1399999999999999E-4</v>
      </c>
      <c r="B117" s="4">
        <f t="shared" si="77"/>
        <v>1.1399999999999999E-4</v>
      </c>
      <c r="C117"/>
      <c r="D117" s="213"/>
      <c r="E117" s="44" t="s">
        <v>21</v>
      </c>
      <c r="F117" s="14">
        <f t="shared" si="107"/>
        <v>0</v>
      </c>
      <c r="G117" s="14">
        <f t="shared" si="108"/>
        <v>0</v>
      </c>
      <c r="H117" s="101" t="str">
        <f>IF(ISNA(VLOOKUP(C117,[1]Sheet1!$J$2:$J$2999,1,FALSE)),"No","Yes")</f>
        <v>No</v>
      </c>
      <c r="I117" s="72">
        <f t="shared" si="130"/>
        <v>0</v>
      </c>
      <c r="J117" s="72">
        <f t="shared" si="131"/>
        <v>0</v>
      </c>
      <c r="K117" s="72">
        <f t="shared" si="132"/>
        <v>0</v>
      </c>
      <c r="L117" s="72">
        <f t="shared" si="133"/>
        <v>0</v>
      </c>
      <c r="M117" s="72">
        <f t="shared" si="134"/>
        <v>0</v>
      </c>
      <c r="N117" s="72">
        <f t="shared" si="135"/>
        <v>0</v>
      </c>
      <c r="O117" s="72">
        <f t="shared" si="136"/>
        <v>0</v>
      </c>
      <c r="Q117" s="73">
        <f t="shared" si="137"/>
        <v>0</v>
      </c>
      <c r="R117" s="73">
        <f t="shared" si="138"/>
        <v>0</v>
      </c>
      <c r="S117" s="73">
        <f t="shared" si="139"/>
        <v>0</v>
      </c>
      <c r="T117" s="73">
        <f t="shared" si="140"/>
        <v>0</v>
      </c>
      <c r="U117" s="73">
        <f t="shared" si="141"/>
        <v>0</v>
      </c>
      <c r="V117" s="73">
        <f t="shared" si="142"/>
        <v>0</v>
      </c>
      <c r="W117" s="73">
        <f t="shared" si="143"/>
        <v>0</v>
      </c>
      <c r="Y117" s="72">
        <f t="shared" si="109"/>
        <v>0</v>
      </c>
      <c r="Z117" s="73">
        <f t="shared" si="110"/>
        <v>0</v>
      </c>
      <c r="AA117" s="58">
        <f t="shared" si="111"/>
        <v>0</v>
      </c>
      <c r="AB117" s="72">
        <f t="shared" si="112"/>
        <v>0</v>
      </c>
      <c r="AC117" s="72">
        <f t="shared" si="113"/>
        <v>0</v>
      </c>
      <c r="AD117" s="73">
        <f t="shared" si="114"/>
        <v>0</v>
      </c>
      <c r="AE117" s="73">
        <f t="shared" si="115"/>
        <v>0</v>
      </c>
      <c r="AF117" s="1">
        <f t="shared" si="92"/>
        <v>0</v>
      </c>
      <c r="AH117" s="1" t="str">
        <f t="shared" si="93"/>
        <v>No</v>
      </c>
    </row>
    <row r="118" spans="1:34" hidden="1" x14ac:dyDescent="0.2">
      <c r="A118" s="88">
        <v>1.1499999999999999E-4</v>
      </c>
      <c r="B118" s="4">
        <f t="shared" si="77"/>
        <v>1.1499999999999999E-4</v>
      </c>
      <c r="C118"/>
      <c r="D118" s="213"/>
      <c r="E118" s="44" t="s">
        <v>21</v>
      </c>
      <c r="F118" s="14">
        <f t="shared" si="107"/>
        <v>0</v>
      </c>
      <c r="G118" s="14">
        <f t="shared" si="108"/>
        <v>0</v>
      </c>
      <c r="H118" s="101" t="str">
        <f>IF(ISNA(VLOOKUP(C118,[1]Sheet1!$J$2:$J$2999,1,FALSE)),"No","Yes")</f>
        <v>No</v>
      </c>
      <c r="I118" s="72">
        <f t="shared" si="130"/>
        <v>0</v>
      </c>
      <c r="J118" s="72">
        <f t="shared" si="131"/>
        <v>0</v>
      </c>
      <c r="K118" s="72">
        <f t="shared" si="132"/>
        <v>0</v>
      </c>
      <c r="L118" s="72">
        <f t="shared" si="133"/>
        <v>0</v>
      </c>
      <c r="M118" s="72">
        <f t="shared" si="134"/>
        <v>0</v>
      </c>
      <c r="N118" s="72">
        <f t="shared" si="135"/>
        <v>0</v>
      </c>
      <c r="O118" s="72">
        <f t="shared" si="136"/>
        <v>0</v>
      </c>
      <c r="Q118" s="73">
        <f t="shared" si="137"/>
        <v>0</v>
      </c>
      <c r="R118" s="73">
        <f t="shared" si="138"/>
        <v>0</v>
      </c>
      <c r="S118" s="73">
        <f t="shared" si="139"/>
        <v>0</v>
      </c>
      <c r="T118" s="73">
        <f t="shared" si="140"/>
        <v>0</v>
      </c>
      <c r="U118" s="73">
        <f t="shared" si="141"/>
        <v>0</v>
      </c>
      <c r="V118" s="73">
        <f t="shared" si="142"/>
        <v>0</v>
      </c>
      <c r="W118" s="73">
        <f t="shared" si="143"/>
        <v>0</v>
      </c>
      <c r="Y118" s="72">
        <f t="shared" si="109"/>
        <v>0</v>
      </c>
      <c r="Z118" s="73">
        <f t="shared" si="110"/>
        <v>0</v>
      </c>
      <c r="AA118" s="58">
        <f t="shared" si="111"/>
        <v>0</v>
      </c>
      <c r="AB118" s="72">
        <f t="shared" si="112"/>
        <v>0</v>
      </c>
      <c r="AC118" s="72">
        <f t="shared" si="113"/>
        <v>0</v>
      </c>
      <c r="AD118" s="73">
        <f t="shared" si="114"/>
        <v>0</v>
      </c>
      <c r="AE118" s="73">
        <f t="shared" si="115"/>
        <v>0</v>
      </c>
      <c r="AF118" s="1">
        <f t="shared" si="92"/>
        <v>0</v>
      </c>
      <c r="AH118" s="1" t="str">
        <f t="shared" si="93"/>
        <v>No</v>
      </c>
    </row>
    <row r="119" spans="1:34" hidden="1" x14ac:dyDescent="0.2">
      <c r="A119" s="88">
        <v>1.1599999999999999E-4</v>
      </c>
      <c r="B119" s="4">
        <f t="shared" si="77"/>
        <v>1.1599999999999999E-4</v>
      </c>
      <c r="C119"/>
      <c r="D119" s="213"/>
      <c r="E119" s="44" t="s">
        <v>21</v>
      </c>
      <c r="F119" s="14">
        <f t="shared" si="107"/>
        <v>0</v>
      </c>
      <c r="G119" s="14">
        <f t="shared" si="108"/>
        <v>0</v>
      </c>
      <c r="H119" s="101" t="str">
        <f>IF(ISNA(VLOOKUP(C119,[1]Sheet1!$J$2:$J$2999,1,FALSE)),"No","Yes")</f>
        <v>No</v>
      </c>
      <c r="I119" s="72">
        <f t="shared" si="130"/>
        <v>0</v>
      </c>
      <c r="J119" s="72">
        <f t="shared" si="131"/>
        <v>0</v>
      </c>
      <c r="K119" s="72">
        <f t="shared" si="132"/>
        <v>0</v>
      </c>
      <c r="L119" s="72">
        <f t="shared" si="133"/>
        <v>0</v>
      </c>
      <c r="M119" s="72">
        <f t="shared" si="134"/>
        <v>0</v>
      </c>
      <c r="N119" s="72">
        <f t="shared" si="135"/>
        <v>0</v>
      </c>
      <c r="O119" s="72">
        <f t="shared" si="136"/>
        <v>0</v>
      </c>
      <c r="Q119" s="73">
        <f t="shared" si="137"/>
        <v>0</v>
      </c>
      <c r="R119" s="73">
        <f t="shared" si="138"/>
        <v>0</v>
      </c>
      <c r="S119" s="73">
        <f t="shared" si="139"/>
        <v>0</v>
      </c>
      <c r="T119" s="73">
        <f t="shared" si="140"/>
        <v>0</v>
      </c>
      <c r="U119" s="73">
        <f t="shared" si="141"/>
        <v>0</v>
      </c>
      <c r="V119" s="73">
        <f t="shared" si="142"/>
        <v>0</v>
      </c>
      <c r="W119" s="73">
        <f t="shared" si="143"/>
        <v>0</v>
      </c>
      <c r="Y119" s="72">
        <f t="shared" si="109"/>
        <v>0</v>
      </c>
      <c r="Z119" s="73">
        <f t="shared" si="110"/>
        <v>0</v>
      </c>
      <c r="AA119" s="58">
        <f t="shared" si="111"/>
        <v>0</v>
      </c>
      <c r="AB119" s="72">
        <f t="shared" si="112"/>
        <v>0</v>
      </c>
      <c r="AC119" s="72">
        <f t="shared" si="113"/>
        <v>0</v>
      </c>
      <c r="AD119" s="73">
        <f t="shared" si="114"/>
        <v>0</v>
      </c>
      <c r="AE119" s="73">
        <f t="shared" si="115"/>
        <v>0</v>
      </c>
      <c r="AF119" s="1">
        <f t="shared" si="92"/>
        <v>0</v>
      </c>
      <c r="AH119" s="1" t="str">
        <f t="shared" si="93"/>
        <v>No</v>
      </c>
    </row>
    <row r="120" spans="1:34" hidden="1" x14ac:dyDescent="0.2">
      <c r="A120" s="88">
        <v>1.17E-4</v>
      </c>
      <c r="B120" s="4">
        <f t="shared" si="77"/>
        <v>1.17E-4</v>
      </c>
      <c r="C120"/>
      <c r="D120" s="213"/>
      <c r="E120" s="44" t="s">
        <v>21</v>
      </c>
      <c r="F120" s="14">
        <f t="shared" si="107"/>
        <v>0</v>
      </c>
      <c r="G120" s="14">
        <f t="shared" si="108"/>
        <v>0</v>
      </c>
      <c r="H120" s="101" t="str">
        <f>IF(ISNA(VLOOKUP(C120,[1]Sheet1!$J$2:$J$2999,1,FALSE)),"No","Yes")</f>
        <v>No</v>
      </c>
      <c r="I120" s="72">
        <f t="shared" si="130"/>
        <v>0</v>
      </c>
      <c r="J120" s="72">
        <f t="shared" si="131"/>
        <v>0</v>
      </c>
      <c r="K120" s="72">
        <f t="shared" si="132"/>
        <v>0</v>
      </c>
      <c r="L120" s="72">
        <f t="shared" si="133"/>
        <v>0</v>
      </c>
      <c r="M120" s="72">
        <f t="shared" si="134"/>
        <v>0</v>
      </c>
      <c r="N120" s="72">
        <f t="shared" si="135"/>
        <v>0</v>
      </c>
      <c r="O120" s="72">
        <f t="shared" si="136"/>
        <v>0</v>
      </c>
      <c r="Q120" s="73">
        <f t="shared" si="137"/>
        <v>0</v>
      </c>
      <c r="R120" s="73">
        <f t="shared" si="138"/>
        <v>0</v>
      </c>
      <c r="S120" s="73">
        <f t="shared" si="139"/>
        <v>0</v>
      </c>
      <c r="T120" s="73">
        <f t="shared" si="140"/>
        <v>0</v>
      </c>
      <c r="U120" s="73">
        <f t="shared" si="141"/>
        <v>0</v>
      </c>
      <c r="V120" s="73">
        <f t="shared" si="142"/>
        <v>0</v>
      </c>
      <c r="W120" s="73">
        <f t="shared" si="143"/>
        <v>0</v>
      </c>
      <c r="Y120" s="72">
        <f t="shared" si="109"/>
        <v>0</v>
      </c>
      <c r="Z120" s="73">
        <f t="shared" si="110"/>
        <v>0</v>
      </c>
      <c r="AA120" s="58">
        <f t="shared" si="111"/>
        <v>0</v>
      </c>
      <c r="AB120" s="72">
        <f t="shared" si="112"/>
        <v>0</v>
      </c>
      <c r="AC120" s="72">
        <f t="shared" si="113"/>
        <v>0</v>
      </c>
      <c r="AD120" s="73">
        <f t="shared" si="114"/>
        <v>0</v>
      </c>
      <c r="AE120" s="73">
        <f t="shared" si="115"/>
        <v>0</v>
      </c>
      <c r="AF120" s="1">
        <f t="shared" si="92"/>
        <v>0</v>
      </c>
      <c r="AH120" s="1" t="str">
        <f t="shared" si="93"/>
        <v>No</v>
      </c>
    </row>
    <row r="121" spans="1:34" hidden="1" x14ac:dyDescent="0.2">
      <c r="A121" s="88">
        <v>1.18E-4</v>
      </c>
      <c r="B121" s="4">
        <f t="shared" si="77"/>
        <v>1.18E-4</v>
      </c>
      <c r="C121"/>
      <c r="D121" s="213"/>
      <c r="E121" s="44" t="s">
        <v>21</v>
      </c>
      <c r="F121" s="14">
        <f t="shared" si="107"/>
        <v>0</v>
      </c>
      <c r="G121" s="14">
        <f t="shared" si="108"/>
        <v>0</v>
      </c>
      <c r="H121" s="101" t="str">
        <f>IF(ISNA(VLOOKUP(C121,[1]Sheet1!$J$2:$J$2999,1,FALSE)),"No","Yes")</f>
        <v>No</v>
      </c>
      <c r="I121" s="72">
        <f t="shared" si="130"/>
        <v>0</v>
      </c>
      <c r="J121" s="72">
        <f t="shared" si="131"/>
        <v>0</v>
      </c>
      <c r="K121" s="72">
        <f t="shared" si="132"/>
        <v>0</v>
      </c>
      <c r="L121" s="72">
        <f t="shared" si="133"/>
        <v>0</v>
      </c>
      <c r="M121" s="72">
        <f t="shared" si="134"/>
        <v>0</v>
      </c>
      <c r="N121" s="72">
        <f t="shared" si="135"/>
        <v>0</v>
      </c>
      <c r="O121" s="72">
        <f t="shared" si="136"/>
        <v>0</v>
      </c>
      <c r="Q121" s="73">
        <f t="shared" si="137"/>
        <v>0</v>
      </c>
      <c r="R121" s="73">
        <f t="shared" si="138"/>
        <v>0</v>
      </c>
      <c r="S121" s="73">
        <f t="shared" si="139"/>
        <v>0</v>
      </c>
      <c r="T121" s="73">
        <f t="shared" si="140"/>
        <v>0</v>
      </c>
      <c r="U121" s="73">
        <f t="shared" si="141"/>
        <v>0</v>
      </c>
      <c r="V121" s="73">
        <f t="shared" si="142"/>
        <v>0</v>
      </c>
      <c r="W121" s="73">
        <f t="shared" si="143"/>
        <v>0</v>
      </c>
      <c r="Y121" s="72">
        <f t="shared" si="109"/>
        <v>0</v>
      </c>
      <c r="Z121" s="73">
        <f t="shared" si="110"/>
        <v>0</v>
      </c>
      <c r="AA121" s="58">
        <f t="shared" si="111"/>
        <v>0</v>
      </c>
      <c r="AB121" s="72">
        <f t="shared" si="112"/>
        <v>0</v>
      </c>
      <c r="AC121" s="72">
        <f t="shared" si="113"/>
        <v>0</v>
      </c>
      <c r="AD121" s="73">
        <f t="shared" si="114"/>
        <v>0</v>
      </c>
      <c r="AE121" s="73">
        <f t="shared" si="115"/>
        <v>0</v>
      </c>
      <c r="AF121" s="1">
        <f t="shared" si="92"/>
        <v>0</v>
      </c>
      <c r="AH121" s="1" t="str">
        <f t="shared" si="93"/>
        <v>No</v>
      </c>
    </row>
    <row r="122" spans="1:34" hidden="1" x14ac:dyDescent="0.2">
      <c r="A122" s="88">
        <v>1.1899999999999999E-4</v>
      </c>
      <c r="B122" s="4">
        <f t="shared" si="77"/>
        <v>1.1899999999999999E-4</v>
      </c>
      <c r="C122"/>
      <c r="D122" s="213"/>
      <c r="E122" s="44" t="s">
        <v>21</v>
      </c>
      <c r="F122" s="14">
        <f t="shared" si="107"/>
        <v>0</v>
      </c>
      <c r="G122" s="14">
        <f t="shared" si="108"/>
        <v>0</v>
      </c>
      <c r="H122" s="101" t="str">
        <f>IF(ISNA(VLOOKUP(C122,[1]Sheet1!$J$2:$J$2999,1,FALSE)),"No","Yes")</f>
        <v>No</v>
      </c>
      <c r="I122" s="72">
        <f t="shared" si="130"/>
        <v>0</v>
      </c>
      <c r="J122" s="72">
        <f t="shared" si="131"/>
        <v>0</v>
      </c>
      <c r="K122" s="72">
        <f t="shared" si="132"/>
        <v>0</v>
      </c>
      <c r="L122" s="72">
        <f t="shared" si="133"/>
        <v>0</v>
      </c>
      <c r="M122" s="72">
        <f t="shared" si="134"/>
        <v>0</v>
      </c>
      <c r="N122" s="72">
        <f t="shared" si="135"/>
        <v>0</v>
      </c>
      <c r="O122" s="72">
        <f t="shared" si="136"/>
        <v>0</v>
      </c>
      <c r="Q122" s="73">
        <f t="shared" si="137"/>
        <v>0</v>
      </c>
      <c r="R122" s="73">
        <f t="shared" si="138"/>
        <v>0</v>
      </c>
      <c r="S122" s="73">
        <f t="shared" si="139"/>
        <v>0</v>
      </c>
      <c r="T122" s="73">
        <f t="shared" si="140"/>
        <v>0</v>
      </c>
      <c r="U122" s="73">
        <f t="shared" si="141"/>
        <v>0</v>
      </c>
      <c r="V122" s="73">
        <f t="shared" si="142"/>
        <v>0</v>
      </c>
      <c r="W122" s="73">
        <f t="shared" si="143"/>
        <v>0</v>
      </c>
      <c r="Y122" s="72">
        <f t="shared" si="109"/>
        <v>0</v>
      </c>
      <c r="Z122" s="73">
        <f t="shared" si="110"/>
        <v>0</v>
      </c>
      <c r="AA122" s="58">
        <f t="shared" si="111"/>
        <v>0</v>
      </c>
      <c r="AB122" s="72">
        <f t="shared" si="112"/>
        <v>0</v>
      </c>
      <c r="AC122" s="72">
        <f t="shared" si="113"/>
        <v>0</v>
      </c>
      <c r="AD122" s="73">
        <f t="shared" si="114"/>
        <v>0</v>
      </c>
      <c r="AE122" s="73">
        <f t="shared" si="115"/>
        <v>0</v>
      </c>
      <c r="AF122" s="1">
        <f t="shared" si="92"/>
        <v>0</v>
      </c>
      <c r="AH122" s="1" t="str">
        <f t="shared" si="93"/>
        <v>No</v>
      </c>
    </row>
    <row r="123" spans="1:34" hidden="1" x14ac:dyDescent="0.2">
      <c r="A123" s="88">
        <v>1.1999999999999999E-4</v>
      </c>
      <c r="B123" s="4">
        <f t="shared" si="77"/>
        <v>1.1999999999999999E-4</v>
      </c>
      <c r="C123"/>
      <c r="D123" s="213"/>
      <c r="E123" s="44" t="s">
        <v>21</v>
      </c>
      <c r="F123" s="14">
        <f t="shared" si="107"/>
        <v>0</v>
      </c>
      <c r="G123" s="14">
        <f t="shared" si="108"/>
        <v>0</v>
      </c>
      <c r="H123" s="101" t="str">
        <f>IF(ISNA(VLOOKUP(C123,[1]Sheet1!$J$2:$J$2999,1,FALSE)),"No","Yes")</f>
        <v>No</v>
      </c>
      <c r="I123" s="72">
        <f t="shared" si="130"/>
        <v>0</v>
      </c>
      <c r="J123" s="72">
        <f t="shared" si="131"/>
        <v>0</v>
      </c>
      <c r="K123" s="72">
        <f t="shared" si="132"/>
        <v>0</v>
      </c>
      <c r="L123" s="72">
        <f t="shared" si="133"/>
        <v>0</v>
      </c>
      <c r="M123" s="72">
        <f t="shared" si="134"/>
        <v>0</v>
      </c>
      <c r="N123" s="72">
        <f t="shared" si="135"/>
        <v>0</v>
      </c>
      <c r="O123" s="72">
        <f t="shared" si="136"/>
        <v>0</v>
      </c>
      <c r="Q123" s="73">
        <f t="shared" si="137"/>
        <v>0</v>
      </c>
      <c r="R123" s="73">
        <f t="shared" si="138"/>
        <v>0</v>
      </c>
      <c r="S123" s="73">
        <f t="shared" si="139"/>
        <v>0</v>
      </c>
      <c r="T123" s="73">
        <f t="shared" si="140"/>
        <v>0</v>
      </c>
      <c r="U123" s="73">
        <f t="shared" si="141"/>
        <v>0</v>
      </c>
      <c r="V123" s="73">
        <f t="shared" si="142"/>
        <v>0</v>
      </c>
      <c r="W123" s="73">
        <f t="shared" si="143"/>
        <v>0</v>
      </c>
      <c r="Y123" s="72">
        <f t="shared" si="109"/>
        <v>0</v>
      </c>
      <c r="Z123" s="73">
        <f t="shared" si="110"/>
        <v>0</v>
      </c>
      <c r="AA123" s="58">
        <f t="shared" si="111"/>
        <v>0</v>
      </c>
      <c r="AB123" s="72">
        <f t="shared" si="112"/>
        <v>0</v>
      </c>
      <c r="AC123" s="72">
        <f t="shared" si="113"/>
        <v>0</v>
      </c>
      <c r="AD123" s="73">
        <f t="shared" si="114"/>
        <v>0</v>
      </c>
      <c r="AE123" s="73">
        <f t="shared" si="115"/>
        <v>0</v>
      </c>
      <c r="AF123" s="1">
        <f t="shared" si="92"/>
        <v>0</v>
      </c>
      <c r="AH123" s="1" t="str">
        <f t="shared" si="93"/>
        <v>No</v>
      </c>
    </row>
    <row r="124" spans="1:34" hidden="1" x14ac:dyDescent="0.2">
      <c r="A124" s="88">
        <v>1.2099999999999999E-4</v>
      </c>
      <c r="B124" s="4">
        <f t="shared" si="77"/>
        <v>1.2099999999999999E-4</v>
      </c>
      <c r="C124"/>
      <c r="D124" s="213"/>
      <c r="E124" s="44" t="s">
        <v>21</v>
      </c>
      <c r="F124" s="14">
        <f t="shared" si="107"/>
        <v>0</v>
      </c>
      <c r="G124" s="14">
        <f t="shared" si="108"/>
        <v>0</v>
      </c>
      <c r="H124" s="101" t="str">
        <f>IF(ISNA(VLOOKUP(C124,[1]Sheet1!$J$2:$J$2999,1,FALSE)),"No","Yes")</f>
        <v>No</v>
      </c>
      <c r="I124" s="72">
        <f t="shared" si="130"/>
        <v>0</v>
      </c>
      <c r="J124" s="72">
        <f t="shared" si="131"/>
        <v>0</v>
      </c>
      <c r="K124" s="72">
        <f t="shared" si="132"/>
        <v>0</v>
      </c>
      <c r="L124" s="72">
        <f t="shared" si="133"/>
        <v>0</v>
      </c>
      <c r="M124" s="72">
        <f t="shared" si="134"/>
        <v>0</v>
      </c>
      <c r="N124" s="72">
        <f t="shared" si="135"/>
        <v>0</v>
      </c>
      <c r="O124" s="72">
        <f t="shared" si="136"/>
        <v>0</v>
      </c>
      <c r="Q124" s="73">
        <f t="shared" si="137"/>
        <v>0</v>
      </c>
      <c r="R124" s="73">
        <f t="shared" si="138"/>
        <v>0</v>
      </c>
      <c r="S124" s="73">
        <f t="shared" si="139"/>
        <v>0</v>
      </c>
      <c r="T124" s="73">
        <f t="shared" si="140"/>
        <v>0</v>
      </c>
      <c r="U124" s="73">
        <f t="shared" si="141"/>
        <v>0</v>
      </c>
      <c r="V124" s="73">
        <f t="shared" si="142"/>
        <v>0</v>
      </c>
      <c r="W124" s="73">
        <f t="shared" si="143"/>
        <v>0</v>
      </c>
      <c r="Y124" s="72">
        <f t="shared" si="109"/>
        <v>0</v>
      </c>
      <c r="Z124" s="73">
        <f t="shared" si="110"/>
        <v>0</v>
      </c>
      <c r="AA124" s="58">
        <f t="shared" si="111"/>
        <v>0</v>
      </c>
      <c r="AB124" s="72">
        <f t="shared" si="112"/>
        <v>0</v>
      </c>
      <c r="AC124" s="72">
        <f t="shared" si="113"/>
        <v>0</v>
      </c>
      <c r="AD124" s="73">
        <f t="shared" si="114"/>
        <v>0</v>
      </c>
      <c r="AE124" s="73">
        <f t="shared" si="115"/>
        <v>0</v>
      </c>
      <c r="AF124" s="1">
        <f t="shared" si="92"/>
        <v>0</v>
      </c>
      <c r="AH124" s="1" t="str">
        <f t="shared" si="93"/>
        <v>No</v>
      </c>
    </row>
    <row r="125" spans="1:34" hidden="1" x14ac:dyDescent="0.2">
      <c r="A125" s="88">
        <v>1.22E-4</v>
      </c>
      <c r="B125" s="4">
        <f t="shared" si="77"/>
        <v>1.22E-4</v>
      </c>
      <c r="C125"/>
      <c r="D125" s="213"/>
      <c r="E125" s="44" t="s">
        <v>21</v>
      </c>
      <c r="F125" s="14">
        <f t="shared" si="107"/>
        <v>0</v>
      </c>
      <c r="G125" s="14">
        <f t="shared" si="108"/>
        <v>0</v>
      </c>
      <c r="H125" s="101" t="str">
        <f>IF(ISNA(VLOOKUP(C125,[1]Sheet1!$J$2:$J$2999,1,FALSE)),"No","Yes")</f>
        <v>No</v>
      </c>
      <c r="I125" s="72">
        <f t="shared" si="130"/>
        <v>0</v>
      </c>
      <c r="J125" s="72">
        <f t="shared" si="131"/>
        <v>0</v>
      </c>
      <c r="K125" s="72">
        <f t="shared" si="132"/>
        <v>0</v>
      </c>
      <c r="L125" s="72">
        <f t="shared" si="133"/>
        <v>0</v>
      </c>
      <c r="M125" s="72">
        <f t="shared" si="134"/>
        <v>0</v>
      </c>
      <c r="N125" s="72">
        <f t="shared" si="135"/>
        <v>0</v>
      </c>
      <c r="O125" s="72">
        <f t="shared" si="136"/>
        <v>0</v>
      </c>
      <c r="Q125" s="73">
        <f t="shared" si="137"/>
        <v>0</v>
      </c>
      <c r="R125" s="73">
        <f t="shared" si="138"/>
        <v>0</v>
      </c>
      <c r="S125" s="73">
        <f t="shared" si="139"/>
        <v>0</v>
      </c>
      <c r="T125" s="73">
        <f t="shared" si="140"/>
        <v>0</v>
      </c>
      <c r="U125" s="73">
        <f t="shared" si="141"/>
        <v>0</v>
      </c>
      <c r="V125" s="73">
        <f t="shared" si="142"/>
        <v>0</v>
      </c>
      <c r="W125" s="73">
        <f t="shared" si="143"/>
        <v>0</v>
      </c>
      <c r="Y125" s="72">
        <f t="shared" si="109"/>
        <v>0</v>
      </c>
      <c r="Z125" s="73">
        <f t="shared" si="110"/>
        <v>0</v>
      </c>
      <c r="AA125" s="58">
        <f t="shared" si="111"/>
        <v>0</v>
      </c>
      <c r="AB125" s="72">
        <f t="shared" si="112"/>
        <v>0</v>
      </c>
      <c r="AC125" s="72">
        <f t="shared" si="113"/>
        <v>0</v>
      </c>
      <c r="AD125" s="73">
        <f t="shared" si="114"/>
        <v>0</v>
      </c>
      <c r="AE125" s="73">
        <f t="shared" si="115"/>
        <v>0</v>
      </c>
      <c r="AF125" s="1">
        <f t="shared" si="92"/>
        <v>0</v>
      </c>
      <c r="AH125" s="1" t="str">
        <f t="shared" si="93"/>
        <v>No</v>
      </c>
    </row>
    <row r="126" spans="1:34" hidden="1" x14ac:dyDescent="0.2">
      <c r="A126" s="88">
        <v>1.2300000000000001E-4</v>
      </c>
      <c r="B126" s="4">
        <f t="shared" ref="B126:B189" si="144">AF126+A126</f>
        <v>1.2300000000000001E-4</v>
      </c>
      <c r="C126"/>
      <c r="D126" s="213"/>
      <c r="E126" s="44" t="s">
        <v>21</v>
      </c>
      <c r="F126" s="14">
        <f t="shared" si="107"/>
        <v>0</v>
      </c>
      <c r="G126" s="14">
        <f t="shared" si="108"/>
        <v>0</v>
      </c>
      <c r="H126" s="101" t="str">
        <f>IF(ISNA(VLOOKUP(C126,[1]Sheet1!$J$2:$J$2999,1,FALSE)),"No","Yes")</f>
        <v>No</v>
      </c>
      <c r="I126" s="72">
        <f t="shared" ref="I126:I157" si="145">IF(ISERROR(VLOOKUP($C126,Sprint1,5,FALSE)),0,(VLOOKUP($C126,Sprint1,5,FALSE)))</f>
        <v>0</v>
      </c>
      <c r="J126" s="72">
        <f t="shared" ref="J126:J157" si="146">IF(ISERROR(VLOOKUP($C126,Sprint2,5,FALSE)),0,(VLOOKUP($C126,Sprint2,5,FALSE)))</f>
        <v>0</v>
      </c>
      <c r="K126" s="72">
        <f t="shared" ref="K126:K157" si="147">IF(ISERROR(VLOOKUP($C126,Sprint3,5,FALSE)),0,(VLOOKUP($C126,Sprint3,5,FALSE)))</f>
        <v>0</v>
      </c>
      <c r="L126" s="72">
        <f t="shared" ref="L126:L157" si="148">IF(ISERROR(VLOOKUP($C126,Sprint4,5,FALSE)),0,(VLOOKUP($C126,Sprint4,5,FALSE)))</f>
        <v>0</v>
      </c>
      <c r="M126" s="72">
        <f t="shared" ref="M126:M157" si="149">IF(ISERROR(VLOOKUP($C126,Sprint5,5,FALSE)),0,(VLOOKUP($C126,Sprint5,5,FALSE)))</f>
        <v>0</v>
      </c>
      <c r="N126" s="72">
        <f t="shared" ref="N126:N157" si="150">IF(ISERROR(VLOOKUP($C126,Sprint6,5,FALSE)),0,(VLOOKUP($C126,Sprint6,5,FALSE)))</f>
        <v>0</v>
      </c>
      <c r="O126" s="72">
        <f t="shared" ref="O126:O157" si="151">IF(ISERROR(VLOOKUP($C126,Sprint7,5,FALSE)),0,(VLOOKUP($C126,Sprint7,5,FALSE)))</f>
        <v>0</v>
      </c>
      <c r="Q126" s="73">
        <f t="shared" ref="Q126:Q157" si="152">IF(ISERROR(VLOOKUP($C126,_End1,5,FALSE)),0,(VLOOKUP($C126,_End1,5,FALSE)))</f>
        <v>0</v>
      </c>
      <c r="R126" s="73">
        <f t="shared" ref="R126:R157" si="153">IF(ISERROR(VLOOKUP($C126,_End2,5,FALSE)),0,(VLOOKUP($C126,_End2,5,FALSE)))</f>
        <v>0</v>
      </c>
      <c r="S126" s="73">
        <f t="shared" ref="S126:S157" si="154">IF(ISERROR(VLOOKUP($C126,_End3,5,FALSE)),0,(VLOOKUP($C126,_End3,5,FALSE)))</f>
        <v>0</v>
      </c>
      <c r="T126" s="73">
        <f t="shared" ref="T126:T157" si="155">IF(ISERROR(VLOOKUP($C126,_End4,5,FALSE)),0,(VLOOKUP($C126,_End4,5,FALSE)))</f>
        <v>0</v>
      </c>
      <c r="U126" s="73">
        <f t="shared" ref="U126:U157" si="156">IF(ISERROR(VLOOKUP($C126,_End5,5,FALSE)),0,(VLOOKUP($C126,_End5,5,FALSE)))</f>
        <v>0</v>
      </c>
      <c r="V126" s="73">
        <f t="shared" ref="V126:V157" si="157">IF(ISERROR(VLOOKUP($C126,_End6,5,FALSE)),0,(VLOOKUP($C126,_End6,5,FALSE)))</f>
        <v>0</v>
      </c>
      <c r="W126" s="73">
        <f t="shared" ref="W126:W157" si="158">IF(ISERROR(VLOOKUP($C126,_End7,5,FALSE)),0,(VLOOKUP($C126,_End7,5,FALSE)))</f>
        <v>0</v>
      </c>
      <c r="Y126" s="72">
        <f t="shared" si="109"/>
        <v>0</v>
      </c>
      <c r="Z126" s="73">
        <f t="shared" si="110"/>
        <v>0</v>
      </c>
      <c r="AA126" s="58">
        <f t="shared" si="111"/>
        <v>0</v>
      </c>
      <c r="AB126" s="72">
        <f t="shared" si="112"/>
        <v>0</v>
      </c>
      <c r="AC126" s="72">
        <f t="shared" si="113"/>
        <v>0</v>
      </c>
      <c r="AD126" s="73">
        <f t="shared" si="114"/>
        <v>0</v>
      </c>
      <c r="AE126" s="73">
        <f t="shared" si="115"/>
        <v>0</v>
      </c>
      <c r="AF126" s="1">
        <f t="shared" si="92"/>
        <v>0</v>
      </c>
      <c r="AH126" s="1" t="str">
        <f t="shared" si="93"/>
        <v>No</v>
      </c>
    </row>
    <row r="127" spans="1:34" hidden="1" x14ac:dyDescent="0.2">
      <c r="A127" s="88">
        <v>1.2399999999999998E-4</v>
      </c>
      <c r="B127" s="4">
        <f t="shared" si="144"/>
        <v>1.2399999999999998E-4</v>
      </c>
      <c r="C127"/>
      <c r="D127" s="213"/>
      <c r="E127" s="44" t="s">
        <v>21</v>
      </c>
      <c r="F127" s="14">
        <f t="shared" si="107"/>
        <v>0</v>
      </c>
      <c r="G127" s="14">
        <f t="shared" si="108"/>
        <v>0</v>
      </c>
      <c r="H127" s="101" t="str">
        <f>IF(ISNA(VLOOKUP(C127,[1]Sheet1!$J$2:$J$2999,1,FALSE)),"No","Yes")</f>
        <v>No</v>
      </c>
      <c r="I127" s="72">
        <f t="shared" si="145"/>
        <v>0</v>
      </c>
      <c r="J127" s="72">
        <f t="shared" si="146"/>
        <v>0</v>
      </c>
      <c r="K127" s="72">
        <f t="shared" si="147"/>
        <v>0</v>
      </c>
      <c r="L127" s="72">
        <f t="shared" si="148"/>
        <v>0</v>
      </c>
      <c r="M127" s="72">
        <f t="shared" si="149"/>
        <v>0</v>
      </c>
      <c r="N127" s="72">
        <f t="shared" si="150"/>
        <v>0</v>
      </c>
      <c r="O127" s="72">
        <f t="shared" si="151"/>
        <v>0</v>
      </c>
      <c r="Q127" s="73">
        <f t="shared" si="152"/>
        <v>0</v>
      </c>
      <c r="R127" s="73">
        <f t="shared" si="153"/>
        <v>0</v>
      </c>
      <c r="S127" s="73">
        <f t="shared" si="154"/>
        <v>0</v>
      </c>
      <c r="T127" s="73">
        <f t="shared" si="155"/>
        <v>0</v>
      </c>
      <c r="U127" s="73">
        <f t="shared" si="156"/>
        <v>0</v>
      </c>
      <c r="V127" s="73">
        <f t="shared" si="157"/>
        <v>0</v>
      </c>
      <c r="W127" s="73">
        <f t="shared" si="158"/>
        <v>0</v>
      </c>
      <c r="Y127" s="72">
        <f t="shared" si="109"/>
        <v>0</v>
      </c>
      <c r="Z127" s="73">
        <f t="shared" si="110"/>
        <v>0</v>
      </c>
      <c r="AA127" s="58">
        <f t="shared" si="111"/>
        <v>0</v>
      </c>
      <c r="AB127" s="72">
        <f t="shared" si="112"/>
        <v>0</v>
      </c>
      <c r="AC127" s="72">
        <f t="shared" si="113"/>
        <v>0</v>
      </c>
      <c r="AD127" s="73">
        <f t="shared" si="114"/>
        <v>0</v>
      </c>
      <c r="AE127" s="73">
        <f t="shared" si="115"/>
        <v>0</v>
      </c>
      <c r="AF127" s="1">
        <f t="shared" si="92"/>
        <v>0</v>
      </c>
      <c r="AH127" s="1" t="str">
        <f t="shared" si="93"/>
        <v>No</v>
      </c>
    </row>
    <row r="128" spans="1:34" hidden="1" x14ac:dyDescent="0.2">
      <c r="A128" s="88">
        <v>1.25E-4</v>
      </c>
      <c r="B128" s="4">
        <f t="shared" si="144"/>
        <v>1.25E-4</v>
      </c>
      <c r="C128"/>
      <c r="D128" s="213"/>
      <c r="E128" s="44" t="s">
        <v>21</v>
      </c>
      <c r="F128" s="14">
        <f t="shared" si="107"/>
        <v>0</v>
      </c>
      <c r="G128" s="14">
        <f t="shared" si="108"/>
        <v>0</v>
      </c>
      <c r="H128" s="101" t="str">
        <f>IF(ISNA(VLOOKUP(C128,[1]Sheet1!$J$2:$J$2999,1,FALSE)),"No","Yes")</f>
        <v>No</v>
      </c>
      <c r="I128" s="72">
        <f t="shared" si="145"/>
        <v>0</v>
      </c>
      <c r="J128" s="72">
        <f t="shared" si="146"/>
        <v>0</v>
      </c>
      <c r="K128" s="72">
        <f t="shared" si="147"/>
        <v>0</v>
      </c>
      <c r="L128" s="72">
        <f t="shared" si="148"/>
        <v>0</v>
      </c>
      <c r="M128" s="72">
        <f t="shared" si="149"/>
        <v>0</v>
      </c>
      <c r="N128" s="72">
        <f t="shared" si="150"/>
        <v>0</v>
      </c>
      <c r="O128" s="72">
        <f t="shared" si="151"/>
        <v>0</v>
      </c>
      <c r="Q128" s="73">
        <f t="shared" si="152"/>
        <v>0</v>
      </c>
      <c r="R128" s="73">
        <f t="shared" si="153"/>
        <v>0</v>
      </c>
      <c r="S128" s="73">
        <f t="shared" si="154"/>
        <v>0</v>
      </c>
      <c r="T128" s="73">
        <f t="shared" si="155"/>
        <v>0</v>
      </c>
      <c r="U128" s="73">
        <f t="shared" si="156"/>
        <v>0</v>
      </c>
      <c r="V128" s="73">
        <f t="shared" si="157"/>
        <v>0</v>
      </c>
      <c r="W128" s="73">
        <f t="shared" si="158"/>
        <v>0</v>
      </c>
      <c r="Y128" s="72">
        <f t="shared" si="109"/>
        <v>0</v>
      </c>
      <c r="Z128" s="73">
        <f t="shared" si="110"/>
        <v>0</v>
      </c>
      <c r="AA128" s="58">
        <f t="shared" si="111"/>
        <v>0</v>
      </c>
      <c r="AB128" s="72">
        <f t="shared" si="112"/>
        <v>0</v>
      </c>
      <c r="AC128" s="72">
        <f t="shared" si="113"/>
        <v>0</v>
      </c>
      <c r="AD128" s="73">
        <f t="shared" si="114"/>
        <v>0</v>
      </c>
      <c r="AE128" s="73">
        <f t="shared" si="115"/>
        <v>0</v>
      </c>
      <c r="AF128" s="1">
        <f t="shared" si="92"/>
        <v>0</v>
      </c>
      <c r="AH128" s="1" t="str">
        <f t="shared" si="93"/>
        <v>No</v>
      </c>
    </row>
    <row r="129" spans="1:34" hidden="1" x14ac:dyDescent="0.2">
      <c r="A129" s="88">
        <v>1.26E-4</v>
      </c>
      <c r="B129" s="4">
        <f t="shared" si="144"/>
        <v>1.26E-4</v>
      </c>
      <c r="C129"/>
      <c r="D129" s="213"/>
      <c r="E129" s="44" t="s">
        <v>21</v>
      </c>
      <c r="F129" s="14">
        <f t="shared" ref="F129:F192" si="159">COUNTIF(H129:X129,"&gt;1")</f>
        <v>0</v>
      </c>
      <c r="G129" s="14">
        <f t="shared" ref="G129:G192" si="160">COUNTIF(AA129:AE129,"&gt;1")</f>
        <v>0</v>
      </c>
      <c r="H129" s="101" t="str">
        <f>IF(ISNA(VLOOKUP(C129,[1]Sheet1!$J$2:$J$2999,1,FALSE)),"No","Yes")</f>
        <v>No</v>
      </c>
      <c r="I129" s="72">
        <f t="shared" si="145"/>
        <v>0</v>
      </c>
      <c r="J129" s="72">
        <f t="shared" si="146"/>
        <v>0</v>
      </c>
      <c r="K129" s="72">
        <f t="shared" si="147"/>
        <v>0</v>
      </c>
      <c r="L129" s="72">
        <f t="shared" si="148"/>
        <v>0</v>
      </c>
      <c r="M129" s="72">
        <f t="shared" si="149"/>
        <v>0</v>
      </c>
      <c r="N129" s="72">
        <f t="shared" si="150"/>
        <v>0</v>
      </c>
      <c r="O129" s="72">
        <f t="shared" si="151"/>
        <v>0</v>
      </c>
      <c r="Q129" s="73">
        <f t="shared" si="152"/>
        <v>0</v>
      </c>
      <c r="R129" s="73">
        <f t="shared" si="153"/>
        <v>0</v>
      </c>
      <c r="S129" s="73">
        <f t="shared" si="154"/>
        <v>0</v>
      </c>
      <c r="T129" s="73">
        <f t="shared" si="155"/>
        <v>0</v>
      </c>
      <c r="U129" s="73">
        <f t="shared" si="156"/>
        <v>0</v>
      </c>
      <c r="V129" s="73">
        <f t="shared" si="157"/>
        <v>0</v>
      </c>
      <c r="W129" s="73">
        <f t="shared" si="158"/>
        <v>0</v>
      </c>
      <c r="Y129" s="72">
        <f t="shared" ref="Y129:Y192" si="161">LARGE(I129:O129,3)</f>
        <v>0</v>
      </c>
      <c r="Z129" s="73">
        <f t="shared" ref="Z129:Z192" si="162">LARGE(Q129:W129,3)</f>
        <v>0</v>
      </c>
      <c r="AA129" s="58">
        <f t="shared" ref="AA129:AA192" si="163">LARGE(Y129:Z129,1)</f>
        <v>0</v>
      </c>
      <c r="AB129" s="72">
        <f t="shared" ref="AB129:AB192" si="164">LARGE(I129:O129,1)</f>
        <v>0</v>
      </c>
      <c r="AC129" s="72">
        <f t="shared" ref="AC129:AC192" si="165">LARGE(I129:O129,2)</f>
        <v>0</v>
      </c>
      <c r="AD129" s="73">
        <f t="shared" ref="AD129:AD192" si="166">LARGE(Q129:W129,1)</f>
        <v>0</v>
      </c>
      <c r="AE129" s="73">
        <f t="shared" ref="AE129:AE192" si="167">LARGE(Q129:W129,2)</f>
        <v>0</v>
      </c>
      <c r="AF129" s="1">
        <f t="shared" si="92"/>
        <v>0</v>
      </c>
      <c r="AH129" s="1" t="str">
        <f t="shared" si="93"/>
        <v>No</v>
      </c>
    </row>
    <row r="130" spans="1:34" hidden="1" x14ac:dyDescent="0.2">
      <c r="A130" s="88">
        <v>1.27E-4</v>
      </c>
      <c r="B130" s="4">
        <f t="shared" si="144"/>
        <v>1.27E-4</v>
      </c>
      <c r="C130"/>
      <c r="D130" s="213"/>
      <c r="E130" s="44" t="s">
        <v>21</v>
      </c>
      <c r="F130" s="14">
        <f t="shared" si="159"/>
        <v>0</v>
      </c>
      <c r="G130" s="14">
        <f t="shared" si="160"/>
        <v>0</v>
      </c>
      <c r="H130" s="101" t="str">
        <f>IF(ISNA(VLOOKUP(C130,[1]Sheet1!$J$2:$J$2999,1,FALSE)),"No","Yes")</f>
        <v>No</v>
      </c>
      <c r="I130" s="72">
        <f t="shared" si="145"/>
        <v>0</v>
      </c>
      <c r="J130" s="72">
        <f t="shared" si="146"/>
        <v>0</v>
      </c>
      <c r="K130" s="72">
        <f t="shared" si="147"/>
        <v>0</v>
      </c>
      <c r="L130" s="72">
        <f t="shared" si="148"/>
        <v>0</v>
      </c>
      <c r="M130" s="72">
        <f t="shared" si="149"/>
        <v>0</v>
      </c>
      <c r="N130" s="72">
        <f t="shared" si="150"/>
        <v>0</v>
      </c>
      <c r="O130" s="72">
        <f t="shared" si="151"/>
        <v>0</v>
      </c>
      <c r="Q130" s="73">
        <f t="shared" si="152"/>
        <v>0</v>
      </c>
      <c r="R130" s="73">
        <f t="shared" si="153"/>
        <v>0</v>
      </c>
      <c r="S130" s="73">
        <f t="shared" si="154"/>
        <v>0</v>
      </c>
      <c r="T130" s="73">
        <f t="shared" si="155"/>
        <v>0</v>
      </c>
      <c r="U130" s="73">
        <f t="shared" si="156"/>
        <v>0</v>
      </c>
      <c r="V130" s="73">
        <f t="shared" si="157"/>
        <v>0</v>
      </c>
      <c r="W130" s="73">
        <f t="shared" si="158"/>
        <v>0</v>
      </c>
      <c r="Y130" s="72">
        <f t="shared" si="161"/>
        <v>0</v>
      </c>
      <c r="Z130" s="73">
        <f t="shared" si="162"/>
        <v>0</v>
      </c>
      <c r="AA130" s="58">
        <f t="shared" si="163"/>
        <v>0</v>
      </c>
      <c r="AB130" s="72">
        <f t="shared" si="164"/>
        <v>0</v>
      </c>
      <c r="AC130" s="72">
        <f t="shared" si="165"/>
        <v>0</v>
      </c>
      <c r="AD130" s="73">
        <f t="shared" si="166"/>
        <v>0</v>
      </c>
      <c r="AE130" s="73">
        <f t="shared" si="167"/>
        <v>0</v>
      </c>
      <c r="AF130" s="1">
        <f t="shared" si="92"/>
        <v>0</v>
      </c>
      <c r="AH130" s="1" t="str">
        <f t="shared" si="93"/>
        <v>No</v>
      </c>
    </row>
    <row r="131" spans="1:34" hidden="1" x14ac:dyDescent="0.2">
      <c r="A131" s="88">
        <v>1.2799999999999999E-4</v>
      </c>
      <c r="B131" s="4">
        <f t="shared" si="144"/>
        <v>1.2799999999999999E-4</v>
      </c>
      <c r="C131"/>
      <c r="D131" s="213"/>
      <c r="E131" s="44" t="s">
        <v>21</v>
      </c>
      <c r="F131" s="14">
        <f t="shared" si="159"/>
        <v>0</v>
      </c>
      <c r="G131" s="14">
        <f t="shared" si="160"/>
        <v>0</v>
      </c>
      <c r="H131" s="101" t="str">
        <f>IF(ISNA(VLOOKUP(C131,[1]Sheet1!$J$2:$J$2999,1,FALSE)),"No","Yes")</f>
        <v>No</v>
      </c>
      <c r="I131" s="72">
        <f t="shared" si="145"/>
        <v>0</v>
      </c>
      <c r="J131" s="72">
        <f t="shared" si="146"/>
        <v>0</v>
      </c>
      <c r="K131" s="72">
        <f t="shared" si="147"/>
        <v>0</v>
      </c>
      <c r="L131" s="72">
        <f t="shared" si="148"/>
        <v>0</v>
      </c>
      <c r="M131" s="72">
        <f t="shared" si="149"/>
        <v>0</v>
      </c>
      <c r="N131" s="72">
        <f t="shared" si="150"/>
        <v>0</v>
      </c>
      <c r="O131" s="72">
        <f t="shared" si="151"/>
        <v>0</v>
      </c>
      <c r="Q131" s="73">
        <f t="shared" si="152"/>
        <v>0</v>
      </c>
      <c r="R131" s="73">
        <f t="shared" si="153"/>
        <v>0</v>
      </c>
      <c r="S131" s="73">
        <f t="shared" si="154"/>
        <v>0</v>
      </c>
      <c r="T131" s="73">
        <f t="shared" si="155"/>
        <v>0</v>
      </c>
      <c r="U131" s="73">
        <f t="shared" si="156"/>
        <v>0</v>
      </c>
      <c r="V131" s="73">
        <f t="shared" si="157"/>
        <v>0</v>
      </c>
      <c r="W131" s="73">
        <f t="shared" si="158"/>
        <v>0</v>
      </c>
      <c r="Y131" s="72">
        <f t="shared" si="161"/>
        <v>0</v>
      </c>
      <c r="Z131" s="73">
        <f t="shared" si="162"/>
        <v>0</v>
      </c>
      <c r="AA131" s="58">
        <f t="shared" si="163"/>
        <v>0</v>
      </c>
      <c r="AB131" s="72">
        <f t="shared" si="164"/>
        <v>0</v>
      </c>
      <c r="AC131" s="72">
        <f t="shared" si="165"/>
        <v>0</v>
      </c>
      <c r="AD131" s="73">
        <f t="shared" si="166"/>
        <v>0</v>
      </c>
      <c r="AE131" s="73">
        <f t="shared" si="167"/>
        <v>0</v>
      </c>
      <c r="AF131" s="1">
        <f t="shared" si="92"/>
        <v>0</v>
      </c>
      <c r="AH131" s="1" t="str">
        <f t="shared" si="93"/>
        <v>No</v>
      </c>
    </row>
    <row r="132" spans="1:34" hidden="1" x14ac:dyDescent="0.2">
      <c r="A132" s="88">
        <v>1.2899999999999999E-4</v>
      </c>
      <c r="B132" s="4">
        <f t="shared" si="144"/>
        <v>1.2899999999999999E-4</v>
      </c>
      <c r="C132"/>
      <c r="D132" s="213"/>
      <c r="E132" s="44" t="s">
        <v>21</v>
      </c>
      <c r="F132" s="14">
        <f t="shared" si="159"/>
        <v>0</v>
      </c>
      <c r="G132" s="14">
        <f t="shared" si="160"/>
        <v>0</v>
      </c>
      <c r="H132" s="101" t="str">
        <f>IF(ISNA(VLOOKUP(C132,[1]Sheet1!$J$2:$J$2999,1,FALSE)),"No","Yes")</f>
        <v>No</v>
      </c>
      <c r="I132" s="72">
        <f t="shared" si="145"/>
        <v>0</v>
      </c>
      <c r="J132" s="72">
        <f t="shared" si="146"/>
        <v>0</v>
      </c>
      <c r="K132" s="72">
        <f t="shared" si="147"/>
        <v>0</v>
      </c>
      <c r="L132" s="72">
        <f t="shared" si="148"/>
        <v>0</v>
      </c>
      <c r="M132" s="72">
        <f t="shared" si="149"/>
        <v>0</v>
      </c>
      <c r="N132" s="72">
        <f t="shared" si="150"/>
        <v>0</v>
      </c>
      <c r="O132" s="72">
        <f t="shared" si="151"/>
        <v>0</v>
      </c>
      <c r="Q132" s="73">
        <f t="shared" si="152"/>
        <v>0</v>
      </c>
      <c r="R132" s="73">
        <f t="shared" si="153"/>
        <v>0</v>
      </c>
      <c r="S132" s="73">
        <f t="shared" si="154"/>
        <v>0</v>
      </c>
      <c r="T132" s="73">
        <f t="shared" si="155"/>
        <v>0</v>
      </c>
      <c r="U132" s="73">
        <f t="shared" si="156"/>
        <v>0</v>
      </c>
      <c r="V132" s="73">
        <f t="shared" si="157"/>
        <v>0</v>
      </c>
      <c r="W132" s="73">
        <f t="shared" si="158"/>
        <v>0</v>
      </c>
      <c r="Y132" s="72">
        <f t="shared" si="161"/>
        <v>0</v>
      </c>
      <c r="Z132" s="73">
        <f t="shared" si="162"/>
        <v>0</v>
      </c>
      <c r="AA132" s="58">
        <f t="shared" si="163"/>
        <v>0</v>
      </c>
      <c r="AB132" s="72">
        <f t="shared" si="164"/>
        <v>0</v>
      </c>
      <c r="AC132" s="72">
        <f t="shared" si="165"/>
        <v>0</v>
      </c>
      <c r="AD132" s="73">
        <f t="shared" si="166"/>
        <v>0</v>
      </c>
      <c r="AE132" s="73">
        <f t="shared" si="167"/>
        <v>0</v>
      </c>
      <c r="AF132" s="1">
        <f t="shared" ref="AF132:AF195" si="168">IF(H132="NO",SUM(AA132:AE132)-E$2,SUM(AA132:AE132))</f>
        <v>0</v>
      </c>
      <c r="AH132" s="1" t="str">
        <f t="shared" si="93"/>
        <v>No</v>
      </c>
    </row>
    <row r="133" spans="1:34" hidden="1" x14ac:dyDescent="0.2">
      <c r="A133" s="88">
        <v>1.2999999999999999E-4</v>
      </c>
      <c r="B133" s="4">
        <f t="shared" si="144"/>
        <v>1.2999999999999999E-4</v>
      </c>
      <c r="C133"/>
      <c r="D133" s="213"/>
      <c r="E133" s="44" t="s">
        <v>21</v>
      </c>
      <c r="F133" s="14">
        <f t="shared" si="159"/>
        <v>0</v>
      </c>
      <c r="G133" s="14">
        <f t="shared" si="160"/>
        <v>0</v>
      </c>
      <c r="H133" s="101" t="str">
        <f>IF(ISNA(VLOOKUP(C133,[1]Sheet1!$J$2:$J$2999,1,FALSE)),"No","Yes")</f>
        <v>No</v>
      </c>
      <c r="I133" s="72">
        <f t="shared" si="145"/>
        <v>0</v>
      </c>
      <c r="J133" s="72">
        <f t="shared" si="146"/>
        <v>0</v>
      </c>
      <c r="K133" s="72">
        <f t="shared" si="147"/>
        <v>0</v>
      </c>
      <c r="L133" s="72">
        <f t="shared" si="148"/>
        <v>0</v>
      </c>
      <c r="M133" s="72">
        <f t="shared" si="149"/>
        <v>0</v>
      </c>
      <c r="N133" s="72">
        <f t="shared" si="150"/>
        <v>0</v>
      </c>
      <c r="O133" s="72">
        <f t="shared" si="151"/>
        <v>0</v>
      </c>
      <c r="Q133" s="73">
        <f t="shared" si="152"/>
        <v>0</v>
      </c>
      <c r="R133" s="73">
        <f t="shared" si="153"/>
        <v>0</v>
      </c>
      <c r="S133" s="73">
        <f t="shared" si="154"/>
        <v>0</v>
      </c>
      <c r="T133" s="73">
        <f t="shared" si="155"/>
        <v>0</v>
      </c>
      <c r="U133" s="73">
        <f t="shared" si="156"/>
        <v>0</v>
      </c>
      <c r="V133" s="73">
        <f t="shared" si="157"/>
        <v>0</v>
      </c>
      <c r="W133" s="73">
        <f t="shared" si="158"/>
        <v>0</v>
      </c>
      <c r="Y133" s="72">
        <f t="shared" si="161"/>
        <v>0</v>
      </c>
      <c r="Z133" s="73">
        <f t="shared" si="162"/>
        <v>0</v>
      </c>
      <c r="AA133" s="58">
        <f t="shared" si="163"/>
        <v>0</v>
      </c>
      <c r="AB133" s="72">
        <f t="shared" si="164"/>
        <v>0</v>
      </c>
      <c r="AC133" s="72">
        <f t="shared" si="165"/>
        <v>0</v>
      </c>
      <c r="AD133" s="73">
        <f t="shared" si="166"/>
        <v>0</v>
      </c>
      <c r="AE133" s="73">
        <f t="shared" si="167"/>
        <v>0</v>
      </c>
      <c r="AF133" s="1">
        <f t="shared" si="168"/>
        <v>0</v>
      </c>
      <c r="AH133" s="1" t="str">
        <f t="shared" ref="AH133:AH196" si="169">IF(ISERROR(VLOOKUP(D133,AI$12:AI$100,1,FALSE)),"No","Yes")</f>
        <v>No</v>
      </c>
    </row>
    <row r="134" spans="1:34" hidden="1" x14ac:dyDescent="0.2">
      <c r="A134" s="88">
        <v>1.3099999999999999E-4</v>
      </c>
      <c r="B134" s="4">
        <f t="shared" si="144"/>
        <v>1.3099999999999999E-4</v>
      </c>
      <c r="C134"/>
      <c r="D134" s="213"/>
      <c r="E134" s="44" t="s">
        <v>21</v>
      </c>
      <c r="F134" s="14">
        <f t="shared" si="159"/>
        <v>0</v>
      </c>
      <c r="G134" s="14">
        <f t="shared" si="160"/>
        <v>0</v>
      </c>
      <c r="H134" s="101" t="str">
        <f>IF(ISNA(VLOOKUP(C134,[1]Sheet1!$J$2:$J$2999,1,FALSE)),"No","Yes")</f>
        <v>No</v>
      </c>
      <c r="I134" s="72">
        <f t="shared" si="145"/>
        <v>0</v>
      </c>
      <c r="J134" s="72">
        <f t="shared" si="146"/>
        <v>0</v>
      </c>
      <c r="K134" s="72">
        <f t="shared" si="147"/>
        <v>0</v>
      </c>
      <c r="L134" s="72">
        <f t="shared" si="148"/>
        <v>0</v>
      </c>
      <c r="M134" s="72">
        <f t="shared" si="149"/>
        <v>0</v>
      </c>
      <c r="N134" s="72">
        <f t="shared" si="150"/>
        <v>0</v>
      </c>
      <c r="O134" s="72">
        <f t="shared" si="151"/>
        <v>0</v>
      </c>
      <c r="Q134" s="73">
        <f t="shared" si="152"/>
        <v>0</v>
      </c>
      <c r="R134" s="73">
        <f t="shared" si="153"/>
        <v>0</v>
      </c>
      <c r="S134" s="73">
        <f t="shared" si="154"/>
        <v>0</v>
      </c>
      <c r="T134" s="73">
        <f t="shared" si="155"/>
        <v>0</v>
      </c>
      <c r="U134" s="73">
        <f t="shared" si="156"/>
        <v>0</v>
      </c>
      <c r="V134" s="73">
        <f t="shared" si="157"/>
        <v>0</v>
      </c>
      <c r="W134" s="73">
        <f t="shared" si="158"/>
        <v>0</v>
      </c>
      <c r="Y134" s="72">
        <f t="shared" si="161"/>
        <v>0</v>
      </c>
      <c r="Z134" s="73">
        <f t="shared" si="162"/>
        <v>0</v>
      </c>
      <c r="AA134" s="58">
        <f t="shared" si="163"/>
        <v>0</v>
      </c>
      <c r="AB134" s="72">
        <f t="shared" si="164"/>
        <v>0</v>
      </c>
      <c r="AC134" s="72">
        <f t="shared" si="165"/>
        <v>0</v>
      </c>
      <c r="AD134" s="73">
        <f t="shared" si="166"/>
        <v>0</v>
      </c>
      <c r="AE134" s="73">
        <f t="shared" si="167"/>
        <v>0</v>
      </c>
      <c r="AF134" s="1">
        <f t="shared" si="168"/>
        <v>0</v>
      </c>
      <c r="AH134" s="1" t="str">
        <f t="shared" si="169"/>
        <v>No</v>
      </c>
    </row>
    <row r="135" spans="1:34" hidden="1" x14ac:dyDescent="0.2">
      <c r="A135" s="88">
        <v>1.3199999999999998E-4</v>
      </c>
      <c r="B135" s="4">
        <f t="shared" si="144"/>
        <v>1.3199999999999998E-4</v>
      </c>
      <c r="C135"/>
      <c r="D135" s="213"/>
      <c r="E135" s="44" t="s">
        <v>21</v>
      </c>
      <c r="F135" s="14">
        <f t="shared" si="159"/>
        <v>0</v>
      </c>
      <c r="G135" s="14">
        <f t="shared" si="160"/>
        <v>0</v>
      </c>
      <c r="H135" s="101" t="str">
        <f>IF(ISNA(VLOOKUP(C135,[1]Sheet1!$J$2:$J$2999,1,FALSE)),"No","Yes")</f>
        <v>No</v>
      </c>
      <c r="I135" s="72">
        <f t="shared" si="145"/>
        <v>0</v>
      </c>
      <c r="J135" s="72">
        <f t="shared" si="146"/>
        <v>0</v>
      </c>
      <c r="K135" s="72">
        <f t="shared" si="147"/>
        <v>0</v>
      </c>
      <c r="L135" s="72">
        <f t="shared" si="148"/>
        <v>0</v>
      </c>
      <c r="M135" s="72">
        <f t="shared" si="149"/>
        <v>0</v>
      </c>
      <c r="N135" s="72">
        <f t="shared" si="150"/>
        <v>0</v>
      </c>
      <c r="O135" s="72">
        <f t="shared" si="151"/>
        <v>0</v>
      </c>
      <c r="Q135" s="73">
        <f t="shared" si="152"/>
        <v>0</v>
      </c>
      <c r="R135" s="73">
        <f t="shared" si="153"/>
        <v>0</v>
      </c>
      <c r="S135" s="73">
        <f t="shared" si="154"/>
        <v>0</v>
      </c>
      <c r="T135" s="73">
        <f t="shared" si="155"/>
        <v>0</v>
      </c>
      <c r="U135" s="73">
        <f t="shared" si="156"/>
        <v>0</v>
      </c>
      <c r="V135" s="73">
        <f t="shared" si="157"/>
        <v>0</v>
      </c>
      <c r="W135" s="73">
        <f t="shared" si="158"/>
        <v>0</v>
      </c>
      <c r="Y135" s="72">
        <f t="shared" si="161"/>
        <v>0</v>
      </c>
      <c r="Z135" s="73">
        <f t="shared" si="162"/>
        <v>0</v>
      </c>
      <c r="AA135" s="58">
        <f t="shared" si="163"/>
        <v>0</v>
      </c>
      <c r="AB135" s="72">
        <f t="shared" si="164"/>
        <v>0</v>
      </c>
      <c r="AC135" s="72">
        <f t="shared" si="165"/>
        <v>0</v>
      </c>
      <c r="AD135" s="73">
        <f t="shared" si="166"/>
        <v>0</v>
      </c>
      <c r="AE135" s="73">
        <f t="shared" si="167"/>
        <v>0</v>
      </c>
      <c r="AF135" s="1">
        <f t="shared" si="168"/>
        <v>0</v>
      </c>
      <c r="AH135" s="1" t="str">
        <f t="shared" si="169"/>
        <v>No</v>
      </c>
    </row>
    <row r="136" spans="1:34" hidden="1" x14ac:dyDescent="0.2">
      <c r="A136" s="88">
        <v>1.3299999999999998E-4</v>
      </c>
      <c r="B136" s="4">
        <f t="shared" si="144"/>
        <v>1.3299999999999998E-4</v>
      </c>
      <c r="C136"/>
      <c r="D136" s="213"/>
      <c r="E136" s="44" t="s">
        <v>21</v>
      </c>
      <c r="F136" s="14">
        <f t="shared" si="159"/>
        <v>0</v>
      </c>
      <c r="G136" s="14">
        <f t="shared" si="160"/>
        <v>0</v>
      </c>
      <c r="H136" s="101" t="str">
        <f>IF(ISNA(VLOOKUP(C136,[1]Sheet1!$J$2:$J$2999,1,FALSE)),"No","Yes")</f>
        <v>No</v>
      </c>
      <c r="I136" s="72">
        <f t="shared" si="145"/>
        <v>0</v>
      </c>
      <c r="J136" s="72">
        <f t="shared" si="146"/>
        <v>0</v>
      </c>
      <c r="K136" s="72">
        <f t="shared" si="147"/>
        <v>0</v>
      </c>
      <c r="L136" s="72">
        <f t="shared" si="148"/>
        <v>0</v>
      </c>
      <c r="M136" s="72">
        <f t="shared" si="149"/>
        <v>0</v>
      </c>
      <c r="N136" s="72">
        <f t="shared" si="150"/>
        <v>0</v>
      </c>
      <c r="O136" s="72">
        <f t="shared" si="151"/>
        <v>0</v>
      </c>
      <c r="Q136" s="73">
        <f t="shared" si="152"/>
        <v>0</v>
      </c>
      <c r="R136" s="73">
        <f t="shared" si="153"/>
        <v>0</v>
      </c>
      <c r="S136" s="73">
        <f t="shared" si="154"/>
        <v>0</v>
      </c>
      <c r="T136" s="73">
        <f t="shared" si="155"/>
        <v>0</v>
      </c>
      <c r="U136" s="73">
        <f t="shared" si="156"/>
        <v>0</v>
      </c>
      <c r="V136" s="73">
        <f t="shared" si="157"/>
        <v>0</v>
      </c>
      <c r="W136" s="73">
        <f t="shared" si="158"/>
        <v>0</v>
      </c>
      <c r="Y136" s="72">
        <f t="shared" si="161"/>
        <v>0</v>
      </c>
      <c r="Z136" s="73">
        <f t="shared" si="162"/>
        <v>0</v>
      </c>
      <c r="AA136" s="58">
        <f t="shared" si="163"/>
        <v>0</v>
      </c>
      <c r="AB136" s="72">
        <f t="shared" si="164"/>
        <v>0</v>
      </c>
      <c r="AC136" s="72">
        <f t="shared" si="165"/>
        <v>0</v>
      </c>
      <c r="AD136" s="73">
        <f t="shared" si="166"/>
        <v>0</v>
      </c>
      <c r="AE136" s="73">
        <f t="shared" si="167"/>
        <v>0</v>
      </c>
      <c r="AF136" s="1">
        <f t="shared" si="168"/>
        <v>0</v>
      </c>
      <c r="AH136" s="1" t="str">
        <f t="shared" si="169"/>
        <v>No</v>
      </c>
    </row>
    <row r="137" spans="1:34" hidden="1" x14ac:dyDescent="0.2">
      <c r="A137" s="88">
        <v>1.34E-4</v>
      </c>
      <c r="B137" s="4">
        <f t="shared" si="144"/>
        <v>1.34E-4</v>
      </c>
      <c r="C137"/>
      <c r="D137" s="213"/>
      <c r="E137" s="44" t="s">
        <v>21</v>
      </c>
      <c r="F137" s="14">
        <f t="shared" si="159"/>
        <v>0</v>
      </c>
      <c r="G137" s="14">
        <f t="shared" si="160"/>
        <v>0</v>
      </c>
      <c r="H137" s="101" t="str">
        <f>IF(ISNA(VLOOKUP(C137,[1]Sheet1!$J$2:$J$2999,1,FALSE)),"No","Yes")</f>
        <v>No</v>
      </c>
      <c r="I137" s="72">
        <f t="shared" si="145"/>
        <v>0</v>
      </c>
      <c r="J137" s="72">
        <f t="shared" si="146"/>
        <v>0</v>
      </c>
      <c r="K137" s="72">
        <f t="shared" si="147"/>
        <v>0</v>
      </c>
      <c r="L137" s="72">
        <f t="shared" si="148"/>
        <v>0</v>
      </c>
      <c r="M137" s="72">
        <f t="shared" si="149"/>
        <v>0</v>
      </c>
      <c r="N137" s="72">
        <f t="shared" si="150"/>
        <v>0</v>
      </c>
      <c r="O137" s="72">
        <f t="shared" si="151"/>
        <v>0</v>
      </c>
      <c r="Q137" s="73">
        <f t="shared" si="152"/>
        <v>0</v>
      </c>
      <c r="R137" s="73">
        <f t="shared" si="153"/>
        <v>0</v>
      </c>
      <c r="S137" s="73">
        <f t="shared" si="154"/>
        <v>0</v>
      </c>
      <c r="T137" s="73">
        <f t="shared" si="155"/>
        <v>0</v>
      </c>
      <c r="U137" s="73">
        <f t="shared" si="156"/>
        <v>0</v>
      </c>
      <c r="V137" s="73">
        <f t="shared" si="157"/>
        <v>0</v>
      </c>
      <c r="W137" s="73">
        <f t="shared" si="158"/>
        <v>0</v>
      </c>
      <c r="Y137" s="72">
        <f t="shared" si="161"/>
        <v>0</v>
      </c>
      <c r="Z137" s="73">
        <f t="shared" si="162"/>
        <v>0</v>
      </c>
      <c r="AA137" s="58">
        <f t="shared" si="163"/>
        <v>0</v>
      </c>
      <c r="AB137" s="72">
        <f t="shared" si="164"/>
        <v>0</v>
      </c>
      <c r="AC137" s="72">
        <f t="shared" si="165"/>
        <v>0</v>
      </c>
      <c r="AD137" s="73">
        <f t="shared" si="166"/>
        <v>0</v>
      </c>
      <c r="AE137" s="73">
        <f t="shared" si="167"/>
        <v>0</v>
      </c>
      <c r="AF137" s="1">
        <f t="shared" si="168"/>
        <v>0</v>
      </c>
      <c r="AH137" s="1" t="str">
        <f t="shared" si="169"/>
        <v>No</v>
      </c>
    </row>
    <row r="138" spans="1:34" hidden="1" x14ac:dyDescent="0.2">
      <c r="A138" s="88">
        <v>1.35E-4</v>
      </c>
      <c r="B138" s="4">
        <f t="shared" si="144"/>
        <v>1.35E-4</v>
      </c>
      <c r="C138"/>
      <c r="D138" s="213"/>
      <c r="E138" s="44" t="s">
        <v>21</v>
      </c>
      <c r="F138" s="14">
        <f t="shared" si="159"/>
        <v>0</v>
      </c>
      <c r="G138" s="14">
        <f t="shared" si="160"/>
        <v>0</v>
      </c>
      <c r="H138" s="101" t="str">
        <f>IF(ISNA(VLOOKUP(C138,[1]Sheet1!$J$2:$J$2999,1,FALSE)),"No","Yes")</f>
        <v>No</v>
      </c>
      <c r="I138" s="72">
        <f t="shared" si="145"/>
        <v>0</v>
      </c>
      <c r="J138" s="72">
        <f t="shared" si="146"/>
        <v>0</v>
      </c>
      <c r="K138" s="72">
        <f t="shared" si="147"/>
        <v>0</v>
      </c>
      <c r="L138" s="72">
        <f t="shared" si="148"/>
        <v>0</v>
      </c>
      <c r="M138" s="72">
        <f t="shared" si="149"/>
        <v>0</v>
      </c>
      <c r="N138" s="72">
        <f t="shared" si="150"/>
        <v>0</v>
      </c>
      <c r="O138" s="72">
        <f t="shared" si="151"/>
        <v>0</v>
      </c>
      <c r="Q138" s="73">
        <f t="shared" si="152"/>
        <v>0</v>
      </c>
      <c r="R138" s="73">
        <f t="shared" si="153"/>
        <v>0</v>
      </c>
      <c r="S138" s="73">
        <f t="shared" si="154"/>
        <v>0</v>
      </c>
      <c r="T138" s="73">
        <f t="shared" si="155"/>
        <v>0</v>
      </c>
      <c r="U138" s="73">
        <f t="shared" si="156"/>
        <v>0</v>
      </c>
      <c r="V138" s="73">
        <f t="shared" si="157"/>
        <v>0</v>
      </c>
      <c r="W138" s="73">
        <f t="shared" si="158"/>
        <v>0</v>
      </c>
      <c r="Y138" s="72">
        <f t="shared" si="161"/>
        <v>0</v>
      </c>
      <c r="Z138" s="73">
        <f t="shared" si="162"/>
        <v>0</v>
      </c>
      <c r="AA138" s="58">
        <f t="shared" si="163"/>
        <v>0</v>
      </c>
      <c r="AB138" s="72">
        <f t="shared" si="164"/>
        <v>0</v>
      </c>
      <c r="AC138" s="72">
        <f t="shared" si="165"/>
        <v>0</v>
      </c>
      <c r="AD138" s="73">
        <f t="shared" si="166"/>
        <v>0</v>
      </c>
      <c r="AE138" s="73">
        <f t="shared" si="167"/>
        <v>0</v>
      </c>
      <c r="AF138" s="1">
        <f t="shared" si="168"/>
        <v>0</v>
      </c>
      <c r="AH138" s="1" t="str">
        <f t="shared" si="169"/>
        <v>No</v>
      </c>
    </row>
    <row r="139" spans="1:34" hidden="1" x14ac:dyDescent="0.2">
      <c r="A139" s="88">
        <v>1.36E-4</v>
      </c>
      <c r="B139" s="4">
        <f t="shared" si="144"/>
        <v>1.36E-4</v>
      </c>
      <c r="C139"/>
      <c r="D139" s="213"/>
      <c r="E139" s="44" t="s">
        <v>21</v>
      </c>
      <c r="F139" s="14">
        <f t="shared" si="159"/>
        <v>0</v>
      </c>
      <c r="G139" s="14">
        <f t="shared" si="160"/>
        <v>0</v>
      </c>
      <c r="H139" s="101" t="str">
        <f>IF(ISNA(VLOOKUP(C139,[1]Sheet1!$J$2:$J$2999,1,FALSE)),"No","Yes")</f>
        <v>No</v>
      </c>
      <c r="I139" s="72">
        <f t="shared" si="145"/>
        <v>0</v>
      </c>
      <c r="J139" s="72">
        <f t="shared" si="146"/>
        <v>0</v>
      </c>
      <c r="K139" s="72">
        <f t="shared" si="147"/>
        <v>0</v>
      </c>
      <c r="L139" s="72">
        <f t="shared" si="148"/>
        <v>0</v>
      </c>
      <c r="M139" s="72">
        <f t="shared" si="149"/>
        <v>0</v>
      </c>
      <c r="N139" s="72">
        <f t="shared" si="150"/>
        <v>0</v>
      </c>
      <c r="O139" s="72">
        <f t="shared" si="151"/>
        <v>0</v>
      </c>
      <c r="Q139" s="73">
        <f t="shared" si="152"/>
        <v>0</v>
      </c>
      <c r="R139" s="73">
        <f t="shared" si="153"/>
        <v>0</v>
      </c>
      <c r="S139" s="73">
        <f t="shared" si="154"/>
        <v>0</v>
      </c>
      <c r="T139" s="73">
        <f t="shared" si="155"/>
        <v>0</v>
      </c>
      <c r="U139" s="73">
        <f t="shared" si="156"/>
        <v>0</v>
      </c>
      <c r="V139" s="73">
        <f t="shared" si="157"/>
        <v>0</v>
      </c>
      <c r="W139" s="73">
        <f t="shared" si="158"/>
        <v>0</v>
      </c>
      <c r="Y139" s="72">
        <f t="shared" si="161"/>
        <v>0</v>
      </c>
      <c r="Z139" s="73">
        <f t="shared" si="162"/>
        <v>0</v>
      </c>
      <c r="AA139" s="58">
        <f t="shared" si="163"/>
        <v>0</v>
      </c>
      <c r="AB139" s="72">
        <f t="shared" si="164"/>
        <v>0</v>
      </c>
      <c r="AC139" s="72">
        <f t="shared" si="165"/>
        <v>0</v>
      </c>
      <c r="AD139" s="73">
        <f t="shared" si="166"/>
        <v>0</v>
      </c>
      <c r="AE139" s="73">
        <f t="shared" si="167"/>
        <v>0</v>
      </c>
      <c r="AF139" s="1">
        <f t="shared" si="168"/>
        <v>0</v>
      </c>
      <c r="AH139" s="1" t="str">
        <f t="shared" si="169"/>
        <v>No</v>
      </c>
    </row>
    <row r="140" spans="1:34" hidden="1" x14ac:dyDescent="0.2">
      <c r="A140" s="88">
        <v>1.37E-4</v>
      </c>
      <c r="B140" s="4">
        <f t="shared" si="144"/>
        <v>1.37E-4</v>
      </c>
      <c r="C140"/>
      <c r="D140" s="213"/>
      <c r="E140" s="44" t="s">
        <v>21</v>
      </c>
      <c r="F140" s="14">
        <f t="shared" si="159"/>
        <v>0</v>
      </c>
      <c r="G140" s="14">
        <f t="shared" si="160"/>
        <v>0</v>
      </c>
      <c r="H140" s="101" t="str">
        <f>IF(ISNA(VLOOKUP(C140,[1]Sheet1!$J$2:$J$2999,1,FALSE)),"No","Yes")</f>
        <v>No</v>
      </c>
      <c r="I140" s="72">
        <f t="shared" si="145"/>
        <v>0</v>
      </c>
      <c r="J140" s="72">
        <f t="shared" si="146"/>
        <v>0</v>
      </c>
      <c r="K140" s="72">
        <f t="shared" si="147"/>
        <v>0</v>
      </c>
      <c r="L140" s="72">
        <f t="shared" si="148"/>
        <v>0</v>
      </c>
      <c r="M140" s="72">
        <f t="shared" si="149"/>
        <v>0</v>
      </c>
      <c r="N140" s="72">
        <f t="shared" si="150"/>
        <v>0</v>
      </c>
      <c r="O140" s="72">
        <f t="shared" si="151"/>
        <v>0</v>
      </c>
      <c r="Q140" s="73">
        <f t="shared" si="152"/>
        <v>0</v>
      </c>
      <c r="R140" s="73">
        <f t="shared" si="153"/>
        <v>0</v>
      </c>
      <c r="S140" s="73">
        <f t="shared" si="154"/>
        <v>0</v>
      </c>
      <c r="T140" s="73">
        <f t="shared" si="155"/>
        <v>0</v>
      </c>
      <c r="U140" s="73">
        <f t="shared" si="156"/>
        <v>0</v>
      </c>
      <c r="V140" s="73">
        <f t="shared" si="157"/>
        <v>0</v>
      </c>
      <c r="W140" s="73">
        <f t="shared" si="158"/>
        <v>0</v>
      </c>
      <c r="Y140" s="72">
        <f t="shared" si="161"/>
        <v>0</v>
      </c>
      <c r="Z140" s="73">
        <f t="shared" si="162"/>
        <v>0</v>
      </c>
      <c r="AA140" s="58">
        <f t="shared" si="163"/>
        <v>0</v>
      </c>
      <c r="AB140" s="72">
        <f t="shared" si="164"/>
        <v>0</v>
      </c>
      <c r="AC140" s="72">
        <f t="shared" si="165"/>
        <v>0</v>
      </c>
      <c r="AD140" s="73">
        <f t="shared" si="166"/>
        <v>0</v>
      </c>
      <c r="AE140" s="73">
        <f t="shared" si="167"/>
        <v>0</v>
      </c>
      <c r="AF140" s="1">
        <f t="shared" si="168"/>
        <v>0</v>
      </c>
      <c r="AH140" s="1" t="str">
        <f t="shared" si="169"/>
        <v>No</v>
      </c>
    </row>
    <row r="141" spans="1:34" hidden="1" x14ac:dyDescent="0.2">
      <c r="A141" s="88">
        <v>1.3799999999999999E-4</v>
      </c>
      <c r="B141" s="4">
        <f t="shared" si="144"/>
        <v>1.3799999999999999E-4</v>
      </c>
      <c r="C141"/>
      <c r="D141" s="213"/>
      <c r="E141" s="44" t="s">
        <v>21</v>
      </c>
      <c r="F141" s="14">
        <f t="shared" si="159"/>
        <v>0</v>
      </c>
      <c r="G141" s="14">
        <f t="shared" si="160"/>
        <v>0</v>
      </c>
      <c r="H141" s="101" t="str">
        <f>IF(ISNA(VLOOKUP(C141,[1]Sheet1!$J$2:$J$2999,1,FALSE)),"No","Yes")</f>
        <v>No</v>
      </c>
      <c r="I141" s="72">
        <f t="shared" si="145"/>
        <v>0</v>
      </c>
      <c r="J141" s="72">
        <f t="shared" si="146"/>
        <v>0</v>
      </c>
      <c r="K141" s="72">
        <f t="shared" si="147"/>
        <v>0</v>
      </c>
      <c r="L141" s="72">
        <f t="shared" si="148"/>
        <v>0</v>
      </c>
      <c r="M141" s="72">
        <f t="shared" si="149"/>
        <v>0</v>
      </c>
      <c r="N141" s="72">
        <f t="shared" si="150"/>
        <v>0</v>
      </c>
      <c r="O141" s="72">
        <f t="shared" si="151"/>
        <v>0</v>
      </c>
      <c r="Q141" s="73">
        <f t="shared" si="152"/>
        <v>0</v>
      </c>
      <c r="R141" s="73">
        <f t="shared" si="153"/>
        <v>0</v>
      </c>
      <c r="S141" s="73">
        <f t="shared" si="154"/>
        <v>0</v>
      </c>
      <c r="T141" s="73">
        <f t="shared" si="155"/>
        <v>0</v>
      </c>
      <c r="U141" s="73">
        <f t="shared" si="156"/>
        <v>0</v>
      </c>
      <c r="V141" s="73">
        <f t="shared" si="157"/>
        <v>0</v>
      </c>
      <c r="W141" s="73">
        <f t="shared" si="158"/>
        <v>0</v>
      </c>
      <c r="Y141" s="72">
        <f t="shared" si="161"/>
        <v>0</v>
      </c>
      <c r="Z141" s="73">
        <f t="shared" si="162"/>
        <v>0</v>
      </c>
      <c r="AA141" s="58">
        <f t="shared" si="163"/>
        <v>0</v>
      </c>
      <c r="AB141" s="72">
        <f t="shared" si="164"/>
        <v>0</v>
      </c>
      <c r="AC141" s="72">
        <f t="shared" si="165"/>
        <v>0</v>
      </c>
      <c r="AD141" s="73">
        <f t="shared" si="166"/>
        <v>0</v>
      </c>
      <c r="AE141" s="73">
        <f t="shared" si="167"/>
        <v>0</v>
      </c>
      <c r="AF141" s="1">
        <f t="shared" si="168"/>
        <v>0</v>
      </c>
      <c r="AH141" s="1" t="str">
        <f t="shared" si="169"/>
        <v>No</v>
      </c>
    </row>
    <row r="142" spans="1:34" hidden="1" x14ac:dyDescent="0.2">
      <c r="A142" s="88">
        <v>1.3899999999999999E-4</v>
      </c>
      <c r="B142" s="4">
        <f t="shared" si="144"/>
        <v>1.3899999999999999E-4</v>
      </c>
      <c r="C142"/>
      <c r="D142" s="213"/>
      <c r="E142" s="44" t="s">
        <v>21</v>
      </c>
      <c r="F142" s="14">
        <f t="shared" si="159"/>
        <v>0</v>
      </c>
      <c r="G142" s="14">
        <f t="shared" si="160"/>
        <v>0</v>
      </c>
      <c r="H142" s="101" t="str">
        <f>IF(ISNA(VLOOKUP(C142,[1]Sheet1!$J$2:$J$2999,1,FALSE)),"No","Yes")</f>
        <v>No</v>
      </c>
      <c r="I142" s="72">
        <f t="shared" si="145"/>
        <v>0</v>
      </c>
      <c r="J142" s="72">
        <f t="shared" si="146"/>
        <v>0</v>
      </c>
      <c r="K142" s="72">
        <f t="shared" si="147"/>
        <v>0</v>
      </c>
      <c r="L142" s="72">
        <f t="shared" si="148"/>
        <v>0</v>
      </c>
      <c r="M142" s="72">
        <f t="shared" si="149"/>
        <v>0</v>
      </c>
      <c r="N142" s="72">
        <f t="shared" si="150"/>
        <v>0</v>
      </c>
      <c r="O142" s="72">
        <f t="shared" si="151"/>
        <v>0</v>
      </c>
      <c r="Q142" s="73">
        <f t="shared" si="152"/>
        <v>0</v>
      </c>
      <c r="R142" s="73">
        <f t="shared" si="153"/>
        <v>0</v>
      </c>
      <c r="S142" s="73">
        <f t="shared" si="154"/>
        <v>0</v>
      </c>
      <c r="T142" s="73">
        <f t="shared" si="155"/>
        <v>0</v>
      </c>
      <c r="U142" s="73">
        <f t="shared" si="156"/>
        <v>0</v>
      </c>
      <c r="V142" s="73">
        <f t="shared" si="157"/>
        <v>0</v>
      </c>
      <c r="W142" s="73">
        <f t="shared" si="158"/>
        <v>0</v>
      </c>
      <c r="Y142" s="72">
        <f t="shared" si="161"/>
        <v>0</v>
      </c>
      <c r="Z142" s="73">
        <f t="shared" si="162"/>
        <v>0</v>
      </c>
      <c r="AA142" s="58">
        <f t="shared" si="163"/>
        <v>0</v>
      </c>
      <c r="AB142" s="72">
        <f t="shared" si="164"/>
        <v>0</v>
      </c>
      <c r="AC142" s="72">
        <f t="shared" si="165"/>
        <v>0</v>
      </c>
      <c r="AD142" s="73">
        <f t="shared" si="166"/>
        <v>0</v>
      </c>
      <c r="AE142" s="73">
        <f t="shared" si="167"/>
        <v>0</v>
      </c>
      <c r="AF142" s="1">
        <f t="shared" si="168"/>
        <v>0</v>
      </c>
      <c r="AH142" s="1" t="str">
        <f t="shared" si="169"/>
        <v>No</v>
      </c>
    </row>
    <row r="143" spans="1:34" hidden="1" x14ac:dyDescent="0.2">
      <c r="A143" s="88">
        <v>1.3999999999999999E-4</v>
      </c>
      <c r="B143" s="4">
        <f t="shared" si="144"/>
        <v>1.3999999999999999E-4</v>
      </c>
      <c r="C143"/>
      <c r="D143" s="213"/>
      <c r="E143" s="44" t="s">
        <v>21</v>
      </c>
      <c r="F143" s="14">
        <f t="shared" si="159"/>
        <v>0</v>
      </c>
      <c r="G143" s="14">
        <f t="shared" si="160"/>
        <v>0</v>
      </c>
      <c r="H143" s="101" t="str">
        <f>IF(ISNA(VLOOKUP(C143,[1]Sheet1!$J$2:$J$2999,1,FALSE)),"No","Yes")</f>
        <v>No</v>
      </c>
      <c r="I143" s="72">
        <f t="shared" si="145"/>
        <v>0</v>
      </c>
      <c r="J143" s="72">
        <f t="shared" si="146"/>
        <v>0</v>
      </c>
      <c r="K143" s="72">
        <f t="shared" si="147"/>
        <v>0</v>
      </c>
      <c r="L143" s="72">
        <f t="shared" si="148"/>
        <v>0</v>
      </c>
      <c r="M143" s="72">
        <f t="shared" si="149"/>
        <v>0</v>
      </c>
      <c r="N143" s="72">
        <f t="shared" si="150"/>
        <v>0</v>
      </c>
      <c r="O143" s="72">
        <f t="shared" si="151"/>
        <v>0</v>
      </c>
      <c r="Q143" s="73">
        <f t="shared" si="152"/>
        <v>0</v>
      </c>
      <c r="R143" s="73">
        <f t="shared" si="153"/>
        <v>0</v>
      </c>
      <c r="S143" s="73">
        <f t="shared" si="154"/>
        <v>0</v>
      </c>
      <c r="T143" s="73">
        <f t="shared" si="155"/>
        <v>0</v>
      </c>
      <c r="U143" s="73">
        <f t="shared" si="156"/>
        <v>0</v>
      </c>
      <c r="V143" s="73">
        <f t="shared" si="157"/>
        <v>0</v>
      </c>
      <c r="W143" s="73">
        <f t="shared" si="158"/>
        <v>0</v>
      </c>
      <c r="Y143" s="72">
        <f t="shared" si="161"/>
        <v>0</v>
      </c>
      <c r="Z143" s="73">
        <f t="shared" si="162"/>
        <v>0</v>
      </c>
      <c r="AA143" s="58">
        <f t="shared" si="163"/>
        <v>0</v>
      </c>
      <c r="AB143" s="72">
        <f t="shared" si="164"/>
        <v>0</v>
      </c>
      <c r="AC143" s="72">
        <f t="shared" si="165"/>
        <v>0</v>
      </c>
      <c r="AD143" s="73">
        <f t="shared" si="166"/>
        <v>0</v>
      </c>
      <c r="AE143" s="73">
        <f t="shared" si="167"/>
        <v>0</v>
      </c>
      <c r="AF143" s="1">
        <f t="shared" si="168"/>
        <v>0</v>
      </c>
      <c r="AH143" s="1" t="str">
        <f t="shared" si="169"/>
        <v>No</v>
      </c>
    </row>
    <row r="144" spans="1:34" hidden="1" x14ac:dyDescent="0.2">
      <c r="A144" s="88">
        <v>1.4099999999999998E-4</v>
      </c>
      <c r="B144" s="4">
        <f t="shared" si="144"/>
        <v>1.4099999999999998E-4</v>
      </c>
      <c r="C144"/>
      <c r="D144" s="213"/>
      <c r="E144" s="44" t="s">
        <v>21</v>
      </c>
      <c r="F144" s="14">
        <f t="shared" si="159"/>
        <v>0</v>
      </c>
      <c r="G144" s="14">
        <f t="shared" si="160"/>
        <v>0</v>
      </c>
      <c r="H144" s="101" t="str">
        <f>IF(ISNA(VLOOKUP(C144,[1]Sheet1!$J$2:$J$2999,1,FALSE)),"No","Yes")</f>
        <v>No</v>
      </c>
      <c r="I144" s="72">
        <f t="shared" si="145"/>
        <v>0</v>
      </c>
      <c r="J144" s="72">
        <f t="shared" si="146"/>
        <v>0</v>
      </c>
      <c r="K144" s="72">
        <f t="shared" si="147"/>
        <v>0</v>
      </c>
      <c r="L144" s="72">
        <f t="shared" si="148"/>
        <v>0</v>
      </c>
      <c r="M144" s="72">
        <f t="shared" si="149"/>
        <v>0</v>
      </c>
      <c r="N144" s="72">
        <f t="shared" si="150"/>
        <v>0</v>
      </c>
      <c r="O144" s="72">
        <f t="shared" si="151"/>
        <v>0</v>
      </c>
      <c r="Q144" s="73">
        <f t="shared" si="152"/>
        <v>0</v>
      </c>
      <c r="R144" s="73">
        <f t="shared" si="153"/>
        <v>0</v>
      </c>
      <c r="S144" s="73">
        <f t="shared" si="154"/>
        <v>0</v>
      </c>
      <c r="T144" s="73">
        <f t="shared" si="155"/>
        <v>0</v>
      </c>
      <c r="U144" s="73">
        <f t="shared" si="156"/>
        <v>0</v>
      </c>
      <c r="V144" s="73">
        <f t="shared" si="157"/>
        <v>0</v>
      </c>
      <c r="W144" s="73">
        <f t="shared" si="158"/>
        <v>0</v>
      </c>
      <c r="Y144" s="72">
        <f t="shared" si="161"/>
        <v>0</v>
      </c>
      <c r="Z144" s="73">
        <f t="shared" si="162"/>
        <v>0</v>
      </c>
      <c r="AA144" s="58">
        <f t="shared" si="163"/>
        <v>0</v>
      </c>
      <c r="AB144" s="72">
        <f t="shared" si="164"/>
        <v>0</v>
      </c>
      <c r="AC144" s="72">
        <f t="shared" si="165"/>
        <v>0</v>
      </c>
      <c r="AD144" s="73">
        <f t="shared" si="166"/>
        <v>0</v>
      </c>
      <c r="AE144" s="73">
        <f t="shared" si="167"/>
        <v>0</v>
      </c>
      <c r="AF144" s="1">
        <f t="shared" si="168"/>
        <v>0</v>
      </c>
      <c r="AH144" s="1" t="str">
        <f t="shared" si="169"/>
        <v>No</v>
      </c>
    </row>
    <row r="145" spans="1:34" hidden="1" x14ac:dyDescent="0.2">
      <c r="A145" s="88">
        <v>1.4199999999999998E-4</v>
      </c>
      <c r="B145" s="4">
        <f t="shared" si="144"/>
        <v>1.4199999999999998E-4</v>
      </c>
      <c r="C145"/>
      <c r="D145" s="213"/>
      <c r="E145" s="44" t="s">
        <v>21</v>
      </c>
      <c r="F145" s="14">
        <f t="shared" si="159"/>
        <v>0</v>
      </c>
      <c r="G145" s="14">
        <f t="shared" si="160"/>
        <v>0</v>
      </c>
      <c r="H145" s="101" t="str">
        <f>IF(ISNA(VLOOKUP(C145,[1]Sheet1!$J$2:$J$2999,1,FALSE)),"No","Yes")</f>
        <v>No</v>
      </c>
      <c r="I145" s="72">
        <f t="shared" si="145"/>
        <v>0</v>
      </c>
      <c r="J145" s="72">
        <f t="shared" si="146"/>
        <v>0</v>
      </c>
      <c r="K145" s="72">
        <f t="shared" si="147"/>
        <v>0</v>
      </c>
      <c r="L145" s="72">
        <f t="shared" si="148"/>
        <v>0</v>
      </c>
      <c r="M145" s="72">
        <f t="shared" si="149"/>
        <v>0</v>
      </c>
      <c r="N145" s="72">
        <f t="shared" si="150"/>
        <v>0</v>
      </c>
      <c r="O145" s="72">
        <f t="shared" si="151"/>
        <v>0</v>
      </c>
      <c r="Q145" s="73">
        <f t="shared" si="152"/>
        <v>0</v>
      </c>
      <c r="R145" s="73">
        <f t="shared" si="153"/>
        <v>0</v>
      </c>
      <c r="S145" s="73">
        <f t="shared" si="154"/>
        <v>0</v>
      </c>
      <c r="T145" s="73">
        <f t="shared" si="155"/>
        <v>0</v>
      </c>
      <c r="U145" s="73">
        <f t="shared" si="156"/>
        <v>0</v>
      </c>
      <c r="V145" s="73">
        <f t="shared" si="157"/>
        <v>0</v>
      </c>
      <c r="W145" s="73">
        <f t="shared" si="158"/>
        <v>0</v>
      </c>
      <c r="Y145" s="72">
        <f t="shared" si="161"/>
        <v>0</v>
      </c>
      <c r="Z145" s="73">
        <f t="shared" si="162"/>
        <v>0</v>
      </c>
      <c r="AA145" s="58">
        <f t="shared" si="163"/>
        <v>0</v>
      </c>
      <c r="AB145" s="72">
        <f t="shared" si="164"/>
        <v>0</v>
      </c>
      <c r="AC145" s="72">
        <f t="shared" si="165"/>
        <v>0</v>
      </c>
      <c r="AD145" s="73">
        <f t="shared" si="166"/>
        <v>0</v>
      </c>
      <c r="AE145" s="73">
        <f t="shared" si="167"/>
        <v>0</v>
      </c>
      <c r="AF145" s="1">
        <f t="shared" si="168"/>
        <v>0</v>
      </c>
      <c r="AH145" s="1" t="str">
        <f t="shared" si="169"/>
        <v>No</v>
      </c>
    </row>
    <row r="146" spans="1:34" hidden="1" x14ac:dyDescent="0.2">
      <c r="A146" s="88">
        <v>1.4299999999999998E-4</v>
      </c>
      <c r="B146" s="4">
        <f t="shared" si="144"/>
        <v>1.4299999999999998E-4</v>
      </c>
      <c r="C146"/>
      <c r="D146" s="213"/>
      <c r="E146" s="44" t="s">
        <v>21</v>
      </c>
      <c r="F146" s="14">
        <f t="shared" si="159"/>
        <v>0</v>
      </c>
      <c r="G146" s="14">
        <f t="shared" si="160"/>
        <v>0</v>
      </c>
      <c r="H146" s="101" t="str">
        <f>IF(ISNA(VLOOKUP(C146,[1]Sheet1!$J$2:$J$2999,1,FALSE)),"No","Yes")</f>
        <v>No</v>
      </c>
      <c r="I146" s="72">
        <f t="shared" si="145"/>
        <v>0</v>
      </c>
      <c r="J146" s="72">
        <f t="shared" si="146"/>
        <v>0</v>
      </c>
      <c r="K146" s="72">
        <f t="shared" si="147"/>
        <v>0</v>
      </c>
      <c r="L146" s="72">
        <f t="shared" si="148"/>
        <v>0</v>
      </c>
      <c r="M146" s="72">
        <f t="shared" si="149"/>
        <v>0</v>
      </c>
      <c r="N146" s="72">
        <f t="shared" si="150"/>
        <v>0</v>
      </c>
      <c r="O146" s="72">
        <f t="shared" si="151"/>
        <v>0</v>
      </c>
      <c r="Q146" s="73">
        <f t="shared" si="152"/>
        <v>0</v>
      </c>
      <c r="R146" s="73">
        <f t="shared" si="153"/>
        <v>0</v>
      </c>
      <c r="S146" s="73">
        <f t="shared" si="154"/>
        <v>0</v>
      </c>
      <c r="T146" s="73">
        <f t="shared" si="155"/>
        <v>0</v>
      </c>
      <c r="U146" s="73">
        <f t="shared" si="156"/>
        <v>0</v>
      </c>
      <c r="V146" s="73">
        <f t="shared" si="157"/>
        <v>0</v>
      </c>
      <c r="W146" s="73">
        <f t="shared" si="158"/>
        <v>0</v>
      </c>
      <c r="Y146" s="72">
        <f t="shared" si="161"/>
        <v>0</v>
      </c>
      <c r="Z146" s="73">
        <f t="shared" si="162"/>
        <v>0</v>
      </c>
      <c r="AA146" s="58">
        <f t="shared" si="163"/>
        <v>0</v>
      </c>
      <c r="AB146" s="72">
        <f t="shared" si="164"/>
        <v>0</v>
      </c>
      <c r="AC146" s="72">
        <f t="shared" si="165"/>
        <v>0</v>
      </c>
      <c r="AD146" s="73">
        <f t="shared" si="166"/>
        <v>0</v>
      </c>
      <c r="AE146" s="73">
        <f t="shared" si="167"/>
        <v>0</v>
      </c>
      <c r="AF146" s="1">
        <f t="shared" si="168"/>
        <v>0</v>
      </c>
      <c r="AH146" s="1" t="str">
        <f t="shared" si="169"/>
        <v>No</v>
      </c>
    </row>
    <row r="147" spans="1:34" hidden="1" x14ac:dyDescent="0.2">
      <c r="A147" s="88">
        <v>1.44E-4</v>
      </c>
      <c r="B147" s="4">
        <f t="shared" si="144"/>
        <v>1.44E-4</v>
      </c>
      <c r="C147"/>
      <c r="D147" s="213"/>
      <c r="E147" s="44" t="s">
        <v>21</v>
      </c>
      <c r="F147" s="14">
        <f t="shared" si="159"/>
        <v>0</v>
      </c>
      <c r="G147" s="14">
        <f t="shared" si="160"/>
        <v>0</v>
      </c>
      <c r="H147" s="101" t="str">
        <f>IF(ISNA(VLOOKUP(C147,[1]Sheet1!$J$2:$J$2999,1,FALSE)),"No","Yes")</f>
        <v>No</v>
      </c>
      <c r="I147" s="72">
        <f t="shared" si="145"/>
        <v>0</v>
      </c>
      <c r="J147" s="72">
        <f t="shared" si="146"/>
        <v>0</v>
      </c>
      <c r="K147" s="72">
        <f t="shared" si="147"/>
        <v>0</v>
      </c>
      <c r="L147" s="72">
        <f t="shared" si="148"/>
        <v>0</v>
      </c>
      <c r="M147" s="72">
        <f t="shared" si="149"/>
        <v>0</v>
      </c>
      <c r="N147" s="72">
        <f t="shared" si="150"/>
        <v>0</v>
      </c>
      <c r="O147" s="72">
        <f t="shared" si="151"/>
        <v>0</v>
      </c>
      <c r="Q147" s="73">
        <f t="shared" si="152"/>
        <v>0</v>
      </c>
      <c r="R147" s="73">
        <f t="shared" si="153"/>
        <v>0</v>
      </c>
      <c r="S147" s="73">
        <f t="shared" si="154"/>
        <v>0</v>
      </c>
      <c r="T147" s="73">
        <f t="shared" si="155"/>
        <v>0</v>
      </c>
      <c r="U147" s="73">
        <f t="shared" si="156"/>
        <v>0</v>
      </c>
      <c r="V147" s="73">
        <f t="shared" si="157"/>
        <v>0</v>
      </c>
      <c r="W147" s="73">
        <f t="shared" si="158"/>
        <v>0</v>
      </c>
      <c r="Y147" s="72">
        <f t="shared" si="161"/>
        <v>0</v>
      </c>
      <c r="Z147" s="73">
        <f t="shared" si="162"/>
        <v>0</v>
      </c>
      <c r="AA147" s="58">
        <f t="shared" si="163"/>
        <v>0</v>
      </c>
      <c r="AB147" s="72">
        <f t="shared" si="164"/>
        <v>0</v>
      </c>
      <c r="AC147" s="72">
        <f t="shared" si="165"/>
        <v>0</v>
      </c>
      <c r="AD147" s="73">
        <f t="shared" si="166"/>
        <v>0</v>
      </c>
      <c r="AE147" s="73">
        <f t="shared" si="167"/>
        <v>0</v>
      </c>
      <c r="AF147" s="1">
        <f t="shared" si="168"/>
        <v>0</v>
      </c>
      <c r="AH147" s="1" t="str">
        <f t="shared" si="169"/>
        <v>No</v>
      </c>
    </row>
    <row r="148" spans="1:34" hidden="1" x14ac:dyDescent="0.2">
      <c r="A148" s="88">
        <v>1.45E-4</v>
      </c>
      <c r="B148" s="4">
        <f t="shared" si="144"/>
        <v>1.45E-4</v>
      </c>
      <c r="C148"/>
      <c r="D148" s="213"/>
      <c r="E148" s="44" t="s">
        <v>21</v>
      </c>
      <c r="F148" s="14">
        <f t="shared" si="159"/>
        <v>0</v>
      </c>
      <c r="G148" s="14">
        <f t="shared" si="160"/>
        <v>0</v>
      </c>
      <c r="H148" s="101" t="str">
        <f>IF(ISNA(VLOOKUP(C148,[1]Sheet1!$J$2:$J$2999,1,FALSE)),"No","Yes")</f>
        <v>No</v>
      </c>
      <c r="I148" s="72">
        <f t="shared" si="145"/>
        <v>0</v>
      </c>
      <c r="J148" s="72">
        <f t="shared" si="146"/>
        <v>0</v>
      </c>
      <c r="K148" s="72">
        <f t="shared" si="147"/>
        <v>0</v>
      </c>
      <c r="L148" s="72">
        <f t="shared" si="148"/>
        <v>0</v>
      </c>
      <c r="M148" s="72">
        <f t="shared" si="149"/>
        <v>0</v>
      </c>
      <c r="N148" s="72">
        <f t="shared" si="150"/>
        <v>0</v>
      </c>
      <c r="O148" s="72">
        <f t="shared" si="151"/>
        <v>0</v>
      </c>
      <c r="Q148" s="73">
        <f t="shared" si="152"/>
        <v>0</v>
      </c>
      <c r="R148" s="73">
        <f t="shared" si="153"/>
        <v>0</v>
      </c>
      <c r="S148" s="73">
        <f t="shared" si="154"/>
        <v>0</v>
      </c>
      <c r="T148" s="73">
        <f t="shared" si="155"/>
        <v>0</v>
      </c>
      <c r="U148" s="73">
        <f t="shared" si="156"/>
        <v>0</v>
      </c>
      <c r="V148" s="73">
        <f t="shared" si="157"/>
        <v>0</v>
      </c>
      <c r="W148" s="73">
        <f t="shared" si="158"/>
        <v>0</v>
      </c>
      <c r="Y148" s="72">
        <f t="shared" si="161"/>
        <v>0</v>
      </c>
      <c r="Z148" s="73">
        <f t="shared" si="162"/>
        <v>0</v>
      </c>
      <c r="AA148" s="58">
        <f t="shared" si="163"/>
        <v>0</v>
      </c>
      <c r="AB148" s="72">
        <f t="shared" si="164"/>
        <v>0</v>
      </c>
      <c r="AC148" s="72">
        <f t="shared" si="165"/>
        <v>0</v>
      </c>
      <c r="AD148" s="73">
        <f t="shared" si="166"/>
        <v>0</v>
      </c>
      <c r="AE148" s="73">
        <f t="shared" si="167"/>
        <v>0</v>
      </c>
      <c r="AF148" s="1">
        <f t="shared" si="168"/>
        <v>0</v>
      </c>
      <c r="AH148" s="1" t="str">
        <f t="shared" si="169"/>
        <v>No</v>
      </c>
    </row>
    <row r="149" spans="1:34" hidden="1" x14ac:dyDescent="0.2">
      <c r="A149" s="88">
        <v>1.46E-4</v>
      </c>
      <c r="B149" s="4">
        <f t="shared" si="144"/>
        <v>1.46E-4</v>
      </c>
      <c r="C149"/>
      <c r="D149" s="213"/>
      <c r="E149" s="44" t="s">
        <v>21</v>
      </c>
      <c r="F149" s="14">
        <f t="shared" si="159"/>
        <v>0</v>
      </c>
      <c r="G149" s="14">
        <f t="shared" si="160"/>
        <v>0</v>
      </c>
      <c r="H149" s="101" t="str">
        <f>IF(ISNA(VLOOKUP(C149,[1]Sheet1!$J$2:$J$2999,1,FALSE)),"No","Yes")</f>
        <v>No</v>
      </c>
      <c r="I149" s="72">
        <f t="shared" si="145"/>
        <v>0</v>
      </c>
      <c r="J149" s="72">
        <f t="shared" si="146"/>
        <v>0</v>
      </c>
      <c r="K149" s="72">
        <f t="shared" si="147"/>
        <v>0</v>
      </c>
      <c r="L149" s="72">
        <f t="shared" si="148"/>
        <v>0</v>
      </c>
      <c r="M149" s="72">
        <f t="shared" si="149"/>
        <v>0</v>
      </c>
      <c r="N149" s="72">
        <f t="shared" si="150"/>
        <v>0</v>
      </c>
      <c r="O149" s="72">
        <f t="shared" si="151"/>
        <v>0</v>
      </c>
      <c r="Q149" s="73">
        <f t="shared" si="152"/>
        <v>0</v>
      </c>
      <c r="R149" s="73">
        <f t="shared" si="153"/>
        <v>0</v>
      </c>
      <c r="S149" s="73">
        <f t="shared" si="154"/>
        <v>0</v>
      </c>
      <c r="T149" s="73">
        <f t="shared" si="155"/>
        <v>0</v>
      </c>
      <c r="U149" s="73">
        <f t="shared" si="156"/>
        <v>0</v>
      </c>
      <c r="V149" s="73">
        <f t="shared" si="157"/>
        <v>0</v>
      </c>
      <c r="W149" s="73">
        <f t="shared" si="158"/>
        <v>0</v>
      </c>
      <c r="Y149" s="72">
        <f t="shared" si="161"/>
        <v>0</v>
      </c>
      <c r="Z149" s="73">
        <f t="shared" si="162"/>
        <v>0</v>
      </c>
      <c r="AA149" s="58">
        <f t="shared" si="163"/>
        <v>0</v>
      </c>
      <c r="AB149" s="72">
        <f t="shared" si="164"/>
        <v>0</v>
      </c>
      <c r="AC149" s="72">
        <f t="shared" si="165"/>
        <v>0</v>
      </c>
      <c r="AD149" s="73">
        <f t="shared" si="166"/>
        <v>0</v>
      </c>
      <c r="AE149" s="73">
        <f t="shared" si="167"/>
        <v>0</v>
      </c>
      <c r="AF149" s="1">
        <f t="shared" si="168"/>
        <v>0</v>
      </c>
      <c r="AH149" s="1" t="str">
        <f t="shared" si="169"/>
        <v>No</v>
      </c>
    </row>
    <row r="150" spans="1:34" hidden="1" x14ac:dyDescent="0.2">
      <c r="A150" s="88">
        <v>1.47E-4</v>
      </c>
      <c r="B150" s="4">
        <f t="shared" si="144"/>
        <v>1.47E-4</v>
      </c>
      <c r="C150"/>
      <c r="D150" s="213"/>
      <c r="E150" s="44" t="s">
        <v>21</v>
      </c>
      <c r="F150" s="14">
        <f t="shared" si="159"/>
        <v>0</v>
      </c>
      <c r="G150" s="14">
        <f t="shared" si="160"/>
        <v>0</v>
      </c>
      <c r="H150" s="101" t="str">
        <f>IF(ISNA(VLOOKUP(C150,[1]Sheet1!$J$2:$J$2999,1,FALSE)),"No","Yes")</f>
        <v>No</v>
      </c>
      <c r="I150" s="72">
        <f t="shared" si="145"/>
        <v>0</v>
      </c>
      <c r="J150" s="72">
        <f t="shared" si="146"/>
        <v>0</v>
      </c>
      <c r="K150" s="72">
        <f t="shared" si="147"/>
        <v>0</v>
      </c>
      <c r="L150" s="72">
        <f t="shared" si="148"/>
        <v>0</v>
      </c>
      <c r="M150" s="72">
        <f t="shared" si="149"/>
        <v>0</v>
      </c>
      <c r="N150" s="72">
        <f t="shared" si="150"/>
        <v>0</v>
      </c>
      <c r="O150" s="72">
        <f t="shared" si="151"/>
        <v>0</v>
      </c>
      <c r="Q150" s="73">
        <f t="shared" si="152"/>
        <v>0</v>
      </c>
      <c r="R150" s="73">
        <f t="shared" si="153"/>
        <v>0</v>
      </c>
      <c r="S150" s="73">
        <f t="shared" si="154"/>
        <v>0</v>
      </c>
      <c r="T150" s="73">
        <f t="shared" si="155"/>
        <v>0</v>
      </c>
      <c r="U150" s="73">
        <f t="shared" si="156"/>
        <v>0</v>
      </c>
      <c r="V150" s="73">
        <f t="shared" si="157"/>
        <v>0</v>
      </c>
      <c r="W150" s="73">
        <f t="shared" si="158"/>
        <v>0</v>
      </c>
      <c r="Y150" s="72">
        <f t="shared" si="161"/>
        <v>0</v>
      </c>
      <c r="Z150" s="73">
        <f t="shared" si="162"/>
        <v>0</v>
      </c>
      <c r="AA150" s="58">
        <f t="shared" si="163"/>
        <v>0</v>
      </c>
      <c r="AB150" s="72">
        <f t="shared" si="164"/>
        <v>0</v>
      </c>
      <c r="AC150" s="72">
        <f t="shared" si="165"/>
        <v>0</v>
      </c>
      <c r="AD150" s="73">
        <f t="shared" si="166"/>
        <v>0</v>
      </c>
      <c r="AE150" s="73">
        <f t="shared" si="167"/>
        <v>0</v>
      </c>
      <c r="AF150" s="1">
        <f t="shared" si="168"/>
        <v>0</v>
      </c>
      <c r="AH150" s="1" t="str">
        <f t="shared" si="169"/>
        <v>No</v>
      </c>
    </row>
    <row r="151" spans="1:34" hidden="1" x14ac:dyDescent="0.2">
      <c r="A151" s="88">
        <v>1.4799999999999999E-4</v>
      </c>
      <c r="B151" s="4">
        <f t="shared" si="144"/>
        <v>1.4799999999999999E-4</v>
      </c>
      <c r="C151"/>
      <c r="D151" s="213"/>
      <c r="E151" s="44" t="s">
        <v>21</v>
      </c>
      <c r="F151" s="14">
        <f t="shared" si="159"/>
        <v>0</v>
      </c>
      <c r="G151" s="14">
        <f t="shared" si="160"/>
        <v>0</v>
      </c>
      <c r="H151" s="101" t="str">
        <f>IF(ISNA(VLOOKUP(C151,[1]Sheet1!$J$2:$J$2999,1,FALSE)),"No","Yes")</f>
        <v>No</v>
      </c>
      <c r="I151" s="72">
        <f t="shared" si="145"/>
        <v>0</v>
      </c>
      <c r="J151" s="72">
        <f t="shared" si="146"/>
        <v>0</v>
      </c>
      <c r="K151" s="72">
        <f t="shared" si="147"/>
        <v>0</v>
      </c>
      <c r="L151" s="72">
        <f t="shared" si="148"/>
        <v>0</v>
      </c>
      <c r="M151" s="72">
        <f t="shared" si="149"/>
        <v>0</v>
      </c>
      <c r="N151" s="72">
        <f t="shared" si="150"/>
        <v>0</v>
      </c>
      <c r="O151" s="72">
        <f t="shared" si="151"/>
        <v>0</v>
      </c>
      <c r="Q151" s="73">
        <f t="shared" si="152"/>
        <v>0</v>
      </c>
      <c r="R151" s="73">
        <f t="shared" si="153"/>
        <v>0</v>
      </c>
      <c r="S151" s="73">
        <f t="shared" si="154"/>
        <v>0</v>
      </c>
      <c r="T151" s="73">
        <f t="shared" si="155"/>
        <v>0</v>
      </c>
      <c r="U151" s="73">
        <f t="shared" si="156"/>
        <v>0</v>
      </c>
      <c r="V151" s="73">
        <f t="shared" si="157"/>
        <v>0</v>
      </c>
      <c r="W151" s="73">
        <f t="shared" si="158"/>
        <v>0</v>
      </c>
      <c r="Y151" s="72">
        <f t="shared" si="161"/>
        <v>0</v>
      </c>
      <c r="Z151" s="73">
        <f t="shared" si="162"/>
        <v>0</v>
      </c>
      <c r="AA151" s="58">
        <f t="shared" si="163"/>
        <v>0</v>
      </c>
      <c r="AB151" s="72">
        <f t="shared" si="164"/>
        <v>0</v>
      </c>
      <c r="AC151" s="72">
        <f t="shared" si="165"/>
        <v>0</v>
      </c>
      <c r="AD151" s="73">
        <f t="shared" si="166"/>
        <v>0</v>
      </c>
      <c r="AE151" s="73">
        <f t="shared" si="167"/>
        <v>0</v>
      </c>
      <c r="AF151" s="1">
        <f t="shared" si="168"/>
        <v>0</v>
      </c>
      <c r="AH151" s="1" t="str">
        <f t="shared" si="169"/>
        <v>No</v>
      </c>
    </row>
    <row r="152" spans="1:34" hidden="1" x14ac:dyDescent="0.2">
      <c r="A152" s="88">
        <v>1.4899999999999999E-4</v>
      </c>
      <c r="B152" s="4">
        <f t="shared" si="144"/>
        <v>1.4899999999999999E-4</v>
      </c>
      <c r="C152"/>
      <c r="D152" s="213"/>
      <c r="E152" s="44" t="s">
        <v>21</v>
      </c>
      <c r="F152" s="14">
        <f t="shared" si="159"/>
        <v>0</v>
      </c>
      <c r="G152" s="14">
        <f t="shared" si="160"/>
        <v>0</v>
      </c>
      <c r="H152" s="101" t="str">
        <f>IF(ISNA(VLOOKUP(C152,[1]Sheet1!$J$2:$J$2999,1,FALSE)),"No","Yes")</f>
        <v>No</v>
      </c>
      <c r="I152" s="72">
        <f t="shared" si="145"/>
        <v>0</v>
      </c>
      <c r="J152" s="72">
        <f t="shared" si="146"/>
        <v>0</v>
      </c>
      <c r="K152" s="72">
        <f t="shared" si="147"/>
        <v>0</v>
      </c>
      <c r="L152" s="72">
        <f t="shared" si="148"/>
        <v>0</v>
      </c>
      <c r="M152" s="72">
        <f t="shared" si="149"/>
        <v>0</v>
      </c>
      <c r="N152" s="72">
        <f t="shared" si="150"/>
        <v>0</v>
      </c>
      <c r="O152" s="72">
        <f t="shared" si="151"/>
        <v>0</v>
      </c>
      <c r="Q152" s="73">
        <f t="shared" si="152"/>
        <v>0</v>
      </c>
      <c r="R152" s="73">
        <f t="shared" si="153"/>
        <v>0</v>
      </c>
      <c r="S152" s="73">
        <f t="shared" si="154"/>
        <v>0</v>
      </c>
      <c r="T152" s="73">
        <f t="shared" si="155"/>
        <v>0</v>
      </c>
      <c r="U152" s="73">
        <f t="shared" si="156"/>
        <v>0</v>
      </c>
      <c r="V152" s="73">
        <f t="shared" si="157"/>
        <v>0</v>
      </c>
      <c r="W152" s="73">
        <f t="shared" si="158"/>
        <v>0</v>
      </c>
      <c r="Y152" s="72">
        <f t="shared" si="161"/>
        <v>0</v>
      </c>
      <c r="Z152" s="73">
        <f t="shared" si="162"/>
        <v>0</v>
      </c>
      <c r="AA152" s="58">
        <f t="shared" si="163"/>
        <v>0</v>
      </c>
      <c r="AB152" s="72">
        <f t="shared" si="164"/>
        <v>0</v>
      </c>
      <c r="AC152" s="72">
        <f t="shared" si="165"/>
        <v>0</v>
      </c>
      <c r="AD152" s="73">
        <f t="shared" si="166"/>
        <v>0</v>
      </c>
      <c r="AE152" s="73">
        <f t="shared" si="167"/>
        <v>0</v>
      </c>
      <c r="AF152" s="1">
        <f t="shared" si="168"/>
        <v>0</v>
      </c>
      <c r="AH152" s="1" t="str">
        <f t="shared" si="169"/>
        <v>No</v>
      </c>
    </row>
    <row r="153" spans="1:34" hidden="1" x14ac:dyDescent="0.2">
      <c r="A153" s="88">
        <v>1.4999999999999999E-4</v>
      </c>
      <c r="B153" s="4">
        <f t="shared" si="144"/>
        <v>1.4999999999999999E-4</v>
      </c>
      <c r="C153"/>
      <c r="D153" s="213"/>
      <c r="E153" s="44" t="s">
        <v>21</v>
      </c>
      <c r="F153" s="14">
        <f t="shared" si="159"/>
        <v>0</v>
      </c>
      <c r="G153" s="14">
        <f t="shared" si="160"/>
        <v>0</v>
      </c>
      <c r="H153" s="101" t="str">
        <f>IF(ISNA(VLOOKUP(C153,[1]Sheet1!$J$2:$J$2999,1,FALSE)),"No","Yes")</f>
        <v>No</v>
      </c>
      <c r="I153" s="72">
        <f t="shared" si="145"/>
        <v>0</v>
      </c>
      <c r="J153" s="72">
        <f t="shared" si="146"/>
        <v>0</v>
      </c>
      <c r="K153" s="72">
        <f t="shared" si="147"/>
        <v>0</v>
      </c>
      <c r="L153" s="72">
        <f t="shared" si="148"/>
        <v>0</v>
      </c>
      <c r="M153" s="72">
        <f t="shared" si="149"/>
        <v>0</v>
      </c>
      <c r="N153" s="72">
        <f t="shared" si="150"/>
        <v>0</v>
      </c>
      <c r="O153" s="72">
        <f t="shared" si="151"/>
        <v>0</v>
      </c>
      <c r="Q153" s="73">
        <f t="shared" si="152"/>
        <v>0</v>
      </c>
      <c r="R153" s="73">
        <f t="shared" si="153"/>
        <v>0</v>
      </c>
      <c r="S153" s="73">
        <f t="shared" si="154"/>
        <v>0</v>
      </c>
      <c r="T153" s="73">
        <f t="shared" si="155"/>
        <v>0</v>
      </c>
      <c r="U153" s="73">
        <f t="shared" si="156"/>
        <v>0</v>
      </c>
      <c r="V153" s="73">
        <f t="shared" si="157"/>
        <v>0</v>
      </c>
      <c r="W153" s="73">
        <f t="shared" si="158"/>
        <v>0</v>
      </c>
      <c r="Y153" s="72">
        <f t="shared" si="161"/>
        <v>0</v>
      </c>
      <c r="Z153" s="73">
        <f t="shared" si="162"/>
        <v>0</v>
      </c>
      <c r="AA153" s="58">
        <f t="shared" si="163"/>
        <v>0</v>
      </c>
      <c r="AB153" s="72">
        <f t="shared" si="164"/>
        <v>0</v>
      </c>
      <c r="AC153" s="72">
        <f t="shared" si="165"/>
        <v>0</v>
      </c>
      <c r="AD153" s="73">
        <f t="shared" si="166"/>
        <v>0</v>
      </c>
      <c r="AE153" s="73">
        <f t="shared" si="167"/>
        <v>0</v>
      </c>
      <c r="AF153" s="1">
        <f t="shared" si="168"/>
        <v>0</v>
      </c>
      <c r="AH153" s="1" t="str">
        <f t="shared" si="169"/>
        <v>No</v>
      </c>
    </row>
    <row r="154" spans="1:34" hidden="1" x14ac:dyDescent="0.2">
      <c r="A154" s="88">
        <v>1.5099999999999998E-4</v>
      </c>
      <c r="B154" s="4">
        <f t="shared" si="144"/>
        <v>1.5099999999999998E-4</v>
      </c>
      <c r="C154"/>
      <c r="D154" s="213"/>
      <c r="E154" s="44" t="s">
        <v>21</v>
      </c>
      <c r="F154" s="14">
        <f t="shared" si="159"/>
        <v>0</v>
      </c>
      <c r="G154" s="14">
        <f t="shared" si="160"/>
        <v>0</v>
      </c>
      <c r="H154" s="101" t="str">
        <f>IF(ISNA(VLOOKUP(C154,[1]Sheet1!$J$2:$J$2999,1,FALSE)),"No","Yes")</f>
        <v>No</v>
      </c>
      <c r="I154" s="72">
        <f t="shared" si="145"/>
        <v>0</v>
      </c>
      <c r="J154" s="72">
        <f t="shared" si="146"/>
        <v>0</v>
      </c>
      <c r="K154" s="72">
        <f t="shared" si="147"/>
        <v>0</v>
      </c>
      <c r="L154" s="72">
        <f t="shared" si="148"/>
        <v>0</v>
      </c>
      <c r="M154" s="72">
        <f t="shared" si="149"/>
        <v>0</v>
      </c>
      <c r="N154" s="72">
        <f t="shared" si="150"/>
        <v>0</v>
      </c>
      <c r="O154" s="72">
        <f t="shared" si="151"/>
        <v>0</v>
      </c>
      <c r="Q154" s="73">
        <f t="shared" si="152"/>
        <v>0</v>
      </c>
      <c r="R154" s="73">
        <f t="shared" si="153"/>
        <v>0</v>
      </c>
      <c r="S154" s="73">
        <f t="shared" si="154"/>
        <v>0</v>
      </c>
      <c r="T154" s="73">
        <f t="shared" si="155"/>
        <v>0</v>
      </c>
      <c r="U154" s="73">
        <f t="shared" si="156"/>
        <v>0</v>
      </c>
      <c r="V154" s="73">
        <f t="shared" si="157"/>
        <v>0</v>
      </c>
      <c r="W154" s="73">
        <f t="shared" si="158"/>
        <v>0</v>
      </c>
      <c r="Y154" s="72">
        <f t="shared" si="161"/>
        <v>0</v>
      </c>
      <c r="Z154" s="73">
        <f t="shared" si="162"/>
        <v>0</v>
      </c>
      <c r="AA154" s="58">
        <f t="shared" si="163"/>
        <v>0</v>
      </c>
      <c r="AB154" s="72">
        <f t="shared" si="164"/>
        <v>0</v>
      </c>
      <c r="AC154" s="72">
        <f t="shared" si="165"/>
        <v>0</v>
      </c>
      <c r="AD154" s="73">
        <f t="shared" si="166"/>
        <v>0</v>
      </c>
      <c r="AE154" s="73">
        <f t="shared" si="167"/>
        <v>0</v>
      </c>
      <c r="AF154" s="1">
        <f t="shared" si="168"/>
        <v>0</v>
      </c>
      <c r="AH154" s="1" t="str">
        <f t="shared" si="169"/>
        <v>No</v>
      </c>
    </row>
    <row r="155" spans="1:34" hidden="1" x14ac:dyDescent="0.2">
      <c r="A155" s="88">
        <v>1.5199999999999998E-4</v>
      </c>
      <c r="B155" s="4">
        <f t="shared" si="144"/>
        <v>1.5199999999999998E-4</v>
      </c>
      <c r="C155"/>
      <c r="D155" s="213"/>
      <c r="E155" s="44" t="s">
        <v>21</v>
      </c>
      <c r="F155" s="14">
        <f t="shared" si="159"/>
        <v>0</v>
      </c>
      <c r="G155" s="14">
        <f t="shared" si="160"/>
        <v>0</v>
      </c>
      <c r="H155" s="101" t="str">
        <f>IF(ISNA(VLOOKUP(C155,[1]Sheet1!$J$2:$J$2999,1,FALSE)),"No","Yes")</f>
        <v>No</v>
      </c>
      <c r="I155" s="72">
        <f t="shared" si="145"/>
        <v>0</v>
      </c>
      <c r="J155" s="72">
        <f t="shared" si="146"/>
        <v>0</v>
      </c>
      <c r="K155" s="72">
        <f t="shared" si="147"/>
        <v>0</v>
      </c>
      <c r="L155" s="72">
        <f t="shared" si="148"/>
        <v>0</v>
      </c>
      <c r="M155" s="72">
        <f t="shared" si="149"/>
        <v>0</v>
      </c>
      <c r="N155" s="72">
        <f t="shared" si="150"/>
        <v>0</v>
      </c>
      <c r="O155" s="72">
        <f t="shared" si="151"/>
        <v>0</v>
      </c>
      <c r="Q155" s="73">
        <f t="shared" si="152"/>
        <v>0</v>
      </c>
      <c r="R155" s="73">
        <f t="shared" si="153"/>
        <v>0</v>
      </c>
      <c r="S155" s="73">
        <f t="shared" si="154"/>
        <v>0</v>
      </c>
      <c r="T155" s="73">
        <f t="shared" si="155"/>
        <v>0</v>
      </c>
      <c r="U155" s="73">
        <f t="shared" si="156"/>
        <v>0</v>
      </c>
      <c r="V155" s="73">
        <f t="shared" si="157"/>
        <v>0</v>
      </c>
      <c r="W155" s="73">
        <f t="shared" si="158"/>
        <v>0</v>
      </c>
      <c r="Y155" s="72">
        <f t="shared" si="161"/>
        <v>0</v>
      </c>
      <c r="Z155" s="73">
        <f t="shared" si="162"/>
        <v>0</v>
      </c>
      <c r="AA155" s="58">
        <f t="shared" si="163"/>
        <v>0</v>
      </c>
      <c r="AB155" s="72">
        <f t="shared" si="164"/>
        <v>0</v>
      </c>
      <c r="AC155" s="72">
        <f t="shared" si="165"/>
        <v>0</v>
      </c>
      <c r="AD155" s="73">
        <f t="shared" si="166"/>
        <v>0</v>
      </c>
      <c r="AE155" s="73">
        <f t="shared" si="167"/>
        <v>0</v>
      </c>
      <c r="AF155" s="1">
        <f t="shared" si="168"/>
        <v>0</v>
      </c>
      <c r="AH155" s="1" t="str">
        <f t="shared" si="169"/>
        <v>No</v>
      </c>
    </row>
    <row r="156" spans="1:34" hidden="1" x14ac:dyDescent="0.2">
      <c r="A156" s="88">
        <v>1.5299999999999998E-4</v>
      </c>
      <c r="B156" s="4">
        <f t="shared" si="144"/>
        <v>1.5299999999999998E-4</v>
      </c>
      <c r="C156"/>
      <c r="D156" s="213"/>
      <c r="E156" s="44" t="s">
        <v>21</v>
      </c>
      <c r="F156" s="14">
        <f t="shared" si="159"/>
        <v>0</v>
      </c>
      <c r="G156" s="14">
        <f t="shared" si="160"/>
        <v>0</v>
      </c>
      <c r="H156" s="101" t="str">
        <f>IF(ISNA(VLOOKUP(C156,[1]Sheet1!$J$2:$J$2999,1,FALSE)),"No","Yes")</f>
        <v>No</v>
      </c>
      <c r="I156" s="72">
        <f t="shared" si="145"/>
        <v>0</v>
      </c>
      <c r="J156" s="72">
        <f t="shared" si="146"/>
        <v>0</v>
      </c>
      <c r="K156" s="72">
        <f t="shared" si="147"/>
        <v>0</v>
      </c>
      <c r="L156" s="72">
        <f t="shared" si="148"/>
        <v>0</v>
      </c>
      <c r="M156" s="72">
        <f t="shared" si="149"/>
        <v>0</v>
      </c>
      <c r="N156" s="72">
        <f t="shared" si="150"/>
        <v>0</v>
      </c>
      <c r="O156" s="72">
        <f t="shared" si="151"/>
        <v>0</v>
      </c>
      <c r="Q156" s="73">
        <f t="shared" si="152"/>
        <v>0</v>
      </c>
      <c r="R156" s="73">
        <f t="shared" si="153"/>
        <v>0</v>
      </c>
      <c r="S156" s="73">
        <f t="shared" si="154"/>
        <v>0</v>
      </c>
      <c r="T156" s="73">
        <f t="shared" si="155"/>
        <v>0</v>
      </c>
      <c r="U156" s="73">
        <f t="shared" si="156"/>
        <v>0</v>
      </c>
      <c r="V156" s="73">
        <f t="shared" si="157"/>
        <v>0</v>
      </c>
      <c r="W156" s="73">
        <f t="shared" si="158"/>
        <v>0</v>
      </c>
      <c r="Y156" s="72">
        <f t="shared" si="161"/>
        <v>0</v>
      </c>
      <c r="Z156" s="73">
        <f t="shared" si="162"/>
        <v>0</v>
      </c>
      <c r="AA156" s="58">
        <f t="shared" si="163"/>
        <v>0</v>
      </c>
      <c r="AB156" s="72">
        <f t="shared" si="164"/>
        <v>0</v>
      </c>
      <c r="AC156" s="72">
        <f t="shared" si="165"/>
        <v>0</v>
      </c>
      <c r="AD156" s="73">
        <f t="shared" si="166"/>
        <v>0</v>
      </c>
      <c r="AE156" s="73">
        <f t="shared" si="167"/>
        <v>0</v>
      </c>
      <c r="AF156" s="1">
        <f t="shared" si="168"/>
        <v>0</v>
      </c>
      <c r="AH156" s="1" t="str">
        <f t="shared" si="169"/>
        <v>No</v>
      </c>
    </row>
    <row r="157" spans="1:34" hidden="1" x14ac:dyDescent="0.2">
      <c r="A157" s="88">
        <v>1.54E-4</v>
      </c>
      <c r="B157" s="4">
        <f t="shared" si="144"/>
        <v>1.54E-4</v>
      </c>
      <c r="C157"/>
      <c r="D157" s="213"/>
      <c r="E157" s="44" t="s">
        <v>21</v>
      </c>
      <c r="F157" s="14">
        <f t="shared" si="159"/>
        <v>0</v>
      </c>
      <c r="G157" s="14">
        <f t="shared" si="160"/>
        <v>0</v>
      </c>
      <c r="H157" s="101" t="str">
        <f>IF(ISNA(VLOOKUP(C157,[1]Sheet1!$J$2:$J$2999,1,FALSE)),"No","Yes")</f>
        <v>No</v>
      </c>
      <c r="I157" s="72">
        <f t="shared" si="145"/>
        <v>0</v>
      </c>
      <c r="J157" s="72">
        <f t="shared" si="146"/>
        <v>0</v>
      </c>
      <c r="K157" s="72">
        <f t="shared" si="147"/>
        <v>0</v>
      </c>
      <c r="L157" s="72">
        <f t="shared" si="148"/>
        <v>0</v>
      </c>
      <c r="M157" s="72">
        <f t="shared" si="149"/>
        <v>0</v>
      </c>
      <c r="N157" s="72">
        <f t="shared" si="150"/>
        <v>0</v>
      </c>
      <c r="O157" s="72">
        <f t="shared" si="151"/>
        <v>0</v>
      </c>
      <c r="Q157" s="73">
        <f t="shared" si="152"/>
        <v>0</v>
      </c>
      <c r="R157" s="73">
        <f t="shared" si="153"/>
        <v>0</v>
      </c>
      <c r="S157" s="73">
        <f t="shared" si="154"/>
        <v>0</v>
      </c>
      <c r="T157" s="73">
        <f t="shared" si="155"/>
        <v>0</v>
      </c>
      <c r="U157" s="73">
        <f t="shared" si="156"/>
        <v>0</v>
      </c>
      <c r="V157" s="73">
        <f t="shared" si="157"/>
        <v>0</v>
      </c>
      <c r="W157" s="73">
        <f t="shared" si="158"/>
        <v>0</v>
      </c>
      <c r="Y157" s="72">
        <f t="shared" si="161"/>
        <v>0</v>
      </c>
      <c r="Z157" s="73">
        <f t="shared" si="162"/>
        <v>0</v>
      </c>
      <c r="AA157" s="58">
        <f t="shared" si="163"/>
        <v>0</v>
      </c>
      <c r="AB157" s="72">
        <f t="shared" si="164"/>
        <v>0</v>
      </c>
      <c r="AC157" s="72">
        <f t="shared" si="165"/>
        <v>0</v>
      </c>
      <c r="AD157" s="73">
        <f t="shared" si="166"/>
        <v>0</v>
      </c>
      <c r="AE157" s="73">
        <f t="shared" si="167"/>
        <v>0</v>
      </c>
      <c r="AF157" s="1">
        <f t="shared" si="168"/>
        <v>0</v>
      </c>
      <c r="AH157" s="1" t="str">
        <f t="shared" si="169"/>
        <v>No</v>
      </c>
    </row>
    <row r="158" spans="1:34" hidden="1" x14ac:dyDescent="0.2">
      <c r="A158" s="88">
        <v>1.55E-4</v>
      </c>
      <c r="B158" s="4">
        <f t="shared" si="144"/>
        <v>1.55E-4</v>
      </c>
      <c r="C158"/>
      <c r="D158" s="213"/>
      <c r="E158" s="44" t="s">
        <v>21</v>
      </c>
      <c r="F158" s="14">
        <f t="shared" si="159"/>
        <v>0</v>
      </c>
      <c r="G158" s="14">
        <f t="shared" si="160"/>
        <v>0</v>
      </c>
      <c r="H158" s="101" t="str">
        <f>IF(ISNA(VLOOKUP(C158,[1]Sheet1!$J$2:$J$2999,1,FALSE)),"No","Yes")</f>
        <v>No</v>
      </c>
      <c r="I158" s="72">
        <f t="shared" ref="I158:I192" si="170">IF(ISERROR(VLOOKUP($C158,Sprint1,5,FALSE)),0,(VLOOKUP($C158,Sprint1,5,FALSE)))</f>
        <v>0</v>
      </c>
      <c r="J158" s="72">
        <f t="shared" ref="J158:J192" si="171">IF(ISERROR(VLOOKUP($C158,Sprint2,5,FALSE)),0,(VLOOKUP($C158,Sprint2,5,FALSE)))</f>
        <v>0</v>
      </c>
      <c r="K158" s="72">
        <f t="shared" ref="K158:K192" si="172">IF(ISERROR(VLOOKUP($C158,Sprint3,5,FALSE)),0,(VLOOKUP($C158,Sprint3,5,FALSE)))</f>
        <v>0</v>
      </c>
      <c r="L158" s="72">
        <f t="shared" ref="L158:L192" si="173">IF(ISERROR(VLOOKUP($C158,Sprint4,5,FALSE)),0,(VLOOKUP($C158,Sprint4,5,FALSE)))</f>
        <v>0</v>
      </c>
      <c r="M158" s="72">
        <f t="shared" ref="M158:M192" si="174">IF(ISERROR(VLOOKUP($C158,Sprint5,5,FALSE)),0,(VLOOKUP($C158,Sprint5,5,FALSE)))</f>
        <v>0</v>
      </c>
      <c r="N158" s="72">
        <f t="shared" ref="N158:N192" si="175">IF(ISERROR(VLOOKUP($C158,Sprint6,5,FALSE)),0,(VLOOKUP($C158,Sprint6,5,FALSE)))</f>
        <v>0</v>
      </c>
      <c r="O158" s="72">
        <f t="shared" ref="O158:O191" si="176">IF(ISERROR(VLOOKUP($C158,Sprint7,5,FALSE)),0,(VLOOKUP($C158,Sprint7,5,FALSE)))</f>
        <v>0</v>
      </c>
      <c r="Q158" s="73">
        <f t="shared" ref="Q158:Q192" si="177">IF(ISERROR(VLOOKUP($C158,_End1,5,FALSE)),0,(VLOOKUP($C158,_End1,5,FALSE)))</f>
        <v>0</v>
      </c>
      <c r="R158" s="73">
        <f t="shared" ref="R158:R192" si="178">IF(ISERROR(VLOOKUP($C158,_End2,5,FALSE)),0,(VLOOKUP($C158,_End2,5,FALSE)))</f>
        <v>0</v>
      </c>
      <c r="S158" s="73">
        <f t="shared" ref="S158:S192" si="179">IF(ISERROR(VLOOKUP($C158,_End3,5,FALSE)),0,(VLOOKUP($C158,_End3,5,FALSE)))</f>
        <v>0</v>
      </c>
      <c r="T158" s="73">
        <f t="shared" ref="T158:T192" si="180">IF(ISERROR(VLOOKUP($C158,_End4,5,FALSE)),0,(VLOOKUP($C158,_End4,5,FALSE)))</f>
        <v>0</v>
      </c>
      <c r="U158" s="73">
        <f t="shared" ref="U158:U192" si="181">IF(ISERROR(VLOOKUP($C158,_End5,5,FALSE)),0,(VLOOKUP($C158,_End5,5,FALSE)))</f>
        <v>0</v>
      </c>
      <c r="V158" s="73">
        <f t="shared" ref="V158:V192" si="182">IF(ISERROR(VLOOKUP($C158,_End6,5,FALSE)),0,(VLOOKUP($C158,_End6,5,FALSE)))</f>
        <v>0</v>
      </c>
      <c r="W158" s="73">
        <f t="shared" ref="W158:W191" si="183">IF(ISERROR(VLOOKUP($C158,_End7,5,FALSE)),0,(VLOOKUP($C158,_End7,5,FALSE)))</f>
        <v>0</v>
      </c>
      <c r="Y158" s="72">
        <f t="shared" si="161"/>
        <v>0</v>
      </c>
      <c r="Z158" s="73">
        <f t="shared" si="162"/>
        <v>0</v>
      </c>
      <c r="AA158" s="58">
        <f t="shared" si="163"/>
        <v>0</v>
      </c>
      <c r="AB158" s="72">
        <f t="shared" si="164"/>
        <v>0</v>
      </c>
      <c r="AC158" s="72">
        <f t="shared" si="165"/>
        <v>0</v>
      </c>
      <c r="AD158" s="73">
        <f t="shared" si="166"/>
        <v>0</v>
      </c>
      <c r="AE158" s="73">
        <f t="shared" si="167"/>
        <v>0</v>
      </c>
      <c r="AF158" s="1">
        <f t="shared" si="168"/>
        <v>0</v>
      </c>
      <c r="AH158" s="1" t="str">
        <f t="shared" si="169"/>
        <v>No</v>
      </c>
    </row>
    <row r="159" spans="1:34" hidden="1" x14ac:dyDescent="0.2">
      <c r="A159" s="88">
        <v>1.56E-4</v>
      </c>
      <c r="B159" s="4">
        <f t="shared" si="144"/>
        <v>1.56E-4</v>
      </c>
      <c r="C159"/>
      <c r="D159" s="213"/>
      <c r="E159" s="44" t="s">
        <v>21</v>
      </c>
      <c r="F159" s="14">
        <f t="shared" si="159"/>
        <v>0</v>
      </c>
      <c r="G159" s="14">
        <f t="shared" si="160"/>
        <v>0</v>
      </c>
      <c r="H159" s="101" t="str">
        <f>IF(ISNA(VLOOKUP(C159,[1]Sheet1!$J$2:$J$2999,1,FALSE)),"No","Yes")</f>
        <v>No</v>
      </c>
      <c r="I159" s="72">
        <f t="shared" si="170"/>
        <v>0</v>
      </c>
      <c r="J159" s="72">
        <f t="shared" si="171"/>
        <v>0</v>
      </c>
      <c r="K159" s="72">
        <f t="shared" si="172"/>
        <v>0</v>
      </c>
      <c r="L159" s="72">
        <f t="shared" si="173"/>
        <v>0</v>
      </c>
      <c r="M159" s="72">
        <f t="shared" si="174"/>
        <v>0</v>
      </c>
      <c r="N159" s="72">
        <f t="shared" si="175"/>
        <v>0</v>
      </c>
      <c r="O159" s="72">
        <f t="shared" si="176"/>
        <v>0</v>
      </c>
      <c r="Q159" s="73">
        <f t="shared" si="177"/>
        <v>0</v>
      </c>
      <c r="R159" s="73">
        <f t="shared" si="178"/>
        <v>0</v>
      </c>
      <c r="S159" s="73">
        <f t="shared" si="179"/>
        <v>0</v>
      </c>
      <c r="T159" s="73">
        <f t="shared" si="180"/>
        <v>0</v>
      </c>
      <c r="U159" s="73">
        <f t="shared" si="181"/>
        <v>0</v>
      </c>
      <c r="V159" s="73">
        <f t="shared" si="182"/>
        <v>0</v>
      </c>
      <c r="W159" s="73">
        <f t="shared" si="183"/>
        <v>0</v>
      </c>
      <c r="Y159" s="72">
        <f t="shared" si="161"/>
        <v>0</v>
      </c>
      <c r="Z159" s="73">
        <f t="shared" si="162"/>
        <v>0</v>
      </c>
      <c r="AA159" s="58">
        <f t="shared" si="163"/>
        <v>0</v>
      </c>
      <c r="AB159" s="72">
        <f t="shared" si="164"/>
        <v>0</v>
      </c>
      <c r="AC159" s="72">
        <f t="shared" si="165"/>
        <v>0</v>
      </c>
      <c r="AD159" s="73">
        <f t="shared" si="166"/>
        <v>0</v>
      </c>
      <c r="AE159" s="73">
        <f t="shared" si="167"/>
        <v>0</v>
      </c>
      <c r="AF159" s="1">
        <f t="shared" si="168"/>
        <v>0</v>
      </c>
      <c r="AH159" s="1" t="str">
        <f t="shared" si="169"/>
        <v>No</v>
      </c>
    </row>
    <row r="160" spans="1:34" hidden="1" x14ac:dyDescent="0.2">
      <c r="A160" s="88">
        <v>1.5699999999999999E-4</v>
      </c>
      <c r="B160" s="4">
        <f t="shared" si="144"/>
        <v>1.5699999999999999E-4</v>
      </c>
      <c r="C160"/>
      <c r="D160" s="213"/>
      <c r="E160" s="44" t="s">
        <v>21</v>
      </c>
      <c r="F160" s="14">
        <f t="shared" si="159"/>
        <v>0</v>
      </c>
      <c r="G160" s="14">
        <f t="shared" si="160"/>
        <v>0</v>
      </c>
      <c r="H160" s="101" t="str">
        <f>IF(ISNA(VLOOKUP(C160,[1]Sheet1!$J$2:$J$2999,1,FALSE)),"No","Yes")</f>
        <v>No</v>
      </c>
      <c r="I160" s="72">
        <f t="shared" si="170"/>
        <v>0</v>
      </c>
      <c r="J160" s="72">
        <f t="shared" si="171"/>
        <v>0</v>
      </c>
      <c r="K160" s="72">
        <f t="shared" si="172"/>
        <v>0</v>
      </c>
      <c r="L160" s="72">
        <f t="shared" si="173"/>
        <v>0</v>
      </c>
      <c r="M160" s="72">
        <f t="shared" si="174"/>
        <v>0</v>
      </c>
      <c r="N160" s="72">
        <f t="shared" si="175"/>
        <v>0</v>
      </c>
      <c r="O160" s="72">
        <f t="shared" si="176"/>
        <v>0</v>
      </c>
      <c r="Q160" s="73">
        <f t="shared" si="177"/>
        <v>0</v>
      </c>
      <c r="R160" s="73">
        <f t="shared" si="178"/>
        <v>0</v>
      </c>
      <c r="S160" s="73">
        <f t="shared" si="179"/>
        <v>0</v>
      </c>
      <c r="T160" s="73">
        <f t="shared" si="180"/>
        <v>0</v>
      </c>
      <c r="U160" s="73">
        <f t="shared" si="181"/>
        <v>0</v>
      </c>
      <c r="V160" s="73">
        <f t="shared" si="182"/>
        <v>0</v>
      </c>
      <c r="W160" s="73">
        <f t="shared" si="183"/>
        <v>0</v>
      </c>
      <c r="Y160" s="72">
        <f t="shared" si="161"/>
        <v>0</v>
      </c>
      <c r="Z160" s="73">
        <f t="shared" si="162"/>
        <v>0</v>
      </c>
      <c r="AA160" s="58">
        <f t="shared" si="163"/>
        <v>0</v>
      </c>
      <c r="AB160" s="72">
        <f t="shared" si="164"/>
        <v>0</v>
      </c>
      <c r="AC160" s="72">
        <f t="shared" si="165"/>
        <v>0</v>
      </c>
      <c r="AD160" s="73">
        <f t="shared" si="166"/>
        <v>0</v>
      </c>
      <c r="AE160" s="73">
        <f t="shared" si="167"/>
        <v>0</v>
      </c>
      <c r="AF160" s="1">
        <f t="shared" si="168"/>
        <v>0</v>
      </c>
      <c r="AH160" s="1" t="str">
        <f t="shared" si="169"/>
        <v>No</v>
      </c>
    </row>
    <row r="161" spans="1:34" hidden="1" x14ac:dyDescent="0.2">
      <c r="A161" s="88">
        <v>1.5799999999999999E-4</v>
      </c>
      <c r="B161" s="4">
        <f t="shared" si="144"/>
        <v>1.5799999999999999E-4</v>
      </c>
      <c r="C161"/>
      <c r="D161" s="213"/>
      <c r="E161" s="44" t="s">
        <v>21</v>
      </c>
      <c r="F161" s="14">
        <f t="shared" si="159"/>
        <v>0</v>
      </c>
      <c r="G161" s="14">
        <f t="shared" si="160"/>
        <v>0</v>
      </c>
      <c r="H161" s="101" t="str">
        <f>IF(ISNA(VLOOKUP(C161,[1]Sheet1!$J$2:$J$2999,1,FALSE)),"No","Yes")</f>
        <v>No</v>
      </c>
      <c r="I161" s="72">
        <f t="shared" si="170"/>
        <v>0</v>
      </c>
      <c r="J161" s="72">
        <f t="shared" si="171"/>
        <v>0</v>
      </c>
      <c r="K161" s="72">
        <f t="shared" si="172"/>
        <v>0</v>
      </c>
      <c r="L161" s="72">
        <f t="shared" si="173"/>
        <v>0</v>
      </c>
      <c r="M161" s="72">
        <f t="shared" si="174"/>
        <v>0</v>
      </c>
      <c r="N161" s="72">
        <f t="shared" si="175"/>
        <v>0</v>
      </c>
      <c r="O161" s="72">
        <f t="shared" si="176"/>
        <v>0</v>
      </c>
      <c r="Q161" s="73">
        <f t="shared" si="177"/>
        <v>0</v>
      </c>
      <c r="R161" s="73">
        <f t="shared" si="178"/>
        <v>0</v>
      </c>
      <c r="S161" s="73">
        <f t="shared" si="179"/>
        <v>0</v>
      </c>
      <c r="T161" s="73">
        <f t="shared" si="180"/>
        <v>0</v>
      </c>
      <c r="U161" s="73">
        <f t="shared" si="181"/>
        <v>0</v>
      </c>
      <c r="V161" s="73">
        <f t="shared" si="182"/>
        <v>0</v>
      </c>
      <c r="W161" s="73">
        <f t="shared" si="183"/>
        <v>0</v>
      </c>
      <c r="Y161" s="72">
        <f t="shared" si="161"/>
        <v>0</v>
      </c>
      <c r="Z161" s="73">
        <f t="shared" si="162"/>
        <v>0</v>
      </c>
      <c r="AA161" s="58">
        <f t="shared" si="163"/>
        <v>0</v>
      </c>
      <c r="AB161" s="72">
        <f t="shared" si="164"/>
        <v>0</v>
      </c>
      <c r="AC161" s="72">
        <f t="shared" si="165"/>
        <v>0</v>
      </c>
      <c r="AD161" s="73">
        <f t="shared" si="166"/>
        <v>0</v>
      </c>
      <c r="AE161" s="73">
        <f t="shared" si="167"/>
        <v>0</v>
      </c>
      <c r="AF161" s="1">
        <f t="shared" si="168"/>
        <v>0</v>
      </c>
      <c r="AH161" s="1" t="str">
        <f t="shared" si="169"/>
        <v>No</v>
      </c>
    </row>
    <row r="162" spans="1:34" hidden="1" x14ac:dyDescent="0.2">
      <c r="A162" s="88">
        <v>1.5899999999999999E-4</v>
      </c>
      <c r="B162" s="4">
        <f t="shared" si="144"/>
        <v>1.5899999999999999E-4</v>
      </c>
      <c r="C162"/>
      <c r="D162" s="213"/>
      <c r="E162" s="44" t="s">
        <v>21</v>
      </c>
      <c r="F162" s="14">
        <f t="shared" si="159"/>
        <v>0</v>
      </c>
      <c r="G162" s="14">
        <f t="shared" si="160"/>
        <v>0</v>
      </c>
      <c r="H162" s="101" t="str">
        <f>IF(ISNA(VLOOKUP(C162,[1]Sheet1!$J$2:$J$2999,1,FALSE)),"No","Yes")</f>
        <v>No</v>
      </c>
      <c r="I162" s="72">
        <f t="shared" si="170"/>
        <v>0</v>
      </c>
      <c r="J162" s="72">
        <f t="shared" si="171"/>
        <v>0</v>
      </c>
      <c r="K162" s="72">
        <f t="shared" si="172"/>
        <v>0</v>
      </c>
      <c r="L162" s="72">
        <f t="shared" si="173"/>
        <v>0</v>
      </c>
      <c r="M162" s="72">
        <f t="shared" si="174"/>
        <v>0</v>
      </c>
      <c r="N162" s="72">
        <f t="shared" si="175"/>
        <v>0</v>
      </c>
      <c r="O162" s="72">
        <f t="shared" si="176"/>
        <v>0</v>
      </c>
      <c r="Q162" s="73">
        <f t="shared" si="177"/>
        <v>0</v>
      </c>
      <c r="R162" s="73">
        <f t="shared" si="178"/>
        <v>0</v>
      </c>
      <c r="S162" s="73">
        <f t="shared" si="179"/>
        <v>0</v>
      </c>
      <c r="T162" s="73">
        <f t="shared" si="180"/>
        <v>0</v>
      </c>
      <c r="U162" s="73">
        <f t="shared" si="181"/>
        <v>0</v>
      </c>
      <c r="V162" s="73">
        <f t="shared" si="182"/>
        <v>0</v>
      </c>
      <c r="W162" s="73">
        <f t="shared" si="183"/>
        <v>0</v>
      </c>
      <c r="Y162" s="72">
        <f t="shared" si="161"/>
        <v>0</v>
      </c>
      <c r="Z162" s="73">
        <f t="shared" si="162"/>
        <v>0</v>
      </c>
      <c r="AA162" s="58">
        <f t="shared" si="163"/>
        <v>0</v>
      </c>
      <c r="AB162" s="72">
        <f t="shared" si="164"/>
        <v>0</v>
      </c>
      <c r="AC162" s="72">
        <f t="shared" si="165"/>
        <v>0</v>
      </c>
      <c r="AD162" s="73">
        <f t="shared" si="166"/>
        <v>0</v>
      </c>
      <c r="AE162" s="73">
        <f t="shared" si="167"/>
        <v>0</v>
      </c>
      <c r="AF162" s="1">
        <f t="shared" si="168"/>
        <v>0</v>
      </c>
      <c r="AH162" s="1" t="str">
        <f t="shared" si="169"/>
        <v>No</v>
      </c>
    </row>
    <row r="163" spans="1:34" hidden="1" x14ac:dyDescent="0.2">
      <c r="A163" s="88">
        <v>1.5999999999999999E-4</v>
      </c>
      <c r="B163" s="4">
        <f t="shared" si="144"/>
        <v>1.5999999999999999E-4</v>
      </c>
      <c r="C163"/>
      <c r="D163" s="213"/>
      <c r="E163" s="44" t="s">
        <v>21</v>
      </c>
      <c r="F163" s="14">
        <f t="shared" si="159"/>
        <v>0</v>
      </c>
      <c r="G163" s="14">
        <f t="shared" si="160"/>
        <v>0</v>
      </c>
      <c r="H163" s="101" t="str">
        <f>IF(ISNA(VLOOKUP(C163,[1]Sheet1!$J$2:$J$2999,1,FALSE)),"No","Yes")</f>
        <v>No</v>
      </c>
      <c r="I163" s="72">
        <f t="shared" si="170"/>
        <v>0</v>
      </c>
      <c r="J163" s="72">
        <f t="shared" si="171"/>
        <v>0</v>
      </c>
      <c r="K163" s="72">
        <f t="shared" si="172"/>
        <v>0</v>
      </c>
      <c r="L163" s="72">
        <f t="shared" si="173"/>
        <v>0</v>
      </c>
      <c r="M163" s="72">
        <f t="shared" si="174"/>
        <v>0</v>
      </c>
      <c r="N163" s="72">
        <f t="shared" si="175"/>
        <v>0</v>
      </c>
      <c r="O163" s="72">
        <f t="shared" si="176"/>
        <v>0</v>
      </c>
      <c r="Q163" s="73">
        <f t="shared" si="177"/>
        <v>0</v>
      </c>
      <c r="R163" s="73">
        <f t="shared" si="178"/>
        <v>0</v>
      </c>
      <c r="S163" s="73">
        <f t="shared" si="179"/>
        <v>0</v>
      </c>
      <c r="T163" s="73">
        <f t="shared" si="180"/>
        <v>0</v>
      </c>
      <c r="U163" s="73">
        <f t="shared" si="181"/>
        <v>0</v>
      </c>
      <c r="V163" s="73">
        <f t="shared" si="182"/>
        <v>0</v>
      </c>
      <c r="W163" s="73">
        <f t="shared" si="183"/>
        <v>0</v>
      </c>
      <c r="Y163" s="72">
        <f t="shared" si="161"/>
        <v>0</v>
      </c>
      <c r="Z163" s="73">
        <f t="shared" si="162"/>
        <v>0</v>
      </c>
      <c r="AA163" s="58">
        <f t="shared" si="163"/>
        <v>0</v>
      </c>
      <c r="AB163" s="72">
        <f t="shared" si="164"/>
        <v>0</v>
      </c>
      <c r="AC163" s="72">
        <f t="shared" si="165"/>
        <v>0</v>
      </c>
      <c r="AD163" s="73">
        <f t="shared" si="166"/>
        <v>0</v>
      </c>
      <c r="AE163" s="73">
        <f t="shared" si="167"/>
        <v>0</v>
      </c>
      <c r="AF163" s="1">
        <f t="shared" si="168"/>
        <v>0</v>
      </c>
      <c r="AH163" s="1" t="str">
        <f t="shared" si="169"/>
        <v>No</v>
      </c>
    </row>
    <row r="164" spans="1:34" hidden="1" x14ac:dyDescent="0.2">
      <c r="A164" s="88">
        <v>1.6099999999999998E-4</v>
      </c>
      <c r="B164" s="4">
        <f t="shared" si="144"/>
        <v>1.6099999999999998E-4</v>
      </c>
      <c r="C164"/>
      <c r="D164" s="213"/>
      <c r="E164" s="44" t="s">
        <v>21</v>
      </c>
      <c r="F164" s="14">
        <f t="shared" si="159"/>
        <v>0</v>
      </c>
      <c r="G164" s="14">
        <f t="shared" si="160"/>
        <v>0</v>
      </c>
      <c r="H164" s="101" t="str">
        <f>IF(ISNA(VLOOKUP(C164,[1]Sheet1!$J$2:$J$2999,1,FALSE)),"No","Yes")</f>
        <v>No</v>
      </c>
      <c r="I164" s="72">
        <f t="shared" si="170"/>
        <v>0</v>
      </c>
      <c r="J164" s="72">
        <f t="shared" si="171"/>
        <v>0</v>
      </c>
      <c r="K164" s="72">
        <f t="shared" si="172"/>
        <v>0</v>
      </c>
      <c r="L164" s="72">
        <f t="shared" si="173"/>
        <v>0</v>
      </c>
      <c r="M164" s="72">
        <f t="shared" si="174"/>
        <v>0</v>
      </c>
      <c r="N164" s="72">
        <f t="shared" si="175"/>
        <v>0</v>
      </c>
      <c r="O164" s="72">
        <f t="shared" si="176"/>
        <v>0</v>
      </c>
      <c r="Q164" s="73">
        <f t="shared" si="177"/>
        <v>0</v>
      </c>
      <c r="R164" s="73">
        <f t="shared" si="178"/>
        <v>0</v>
      </c>
      <c r="S164" s="73">
        <f t="shared" si="179"/>
        <v>0</v>
      </c>
      <c r="T164" s="73">
        <f t="shared" si="180"/>
        <v>0</v>
      </c>
      <c r="U164" s="73">
        <f t="shared" si="181"/>
        <v>0</v>
      </c>
      <c r="V164" s="73">
        <f t="shared" si="182"/>
        <v>0</v>
      </c>
      <c r="W164" s="73">
        <f t="shared" si="183"/>
        <v>0</v>
      </c>
      <c r="Y164" s="72">
        <f t="shared" si="161"/>
        <v>0</v>
      </c>
      <c r="Z164" s="73">
        <f t="shared" si="162"/>
        <v>0</v>
      </c>
      <c r="AA164" s="58">
        <f t="shared" si="163"/>
        <v>0</v>
      </c>
      <c r="AB164" s="72">
        <f t="shared" si="164"/>
        <v>0</v>
      </c>
      <c r="AC164" s="72">
        <f t="shared" si="165"/>
        <v>0</v>
      </c>
      <c r="AD164" s="73">
        <f t="shared" si="166"/>
        <v>0</v>
      </c>
      <c r="AE164" s="73">
        <f t="shared" si="167"/>
        <v>0</v>
      </c>
      <c r="AF164" s="1">
        <f t="shared" si="168"/>
        <v>0</v>
      </c>
      <c r="AH164" s="1" t="str">
        <f t="shared" si="169"/>
        <v>No</v>
      </c>
    </row>
    <row r="165" spans="1:34" hidden="1" x14ac:dyDescent="0.2">
      <c r="A165" s="88">
        <v>1.6199999999999998E-4</v>
      </c>
      <c r="B165" s="4">
        <f t="shared" si="144"/>
        <v>1.6199999999999998E-4</v>
      </c>
      <c r="C165"/>
      <c r="D165" s="213"/>
      <c r="E165" s="44" t="s">
        <v>21</v>
      </c>
      <c r="F165" s="14">
        <f t="shared" si="159"/>
        <v>0</v>
      </c>
      <c r="G165" s="14">
        <f t="shared" si="160"/>
        <v>0</v>
      </c>
      <c r="H165" s="101" t="str">
        <f>IF(ISNA(VLOOKUP(C165,[1]Sheet1!$J$2:$J$2999,1,FALSE)),"No","Yes")</f>
        <v>No</v>
      </c>
      <c r="I165" s="72">
        <f t="shared" si="170"/>
        <v>0</v>
      </c>
      <c r="J165" s="72">
        <f t="shared" si="171"/>
        <v>0</v>
      </c>
      <c r="K165" s="72">
        <f t="shared" si="172"/>
        <v>0</v>
      </c>
      <c r="L165" s="72">
        <f t="shared" si="173"/>
        <v>0</v>
      </c>
      <c r="M165" s="72">
        <f t="shared" si="174"/>
        <v>0</v>
      </c>
      <c r="N165" s="72">
        <f t="shared" si="175"/>
        <v>0</v>
      </c>
      <c r="O165" s="72">
        <f t="shared" si="176"/>
        <v>0</v>
      </c>
      <c r="Q165" s="73">
        <f t="shared" si="177"/>
        <v>0</v>
      </c>
      <c r="R165" s="73">
        <f t="shared" si="178"/>
        <v>0</v>
      </c>
      <c r="S165" s="73">
        <f t="shared" si="179"/>
        <v>0</v>
      </c>
      <c r="T165" s="73">
        <f t="shared" si="180"/>
        <v>0</v>
      </c>
      <c r="U165" s="73">
        <f t="shared" si="181"/>
        <v>0</v>
      </c>
      <c r="V165" s="73">
        <f t="shared" si="182"/>
        <v>0</v>
      </c>
      <c r="W165" s="73">
        <f t="shared" si="183"/>
        <v>0</v>
      </c>
      <c r="Y165" s="72">
        <f t="shared" si="161"/>
        <v>0</v>
      </c>
      <c r="Z165" s="73">
        <f t="shared" si="162"/>
        <v>0</v>
      </c>
      <c r="AA165" s="58">
        <f t="shared" si="163"/>
        <v>0</v>
      </c>
      <c r="AB165" s="72">
        <f t="shared" si="164"/>
        <v>0</v>
      </c>
      <c r="AC165" s="72">
        <f t="shared" si="165"/>
        <v>0</v>
      </c>
      <c r="AD165" s="73">
        <f t="shared" si="166"/>
        <v>0</v>
      </c>
      <c r="AE165" s="73">
        <f t="shared" si="167"/>
        <v>0</v>
      </c>
      <c r="AF165" s="1">
        <f t="shared" si="168"/>
        <v>0</v>
      </c>
      <c r="AH165" s="1" t="str">
        <f t="shared" si="169"/>
        <v>No</v>
      </c>
    </row>
    <row r="166" spans="1:34" hidden="1" x14ac:dyDescent="0.2">
      <c r="A166" s="88">
        <v>1.6299999999999998E-4</v>
      </c>
      <c r="B166" s="4">
        <f t="shared" si="144"/>
        <v>1.6299999999999998E-4</v>
      </c>
      <c r="C166"/>
      <c r="D166" s="213"/>
      <c r="E166" s="44" t="s">
        <v>21</v>
      </c>
      <c r="F166" s="14">
        <f t="shared" si="159"/>
        <v>0</v>
      </c>
      <c r="G166" s="14">
        <f t="shared" si="160"/>
        <v>0</v>
      </c>
      <c r="H166" s="101" t="str">
        <f>IF(ISNA(VLOOKUP(C166,[1]Sheet1!$J$2:$J$2999,1,FALSE)),"No","Yes")</f>
        <v>No</v>
      </c>
      <c r="I166" s="72">
        <f t="shared" si="170"/>
        <v>0</v>
      </c>
      <c r="J166" s="72">
        <f t="shared" si="171"/>
        <v>0</v>
      </c>
      <c r="K166" s="72">
        <f t="shared" si="172"/>
        <v>0</v>
      </c>
      <c r="L166" s="72">
        <f t="shared" si="173"/>
        <v>0</v>
      </c>
      <c r="M166" s="72">
        <f t="shared" si="174"/>
        <v>0</v>
      </c>
      <c r="N166" s="72">
        <f t="shared" si="175"/>
        <v>0</v>
      </c>
      <c r="O166" s="72">
        <f t="shared" si="176"/>
        <v>0</v>
      </c>
      <c r="Q166" s="73">
        <f t="shared" si="177"/>
        <v>0</v>
      </c>
      <c r="R166" s="73">
        <f t="shared" si="178"/>
        <v>0</v>
      </c>
      <c r="S166" s="73">
        <f t="shared" si="179"/>
        <v>0</v>
      </c>
      <c r="T166" s="73">
        <f t="shared" si="180"/>
        <v>0</v>
      </c>
      <c r="U166" s="73">
        <f t="shared" si="181"/>
        <v>0</v>
      </c>
      <c r="V166" s="73">
        <f t="shared" si="182"/>
        <v>0</v>
      </c>
      <c r="W166" s="73">
        <f t="shared" si="183"/>
        <v>0</v>
      </c>
      <c r="Y166" s="72">
        <f t="shared" si="161"/>
        <v>0</v>
      </c>
      <c r="Z166" s="73">
        <f t="shared" si="162"/>
        <v>0</v>
      </c>
      <c r="AA166" s="58">
        <f t="shared" si="163"/>
        <v>0</v>
      </c>
      <c r="AB166" s="72">
        <f t="shared" si="164"/>
        <v>0</v>
      </c>
      <c r="AC166" s="72">
        <f t="shared" si="165"/>
        <v>0</v>
      </c>
      <c r="AD166" s="73">
        <f t="shared" si="166"/>
        <v>0</v>
      </c>
      <c r="AE166" s="73">
        <f t="shared" si="167"/>
        <v>0</v>
      </c>
      <c r="AF166" s="1">
        <f t="shared" si="168"/>
        <v>0</v>
      </c>
      <c r="AH166" s="1" t="str">
        <f t="shared" si="169"/>
        <v>No</v>
      </c>
    </row>
    <row r="167" spans="1:34" hidden="1" x14ac:dyDescent="0.2">
      <c r="A167" s="88">
        <v>1.64E-4</v>
      </c>
      <c r="B167" s="4">
        <f t="shared" si="144"/>
        <v>1.64E-4</v>
      </c>
      <c r="C167"/>
      <c r="D167" s="213"/>
      <c r="E167" s="44" t="s">
        <v>21</v>
      </c>
      <c r="F167" s="14">
        <f t="shared" si="159"/>
        <v>0</v>
      </c>
      <c r="G167" s="14">
        <f t="shared" si="160"/>
        <v>0</v>
      </c>
      <c r="H167" s="101" t="str">
        <f>IF(ISNA(VLOOKUP(C167,[1]Sheet1!$J$2:$J$2999,1,FALSE)),"No","Yes")</f>
        <v>No</v>
      </c>
      <c r="I167" s="72">
        <f t="shared" si="170"/>
        <v>0</v>
      </c>
      <c r="J167" s="72">
        <f t="shared" si="171"/>
        <v>0</v>
      </c>
      <c r="K167" s="72">
        <f t="shared" si="172"/>
        <v>0</v>
      </c>
      <c r="L167" s="72">
        <f t="shared" si="173"/>
        <v>0</v>
      </c>
      <c r="M167" s="72">
        <f t="shared" si="174"/>
        <v>0</v>
      </c>
      <c r="N167" s="72">
        <f t="shared" si="175"/>
        <v>0</v>
      </c>
      <c r="O167" s="72">
        <f t="shared" si="176"/>
        <v>0</v>
      </c>
      <c r="Q167" s="73">
        <f t="shared" si="177"/>
        <v>0</v>
      </c>
      <c r="R167" s="73">
        <f t="shared" si="178"/>
        <v>0</v>
      </c>
      <c r="S167" s="73">
        <f t="shared" si="179"/>
        <v>0</v>
      </c>
      <c r="T167" s="73">
        <f t="shared" si="180"/>
        <v>0</v>
      </c>
      <c r="U167" s="73">
        <f t="shared" si="181"/>
        <v>0</v>
      </c>
      <c r="V167" s="73">
        <f t="shared" si="182"/>
        <v>0</v>
      </c>
      <c r="W167" s="73">
        <f t="shared" si="183"/>
        <v>0</v>
      </c>
      <c r="Y167" s="72">
        <f t="shared" si="161"/>
        <v>0</v>
      </c>
      <c r="Z167" s="73">
        <f t="shared" si="162"/>
        <v>0</v>
      </c>
      <c r="AA167" s="58">
        <f t="shared" si="163"/>
        <v>0</v>
      </c>
      <c r="AB167" s="72">
        <f t="shared" si="164"/>
        <v>0</v>
      </c>
      <c r="AC167" s="72">
        <f t="shared" si="165"/>
        <v>0</v>
      </c>
      <c r="AD167" s="73">
        <f t="shared" si="166"/>
        <v>0</v>
      </c>
      <c r="AE167" s="73">
        <f t="shared" si="167"/>
        <v>0</v>
      </c>
      <c r="AF167" s="1">
        <f t="shared" si="168"/>
        <v>0</v>
      </c>
      <c r="AH167" s="1" t="str">
        <f t="shared" si="169"/>
        <v>No</v>
      </c>
    </row>
    <row r="168" spans="1:34" hidden="1" x14ac:dyDescent="0.2">
      <c r="A168" s="88">
        <v>1.65E-4</v>
      </c>
      <c r="B168" s="4">
        <f t="shared" si="144"/>
        <v>1.65E-4</v>
      </c>
      <c r="C168"/>
      <c r="D168" s="213"/>
      <c r="E168" s="44" t="s">
        <v>21</v>
      </c>
      <c r="F168" s="14">
        <f t="shared" si="159"/>
        <v>0</v>
      </c>
      <c r="G168" s="14">
        <f t="shared" si="160"/>
        <v>0</v>
      </c>
      <c r="H168" s="101" t="str">
        <f>IF(ISNA(VLOOKUP(C168,[1]Sheet1!$J$2:$J$2999,1,FALSE)),"No","Yes")</f>
        <v>No</v>
      </c>
      <c r="I168" s="72">
        <f t="shared" si="170"/>
        <v>0</v>
      </c>
      <c r="J168" s="72">
        <f t="shared" si="171"/>
        <v>0</v>
      </c>
      <c r="K168" s="72">
        <f t="shared" si="172"/>
        <v>0</v>
      </c>
      <c r="L168" s="72">
        <f t="shared" si="173"/>
        <v>0</v>
      </c>
      <c r="M168" s="72">
        <f t="shared" si="174"/>
        <v>0</v>
      </c>
      <c r="N168" s="72">
        <f t="shared" si="175"/>
        <v>0</v>
      </c>
      <c r="O168" s="72">
        <f t="shared" si="176"/>
        <v>0</v>
      </c>
      <c r="Q168" s="73">
        <f t="shared" si="177"/>
        <v>0</v>
      </c>
      <c r="R168" s="73">
        <f t="shared" si="178"/>
        <v>0</v>
      </c>
      <c r="S168" s="73">
        <f t="shared" si="179"/>
        <v>0</v>
      </c>
      <c r="T168" s="73">
        <f t="shared" si="180"/>
        <v>0</v>
      </c>
      <c r="U168" s="73">
        <f t="shared" si="181"/>
        <v>0</v>
      </c>
      <c r="V168" s="73">
        <f t="shared" si="182"/>
        <v>0</v>
      </c>
      <c r="W168" s="73">
        <f t="shared" si="183"/>
        <v>0</v>
      </c>
      <c r="Y168" s="72">
        <f t="shared" si="161"/>
        <v>0</v>
      </c>
      <c r="Z168" s="73">
        <f t="shared" si="162"/>
        <v>0</v>
      </c>
      <c r="AA168" s="58">
        <f t="shared" si="163"/>
        <v>0</v>
      </c>
      <c r="AB168" s="72">
        <f t="shared" si="164"/>
        <v>0</v>
      </c>
      <c r="AC168" s="72">
        <f t="shared" si="165"/>
        <v>0</v>
      </c>
      <c r="AD168" s="73">
        <f t="shared" si="166"/>
        <v>0</v>
      </c>
      <c r="AE168" s="73">
        <f t="shared" si="167"/>
        <v>0</v>
      </c>
      <c r="AF168" s="1">
        <f t="shared" si="168"/>
        <v>0</v>
      </c>
      <c r="AH168" s="1" t="str">
        <f t="shared" si="169"/>
        <v>No</v>
      </c>
    </row>
    <row r="169" spans="1:34" hidden="1" x14ac:dyDescent="0.2">
      <c r="A169" s="88">
        <v>1.66E-4</v>
      </c>
      <c r="B169" s="4">
        <f t="shared" si="144"/>
        <v>1.66E-4</v>
      </c>
      <c r="C169"/>
      <c r="D169" s="213"/>
      <c r="E169" s="44" t="s">
        <v>21</v>
      </c>
      <c r="F169" s="14">
        <f t="shared" si="159"/>
        <v>0</v>
      </c>
      <c r="G169" s="14">
        <f t="shared" si="160"/>
        <v>0</v>
      </c>
      <c r="H169" s="101" t="str">
        <f>IF(ISNA(VLOOKUP(C169,[1]Sheet1!$J$2:$J$2999,1,FALSE)),"No","Yes")</f>
        <v>No</v>
      </c>
      <c r="I169" s="72">
        <f t="shared" si="170"/>
        <v>0</v>
      </c>
      <c r="J169" s="72">
        <f t="shared" si="171"/>
        <v>0</v>
      </c>
      <c r="K169" s="72">
        <f t="shared" si="172"/>
        <v>0</v>
      </c>
      <c r="L169" s="72">
        <f t="shared" si="173"/>
        <v>0</v>
      </c>
      <c r="M169" s="72">
        <f t="shared" si="174"/>
        <v>0</v>
      </c>
      <c r="N169" s="72">
        <f t="shared" si="175"/>
        <v>0</v>
      </c>
      <c r="O169" s="72">
        <f t="shared" si="176"/>
        <v>0</v>
      </c>
      <c r="Q169" s="73">
        <f t="shared" si="177"/>
        <v>0</v>
      </c>
      <c r="R169" s="73">
        <f t="shared" si="178"/>
        <v>0</v>
      </c>
      <c r="S169" s="73">
        <f t="shared" si="179"/>
        <v>0</v>
      </c>
      <c r="T169" s="73">
        <f t="shared" si="180"/>
        <v>0</v>
      </c>
      <c r="U169" s="73">
        <f t="shared" si="181"/>
        <v>0</v>
      </c>
      <c r="V169" s="73">
        <f t="shared" si="182"/>
        <v>0</v>
      </c>
      <c r="W169" s="73">
        <f t="shared" si="183"/>
        <v>0</v>
      </c>
      <c r="Y169" s="72">
        <f t="shared" si="161"/>
        <v>0</v>
      </c>
      <c r="Z169" s="73">
        <f t="shared" si="162"/>
        <v>0</v>
      </c>
      <c r="AA169" s="58">
        <f t="shared" si="163"/>
        <v>0</v>
      </c>
      <c r="AB169" s="72">
        <f t="shared" si="164"/>
        <v>0</v>
      </c>
      <c r="AC169" s="72">
        <f t="shared" si="165"/>
        <v>0</v>
      </c>
      <c r="AD169" s="73">
        <f t="shared" si="166"/>
        <v>0</v>
      </c>
      <c r="AE169" s="73">
        <f t="shared" si="167"/>
        <v>0</v>
      </c>
      <c r="AF169" s="1">
        <f t="shared" si="168"/>
        <v>0</v>
      </c>
      <c r="AH169" s="1" t="str">
        <f t="shared" si="169"/>
        <v>No</v>
      </c>
    </row>
    <row r="170" spans="1:34" hidden="1" x14ac:dyDescent="0.2">
      <c r="A170" s="88">
        <v>1.6699999999999999E-4</v>
      </c>
      <c r="B170" s="4">
        <f t="shared" si="144"/>
        <v>1.6699999999999999E-4</v>
      </c>
      <c r="C170"/>
      <c r="D170" s="213"/>
      <c r="E170" s="44" t="s">
        <v>21</v>
      </c>
      <c r="F170" s="14">
        <f t="shared" si="159"/>
        <v>0</v>
      </c>
      <c r="G170" s="14">
        <f t="shared" si="160"/>
        <v>0</v>
      </c>
      <c r="H170" s="101" t="str">
        <f>IF(ISNA(VLOOKUP(C170,[1]Sheet1!$J$2:$J$2999,1,FALSE)),"No","Yes")</f>
        <v>No</v>
      </c>
      <c r="I170" s="72">
        <f t="shared" si="170"/>
        <v>0</v>
      </c>
      <c r="J170" s="72">
        <f t="shared" si="171"/>
        <v>0</v>
      </c>
      <c r="K170" s="72">
        <f t="shared" si="172"/>
        <v>0</v>
      </c>
      <c r="L170" s="72">
        <f t="shared" si="173"/>
        <v>0</v>
      </c>
      <c r="M170" s="72">
        <f t="shared" si="174"/>
        <v>0</v>
      </c>
      <c r="N170" s="72">
        <f t="shared" si="175"/>
        <v>0</v>
      </c>
      <c r="O170" s="72">
        <f t="shared" si="176"/>
        <v>0</v>
      </c>
      <c r="Q170" s="73">
        <f t="shared" si="177"/>
        <v>0</v>
      </c>
      <c r="R170" s="73">
        <f t="shared" si="178"/>
        <v>0</v>
      </c>
      <c r="S170" s="73">
        <f t="shared" si="179"/>
        <v>0</v>
      </c>
      <c r="T170" s="73">
        <f t="shared" si="180"/>
        <v>0</v>
      </c>
      <c r="U170" s="73">
        <f t="shared" si="181"/>
        <v>0</v>
      </c>
      <c r="V170" s="73">
        <f t="shared" si="182"/>
        <v>0</v>
      </c>
      <c r="W170" s="73">
        <f t="shared" si="183"/>
        <v>0</v>
      </c>
      <c r="Y170" s="72">
        <f t="shared" si="161"/>
        <v>0</v>
      </c>
      <c r="Z170" s="73">
        <f t="shared" si="162"/>
        <v>0</v>
      </c>
      <c r="AA170" s="58">
        <f t="shared" si="163"/>
        <v>0</v>
      </c>
      <c r="AB170" s="72">
        <f t="shared" si="164"/>
        <v>0</v>
      </c>
      <c r="AC170" s="72">
        <f t="shared" si="165"/>
        <v>0</v>
      </c>
      <c r="AD170" s="73">
        <f t="shared" si="166"/>
        <v>0</v>
      </c>
      <c r="AE170" s="73">
        <f t="shared" si="167"/>
        <v>0</v>
      </c>
      <c r="AF170" s="1">
        <f t="shared" si="168"/>
        <v>0</v>
      </c>
      <c r="AH170" s="1" t="str">
        <f t="shared" si="169"/>
        <v>No</v>
      </c>
    </row>
    <row r="171" spans="1:34" hidden="1" x14ac:dyDescent="0.2">
      <c r="A171" s="88">
        <v>1.6799999999999999E-4</v>
      </c>
      <c r="B171" s="4">
        <f t="shared" si="144"/>
        <v>1.6799999999999999E-4</v>
      </c>
      <c r="C171"/>
      <c r="D171" s="213"/>
      <c r="E171" s="44" t="s">
        <v>21</v>
      </c>
      <c r="F171" s="14">
        <f t="shared" si="159"/>
        <v>0</v>
      </c>
      <c r="G171" s="14">
        <f t="shared" si="160"/>
        <v>0</v>
      </c>
      <c r="H171" s="101" t="str">
        <f>IF(ISNA(VLOOKUP(C171,[1]Sheet1!$J$2:$J$2999,1,FALSE)),"No","Yes")</f>
        <v>No</v>
      </c>
      <c r="I171" s="72">
        <f t="shared" si="170"/>
        <v>0</v>
      </c>
      <c r="J171" s="72">
        <f t="shared" si="171"/>
        <v>0</v>
      </c>
      <c r="K171" s="72">
        <f t="shared" si="172"/>
        <v>0</v>
      </c>
      <c r="L171" s="72">
        <f t="shared" si="173"/>
        <v>0</v>
      </c>
      <c r="M171" s="72">
        <f t="shared" si="174"/>
        <v>0</v>
      </c>
      <c r="N171" s="72">
        <f t="shared" si="175"/>
        <v>0</v>
      </c>
      <c r="O171" s="72">
        <f t="shared" si="176"/>
        <v>0</v>
      </c>
      <c r="Q171" s="73">
        <f t="shared" si="177"/>
        <v>0</v>
      </c>
      <c r="R171" s="73">
        <f t="shared" si="178"/>
        <v>0</v>
      </c>
      <c r="S171" s="73">
        <f t="shared" si="179"/>
        <v>0</v>
      </c>
      <c r="T171" s="73">
        <f t="shared" si="180"/>
        <v>0</v>
      </c>
      <c r="U171" s="73">
        <f t="shared" si="181"/>
        <v>0</v>
      </c>
      <c r="V171" s="73">
        <f t="shared" si="182"/>
        <v>0</v>
      </c>
      <c r="W171" s="73">
        <f t="shared" si="183"/>
        <v>0</v>
      </c>
      <c r="Y171" s="72">
        <f t="shared" si="161"/>
        <v>0</v>
      </c>
      <c r="Z171" s="73">
        <f t="shared" si="162"/>
        <v>0</v>
      </c>
      <c r="AA171" s="58">
        <f t="shared" si="163"/>
        <v>0</v>
      </c>
      <c r="AB171" s="72">
        <f t="shared" si="164"/>
        <v>0</v>
      </c>
      <c r="AC171" s="72">
        <f t="shared" si="165"/>
        <v>0</v>
      </c>
      <c r="AD171" s="73">
        <f t="shared" si="166"/>
        <v>0</v>
      </c>
      <c r="AE171" s="73">
        <f t="shared" si="167"/>
        <v>0</v>
      </c>
      <c r="AF171" s="1">
        <f t="shared" si="168"/>
        <v>0</v>
      </c>
      <c r="AH171" s="1" t="str">
        <f t="shared" si="169"/>
        <v>No</v>
      </c>
    </row>
    <row r="172" spans="1:34" hidden="1" x14ac:dyDescent="0.2">
      <c r="A172" s="88">
        <v>1.6899999999999999E-4</v>
      </c>
      <c r="B172" s="4">
        <f t="shared" si="144"/>
        <v>1.6899999999999999E-4</v>
      </c>
      <c r="C172"/>
      <c r="D172" s="213"/>
      <c r="E172" s="44" t="s">
        <v>21</v>
      </c>
      <c r="F172" s="14">
        <f t="shared" si="159"/>
        <v>0</v>
      </c>
      <c r="G172" s="14">
        <f t="shared" si="160"/>
        <v>0</v>
      </c>
      <c r="H172" s="101" t="str">
        <f>IF(ISNA(VLOOKUP(C172,[1]Sheet1!$J$2:$J$2999,1,FALSE)),"No","Yes")</f>
        <v>No</v>
      </c>
      <c r="I172" s="72">
        <f t="shared" si="170"/>
        <v>0</v>
      </c>
      <c r="J172" s="72">
        <f t="shared" si="171"/>
        <v>0</v>
      </c>
      <c r="K172" s="72">
        <f t="shared" si="172"/>
        <v>0</v>
      </c>
      <c r="L172" s="72">
        <f t="shared" si="173"/>
        <v>0</v>
      </c>
      <c r="M172" s="72">
        <f t="shared" si="174"/>
        <v>0</v>
      </c>
      <c r="N172" s="72">
        <f t="shared" si="175"/>
        <v>0</v>
      </c>
      <c r="O172" s="72">
        <f t="shared" si="176"/>
        <v>0</v>
      </c>
      <c r="Q172" s="73">
        <f t="shared" si="177"/>
        <v>0</v>
      </c>
      <c r="R172" s="73">
        <f t="shared" si="178"/>
        <v>0</v>
      </c>
      <c r="S172" s="73">
        <f t="shared" si="179"/>
        <v>0</v>
      </c>
      <c r="T172" s="73">
        <f t="shared" si="180"/>
        <v>0</v>
      </c>
      <c r="U172" s="73">
        <f t="shared" si="181"/>
        <v>0</v>
      </c>
      <c r="V172" s="73">
        <f t="shared" si="182"/>
        <v>0</v>
      </c>
      <c r="W172" s="73">
        <f t="shared" si="183"/>
        <v>0</v>
      </c>
      <c r="Y172" s="72">
        <f t="shared" si="161"/>
        <v>0</v>
      </c>
      <c r="Z172" s="73">
        <f t="shared" si="162"/>
        <v>0</v>
      </c>
      <c r="AA172" s="58">
        <f t="shared" si="163"/>
        <v>0</v>
      </c>
      <c r="AB172" s="72">
        <f t="shared" si="164"/>
        <v>0</v>
      </c>
      <c r="AC172" s="72">
        <f t="shared" si="165"/>
        <v>0</v>
      </c>
      <c r="AD172" s="73">
        <f t="shared" si="166"/>
        <v>0</v>
      </c>
      <c r="AE172" s="73">
        <f t="shared" si="167"/>
        <v>0</v>
      </c>
      <c r="AF172" s="1">
        <f t="shared" si="168"/>
        <v>0</v>
      </c>
      <c r="AH172" s="1" t="str">
        <f t="shared" si="169"/>
        <v>No</v>
      </c>
    </row>
    <row r="173" spans="1:34" hidden="1" x14ac:dyDescent="0.2">
      <c r="A173" s="88">
        <v>1.6999999999999999E-4</v>
      </c>
      <c r="B173" s="4">
        <f t="shared" si="144"/>
        <v>1.6999999999999999E-4</v>
      </c>
      <c r="C173"/>
      <c r="D173" s="213"/>
      <c r="E173" s="44" t="s">
        <v>21</v>
      </c>
      <c r="F173" s="14">
        <f t="shared" si="159"/>
        <v>0</v>
      </c>
      <c r="G173" s="14">
        <f t="shared" si="160"/>
        <v>0</v>
      </c>
      <c r="H173" s="101" t="str">
        <f>IF(ISNA(VLOOKUP(C173,[1]Sheet1!$J$2:$J$2999,1,FALSE)),"No","Yes")</f>
        <v>No</v>
      </c>
      <c r="I173" s="72">
        <f t="shared" si="170"/>
        <v>0</v>
      </c>
      <c r="J173" s="72">
        <f t="shared" si="171"/>
        <v>0</v>
      </c>
      <c r="K173" s="72">
        <f t="shared" si="172"/>
        <v>0</v>
      </c>
      <c r="L173" s="72">
        <f t="shared" si="173"/>
        <v>0</v>
      </c>
      <c r="M173" s="72">
        <f t="shared" si="174"/>
        <v>0</v>
      </c>
      <c r="N173" s="72">
        <f t="shared" si="175"/>
        <v>0</v>
      </c>
      <c r="O173" s="72">
        <f t="shared" si="176"/>
        <v>0</v>
      </c>
      <c r="Q173" s="73">
        <f t="shared" si="177"/>
        <v>0</v>
      </c>
      <c r="R173" s="73">
        <f t="shared" si="178"/>
        <v>0</v>
      </c>
      <c r="S173" s="73">
        <f t="shared" si="179"/>
        <v>0</v>
      </c>
      <c r="T173" s="73">
        <f t="shared" si="180"/>
        <v>0</v>
      </c>
      <c r="U173" s="73">
        <f t="shared" si="181"/>
        <v>0</v>
      </c>
      <c r="V173" s="73">
        <f t="shared" si="182"/>
        <v>0</v>
      </c>
      <c r="W173" s="73">
        <f t="shared" si="183"/>
        <v>0</v>
      </c>
      <c r="Y173" s="72">
        <f t="shared" si="161"/>
        <v>0</v>
      </c>
      <c r="Z173" s="73">
        <f t="shared" si="162"/>
        <v>0</v>
      </c>
      <c r="AA173" s="58">
        <f t="shared" si="163"/>
        <v>0</v>
      </c>
      <c r="AB173" s="72">
        <f t="shared" si="164"/>
        <v>0</v>
      </c>
      <c r="AC173" s="72">
        <f t="shared" si="165"/>
        <v>0</v>
      </c>
      <c r="AD173" s="73">
        <f t="shared" si="166"/>
        <v>0</v>
      </c>
      <c r="AE173" s="73">
        <f t="shared" si="167"/>
        <v>0</v>
      </c>
      <c r="AF173" s="1">
        <f t="shared" si="168"/>
        <v>0</v>
      </c>
      <c r="AH173" s="1" t="str">
        <f t="shared" si="169"/>
        <v>No</v>
      </c>
    </row>
    <row r="174" spans="1:34" hidden="1" x14ac:dyDescent="0.2">
      <c r="A174" s="88">
        <v>1.7099999999999998E-4</v>
      </c>
      <c r="B174" s="4">
        <f t="shared" si="144"/>
        <v>1.7099999999999998E-4</v>
      </c>
      <c r="C174"/>
      <c r="D174" s="213"/>
      <c r="E174" s="44" t="s">
        <v>21</v>
      </c>
      <c r="F174" s="14">
        <f t="shared" si="159"/>
        <v>0</v>
      </c>
      <c r="G174" s="14">
        <f t="shared" si="160"/>
        <v>0</v>
      </c>
      <c r="H174" s="101" t="str">
        <f>IF(ISNA(VLOOKUP(C174,[1]Sheet1!$J$2:$J$2999,1,FALSE)),"No","Yes")</f>
        <v>No</v>
      </c>
      <c r="I174" s="72">
        <f t="shared" si="170"/>
        <v>0</v>
      </c>
      <c r="J174" s="72">
        <f t="shared" si="171"/>
        <v>0</v>
      </c>
      <c r="K174" s="72">
        <f t="shared" si="172"/>
        <v>0</v>
      </c>
      <c r="L174" s="72">
        <f t="shared" si="173"/>
        <v>0</v>
      </c>
      <c r="M174" s="72">
        <f t="shared" si="174"/>
        <v>0</v>
      </c>
      <c r="N174" s="72">
        <f t="shared" si="175"/>
        <v>0</v>
      </c>
      <c r="O174" s="72">
        <f t="shared" si="176"/>
        <v>0</v>
      </c>
      <c r="Q174" s="73">
        <f t="shared" si="177"/>
        <v>0</v>
      </c>
      <c r="R174" s="73">
        <f t="shared" si="178"/>
        <v>0</v>
      </c>
      <c r="S174" s="73">
        <f t="shared" si="179"/>
        <v>0</v>
      </c>
      <c r="T174" s="73">
        <f t="shared" si="180"/>
        <v>0</v>
      </c>
      <c r="U174" s="73">
        <f t="shared" si="181"/>
        <v>0</v>
      </c>
      <c r="V174" s="73">
        <f t="shared" si="182"/>
        <v>0</v>
      </c>
      <c r="W174" s="73">
        <f t="shared" si="183"/>
        <v>0</v>
      </c>
      <c r="Y174" s="72">
        <f t="shared" si="161"/>
        <v>0</v>
      </c>
      <c r="Z174" s="73">
        <f t="shared" si="162"/>
        <v>0</v>
      </c>
      <c r="AA174" s="58">
        <f t="shared" si="163"/>
        <v>0</v>
      </c>
      <c r="AB174" s="72">
        <f t="shared" si="164"/>
        <v>0</v>
      </c>
      <c r="AC174" s="72">
        <f t="shared" si="165"/>
        <v>0</v>
      </c>
      <c r="AD174" s="73">
        <f t="shared" si="166"/>
        <v>0</v>
      </c>
      <c r="AE174" s="73">
        <f t="shared" si="167"/>
        <v>0</v>
      </c>
      <c r="AF174" s="1">
        <f t="shared" si="168"/>
        <v>0</v>
      </c>
      <c r="AH174" s="1" t="str">
        <f t="shared" si="169"/>
        <v>No</v>
      </c>
    </row>
    <row r="175" spans="1:34" hidden="1" x14ac:dyDescent="0.2">
      <c r="A175" s="88">
        <v>1.7199999999999998E-4</v>
      </c>
      <c r="B175" s="4">
        <f t="shared" si="144"/>
        <v>1.7199999999999998E-4</v>
      </c>
      <c r="C175"/>
      <c r="D175" s="213"/>
      <c r="E175" s="44" t="s">
        <v>21</v>
      </c>
      <c r="F175" s="14">
        <f t="shared" si="159"/>
        <v>0</v>
      </c>
      <c r="G175" s="14">
        <f t="shared" si="160"/>
        <v>0</v>
      </c>
      <c r="H175" s="101" t="str">
        <f>IF(ISNA(VLOOKUP(C175,[1]Sheet1!$J$2:$J$2999,1,FALSE)),"No","Yes")</f>
        <v>No</v>
      </c>
      <c r="I175" s="72">
        <f t="shared" si="170"/>
        <v>0</v>
      </c>
      <c r="J175" s="72">
        <f t="shared" si="171"/>
        <v>0</v>
      </c>
      <c r="K175" s="72">
        <f t="shared" si="172"/>
        <v>0</v>
      </c>
      <c r="L175" s="72">
        <f t="shared" si="173"/>
        <v>0</v>
      </c>
      <c r="M175" s="72">
        <f t="shared" si="174"/>
        <v>0</v>
      </c>
      <c r="N175" s="72">
        <f t="shared" si="175"/>
        <v>0</v>
      </c>
      <c r="O175" s="72">
        <f t="shared" si="176"/>
        <v>0</v>
      </c>
      <c r="Q175" s="73">
        <f t="shared" si="177"/>
        <v>0</v>
      </c>
      <c r="R175" s="73">
        <f t="shared" si="178"/>
        <v>0</v>
      </c>
      <c r="S175" s="73">
        <f t="shared" si="179"/>
        <v>0</v>
      </c>
      <c r="T175" s="73">
        <f t="shared" si="180"/>
        <v>0</v>
      </c>
      <c r="U175" s="73">
        <f t="shared" si="181"/>
        <v>0</v>
      </c>
      <c r="V175" s="73">
        <f t="shared" si="182"/>
        <v>0</v>
      </c>
      <c r="W175" s="73">
        <f t="shared" si="183"/>
        <v>0</v>
      </c>
      <c r="Y175" s="72">
        <f t="shared" si="161"/>
        <v>0</v>
      </c>
      <c r="Z175" s="73">
        <f t="shared" si="162"/>
        <v>0</v>
      </c>
      <c r="AA175" s="58">
        <f t="shared" si="163"/>
        <v>0</v>
      </c>
      <c r="AB175" s="72">
        <f t="shared" si="164"/>
        <v>0</v>
      </c>
      <c r="AC175" s="72">
        <f t="shared" si="165"/>
        <v>0</v>
      </c>
      <c r="AD175" s="73">
        <f t="shared" si="166"/>
        <v>0</v>
      </c>
      <c r="AE175" s="73">
        <f t="shared" si="167"/>
        <v>0</v>
      </c>
      <c r="AF175" s="1">
        <f t="shared" si="168"/>
        <v>0</v>
      </c>
      <c r="AH175" s="1" t="str">
        <f t="shared" si="169"/>
        <v>No</v>
      </c>
    </row>
    <row r="176" spans="1:34" hidden="1" x14ac:dyDescent="0.2">
      <c r="A176" s="88">
        <v>1.7299999999999998E-4</v>
      </c>
      <c r="B176" s="4">
        <f t="shared" si="144"/>
        <v>1.7299999999999998E-4</v>
      </c>
      <c r="C176"/>
      <c r="D176" s="213"/>
      <c r="E176" s="44" t="s">
        <v>21</v>
      </c>
      <c r="F176" s="14">
        <f t="shared" si="159"/>
        <v>0</v>
      </c>
      <c r="G176" s="14">
        <f t="shared" si="160"/>
        <v>0</v>
      </c>
      <c r="H176" s="101" t="str">
        <f>IF(ISNA(VLOOKUP(C176,[1]Sheet1!$J$2:$J$2999,1,FALSE)),"No","Yes")</f>
        <v>No</v>
      </c>
      <c r="I176" s="72">
        <f t="shared" si="170"/>
        <v>0</v>
      </c>
      <c r="J176" s="72">
        <f t="shared" si="171"/>
        <v>0</v>
      </c>
      <c r="K176" s="72">
        <f t="shared" si="172"/>
        <v>0</v>
      </c>
      <c r="L176" s="72">
        <f t="shared" si="173"/>
        <v>0</v>
      </c>
      <c r="M176" s="72">
        <f t="shared" si="174"/>
        <v>0</v>
      </c>
      <c r="N176" s="72">
        <f t="shared" si="175"/>
        <v>0</v>
      </c>
      <c r="O176" s="72">
        <f t="shared" si="176"/>
        <v>0</v>
      </c>
      <c r="Q176" s="73">
        <f t="shared" si="177"/>
        <v>0</v>
      </c>
      <c r="R176" s="73">
        <f t="shared" si="178"/>
        <v>0</v>
      </c>
      <c r="S176" s="73">
        <f t="shared" si="179"/>
        <v>0</v>
      </c>
      <c r="T176" s="73">
        <f t="shared" si="180"/>
        <v>0</v>
      </c>
      <c r="U176" s="73">
        <f t="shared" si="181"/>
        <v>0</v>
      </c>
      <c r="V176" s="73">
        <f t="shared" si="182"/>
        <v>0</v>
      </c>
      <c r="W176" s="73">
        <f t="shared" si="183"/>
        <v>0</v>
      </c>
      <c r="Y176" s="72">
        <f t="shared" si="161"/>
        <v>0</v>
      </c>
      <c r="Z176" s="73">
        <f t="shared" si="162"/>
        <v>0</v>
      </c>
      <c r="AA176" s="58">
        <f t="shared" si="163"/>
        <v>0</v>
      </c>
      <c r="AB176" s="72">
        <f t="shared" si="164"/>
        <v>0</v>
      </c>
      <c r="AC176" s="72">
        <f t="shared" si="165"/>
        <v>0</v>
      </c>
      <c r="AD176" s="73">
        <f t="shared" si="166"/>
        <v>0</v>
      </c>
      <c r="AE176" s="73">
        <f t="shared" si="167"/>
        <v>0</v>
      </c>
      <c r="AF176" s="1">
        <f t="shared" si="168"/>
        <v>0</v>
      </c>
      <c r="AH176" s="1" t="str">
        <f t="shared" si="169"/>
        <v>No</v>
      </c>
    </row>
    <row r="177" spans="1:34" hidden="1" x14ac:dyDescent="0.2">
      <c r="A177" s="88">
        <v>1.74E-4</v>
      </c>
      <c r="B177" s="4">
        <f t="shared" si="144"/>
        <v>1.74E-4</v>
      </c>
      <c r="C177"/>
      <c r="D177" s="213"/>
      <c r="E177" s="44" t="s">
        <v>21</v>
      </c>
      <c r="F177" s="14">
        <f t="shared" si="159"/>
        <v>0</v>
      </c>
      <c r="G177" s="14">
        <f t="shared" si="160"/>
        <v>0</v>
      </c>
      <c r="H177" s="101" t="str">
        <f>IF(ISNA(VLOOKUP(C177,[1]Sheet1!$J$2:$J$2999,1,FALSE)),"No","Yes")</f>
        <v>No</v>
      </c>
      <c r="I177" s="72">
        <f t="shared" si="170"/>
        <v>0</v>
      </c>
      <c r="J177" s="72">
        <f t="shared" si="171"/>
        <v>0</v>
      </c>
      <c r="K177" s="72">
        <f t="shared" si="172"/>
        <v>0</v>
      </c>
      <c r="L177" s="72">
        <f t="shared" si="173"/>
        <v>0</v>
      </c>
      <c r="M177" s="72">
        <f t="shared" si="174"/>
        <v>0</v>
      </c>
      <c r="N177" s="72">
        <f t="shared" si="175"/>
        <v>0</v>
      </c>
      <c r="O177" s="72">
        <f t="shared" si="176"/>
        <v>0</v>
      </c>
      <c r="Q177" s="73">
        <f t="shared" si="177"/>
        <v>0</v>
      </c>
      <c r="R177" s="73">
        <f t="shared" si="178"/>
        <v>0</v>
      </c>
      <c r="S177" s="73">
        <f t="shared" si="179"/>
        <v>0</v>
      </c>
      <c r="T177" s="73">
        <f t="shared" si="180"/>
        <v>0</v>
      </c>
      <c r="U177" s="73">
        <f t="shared" si="181"/>
        <v>0</v>
      </c>
      <c r="V177" s="73">
        <f t="shared" si="182"/>
        <v>0</v>
      </c>
      <c r="W177" s="73">
        <f t="shared" si="183"/>
        <v>0</v>
      </c>
      <c r="Y177" s="72">
        <f t="shared" si="161"/>
        <v>0</v>
      </c>
      <c r="Z177" s="73">
        <f t="shared" si="162"/>
        <v>0</v>
      </c>
      <c r="AA177" s="58">
        <f t="shared" si="163"/>
        <v>0</v>
      </c>
      <c r="AB177" s="72">
        <f t="shared" si="164"/>
        <v>0</v>
      </c>
      <c r="AC177" s="72">
        <f t="shared" si="165"/>
        <v>0</v>
      </c>
      <c r="AD177" s="73">
        <f t="shared" si="166"/>
        <v>0</v>
      </c>
      <c r="AE177" s="73">
        <f t="shared" si="167"/>
        <v>0</v>
      </c>
      <c r="AF177" s="1">
        <f t="shared" si="168"/>
        <v>0</v>
      </c>
      <c r="AH177" s="1" t="str">
        <f t="shared" si="169"/>
        <v>No</v>
      </c>
    </row>
    <row r="178" spans="1:34" hidden="1" x14ac:dyDescent="0.2">
      <c r="A178" s="88">
        <v>1.75E-4</v>
      </c>
      <c r="B178" s="4">
        <f t="shared" si="144"/>
        <v>1.75E-4</v>
      </c>
      <c r="C178"/>
      <c r="D178" s="213"/>
      <c r="E178" s="44" t="s">
        <v>21</v>
      </c>
      <c r="F178" s="14">
        <f t="shared" si="159"/>
        <v>0</v>
      </c>
      <c r="G178" s="14">
        <f t="shared" si="160"/>
        <v>0</v>
      </c>
      <c r="H178" s="101" t="str">
        <f>IF(ISNA(VLOOKUP(C178,[1]Sheet1!$J$2:$J$2999,1,FALSE)),"No","Yes")</f>
        <v>No</v>
      </c>
      <c r="I178" s="72">
        <f t="shared" si="170"/>
        <v>0</v>
      </c>
      <c r="J178" s="72">
        <f t="shared" si="171"/>
        <v>0</v>
      </c>
      <c r="K178" s="72">
        <f t="shared" si="172"/>
        <v>0</v>
      </c>
      <c r="L178" s="72">
        <f t="shared" si="173"/>
        <v>0</v>
      </c>
      <c r="M178" s="72">
        <f t="shared" si="174"/>
        <v>0</v>
      </c>
      <c r="N178" s="72">
        <f t="shared" si="175"/>
        <v>0</v>
      </c>
      <c r="O178" s="72">
        <f t="shared" si="176"/>
        <v>0</v>
      </c>
      <c r="Q178" s="73">
        <f t="shared" si="177"/>
        <v>0</v>
      </c>
      <c r="R178" s="73">
        <f t="shared" si="178"/>
        <v>0</v>
      </c>
      <c r="S178" s="73">
        <f t="shared" si="179"/>
        <v>0</v>
      </c>
      <c r="T178" s="73">
        <f t="shared" si="180"/>
        <v>0</v>
      </c>
      <c r="U178" s="73">
        <f t="shared" si="181"/>
        <v>0</v>
      </c>
      <c r="V178" s="73">
        <f t="shared" si="182"/>
        <v>0</v>
      </c>
      <c r="W178" s="73">
        <f t="shared" si="183"/>
        <v>0</v>
      </c>
      <c r="Y178" s="72">
        <f t="shared" si="161"/>
        <v>0</v>
      </c>
      <c r="Z178" s="73">
        <f t="shared" si="162"/>
        <v>0</v>
      </c>
      <c r="AA178" s="58">
        <f t="shared" si="163"/>
        <v>0</v>
      </c>
      <c r="AB178" s="72">
        <f t="shared" si="164"/>
        <v>0</v>
      </c>
      <c r="AC178" s="72">
        <f t="shared" si="165"/>
        <v>0</v>
      </c>
      <c r="AD178" s="73">
        <f t="shared" si="166"/>
        <v>0</v>
      </c>
      <c r="AE178" s="73">
        <f t="shared" si="167"/>
        <v>0</v>
      </c>
      <c r="AF178" s="1">
        <f t="shared" si="168"/>
        <v>0</v>
      </c>
      <c r="AH178" s="1" t="str">
        <f t="shared" si="169"/>
        <v>No</v>
      </c>
    </row>
    <row r="179" spans="1:34" hidden="1" x14ac:dyDescent="0.2">
      <c r="A179" s="88">
        <v>1.76E-4</v>
      </c>
      <c r="B179" s="4">
        <f t="shared" si="144"/>
        <v>1.76E-4</v>
      </c>
      <c r="C179"/>
      <c r="D179" s="213"/>
      <c r="E179" s="44" t="s">
        <v>21</v>
      </c>
      <c r="F179" s="14">
        <f t="shared" si="159"/>
        <v>0</v>
      </c>
      <c r="G179" s="14">
        <f t="shared" si="160"/>
        <v>0</v>
      </c>
      <c r="H179" s="101" t="str">
        <f>IF(ISNA(VLOOKUP(C179,[1]Sheet1!$J$2:$J$2999,1,FALSE)),"No","Yes")</f>
        <v>No</v>
      </c>
      <c r="I179" s="72">
        <f t="shared" si="170"/>
        <v>0</v>
      </c>
      <c r="J179" s="72">
        <f t="shared" si="171"/>
        <v>0</v>
      </c>
      <c r="K179" s="72">
        <f t="shared" si="172"/>
        <v>0</v>
      </c>
      <c r="L179" s="72">
        <f t="shared" si="173"/>
        <v>0</v>
      </c>
      <c r="M179" s="72">
        <f t="shared" si="174"/>
        <v>0</v>
      </c>
      <c r="N179" s="72">
        <f t="shared" si="175"/>
        <v>0</v>
      </c>
      <c r="O179" s="72">
        <f t="shared" si="176"/>
        <v>0</v>
      </c>
      <c r="Q179" s="73">
        <f t="shared" si="177"/>
        <v>0</v>
      </c>
      <c r="R179" s="73">
        <f t="shared" si="178"/>
        <v>0</v>
      </c>
      <c r="S179" s="73">
        <f t="shared" si="179"/>
        <v>0</v>
      </c>
      <c r="T179" s="73">
        <f t="shared" si="180"/>
        <v>0</v>
      </c>
      <c r="U179" s="73">
        <f t="shared" si="181"/>
        <v>0</v>
      </c>
      <c r="V179" s="73">
        <f t="shared" si="182"/>
        <v>0</v>
      </c>
      <c r="W179" s="73">
        <f t="shared" si="183"/>
        <v>0</v>
      </c>
      <c r="Y179" s="72">
        <f t="shared" si="161"/>
        <v>0</v>
      </c>
      <c r="Z179" s="73">
        <f t="shared" si="162"/>
        <v>0</v>
      </c>
      <c r="AA179" s="58">
        <f t="shared" si="163"/>
        <v>0</v>
      </c>
      <c r="AB179" s="72">
        <f t="shared" si="164"/>
        <v>0</v>
      </c>
      <c r="AC179" s="72">
        <f t="shared" si="165"/>
        <v>0</v>
      </c>
      <c r="AD179" s="73">
        <f t="shared" si="166"/>
        <v>0</v>
      </c>
      <c r="AE179" s="73">
        <f t="shared" si="167"/>
        <v>0</v>
      </c>
      <c r="AF179" s="1">
        <f t="shared" si="168"/>
        <v>0</v>
      </c>
      <c r="AH179" s="1" t="str">
        <f t="shared" si="169"/>
        <v>No</v>
      </c>
    </row>
    <row r="180" spans="1:34" hidden="1" x14ac:dyDescent="0.2">
      <c r="A180" s="88">
        <v>1.7699999999999999E-4</v>
      </c>
      <c r="B180" s="4">
        <f t="shared" si="144"/>
        <v>1.7699999999999999E-4</v>
      </c>
      <c r="C180"/>
      <c r="D180" s="213"/>
      <c r="E180" s="44" t="s">
        <v>21</v>
      </c>
      <c r="F180" s="14">
        <f t="shared" si="159"/>
        <v>0</v>
      </c>
      <c r="G180" s="14">
        <f t="shared" si="160"/>
        <v>0</v>
      </c>
      <c r="H180" s="101" t="str">
        <f>IF(ISNA(VLOOKUP(C180,[1]Sheet1!$J$2:$J$2999,1,FALSE)),"No","Yes")</f>
        <v>No</v>
      </c>
      <c r="I180" s="72">
        <f t="shared" si="170"/>
        <v>0</v>
      </c>
      <c r="J180" s="72">
        <f t="shared" si="171"/>
        <v>0</v>
      </c>
      <c r="K180" s="72">
        <f t="shared" si="172"/>
        <v>0</v>
      </c>
      <c r="L180" s="72">
        <f t="shared" si="173"/>
        <v>0</v>
      </c>
      <c r="M180" s="72">
        <f t="shared" si="174"/>
        <v>0</v>
      </c>
      <c r="N180" s="72">
        <f t="shared" si="175"/>
        <v>0</v>
      </c>
      <c r="O180" s="72">
        <f t="shared" si="176"/>
        <v>0</v>
      </c>
      <c r="Q180" s="73">
        <f t="shared" si="177"/>
        <v>0</v>
      </c>
      <c r="R180" s="73">
        <f t="shared" si="178"/>
        <v>0</v>
      </c>
      <c r="S180" s="73">
        <f t="shared" si="179"/>
        <v>0</v>
      </c>
      <c r="T180" s="73">
        <f t="shared" si="180"/>
        <v>0</v>
      </c>
      <c r="U180" s="73">
        <f t="shared" si="181"/>
        <v>0</v>
      </c>
      <c r="V180" s="73">
        <f t="shared" si="182"/>
        <v>0</v>
      </c>
      <c r="W180" s="73">
        <f t="shared" si="183"/>
        <v>0</v>
      </c>
      <c r="Y180" s="72">
        <f t="shared" si="161"/>
        <v>0</v>
      </c>
      <c r="Z180" s="73">
        <f t="shared" si="162"/>
        <v>0</v>
      </c>
      <c r="AA180" s="58">
        <f t="shared" si="163"/>
        <v>0</v>
      </c>
      <c r="AB180" s="72">
        <f t="shared" si="164"/>
        <v>0</v>
      </c>
      <c r="AC180" s="72">
        <f t="shared" si="165"/>
        <v>0</v>
      </c>
      <c r="AD180" s="73">
        <f t="shared" si="166"/>
        <v>0</v>
      </c>
      <c r="AE180" s="73">
        <f t="shared" si="167"/>
        <v>0</v>
      </c>
      <c r="AF180" s="1">
        <f t="shared" si="168"/>
        <v>0</v>
      </c>
      <c r="AH180" s="1" t="str">
        <f t="shared" si="169"/>
        <v>No</v>
      </c>
    </row>
    <row r="181" spans="1:34" hidden="1" x14ac:dyDescent="0.2">
      <c r="A181" s="88">
        <v>1.7799999999999999E-4</v>
      </c>
      <c r="B181" s="4">
        <f t="shared" si="144"/>
        <v>1.7799999999999999E-4</v>
      </c>
      <c r="C181"/>
      <c r="D181" s="213"/>
      <c r="E181" s="44" t="s">
        <v>21</v>
      </c>
      <c r="F181" s="14">
        <f t="shared" si="159"/>
        <v>0</v>
      </c>
      <c r="G181" s="14">
        <f t="shared" si="160"/>
        <v>0</v>
      </c>
      <c r="H181" s="101" t="str">
        <f>IF(ISNA(VLOOKUP(C181,[1]Sheet1!$J$2:$J$2999,1,FALSE)),"No","Yes")</f>
        <v>No</v>
      </c>
      <c r="I181" s="72">
        <f t="shared" si="170"/>
        <v>0</v>
      </c>
      <c r="J181" s="72">
        <f t="shared" si="171"/>
        <v>0</v>
      </c>
      <c r="K181" s="72">
        <f t="shared" si="172"/>
        <v>0</v>
      </c>
      <c r="L181" s="72">
        <f t="shared" si="173"/>
        <v>0</v>
      </c>
      <c r="M181" s="72">
        <f t="shared" si="174"/>
        <v>0</v>
      </c>
      <c r="N181" s="72">
        <f t="shared" si="175"/>
        <v>0</v>
      </c>
      <c r="O181" s="72">
        <f t="shared" si="176"/>
        <v>0</v>
      </c>
      <c r="Q181" s="73">
        <f t="shared" si="177"/>
        <v>0</v>
      </c>
      <c r="R181" s="73">
        <f t="shared" si="178"/>
        <v>0</v>
      </c>
      <c r="S181" s="73">
        <f t="shared" si="179"/>
        <v>0</v>
      </c>
      <c r="T181" s="73">
        <f t="shared" si="180"/>
        <v>0</v>
      </c>
      <c r="U181" s="73">
        <f t="shared" si="181"/>
        <v>0</v>
      </c>
      <c r="V181" s="73">
        <f t="shared" si="182"/>
        <v>0</v>
      </c>
      <c r="W181" s="73">
        <f t="shared" si="183"/>
        <v>0</v>
      </c>
      <c r="Y181" s="72">
        <f t="shared" si="161"/>
        <v>0</v>
      </c>
      <c r="Z181" s="73">
        <f t="shared" si="162"/>
        <v>0</v>
      </c>
      <c r="AA181" s="58">
        <f t="shared" si="163"/>
        <v>0</v>
      </c>
      <c r="AB181" s="72">
        <f t="shared" si="164"/>
        <v>0</v>
      </c>
      <c r="AC181" s="72">
        <f t="shared" si="165"/>
        <v>0</v>
      </c>
      <c r="AD181" s="73">
        <f t="shared" si="166"/>
        <v>0</v>
      </c>
      <c r="AE181" s="73">
        <f t="shared" si="167"/>
        <v>0</v>
      </c>
      <c r="AF181" s="1">
        <f t="shared" si="168"/>
        <v>0</v>
      </c>
      <c r="AH181" s="1" t="str">
        <f t="shared" si="169"/>
        <v>No</v>
      </c>
    </row>
    <row r="182" spans="1:34" hidden="1" x14ac:dyDescent="0.2">
      <c r="A182" s="88">
        <v>1.7899999999999999E-4</v>
      </c>
      <c r="B182" s="4">
        <f t="shared" si="144"/>
        <v>1.7899999999999999E-4</v>
      </c>
      <c r="C182"/>
      <c r="D182" s="213"/>
      <c r="E182" s="44" t="s">
        <v>21</v>
      </c>
      <c r="F182" s="14">
        <f t="shared" si="159"/>
        <v>0</v>
      </c>
      <c r="G182" s="14">
        <f t="shared" si="160"/>
        <v>0</v>
      </c>
      <c r="H182" s="101" t="str">
        <f>IF(ISNA(VLOOKUP(C182,[1]Sheet1!$J$2:$J$2999,1,FALSE)),"No","Yes")</f>
        <v>No</v>
      </c>
      <c r="I182" s="72">
        <f t="shared" si="170"/>
        <v>0</v>
      </c>
      <c r="J182" s="72">
        <f t="shared" si="171"/>
        <v>0</v>
      </c>
      <c r="K182" s="72">
        <f t="shared" si="172"/>
        <v>0</v>
      </c>
      <c r="L182" s="72">
        <f t="shared" si="173"/>
        <v>0</v>
      </c>
      <c r="M182" s="72">
        <f t="shared" si="174"/>
        <v>0</v>
      </c>
      <c r="N182" s="72">
        <f t="shared" si="175"/>
        <v>0</v>
      </c>
      <c r="O182" s="72">
        <f t="shared" si="176"/>
        <v>0</v>
      </c>
      <c r="Q182" s="73">
        <f t="shared" si="177"/>
        <v>0</v>
      </c>
      <c r="R182" s="73">
        <f t="shared" si="178"/>
        <v>0</v>
      </c>
      <c r="S182" s="73">
        <f t="shared" si="179"/>
        <v>0</v>
      </c>
      <c r="T182" s="73">
        <f t="shared" si="180"/>
        <v>0</v>
      </c>
      <c r="U182" s="73">
        <f t="shared" si="181"/>
        <v>0</v>
      </c>
      <c r="V182" s="73">
        <f t="shared" si="182"/>
        <v>0</v>
      </c>
      <c r="W182" s="73">
        <f t="shared" si="183"/>
        <v>0</v>
      </c>
      <c r="Y182" s="72">
        <f t="shared" si="161"/>
        <v>0</v>
      </c>
      <c r="Z182" s="73">
        <f t="shared" si="162"/>
        <v>0</v>
      </c>
      <c r="AA182" s="58">
        <f t="shared" si="163"/>
        <v>0</v>
      </c>
      <c r="AB182" s="72">
        <f t="shared" si="164"/>
        <v>0</v>
      </c>
      <c r="AC182" s="72">
        <f t="shared" si="165"/>
        <v>0</v>
      </c>
      <c r="AD182" s="73">
        <f t="shared" si="166"/>
        <v>0</v>
      </c>
      <c r="AE182" s="73">
        <f t="shared" si="167"/>
        <v>0</v>
      </c>
      <c r="AF182" s="1">
        <f t="shared" si="168"/>
        <v>0</v>
      </c>
      <c r="AH182" s="1" t="str">
        <f t="shared" si="169"/>
        <v>No</v>
      </c>
    </row>
    <row r="183" spans="1:34" hidden="1" x14ac:dyDescent="0.2">
      <c r="A183" s="88">
        <v>1.7999999999999998E-4</v>
      </c>
      <c r="B183" s="4">
        <f t="shared" si="144"/>
        <v>1.7999999999999998E-4</v>
      </c>
      <c r="C183"/>
      <c r="D183" s="213"/>
      <c r="E183" s="44" t="s">
        <v>21</v>
      </c>
      <c r="F183" s="14">
        <f t="shared" si="159"/>
        <v>0</v>
      </c>
      <c r="G183" s="14">
        <f t="shared" si="160"/>
        <v>0</v>
      </c>
      <c r="H183" s="101" t="str">
        <f>IF(ISNA(VLOOKUP(C183,[1]Sheet1!$J$2:$J$2999,1,FALSE)),"No","Yes")</f>
        <v>No</v>
      </c>
      <c r="I183" s="72">
        <f t="shared" si="170"/>
        <v>0</v>
      </c>
      <c r="J183" s="72">
        <f t="shared" si="171"/>
        <v>0</v>
      </c>
      <c r="K183" s="72">
        <f t="shared" si="172"/>
        <v>0</v>
      </c>
      <c r="L183" s="72">
        <f t="shared" si="173"/>
        <v>0</v>
      </c>
      <c r="M183" s="72">
        <f t="shared" si="174"/>
        <v>0</v>
      </c>
      <c r="N183" s="72">
        <f t="shared" si="175"/>
        <v>0</v>
      </c>
      <c r="O183" s="72">
        <f t="shared" si="176"/>
        <v>0</v>
      </c>
      <c r="Q183" s="73">
        <f t="shared" si="177"/>
        <v>0</v>
      </c>
      <c r="R183" s="73">
        <f t="shared" si="178"/>
        <v>0</v>
      </c>
      <c r="S183" s="73">
        <f t="shared" si="179"/>
        <v>0</v>
      </c>
      <c r="T183" s="73">
        <f t="shared" si="180"/>
        <v>0</v>
      </c>
      <c r="U183" s="73">
        <f t="shared" si="181"/>
        <v>0</v>
      </c>
      <c r="V183" s="73">
        <f t="shared" si="182"/>
        <v>0</v>
      </c>
      <c r="W183" s="73">
        <f t="shared" si="183"/>
        <v>0</v>
      </c>
      <c r="Y183" s="72">
        <f t="shared" si="161"/>
        <v>0</v>
      </c>
      <c r="Z183" s="73">
        <f t="shared" si="162"/>
        <v>0</v>
      </c>
      <c r="AA183" s="58">
        <f t="shared" si="163"/>
        <v>0</v>
      </c>
      <c r="AB183" s="72">
        <f t="shared" si="164"/>
        <v>0</v>
      </c>
      <c r="AC183" s="72">
        <f t="shared" si="165"/>
        <v>0</v>
      </c>
      <c r="AD183" s="73">
        <f t="shared" si="166"/>
        <v>0</v>
      </c>
      <c r="AE183" s="73">
        <f t="shared" si="167"/>
        <v>0</v>
      </c>
      <c r="AF183" s="1">
        <f t="shared" si="168"/>
        <v>0</v>
      </c>
      <c r="AH183" s="1" t="str">
        <f t="shared" si="169"/>
        <v>No</v>
      </c>
    </row>
    <row r="184" spans="1:34" hidden="1" x14ac:dyDescent="0.2">
      <c r="A184" s="88">
        <v>1.8099999999999998E-4</v>
      </c>
      <c r="B184" s="4">
        <f t="shared" si="144"/>
        <v>1.8099999999999998E-4</v>
      </c>
      <c r="C184"/>
      <c r="D184" s="213"/>
      <c r="E184" s="44" t="s">
        <v>21</v>
      </c>
      <c r="F184" s="14">
        <f t="shared" si="159"/>
        <v>0</v>
      </c>
      <c r="G184" s="14">
        <f t="shared" si="160"/>
        <v>0</v>
      </c>
      <c r="H184" s="101" t="str">
        <f>IF(ISNA(VLOOKUP(C184,[1]Sheet1!$J$2:$J$2999,1,FALSE)),"No","Yes")</f>
        <v>No</v>
      </c>
      <c r="I184" s="72">
        <f t="shared" si="170"/>
        <v>0</v>
      </c>
      <c r="J184" s="72">
        <f t="shared" si="171"/>
        <v>0</v>
      </c>
      <c r="K184" s="72">
        <f t="shared" si="172"/>
        <v>0</v>
      </c>
      <c r="L184" s="72">
        <f t="shared" si="173"/>
        <v>0</v>
      </c>
      <c r="M184" s="72">
        <f t="shared" si="174"/>
        <v>0</v>
      </c>
      <c r="N184" s="72">
        <f t="shared" si="175"/>
        <v>0</v>
      </c>
      <c r="O184" s="72">
        <f t="shared" si="176"/>
        <v>0</v>
      </c>
      <c r="Q184" s="73">
        <f t="shared" si="177"/>
        <v>0</v>
      </c>
      <c r="R184" s="73">
        <f t="shared" si="178"/>
        <v>0</v>
      </c>
      <c r="S184" s="73">
        <f t="shared" si="179"/>
        <v>0</v>
      </c>
      <c r="T184" s="73">
        <f t="shared" si="180"/>
        <v>0</v>
      </c>
      <c r="U184" s="73">
        <f t="shared" si="181"/>
        <v>0</v>
      </c>
      <c r="V184" s="73">
        <f t="shared" si="182"/>
        <v>0</v>
      </c>
      <c r="W184" s="73">
        <f t="shared" si="183"/>
        <v>0</v>
      </c>
      <c r="Y184" s="72">
        <f t="shared" si="161"/>
        <v>0</v>
      </c>
      <c r="Z184" s="73">
        <f t="shared" si="162"/>
        <v>0</v>
      </c>
      <c r="AA184" s="58">
        <f t="shared" si="163"/>
        <v>0</v>
      </c>
      <c r="AB184" s="72">
        <f t="shared" si="164"/>
        <v>0</v>
      </c>
      <c r="AC184" s="72">
        <f t="shared" si="165"/>
        <v>0</v>
      </c>
      <c r="AD184" s="73">
        <f t="shared" si="166"/>
        <v>0</v>
      </c>
      <c r="AE184" s="73">
        <f t="shared" si="167"/>
        <v>0</v>
      </c>
      <c r="AF184" s="1">
        <f t="shared" si="168"/>
        <v>0</v>
      </c>
      <c r="AH184" s="1" t="str">
        <f t="shared" si="169"/>
        <v>No</v>
      </c>
    </row>
    <row r="185" spans="1:34" hidden="1" x14ac:dyDescent="0.2">
      <c r="A185" s="88">
        <v>1.8199999999999998E-4</v>
      </c>
      <c r="B185" s="4">
        <f t="shared" si="144"/>
        <v>1.8199999999999998E-4</v>
      </c>
      <c r="C185"/>
      <c r="D185" s="213"/>
      <c r="E185" s="44" t="s">
        <v>21</v>
      </c>
      <c r="F185" s="14">
        <f t="shared" si="159"/>
        <v>0</v>
      </c>
      <c r="G185" s="14">
        <f t="shared" si="160"/>
        <v>0</v>
      </c>
      <c r="H185" s="101" t="str">
        <f>IF(ISNA(VLOOKUP(C185,[1]Sheet1!$J$2:$J$2999,1,FALSE)),"No","Yes")</f>
        <v>No</v>
      </c>
      <c r="I185" s="72">
        <f t="shared" si="170"/>
        <v>0</v>
      </c>
      <c r="J185" s="72">
        <f t="shared" si="171"/>
        <v>0</v>
      </c>
      <c r="K185" s="72">
        <f t="shared" si="172"/>
        <v>0</v>
      </c>
      <c r="L185" s="72">
        <f t="shared" si="173"/>
        <v>0</v>
      </c>
      <c r="M185" s="72">
        <f t="shared" si="174"/>
        <v>0</v>
      </c>
      <c r="N185" s="72">
        <f t="shared" si="175"/>
        <v>0</v>
      </c>
      <c r="O185" s="72">
        <f t="shared" si="176"/>
        <v>0</v>
      </c>
      <c r="Q185" s="73">
        <f t="shared" si="177"/>
        <v>0</v>
      </c>
      <c r="R185" s="73">
        <f t="shared" si="178"/>
        <v>0</v>
      </c>
      <c r="S185" s="73">
        <f t="shared" si="179"/>
        <v>0</v>
      </c>
      <c r="T185" s="73">
        <f t="shared" si="180"/>
        <v>0</v>
      </c>
      <c r="U185" s="73">
        <f t="shared" si="181"/>
        <v>0</v>
      </c>
      <c r="V185" s="73">
        <f t="shared" si="182"/>
        <v>0</v>
      </c>
      <c r="W185" s="73">
        <f t="shared" si="183"/>
        <v>0</v>
      </c>
      <c r="Y185" s="72">
        <f t="shared" si="161"/>
        <v>0</v>
      </c>
      <c r="Z185" s="73">
        <f t="shared" si="162"/>
        <v>0</v>
      </c>
      <c r="AA185" s="58">
        <f t="shared" si="163"/>
        <v>0</v>
      </c>
      <c r="AB185" s="72">
        <f t="shared" si="164"/>
        <v>0</v>
      </c>
      <c r="AC185" s="72">
        <f t="shared" si="165"/>
        <v>0</v>
      </c>
      <c r="AD185" s="73">
        <f t="shared" si="166"/>
        <v>0</v>
      </c>
      <c r="AE185" s="73">
        <f t="shared" si="167"/>
        <v>0</v>
      </c>
      <c r="AF185" s="1">
        <f t="shared" si="168"/>
        <v>0</v>
      </c>
      <c r="AH185" s="1" t="str">
        <f t="shared" si="169"/>
        <v>No</v>
      </c>
    </row>
    <row r="186" spans="1:34" hidden="1" x14ac:dyDescent="0.2">
      <c r="A186" s="88">
        <v>1.8299999999999998E-4</v>
      </c>
      <c r="B186" s="4">
        <f t="shared" si="144"/>
        <v>1.8299999999999998E-4</v>
      </c>
      <c r="C186"/>
      <c r="D186" s="213"/>
      <c r="E186" s="44" t="s">
        <v>21</v>
      </c>
      <c r="F186" s="14">
        <f t="shared" si="159"/>
        <v>0</v>
      </c>
      <c r="G186" s="14">
        <f t="shared" si="160"/>
        <v>0</v>
      </c>
      <c r="H186" s="101" t="str">
        <f>IF(ISNA(VLOOKUP(C186,[1]Sheet1!$J$2:$J$2999,1,FALSE)),"No","Yes")</f>
        <v>No</v>
      </c>
      <c r="I186" s="72">
        <f t="shared" si="170"/>
        <v>0</v>
      </c>
      <c r="J186" s="72">
        <f t="shared" si="171"/>
        <v>0</v>
      </c>
      <c r="K186" s="72">
        <f t="shared" si="172"/>
        <v>0</v>
      </c>
      <c r="L186" s="72">
        <f t="shared" si="173"/>
        <v>0</v>
      </c>
      <c r="M186" s="72">
        <f t="shared" si="174"/>
        <v>0</v>
      </c>
      <c r="N186" s="72">
        <f t="shared" si="175"/>
        <v>0</v>
      </c>
      <c r="O186" s="72">
        <f t="shared" si="176"/>
        <v>0</v>
      </c>
      <c r="Q186" s="73">
        <f t="shared" si="177"/>
        <v>0</v>
      </c>
      <c r="R186" s="73">
        <f t="shared" si="178"/>
        <v>0</v>
      </c>
      <c r="S186" s="73">
        <f t="shared" si="179"/>
        <v>0</v>
      </c>
      <c r="T186" s="73">
        <f t="shared" si="180"/>
        <v>0</v>
      </c>
      <c r="U186" s="73">
        <f t="shared" si="181"/>
        <v>0</v>
      </c>
      <c r="V186" s="73">
        <f t="shared" si="182"/>
        <v>0</v>
      </c>
      <c r="W186" s="73">
        <f t="shared" si="183"/>
        <v>0</v>
      </c>
      <c r="Y186" s="72">
        <f t="shared" si="161"/>
        <v>0</v>
      </c>
      <c r="Z186" s="73">
        <f t="shared" si="162"/>
        <v>0</v>
      </c>
      <c r="AA186" s="58">
        <f t="shared" si="163"/>
        <v>0</v>
      </c>
      <c r="AB186" s="72">
        <f t="shared" si="164"/>
        <v>0</v>
      </c>
      <c r="AC186" s="72">
        <f t="shared" si="165"/>
        <v>0</v>
      </c>
      <c r="AD186" s="73">
        <f t="shared" si="166"/>
        <v>0</v>
      </c>
      <c r="AE186" s="73">
        <f t="shared" si="167"/>
        <v>0</v>
      </c>
      <c r="AF186" s="1">
        <f t="shared" si="168"/>
        <v>0</v>
      </c>
      <c r="AH186" s="1" t="str">
        <f t="shared" si="169"/>
        <v>No</v>
      </c>
    </row>
    <row r="187" spans="1:34" hidden="1" x14ac:dyDescent="0.2">
      <c r="A187" s="88">
        <v>1.84E-4</v>
      </c>
      <c r="B187" s="4">
        <f t="shared" si="144"/>
        <v>1.84E-4</v>
      </c>
      <c r="C187"/>
      <c r="D187" s="213"/>
      <c r="E187" s="44" t="s">
        <v>21</v>
      </c>
      <c r="F187" s="14">
        <f t="shared" si="159"/>
        <v>0</v>
      </c>
      <c r="G187" s="14">
        <f t="shared" si="160"/>
        <v>0</v>
      </c>
      <c r="H187" s="101" t="str">
        <f>IF(ISNA(VLOOKUP(C187,[1]Sheet1!$J$2:$J$2999,1,FALSE)),"No","Yes")</f>
        <v>No</v>
      </c>
      <c r="I187" s="72">
        <f t="shared" si="170"/>
        <v>0</v>
      </c>
      <c r="J187" s="72">
        <f t="shared" si="171"/>
        <v>0</v>
      </c>
      <c r="K187" s="72">
        <f t="shared" si="172"/>
        <v>0</v>
      </c>
      <c r="L187" s="72">
        <f t="shared" si="173"/>
        <v>0</v>
      </c>
      <c r="M187" s="72">
        <f t="shared" si="174"/>
        <v>0</v>
      </c>
      <c r="N187" s="72">
        <f t="shared" si="175"/>
        <v>0</v>
      </c>
      <c r="O187" s="72">
        <f t="shared" si="176"/>
        <v>0</v>
      </c>
      <c r="Q187" s="73">
        <f t="shared" si="177"/>
        <v>0</v>
      </c>
      <c r="R187" s="73">
        <f t="shared" si="178"/>
        <v>0</v>
      </c>
      <c r="S187" s="73">
        <f t="shared" si="179"/>
        <v>0</v>
      </c>
      <c r="T187" s="73">
        <f t="shared" si="180"/>
        <v>0</v>
      </c>
      <c r="U187" s="73">
        <f t="shared" si="181"/>
        <v>0</v>
      </c>
      <c r="V187" s="73">
        <f t="shared" si="182"/>
        <v>0</v>
      </c>
      <c r="W187" s="73">
        <f t="shared" si="183"/>
        <v>0</v>
      </c>
      <c r="Y187" s="72">
        <f t="shared" si="161"/>
        <v>0</v>
      </c>
      <c r="Z187" s="73">
        <f t="shared" si="162"/>
        <v>0</v>
      </c>
      <c r="AA187" s="58">
        <f t="shared" si="163"/>
        <v>0</v>
      </c>
      <c r="AB187" s="72">
        <f t="shared" si="164"/>
        <v>0</v>
      </c>
      <c r="AC187" s="72">
        <f t="shared" si="165"/>
        <v>0</v>
      </c>
      <c r="AD187" s="73">
        <f t="shared" si="166"/>
        <v>0</v>
      </c>
      <c r="AE187" s="73">
        <f t="shared" si="167"/>
        <v>0</v>
      </c>
      <c r="AF187" s="1">
        <f t="shared" si="168"/>
        <v>0</v>
      </c>
      <c r="AH187" s="1" t="str">
        <f t="shared" si="169"/>
        <v>No</v>
      </c>
    </row>
    <row r="188" spans="1:34" hidden="1" x14ac:dyDescent="0.2">
      <c r="A188" s="88">
        <v>1.85E-4</v>
      </c>
      <c r="B188" s="4">
        <f t="shared" si="144"/>
        <v>1.85E-4</v>
      </c>
      <c r="C188"/>
      <c r="D188" s="213"/>
      <c r="E188" s="44" t="s">
        <v>21</v>
      </c>
      <c r="F188" s="14">
        <f t="shared" si="159"/>
        <v>0</v>
      </c>
      <c r="G188" s="14">
        <f t="shared" si="160"/>
        <v>0</v>
      </c>
      <c r="H188" s="101" t="str">
        <f>IF(ISNA(VLOOKUP(C188,[1]Sheet1!$J$2:$J$2999,1,FALSE)),"No","Yes")</f>
        <v>No</v>
      </c>
      <c r="I188" s="72">
        <f t="shared" si="170"/>
        <v>0</v>
      </c>
      <c r="J188" s="72">
        <f t="shared" si="171"/>
        <v>0</v>
      </c>
      <c r="K188" s="72">
        <f t="shared" si="172"/>
        <v>0</v>
      </c>
      <c r="L188" s="72">
        <f t="shared" si="173"/>
        <v>0</v>
      </c>
      <c r="M188" s="72">
        <f t="shared" si="174"/>
        <v>0</v>
      </c>
      <c r="N188" s="72">
        <f t="shared" si="175"/>
        <v>0</v>
      </c>
      <c r="O188" s="72">
        <f t="shared" si="176"/>
        <v>0</v>
      </c>
      <c r="Q188" s="73">
        <f t="shared" si="177"/>
        <v>0</v>
      </c>
      <c r="R188" s="73">
        <f t="shared" si="178"/>
        <v>0</v>
      </c>
      <c r="S188" s="73">
        <f t="shared" si="179"/>
        <v>0</v>
      </c>
      <c r="T188" s="73">
        <f t="shared" si="180"/>
        <v>0</v>
      </c>
      <c r="U188" s="73">
        <f t="shared" si="181"/>
        <v>0</v>
      </c>
      <c r="V188" s="73">
        <f t="shared" si="182"/>
        <v>0</v>
      </c>
      <c r="W188" s="73">
        <f t="shared" si="183"/>
        <v>0</v>
      </c>
      <c r="Y188" s="72">
        <f t="shared" si="161"/>
        <v>0</v>
      </c>
      <c r="Z188" s="73">
        <f t="shared" si="162"/>
        <v>0</v>
      </c>
      <c r="AA188" s="58">
        <f t="shared" si="163"/>
        <v>0</v>
      </c>
      <c r="AB188" s="72">
        <f t="shared" si="164"/>
        <v>0</v>
      </c>
      <c r="AC188" s="72">
        <f t="shared" si="165"/>
        <v>0</v>
      </c>
      <c r="AD188" s="73">
        <f t="shared" si="166"/>
        <v>0</v>
      </c>
      <c r="AE188" s="73">
        <f t="shared" si="167"/>
        <v>0</v>
      </c>
      <c r="AF188" s="1">
        <f t="shared" si="168"/>
        <v>0</v>
      </c>
      <c r="AH188" s="1" t="str">
        <f t="shared" si="169"/>
        <v>No</v>
      </c>
    </row>
    <row r="189" spans="1:34" hidden="1" x14ac:dyDescent="0.2">
      <c r="A189" s="88">
        <v>1.8599999999999999E-4</v>
      </c>
      <c r="B189" s="4">
        <f t="shared" si="144"/>
        <v>1.8599999999999999E-4</v>
      </c>
      <c r="C189"/>
      <c r="D189" s="213"/>
      <c r="E189" s="44" t="s">
        <v>21</v>
      </c>
      <c r="F189" s="14">
        <f t="shared" si="159"/>
        <v>0</v>
      </c>
      <c r="G189" s="14">
        <f t="shared" si="160"/>
        <v>0</v>
      </c>
      <c r="H189" s="101" t="str">
        <f>IF(ISNA(VLOOKUP(C189,[1]Sheet1!$J$2:$J$2999,1,FALSE)),"No","Yes")</f>
        <v>No</v>
      </c>
      <c r="I189" s="72">
        <f t="shared" si="170"/>
        <v>0</v>
      </c>
      <c r="J189" s="72">
        <f t="shared" si="171"/>
        <v>0</v>
      </c>
      <c r="K189" s="72">
        <f t="shared" si="172"/>
        <v>0</v>
      </c>
      <c r="L189" s="72">
        <f t="shared" si="173"/>
        <v>0</v>
      </c>
      <c r="M189" s="72">
        <f t="shared" si="174"/>
        <v>0</v>
      </c>
      <c r="N189" s="72">
        <f t="shared" si="175"/>
        <v>0</v>
      </c>
      <c r="O189" s="72">
        <f t="shared" si="176"/>
        <v>0</v>
      </c>
      <c r="Q189" s="73">
        <f t="shared" si="177"/>
        <v>0</v>
      </c>
      <c r="R189" s="73">
        <f t="shared" si="178"/>
        <v>0</v>
      </c>
      <c r="S189" s="73">
        <f t="shared" si="179"/>
        <v>0</v>
      </c>
      <c r="T189" s="73">
        <f t="shared" si="180"/>
        <v>0</v>
      </c>
      <c r="U189" s="73">
        <f t="shared" si="181"/>
        <v>0</v>
      </c>
      <c r="V189" s="73">
        <f t="shared" si="182"/>
        <v>0</v>
      </c>
      <c r="W189" s="73">
        <f t="shared" si="183"/>
        <v>0</v>
      </c>
      <c r="Y189" s="72">
        <f t="shared" si="161"/>
        <v>0</v>
      </c>
      <c r="Z189" s="73">
        <f t="shared" si="162"/>
        <v>0</v>
      </c>
      <c r="AA189" s="58">
        <f t="shared" si="163"/>
        <v>0</v>
      </c>
      <c r="AB189" s="72">
        <f t="shared" si="164"/>
        <v>0</v>
      </c>
      <c r="AC189" s="72">
        <f t="shared" si="165"/>
        <v>0</v>
      </c>
      <c r="AD189" s="73">
        <f t="shared" si="166"/>
        <v>0</v>
      </c>
      <c r="AE189" s="73">
        <f t="shared" si="167"/>
        <v>0</v>
      </c>
      <c r="AF189" s="1">
        <f t="shared" si="168"/>
        <v>0</v>
      </c>
      <c r="AH189" s="1" t="str">
        <f t="shared" si="169"/>
        <v>No</v>
      </c>
    </row>
    <row r="190" spans="1:34" hidden="1" x14ac:dyDescent="0.2">
      <c r="A190" s="88">
        <v>1.8699999999999999E-4</v>
      </c>
      <c r="B190" s="4">
        <f t="shared" ref="B190:B238" si="184">AF190+A190</f>
        <v>1.8699999999999999E-4</v>
      </c>
      <c r="C190"/>
      <c r="D190" s="213"/>
      <c r="E190" s="44" t="s">
        <v>21</v>
      </c>
      <c r="F190" s="14">
        <f t="shared" si="159"/>
        <v>0</v>
      </c>
      <c r="G190" s="14">
        <f t="shared" si="160"/>
        <v>0</v>
      </c>
      <c r="H190" s="101" t="str">
        <f>IF(ISNA(VLOOKUP(C190,[1]Sheet1!$J$2:$J$2999,1,FALSE)),"No","Yes")</f>
        <v>No</v>
      </c>
      <c r="I190" s="72">
        <f t="shared" si="170"/>
        <v>0</v>
      </c>
      <c r="J190" s="72">
        <f t="shared" si="171"/>
        <v>0</v>
      </c>
      <c r="K190" s="72">
        <f t="shared" si="172"/>
        <v>0</v>
      </c>
      <c r="L190" s="72">
        <f t="shared" si="173"/>
        <v>0</v>
      </c>
      <c r="M190" s="72">
        <f t="shared" si="174"/>
        <v>0</v>
      </c>
      <c r="N190" s="72">
        <f t="shared" si="175"/>
        <v>0</v>
      </c>
      <c r="O190" s="72">
        <f t="shared" si="176"/>
        <v>0</v>
      </c>
      <c r="Q190" s="73">
        <f t="shared" si="177"/>
        <v>0</v>
      </c>
      <c r="R190" s="73">
        <f t="shared" si="178"/>
        <v>0</v>
      </c>
      <c r="S190" s="73">
        <f t="shared" si="179"/>
        <v>0</v>
      </c>
      <c r="T190" s="73">
        <f t="shared" si="180"/>
        <v>0</v>
      </c>
      <c r="U190" s="73">
        <f t="shared" si="181"/>
        <v>0</v>
      </c>
      <c r="V190" s="73">
        <f t="shared" si="182"/>
        <v>0</v>
      </c>
      <c r="W190" s="73">
        <f t="shared" si="183"/>
        <v>0</v>
      </c>
      <c r="Y190" s="72">
        <f t="shared" si="161"/>
        <v>0</v>
      </c>
      <c r="Z190" s="73">
        <f t="shared" si="162"/>
        <v>0</v>
      </c>
      <c r="AA190" s="58">
        <f t="shared" si="163"/>
        <v>0</v>
      </c>
      <c r="AB190" s="72">
        <f t="shared" si="164"/>
        <v>0</v>
      </c>
      <c r="AC190" s="72">
        <f t="shared" si="165"/>
        <v>0</v>
      </c>
      <c r="AD190" s="73">
        <f t="shared" si="166"/>
        <v>0</v>
      </c>
      <c r="AE190" s="73">
        <f t="shared" si="167"/>
        <v>0</v>
      </c>
      <c r="AF190" s="1">
        <f t="shared" si="168"/>
        <v>0</v>
      </c>
      <c r="AH190" s="1" t="str">
        <f t="shared" si="169"/>
        <v>No</v>
      </c>
    </row>
    <row r="191" spans="1:34" hidden="1" x14ac:dyDescent="0.2">
      <c r="A191" s="88">
        <v>1.8799999999999999E-4</v>
      </c>
      <c r="B191" s="4">
        <f t="shared" si="184"/>
        <v>1.8799999999999999E-4</v>
      </c>
      <c r="C191"/>
      <c r="D191" s="213"/>
      <c r="E191" s="44" t="s">
        <v>21</v>
      </c>
      <c r="F191" s="14">
        <f t="shared" si="159"/>
        <v>0</v>
      </c>
      <c r="G191" s="14">
        <f t="shared" si="160"/>
        <v>0</v>
      </c>
      <c r="H191" s="101" t="str">
        <f>IF(ISNA(VLOOKUP(C191,[1]Sheet1!$J$2:$J$2999,1,FALSE)),"No","Yes")</f>
        <v>No</v>
      </c>
      <c r="I191" s="72">
        <f t="shared" si="170"/>
        <v>0</v>
      </c>
      <c r="J191" s="72">
        <f t="shared" si="171"/>
        <v>0</v>
      </c>
      <c r="K191" s="72">
        <f t="shared" si="172"/>
        <v>0</v>
      </c>
      <c r="L191" s="72">
        <f t="shared" si="173"/>
        <v>0</v>
      </c>
      <c r="M191" s="72">
        <f t="shared" si="174"/>
        <v>0</v>
      </c>
      <c r="N191" s="72">
        <f t="shared" si="175"/>
        <v>0</v>
      </c>
      <c r="O191" s="72">
        <f t="shared" si="176"/>
        <v>0</v>
      </c>
      <c r="Q191" s="73">
        <f t="shared" si="177"/>
        <v>0</v>
      </c>
      <c r="R191" s="73">
        <f t="shared" si="178"/>
        <v>0</v>
      </c>
      <c r="S191" s="73">
        <f t="shared" si="179"/>
        <v>0</v>
      </c>
      <c r="T191" s="73">
        <f t="shared" si="180"/>
        <v>0</v>
      </c>
      <c r="U191" s="73">
        <f t="shared" si="181"/>
        <v>0</v>
      </c>
      <c r="V191" s="73">
        <f t="shared" si="182"/>
        <v>0</v>
      </c>
      <c r="W191" s="73">
        <f t="shared" si="183"/>
        <v>0</v>
      </c>
      <c r="Y191" s="72">
        <f t="shared" si="161"/>
        <v>0</v>
      </c>
      <c r="Z191" s="73">
        <f t="shared" si="162"/>
        <v>0</v>
      </c>
      <c r="AA191" s="58">
        <f t="shared" si="163"/>
        <v>0</v>
      </c>
      <c r="AB191" s="72">
        <f t="shared" si="164"/>
        <v>0</v>
      </c>
      <c r="AC191" s="72">
        <f t="shared" si="165"/>
        <v>0</v>
      </c>
      <c r="AD191" s="73">
        <f t="shared" si="166"/>
        <v>0</v>
      </c>
      <c r="AE191" s="73">
        <f t="shared" si="167"/>
        <v>0</v>
      </c>
      <c r="AF191" s="1">
        <f t="shared" si="168"/>
        <v>0</v>
      </c>
      <c r="AH191" s="1" t="str">
        <f t="shared" si="169"/>
        <v>No</v>
      </c>
    </row>
    <row r="192" spans="1:34" hidden="1" x14ac:dyDescent="0.2">
      <c r="A192" s="88">
        <v>1.8899999999999999E-4</v>
      </c>
      <c r="B192" s="4">
        <f t="shared" si="184"/>
        <v>1.8899999999999999E-4</v>
      </c>
      <c r="C192"/>
      <c r="D192" s="213"/>
      <c r="E192" s="44" t="s">
        <v>21</v>
      </c>
      <c r="F192" s="14">
        <f t="shared" si="159"/>
        <v>0</v>
      </c>
      <c r="G192" s="14">
        <f t="shared" si="160"/>
        <v>0</v>
      </c>
      <c r="H192" s="101" t="str">
        <f>IF(ISNA(VLOOKUP(C192,[1]Sheet1!$J$2:$J$2999,1,FALSE)),"No","Yes")</f>
        <v>No</v>
      </c>
      <c r="I192" s="72">
        <f t="shared" si="170"/>
        <v>0</v>
      </c>
      <c r="J192" s="72">
        <f t="shared" si="171"/>
        <v>0</v>
      </c>
      <c r="K192" s="72">
        <f t="shared" si="172"/>
        <v>0</v>
      </c>
      <c r="L192" s="72">
        <f t="shared" si="173"/>
        <v>0</v>
      </c>
      <c r="M192" s="72">
        <f t="shared" si="174"/>
        <v>0</v>
      </c>
      <c r="N192" s="72">
        <f t="shared" si="175"/>
        <v>0</v>
      </c>
      <c r="O192" s="72">
        <f t="shared" ref="O192:O240" si="185">IF(ISERROR(VLOOKUP($C192,Sprint7,5,FALSE)),0,(VLOOKUP($C192,Sprint7,5,FALSE)))</f>
        <v>0</v>
      </c>
      <c r="Q192" s="73">
        <f t="shared" si="177"/>
        <v>0</v>
      </c>
      <c r="R192" s="73">
        <f t="shared" si="178"/>
        <v>0</v>
      </c>
      <c r="S192" s="73">
        <f t="shared" si="179"/>
        <v>0</v>
      </c>
      <c r="T192" s="73">
        <f t="shared" si="180"/>
        <v>0</v>
      </c>
      <c r="U192" s="73">
        <f t="shared" si="181"/>
        <v>0</v>
      </c>
      <c r="V192" s="73">
        <f t="shared" si="182"/>
        <v>0</v>
      </c>
      <c r="W192" s="73">
        <f t="shared" ref="W192:W240" si="186">IF(ISERROR(VLOOKUP($C192,_End7,5,FALSE)),0,(VLOOKUP($C192,_End7,5,FALSE)))</f>
        <v>0</v>
      </c>
      <c r="Y192" s="72">
        <f t="shared" si="161"/>
        <v>0</v>
      </c>
      <c r="Z192" s="73">
        <f t="shared" si="162"/>
        <v>0</v>
      </c>
      <c r="AA192" s="58">
        <f t="shared" si="163"/>
        <v>0</v>
      </c>
      <c r="AB192" s="72">
        <f t="shared" si="164"/>
        <v>0</v>
      </c>
      <c r="AC192" s="72">
        <f t="shared" si="165"/>
        <v>0</v>
      </c>
      <c r="AD192" s="73">
        <f t="shared" si="166"/>
        <v>0</v>
      </c>
      <c r="AE192" s="73">
        <f t="shared" si="167"/>
        <v>0</v>
      </c>
      <c r="AF192" s="1">
        <f t="shared" si="168"/>
        <v>0</v>
      </c>
      <c r="AH192" s="1" t="str">
        <f t="shared" si="169"/>
        <v>No</v>
      </c>
    </row>
    <row r="193" spans="1:34" hidden="1" x14ac:dyDescent="0.2">
      <c r="A193" s="88">
        <v>1.8999999999999998E-4</v>
      </c>
      <c r="B193" s="4">
        <f t="shared" si="184"/>
        <v>1.8999999999999998E-4</v>
      </c>
      <c r="C193"/>
      <c r="D193" s="213"/>
      <c r="E193" s="44" t="s">
        <v>21</v>
      </c>
      <c r="F193" s="14">
        <f t="shared" ref="F193:F241" si="187">COUNTIF(H193:X193,"&gt;1")</f>
        <v>0</v>
      </c>
      <c r="G193" s="14">
        <f t="shared" ref="G193:G241" si="188">COUNTIF(AA193:AE193,"&gt;1")</f>
        <v>0</v>
      </c>
      <c r="H193" s="101" t="str">
        <f>IF(ISNA(VLOOKUP(C193,[1]Sheet1!$J$2:$J$2999,1,FALSE)),"No","Yes")</f>
        <v>No</v>
      </c>
      <c r="I193" s="72">
        <f t="shared" ref="I193:I241" si="189">IF(ISERROR(VLOOKUP($C193,Sprint1,5,FALSE)),0,(VLOOKUP($C193,Sprint1,5,FALSE)))</f>
        <v>0</v>
      </c>
      <c r="J193" s="72">
        <f t="shared" ref="J193:J241" si="190">IF(ISERROR(VLOOKUP($C193,Sprint2,5,FALSE)),0,(VLOOKUP($C193,Sprint2,5,FALSE)))</f>
        <v>0</v>
      </c>
      <c r="K193" s="72">
        <f t="shared" ref="K193:K241" si="191">IF(ISERROR(VLOOKUP($C193,Sprint3,5,FALSE)),0,(VLOOKUP($C193,Sprint3,5,FALSE)))</f>
        <v>0</v>
      </c>
      <c r="L193" s="72">
        <f t="shared" ref="L193:L241" si="192">IF(ISERROR(VLOOKUP($C193,Sprint4,5,FALSE)),0,(VLOOKUP($C193,Sprint4,5,FALSE)))</f>
        <v>0</v>
      </c>
      <c r="M193" s="72">
        <f t="shared" ref="M193:M241" si="193">IF(ISERROR(VLOOKUP($C193,Sprint5,5,FALSE)),0,(VLOOKUP($C193,Sprint5,5,FALSE)))</f>
        <v>0</v>
      </c>
      <c r="N193" s="72">
        <f t="shared" ref="N193:N241" si="194">IF(ISERROR(VLOOKUP($C193,Sprint6,5,FALSE)),0,(VLOOKUP($C193,Sprint6,5,FALSE)))</f>
        <v>0</v>
      </c>
      <c r="O193" s="72">
        <f t="shared" si="185"/>
        <v>0</v>
      </c>
      <c r="Q193" s="73">
        <f t="shared" ref="Q193:Q241" si="195">IF(ISERROR(VLOOKUP($C193,_End1,5,FALSE)),0,(VLOOKUP($C193,_End1,5,FALSE)))</f>
        <v>0</v>
      </c>
      <c r="R193" s="73">
        <f t="shared" ref="R193:R241" si="196">IF(ISERROR(VLOOKUP($C193,_End2,5,FALSE)),0,(VLOOKUP($C193,_End2,5,FALSE)))</f>
        <v>0</v>
      </c>
      <c r="S193" s="73">
        <f t="shared" ref="S193:S241" si="197">IF(ISERROR(VLOOKUP($C193,_End3,5,FALSE)),0,(VLOOKUP($C193,_End3,5,FALSE)))</f>
        <v>0</v>
      </c>
      <c r="T193" s="73">
        <f t="shared" ref="T193:T241" si="198">IF(ISERROR(VLOOKUP($C193,_End4,5,FALSE)),0,(VLOOKUP($C193,_End4,5,FALSE)))</f>
        <v>0</v>
      </c>
      <c r="U193" s="73">
        <f t="shared" ref="U193:U241" si="199">IF(ISERROR(VLOOKUP($C193,_End5,5,FALSE)),0,(VLOOKUP($C193,_End5,5,FALSE)))</f>
        <v>0</v>
      </c>
      <c r="V193" s="73">
        <f t="shared" ref="V193:V241" si="200">IF(ISERROR(VLOOKUP($C193,_End6,5,FALSE)),0,(VLOOKUP($C193,_End6,5,FALSE)))</f>
        <v>0</v>
      </c>
      <c r="W193" s="73">
        <f t="shared" si="186"/>
        <v>0</v>
      </c>
      <c r="Y193" s="72">
        <f t="shared" ref="Y193:Y241" si="201">LARGE(I193:O193,3)</f>
        <v>0</v>
      </c>
      <c r="Z193" s="73">
        <f t="shared" ref="Z193:Z241" si="202">LARGE(Q193:W193,3)</f>
        <v>0</v>
      </c>
      <c r="AA193" s="58">
        <f t="shared" ref="AA193:AA241" si="203">LARGE(Y193:Z193,1)</f>
        <v>0</v>
      </c>
      <c r="AB193" s="72">
        <f t="shared" ref="AB193:AB241" si="204">LARGE(I193:O193,1)</f>
        <v>0</v>
      </c>
      <c r="AC193" s="72">
        <f t="shared" ref="AC193:AC241" si="205">LARGE(I193:O193,2)</f>
        <v>0</v>
      </c>
      <c r="AD193" s="73">
        <f t="shared" ref="AD193:AD241" si="206">LARGE(Q193:W193,1)</f>
        <v>0</v>
      </c>
      <c r="AE193" s="73">
        <f t="shared" ref="AE193:AE241" si="207">LARGE(Q193:W193,2)</f>
        <v>0</v>
      </c>
      <c r="AF193" s="1">
        <f t="shared" si="168"/>
        <v>0</v>
      </c>
      <c r="AH193" s="1" t="str">
        <f t="shared" si="169"/>
        <v>No</v>
      </c>
    </row>
    <row r="194" spans="1:34" hidden="1" x14ac:dyDescent="0.2">
      <c r="A194" s="88">
        <v>1.9099999999999998E-4</v>
      </c>
      <c r="B194" s="4">
        <f t="shared" si="184"/>
        <v>1.9099999999999998E-4</v>
      </c>
      <c r="C194"/>
      <c r="D194" s="213"/>
      <c r="E194" s="44" t="s">
        <v>21</v>
      </c>
      <c r="F194" s="14">
        <f t="shared" si="187"/>
        <v>0</v>
      </c>
      <c r="G194" s="14">
        <f t="shared" si="188"/>
        <v>0</v>
      </c>
      <c r="H194" s="101" t="str">
        <f>IF(ISNA(VLOOKUP(C194,[1]Sheet1!$J$2:$J$2999,1,FALSE)),"No","Yes")</f>
        <v>No</v>
      </c>
      <c r="I194" s="72">
        <f t="shared" si="189"/>
        <v>0</v>
      </c>
      <c r="J194" s="72">
        <f t="shared" si="190"/>
        <v>0</v>
      </c>
      <c r="K194" s="72">
        <f t="shared" si="191"/>
        <v>0</v>
      </c>
      <c r="L194" s="72">
        <f t="shared" si="192"/>
        <v>0</v>
      </c>
      <c r="M194" s="72">
        <f t="shared" si="193"/>
        <v>0</v>
      </c>
      <c r="N194" s="72">
        <f t="shared" si="194"/>
        <v>0</v>
      </c>
      <c r="O194" s="72">
        <f t="shared" si="185"/>
        <v>0</v>
      </c>
      <c r="Q194" s="73">
        <f t="shared" si="195"/>
        <v>0</v>
      </c>
      <c r="R194" s="73">
        <f t="shared" si="196"/>
        <v>0</v>
      </c>
      <c r="S194" s="73">
        <f t="shared" si="197"/>
        <v>0</v>
      </c>
      <c r="T194" s="73">
        <f t="shared" si="198"/>
        <v>0</v>
      </c>
      <c r="U194" s="73">
        <f t="shared" si="199"/>
        <v>0</v>
      </c>
      <c r="V194" s="73">
        <f t="shared" si="200"/>
        <v>0</v>
      </c>
      <c r="W194" s="73">
        <f t="shared" si="186"/>
        <v>0</v>
      </c>
      <c r="Y194" s="72">
        <f t="shared" si="201"/>
        <v>0</v>
      </c>
      <c r="Z194" s="73">
        <f t="shared" si="202"/>
        <v>0</v>
      </c>
      <c r="AA194" s="58">
        <f t="shared" si="203"/>
        <v>0</v>
      </c>
      <c r="AB194" s="72">
        <f t="shared" si="204"/>
        <v>0</v>
      </c>
      <c r="AC194" s="72">
        <f t="shared" si="205"/>
        <v>0</v>
      </c>
      <c r="AD194" s="73">
        <f t="shared" si="206"/>
        <v>0</v>
      </c>
      <c r="AE194" s="73">
        <f t="shared" si="207"/>
        <v>0</v>
      </c>
      <c r="AF194" s="1">
        <f t="shared" si="168"/>
        <v>0</v>
      </c>
      <c r="AH194" s="1" t="str">
        <f t="shared" si="169"/>
        <v>No</v>
      </c>
    </row>
    <row r="195" spans="1:34" hidden="1" x14ac:dyDescent="0.2">
      <c r="A195" s="88">
        <v>1.9199999999999998E-4</v>
      </c>
      <c r="B195" s="4">
        <f t="shared" si="184"/>
        <v>1.9199999999999998E-4</v>
      </c>
      <c r="C195"/>
      <c r="D195" s="213"/>
      <c r="E195" s="44" t="s">
        <v>21</v>
      </c>
      <c r="F195" s="14">
        <f t="shared" si="187"/>
        <v>0</v>
      </c>
      <c r="G195" s="14">
        <f t="shared" si="188"/>
        <v>0</v>
      </c>
      <c r="H195" s="101" t="str">
        <f>IF(ISNA(VLOOKUP(C195,[1]Sheet1!$J$2:$J$2999,1,FALSE)),"No","Yes")</f>
        <v>No</v>
      </c>
      <c r="I195" s="72">
        <f t="shared" si="189"/>
        <v>0</v>
      </c>
      <c r="J195" s="72">
        <f t="shared" si="190"/>
        <v>0</v>
      </c>
      <c r="K195" s="72">
        <f t="shared" si="191"/>
        <v>0</v>
      </c>
      <c r="L195" s="72">
        <f t="shared" si="192"/>
        <v>0</v>
      </c>
      <c r="M195" s="72">
        <f t="shared" si="193"/>
        <v>0</v>
      </c>
      <c r="N195" s="72">
        <f t="shared" si="194"/>
        <v>0</v>
      </c>
      <c r="O195" s="72">
        <f t="shared" si="185"/>
        <v>0</v>
      </c>
      <c r="Q195" s="73">
        <f t="shared" si="195"/>
        <v>0</v>
      </c>
      <c r="R195" s="73">
        <f t="shared" si="196"/>
        <v>0</v>
      </c>
      <c r="S195" s="73">
        <f t="shared" si="197"/>
        <v>0</v>
      </c>
      <c r="T195" s="73">
        <f t="shared" si="198"/>
        <v>0</v>
      </c>
      <c r="U195" s="73">
        <f t="shared" si="199"/>
        <v>0</v>
      </c>
      <c r="V195" s="73">
        <f t="shared" si="200"/>
        <v>0</v>
      </c>
      <c r="W195" s="73">
        <f t="shared" si="186"/>
        <v>0</v>
      </c>
      <c r="Y195" s="72">
        <f t="shared" si="201"/>
        <v>0</v>
      </c>
      <c r="Z195" s="73">
        <f t="shared" si="202"/>
        <v>0</v>
      </c>
      <c r="AA195" s="58">
        <f t="shared" si="203"/>
        <v>0</v>
      </c>
      <c r="AB195" s="72">
        <f t="shared" si="204"/>
        <v>0</v>
      </c>
      <c r="AC195" s="72">
        <f t="shared" si="205"/>
        <v>0</v>
      </c>
      <c r="AD195" s="73">
        <f t="shared" si="206"/>
        <v>0</v>
      </c>
      <c r="AE195" s="73">
        <f t="shared" si="207"/>
        <v>0</v>
      </c>
      <c r="AF195" s="1">
        <f t="shared" si="168"/>
        <v>0</v>
      </c>
      <c r="AH195" s="1" t="str">
        <f t="shared" si="169"/>
        <v>No</v>
      </c>
    </row>
    <row r="196" spans="1:34" hidden="1" x14ac:dyDescent="0.2">
      <c r="A196" s="88">
        <v>1.93E-4</v>
      </c>
      <c r="B196" s="4">
        <f t="shared" si="184"/>
        <v>1.93E-4</v>
      </c>
      <c r="C196"/>
      <c r="D196" s="213"/>
      <c r="E196" s="44" t="s">
        <v>21</v>
      </c>
      <c r="F196" s="14">
        <f t="shared" si="187"/>
        <v>0</v>
      </c>
      <c r="G196" s="14">
        <f t="shared" si="188"/>
        <v>0</v>
      </c>
      <c r="H196" s="101" t="str">
        <f>IF(ISNA(VLOOKUP(C196,[1]Sheet1!$J$2:$J$2999,1,FALSE)),"No","Yes")</f>
        <v>No</v>
      </c>
      <c r="I196" s="72">
        <f t="shared" si="189"/>
        <v>0</v>
      </c>
      <c r="J196" s="72">
        <f t="shared" si="190"/>
        <v>0</v>
      </c>
      <c r="K196" s="72">
        <f t="shared" si="191"/>
        <v>0</v>
      </c>
      <c r="L196" s="72">
        <f t="shared" si="192"/>
        <v>0</v>
      </c>
      <c r="M196" s="72">
        <f t="shared" si="193"/>
        <v>0</v>
      </c>
      <c r="N196" s="72">
        <f t="shared" si="194"/>
        <v>0</v>
      </c>
      <c r="O196" s="72">
        <f t="shared" si="185"/>
        <v>0</v>
      </c>
      <c r="Q196" s="73">
        <f t="shared" si="195"/>
        <v>0</v>
      </c>
      <c r="R196" s="73">
        <f t="shared" si="196"/>
        <v>0</v>
      </c>
      <c r="S196" s="73">
        <f t="shared" si="197"/>
        <v>0</v>
      </c>
      <c r="T196" s="73">
        <f t="shared" si="198"/>
        <v>0</v>
      </c>
      <c r="U196" s="73">
        <f t="shared" si="199"/>
        <v>0</v>
      </c>
      <c r="V196" s="73">
        <f t="shared" si="200"/>
        <v>0</v>
      </c>
      <c r="W196" s="73">
        <f t="shared" si="186"/>
        <v>0</v>
      </c>
      <c r="Y196" s="72">
        <f t="shared" si="201"/>
        <v>0</v>
      </c>
      <c r="Z196" s="73">
        <f t="shared" si="202"/>
        <v>0</v>
      </c>
      <c r="AA196" s="58">
        <f t="shared" si="203"/>
        <v>0</v>
      </c>
      <c r="AB196" s="72">
        <f t="shared" si="204"/>
        <v>0</v>
      </c>
      <c r="AC196" s="72">
        <f t="shared" si="205"/>
        <v>0</v>
      </c>
      <c r="AD196" s="73">
        <f t="shared" si="206"/>
        <v>0</v>
      </c>
      <c r="AE196" s="73">
        <f t="shared" si="207"/>
        <v>0</v>
      </c>
      <c r="AF196" s="1">
        <f t="shared" ref="AF196:AF259" si="208">IF(H196="NO",SUM(AA196:AE196)-E$2,SUM(AA196:AE196))</f>
        <v>0</v>
      </c>
      <c r="AH196" s="1" t="str">
        <f t="shared" si="169"/>
        <v>No</v>
      </c>
    </row>
    <row r="197" spans="1:34" hidden="1" x14ac:dyDescent="0.2">
      <c r="A197" s="88">
        <v>1.94E-4</v>
      </c>
      <c r="B197" s="4">
        <f t="shared" si="184"/>
        <v>1.94E-4</v>
      </c>
      <c r="C197"/>
      <c r="D197" s="213"/>
      <c r="E197" s="44" t="s">
        <v>21</v>
      </c>
      <c r="F197" s="14">
        <f t="shared" si="187"/>
        <v>0</v>
      </c>
      <c r="G197" s="14">
        <f t="shared" si="188"/>
        <v>0</v>
      </c>
      <c r="H197" s="101" t="str">
        <f>IF(ISNA(VLOOKUP(C197,[1]Sheet1!$J$2:$J$2999,1,FALSE)),"No","Yes")</f>
        <v>No</v>
      </c>
      <c r="I197" s="72">
        <f t="shared" si="189"/>
        <v>0</v>
      </c>
      <c r="J197" s="72">
        <f t="shared" si="190"/>
        <v>0</v>
      </c>
      <c r="K197" s="72">
        <f t="shared" si="191"/>
        <v>0</v>
      </c>
      <c r="L197" s="72">
        <f t="shared" si="192"/>
        <v>0</v>
      </c>
      <c r="M197" s="72">
        <f t="shared" si="193"/>
        <v>0</v>
      </c>
      <c r="N197" s="72">
        <f t="shared" si="194"/>
        <v>0</v>
      </c>
      <c r="O197" s="72">
        <f t="shared" si="185"/>
        <v>0</v>
      </c>
      <c r="Q197" s="73">
        <f t="shared" si="195"/>
        <v>0</v>
      </c>
      <c r="R197" s="73">
        <f t="shared" si="196"/>
        <v>0</v>
      </c>
      <c r="S197" s="73">
        <f t="shared" si="197"/>
        <v>0</v>
      </c>
      <c r="T197" s="73">
        <f t="shared" si="198"/>
        <v>0</v>
      </c>
      <c r="U197" s="73">
        <f t="shared" si="199"/>
        <v>0</v>
      </c>
      <c r="V197" s="73">
        <f t="shared" si="200"/>
        <v>0</v>
      </c>
      <c r="W197" s="73">
        <f t="shared" si="186"/>
        <v>0</v>
      </c>
      <c r="Y197" s="72">
        <f t="shared" si="201"/>
        <v>0</v>
      </c>
      <c r="Z197" s="73">
        <f t="shared" si="202"/>
        <v>0</v>
      </c>
      <c r="AA197" s="58">
        <f t="shared" si="203"/>
        <v>0</v>
      </c>
      <c r="AB197" s="72">
        <f t="shared" si="204"/>
        <v>0</v>
      </c>
      <c r="AC197" s="72">
        <f t="shared" si="205"/>
        <v>0</v>
      </c>
      <c r="AD197" s="73">
        <f t="shared" si="206"/>
        <v>0</v>
      </c>
      <c r="AE197" s="73">
        <f t="shared" si="207"/>
        <v>0</v>
      </c>
      <c r="AF197" s="1">
        <f t="shared" si="208"/>
        <v>0</v>
      </c>
      <c r="AH197" s="1" t="str">
        <f t="shared" ref="AH197:AH260" si="209">IF(ISERROR(VLOOKUP(D197,AI$12:AI$100,1,FALSE)),"No","Yes")</f>
        <v>No</v>
      </c>
    </row>
    <row r="198" spans="1:34" hidden="1" x14ac:dyDescent="0.2">
      <c r="A198" s="88">
        <v>1.95E-4</v>
      </c>
      <c r="B198" s="4">
        <f t="shared" si="184"/>
        <v>1.95E-4</v>
      </c>
      <c r="C198"/>
      <c r="D198" s="213"/>
      <c r="E198" s="44" t="s">
        <v>21</v>
      </c>
      <c r="F198" s="14">
        <f t="shared" si="187"/>
        <v>0</v>
      </c>
      <c r="G198" s="14">
        <f t="shared" si="188"/>
        <v>0</v>
      </c>
      <c r="H198" s="101" t="str">
        <f>IF(ISNA(VLOOKUP(C198,[1]Sheet1!$J$2:$J$2999,1,FALSE)),"No","Yes")</f>
        <v>No</v>
      </c>
      <c r="I198" s="72">
        <f t="shared" si="189"/>
        <v>0</v>
      </c>
      <c r="J198" s="72">
        <f t="shared" si="190"/>
        <v>0</v>
      </c>
      <c r="K198" s="72">
        <f t="shared" si="191"/>
        <v>0</v>
      </c>
      <c r="L198" s="72">
        <f t="shared" si="192"/>
        <v>0</v>
      </c>
      <c r="M198" s="72">
        <f t="shared" si="193"/>
        <v>0</v>
      </c>
      <c r="N198" s="72">
        <f t="shared" si="194"/>
        <v>0</v>
      </c>
      <c r="O198" s="72">
        <f t="shared" si="185"/>
        <v>0</v>
      </c>
      <c r="Q198" s="73">
        <f t="shared" si="195"/>
        <v>0</v>
      </c>
      <c r="R198" s="73">
        <f t="shared" si="196"/>
        <v>0</v>
      </c>
      <c r="S198" s="73">
        <f t="shared" si="197"/>
        <v>0</v>
      </c>
      <c r="T198" s="73">
        <f t="shared" si="198"/>
        <v>0</v>
      </c>
      <c r="U198" s="73">
        <f t="shared" si="199"/>
        <v>0</v>
      </c>
      <c r="V198" s="73">
        <f t="shared" si="200"/>
        <v>0</v>
      </c>
      <c r="W198" s="73">
        <f t="shared" si="186"/>
        <v>0</v>
      </c>
      <c r="Y198" s="72">
        <f t="shared" si="201"/>
        <v>0</v>
      </c>
      <c r="Z198" s="73">
        <f t="shared" si="202"/>
        <v>0</v>
      </c>
      <c r="AA198" s="58">
        <f t="shared" si="203"/>
        <v>0</v>
      </c>
      <c r="AB198" s="72">
        <f t="shared" si="204"/>
        <v>0</v>
      </c>
      <c r="AC198" s="72">
        <f t="shared" si="205"/>
        <v>0</v>
      </c>
      <c r="AD198" s="73">
        <f t="shared" si="206"/>
        <v>0</v>
      </c>
      <c r="AE198" s="73">
        <f t="shared" si="207"/>
        <v>0</v>
      </c>
      <c r="AF198" s="1">
        <f t="shared" si="208"/>
        <v>0</v>
      </c>
      <c r="AH198" s="1" t="str">
        <f t="shared" si="209"/>
        <v>No</v>
      </c>
    </row>
    <row r="199" spans="1:34" hidden="1" x14ac:dyDescent="0.2">
      <c r="A199" s="88">
        <v>1.9599999999999999E-4</v>
      </c>
      <c r="B199" s="4">
        <f t="shared" si="184"/>
        <v>1.9599999999999999E-4</v>
      </c>
      <c r="C199"/>
      <c r="D199" s="213"/>
      <c r="E199" s="44" t="s">
        <v>21</v>
      </c>
      <c r="F199" s="14">
        <f t="shared" si="187"/>
        <v>0</v>
      </c>
      <c r="G199" s="14">
        <f t="shared" si="188"/>
        <v>0</v>
      </c>
      <c r="H199" s="101" t="str">
        <f>IF(ISNA(VLOOKUP(C199,[1]Sheet1!$J$2:$J$2999,1,FALSE)),"No","Yes")</f>
        <v>No</v>
      </c>
      <c r="I199" s="72">
        <f t="shared" si="189"/>
        <v>0</v>
      </c>
      <c r="J199" s="72">
        <f t="shared" si="190"/>
        <v>0</v>
      </c>
      <c r="K199" s="72">
        <f t="shared" si="191"/>
        <v>0</v>
      </c>
      <c r="L199" s="72">
        <f t="shared" si="192"/>
        <v>0</v>
      </c>
      <c r="M199" s="72">
        <f t="shared" si="193"/>
        <v>0</v>
      </c>
      <c r="N199" s="72">
        <f t="shared" si="194"/>
        <v>0</v>
      </c>
      <c r="O199" s="72">
        <f t="shared" si="185"/>
        <v>0</v>
      </c>
      <c r="Q199" s="73">
        <f t="shared" si="195"/>
        <v>0</v>
      </c>
      <c r="R199" s="73">
        <f t="shared" si="196"/>
        <v>0</v>
      </c>
      <c r="S199" s="73">
        <f t="shared" si="197"/>
        <v>0</v>
      </c>
      <c r="T199" s="73">
        <f t="shared" si="198"/>
        <v>0</v>
      </c>
      <c r="U199" s="73">
        <f t="shared" si="199"/>
        <v>0</v>
      </c>
      <c r="V199" s="73">
        <f t="shared" si="200"/>
        <v>0</v>
      </c>
      <c r="W199" s="73">
        <f t="shared" si="186"/>
        <v>0</v>
      </c>
      <c r="Y199" s="72">
        <f t="shared" si="201"/>
        <v>0</v>
      </c>
      <c r="Z199" s="73">
        <f t="shared" si="202"/>
        <v>0</v>
      </c>
      <c r="AA199" s="58">
        <f t="shared" si="203"/>
        <v>0</v>
      </c>
      <c r="AB199" s="72">
        <f t="shared" si="204"/>
        <v>0</v>
      </c>
      <c r="AC199" s="72">
        <f t="shared" si="205"/>
        <v>0</v>
      </c>
      <c r="AD199" s="73">
        <f t="shared" si="206"/>
        <v>0</v>
      </c>
      <c r="AE199" s="73">
        <f t="shared" si="207"/>
        <v>0</v>
      </c>
      <c r="AF199" s="1">
        <f t="shared" si="208"/>
        <v>0</v>
      </c>
      <c r="AH199" s="1" t="str">
        <f t="shared" si="209"/>
        <v>No</v>
      </c>
    </row>
    <row r="200" spans="1:34" hidden="1" x14ac:dyDescent="0.2">
      <c r="A200" s="88">
        <v>1.9699999999999999E-4</v>
      </c>
      <c r="B200" s="4">
        <f t="shared" si="184"/>
        <v>1.9699999999999999E-4</v>
      </c>
      <c r="C200"/>
      <c r="D200" s="213"/>
      <c r="E200" s="44" t="s">
        <v>21</v>
      </c>
      <c r="F200" s="14">
        <f t="shared" si="187"/>
        <v>0</v>
      </c>
      <c r="G200" s="14">
        <f t="shared" si="188"/>
        <v>0</v>
      </c>
      <c r="H200" s="101" t="str">
        <f>IF(ISNA(VLOOKUP(C200,[1]Sheet1!$J$2:$J$2999,1,FALSE)),"No","Yes")</f>
        <v>No</v>
      </c>
      <c r="I200" s="72">
        <f t="shared" si="189"/>
        <v>0</v>
      </c>
      <c r="J200" s="72">
        <f t="shared" si="190"/>
        <v>0</v>
      </c>
      <c r="K200" s="72">
        <f t="shared" si="191"/>
        <v>0</v>
      </c>
      <c r="L200" s="72">
        <f t="shared" si="192"/>
        <v>0</v>
      </c>
      <c r="M200" s="72">
        <f t="shared" si="193"/>
        <v>0</v>
      </c>
      <c r="N200" s="72">
        <f t="shared" si="194"/>
        <v>0</v>
      </c>
      <c r="O200" s="72">
        <f t="shared" si="185"/>
        <v>0</v>
      </c>
      <c r="Q200" s="73">
        <f t="shared" si="195"/>
        <v>0</v>
      </c>
      <c r="R200" s="73">
        <f t="shared" si="196"/>
        <v>0</v>
      </c>
      <c r="S200" s="73">
        <f t="shared" si="197"/>
        <v>0</v>
      </c>
      <c r="T200" s="73">
        <f t="shared" si="198"/>
        <v>0</v>
      </c>
      <c r="U200" s="73">
        <f t="shared" si="199"/>
        <v>0</v>
      </c>
      <c r="V200" s="73">
        <f t="shared" si="200"/>
        <v>0</v>
      </c>
      <c r="W200" s="73">
        <f t="shared" si="186"/>
        <v>0</v>
      </c>
      <c r="Y200" s="72">
        <f t="shared" si="201"/>
        <v>0</v>
      </c>
      <c r="Z200" s="73">
        <f t="shared" si="202"/>
        <v>0</v>
      </c>
      <c r="AA200" s="58">
        <f t="shared" si="203"/>
        <v>0</v>
      </c>
      <c r="AB200" s="72">
        <f t="shared" si="204"/>
        <v>0</v>
      </c>
      <c r="AC200" s="72">
        <f t="shared" si="205"/>
        <v>0</v>
      </c>
      <c r="AD200" s="73">
        <f t="shared" si="206"/>
        <v>0</v>
      </c>
      <c r="AE200" s="73">
        <f t="shared" si="207"/>
        <v>0</v>
      </c>
      <c r="AF200" s="1">
        <f t="shared" si="208"/>
        <v>0</v>
      </c>
      <c r="AH200" s="1" t="str">
        <f t="shared" si="209"/>
        <v>No</v>
      </c>
    </row>
    <row r="201" spans="1:34" hidden="1" x14ac:dyDescent="0.2">
      <c r="A201" s="88">
        <v>1.9799999999999999E-4</v>
      </c>
      <c r="B201" s="4">
        <f t="shared" si="184"/>
        <v>1.9799999999999999E-4</v>
      </c>
      <c r="C201"/>
      <c r="D201" s="213"/>
      <c r="E201" s="44" t="s">
        <v>21</v>
      </c>
      <c r="F201" s="14">
        <f t="shared" si="187"/>
        <v>0</v>
      </c>
      <c r="G201" s="14">
        <f t="shared" si="188"/>
        <v>0</v>
      </c>
      <c r="H201" s="101" t="str">
        <f>IF(ISNA(VLOOKUP(C201,[1]Sheet1!$J$2:$J$2999,1,FALSE)),"No","Yes")</f>
        <v>No</v>
      </c>
      <c r="I201" s="72">
        <f t="shared" si="189"/>
        <v>0</v>
      </c>
      <c r="J201" s="72">
        <f t="shared" si="190"/>
        <v>0</v>
      </c>
      <c r="K201" s="72">
        <f t="shared" si="191"/>
        <v>0</v>
      </c>
      <c r="L201" s="72">
        <f t="shared" si="192"/>
        <v>0</v>
      </c>
      <c r="M201" s="72">
        <f t="shared" si="193"/>
        <v>0</v>
      </c>
      <c r="N201" s="72">
        <f t="shared" si="194"/>
        <v>0</v>
      </c>
      <c r="O201" s="72">
        <f t="shared" si="185"/>
        <v>0</v>
      </c>
      <c r="Q201" s="73">
        <f t="shared" si="195"/>
        <v>0</v>
      </c>
      <c r="R201" s="73">
        <f t="shared" si="196"/>
        <v>0</v>
      </c>
      <c r="S201" s="73">
        <f t="shared" si="197"/>
        <v>0</v>
      </c>
      <c r="T201" s="73">
        <f t="shared" si="198"/>
        <v>0</v>
      </c>
      <c r="U201" s="73">
        <f t="shared" si="199"/>
        <v>0</v>
      </c>
      <c r="V201" s="73">
        <f t="shared" si="200"/>
        <v>0</v>
      </c>
      <c r="W201" s="73">
        <f t="shared" si="186"/>
        <v>0</v>
      </c>
      <c r="Y201" s="72">
        <f t="shared" si="201"/>
        <v>0</v>
      </c>
      <c r="Z201" s="73">
        <f t="shared" si="202"/>
        <v>0</v>
      </c>
      <c r="AA201" s="58">
        <f t="shared" si="203"/>
        <v>0</v>
      </c>
      <c r="AB201" s="72">
        <f t="shared" si="204"/>
        <v>0</v>
      </c>
      <c r="AC201" s="72">
        <f t="shared" si="205"/>
        <v>0</v>
      </c>
      <c r="AD201" s="73">
        <f t="shared" si="206"/>
        <v>0</v>
      </c>
      <c r="AE201" s="73">
        <f t="shared" si="207"/>
        <v>0</v>
      </c>
      <c r="AF201" s="1">
        <f t="shared" si="208"/>
        <v>0</v>
      </c>
      <c r="AH201" s="1" t="str">
        <f t="shared" si="209"/>
        <v>No</v>
      </c>
    </row>
    <row r="202" spans="1:34" hidden="1" x14ac:dyDescent="0.2">
      <c r="A202" s="88">
        <v>1.9899999999999999E-4</v>
      </c>
      <c r="B202" s="4">
        <f t="shared" si="184"/>
        <v>1.9899999999999999E-4</v>
      </c>
      <c r="C202"/>
      <c r="D202" s="213"/>
      <c r="E202" s="44" t="s">
        <v>21</v>
      </c>
      <c r="F202" s="14">
        <f t="shared" si="187"/>
        <v>0</v>
      </c>
      <c r="G202" s="14">
        <f t="shared" si="188"/>
        <v>0</v>
      </c>
      <c r="H202" s="101" t="str">
        <f>IF(ISNA(VLOOKUP(C202,[1]Sheet1!$J$2:$J$2999,1,FALSE)),"No","Yes")</f>
        <v>No</v>
      </c>
      <c r="I202" s="72">
        <f t="shared" si="189"/>
        <v>0</v>
      </c>
      <c r="J202" s="72">
        <f t="shared" si="190"/>
        <v>0</v>
      </c>
      <c r="K202" s="72">
        <f t="shared" si="191"/>
        <v>0</v>
      </c>
      <c r="L202" s="72">
        <f t="shared" si="192"/>
        <v>0</v>
      </c>
      <c r="M202" s="72">
        <f t="shared" si="193"/>
        <v>0</v>
      </c>
      <c r="N202" s="72">
        <f t="shared" si="194"/>
        <v>0</v>
      </c>
      <c r="O202" s="72">
        <f t="shared" si="185"/>
        <v>0</v>
      </c>
      <c r="Q202" s="73">
        <f t="shared" si="195"/>
        <v>0</v>
      </c>
      <c r="R202" s="73">
        <f t="shared" si="196"/>
        <v>0</v>
      </c>
      <c r="S202" s="73">
        <f t="shared" si="197"/>
        <v>0</v>
      </c>
      <c r="T202" s="73">
        <f t="shared" si="198"/>
        <v>0</v>
      </c>
      <c r="U202" s="73">
        <f t="shared" si="199"/>
        <v>0</v>
      </c>
      <c r="V202" s="73">
        <f t="shared" si="200"/>
        <v>0</v>
      </c>
      <c r="W202" s="73">
        <f t="shared" si="186"/>
        <v>0</v>
      </c>
      <c r="Y202" s="72">
        <f t="shared" si="201"/>
        <v>0</v>
      </c>
      <c r="Z202" s="73">
        <f t="shared" si="202"/>
        <v>0</v>
      </c>
      <c r="AA202" s="58">
        <f t="shared" si="203"/>
        <v>0</v>
      </c>
      <c r="AB202" s="72">
        <f t="shared" si="204"/>
        <v>0</v>
      </c>
      <c r="AC202" s="72">
        <f t="shared" si="205"/>
        <v>0</v>
      </c>
      <c r="AD202" s="73">
        <f t="shared" si="206"/>
        <v>0</v>
      </c>
      <c r="AE202" s="73">
        <f t="shared" si="207"/>
        <v>0</v>
      </c>
      <c r="AF202" s="1">
        <f t="shared" si="208"/>
        <v>0</v>
      </c>
      <c r="AH202" s="1" t="str">
        <f t="shared" si="209"/>
        <v>No</v>
      </c>
    </row>
    <row r="203" spans="1:34" hidden="1" x14ac:dyDescent="0.2">
      <c r="A203" s="88">
        <v>1.9999999999999998E-4</v>
      </c>
      <c r="B203" s="4">
        <f t="shared" si="184"/>
        <v>1.9999999999999998E-4</v>
      </c>
      <c r="C203"/>
      <c r="D203" s="213"/>
      <c r="E203" s="44" t="s">
        <v>21</v>
      </c>
      <c r="F203" s="14">
        <f t="shared" si="187"/>
        <v>0</v>
      </c>
      <c r="G203" s="14">
        <f t="shared" si="188"/>
        <v>0</v>
      </c>
      <c r="H203" s="101" t="str">
        <f>IF(ISNA(VLOOKUP(C203,[1]Sheet1!$J$2:$J$2999,1,FALSE)),"No","Yes")</f>
        <v>No</v>
      </c>
      <c r="I203" s="72">
        <f t="shared" si="189"/>
        <v>0</v>
      </c>
      <c r="J203" s="72">
        <f t="shared" si="190"/>
        <v>0</v>
      </c>
      <c r="K203" s="72">
        <f t="shared" si="191"/>
        <v>0</v>
      </c>
      <c r="L203" s="72">
        <f t="shared" si="192"/>
        <v>0</v>
      </c>
      <c r="M203" s="72">
        <f t="shared" si="193"/>
        <v>0</v>
      </c>
      <c r="N203" s="72">
        <f t="shared" si="194"/>
        <v>0</v>
      </c>
      <c r="O203" s="72">
        <f t="shared" si="185"/>
        <v>0</v>
      </c>
      <c r="Q203" s="73">
        <f t="shared" si="195"/>
        <v>0</v>
      </c>
      <c r="R203" s="73">
        <f t="shared" si="196"/>
        <v>0</v>
      </c>
      <c r="S203" s="73">
        <f t="shared" si="197"/>
        <v>0</v>
      </c>
      <c r="T203" s="73">
        <f t="shared" si="198"/>
        <v>0</v>
      </c>
      <c r="U203" s="73">
        <f t="shared" si="199"/>
        <v>0</v>
      </c>
      <c r="V203" s="73">
        <f t="shared" si="200"/>
        <v>0</v>
      </c>
      <c r="W203" s="73">
        <f t="shared" si="186"/>
        <v>0</v>
      </c>
      <c r="Y203" s="72">
        <f t="shared" si="201"/>
        <v>0</v>
      </c>
      <c r="Z203" s="73">
        <f t="shared" si="202"/>
        <v>0</v>
      </c>
      <c r="AA203" s="58">
        <f t="shared" si="203"/>
        <v>0</v>
      </c>
      <c r="AB203" s="72">
        <f t="shared" si="204"/>
        <v>0</v>
      </c>
      <c r="AC203" s="72">
        <f t="shared" si="205"/>
        <v>0</v>
      </c>
      <c r="AD203" s="73">
        <f t="shared" si="206"/>
        <v>0</v>
      </c>
      <c r="AE203" s="73">
        <f t="shared" si="207"/>
        <v>0</v>
      </c>
      <c r="AF203" s="1">
        <f t="shared" si="208"/>
        <v>0</v>
      </c>
      <c r="AH203" s="1" t="str">
        <f t="shared" si="209"/>
        <v>No</v>
      </c>
    </row>
    <row r="204" spans="1:34" hidden="1" x14ac:dyDescent="0.2">
      <c r="A204" s="88">
        <v>2.0099999999999998E-4</v>
      </c>
      <c r="B204" s="4">
        <f t="shared" si="184"/>
        <v>2.0099999999999998E-4</v>
      </c>
      <c r="C204"/>
      <c r="D204" s="213"/>
      <c r="E204" s="44" t="s">
        <v>21</v>
      </c>
      <c r="F204" s="14">
        <f t="shared" si="187"/>
        <v>0</v>
      </c>
      <c r="G204" s="14">
        <f t="shared" si="188"/>
        <v>0</v>
      </c>
      <c r="H204" s="101" t="str">
        <f>IF(ISNA(VLOOKUP(C204,[1]Sheet1!$J$2:$J$2999,1,FALSE)),"No","Yes")</f>
        <v>No</v>
      </c>
      <c r="I204" s="72">
        <f t="shared" si="189"/>
        <v>0</v>
      </c>
      <c r="J204" s="72">
        <f t="shared" si="190"/>
        <v>0</v>
      </c>
      <c r="K204" s="72">
        <f t="shared" si="191"/>
        <v>0</v>
      </c>
      <c r="L204" s="72">
        <f t="shared" si="192"/>
        <v>0</v>
      </c>
      <c r="M204" s="72">
        <f t="shared" si="193"/>
        <v>0</v>
      </c>
      <c r="N204" s="72">
        <f t="shared" si="194"/>
        <v>0</v>
      </c>
      <c r="O204" s="72">
        <f t="shared" si="185"/>
        <v>0</v>
      </c>
      <c r="Q204" s="73">
        <f t="shared" si="195"/>
        <v>0</v>
      </c>
      <c r="R204" s="73">
        <f t="shared" si="196"/>
        <v>0</v>
      </c>
      <c r="S204" s="73">
        <f t="shared" si="197"/>
        <v>0</v>
      </c>
      <c r="T204" s="73">
        <f t="shared" si="198"/>
        <v>0</v>
      </c>
      <c r="U204" s="73">
        <f t="shared" si="199"/>
        <v>0</v>
      </c>
      <c r="V204" s="73">
        <f t="shared" si="200"/>
        <v>0</v>
      </c>
      <c r="W204" s="73">
        <f t="shared" si="186"/>
        <v>0</v>
      </c>
      <c r="Y204" s="72">
        <f t="shared" si="201"/>
        <v>0</v>
      </c>
      <c r="Z204" s="73">
        <f t="shared" si="202"/>
        <v>0</v>
      </c>
      <c r="AA204" s="58">
        <f t="shared" si="203"/>
        <v>0</v>
      </c>
      <c r="AB204" s="72">
        <f t="shared" si="204"/>
        <v>0</v>
      </c>
      <c r="AC204" s="72">
        <f t="shared" si="205"/>
        <v>0</v>
      </c>
      <c r="AD204" s="73">
        <f t="shared" si="206"/>
        <v>0</v>
      </c>
      <c r="AE204" s="73">
        <f t="shared" si="207"/>
        <v>0</v>
      </c>
      <c r="AF204" s="1">
        <f t="shared" si="208"/>
        <v>0</v>
      </c>
      <c r="AH204" s="1" t="str">
        <f t="shared" si="209"/>
        <v>No</v>
      </c>
    </row>
    <row r="205" spans="1:34" hidden="1" x14ac:dyDescent="0.2">
      <c r="A205" s="88">
        <v>2.0199999999999998E-4</v>
      </c>
      <c r="B205" s="4">
        <f t="shared" si="184"/>
        <v>2.0199999999999998E-4</v>
      </c>
      <c r="C205"/>
      <c r="D205" s="213"/>
      <c r="E205" s="44" t="s">
        <v>21</v>
      </c>
      <c r="F205" s="14">
        <f t="shared" si="187"/>
        <v>0</v>
      </c>
      <c r="G205" s="14">
        <f t="shared" si="188"/>
        <v>0</v>
      </c>
      <c r="H205" s="101" t="str">
        <f>IF(ISNA(VLOOKUP(C205,[1]Sheet1!$J$2:$J$2999,1,FALSE)),"No","Yes")</f>
        <v>No</v>
      </c>
      <c r="I205" s="72">
        <f t="shared" si="189"/>
        <v>0</v>
      </c>
      <c r="J205" s="72">
        <f t="shared" si="190"/>
        <v>0</v>
      </c>
      <c r="K205" s="72">
        <f t="shared" si="191"/>
        <v>0</v>
      </c>
      <c r="L205" s="72">
        <f t="shared" si="192"/>
        <v>0</v>
      </c>
      <c r="M205" s="72">
        <f t="shared" si="193"/>
        <v>0</v>
      </c>
      <c r="N205" s="72">
        <f t="shared" si="194"/>
        <v>0</v>
      </c>
      <c r="O205" s="72">
        <f t="shared" si="185"/>
        <v>0</v>
      </c>
      <c r="Q205" s="73">
        <f t="shared" si="195"/>
        <v>0</v>
      </c>
      <c r="R205" s="73">
        <f t="shared" si="196"/>
        <v>0</v>
      </c>
      <c r="S205" s="73">
        <f t="shared" si="197"/>
        <v>0</v>
      </c>
      <c r="T205" s="73">
        <f t="shared" si="198"/>
        <v>0</v>
      </c>
      <c r="U205" s="73">
        <f t="shared" si="199"/>
        <v>0</v>
      </c>
      <c r="V205" s="73">
        <f t="shared" si="200"/>
        <v>0</v>
      </c>
      <c r="W205" s="73">
        <f t="shared" si="186"/>
        <v>0</v>
      </c>
      <c r="Y205" s="72">
        <f t="shared" si="201"/>
        <v>0</v>
      </c>
      <c r="Z205" s="73">
        <f t="shared" si="202"/>
        <v>0</v>
      </c>
      <c r="AA205" s="58">
        <f t="shared" si="203"/>
        <v>0</v>
      </c>
      <c r="AB205" s="72">
        <f t="shared" si="204"/>
        <v>0</v>
      </c>
      <c r="AC205" s="72">
        <f t="shared" si="205"/>
        <v>0</v>
      </c>
      <c r="AD205" s="73">
        <f t="shared" si="206"/>
        <v>0</v>
      </c>
      <c r="AE205" s="73">
        <f t="shared" si="207"/>
        <v>0</v>
      </c>
      <c r="AF205" s="1">
        <f t="shared" si="208"/>
        <v>0</v>
      </c>
      <c r="AH205" s="1" t="str">
        <f t="shared" si="209"/>
        <v>No</v>
      </c>
    </row>
    <row r="206" spans="1:34" hidden="1" x14ac:dyDescent="0.2">
      <c r="A206" s="88">
        <v>2.03E-4</v>
      </c>
      <c r="B206" s="4">
        <f t="shared" si="184"/>
        <v>2.03E-4</v>
      </c>
      <c r="C206"/>
      <c r="D206" s="213"/>
      <c r="E206" s="44" t="s">
        <v>21</v>
      </c>
      <c r="F206" s="14">
        <f t="shared" si="187"/>
        <v>0</v>
      </c>
      <c r="G206" s="14">
        <f t="shared" si="188"/>
        <v>0</v>
      </c>
      <c r="H206" s="101" t="str">
        <f>IF(ISNA(VLOOKUP(C206,[1]Sheet1!$J$2:$J$2999,1,FALSE)),"No","Yes")</f>
        <v>No</v>
      </c>
      <c r="I206" s="72">
        <f t="shared" si="189"/>
        <v>0</v>
      </c>
      <c r="J206" s="72">
        <f t="shared" si="190"/>
        <v>0</v>
      </c>
      <c r="K206" s="72">
        <f t="shared" si="191"/>
        <v>0</v>
      </c>
      <c r="L206" s="72">
        <f t="shared" si="192"/>
        <v>0</v>
      </c>
      <c r="M206" s="72">
        <f t="shared" si="193"/>
        <v>0</v>
      </c>
      <c r="N206" s="72">
        <f t="shared" si="194"/>
        <v>0</v>
      </c>
      <c r="O206" s="72">
        <f t="shared" si="185"/>
        <v>0</v>
      </c>
      <c r="Q206" s="73">
        <f t="shared" si="195"/>
        <v>0</v>
      </c>
      <c r="R206" s="73">
        <f t="shared" si="196"/>
        <v>0</v>
      </c>
      <c r="S206" s="73">
        <f t="shared" si="197"/>
        <v>0</v>
      </c>
      <c r="T206" s="73">
        <f t="shared" si="198"/>
        <v>0</v>
      </c>
      <c r="U206" s="73">
        <f t="shared" si="199"/>
        <v>0</v>
      </c>
      <c r="V206" s="73">
        <f t="shared" si="200"/>
        <v>0</v>
      </c>
      <c r="W206" s="73">
        <f t="shared" si="186"/>
        <v>0</v>
      </c>
      <c r="Y206" s="72">
        <f t="shared" si="201"/>
        <v>0</v>
      </c>
      <c r="Z206" s="73">
        <f t="shared" si="202"/>
        <v>0</v>
      </c>
      <c r="AA206" s="58">
        <f t="shared" si="203"/>
        <v>0</v>
      </c>
      <c r="AB206" s="72">
        <f t="shared" si="204"/>
        <v>0</v>
      </c>
      <c r="AC206" s="72">
        <f t="shared" si="205"/>
        <v>0</v>
      </c>
      <c r="AD206" s="73">
        <f t="shared" si="206"/>
        <v>0</v>
      </c>
      <c r="AE206" s="73">
        <f t="shared" si="207"/>
        <v>0</v>
      </c>
      <c r="AF206" s="1">
        <f t="shared" si="208"/>
        <v>0</v>
      </c>
      <c r="AH206" s="1" t="str">
        <f t="shared" si="209"/>
        <v>No</v>
      </c>
    </row>
    <row r="207" spans="1:34" hidden="1" x14ac:dyDescent="0.2">
      <c r="A207" s="88">
        <v>2.04E-4</v>
      </c>
      <c r="B207" s="4">
        <f t="shared" si="184"/>
        <v>2.04E-4</v>
      </c>
      <c r="C207"/>
      <c r="D207" s="213"/>
      <c r="E207" s="44" t="s">
        <v>21</v>
      </c>
      <c r="F207" s="14">
        <f t="shared" si="187"/>
        <v>0</v>
      </c>
      <c r="G207" s="14">
        <f t="shared" si="188"/>
        <v>0</v>
      </c>
      <c r="H207" s="101" t="str">
        <f>IF(ISNA(VLOOKUP(C207,[1]Sheet1!$J$2:$J$2999,1,FALSE)),"No","Yes")</f>
        <v>No</v>
      </c>
      <c r="I207" s="72">
        <f t="shared" si="189"/>
        <v>0</v>
      </c>
      <c r="J207" s="72">
        <f t="shared" si="190"/>
        <v>0</v>
      </c>
      <c r="K207" s="72">
        <f t="shared" si="191"/>
        <v>0</v>
      </c>
      <c r="L207" s="72">
        <f t="shared" si="192"/>
        <v>0</v>
      </c>
      <c r="M207" s="72">
        <f t="shared" si="193"/>
        <v>0</v>
      </c>
      <c r="N207" s="72">
        <f t="shared" si="194"/>
        <v>0</v>
      </c>
      <c r="O207" s="72">
        <f t="shared" si="185"/>
        <v>0</v>
      </c>
      <c r="Q207" s="73">
        <f t="shared" si="195"/>
        <v>0</v>
      </c>
      <c r="R207" s="73">
        <f t="shared" si="196"/>
        <v>0</v>
      </c>
      <c r="S207" s="73">
        <f t="shared" si="197"/>
        <v>0</v>
      </c>
      <c r="T207" s="73">
        <f t="shared" si="198"/>
        <v>0</v>
      </c>
      <c r="U207" s="73">
        <f t="shared" si="199"/>
        <v>0</v>
      </c>
      <c r="V207" s="73">
        <f t="shared" si="200"/>
        <v>0</v>
      </c>
      <c r="W207" s="73">
        <f t="shared" si="186"/>
        <v>0</v>
      </c>
      <c r="Y207" s="72">
        <f t="shared" si="201"/>
        <v>0</v>
      </c>
      <c r="Z207" s="73">
        <f t="shared" si="202"/>
        <v>0</v>
      </c>
      <c r="AA207" s="58">
        <f t="shared" si="203"/>
        <v>0</v>
      </c>
      <c r="AB207" s="72">
        <f t="shared" si="204"/>
        <v>0</v>
      </c>
      <c r="AC207" s="72">
        <f t="shared" si="205"/>
        <v>0</v>
      </c>
      <c r="AD207" s="73">
        <f t="shared" si="206"/>
        <v>0</v>
      </c>
      <c r="AE207" s="73">
        <f t="shared" si="207"/>
        <v>0</v>
      </c>
      <c r="AF207" s="1">
        <f t="shared" si="208"/>
        <v>0</v>
      </c>
      <c r="AH207" s="1" t="str">
        <f t="shared" si="209"/>
        <v>No</v>
      </c>
    </row>
    <row r="208" spans="1:34" hidden="1" x14ac:dyDescent="0.2">
      <c r="A208" s="88">
        <v>2.05E-4</v>
      </c>
      <c r="B208" s="4">
        <f t="shared" si="184"/>
        <v>2.05E-4</v>
      </c>
      <c r="C208"/>
      <c r="D208" s="213"/>
      <c r="E208" s="44" t="s">
        <v>21</v>
      </c>
      <c r="F208" s="14">
        <f t="shared" si="187"/>
        <v>0</v>
      </c>
      <c r="G208" s="14">
        <f t="shared" si="188"/>
        <v>0</v>
      </c>
      <c r="H208" s="101" t="str">
        <f>IF(ISNA(VLOOKUP(C208,[1]Sheet1!$J$2:$J$2999,1,FALSE)),"No","Yes")</f>
        <v>No</v>
      </c>
      <c r="I208" s="72">
        <f t="shared" si="189"/>
        <v>0</v>
      </c>
      <c r="J208" s="72">
        <f t="shared" si="190"/>
        <v>0</v>
      </c>
      <c r="K208" s="72">
        <f t="shared" si="191"/>
        <v>0</v>
      </c>
      <c r="L208" s="72">
        <f t="shared" si="192"/>
        <v>0</v>
      </c>
      <c r="M208" s="72">
        <f t="shared" si="193"/>
        <v>0</v>
      </c>
      <c r="N208" s="72">
        <f t="shared" si="194"/>
        <v>0</v>
      </c>
      <c r="O208" s="72">
        <f t="shared" si="185"/>
        <v>0</v>
      </c>
      <c r="Q208" s="73">
        <f t="shared" si="195"/>
        <v>0</v>
      </c>
      <c r="R208" s="73">
        <f t="shared" si="196"/>
        <v>0</v>
      </c>
      <c r="S208" s="73">
        <f t="shared" si="197"/>
        <v>0</v>
      </c>
      <c r="T208" s="73">
        <f t="shared" si="198"/>
        <v>0</v>
      </c>
      <c r="U208" s="73">
        <f t="shared" si="199"/>
        <v>0</v>
      </c>
      <c r="V208" s="73">
        <f t="shared" si="200"/>
        <v>0</v>
      </c>
      <c r="W208" s="73">
        <f t="shared" si="186"/>
        <v>0</v>
      </c>
      <c r="Y208" s="72">
        <f t="shared" si="201"/>
        <v>0</v>
      </c>
      <c r="Z208" s="73">
        <f t="shared" si="202"/>
        <v>0</v>
      </c>
      <c r="AA208" s="58">
        <f t="shared" si="203"/>
        <v>0</v>
      </c>
      <c r="AB208" s="72">
        <f t="shared" si="204"/>
        <v>0</v>
      </c>
      <c r="AC208" s="72">
        <f t="shared" si="205"/>
        <v>0</v>
      </c>
      <c r="AD208" s="73">
        <f t="shared" si="206"/>
        <v>0</v>
      </c>
      <c r="AE208" s="73">
        <f t="shared" si="207"/>
        <v>0</v>
      </c>
      <c r="AF208" s="1">
        <f t="shared" si="208"/>
        <v>0</v>
      </c>
      <c r="AH208" s="1" t="str">
        <f t="shared" si="209"/>
        <v>No</v>
      </c>
    </row>
    <row r="209" spans="1:34" hidden="1" x14ac:dyDescent="0.2">
      <c r="A209" s="88">
        <v>2.0599999999999999E-4</v>
      </c>
      <c r="B209" s="4">
        <f t="shared" si="184"/>
        <v>2.0599999999999999E-4</v>
      </c>
      <c r="C209"/>
      <c r="D209" s="213"/>
      <c r="E209" s="44" t="s">
        <v>21</v>
      </c>
      <c r="F209" s="14">
        <f t="shared" si="187"/>
        <v>0</v>
      </c>
      <c r="G209" s="14">
        <f t="shared" si="188"/>
        <v>0</v>
      </c>
      <c r="H209" s="101" t="str">
        <f>IF(ISNA(VLOOKUP(C209,[1]Sheet1!$J$2:$J$2999,1,FALSE)),"No","Yes")</f>
        <v>No</v>
      </c>
      <c r="I209" s="72">
        <f t="shared" si="189"/>
        <v>0</v>
      </c>
      <c r="J209" s="72">
        <f t="shared" si="190"/>
        <v>0</v>
      </c>
      <c r="K209" s="72">
        <f t="shared" si="191"/>
        <v>0</v>
      </c>
      <c r="L209" s="72">
        <f t="shared" si="192"/>
        <v>0</v>
      </c>
      <c r="M209" s="72">
        <f t="shared" si="193"/>
        <v>0</v>
      </c>
      <c r="N209" s="72">
        <f t="shared" si="194"/>
        <v>0</v>
      </c>
      <c r="O209" s="72">
        <f t="shared" si="185"/>
        <v>0</v>
      </c>
      <c r="Q209" s="73">
        <f t="shared" si="195"/>
        <v>0</v>
      </c>
      <c r="R209" s="73">
        <f t="shared" si="196"/>
        <v>0</v>
      </c>
      <c r="S209" s="73">
        <f t="shared" si="197"/>
        <v>0</v>
      </c>
      <c r="T209" s="73">
        <f t="shared" si="198"/>
        <v>0</v>
      </c>
      <c r="U209" s="73">
        <f t="shared" si="199"/>
        <v>0</v>
      </c>
      <c r="V209" s="73">
        <f t="shared" si="200"/>
        <v>0</v>
      </c>
      <c r="W209" s="73">
        <f t="shared" si="186"/>
        <v>0</v>
      </c>
      <c r="Y209" s="72">
        <f t="shared" si="201"/>
        <v>0</v>
      </c>
      <c r="Z209" s="73">
        <f t="shared" si="202"/>
        <v>0</v>
      </c>
      <c r="AA209" s="58">
        <f t="shared" si="203"/>
        <v>0</v>
      </c>
      <c r="AB209" s="72">
        <f t="shared" si="204"/>
        <v>0</v>
      </c>
      <c r="AC209" s="72">
        <f t="shared" si="205"/>
        <v>0</v>
      </c>
      <c r="AD209" s="73">
        <f t="shared" si="206"/>
        <v>0</v>
      </c>
      <c r="AE209" s="73">
        <f t="shared" si="207"/>
        <v>0</v>
      </c>
      <c r="AF209" s="1">
        <f t="shared" si="208"/>
        <v>0</v>
      </c>
      <c r="AH209" s="1" t="str">
        <f t="shared" si="209"/>
        <v>No</v>
      </c>
    </row>
    <row r="210" spans="1:34" hidden="1" x14ac:dyDescent="0.2">
      <c r="A210" s="88">
        <v>2.0699999999999999E-4</v>
      </c>
      <c r="B210" s="4">
        <f t="shared" si="184"/>
        <v>2.0699999999999999E-4</v>
      </c>
      <c r="C210"/>
      <c r="D210" s="213"/>
      <c r="E210" s="44" t="s">
        <v>21</v>
      </c>
      <c r="F210" s="14">
        <f t="shared" si="187"/>
        <v>0</v>
      </c>
      <c r="G210" s="14">
        <f t="shared" si="188"/>
        <v>0</v>
      </c>
      <c r="H210" s="101" t="str">
        <f>IF(ISNA(VLOOKUP(C210,[1]Sheet1!$J$2:$J$2999,1,FALSE)),"No","Yes")</f>
        <v>No</v>
      </c>
      <c r="I210" s="72">
        <f t="shared" si="189"/>
        <v>0</v>
      </c>
      <c r="J210" s="72">
        <f t="shared" si="190"/>
        <v>0</v>
      </c>
      <c r="K210" s="72">
        <f t="shared" si="191"/>
        <v>0</v>
      </c>
      <c r="L210" s="72">
        <f t="shared" si="192"/>
        <v>0</v>
      </c>
      <c r="M210" s="72">
        <f t="shared" si="193"/>
        <v>0</v>
      </c>
      <c r="N210" s="72">
        <f t="shared" si="194"/>
        <v>0</v>
      </c>
      <c r="O210" s="72">
        <f t="shared" si="185"/>
        <v>0</v>
      </c>
      <c r="Q210" s="73">
        <f t="shared" si="195"/>
        <v>0</v>
      </c>
      <c r="R210" s="73">
        <f t="shared" si="196"/>
        <v>0</v>
      </c>
      <c r="S210" s="73">
        <f t="shared" si="197"/>
        <v>0</v>
      </c>
      <c r="T210" s="73">
        <f t="shared" si="198"/>
        <v>0</v>
      </c>
      <c r="U210" s="73">
        <f t="shared" si="199"/>
        <v>0</v>
      </c>
      <c r="V210" s="73">
        <f t="shared" si="200"/>
        <v>0</v>
      </c>
      <c r="W210" s="73">
        <f t="shared" si="186"/>
        <v>0</v>
      </c>
      <c r="Y210" s="72">
        <f t="shared" si="201"/>
        <v>0</v>
      </c>
      <c r="Z210" s="73">
        <f t="shared" si="202"/>
        <v>0</v>
      </c>
      <c r="AA210" s="58">
        <f t="shared" si="203"/>
        <v>0</v>
      </c>
      <c r="AB210" s="72">
        <f t="shared" si="204"/>
        <v>0</v>
      </c>
      <c r="AC210" s="72">
        <f t="shared" si="205"/>
        <v>0</v>
      </c>
      <c r="AD210" s="73">
        <f t="shared" si="206"/>
        <v>0</v>
      </c>
      <c r="AE210" s="73">
        <f t="shared" si="207"/>
        <v>0</v>
      </c>
      <c r="AF210" s="1">
        <f t="shared" si="208"/>
        <v>0</v>
      </c>
      <c r="AH210" s="1" t="str">
        <f t="shared" si="209"/>
        <v>No</v>
      </c>
    </row>
    <row r="211" spans="1:34" hidden="1" x14ac:dyDescent="0.2">
      <c r="A211" s="88">
        <v>2.0799999999999999E-4</v>
      </c>
      <c r="B211" s="4">
        <f t="shared" si="184"/>
        <v>2.0799999999999999E-4</v>
      </c>
      <c r="C211"/>
      <c r="D211" s="213"/>
      <c r="E211" s="44" t="s">
        <v>21</v>
      </c>
      <c r="F211" s="14">
        <f t="shared" si="187"/>
        <v>0</v>
      </c>
      <c r="G211" s="14">
        <f t="shared" si="188"/>
        <v>0</v>
      </c>
      <c r="H211" s="101" t="str">
        <f>IF(ISNA(VLOOKUP(C211,[1]Sheet1!$J$2:$J$2999,1,FALSE)),"No","Yes")</f>
        <v>No</v>
      </c>
      <c r="I211" s="72">
        <f t="shared" si="189"/>
        <v>0</v>
      </c>
      <c r="J211" s="72">
        <f t="shared" si="190"/>
        <v>0</v>
      </c>
      <c r="K211" s="72">
        <f t="shared" si="191"/>
        <v>0</v>
      </c>
      <c r="L211" s="72">
        <f t="shared" si="192"/>
        <v>0</v>
      </c>
      <c r="M211" s="72">
        <f t="shared" si="193"/>
        <v>0</v>
      </c>
      <c r="N211" s="72">
        <f t="shared" si="194"/>
        <v>0</v>
      </c>
      <c r="O211" s="72">
        <f t="shared" si="185"/>
        <v>0</v>
      </c>
      <c r="Q211" s="73">
        <f t="shared" si="195"/>
        <v>0</v>
      </c>
      <c r="R211" s="73">
        <f t="shared" si="196"/>
        <v>0</v>
      </c>
      <c r="S211" s="73">
        <f t="shared" si="197"/>
        <v>0</v>
      </c>
      <c r="T211" s="73">
        <f t="shared" si="198"/>
        <v>0</v>
      </c>
      <c r="U211" s="73">
        <f t="shared" si="199"/>
        <v>0</v>
      </c>
      <c r="V211" s="73">
        <f t="shared" si="200"/>
        <v>0</v>
      </c>
      <c r="W211" s="73">
        <f t="shared" si="186"/>
        <v>0</v>
      </c>
      <c r="Y211" s="72">
        <f t="shared" si="201"/>
        <v>0</v>
      </c>
      <c r="Z211" s="73">
        <f t="shared" si="202"/>
        <v>0</v>
      </c>
      <c r="AA211" s="58">
        <f t="shared" si="203"/>
        <v>0</v>
      </c>
      <c r="AB211" s="72">
        <f t="shared" si="204"/>
        <v>0</v>
      </c>
      <c r="AC211" s="72">
        <f t="shared" si="205"/>
        <v>0</v>
      </c>
      <c r="AD211" s="73">
        <f t="shared" si="206"/>
        <v>0</v>
      </c>
      <c r="AE211" s="73">
        <f t="shared" si="207"/>
        <v>0</v>
      </c>
      <c r="AF211" s="1">
        <f t="shared" si="208"/>
        <v>0</v>
      </c>
      <c r="AH211" s="1" t="str">
        <f t="shared" si="209"/>
        <v>No</v>
      </c>
    </row>
    <row r="212" spans="1:34" hidden="1" x14ac:dyDescent="0.2">
      <c r="A212" s="88">
        <v>2.0899999999999998E-4</v>
      </c>
      <c r="B212" s="4">
        <f t="shared" si="184"/>
        <v>2.0899999999999998E-4</v>
      </c>
      <c r="C212"/>
      <c r="D212" s="213"/>
      <c r="E212" s="44" t="s">
        <v>21</v>
      </c>
      <c r="F212" s="14">
        <f t="shared" si="187"/>
        <v>0</v>
      </c>
      <c r="G212" s="14">
        <f t="shared" si="188"/>
        <v>0</v>
      </c>
      <c r="H212" s="101" t="str">
        <f>IF(ISNA(VLOOKUP(C212,[1]Sheet1!$J$2:$J$2999,1,FALSE)),"No","Yes")</f>
        <v>No</v>
      </c>
      <c r="I212" s="72">
        <f t="shared" si="189"/>
        <v>0</v>
      </c>
      <c r="J212" s="72">
        <f t="shared" si="190"/>
        <v>0</v>
      </c>
      <c r="K212" s="72">
        <f t="shared" si="191"/>
        <v>0</v>
      </c>
      <c r="L212" s="72">
        <f t="shared" si="192"/>
        <v>0</v>
      </c>
      <c r="M212" s="72">
        <f t="shared" si="193"/>
        <v>0</v>
      </c>
      <c r="N212" s="72">
        <f t="shared" si="194"/>
        <v>0</v>
      </c>
      <c r="O212" s="72">
        <f t="shared" si="185"/>
        <v>0</v>
      </c>
      <c r="Q212" s="73">
        <f t="shared" si="195"/>
        <v>0</v>
      </c>
      <c r="R212" s="73">
        <f t="shared" si="196"/>
        <v>0</v>
      </c>
      <c r="S212" s="73">
        <f t="shared" si="197"/>
        <v>0</v>
      </c>
      <c r="T212" s="73">
        <f t="shared" si="198"/>
        <v>0</v>
      </c>
      <c r="U212" s="73">
        <f t="shared" si="199"/>
        <v>0</v>
      </c>
      <c r="V212" s="73">
        <f t="shared" si="200"/>
        <v>0</v>
      </c>
      <c r="W212" s="73">
        <f t="shared" si="186"/>
        <v>0</v>
      </c>
      <c r="Y212" s="72">
        <f t="shared" si="201"/>
        <v>0</v>
      </c>
      <c r="Z212" s="73">
        <f t="shared" si="202"/>
        <v>0</v>
      </c>
      <c r="AA212" s="58">
        <f t="shared" si="203"/>
        <v>0</v>
      </c>
      <c r="AB212" s="72">
        <f t="shared" si="204"/>
        <v>0</v>
      </c>
      <c r="AC212" s="72">
        <f t="shared" si="205"/>
        <v>0</v>
      </c>
      <c r="AD212" s="73">
        <f t="shared" si="206"/>
        <v>0</v>
      </c>
      <c r="AE212" s="73">
        <f t="shared" si="207"/>
        <v>0</v>
      </c>
      <c r="AF212" s="1">
        <f t="shared" si="208"/>
        <v>0</v>
      </c>
      <c r="AH212" s="1" t="str">
        <f t="shared" si="209"/>
        <v>No</v>
      </c>
    </row>
    <row r="213" spans="1:34" hidden="1" x14ac:dyDescent="0.2">
      <c r="A213" s="88">
        <v>2.0999999999999998E-4</v>
      </c>
      <c r="B213" s="4">
        <f t="shared" si="184"/>
        <v>2.0999999999999998E-4</v>
      </c>
      <c r="C213"/>
      <c r="D213" s="213"/>
      <c r="E213" s="44" t="s">
        <v>21</v>
      </c>
      <c r="F213" s="14">
        <f t="shared" si="187"/>
        <v>0</v>
      </c>
      <c r="G213" s="14">
        <f t="shared" si="188"/>
        <v>0</v>
      </c>
      <c r="H213" s="101" t="str">
        <f>IF(ISNA(VLOOKUP(C213,[1]Sheet1!$J$2:$J$2999,1,FALSE)),"No","Yes")</f>
        <v>No</v>
      </c>
      <c r="I213" s="72">
        <f t="shared" si="189"/>
        <v>0</v>
      </c>
      <c r="J213" s="72">
        <f t="shared" si="190"/>
        <v>0</v>
      </c>
      <c r="K213" s="72">
        <f t="shared" si="191"/>
        <v>0</v>
      </c>
      <c r="L213" s="72">
        <f t="shared" si="192"/>
        <v>0</v>
      </c>
      <c r="M213" s="72">
        <f t="shared" si="193"/>
        <v>0</v>
      </c>
      <c r="N213" s="72">
        <f t="shared" si="194"/>
        <v>0</v>
      </c>
      <c r="O213" s="72">
        <f t="shared" si="185"/>
        <v>0</v>
      </c>
      <c r="Q213" s="73">
        <f t="shared" si="195"/>
        <v>0</v>
      </c>
      <c r="R213" s="73">
        <f t="shared" si="196"/>
        <v>0</v>
      </c>
      <c r="S213" s="73">
        <f t="shared" si="197"/>
        <v>0</v>
      </c>
      <c r="T213" s="73">
        <f t="shared" si="198"/>
        <v>0</v>
      </c>
      <c r="U213" s="73">
        <f t="shared" si="199"/>
        <v>0</v>
      </c>
      <c r="V213" s="73">
        <f t="shared" si="200"/>
        <v>0</v>
      </c>
      <c r="W213" s="73">
        <f t="shared" si="186"/>
        <v>0</v>
      </c>
      <c r="Y213" s="72">
        <f t="shared" si="201"/>
        <v>0</v>
      </c>
      <c r="Z213" s="73">
        <f t="shared" si="202"/>
        <v>0</v>
      </c>
      <c r="AA213" s="58">
        <f t="shared" si="203"/>
        <v>0</v>
      </c>
      <c r="AB213" s="72">
        <f t="shared" si="204"/>
        <v>0</v>
      </c>
      <c r="AC213" s="72">
        <f t="shared" si="205"/>
        <v>0</v>
      </c>
      <c r="AD213" s="73">
        <f t="shared" si="206"/>
        <v>0</v>
      </c>
      <c r="AE213" s="73">
        <f t="shared" si="207"/>
        <v>0</v>
      </c>
      <c r="AF213" s="1">
        <f t="shared" si="208"/>
        <v>0</v>
      </c>
      <c r="AH213" s="1" t="str">
        <f t="shared" si="209"/>
        <v>No</v>
      </c>
    </row>
    <row r="214" spans="1:34" hidden="1" x14ac:dyDescent="0.2">
      <c r="A214" s="88">
        <v>2.1099999999999998E-4</v>
      </c>
      <c r="B214" s="4">
        <f t="shared" si="184"/>
        <v>2.1099999999999998E-4</v>
      </c>
      <c r="C214"/>
      <c r="D214" s="213"/>
      <c r="E214" s="44" t="s">
        <v>21</v>
      </c>
      <c r="F214" s="14">
        <f t="shared" si="187"/>
        <v>0</v>
      </c>
      <c r="G214" s="14">
        <f t="shared" si="188"/>
        <v>0</v>
      </c>
      <c r="H214" s="101" t="str">
        <f>IF(ISNA(VLOOKUP(C214,[1]Sheet1!$J$2:$J$2999,1,FALSE)),"No","Yes")</f>
        <v>No</v>
      </c>
      <c r="I214" s="72">
        <f t="shared" si="189"/>
        <v>0</v>
      </c>
      <c r="J214" s="72">
        <f t="shared" si="190"/>
        <v>0</v>
      </c>
      <c r="K214" s="72">
        <f t="shared" si="191"/>
        <v>0</v>
      </c>
      <c r="L214" s="72">
        <f t="shared" si="192"/>
        <v>0</v>
      </c>
      <c r="M214" s="72">
        <f t="shared" si="193"/>
        <v>0</v>
      </c>
      <c r="N214" s="72">
        <f t="shared" si="194"/>
        <v>0</v>
      </c>
      <c r="O214" s="72">
        <f t="shared" si="185"/>
        <v>0</v>
      </c>
      <c r="Q214" s="73">
        <f t="shared" si="195"/>
        <v>0</v>
      </c>
      <c r="R214" s="73">
        <f t="shared" si="196"/>
        <v>0</v>
      </c>
      <c r="S214" s="73">
        <f t="shared" si="197"/>
        <v>0</v>
      </c>
      <c r="T214" s="73">
        <f t="shared" si="198"/>
        <v>0</v>
      </c>
      <c r="U214" s="73">
        <f t="shared" si="199"/>
        <v>0</v>
      </c>
      <c r="V214" s="73">
        <f t="shared" si="200"/>
        <v>0</v>
      </c>
      <c r="W214" s="73">
        <f t="shared" si="186"/>
        <v>0</v>
      </c>
      <c r="Y214" s="72">
        <f t="shared" si="201"/>
        <v>0</v>
      </c>
      <c r="Z214" s="73">
        <f t="shared" si="202"/>
        <v>0</v>
      </c>
      <c r="AA214" s="58">
        <f t="shared" si="203"/>
        <v>0</v>
      </c>
      <c r="AB214" s="72">
        <f t="shared" si="204"/>
        <v>0</v>
      </c>
      <c r="AC214" s="72">
        <f t="shared" si="205"/>
        <v>0</v>
      </c>
      <c r="AD214" s="73">
        <f t="shared" si="206"/>
        <v>0</v>
      </c>
      <c r="AE214" s="73">
        <f t="shared" si="207"/>
        <v>0</v>
      </c>
      <c r="AF214" s="1">
        <f t="shared" si="208"/>
        <v>0</v>
      </c>
      <c r="AH214" s="1" t="str">
        <f t="shared" si="209"/>
        <v>No</v>
      </c>
    </row>
    <row r="215" spans="1:34" hidden="1" x14ac:dyDescent="0.2">
      <c r="A215" s="88">
        <v>2.1199999999999998E-4</v>
      </c>
      <c r="B215" s="4">
        <f t="shared" si="184"/>
        <v>2.1199999999999998E-4</v>
      </c>
      <c r="C215"/>
      <c r="D215" s="213"/>
      <c r="E215" s="44" t="s">
        <v>21</v>
      </c>
      <c r="F215" s="14">
        <f t="shared" si="187"/>
        <v>0</v>
      </c>
      <c r="G215" s="14">
        <f t="shared" si="188"/>
        <v>0</v>
      </c>
      <c r="H215" s="101" t="str">
        <f>IF(ISNA(VLOOKUP(C215,[1]Sheet1!$J$2:$J$2999,1,FALSE)),"No","Yes")</f>
        <v>No</v>
      </c>
      <c r="I215" s="72">
        <f t="shared" si="189"/>
        <v>0</v>
      </c>
      <c r="J215" s="72">
        <f t="shared" si="190"/>
        <v>0</v>
      </c>
      <c r="K215" s="72">
        <f t="shared" si="191"/>
        <v>0</v>
      </c>
      <c r="L215" s="72">
        <f t="shared" si="192"/>
        <v>0</v>
      </c>
      <c r="M215" s="72">
        <f t="shared" si="193"/>
        <v>0</v>
      </c>
      <c r="N215" s="72">
        <f t="shared" si="194"/>
        <v>0</v>
      </c>
      <c r="O215" s="72">
        <f t="shared" si="185"/>
        <v>0</v>
      </c>
      <c r="Q215" s="73">
        <f t="shared" si="195"/>
        <v>0</v>
      </c>
      <c r="R215" s="73">
        <f t="shared" si="196"/>
        <v>0</v>
      </c>
      <c r="S215" s="73">
        <f t="shared" si="197"/>
        <v>0</v>
      </c>
      <c r="T215" s="73">
        <f t="shared" si="198"/>
        <v>0</v>
      </c>
      <c r="U215" s="73">
        <f t="shared" si="199"/>
        <v>0</v>
      </c>
      <c r="V215" s="73">
        <f t="shared" si="200"/>
        <v>0</v>
      </c>
      <c r="W215" s="73">
        <f t="shared" si="186"/>
        <v>0</v>
      </c>
      <c r="Y215" s="72">
        <f t="shared" si="201"/>
        <v>0</v>
      </c>
      <c r="Z215" s="73">
        <f t="shared" si="202"/>
        <v>0</v>
      </c>
      <c r="AA215" s="58">
        <f t="shared" si="203"/>
        <v>0</v>
      </c>
      <c r="AB215" s="72">
        <f t="shared" si="204"/>
        <v>0</v>
      </c>
      <c r="AC215" s="72">
        <f t="shared" si="205"/>
        <v>0</v>
      </c>
      <c r="AD215" s="73">
        <f t="shared" si="206"/>
        <v>0</v>
      </c>
      <c r="AE215" s="73">
        <f t="shared" si="207"/>
        <v>0</v>
      </c>
      <c r="AF215" s="1">
        <f t="shared" si="208"/>
        <v>0</v>
      </c>
      <c r="AH215" s="1" t="str">
        <f t="shared" si="209"/>
        <v>No</v>
      </c>
    </row>
    <row r="216" spans="1:34" hidden="1" x14ac:dyDescent="0.2">
      <c r="A216" s="88">
        <v>2.13E-4</v>
      </c>
      <c r="B216" s="4">
        <f t="shared" si="184"/>
        <v>2.13E-4</v>
      </c>
      <c r="C216"/>
      <c r="D216" s="213"/>
      <c r="E216" s="44" t="s">
        <v>21</v>
      </c>
      <c r="F216" s="14">
        <f t="shared" si="187"/>
        <v>0</v>
      </c>
      <c r="G216" s="14">
        <f t="shared" si="188"/>
        <v>0</v>
      </c>
      <c r="H216" s="101" t="str">
        <f>IF(ISNA(VLOOKUP(C216,[1]Sheet1!$J$2:$J$2999,1,FALSE)),"No","Yes")</f>
        <v>No</v>
      </c>
      <c r="I216" s="72">
        <f t="shared" si="189"/>
        <v>0</v>
      </c>
      <c r="J216" s="72">
        <f t="shared" si="190"/>
        <v>0</v>
      </c>
      <c r="K216" s="72">
        <f t="shared" si="191"/>
        <v>0</v>
      </c>
      <c r="L216" s="72">
        <f t="shared" si="192"/>
        <v>0</v>
      </c>
      <c r="M216" s="72">
        <f t="shared" si="193"/>
        <v>0</v>
      </c>
      <c r="N216" s="72">
        <f t="shared" si="194"/>
        <v>0</v>
      </c>
      <c r="O216" s="72">
        <f t="shared" si="185"/>
        <v>0</v>
      </c>
      <c r="Q216" s="73">
        <f t="shared" si="195"/>
        <v>0</v>
      </c>
      <c r="R216" s="73">
        <f t="shared" si="196"/>
        <v>0</v>
      </c>
      <c r="S216" s="73">
        <f t="shared" si="197"/>
        <v>0</v>
      </c>
      <c r="T216" s="73">
        <f t="shared" si="198"/>
        <v>0</v>
      </c>
      <c r="U216" s="73">
        <f t="shared" si="199"/>
        <v>0</v>
      </c>
      <c r="V216" s="73">
        <f t="shared" si="200"/>
        <v>0</v>
      </c>
      <c r="W216" s="73">
        <f t="shared" si="186"/>
        <v>0</v>
      </c>
      <c r="Y216" s="72">
        <f t="shared" si="201"/>
        <v>0</v>
      </c>
      <c r="Z216" s="73">
        <f t="shared" si="202"/>
        <v>0</v>
      </c>
      <c r="AA216" s="58">
        <f t="shared" si="203"/>
        <v>0</v>
      </c>
      <c r="AB216" s="72">
        <f t="shared" si="204"/>
        <v>0</v>
      </c>
      <c r="AC216" s="72">
        <f t="shared" si="205"/>
        <v>0</v>
      </c>
      <c r="AD216" s="73">
        <f t="shared" si="206"/>
        <v>0</v>
      </c>
      <c r="AE216" s="73">
        <f t="shared" si="207"/>
        <v>0</v>
      </c>
      <c r="AF216" s="1">
        <f t="shared" si="208"/>
        <v>0</v>
      </c>
      <c r="AH216" s="1" t="str">
        <f t="shared" si="209"/>
        <v>No</v>
      </c>
    </row>
    <row r="217" spans="1:34" hidden="1" x14ac:dyDescent="0.2">
      <c r="A217" s="88">
        <v>2.14E-4</v>
      </c>
      <c r="B217" s="4">
        <f t="shared" si="184"/>
        <v>2.14E-4</v>
      </c>
      <c r="C217"/>
      <c r="D217" s="213"/>
      <c r="E217" s="44" t="s">
        <v>21</v>
      </c>
      <c r="F217" s="14">
        <f t="shared" si="187"/>
        <v>0</v>
      </c>
      <c r="G217" s="14">
        <f t="shared" si="188"/>
        <v>0</v>
      </c>
      <c r="H217" s="101" t="str">
        <f>IF(ISNA(VLOOKUP(C217,[1]Sheet1!$J$2:$J$2999,1,FALSE)),"No","Yes")</f>
        <v>No</v>
      </c>
      <c r="I217" s="72">
        <f t="shared" si="189"/>
        <v>0</v>
      </c>
      <c r="J217" s="72">
        <f t="shared" si="190"/>
        <v>0</v>
      </c>
      <c r="K217" s="72">
        <f t="shared" si="191"/>
        <v>0</v>
      </c>
      <c r="L217" s="72">
        <f t="shared" si="192"/>
        <v>0</v>
      </c>
      <c r="M217" s="72">
        <f t="shared" si="193"/>
        <v>0</v>
      </c>
      <c r="N217" s="72">
        <f t="shared" si="194"/>
        <v>0</v>
      </c>
      <c r="O217" s="72">
        <f t="shared" si="185"/>
        <v>0</v>
      </c>
      <c r="Q217" s="73">
        <f t="shared" si="195"/>
        <v>0</v>
      </c>
      <c r="R217" s="73">
        <f t="shared" si="196"/>
        <v>0</v>
      </c>
      <c r="S217" s="73">
        <f t="shared" si="197"/>
        <v>0</v>
      </c>
      <c r="T217" s="73">
        <f t="shared" si="198"/>
        <v>0</v>
      </c>
      <c r="U217" s="73">
        <f t="shared" si="199"/>
        <v>0</v>
      </c>
      <c r="V217" s="73">
        <f t="shared" si="200"/>
        <v>0</v>
      </c>
      <c r="W217" s="73">
        <f t="shared" si="186"/>
        <v>0</v>
      </c>
      <c r="Y217" s="72">
        <f t="shared" si="201"/>
        <v>0</v>
      </c>
      <c r="Z217" s="73">
        <f t="shared" si="202"/>
        <v>0</v>
      </c>
      <c r="AA217" s="58">
        <f t="shared" si="203"/>
        <v>0</v>
      </c>
      <c r="AB217" s="72">
        <f t="shared" si="204"/>
        <v>0</v>
      </c>
      <c r="AC217" s="72">
        <f t="shared" si="205"/>
        <v>0</v>
      </c>
      <c r="AD217" s="73">
        <f t="shared" si="206"/>
        <v>0</v>
      </c>
      <c r="AE217" s="73">
        <f t="shared" si="207"/>
        <v>0</v>
      </c>
      <c r="AF217" s="1">
        <f t="shared" si="208"/>
        <v>0</v>
      </c>
      <c r="AH217" s="1" t="str">
        <f t="shared" si="209"/>
        <v>No</v>
      </c>
    </row>
    <row r="218" spans="1:34" hidden="1" x14ac:dyDescent="0.2">
      <c r="A218" s="88">
        <v>2.1499999999999999E-4</v>
      </c>
      <c r="B218" s="4">
        <f t="shared" si="184"/>
        <v>2.1499999999999999E-4</v>
      </c>
      <c r="C218"/>
      <c r="D218" s="213"/>
      <c r="E218" s="44" t="s">
        <v>21</v>
      </c>
      <c r="F218" s="14">
        <f t="shared" si="187"/>
        <v>0</v>
      </c>
      <c r="G218" s="14">
        <f t="shared" si="188"/>
        <v>0</v>
      </c>
      <c r="H218" s="101" t="str">
        <f>IF(ISNA(VLOOKUP(C218,[1]Sheet1!$J$2:$J$2999,1,FALSE)),"No","Yes")</f>
        <v>No</v>
      </c>
      <c r="I218" s="72">
        <f t="shared" si="189"/>
        <v>0</v>
      </c>
      <c r="J218" s="72">
        <f t="shared" si="190"/>
        <v>0</v>
      </c>
      <c r="K218" s="72">
        <f t="shared" si="191"/>
        <v>0</v>
      </c>
      <c r="L218" s="72">
        <f t="shared" si="192"/>
        <v>0</v>
      </c>
      <c r="M218" s="72">
        <f t="shared" si="193"/>
        <v>0</v>
      </c>
      <c r="N218" s="72">
        <f t="shared" si="194"/>
        <v>0</v>
      </c>
      <c r="O218" s="72">
        <f t="shared" si="185"/>
        <v>0</v>
      </c>
      <c r="Q218" s="73">
        <f t="shared" si="195"/>
        <v>0</v>
      </c>
      <c r="R218" s="73">
        <f t="shared" si="196"/>
        <v>0</v>
      </c>
      <c r="S218" s="73">
        <f t="shared" si="197"/>
        <v>0</v>
      </c>
      <c r="T218" s="73">
        <f t="shared" si="198"/>
        <v>0</v>
      </c>
      <c r="U218" s="73">
        <f t="shared" si="199"/>
        <v>0</v>
      </c>
      <c r="V218" s="73">
        <f t="shared" si="200"/>
        <v>0</v>
      </c>
      <c r="W218" s="73">
        <f t="shared" si="186"/>
        <v>0</v>
      </c>
      <c r="Y218" s="72">
        <f t="shared" si="201"/>
        <v>0</v>
      </c>
      <c r="Z218" s="73">
        <f t="shared" si="202"/>
        <v>0</v>
      </c>
      <c r="AA218" s="58">
        <f t="shared" si="203"/>
        <v>0</v>
      </c>
      <c r="AB218" s="72">
        <f t="shared" si="204"/>
        <v>0</v>
      </c>
      <c r="AC218" s="72">
        <f t="shared" si="205"/>
        <v>0</v>
      </c>
      <c r="AD218" s="73">
        <f t="shared" si="206"/>
        <v>0</v>
      </c>
      <c r="AE218" s="73">
        <f t="shared" si="207"/>
        <v>0</v>
      </c>
      <c r="AF218" s="1">
        <f t="shared" si="208"/>
        <v>0</v>
      </c>
      <c r="AH218" s="1" t="str">
        <f t="shared" si="209"/>
        <v>No</v>
      </c>
    </row>
    <row r="219" spans="1:34" hidden="1" x14ac:dyDescent="0.2">
      <c r="A219" s="88">
        <v>2.1599999999999999E-4</v>
      </c>
      <c r="B219" s="4">
        <f t="shared" si="184"/>
        <v>2.1599999999999999E-4</v>
      </c>
      <c r="C219"/>
      <c r="D219" s="213"/>
      <c r="E219" s="44" t="s">
        <v>21</v>
      </c>
      <c r="F219" s="14">
        <f t="shared" si="187"/>
        <v>0</v>
      </c>
      <c r="G219" s="14">
        <f t="shared" si="188"/>
        <v>0</v>
      </c>
      <c r="H219" s="101" t="str">
        <f>IF(ISNA(VLOOKUP(C219,[1]Sheet1!$J$2:$J$2999,1,FALSE)),"No","Yes")</f>
        <v>No</v>
      </c>
      <c r="I219" s="72">
        <f t="shared" si="189"/>
        <v>0</v>
      </c>
      <c r="J219" s="72">
        <f t="shared" si="190"/>
        <v>0</v>
      </c>
      <c r="K219" s="72">
        <f t="shared" si="191"/>
        <v>0</v>
      </c>
      <c r="L219" s="72">
        <f t="shared" si="192"/>
        <v>0</v>
      </c>
      <c r="M219" s="72">
        <f t="shared" si="193"/>
        <v>0</v>
      </c>
      <c r="N219" s="72">
        <f t="shared" si="194"/>
        <v>0</v>
      </c>
      <c r="O219" s="72">
        <f t="shared" si="185"/>
        <v>0</v>
      </c>
      <c r="Q219" s="73">
        <f t="shared" si="195"/>
        <v>0</v>
      </c>
      <c r="R219" s="73">
        <f t="shared" si="196"/>
        <v>0</v>
      </c>
      <c r="S219" s="73">
        <f t="shared" si="197"/>
        <v>0</v>
      </c>
      <c r="T219" s="73">
        <f t="shared" si="198"/>
        <v>0</v>
      </c>
      <c r="U219" s="73">
        <f t="shared" si="199"/>
        <v>0</v>
      </c>
      <c r="V219" s="73">
        <f t="shared" si="200"/>
        <v>0</v>
      </c>
      <c r="W219" s="73">
        <f t="shared" si="186"/>
        <v>0</v>
      </c>
      <c r="Y219" s="72">
        <f t="shared" si="201"/>
        <v>0</v>
      </c>
      <c r="Z219" s="73">
        <f t="shared" si="202"/>
        <v>0</v>
      </c>
      <c r="AA219" s="58">
        <f t="shared" si="203"/>
        <v>0</v>
      </c>
      <c r="AB219" s="72">
        <f t="shared" si="204"/>
        <v>0</v>
      </c>
      <c r="AC219" s="72">
        <f t="shared" si="205"/>
        <v>0</v>
      </c>
      <c r="AD219" s="73">
        <f t="shared" si="206"/>
        <v>0</v>
      </c>
      <c r="AE219" s="73">
        <f t="shared" si="207"/>
        <v>0</v>
      </c>
      <c r="AF219" s="1">
        <f t="shared" si="208"/>
        <v>0</v>
      </c>
      <c r="AH219" s="1" t="str">
        <f t="shared" si="209"/>
        <v>No</v>
      </c>
    </row>
    <row r="220" spans="1:34" hidden="1" x14ac:dyDescent="0.2">
      <c r="A220" s="88">
        <v>2.1699999999999999E-4</v>
      </c>
      <c r="B220" s="4">
        <f t="shared" si="184"/>
        <v>2.1699999999999999E-4</v>
      </c>
      <c r="C220"/>
      <c r="D220" s="213"/>
      <c r="E220" s="44" t="s">
        <v>21</v>
      </c>
      <c r="F220" s="14">
        <f t="shared" si="187"/>
        <v>0</v>
      </c>
      <c r="G220" s="14">
        <f t="shared" si="188"/>
        <v>0</v>
      </c>
      <c r="H220" s="101" t="str">
        <f>IF(ISNA(VLOOKUP(C220,[1]Sheet1!$J$2:$J$2999,1,FALSE)),"No","Yes")</f>
        <v>No</v>
      </c>
      <c r="I220" s="72">
        <f t="shared" si="189"/>
        <v>0</v>
      </c>
      <c r="J220" s="72">
        <f t="shared" si="190"/>
        <v>0</v>
      </c>
      <c r="K220" s="72">
        <f t="shared" si="191"/>
        <v>0</v>
      </c>
      <c r="L220" s="72">
        <f t="shared" si="192"/>
        <v>0</v>
      </c>
      <c r="M220" s="72">
        <f t="shared" si="193"/>
        <v>0</v>
      </c>
      <c r="N220" s="72">
        <f t="shared" si="194"/>
        <v>0</v>
      </c>
      <c r="O220" s="72">
        <f t="shared" si="185"/>
        <v>0</v>
      </c>
      <c r="Q220" s="73">
        <f t="shared" si="195"/>
        <v>0</v>
      </c>
      <c r="R220" s="73">
        <f t="shared" si="196"/>
        <v>0</v>
      </c>
      <c r="S220" s="73">
        <f t="shared" si="197"/>
        <v>0</v>
      </c>
      <c r="T220" s="73">
        <f t="shared" si="198"/>
        <v>0</v>
      </c>
      <c r="U220" s="73">
        <f t="shared" si="199"/>
        <v>0</v>
      </c>
      <c r="V220" s="73">
        <f t="shared" si="200"/>
        <v>0</v>
      </c>
      <c r="W220" s="73">
        <f t="shared" si="186"/>
        <v>0</v>
      </c>
      <c r="Y220" s="72">
        <f t="shared" si="201"/>
        <v>0</v>
      </c>
      <c r="Z220" s="73">
        <f t="shared" si="202"/>
        <v>0</v>
      </c>
      <c r="AA220" s="58">
        <f t="shared" si="203"/>
        <v>0</v>
      </c>
      <c r="AB220" s="72">
        <f t="shared" si="204"/>
        <v>0</v>
      </c>
      <c r="AC220" s="72">
        <f t="shared" si="205"/>
        <v>0</v>
      </c>
      <c r="AD220" s="73">
        <f t="shared" si="206"/>
        <v>0</v>
      </c>
      <c r="AE220" s="73">
        <f t="shared" si="207"/>
        <v>0</v>
      </c>
      <c r="AF220" s="1">
        <f t="shared" si="208"/>
        <v>0</v>
      </c>
      <c r="AH220" s="1" t="str">
        <f t="shared" si="209"/>
        <v>No</v>
      </c>
    </row>
    <row r="221" spans="1:34" hidden="1" x14ac:dyDescent="0.2">
      <c r="A221" s="88">
        <v>2.1799999999999999E-4</v>
      </c>
      <c r="B221" s="4">
        <f t="shared" si="184"/>
        <v>2.1799999999999999E-4</v>
      </c>
      <c r="C221"/>
      <c r="D221" s="213"/>
      <c r="E221" s="44" t="s">
        <v>21</v>
      </c>
      <c r="F221" s="14">
        <f t="shared" si="187"/>
        <v>0</v>
      </c>
      <c r="G221" s="14">
        <f t="shared" si="188"/>
        <v>0</v>
      </c>
      <c r="H221" s="101" t="str">
        <f>IF(ISNA(VLOOKUP(C221,[1]Sheet1!$J$2:$J$2999,1,FALSE)),"No","Yes")</f>
        <v>No</v>
      </c>
      <c r="I221" s="72">
        <f t="shared" si="189"/>
        <v>0</v>
      </c>
      <c r="J221" s="72">
        <f t="shared" si="190"/>
        <v>0</v>
      </c>
      <c r="K221" s="72">
        <f t="shared" si="191"/>
        <v>0</v>
      </c>
      <c r="L221" s="72">
        <f t="shared" si="192"/>
        <v>0</v>
      </c>
      <c r="M221" s="72">
        <f t="shared" si="193"/>
        <v>0</v>
      </c>
      <c r="N221" s="72">
        <f t="shared" si="194"/>
        <v>0</v>
      </c>
      <c r="O221" s="72">
        <f t="shared" si="185"/>
        <v>0</v>
      </c>
      <c r="Q221" s="73">
        <f t="shared" si="195"/>
        <v>0</v>
      </c>
      <c r="R221" s="73">
        <f t="shared" si="196"/>
        <v>0</v>
      </c>
      <c r="S221" s="73">
        <f t="shared" si="197"/>
        <v>0</v>
      </c>
      <c r="T221" s="73">
        <f t="shared" si="198"/>
        <v>0</v>
      </c>
      <c r="U221" s="73">
        <f t="shared" si="199"/>
        <v>0</v>
      </c>
      <c r="V221" s="73">
        <f t="shared" si="200"/>
        <v>0</v>
      </c>
      <c r="W221" s="73">
        <f t="shared" si="186"/>
        <v>0</v>
      </c>
      <c r="Y221" s="72">
        <f t="shared" si="201"/>
        <v>0</v>
      </c>
      <c r="Z221" s="73">
        <f t="shared" si="202"/>
        <v>0</v>
      </c>
      <c r="AA221" s="58">
        <f t="shared" si="203"/>
        <v>0</v>
      </c>
      <c r="AB221" s="72">
        <f t="shared" si="204"/>
        <v>0</v>
      </c>
      <c r="AC221" s="72">
        <f t="shared" si="205"/>
        <v>0</v>
      </c>
      <c r="AD221" s="73">
        <f t="shared" si="206"/>
        <v>0</v>
      </c>
      <c r="AE221" s="73">
        <f t="shared" si="207"/>
        <v>0</v>
      </c>
      <c r="AF221" s="1">
        <f t="shared" si="208"/>
        <v>0</v>
      </c>
      <c r="AH221" s="1" t="str">
        <f t="shared" si="209"/>
        <v>No</v>
      </c>
    </row>
    <row r="222" spans="1:34" hidden="1" x14ac:dyDescent="0.2">
      <c r="A222" s="88">
        <v>2.1899999999999998E-4</v>
      </c>
      <c r="B222" s="4">
        <f t="shared" si="184"/>
        <v>2.1899999999999998E-4</v>
      </c>
      <c r="C222"/>
      <c r="D222" s="213"/>
      <c r="E222" s="44" t="s">
        <v>21</v>
      </c>
      <c r="F222" s="14">
        <f t="shared" si="187"/>
        <v>0</v>
      </c>
      <c r="G222" s="14">
        <f t="shared" si="188"/>
        <v>0</v>
      </c>
      <c r="H222" s="101" t="str">
        <f>IF(ISNA(VLOOKUP(C222,[1]Sheet1!$J$2:$J$2999,1,FALSE)),"No","Yes")</f>
        <v>No</v>
      </c>
      <c r="I222" s="72">
        <f t="shared" si="189"/>
        <v>0</v>
      </c>
      <c r="J222" s="72">
        <f t="shared" si="190"/>
        <v>0</v>
      </c>
      <c r="K222" s="72">
        <f t="shared" si="191"/>
        <v>0</v>
      </c>
      <c r="L222" s="72">
        <f t="shared" si="192"/>
        <v>0</v>
      </c>
      <c r="M222" s="72">
        <f t="shared" si="193"/>
        <v>0</v>
      </c>
      <c r="N222" s="72">
        <f t="shared" si="194"/>
        <v>0</v>
      </c>
      <c r="O222" s="72">
        <f t="shared" si="185"/>
        <v>0</v>
      </c>
      <c r="Q222" s="73">
        <f t="shared" si="195"/>
        <v>0</v>
      </c>
      <c r="R222" s="73">
        <f t="shared" si="196"/>
        <v>0</v>
      </c>
      <c r="S222" s="73">
        <f t="shared" si="197"/>
        <v>0</v>
      </c>
      <c r="T222" s="73">
        <f t="shared" si="198"/>
        <v>0</v>
      </c>
      <c r="U222" s="73">
        <f t="shared" si="199"/>
        <v>0</v>
      </c>
      <c r="V222" s="73">
        <f t="shared" si="200"/>
        <v>0</v>
      </c>
      <c r="W222" s="73">
        <f t="shared" si="186"/>
        <v>0</v>
      </c>
      <c r="Y222" s="72">
        <f t="shared" si="201"/>
        <v>0</v>
      </c>
      <c r="Z222" s="73">
        <f t="shared" si="202"/>
        <v>0</v>
      </c>
      <c r="AA222" s="58">
        <f t="shared" si="203"/>
        <v>0</v>
      </c>
      <c r="AB222" s="72">
        <f t="shared" si="204"/>
        <v>0</v>
      </c>
      <c r="AC222" s="72">
        <f t="shared" si="205"/>
        <v>0</v>
      </c>
      <c r="AD222" s="73">
        <f t="shared" si="206"/>
        <v>0</v>
      </c>
      <c r="AE222" s="73">
        <f t="shared" si="207"/>
        <v>0</v>
      </c>
      <c r="AF222" s="1">
        <f t="shared" si="208"/>
        <v>0</v>
      </c>
      <c r="AH222" s="1" t="str">
        <f t="shared" si="209"/>
        <v>No</v>
      </c>
    </row>
    <row r="223" spans="1:34" hidden="1" x14ac:dyDescent="0.2">
      <c r="A223" s="88">
        <v>2.1999999999999998E-4</v>
      </c>
      <c r="B223" s="4">
        <f t="shared" si="184"/>
        <v>2.1999999999999998E-4</v>
      </c>
      <c r="C223"/>
      <c r="D223" s="213"/>
      <c r="E223" s="44" t="s">
        <v>21</v>
      </c>
      <c r="F223" s="14">
        <f t="shared" si="187"/>
        <v>0</v>
      </c>
      <c r="G223" s="14">
        <f t="shared" si="188"/>
        <v>0</v>
      </c>
      <c r="H223" s="101" t="str">
        <f>IF(ISNA(VLOOKUP(C223,[1]Sheet1!$J$2:$J$2999,1,FALSE)),"No","Yes")</f>
        <v>No</v>
      </c>
      <c r="I223" s="72">
        <f t="shared" si="189"/>
        <v>0</v>
      </c>
      <c r="J223" s="72">
        <f t="shared" si="190"/>
        <v>0</v>
      </c>
      <c r="K223" s="72">
        <f t="shared" si="191"/>
        <v>0</v>
      </c>
      <c r="L223" s="72">
        <f t="shared" si="192"/>
        <v>0</v>
      </c>
      <c r="M223" s="72">
        <f t="shared" si="193"/>
        <v>0</v>
      </c>
      <c r="N223" s="72">
        <f t="shared" si="194"/>
        <v>0</v>
      </c>
      <c r="O223" s="72">
        <f t="shared" si="185"/>
        <v>0</v>
      </c>
      <c r="Q223" s="73">
        <f t="shared" si="195"/>
        <v>0</v>
      </c>
      <c r="R223" s="73">
        <f t="shared" si="196"/>
        <v>0</v>
      </c>
      <c r="S223" s="73">
        <f t="shared" si="197"/>
        <v>0</v>
      </c>
      <c r="T223" s="73">
        <f t="shared" si="198"/>
        <v>0</v>
      </c>
      <c r="U223" s="73">
        <f t="shared" si="199"/>
        <v>0</v>
      </c>
      <c r="V223" s="73">
        <f t="shared" si="200"/>
        <v>0</v>
      </c>
      <c r="W223" s="73">
        <f t="shared" si="186"/>
        <v>0</v>
      </c>
      <c r="Y223" s="72">
        <f t="shared" si="201"/>
        <v>0</v>
      </c>
      <c r="Z223" s="73">
        <f t="shared" si="202"/>
        <v>0</v>
      </c>
      <c r="AA223" s="58">
        <f t="shared" si="203"/>
        <v>0</v>
      </c>
      <c r="AB223" s="72">
        <f t="shared" si="204"/>
        <v>0</v>
      </c>
      <c r="AC223" s="72">
        <f t="shared" si="205"/>
        <v>0</v>
      </c>
      <c r="AD223" s="73">
        <f t="shared" si="206"/>
        <v>0</v>
      </c>
      <c r="AE223" s="73">
        <f t="shared" si="207"/>
        <v>0</v>
      </c>
      <c r="AF223" s="1">
        <f t="shared" si="208"/>
        <v>0</v>
      </c>
      <c r="AH223" s="1" t="str">
        <f t="shared" si="209"/>
        <v>No</v>
      </c>
    </row>
    <row r="224" spans="1:34" hidden="1" x14ac:dyDescent="0.2">
      <c r="A224" s="88">
        <v>2.2099999999999998E-4</v>
      </c>
      <c r="B224" s="4">
        <f t="shared" si="184"/>
        <v>2.2099999999999998E-4</v>
      </c>
      <c r="C224"/>
      <c r="D224" s="213"/>
      <c r="E224" s="44" t="s">
        <v>21</v>
      </c>
      <c r="F224" s="14">
        <f t="shared" si="187"/>
        <v>0</v>
      </c>
      <c r="G224" s="14">
        <f t="shared" si="188"/>
        <v>0</v>
      </c>
      <c r="H224" s="101" t="str">
        <f>IF(ISNA(VLOOKUP(C224,[1]Sheet1!$J$2:$J$2999,1,FALSE)),"No","Yes")</f>
        <v>No</v>
      </c>
      <c r="I224" s="72">
        <f t="shared" si="189"/>
        <v>0</v>
      </c>
      <c r="J224" s="72">
        <f t="shared" si="190"/>
        <v>0</v>
      </c>
      <c r="K224" s="72">
        <f t="shared" si="191"/>
        <v>0</v>
      </c>
      <c r="L224" s="72">
        <f t="shared" si="192"/>
        <v>0</v>
      </c>
      <c r="M224" s="72">
        <f t="shared" si="193"/>
        <v>0</v>
      </c>
      <c r="N224" s="72">
        <f t="shared" si="194"/>
        <v>0</v>
      </c>
      <c r="O224" s="72">
        <f t="shared" si="185"/>
        <v>0</v>
      </c>
      <c r="Q224" s="73">
        <f t="shared" si="195"/>
        <v>0</v>
      </c>
      <c r="R224" s="73">
        <f t="shared" si="196"/>
        <v>0</v>
      </c>
      <c r="S224" s="73">
        <f t="shared" si="197"/>
        <v>0</v>
      </c>
      <c r="T224" s="73">
        <f t="shared" si="198"/>
        <v>0</v>
      </c>
      <c r="U224" s="73">
        <f t="shared" si="199"/>
        <v>0</v>
      </c>
      <c r="V224" s="73">
        <f t="shared" si="200"/>
        <v>0</v>
      </c>
      <c r="W224" s="73">
        <f t="shared" si="186"/>
        <v>0</v>
      </c>
      <c r="Y224" s="72">
        <f t="shared" si="201"/>
        <v>0</v>
      </c>
      <c r="Z224" s="73">
        <f t="shared" si="202"/>
        <v>0</v>
      </c>
      <c r="AA224" s="58">
        <f t="shared" si="203"/>
        <v>0</v>
      </c>
      <c r="AB224" s="72">
        <f t="shared" si="204"/>
        <v>0</v>
      </c>
      <c r="AC224" s="72">
        <f t="shared" si="205"/>
        <v>0</v>
      </c>
      <c r="AD224" s="73">
        <f t="shared" si="206"/>
        <v>0</v>
      </c>
      <c r="AE224" s="73">
        <f t="shared" si="207"/>
        <v>0</v>
      </c>
      <c r="AF224" s="1">
        <f t="shared" si="208"/>
        <v>0</v>
      </c>
      <c r="AH224" s="1" t="str">
        <f t="shared" si="209"/>
        <v>No</v>
      </c>
    </row>
    <row r="225" spans="1:34" hidden="1" x14ac:dyDescent="0.2">
      <c r="A225" s="88">
        <v>2.2199999999999998E-4</v>
      </c>
      <c r="B225" s="4">
        <f t="shared" si="184"/>
        <v>2.2199999999999998E-4</v>
      </c>
      <c r="C225"/>
      <c r="D225" s="213"/>
      <c r="E225" s="44" t="s">
        <v>21</v>
      </c>
      <c r="F225" s="14">
        <f t="shared" si="187"/>
        <v>0</v>
      </c>
      <c r="G225" s="14">
        <f t="shared" si="188"/>
        <v>0</v>
      </c>
      <c r="H225" s="101" t="str">
        <f>IF(ISNA(VLOOKUP(C225,[1]Sheet1!$J$2:$J$2999,1,FALSE)),"No","Yes")</f>
        <v>No</v>
      </c>
      <c r="I225" s="72">
        <f t="shared" si="189"/>
        <v>0</v>
      </c>
      <c r="J225" s="72">
        <f t="shared" si="190"/>
        <v>0</v>
      </c>
      <c r="K225" s="72">
        <f t="shared" si="191"/>
        <v>0</v>
      </c>
      <c r="L225" s="72">
        <f t="shared" si="192"/>
        <v>0</v>
      </c>
      <c r="M225" s="72">
        <f t="shared" si="193"/>
        <v>0</v>
      </c>
      <c r="N225" s="72">
        <f t="shared" si="194"/>
        <v>0</v>
      </c>
      <c r="O225" s="72">
        <f t="shared" si="185"/>
        <v>0</v>
      </c>
      <c r="Q225" s="73">
        <f t="shared" si="195"/>
        <v>0</v>
      </c>
      <c r="R225" s="73">
        <f t="shared" si="196"/>
        <v>0</v>
      </c>
      <c r="S225" s="73">
        <f t="shared" si="197"/>
        <v>0</v>
      </c>
      <c r="T225" s="73">
        <f t="shared" si="198"/>
        <v>0</v>
      </c>
      <c r="U225" s="73">
        <f t="shared" si="199"/>
        <v>0</v>
      </c>
      <c r="V225" s="73">
        <f t="shared" si="200"/>
        <v>0</v>
      </c>
      <c r="W225" s="73">
        <f t="shared" si="186"/>
        <v>0</v>
      </c>
      <c r="Y225" s="72">
        <f t="shared" si="201"/>
        <v>0</v>
      </c>
      <c r="Z225" s="73">
        <f t="shared" si="202"/>
        <v>0</v>
      </c>
      <c r="AA225" s="58">
        <f t="shared" si="203"/>
        <v>0</v>
      </c>
      <c r="AB225" s="72">
        <f t="shared" si="204"/>
        <v>0</v>
      </c>
      <c r="AC225" s="72">
        <f t="shared" si="205"/>
        <v>0</v>
      </c>
      <c r="AD225" s="73">
        <f t="shared" si="206"/>
        <v>0</v>
      </c>
      <c r="AE225" s="73">
        <f t="shared" si="207"/>
        <v>0</v>
      </c>
      <c r="AF225" s="1">
        <f t="shared" si="208"/>
        <v>0</v>
      </c>
      <c r="AH225" s="1" t="str">
        <f t="shared" si="209"/>
        <v>No</v>
      </c>
    </row>
    <row r="226" spans="1:34" hidden="1" x14ac:dyDescent="0.2">
      <c r="A226" s="88">
        <v>2.23E-4</v>
      </c>
      <c r="B226" s="4">
        <f t="shared" si="184"/>
        <v>2.23E-4</v>
      </c>
      <c r="C226"/>
      <c r="D226" s="213"/>
      <c r="E226" s="44" t="s">
        <v>21</v>
      </c>
      <c r="F226" s="14">
        <f t="shared" si="187"/>
        <v>0</v>
      </c>
      <c r="G226" s="14">
        <f t="shared" si="188"/>
        <v>0</v>
      </c>
      <c r="H226" s="101" t="str">
        <f>IF(ISNA(VLOOKUP(C226,[1]Sheet1!$J$2:$J$2999,1,FALSE)),"No","Yes")</f>
        <v>No</v>
      </c>
      <c r="I226" s="72">
        <f t="shared" si="189"/>
        <v>0</v>
      </c>
      <c r="J226" s="72">
        <f t="shared" si="190"/>
        <v>0</v>
      </c>
      <c r="K226" s="72">
        <f t="shared" si="191"/>
        <v>0</v>
      </c>
      <c r="L226" s="72">
        <f t="shared" si="192"/>
        <v>0</v>
      </c>
      <c r="M226" s="72">
        <f t="shared" si="193"/>
        <v>0</v>
      </c>
      <c r="N226" s="72">
        <f t="shared" si="194"/>
        <v>0</v>
      </c>
      <c r="O226" s="72">
        <f t="shared" si="185"/>
        <v>0</v>
      </c>
      <c r="Q226" s="73">
        <f t="shared" si="195"/>
        <v>0</v>
      </c>
      <c r="R226" s="73">
        <f t="shared" si="196"/>
        <v>0</v>
      </c>
      <c r="S226" s="73">
        <f t="shared" si="197"/>
        <v>0</v>
      </c>
      <c r="T226" s="73">
        <f t="shared" si="198"/>
        <v>0</v>
      </c>
      <c r="U226" s="73">
        <f t="shared" si="199"/>
        <v>0</v>
      </c>
      <c r="V226" s="73">
        <f t="shared" si="200"/>
        <v>0</v>
      </c>
      <c r="W226" s="73">
        <f t="shared" si="186"/>
        <v>0</v>
      </c>
      <c r="Y226" s="72">
        <f t="shared" si="201"/>
        <v>0</v>
      </c>
      <c r="Z226" s="73">
        <f t="shared" si="202"/>
        <v>0</v>
      </c>
      <c r="AA226" s="58">
        <f t="shared" si="203"/>
        <v>0</v>
      </c>
      <c r="AB226" s="72">
        <f t="shared" si="204"/>
        <v>0</v>
      </c>
      <c r="AC226" s="72">
        <f t="shared" si="205"/>
        <v>0</v>
      </c>
      <c r="AD226" s="73">
        <f t="shared" si="206"/>
        <v>0</v>
      </c>
      <c r="AE226" s="73">
        <f t="shared" si="207"/>
        <v>0</v>
      </c>
      <c r="AF226" s="1">
        <f t="shared" si="208"/>
        <v>0</v>
      </c>
      <c r="AH226" s="1" t="str">
        <f t="shared" si="209"/>
        <v>No</v>
      </c>
    </row>
    <row r="227" spans="1:34" hidden="1" x14ac:dyDescent="0.2">
      <c r="A227" s="88">
        <v>2.24E-4</v>
      </c>
      <c r="B227" s="4">
        <f t="shared" si="184"/>
        <v>2.24E-4</v>
      </c>
      <c r="C227"/>
      <c r="D227" s="213"/>
      <c r="E227" s="44" t="s">
        <v>21</v>
      </c>
      <c r="F227" s="14">
        <f t="shared" si="187"/>
        <v>0</v>
      </c>
      <c r="G227" s="14">
        <f t="shared" si="188"/>
        <v>0</v>
      </c>
      <c r="H227" s="101" t="str">
        <f>IF(ISNA(VLOOKUP(C227,[1]Sheet1!$J$2:$J$2999,1,FALSE)),"No","Yes")</f>
        <v>No</v>
      </c>
      <c r="I227" s="72">
        <f t="shared" si="189"/>
        <v>0</v>
      </c>
      <c r="J227" s="72">
        <f t="shared" si="190"/>
        <v>0</v>
      </c>
      <c r="K227" s="72">
        <f t="shared" si="191"/>
        <v>0</v>
      </c>
      <c r="L227" s="72">
        <f t="shared" si="192"/>
        <v>0</v>
      </c>
      <c r="M227" s="72">
        <f t="shared" si="193"/>
        <v>0</v>
      </c>
      <c r="N227" s="72">
        <f t="shared" si="194"/>
        <v>0</v>
      </c>
      <c r="O227" s="72">
        <f t="shared" si="185"/>
        <v>0</v>
      </c>
      <c r="Q227" s="73">
        <f t="shared" si="195"/>
        <v>0</v>
      </c>
      <c r="R227" s="73">
        <f t="shared" si="196"/>
        <v>0</v>
      </c>
      <c r="S227" s="73">
        <f t="shared" si="197"/>
        <v>0</v>
      </c>
      <c r="T227" s="73">
        <f t="shared" si="198"/>
        <v>0</v>
      </c>
      <c r="U227" s="73">
        <f t="shared" si="199"/>
        <v>0</v>
      </c>
      <c r="V227" s="73">
        <f t="shared" si="200"/>
        <v>0</v>
      </c>
      <c r="W227" s="73">
        <f t="shared" si="186"/>
        <v>0</v>
      </c>
      <c r="Y227" s="72">
        <f t="shared" si="201"/>
        <v>0</v>
      </c>
      <c r="Z227" s="73">
        <f t="shared" si="202"/>
        <v>0</v>
      </c>
      <c r="AA227" s="58">
        <f t="shared" si="203"/>
        <v>0</v>
      </c>
      <c r="AB227" s="72">
        <f t="shared" si="204"/>
        <v>0</v>
      </c>
      <c r="AC227" s="72">
        <f t="shared" si="205"/>
        <v>0</v>
      </c>
      <c r="AD227" s="73">
        <f t="shared" si="206"/>
        <v>0</v>
      </c>
      <c r="AE227" s="73">
        <f t="shared" si="207"/>
        <v>0</v>
      </c>
      <c r="AF227" s="1">
        <f t="shared" si="208"/>
        <v>0</v>
      </c>
      <c r="AH227" s="1" t="str">
        <f t="shared" si="209"/>
        <v>No</v>
      </c>
    </row>
    <row r="228" spans="1:34" hidden="1" x14ac:dyDescent="0.2">
      <c r="A228" s="88">
        <v>2.2499999999999999E-4</v>
      </c>
      <c r="B228" s="4">
        <f t="shared" si="184"/>
        <v>2.2499999999999999E-4</v>
      </c>
      <c r="C228"/>
      <c r="D228" s="213"/>
      <c r="E228" s="44" t="s">
        <v>21</v>
      </c>
      <c r="F228" s="14">
        <f t="shared" si="187"/>
        <v>0</v>
      </c>
      <c r="G228" s="14">
        <f t="shared" si="188"/>
        <v>0</v>
      </c>
      <c r="H228" s="101" t="str">
        <f>IF(ISNA(VLOOKUP(C228,[1]Sheet1!$J$2:$J$2999,1,FALSE)),"No","Yes")</f>
        <v>No</v>
      </c>
      <c r="I228" s="72">
        <f t="shared" si="189"/>
        <v>0</v>
      </c>
      <c r="J228" s="72">
        <f t="shared" si="190"/>
        <v>0</v>
      </c>
      <c r="K228" s="72">
        <f t="shared" si="191"/>
        <v>0</v>
      </c>
      <c r="L228" s="72">
        <f t="shared" si="192"/>
        <v>0</v>
      </c>
      <c r="M228" s="72">
        <f t="shared" si="193"/>
        <v>0</v>
      </c>
      <c r="N228" s="72">
        <f t="shared" si="194"/>
        <v>0</v>
      </c>
      <c r="O228" s="72">
        <f t="shared" si="185"/>
        <v>0</v>
      </c>
      <c r="Q228" s="73">
        <f t="shared" si="195"/>
        <v>0</v>
      </c>
      <c r="R228" s="73">
        <f t="shared" si="196"/>
        <v>0</v>
      </c>
      <c r="S228" s="73">
        <f t="shared" si="197"/>
        <v>0</v>
      </c>
      <c r="T228" s="73">
        <f t="shared" si="198"/>
        <v>0</v>
      </c>
      <c r="U228" s="73">
        <f t="shared" si="199"/>
        <v>0</v>
      </c>
      <c r="V228" s="73">
        <f t="shared" si="200"/>
        <v>0</v>
      </c>
      <c r="W228" s="73">
        <f t="shared" si="186"/>
        <v>0</v>
      </c>
      <c r="Y228" s="72">
        <f t="shared" si="201"/>
        <v>0</v>
      </c>
      <c r="Z228" s="73">
        <f t="shared" si="202"/>
        <v>0</v>
      </c>
      <c r="AA228" s="58">
        <f t="shared" si="203"/>
        <v>0</v>
      </c>
      <c r="AB228" s="72">
        <f t="shared" si="204"/>
        <v>0</v>
      </c>
      <c r="AC228" s="72">
        <f t="shared" si="205"/>
        <v>0</v>
      </c>
      <c r="AD228" s="73">
        <f t="shared" si="206"/>
        <v>0</v>
      </c>
      <c r="AE228" s="73">
        <f t="shared" si="207"/>
        <v>0</v>
      </c>
      <c r="AF228" s="1">
        <f t="shared" si="208"/>
        <v>0</v>
      </c>
      <c r="AH228" s="1" t="str">
        <f t="shared" si="209"/>
        <v>No</v>
      </c>
    </row>
    <row r="229" spans="1:34" hidden="1" x14ac:dyDescent="0.2">
      <c r="A229" s="88">
        <v>2.2599999999999999E-4</v>
      </c>
      <c r="B229" s="4">
        <f t="shared" si="184"/>
        <v>2.2599999999999999E-4</v>
      </c>
      <c r="C229"/>
      <c r="D229" s="213"/>
      <c r="E229" s="44" t="s">
        <v>21</v>
      </c>
      <c r="F229" s="14">
        <f t="shared" si="187"/>
        <v>0</v>
      </c>
      <c r="G229" s="14">
        <f t="shared" si="188"/>
        <v>0</v>
      </c>
      <c r="H229" s="101" t="str">
        <f>IF(ISNA(VLOOKUP(C229,[1]Sheet1!$J$2:$J$2999,1,FALSE)),"No","Yes")</f>
        <v>No</v>
      </c>
      <c r="I229" s="72">
        <f t="shared" si="189"/>
        <v>0</v>
      </c>
      <c r="J229" s="72">
        <f t="shared" si="190"/>
        <v>0</v>
      </c>
      <c r="K229" s="72">
        <f t="shared" si="191"/>
        <v>0</v>
      </c>
      <c r="L229" s="72">
        <f t="shared" si="192"/>
        <v>0</v>
      </c>
      <c r="M229" s="72">
        <f t="shared" si="193"/>
        <v>0</v>
      </c>
      <c r="N229" s="72">
        <f t="shared" si="194"/>
        <v>0</v>
      </c>
      <c r="O229" s="72">
        <f t="shared" si="185"/>
        <v>0</v>
      </c>
      <c r="Q229" s="73">
        <f t="shared" si="195"/>
        <v>0</v>
      </c>
      <c r="R229" s="73">
        <f t="shared" si="196"/>
        <v>0</v>
      </c>
      <c r="S229" s="73">
        <f t="shared" si="197"/>
        <v>0</v>
      </c>
      <c r="T229" s="73">
        <f t="shared" si="198"/>
        <v>0</v>
      </c>
      <c r="U229" s="73">
        <f t="shared" si="199"/>
        <v>0</v>
      </c>
      <c r="V229" s="73">
        <f t="shared" si="200"/>
        <v>0</v>
      </c>
      <c r="W229" s="73">
        <f t="shared" si="186"/>
        <v>0</v>
      </c>
      <c r="Y229" s="72">
        <f t="shared" si="201"/>
        <v>0</v>
      </c>
      <c r="Z229" s="73">
        <f t="shared" si="202"/>
        <v>0</v>
      </c>
      <c r="AA229" s="58">
        <f t="shared" si="203"/>
        <v>0</v>
      </c>
      <c r="AB229" s="72">
        <f t="shared" si="204"/>
        <v>0</v>
      </c>
      <c r="AC229" s="72">
        <f t="shared" si="205"/>
        <v>0</v>
      </c>
      <c r="AD229" s="73">
        <f t="shared" si="206"/>
        <v>0</v>
      </c>
      <c r="AE229" s="73">
        <f t="shared" si="207"/>
        <v>0</v>
      </c>
      <c r="AF229" s="1">
        <f t="shared" si="208"/>
        <v>0</v>
      </c>
      <c r="AH229" s="1" t="str">
        <f t="shared" si="209"/>
        <v>No</v>
      </c>
    </row>
    <row r="230" spans="1:34" hidden="1" x14ac:dyDescent="0.2">
      <c r="A230" s="88">
        <v>2.2699999999999999E-4</v>
      </c>
      <c r="B230" s="4">
        <f t="shared" si="184"/>
        <v>2.2699999999999999E-4</v>
      </c>
      <c r="C230"/>
      <c r="D230" s="213"/>
      <c r="E230" s="44" t="s">
        <v>21</v>
      </c>
      <c r="F230" s="14">
        <f t="shared" si="187"/>
        <v>0</v>
      </c>
      <c r="G230" s="14">
        <f t="shared" si="188"/>
        <v>0</v>
      </c>
      <c r="H230" s="101" t="str">
        <f>IF(ISNA(VLOOKUP(C230,[1]Sheet1!$J$2:$J$2999,1,FALSE)),"No","Yes")</f>
        <v>No</v>
      </c>
      <c r="I230" s="72">
        <f t="shared" si="189"/>
        <v>0</v>
      </c>
      <c r="J230" s="72">
        <f t="shared" si="190"/>
        <v>0</v>
      </c>
      <c r="K230" s="72">
        <f t="shared" si="191"/>
        <v>0</v>
      </c>
      <c r="L230" s="72">
        <f t="shared" si="192"/>
        <v>0</v>
      </c>
      <c r="M230" s="72">
        <f t="shared" si="193"/>
        <v>0</v>
      </c>
      <c r="N230" s="72">
        <f t="shared" si="194"/>
        <v>0</v>
      </c>
      <c r="O230" s="72">
        <f t="shared" si="185"/>
        <v>0</v>
      </c>
      <c r="Q230" s="73">
        <f t="shared" si="195"/>
        <v>0</v>
      </c>
      <c r="R230" s="73">
        <f t="shared" si="196"/>
        <v>0</v>
      </c>
      <c r="S230" s="73">
        <f t="shared" si="197"/>
        <v>0</v>
      </c>
      <c r="T230" s="73">
        <f t="shared" si="198"/>
        <v>0</v>
      </c>
      <c r="U230" s="73">
        <f t="shared" si="199"/>
        <v>0</v>
      </c>
      <c r="V230" s="73">
        <f t="shared" si="200"/>
        <v>0</v>
      </c>
      <c r="W230" s="73">
        <f t="shared" si="186"/>
        <v>0</v>
      </c>
      <c r="Y230" s="72">
        <f t="shared" si="201"/>
        <v>0</v>
      </c>
      <c r="Z230" s="73">
        <f t="shared" si="202"/>
        <v>0</v>
      </c>
      <c r="AA230" s="58">
        <f t="shared" si="203"/>
        <v>0</v>
      </c>
      <c r="AB230" s="72">
        <f t="shared" si="204"/>
        <v>0</v>
      </c>
      <c r="AC230" s="72">
        <f t="shared" si="205"/>
        <v>0</v>
      </c>
      <c r="AD230" s="73">
        <f t="shared" si="206"/>
        <v>0</v>
      </c>
      <c r="AE230" s="73">
        <f t="shared" si="207"/>
        <v>0</v>
      </c>
      <c r="AF230" s="1">
        <f t="shared" si="208"/>
        <v>0</v>
      </c>
      <c r="AH230" s="1" t="str">
        <f t="shared" si="209"/>
        <v>No</v>
      </c>
    </row>
    <row r="231" spans="1:34" hidden="1" x14ac:dyDescent="0.2">
      <c r="A231" s="88">
        <v>2.2799999999999999E-4</v>
      </c>
      <c r="B231" s="4">
        <f t="shared" si="184"/>
        <v>2.2799999999999999E-4</v>
      </c>
      <c r="C231"/>
      <c r="D231" s="213"/>
      <c r="E231" s="44" t="s">
        <v>21</v>
      </c>
      <c r="F231" s="14">
        <f t="shared" si="187"/>
        <v>0</v>
      </c>
      <c r="G231" s="14">
        <f t="shared" si="188"/>
        <v>0</v>
      </c>
      <c r="H231" s="101" t="str">
        <f>IF(ISNA(VLOOKUP(C231,[1]Sheet1!$J$2:$J$2999,1,FALSE)),"No","Yes")</f>
        <v>No</v>
      </c>
      <c r="I231" s="72">
        <f t="shared" si="189"/>
        <v>0</v>
      </c>
      <c r="J231" s="72">
        <f t="shared" si="190"/>
        <v>0</v>
      </c>
      <c r="K231" s="72">
        <f t="shared" si="191"/>
        <v>0</v>
      </c>
      <c r="L231" s="72">
        <f t="shared" si="192"/>
        <v>0</v>
      </c>
      <c r="M231" s="72">
        <f t="shared" si="193"/>
        <v>0</v>
      </c>
      <c r="N231" s="72">
        <f t="shared" si="194"/>
        <v>0</v>
      </c>
      <c r="O231" s="72">
        <f t="shared" si="185"/>
        <v>0</v>
      </c>
      <c r="Q231" s="73">
        <f t="shared" si="195"/>
        <v>0</v>
      </c>
      <c r="R231" s="73">
        <f t="shared" si="196"/>
        <v>0</v>
      </c>
      <c r="S231" s="73">
        <f t="shared" si="197"/>
        <v>0</v>
      </c>
      <c r="T231" s="73">
        <f t="shared" si="198"/>
        <v>0</v>
      </c>
      <c r="U231" s="73">
        <f t="shared" si="199"/>
        <v>0</v>
      </c>
      <c r="V231" s="73">
        <f t="shared" si="200"/>
        <v>0</v>
      </c>
      <c r="W231" s="73">
        <f t="shared" si="186"/>
        <v>0</v>
      </c>
      <c r="Y231" s="72">
        <f t="shared" si="201"/>
        <v>0</v>
      </c>
      <c r="Z231" s="73">
        <f t="shared" si="202"/>
        <v>0</v>
      </c>
      <c r="AA231" s="58">
        <f t="shared" si="203"/>
        <v>0</v>
      </c>
      <c r="AB231" s="72">
        <f t="shared" si="204"/>
        <v>0</v>
      </c>
      <c r="AC231" s="72">
        <f t="shared" si="205"/>
        <v>0</v>
      </c>
      <c r="AD231" s="73">
        <f t="shared" si="206"/>
        <v>0</v>
      </c>
      <c r="AE231" s="73">
        <f t="shared" si="207"/>
        <v>0</v>
      </c>
      <c r="AF231" s="1">
        <f t="shared" si="208"/>
        <v>0</v>
      </c>
      <c r="AH231" s="1" t="str">
        <f t="shared" si="209"/>
        <v>No</v>
      </c>
    </row>
    <row r="232" spans="1:34" hidden="1" x14ac:dyDescent="0.2">
      <c r="A232" s="88">
        <v>2.2899999999999998E-4</v>
      </c>
      <c r="B232" s="4">
        <f t="shared" si="184"/>
        <v>2.2899999999999998E-4</v>
      </c>
      <c r="C232"/>
      <c r="D232" s="213"/>
      <c r="E232" s="44" t="s">
        <v>21</v>
      </c>
      <c r="F232" s="14">
        <f t="shared" si="187"/>
        <v>0</v>
      </c>
      <c r="G232" s="14">
        <f t="shared" si="188"/>
        <v>0</v>
      </c>
      <c r="H232" s="101" t="str">
        <f>IF(ISNA(VLOOKUP(C232,[1]Sheet1!$J$2:$J$2999,1,FALSE)),"No","Yes")</f>
        <v>No</v>
      </c>
      <c r="I232" s="72">
        <f t="shared" si="189"/>
        <v>0</v>
      </c>
      <c r="J232" s="72">
        <f t="shared" si="190"/>
        <v>0</v>
      </c>
      <c r="K232" s="72">
        <f t="shared" si="191"/>
        <v>0</v>
      </c>
      <c r="L232" s="72">
        <f t="shared" si="192"/>
        <v>0</v>
      </c>
      <c r="M232" s="72">
        <f t="shared" si="193"/>
        <v>0</v>
      </c>
      <c r="N232" s="72">
        <f t="shared" si="194"/>
        <v>0</v>
      </c>
      <c r="O232" s="72">
        <f t="shared" si="185"/>
        <v>0</v>
      </c>
      <c r="Q232" s="73">
        <f t="shared" si="195"/>
        <v>0</v>
      </c>
      <c r="R232" s="73">
        <f t="shared" si="196"/>
        <v>0</v>
      </c>
      <c r="S232" s="73">
        <f t="shared" si="197"/>
        <v>0</v>
      </c>
      <c r="T232" s="73">
        <f t="shared" si="198"/>
        <v>0</v>
      </c>
      <c r="U232" s="73">
        <f t="shared" si="199"/>
        <v>0</v>
      </c>
      <c r="V232" s="73">
        <f t="shared" si="200"/>
        <v>0</v>
      </c>
      <c r="W232" s="73">
        <f t="shared" si="186"/>
        <v>0</v>
      </c>
      <c r="Y232" s="72">
        <f t="shared" si="201"/>
        <v>0</v>
      </c>
      <c r="Z232" s="73">
        <f t="shared" si="202"/>
        <v>0</v>
      </c>
      <c r="AA232" s="58">
        <f t="shared" si="203"/>
        <v>0</v>
      </c>
      <c r="AB232" s="72">
        <f t="shared" si="204"/>
        <v>0</v>
      </c>
      <c r="AC232" s="72">
        <f t="shared" si="205"/>
        <v>0</v>
      </c>
      <c r="AD232" s="73">
        <f t="shared" si="206"/>
        <v>0</v>
      </c>
      <c r="AE232" s="73">
        <f t="shared" si="207"/>
        <v>0</v>
      </c>
      <c r="AF232" s="1">
        <f t="shared" si="208"/>
        <v>0</v>
      </c>
      <c r="AH232" s="1" t="str">
        <f t="shared" si="209"/>
        <v>No</v>
      </c>
    </row>
    <row r="233" spans="1:34" hidden="1" x14ac:dyDescent="0.2">
      <c r="A233" s="88">
        <v>2.2999999999999998E-4</v>
      </c>
      <c r="B233" s="4">
        <f t="shared" si="184"/>
        <v>2.2999999999999998E-4</v>
      </c>
      <c r="C233"/>
      <c r="D233" s="213"/>
      <c r="E233" s="44" t="s">
        <v>21</v>
      </c>
      <c r="F233" s="14">
        <f t="shared" si="187"/>
        <v>0</v>
      </c>
      <c r="G233" s="14">
        <f t="shared" si="188"/>
        <v>0</v>
      </c>
      <c r="H233" s="101" t="str">
        <f>IF(ISNA(VLOOKUP(C233,[1]Sheet1!$J$2:$J$2999,1,FALSE)),"No","Yes")</f>
        <v>No</v>
      </c>
      <c r="I233" s="72">
        <f t="shared" si="189"/>
        <v>0</v>
      </c>
      <c r="J233" s="72">
        <f t="shared" si="190"/>
        <v>0</v>
      </c>
      <c r="K233" s="72">
        <f t="shared" si="191"/>
        <v>0</v>
      </c>
      <c r="L233" s="72">
        <f t="shared" si="192"/>
        <v>0</v>
      </c>
      <c r="M233" s="72">
        <f t="shared" si="193"/>
        <v>0</v>
      </c>
      <c r="N233" s="72">
        <f t="shared" si="194"/>
        <v>0</v>
      </c>
      <c r="O233" s="72">
        <f t="shared" si="185"/>
        <v>0</v>
      </c>
      <c r="Q233" s="73">
        <f t="shared" si="195"/>
        <v>0</v>
      </c>
      <c r="R233" s="73">
        <f t="shared" si="196"/>
        <v>0</v>
      </c>
      <c r="S233" s="73">
        <f t="shared" si="197"/>
        <v>0</v>
      </c>
      <c r="T233" s="73">
        <f t="shared" si="198"/>
        <v>0</v>
      </c>
      <c r="U233" s="73">
        <f t="shared" si="199"/>
        <v>0</v>
      </c>
      <c r="V233" s="73">
        <f t="shared" si="200"/>
        <v>0</v>
      </c>
      <c r="W233" s="73">
        <f t="shared" si="186"/>
        <v>0</v>
      </c>
      <c r="Y233" s="72">
        <f t="shared" si="201"/>
        <v>0</v>
      </c>
      <c r="Z233" s="73">
        <f t="shared" si="202"/>
        <v>0</v>
      </c>
      <c r="AA233" s="58">
        <f t="shared" si="203"/>
        <v>0</v>
      </c>
      <c r="AB233" s="72">
        <f t="shared" si="204"/>
        <v>0</v>
      </c>
      <c r="AC233" s="72">
        <f t="shared" si="205"/>
        <v>0</v>
      </c>
      <c r="AD233" s="73">
        <f t="shared" si="206"/>
        <v>0</v>
      </c>
      <c r="AE233" s="73">
        <f t="shared" si="207"/>
        <v>0</v>
      </c>
      <c r="AF233" s="1">
        <f t="shared" si="208"/>
        <v>0</v>
      </c>
      <c r="AH233" s="1" t="str">
        <f t="shared" si="209"/>
        <v>No</v>
      </c>
    </row>
    <row r="234" spans="1:34" hidden="1" x14ac:dyDescent="0.2">
      <c r="A234" s="88">
        <v>2.3099999999999998E-4</v>
      </c>
      <c r="B234" s="4">
        <f t="shared" si="184"/>
        <v>2.3099999999999998E-4</v>
      </c>
      <c r="C234"/>
      <c r="D234" s="213"/>
      <c r="E234" s="44" t="s">
        <v>21</v>
      </c>
      <c r="F234" s="14">
        <f t="shared" si="187"/>
        <v>0</v>
      </c>
      <c r="G234" s="14">
        <f t="shared" si="188"/>
        <v>0</v>
      </c>
      <c r="H234" s="101" t="str">
        <f>IF(ISNA(VLOOKUP(C234,[1]Sheet1!$J$2:$J$2999,1,FALSE)),"No","Yes")</f>
        <v>No</v>
      </c>
      <c r="I234" s="72">
        <f t="shared" si="189"/>
        <v>0</v>
      </c>
      <c r="J234" s="72">
        <f t="shared" si="190"/>
        <v>0</v>
      </c>
      <c r="K234" s="72">
        <f t="shared" si="191"/>
        <v>0</v>
      </c>
      <c r="L234" s="72">
        <f t="shared" si="192"/>
        <v>0</v>
      </c>
      <c r="M234" s="72">
        <f t="shared" si="193"/>
        <v>0</v>
      </c>
      <c r="N234" s="72">
        <f t="shared" si="194"/>
        <v>0</v>
      </c>
      <c r="O234" s="72">
        <f t="shared" si="185"/>
        <v>0</v>
      </c>
      <c r="Q234" s="73">
        <f t="shared" si="195"/>
        <v>0</v>
      </c>
      <c r="R234" s="73">
        <f t="shared" si="196"/>
        <v>0</v>
      </c>
      <c r="S234" s="73">
        <f t="shared" si="197"/>
        <v>0</v>
      </c>
      <c r="T234" s="73">
        <f t="shared" si="198"/>
        <v>0</v>
      </c>
      <c r="U234" s="73">
        <f t="shared" si="199"/>
        <v>0</v>
      </c>
      <c r="V234" s="73">
        <f t="shared" si="200"/>
        <v>0</v>
      </c>
      <c r="W234" s="73">
        <f t="shared" si="186"/>
        <v>0</v>
      </c>
      <c r="Y234" s="72">
        <f t="shared" si="201"/>
        <v>0</v>
      </c>
      <c r="Z234" s="73">
        <f t="shared" si="202"/>
        <v>0</v>
      </c>
      <c r="AA234" s="58">
        <f t="shared" si="203"/>
        <v>0</v>
      </c>
      <c r="AB234" s="72">
        <f t="shared" si="204"/>
        <v>0</v>
      </c>
      <c r="AC234" s="72">
        <f t="shared" si="205"/>
        <v>0</v>
      </c>
      <c r="AD234" s="73">
        <f t="shared" si="206"/>
        <v>0</v>
      </c>
      <c r="AE234" s="73">
        <f t="shared" si="207"/>
        <v>0</v>
      </c>
      <c r="AF234" s="1">
        <f t="shared" si="208"/>
        <v>0</v>
      </c>
      <c r="AH234" s="1" t="str">
        <f t="shared" si="209"/>
        <v>No</v>
      </c>
    </row>
    <row r="235" spans="1:34" hidden="1" x14ac:dyDescent="0.2">
      <c r="A235" s="88">
        <v>2.3199999999999997E-4</v>
      </c>
      <c r="B235" s="4">
        <f t="shared" si="184"/>
        <v>2.3199999999999997E-4</v>
      </c>
      <c r="C235"/>
      <c r="D235" s="213"/>
      <c r="E235" s="44" t="s">
        <v>21</v>
      </c>
      <c r="F235" s="14">
        <f t="shared" si="187"/>
        <v>0</v>
      </c>
      <c r="G235" s="14">
        <f t="shared" si="188"/>
        <v>0</v>
      </c>
      <c r="H235" s="101" t="str">
        <f>IF(ISNA(VLOOKUP(C235,[1]Sheet1!$J$2:$J$2999,1,FALSE)),"No","Yes")</f>
        <v>No</v>
      </c>
      <c r="I235" s="72">
        <f t="shared" si="189"/>
        <v>0</v>
      </c>
      <c r="J235" s="72">
        <f t="shared" si="190"/>
        <v>0</v>
      </c>
      <c r="K235" s="72">
        <f t="shared" si="191"/>
        <v>0</v>
      </c>
      <c r="L235" s="72">
        <f t="shared" si="192"/>
        <v>0</v>
      </c>
      <c r="M235" s="72">
        <f t="shared" si="193"/>
        <v>0</v>
      </c>
      <c r="N235" s="72">
        <f t="shared" si="194"/>
        <v>0</v>
      </c>
      <c r="O235" s="72">
        <f t="shared" si="185"/>
        <v>0</v>
      </c>
      <c r="Q235" s="73">
        <f t="shared" si="195"/>
        <v>0</v>
      </c>
      <c r="R235" s="73">
        <f t="shared" si="196"/>
        <v>0</v>
      </c>
      <c r="S235" s="73">
        <f t="shared" si="197"/>
        <v>0</v>
      </c>
      <c r="T235" s="73">
        <f t="shared" si="198"/>
        <v>0</v>
      </c>
      <c r="U235" s="73">
        <f t="shared" si="199"/>
        <v>0</v>
      </c>
      <c r="V235" s="73">
        <f t="shared" si="200"/>
        <v>0</v>
      </c>
      <c r="W235" s="73">
        <f t="shared" si="186"/>
        <v>0</v>
      </c>
      <c r="Y235" s="72">
        <f t="shared" si="201"/>
        <v>0</v>
      </c>
      <c r="Z235" s="73">
        <f t="shared" si="202"/>
        <v>0</v>
      </c>
      <c r="AA235" s="58">
        <f t="shared" si="203"/>
        <v>0</v>
      </c>
      <c r="AB235" s="72">
        <f t="shared" si="204"/>
        <v>0</v>
      </c>
      <c r="AC235" s="72">
        <f t="shared" si="205"/>
        <v>0</v>
      </c>
      <c r="AD235" s="73">
        <f t="shared" si="206"/>
        <v>0</v>
      </c>
      <c r="AE235" s="73">
        <f t="shared" si="207"/>
        <v>0</v>
      </c>
      <c r="AF235" s="1">
        <f t="shared" si="208"/>
        <v>0</v>
      </c>
      <c r="AH235" s="1" t="str">
        <f t="shared" si="209"/>
        <v>No</v>
      </c>
    </row>
    <row r="236" spans="1:34" hidden="1" x14ac:dyDescent="0.2">
      <c r="A236" s="88">
        <v>2.33E-4</v>
      </c>
      <c r="B236" s="4">
        <f t="shared" si="184"/>
        <v>2.33E-4</v>
      </c>
      <c r="C236"/>
      <c r="D236" s="213"/>
      <c r="E236" s="44" t="s">
        <v>21</v>
      </c>
      <c r="F236" s="14">
        <f t="shared" si="187"/>
        <v>0</v>
      </c>
      <c r="G236" s="14">
        <f t="shared" si="188"/>
        <v>0</v>
      </c>
      <c r="H236" s="101" t="str">
        <f>IF(ISNA(VLOOKUP(C236,[1]Sheet1!$J$2:$J$2999,1,FALSE)),"No","Yes")</f>
        <v>No</v>
      </c>
      <c r="I236" s="72">
        <f t="shared" si="189"/>
        <v>0</v>
      </c>
      <c r="J236" s="72">
        <f t="shared" si="190"/>
        <v>0</v>
      </c>
      <c r="K236" s="72">
        <f t="shared" si="191"/>
        <v>0</v>
      </c>
      <c r="L236" s="72">
        <f t="shared" si="192"/>
        <v>0</v>
      </c>
      <c r="M236" s="72">
        <f t="shared" si="193"/>
        <v>0</v>
      </c>
      <c r="N236" s="72">
        <f t="shared" si="194"/>
        <v>0</v>
      </c>
      <c r="O236" s="72">
        <f t="shared" si="185"/>
        <v>0</v>
      </c>
      <c r="Q236" s="73">
        <f t="shared" si="195"/>
        <v>0</v>
      </c>
      <c r="R236" s="73">
        <f t="shared" si="196"/>
        <v>0</v>
      </c>
      <c r="S236" s="73">
        <f t="shared" si="197"/>
        <v>0</v>
      </c>
      <c r="T236" s="73">
        <f t="shared" si="198"/>
        <v>0</v>
      </c>
      <c r="U236" s="73">
        <f t="shared" si="199"/>
        <v>0</v>
      </c>
      <c r="V236" s="73">
        <f t="shared" si="200"/>
        <v>0</v>
      </c>
      <c r="W236" s="73">
        <f t="shared" si="186"/>
        <v>0</v>
      </c>
      <c r="Y236" s="72">
        <f t="shared" si="201"/>
        <v>0</v>
      </c>
      <c r="Z236" s="73">
        <f t="shared" si="202"/>
        <v>0</v>
      </c>
      <c r="AA236" s="58">
        <f t="shared" si="203"/>
        <v>0</v>
      </c>
      <c r="AB236" s="72">
        <f t="shared" si="204"/>
        <v>0</v>
      </c>
      <c r="AC236" s="72">
        <f t="shared" si="205"/>
        <v>0</v>
      </c>
      <c r="AD236" s="73">
        <f t="shared" si="206"/>
        <v>0</v>
      </c>
      <c r="AE236" s="73">
        <f t="shared" si="207"/>
        <v>0</v>
      </c>
      <c r="AF236" s="1">
        <f t="shared" si="208"/>
        <v>0</v>
      </c>
      <c r="AH236" s="1" t="str">
        <f t="shared" si="209"/>
        <v>No</v>
      </c>
    </row>
    <row r="237" spans="1:34" hidden="1" x14ac:dyDescent="0.2">
      <c r="A237" s="88">
        <v>2.34E-4</v>
      </c>
      <c r="B237" s="4">
        <f t="shared" si="184"/>
        <v>2.34E-4</v>
      </c>
      <c r="C237"/>
      <c r="D237" s="213"/>
      <c r="E237" s="44" t="s">
        <v>21</v>
      </c>
      <c r="F237" s="14">
        <f t="shared" si="187"/>
        <v>0</v>
      </c>
      <c r="G237" s="14">
        <f t="shared" si="188"/>
        <v>0</v>
      </c>
      <c r="H237" s="101" t="str">
        <f>IF(ISNA(VLOOKUP(C237,[1]Sheet1!$J$2:$J$2999,1,FALSE)),"No","Yes")</f>
        <v>No</v>
      </c>
      <c r="I237" s="72">
        <f t="shared" si="189"/>
        <v>0</v>
      </c>
      <c r="J237" s="72">
        <f t="shared" si="190"/>
        <v>0</v>
      </c>
      <c r="K237" s="72">
        <f t="shared" si="191"/>
        <v>0</v>
      </c>
      <c r="L237" s="72">
        <f t="shared" si="192"/>
        <v>0</v>
      </c>
      <c r="M237" s="72">
        <f t="shared" si="193"/>
        <v>0</v>
      </c>
      <c r="N237" s="72">
        <f t="shared" si="194"/>
        <v>0</v>
      </c>
      <c r="O237" s="72">
        <f t="shared" si="185"/>
        <v>0</v>
      </c>
      <c r="Q237" s="73">
        <f t="shared" si="195"/>
        <v>0</v>
      </c>
      <c r="R237" s="73">
        <f t="shared" si="196"/>
        <v>0</v>
      </c>
      <c r="S237" s="73">
        <f t="shared" si="197"/>
        <v>0</v>
      </c>
      <c r="T237" s="73">
        <f t="shared" si="198"/>
        <v>0</v>
      </c>
      <c r="U237" s="73">
        <f t="shared" si="199"/>
        <v>0</v>
      </c>
      <c r="V237" s="73">
        <f t="shared" si="200"/>
        <v>0</v>
      </c>
      <c r="W237" s="73">
        <f t="shared" si="186"/>
        <v>0</v>
      </c>
      <c r="Y237" s="72">
        <f t="shared" si="201"/>
        <v>0</v>
      </c>
      <c r="Z237" s="73">
        <f t="shared" si="202"/>
        <v>0</v>
      </c>
      <c r="AA237" s="58">
        <f t="shared" si="203"/>
        <v>0</v>
      </c>
      <c r="AB237" s="72">
        <f t="shared" si="204"/>
        <v>0</v>
      </c>
      <c r="AC237" s="72">
        <f t="shared" si="205"/>
        <v>0</v>
      </c>
      <c r="AD237" s="73">
        <f t="shared" si="206"/>
        <v>0</v>
      </c>
      <c r="AE237" s="73">
        <f t="shared" si="207"/>
        <v>0</v>
      </c>
      <c r="AF237" s="1">
        <f t="shared" si="208"/>
        <v>0</v>
      </c>
      <c r="AH237" s="1" t="str">
        <f t="shared" si="209"/>
        <v>No</v>
      </c>
    </row>
    <row r="238" spans="1:34" hidden="1" x14ac:dyDescent="0.2">
      <c r="A238" s="88">
        <v>2.3499999999999999E-4</v>
      </c>
      <c r="B238" s="4">
        <f t="shared" si="184"/>
        <v>2.3499999999999999E-4</v>
      </c>
      <c r="C238"/>
      <c r="D238" s="213"/>
      <c r="E238" s="44" t="s">
        <v>21</v>
      </c>
      <c r="F238" s="14">
        <f t="shared" si="187"/>
        <v>0</v>
      </c>
      <c r="G238" s="14">
        <f t="shared" si="188"/>
        <v>0</v>
      </c>
      <c r="H238" s="101" t="str">
        <f>IF(ISNA(VLOOKUP(C238,[1]Sheet1!$J$2:$J$2999,1,FALSE)),"No","Yes")</f>
        <v>No</v>
      </c>
      <c r="I238" s="72">
        <f t="shared" si="189"/>
        <v>0</v>
      </c>
      <c r="J238" s="72">
        <f t="shared" si="190"/>
        <v>0</v>
      </c>
      <c r="K238" s="72">
        <f t="shared" si="191"/>
        <v>0</v>
      </c>
      <c r="L238" s="72">
        <f t="shared" si="192"/>
        <v>0</v>
      </c>
      <c r="M238" s="72">
        <f t="shared" si="193"/>
        <v>0</v>
      </c>
      <c r="N238" s="72">
        <f t="shared" si="194"/>
        <v>0</v>
      </c>
      <c r="O238" s="72">
        <f t="shared" si="185"/>
        <v>0</v>
      </c>
      <c r="Q238" s="73">
        <f t="shared" si="195"/>
        <v>0</v>
      </c>
      <c r="R238" s="73">
        <f t="shared" si="196"/>
        <v>0</v>
      </c>
      <c r="S238" s="73">
        <f t="shared" si="197"/>
        <v>0</v>
      </c>
      <c r="T238" s="73">
        <f t="shared" si="198"/>
        <v>0</v>
      </c>
      <c r="U238" s="73">
        <f t="shared" si="199"/>
        <v>0</v>
      </c>
      <c r="V238" s="73">
        <f t="shared" si="200"/>
        <v>0</v>
      </c>
      <c r="W238" s="73">
        <f t="shared" si="186"/>
        <v>0</v>
      </c>
      <c r="Y238" s="72">
        <f t="shared" si="201"/>
        <v>0</v>
      </c>
      <c r="Z238" s="73">
        <f t="shared" si="202"/>
        <v>0</v>
      </c>
      <c r="AA238" s="58">
        <f t="shared" si="203"/>
        <v>0</v>
      </c>
      <c r="AB238" s="72">
        <f t="shared" si="204"/>
        <v>0</v>
      </c>
      <c r="AC238" s="72">
        <f t="shared" si="205"/>
        <v>0</v>
      </c>
      <c r="AD238" s="73">
        <f t="shared" si="206"/>
        <v>0</v>
      </c>
      <c r="AE238" s="73">
        <f t="shared" si="207"/>
        <v>0</v>
      </c>
      <c r="AF238" s="1">
        <f t="shared" si="208"/>
        <v>0</v>
      </c>
      <c r="AH238" s="1" t="str">
        <f t="shared" si="209"/>
        <v>No</v>
      </c>
    </row>
    <row r="239" spans="1:34" hidden="1" x14ac:dyDescent="0.2">
      <c r="A239" s="88">
        <v>2.3599999999999999E-4</v>
      </c>
      <c r="B239" s="4">
        <f t="shared" ref="B239:B288" si="210">AF239+A239</f>
        <v>2.3599999999999999E-4</v>
      </c>
      <c r="C239"/>
      <c r="D239" s="213"/>
      <c r="E239" s="44" t="s">
        <v>21</v>
      </c>
      <c r="F239" s="14">
        <f t="shared" si="187"/>
        <v>0</v>
      </c>
      <c r="G239" s="14">
        <f t="shared" si="188"/>
        <v>0</v>
      </c>
      <c r="H239" s="101" t="str">
        <f>IF(ISNA(VLOOKUP(C239,[1]Sheet1!$J$2:$J$2999,1,FALSE)),"No","Yes")</f>
        <v>No</v>
      </c>
      <c r="I239" s="72">
        <f t="shared" si="189"/>
        <v>0</v>
      </c>
      <c r="J239" s="72">
        <f t="shared" si="190"/>
        <v>0</v>
      </c>
      <c r="K239" s="72">
        <f t="shared" si="191"/>
        <v>0</v>
      </c>
      <c r="L239" s="72">
        <f t="shared" si="192"/>
        <v>0</v>
      </c>
      <c r="M239" s="72">
        <f t="shared" si="193"/>
        <v>0</v>
      </c>
      <c r="N239" s="72">
        <f t="shared" si="194"/>
        <v>0</v>
      </c>
      <c r="O239" s="72">
        <f t="shared" si="185"/>
        <v>0</v>
      </c>
      <c r="Q239" s="73">
        <f t="shared" si="195"/>
        <v>0</v>
      </c>
      <c r="R239" s="73">
        <f t="shared" si="196"/>
        <v>0</v>
      </c>
      <c r="S239" s="73">
        <f t="shared" si="197"/>
        <v>0</v>
      </c>
      <c r="T239" s="73">
        <f t="shared" si="198"/>
        <v>0</v>
      </c>
      <c r="U239" s="73">
        <f t="shared" si="199"/>
        <v>0</v>
      </c>
      <c r="V239" s="73">
        <f t="shared" si="200"/>
        <v>0</v>
      </c>
      <c r="W239" s="73">
        <f t="shared" si="186"/>
        <v>0</v>
      </c>
      <c r="Y239" s="72">
        <f t="shared" si="201"/>
        <v>0</v>
      </c>
      <c r="Z239" s="73">
        <f t="shared" si="202"/>
        <v>0</v>
      </c>
      <c r="AA239" s="58">
        <f t="shared" si="203"/>
        <v>0</v>
      </c>
      <c r="AB239" s="72">
        <f t="shared" si="204"/>
        <v>0</v>
      </c>
      <c r="AC239" s="72">
        <f t="shared" si="205"/>
        <v>0</v>
      </c>
      <c r="AD239" s="73">
        <f t="shared" si="206"/>
        <v>0</v>
      </c>
      <c r="AE239" s="73">
        <f t="shared" si="207"/>
        <v>0</v>
      </c>
      <c r="AF239" s="1">
        <f t="shared" si="208"/>
        <v>0</v>
      </c>
      <c r="AH239" s="1" t="str">
        <f t="shared" si="209"/>
        <v>No</v>
      </c>
    </row>
    <row r="240" spans="1:34" hidden="1" x14ac:dyDescent="0.2">
      <c r="A240" s="88">
        <v>2.3699999999999999E-4</v>
      </c>
      <c r="B240" s="4">
        <f t="shared" si="210"/>
        <v>2.3699999999999999E-4</v>
      </c>
      <c r="C240"/>
      <c r="D240" s="213"/>
      <c r="E240" s="44" t="s">
        <v>21</v>
      </c>
      <c r="F240" s="14">
        <f t="shared" si="187"/>
        <v>0</v>
      </c>
      <c r="G240" s="14">
        <f t="shared" si="188"/>
        <v>0</v>
      </c>
      <c r="H240" s="101" t="str">
        <f>IF(ISNA(VLOOKUP(C240,[1]Sheet1!$J$2:$J$2999,1,FALSE)),"No","Yes")</f>
        <v>No</v>
      </c>
      <c r="I240" s="72">
        <f t="shared" si="189"/>
        <v>0</v>
      </c>
      <c r="J240" s="72">
        <f t="shared" si="190"/>
        <v>0</v>
      </c>
      <c r="K240" s="72">
        <f t="shared" si="191"/>
        <v>0</v>
      </c>
      <c r="L240" s="72">
        <f t="shared" si="192"/>
        <v>0</v>
      </c>
      <c r="M240" s="72">
        <f t="shared" si="193"/>
        <v>0</v>
      </c>
      <c r="N240" s="72">
        <f t="shared" si="194"/>
        <v>0</v>
      </c>
      <c r="O240" s="72">
        <f t="shared" si="185"/>
        <v>0</v>
      </c>
      <c r="Q240" s="73">
        <f t="shared" si="195"/>
        <v>0</v>
      </c>
      <c r="R240" s="73">
        <f t="shared" si="196"/>
        <v>0</v>
      </c>
      <c r="S240" s="73">
        <f t="shared" si="197"/>
        <v>0</v>
      </c>
      <c r="T240" s="73">
        <f t="shared" si="198"/>
        <v>0</v>
      </c>
      <c r="U240" s="73">
        <f t="shared" si="199"/>
        <v>0</v>
      </c>
      <c r="V240" s="73">
        <f t="shared" si="200"/>
        <v>0</v>
      </c>
      <c r="W240" s="73">
        <f t="shared" si="186"/>
        <v>0</v>
      </c>
      <c r="Y240" s="72">
        <f t="shared" si="201"/>
        <v>0</v>
      </c>
      <c r="Z240" s="73">
        <f t="shared" si="202"/>
        <v>0</v>
      </c>
      <c r="AA240" s="58">
        <f t="shared" si="203"/>
        <v>0</v>
      </c>
      <c r="AB240" s="72">
        <f t="shared" si="204"/>
        <v>0</v>
      </c>
      <c r="AC240" s="72">
        <f t="shared" si="205"/>
        <v>0</v>
      </c>
      <c r="AD240" s="73">
        <f t="shared" si="206"/>
        <v>0</v>
      </c>
      <c r="AE240" s="73">
        <f t="shared" si="207"/>
        <v>0</v>
      </c>
      <c r="AF240" s="1">
        <f t="shared" si="208"/>
        <v>0</v>
      </c>
      <c r="AH240" s="1" t="str">
        <f t="shared" si="209"/>
        <v>No</v>
      </c>
    </row>
    <row r="241" spans="1:34" hidden="1" x14ac:dyDescent="0.2">
      <c r="A241" s="88">
        <v>2.3799999999999998E-4</v>
      </c>
      <c r="B241" s="4">
        <f t="shared" si="210"/>
        <v>2.3799999999999998E-4</v>
      </c>
      <c r="C241"/>
      <c r="D241" s="213"/>
      <c r="E241" s="44" t="s">
        <v>21</v>
      </c>
      <c r="F241" s="14">
        <f t="shared" si="187"/>
        <v>0</v>
      </c>
      <c r="G241" s="14">
        <f t="shared" si="188"/>
        <v>0</v>
      </c>
      <c r="H241" s="101" t="str">
        <f>IF(ISNA(VLOOKUP(C241,[1]Sheet1!$J$2:$J$2999,1,FALSE)),"No","Yes")</f>
        <v>No</v>
      </c>
      <c r="I241" s="72">
        <f t="shared" si="189"/>
        <v>0</v>
      </c>
      <c r="J241" s="72">
        <f t="shared" si="190"/>
        <v>0</v>
      </c>
      <c r="K241" s="72">
        <f t="shared" si="191"/>
        <v>0</v>
      </c>
      <c r="L241" s="72">
        <f t="shared" si="192"/>
        <v>0</v>
      </c>
      <c r="M241" s="72">
        <f t="shared" si="193"/>
        <v>0</v>
      </c>
      <c r="N241" s="72">
        <f t="shared" si="194"/>
        <v>0</v>
      </c>
      <c r="O241" s="72">
        <f t="shared" ref="O241:O289" si="211">IF(ISERROR(VLOOKUP($C241,Sprint7,5,FALSE)),0,(VLOOKUP($C241,Sprint7,5,FALSE)))</f>
        <v>0</v>
      </c>
      <c r="Q241" s="73">
        <f t="shared" si="195"/>
        <v>0</v>
      </c>
      <c r="R241" s="73">
        <f t="shared" si="196"/>
        <v>0</v>
      </c>
      <c r="S241" s="73">
        <f t="shared" si="197"/>
        <v>0</v>
      </c>
      <c r="T241" s="73">
        <f t="shared" si="198"/>
        <v>0</v>
      </c>
      <c r="U241" s="73">
        <f t="shared" si="199"/>
        <v>0</v>
      </c>
      <c r="V241" s="73">
        <f t="shared" si="200"/>
        <v>0</v>
      </c>
      <c r="W241" s="73">
        <f t="shared" ref="W241:W289" si="212">IF(ISERROR(VLOOKUP($C241,_End7,5,FALSE)),0,(VLOOKUP($C241,_End7,5,FALSE)))</f>
        <v>0</v>
      </c>
      <c r="Y241" s="72">
        <f t="shared" si="201"/>
        <v>0</v>
      </c>
      <c r="Z241" s="73">
        <f t="shared" si="202"/>
        <v>0</v>
      </c>
      <c r="AA241" s="58">
        <f t="shared" si="203"/>
        <v>0</v>
      </c>
      <c r="AB241" s="72">
        <f t="shared" si="204"/>
        <v>0</v>
      </c>
      <c r="AC241" s="72">
        <f t="shared" si="205"/>
        <v>0</v>
      </c>
      <c r="AD241" s="73">
        <f t="shared" si="206"/>
        <v>0</v>
      </c>
      <c r="AE241" s="73">
        <f t="shared" si="207"/>
        <v>0</v>
      </c>
      <c r="AF241" s="1">
        <f t="shared" si="208"/>
        <v>0</v>
      </c>
      <c r="AH241" s="1" t="str">
        <f t="shared" si="209"/>
        <v>No</v>
      </c>
    </row>
    <row r="242" spans="1:34" hidden="1" x14ac:dyDescent="0.2">
      <c r="A242" s="88">
        <v>2.3899999999999998E-4</v>
      </c>
      <c r="B242" s="4">
        <f t="shared" si="210"/>
        <v>2.3899999999999998E-4</v>
      </c>
      <c r="C242"/>
      <c r="D242" s="213"/>
      <c r="E242" s="44" t="s">
        <v>21</v>
      </c>
      <c r="F242" s="14">
        <f t="shared" ref="F242:F290" si="213">COUNTIF(H242:X242,"&gt;1")</f>
        <v>0</v>
      </c>
      <c r="G242" s="14">
        <f t="shared" ref="G242:G290" si="214">COUNTIF(AA242:AE242,"&gt;1")</f>
        <v>0</v>
      </c>
      <c r="H242" s="101" t="str">
        <f>IF(ISNA(VLOOKUP(C242,[1]Sheet1!$J$2:$J$2999,1,FALSE)),"No","Yes")</f>
        <v>No</v>
      </c>
      <c r="I242" s="72">
        <f t="shared" ref="I242:I290" si="215">IF(ISERROR(VLOOKUP($C242,Sprint1,5,FALSE)),0,(VLOOKUP($C242,Sprint1,5,FALSE)))</f>
        <v>0</v>
      </c>
      <c r="J242" s="72">
        <f t="shared" ref="J242:J290" si="216">IF(ISERROR(VLOOKUP($C242,Sprint2,5,FALSE)),0,(VLOOKUP($C242,Sprint2,5,FALSE)))</f>
        <v>0</v>
      </c>
      <c r="K242" s="72">
        <f t="shared" ref="K242:K290" si="217">IF(ISERROR(VLOOKUP($C242,Sprint3,5,FALSE)),0,(VLOOKUP($C242,Sprint3,5,FALSE)))</f>
        <v>0</v>
      </c>
      <c r="L242" s="72">
        <f t="shared" ref="L242:L290" si="218">IF(ISERROR(VLOOKUP($C242,Sprint4,5,FALSE)),0,(VLOOKUP($C242,Sprint4,5,FALSE)))</f>
        <v>0</v>
      </c>
      <c r="M242" s="72">
        <f t="shared" ref="M242:M290" si="219">IF(ISERROR(VLOOKUP($C242,Sprint5,5,FALSE)),0,(VLOOKUP($C242,Sprint5,5,FALSE)))</f>
        <v>0</v>
      </c>
      <c r="N242" s="72">
        <f t="shared" ref="N242:N290" si="220">IF(ISERROR(VLOOKUP($C242,Sprint6,5,FALSE)),0,(VLOOKUP($C242,Sprint6,5,FALSE)))</f>
        <v>0</v>
      </c>
      <c r="O242" s="72">
        <f t="shared" si="211"/>
        <v>0</v>
      </c>
      <c r="Q242" s="73">
        <f t="shared" ref="Q242:Q290" si="221">IF(ISERROR(VLOOKUP($C242,_End1,5,FALSE)),0,(VLOOKUP($C242,_End1,5,FALSE)))</f>
        <v>0</v>
      </c>
      <c r="R242" s="73">
        <f t="shared" ref="R242:R290" si="222">IF(ISERROR(VLOOKUP($C242,_End2,5,FALSE)),0,(VLOOKUP($C242,_End2,5,FALSE)))</f>
        <v>0</v>
      </c>
      <c r="S242" s="73">
        <f t="shared" ref="S242:S290" si="223">IF(ISERROR(VLOOKUP($C242,_End3,5,FALSE)),0,(VLOOKUP($C242,_End3,5,FALSE)))</f>
        <v>0</v>
      </c>
      <c r="T242" s="73">
        <f t="shared" ref="T242:T290" si="224">IF(ISERROR(VLOOKUP($C242,_End4,5,FALSE)),0,(VLOOKUP($C242,_End4,5,FALSE)))</f>
        <v>0</v>
      </c>
      <c r="U242" s="73">
        <f t="shared" ref="U242:U290" si="225">IF(ISERROR(VLOOKUP($C242,_End5,5,FALSE)),0,(VLOOKUP($C242,_End5,5,FALSE)))</f>
        <v>0</v>
      </c>
      <c r="V242" s="73">
        <f t="shared" ref="V242:V290" si="226">IF(ISERROR(VLOOKUP($C242,_End6,5,FALSE)),0,(VLOOKUP($C242,_End6,5,FALSE)))</f>
        <v>0</v>
      </c>
      <c r="W242" s="73">
        <f t="shared" si="212"/>
        <v>0</v>
      </c>
      <c r="Y242" s="72">
        <f t="shared" ref="Y242:Y290" si="227">LARGE(I242:O242,3)</f>
        <v>0</v>
      </c>
      <c r="Z242" s="73">
        <f t="shared" ref="Z242:Z290" si="228">LARGE(Q242:W242,3)</f>
        <v>0</v>
      </c>
      <c r="AA242" s="58">
        <f t="shared" ref="AA242:AA290" si="229">LARGE(Y242:Z242,1)</f>
        <v>0</v>
      </c>
      <c r="AB242" s="72">
        <f t="shared" ref="AB242:AB290" si="230">LARGE(I242:O242,1)</f>
        <v>0</v>
      </c>
      <c r="AC242" s="72">
        <f t="shared" ref="AC242:AC290" si="231">LARGE(I242:O242,2)</f>
        <v>0</v>
      </c>
      <c r="AD242" s="73">
        <f t="shared" ref="AD242:AD290" si="232">LARGE(Q242:W242,1)</f>
        <v>0</v>
      </c>
      <c r="AE242" s="73">
        <f t="shared" ref="AE242:AE290" si="233">LARGE(Q242:W242,2)</f>
        <v>0</v>
      </c>
      <c r="AF242" s="1">
        <f t="shared" si="208"/>
        <v>0</v>
      </c>
      <c r="AH242" s="1" t="str">
        <f t="shared" si="209"/>
        <v>No</v>
      </c>
    </row>
    <row r="243" spans="1:34" hidden="1" x14ac:dyDescent="0.2">
      <c r="A243" s="88">
        <v>2.3999999999999998E-4</v>
      </c>
      <c r="B243" s="4">
        <f t="shared" si="210"/>
        <v>2.3999999999999998E-4</v>
      </c>
      <c r="C243"/>
      <c r="D243" s="213"/>
      <c r="E243" s="44" t="s">
        <v>21</v>
      </c>
      <c r="F243" s="14">
        <f t="shared" si="213"/>
        <v>0</v>
      </c>
      <c r="G243" s="14">
        <f t="shared" si="214"/>
        <v>0</v>
      </c>
      <c r="H243" s="101" t="str">
        <f>IF(ISNA(VLOOKUP(C243,[1]Sheet1!$J$2:$J$2999,1,FALSE)),"No","Yes")</f>
        <v>No</v>
      </c>
      <c r="I243" s="72">
        <f t="shared" si="215"/>
        <v>0</v>
      </c>
      <c r="J243" s="72">
        <f t="shared" si="216"/>
        <v>0</v>
      </c>
      <c r="K243" s="72">
        <f t="shared" si="217"/>
        <v>0</v>
      </c>
      <c r="L243" s="72">
        <f t="shared" si="218"/>
        <v>0</v>
      </c>
      <c r="M243" s="72">
        <f t="shared" si="219"/>
        <v>0</v>
      </c>
      <c r="N243" s="72">
        <f t="shared" si="220"/>
        <v>0</v>
      </c>
      <c r="O243" s="72">
        <f t="shared" si="211"/>
        <v>0</v>
      </c>
      <c r="Q243" s="73">
        <f t="shared" si="221"/>
        <v>0</v>
      </c>
      <c r="R243" s="73">
        <f t="shared" si="222"/>
        <v>0</v>
      </c>
      <c r="S243" s="73">
        <f t="shared" si="223"/>
        <v>0</v>
      </c>
      <c r="T243" s="73">
        <f t="shared" si="224"/>
        <v>0</v>
      </c>
      <c r="U243" s="73">
        <f t="shared" si="225"/>
        <v>0</v>
      </c>
      <c r="V243" s="73">
        <f t="shared" si="226"/>
        <v>0</v>
      </c>
      <c r="W243" s="73">
        <f t="shared" si="212"/>
        <v>0</v>
      </c>
      <c r="Y243" s="72">
        <f t="shared" si="227"/>
        <v>0</v>
      </c>
      <c r="Z243" s="73">
        <f t="shared" si="228"/>
        <v>0</v>
      </c>
      <c r="AA243" s="58">
        <f t="shared" si="229"/>
        <v>0</v>
      </c>
      <c r="AB243" s="72">
        <f t="shared" si="230"/>
        <v>0</v>
      </c>
      <c r="AC243" s="72">
        <f t="shared" si="231"/>
        <v>0</v>
      </c>
      <c r="AD243" s="73">
        <f t="shared" si="232"/>
        <v>0</v>
      </c>
      <c r="AE243" s="73">
        <f t="shared" si="233"/>
        <v>0</v>
      </c>
      <c r="AF243" s="1">
        <f t="shared" si="208"/>
        <v>0</v>
      </c>
      <c r="AH243" s="1" t="str">
        <f t="shared" si="209"/>
        <v>No</v>
      </c>
    </row>
    <row r="244" spans="1:34" hidden="1" x14ac:dyDescent="0.2">
      <c r="A244" s="88">
        <v>2.4099999999999998E-4</v>
      </c>
      <c r="B244" s="4">
        <f t="shared" si="210"/>
        <v>2.4099999999999998E-4</v>
      </c>
      <c r="C244"/>
      <c r="D244" s="213"/>
      <c r="E244" s="44" t="s">
        <v>21</v>
      </c>
      <c r="F244" s="14">
        <f t="shared" si="213"/>
        <v>0</v>
      </c>
      <c r="G244" s="14">
        <f t="shared" si="214"/>
        <v>0</v>
      </c>
      <c r="H244" s="101" t="str">
        <f>IF(ISNA(VLOOKUP(C244,[1]Sheet1!$J$2:$J$2999,1,FALSE)),"No","Yes")</f>
        <v>No</v>
      </c>
      <c r="I244" s="72">
        <f t="shared" si="215"/>
        <v>0</v>
      </c>
      <c r="J244" s="72">
        <f t="shared" si="216"/>
        <v>0</v>
      </c>
      <c r="K244" s="72">
        <f t="shared" si="217"/>
        <v>0</v>
      </c>
      <c r="L244" s="72">
        <f t="shared" si="218"/>
        <v>0</v>
      </c>
      <c r="M244" s="72">
        <f t="shared" si="219"/>
        <v>0</v>
      </c>
      <c r="N244" s="72">
        <f t="shared" si="220"/>
        <v>0</v>
      </c>
      <c r="O244" s="72">
        <f t="shared" si="211"/>
        <v>0</v>
      </c>
      <c r="Q244" s="73">
        <f t="shared" si="221"/>
        <v>0</v>
      </c>
      <c r="R244" s="73">
        <f t="shared" si="222"/>
        <v>0</v>
      </c>
      <c r="S244" s="73">
        <f t="shared" si="223"/>
        <v>0</v>
      </c>
      <c r="T244" s="73">
        <f t="shared" si="224"/>
        <v>0</v>
      </c>
      <c r="U244" s="73">
        <f t="shared" si="225"/>
        <v>0</v>
      </c>
      <c r="V244" s="73">
        <f t="shared" si="226"/>
        <v>0</v>
      </c>
      <c r="W244" s="73">
        <f t="shared" si="212"/>
        <v>0</v>
      </c>
      <c r="Y244" s="72">
        <f t="shared" si="227"/>
        <v>0</v>
      </c>
      <c r="Z244" s="73">
        <f t="shared" si="228"/>
        <v>0</v>
      </c>
      <c r="AA244" s="58">
        <f t="shared" si="229"/>
        <v>0</v>
      </c>
      <c r="AB244" s="72">
        <f t="shared" si="230"/>
        <v>0</v>
      </c>
      <c r="AC244" s="72">
        <f t="shared" si="231"/>
        <v>0</v>
      </c>
      <c r="AD244" s="73">
        <f t="shared" si="232"/>
        <v>0</v>
      </c>
      <c r="AE244" s="73">
        <f t="shared" si="233"/>
        <v>0</v>
      </c>
      <c r="AF244" s="1">
        <f t="shared" si="208"/>
        <v>0</v>
      </c>
      <c r="AH244" s="1" t="str">
        <f t="shared" si="209"/>
        <v>No</v>
      </c>
    </row>
    <row r="245" spans="1:34" hidden="1" x14ac:dyDescent="0.2">
      <c r="A245" s="88">
        <v>2.4199999999999997E-4</v>
      </c>
      <c r="B245" s="4">
        <f t="shared" si="210"/>
        <v>2.4199999999999997E-4</v>
      </c>
      <c r="C245"/>
      <c r="D245" s="213"/>
      <c r="E245" s="44" t="s">
        <v>21</v>
      </c>
      <c r="F245" s="14">
        <f t="shared" si="213"/>
        <v>0</v>
      </c>
      <c r="G245" s="14">
        <f t="shared" si="214"/>
        <v>0</v>
      </c>
      <c r="H245" s="101" t="str">
        <f>IF(ISNA(VLOOKUP(C245,[1]Sheet1!$J$2:$J$2999,1,FALSE)),"No","Yes")</f>
        <v>No</v>
      </c>
      <c r="I245" s="72">
        <f t="shared" si="215"/>
        <v>0</v>
      </c>
      <c r="J245" s="72">
        <f t="shared" si="216"/>
        <v>0</v>
      </c>
      <c r="K245" s="72">
        <f t="shared" si="217"/>
        <v>0</v>
      </c>
      <c r="L245" s="72">
        <f t="shared" si="218"/>
        <v>0</v>
      </c>
      <c r="M245" s="72">
        <f t="shared" si="219"/>
        <v>0</v>
      </c>
      <c r="N245" s="72">
        <f t="shared" si="220"/>
        <v>0</v>
      </c>
      <c r="O245" s="72">
        <f t="shared" si="211"/>
        <v>0</v>
      </c>
      <c r="Q245" s="73">
        <f t="shared" si="221"/>
        <v>0</v>
      </c>
      <c r="R245" s="73">
        <f t="shared" si="222"/>
        <v>0</v>
      </c>
      <c r="S245" s="73">
        <f t="shared" si="223"/>
        <v>0</v>
      </c>
      <c r="T245" s="73">
        <f t="shared" si="224"/>
        <v>0</v>
      </c>
      <c r="U245" s="73">
        <f t="shared" si="225"/>
        <v>0</v>
      </c>
      <c r="V245" s="73">
        <f t="shared" si="226"/>
        <v>0</v>
      </c>
      <c r="W245" s="73">
        <f t="shared" si="212"/>
        <v>0</v>
      </c>
      <c r="Y245" s="72">
        <f t="shared" si="227"/>
        <v>0</v>
      </c>
      <c r="Z245" s="73">
        <f t="shared" si="228"/>
        <v>0</v>
      </c>
      <c r="AA245" s="58">
        <f t="shared" si="229"/>
        <v>0</v>
      </c>
      <c r="AB245" s="72">
        <f t="shared" si="230"/>
        <v>0</v>
      </c>
      <c r="AC245" s="72">
        <f t="shared" si="231"/>
        <v>0</v>
      </c>
      <c r="AD245" s="73">
        <f t="shared" si="232"/>
        <v>0</v>
      </c>
      <c r="AE245" s="73">
        <f t="shared" si="233"/>
        <v>0</v>
      </c>
      <c r="AF245" s="1">
        <f t="shared" si="208"/>
        <v>0</v>
      </c>
      <c r="AH245" s="1" t="str">
        <f t="shared" si="209"/>
        <v>No</v>
      </c>
    </row>
    <row r="246" spans="1:34" hidden="1" x14ac:dyDescent="0.2">
      <c r="A246" s="88">
        <v>2.43E-4</v>
      </c>
      <c r="B246" s="4">
        <f t="shared" si="210"/>
        <v>2.43E-4</v>
      </c>
      <c r="C246"/>
      <c r="D246" s="213"/>
      <c r="E246" s="44" t="s">
        <v>21</v>
      </c>
      <c r="F246" s="14">
        <f t="shared" si="213"/>
        <v>0</v>
      </c>
      <c r="G246" s="14">
        <f t="shared" si="214"/>
        <v>0</v>
      </c>
      <c r="H246" s="101" t="str">
        <f>IF(ISNA(VLOOKUP(C246,[1]Sheet1!$J$2:$J$2999,1,FALSE)),"No","Yes")</f>
        <v>No</v>
      </c>
      <c r="I246" s="72">
        <f t="shared" si="215"/>
        <v>0</v>
      </c>
      <c r="J246" s="72">
        <f t="shared" si="216"/>
        <v>0</v>
      </c>
      <c r="K246" s="72">
        <f t="shared" si="217"/>
        <v>0</v>
      </c>
      <c r="L246" s="72">
        <f t="shared" si="218"/>
        <v>0</v>
      </c>
      <c r="M246" s="72">
        <f t="shared" si="219"/>
        <v>0</v>
      </c>
      <c r="N246" s="72">
        <f t="shared" si="220"/>
        <v>0</v>
      </c>
      <c r="O246" s="72">
        <f t="shared" si="211"/>
        <v>0</v>
      </c>
      <c r="Q246" s="73">
        <f t="shared" si="221"/>
        <v>0</v>
      </c>
      <c r="R246" s="73">
        <f t="shared" si="222"/>
        <v>0</v>
      </c>
      <c r="S246" s="73">
        <f t="shared" si="223"/>
        <v>0</v>
      </c>
      <c r="T246" s="73">
        <f t="shared" si="224"/>
        <v>0</v>
      </c>
      <c r="U246" s="73">
        <f t="shared" si="225"/>
        <v>0</v>
      </c>
      <c r="V246" s="73">
        <f t="shared" si="226"/>
        <v>0</v>
      </c>
      <c r="W246" s="73">
        <f t="shared" si="212"/>
        <v>0</v>
      </c>
      <c r="Y246" s="72">
        <f t="shared" si="227"/>
        <v>0</v>
      </c>
      <c r="Z246" s="73">
        <f t="shared" si="228"/>
        <v>0</v>
      </c>
      <c r="AA246" s="58">
        <f t="shared" si="229"/>
        <v>0</v>
      </c>
      <c r="AB246" s="72">
        <f t="shared" si="230"/>
        <v>0</v>
      </c>
      <c r="AC246" s="72">
        <f t="shared" si="231"/>
        <v>0</v>
      </c>
      <c r="AD246" s="73">
        <f t="shared" si="232"/>
        <v>0</v>
      </c>
      <c r="AE246" s="73">
        <f t="shared" si="233"/>
        <v>0</v>
      </c>
      <c r="AF246" s="1">
        <f t="shared" si="208"/>
        <v>0</v>
      </c>
      <c r="AH246" s="1" t="str">
        <f t="shared" si="209"/>
        <v>No</v>
      </c>
    </row>
    <row r="247" spans="1:34" hidden="1" x14ac:dyDescent="0.2">
      <c r="A247" s="88">
        <v>2.4399999999999999E-4</v>
      </c>
      <c r="B247" s="4">
        <f t="shared" si="210"/>
        <v>2.4399999999999999E-4</v>
      </c>
      <c r="C247"/>
      <c r="D247" s="213"/>
      <c r="E247" s="44" t="s">
        <v>21</v>
      </c>
      <c r="F247" s="14">
        <f t="shared" si="213"/>
        <v>0</v>
      </c>
      <c r="G247" s="14">
        <f t="shared" si="214"/>
        <v>0</v>
      </c>
      <c r="H247" s="101" t="str">
        <f>IF(ISNA(VLOOKUP(C247,[1]Sheet1!$J$2:$J$2999,1,FALSE)),"No","Yes")</f>
        <v>No</v>
      </c>
      <c r="I247" s="72">
        <f t="shared" si="215"/>
        <v>0</v>
      </c>
      <c r="J247" s="72">
        <f t="shared" si="216"/>
        <v>0</v>
      </c>
      <c r="K247" s="72">
        <f t="shared" si="217"/>
        <v>0</v>
      </c>
      <c r="L247" s="72">
        <f t="shared" si="218"/>
        <v>0</v>
      </c>
      <c r="M247" s="72">
        <f t="shared" si="219"/>
        <v>0</v>
      </c>
      <c r="N247" s="72">
        <f t="shared" si="220"/>
        <v>0</v>
      </c>
      <c r="O247" s="72">
        <f t="shared" si="211"/>
        <v>0</v>
      </c>
      <c r="Q247" s="73">
        <f t="shared" si="221"/>
        <v>0</v>
      </c>
      <c r="R247" s="73">
        <f t="shared" si="222"/>
        <v>0</v>
      </c>
      <c r="S247" s="73">
        <f t="shared" si="223"/>
        <v>0</v>
      </c>
      <c r="T247" s="73">
        <f t="shared" si="224"/>
        <v>0</v>
      </c>
      <c r="U247" s="73">
        <f t="shared" si="225"/>
        <v>0</v>
      </c>
      <c r="V247" s="73">
        <f t="shared" si="226"/>
        <v>0</v>
      </c>
      <c r="W247" s="73">
        <f t="shared" si="212"/>
        <v>0</v>
      </c>
      <c r="Y247" s="72">
        <f t="shared" si="227"/>
        <v>0</v>
      </c>
      <c r="Z247" s="73">
        <f t="shared" si="228"/>
        <v>0</v>
      </c>
      <c r="AA247" s="58">
        <f t="shared" si="229"/>
        <v>0</v>
      </c>
      <c r="AB247" s="72">
        <f t="shared" si="230"/>
        <v>0</v>
      </c>
      <c r="AC247" s="72">
        <f t="shared" si="231"/>
        <v>0</v>
      </c>
      <c r="AD247" s="73">
        <f t="shared" si="232"/>
        <v>0</v>
      </c>
      <c r="AE247" s="73">
        <f t="shared" si="233"/>
        <v>0</v>
      </c>
      <c r="AF247" s="1">
        <f t="shared" si="208"/>
        <v>0</v>
      </c>
      <c r="AH247" s="1" t="str">
        <f t="shared" si="209"/>
        <v>No</v>
      </c>
    </row>
    <row r="248" spans="1:34" hidden="1" x14ac:dyDescent="0.2">
      <c r="A248" s="88">
        <v>2.4499999999999999E-4</v>
      </c>
      <c r="B248" s="4">
        <f t="shared" si="210"/>
        <v>2.4499999999999999E-4</v>
      </c>
      <c r="C248"/>
      <c r="D248" s="213"/>
      <c r="E248" s="44" t="s">
        <v>21</v>
      </c>
      <c r="F248" s="14">
        <f t="shared" si="213"/>
        <v>0</v>
      </c>
      <c r="G248" s="14">
        <f t="shared" si="214"/>
        <v>0</v>
      </c>
      <c r="H248" s="101" t="str">
        <f>IF(ISNA(VLOOKUP(C248,[1]Sheet1!$J$2:$J$2999,1,FALSE)),"No","Yes")</f>
        <v>No</v>
      </c>
      <c r="I248" s="72">
        <f t="shared" si="215"/>
        <v>0</v>
      </c>
      <c r="J248" s="72">
        <f t="shared" si="216"/>
        <v>0</v>
      </c>
      <c r="K248" s="72">
        <f t="shared" si="217"/>
        <v>0</v>
      </c>
      <c r="L248" s="72">
        <f t="shared" si="218"/>
        <v>0</v>
      </c>
      <c r="M248" s="72">
        <f t="shared" si="219"/>
        <v>0</v>
      </c>
      <c r="N248" s="72">
        <f t="shared" si="220"/>
        <v>0</v>
      </c>
      <c r="O248" s="72">
        <f t="shared" si="211"/>
        <v>0</v>
      </c>
      <c r="Q248" s="73">
        <f t="shared" si="221"/>
        <v>0</v>
      </c>
      <c r="R248" s="73">
        <f t="shared" si="222"/>
        <v>0</v>
      </c>
      <c r="S248" s="73">
        <f t="shared" si="223"/>
        <v>0</v>
      </c>
      <c r="T248" s="73">
        <f t="shared" si="224"/>
        <v>0</v>
      </c>
      <c r="U248" s="73">
        <f t="shared" si="225"/>
        <v>0</v>
      </c>
      <c r="V248" s="73">
        <f t="shared" si="226"/>
        <v>0</v>
      </c>
      <c r="W248" s="73">
        <f t="shared" si="212"/>
        <v>0</v>
      </c>
      <c r="Y248" s="72">
        <f t="shared" si="227"/>
        <v>0</v>
      </c>
      <c r="Z248" s="73">
        <f t="shared" si="228"/>
        <v>0</v>
      </c>
      <c r="AA248" s="58">
        <f t="shared" si="229"/>
        <v>0</v>
      </c>
      <c r="AB248" s="72">
        <f t="shared" si="230"/>
        <v>0</v>
      </c>
      <c r="AC248" s="72">
        <f t="shared" si="231"/>
        <v>0</v>
      </c>
      <c r="AD248" s="73">
        <f t="shared" si="232"/>
        <v>0</v>
      </c>
      <c r="AE248" s="73">
        <f t="shared" si="233"/>
        <v>0</v>
      </c>
      <c r="AF248" s="1">
        <f t="shared" si="208"/>
        <v>0</v>
      </c>
      <c r="AH248" s="1" t="str">
        <f t="shared" si="209"/>
        <v>No</v>
      </c>
    </row>
    <row r="249" spans="1:34" hidden="1" x14ac:dyDescent="0.2">
      <c r="A249" s="88">
        <v>2.4600000000000002E-4</v>
      </c>
      <c r="B249" s="4">
        <f t="shared" si="210"/>
        <v>2.4600000000000002E-4</v>
      </c>
      <c r="C249"/>
      <c r="D249" s="213"/>
      <c r="E249" s="44" t="s">
        <v>21</v>
      </c>
      <c r="F249" s="14">
        <f t="shared" si="213"/>
        <v>0</v>
      </c>
      <c r="G249" s="14">
        <f t="shared" si="214"/>
        <v>0</v>
      </c>
      <c r="H249" s="101" t="str">
        <f>IF(ISNA(VLOOKUP(C249,[1]Sheet1!$J$2:$J$2999,1,FALSE)),"No","Yes")</f>
        <v>No</v>
      </c>
      <c r="I249" s="72">
        <f t="shared" si="215"/>
        <v>0</v>
      </c>
      <c r="J249" s="72">
        <f t="shared" si="216"/>
        <v>0</v>
      </c>
      <c r="K249" s="72">
        <f t="shared" si="217"/>
        <v>0</v>
      </c>
      <c r="L249" s="72">
        <f t="shared" si="218"/>
        <v>0</v>
      </c>
      <c r="M249" s="72">
        <f t="shared" si="219"/>
        <v>0</v>
      </c>
      <c r="N249" s="72">
        <f t="shared" si="220"/>
        <v>0</v>
      </c>
      <c r="O249" s="72">
        <f t="shared" si="211"/>
        <v>0</v>
      </c>
      <c r="Q249" s="73">
        <f t="shared" si="221"/>
        <v>0</v>
      </c>
      <c r="R249" s="73">
        <f t="shared" si="222"/>
        <v>0</v>
      </c>
      <c r="S249" s="73">
        <f t="shared" si="223"/>
        <v>0</v>
      </c>
      <c r="T249" s="73">
        <f t="shared" si="224"/>
        <v>0</v>
      </c>
      <c r="U249" s="73">
        <f t="shared" si="225"/>
        <v>0</v>
      </c>
      <c r="V249" s="73">
        <f t="shared" si="226"/>
        <v>0</v>
      </c>
      <c r="W249" s="73">
        <f t="shared" si="212"/>
        <v>0</v>
      </c>
      <c r="Y249" s="72">
        <f t="shared" si="227"/>
        <v>0</v>
      </c>
      <c r="Z249" s="73">
        <f t="shared" si="228"/>
        <v>0</v>
      </c>
      <c r="AA249" s="58">
        <f t="shared" si="229"/>
        <v>0</v>
      </c>
      <c r="AB249" s="72">
        <f t="shared" si="230"/>
        <v>0</v>
      </c>
      <c r="AC249" s="72">
        <f t="shared" si="231"/>
        <v>0</v>
      </c>
      <c r="AD249" s="73">
        <f t="shared" si="232"/>
        <v>0</v>
      </c>
      <c r="AE249" s="73">
        <f t="shared" si="233"/>
        <v>0</v>
      </c>
      <c r="AF249" s="1">
        <f t="shared" si="208"/>
        <v>0</v>
      </c>
      <c r="AH249" s="1" t="str">
        <f t="shared" si="209"/>
        <v>No</v>
      </c>
    </row>
    <row r="250" spans="1:34" hidden="1" x14ac:dyDescent="0.2">
      <c r="A250" s="88">
        <v>2.4699999999999999E-4</v>
      </c>
      <c r="B250" s="4">
        <f t="shared" si="210"/>
        <v>2.4699999999999999E-4</v>
      </c>
      <c r="C250"/>
      <c r="D250" s="213"/>
      <c r="E250" s="44" t="s">
        <v>21</v>
      </c>
      <c r="F250" s="14">
        <f t="shared" si="213"/>
        <v>0</v>
      </c>
      <c r="G250" s="14">
        <f t="shared" si="214"/>
        <v>0</v>
      </c>
      <c r="H250" s="101" t="str">
        <f>IF(ISNA(VLOOKUP(C250,[1]Sheet1!$J$2:$J$2999,1,FALSE)),"No","Yes")</f>
        <v>No</v>
      </c>
      <c r="I250" s="72">
        <f t="shared" si="215"/>
        <v>0</v>
      </c>
      <c r="J250" s="72">
        <f t="shared" si="216"/>
        <v>0</v>
      </c>
      <c r="K250" s="72">
        <f t="shared" si="217"/>
        <v>0</v>
      </c>
      <c r="L250" s="72">
        <f t="shared" si="218"/>
        <v>0</v>
      </c>
      <c r="M250" s="72">
        <f t="shared" si="219"/>
        <v>0</v>
      </c>
      <c r="N250" s="72">
        <f t="shared" si="220"/>
        <v>0</v>
      </c>
      <c r="O250" s="72">
        <f t="shared" si="211"/>
        <v>0</v>
      </c>
      <c r="Q250" s="73">
        <f t="shared" si="221"/>
        <v>0</v>
      </c>
      <c r="R250" s="73">
        <f t="shared" si="222"/>
        <v>0</v>
      </c>
      <c r="S250" s="73">
        <f t="shared" si="223"/>
        <v>0</v>
      </c>
      <c r="T250" s="73">
        <f t="shared" si="224"/>
        <v>0</v>
      </c>
      <c r="U250" s="73">
        <f t="shared" si="225"/>
        <v>0</v>
      </c>
      <c r="V250" s="73">
        <f t="shared" si="226"/>
        <v>0</v>
      </c>
      <c r="W250" s="73">
        <f t="shared" si="212"/>
        <v>0</v>
      </c>
      <c r="Y250" s="72">
        <f t="shared" si="227"/>
        <v>0</v>
      </c>
      <c r="Z250" s="73">
        <f t="shared" si="228"/>
        <v>0</v>
      </c>
      <c r="AA250" s="58">
        <f t="shared" si="229"/>
        <v>0</v>
      </c>
      <c r="AB250" s="72">
        <f t="shared" si="230"/>
        <v>0</v>
      </c>
      <c r="AC250" s="72">
        <f t="shared" si="231"/>
        <v>0</v>
      </c>
      <c r="AD250" s="73">
        <f t="shared" si="232"/>
        <v>0</v>
      </c>
      <c r="AE250" s="73">
        <f t="shared" si="233"/>
        <v>0</v>
      </c>
      <c r="AF250" s="1">
        <f t="shared" si="208"/>
        <v>0</v>
      </c>
      <c r="AH250" s="1" t="str">
        <f t="shared" si="209"/>
        <v>No</v>
      </c>
    </row>
    <row r="251" spans="1:34" hidden="1" x14ac:dyDescent="0.2">
      <c r="A251" s="88">
        <v>2.4800000000000001E-4</v>
      </c>
      <c r="B251" s="4">
        <f t="shared" si="210"/>
        <v>2.4800000000000001E-4</v>
      </c>
      <c r="C251"/>
      <c r="D251" s="213"/>
      <c r="E251" s="44" t="s">
        <v>21</v>
      </c>
      <c r="F251" s="14">
        <f t="shared" si="213"/>
        <v>0</v>
      </c>
      <c r="G251" s="14">
        <f t="shared" si="214"/>
        <v>0</v>
      </c>
      <c r="H251" s="101" t="str">
        <f>IF(ISNA(VLOOKUP(C251,[1]Sheet1!$J$2:$J$2999,1,FALSE)),"No","Yes")</f>
        <v>No</v>
      </c>
      <c r="I251" s="72">
        <f t="shared" si="215"/>
        <v>0</v>
      </c>
      <c r="J251" s="72">
        <f t="shared" si="216"/>
        <v>0</v>
      </c>
      <c r="K251" s="72">
        <f t="shared" si="217"/>
        <v>0</v>
      </c>
      <c r="L251" s="72">
        <f t="shared" si="218"/>
        <v>0</v>
      </c>
      <c r="M251" s="72">
        <f t="shared" si="219"/>
        <v>0</v>
      </c>
      <c r="N251" s="72">
        <f t="shared" si="220"/>
        <v>0</v>
      </c>
      <c r="O251" s="72">
        <f t="shared" si="211"/>
        <v>0</v>
      </c>
      <c r="Q251" s="73">
        <f t="shared" si="221"/>
        <v>0</v>
      </c>
      <c r="R251" s="73">
        <f t="shared" si="222"/>
        <v>0</v>
      </c>
      <c r="S251" s="73">
        <f t="shared" si="223"/>
        <v>0</v>
      </c>
      <c r="T251" s="73">
        <f t="shared" si="224"/>
        <v>0</v>
      </c>
      <c r="U251" s="73">
        <f t="shared" si="225"/>
        <v>0</v>
      </c>
      <c r="V251" s="73">
        <f t="shared" si="226"/>
        <v>0</v>
      </c>
      <c r="W251" s="73">
        <f t="shared" si="212"/>
        <v>0</v>
      </c>
      <c r="Y251" s="72">
        <f t="shared" si="227"/>
        <v>0</v>
      </c>
      <c r="Z251" s="73">
        <f t="shared" si="228"/>
        <v>0</v>
      </c>
      <c r="AA251" s="58">
        <f t="shared" si="229"/>
        <v>0</v>
      </c>
      <c r="AB251" s="72">
        <f t="shared" si="230"/>
        <v>0</v>
      </c>
      <c r="AC251" s="72">
        <f t="shared" si="231"/>
        <v>0</v>
      </c>
      <c r="AD251" s="73">
        <f t="shared" si="232"/>
        <v>0</v>
      </c>
      <c r="AE251" s="73">
        <f t="shared" si="233"/>
        <v>0</v>
      </c>
      <c r="AF251" s="1">
        <f t="shared" si="208"/>
        <v>0</v>
      </c>
      <c r="AH251" s="1" t="str">
        <f t="shared" si="209"/>
        <v>No</v>
      </c>
    </row>
    <row r="252" spans="1:34" hidden="1" x14ac:dyDescent="0.2">
      <c r="A252" s="88">
        <v>2.4900000000000004E-4</v>
      </c>
      <c r="B252" s="4">
        <f t="shared" si="210"/>
        <v>2.4900000000000004E-4</v>
      </c>
      <c r="C252"/>
      <c r="D252" s="213"/>
      <c r="E252" s="44" t="s">
        <v>21</v>
      </c>
      <c r="F252" s="14">
        <f t="shared" si="213"/>
        <v>0</v>
      </c>
      <c r="G252" s="14">
        <f t="shared" si="214"/>
        <v>0</v>
      </c>
      <c r="H252" s="101" t="str">
        <f>IF(ISNA(VLOOKUP(C252,[1]Sheet1!$J$2:$J$2999,1,FALSE)),"No","Yes")</f>
        <v>No</v>
      </c>
      <c r="I252" s="72">
        <f t="shared" si="215"/>
        <v>0</v>
      </c>
      <c r="J252" s="72">
        <f t="shared" si="216"/>
        <v>0</v>
      </c>
      <c r="K252" s="72">
        <f t="shared" si="217"/>
        <v>0</v>
      </c>
      <c r="L252" s="72">
        <f t="shared" si="218"/>
        <v>0</v>
      </c>
      <c r="M252" s="72">
        <f t="shared" si="219"/>
        <v>0</v>
      </c>
      <c r="N252" s="72">
        <f t="shared" si="220"/>
        <v>0</v>
      </c>
      <c r="O252" s="72">
        <f t="shared" si="211"/>
        <v>0</v>
      </c>
      <c r="Q252" s="73">
        <f t="shared" si="221"/>
        <v>0</v>
      </c>
      <c r="R252" s="73">
        <f t="shared" si="222"/>
        <v>0</v>
      </c>
      <c r="S252" s="73">
        <f t="shared" si="223"/>
        <v>0</v>
      </c>
      <c r="T252" s="73">
        <f t="shared" si="224"/>
        <v>0</v>
      </c>
      <c r="U252" s="73">
        <f t="shared" si="225"/>
        <v>0</v>
      </c>
      <c r="V252" s="73">
        <f t="shared" si="226"/>
        <v>0</v>
      </c>
      <c r="W252" s="73">
        <f t="shared" si="212"/>
        <v>0</v>
      </c>
      <c r="Y252" s="72">
        <f t="shared" si="227"/>
        <v>0</v>
      </c>
      <c r="Z252" s="73">
        <f t="shared" si="228"/>
        <v>0</v>
      </c>
      <c r="AA252" s="58">
        <f t="shared" si="229"/>
        <v>0</v>
      </c>
      <c r="AB252" s="72">
        <f t="shared" si="230"/>
        <v>0</v>
      </c>
      <c r="AC252" s="72">
        <f t="shared" si="231"/>
        <v>0</v>
      </c>
      <c r="AD252" s="73">
        <f t="shared" si="232"/>
        <v>0</v>
      </c>
      <c r="AE252" s="73">
        <f t="shared" si="233"/>
        <v>0</v>
      </c>
      <c r="AF252" s="1">
        <f t="shared" si="208"/>
        <v>0</v>
      </c>
      <c r="AH252" s="1" t="str">
        <f t="shared" si="209"/>
        <v>No</v>
      </c>
    </row>
    <row r="253" spans="1:34" hidden="1" x14ac:dyDescent="0.2">
      <c r="A253" s="88">
        <v>2.5000000000000001E-4</v>
      </c>
      <c r="B253" s="4">
        <f t="shared" si="210"/>
        <v>2.5000000000000001E-4</v>
      </c>
      <c r="C253"/>
      <c r="D253" s="213"/>
      <c r="E253" s="44" t="s">
        <v>21</v>
      </c>
      <c r="F253" s="14">
        <f t="shared" si="213"/>
        <v>0</v>
      </c>
      <c r="G253" s="14">
        <f t="shared" si="214"/>
        <v>0</v>
      </c>
      <c r="H253" s="101" t="str">
        <f>IF(ISNA(VLOOKUP(C253,[1]Sheet1!$J$2:$J$2999,1,FALSE)),"No","Yes")</f>
        <v>No</v>
      </c>
      <c r="I253" s="72">
        <f t="shared" si="215"/>
        <v>0</v>
      </c>
      <c r="J253" s="72">
        <f t="shared" si="216"/>
        <v>0</v>
      </c>
      <c r="K253" s="72">
        <f t="shared" si="217"/>
        <v>0</v>
      </c>
      <c r="L253" s="72">
        <f t="shared" si="218"/>
        <v>0</v>
      </c>
      <c r="M253" s="72">
        <f t="shared" si="219"/>
        <v>0</v>
      </c>
      <c r="N253" s="72">
        <f t="shared" si="220"/>
        <v>0</v>
      </c>
      <c r="O253" s="72">
        <f t="shared" si="211"/>
        <v>0</v>
      </c>
      <c r="Q253" s="73">
        <f t="shared" si="221"/>
        <v>0</v>
      </c>
      <c r="R253" s="73">
        <f t="shared" si="222"/>
        <v>0</v>
      </c>
      <c r="S253" s="73">
        <f t="shared" si="223"/>
        <v>0</v>
      </c>
      <c r="T253" s="73">
        <f t="shared" si="224"/>
        <v>0</v>
      </c>
      <c r="U253" s="73">
        <f t="shared" si="225"/>
        <v>0</v>
      </c>
      <c r="V253" s="73">
        <f t="shared" si="226"/>
        <v>0</v>
      </c>
      <c r="W253" s="73">
        <f t="shared" si="212"/>
        <v>0</v>
      </c>
      <c r="Y253" s="72">
        <f t="shared" si="227"/>
        <v>0</v>
      </c>
      <c r="Z253" s="73">
        <f t="shared" si="228"/>
        <v>0</v>
      </c>
      <c r="AA253" s="58">
        <f t="shared" si="229"/>
        <v>0</v>
      </c>
      <c r="AB253" s="72">
        <f t="shared" si="230"/>
        <v>0</v>
      </c>
      <c r="AC253" s="72">
        <f t="shared" si="231"/>
        <v>0</v>
      </c>
      <c r="AD253" s="73">
        <f t="shared" si="232"/>
        <v>0</v>
      </c>
      <c r="AE253" s="73">
        <f t="shared" si="233"/>
        <v>0</v>
      </c>
      <c r="AF253" s="1">
        <f t="shared" si="208"/>
        <v>0</v>
      </c>
      <c r="AH253" s="1" t="str">
        <f t="shared" si="209"/>
        <v>No</v>
      </c>
    </row>
    <row r="254" spans="1:34" hidden="1" x14ac:dyDescent="0.2">
      <c r="A254" s="88">
        <v>2.5100000000000003E-4</v>
      </c>
      <c r="B254" s="4">
        <f t="shared" si="210"/>
        <v>2.5100000000000003E-4</v>
      </c>
      <c r="C254"/>
      <c r="D254" s="213"/>
      <c r="E254" s="44" t="s">
        <v>21</v>
      </c>
      <c r="F254" s="14">
        <f t="shared" si="213"/>
        <v>0</v>
      </c>
      <c r="G254" s="14">
        <f t="shared" si="214"/>
        <v>0</v>
      </c>
      <c r="H254" s="101" t="str">
        <f>IF(ISNA(VLOOKUP(C254,[1]Sheet1!$J$2:$J$2999,1,FALSE)),"No","Yes")</f>
        <v>No</v>
      </c>
      <c r="I254" s="72">
        <f t="shared" si="215"/>
        <v>0</v>
      </c>
      <c r="J254" s="72">
        <f t="shared" si="216"/>
        <v>0</v>
      </c>
      <c r="K254" s="72">
        <f t="shared" si="217"/>
        <v>0</v>
      </c>
      <c r="L254" s="72">
        <f t="shared" si="218"/>
        <v>0</v>
      </c>
      <c r="M254" s="72">
        <f t="shared" si="219"/>
        <v>0</v>
      </c>
      <c r="N254" s="72">
        <f t="shared" si="220"/>
        <v>0</v>
      </c>
      <c r="O254" s="72">
        <f t="shared" si="211"/>
        <v>0</v>
      </c>
      <c r="Q254" s="73">
        <f t="shared" si="221"/>
        <v>0</v>
      </c>
      <c r="R254" s="73">
        <f t="shared" si="222"/>
        <v>0</v>
      </c>
      <c r="S254" s="73">
        <f t="shared" si="223"/>
        <v>0</v>
      </c>
      <c r="T254" s="73">
        <f t="shared" si="224"/>
        <v>0</v>
      </c>
      <c r="U254" s="73">
        <f t="shared" si="225"/>
        <v>0</v>
      </c>
      <c r="V254" s="73">
        <f t="shared" si="226"/>
        <v>0</v>
      </c>
      <c r="W254" s="73">
        <f t="shared" si="212"/>
        <v>0</v>
      </c>
      <c r="Y254" s="72">
        <f t="shared" si="227"/>
        <v>0</v>
      </c>
      <c r="Z254" s="73">
        <f t="shared" si="228"/>
        <v>0</v>
      </c>
      <c r="AA254" s="58">
        <f t="shared" si="229"/>
        <v>0</v>
      </c>
      <c r="AB254" s="72">
        <f t="shared" si="230"/>
        <v>0</v>
      </c>
      <c r="AC254" s="72">
        <f t="shared" si="231"/>
        <v>0</v>
      </c>
      <c r="AD254" s="73">
        <f t="shared" si="232"/>
        <v>0</v>
      </c>
      <c r="AE254" s="73">
        <f t="shared" si="233"/>
        <v>0</v>
      </c>
      <c r="AF254" s="1">
        <f t="shared" si="208"/>
        <v>0</v>
      </c>
      <c r="AH254" s="1" t="str">
        <f t="shared" si="209"/>
        <v>No</v>
      </c>
    </row>
    <row r="255" spans="1:34" hidden="1" x14ac:dyDescent="0.2">
      <c r="A255" s="88">
        <v>2.52E-4</v>
      </c>
      <c r="B255" s="4">
        <f t="shared" si="210"/>
        <v>2.52E-4</v>
      </c>
      <c r="C255"/>
      <c r="D255" s="213"/>
      <c r="E255" s="44" t="s">
        <v>21</v>
      </c>
      <c r="F255" s="14">
        <f t="shared" si="213"/>
        <v>0</v>
      </c>
      <c r="G255" s="14">
        <f t="shared" si="214"/>
        <v>0</v>
      </c>
      <c r="H255" s="101" t="str">
        <f>IF(ISNA(VLOOKUP(C255,[1]Sheet1!$J$2:$J$2999,1,FALSE)),"No","Yes")</f>
        <v>No</v>
      </c>
      <c r="I255" s="72">
        <f t="shared" si="215"/>
        <v>0</v>
      </c>
      <c r="J255" s="72">
        <f t="shared" si="216"/>
        <v>0</v>
      </c>
      <c r="K255" s="72">
        <f t="shared" si="217"/>
        <v>0</v>
      </c>
      <c r="L255" s="72">
        <f t="shared" si="218"/>
        <v>0</v>
      </c>
      <c r="M255" s="72">
        <f t="shared" si="219"/>
        <v>0</v>
      </c>
      <c r="N255" s="72">
        <f t="shared" si="220"/>
        <v>0</v>
      </c>
      <c r="O255" s="72">
        <f t="shared" si="211"/>
        <v>0</v>
      </c>
      <c r="Q255" s="73">
        <f t="shared" si="221"/>
        <v>0</v>
      </c>
      <c r="R255" s="73">
        <f t="shared" si="222"/>
        <v>0</v>
      </c>
      <c r="S255" s="73">
        <f t="shared" si="223"/>
        <v>0</v>
      </c>
      <c r="T255" s="73">
        <f t="shared" si="224"/>
        <v>0</v>
      </c>
      <c r="U255" s="73">
        <f t="shared" si="225"/>
        <v>0</v>
      </c>
      <c r="V255" s="73">
        <f t="shared" si="226"/>
        <v>0</v>
      </c>
      <c r="W255" s="73">
        <f t="shared" si="212"/>
        <v>0</v>
      </c>
      <c r="Y255" s="72">
        <f t="shared" si="227"/>
        <v>0</v>
      </c>
      <c r="Z255" s="73">
        <f t="shared" si="228"/>
        <v>0</v>
      </c>
      <c r="AA255" s="58">
        <f t="shared" si="229"/>
        <v>0</v>
      </c>
      <c r="AB255" s="72">
        <f t="shared" si="230"/>
        <v>0</v>
      </c>
      <c r="AC255" s="72">
        <f t="shared" si="231"/>
        <v>0</v>
      </c>
      <c r="AD255" s="73">
        <f t="shared" si="232"/>
        <v>0</v>
      </c>
      <c r="AE255" s="73">
        <f t="shared" si="233"/>
        <v>0</v>
      </c>
      <c r="AF255" s="1">
        <f t="shared" si="208"/>
        <v>0</v>
      </c>
      <c r="AH255" s="1" t="str">
        <f t="shared" si="209"/>
        <v>No</v>
      </c>
    </row>
    <row r="256" spans="1:34" hidden="1" x14ac:dyDescent="0.2">
      <c r="A256" s="88">
        <v>2.5300000000000002E-4</v>
      </c>
      <c r="B256" s="4">
        <f t="shared" si="210"/>
        <v>2.5300000000000002E-4</v>
      </c>
      <c r="C256"/>
      <c r="D256" s="213"/>
      <c r="E256" s="44" t="s">
        <v>21</v>
      </c>
      <c r="F256" s="14">
        <f t="shared" si="213"/>
        <v>0</v>
      </c>
      <c r="G256" s="14">
        <f t="shared" si="214"/>
        <v>0</v>
      </c>
      <c r="H256" s="101" t="str">
        <f>IF(ISNA(VLOOKUP(C256,[1]Sheet1!$J$2:$J$2999,1,FALSE)),"No","Yes")</f>
        <v>No</v>
      </c>
      <c r="I256" s="72">
        <f t="shared" si="215"/>
        <v>0</v>
      </c>
      <c r="J256" s="72">
        <f t="shared" si="216"/>
        <v>0</v>
      </c>
      <c r="K256" s="72">
        <f t="shared" si="217"/>
        <v>0</v>
      </c>
      <c r="L256" s="72">
        <f t="shared" si="218"/>
        <v>0</v>
      </c>
      <c r="M256" s="72">
        <f t="shared" si="219"/>
        <v>0</v>
      </c>
      <c r="N256" s="72">
        <f t="shared" si="220"/>
        <v>0</v>
      </c>
      <c r="O256" s="72">
        <f t="shared" si="211"/>
        <v>0</v>
      </c>
      <c r="Q256" s="73">
        <f t="shared" si="221"/>
        <v>0</v>
      </c>
      <c r="R256" s="73">
        <f t="shared" si="222"/>
        <v>0</v>
      </c>
      <c r="S256" s="73">
        <f t="shared" si="223"/>
        <v>0</v>
      </c>
      <c r="T256" s="73">
        <f t="shared" si="224"/>
        <v>0</v>
      </c>
      <c r="U256" s="73">
        <f t="shared" si="225"/>
        <v>0</v>
      </c>
      <c r="V256" s="73">
        <f t="shared" si="226"/>
        <v>0</v>
      </c>
      <c r="W256" s="73">
        <f t="shared" si="212"/>
        <v>0</v>
      </c>
      <c r="Y256" s="72">
        <f t="shared" si="227"/>
        <v>0</v>
      </c>
      <c r="Z256" s="73">
        <f t="shared" si="228"/>
        <v>0</v>
      </c>
      <c r="AA256" s="58">
        <f t="shared" si="229"/>
        <v>0</v>
      </c>
      <c r="AB256" s="72">
        <f t="shared" si="230"/>
        <v>0</v>
      </c>
      <c r="AC256" s="72">
        <f t="shared" si="231"/>
        <v>0</v>
      </c>
      <c r="AD256" s="73">
        <f t="shared" si="232"/>
        <v>0</v>
      </c>
      <c r="AE256" s="73">
        <f t="shared" si="233"/>
        <v>0</v>
      </c>
      <c r="AF256" s="1">
        <f t="shared" si="208"/>
        <v>0</v>
      </c>
      <c r="AH256" s="1" t="str">
        <f t="shared" si="209"/>
        <v>No</v>
      </c>
    </row>
    <row r="257" spans="1:34" hidden="1" x14ac:dyDescent="0.2">
      <c r="A257" s="88">
        <v>2.5399999999999999E-4</v>
      </c>
      <c r="B257" s="4">
        <f t="shared" si="210"/>
        <v>2.5399999999999999E-4</v>
      </c>
      <c r="C257"/>
      <c r="D257" s="213"/>
      <c r="E257" s="44" t="s">
        <v>21</v>
      </c>
      <c r="F257" s="14">
        <f t="shared" si="213"/>
        <v>0</v>
      </c>
      <c r="G257" s="14">
        <f t="shared" si="214"/>
        <v>0</v>
      </c>
      <c r="H257" s="101" t="str">
        <f>IF(ISNA(VLOOKUP(C257,[1]Sheet1!$J$2:$J$2999,1,FALSE)),"No","Yes")</f>
        <v>No</v>
      </c>
      <c r="I257" s="72">
        <f t="shared" si="215"/>
        <v>0</v>
      </c>
      <c r="J257" s="72">
        <f t="shared" si="216"/>
        <v>0</v>
      </c>
      <c r="K257" s="72">
        <f t="shared" si="217"/>
        <v>0</v>
      </c>
      <c r="L257" s="72">
        <f t="shared" si="218"/>
        <v>0</v>
      </c>
      <c r="M257" s="72">
        <f t="shared" si="219"/>
        <v>0</v>
      </c>
      <c r="N257" s="72">
        <f t="shared" si="220"/>
        <v>0</v>
      </c>
      <c r="O257" s="72">
        <f t="shared" si="211"/>
        <v>0</v>
      </c>
      <c r="Q257" s="73">
        <f t="shared" si="221"/>
        <v>0</v>
      </c>
      <c r="R257" s="73">
        <f t="shared" si="222"/>
        <v>0</v>
      </c>
      <c r="S257" s="73">
        <f t="shared" si="223"/>
        <v>0</v>
      </c>
      <c r="T257" s="73">
        <f t="shared" si="224"/>
        <v>0</v>
      </c>
      <c r="U257" s="73">
        <f t="shared" si="225"/>
        <v>0</v>
      </c>
      <c r="V257" s="73">
        <f t="shared" si="226"/>
        <v>0</v>
      </c>
      <c r="W257" s="73">
        <f t="shared" si="212"/>
        <v>0</v>
      </c>
      <c r="Y257" s="72">
        <f t="shared" si="227"/>
        <v>0</v>
      </c>
      <c r="Z257" s="73">
        <f t="shared" si="228"/>
        <v>0</v>
      </c>
      <c r="AA257" s="58">
        <f t="shared" si="229"/>
        <v>0</v>
      </c>
      <c r="AB257" s="72">
        <f t="shared" si="230"/>
        <v>0</v>
      </c>
      <c r="AC257" s="72">
        <f t="shared" si="231"/>
        <v>0</v>
      </c>
      <c r="AD257" s="73">
        <f t="shared" si="232"/>
        <v>0</v>
      </c>
      <c r="AE257" s="73">
        <f t="shared" si="233"/>
        <v>0</v>
      </c>
      <c r="AF257" s="1">
        <f t="shared" si="208"/>
        <v>0</v>
      </c>
      <c r="AH257" s="1" t="str">
        <f t="shared" si="209"/>
        <v>No</v>
      </c>
    </row>
    <row r="258" spans="1:34" hidden="1" x14ac:dyDescent="0.2">
      <c r="A258" s="88">
        <v>2.5500000000000002E-4</v>
      </c>
      <c r="B258" s="4">
        <f t="shared" si="210"/>
        <v>2.5500000000000002E-4</v>
      </c>
      <c r="C258"/>
      <c r="D258" s="213"/>
      <c r="E258" s="44" t="s">
        <v>21</v>
      </c>
      <c r="F258" s="14">
        <f t="shared" si="213"/>
        <v>0</v>
      </c>
      <c r="G258" s="14">
        <f t="shared" si="214"/>
        <v>0</v>
      </c>
      <c r="H258" s="101" t="str">
        <f>IF(ISNA(VLOOKUP(C258,[1]Sheet1!$J$2:$J$2999,1,FALSE)),"No","Yes")</f>
        <v>No</v>
      </c>
      <c r="I258" s="72">
        <f t="shared" si="215"/>
        <v>0</v>
      </c>
      <c r="J258" s="72">
        <f t="shared" si="216"/>
        <v>0</v>
      </c>
      <c r="K258" s="72">
        <f t="shared" si="217"/>
        <v>0</v>
      </c>
      <c r="L258" s="72">
        <f t="shared" si="218"/>
        <v>0</v>
      </c>
      <c r="M258" s="72">
        <f t="shared" si="219"/>
        <v>0</v>
      </c>
      <c r="N258" s="72">
        <f t="shared" si="220"/>
        <v>0</v>
      </c>
      <c r="O258" s="72">
        <f t="shared" si="211"/>
        <v>0</v>
      </c>
      <c r="Q258" s="73">
        <f t="shared" si="221"/>
        <v>0</v>
      </c>
      <c r="R258" s="73">
        <f t="shared" si="222"/>
        <v>0</v>
      </c>
      <c r="S258" s="73">
        <f t="shared" si="223"/>
        <v>0</v>
      </c>
      <c r="T258" s="73">
        <f t="shared" si="224"/>
        <v>0</v>
      </c>
      <c r="U258" s="73">
        <f t="shared" si="225"/>
        <v>0</v>
      </c>
      <c r="V258" s="73">
        <f t="shared" si="226"/>
        <v>0</v>
      </c>
      <c r="W258" s="73">
        <f t="shared" si="212"/>
        <v>0</v>
      </c>
      <c r="Y258" s="72">
        <f t="shared" si="227"/>
        <v>0</v>
      </c>
      <c r="Z258" s="73">
        <f t="shared" si="228"/>
        <v>0</v>
      </c>
      <c r="AA258" s="58">
        <f t="shared" si="229"/>
        <v>0</v>
      </c>
      <c r="AB258" s="72">
        <f t="shared" si="230"/>
        <v>0</v>
      </c>
      <c r="AC258" s="72">
        <f t="shared" si="231"/>
        <v>0</v>
      </c>
      <c r="AD258" s="73">
        <f t="shared" si="232"/>
        <v>0</v>
      </c>
      <c r="AE258" s="73">
        <f t="shared" si="233"/>
        <v>0</v>
      </c>
      <c r="AF258" s="1">
        <f t="shared" si="208"/>
        <v>0</v>
      </c>
      <c r="AH258" s="1" t="str">
        <f t="shared" si="209"/>
        <v>No</v>
      </c>
    </row>
    <row r="259" spans="1:34" hidden="1" x14ac:dyDescent="0.2">
      <c r="A259" s="88">
        <v>2.5599999999999999E-4</v>
      </c>
      <c r="B259" s="4">
        <f t="shared" si="210"/>
        <v>2.5599999999999999E-4</v>
      </c>
      <c r="C259"/>
      <c r="D259" s="213"/>
      <c r="E259" s="44" t="s">
        <v>21</v>
      </c>
      <c r="F259" s="14">
        <f t="shared" si="213"/>
        <v>0</v>
      </c>
      <c r="G259" s="14">
        <f t="shared" si="214"/>
        <v>0</v>
      </c>
      <c r="H259" s="101" t="str">
        <f>IF(ISNA(VLOOKUP(C259,[1]Sheet1!$J$2:$J$2999,1,FALSE)),"No","Yes")</f>
        <v>No</v>
      </c>
      <c r="I259" s="72">
        <f t="shared" si="215"/>
        <v>0</v>
      </c>
      <c r="J259" s="72">
        <f t="shared" si="216"/>
        <v>0</v>
      </c>
      <c r="K259" s="72">
        <f t="shared" si="217"/>
        <v>0</v>
      </c>
      <c r="L259" s="72">
        <f t="shared" si="218"/>
        <v>0</v>
      </c>
      <c r="M259" s="72">
        <f t="shared" si="219"/>
        <v>0</v>
      </c>
      <c r="N259" s="72">
        <f t="shared" si="220"/>
        <v>0</v>
      </c>
      <c r="O259" s="72">
        <f t="shared" si="211"/>
        <v>0</v>
      </c>
      <c r="Q259" s="73">
        <f t="shared" si="221"/>
        <v>0</v>
      </c>
      <c r="R259" s="73">
        <f t="shared" si="222"/>
        <v>0</v>
      </c>
      <c r="S259" s="73">
        <f t="shared" si="223"/>
        <v>0</v>
      </c>
      <c r="T259" s="73">
        <f t="shared" si="224"/>
        <v>0</v>
      </c>
      <c r="U259" s="73">
        <f t="shared" si="225"/>
        <v>0</v>
      </c>
      <c r="V259" s="73">
        <f t="shared" si="226"/>
        <v>0</v>
      </c>
      <c r="W259" s="73">
        <f t="shared" si="212"/>
        <v>0</v>
      </c>
      <c r="Y259" s="72">
        <f t="shared" si="227"/>
        <v>0</v>
      </c>
      <c r="Z259" s="73">
        <f t="shared" si="228"/>
        <v>0</v>
      </c>
      <c r="AA259" s="58">
        <f t="shared" si="229"/>
        <v>0</v>
      </c>
      <c r="AB259" s="72">
        <f t="shared" si="230"/>
        <v>0</v>
      </c>
      <c r="AC259" s="72">
        <f t="shared" si="231"/>
        <v>0</v>
      </c>
      <c r="AD259" s="73">
        <f t="shared" si="232"/>
        <v>0</v>
      </c>
      <c r="AE259" s="73">
        <f t="shared" si="233"/>
        <v>0</v>
      </c>
      <c r="AF259" s="1">
        <f t="shared" si="208"/>
        <v>0</v>
      </c>
      <c r="AH259" s="1" t="str">
        <f t="shared" si="209"/>
        <v>No</v>
      </c>
    </row>
    <row r="260" spans="1:34" hidden="1" x14ac:dyDescent="0.2">
      <c r="A260" s="88">
        <v>2.5700000000000001E-4</v>
      </c>
      <c r="B260" s="4">
        <f t="shared" si="210"/>
        <v>2.5700000000000001E-4</v>
      </c>
      <c r="C260"/>
      <c r="D260" s="213"/>
      <c r="E260" s="44" t="s">
        <v>21</v>
      </c>
      <c r="F260" s="14">
        <f t="shared" si="213"/>
        <v>0</v>
      </c>
      <c r="G260" s="14">
        <f t="shared" si="214"/>
        <v>0</v>
      </c>
      <c r="H260" s="101" t="str">
        <f>IF(ISNA(VLOOKUP(C260,[1]Sheet1!$J$2:$J$2999,1,FALSE)),"No","Yes")</f>
        <v>No</v>
      </c>
      <c r="I260" s="72">
        <f t="shared" si="215"/>
        <v>0</v>
      </c>
      <c r="J260" s="72">
        <f t="shared" si="216"/>
        <v>0</v>
      </c>
      <c r="K260" s="72">
        <f t="shared" si="217"/>
        <v>0</v>
      </c>
      <c r="L260" s="72">
        <f t="shared" si="218"/>
        <v>0</v>
      </c>
      <c r="M260" s="72">
        <f t="shared" si="219"/>
        <v>0</v>
      </c>
      <c r="N260" s="72">
        <f t="shared" si="220"/>
        <v>0</v>
      </c>
      <c r="O260" s="72">
        <f t="shared" si="211"/>
        <v>0</v>
      </c>
      <c r="Q260" s="73">
        <f t="shared" si="221"/>
        <v>0</v>
      </c>
      <c r="R260" s="73">
        <f t="shared" si="222"/>
        <v>0</v>
      </c>
      <c r="S260" s="73">
        <f t="shared" si="223"/>
        <v>0</v>
      </c>
      <c r="T260" s="73">
        <f t="shared" si="224"/>
        <v>0</v>
      </c>
      <c r="U260" s="73">
        <f t="shared" si="225"/>
        <v>0</v>
      </c>
      <c r="V260" s="73">
        <f t="shared" si="226"/>
        <v>0</v>
      </c>
      <c r="W260" s="73">
        <f t="shared" si="212"/>
        <v>0</v>
      </c>
      <c r="Y260" s="72">
        <f t="shared" si="227"/>
        <v>0</v>
      </c>
      <c r="Z260" s="73">
        <f t="shared" si="228"/>
        <v>0</v>
      </c>
      <c r="AA260" s="58">
        <f t="shared" si="229"/>
        <v>0</v>
      </c>
      <c r="AB260" s="72">
        <f t="shared" si="230"/>
        <v>0</v>
      </c>
      <c r="AC260" s="72">
        <f t="shared" si="231"/>
        <v>0</v>
      </c>
      <c r="AD260" s="73">
        <f t="shared" si="232"/>
        <v>0</v>
      </c>
      <c r="AE260" s="73">
        <f t="shared" si="233"/>
        <v>0</v>
      </c>
      <c r="AF260" s="1">
        <f t="shared" ref="AF260:AF323" si="234">IF(H260="NO",SUM(AA260:AE260)-E$2,SUM(AA260:AE260))</f>
        <v>0</v>
      </c>
      <c r="AH260" s="1" t="str">
        <f t="shared" si="209"/>
        <v>No</v>
      </c>
    </row>
    <row r="261" spans="1:34" hidden="1" x14ac:dyDescent="0.2">
      <c r="A261" s="88">
        <v>2.5800000000000004E-4</v>
      </c>
      <c r="B261" s="4">
        <f t="shared" si="210"/>
        <v>2.5800000000000004E-4</v>
      </c>
      <c r="C261"/>
      <c r="D261" s="213"/>
      <c r="E261" s="44" t="s">
        <v>21</v>
      </c>
      <c r="F261" s="14">
        <f t="shared" si="213"/>
        <v>0</v>
      </c>
      <c r="G261" s="14">
        <f t="shared" si="214"/>
        <v>0</v>
      </c>
      <c r="H261" s="101" t="str">
        <f>IF(ISNA(VLOOKUP(C261,[1]Sheet1!$J$2:$J$2999,1,FALSE)),"No","Yes")</f>
        <v>No</v>
      </c>
      <c r="I261" s="72">
        <f t="shared" si="215"/>
        <v>0</v>
      </c>
      <c r="J261" s="72">
        <f t="shared" si="216"/>
        <v>0</v>
      </c>
      <c r="K261" s="72">
        <f t="shared" si="217"/>
        <v>0</v>
      </c>
      <c r="L261" s="72">
        <f t="shared" si="218"/>
        <v>0</v>
      </c>
      <c r="M261" s="72">
        <f t="shared" si="219"/>
        <v>0</v>
      </c>
      <c r="N261" s="72">
        <f t="shared" si="220"/>
        <v>0</v>
      </c>
      <c r="O261" s="72">
        <f t="shared" si="211"/>
        <v>0</v>
      </c>
      <c r="Q261" s="73">
        <f t="shared" si="221"/>
        <v>0</v>
      </c>
      <c r="R261" s="73">
        <f t="shared" si="222"/>
        <v>0</v>
      </c>
      <c r="S261" s="73">
        <f t="shared" si="223"/>
        <v>0</v>
      </c>
      <c r="T261" s="73">
        <f t="shared" si="224"/>
        <v>0</v>
      </c>
      <c r="U261" s="73">
        <f t="shared" si="225"/>
        <v>0</v>
      </c>
      <c r="V261" s="73">
        <f t="shared" si="226"/>
        <v>0</v>
      </c>
      <c r="W261" s="73">
        <f t="shared" si="212"/>
        <v>0</v>
      </c>
      <c r="Y261" s="72">
        <f t="shared" si="227"/>
        <v>0</v>
      </c>
      <c r="Z261" s="73">
        <f t="shared" si="228"/>
        <v>0</v>
      </c>
      <c r="AA261" s="58">
        <f t="shared" si="229"/>
        <v>0</v>
      </c>
      <c r="AB261" s="72">
        <f t="shared" si="230"/>
        <v>0</v>
      </c>
      <c r="AC261" s="72">
        <f t="shared" si="231"/>
        <v>0</v>
      </c>
      <c r="AD261" s="73">
        <f t="shared" si="232"/>
        <v>0</v>
      </c>
      <c r="AE261" s="73">
        <f t="shared" si="233"/>
        <v>0</v>
      </c>
      <c r="AF261" s="1">
        <f t="shared" si="234"/>
        <v>0</v>
      </c>
      <c r="AH261" s="1" t="str">
        <f t="shared" ref="AH261:AH324" si="235">IF(ISERROR(VLOOKUP(D261,AI$12:AI$100,1,FALSE)),"No","Yes")</f>
        <v>No</v>
      </c>
    </row>
    <row r="262" spans="1:34" hidden="1" x14ac:dyDescent="0.2">
      <c r="A262" s="88">
        <v>2.5900000000000001E-4</v>
      </c>
      <c r="B262" s="4">
        <f t="shared" si="210"/>
        <v>2.5900000000000001E-4</v>
      </c>
      <c r="C262"/>
      <c r="D262" s="213"/>
      <c r="E262" s="44" t="s">
        <v>21</v>
      </c>
      <c r="F262" s="14">
        <f t="shared" si="213"/>
        <v>0</v>
      </c>
      <c r="G262" s="14">
        <f t="shared" si="214"/>
        <v>0</v>
      </c>
      <c r="H262" s="101" t="str">
        <f>IF(ISNA(VLOOKUP(C262,[1]Sheet1!$J$2:$J$2999,1,FALSE)),"No","Yes")</f>
        <v>No</v>
      </c>
      <c r="I262" s="72">
        <f t="shared" si="215"/>
        <v>0</v>
      </c>
      <c r="J262" s="72">
        <f t="shared" si="216"/>
        <v>0</v>
      </c>
      <c r="K262" s="72">
        <f t="shared" si="217"/>
        <v>0</v>
      </c>
      <c r="L262" s="72">
        <f t="shared" si="218"/>
        <v>0</v>
      </c>
      <c r="M262" s="72">
        <f t="shared" si="219"/>
        <v>0</v>
      </c>
      <c r="N262" s="72">
        <f t="shared" si="220"/>
        <v>0</v>
      </c>
      <c r="O262" s="72">
        <f t="shared" si="211"/>
        <v>0</v>
      </c>
      <c r="Q262" s="73">
        <f t="shared" si="221"/>
        <v>0</v>
      </c>
      <c r="R262" s="73">
        <f t="shared" si="222"/>
        <v>0</v>
      </c>
      <c r="S262" s="73">
        <f t="shared" si="223"/>
        <v>0</v>
      </c>
      <c r="T262" s="73">
        <f t="shared" si="224"/>
        <v>0</v>
      </c>
      <c r="U262" s="73">
        <f t="shared" si="225"/>
        <v>0</v>
      </c>
      <c r="V262" s="73">
        <f t="shared" si="226"/>
        <v>0</v>
      </c>
      <c r="W262" s="73">
        <f t="shared" si="212"/>
        <v>0</v>
      </c>
      <c r="Y262" s="72">
        <f t="shared" si="227"/>
        <v>0</v>
      </c>
      <c r="Z262" s="73">
        <f t="shared" si="228"/>
        <v>0</v>
      </c>
      <c r="AA262" s="58">
        <f t="shared" si="229"/>
        <v>0</v>
      </c>
      <c r="AB262" s="72">
        <f t="shared" si="230"/>
        <v>0</v>
      </c>
      <c r="AC262" s="72">
        <f t="shared" si="231"/>
        <v>0</v>
      </c>
      <c r="AD262" s="73">
        <f t="shared" si="232"/>
        <v>0</v>
      </c>
      <c r="AE262" s="73">
        <f t="shared" si="233"/>
        <v>0</v>
      </c>
      <c r="AF262" s="1">
        <f t="shared" si="234"/>
        <v>0</v>
      </c>
      <c r="AH262" s="1" t="str">
        <f t="shared" si="235"/>
        <v>No</v>
      </c>
    </row>
    <row r="263" spans="1:34" hidden="1" x14ac:dyDescent="0.2">
      <c r="A263" s="88">
        <v>2.6000000000000003E-4</v>
      </c>
      <c r="B263" s="4">
        <f t="shared" si="210"/>
        <v>2.6000000000000003E-4</v>
      </c>
      <c r="C263"/>
      <c r="D263" s="213"/>
      <c r="E263" s="44" t="s">
        <v>21</v>
      </c>
      <c r="F263" s="14">
        <f t="shared" si="213"/>
        <v>0</v>
      </c>
      <c r="G263" s="14">
        <f t="shared" si="214"/>
        <v>0</v>
      </c>
      <c r="H263" s="101" t="str">
        <f>IF(ISNA(VLOOKUP(C263,[1]Sheet1!$J$2:$J$2999,1,FALSE)),"No","Yes")</f>
        <v>No</v>
      </c>
      <c r="I263" s="72">
        <f t="shared" si="215"/>
        <v>0</v>
      </c>
      <c r="J263" s="72">
        <f t="shared" si="216"/>
        <v>0</v>
      </c>
      <c r="K263" s="72">
        <f t="shared" si="217"/>
        <v>0</v>
      </c>
      <c r="L263" s="72">
        <f t="shared" si="218"/>
        <v>0</v>
      </c>
      <c r="M263" s="72">
        <f t="shared" si="219"/>
        <v>0</v>
      </c>
      <c r="N263" s="72">
        <f t="shared" si="220"/>
        <v>0</v>
      </c>
      <c r="O263" s="72">
        <f t="shared" si="211"/>
        <v>0</v>
      </c>
      <c r="Q263" s="73">
        <f t="shared" si="221"/>
        <v>0</v>
      </c>
      <c r="R263" s="73">
        <f t="shared" si="222"/>
        <v>0</v>
      </c>
      <c r="S263" s="73">
        <f t="shared" si="223"/>
        <v>0</v>
      </c>
      <c r="T263" s="73">
        <f t="shared" si="224"/>
        <v>0</v>
      </c>
      <c r="U263" s="73">
        <f t="shared" si="225"/>
        <v>0</v>
      </c>
      <c r="V263" s="73">
        <f t="shared" si="226"/>
        <v>0</v>
      </c>
      <c r="W263" s="73">
        <f t="shared" si="212"/>
        <v>0</v>
      </c>
      <c r="Y263" s="72">
        <f t="shared" si="227"/>
        <v>0</v>
      </c>
      <c r="Z263" s="73">
        <f t="shared" si="228"/>
        <v>0</v>
      </c>
      <c r="AA263" s="58">
        <f t="shared" si="229"/>
        <v>0</v>
      </c>
      <c r="AB263" s="72">
        <f t="shared" si="230"/>
        <v>0</v>
      </c>
      <c r="AC263" s="72">
        <f t="shared" si="231"/>
        <v>0</v>
      </c>
      <c r="AD263" s="73">
        <f t="shared" si="232"/>
        <v>0</v>
      </c>
      <c r="AE263" s="73">
        <f t="shared" si="233"/>
        <v>0</v>
      </c>
      <c r="AF263" s="1">
        <f t="shared" si="234"/>
        <v>0</v>
      </c>
      <c r="AH263" s="1" t="str">
        <f t="shared" si="235"/>
        <v>No</v>
      </c>
    </row>
    <row r="264" spans="1:34" hidden="1" x14ac:dyDescent="0.2">
      <c r="A264" s="88">
        <v>2.61E-4</v>
      </c>
      <c r="B264" s="4">
        <f t="shared" si="210"/>
        <v>2.61E-4</v>
      </c>
      <c r="C264"/>
      <c r="D264" s="213"/>
      <c r="E264" s="44" t="s">
        <v>21</v>
      </c>
      <c r="F264" s="14">
        <f t="shared" si="213"/>
        <v>0</v>
      </c>
      <c r="G264" s="14">
        <f t="shared" si="214"/>
        <v>0</v>
      </c>
      <c r="H264" s="101" t="str">
        <f>IF(ISNA(VLOOKUP(C264,[1]Sheet1!$J$2:$J$2999,1,FALSE)),"No","Yes")</f>
        <v>No</v>
      </c>
      <c r="I264" s="72">
        <f t="shared" si="215"/>
        <v>0</v>
      </c>
      <c r="J264" s="72">
        <f t="shared" si="216"/>
        <v>0</v>
      </c>
      <c r="K264" s="72">
        <f t="shared" si="217"/>
        <v>0</v>
      </c>
      <c r="L264" s="72">
        <f t="shared" si="218"/>
        <v>0</v>
      </c>
      <c r="M264" s="72">
        <f t="shared" si="219"/>
        <v>0</v>
      </c>
      <c r="N264" s="72">
        <f t="shared" si="220"/>
        <v>0</v>
      </c>
      <c r="O264" s="72">
        <f t="shared" si="211"/>
        <v>0</v>
      </c>
      <c r="Q264" s="73">
        <f t="shared" si="221"/>
        <v>0</v>
      </c>
      <c r="R264" s="73">
        <f t="shared" si="222"/>
        <v>0</v>
      </c>
      <c r="S264" s="73">
        <f t="shared" si="223"/>
        <v>0</v>
      </c>
      <c r="T264" s="73">
        <f t="shared" si="224"/>
        <v>0</v>
      </c>
      <c r="U264" s="73">
        <f t="shared" si="225"/>
        <v>0</v>
      </c>
      <c r="V264" s="73">
        <f t="shared" si="226"/>
        <v>0</v>
      </c>
      <c r="W264" s="73">
        <f t="shared" si="212"/>
        <v>0</v>
      </c>
      <c r="Y264" s="72">
        <f t="shared" si="227"/>
        <v>0</v>
      </c>
      <c r="Z264" s="73">
        <f t="shared" si="228"/>
        <v>0</v>
      </c>
      <c r="AA264" s="58">
        <f t="shared" si="229"/>
        <v>0</v>
      </c>
      <c r="AB264" s="72">
        <f t="shared" si="230"/>
        <v>0</v>
      </c>
      <c r="AC264" s="72">
        <f t="shared" si="231"/>
        <v>0</v>
      </c>
      <c r="AD264" s="73">
        <f t="shared" si="232"/>
        <v>0</v>
      </c>
      <c r="AE264" s="73">
        <f t="shared" si="233"/>
        <v>0</v>
      </c>
      <c r="AF264" s="1">
        <f t="shared" si="234"/>
        <v>0</v>
      </c>
      <c r="AH264" s="1" t="str">
        <f t="shared" si="235"/>
        <v>No</v>
      </c>
    </row>
    <row r="265" spans="1:34" hidden="1" x14ac:dyDescent="0.2">
      <c r="A265" s="88">
        <v>2.6200000000000003E-4</v>
      </c>
      <c r="B265" s="4">
        <f t="shared" si="210"/>
        <v>2.6200000000000003E-4</v>
      </c>
      <c r="C265"/>
      <c r="D265" s="213"/>
      <c r="E265" s="44" t="s">
        <v>21</v>
      </c>
      <c r="F265" s="14">
        <f t="shared" si="213"/>
        <v>0</v>
      </c>
      <c r="G265" s="14">
        <f t="shared" si="214"/>
        <v>0</v>
      </c>
      <c r="H265" s="101" t="str">
        <f>IF(ISNA(VLOOKUP(C265,[1]Sheet1!$J$2:$J$2999,1,FALSE)),"No","Yes")</f>
        <v>No</v>
      </c>
      <c r="I265" s="72">
        <f t="shared" si="215"/>
        <v>0</v>
      </c>
      <c r="J265" s="72">
        <f t="shared" si="216"/>
        <v>0</v>
      </c>
      <c r="K265" s="72">
        <f t="shared" si="217"/>
        <v>0</v>
      </c>
      <c r="L265" s="72">
        <f t="shared" si="218"/>
        <v>0</v>
      </c>
      <c r="M265" s="72">
        <f t="shared" si="219"/>
        <v>0</v>
      </c>
      <c r="N265" s="72">
        <f t="shared" si="220"/>
        <v>0</v>
      </c>
      <c r="O265" s="72">
        <f t="shared" si="211"/>
        <v>0</v>
      </c>
      <c r="Q265" s="73">
        <f t="shared" si="221"/>
        <v>0</v>
      </c>
      <c r="R265" s="73">
        <f t="shared" si="222"/>
        <v>0</v>
      </c>
      <c r="S265" s="73">
        <f t="shared" si="223"/>
        <v>0</v>
      </c>
      <c r="T265" s="73">
        <f t="shared" si="224"/>
        <v>0</v>
      </c>
      <c r="U265" s="73">
        <f t="shared" si="225"/>
        <v>0</v>
      </c>
      <c r="V265" s="73">
        <f t="shared" si="226"/>
        <v>0</v>
      </c>
      <c r="W265" s="73">
        <f t="shared" si="212"/>
        <v>0</v>
      </c>
      <c r="Y265" s="72">
        <f t="shared" si="227"/>
        <v>0</v>
      </c>
      <c r="Z265" s="73">
        <f t="shared" si="228"/>
        <v>0</v>
      </c>
      <c r="AA265" s="58">
        <f t="shared" si="229"/>
        <v>0</v>
      </c>
      <c r="AB265" s="72">
        <f t="shared" si="230"/>
        <v>0</v>
      </c>
      <c r="AC265" s="72">
        <f t="shared" si="231"/>
        <v>0</v>
      </c>
      <c r="AD265" s="73">
        <f t="shared" si="232"/>
        <v>0</v>
      </c>
      <c r="AE265" s="73">
        <f t="shared" si="233"/>
        <v>0</v>
      </c>
      <c r="AF265" s="1">
        <f t="shared" si="234"/>
        <v>0</v>
      </c>
      <c r="AH265" s="1" t="str">
        <f t="shared" si="235"/>
        <v>No</v>
      </c>
    </row>
    <row r="266" spans="1:34" hidden="1" x14ac:dyDescent="0.2">
      <c r="A266" s="88">
        <v>2.63E-4</v>
      </c>
      <c r="B266" s="4">
        <f t="shared" si="210"/>
        <v>2.63E-4</v>
      </c>
      <c r="C266"/>
      <c r="D266" s="213"/>
      <c r="E266" s="44" t="s">
        <v>21</v>
      </c>
      <c r="F266" s="14">
        <f t="shared" si="213"/>
        <v>0</v>
      </c>
      <c r="G266" s="14">
        <f t="shared" si="214"/>
        <v>0</v>
      </c>
      <c r="H266" s="101" t="str">
        <f>IF(ISNA(VLOOKUP(C266,[1]Sheet1!$J$2:$J$2999,1,FALSE)),"No","Yes")</f>
        <v>No</v>
      </c>
      <c r="I266" s="72">
        <f t="shared" si="215"/>
        <v>0</v>
      </c>
      <c r="J266" s="72">
        <f t="shared" si="216"/>
        <v>0</v>
      </c>
      <c r="K266" s="72">
        <f t="shared" si="217"/>
        <v>0</v>
      </c>
      <c r="L266" s="72">
        <f t="shared" si="218"/>
        <v>0</v>
      </c>
      <c r="M266" s="72">
        <f t="shared" si="219"/>
        <v>0</v>
      </c>
      <c r="N266" s="72">
        <f t="shared" si="220"/>
        <v>0</v>
      </c>
      <c r="O266" s="72">
        <f t="shared" si="211"/>
        <v>0</v>
      </c>
      <c r="Q266" s="73">
        <f t="shared" si="221"/>
        <v>0</v>
      </c>
      <c r="R266" s="73">
        <f t="shared" si="222"/>
        <v>0</v>
      </c>
      <c r="S266" s="73">
        <f t="shared" si="223"/>
        <v>0</v>
      </c>
      <c r="T266" s="73">
        <f t="shared" si="224"/>
        <v>0</v>
      </c>
      <c r="U266" s="73">
        <f t="shared" si="225"/>
        <v>0</v>
      </c>
      <c r="V266" s="73">
        <f t="shared" si="226"/>
        <v>0</v>
      </c>
      <c r="W266" s="73">
        <f t="shared" si="212"/>
        <v>0</v>
      </c>
      <c r="Y266" s="72">
        <f t="shared" si="227"/>
        <v>0</v>
      </c>
      <c r="Z266" s="73">
        <f t="shared" si="228"/>
        <v>0</v>
      </c>
      <c r="AA266" s="58">
        <f t="shared" si="229"/>
        <v>0</v>
      </c>
      <c r="AB266" s="72">
        <f t="shared" si="230"/>
        <v>0</v>
      </c>
      <c r="AC266" s="72">
        <f t="shared" si="231"/>
        <v>0</v>
      </c>
      <c r="AD266" s="73">
        <f t="shared" si="232"/>
        <v>0</v>
      </c>
      <c r="AE266" s="73">
        <f t="shared" si="233"/>
        <v>0</v>
      </c>
      <c r="AF266" s="1">
        <f t="shared" si="234"/>
        <v>0</v>
      </c>
      <c r="AH266" s="1" t="str">
        <f t="shared" si="235"/>
        <v>No</v>
      </c>
    </row>
    <row r="267" spans="1:34" hidden="1" x14ac:dyDescent="0.2">
      <c r="A267" s="88">
        <v>2.6400000000000002E-4</v>
      </c>
      <c r="B267" s="4">
        <f t="shared" si="210"/>
        <v>2.6400000000000002E-4</v>
      </c>
      <c r="C267"/>
      <c r="D267" s="213"/>
      <c r="E267" s="44" t="s">
        <v>21</v>
      </c>
      <c r="F267" s="14">
        <f t="shared" si="213"/>
        <v>0</v>
      </c>
      <c r="G267" s="14">
        <f t="shared" si="214"/>
        <v>0</v>
      </c>
      <c r="H267" s="101" t="str">
        <f>IF(ISNA(VLOOKUP(C267,[1]Sheet1!$J$2:$J$2999,1,FALSE)),"No","Yes")</f>
        <v>No</v>
      </c>
      <c r="I267" s="72">
        <f t="shared" si="215"/>
        <v>0</v>
      </c>
      <c r="J267" s="72">
        <f t="shared" si="216"/>
        <v>0</v>
      </c>
      <c r="K267" s="72">
        <f t="shared" si="217"/>
        <v>0</v>
      </c>
      <c r="L267" s="72">
        <f t="shared" si="218"/>
        <v>0</v>
      </c>
      <c r="M267" s="72">
        <f t="shared" si="219"/>
        <v>0</v>
      </c>
      <c r="N267" s="72">
        <f t="shared" si="220"/>
        <v>0</v>
      </c>
      <c r="O267" s="72">
        <f t="shared" si="211"/>
        <v>0</v>
      </c>
      <c r="Q267" s="73">
        <f t="shared" si="221"/>
        <v>0</v>
      </c>
      <c r="R267" s="73">
        <f t="shared" si="222"/>
        <v>0</v>
      </c>
      <c r="S267" s="73">
        <f t="shared" si="223"/>
        <v>0</v>
      </c>
      <c r="T267" s="73">
        <f t="shared" si="224"/>
        <v>0</v>
      </c>
      <c r="U267" s="73">
        <f t="shared" si="225"/>
        <v>0</v>
      </c>
      <c r="V267" s="73">
        <f t="shared" si="226"/>
        <v>0</v>
      </c>
      <c r="W267" s="73">
        <f t="shared" si="212"/>
        <v>0</v>
      </c>
      <c r="Y267" s="72">
        <f t="shared" si="227"/>
        <v>0</v>
      </c>
      <c r="Z267" s="73">
        <f t="shared" si="228"/>
        <v>0</v>
      </c>
      <c r="AA267" s="58">
        <f t="shared" si="229"/>
        <v>0</v>
      </c>
      <c r="AB267" s="72">
        <f t="shared" si="230"/>
        <v>0</v>
      </c>
      <c r="AC267" s="72">
        <f t="shared" si="231"/>
        <v>0</v>
      </c>
      <c r="AD267" s="73">
        <f t="shared" si="232"/>
        <v>0</v>
      </c>
      <c r="AE267" s="73">
        <f t="shared" si="233"/>
        <v>0</v>
      </c>
      <c r="AF267" s="1">
        <f t="shared" si="234"/>
        <v>0</v>
      </c>
      <c r="AH267" s="1" t="str">
        <f t="shared" si="235"/>
        <v>No</v>
      </c>
    </row>
    <row r="268" spans="1:34" hidden="1" x14ac:dyDescent="0.2">
      <c r="A268" s="88">
        <v>2.6499999999999999E-4</v>
      </c>
      <c r="B268" s="4">
        <f t="shared" si="210"/>
        <v>2.6499999999999999E-4</v>
      </c>
      <c r="C268"/>
      <c r="D268" s="213"/>
      <c r="E268" s="44" t="s">
        <v>21</v>
      </c>
      <c r="F268" s="14">
        <f t="shared" si="213"/>
        <v>0</v>
      </c>
      <c r="G268" s="14">
        <f t="shared" si="214"/>
        <v>0</v>
      </c>
      <c r="H268" s="101" t="str">
        <f>IF(ISNA(VLOOKUP(C268,[1]Sheet1!$J$2:$J$2999,1,FALSE)),"No","Yes")</f>
        <v>No</v>
      </c>
      <c r="I268" s="72">
        <f t="shared" si="215"/>
        <v>0</v>
      </c>
      <c r="J268" s="72">
        <f t="shared" si="216"/>
        <v>0</v>
      </c>
      <c r="K268" s="72">
        <f t="shared" si="217"/>
        <v>0</v>
      </c>
      <c r="L268" s="72">
        <f t="shared" si="218"/>
        <v>0</v>
      </c>
      <c r="M268" s="72">
        <f t="shared" si="219"/>
        <v>0</v>
      </c>
      <c r="N268" s="72">
        <f t="shared" si="220"/>
        <v>0</v>
      </c>
      <c r="O268" s="72">
        <f t="shared" si="211"/>
        <v>0</v>
      </c>
      <c r="Q268" s="73">
        <f t="shared" si="221"/>
        <v>0</v>
      </c>
      <c r="R268" s="73">
        <f t="shared" si="222"/>
        <v>0</v>
      </c>
      <c r="S268" s="73">
        <f t="shared" si="223"/>
        <v>0</v>
      </c>
      <c r="T268" s="73">
        <f t="shared" si="224"/>
        <v>0</v>
      </c>
      <c r="U268" s="73">
        <f t="shared" si="225"/>
        <v>0</v>
      </c>
      <c r="V268" s="73">
        <f t="shared" si="226"/>
        <v>0</v>
      </c>
      <c r="W268" s="73">
        <f t="shared" si="212"/>
        <v>0</v>
      </c>
      <c r="Y268" s="72">
        <f t="shared" si="227"/>
        <v>0</v>
      </c>
      <c r="Z268" s="73">
        <f t="shared" si="228"/>
        <v>0</v>
      </c>
      <c r="AA268" s="58">
        <f t="shared" si="229"/>
        <v>0</v>
      </c>
      <c r="AB268" s="72">
        <f t="shared" si="230"/>
        <v>0</v>
      </c>
      <c r="AC268" s="72">
        <f t="shared" si="231"/>
        <v>0</v>
      </c>
      <c r="AD268" s="73">
        <f t="shared" si="232"/>
        <v>0</v>
      </c>
      <c r="AE268" s="73">
        <f t="shared" si="233"/>
        <v>0</v>
      </c>
      <c r="AF268" s="1">
        <f t="shared" si="234"/>
        <v>0</v>
      </c>
      <c r="AH268" s="1" t="str">
        <f t="shared" si="235"/>
        <v>No</v>
      </c>
    </row>
    <row r="269" spans="1:34" hidden="1" x14ac:dyDescent="0.2">
      <c r="A269" s="88">
        <v>2.6600000000000001E-4</v>
      </c>
      <c r="B269" s="4">
        <f t="shared" si="210"/>
        <v>2.6600000000000001E-4</v>
      </c>
      <c r="C269"/>
      <c r="D269" s="213"/>
      <c r="E269" s="44" t="s">
        <v>21</v>
      </c>
      <c r="F269" s="14">
        <f t="shared" si="213"/>
        <v>0</v>
      </c>
      <c r="G269" s="14">
        <f t="shared" si="214"/>
        <v>0</v>
      </c>
      <c r="H269" s="101" t="str">
        <f>IF(ISNA(VLOOKUP(C269,[1]Sheet1!$J$2:$J$2999,1,FALSE)),"No","Yes")</f>
        <v>No</v>
      </c>
      <c r="I269" s="72">
        <f t="shared" si="215"/>
        <v>0</v>
      </c>
      <c r="J269" s="72">
        <f t="shared" si="216"/>
        <v>0</v>
      </c>
      <c r="K269" s="72">
        <f t="shared" si="217"/>
        <v>0</v>
      </c>
      <c r="L269" s="72">
        <f t="shared" si="218"/>
        <v>0</v>
      </c>
      <c r="M269" s="72">
        <f t="shared" si="219"/>
        <v>0</v>
      </c>
      <c r="N269" s="72">
        <f t="shared" si="220"/>
        <v>0</v>
      </c>
      <c r="O269" s="72">
        <f t="shared" si="211"/>
        <v>0</v>
      </c>
      <c r="Q269" s="73">
        <f t="shared" si="221"/>
        <v>0</v>
      </c>
      <c r="R269" s="73">
        <f t="shared" si="222"/>
        <v>0</v>
      </c>
      <c r="S269" s="73">
        <f t="shared" si="223"/>
        <v>0</v>
      </c>
      <c r="T269" s="73">
        <f t="shared" si="224"/>
        <v>0</v>
      </c>
      <c r="U269" s="73">
        <f t="shared" si="225"/>
        <v>0</v>
      </c>
      <c r="V269" s="73">
        <f t="shared" si="226"/>
        <v>0</v>
      </c>
      <c r="W269" s="73">
        <f t="shared" si="212"/>
        <v>0</v>
      </c>
      <c r="Y269" s="72">
        <f t="shared" si="227"/>
        <v>0</v>
      </c>
      <c r="Z269" s="73">
        <f t="shared" si="228"/>
        <v>0</v>
      </c>
      <c r="AA269" s="58">
        <f t="shared" si="229"/>
        <v>0</v>
      </c>
      <c r="AB269" s="72">
        <f t="shared" si="230"/>
        <v>0</v>
      </c>
      <c r="AC269" s="72">
        <f t="shared" si="231"/>
        <v>0</v>
      </c>
      <c r="AD269" s="73">
        <f t="shared" si="232"/>
        <v>0</v>
      </c>
      <c r="AE269" s="73">
        <f t="shared" si="233"/>
        <v>0</v>
      </c>
      <c r="AF269" s="1">
        <f t="shared" si="234"/>
        <v>0</v>
      </c>
      <c r="AH269" s="1" t="str">
        <f t="shared" si="235"/>
        <v>No</v>
      </c>
    </row>
    <row r="270" spans="1:34" hidden="1" x14ac:dyDescent="0.2">
      <c r="A270" s="88">
        <v>2.6700000000000004E-4</v>
      </c>
      <c r="B270" s="4">
        <f t="shared" si="210"/>
        <v>2.6700000000000004E-4</v>
      </c>
      <c r="C270"/>
      <c r="D270" s="213"/>
      <c r="E270" s="44" t="s">
        <v>21</v>
      </c>
      <c r="F270" s="14">
        <f t="shared" si="213"/>
        <v>0</v>
      </c>
      <c r="G270" s="14">
        <f t="shared" si="214"/>
        <v>0</v>
      </c>
      <c r="H270" s="101" t="str">
        <f>IF(ISNA(VLOOKUP(C270,[1]Sheet1!$J$2:$J$2999,1,FALSE)),"No","Yes")</f>
        <v>No</v>
      </c>
      <c r="I270" s="72">
        <f t="shared" si="215"/>
        <v>0</v>
      </c>
      <c r="J270" s="72">
        <f t="shared" si="216"/>
        <v>0</v>
      </c>
      <c r="K270" s="72">
        <f t="shared" si="217"/>
        <v>0</v>
      </c>
      <c r="L270" s="72">
        <f t="shared" si="218"/>
        <v>0</v>
      </c>
      <c r="M270" s="72">
        <f t="shared" si="219"/>
        <v>0</v>
      </c>
      <c r="N270" s="72">
        <f t="shared" si="220"/>
        <v>0</v>
      </c>
      <c r="O270" s="72">
        <f t="shared" si="211"/>
        <v>0</v>
      </c>
      <c r="Q270" s="73">
        <f t="shared" si="221"/>
        <v>0</v>
      </c>
      <c r="R270" s="73">
        <f t="shared" si="222"/>
        <v>0</v>
      </c>
      <c r="S270" s="73">
        <f t="shared" si="223"/>
        <v>0</v>
      </c>
      <c r="T270" s="73">
        <f t="shared" si="224"/>
        <v>0</v>
      </c>
      <c r="U270" s="73">
        <f t="shared" si="225"/>
        <v>0</v>
      </c>
      <c r="V270" s="73">
        <f t="shared" si="226"/>
        <v>0</v>
      </c>
      <c r="W270" s="73">
        <f t="shared" si="212"/>
        <v>0</v>
      </c>
      <c r="Y270" s="72">
        <f t="shared" si="227"/>
        <v>0</v>
      </c>
      <c r="Z270" s="73">
        <f t="shared" si="228"/>
        <v>0</v>
      </c>
      <c r="AA270" s="58">
        <f t="shared" si="229"/>
        <v>0</v>
      </c>
      <c r="AB270" s="72">
        <f t="shared" si="230"/>
        <v>0</v>
      </c>
      <c r="AC270" s="72">
        <f t="shared" si="231"/>
        <v>0</v>
      </c>
      <c r="AD270" s="73">
        <f t="shared" si="232"/>
        <v>0</v>
      </c>
      <c r="AE270" s="73">
        <f t="shared" si="233"/>
        <v>0</v>
      </c>
      <c r="AF270" s="1">
        <f t="shared" si="234"/>
        <v>0</v>
      </c>
      <c r="AH270" s="1" t="str">
        <f t="shared" si="235"/>
        <v>No</v>
      </c>
    </row>
    <row r="271" spans="1:34" hidden="1" x14ac:dyDescent="0.2">
      <c r="A271" s="88">
        <v>2.6800000000000001E-4</v>
      </c>
      <c r="B271" s="4">
        <f t="shared" si="210"/>
        <v>2.6800000000000001E-4</v>
      </c>
      <c r="C271"/>
      <c r="D271" s="213"/>
      <c r="E271" s="44" t="s">
        <v>21</v>
      </c>
      <c r="F271" s="14">
        <f t="shared" si="213"/>
        <v>0</v>
      </c>
      <c r="G271" s="14">
        <f t="shared" si="214"/>
        <v>0</v>
      </c>
      <c r="H271" s="101" t="str">
        <f>IF(ISNA(VLOOKUP(C271,[1]Sheet1!$J$2:$J$2999,1,FALSE)),"No","Yes")</f>
        <v>No</v>
      </c>
      <c r="I271" s="72">
        <f t="shared" si="215"/>
        <v>0</v>
      </c>
      <c r="J271" s="72">
        <f t="shared" si="216"/>
        <v>0</v>
      </c>
      <c r="K271" s="72">
        <f t="shared" si="217"/>
        <v>0</v>
      </c>
      <c r="L271" s="72">
        <f t="shared" si="218"/>
        <v>0</v>
      </c>
      <c r="M271" s="72">
        <f t="shared" si="219"/>
        <v>0</v>
      </c>
      <c r="N271" s="72">
        <f t="shared" si="220"/>
        <v>0</v>
      </c>
      <c r="O271" s="72">
        <f t="shared" si="211"/>
        <v>0</v>
      </c>
      <c r="Q271" s="73">
        <f t="shared" si="221"/>
        <v>0</v>
      </c>
      <c r="R271" s="73">
        <f t="shared" si="222"/>
        <v>0</v>
      </c>
      <c r="S271" s="73">
        <f t="shared" si="223"/>
        <v>0</v>
      </c>
      <c r="T271" s="73">
        <f t="shared" si="224"/>
        <v>0</v>
      </c>
      <c r="U271" s="73">
        <f t="shared" si="225"/>
        <v>0</v>
      </c>
      <c r="V271" s="73">
        <f t="shared" si="226"/>
        <v>0</v>
      </c>
      <c r="W271" s="73">
        <f t="shared" si="212"/>
        <v>0</v>
      </c>
      <c r="Y271" s="72">
        <f t="shared" si="227"/>
        <v>0</v>
      </c>
      <c r="Z271" s="73">
        <f t="shared" si="228"/>
        <v>0</v>
      </c>
      <c r="AA271" s="58">
        <f t="shared" si="229"/>
        <v>0</v>
      </c>
      <c r="AB271" s="72">
        <f t="shared" si="230"/>
        <v>0</v>
      </c>
      <c r="AC271" s="72">
        <f t="shared" si="231"/>
        <v>0</v>
      </c>
      <c r="AD271" s="73">
        <f t="shared" si="232"/>
        <v>0</v>
      </c>
      <c r="AE271" s="73">
        <f t="shared" si="233"/>
        <v>0</v>
      </c>
      <c r="AF271" s="1">
        <f t="shared" si="234"/>
        <v>0</v>
      </c>
      <c r="AH271" s="1" t="str">
        <f t="shared" si="235"/>
        <v>No</v>
      </c>
    </row>
    <row r="272" spans="1:34" hidden="1" x14ac:dyDescent="0.2">
      <c r="A272" s="88">
        <v>2.6900000000000003E-4</v>
      </c>
      <c r="B272" s="4">
        <f t="shared" si="210"/>
        <v>2.6900000000000003E-4</v>
      </c>
      <c r="C272"/>
      <c r="D272" s="213"/>
      <c r="E272" s="44" t="s">
        <v>21</v>
      </c>
      <c r="F272" s="14">
        <f t="shared" si="213"/>
        <v>0</v>
      </c>
      <c r="G272" s="14">
        <f t="shared" si="214"/>
        <v>0</v>
      </c>
      <c r="H272" s="101" t="str">
        <f>IF(ISNA(VLOOKUP(C272,[1]Sheet1!$J$2:$J$2999,1,FALSE)),"No","Yes")</f>
        <v>No</v>
      </c>
      <c r="I272" s="72">
        <f t="shared" si="215"/>
        <v>0</v>
      </c>
      <c r="J272" s="72">
        <f t="shared" si="216"/>
        <v>0</v>
      </c>
      <c r="K272" s="72">
        <f t="shared" si="217"/>
        <v>0</v>
      </c>
      <c r="L272" s="72">
        <f t="shared" si="218"/>
        <v>0</v>
      </c>
      <c r="M272" s="72">
        <f t="shared" si="219"/>
        <v>0</v>
      </c>
      <c r="N272" s="72">
        <f t="shared" si="220"/>
        <v>0</v>
      </c>
      <c r="O272" s="72">
        <f t="shared" si="211"/>
        <v>0</v>
      </c>
      <c r="Q272" s="73">
        <f t="shared" si="221"/>
        <v>0</v>
      </c>
      <c r="R272" s="73">
        <f t="shared" si="222"/>
        <v>0</v>
      </c>
      <c r="S272" s="73">
        <f t="shared" si="223"/>
        <v>0</v>
      </c>
      <c r="T272" s="73">
        <f t="shared" si="224"/>
        <v>0</v>
      </c>
      <c r="U272" s="73">
        <f t="shared" si="225"/>
        <v>0</v>
      </c>
      <c r="V272" s="73">
        <f t="shared" si="226"/>
        <v>0</v>
      </c>
      <c r="W272" s="73">
        <f t="shared" si="212"/>
        <v>0</v>
      </c>
      <c r="Y272" s="72">
        <f t="shared" si="227"/>
        <v>0</v>
      </c>
      <c r="Z272" s="73">
        <f t="shared" si="228"/>
        <v>0</v>
      </c>
      <c r="AA272" s="58">
        <f t="shared" si="229"/>
        <v>0</v>
      </c>
      <c r="AB272" s="72">
        <f t="shared" si="230"/>
        <v>0</v>
      </c>
      <c r="AC272" s="72">
        <f t="shared" si="231"/>
        <v>0</v>
      </c>
      <c r="AD272" s="73">
        <f t="shared" si="232"/>
        <v>0</v>
      </c>
      <c r="AE272" s="73">
        <f t="shared" si="233"/>
        <v>0</v>
      </c>
      <c r="AF272" s="1">
        <f t="shared" si="234"/>
        <v>0</v>
      </c>
      <c r="AH272" s="1" t="str">
        <f t="shared" si="235"/>
        <v>No</v>
      </c>
    </row>
    <row r="273" spans="1:34" hidden="1" x14ac:dyDescent="0.2">
      <c r="A273" s="88">
        <v>2.7E-4</v>
      </c>
      <c r="B273" s="4">
        <f t="shared" si="210"/>
        <v>2.7E-4</v>
      </c>
      <c r="C273"/>
      <c r="D273" s="213"/>
      <c r="E273" s="44" t="s">
        <v>21</v>
      </c>
      <c r="F273" s="14">
        <f t="shared" si="213"/>
        <v>0</v>
      </c>
      <c r="G273" s="14">
        <f t="shared" si="214"/>
        <v>0</v>
      </c>
      <c r="H273" s="101" t="str">
        <f>IF(ISNA(VLOOKUP(C273,[1]Sheet1!$J$2:$J$2999,1,FALSE)),"No","Yes")</f>
        <v>No</v>
      </c>
      <c r="I273" s="72">
        <f t="shared" si="215"/>
        <v>0</v>
      </c>
      <c r="J273" s="72">
        <f t="shared" si="216"/>
        <v>0</v>
      </c>
      <c r="K273" s="72">
        <f t="shared" si="217"/>
        <v>0</v>
      </c>
      <c r="L273" s="72">
        <f t="shared" si="218"/>
        <v>0</v>
      </c>
      <c r="M273" s="72">
        <f t="shared" si="219"/>
        <v>0</v>
      </c>
      <c r="N273" s="72">
        <f t="shared" si="220"/>
        <v>0</v>
      </c>
      <c r="O273" s="72">
        <f t="shared" si="211"/>
        <v>0</v>
      </c>
      <c r="Q273" s="73">
        <f t="shared" si="221"/>
        <v>0</v>
      </c>
      <c r="R273" s="73">
        <f t="shared" si="222"/>
        <v>0</v>
      </c>
      <c r="S273" s="73">
        <f t="shared" si="223"/>
        <v>0</v>
      </c>
      <c r="T273" s="73">
        <f t="shared" si="224"/>
        <v>0</v>
      </c>
      <c r="U273" s="73">
        <f t="shared" si="225"/>
        <v>0</v>
      </c>
      <c r="V273" s="73">
        <f t="shared" si="226"/>
        <v>0</v>
      </c>
      <c r="W273" s="73">
        <f t="shared" si="212"/>
        <v>0</v>
      </c>
      <c r="Y273" s="72">
        <f t="shared" si="227"/>
        <v>0</v>
      </c>
      <c r="Z273" s="73">
        <f t="shared" si="228"/>
        <v>0</v>
      </c>
      <c r="AA273" s="58">
        <f t="shared" si="229"/>
        <v>0</v>
      </c>
      <c r="AB273" s="72">
        <f t="shared" si="230"/>
        <v>0</v>
      </c>
      <c r="AC273" s="72">
        <f t="shared" si="231"/>
        <v>0</v>
      </c>
      <c r="AD273" s="73">
        <f t="shared" si="232"/>
        <v>0</v>
      </c>
      <c r="AE273" s="73">
        <f t="shared" si="233"/>
        <v>0</v>
      </c>
      <c r="AF273" s="1">
        <f t="shared" si="234"/>
        <v>0</v>
      </c>
      <c r="AH273" s="1" t="str">
        <f t="shared" si="235"/>
        <v>No</v>
      </c>
    </row>
    <row r="274" spans="1:34" hidden="1" x14ac:dyDescent="0.2">
      <c r="A274" s="88">
        <v>2.7100000000000003E-4</v>
      </c>
      <c r="B274" s="4">
        <f t="shared" si="210"/>
        <v>2.7100000000000003E-4</v>
      </c>
      <c r="C274"/>
      <c r="D274" s="213"/>
      <c r="E274" s="44" t="s">
        <v>21</v>
      </c>
      <c r="F274" s="14">
        <f t="shared" si="213"/>
        <v>0</v>
      </c>
      <c r="G274" s="14">
        <f t="shared" si="214"/>
        <v>0</v>
      </c>
      <c r="H274" s="101" t="str">
        <f>IF(ISNA(VLOOKUP(C274,[1]Sheet1!$J$2:$J$2999,1,FALSE)),"No","Yes")</f>
        <v>No</v>
      </c>
      <c r="I274" s="72">
        <f t="shared" si="215"/>
        <v>0</v>
      </c>
      <c r="J274" s="72">
        <f t="shared" si="216"/>
        <v>0</v>
      </c>
      <c r="K274" s="72">
        <f t="shared" si="217"/>
        <v>0</v>
      </c>
      <c r="L274" s="72">
        <f t="shared" si="218"/>
        <v>0</v>
      </c>
      <c r="M274" s="72">
        <f t="shared" si="219"/>
        <v>0</v>
      </c>
      <c r="N274" s="72">
        <f t="shared" si="220"/>
        <v>0</v>
      </c>
      <c r="O274" s="72">
        <f t="shared" si="211"/>
        <v>0</v>
      </c>
      <c r="Q274" s="73">
        <f t="shared" si="221"/>
        <v>0</v>
      </c>
      <c r="R274" s="73">
        <f t="shared" si="222"/>
        <v>0</v>
      </c>
      <c r="S274" s="73">
        <f t="shared" si="223"/>
        <v>0</v>
      </c>
      <c r="T274" s="73">
        <f t="shared" si="224"/>
        <v>0</v>
      </c>
      <c r="U274" s="73">
        <f t="shared" si="225"/>
        <v>0</v>
      </c>
      <c r="V274" s="73">
        <f t="shared" si="226"/>
        <v>0</v>
      </c>
      <c r="W274" s="73">
        <f t="shared" si="212"/>
        <v>0</v>
      </c>
      <c r="Y274" s="72">
        <f t="shared" si="227"/>
        <v>0</v>
      </c>
      <c r="Z274" s="73">
        <f t="shared" si="228"/>
        <v>0</v>
      </c>
      <c r="AA274" s="58">
        <f t="shared" si="229"/>
        <v>0</v>
      </c>
      <c r="AB274" s="72">
        <f t="shared" si="230"/>
        <v>0</v>
      </c>
      <c r="AC274" s="72">
        <f t="shared" si="231"/>
        <v>0</v>
      </c>
      <c r="AD274" s="73">
        <f t="shared" si="232"/>
        <v>0</v>
      </c>
      <c r="AE274" s="73">
        <f t="shared" si="233"/>
        <v>0</v>
      </c>
      <c r="AF274" s="1">
        <f t="shared" si="234"/>
        <v>0</v>
      </c>
      <c r="AH274" s="1" t="str">
        <f t="shared" si="235"/>
        <v>No</v>
      </c>
    </row>
    <row r="275" spans="1:34" hidden="1" x14ac:dyDescent="0.2">
      <c r="A275" s="88">
        <v>2.72E-4</v>
      </c>
      <c r="B275" s="4">
        <f t="shared" si="210"/>
        <v>2.72E-4</v>
      </c>
      <c r="C275"/>
      <c r="D275" s="213"/>
      <c r="E275" s="44" t="s">
        <v>21</v>
      </c>
      <c r="F275" s="14">
        <f t="shared" si="213"/>
        <v>0</v>
      </c>
      <c r="G275" s="14">
        <f t="shared" si="214"/>
        <v>0</v>
      </c>
      <c r="H275" s="101" t="str">
        <f>IF(ISNA(VLOOKUP(C275,[1]Sheet1!$J$2:$J$2999,1,FALSE)),"No","Yes")</f>
        <v>No</v>
      </c>
      <c r="I275" s="72">
        <f t="shared" si="215"/>
        <v>0</v>
      </c>
      <c r="J275" s="72">
        <f t="shared" si="216"/>
        <v>0</v>
      </c>
      <c r="K275" s="72">
        <f t="shared" si="217"/>
        <v>0</v>
      </c>
      <c r="L275" s="72">
        <f t="shared" si="218"/>
        <v>0</v>
      </c>
      <c r="M275" s="72">
        <f t="shared" si="219"/>
        <v>0</v>
      </c>
      <c r="N275" s="72">
        <f t="shared" si="220"/>
        <v>0</v>
      </c>
      <c r="O275" s="72">
        <f t="shared" si="211"/>
        <v>0</v>
      </c>
      <c r="Q275" s="73">
        <f t="shared" si="221"/>
        <v>0</v>
      </c>
      <c r="R275" s="73">
        <f t="shared" si="222"/>
        <v>0</v>
      </c>
      <c r="S275" s="73">
        <f t="shared" si="223"/>
        <v>0</v>
      </c>
      <c r="T275" s="73">
        <f t="shared" si="224"/>
        <v>0</v>
      </c>
      <c r="U275" s="73">
        <f t="shared" si="225"/>
        <v>0</v>
      </c>
      <c r="V275" s="73">
        <f t="shared" si="226"/>
        <v>0</v>
      </c>
      <c r="W275" s="73">
        <f t="shared" si="212"/>
        <v>0</v>
      </c>
      <c r="Y275" s="72">
        <f t="shared" si="227"/>
        <v>0</v>
      </c>
      <c r="Z275" s="73">
        <f t="shared" si="228"/>
        <v>0</v>
      </c>
      <c r="AA275" s="58">
        <f t="shared" si="229"/>
        <v>0</v>
      </c>
      <c r="AB275" s="72">
        <f t="shared" si="230"/>
        <v>0</v>
      </c>
      <c r="AC275" s="72">
        <f t="shared" si="231"/>
        <v>0</v>
      </c>
      <c r="AD275" s="73">
        <f t="shared" si="232"/>
        <v>0</v>
      </c>
      <c r="AE275" s="73">
        <f t="shared" si="233"/>
        <v>0</v>
      </c>
      <c r="AF275" s="1">
        <f t="shared" si="234"/>
        <v>0</v>
      </c>
      <c r="AH275" s="1" t="str">
        <f t="shared" si="235"/>
        <v>No</v>
      </c>
    </row>
    <row r="276" spans="1:34" hidden="1" x14ac:dyDescent="0.2">
      <c r="A276" s="88">
        <v>2.7300000000000002E-4</v>
      </c>
      <c r="B276" s="4">
        <f t="shared" si="210"/>
        <v>2.7300000000000002E-4</v>
      </c>
      <c r="C276"/>
      <c r="D276" s="213"/>
      <c r="E276" s="44" t="s">
        <v>21</v>
      </c>
      <c r="F276" s="14">
        <f t="shared" si="213"/>
        <v>0</v>
      </c>
      <c r="G276" s="14">
        <f t="shared" si="214"/>
        <v>0</v>
      </c>
      <c r="H276" s="101" t="str">
        <f>IF(ISNA(VLOOKUP(C276,[1]Sheet1!$J$2:$J$2999,1,FALSE)),"No","Yes")</f>
        <v>No</v>
      </c>
      <c r="I276" s="72">
        <f t="shared" si="215"/>
        <v>0</v>
      </c>
      <c r="J276" s="72">
        <f t="shared" si="216"/>
        <v>0</v>
      </c>
      <c r="K276" s="72">
        <f t="shared" si="217"/>
        <v>0</v>
      </c>
      <c r="L276" s="72">
        <f t="shared" si="218"/>
        <v>0</v>
      </c>
      <c r="M276" s="72">
        <f t="shared" si="219"/>
        <v>0</v>
      </c>
      <c r="N276" s="72">
        <f t="shared" si="220"/>
        <v>0</v>
      </c>
      <c r="O276" s="72">
        <f t="shared" si="211"/>
        <v>0</v>
      </c>
      <c r="Q276" s="73">
        <f t="shared" si="221"/>
        <v>0</v>
      </c>
      <c r="R276" s="73">
        <f t="shared" si="222"/>
        <v>0</v>
      </c>
      <c r="S276" s="73">
        <f t="shared" si="223"/>
        <v>0</v>
      </c>
      <c r="T276" s="73">
        <f t="shared" si="224"/>
        <v>0</v>
      </c>
      <c r="U276" s="73">
        <f t="shared" si="225"/>
        <v>0</v>
      </c>
      <c r="V276" s="73">
        <f t="shared" si="226"/>
        <v>0</v>
      </c>
      <c r="W276" s="73">
        <f t="shared" si="212"/>
        <v>0</v>
      </c>
      <c r="Y276" s="72">
        <f t="shared" si="227"/>
        <v>0</v>
      </c>
      <c r="Z276" s="73">
        <f t="shared" si="228"/>
        <v>0</v>
      </c>
      <c r="AA276" s="58">
        <f t="shared" si="229"/>
        <v>0</v>
      </c>
      <c r="AB276" s="72">
        <f t="shared" si="230"/>
        <v>0</v>
      </c>
      <c r="AC276" s="72">
        <f t="shared" si="231"/>
        <v>0</v>
      </c>
      <c r="AD276" s="73">
        <f t="shared" si="232"/>
        <v>0</v>
      </c>
      <c r="AE276" s="73">
        <f t="shared" si="233"/>
        <v>0</v>
      </c>
      <c r="AF276" s="1">
        <f t="shared" si="234"/>
        <v>0</v>
      </c>
      <c r="AH276" s="1" t="str">
        <f t="shared" si="235"/>
        <v>No</v>
      </c>
    </row>
    <row r="277" spans="1:34" hidden="1" x14ac:dyDescent="0.2">
      <c r="A277" s="88">
        <v>2.7399999999999999E-4</v>
      </c>
      <c r="B277" s="4">
        <f t="shared" si="210"/>
        <v>2.7399999999999999E-4</v>
      </c>
      <c r="C277"/>
      <c r="D277" s="213"/>
      <c r="E277" s="44" t="s">
        <v>21</v>
      </c>
      <c r="F277" s="14">
        <f t="shared" si="213"/>
        <v>0</v>
      </c>
      <c r="G277" s="14">
        <f t="shared" si="214"/>
        <v>0</v>
      </c>
      <c r="H277" s="101" t="str">
        <f>IF(ISNA(VLOOKUP(C277,[1]Sheet1!$J$2:$J$2999,1,FALSE)),"No","Yes")</f>
        <v>No</v>
      </c>
      <c r="I277" s="72">
        <f t="shared" si="215"/>
        <v>0</v>
      </c>
      <c r="J277" s="72">
        <f t="shared" si="216"/>
        <v>0</v>
      </c>
      <c r="K277" s="72">
        <f t="shared" si="217"/>
        <v>0</v>
      </c>
      <c r="L277" s="72">
        <f t="shared" si="218"/>
        <v>0</v>
      </c>
      <c r="M277" s="72">
        <f t="shared" si="219"/>
        <v>0</v>
      </c>
      <c r="N277" s="72">
        <f t="shared" si="220"/>
        <v>0</v>
      </c>
      <c r="O277" s="72">
        <f t="shared" si="211"/>
        <v>0</v>
      </c>
      <c r="Q277" s="73">
        <f t="shared" si="221"/>
        <v>0</v>
      </c>
      <c r="R277" s="73">
        <f t="shared" si="222"/>
        <v>0</v>
      </c>
      <c r="S277" s="73">
        <f t="shared" si="223"/>
        <v>0</v>
      </c>
      <c r="T277" s="73">
        <f t="shared" si="224"/>
        <v>0</v>
      </c>
      <c r="U277" s="73">
        <f t="shared" si="225"/>
        <v>0</v>
      </c>
      <c r="V277" s="73">
        <f t="shared" si="226"/>
        <v>0</v>
      </c>
      <c r="W277" s="73">
        <f t="shared" si="212"/>
        <v>0</v>
      </c>
      <c r="Y277" s="72">
        <f t="shared" si="227"/>
        <v>0</v>
      </c>
      <c r="Z277" s="73">
        <f t="shared" si="228"/>
        <v>0</v>
      </c>
      <c r="AA277" s="58">
        <f t="shared" si="229"/>
        <v>0</v>
      </c>
      <c r="AB277" s="72">
        <f t="shared" si="230"/>
        <v>0</v>
      </c>
      <c r="AC277" s="72">
        <f t="shared" si="231"/>
        <v>0</v>
      </c>
      <c r="AD277" s="73">
        <f t="shared" si="232"/>
        <v>0</v>
      </c>
      <c r="AE277" s="73">
        <f t="shared" si="233"/>
        <v>0</v>
      </c>
      <c r="AF277" s="1">
        <f t="shared" si="234"/>
        <v>0</v>
      </c>
      <c r="AH277" s="1" t="str">
        <f t="shared" si="235"/>
        <v>No</v>
      </c>
    </row>
    <row r="278" spans="1:34" hidden="1" x14ac:dyDescent="0.2">
      <c r="A278" s="88">
        <v>2.7500000000000002E-4</v>
      </c>
      <c r="B278" s="4">
        <f t="shared" si="210"/>
        <v>2.7500000000000002E-4</v>
      </c>
      <c r="C278"/>
      <c r="D278" s="213"/>
      <c r="E278" s="44" t="s">
        <v>21</v>
      </c>
      <c r="F278" s="14">
        <f t="shared" si="213"/>
        <v>0</v>
      </c>
      <c r="G278" s="14">
        <f t="shared" si="214"/>
        <v>0</v>
      </c>
      <c r="H278" s="101" t="str">
        <f>IF(ISNA(VLOOKUP(C278,[1]Sheet1!$J$2:$J$2999,1,FALSE)),"No","Yes")</f>
        <v>No</v>
      </c>
      <c r="I278" s="72">
        <f t="shared" si="215"/>
        <v>0</v>
      </c>
      <c r="J278" s="72">
        <f t="shared" si="216"/>
        <v>0</v>
      </c>
      <c r="K278" s="72">
        <f t="shared" si="217"/>
        <v>0</v>
      </c>
      <c r="L278" s="72">
        <f t="shared" si="218"/>
        <v>0</v>
      </c>
      <c r="M278" s="72">
        <f t="shared" si="219"/>
        <v>0</v>
      </c>
      <c r="N278" s="72">
        <f t="shared" si="220"/>
        <v>0</v>
      </c>
      <c r="O278" s="72">
        <f t="shared" si="211"/>
        <v>0</v>
      </c>
      <c r="Q278" s="73">
        <f t="shared" si="221"/>
        <v>0</v>
      </c>
      <c r="R278" s="73">
        <f t="shared" si="222"/>
        <v>0</v>
      </c>
      <c r="S278" s="73">
        <f t="shared" si="223"/>
        <v>0</v>
      </c>
      <c r="T278" s="73">
        <f t="shared" si="224"/>
        <v>0</v>
      </c>
      <c r="U278" s="73">
        <f t="shared" si="225"/>
        <v>0</v>
      </c>
      <c r="V278" s="73">
        <f t="shared" si="226"/>
        <v>0</v>
      </c>
      <c r="W278" s="73">
        <f t="shared" si="212"/>
        <v>0</v>
      </c>
      <c r="Y278" s="72">
        <f t="shared" si="227"/>
        <v>0</v>
      </c>
      <c r="Z278" s="73">
        <f t="shared" si="228"/>
        <v>0</v>
      </c>
      <c r="AA278" s="58">
        <f t="shared" si="229"/>
        <v>0</v>
      </c>
      <c r="AB278" s="72">
        <f t="shared" si="230"/>
        <v>0</v>
      </c>
      <c r="AC278" s="72">
        <f t="shared" si="231"/>
        <v>0</v>
      </c>
      <c r="AD278" s="73">
        <f t="shared" si="232"/>
        <v>0</v>
      </c>
      <c r="AE278" s="73">
        <f t="shared" si="233"/>
        <v>0</v>
      </c>
      <c r="AF278" s="1">
        <f t="shared" si="234"/>
        <v>0</v>
      </c>
      <c r="AH278" s="1" t="str">
        <f t="shared" si="235"/>
        <v>No</v>
      </c>
    </row>
    <row r="279" spans="1:34" hidden="1" x14ac:dyDescent="0.2">
      <c r="A279" s="88">
        <v>2.7599999999999999E-4</v>
      </c>
      <c r="B279" s="4">
        <f t="shared" si="210"/>
        <v>2.7599999999999999E-4</v>
      </c>
      <c r="C279"/>
      <c r="D279" s="213"/>
      <c r="E279" s="44" t="s">
        <v>21</v>
      </c>
      <c r="F279" s="14">
        <f t="shared" si="213"/>
        <v>0</v>
      </c>
      <c r="G279" s="14">
        <f t="shared" si="214"/>
        <v>0</v>
      </c>
      <c r="H279" s="101" t="str">
        <f>IF(ISNA(VLOOKUP(C279,[1]Sheet1!$J$2:$J$2999,1,FALSE)),"No","Yes")</f>
        <v>No</v>
      </c>
      <c r="I279" s="72">
        <f t="shared" si="215"/>
        <v>0</v>
      </c>
      <c r="J279" s="72">
        <f t="shared" si="216"/>
        <v>0</v>
      </c>
      <c r="K279" s="72">
        <f t="shared" si="217"/>
        <v>0</v>
      </c>
      <c r="L279" s="72">
        <f t="shared" si="218"/>
        <v>0</v>
      </c>
      <c r="M279" s="72">
        <f t="shared" si="219"/>
        <v>0</v>
      </c>
      <c r="N279" s="72">
        <f t="shared" si="220"/>
        <v>0</v>
      </c>
      <c r="O279" s="72">
        <f t="shared" si="211"/>
        <v>0</v>
      </c>
      <c r="Q279" s="73">
        <f t="shared" si="221"/>
        <v>0</v>
      </c>
      <c r="R279" s="73">
        <f t="shared" si="222"/>
        <v>0</v>
      </c>
      <c r="S279" s="73">
        <f t="shared" si="223"/>
        <v>0</v>
      </c>
      <c r="T279" s="73">
        <f t="shared" si="224"/>
        <v>0</v>
      </c>
      <c r="U279" s="73">
        <f t="shared" si="225"/>
        <v>0</v>
      </c>
      <c r="V279" s="73">
        <f t="shared" si="226"/>
        <v>0</v>
      </c>
      <c r="W279" s="73">
        <f t="shared" si="212"/>
        <v>0</v>
      </c>
      <c r="Y279" s="72">
        <f t="shared" si="227"/>
        <v>0</v>
      </c>
      <c r="Z279" s="73">
        <f t="shared" si="228"/>
        <v>0</v>
      </c>
      <c r="AA279" s="58">
        <f t="shared" si="229"/>
        <v>0</v>
      </c>
      <c r="AB279" s="72">
        <f t="shared" si="230"/>
        <v>0</v>
      </c>
      <c r="AC279" s="72">
        <f t="shared" si="231"/>
        <v>0</v>
      </c>
      <c r="AD279" s="73">
        <f t="shared" si="232"/>
        <v>0</v>
      </c>
      <c r="AE279" s="73">
        <f t="shared" si="233"/>
        <v>0</v>
      </c>
      <c r="AF279" s="1">
        <f t="shared" si="234"/>
        <v>0</v>
      </c>
      <c r="AH279" s="1" t="str">
        <f t="shared" si="235"/>
        <v>No</v>
      </c>
    </row>
    <row r="280" spans="1:34" hidden="1" x14ac:dyDescent="0.2">
      <c r="A280" s="88">
        <v>2.7700000000000001E-4</v>
      </c>
      <c r="B280" s="4">
        <f t="shared" si="210"/>
        <v>2.7700000000000001E-4</v>
      </c>
      <c r="C280"/>
      <c r="D280" s="213"/>
      <c r="E280" s="44" t="s">
        <v>21</v>
      </c>
      <c r="F280" s="14">
        <f t="shared" si="213"/>
        <v>0</v>
      </c>
      <c r="G280" s="14">
        <f t="shared" si="214"/>
        <v>0</v>
      </c>
      <c r="H280" s="101" t="str">
        <f>IF(ISNA(VLOOKUP(C280,[1]Sheet1!$J$2:$J$2999,1,FALSE)),"No","Yes")</f>
        <v>No</v>
      </c>
      <c r="I280" s="72">
        <f t="shared" si="215"/>
        <v>0</v>
      </c>
      <c r="J280" s="72">
        <f t="shared" si="216"/>
        <v>0</v>
      </c>
      <c r="K280" s="72">
        <f t="shared" si="217"/>
        <v>0</v>
      </c>
      <c r="L280" s="72">
        <f t="shared" si="218"/>
        <v>0</v>
      </c>
      <c r="M280" s="72">
        <f t="shared" si="219"/>
        <v>0</v>
      </c>
      <c r="N280" s="72">
        <f t="shared" si="220"/>
        <v>0</v>
      </c>
      <c r="O280" s="72">
        <f t="shared" si="211"/>
        <v>0</v>
      </c>
      <c r="Q280" s="73">
        <f t="shared" si="221"/>
        <v>0</v>
      </c>
      <c r="R280" s="73">
        <f t="shared" si="222"/>
        <v>0</v>
      </c>
      <c r="S280" s="73">
        <f t="shared" si="223"/>
        <v>0</v>
      </c>
      <c r="T280" s="73">
        <f t="shared" si="224"/>
        <v>0</v>
      </c>
      <c r="U280" s="73">
        <f t="shared" si="225"/>
        <v>0</v>
      </c>
      <c r="V280" s="73">
        <f t="shared" si="226"/>
        <v>0</v>
      </c>
      <c r="W280" s="73">
        <f t="shared" si="212"/>
        <v>0</v>
      </c>
      <c r="Y280" s="72">
        <f t="shared" si="227"/>
        <v>0</v>
      </c>
      <c r="Z280" s="73">
        <f t="shared" si="228"/>
        <v>0</v>
      </c>
      <c r="AA280" s="58">
        <f t="shared" si="229"/>
        <v>0</v>
      </c>
      <c r="AB280" s="72">
        <f t="shared" si="230"/>
        <v>0</v>
      </c>
      <c r="AC280" s="72">
        <f t="shared" si="231"/>
        <v>0</v>
      </c>
      <c r="AD280" s="73">
        <f t="shared" si="232"/>
        <v>0</v>
      </c>
      <c r="AE280" s="73">
        <f t="shared" si="233"/>
        <v>0</v>
      </c>
      <c r="AF280" s="1">
        <f t="shared" si="234"/>
        <v>0</v>
      </c>
      <c r="AH280" s="1" t="str">
        <f t="shared" si="235"/>
        <v>No</v>
      </c>
    </row>
    <row r="281" spans="1:34" hidden="1" x14ac:dyDescent="0.2">
      <c r="A281" s="88">
        <v>2.7800000000000004E-4</v>
      </c>
      <c r="B281" s="4">
        <f t="shared" si="210"/>
        <v>2.7800000000000004E-4</v>
      </c>
      <c r="C281"/>
      <c r="D281" s="213"/>
      <c r="E281" s="44" t="s">
        <v>21</v>
      </c>
      <c r="F281" s="14">
        <f t="shared" si="213"/>
        <v>0</v>
      </c>
      <c r="G281" s="14">
        <f t="shared" si="214"/>
        <v>0</v>
      </c>
      <c r="H281" s="101" t="str">
        <f>IF(ISNA(VLOOKUP(C281,[1]Sheet1!$J$2:$J$2999,1,FALSE)),"No","Yes")</f>
        <v>No</v>
      </c>
      <c r="I281" s="72">
        <f t="shared" si="215"/>
        <v>0</v>
      </c>
      <c r="J281" s="72">
        <f t="shared" si="216"/>
        <v>0</v>
      </c>
      <c r="K281" s="72">
        <f t="shared" si="217"/>
        <v>0</v>
      </c>
      <c r="L281" s="72">
        <f t="shared" si="218"/>
        <v>0</v>
      </c>
      <c r="M281" s="72">
        <f t="shared" si="219"/>
        <v>0</v>
      </c>
      <c r="N281" s="72">
        <f t="shared" si="220"/>
        <v>0</v>
      </c>
      <c r="O281" s="72">
        <f t="shared" si="211"/>
        <v>0</v>
      </c>
      <c r="Q281" s="73">
        <f t="shared" si="221"/>
        <v>0</v>
      </c>
      <c r="R281" s="73">
        <f t="shared" si="222"/>
        <v>0</v>
      </c>
      <c r="S281" s="73">
        <f t="shared" si="223"/>
        <v>0</v>
      </c>
      <c r="T281" s="73">
        <f t="shared" si="224"/>
        <v>0</v>
      </c>
      <c r="U281" s="73">
        <f t="shared" si="225"/>
        <v>0</v>
      </c>
      <c r="V281" s="73">
        <f t="shared" si="226"/>
        <v>0</v>
      </c>
      <c r="W281" s="73">
        <f t="shared" si="212"/>
        <v>0</v>
      </c>
      <c r="Y281" s="72">
        <f t="shared" si="227"/>
        <v>0</v>
      </c>
      <c r="Z281" s="73">
        <f t="shared" si="228"/>
        <v>0</v>
      </c>
      <c r="AA281" s="58">
        <f t="shared" si="229"/>
        <v>0</v>
      </c>
      <c r="AB281" s="72">
        <f t="shared" si="230"/>
        <v>0</v>
      </c>
      <c r="AC281" s="72">
        <f t="shared" si="231"/>
        <v>0</v>
      </c>
      <c r="AD281" s="73">
        <f t="shared" si="232"/>
        <v>0</v>
      </c>
      <c r="AE281" s="73">
        <f t="shared" si="233"/>
        <v>0</v>
      </c>
      <c r="AF281" s="1">
        <f t="shared" si="234"/>
        <v>0</v>
      </c>
      <c r="AH281" s="1" t="str">
        <f t="shared" si="235"/>
        <v>No</v>
      </c>
    </row>
    <row r="282" spans="1:34" hidden="1" x14ac:dyDescent="0.2">
      <c r="A282" s="88">
        <v>2.7900000000000001E-4</v>
      </c>
      <c r="B282" s="4">
        <f t="shared" si="210"/>
        <v>2.7900000000000001E-4</v>
      </c>
      <c r="C282"/>
      <c r="D282" s="213"/>
      <c r="E282" s="44" t="s">
        <v>21</v>
      </c>
      <c r="F282" s="14">
        <f t="shared" si="213"/>
        <v>0</v>
      </c>
      <c r="G282" s="14">
        <f t="shared" si="214"/>
        <v>0</v>
      </c>
      <c r="H282" s="101" t="str">
        <f>IF(ISNA(VLOOKUP(C282,[1]Sheet1!$J$2:$J$2999,1,FALSE)),"No","Yes")</f>
        <v>No</v>
      </c>
      <c r="I282" s="72">
        <f t="shared" si="215"/>
        <v>0</v>
      </c>
      <c r="J282" s="72">
        <f t="shared" si="216"/>
        <v>0</v>
      </c>
      <c r="K282" s="72">
        <f t="shared" si="217"/>
        <v>0</v>
      </c>
      <c r="L282" s="72">
        <f t="shared" si="218"/>
        <v>0</v>
      </c>
      <c r="M282" s="72">
        <f t="shared" si="219"/>
        <v>0</v>
      </c>
      <c r="N282" s="72">
        <f t="shared" si="220"/>
        <v>0</v>
      </c>
      <c r="O282" s="72">
        <f t="shared" si="211"/>
        <v>0</v>
      </c>
      <c r="Q282" s="73">
        <f t="shared" si="221"/>
        <v>0</v>
      </c>
      <c r="R282" s="73">
        <f t="shared" si="222"/>
        <v>0</v>
      </c>
      <c r="S282" s="73">
        <f t="shared" si="223"/>
        <v>0</v>
      </c>
      <c r="T282" s="73">
        <f t="shared" si="224"/>
        <v>0</v>
      </c>
      <c r="U282" s="73">
        <f t="shared" si="225"/>
        <v>0</v>
      </c>
      <c r="V282" s="73">
        <f t="shared" si="226"/>
        <v>0</v>
      </c>
      <c r="W282" s="73">
        <f t="shared" si="212"/>
        <v>0</v>
      </c>
      <c r="Y282" s="72">
        <f t="shared" si="227"/>
        <v>0</v>
      </c>
      <c r="Z282" s="73">
        <f t="shared" si="228"/>
        <v>0</v>
      </c>
      <c r="AA282" s="58">
        <f t="shared" si="229"/>
        <v>0</v>
      </c>
      <c r="AB282" s="72">
        <f t="shared" si="230"/>
        <v>0</v>
      </c>
      <c r="AC282" s="72">
        <f t="shared" si="231"/>
        <v>0</v>
      </c>
      <c r="AD282" s="73">
        <f t="shared" si="232"/>
        <v>0</v>
      </c>
      <c r="AE282" s="73">
        <f t="shared" si="233"/>
        <v>0</v>
      </c>
      <c r="AF282" s="1">
        <f t="shared" si="234"/>
        <v>0</v>
      </c>
      <c r="AH282" s="1" t="str">
        <f t="shared" si="235"/>
        <v>No</v>
      </c>
    </row>
    <row r="283" spans="1:34" hidden="1" x14ac:dyDescent="0.2">
      <c r="A283" s="88">
        <v>2.8000000000000003E-4</v>
      </c>
      <c r="B283" s="4">
        <f t="shared" si="210"/>
        <v>2.8000000000000003E-4</v>
      </c>
      <c r="C283"/>
      <c r="D283" s="213"/>
      <c r="E283" s="44" t="s">
        <v>21</v>
      </c>
      <c r="F283" s="14">
        <f t="shared" si="213"/>
        <v>0</v>
      </c>
      <c r="G283" s="14">
        <f t="shared" si="214"/>
        <v>0</v>
      </c>
      <c r="H283" s="101" t="str">
        <f>IF(ISNA(VLOOKUP(C283,[1]Sheet1!$J$2:$J$2999,1,FALSE)),"No","Yes")</f>
        <v>No</v>
      </c>
      <c r="I283" s="72">
        <f t="shared" si="215"/>
        <v>0</v>
      </c>
      <c r="J283" s="72">
        <f t="shared" si="216"/>
        <v>0</v>
      </c>
      <c r="K283" s="72">
        <f t="shared" si="217"/>
        <v>0</v>
      </c>
      <c r="L283" s="72">
        <f t="shared" si="218"/>
        <v>0</v>
      </c>
      <c r="M283" s="72">
        <f t="shared" si="219"/>
        <v>0</v>
      </c>
      <c r="N283" s="72">
        <f t="shared" si="220"/>
        <v>0</v>
      </c>
      <c r="O283" s="72">
        <f t="shared" si="211"/>
        <v>0</v>
      </c>
      <c r="Q283" s="73">
        <f t="shared" si="221"/>
        <v>0</v>
      </c>
      <c r="R283" s="73">
        <f t="shared" si="222"/>
        <v>0</v>
      </c>
      <c r="S283" s="73">
        <f t="shared" si="223"/>
        <v>0</v>
      </c>
      <c r="T283" s="73">
        <f t="shared" si="224"/>
        <v>0</v>
      </c>
      <c r="U283" s="73">
        <f t="shared" si="225"/>
        <v>0</v>
      </c>
      <c r="V283" s="73">
        <f t="shared" si="226"/>
        <v>0</v>
      </c>
      <c r="W283" s="73">
        <f t="shared" si="212"/>
        <v>0</v>
      </c>
      <c r="Y283" s="72">
        <f t="shared" si="227"/>
        <v>0</v>
      </c>
      <c r="Z283" s="73">
        <f t="shared" si="228"/>
        <v>0</v>
      </c>
      <c r="AA283" s="58">
        <f t="shared" si="229"/>
        <v>0</v>
      </c>
      <c r="AB283" s="72">
        <f t="shared" si="230"/>
        <v>0</v>
      </c>
      <c r="AC283" s="72">
        <f t="shared" si="231"/>
        <v>0</v>
      </c>
      <c r="AD283" s="73">
        <f t="shared" si="232"/>
        <v>0</v>
      </c>
      <c r="AE283" s="73">
        <f t="shared" si="233"/>
        <v>0</v>
      </c>
      <c r="AF283" s="1">
        <f t="shared" si="234"/>
        <v>0</v>
      </c>
      <c r="AH283" s="1" t="str">
        <f t="shared" si="235"/>
        <v>No</v>
      </c>
    </row>
    <row r="284" spans="1:34" hidden="1" x14ac:dyDescent="0.2">
      <c r="A284" s="88">
        <v>2.81E-4</v>
      </c>
      <c r="B284" s="4">
        <f t="shared" si="210"/>
        <v>2.81E-4</v>
      </c>
      <c r="C284"/>
      <c r="D284" s="213"/>
      <c r="E284" s="44" t="s">
        <v>21</v>
      </c>
      <c r="F284" s="14">
        <f t="shared" si="213"/>
        <v>0</v>
      </c>
      <c r="G284" s="14">
        <f t="shared" si="214"/>
        <v>0</v>
      </c>
      <c r="H284" s="101" t="str">
        <f>IF(ISNA(VLOOKUP(C284,[1]Sheet1!$J$2:$J$2999,1,FALSE)),"No","Yes")</f>
        <v>No</v>
      </c>
      <c r="I284" s="72">
        <f t="shared" si="215"/>
        <v>0</v>
      </c>
      <c r="J284" s="72">
        <f t="shared" si="216"/>
        <v>0</v>
      </c>
      <c r="K284" s="72">
        <f t="shared" si="217"/>
        <v>0</v>
      </c>
      <c r="L284" s="72">
        <f t="shared" si="218"/>
        <v>0</v>
      </c>
      <c r="M284" s="72">
        <f t="shared" si="219"/>
        <v>0</v>
      </c>
      <c r="N284" s="72">
        <f t="shared" si="220"/>
        <v>0</v>
      </c>
      <c r="O284" s="72">
        <f t="shared" si="211"/>
        <v>0</v>
      </c>
      <c r="Q284" s="73">
        <f t="shared" si="221"/>
        <v>0</v>
      </c>
      <c r="R284" s="73">
        <f t="shared" si="222"/>
        <v>0</v>
      </c>
      <c r="S284" s="73">
        <f t="shared" si="223"/>
        <v>0</v>
      </c>
      <c r="T284" s="73">
        <f t="shared" si="224"/>
        <v>0</v>
      </c>
      <c r="U284" s="73">
        <f t="shared" si="225"/>
        <v>0</v>
      </c>
      <c r="V284" s="73">
        <f t="shared" si="226"/>
        <v>0</v>
      </c>
      <c r="W284" s="73">
        <f t="shared" si="212"/>
        <v>0</v>
      </c>
      <c r="Y284" s="72">
        <f t="shared" si="227"/>
        <v>0</v>
      </c>
      <c r="Z284" s="73">
        <f t="shared" si="228"/>
        <v>0</v>
      </c>
      <c r="AA284" s="58">
        <f t="shared" si="229"/>
        <v>0</v>
      </c>
      <c r="AB284" s="72">
        <f t="shared" si="230"/>
        <v>0</v>
      </c>
      <c r="AC284" s="72">
        <f t="shared" si="231"/>
        <v>0</v>
      </c>
      <c r="AD284" s="73">
        <f t="shared" si="232"/>
        <v>0</v>
      </c>
      <c r="AE284" s="73">
        <f t="shared" si="233"/>
        <v>0</v>
      </c>
      <c r="AF284" s="1">
        <f t="shared" si="234"/>
        <v>0</v>
      </c>
      <c r="AH284" s="1" t="str">
        <f t="shared" si="235"/>
        <v>No</v>
      </c>
    </row>
    <row r="285" spans="1:34" hidden="1" x14ac:dyDescent="0.2">
      <c r="A285" s="88">
        <v>2.8200000000000002E-4</v>
      </c>
      <c r="B285" s="4">
        <f t="shared" si="210"/>
        <v>2.8200000000000002E-4</v>
      </c>
      <c r="C285"/>
      <c r="D285" s="213"/>
      <c r="E285" s="44" t="s">
        <v>21</v>
      </c>
      <c r="F285" s="14">
        <f t="shared" si="213"/>
        <v>0</v>
      </c>
      <c r="G285" s="14">
        <f t="shared" si="214"/>
        <v>0</v>
      </c>
      <c r="H285" s="101" t="str">
        <f>IF(ISNA(VLOOKUP(C285,[1]Sheet1!$J$2:$J$2999,1,FALSE)),"No","Yes")</f>
        <v>No</v>
      </c>
      <c r="I285" s="72">
        <f t="shared" si="215"/>
        <v>0</v>
      </c>
      <c r="J285" s="72">
        <f t="shared" si="216"/>
        <v>0</v>
      </c>
      <c r="K285" s="72">
        <f t="shared" si="217"/>
        <v>0</v>
      </c>
      <c r="L285" s="72">
        <f t="shared" si="218"/>
        <v>0</v>
      </c>
      <c r="M285" s="72">
        <f t="shared" si="219"/>
        <v>0</v>
      </c>
      <c r="N285" s="72">
        <f t="shared" si="220"/>
        <v>0</v>
      </c>
      <c r="O285" s="72">
        <f t="shared" si="211"/>
        <v>0</v>
      </c>
      <c r="Q285" s="73">
        <f t="shared" si="221"/>
        <v>0</v>
      </c>
      <c r="R285" s="73">
        <f t="shared" si="222"/>
        <v>0</v>
      </c>
      <c r="S285" s="73">
        <f t="shared" si="223"/>
        <v>0</v>
      </c>
      <c r="T285" s="73">
        <f t="shared" si="224"/>
        <v>0</v>
      </c>
      <c r="U285" s="73">
        <f t="shared" si="225"/>
        <v>0</v>
      </c>
      <c r="V285" s="73">
        <f t="shared" si="226"/>
        <v>0</v>
      </c>
      <c r="W285" s="73">
        <f t="shared" si="212"/>
        <v>0</v>
      </c>
      <c r="Y285" s="72">
        <f t="shared" si="227"/>
        <v>0</v>
      </c>
      <c r="Z285" s="73">
        <f t="shared" si="228"/>
        <v>0</v>
      </c>
      <c r="AA285" s="58">
        <f t="shared" si="229"/>
        <v>0</v>
      </c>
      <c r="AB285" s="72">
        <f t="shared" si="230"/>
        <v>0</v>
      </c>
      <c r="AC285" s="72">
        <f t="shared" si="231"/>
        <v>0</v>
      </c>
      <c r="AD285" s="73">
        <f t="shared" si="232"/>
        <v>0</v>
      </c>
      <c r="AE285" s="73">
        <f t="shared" si="233"/>
        <v>0</v>
      </c>
      <c r="AF285" s="1">
        <f t="shared" si="234"/>
        <v>0</v>
      </c>
      <c r="AH285" s="1" t="str">
        <f t="shared" si="235"/>
        <v>No</v>
      </c>
    </row>
    <row r="286" spans="1:34" hidden="1" x14ac:dyDescent="0.2">
      <c r="A286" s="88">
        <v>2.8299999999999999E-4</v>
      </c>
      <c r="B286" s="4">
        <f t="shared" si="210"/>
        <v>2.8299999999999999E-4</v>
      </c>
      <c r="C286"/>
      <c r="D286" s="213"/>
      <c r="E286" s="44" t="s">
        <v>21</v>
      </c>
      <c r="F286" s="14">
        <f t="shared" si="213"/>
        <v>0</v>
      </c>
      <c r="G286" s="14">
        <f t="shared" si="214"/>
        <v>0</v>
      </c>
      <c r="H286" s="101" t="str">
        <f>IF(ISNA(VLOOKUP(C286,[1]Sheet1!$J$2:$J$2999,1,FALSE)),"No","Yes")</f>
        <v>No</v>
      </c>
      <c r="I286" s="72">
        <f t="shared" si="215"/>
        <v>0</v>
      </c>
      <c r="J286" s="72">
        <f t="shared" si="216"/>
        <v>0</v>
      </c>
      <c r="K286" s="72">
        <f t="shared" si="217"/>
        <v>0</v>
      </c>
      <c r="L286" s="72">
        <f t="shared" si="218"/>
        <v>0</v>
      </c>
      <c r="M286" s="72">
        <f t="shared" si="219"/>
        <v>0</v>
      </c>
      <c r="N286" s="72">
        <f t="shared" si="220"/>
        <v>0</v>
      </c>
      <c r="O286" s="72">
        <f t="shared" si="211"/>
        <v>0</v>
      </c>
      <c r="Q286" s="73">
        <f t="shared" si="221"/>
        <v>0</v>
      </c>
      <c r="R286" s="73">
        <f t="shared" si="222"/>
        <v>0</v>
      </c>
      <c r="S286" s="73">
        <f t="shared" si="223"/>
        <v>0</v>
      </c>
      <c r="T286" s="73">
        <f t="shared" si="224"/>
        <v>0</v>
      </c>
      <c r="U286" s="73">
        <f t="shared" si="225"/>
        <v>0</v>
      </c>
      <c r="V286" s="73">
        <f t="shared" si="226"/>
        <v>0</v>
      </c>
      <c r="W286" s="73">
        <f t="shared" si="212"/>
        <v>0</v>
      </c>
      <c r="Y286" s="72">
        <f t="shared" si="227"/>
        <v>0</v>
      </c>
      <c r="Z286" s="73">
        <f t="shared" si="228"/>
        <v>0</v>
      </c>
      <c r="AA286" s="58">
        <f t="shared" si="229"/>
        <v>0</v>
      </c>
      <c r="AB286" s="72">
        <f t="shared" si="230"/>
        <v>0</v>
      </c>
      <c r="AC286" s="72">
        <f t="shared" si="231"/>
        <v>0</v>
      </c>
      <c r="AD286" s="73">
        <f t="shared" si="232"/>
        <v>0</v>
      </c>
      <c r="AE286" s="73">
        <f t="shared" si="233"/>
        <v>0</v>
      </c>
      <c r="AF286" s="1">
        <f t="shared" si="234"/>
        <v>0</v>
      </c>
      <c r="AH286" s="1" t="str">
        <f t="shared" si="235"/>
        <v>No</v>
      </c>
    </row>
    <row r="287" spans="1:34" hidden="1" x14ac:dyDescent="0.2">
      <c r="A287" s="88">
        <v>2.8400000000000002E-4</v>
      </c>
      <c r="B287" s="4">
        <f t="shared" si="210"/>
        <v>2.8400000000000002E-4</v>
      </c>
      <c r="C287"/>
      <c r="D287" s="213"/>
      <c r="E287" s="44" t="s">
        <v>21</v>
      </c>
      <c r="F287" s="14">
        <f t="shared" si="213"/>
        <v>0</v>
      </c>
      <c r="G287" s="14">
        <f t="shared" si="214"/>
        <v>0</v>
      </c>
      <c r="H287" s="101" t="str">
        <f>IF(ISNA(VLOOKUP(C287,[1]Sheet1!$J$2:$J$2999,1,FALSE)),"No","Yes")</f>
        <v>No</v>
      </c>
      <c r="I287" s="72">
        <f t="shared" si="215"/>
        <v>0</v>
      </c>
      <c r="J287" s="72">
        <f t="shared" si="216"/>
        <v>0</v>
      </c>
      <c r="K287" s="72">
        <f t="shared" si="217"/>
        <v>0</v>
      </c>
      <c r="L287" s="72">
        <f t="shared" si="218"/>
        <v>0</v>
      </c>
      <c r="M287" s="72">
        <f t="shared" si="219"/>
        <v>0</v>
      </c>
      <c r="N287" s="72">
        <f t="shared" si="220"/>
        <v>0</v>
      </c>
      <c r="O287" s="72">
        <f t="shared" si="211"/>
        <v>0</v>
      </c>
      <c r="Q287" s="73">
        <f t="shared" si="221"/>
        <v>0</v>
      </c>
      <c r="R287" s="73">
        <f t="shared" si="222"/>
        <v>0</v>
      </c>
      <c r="S287" s="73">
        <f t="shared" si="223"/>
        <v>0</v>
      </c>
      <c r="T287" s="73">
        <f t="shared" si="224"/>
        <v>0</v>
      </c>
      <c r="U287" s="73">
        <f t="shared" si="225"/>
        <v>0</v>
      </c>
      <c r="V287" s="73">
        <f t="shared" si="226"/>
        <v>0</v>
      </c>
      <c r="W287" s="73">
        <f t="shared" si="212"/>
        <v>0</v>
      </c>
      <c r="Y287" s="72">
        <f t="shared" si="227"/>
        <v>0</v>
      </c>
      <c r="Z287" s="73">
        <f t="shared" si="228"/>
        <v>0</v>
      </c>
      <c r="AA287" s="58">
        <f t="shared" si="229"/>
        <v>0</v>
      </c>
      <c r="AB287" s="72">
        <f t="shared" si="230"/>
        <v>0</v>
      </c>
      <c r="AC287" s="72">
        <f t="shared" si="231"/>
        <v>0</v>
      </c>
      <c r="AD287" s="73">
        <f t="shared" si="232"/>
        <v>0</v>
      </c>
      <c r="AE287" s="73">
        <f t="shared" si="233"/>
        <v>0</v>
      </c>
      <c r="AF287" s="1">
        <f t="shared" si="234"/>
        <v>0</v>
      </c>
      <c r="AH287" s="1" t="str">
        <f t="shared" si="235"/>
        <v>No</v>
      </c>
    </row>
    <row r="288" spans="1:34" hidden="1" x14ac:dyDescent="0.2">
      <c r="A288" s="88">
        <v>2.8499999999999999E-4</v>
      </c>
      <c r="B288" s="4">
        <f t="shared" si="210"/>
        <v>2.8499999999999999E-4</v>
      </c>
      <c r="C288"/>
      <c r="D288" s="213"/>
      <c r="E288" s="44" t="s">
        <v>21</v>
      </c>
      <c r="F288" s="14">
        <f t="shared" si="213"/>
        <v>0</v>
      </c>
      <c r="G288" s="14">
        <f t="shared" si="214"/>
        <v>0</v>
      </c>
      <c r="H288" s="101" t="str">
        <f>IF(ISNA(VLOOKUP(C288,[1]Sheet1!$J$2:$J$2999,1,FALSE)),"No","Yes")</f>
        <v>No</v>
      </c>
      <c r="I288" s="72">
        <f t="shared" si="215"/>
        <v>0</v>
      </c>
      <c r="J288" s="72">
        <f t="shared" si="216"/>
        <v>0</v>
      </c>
      <c r="K288" s="72">
        <f t="shared" si="217"/>
        <v>0</v>
      </c>
      <c r="L288" s="72">
        <f t="shared" si="218"/>
        <v>0</v>
      </c>
      <c r="M288" s="72">
        <f t="shared" si="219"/>
        <v>0</v>
      </c>
      <c r="N288" s="72">
        <f t="shared" si="220"/>
        <v>0</v>
      </c>
      <c r="O288" s="72">
        <f t="shared" si="211"/>
        <v>0</v>
      </c>
      <c r="Q288" s="73">
        <f t="shared" si="221"/>
        <v>0</v>
      </c>
      <c r="R288" s="73">
        <f t="shared" si="222"/>
        <v>0</v>
      </c>
      <c r="S288" s="73">
        <f t="shared" si="223"/>
        <v>0</v>
      </c>
      <c r="T288" s="73">
        <f t="shared" si="224"/>
        <v>0</v>
      </c>
      <c r="U288" s="73">
        <f t="shared" si="225"/>
        <v>0</v>
      </c>
      <c r="V288" s="73">
        <f t="shared" si="226"/>
        <v>0</v>
      </c>
      <c r="W288" s="73">
        <f t="shared" si="212"/>
        <v>0</v>
      </c>
      <c r="Y288" s="72">
        <f t="shared" si="227"/>
        <v>0</v>
      </c>
      <c r="Z288" s="73">
        <f t="shared" si="228"/>
        <v>0</v>
      </c>
      <c r="AA288" s="58">
        <f t="shared" si="229"/>
        <v>0</v>
      </c>
      <c r="AB288" s="72">
        <f t="shared" si="230"/>
        <v>0</v>
      </c>
      <c r="AC288" s="72">
        <f t="shared" si="231"/>
        <v>0</v>
      </c>
      <c r="AD288" s="73">
        <f t="shared" si="232"/>
        <v>0</v>
      </c>
      <c r="AE288" s="73">
        <f t="shared" si="233"/>
        <v>0</v>
      </c>
      <c r="AF288" s="1">
        <f t="shared" si="234"/>
        <v>0</v>
      </c>
      <c r="AH288" s="1" t="str">
        <f t="shared" si="235"/>
        <v>No</v>
      </c>
    </row>
    <row r="289" spans="1:34" hidden="1" x14ac:dyDescent="0.2">
      <c r="A289" s="88">
        <v>2.8600000000000001E-4</v>
      </c>
      <c r="B289" s="4">
        <f t="shared" ref="B289:B342" si="236">AF289+A289</f>
        <v>2.8600000000000001E-4</v>
      </c>
      <c r="C289"/>
      <c r="D289" s="213"/>
      <c r="E289" s="44" t="s">
        <v>21</v>
      </c>
      <c r="F289" s="14">
        <f t="shared" si="213"/>
        <v>0</v>
      </c>
      <c r="G289" s="14">
        <f t="shared" si="214"/>
        <v>0</v>
      </c>
      <c r="H289" s="101" t="str">
        <f>IF(ISNA(VLOOKUP(C289,[1]Sheet1!$J$2:$J$2999,1,FALSE)),"No","Yes")</f>
        <v>No</v>
      </c>
      <c r="I289" s="72">
        <f t="shared" si="215"/>
        <v>0</v>
      </c>
      <c r="J289" s="72">
        <f t="shared" si="216"/>
        <v>0</v>
      </c>
      <c r="K289" s="72">
        <f t="shared" si="217"/>
        <v>0</v>
      </c>
      <c r="L289" s="72">
        <f t="shared" si="218"/>
        <v>0</v>
      </c>
      <c r="M289" s="72">
        <f t="shared" si="219"/>
        <v>0</v>
      </c>
      <c r="N289" s="72">
        <f t="shared" si="220"/>
        <v>0</v>
      </c>
      <c r="O289" s="72">
        <f t="shared" si="211"/>
        <v>0</v>
      </c>
      <c r="Q289" s="73">
        <f t="shared" si="221"/>
        <v>0</v>
      </c>
      <c r="R289" s="73">
        <f t="shared" si="222"/>
        <v>0</v>
      </c>
      <c r="S289" s="73">
        <f t="shared" si="223"/>
        <v>0</v>
      </c>
      <c r="T289" s="73">
        <f t="shared" si="224"/>
        <v>0</v>
      </c>
      <c r="U289" s="73">
        <f t="shared" si="225"/>
        <v>0</v>
      </c>
      <c r="V289" s="73">
        <f t="shared" si="226"/>
        <v>0</v>
      </c>
      <c r="W289" s="73">
        <f t="shared" si="212"/>
        <v>0</v>
      </c>
      <c r="Y289" s="72">
        <f t="shared" si="227"/>
        <v>0</v>
      </c>
      <c r="Z289" s="73">
        <f t="shared" si="228"/>
        <v>0</v>
      </c>
      <c r="AA289" s="58">
        <f t="shared" si="229"/>
        <v>0</v>
      </c>
      <c r="AB289" s="72">
        <f t="shared" si="230"/>
        <v>0</v>
      </c>
      <c r="AC289" s="72">
        <f t="shared" si="231"/>
        <v>0</v>
      </c>
      <c r="AD289" s="73">
        <f t="shared" si="232"/>
        <v>0</v>
      </c>
      <c r="AE289" s="73">
        <f t="shared" si="233"/>
        <v>0</v>
      </c>
      <c r="AF289" s="1">
        <f t="shared" si="234"/>
        <v>0</v>
      </c>
      <c r="AH289" s="1" t="str">
        <f t="shared" si="235"/>
        <v>No</v>
      </c>
    </row>
    <row r="290" spans="1:34" hidden="1" x14ac:dyDescent="0.2">
      <c r="A290" s="88">
        <v>2.8700000000000004E-4</v>
      </c>
      <c r="B290" s="4">
        <f t="shared" si="236"/>
        <v>2.8700000000000004E-4</v>
      </c>
      <c r="C290"/>
      <c r="D290" s="213"/>
      <c r="E290" s="44" t="s">
        <v>21</v>
      </c>
      <c r="F290" s="14">
        <f t="shared" si="213"/>
        <v>0</v>
      </c>
      <c r="G290" s="14">
        <f t="shared" si="214"/>
        <v>0</v>
      </c>
      <c r="H290" s="101" t="str">
        <f>IF(ISNA(VLOOKUP(C290,[1]Sheet1!$J$2:$J$2999,1,FALSE)),"No","Yes")</f>
        <v>No</v>
      </c>
      <c r="I290" s="72">
        <f t="shared" si="215"/>
        <v>0</v>
      </c>
      <c r="J290" s="72">
        <f t="shared" si="216"/>
        <v>0</v>
      </c>
      <c r="K290" s="72">
        <f t="shared" si="217"/>
        <v>0</v>
      </c>
      <c r="L290" s="72">
        <f t="shared" si="218"/>
        <v>0</v>
      </c>
      <c r="M290" s="72">
        <f t="shared" si="219"/>
        <v>0</v>
      </c>
      <c r="N290" s="72">
        <f t="shared" si="220"/>
        <v>0</v>
      </c>
      <c r="O290" s="72">
        <f t="shared" ref="O290:O344" si="237">IF(ISERROR(VLOOKUP($C290,Sprint7,5,FALSE)),0,(VLOOKUP($C290,Sprint7,5,FALSE)))</f>
        <v>0</v>
      </c>
      <c r="Q290" s="73">
        <f t="shared" si="221"/>
        <v>0</v>
      </c>
      <c r="R290" s="73">
        <f t="shared" si="222"/>
        <v>0</v>
      </c>
      <c r="S290" s="73">
        <f t="shared" si="223"/>
        <v>0</v>
      </c>
      <c r="T290" s="73">
        <f t="shared" si="224"/>
        <v>0</v>
      </c>
      <c r="U290" s="73">
        <f t="shared" si="225"/>
        <v>0</v>
      </c>
      <c r="V290" s="73">
        <f t="shared" si="226"/>
        <v>0</v>
      </c>
      <c r="W290" s="73">
        <f t="shared" ref="W290:W344" si="238">IF(ISERROR(VLOOKUP($C290,_End7,5,FALSE)),0,(VLOOKUP($C290,_End7,5,FALSE)))</f>
        <v>0</v>
      </c>
      <c r="Y290" s="72">
        <f t="shared" si="227"/>
        <v>0</v>
      </c>
      <c r="Z290" s="73">
        <f t="shared" si="228"/>
        <v>0</v>
      </c>
      <c r="AA290" s="58">
        <f t="shared" si="229"/>
        <v>0</v>
      </c>
      <c r="AB290" s="72">
        <f t="shared" si="230"/>
        <v>0</v>
      </c>
      <c r="AC290" s="72">
        <f t="shared" si="231"/>
        <v>0</v>
      </c>
      <c r="AD290" s="73">
        <f t="shared" si="232"/>
        <v>0</v>
      </c>
      <c r="AE290" s="73">
        <f t="shared" si="233"/>
        <v>0</v>
      </c>
      <c r="AF290" s="1">
        <f t="shared" si="234"/>
        <v>0</v>
      </c>
      <c r="AH290" s="1" t="str">
        <f t="shared" si="235"/>
        <v>No</v>
      </c>
    </row>
    <row r="291" spans="1:34" hidden="1" x14ac:dyDescent="0.2">
      <c r="A291" s="88">
        <v>2.8800000000000001E-4</v>
      </c>
      <c r="B291" s="4">
        <f t="shared" si="236"/>
        <v>2.8800000000000001E-4</v>
      </c>
      <c r="C291"/>
      <c r="D291" s="213"/>
      <c r="E291" s="44" t="s">
        <v>21</v>
      </c>
      <c r="F291" s="14">
        <f t="shared" ref="F291:F345" si="239">COUNTIF(H291:X291,"&gt;1")</f>
        <v>0</v>
      </c>
      <c r="G291" s="14">
        <f t="shared" ref="G291:G345" si="240">COUNTIF(AA291:AE291,"&gt;1")</f>
        <v>0</v>
      </c>
      <c r="H291" s="101" t="str">
        <f>IF(ISNA(VLOOKUP(C291,[1]Sheet1!$J$2:$J$2999,1,FALSE)),"No","Yes")</f>
        <v>No</v>
      </c>
      <c r="I291" s="72">
        <f t="shared" ref="I291:I345" si="241">IF(ISERROR(VLOOKUP($C291,Sprint1,5,FALSE)),0,(VLOOKUP($C291,Sprint1,5,FALSE)))</f>
        <v>0</v>
      </c>
      <c r="J291" s="72">
        <f t="shared" ref="J291:J345" si="242">IF(ISERROR(VLOOKUP($C291,Sprint2,5,FALSE)),0,(VLOOKUP($C291,Sprint2,5,FALSE)))</f>
        <v>0</v>
      </c>
      <c r="K291" s="72">
        <f t="shared" ref="K291:K345" si="243">IF(ISERROR(VLOOKUP($C291,Sprint3,5,FALSE)),0,(VLOOKUP($C291,Sprint3,5,FALSE)))</f>
        <v>0</v>
      </c>
      <c r="L291" s="72">
        <f t="shared" ref="L291:L345" si="244">IF(ISERROR(VLOOKUP($C291,Sprint4,5,FALSE)),0,(VLOOKUP($C291,Sprint4,5,FALSE)))</f>
        <v>0</v>
      </c>
      <c r="M291" s="72">
        <f t="shared" ref="M291:M345" si="245">IF(ISERROR(VLOOKUP($C291,Sprint5,5,FALSE)),0,(VLOOKUP($C291,Sprint5,5,FALSE)))</f>
        <v>0</v>
      </c>
      <c r="N291" s="72">
        <f t="shared" ref="N291:N345" si="246">IF(ISERROR(VLOOKUP($C291,Sprint6,5,FALSE)),0,(VLOOKUP($C291,Sprint6,5,FALSE)))</f>
        <v>0</v>
      </c>
      <c r="O291" s="72">
        <f t="shared" si="237"/>
        <v>0</v>
      </c>
      <c r="Q291" s="73">
        <f t="shared" ref="Q291:Q345" si="247">IF(ISERROR(VLOOKUP($C291,_End1,5,FALSE)),0,(VLOOKUP($C291,_End1,5,FALSE)))</f>
        <v>0</v>
      </c>
      <c r="R291" s="73">
        <f t="shared" ref="R291:R345" si="248">IF(ISERROR(VLOOKUP($C291,_End2,5,FALSE)),0,(VLOOKUP($C291,_End2,5,FALSE)))</f>
        <v>0</v>
      </c>
      <c r="S291" s="73">
        <f t="shared" ref="S291:S345" si="249">IF(ISERROR(VLOOKUP($C291,_End3,5,FALSE)),0,(VLOOKUP($C291,_End3,5,FALSE)))</f>
        <v>0</v>
      </c>
      <c r="T291" s="73">
        <f t="shared" ref="T291:T345" si="250">IF(ISERROR(VLOOKUP($C291,_End4,5,FALSE)),0,(VLOOKUP($C291,_End4,5,FALSE)))</f>
        <v>0</v>
      </c>
      <c r="U291" s="73">
        <f t="shared" ref="U291:U345" si="251">IF(ISERROR(VLOOKUP($C291,_End5,5,FALSE)),0,(VLOOKUP($C291,_End5,5,FALSE)))</f>
        <v>0</v>
      </c>
      <c r="V291" s="73">
        <f t="shared" ref="V291:V345" si="252">IF(ISERROR(VLOOKUP($C291,_End6,5,FALSE)),0,(VLOOKUP($C291,_End6,5,FALSE)))</f>
        <v>0</v>
      </c>
      <c r="W291" s="73">
        <f t="shared" si="238"/>
        <v>0</v>
      </c>
      <c r="Y291" s="72">
        <f t="shared" ref="Y291:Y345" si="253">LARGE(I291:O291,3)</f>
        <v>0</v>
      </c>
      <c r="Z291" s="73">
        <f t="shared" ref="Z291:Z345" si="254">LARGE(Q291:W291,3)</f>
        <v>0</v>
      </c>
      <c r="AA291" s="58">
        <f t="shared" ref="AA291:AA345" si="255">LARGE(Y291:Z291,1)</f>
        <v>0</v>
      </c>
      <c r="AB291" s="72">
        <f t="shared" ref="AB291:AB345" si="256">LARGE(I291:O291,1)</f>
        <v>0</v>
      </c>
      <c r="AC291" s="72">
        <f t="shared" ref="AC291:AC345" si="257">LARGE(I291:O291,2)</f>
        <v>0</v>
      </c>
      <c r="AD291" s="73">
        <f t="shared" ref="AD291:AD345" si="258">LARGE(Q291:W291,1)</f>
        <v>0</v>
      </c>
      <c r="AE291" s="73">
        <f t="shared" ref="AE291:AE345" si="259">LARGE(Q291:W291,2)</f>
        <v>0</v>
      </c>
      <c r="AF291" s="1">
        <f t="shared" si="234"/>
        <v>0</v>
      </c>
      <c r="AH291" s="1" t="str">
        <f t="shared" si="235"/>
        <v>No</v>
      </c>
    </row>
    <row r="292" spans="1:34" hidden="1" x14ac:dyDescent="0.2">
      <c r="A292" s="88">
        <v>2.8900000000000003E-4</v>
      </c>
      <c r="B292" s="4">
        <f t="shared" si="236"/>
        <v>2.8900000000000003E-4</v>
      </c>
      <c r="C292"/>
      <c r="D292" s="213"/>
      <c r="E292" s="44" t="s">
        <v>21</v>
      </c>
      <c r="F292" s="14">
        <f t="shared" si="239"/>
        <v>0</v>
      </c>
      <c r="G292" s="14">
        <f t="shared" si="240"/>
        <v>0</v>
      </c>
      <c r="H292" s="101" t="str">
        <f>IF(ISNA(VLOOKUP(C292,[1]Sheet1!$J$2:$J$2999,1,FALSE)),"No","Yes")</f>
        <v>No</v>
      </c>
      <c r="I292" s="72">
        <f t="shared" si="241"/>
        <v>0</v>
      </c>
      <c r="J292" s="72">
        <f t="shared" si="242"/>
        <v>0</v>
      </c>
      <c r="K292" s="72">
        <f t="shared" si="243"/>
        <v>0</v>
      </c>
      <c r="L292" s="72">
        <f t="shared" si="244"/>
        <v>0</v>
      </c>
      <c r="M292" s="72">
        <f t="shared" si="245"/>
        <v>0</v>
      </c>
      <c r="N292" s="72">
        <f t="shared" si="246"/>
        <v>0</v>
      </c>
      <c r="O292" s="72">
        <f t="shared" si="237"/>
        <v>0</v>
      </c>
      <c r="Q292" s="73">
        <f t="shared" si="247"/>
        <v>0</v>
      </c>
      <c r="R292" s="73">
        <f t="shared" si="248"/>
        <v>0</v>
      </c>
      <c r="S292" s="73">
        <f t="shared" si="249"/>
        <v>0</v>
      </c>
      <c r="T292" s="73">
        <f t="shared" si="250"/>
        <v>0</v>
      </c>
      <c r="U292" s="73">
        <f t="shared" si="251"/>
        <v>0</v>
      </c>
      <c r="V292" s="73">
        <f t="shared" si="252"/>
        <v>0</v>
      </c>
      <c r="W292" s="73">
        <f t="shared" si="238"/>
        <v>0</v>
      </c>
      <c r="Y292" s="72">
        <f t="shared" si="253"/>
        <v>0</v>
      </c>
      <c r="Z292" s="73">
        <f t="shared" si="254"/>
        <v>0</v>
      </c>
      <c r="AA292" s="58">
        <f t="shared" si="255"/>
        <v>0</v>
      </c>
      <c r="AB292" s="72">
        <f t="shared" si="256"/>
        <v>0</v>
      </c>
      <c r="AC292" s="72">
        <f t="shared" si="257"/>
        <v>0</v>
      </c>
      <c r="AD292" s="73">
        <f t="shared" si="258"/>
        <v>0</v>
      </c>
      <c r="AE292" s="73">
        <f t="shared" si="259"/>
        <v>0</v>
      </c>
      <c r="AF292" s="1">
        <f t="shared" si="234"/>
        <v>0</v>
      </c>
      <c r="AH292" s="1" t="str">
        <f t="shared" si="235"/>
        <v>No</v>
      </c>
    </row>
    <row r="293" spans="1:34" hidden="1" x14ac:dyDescent="0.2">
      <c r="A293" s="88">
        <v>2.9E-4</v>
      </c>
      <c r="B293" s="4">
        <f t="shared" si="236"/>
        <v>2.9E-4</v>
      </c>
      <c r="C293"/>
      <c r="D293" s="213"/>
      <c r="E293" s="44" t="s">
        <v>21</v>
      </c>
      <c r="F293" s="14">
        <f t="shared" si="239"/>
        <v>0</v>
      </c>
      <c r="G293" s="14">
        <f t="shared" si="240"/>
        <v>0</v>
      </c>
      <c r="H293" s="101" t="str">
        <f>IF(ISNA(VLOOKUP(C293,[1]Sheet1!$J$2:$J$2999,1,FALSE)),"No","Yes")</f>
        <v>No</v>
      </c>
      <c r="I293" s="72">
        <f t="shared" si="241"/>
        <v>0</v>
      </c>
      <c r="J293" s="72">
        <f t="shared" si="242"/>
        <v>0</v>
      </c>
      <c r="K293" s="72">
        <f t="shared" si="243"/>
        <v>0</v>
      </c>
      <c r="L293" s="72">
        <f t="shared" si="244"/>
        <v>0</v>
      </c>
      <c r="M293" s="72">
        <f t="shared" si="245"/>
        <v>0</v>
      </c>
      <c r="N293" s="72">
        <f t="shared" si="246"/>
        <v>0</v>
      </c>
      <c r="O293" s="72">
        <f t="shared" si="237"/>
        <v>0</v>
      </c>
      <c r="Q293" s="73">
        <f t="shared" si="247"/>
        <v>0</v>
      </c>
      <c r="R293" s="73">
        <f t="shared" si="248"/>
        <v>0</v>
      </c>
      <c r="S293" s="73">
        <f t="shared" si="249"/>
        <v>0</v>
      </c>
      <c r="T293" s="73">
        <f t="shared" si="250"/>
        <v>0</v>
      </c>
      <c r="U293" s="73">
        <f t="shared" si="251"/>
        <v>0</v>
      </c>
      <c r="V293" s="73">
        <f t="shared" si="252"/>
        <v>0</v>
      </c>
      <c r="W293" s="73">
        <f t="shared" si="238"/>
        <v>0</v>
      </c>
      <c r="Y293" s="72">
        <f t="shared" si="253"/>
        <v>0</v>
      </c>
      <c r="Z293" s="73">
        <f t="shared" si="254"/>
        <v>0</v>
      </c>
      <c r="AA293" s="58">
        <f t="shared" si="255"/>
        <v>0</v>
      </c>
      <c r="AB293" s="72">
        <f t="shared" si="256"/>
        <v>0</v>
      </c>
      <c r="AC293" s="72">
        <f t="shared" si="257"/>
        <v>0</v>
      </c>
      <c r="AD293" s="73">
        <f t="shared" si="258"/>
        <v>0</v>
      </c>
      <c r="AE293" s="73">
        <f t="shared" si="259"/>
        <v>0</v>
      </c>
      <c r="AF293" s="1">
        <f t="shared" si="234"/>
        <v>0</v>
      </c>
      <c r="AH293" s="1" t="str">
        <f t="shared" si="235"/>
        <v>No</v>
      </c>
    </row>
    <row r="294" spans="1:34" hidden="1" x14ac:dyDescent="0.2">
      <c r="A294" s="88">
        <v>2.9100000000000003E-4</v>
      </c>
      <c r="B294" s="4">
        <f t="shared" si="236"/>
        <v>2.9100000000000003E-4</v>
      </c>
      <c r="C294"/>
      <c r="D294" s="213"/>
      <c r="E294" s="44" t="s">
        <v>21</v>
      </c>
      <c r="F294" s="14">
        <f t="shared" si="239"/>
        <v>0</v>
      </c>
      <c r="G294" s="14">
        <f t="shared" si="240"/>
        <v>0</v>
      </c>
      <c r="H294" s="101" t="str">
        <f>IF(ISNA(VLOOKUP(C294,[1]Sheet1!$J$2:$J$2999,1,FALSE)),"No","Yes")</f>
        <v>No</v>
      </c>
      <c r="I294" s="72">
        <f t="shared" si="241"/>
        <v>0</v>
      </c>
      <c r="J294" s="72">
        <f t="shared" si="242"/>
        <v>0</v>
      </c>
      <c r="K294" s="72">
        <f t="shared" si="243"/>
        <v>0</v>
      </c>
      <c r="L294" s="72">
        <f t="shared" si="244"/>
        <v>0</v>
      </c>
      <c r="M294" s="72">
        <f t="shared" si="245"/>
        <v>0</v>
      </c>
      <c r="N294" s="72">
        <f t="shared" si="246"/>
        <v>0</v>
      </c>
      <c r="O294" s="72">
        <f t="shared" si="237"/>
        <v>0</v>
      </c>
      <c r="Q294" s="73">
        <f t="shared" si="247"/>
        <v>0</v>
      </c>
      <c r="R294" s="73">
        <f t="shared" si="248"/>
        <v>0</v>
      </c>
      <c r="S294" s="73">
        <f t="shared" si="249"/>
        <v>0</v>
      </c>
      <c r="T294" s="73">
        <f t="shared" si="250"/>
        <v>0</v>
      </c>
      <c r="U294" s="73">
        <f t="shared" si="251"/>
        <v>0</v>
      </c>
      <c r="V294" s="73">
        <f t="shared" si="252"/>
        <v>0</v>
      </c>
      <c r="W294" s="73">
        <f t="shared" si="238"/>
        <v>0</v>
      </c>
      <c r="Y294" s="72">
        <f t="shared" si="253"/>
        <v>0</v>
      </c>
      <c r="Z294" s="73">
        <f t="shared" si="254"/>
        <v>0</v>
      </c>
      <c r="AA294" s="58">
        <f t="shared" si="255"/>
        <v>0</v>
      </c>
      <c r="AB294" s="72">
        <f t="shared" si="256"/>
        <v>0</v>
      </c>
      <c r="AC294" s="72">
        <f t="shared" si="257"/>
        <v>0</v>
      </c>
      <c r="AD294" s="73">
        <f t="shared" si="258"/>
        <v>0</v>
      </c>
      <c r="AE294" s="73">
        <f t="shared" si="259"/>
        <v>0</v>
      </c>
      <c r="AF294" s="1">
        <f t="shared" si="234"/>
        <v>0</v>
      </c>
      <c r="AH294" s="1" t="str">
        <f t="shared" si="235"/>
        <v>No</v>
      </c>
    </row>
    <row r="295" spans="1:34" hidden="1" x14ac:dyDescent="0.2">
      <c r="A295" s="88">
        <v>2.92E-4</v>
      </c>
      <c r="B295" s="4">
        <f t="shared" si="236"/>
        <v>2.92E-4</v>
      </c>
      <c r="C295"/>
      <c r="D295" s="213"/>
      <c r="E295" s="44" t="s">
        <v>21</v>
      </c>
      <c r="F295" s="14">
        <f t="shared" si="239"/>
        <v>0</v>
      </c>
      <c r="G295" s="14">
        <f t="shared" si="240"/>
        <v>0</v>
      </c>
      <c r="H295" s="101" t="str">
        <f>IF(ISNA(VLOOKUP(C295,[1]Sheet1!$J$2:$J$2999,1,FALSE)),"No","Yes")</f>
        <v>No</v>
      </c>
      <c r="I295" s="72">
        <f t="shared" si="241"/>
        <v>0</v>
      </c>
      <c r="J295" s="72">
        <f t="shared" si="242"/>
        <v>0</v>
      </c>
      <c r="K295" s="72">
        <f t="shared" si="243"/>
        <v>0</v>
      </c>
      <c r="L295" s="72">
        <f t="shared" si="244"/>
        <v>0</v>
      </c>
      <c r="M295" s="72">
        <f t="shared" si="245"/>
        <v>0</v>
      </c>
      <c r="N295" s="72">
        <f t="shared" si="246"/>
        <v>0</v>
      </c>
      <c r="O295" s="72">
        <f t="shared" si="237"/>
        <v>0</v>
      </c>
      <c r="Q295" s="73">
        <f t="shared" si="247"/>
        <v>0</v>
      </c>
      <c r="R295" s="73">
        <f t="shared" si="248"/>
        <v>0</v>
      </c>
      <c r="S295" s="73">
        <f t="shared" si="249"/>
        <v>0</v>
      </c>
      <c r="T295" s="73">
        <f t="shared" si="250"/>
        <v>0</v>
      </c>
      <c r="U295" s="73">
        <f t="shared" si="251"/>
        <v>0</v>
      </c>
      <c r="V295" s="73">
        <f t="shared" si="252"/>
        <v>0</v>
      </c>
      <c r="W295" s="73">
        <f t="shared" si="238"/>
        <v>0</v>
      </c>
      <c r="Y295" s="72">
        <f t="shared" si="253"/>
        <v>0</v>
      </c>
      <c r="Z295" s="73">
        <f t="shared" si="254"/>
        <v>0</v>
      </c>
      <c r="AA295" s="58">
        <f t="shared" si="255"/>
        <v>0</v>
      </c>
      <c r="AB295" s="72">
        <f t="shared" si="256"/>
        <v>0</v>
      </c>
      <c r="AC295" s="72">
        <f t="shared" si="257"/>
        <v>0</v>
      </c>
      <c r="AD295" s="73">
        <f t="shared" si="258"/>
        <v>0</v>
      </c>
      <c r="AE295" s="73">
        <f t="shared" si="259"/>
        <v>0</v>
      </c>
      <c r="AF295" s="1">
        <f t="shared" si="234"/>
        <v>0</v>
      </c>
      <c r="AH295" s="1" t="str">
        <f t="shared" si="235"/>
        <v>No</v>
      </c>
    </row>
    <row r="296" spans="1:34" hidden="1" x14ac:dyDescent="0.2">
      <c r="A296" s="88">
        <v>2.9300000000000002E-4</v>
      </c>
      <c r="B296" s="4">
        <f t="shared" si="236"/>
        <v>2.9300000000000002E-4</v>
      </c>
      <c r="C296"/>
      <c r="D296" s="213"/>
      <c r="E296" s="44" t="s">
        <v>21</v>
      </c>
      <c r="F296" s="14">
        <f t="shared" si="239"/>
        <v>0</v>
      </c>
      <c r="G296" s="14">
        <f t="shared" si="240"/>
        <v>0</v>
      </c>
      <c r="H296" s="101" t="str">
        <f>IF(ISNA(VLOOKUP(C296,[1]Sheet1!$J$2:$J$2999,1,FALSE)),"No","Yes")</f>
        <v>No</v>
      </c>
      <c r="I296" s="72">
        <f t="shared" si="241"/>
        <v>0</v>
      </c>
      <c r="J296" s="72">
        <f t="shared" si="242"/>
        <v>0</v>
      </c>
      <c r="K296" s="72">
        <f t="shared" si="243"/>
        <v>0</v>
      </c>
      <c r="L296" s="72">
        <f t="shared" si="244"/>
        <v>0</v>
      </c>
      <c r="M296" s="72">
        <f t="shared" si="245"/>
        <v>0</v>
      </c>
      <c r="N296" s="72">
        <f t="shared" si="246"/>
        <v>0</v>
      </c>
      <c r="O296" s="72">
        <f t="shared" si="237"/>
        <v>0</v>
      </c>
      <c r="Q296" s="73">
        <f t="shared" si="247"/>
        <v>0</v>
      </c>
      <c r="R296" s="73">
        <f t="shared" si="248"/>
        <v>0</v>
      </c>
      <c r="S296" s="73">
        <f t="shared" si="249"/>
        <v>0</v>
      </c>
      <c r="T296" s="73">
        <f t="shared" si="250"/>
        <v>0</v>
      </c>
      <c r="U296" s="73">
        <f t="shared" si="251"/>
        <v>0</v>
      </c>
      <c r="V296" s="73">
        <f t="shared" si="252"/>
        <v>0</v>
      </c>
      <c r="W296" s="73">
        <f t="shared" si="238"/>
        <v>0</v>
      </c>
      <c r="Y296" s="72">
        <f t="shared" si="253"/>
        <v>0</v>
      </c>
      <c r="Z296" s="73">
        <f t="shared" si="254"/>
        <v>0</v>
      </c>
      <c r="AA296" s="58">
        <f t="shared" si="255"/>
        <v>0</v>
      </c>
      <c r="AB296" s="72">
        <f t="shared" si="256"/>
        <v>0</v>
      </c>
      <c r="AC296" s="72">
        <f t="shared" si="257"/>
        <v>0</v>
      </c>
      <c r="AD296" s="73">
        <f t="shared" si="258"/>
        <v>0</v>
      </c>
      <c r="AE296" s="73">
        <f t="shared" si="259"/>
        <v>0</v>
      </c>
      <c r="AF296" s="1">
        <f t="shared" si="234"/>
        <v>0</v>
      </c>
      <c r="AH296" s="1" t="str">
        <f t="shared" si="235"/>
        <v>No</v>
      </c>
    </row>
    <row r="297" spans="1:34" hidden="1" x14ac:dyDescent="0.2">
      <c r="A297" s="88">
        <v>2.9399999999999999E-4</v>
      </c>
      <c r="B297" s="4">
        <f t="shared" si="236"/>
        <v>2.9399999999999999E-4</v>
      </c>
      <c r="C297"/>
      <c r="D297" s="213"/>
      <c r="E297" s="44" t="s">
        <v>21</v>
      </c>
      <c r="F297" s="14">
        <f t="shared" si="239"/>
        <v>0</v>
      </c>
      <c r="G297" s="14">
        <f t="shared" si="240"/>
        <v>0</v>
      </c>
      <c r="H297" s="101" t="str">
        <f>IF(ISNA(VLOOKUP(C297,[1]Sheet1!$J$2:$J$2999,1,FALSE)),"No","Yes")</f>
        <v>No</v>
      </c>
      <c r="I297" s="72">
        <f t="shared" si="241"/>
        <v>0</v>
      </c>
      <c r="J297" s="72">
        <f t="shared" si="242"/>
        <v>0</v>
      </c>
      <c r="K297" s="72">
        <f t="shared" si="243"/>
        <v>0</v>
      </c>
      <c r="L297" s="72">
        <f t="shared" si="244"/>
        <v>0</v>
      </c>
      <c r="M297" s="72">
        <f t="shared" si="245"/>
        <v>0</v>
      </c>
      <c r="N297" s="72">
        <f t="shared" si="246"/>
        <v>0</v>
      </c>
      <c r="O297" s="72">
        <f t="shared" si="237"/>
        <v>0</v>
      </c>
      <c r="Q297" s="73">
        <f t="shared" si="247"/>
        <v>0</v>
      </c>
      <c r="R297" s="73">
        <f t="shared" si="248"/>
        <v>0</v>
      </c>
      <c r="S297" s="73">
        <f t="shared" si="249"/>
        <v>0</v>
      </c>
      <c r="T297" s="73">
        <f t="shared" si="250"/>
        <v>0</v>
      </c>
      <c r="U297" s="73">
        <f t="shared" si="251"/>
        <v>0</v>
      </c>
      <c r="V297" s="73">
        <f t="shared" si="252"/>
        <v>0</v>
      </c>
      <c r="W297" s="73">
        <f t="shared" si="238"/>
        <v>0</v>
      </c>
      <c r="Y297" s="72">
        <f t="shared" si="253"/>
        <v>0</v>
      </c>
      <c r="Z297" s="73">
        <f t="shared" si="254"/>
        <v>0</v>
      </c>
      <c r="AA297" s="58">
        <f t="shared" si="255"/>
        <v>0</v>
      </c>
      <c r="AB297" s="72">
        <f t="shared" si="256"/>
        <v>0</v>
      </c>
      <c r="AC297" s="72">
        <f t="shared" si="257"/>
        <v>0</v>
      </c>
      <c r="AD297" s="73">
        <f t="shared" si="258"/>
        <v>0</v>
      </c>
      <c r="AE297" s="73">
        <f t="shared" si="259"/>
        <v>0</v>
      </c>
      <c r="AF297" s="1">
        <f t="shared" si="234"/>
        <v>0</v>
      </c>
      <c r="AH297" s="1" t="str">
        <f t="shared" si="235"/>
        <v>No</v>
      </c>
    </row>
    <row r="298" spans="1:34" hidden="1" x14ac:dyDescent="0.2">
      <c r="A298" s="88">
        <v>2.9500000000000001E-4</v>
      </c>
      <c r="B298" s="4">
        <f t="shared" si="236"/>
        <v>2.9500000000000001E-4</v>
      </c>
      <c r="C298"/>
      <c r="D298" s="213"/>
      <c r="E298" s="44" t="s">
        <v>21</v>
      </c>
      <c r="F298" s="14">
        <f t="shared" si="239"/>
        <v>0</v>
      </c>
      <c r="G298" s="14">
        <f t="shared" si="240"/>
        <v>0</v>
      </c>
      <c r="H298" s="101" t="str">
        <f>IF(ISNA(VLOOKUP(C298,[1]Sheet1!$J$2:$J$2999,1,FALSE)),"No","Yes")</f>
        <v>No</v>
      </c>
      <c r="I298" s="72">
        <f t="shared" si="241"/>
        <v>0</v>
      </c>
      <c r="J298" s="72">
        <f t="shared" si="242"/>
        <v>0</v>
      </c>
      <c r="K298" s="72">
        <f t="shared" si="243"/>
        <v>0</v>
      </c>
      <c r="L298" s="72">
        <f t="shared" si="244"/>
        <v>0</v>
      </c>
      <c r="M298" s="72">
        <f t="shared" si="245"/>
        <v>0</v>
      </c>
      <c r="N298" s="72">
        <f t="shared" si="246"/>
        <v>0</v>
      </c>
      <c r="O298" s="72">
        <f t="shared" si="237"/>
        <v>0</v>
      </c>
      <c r="Q298" s="73">
        <f t="shared" si="247"/>
        <v>0</v>
      </c>
      <c r="R298" s="73">
        <f t="shared" si="248"/>
        <v>0</v>
      </c>
      <c r="S298" s="73">
        <f t="shared" si="249"/>
        <v>0</v>
      </c>
      <c r="T298" s="73">
        <f t="shared" si="250"/>
        <v>0</v>
      </c>
      <c r="U298" s="73">
        <f t="shared" si="251"/>
        <v>0</v>
      </c>
      <c r="V298" s="73">
        <f t="shared" si="252"/>
        <v>0</v>
      </c>
      <c r="W298" s="73">
        <f t="shared" si="238"/>
        <v>0</v>
      </c>
      <c r="Y298" s="72">
        <f t="shared" si="253"/>
        <v>0</v>
      </c>
      <c r="Z298" s="73">
        <f t="shared" si="254"/>
        <v>0</v>
      </c>
      <c r="AA298" s="58">
        <f t="shared" si="255"/>
        <v>0</v>
      </c>
      <c r="AB298" s="72">
        <f t="shared" si="256"/>
        <v>0</v>
      </c>
      <c r="AC298" s="72">
        <f t="shared" si="257"/>
        <v>0</v>
      </c>
      <c r="AD298" s="73">
        <f t="shared" si="258"/>
        <v>0</v>
      </c>
      <c r="AE298" s="73">
        <f t="shared" si="259"/>
        <v>0</v>
      </c>
      <c r="AF298" s="1">
        <f t="shared" si="234"/>
        <v>0</v>
      </c>
      <c r="AH298" s="1" t="str">
        <f t="shared" si="235"/>
        <v>No</v>
      </c>
    </row>
    <row r="299" spans="1:34" hidden="1" x14ac:dyDescent="0.2">
      <c r="A299" s="88">
        <v>2.9599999999999998E-4</v>
      </c>
      <c r="B299" s="4">
        <f t="shared" si="236"/>
        <v>2.9599999999999998E-4</v>
      </c>
      <c r="C299"/>
      <c r="D299" s="213"/>
      <c r="E299" s="44" t="s">
        <v>21</v>
      </c>
      <c r="F299" s="14">
        <f t="shared" si="239"/>
        <v>0</v>
      </c>
      <c r="G299" s="14">
        <f t="shared" si="240"/>
        <v>0</v>
      </c>
      <c r="H299" s="101" t="str">
        <f>IF(ISNA(VLOOKUP(C299,[1]Sheet1!$J$2:$J$2999,1,FALSE)),"No","Yes")</f>
        <v>No</v>
      </c>
      <c r="I299" s="72">
        <f t="shared" si="241"/>
        <v>0</v>
      </c>
      <c r="J299" s="72">
        <f t="shared" si="242"/>
        <v>0</v>
      </c>
      <c r="K299" s="72">
        <f t="shared" si="243"/>
        <v>0</v>
      </c>
      <c r="L299" s="72">
        <f t="shared" si="244"/>
        <v>0</v>
      </c>
      <c r="M299" s="72">
        <f t="shared" si="245"/>
        <v>0</v>
      </c>
      <c r="N299" s="72">
        <f t="shared" si="246"/>
        <v>0</v>
      </c>
      <c r="O299" s="72">
        <f t="shared" si="237"/>
        <v>0</v>
      </c>
      <c r="Q299" s="73">
        <f t="shared" si="247"/>
        <v>0</v>
      </c>
      <c r="R299" s="73">
        <f t="shared" si="248"/>
        <v>0</v>
      </c>
      <c r="S299" s="73">
        <f t="shared" si="249"/>
        <v>0</v>
      </c>
      <c r="T299" s="73">
        <f t="shared" si="250"/>
        <v>0</v>
      </c>
      <c r="U299" s="73">
        <f t="shared" si="251"/>
        <v>0</v>
      </c>
      <c r="V299" s="73">
        <f t="shared" si="252"/>
        <v>0</v>
      </c>
      <c r="W299" s="73">
        <f t="shared" si="238"/>
        <v>0</v>
      </c>
      <c r="Y299" s="72">
        <f t="shared" si="253"/>
        <v>0</v>
      </c>
      <c r="Z299" s="73">
        <f t="shared" si="254"/>
        <v>0</v>
      </c>
      <c r="AA299" s="58">
        <f t="shared" si="255"/>
        <v>0</v>
      </c>
      <c r="AB299" s="72">
        <f t="shared" si="256"/>
        <v>0</v>
      </c>
      <c r="AC299" s="72">
        <f t="shared" si="257"/>
        <v>0</v>
      </c>
      <c r="AD299" s="73">
        <f t="shared" si="258"/>
        <v>0</v>
      </c>
      <c r="AE299" s="73">
        <f t="shared" si="259"/>
        <v>0</v>
      </c>
      <c r="AF299" s="1">
        <f t="shared" si="234"/>
        <v>0</v>
      </c>
      <c r="AH299" s="1" t="str">
        <f t="shared" si="235"/>
        <v>No</v>
      </c>
    </row>
    <row r="300" spans="1:34" hidden="1" x14ac:dyDescent="0.2">
      <c r="A300" s="88">
        <v>2.9700000000000001E-4</v>
      </c>
      <c r="B300" s="4">
        <f t="shared" si="236"/>
        <v>2.9700000000000001E-4</v>
      </c>
      <c r="C300"/>
      <c r="D300" s="213"/>
      <c r="E300" s="44" t="s">
        <v>21</v>
      </c>
      <c r="F300" s="14">
        <f t="shared" si="239"/>
        <v>0</v>
      </c>
      <c r="G300" s="14">
        <f t="shared" si="240"/>
        <v>0</v>
      </c>
      <c r="H300" s="101" t="str">
        <f>IF(ISNA(VLOOKUP(C300,[1]Sheet1!$J$2:$J$2999,1,FALSE)),"No","Yes")</f>
        <v>No</v>
      </c>
      <c r="I300" s="72">
        <f t="shared" si="241"/>
        <v>0</v>
      </c>
      <c r="J300" s="72">
        <f t="shared" si="242"/>
        <v>0</v>
      </c>
      <c r="K300" s="72">
        <f t="shared" si="243"/>
        <v>0</v>
      </c>
      <c r="L300" s="72">
        <f t="shared" si="244"/>
        <v>0</v>
      </c>
      <c r="M300" s="72">
        <f t="shared" si="245"/>
        <v>0</v>
      </c>
      <c r="N300" s="72">
        <f t="shared" si="246"/>
        <v>0</v>
      </c>
      <c r="O300" s="72">
        <f t="shared" si="237"/>
        <v>0</v>
      </c>
      <c r="Q300" s="73">
        <f t="shared" si="247"/>
        <v>0</v>
      </c>
      <c r="R300" s="73">
        <f t="shared" si="248"/>
        <v>0</v>
      </c>
      <c r="S300" s="73">
        <f t="shared" si="249"/>
        <v>0</v>
      </c>
      <c r="T300" s="73">
        <f t="shared" si="250"/>
        <v>0</v>
      </c>
      <c r="U300" s="73">
        <f t="shared" si="251"/>
        <v>0</v>
      </c>
      <c r="V300" s="73">
        <f t="shared" si="252"/>
        <v>0</v>
      </c>
      <c r="W300" s="73">
        <f t="shared" si="238"/>
        <v>0</v>
      </c>
      <c r="Y300" s="72">
        <f t="shared" si="253"/>
        <v>0</v>
      </c>
      <c r="Z300" s="73">
        <f t="shared" si="254"/>
        <v>0</v>
      </c>
      <c r="AA300" s="58">
        <f t="shared" si="255"/>
        <v>0</v>
      </c>
      <c r="AB300" s="72">
        <f t="shared" si="256"/>
        <v>0</v>
      </c>
      <c r="AC300" s="72">
        <f t="shared" si="257"/>
        <v>0</v>
      </c>
      <c r="AD300" s="73">
        <f t="shared" si="258"/>
        <v>0</v>
      </c>
      <c r="AE300" s="73">
        <f t="shared" si="259"/>
        <v>0</v>
      </c>
      <c r="AF300" s="1">
        <f t="shared" si="234"/>
        <v>0</v>
      </c>
      <c r="AH300" s="1" t="str">
        <f t="shared" si="235"/>
        <v>No</v>
      </c>
    </row>
    <row r="301" spans="1:34" hidden="1" x14ac:dyDescent="0.2">
      <c r="A301" s="88">
        <v>2.9800000000000003E-4</v>
      </c>
      <c r="B301" s="4">
        <f t="shared" si="236"/>
        <v>2.9800000000000003E-4</v>
      </c>
      <c r="C301"/>
      <c r="D301" s="213"/>
      <c r="E301" s="44" t="s">
        <v>21</v>
      </c>
      <c r="F301" s="14">
        <f t="shared" si="239"/>
        <v>0</v>
      </c>
      <c r="G301" s="14">
        <f t="shared" si="240"/>
        <v>0</v>
      </c>
      <c r="H301" s="101" t="str">
        <f>IF(ISNA(VLOOKUP(C301,[1]Sheet1!$J$2:$J$2999,1,FALSE)),"No","Yes")</f>
        <v>No</v>
      </c>
      <c r="I301" s="72">
        <f t="shared" si="241"/>
        <v>0</v>
      </c>
      <c r="J301" s="72">
        <f t="shared" si="242"/>
        <v>0</v>
      </c>
      <c r="K301" s="72">
        <f t="shared" si="243"/>
        <v>0</v>
      </c>
      <c r="L301" s="72">
        <f t="shared" si="244"/>
        <v>0</v>
      </c>
      <c r="M301" s="72">
        <f t="shared" si="245"/>
        <v>0</v>
      </c>
      <c r="N301" s="72">
        <f t="shared" si="246"/>
        <v>0</v>
      </c>
      <c r="O301" s="72">
        <f t="shared" si="237"/>
        <v>0</v>
      </c>
      <c r="Q301" s="73">
        <f t="shared" si="247"/>
        <v>0</v>
      </c>
      <c r="R301" s="73">
        <f t="shared" si="248"/>
        <v>0</v>
      </c>
      <c r="S301" s="73">
        <f t="shared" si="249"/>
        <v>0</v>
      </c>
      <c r="T301" s="73">
        <f t="shared" si="250"/>
        <v>0</v>
      </c>
      <c r="U301" s="73">
        <f t="shared" si="251"/>
        <v>0</v>
      </c>
      <c r="V301" s="73">
        <f t="shared" si="252"/>
        <v>0</v>
      </c>
      <c r="W301" s="73">
        <f t="shared" si="238"/>
        <v>0</v>
      </c>
      <c r="Y301" s="72">
        <f t="shared" si="253"/>
        <v>0</v>
      </c>
      <c r="Z301" s="73">
        <f t="shared" si="254"/>
        <v>0</v>
      </c>
      <c r="AA301" s="58">
        <f t="shared" si="255"/>
        <v>0</v>
      </c>
      <c r="AB301" s="72">
        <f t="shared" si="256"/>
        <v>0</v>
      </c>
      <c r="AC301" s="72">
        <f t="shared" si="257"/>
        <v>0</v>
      </c>
      <c r="AD301" s="73">
        <f t="shared" si="258"/>
        <v>0</v>
      </c>
      <c r="AE301" s="73">
        <f t="shared" si="259"/>
        <v>0</v>
      </c>
      <c r="AF301" s="1">
        <f t="shared" si="234"/>
        <v>0</v>
      </c>
      <c r="AH301" s="1" t="str">
        <f t="shared" si="235"/>
        <v>No</v>
      </c>
    </row>
    <row r="302" spans="1:34" hidden="1" x14ac:dyDescent="0.2">
      <c r="A302" s="88">
        <v>2.99E-4</v>
      </c>
      <c r="B302" s="4">
        <f t="shared" si="236"/>
        <v>2.99E-4</v>
      </c>
      <c r="C302"/>
      <c r="D302" s="213"/>
      <c r="E302" s="44" t="s">
        <v>21</v>
      </c>
      <c r="F302" s="14">
        <f t="shared" si="239"/>
        <v>0</v>
      </c>
      <c r="G302" s="14">
        <f t="shared" si="240"/>
        <v>0</v>
      </c>
      <c r="H302" s="101" t="str">
        <f>IF(ISNA(VLOOKUP(C302,[1]Sheet1!$J$2:$J$2999,1,FALSE)),"No","Yes")</f>
        <v>No</v>
      </c>
      <c r="I302" s="72">
        <f t="shared" si="241"/>
        <v>0</v>
      </c>
      <c r="J302" s="72">
        <f t="shared" si="242"/>
        <v>0</v>
      </c>
      <c r="K302" s="72">
        <f t="shared" si="243"/>
        <v>0</v>
      </c>
      <c r="L302" s="72">
        <f t="shared" si="244"/>
        <v>0</v>
      </c>
      <c r="M302" s="72">
        <f t="shared" si="245"/>
        <v>0</v>
      </c>
      <c r="N302" s="72">
        <f t="shared" si="246"/>
        <v>0</v>
      </c>
      <c r="O302" s="72">
        <f t="shared" si="237"/>
        <v>0</v>
      </c>
      <c r="Q302" s="73">
        <f t="shared" si="247"/>
        <v>0</v>
      </c>
      <c r="R302" s="73">
        <f t="shared" si="248"/>
        <v>0</v>
      </c>
      <c r="S302" s="73">
        <f t="shared" si="249"/>
        <v>0</v>
      </c>
      <c r="T302" s="73">
        <f t="shared" si="250"/>
        <v>0</v>
      </c>
      <c r="U302" s="73">
        <f t="shared" si="251"/>
        <v>0</v>
      </c>
      <c r="V302" s="73">
        <f t="shared" si="252"/>
        <v>0</v>
      </c>
      <c r="W302" s="73">
        <f t="shared" si="238"/>
        <v>0</v>
      </c>
      <c r="Y302" s="72">
        <f t="shared" si="253"/>
        <v>0</v>
      </c>
      <c r="Z302" s="73">
        <f t="shared" si="254"/>
        <v>0</v>
      </c>
      <c r="AA302" s="58">
        <f t="shared" si="255"/>
        <v>0</v>
      </c>
      <c r="AB302" s="72">
        <f t="shared" si="256"/>
        <v>0</v>
      </c>
      <c r="AC302" s="72">
        <f t="shared" si="257"/>
        <v>0</v>
      </c>
      <c r="AD302" s="73">
        <f t="shared" si="258"/>
        <v>0</v>
      </c>
      <c r="AE302" s="73">
        <f t="shared" si="259"/>
        <v>0</v>
      </c>
      <c r="AF302" s="1">
        <f t="shared" si="234"/>
        <v>0</v>
      </c>
      <c r="AH302" s="1" t="str">
        <f t="shared" si="235"/>
        <v>No</v>
      </c>
    </row>
    <row r="303" spans="1:34" hidden="1" x14ac:dyDescent="0.2">
      <c r="A303" s="88">
        <v>3.0000000000000003E-4</v>
      </c>
      <c r="B303" s="4">
        <f t="shared" si="236"/>
        <v>3.0000000000000003E-4</v>
      </c>
      <c r="C303"/>
      <c r="D303" s="213"/>
      <c r="E303" s="44" t="s">
        <v>21</v>
      </c>
      <c r="F303" s="14">
        <f t="shared" si="239"/>
        <v>0</v>
      </c>
      <c r="G303" s="14">
        <f t="shared" si="240"/>
        <v>0</v>
      </c>
      <c r="H303" s="101" t="str">
        <f>IF(ISNA(VLOOKUP(C303,[1]Sheet1!$J$2:$J$2999,1,FALSE)),"No","Yes")</f>
        <v>No</v>
      </c>
      <c r="I303" s="72">
        <f t="shared" si="241"/>
        <v>0</v>
      </c>
      <c r="J303" s="72">
        <f t="shared" si="242"/>
        <v>0</v>
      </c>
      <c r="K303" s="72">
        <f t="shared" si="243"/>
        <v>0</v>
      </c>
      <c r="L303" s="72">
        <f t="shared" si="244"/>
        <v>0</v>
      </c>
      <c r="M303" s="72">
        <f t="shared" si="245"/>
        <v>0</v>
      </c>
      <c r="N303" s="72">
        <f t="shared" si="246"/>
        <v>0</v>
      </c>
      <c r="O303" s="72">
        <f t="shared" si="237"/>
        <v>0</v>
      </c>
      <c r="Q303" s="73">
        <f t="shared" si="247"/>
        <v>0</v>
      </c>
      <c r="R303" s="73">
        <f t="shared" si="248"/>
        <v>0</v>
      </c>
      <c r="S303" s="73">
        <f t="shared" si="249"/>
        <v>0</v>
      </c>
      <c r="T303" s="73">
        <f t="shared" si="250"/>
        <v>0</v>
      </c>
      <c r="U303" s="73">
        <f t="shared" si="251"/>
        <v>0</v>
      </c>
      <c r="V303" s="73">
        <f t="shared" si="252"/>
        <v>0</v>
      </c>
      <c r="W303" s="73">
        <f t="shared" si="238"/>
        <v>0</v>
      </c>
      <c r="Y303" s="72">
        <f t="shared" si="253"/>
        <v>0</v>
      </c>
      <c r="Z303" s="73">
        <f t="shared" si="254"/>
        <v>0</v>
      </c>
      <c r="AA303" s="58">
        <f t="shared" si="255"/>
        <v>0</v>
      </c>
      <c r="AB303" s="72">
        <f t="shared" si="256"/>
        <v>0</v>
      </c>
      <c r="AC303" s="72">
        <f t="shared" si="257"/>
        <v>0</v>
      </c>
      <c r="AD303" s="73">
        <f t="shared" si="258"/>
        <v>0</v>
      </c>
      <c r="AE303" s="73">
        <f t="shared" si="259"/>
        <v>0</v>
      </c>
      <c r="AF303" s="1">
        <f t="shared" si="234"/>
        <v>0</v>
      </c>
      <c r="AH303" s="1" t="str">
        <f t="shared" si="235"/>
        <v>No</v>
      </c>
    </row>
    <row r="304" spans="1:34" hidden="1" x14ac:dyDescent="0.2">
      <c r="A304" s="88">
        <v>3.01E-4</v>
      </c>
      <c r="B304" s="4">
        <f t="shared" si="236"/>
        <v>3.01E-4</v>
      </c>
      <c r="C304"/>
      <c r="D304" s="213"/>
      <c r="E304" s="44" t="s">
        <v>21</v>
      </c>
      <c r="F304" s="14">
        <f t="shared" si="239"/>
        <v>0</v>
      </c>
      <c r="G304" s="14">
        <f t="shared" si="240"/>
        <v>0</v>
      </c>
      <c r="H304" s="101" t="str">
        <f>IF(ISNA(VLOOKUP(C304,[1]Sheet1!$J$2:$J$2999,1,FALSE)),"No","Yes")</f>
        <v>No</v>
      </c>
      <c r="I304" s="72">
        <f t="shared" si="241"/>
        <v>0</v>
      </c>
      <c r="J304" s="72">
        <f t="shared" si="242"/>
        <v>0</v>
      </c>
      <c r="K304" s="72">
        <f t="shared" si="243"/>
        <v>0</v>
      </c>
      <c r="L304" s="72">
        <f t="shared" si="244"/>
        <v>0</v>
      </c>
      <c r="M304" s="72">
        <f t="shared" si="245"/>
        <v>0</v>
      </c>
      <c r="N304" s="72">
        <f t="shared" si="246"/>
        <v>0</v>
      </c>
      <c r="O304" s="72">
        <f t="shared" si="237"/>
        <v>0</v>
      </c>
      <c r="Q304" s="73">
        <f t="shared" si="247"/>
        <v>0</v>
      </c>
      <c r="R304" s="73">
        <f t="shared" si="248"/>
        <v>0</v>
      </c>
      <c r="S304" s="73">
        <f t="shared" si="249"/>
        <v>0</v>
      </c>
      <c r="T304" s="73">
        <f t="shared" si="250"/>
        <v>0</v>
      </c>
      <c r="U304" s="73">
        <f t="shared" si="251"/>
        <v>0</v>
      </c>
      <c r="V304" s="73">
        <f t="shared" si="252"/>
        <v>0</v>
      </c>
      <c r="W304" s="73">
        <f t="shared" si="238"/>
        <v>0</v>
      </c>
      <c r="Y304" s="72">
        <f t="shared" si="253"/>
        <v>0</v>
      </c>
      <c r="Z304" s="73">
        <f t="shared" si="254"/>
        <v>0</v>
      </c>
      <c r="AA304" s="58">
        <f t="shared" si="255"/>
        <v>0</v>
      </c>
      <c r="AB304" s="72">
        <f t="shared" si="256"/>
        <v>0</v>
      </c>
      <c r="AC304" s="72">
        <f t="shared" si="257"/>
        <v>0</v>
      </c>
      <c r="AD304" s="73">
        <f t="shared" si="258"/>
        <v>0</v>
      </c>
      <c r="AE304" s="73">
        <f t="shared" si="259"/>
        <v>0</v>
      </c>
      <c r="AF304" s="1">
        <f t="shared" si="234"/>
        <v>0</v>
      </c>
      <c r="AH304" s="1" t="str">
        <f t="shared" si="235"/>
        <v>No</v>
      </c>
    </row>
    <row r="305" spans="1:34" hidden="1" x14ac:dyDescent="0.2">
      <c r="A305" s="88">
        <v>3.0200000000000002E-4</v>
      </c>
      <c r="B305" s="4">
        <f t="shared" si="236"/>
        <v>3.0200000000000002E-4</v>
      </c>
      <c r="C305"/>
      <c r="D305" s="213"/>
      <c r="E305" s="44" t="s">
        <v>21</v>
      </c>
      <c r="F305" s="14">
        <f t="shared" si="239"/>
        <v>0</v>
      </c>
      <c r="G305" s="14">
        <f t="shared" si="240"/>
        <v>0</v>
      </c>
      <c r="H305" s="101" t="str">
        <f>IF(ISNA(VLOOKUP(C305,[1]Sheet1!$J$2:$J$2999,1,FALSE)),"No","Yes")</f>
        <v>No</v>
      </c>
      <c r="I305" s="72">
        <f t="shared" si="241"/>
        <v>0</v>
      </c>
      <c r="J305" s="72">
        <f t="shared" si="242"/>
        <v>0</v>
      </c>
      <c r="K305" s="72">
        <f t="shared" si="243"/>
        <v>0</v>
      </c>
      <c r="L305" s="72">
        <f t="shared" si="244"/>
        <v>0</v>
      </c>
      <c r="M305" s="72">
        <f t="shared" si="245"/>
        <v>0</v>
      </c>
      <c r="N305" s="72">
        <f t="shared" si="246"/>
        <v>0</v>
      </c>
      <c r="O305" s="72">
        <f t="shared" si="237"/>
        <v>0</v>
      </c>
      <c r="Q305" s="73">
        <f t="shared" si="247"/>
        <v>0</v>
      </c>
      <c r="R305" s="73">
        <f t="shared" si="248"/>
        <v>0</v>
      </c>
      <c r="S305" s="73">
        <f t="shared" si="249"/>
        <v>0</v>
      </c>
      <c r="T305" s="73">
        <f t="shared" si="250"/>
        <v>0</v>
      </c>
      <c r="U305" s="73">
        <f t="shared" si="251"/>
        <v>0</v>
      </c>
      <c r="V305" s="73">
        <f t="shared" si="252"/>
        <v>0</v>
      </c>
      <c r="W305" s="73">
        <f t="shared" si="238"/>
        <v>0</v>
      </c>
      <c r="Y305" s="72">
        <f t="shared" si="253"/>
        <v>0</v>
      </c>
      <c r="Z305" s="73">
        <f t="shared" si="254"/>
        <v>0</v>
      </c>
      <c r="AA305" s="58">
        <f t="shared" si="255"/>
        <v>0</v>
      </c>
      <c r="AB305" s="72">
        <f t="shared" si="256"/>
        <v>0</v>
      </c>
      <c r="AC305" s="72">
        <f t="shared" si="257"/>
        <v>0</v>
      </c>
      <c r="AD305" s="73">
        <f t="shared" si="258"/>
        <v>0</v>
      </c>
      <c r="AE305" s="73">
        <f t="shared" si="259"/>
        <v>0</v>
      </c>
      <c r="AF305" s="1">
        <f t="shared" si="234"/>
        <v>0</v>
      </c>
      <c r="AH305" s="1" t="str">
        <f t="shared" si="235"/>
        <v>No</v>
      </c>
    </row>
    <row r="306" spans="1:34" hidden="1" x14ac:dyDescent="0.2">
      <c r="A306" s="88">
        <v>3.0299999999999999E-4</v>
      </c>
      <c r="B306" s="4">
        <f t="shared" si="236"/>
        <v>3.0299999999999999E-4</v>
      </c>
      <c r="C306"/>
      <c r="D306" s="213"/>
      <c r="E306" s="44" t="s">
        <v>21</v>
      </c>
      <c r="F306" s="14">
        <f t="shared" si="239"/>
        <v>0</v>
      </c>
      <c r="G306" s="14">
        <f t="shared" si="240"/>
        <v>0</v>
      </c>
      <c r="H306" s="101" t="str">
        <f>IF(ISNA(VLOOKUP(C306,[1]Sheet1!$J$2:$J$2999,1,FALSE)),"No","Yes")</f>
        <v>No</v>
      </c>
      <c r="I306" s="72">
        <f t="shared" si="241"/>
        <v>0</v>
      </c>
      <c r="J306" s="72">
        <f t="shared" si="242"/>
        <v>0</v>
      </c>
      <c r="K306" s="72">
        <f t="shared" si="243"/>
        <v>0</v>
      </c>
      <c r="L306" s="72">
        <f t="shared" si="244"/>
        <v>0</v>
      </c>
      <c r="M306" s="72">
        <f t="shared" si="245"/>
        <v>0</v>
      </c>
      <c r="N306" s="72">
        <f t="shared" si="246"/>
        <v>0</v>
      </c>
      <c r="O306" s="72">
        <f t="shared" si="237"/>
        <v>0</v>
      </c>
      <c r="Q306" s="73">
        <f t="shared" si="247"/>
        <v>0</v>
      </c>
      <c r="R306" s="73">
        <f t="shared" si="248"/>
        <v>0</v>
      </c>
      <c r="S306" s="73">
        <f t="shared" si="249"/>
        <v>0</v>
      </c>
      <c r="T306" s="73">
        <f t="shared" si="250"/>
        <v>0</v>
      </c>
      <c r="U306" s="73">
        <f t="shared" si="251"/>
        <v>0</v>
      </c>
      <c r="V306" s="73">
        <f t="shared" si="252"/>
        <v>0</v>
      </c>
      <c r="W306" s="73">
        <f t="shared" si="238"/>
        <v>0</v>
      </c>
      <c r="Y306" s="72">
        <f t="shared" si="253"/>
        <v>0</v>
      </c>
      <c r="Z306" s="73">
        <f t="shared" si="254"/>
        <v>0</v>
      </c>
      <c r="AA306" s="58">
        <f t="shared" si="255"/>
        <v>0</v>
      </c>
      <c r="AB306" s="72">
        <f t="shared" si="256"/>
        <v>0</v>
      </c>
      <c r="AC306" s="72">
        <f t="shared" si="257"/>
        <v>0</v>
      </c>
      <c r="AD306" s="73">
        <f t="shared" si="258"/>
        <v>0</v>
      </c>
      <c r="AE306" s="73">
        <f t="shared" si="259"/>
        <v>0</v>
      </c>
      <c r="AF306" s="1">
        <f t="shared" si="234"/>
        <v>0</v>
      </c>
      <c r="AH306" s="1" t="str">
        <f t="shared" si="235"/>
        <v>No</v>
      </c>
    </row>
    <row r="307" spans="1:34" hidden="1" x14ac:dyDescent="0.2">
      <c r="A307" s="88">
        <v>3.0400000000000002E-4</v>
      </c>
      <c r="B307" s="4">
        <f t="shared" si="236"/>
        <v>3.0400000000000002E-4</v>
      </c>
      <c r="C307"/>
      <c r="D307" s="213"/>
      <c r="E307" s="44" t="s">
        <v>21</v>
      </c>
      <c r="F307" s="14">
        <f t="shared" si="239"/>
        <v>0</v>
      </c>
      <c r="G307" s="14">
        <f t="shared" si="240"/>
        <v>0</v>
      </c>
      <c r="H307" s="101" t="str">
        <f>IF(ISNA(VLOOKUP(C307,[1]Sheet1!$J$2:$J$2999,1,FALSE)),"No","Yes")</f>
        <v>No</v>
      </c>
      <c r="I307" s="72">
        <f t="shared" si="241"/>
        <v>0</v>
      </c>
      <c r="J307" s="72">
        <f t="shared" si="242"/>
        <v>0</v>
      </c>
      <c r="K307" s="72">
        <f t="shared" si="243"/>
        <v>0</v>
      </c>
      <c r="L307" s="72">
        <f t="shared" si="244"/>
        <v>0</v>
      </c>
      <c r="M307" s="72">
        <f t="shared" si="245"/>
        <v>0</v>
      </c>
      <c r="N307" s="72">
        <f t="shared" si="246"/>
        <v>0</v>
      </c>
      <c r="O307" s="72">
        <f t="shared" si="237"/>
        <v>0</v>
      </c>
      <c r="Q307" s="73">
        <f t="shared" si="247"/>
        <v>0</v>
      </c>
      <c r="R307" s="73">
        <f t="shared" si="248"/>
        <v>0</v>
      </c>
      <c r="S307" s="73">
        <f t="shared" si="249"/>
        <v>0</v>
      </c>
      <c r="T307" s="73">
        <f t="shared" si="250"/>
        <v>0</v>
      </c>
      <c r="U307" s="73">
        <f t="shared" si="251"/>
        <v>0</v>
      </c>
      <c r="V307" s="73">
        <f t="shared" si="252"/>
        <v>0</v>
      </c>
      <c r="W307" s="73">
        <f t="shared" si="238"/>
        <v>0</v>
      </c>
      <c r="Y307" s="72">
        <f t="shared" si="253"/>
        <v>0</v>
      </c>
      <c r="Z307" s="73">
        <f t="shared" si="254"/>
        <v>0</v>
      </c>
      <c r="AA307" s="58">
        <f t="shared" si="255"/>
        <v>0</v>
      </c>
      <c r="AB307" s="72">
        <f t="shared" si="256"/>
        <v>0</v>
      </c>
      <c r="AC307" s="72">
        <f t="shared" si="257"/>
        <v>0</v>
      </c>
      <c r="AD307" s="73">
        <f t="shared" si="258"/>
        <v>0</v>
      </c>
      <c r="AE307" s="73">
        <f t="shared" si="259"/>
        <v>0</v>
      </c>
      <c r="AF307" s="1">
        <f t="shared" si="234"/>
        <v>0</v>
      </c>
      <c r="AH307" s="1" t="str">
        <f t="shared" si="235"/>
        <v>No</v>
      </c>
    </row>
    <row r="308" spans="1:34" hidden="1" x14ac:dyDescent="0.2">
      <c r="A308" s="88">
        <v>3.0499999999999999E-4</v>
      </c>
      <c r="B308" s="4">
        <f t="shared" si="236"/>
        <v>3.0499999999999999E-4</v>
      </c>
      <c r="C308"/>
      <c r="D308" s="213"/>
      <c r="E308" s="44" t="s">
        <v>21</v>
      </c>
      <c r="F308" s="14">
        <f t="shared" si="239"/>
        <v>0</v>
      </c>
      <c r="G308" s="14">
        <f t="shared" si="240"/>
        <v>0</v>
      </c>
      <c r="H308" s="101" t="str">
        <f>IF(ISNA(VLOOKUP(C308,[1]Sheet1!$J$2:$J$2999,1,FALSE)),"No","Yes")</f>
        <v>No</v>
      </c>
      <c r="I308" s="72">
        <f t="shared" si="241"/>
        <v>0</v>
      </c>
      <c r="J308" s="72">
        <f t="shared" si="242"/>
        <v>0</v>
      </c>
      <c r="K308" s="72">
        <f t="shared" si="243"/>
        <v>0</v>
      </c>
      <c r="L308" s="72">
        <f t="shared" si="244"/>
        <v>0</v>
      </c>
      <c r="M308" s="72">
        <f t="shared" si="245"/>
        <v>0</v>
      </c>
      <c r="N308" s="72">
        <f t="shared" si="246"/>
        <v>0</v>
      </c>
      <c r="O308" s="72">
        <f t="shared" si="237"/>
        <v>0</v>
      </c>
      <c r="Q308" s="73">
        <f t="shared" si="247"/>
        <v>0</v>
      </c>
      <c r="R308" s="73">
        <f t="shared" si="248"/>
        <v>0</v>
      </c>
      <c r="S308" s="73">
        <f t="shared" si="249"/>
        <v>0</v>
      </c>
      <c r="T308" s="73">
        <f t="shared" si="250"/>
        <v>0</v>
      </c>
      <c r="U308" s="73">
        <f t="shared" si="251"/>
        <v>0</v>
      </c>
      <c r="V308" s="73">
        <f t="shared" si="252"/>
        <v>0</v>
      </c>
      <c r="W308" s="73">
        <f t="shared" si="238"/>
        <v>0</v>
      </c>
      <c r="Y308" s="72">
        <f t="shared" si="253"/>
        <v>0</v>
      </c>
      <c r="Z308" s="73">
        <f t="shared" si="254"/>
        <v>0</v>
      </c>
      <c r="AA308" s="58">
        <f t="shared" si="255"/>
        <v>0</v>
      </c>
      <c r="AB308" s="72">
        <f t="shared" si="256"/>
        <v>0</v>
      </c>
      <c r="AC308" s="72">
        <f t="shared" si="257"/>
        <v>0</v>
      </c>
      <c r="AD308" s="73">
        <f t="shared" si="258"/>
        <v>0</v>
      </c>
      <c r="AE308" s="73">
        <f t="shared" si="259"/>
        <v>0</v>
      </c>
      <c r="AF308" s="1">
        <f t="shared" si="234"/>
        <v>0</v>
      </c>
      <c r="AH308" s="1" t="str">
        <f t="shared" si="235"/>
        <v>No</v>
      </c>
    </row>
    <row r="309" spans="1:34" hidden="1" x14ac:dyDescent="0.2">
      <c r="A309" s="88">
        <v>3.0600000000000001E-4</v>
      </c>
      <c r="B309" s="4">
        <f t="shared" si="236"/>
        <v>3.0600000000000001E-4</v>
      </c>
      <c r="C309"/>
      <c r="D309" s="213"/>
      <c r="E309" s="44" t="s">
        <v>21</v>
      </c>
      <c r="F309" s="14">
        <f t="shared" si="239"/>
        <v>0</v>
      </c>
      <c r="G309" s="14">
        <f t="shared" si="240"/>
        <v>0</v>
      </c>
      <c r="H309" s="101" t="str">
        <f>IF(ISNA(VLOOKUP(C309,[1]Sheet1!$J$2:$J$2999,1,FALSE)),"No","Yes")</f>
        <v>No</v>
      </c>
      <c r="I309" s="72">
        <f t="shared" si="241"/>
        <v>0</v>
      </c>
      <c r="J309" s="72">
        <f t="shared" si="242"/>
        <v>0</v>
      </c>
      <c r="K309" s="72">
        <f t="shared" si="243"/>
        <v>0</v>
      </c>
      <c r="L309" s="72">
        <f t="shared" si="244"/>
        <v>0</v>
      </c>
      <c r="M309" s="72">
        <f t="shared" si="245"/>
        <v>0</v>
      </c>
      <c r="N309" s="72">
        <f t="shared" si="246"/>
        <v>0</v>
      </c>
      <c r="O309" s="72">
        <f t="shared" si="237"/>
        <v>0</v>
      </c>
      <c r="Q309" s="73">
        <f t="shared" si="247"/>
        <v>0</v>
      </c>
      <c r="R309" s="73">
        <f t="shared" si="248"/>
        <v>0</v>
      </c>
      <c r="S309" s="73">
        <f t="shared" si="249"/>
        <v>0</v>
      </c>
      <c r="T309" s="73">
        <f t="shared" si="250"/>
        <v>0</v>
      </c>
      <c r="U309" s="73">
        <f t="shared" si="251"/>
        <v>0</v>
      </c>
      <c r="V309" s="73">
        <f t="shared" si="252"/>
        <v>0</v>
      </c>
      <c r="W309" s="73">
        <f t="shared" si="238"/>
        <v>0</v>
      </c>
      <c r="Y309" s="72">
        <f t="shared" si="253"/>
        <v>0</v>
      </c>
      <c r="Z309" s="73">
        <f t="shared" si="254"/>
        <v>0</v>
      </c>
      <c r="AA309" s="58">
        <f t="shared" si="255"/>
        <v>0</v>
      </c>
      <c r="AB309" s="72">
        <f t="shared" si="256"/>
        <v>0</v>
      </c>
      <c r="AC309" s="72">
        <f t="shared" si="257"/>
        <v>0</v>
      </c>
      <c r="AD309" s="73">
        <f t="shared" si="258"/>
        <v>0</v>
      </c>
      <c r="AE309" s="73">
        <f t="shared" si="259"/>
        <v>0</v>
      </c>
      <c r="AF309" s="1">
        <f t="shared" si="234"/>
        <v>0</v>
      </c>
      <c r="AH309" s="1" t="str">
        <f t="shared" si="235"/>
        <v>No</v>
      </c>
    </row>
    <row r="310" spans="1:34" hidden="1" x14ac:dyDescent="0.2">
      <c r="A310" s="88">
        <v>3.0700000000000004E-4</v>
      </c>
      <c r="B310" s="4">
        <f t="shared" si="236"/>
        <v>3.0700000000000004E-4</v>
      </c>
      <c r="C310"/>
      <c r="D310" s="213"/>
      <c r="E310" s="44" t="s">
        <v>21</v>
      </c>
      <c r="F310" s="14">
        <f t="shared" si="239"/>
        <v>0</v>
      </c>
      <c r="G310" s="14">
        <f t="shared" si="240"/>
        <v>0</v>
      </c>
      <c r="H310" s="101" t="str">
        <f>IF(ISNA(VLOOKUP(C310,[1]Sheet1!$J$2:$J$2999,1,FALSE)),"No","Yes")</f>
        <v>No</v>
      </c>
      <c r="I310" s="72">
        <f t="shared" si="241"/>
        <v>0</v>
      </c>
      <c r="J310" s="72">
        <f t="shared" si="242"/>
        <v>0</v>
      </c>
      <c r="K310" s="72">
        <f t="shared" si="243"/>
        <v>0</v>
      </c>
      <c r="L310" s="72">
        <f t="shared" si="244"/>
        <v>0</v>
      </c>
      <c r="M310" s="72">
        <f t="shared" si="245"/>
        <v>0</v>
      </c>
      <c r="N310" s="72">
        <f t="shared" si="246"/>
        <v>0</v>
      </c>
      <c r="O310" s="72">
        <f t="shared" si="237"/>
        <v>0</v>
      </c>
      <c r="Q310" s="73">
        <f t="shared" si="247"/>
        <v>0</v>
      </c>
      <c r="R310" s="73">
        <f t="shared" si="248"/>
        <v>0</v>
      </c>
      <c r="S310" s="73">
        <f t="shared" si="249"/>
        <v>0</v>
      </c>
      <c r="T310" s="73">
        <f t="shared" si="250"/>
        <v>0</v>
      </c>
      <c r="U310" s="73">
        <f t="shared" si="251"/>
        <v>0</v>
      </c>
      <c r="V310" s="73">
        <f t="shared" si="252"/>
        <v>0</v>
      </c>
      <c r="W310" s="73">
        <f t="shared" si="238"/>
        <v>0</v>
      </c>
      <c r="Y310" s="72">
        <f t="shared" si="253"/>
        <v>0</v>
      </c>
      <c r="Z310" s="73">
        <f t="shared" si="254"/>
        <v>0</v>
      </c>
      <c r="AA310" s="58">
        <f t="shared" si="255"/>
        <v>0</v>
      </c>
      <c r="AB310" s="72">
        <f t="shared" si="256"/>
        <v>0</v>
      </c>
      <c r="AC310" s="72">
        <f t="shared" si="257"/>
        <v>0</v>
      </c>
      <c r="AD310" s="73">
        <f t="shared" si="258"/>
        <v>0</v>
      </c>
      <c r="AE310" s="73">
        <f t="shared" si="259"/>
        <v>0</v>
      </c>
      <c r="AF310" s="1">
        <f t="shared" si="234"/>
        <v>0</v>
      </c>
      <c r="AH310" s="1" t="str">
        <f t="shared" si="235"/>
        <v>No</v>
      </c>
    </row>
    <row r="311" spans="1:34" hidden="1" x14ac:dyDescent="0.2">
      <c r="A311" s="88">
        <v>3.0800000000000001E-4</v>
      </c>
      <c r="B311" s="4">
        <f t="shared" si="236"/>
        <v>3.0800000000000001E-4</v>
      </c>
      <c r="C311"/>
      <c r="D311" s="213"/>
      <c r="E311" s="44" t="s">
        <v>21</v>
      </c>
      <c r="F311" s="14">
        <f t="shared" si="239"/>
        <v>0</v>
      </c>
      <c r="G311" s="14">
        <f t="shared" si="240"/>
        <v>0</v>
      </c>
      <c r="H311" s="101" t="str">
        <f>IF(ISNA(VLOOKUP(C311,[1]Sheet1!$J$2:$J$2999,1,FALSE)),"No","Yes")</f>
        <v>No</v>
      </c>
      <c r="I311" s="72">
        <f t="shared" si="241"/>
        <v>0</v>
      </c>
      <c r="J311" s="72">
        <f t="shared" si="242"/>
        <v>0</v>
      </c>
      <c r="K311" s="72">
        <f t="shared" si="243"/>
        <v>0</v>
      </c>
      <c r="L311" s="72">
        <f t="shared" si="244"/>
        <v>0</v>
      </c>
      <c r="M311" s="72">
        <f t="shared" si="245"/>
        <v>0</v>
      </c>
      <c r="N311" s="72">
        <f t="shared" si="246"/>
        <v>0</v>
      </c>
      <c r="O311" s="72">
        <f t="shared" si="237"/>
        <v>0</v>
      </c>
      <c r="Q311" s="73">
        <f t="shared" si="247"/>
        <v>0</v>
      </c>
      <c r="R311" s="73">
        <f t="shared" si="248"/>
        <v>0</v>
      </c>
      <c r="S311" s="73">
        <f t="shared" si="249"/>
        <v>0</v>
      </c>
      <c r="T311" s="73">
        <f t="shared" si="250"/>
        <v>0</v>
      </c>
      <c r="U311" s="73">
        <f t="shared" si="251"/>
        <v>0</v>
      </c>
      <c r="V311" s="73">
        <f t="shared" si="252"/>
        <v>0</v>
      </c>
      <c r="W311" s="73">
        <f t="shared" si="238"/>
        <v>0</v>
      </c>
      <c r="Y311" s="72">
        <f t="shared" si="253"/>
        <v>0</v>
      </c>
      <c r="Z311" s="73">
        <f t="shared" si="254"/>
        <v>0</v>
      </c>
      <c r="AA311" s="58">
        <f t="shared" si="255"/>
        <v>0</v>
      </c>
      <c r="AB311" s="72">
        <f t="shared" si="256"/>
        <v>0</v>
      </c>
      <c r="AC311" s="72">
        <f t="shared" si="257"/>
        <v>0</v>
      </c>
      <c r="AD311" s="73">
        <f t="shared" si="258"/>
        <v>0</v>
      </c>
      <c r="AE311" s="73">
        <f t="shared" si="259"/>
        <v>0</v>
      </c>
      <c r="AF311" s="1">
        <f t="shared" si="234"/>
        <v>0</v>
      </c>
      <c r="AH311" s="1" t="str">
        <f t="shared" si="235"/>
        <v>No</v>
      </c>
    </row>
    <row r="312" spans="1:34" hidden="1" x14ac:dyDescent="0.2">
      <c r="A312" s="88">
        <v>3.0900000000000003E-4</v>
      </c>
      <c r="B312" s="4">
        <f t="shared" si="236"/>
        <v>3.0900000000000003E-4</v>
      </c>
      <c r="C312"/>
      <c r="D312" s="213"/>
      <c r="E312" s="44" t="s">
        <v>21</v>
      </c>
      <c r="F312" s="14">
        <f t="shared" si="239"/>
        <v>0</v>
      </c>
      <c r="G312" s="14">
        <f t="shared" si="240"/>
        <v>0</v>
      </c>
      <c r="H312" s="101" t="str">
        <f>IF(ISNA(VLOOKUP(C312,[1]Sheet1!$J$2:$J$2999,1,FALSE)),"No","Yes")</f>
        <v>No</v>
      </c>
      <c r="I312" s="72">
        <f t="shared" si="241"/>
        <v>0</v>
      </c>
      <c r="J312" s="72">
        <f t="shared" si="242"/>
        <v>0</v>
      </c>
      <c r="K312" s="72">
        <f t="shared" si="243"/>
        <v>0</v>
      </c>
      <c r="L312" s="72">
        <f t="shared" si="244"/>
        <v>0</v>
      </c>
      <c r="M312" s="72">
        <f t="shared" si="245"/>
        <v>0</v>
      </c>
      <c r="N312" s="72">
        <f t="shared" si="246"/>
        <v>0</v>
      </c>
      <c r="O312" s="72">
        <f t="shared" si="237"/>
        <v>0</v>
      </c>
      <c r="Q312" s="73">
        <f t="shared" si="247"/>
        <v>0</v>
      </c>
      <c r="R312" s="73">
        <f t="shared" si="248"/>
        <v>0</v>
      </c>
      <c r="S312" s="73">
        <f t="shared" si="249"/>
        <v>0</v>
      </c>
      <c r="T312" s="73">
        <f t="shared" si="250"/>
        <v>0</v>
      </c>
      <c r="U312" s="73">
        <f t="shared" si="251"/>
        <v>0</v>
      </c>
      <c r="V312" s="73">
        <f t="shared" si="252"/>
        <v>0</v>
      </c>
      <c r="W312" s="73">
        <f t="shared" si="238"/>
        <v>0</v>
      </c>
      <c r="Y312" s="72">
        <f t="shared" si="253"/>
        <v>0</v>
      </c>
      <c r="Z312" s="73">
        <f t="shared" si="254"/>
        <v>0</v>
      </c>
      <c r="AA312" s="58">
        <f t="shared" si="255"/>
        <v>0</v>
      </c>
      <c r="AB312" s="72">
        <f t="shared" si="256"/>
        <v>0</v>
      </c>
      <c r="AC312" s="72">
        <f t="shared" si="257"/>
        <v>0</v>
      </c>
      <c r="AD312" s="73">
        <f t="shared" si="258"/>
        <v>0</v>
      </c>
      <c r="AE312" s="73">
        <f t="shared" si="259"/>
        <v>0</v>
      </c>
      <c r="AF312" s="1">
        <f t="shared" si="234"/>
        <v>0</v>
      </c>
      <c r="AH312" s="1" t="str">
        <f t="shared" si="235"/>
        <v>No</v>
      </c>
    </row>
    <row r="313" spans="1:34" hidden="1" x14ac:dyDescent="0.2">
      <c r="A313" s="88">
        <v>3.1E-4</v>
      </c>
      <c r="B313" s="4">
        <f t="shared" si="236"/>
        <v>3.1E-4</v>
      </c>
      <c r="C313"/>
      <c r="D313" s="213"/>
      <c r="E313" s="44" t="s">
        <v>21</v>
      </c>
      <c r="F313" s="14">
        <f t="shared" si="239"/>
        <v>0</v>
      </c>
      <c r="G313" s="14">
        <f t="shared" si="240"/>
        <v>0</v>
      </c>
      <c r="H313" s="101" t="str">
        <f>IF(ISNA(VLOOKUP(C313,[1]Sheet1!$J$2:$J$2999,1,FALSE)),"No","Yes")</f>
        <v>No</v>
      </c>
      <c r="I313" s="72">
        <f t="shared" si="241"/>
        <v>0</v>
      </c>
      <c r="J313" s="72">
        <f t="shared" si="242"/>
        <v>0</v>
      </c>
      <c r="K313" s="72">
        <f t="shared" si="243"/>
        <v>0</v>
      </c>
      <c r="L313" s="72">
        <f t="shared" si="244"/>
        <v>0</v>
      </c>
      <c r="M313" s="72">
        <f t="shared" si="245"/>
        <v>0</v>
      </c>
      <c r="N313" s="72">
        <f t="shared" si="246"/>
        <v>0</v>
      </c>
      <c r="O313" s="72">
        <f t="shared" si="237"/>
        <v>0</v>
      </c>
      <c r="Q313" s="73">
        <f t="shared" si="247"/>
        <v>0</v>
      </c>
      <c r="R313" s="73">
        <f t="shared" si="248"/>
        <v>0</v>
      </c>
      <c r="S313" s="73">
        <f t="shared" si="249"/>
        <v>0</v>
      </c>
      <c r="T313" s="73">
        <f t="shared" si="250"/>
        <v>0</v>
      </c>
      <c r="U313" s="73">
        <f t="shared" si="251"/>
        <v>0</v>
      </c>
      <c r="V313" s="73">
        <f t="shared" si="252"/>
        <v>0</v>
      </c>
      <c r="W313" s="73">
        <f t="shared" si="238"/>
        <v>0</v>
      </c>
      <c r="Y313" s="72">
        <f t="shared" si="253"/>
        <v>0</v>
      </c>
      <c r="Z313" s="73">
        <f t="shared" si="254"/>
        <v>0</v>
      </c>
      <c r="AA313" s="58">
        <f t="shared" si="255"/>
        <v>0</v>
      </c>
      <c r="AB313" s="72">
        <f t="shared" si="256"/>
        <v>0</v>
      </c>
      <c r="AC313" s="72">
        <f t="shared" si="257"/>
        <v>0</v>
      </c>
      <c r="AD313" s="73">
        <f t="shared" si="258"/>
        <v>0</v>
      </c>
      <c r="AE313" s="73">
        <f t="shared" si="259"/>
        <v>0</v>
      </c>
      <c r="AF313" s="1">
        <f t="shared" si="234"/>
        <v>0</v>
      </c>
      <c r="AH313" s="1" t="str">
        <f t="shared" si="235"/>
        <v>No</v>
      </c>
    </row>
    <row r="314" spans="1:34" hidden="1" x14ac:dyDescent="0.2">
      <c r="A314" s="88">
        <v>3.1100000000000002E-4</v>
      </c>
      <c r="B314" s="4">
        <f t="shared" si="236"/>
        <v>3.1100000000000002E-4</v>
      </c>
      <c r="C314"/>
      <c r="D314" s="213"/>
      <c r="E314" s="44" t="s">
        <v>21</v>
      </c>
      <c r="F314" s="14">
        <f t="shared" si="239"/>
        <v>0</v>
      </c>
      <c r="G314" s="14">
        <f t="shared" si="240"/>
        <v>0</v>
      </c>
      <c r="H314" s="101" t="str">
        <f>IF(ISNA(VLOOKUP(C314,[1]Sheet1!$J$2:$J$2999,1,FALSE)),"No","Yes")</f>
        <v>No</v>
      </c>
      <c r="I314" s="72">
        <f t="shared" si="241"/>
        <v>0</v>
      </c>
      <c r="J314" s="72">
        <f t="shared" si="242"/>
        <v>0</v>
      </c>
      <c r="K314" s="72">
        <f t="shared" si="243"/>
        <v>0</v>
      </c>
      <c r="L314" s="72">
        <f t="shared" si="244"/>
        <v>0</v>
      </c>
      <c r="M314" s="72">
        <f t="shared" si="245"/>
        <v>0</v>
      </c>
      <c r="N314" s="72">
        <f t="shared" si="246"/>
        <v>0</v>
      </c>
      <c r="O314" s="72">
        <f t="shared" si="237"/>
        <v>0</v>
      </c>
      <c r="Q314" s="73">
        <f t="shared" si="247"/>
        <v>0</v>
      </c>
      <c r="R314" s="73">
        <f t="shared" si="248"/>
        <v>0</v>
      </c>
      <c r="S314" s="73">
        <f t="shared" si="249"/>
        <v>0</v>
      </c>
      <c r="T314" s="73">
        <f t="shared" si="250"/>
        <v>0</v>
      </c>
      <c r="U314" s="73">
        <f t="shared" si="251"/>
        <v>0</v>
      </c>
      <c r="V314" s="73">
        <f t="shared" si="252"/>
        <v>0</v>
      </c>
      <c r="W314" s="73">
        <f t="shared" si="238"/>
        <v>0</v>
      </c>
      <c r="Y314" s="72">
        <f t="shared" si="253"/>
        <v>0</v>
      </c>
      <c r="Z314" s="73">
        <f t="shared" si="254"/>
        <v>0</v>
      </c>
      <c r="AA314" s="58">
        <f t="shared" si="255"/>
        <v>0</v>
      </c>
      <c r="AB314" s="72">
        <f t="shared" si="256"/>
        <v>0</v>
      </c>
      <c r="AC314" s="72">
        <f t="shared" si="257"/>
        <v>0</v>
      </c>
      <c r="AD314" s="73">
        <f t="shared" si="258"/>
        <v>0</v>
      </c>
      <c r="AE314" s="73">
        <f t="shared" si="259"/>
        <v>0</v>
      </c>
      <c r="AF314" s="1">
        <f t="shared" si="234"/>
        <v>0</v>
      </c>
      <c r="AH314" s="1" t="str">
        <f t="shared" si="235"/>
        <v>No</v>
      </c>
    </row>
    <row r="315" spans="1:34" hidden="1" x14ac:dyDescent="0.2">
      <c r="A315" s="88">
        <v>3.1199999999999999E-4</v>
      </c>
      <c r="B315" s="4">
        <f t="shared" si="236"/>
        <v>3.1199999999999999E-4</v>
      </c>
      <c r="C315"/>
      <c r="D315" s="213"/>
      <c r="E315" s="44" t="s">
        <v>21</v>
      </c>
      <c r="F315" s="14">
        <f t="shared" si="239"/>
        <v>0</v>
      </c>
      <c r="G315" s="14">
        <f t="shared" si="240"/>
        <v>0</v>
      </c>
      <c r="H315" s="101" t="str">
        <f>IF(ISNA(VLOOKUP(C315,[1]Sheet1!$J$2:$J$2999,1,FALSE)),"No","Yes")</f>
        <v>No</v>
      </c>
      <c r="I315" s="72">
        <f t="shared" si="241"/>
        <v>0</v>
      </c>
      <c r="J315" s="72">
        <f t="shared" si="242"/>
        <v>0</v>
      </c>
      <c r="K315" s="72">
        <f t="shared" si="243"/>
        <v>0</v>
      </c>
      <c r="L315" s="72">
        <f t="shared" si="244"/>
        <v>0</v>
      </c>
      <c r="M315" s="72">
        <f t="shared" si="245"/>
        <v>0</v>
      </c>
      <c r="N315" s="72">
        <f t="shared" si="246"/>
        <v>0</v>
      </c>
      <c r="O315" s="72">
        <f t="shared" si="237"/>
        <v>0</v>
      </c>
      <c r="Q315" s="73">
        <f t="shared" si="247"/>
        <v>0</v>
      </c>
      <c r="R315" s="73">
        <f t="shared" si="248"/>
        <v>0</v>
      </c>
      <c r="S315" s="73">
        <f t="shared" si="249"/>
        <v>0</v>
      </c>
      <c r="T315" s="73">
        <f t="shared" si="250"/>
        <v>0</v>
      </c>
      <c r="U315" s="73">
        <f t="shared" si="251"/>
        <v>0</v>
      </c>
      <c r="V315" s="73">
        <f t="shared" si="252"/>
        <v>0</v>
      </c>
      <c r="W315" s="73">
        <f t="shared" si="238"/>
        <v>0</v>
      </c>
      <c r="Y315" s="72">
        <f t="shared" si="253"/>
        <v>0</v>
      </c>
      <c r="Z315" s="73">
        <f t="shared" si="254"/>
        <v>0</v>
      </c>
      <c r="AA315" s="58">
        <f t="shared" si="255"/>
        <v>0</v>
      </c>
      <c r="AB315" s="72">
        <f t="shared" si="256"/>
        <v>0</v>
      </c>
      <c r="AC315" s="72">
        <f t="shared" si="257"/>
        <v>0</v>
      </c>
      <c r="AD315" s="73">
        <f t="shared" si="258"/>
        <v>0</v>
      </c>
      <c r="AE315" s="73">
        <f t="shared" si="259"/>
        <v>0</v>
      </c>
      <c r="AF315" s="1">
        <f t="shared" si="234"/>
        <v>0</v>
      </c>
      <c r="AH315" s="1" t="str">
        <f t="shared" si="235"/>
        <v>No</v>
      </c>
    </row>
    <row r="316" spans="1:34" hidden="1" x14ac:dyDescent="0.2">
      <c r="A316" s="88">
        <v>3.1300000000000002E-4</v>
      </c>
      <c r="B316" s="4">
        <f t="shared" si="236"/>
        <v>3.1300000000000002E-4</v>
      </c>
      <c r="C316"/>
      <c r="D316" s="213"/>
      <c r="E316" s="44" t="s">
        <v>21</v>
      </c>
      <c r="F316" s="14">
        <f t="shared" si="239"/>
        <v>0</v>
      </c>
      <c r="G316" s="14">
        <f t="shared" si="240"/>
        <v>0</v>
      </c>
      <c r="H316" s="101" t="str">
        <f>IF(ISNA(VLOOKUP(C316,[1]Sheet1!$J$2:$J$2999,1,FALSE)),"No","Yes")</f>
        <v>No</v>
      </c>
      <c r="I316" s="72">
        <f t="shared" si="241"/>
        <v>0</v>
      </c>
      <c r="J316" s="72">
        <f t="shared" si="242"/>
        <v>0</v>
      </c>
      <c r="K316" s="72">
        <f t="shared" si="243"/>
        <v>0</v>
      </c>
      <c r="L316" s="72">
        <f t="shared" si="244"/>
        <v>0</v>
      </c>
      <c r="M316" s="72">
        <f t="shared" si="245"/>
        <v>0</v>
      </c>
      <c r="N316" s="72">
        <f t="shared" si="246"/>
        <v>0</v>
      </c>
      <c r="O316" s="72">
        <f t="shared" si="237"/>
        <v>0</v>
      </c>
      <c r="Q316" s="73">
        <f t="shared" si="247"/>
        <v>0</v>
      </c>
      <c r="R316" s="73">
        <f t="shared" si="248"/>
        <v>0</v>
      </c>
      <c r="S316" s="73">
        <f t="shared" si="249"/>
        <v>0</v>
      </c>
      <c r="T316" s="73">
        <f t="shared" si="250"/>
        <v>0</v>
      </c>
      <c r="U316" s="73">
        <f t="shared" si="251"/>
        <v>0</v>
      </c>
      <c r="V316" s="73">
        <f t="shared" si="252"/>
        <v>0</v>
      </c>
      <c r="W316" s="73">
        <f t="shared" si="238"/>
        <v>0</v>
      </c>
      <c r="Y316" s="72">
        <f t="shared" si="253"/>
        <v>0</v>
      </c>
      <c r="Z316" s="73">
        <f t="shared" si="254"/>
        <v>0</v>
      </c>
      <c r="AA316" s="58">
        <f t="shared" si="255"/>
        <v>0</v>
      </c>
      <c r="AB316" s="72">
        <f t="shared" si="256"/>
        <v>0</v>
      </c>
      <c r="AC316" s="72">
        <f t="shared" si="257"/>
        <v>0</v>
      </c>
      <c r="AD316" s="73">
        <f t="shared" si="258"/>
        <v>0</v>
      </c>
      <c r="AE316" s="73">
        <f t="shared" si="259"/>
        <v>0</v>
      </c>
      <c r="AF316" s="1">
        <f t="shared" si="234"/>
        <v>0</v>
      </c>
      <c r="AH316" s="1" t="str">
        <f t="shared" si="235"/>
        <v>No</v>
      </c>
    </row>
    <row r="317" spans="1:34" hidden="1" x14ac:dyDescent="0.2">
      <c r="A317" s="88">
        <v>3.1399999999999999E-4</v>
      </c>
      <c r="B317" s="4">
        <f t="shared" si="236"/>
        <v>3.1399999999999999E-4</v>
      </c>
      <c r="C317"/>
      <c r="D317" s="213"/>
      <c r="E317" s="44" t="s">
        <v>21</v>
      </c>
      <c r="F317" s="14">
        <f t="shared" si="239"/>
        <v>0</v>
      </c>
      <c r="G317" s="14">
        <f t="shared" si="240"/>
        <v>0</v>
      </c>
      <c r="H317" s="101" t="str">
        <f>IF(ISNA(VLOOKUP(C317,[1]Sheet1!$J$2:$J$2999,1,FALSE)),"No","Yes")</f>
        <v>No</v>
      </c>
      <c r="I317" s="72">
        <f t="shared" si="241"/>
        <v>0</v>
      </c>
      <c r="J317" s="72">
        <f t="shared" si="242"/>
        <v>0</v>
      </c>
      <c r="K317" s="72">
        <f t="shared" si="243"/>
        <v>0</v>
      </c>
      <c r="L317" s="72">
        <f t="shared" si="244"/>
        <v>0</v>
      </c>
      <c r="M317" s="72">
        <f t="shared" si="245"/>
        <v>0</v>
      </c>
      <c r="N317" s="72">
        <f t="shared" si="246"/>
        <v>0</v>
      </c>
      <c r="O317" s="72">
        <f t="shared" si="237"/>
        <v>0</v>
      </c>
      <c r="Q317" s="73">
        <f t="shared" si="247"/>
        <v>0</v>
      </c>
      <c r="R317" s="73">
        <f t="shared" si="248"/>
        <v>0</v>
      </c>
      <c r="S317" s="73">
        <f t="shared" si="249"/>
        <v>0</v>
      </c>
      <c r="T317" s="73">
        <f t="shared" si="250"/>
        <v>0</v>
      </c>
      <c r="U317" s="73">
        <f t="shared" si="251"/>
        <v>0</v>
      </c>
      <c r="V317" s="73">
        <f t="shared" si="252"/>
        <v>0</v>
      </c>
      <c r="W317" s="73">
        <f t="shared" si="238"/>
        <v>0</v>
      </c>
      <c r="Y317" s="72">
        <f t="shared" si="253"/>
        <v>0</v>
      </c>
      <c r="Z317" s="73">
        <f t="shared" si="254"/>
        <v>0</v>
      </c>
      <c r="AA317" s="58">
        <f t="shared" si="255"/>
        <v>0</v>
      </c>
      <c r="AB317" s="72">
        <f t="shared" si="256"/>
        <v>0</v>
      </c>
      <c r="AC317" s="72">
        <f t="shared" si="257"/>
        <v>0</v>
      </c>
      <c r="AD317" s="73">
        <f t="shared" si="258"/>
        <v>0</v>
      </c>
      <c r="AE317" s="73">
        <f t="shared" si="259"/>
        <v>0</v>
      </c>
      <c r="AF317" s="1">
        <f t="shared" si="234"/>
        <v>0</v>
      </c>
      <c r="AH317" s="1" t="str">
        <f t="shared" si="235"/>
        <v>No</v>
      </c>
    </row>
    <row r="318" spans="1:34" hidden="1" x14ac:dyDescent="0.2">
      <c r="A318" s="88">
        <v>3.1500000000000001E-4</v>
      </c>
      <c r="B318" s="4">
        <f t="shared" si="236"/>
        <v>3.1500000000000001E-4</v>
      </c>
      <c r="C318"/>
      <c r="D318" s="213"/>
      <c r="E318" s="44" t="s">
        <v>21</v>
      </c>
      <c r="F318" s="14">
        <f t="shared" si="239"/>
        <v>0</v>
      </c>
      <c r="G318" s="14">
        <f t="shared" si="240"/>
        <v>0</v>
      </c>
      <c r="H318" s="101" t="str">
        <f>IF(ISNA(VLOOKUP(C318,[1]Sheet1!$J$2:$J$2999,1,FALSE)),"No","Yes")</f>
        <v>No</v>
      </c>
      <c r="I318" s="72">
        <f t="shared" si="241"/>
        <v>0</v>
      </c>
      <c r="J318" s="72">
        <f t="shared" si="242"/>
        <v>0</v>
      </c>
      <c r="K318" s="72">
        <f t="shared" si="243"/>
        <v>0</v>
      </c>
      <c r="L318" s="72">
        <f t="shared" si="244"/>
        <v>0</v>
      </c>
      <c r="M318" s="72">
        <f t="shared" si="245"/>
        <v>0</v>
      </c>
      <c r="N318" s="72">
        <f t="shared" si="246"/>
        <v>0</v>
      </c>
      <c r="O318" s="72">
        <f t="shared" si="237"/>
        <v>0</v>
      </c>
      <c r="Q318" s="73">
        <f t="shared" si="247"/>
        <v>0</v>
      </c>
      <c r="R318" s="73">
        <f t="shared" si="248"/>
        <v>0</v>
      </c>
      <c r="S318" s="73">
        <f t="shared" si="249"/>
        <v>0</v>
      </c>
      <c r="T318" s="73">
        <f t="shared" si="250"/>
        <v>0</v>
      </c>
      <c r="U318" s="73">
        <f t="shared" si="251"/>
        <v>0</v>
      </c>
      <c r="V318" s="73">
        <f t="shared" si="252"/>
        <v>0</v>
      </c>
      <c r="W318" s="73">
        <f t="shared" si="238"/>
        <v>0</v>
      </c>
      <c r="Y318" s="72">
        <f t="shared" si="253"/>
        <v>0</v>
      </c>
      <c r="Z318" s="73">
        <f t="shared" si="254"/>
        <v>0</v>
      </c>
      <c r="AA318" s="58">
        <f t="shared" si="255"/>
        <v>0</v>
      </c>
      <c r="AB318" s="72">
        <f t="shared" si="256"/>
        <v>0</v>
      </c>
      <c r="AC318" s="72">
        <f t="shared" si="257"/>
        <v>0</v>
      </c>
      <c r="AD318" s="73">
        <f t="shared" si="258"/>
        <v>0</v>
      </c>
      <c r="AE318" s="73">
        <f t="shared" si="259"/>
        <v>0</v>
      </c>
      <c r="AF318" s="1">
        <f t="shared" si="234"/>
        <v>0</v>
      </c>
      <c r="AH318" s="1" t="str">
        <f t="shared" si="235"/>
        <v>No</v>
      </c>
    </row>
    <row r="319" spans="1:34" hidden="1" x14ac:dyDescent="0.2">
      <c r="A319" s="88">
        <v>3.1599999999999998E-4</v>
      </c>
      <c r="B319" s="4">
        <f t="shared" si="236"/>
        <v>3.1599999999999998E-4</v>
      </c>
      <c r="C319"/>
      <c r="D319" s="213"/>
      <c r="E319" s="44" t="s">
        <v>21</v>
      </c>
      <c r="F319" s="14">
        <f t="shared" si="239"/>
        <v>0</v>
      </c>
      <c r="G319" s="14">
        <f t="shared" si="240"/>
        <v>0</v>
      </c>
      <c r="H319" s="101" t="str">
        <f>IF(ISNA(VLOOKUP(C319,[1]Sheet1!$J$2:$J$2999,1,FALSE)),"No","Yes")</f>
        <v>No</v>
      </c>
      <c r="I319" s="72">
        <f t="shared" si="241"/>
        <v>0</v>
      </c>
      <c r="J319" s="72">
        <f t="shared" si="242"/>
        <v>0</v>
      </c>
      <c r="K319" s="72">
        <f t="shared" si="243"/>
        <v>0</v>
      </c>
      <c r="L319" s="72">
        <f t="shared" si="244"/>
        <v>0</v>
      </c>
      <c r="M319" s="72">
        <f t="shared" si="245"/>
        <v>0</v>
      </c>
      <c r="N319" s="72">
        <f t="shared" si="246"/>
        <v>0</v>
      </c>
      <c r="O319" s="72">
        <f t="shared" si="237"/>
        <v>0</v>
      </c>
      <c r="Q319" s="73">
        <f t="shared" si="247"/>
        <v>0</v>
      </c>
      <c r="R319" s="73">
        <f t="shared" si="248"/>
        <v>0</v>
      </c>
      <c r="S319" s="73">
        <f t="shared" si="249"/>
        <v>0</v>
      </c>
      <c r="T319" s="73">
        <f t="shared" si="250"/>
        <v>0</v>
      </c>
      <c r="U319" s="73">
        <f t="shared" si="251"/>
        <v>0</v>
      </c>
      <c r="V319" s="73">
        <f t="shared" si="252"/>
        <v>0</v>
      </c>
      <c r="W319" s="73">
        <f t="shared" si="238"/>
        <v>0</v>
      </c>
      <c r="Y319" s="72">
        <f t="shared" si="253"/>
        <v>0</v>
      </c>
      <c r="Z319" s="73">
        <f t="shared" si="254"/>
        <v>0</v>
      </c>
      <c r="AA319" s="58">
        <f t="shared" si="255"/>
        <v>0</v>
      </c>
      <c r="AB319" s="72">
        <f t="shared" si="256"/>
        <v>0</v>
      </c>
      <c r="AC319" s="72">
        <f t="shared" si="257"/>
        <v>0</v>
      </c>
      <c r="AD319" s="73">
        <f t="shared" si="258"/>
        <v>0</v>
      </c>
      <c r="AE319" s="73">
        <f t="shared" si="259"/>
        <v>0</v>
      </c>
      <c r="AF319" s="1">
        <f t="shared" si="234"/>
        <v>0</v>
      </c>
      <c r="AH319" s="1" t="str">
        <f t="shared" si="235"/>
        <v>No</v>
      </c>
    </row>
    <row r="320" spans="1:34" hidden="1" x14ac:dyDescent="0.2">
      <c r="A320" s="88">
        <v>3.1700000000000001E-4</v>
      </c>
      <c r="B320" s="4">
        <f t="shared" si="236"/>
        <v>3.1700000000000001E-4</v>
      </c>
      <c r="C320"/>
      <c r="D320" s="213"/>
      <c r="E320" s="44" t="s">
        <v>21</v>
      </c>
      <c r="F320" s="14">
        <f t="shared" si="239"/>
        <v>0</v>
      </c>
      <c r="G320" s="14">
        <f t="shared" si="240"/>
        <v>0</v>
      </c>
      <c r="H320" s="101" t="str">
        <f>IF(ISNA(VLOOKUP(C320,[1]Sheet1!$J$2:$J$2999,1,FALSE)),"No","Yes")</f>
        <v>No</v>
      </c>
      <c r="I320" s="72">
        <f t="shared" si="241"/>
        <v>0</v>
      </c>
      <c r="J320" s="72">
        <f t="shared" si="242"/>
        <v>0</v>
      </c>
      <c r="K320" s="72">
        <f t="shared" si="243"/>
        <v>0</v>
      </c>
      <c r="L320" s="72">
        <f t="shared" si="244"/>
        <v>0</v>
      </c>
      <c r="M320" s="72">
        <f t="shared" si="245"/>
        <v>0</v>
      </c>
      <c r="N320" s="72">
        <f t="shared" si="246"/>
        <v>0</v>
      </c>
      <c r="O320" s="72">
        <f t="shared" si="237"/>
        <v>0</v>
      </c>
      <c r="Q320" s="73">
        <f t="shared" si="247"/>
        <v>0</v>
      </c>
      <c r="R320" s="73">
        <f t="shared" si="248"/>
        <v>0</v>
      </c>
      <c r="S320" s="73">
        <f t="shared" si="249"/>
        <v>0</v>
      </c>
      <c r="T320" s="73">
        <f t="shared" si="250"/>
        <v>0</v>
      </c>
      <c r="U320" s="73">
        <f t="shared" si="251"/>
        <v>0</v>
      </c>
      <c r="V320" s="73">
        <f t="shared" si="252"/>
        <v>0</v>
      </c>
      <c r="W320" s="73">
        <f t="shared" si="238"/>
        <v>0</v>
      </c>
      <c r="Y320" s="72">
        <f t="shared" si="253"/>
        <v>0</v>
      </c>
      <c r="Z320" s="73">
        <f t="shared" si="254"/>
        <v>0</v>
      </c>
      <c r="AA320" s="58">
        <f t="shared" si="255"/>
        <v>0</v>
      </c>
      <c r="AB320" s="72">
        <f t="shared" si="256"/>
        <v>0</v>
      </c>
      <c r="AC320" s="72">
        <f t="shared" si="257"/>
        <v>0</v>
      </c>
      <c r="AD320" s="73">
        <f t="shared" si="258"/>
        <v>0</v>
      </c>
      <c r="AE320" s="73">
        <f t="shared" si="259"/>
        <v>0</v>
      </c>
      <c r="AF320" s="1">
        <f t="shared" si="234"/>
        <v>0</v>
      </c>
      <c r="AH320" s="1" t="str">
        <f t="shared" si="235"/>
        <v>No</v>
      </c>
    </row>
    <row r="321" spans="1:34" hidden="1" x14ac:dyDescent="0.2">
      <c r="A321" s="88">
        <v>3.1800000000000003E-4</v>
      </c>
      <c r="B321" s="4">
        <f t="shared" si="236"/>
        <v>3.1800000000000003E-4</v>
      </c>
      <c r="C321"/>
      <c r="D321" s="213"/>
      <c r="E321" s="44" t="s">
        <v>21</v>
      </c>
      <c r="F321" s="14">
        <f t="shared" si="239"/>
        <v>0</v>
      </c>
      <c r="G321" s="14">
        <f t="shared" si="240"/>
        <v>0</v>
      </c>
      <c r="H321" s="101" t="str">
        <f>IF(ISNA(VLOOKUP(C321,[1]Sheet1!$J$2:$J$2999,1,FALSE)),"No","Yes")</f>
        <v>No</v>
      </c>
      <c r="I321" s="72">
        <f t="shared" si="241"/>
        <v>0</v>
      </c>
      <c r="J321" s="72">
        <f t="shared" si="242"/>
        <v>0</v>
      </c>
      <c r="K321" s="72">
        <f t="shared" si="243"/>
        <v>0</v>
      </c>
      <c r="L321" s="72">
        <f t="shared" si="244"/>
        <v>0</v>
      </c>
      <c r="M321" s="72">
        <f t="shared" si="245"/>
        <v>0</v>
      </c>
      <c r="N321" s="72">
        <f t="shared" si="246"/>
        <v>0</v>
      </c>
      <c r="O321" s="72">
        <f t="shared" si="237"/>
        <v>0</v>
      </c>
      <c r="Q321" s="73">
        <f t="shared" si="247"/>
        <v>0</v>
      </c>
      <c r="R321" s="73">
        <f t="shared" si="248"/>
        <v>0</v>
      </c>
      <c r="S321" s="73">
        <f t="shared" si="249"/>
        <v>0</v>
      </c>
      <c r="T321" s="73">
        <f t="shared" si="250"/>
        <v>0</v>
      </c>
      <c r="U321" s="73">
        <f t="shared" si="251"/>
        <v>0</v>
      </c>
      <c r="V321" s="73">
        <f t="shared" si="252"/>
        <v>0</v>
      </c>
      <c r="W321" s="73">
        <f t="shared" si="238"/>
        <v>0</v>
      </c>
      <c r="Y321" s="72">
        <f t="shared" si="253"/>
        <v>0</v>
      </c>
      <c r="Z321" s="73">
        <f t="shared" si="254"/>
        <v>0</v>
      </c>
      <c r="AA321" s="58">
        <f t="shared" si="255"/>
        <v>0</v>
      </c>
      <c r="AB321" s="72">
        <f t="shared" si="256"/>
        <v>0</v>
      </c>
      <c r="AC321" s="72">
        <f t="shared" si="257"/>
        <v>0</v>
      </c>
      <c r="AD321" s="73">
        <f t="shared" si="258"/>
        <v>0</v>
      </c>
      <c r="AE321" s="73">
        <f t="shared" si="259"/>
        <v>0</v>
      </c>
      <c r="AF321" s="1">
        <f t="shared" si="234"/>
        <v>0</v>
      </c>
      <c r="AH321" s="1" t="str">
        <f t="shared" si="235"/>
        <v>No</v>
      </c>
    </row>
    <row r="322" spans="1:34" hidden="1" x14ac:dyDescent="0.2">
      <c r="A322" s="88">
        <v>3.19E-4</v>
      </c>
      <c r="B322" s="4">
        <f t="shared" si="236"/>
        <v>3.19E-4</v>
      </c>
      <c r="C322"/>
      <c r="D322" s="213"/>
      <c r="E322" s="44" t="s">
        <v>21</v>
      </c>
      <c r="F322" s="14">
        <f t="shared" si="239"/>
        <v>0</v>
      </c>
      <c r="G322" s="14">
        <f t="shared" si="240"/>
        <v>0</v>
      </c>
      <c r="H322" s="101" t="str">
        <f>IF(ISNA(VLOOKUP(C322,[1]Sheet1!$J$2:$J$2999,1,FALSE)),"No","Yes")</f>
        <v>No</v>
      </c>
      <c r="I322" s="72">
        <f t="shared" si="241"/>
        <v>0</v>
      </c>
      <c r="J322" s="72">
        <f t="shared" si="242"/>
        <v>0</v>
      </c>
      <c r="K322" s="72">
        <f t="shared" si="243"/>
        <v>0</v>
      </c>
      <c r="L322" s="72">
        <f t="shared" si="244"/>
        <v>0</v>
      </c>
      <c r="M322" s="72">
        <f t="shared" si="245"/>
        <v>0</v>
      </c>
      <c r="N322" s="72">
        <f t="shared" si="246"/>
        <v>0</v>
      </c>
      <c r="O322" s="72">
        <f t="shared" si="237"/>
        <v>0</v>
      </c>
      <c r="Q322" s="73">
        <f t="shared" si="247"/>
        <v>0</v>
      </c>
      <c r="R322" s="73">
        <f t="shared" si="248"/>
        <v>0</v>
      </c>
      <c r="S322" s="73">
        <f t="shared" si="249"/>
        <v>0</v>
      </c>
      <c r="T322" s="73">
        <f t="shared" si="250"/>
        <v>0</v>
      </c>
      <c r="U322" s="73">
        <f t="shared" si="251"/>
        <v>0</v>
      </c>
      <c r="V322" s="73">
        <f t="shared" si="252"/>
        <v>0</v>
      </c>
      <c r="W322" s="73">
        <f t="shared" si="238"/>
        <v>0</v>
      </c>
      <c r="Y322" s="72">
        <f t="shared" si="253"/>
        <v>0</v>
      </c>
      <c r="Z322" s="73">
        <f t="shared" si="254"/>
        <v>0</v>
      </c>
      <c r="AA322" s="58">
        <f t="shared" si="255"/>
        <v>0</v>
      </c>
      <c r="AB322" s="72">
        <f t="shared" si="256"/>
        <v>0</v>
      </c>
      <c r="AC322" s="72">
        <f t="shared" si="257"/>
        <v>0</v>
      </c>
      <c r="AD322" s="73">
        <f t="shared" si="258"/>
        <v>0</v>
      </c>
      <c r="AE322" s="73">
        <f t="shared" si="259"/>
        <v>0</v>
      </c>
      <c r="AF322" s="1">
        <f t="shared" si="234"/>
        <v>0</v>
      </c>
      <c r="AH322" s="1" t="str">
        <f t="shared" si="235"/>
        <v>No</v>
      </c>
    </row>
    <row r="323" spans="1:34" hidden="1" x14ac:dyDescent="0.2">
      <c r="A323" s="88">
        <v>3.2000000000000003E-4</v>
      </c>
      <c r="B323" s="4">
        <f t="shared" si="236"/>
        <v>3.2000000000000003E-4</v>
      </c>
      <c r="C323"/>
      <c r="D323" s="213"/>
      <c r="E323" s="44" t="s">
        <v>21</v>
      </c>
      <c r="F323" s="14">
        <f t="shared" si="239"/>
        <v>0</v>
      </c>
      <c r="G323" s="14">
        <f t="shared" si="240"/>
        <v>0</v>
      </c>
      <c r="H323" s="101" t="str">
        <f>IF(ISNA(VLOOKUP(C323,[1]Sheet1!$J$2:$J$2999,1,FALSE)),"No","Yes")</f>
        <v>No</v>
      </c>
      <c r="I323" s="72">
        <f t="shared" si="241"/>
        <v>0</v>
      </c>
      <c r="J323" s="72">
        <f t="shared" si="242"/>
        <v>0</v>
      </c>
      <c r="K323" s="72">
        <f t="shared" si="243"/>
        <v>0</v>
      </c>
      <c r="L323" s="72">
        <f t="shared" si="244"/>
        <v>0</v>
      </c>
      <c r="M323" s="72">
        <f t="shared" si="245"/>
        <v>0</v>
      </c>
      <c r="N323" s="72">
        <f t="shared" si="246"/>
        <v>0</v>
      </c>
      <c r="O323" s="72">
        <f t="shared" si="237"/>
        <v>0</v>
      </c>
      <c r="Q323" s="73">
        <f t="shared" si="247"/>
        <v>0</v>
      </c>
      <c r="R323" s="73">
        <f t="shared" si="248"/>
        <v>0</v>
      </c>
      <c r="S323" s="73">
        <f t="shared" si="249"/>
        <v>0</v>
      </c>
      <c r="T323" s="73">
        <f t="shared" si="250"/>
        <v>0</v>
      </c>
      <c r="U323" s="73">
        <f t="shared" si="251"/>
        <v>0</v>
      </c>
      <c r="V323" s="73">
        <f t="shared" si="252"/>
        <v>0</v>
      </c>
      <c r="W323" s="73">
        <f t="shared" si="238"/>
        <v>0</v>
      </c>
      <c r="Y323" s="72">
        <f t="shared" si="253"/>
        <v>0</v>
      </c>
      <c r="Z323" s="73">
        <f t="shared" si="254"/>
        <v>0</v>
      </c>
      <c r="AA323" s="58">
        <f t="shared" si="255"/>
        <v>0</v>
      </c>
      <c r="AB323" s="72">
        <f t="shared" si="256"/>
        <v>0</v>
      </c>
      <c r="AC323" s="72">
        <f t="shared" si="257"/>
        <v>0</v>
      </c>
      <c r="AD323" s="73">
        <f t="shared" si="258"/>
        <v>0</v>
      </c>
      <c r="AE323" s="73">
        <f t="shared" si="259"/>
        <v>0</v>
      </c>
      <c r="AF323" s="1">
        <f t="shared" si="234"/>
        <v>0</v>
      </c>
      <c r="AH323" s="1" t="str">
        <f t="shared" si="235"/>
        <v>No</v>
      </c>
    </row>
    <row r="324" spans="1:34" hidden="1" x14ac:dyDescent="0.2">
      <c r="A324" s="88">
        <v>3.21E-4</v>
      </c>
      <c r="B324" s="4">
        <f t="shared" si="236"/>
        <v>3.21E-4</v>
      </c>
      <c r="C324"/>
      <c r="D324" s="213"/>
      <c r="E324" s="44" t="s">
        <v>21</v>
      </c>
      <c r="F324" s="14">
        <f t="shared" si="239"/>
        <v>0</v>
      </c>
      <c r="G324" s="14">
        <f t="shared" si="240"/>
        <v>0</v>
      </c>
      <c r="H324" s="101" t="str">
        <f>IF(ISNA(VLOOKUP(C324,[1]Sheet1!$J$2:$J$2999,1,FALSE)),"No","Yes")</f>
        <v>No</v>
      </c>
      <c r="I324" s="72">
        <f t="shared" si="241"/>
        <v>0</v>
      </c>
      <c r="J324" s="72">
        <f t="shared" si="242"/>
        <v>0</v>
      </c>
      <c r="K324" s="72">
        <f t="shared" si="243"/>
        <v>0</v>
      </c>
      <c r="L324" s="72">
        <f t="shared" si="244"/>
        <v>0</v>
      </c>
      <c r="M324" s="72">
        <f t="shared" si="245"/>
        <v>0</v>
      </c>
      <c r="N324" s="72">
        <f t="shared" si="246"/>
        <v>0</v>
      </c>
      <c r="O324" s="72">
        <f t="shared" si="237"/>
        <v>0</v>
      </c>
      <c r="Q324" s="73">
        <f t="shared" si="247"/>
        <v>0</v>
      </c>
      <c r="R324" s="73">
        <f t="shared" si="248"/>
        <v>0</v>
      </c>
      <c r="S324" s="73">
        <f t="shared" si="249"/>
        <v>0</v>
      </c>
      <c r="T324" s="73">
        <f t="shared" si="250"/>
        <v>0</v>
      </c>
      <c r="U324" s="73">
        <f t="shared" si="251"/>
        <v>0</v>
      </c>
      <c r="V324" s="73">
        <f t="shared" si="252"/>
        <v>0</v>
      </c>
      <c r="W324" s="73">
        <f t="shared" si="238"/>
        <v>0</v>
      </c>
      <c r="Y324" s="72">
        <f t="shared" si="253"/>
        <v>0</v>
      </c>
      <c r="Z324" s="73">
        <f t="shared" si="254"/>
        <v>0</v>
      </c>
      <c r="AA324" s="58">
        <f t="shared" si="255"/>
        <v>0</v>
      </c>
      <c r="AB324" s="72">
        <f t="shared" si="256"/>
        <v>0</v>
      </c>
      <c r="AC324" s="72">
        <f t="shared" si="257"/>
        <v>0</v>
      </c>
      <c r="AD324" s="73">
        <f t="shared" si="258"/>
        <v>0</v>
      </c>
      <c r="AE324" s="73">
        <f t="shared" si="259"/>
        <v>0</v>
      </c>
      <c r="AF324" s="1">
        <f t="shared" ref="AF324:AF387" si="260">IF(H324="NO",SUM(AA324:AE324)-E$2,SUM(AA324:AE324))</f>
        <v>0</v>
      </c>
      <c r="AH324" s="1" t="str">
        <f t="shared" si="235"/>
        <v>No</v>
      </c>
    </row>
    <row r="325" spans="1:34" hidden="1" x14ac:dyDescent="0.2">
      <c r="A325" s="88">
        <v>3.2200000000000002E-4</v>
      </c>
      <c r="B325" s="4">
        <f t="shared" si="236"/>
        <v>3.2200000000000002E-4</v>
      </c>
      <c r="C325"/>
      <c r="D325" s="213"/>
      <c r="E325" s="44" t="s">
        <v>21</v>
      </c>
      <c r="F325" s="14">
        <f t="shared" si="239"/>
        <v>0</v>
      </c>
      <c r="G325" s="14">
        <f t="shared" si="240"/>
        <v>0</v>
      </c>
      <c r="H325" s="101" t="str">
        <f>IF(ISNA(VLOOKUP(C325,[1]Sheet1!$J$2:$J$2999,1,FALSE)),"No","Yes")</f>
        <v>No</v>
      </c>
      <c r="I325" s="72">
        <f t="shared" si="241"/>
        <v>0</v>
      </c>
      <c r="J325" s="72">
        <f t="shared" si="242"/>
        <v>0</v>
      </c>
      <c r="K325" s="72">
        <f t="shared" si="243"/>
        <v>0</v>
      </c>
      <c r="L325" s="72">
        <f t="shared" si="244"/>
        <v>0</v>
      </c>
      <c r="M325" s="72">
        <f t="shared" si="245"/>
        <v>0</v>
      </c>
      <c r="N325" s="72">
        <f t="shared" si="246"/>
        <v>0</v>
      </c>
      <c r="O325" s="72">
        <f t="shared" si="237"/>
        <v>0</v>
      </c>
      <c r="Q325" s="73">
        <f t="shared" si="247"/>
        <v>0</v>
      </c>
      <c r="R325" s="73">
        <f t="shared" si="248"/>
        <v>0</v>
      </c>
      <c r="S325" s="73">
        <f t="shared" si="249"/>
        <v>0</v>
      </c>
      <c r="T325" s="73">
        <f t="shared" si="250"/>
        <v>0</v>
      </c>
      <c r="U325" s="73">
        <f t="shared" si="251"/>
        <v>0</v>
      </c>
      <c r="V325" s="73">
        <f t="shared" si="252"/>
        <v>0</v>
      </c>
      <c r="W325" s="73">
        <f t="shared" si="238"/>
        <v>0</v>
      </c>
      <c r="Y325" s="72">
        <f t="shared" si="253"/>
        <v>0</v>
      </c>
      <c r="Z325" s="73">
        <f t="shared" si="254"/>
        <v>0</v>
      </c>
      <c r="AA325" s="58">
        <f t="shared" si="255"/>
        <v>0</v>
      </c>
      <c r="AB325" s="72">
        <f t="shared" si="256"/>
        <v>0</v>
      </c>
      <c r="AC325" s="72">
        <f t="shared" si="257"/>
        <v>0</v>
      </c>
      <c r="AD325" s="73">
        <f t="shared" si="258"/>
        <v>0</v>
      </c>
      <c r="AE325" s="73">
        <f t="shared" si="259"/>
        <v>0</v>
      </c>
      <c r="AF325" s="1">
        <f t="shared" si="260"/>
        <v>0</v>
      </c>
      <c r="AH325" s="1" t="str">
        <f t="shared" ref="AH325:AH388" si="261">IF(ISERROR(VLOOKUP(D325,AI$12:AI$100,1,FALSE)),"No","Yes")</f>
        <v>No</v>
      </c>
    </row>
    <row r="326" spans="1:34" hidden="1" x14ac:dyDescent="0.2">
      <c r="A326" s="88">
        <v>3.2299999999999999E-4</v>
      </c>
      <c r="B326" s="4">
        <f t="shared" si="236"/>
        <v>3.2299999999999999E-4</v>
      </c>
      <c r="C326"/>
      <c r="D326" s="213"/>
      <c r="E326" s="44" t="s">
        <v>21</v>
      </c>
      <c r="F326" s="14">
        <f t="shared" si="239"/>
        <v>0</v>
      </c>
      <c r="G326" s="14">
        <f t="shared" si="240"/>
        <v>0</v>
      </c>
      <c r="H326" s="101" t="str">
        <f>IF(ISNA(VLOOKUP(C326,[1]Sheet1!$J$2:$J$2999,1,FALSE)),"No","Yes")</f>
        <v>No</v>
      </c>
      <c r="I326" s="72">
        <f t="shared" si="241"/>
        <v>0</v>
      </c>
      <c r="J326" s="72">
        <f t="shared" si="242"/>
        <v>0</v>
      </c>
      <c r="K326" s="72">
        <f t="shared" si="243"/>
        <v>0</v>
      </c>
      <c r="L326" s="72">
        <f t="shared" si="244"/>
        <v>0</v>
      </c>
      <c r="M326" s="72">
        <f t="shared" si="245"/>
        <v>0</v>
      </c>
      <c r="N326" s="72">
        <f t="shared" si="246"/>
        <v>0</v>
      </c>
      <c r="O326" s="72">
        <f t="shared" si="237"/>
        <v>0</v>
      </c>
      <c r="Q326" s="73">
        <f t="shared" si="247"/>
        <v>0</v>
      </c>
      <c r="R326" s="73">
        <f t="shared" si="248"/>
        <v>0</v>
      </c>
      <c r="S326" s="73">
        <f t="shared" si="249"/>
        <v>0</v>
      </c>
      <c r="T326" s="73">
        <f t="shared" si="250"/>
        <v>0</v>
      </c>
      <c r="U326" s="73">
        <f t="shared" si="251"/>
        <v>0</v>
      </c>
      <c r="V326" s="73">
        <f t="shared" si="252"/>
        <v>0</v>
      </c>
      <c r="W326" s="73">
        <f t="shared" si="238"/>
        <v>0</v>
      </c>
      <c r="Y326" s="72">
        <f t="shared" si="253"/>
        <v>0</v>
      </c>
      <c r="Z326" s="73">
        <f t="shared" si="254"/>
        <v>0</v>
      </c>
      <c r="AA326" s="58">
        <f t="shared" si="255"/>
        <v>0</v>
      </c>
      <c r="AB326" s="72">
        <f t="shared" si="256"/>
        <v>0</v>
      </c>
      <c r="AC326" s="72">
        <f t="shared" si="257"/>
        <v>0</v>
      </c>
      <c r="AD326" s="73">
        <f t="shared" si="258"/>
        <v>0</v>
      </c>
      <c r="AE326" s="73">
        <f t="shared" si="259"/>
        <v>0</v>
      </c>
      <c r="AF326" s="1">
        <f t="shared" si="260"/>
        <v>0</v>
      </c>
      <c r="AH326" s="1" t="str">
        <f t="shared" si="261"/>
        <v>No</v>
      </c>
    </row>
    <row r="327" spans="1:34" hidden="1" x14ac:dyDescent="0.2">
      <c r="A327" s="88">
        <v>3.2400000000000001E-4</v>
      </c>
      <c r="B327" s="4">
        <f t="shared" si="236"/>
        <v>3.2400000000000001E-4</v>
      </c>
      <c r="C327"/>
      <c r="D327" s="213"/>
      <c r="E327" s="44" t="s">
        <v>21</v>
      </c>
      <c r="F327" s="14">
        <f t="shared" si="239"/>
        <v>0</v>
      </c>
      <c r="G327" s="14">
        <f t="shared" si="240"/>
        <v>0</v>
      </c>
      <c r="H327" s="101" t="str">
        <f>IF(ISNA(VLOOKUP(C327,[1]Sheet1!$J$2:$J$2999,1,FALSE)),"No","Yes")</f>
        <v>No</v>
      </c>
      <c r="I327" s="72">
        <f t="shared" si="241"/>
        <v>0</v>
      </c>
      <c r="J327" s="72">
        <f t="shared" si="242"/>
        <v>0</v>
      </c>
      <c r="K327" s="72">
        <f t="shared" si="243"/>
        <v>0</v>
      </c>
      <c r="L327" s="72">
        <f t="shared" si="244"/>
        <v>0</v>
      </c>
      <c r="M327" s="72">
        <f t="shared" si="245"/>
        <v>0</v>
      </c>
      <c r="N327" s="72">
        <f t="shared" si="246"/>
        <v>0</v>
      </c>
      <c r="O327" s="72">
        <f t="shared" si="237"/>
        <v>0</v>
      </c>
      <c r="Q327" s="73">
        <f t="shared" si="247"/>
        <v>0</v>
      </c>
      <c r="R327" s="73">
        <f t="shared" si="248"/>
        <v>0</v>
      </c>
      <c r="S327" s="73">
        <f t="shared" si="249"/>
        <v>0</v>
      </c>
      <c r="T327" s="73">
        <f t="shared" si="250"/>
        <v>0</v>
      </c>
      <c r="U327" s="73">
        <f t="shared" si="251"/>
        <v>0</v>
      </c>
      <c r="V327" s="73">
        <f t="shared" si="252"/>
        <v>0</v>
      </c>
      <c r="W327" s="73">
        <f t="shared" si="238"/>
        <v>0</v>
      </c>
      <c r="Y327" s="72">
        <f t="shared" si="253"/>
        <v>0</v>
      </c>
      <c r="Z327" s="73">
        <f t="shared" si="254"/>
        <v>0</v>
      </c>
      <c r="AA327" s="58">
        <f t="shared" si="255"/>
        <v>0</v>
      </c>
      <c r="AB327" s="72">
        <f t="shared" si="256"/>
        <v>0</v>
      </c>
      <c r="AC327" s="72">
        <f t="shared" si="257"/>
        <v>0</v>
      </c>
      <c r="AD327" s="73">
        <f t="shared" si="258"/>
        <v>0</v>
      </c>
      <c r="AE327" s="73">
        <f t="shared" si="259"/>
        <v>0</v>
      </c>
      <c r="AF327" s="1">
        <f t="shared" si="260"/>
        <v>0</v>
      </c>
      <c r="AH327" s="1" t="str">
        <f t="shared" si="261"/>
        <v>No</v>
      </c>
    </row>
    <row r="328" spans="1:34" hidden="1" x14ac:dyDescent="0.2">
      <c r="A328" s="88">
        <v>3.2499999999999999E-4</v>
      </c>
      <c r="B328" s="4">
        <f t="shared" si="236"/>
        <v>3.2499999999999999E-4</v>
      </c>
      <c r="C328"/>
      <c r="D328" s="213"/>
      <c r="E328" s="44" t="s">
        <v>21</v>
      </c>
      <c r="F328" s="14">
        <f t="shared" si="239"/>
        <v>0</v>
      </c>
      <c r="G328" s="14">
        <f t="shared" si="240"/>
        <v>0</v>
      </c>
      <c r="H328" s="101" t="str">
        <f>IF(ISNA(VLOOKUP(C328,[1]Sheet1!$J$2:$J$2999,1,FALSE)),"No","Yes")</f>
        <v>No</v>
      </c>
      <c r="I328" s="72">
        <f t="shared" si="241"/>
        <v>0</v>
      </c>
      <c r="J328" s="72">
        <f t="shared" si="242"/>
        <v>0</v>
      </c>
      <c r="K328" s="72">
        <f t="shared" si="243"/>
        <v>0</v>
      </c>
      <c r="L328" s="72">
        <f t="shared" si="244"/>
        <v>0</v>
      </c>
      <c r="M328" s="72">
        <f t="shared" si="245"/>
        <v>0</v>
      </c>
      <c r="N328" s="72">
        <f t="shared" si="246"/>
        <v>0</v>
      </c>
      <c r="O328" s="72">
        <f t="shared" si="237"/>
        <v>0</v>
      </c>
      <c r="Q328" s="73">
        <f t="shared" si="247"/>
        <v>0</v>
      </c>
      <c r="R328" s="73">
        <f t="shared" si="248"/>
        <v>0</v>
      </c>
      <c r="S328" s="73">
        <f t="shared" si="249"/>
        <v>0</v>
      </c>
      <c r="T328" s="73">
        <f t="shared" si="250"/>
        <v>0</v>
      </c>
      <c r="U328" s="73">
        <f t="shared" si="251"/>
        <v>0</v>
      </c>
      <c r="V328" s="73">
        <f t="shared" si="252"/>
        <v>0</v>
      </c>
      <c r="W328" s="73">
        <f t="shared" si="238"/>
        <v>0</v>
      </c>
      <c r="Y328" s="72">
        <f t="shared" si="253"/>
        <v>0</v>
      </c>
      <c r="Z328" s="73">
        <f t="shared" si="254"/>
        <v>0</v>
      </c>
      <c r="AA328" s="58">
        <f t="shared" si="255"/>
        <v>0</v>
      </c>
      <c r="AB328" s="72">
        <f t="shared" si="256"/>
        <v>0</v>
      </c>
      <c r="AC328" s="72">
        <f t="shared" si="257"/>
        <v>0</v>
      </c>
      <c r="AD328" s="73">
        <f t="shared" si="258"/>
        <v>0</v>
      </c>
      <c r="AE328" s="73">
        <f t="shared" si="259"/>
        <v>0</v>
      </c>
      <c r="AF328" s="1">
        <f t="shared" si="260"/>
        <v>0</v>
      </c>
      <c r="AH328" s="1" t="str">
        <f t="shared" si="261"/>
        <v>No</v>
      </c>
    </row>
    <row r="329" spans="1:34" hidden="1" x14ac:dyDescent="0.2">
      <c r="A329" s="88">
        <v>3.2600000000000001E-4</v>
      </c>
      <c r="B329" s="4">
        <f t="shared" si="236"/>
        <v>3.2600000000000001E-4</v>
      </c>
      <c r="C329"/>
      <c r="D329" s="213"/>
      <c r="E329" s="44" t="s">
        <v>21</v>
      </c>
      <c r="F329" s="14">
        <f t="shared" si="239"/>
        <v>0</v>
      </c>
      <c r="G329" s="14">
        <f t="shared" si="240"/>
        <v>0</v>
      </c>
      <c r="H329" s="101" t="str">
        <f>IF(ISNA(VLOOKUP(C329,[1]Sheet1!$J$2:$J$2999,1,FALSE)),"No","Yes")</f>
        <v>No</v>
      </c>
      <c r="I329" s="72">
        <f t="shared" si="241"/>
        <v>0</v>
      </c>
      <c r="J329" s="72">
        <f t="shared" si="242"/>
        <v>0</v>
      </c>
      <c r="K329" s="72">
        <f t="shared" si="243"/>
        <v>0</v>
      </c>
      <c r="L329" s="72">
        <f t="shared" si="244"/>
        <v>0</v>
      </c>
      <c r="M329" s="72">
        <f t="shared" si="245"/>
        <v>0</v>
      </c>
      <c r="N329" s="72">
        <f t="shared" si="246"/>
        <v>0</v>
      </c>
      <c r="O329" s="72">
        <f t="shared" si="237"/>
        <v>0</v>
      </c>
      <c r="Q329" s="73">
        <f t="shared" si="247"/>
        <v>0</v>
      </c>
      <c r="R329" s="73">
        <f t="shared" si="248"/>
        <v>0</v>
      </c>
      <c r="S329" s="73">
        <f t="shared" si="249"/>
        <v>0</v>
      </c>
      <c r="T329" s="73">
        <f t="shared" si="250"/>
        <v>0</v>
      </c>
      <c r="U329" s="73">
        <f t="shared" si="251"/>
        <v>0</v>
      </c>
      <c r="V329" s="73">
        <f t="shared" si="252"/>
        <v>0</v>
      </c>
      <c r="W329" s="73">
        <f t="shared" si="238"/>
        <v>0</v>
      </c>
      <c r="Y329" s="72">
        <f t="shared" si="253"/>
        <v>0</v>
      </c>
      <c r="Z329" s="73">
        <f t="shared" si="254"/>
        <v>0</v>
      </c>
      <c r="AA329" s="58">
        <f t="shared" si="255"/>
        <v>0</v>
      </c>
      <c r="AB329" s="72">
        <f t="shared" si="256"/>
        <v>0</v>
      </c>
      <c r="AC329" s="72">
        <f t="shared" si="257"/>
        <v>0</v>
      </c>
      <c r="AD329" s="73">
        <f t="shared" si="258"/>
        <v>0</v>
      </c>
      <c r="AE329" s="73">
        <f t="shared" si="259"/>
        <v>0</v>
      </c>
      <c r="AF329" s="1">
        <f t="shared" si="260"/>
        <v>0</v>
      </c>
      <c r="AH329" s="1" t="str">
        <f t="shared" si="261"/>
        <v>No</v>
      </c>
    </row>
    <row r="330" spans="1:34" hidden="1" x14ac:dyDescent="0.2">
      <c r="A330" s="88">
        <v>3.2700000000000003E-4</v>
      </c>
      <c r="B330" s="4">
        <f t="shared" si="236"/>
        <v>3.2700000000000003E-4</v>
      </c>
      <c r="C330"/>
      <c r="D330" s="213"/>
      <c r="E330" s="44" t="s">
        <v>21</v>
      </c>
      <c r="F330" s="14">
        <f t="shared" si="239"/>
        <v>0</v>
      </c>
      <c r="G330" s="14">
        <f t="shared" si="240"/>
        <v>0</v>
      </c>
      <c r="H330" s="101" t="str">
        <f>IF(ISNA(VLOOKUP(C330,[1]Sheet1!$J$2:$J$2999,1,FALSE)),"No","Yes")</f>
        <v>No</v>
      </c>
      <c r="I330" s="72">
        <f t="shared" si="241"/>
        <v>0</v>
      </c>
      <c r="J330" s="72">
        <f t="shared" si="242"/>
        <v>0</v>
      </c>
      <c r="K330" s="72">
        <f t="shared" si="243"/>
        <v>0</v>
      </c>
      <c r="L330" s="72">
        <f t="shared" si="244"/>
        <v>0</v>
      </c>
      <c r="M330" s="72">
        <f t="shared" si="245"/>
        <v>0</v>
      </c>
      <c r="N330" s="72">
        <f t="shared" si="246"/>
        <v>0</v>
      </c>
      <c r="O330" s="72">
        <f t="shared" si="237"/>
        <v>0</v>
      </c>
      <c r="Q330" s="73">
        <f t="shared" si="247"/>
        <v>0</v>
      </c>
      <c r="R330" s="73">
        <f t="shared" si="248"/>
        <v>0</v>
      </c>
      <c r="S330" s="73">
        <f t="shared" si="249"/>
        <v>0</v>
      </c>
      <c r="T330" s="73">
        <f t="shared" si="250"/>
        <v>0</v>
      </c>
      <c r="U330" s="73">
        <f t="shared" si="251"/>
        <v>0</v>
      </c>
      <c r="V330" s="73">
        <f t="shared" si="252"/>
        <v>0</v>
      </c>
      <c r="W330" s="73">
        <f t="shared" si="238"/>
        <v>0</v>
      </c>
      <c r="Y330" s="72">
        <f t="shared" si="253"/>
        <v>0</v>
      </c>
      <c r="Z330" s="73">
        <f t="shared" si="254"/>
        <v>0</v>
      </c>
      <c r="AA330" s="58">
        <f t="shared" si="255"/>
        <v>0</v>
      </c>
      <c r="AB330" s="72">
        <f t="shared" si="256"/>
        <v>0</v>
      </c>
      <c r="AC330" s="72">
        <f t="shared" si="257"/>
        <v>0</v>
      </c>
      <c r="AD330" s="73">
        <f t="shared" si="258"/>
        <v>0</v>
      </c>
      <c r="AE330" s="73">
        <f t="shared" si="259"/>
        <v>0</v>
      </c>
      <c r="AF330" s="1">
        <f t="shared" si="260"/>
        <v>0</v>
      </c>
      <c r="AH330" s="1" t="str">
        <f t="shared" si="261"/>
        <v>No</v>
      </c>
    </row>
    <row r="331" spans="1:34" hidden="1" x14ac:dyDescent="0.2">
      <c r="A331" s="88">
        <v>3.28E-4</v>
      </c>
      <c r="B331" s="4">
        <f t="shared" si="236"/>
        <v>3.28E-4</v>
      </c>
      <c r="C331"/>
      <c r="D331" s="213"/>
      <c r="E331" s="44" t="s">
        <v>21</v>
      </c>
      <c r="F331" s="14">
        <f t="shared" si="239"/>
        <v>0</v>
      </c>
      <c r="G331" s="14">
        <f t="shared" si="240"/>
        <v>0</v>
      </c>
      <c r="H331" s="101" t="str">
        <f>IF(ISNA(VLOOKUP(C331,[1]Sheet1!$J$2:$J$2999,1,FALSE)),"No","Yes")</f>
        <v>No</v>
      </c>
      <c r="I331" s="72">
        <f t="shared" si="241"/>
        <v>0</v>
      </c>
      <c r="J331" s="72">
        <f t="shared" si="242"/>
        <v>0</v>
      </c>
      <c r="K331" s="72">
        <f t="shared" si="243"/>
        <v>0</v>
      </c>
      <c r="L331" s="72">
        <f t="shared" si="244"/>
        <v>0</v>
      </c>
      <c r="M331" s="72">
        <f t="shared" si="245"/>
        <v>0</v>
      </c>
      <c r="N331" s="72">
        <f t="shared" si="246"/>
        <v>0</v>
      </c>
      <c r="O331" s="72">
        <f t="shared" si="237"/>
        <v>0</v>
      </c>
      <c r="Q331" s="73">
        <f t="shared" si="247"/>
        <v>0</v>
      </c>
      <c r="R331" s="73">
        <f t="shared" si="248"/>
        <v>0</v>
      </c>
      <c r="S331" s="73">
        <f t="shared" si="249"/>
        <v>0</v>
      </c>
      <c r="T331" s="73">
        <f t="shared" si="250"/>
        <v>0</v>
      </c>
      <c r="U331" s="73">
        <f t="shared" si="251"/>
        <v>0</v>
      </c>
      <c r="V331" s="73">
        <f t="shared" si="252"/>
        <v>0</v>
      </c>
      <c r="W331" s="73">
        <f t="shared" si="238"/>
        <v>0</v>
      </c>
      <c r="Y331" s="72">
        <f t="shared" si="253"/>
        <v>0</v>
      </c>
      <c r="Z331" s="73">
        <f t="shared" si="254"/>
        <v>0</v>
      </c>
      <c r="AA331" s="58">
        <f t="shared" si="255"/>
        <v>0</v>
      </c>
      <c r="AB331" s="72">
        <f t="shared" si="256"/>
        <v>0</v>
      </c>
      <c r="AC331" s="72">
        <f t="shared" si="257"/>
        <v>0</v>
      </c>
      <c r="AD331" s="73">
        <f t="shared" si="258"/>
        <v>0</v>
      </c>
      <c r="AE331" s="73">
        <f t="shared" si="259"/>
        <v>0</v>
      </c>
      <c r="AF331" s="1">
        <f t="shared" si="260"/>
        <v>0</v>
      </c>
      <c r="AH331" s="1" t="str">
        <f t="shared" si="261"/>
        <v>No</v>
      </c>
    </row>
    <row r="332" spans="1:34" hidden="1" x14ac:dyDescent="0.2">
      <c r="A332" s="88">
        <v>3.2900000000000003E-4</v>
      </c>
      <c r="B332" s="4">
        <f t="shared" si="236"/>
        <v>3.2900000000000003E-4</v>
      </c>
      <c r="C332"/>
      <c r="D332" s="213"/>
      <c r="E332" s="44" t="s">
        <v>21</v>
      </c>
      <c r="F332" s="14">
        <f t="shared" si="239"/>
        <v>0</v>
      </c>
      <c r="G332" s="14">
        <f t="shared" si="240"/>
        <v>0</v>
      </c>
      <c r="H332" s="101" t="str">
        <f>IF(ISNA(VLOOKUP(C332,[1]Sheet1!$J$2:$J$2999,1,FALSE)),"No","Yes")</f>
        <v>No</v>
      </c>
      <c r="I332" s="72">
        <f t="shared" si="241"/>
        <v>0</v>
      </c>
      <c r="J332" s="72">
        <f t="shared" si="242"/>
        <v>0</v>
      </c>
      <c r="K332" s="72">
        <f t="shared" si="243"/>
        <v>0</v>
      </c>
      <c r="L332" s="72">
        <f t="shared" si="244"/>
        <v>0</v>
      </c>
      <c r="M332" s="72">
        <f t="shared" si="245"/>
        <v>0</v>
      </c>
      <c r="N332" s="72">
        <f t="shared" si="246"/>
        <v>0</v>
      </c>
      <c r="O332" s="72">
        <f t="shared" si="237"/>
        <v>0</v>
      </c>
      <c r="Q332" s="73">
        <f t="shared" si="247"/>
        <v>0</v>
      </c>
      <c r="R332" s="73">
        <f t="shared" si="248"/>
        <v>0</v>
      </c>
      <c r="S332" s="73">
        <f t="shared" si="249"/>
        <v>0</v>
      </c>
      <c r="T332" s="73">
        <f t="shared" si="250"/>
        <v>0</v>
      </c>
      <c r="U332" s="73">
        <f t="shared" si="251"/>
        <v>0</v>
      </c>
      <c r="V332" s="73">
        <f t="shared" si="252"/>
        <v>0</v>
      </c>
      <c r="W332" s="73">
        <f t="shared" si="238"/>
        <v>0</v>
      </c>
      <c r="Y332" s="72">
        <f t="shared" si="253"/>
        <v>0</v>
      </c>
      <c r="Z332" s="73">
        <f t="shared" si="254"/>
        <v>0</v>
      </c>
      <c r="AA332" s="58">
        <f t="shared" si="255"/>
        <v>0</v>
      </c>
      <c r="AB332" s="72">
        <f t="shared" si="256"/>
        <v>0</v>
      </c>
      <c r="AC332" s="72">
        <f t="shared" si="257"/>
        <v>0</v>
      </c>
      <c r="AD332" s="73">
        <f t="shared" si="258"/>
        <v>0</v>
      </c>
      <c r="AE332" s="73">
        <f t="shared" si="259"/>
        <v>0</v>
      </c>
      <c r="AF332" s="1">
        <f t="shared" si="260"/>
        <v>0</v>
      </c>
      <c r="AH332" s="1" t="str">
        <f t="shared" si="261"/>
        <v>No</v>
      </c>
    </row>
    <row r="333" spans="1:34" hidden="1" x14ac:dyDescent="0.2">
      <c r="A333" s="88">
        <v>3.3E-4</v>
      </c>
      <c r="B333" s="4">
        <f t="shared" si="236"/>
        <v>3.3E-4</v>
      </c>
      <c r="C333"/>
      <c r="D333" s="213"/>
      <c r="E333" s="44" t="s">
        <v>21</v>
      </c>
      <c r="F333" s="14">
        <f t="shared" si="239"/>
        <v>0</v>
      </c>
      <c r="G333" s="14">
        <f t="shared" si="240"/>
        <v>0</v>
      </c>
      <c r="H333" s="101" t="str">
        <f>IF(ISNA(VLOOKUP(C333,[1]Sheet1!$J$2:$J$2999,1,FALSE)),"No","Yes")</f>
        <v>No</v>
      </c>
      <c r="I333" s="72">
        <f t="shared" si="241"/>
        <v>0</v>
      </c>
      <c r="J333" s="72">
        <f t="shared" si="242"/>
        <v>0</v>
      </c>
      <c r="K333" s="72">
        <f t="shared" si="243"/>
        <v>0</v>
      </c>
      <c r="L333" s="72">
        <f t="shared" si="244"/>
        <v>0</v>
      </c>
      <c r="M333" s="72">
        <f t="shared" si="245"/>
        <v>0</v>
      </c>
      <c r="N333" s="72">
        <f t="shared" si="246"/>
        <v>0</v>
      </c>
      <c r="O333" s="72">
        <f t="shared" si="237"/>
        <v>0</v>
      </c>
      <c r="Q333" s="73">
        <f t="shared" si="247"/>
        <v>0</v>
      </c>
      <c r="R333" s="73">
        <f t="shared" si="248"/>
        <v>0</v>
      </c>
      <c r="S333" s="73">
        <f t="shared" si="249"/>
        <v>0</v>
      </c>
      <c r="T333" s="73">
        <f t="shared" si="250"/>
        <v>0</v>
      </c>
      <c r="U333" s="73">
        <f t="shared" si="251"/>
        <v>0</v>
      </c>
      <c r="V333" s="73">
        <f t="shared" si="252"/>
        <v>0</v>
      </c>
      <c r="W333" s="73">
        <f t="shared" si="238"/>
        <v>0</v>
      </c>
      <c r="Y333" s="72">
        <f t="shared" si="253"/>
        <v>0</v>
      </c>
      <c r="Z333" s="73">
        <f t="shared" si="254"/>
        <v>0</v>
      </c>
      <c r="AA333" s="58">
        <f t="shared" si="255"/>
        <v>0</v>
      </c>
      <c r="AB333" s="72">
        <f t="shared" si="256"/>
        <v>0</v>
      </c>
      <c r="AC333" s="72">
        <f t="shared" si="257"/>
        <v>0</v>
      </c>
      <c r="AD333" s="73">
        <f t="shared" si="258"/>
        <v>0</v>
      </c>
      <c r="AE333" s="73">
        <f t="shared" si="259"/>
        <v>0</v>
      </c>
      <c r="AF333" s="1">
        <f t="shared" si="260"/>
        <v>0</v>
      </c>
      <c r="AH333" s="1" t="str">
        <f t="shared" si="261"/>
        <v>No</v>
      </c>
    </row>
    <row r="334" spans="1:34" hidden="1" x14ac:dyDescent="0.2">
      <c r="A334" s="88">
        <v>3.3100000000000002E-4</v>
      </c>
      <c r="B334" s="4">
        <f t="shared" si="236"/>
        <v>3.3100000000000002E-4</v>
      </c>
      <c r="C334"/>
      <c r="D334" s="213"/>
      <c r="E334" s="44" t="s">
        <v>21</v>
      </c>
      <c r="F334" s="14">
        <f t="shared" si="239"/>
        <v>0</v>
      </c>
      <c r="G334" s="14">
        <f t="shared" si="240"/>
        <v>0</v>
      </c>
      <c r="H334" s="101" t="str">
        <f>IF(ISNA(VLOOKUP(C334,[1]Sheet1!$J$2:$J$2999,1,FALSE)),"No","Yes")</f>
        <v>No</v>
      </c>
      <c r="I334" s="72">
        <f t="shared" si="241"/>
        <v>0</v>
      </c>
      <c r="J334" s="72">
        <f t="shared" si="242"/>
        <v>0</v>
      </c>
      <c r="K334" s="72">
        <f t="shared" si="243"/>
        <v>0</v>
      </c>
      <c r="L334" s="72">
        <f t="shared" si="244"/>
        <v>0</v>
      </c>
      <c r="M334" s="72">
        <f t="shared" si="245"/>
        <v>0</v>
      </c>
      <c r="N334" s="72">
        <f t="shared" si="246"/>
        <v>0</v>
      </c>
      <c r="O334" s="72">
        <f t="shared" si="237"/>
        <v>0</v>
      </c>
      <c r="Q334" s="73">
        <f t="shared" si="247"/>
        <v>0</v>
      </c>
      <c r="R334" s="73">
        <f t="shared" si="248"/>
        <v>0</v>
      </c>
      <c r="S334" s="73">
        <f t="shared" si="249"/>
        <v>0</v>
      </c>
      <c r="T334" s="73">
        <f t="shared" si="250"/>
        <v>0</v>
      </c>
      <c r="U334" s="73">
        <f t="shared" si="251"/>
        <v>0</v>
      </c>
      <c r="V334" s="73">
        <f t="shared" si="252"/>
        <v>0</v>
      </c>
      <c r="W334" s="73">
        <f t="shared" si="238"/>
        <v>0</v>
      </c>
      <c r="Y334" s="72">
        <f t="shared" si="253"/>
        <v>0</v>
      </c>
      <c r="Z334" s="73">
        <f t="shared" si="254"/>
        <v>0</v>
      </c>
      <c r="AA334" s="58">
        <f t="shared" si="255"/>
        <v>0</v>
      </c>
      <c r="AB334" s="72">
        <f t="shared" si="256"/>
        <v>0</v>
      </c>
      <c r="AC334" s="72">
        <f t="shared" si="257"/>
        <v>0</v>
      </c>
      <c r="AD334" s="73">
        <f t="shared" si="258"/>
        <v>0</v>
      </c>
      <c r="AE334" s="73">
        <f t="shared" si="259"/>
        <v>0</v>
      </c>
      <c r="AF334" s="1">
        <f t="shared" si="260"/>
        <v>0</v>
      </c>
      <c r="AH334" s="1" t="str">
        <f t="shared" si="261"/>
        <v>No</v>
      </c>
    </row>
    <row r="335" spans="1:34" hidden="1" x14ac:dyDescent="0.2">
      <c r="A335" s="88">
        <v>3.3199999999999999E-4</v>
      </c>
      <c r="B335" s="4">
        <f t="shared" si="236"/>
        <v>3.3199999999999999E-4</v>
      </c>
      <c r="C335"/>
      <c r="D335" s="213"/>
      <c r="E335" s="44" t="s">
        <v>21</v>
      </c>
      <c r="F335" s="14">
        <f t="shared" si="239"/>
        <v>0</v>
      </c>
      <c r="G335" s="14">
        <f t="shared" si="240"/>
        <v>0</v>
      </c>
      <c r="H335" s="101" t="str">
        <f>IF(ISNA(VLOOKUP(C335,[1]Sheet1!$J$2:$J$2999,1,FALSE)),"No","Yes")</f>
        <v>No</v>
      </c>
      <c r="I335" s="72">
        <f t="shared" si="241"/>
        <v>0</v>
      </c>
      <c r="J335" s="72">
        <f t="shared" si="242"/>
        <v>0</v>
      </c>
      <c r="K335" s="72">
        <f t="shared" si="243"/>
        <v>0</v>
      </c>
      <c r="L335" s="72">
        <f t="shared" si="244"/>
        <v>0</v>
      </c>
      <c r="M335" s="72">
        <f t="shared" si="245"/>
        <v>0</v>
      </c>
      <c r="N335" s="72">
        <f t="shared" si="246"/>
        <v>0</v>
      </c>
      <c r="O335" s="72">
        <f t="shared" si="237"/>
        <v>0</v>
      </c>
      <c r="Q335" s="73">
        <f t="shared" si="247"/>
        <v>0</v>
      </c>
      <c r="R335" s="73">
        <f t="shared" si="248"/>
        <v>0</v>
      </c>
      <c r="S335" s="73">
        <f t="shared" si="249"/>
        <v>0</v>
      </c>
      <c r="T335" s="73">
        <f t="shared" si="250"/>
        <v>0</v>
      </c>
      <c r="U335" s="73">
        <f t="shared" si="251"/>
        <v>0</v>
      </c>
      <c r="V335" s="73">
        <f t="shared" si="252"/>
        <v>0</v>
      </c>
      <c r="W335" s="73">
        <f t="shared" si="238"/>
        <v>0</v>
      </c>
      <c r="Y335" s="72">
        <f t="shared" si="253"/>
        <v>0</v>
      </c>
      <c r="Z335" s="73">
        <f t="shared" si="254"/>
        <v>0</v>
      </c>
      <c r="AA335" s="58">
        <f t="shared" si="255"/>
        <v>0</v>
      </c>
      <c r="AB335" s="72">
        <f t="shared" si="256"/>
        <v>0</v>
      </c>
      <c r="AC335" s="72">
        <f t="shared" si="257"/>
        <v>0</v>
      </c>
      <c r="AD335" s="73">
        <f t="shared" si="258"/>
        <v>0</v>
      </c>
      <c r="AE335" s="73">
        <f t="shared" si="259"/>
        <v>0</v>
      </c>
      <c r="AF335" s="1">
        <f t="shared" si="260"/>
        <v>0</v>
      </c>
      <c r="AH335" s="1" t="str">
        <f t="shared" si="261"/>
        <v>No</v>
      </c>
    </row>
    <row r="336" spans="1:34" hidden="1" x14ac:dyDescent="0.2">
      <c r="A336" s="88">
        <v>3.3300000000000002E-4</v>
      </c>
      <c r="B336" s="4">
        <f t="shared" si="236"/>
        <v>3.3300000000000002E-4</v>
      </c>
      <c r="C336"/>
      <c r="D336" s="213"/>
      <c r="E336" s="44" t="s">
        <v>21</v>
      </c>
      <c r="F336" s="14">
        <f t="shared" si="239"/>
        <v>0</v>
      </c>
      <c r="G336" s="14">
        <f t="shared" si="240"/>
        <v>0</v>
      </c>
      <c r="H336" s="101" t="str">
        <f>IF(ISNA(VLOOKUP(C336,[1]Sheet1!$J$2:$J$2999,1,FALSE)),"No","Yes")</f>
        <v>No</v>
      </c>
      <c r="I336" s="72">
        <f t="shared" si="241"/>
        <v>0</v>
      </c>
      <c r="J336" s="72">
        <f t="shared" si="242"/>
        <v>0</v>
      </c>
      <c r="K336" s="72">
        <f t="shared" si="243"/>
        <v>0</v>
      </c>
      <c r="L336" s="72">
        <f t="shared" si="244"/>
        <v>0</v>
      </c>
      <c r="M336" s="72">
        <f t="shared" si="245"/>
        <v>0</v>
      </c>
      <c r="N336" s="72">
        <f t="shared" si="246"/>
        <v>0</v>
      </c>
      <c r="O336" s="72">
        <f t="shared" si="237"/>
        <v>0</v>
      </c>
      <c r="Q336" s="73">
        <f t="shared" si="247"/>
        <v>0</v>
      </c>
      <c r="R336" s="73">
        <f t="shared" si="248"/>
        <v>0</v>
      </c>
      <c r="S336" s="73">
        <f t="shared" si="249"/>
        <v>0</v>
      </c>
      <c r="T336" s="73">
        <f t="shared" si="250"/>
        <v>0</v>
      </c>
      <c r="U336" s="73">
        <f t="shared" si="251"/>
        <v>0</v>
      </c>
      <c r="V336" s="73">
        <f t="shared" si="252"/>
        <v>0</v>
      </c>
      <c r="W336" s="73">
        <f t="shared" si="238"/>
        <v>0</v>
      </c>
      <c r="Y336" s="72">
        <f t="shared" si="253"/>
        <v>0</v>
      </c>
      <c r="Z336" s="73">
        <f t="shared" si="254"/>
        <v>0</v>
      </c>
      <c r="AA336" s="58">
        <f t="shared" si="255"/>
        <v>0</v>
      </c>
      <c r="AB336" s="72">
        <f t="shared" si="256"/>
        <v>0</v>
      </c>
      <c r="AC336" s="72">
        <f t="shared" si="257"/>
        <v>0</v>
      </c>
      <c r="AD336" s="73">
        <f t="shared" si="258"/>
        <v>0</v>
      </c>
      <c r="AE336" s="73">
        <f t="shared" si="259"/>
        <v>0</v>
      </c>
      <c r="AF336" s="1">
        <f t="shared" si="260"/>
        <v>0</v>
      </c>
      <c r="AH336" s="1" t="str">
        <f t="shared" si="261"/>
        <v>No</v>
      </c>
    </row>
    <row r="337" spans="1:34" hidden="1" x14ac:dyDescent="0.2">
      <c r="A337" s="88">
        <v>3.3399999999999999E-4</v>
      </c>
      <c r="B337" s="4">
        <f t="shared" si="236"/>
        <v>3.3399999999999999E-4</v>
      </c>
      <c r="C337"/>
      <c r="D337" s="213"/>
      <c r="E337" s="44" t="s">
        <v>21</v>
      </c>
      <c r="F337" s="14">
        <f t="shared" si="239"/>
        <v>0</v>
      </c>
      <c r="G337" s="14">
        <f t="shared" si="240"/>
        <v>0</v>
      </c>
      <c r="H337" s="101" t="str">
        <f>IF(ISNA(VLOOKUP(C337,[1]Sheet1!$J$2:$J$2999,1,FALSE)),"No","Yes")</f>
        <v>No</v>
      </c>
      <c r="I337" s="72">
        <f t="shared" si="241"/>
        <v>0</v>
      </c>
      <c r="J337" s="72">
        <f t="shared" si="242"/>
        <v>0</v>
      </c>
      <c r="K337" s="72">
        <f t="shared" si="243"/>
        <v>0</v>
      </c>
      <c r="L337" s="72">
        <f t="shared" si="244"/>
        <v>0</v>
      </c>
      <c r="M337" s="72">
        <f t="shared" si="245"/>
        <v>0</v>
      </c>
      <c r="N337" s="72">
        <f t="shared" si="246"/>
        <v>0</v>
      </c>
      <c r="O337" s="72">
        <f t="shared" si="237"/>
        <v>0</v>
      </c>
      <c r="Q337" s="73">
        <f t="shared" si="247"/>
        <v>0</v>
      </c>
      <c r="R337" s="73">
        <f t="shared" si="248"/>
        <v>0</v>
      </c>
      <c r="S337" s="73">
        <f t="shared" si="249"/>
        <v>0</v>
      </c>
      <c r="T337" s="73">
        <f t="shared" si="250"/>
        <v>0</v>
      </c>
      <c r="U337" s="73">
        <f t="shared" si="251"/>
        <v>0</v>
      </c>
      <c r="V337" s="73">
        <f t="shared" si="252"/>
        <v>0</v>
      </c>
      <c r="W337" s="73">
        <f t="shared" si="238"/>
        <v>0</v>
      </c>
      <c r="Y337" s="72">
        <f t="shared" si="253"/>
        <v>0</v>
      </c>
      <c r="Z337" s="73">
        <f t="shared" si="254"/>
        <v>0</v>
      </c>
      <c r="AA337" s="58">
        <f t="shared" si="255"/>
        <v>0</v>
      </c>
      <c r="AB337" s="72">
        <f t="shared" si="256"/>
        <v>0</v>
      </c>
      <c r="AC337" s="72">
        <f t="shared" si="257"/>
        <v>0</v>
      </c>
      <c r="AD337" s="73">
        <f t="shared" si="258"/>
        <v>0</v>
      </c>
      <c r="AE337" s="73">
        <f t="shared" si="259"/>
        <v>0</v>
      </c>
      <c r="AF337" s="1">
        <f t="shared" si="260"/>
        <v>0</v>
      </c>
      <c r="AH337" s="1" t="str">
        <f t="shared" si="261"/>
        <v>No</v>
      </c>
    </row>
    <row r="338" spans="1:34" hidden="1" x14ac:dyDescent="0.2">
      <c r="A338" s="88">
        <v>3.3500000000000001E-4</v>
      </c>
      <c r="B338" s="4">
        <f t="shared" si="236"/>
        <v>3.3500000000000001E-4</v>
      </c>
      <c r="C338"/>
      <c r="D338" s="213"/>
      <c r="E338" s="44" t="s">
        <v>21</v>
      </c>
      <c r="F338" s="14">
        <f t="shared" si="239"/>
        <v>0</v>
      </c>
      <c r="G338" s="14">
        <f t="shared" si="240"/>
        <v>0</v>
      </c>
      <c r="H338" s="101" t="str">
        <f>IF(ISNA(VLOOKUP(C338,[1]Sheet1!$J$2:$J$2999,1,FALSE)),"No","Yes")</f>
        <v>No</v>
      </c>
      <c r="I338" s="72">
        <f t="shared" si="241"/>
        <v>0</v>
      </c>
      <c r="J338" s="72">
        <f t="shared" si="242"/>
        <v>0</v>
      </c>
      <c r="K338" s="72">
        <f t="shared" si="243"/>
        <v>0</v>
      </c>
      <c r="L338" s="72">
        <f t="shared" si="244"/>
        <v>0</v>
      </c>
      <c r="M338" s="72">
        <f t="shared" si="245"/>
        <v>0</v>
      </c>
      <c r="N338" s="72">
        <f t="shared" si="246"/>
        <v>0</v>
      </c>
      <c r="O338" s="72">
        <f t="shared" si="237"/>
        <v>0</v>
      </c>
      <c r="Q338" s="73">
        <f t="shared" si="247"/>
        <v>0</v>
      </c>
      <c r="R338" s="73">
        <f t="shared" si="248"/>
        <v>0</v>
      </c>
      <c r="S338" s="73">
        <f t="shared" si="249"/>
        <v>0</v>
      </c>
      <c r="T338" s="73">
        <f t="shared" si="250"/>
        <v>0</v>
      </c>
      <c r="U338" s="73">
        <f t="shared" si="251"/>
        <v>0</v>
      </c>
      <c r="V338" s="73">
        <f t="shared" si="252"/>
        <v>0</v>
      </c>
      <c r="W338" s="73">
        <f t="shared" si="238"/>
        <v>0</v>
      </c>
      <c r="Y338" s="72">
        <f t="shared" si="253"/>
        <v>0</v>
      </c>
      <c r="Z338" s="73">
        <f t="shared" si="254"/>
        <v>0</v>
      </c>
      <c r="AA338" s="58">
        <f t="shared" si="255"/>
        <v>0</v>
      </c>
      <c r="AB338" s="72">
        <f t="shared" si="256"/>
        <v>0</v>
      </c>
      <c r="AC338" s="72">
        <f t="shared" si="257"/>
        <v>0</v>
      </c>
      <c r="AD338" s="73">
        <f t="shared" si="258"/>
        <v>0</v>
      </c>
      <c r="AE338" s="73">
        <f t="shared" si="259"/>
        <v>0</v>
      </c>
      <c r="AF338" s="1">
        <f t="shared" si="260"/>
        <v>0</v>
      </c>
      <c r="AH338" s="1" t="str">
        <f t="shared" si="261"/>
        <v>No</v>
      </c>
    </row>
    <row r="339" spans="1:34" hidden="1" x14ac:dyDescent="0.2">
      <c r="A339" s="88">
        <v>3.3600000000000004E-4</v>
      </c>
      <c r="B339" s="4">
        <f t="shared" si="236"/>
        <v>3.3600000000000004E-4</v>
      </c>
      <c r="C339"/>
      <c r="D339" s="213"/>
      <c r="E339" s="44" t="s">
        <v>21</v>
      </c>
      <c r="F339" s="14">
        <f t="shared" si="239"/>
        <v>0</v>
      </c>
      <c r="G339" s="14">
        <f t="shared" si="240"/>
        <v>0</v>
      </c>
      <c r="H339" s="101" t="str">
        <f>IF(ISNA(VLOOKUP(C339,[1]Sheet1!$J$2:$J$2999,1,FALSE)),"No","Yes")</f>
        <v>No</v>
      </c>
      <c r="I339" s="72">
        <f t="shared" si="241"/>
        <v>0</v>
      </c>
      <c r="J339" s="72">
        <f t="shared" si="242"/>
        <v>0</v>
      </c>
      <c r="K339" s="72">
        <f t="shared" si="243"/>
        <v>0</v>
      </c>
      <c r="L339" s="72">
        <f t="shared" si="244"/>
        <v>0</v>
      </c>
      <c r="M339" s="72">
        <f t="shared" si="245"/>
        <v>0</v>
      </c>
      <c r="N339" s="72">
        <f t="shared" si="246"/>
        <v>0</v>
      </c>
      <c r="O339" s="72">
        <f t="shared" si="237"/>
        <v>0</v>
      </c>
      <c r="Q339" s="73">
        <f t="shared" si="247"/>
        <v>0</v>
      </c>
      <c r="R339" s="73">
        <f t="shared" si="248"/>
        <v>0</v>
      </c>
      <c r="S339" s="73">
        <f t="shared" si="249"/>
        <v>0</v>
      </c>
      <c r="T339" s="73">
        <f t="shared" si="250"/>
        <v>0</v>
      </c>
      <c r="U339" s="73">
        <f t="shared" si="251"/>
        <v>0</v>
      </c>
      <c r="V339" s="73">
        <f t="shared" si="252"/>
        <v>0</v>
      </c>
      <c r="W339" s="73">
        <f t="shared" si="238"/>
        <v>0</v>
      </c>
      <c r="Y339" s="72">
        <f t="shared" si="253"/>
        <v>0</v>
      </c>
      <c r="Z339" s="73">
        <f t="shared" si="254"/>
        <v>0</v>
      </c>
      <c r="AA339" s="58">
        <f t="shared" si="255"/>
        <v>0</v>
      </c>
      <c r="AB339" s="72">
        <f t="shared" si="256"/>
        <v>0</v>
      </c>
      <c r="AC339" s="72">
        <f t="shared" si="257"/>
        <v>0</v>
      </c>
      <c r="AD339" s="73">
        <f t="shared" si="258"/>
        <v>0</v>
      </c>
      <c r="AE339" s="73">
        <f t="shared" si="259"/>
        <v>0</v>
      </c>
      <c r="AF339" s="1">
        <f t="shared" si="260"/>
        <v>0</v>
      </c>
      <c r="AH339" s="1" t="str">
        <f t="shared" si="261"/>
        <v>No</v>
      </c>
    </row>
    <row r="340" spans="1:34" hidden="1" x14ac:dyDescent="0.2">
      <c r="A340" s="88">
        <v>3.3700000000000001E-4</v>
      </c>
      <c r="B340" s="4">
        <f t="shared" si="236"/>
        <v>3.3700000000000001E-4</v>
      </c>
      <c r="C340"/>
      <c r="D340" s="213"/>
      <c r="E340" s="44" t="s">
        <v>21</v>
      </c>
      <c r="F340" s="14">
        <f t="shared" si="239"/>
        <v>0</v>
      </c>
      <c r="G340" s="14">
        <f t="shared" si="240"/>
        <v>0</v>
      </c>
      <c r="H340" s="101" t="str">
        <f>IF(ISNA(VLOOKUP(C340,[1]Sheet1!$J$2:$J$2999,1,FALSE)),"No","Yes")</f>
        <v>No</v>
      </c>
      <c r="I340" s="72">
        <f t="shared" si="241"/>
        <v>0</v>
      </c>
      <c r="J340" s="72">
        <f t="shared" si="242"/>
        <v>0</v>
      </c>
      <c r="K340" s="72">
        <f t="shared" si="243"/>
        <v>0</v>
      </c>
      <c r="L340" s="72">
        <f t="shared" si="244"/>
        <v>0</v>
      </c>
      <c r="M340" s="72">
        <f t="shared" si="245"/>
        <v>0</v>
      </c>
      <c r="N340" s="72">
        <f t="shared" si="246"/>
        <v>0</v>
      </c>
      <c r="O340" s="72">
        <f t="shared" si="237"/>
        <v>0</v>
      </c>
      <c r="Q340" s="73">
        <f t="shared" si="247"/>
        <v>0</v>
      </c>
      <c r="R340" s="73">
        <f t="shared" si="248"/>
        <v>0</v>
      </c>
      <c r="S340" s="73">
        <f t="shared" si="249"/>
        <v>0</v>
      </c>
      <c r="T340" s="73">
        <f t="shared" si="250"/>
        <v>0</v>
      </c>
      <c r="U340" s="73">
        <f t="shared" si="251"/>
        <v>0</v>
      </c>
      <c r="V340" s="73">
        <f t="shared" si="252"/>
        <v>0</v>
      </c>
      <c r="W340" s="73">
        <f t="shared" si="238"/>
        <v>0</v>
      </c>
      <c r="Y340" s="72">
        <f t="shared" si="253"/>
        <v>0</v>
      </c>
      <c r="Z340" s="73">
        <f t="shared" si="254"/>
        <v>0</v>
      </c>
      <c r="AA340" s="58">
        <f t="shared" si="255"/>
        <v>0</v>
      </c>
      <c r="AB340" s="72">
        <f t="shared" si="256"/>
        <v>0</v>
      </c>
      <c r="AC340" s="72">
        <f t="shared" si="257"/>
        <v>0</v>
      </c>
      <c r="AD340" s="73">
        <f t="shared" si="258"/>
        <v>0</v>
      </c>
      <c r="AE340" s="73">
        <f t="shared" si="259"/>
        <v>0</v>
      </c>
      <c r="AF340" s="1">
        <f t="shared" si="260"/>
        <v>0</v>
      </c>
      <c r="AH340" s="1" t="str">
        <f t="shared" si="261"/>
        <v>No</v>
      </c>
    </row>
    <row r="341" spans="1:34" hidden="1" x14ac:dyDescent="0.2">
      <c r="A341" s="88">
        <v>3.3800000000000003E-4</v>
      </c>
      <c r="B341" s="4">
        <f t="shared" si="236"/>
        <v>3.3800000000000003E-4</v>
      </c>
      <c r="C341"/>
      <c r="D341" s="213"/>
      <c r="E341" s="44" t="s">
        <v>21</v>
      </c>
      <c r="F341" s="14">
        <f t="shared" si="239"/>
        <v>0</v>
      </c>
      <c r="G341" s="14">
        <f t="shared" si="240"/>
        <v>0</v>
      </c>
      <c r="H341" s="101" t="str">
        <f>IF(ISNA(VLOOKUP(C341,[1]Sheet1!$J$2:$J$2999,1,FALSE)),"No","Yes")</f>
        <v>No</v>
      </c>
      <c r="I341" s="72">
        <f t="shared" si="241"/>
        <v>0</v>
      </c>
      <c r="J341" s="72">
        <f t="shared" si="242"/>
        <v>0</v>
      </c>
      <c r="K341" s="72">
        <f t="shared" si="243"/>
        <v>0</v>
      </c>
      <c r="L341" s="72">
        <f t="shared" si="244"/>
        <v>0</v>
      </c>
      <c r="M341" s="72">
        <f t="shared" si="245"/>
        <v>0</v>
      </c>
      <c r="N341" s="72">
        <f t="shared" si="246"/>
        <v>0</v>
      </c>
      <c r="O341" s="72">
        <f t="shared" si="237"/>
        <v>0</v>
      </c>
      <c r="Q341" s="73">
        <f t="shared" si="247"/>
        <v>0</v>
      </c>
      <c r="R341" s="73">
        <f t="shared" si="248"/>
        <v>0</v>
      </c>
      <c r="S341" s="73">
        <f t="shared" si="249"/>
        <v>0</v>
      </c>
      <c r="T341" s="73">
        <f t="shared" si="250"/>
        <v>0</v>
      </c>
      <c r="U341" s="73">
        <f t="shared" si="251"/>
        <v>0</v>
      </c>
      <c r="V341" s="73">
        <f t="shared" si="252"/>
        <v>0</v>
      </c>
      <c r="W341" s="73">
        <f t="shared" si="238"/>
        <v>0</v>
      </c>
      <c r="Y341" s="72">
        <f t="shared" si="253"/>
        <v>0</v>
      </c>
      <c r="Z341" s="73">
        <f t="shared" si="254"/>
        <v>0</v>
      </c>
      <c r="AA341" s="58">
        <f t="shared" si="255"/>
        <v>0</v>
      </c>
      <c r="AB341" s="72">
        <f t="shared" si="256"/>
        <v>0</v>
      </c>
      <c r="AC341" s="72">
        <f t="shared" si="257"/>
        <v>0</v>
      </c>
      <c r="AD341" s="73">
        <f t="shared" si="258"/>
        <v>0</v>
      </c>
      <c r="AE341" s="73">
        <f t="shared" si="259"/>
        <v>0</v>
      </c>
      <c r="AF341" s="1">
        <f t="shared" si="260"/>
        <v>0</v>
      </c>
      <c r="AH341" s="1" t="str">
        <f t="shared" si="261"/>
        <v>No</v>
      </c>
    </row>
    <row r="342" spans="1:34" hidden="1" x14ac:dyDescent="0.2">
      <c r="A342" s="88">
        <v>3.39E-4</v>
      </c>
      <c r="B342" s="4">
        <f t="shared" si="236"/>
        <v>3.39E-4</v>
      </c>
      <c r="C342"/>
      <c r="D342" s="213"/>
      <c r="E342" s="44" t="s">
        <v>21</v>
      </c>
      <c r="F342" s="14">
        <f t="shared" si="239"/>
        <v>0</v>
      </c>
      <c r="G342" s="14">
        <f t="shared" si="240"/>
        <v>0</v>
      </c>
      <c r="H342" s="101" t="str">
        <f>IF(ISNA(VLOOKUP(C342,[1]Sheet1!$J$2:$J$2999,1,FALSE)),"No","Yes")</f>
        <v>No</v>
      </c>
      <c r="I342" s="72">
        <f t="shared" si="241"/>
        <v>0</v>
      </c>
      <c r="J342" s="72">
        <f t="shared" si="242"/>
        <v>0</v>
      </c>
      <c r="K342" s="72">
        <f t="shared" si="243"/>
        <v>0</v>
      </c>
      <c r="L342" s="72">
        <f t="shared" si="244"/>
        <v>0</v>
      </c>
      <c r="M342" s="72">
        <f t="shared" si="245"/>
        <v>0</v>
      </c>
      <c r="N342" s="72">
        <f t="shared" si="246"/>
        <v>0</v>
      </c>
      <c r="O342" s="72">
        <f t="shared" si="237"/>
        <v>0</v>
      </c>
      <c r="Q342" s="73">
        <f t="shared" si="247"/>
        <v>0</v>
      </c>
      <c r="R342" s="73">
        <f t="shared" si="248"/>
        <v>0</v>
      </c>
      <c r="S342" s="73">
        <f t="shared" si="249"/>
        <v>0</v>
      </c>
      <c r="T342" s="73">
        <f t="shared" si="250"/>
        <v>0</v>
      </c>
      <c r="U342" s="73">
        <f t="shared" si="251"/>
        <v>0</v>
      </c>
      <c r="V342" s="73">
        <f t="shared" si="252"/>
        <v>0</v>
      </c>
      <c r="W342" s="73">
        <f t="shared" si="238"/>
        <v>0</v>
      </c>
      <c r="Y342" s="72">
        <f t="shared" si="253"/>
        <v>0</v>
      </c>
      <c r="Z342" s="73">
        <f t="shared" si="254"/>
        <v>0</v>
      </c>
      <c r="AA342" s="58">
        <f t="shared" si="255"/>
        <v>0</v>
      </c>
      <c r="AB342" s="72">
        <f t="shared" si="256"/>
        <v>0</v>
      </c>
      <c r="AC342" s="72">
        <f t="shared" si="257"/>
        <v>0</v>
      </c>
      <c r="AD342" s="73">
        <f t="shared" si="258"/>
        <v>0</v>
      </c>
      <c r="AE342" s="73">
        <f t="shared" si="259"/>
        <v>0</v>
      </c>
      <c r="AF342" s="1">
        <f t="shared" si="260"/>
        <v>0</v>
      </c>
      <c r="AH342" s="1" t="str">
        <f t="shared" si="261"/>
        <v>No</v>
      </c>
    </row>
    <row r="343" spans="1:34" hidden="1" x14ac:dyDescent="0.2">
      <c r="A343" s="88">
        <v>3.4000000000000002E-4</v>
      </c>
      <c r="B343" s="4">
        <f t="shared" ref="B343:B395" si="262">AF343+A343</f>
        <v>3.4000000000000002E-4</v>
      </c>
      <c r="C343"/>
      <c r="D343" s="213"/>
      <c r="E343" s="44" t="s">
        <v>21</v>
      </c>
      <c r="F343" s="14">
        <f t="shared" si="239"/>
        <v>0</v>
      </c>
      <c r="G343" s="14">
        <f t="shared" si="240"/>
        <v>0</v>
      </c>
      <c r="H343" s="101" t="str">
        <f>IF(ISNA(VLOOKUP(C343,[1]Sheet1!$J$2:$J$2999,1,FALSE)),"No","Yes")</f>
        <v>No</v>
      </c>
      <c r="I343" s="72">
        <f t="shared" si="241"/>
        <v>0</v>
      </c>
      <c r="J343" s="72">
        <f t="shared" si="242"/>
        <v>0</v>
      </c>
      <c r="K343" s="72">
        <f t="shared" si="243"/>
        <v>0</v>
      </c>
      <c r="L343" s="72">
        <f t="shared" si="244"/>
        <v>0</v>
      </c>
      <c r="M343" s="72">
        <f t="shared" si="245"/>
        <v>0</v>
      </c>
      <c r="N343" s="72">
        <f t="shared" si="246"/>
        <v>0</v>
      </c>
      <c r="O343" s="72">
        <f t="shared" si="237"/>
        <v>0</v>
      </c>
      <c r="Q343" s="73">
        <f t="shared" si="247"/>
        <v>0</v>
      </c>
      <c r="R343" s="73">
        <f t="shared" si="248"/>
        <v>0</v>
      </c>
      <c r="S343" s="73">
        <f t="shared" si="249"/>
        <v>0</v>
      </c>
      <c r="T343" s="73">
        <f t="shared" si="250"/>
        <v>0</v>
      </c>
      <c r="U343" s="73">
        <f t="shared" si="251"/>
        <v>0</v>
      </c>
      <c r="V343" s="73">
        <f t="shared" si="252"/>
        <v>0</v>
      </c>
      <c r="W343" s="73">
        <f t="shared" si="238"/>
        <v>0</v>
      </c>
      <c r="Y343" s="72">
        <f t="shared" si="253"/>
        <v>0</v>
      </c>
      <c r="Z343" s="73">
        <f t="shared" si="254"/>
        <v>0</v>
      </c>
      <c r="AA343" s="58">
        <f t="shared" si="255"/>
        <v>0</v>
      </c>
      <c r="AB343" s="72">
        <f t="shared" si="256"/>
        <v>0</v>
      </c>
      <c r="AC343" s="72">
        <f t="shared" si="257"/>
        <v>0</v>
      </c>
      <c r="AD343" s="73">
        <f t="shared" si="258"/>
        <v>0</v>
      </c>
      <c r="AE343" s="73">
        <f t="shared" si="259"/>
        <v>0</v>
      </c>
      <c r="AF343" s="1">
        <f t="shared" si="260"/>
        <v>0</v>
      </c>
      <c r="AH343" s="1" t="str">
        <f t="shared" si="261"/>
        <v>No</v>
      </c>
    </row>
    <row r="344" spans="1:34" hidden="1" x14ac:dyDescent="0.2">
      <c r="A344" s="88">
        <v>3.4099999999999999E-4</v>
      </c>
      <c r="B344" s="4">
        <f t="shared" si="262"/>
        <v>3.4099999999999999E-4</v>
      </c>
      <c r="C344"/>
      <c r="D344" s="213"/>
      <c r="E344" s="44" t="s">
        <v>21</v>
      </c>
      <c r="F344" s="14">
        <f t="shared" si="239"/>
        <v>0</v>
      </c>
      <c r="G344" s="14">
        <f t="shared" si="240"/>
        <v>0</v>
      </c>
      <c r="H344" s="101" t="str">
        <f>IF(ISNA(VLOOKUP(C344,[1]Sheet1!$J$2:$J$2999,1,FALSE)),"No","Yes")</f>
        <v>No</v>
      </c>
      <c r="I344" s="72">
        <f t="shared" si="241"/>
        <v>0</v>
      </c>
      <c r="J344" s="72">
        <f t="shared" si="242"/>
        <v>0</v>
      </c>
      <c r="K344" s="72">
        <f t="shared" si="243"/>
        <v>0</v>
      </c>
      <c r="L344" s="72">
        <f t="shared" si="244"/>
        <v>0</v>
      </c>
      <c r="M344" s="72">
        <f t="shared" si="245"/>
        <v>0</v>
      </c>
      <c r="N344" s="72">
        <f t="shared" si="246"/>
        <v>0</v>
      </c>
      <c r="O344" s="72">
        <f t="shared" si="237"/>
        <v>0</v>
      </c>
      <c r="Q344" s="73">
        <f t="shared" si="247"/>
        <v>0</v>
      </c>
      <c r="R344" s="73">
        <f t="shared" si="248"/>
        <v>0</v>
      </c>
      <c r="S344" s="73">
        <f t="shared" si="249"/>
        <v>0</v>
      </c>
      <c r="T344" s="73">
        <f t="shared" si="250"/>
        <v>0</v>
      </c>
      <c r="U344" s="73">
        <f t="shared" si="251"/>
        <v>0</v>
      </c>
      <c r="V344" s="73">
        <f t="shared" si="252"/>
        <v>0</v>
      </c>
      <c r="W344" s="73">
        <f t="shared" si="238"/>
        <v>0</v>
      </c>
      <c r="Y344" s="72">
        <f t="shared" si="253"/>
        <v>0</v>
      </c>
      <c r="Z344" s="73">
        <f t="shared" si="254"/>
        <v>0</v>
      </c>
      <c r="AA344" s="58">
        <f t="shared" si="255"/>
        <v>0</v>
      </c>
      <c r="AB344" s="72">
        <f t="shared" si="256"/>
        <v>0</v>
      </c>
      <c r="AC344" s="72">
        <f t="shared" si="257"/>
        <v>0</v>
      </c>
      <c r="AD344" s="73">
        <f t="shared" si="258"/>
        <v>0</v>
      </c>
      <c r="AE344" s="73">
        <f t="shared" si="259"/>
        <v>0</v>
      </c>
      <c r="AF344" s="1">
        <f t="shared" si="260"/>
        <v>0</v>
      </c>
      <c r="AH344" s="1" t="str">
        <f t="shared" si="261"/>
        <v>No</v>
      </c>
    </row>
    <row r="345" spans="1:34" hidden="1" x14ac:dyDescent="0.2">
      <c r="A345" s="88">
        <v>3.4200000000000002E-4</v>
      </c>
      <c r="B345" s="4">
        <f t="shared" si="262"/>
        <v>3.4200000000000002E-4</v>
      </c>
      <c r="C345"/>
      <c r="D345" s="213"/>
      <c r="E345" s="44" t="s">
        <v>21</v>
      </c>
      <c r="F345" s="14">
        <f t="shared" si="239"/>
        <v>0</v>
      </c>
      <c r="G345" s="14">
        <f t="shared" si="240"/>
        <v>0</v>
      </c>
      <c r="H345" s="101" t="str">
        <f>IF(ISNA(VLOOKUP(C345,[1]Sheet1!$J$2:$J$2999,1,FALSE)),"No","Yes")</f>
        <v>No</v>
      </c>
      <c r="I345" s="72">
        <f t="shared" si="241"/>
        <v>0</v>
      </c>
      <c r="J345" s="72">
        <f t="shared" si="242"/>
        <v>0</v>
      </c>
      <c r="K345" s="72">
        <f t="shared" si="243"/>
        <v>0</v>
      </c>
      <c r="L345" s="72">
        <f t="shared" si="244"/>
        <v>0</v>
      </c>
      <c r="M345" s="72">
        <f t="shared" si="245"/>
        <v>0</v>
      </c>
      <c r="N345" s="72">
        <f t="shared" si="246"/>
        <v>0</v>
      </c>
      <c r="O345" s="72">
        <f t="shared" ref="O345:O397" si="263">IF(ISERROR(VLOOKUP($C345,Sprint7,5,FALSE)),0,(VLOOKUP($C345,Sprint7,5,FALSE)))</f>
        <v>0</v>
      </c>
      <c r="Q345" s="73">
        <f t="shared" si="247"/>
        <v>0</v>
      </c>
      <c r="R345" s="73">
        <f t="shared" si="248"/>
        <v>0</v>
      </c>
      <c r="S345" s="73">
        <f t="shared" si="249"/>
        <v>0</v>
      </c>
      <c r="T345" s="73">
        <f t="shared" si="250"/>
        <v>0</v>
      </c>
      <c r="U345" s="73">
        <f t="shared" si="251"/>
        <v>0</v>
      </c>
      <c r="V345" s="73">
        <f t="shared" si="252"/>
        <v>0</v>
      </c>
      <c r="W345" s="73">
        <f t="shared" ref="W345:W397" si="264">IF(ISERROR(VLOOKUP($C345,_End7,5,FALSE)),0,(VLOOKUP($C345,_End7,5,FALSE)))</f>
        <v>0</v>
      </c>
      <c r="Y345" s="72">
        <f t="shared" si="253"/>
        <v>0</v>
      </c>
      <c r="Z345" s="73">
        <f t="shared" si="254"/>
        <v>0</v>
      </c>
      <c r="AA345" s="58">
        <f t="shared" si="255"/>
        <v>0</v>
      </c>
      <c r="AB345" s="72">
        <f t="shared" si="256"/>
        <v>0</v>
      </c>
      <c r="AC345" s="72">
        <f t="shared" si="257"/>
        <v>0</v>
      </c>
      <c r="AD345" s="73">
        <f t="shared" si="258"/>
        <v>0</v>
      </c>
      <c r="AE345" s="73">
        <f t="shared" si="259"/>
        <v>0</v>
      </c>
      <c r="AF345" s="1">
        <f t="shared" si="260"/>
        <v>0</v>
      </c>
      <c r="AH345" s="1" t="str">
        <f t="shared" si="261"/>
        <v>No</v>
      </c>
    </row>
    <row r="346" spans="1:34" hidden="1" x14ac:dyDescent="0.2">
      <c r="A346" s="88">
        <v>3.4299999999999999E-4</v>
      </c>
      <c r="B346" s="4">
        <f t="shared" si="262"/>
        <v>3.4299999999999999E-4</v>
      </c>
      <c r="C346"/>
      <c r="D346" s="213"/>
      <c r="E346" s="44" t="s">
        <v>21</v>
      </c>
      <c r="F346" s="14">
        <f t="shared" ref="F346:F398" si="265">COUNTIF(H346:X346,"&gt;1")</f>
        <v>0</v>
      </c>
      <c r="G346" s="14">
        <f t="shared" ref="G346:G398" si="266">COUNTIF(AA346:AE346,"&gt;1")</f>
        <v>0</v>
      </c>
      <c r="H346" s="101" t="str">
        <f>IF(ISNA(VLOOKUP(C346,[1]Sheet1!$J$2:$J$2999,1,FALSE)),"No","Yes")</f>
        <v>No</v>
      </c>
      <c r="I346" s="72">
        <f t="shared" ref="I346:I398" si="267">IF(ISERROR(VLOOKUP($C346,Sprint1,5,FALSE)),0,(VLOOKUP($C346,Sprint1,5,FALSE)))</f>
        <v>0</v>
      </c>
      <c r="J346" s="72">
        <f t="shared" ref="J346:J398" si="268">IF(ISERROR(VLOOKUP($C346,Sprint2,5,FALSE)),0,(VLOOKUP($C346,Sprint2,5,FALSE)))</f>
        <v>0</v>
      </c>
      <c r="K346" s="72">
        <f t="shared" ref="K346:K398" si="269">IF(ISERROR(VLOOKUP($C346,Sprint3,5,FALSE)),0,(VLOOKUP($C346,Sprint3,5,FALSE)))</f>
        <v>0</v>
      </c>
      <c r="L346" s="72">
        <f t="shared" ref="L346:L398" si="270">IF(ISERROR(VLOOKUP($C346,Sprint4,5,FALSE)),0,(VLOOKUP($C346,Sprint4,5,FALSE)))</f>
        <v>0</v>
      </c>
      <c r="M346" s="72">
        <f t="shared" ref="M346:M398" si="271">IF(ISERROR(VLOOKUP($C346,Sprint5,5,FALSE)),0,(VLOOKUP($C346,Sprint5,5,FALSE)))</f>
        <v>0</v>
      </c>
      <c r="N346" s="72">
        <f t="shared" ref="N346:N398" si="272">IF(ISERROR(VLOOKUP($C346,Sprint6,5,FALSE)),0,(VLOOKUP($C346,Sprint6,5,FALSE)))</f>
        <v>0</v>
      </c>
      <c r="O346" s="72">
        <f t="shared" si="263"/>
        <v>0</v>
      </c>
      <c r="Q346" s="73">
        <f t="shared" ref="Q346:Q398" si="273">IF(ISERROR(VLOOKUP($C346,_End1,5,FALSE)),0,(VLOOKUP($C346,_End1,5,FALSE)))</f>
        <v>0</v>
      </c>
      <c r="R346" s="73">
        <f t="shared" ref="R346:R398" si="274">IF(ISERROR(VLOOKUP($C346,_End2,5,FALSE)),0,(VLOOKUP($C346,_End2,5,FALSE)))</f>
        <v>0</v>
      </c>
      <c r="S346" s="73">
        <f t="shared" ref="S346:S398" si="275">IF(ISERROR(VLOOKUP($C346,_End3,5,FALSE)),0,(VLOOKUP($C346,_End3,5,FALSE)))</f>
        <v>0</v>
      </c>
      <c r="T346" s="73">
        <f t="shared" ref="T346:T398" si="276">IF(ISERROR(VLOOKUP($C346,_End4,5,FALSE)),0,(VLOOKUP($C346,_End4,5,FALSE)))</f>
        <v>0</v>
      </c>
      <c r="U346" s="73">
        <f t="shared" ref="U346:U398" si="277">IF(ISERROR(VLOOKUP($C346,_End5,5,FALSE)),0,(VLOOKUP($C346,_End5,5,FALSE)))</f>
        <v>0</v>
      </c>
      <c r="V346" s="73">
        <f t="shared" ref="V346:V398" si="278">IF(ISERROR(VLOOKUP($C346,_End6,5,FALSE)),0,(VLOOKUP($C346,_End6,5,FALSE)))</f>
        <v>0</v>
      </c>
      <c r="W346" s="73">
        <f t="shared" si="264"/>
        <v>0</v>
      </c>
      <c r="Y346" s="72">
        <f t="shared" ref="Y346:Y398" si="279">LARGE(I346:O346,3)</f>
        <v>0</v>
      </c>
      <c r="Z346" s="73">
        <f t="shared" ref="Z346:Z398" si="280">LARGE(Q346:W346,3)</f>
        <v>0</v>
      </c>
      <c r="AA346" s="58">
        <f t="shared" ref="AA346:AA398" si="281">LARGE(Y346:Z346,1)</f>
        <v>0</v>
      </c>
      <c r="AB346" s="72">
        <f t="shared" ref="AB346:AB398" si="282">LARGE(I346:O346,1)</f>
        <v>0</v>
      </c>
      <c r="AC346" s="72">
        <f t="shared" ref="AC346:AC398" si="283">LARGE(I346:O346,2)</f>
        <v>0</v>
      </c>
      <c r="AD346" s="73">
        <f t="shared" ref="AD346:AD398" si="284">LARGE(Q346:W346,1)</f>
        <v>0</v>
      </c>
      <c r="AE346" s="73">
        <f t="shared" ref="AE346:AE398" si="285">LARGE(Q346:W346,2)</f>
        <v>0</v>
      </c>
      <c r="AF346" s="1">
        <f t="shared" si="260"/>
        <v>0</v>
      </c>
      <c r="AH346" s="1" t="str">
        <f t="shared" si="261"/>
        <v>No</v>
      </c>
    </row>
    <row r="347" spans="1:34" hidden="1" x14ac:dyDescent="0.2">
      <c r="A347" s="88">
        <v>3.4400000000000001E-4</v>
      </c>
      <c r="B347" s="4">
        <f t="shared" si="262"/>
        <v>3.4400000000000001E-4</v>
      </c>
      <c r="C347"/>
      <c r="D347" s="213"/>
      <c r="E347" s="44" t="s">
        <v>21</v>
      </c>
      <c r="F347" s="14">
        <f t="shared" si="265"/>
        <v>0</v>
      </c>
      <c r="G347" s="14">
        <f t="shared" si="266"/>
        <v>0</v>
      </c>
      <c r="H347" s="101" t="str">
        <f>IF(ISNA(VLOOKUP(C347,[1]Sheet1!$J$2:$J$2999,1,FALSE)),"No","Yes")</f>
        <v>No</v>
      </c>
      <c r="I347" s="72">
        <f t="shared" si="267"/>
        <v>0</v>
      </c>
      <c r="J347" s="72">
        <f t="shared" si="268"/>
        <v>0</v>
      </c>
      <c r="K347" s="72">
        <f t="shared" si="269"/>
        <v>0</v>
      </c>
      <c r="L347" s="72">
        <f t="shared" si="270"/>
        <v>0</v>
      </c>
      <c r="M347" s="72">
        <f t="shared" si="271"/>
        <v>0</v>
      </c>
      <c r="N347" s="72">
        <f t="shared" si="272"/>
        <v>0</v>
      </c>
      <c r="O347" s="72">
        <f t="shared" si="263"/>
        <v>0</v>
      </c>
      <c r="Q347" s="73">
        <f t="shared" si="273"/>
        <v>0</v>
      </c>
      <c r="R347" s="73">
        <f t="shared" si="274"/>
        <v>0</v>
      </c>
      <c r="S347" s="73">
        <f t="shared" si="275"/>
        <v>0</v>
      </c>
      <c r="T347" s="73">
        <f t="shared" si="276"/>
        <v>0</v>
      </c>
      <c r="U347" s="73">
        <f t="shared" si="277"/>
        <v>0</v>
      </c>
      <c r="V347" s="73">
        <f t="shared" si="278"/>
        <v>0</v>
      </c>
      <c r="W347" s="73">
        <f t="shared" si="264"/>
        <v>0</v>
      </c>
      <c r="Y347" s="72">
        <f t="shared" si="279"/>
        <v>0</v>
      </c>
      <c r="Z347" s="73">
        <f t="shared" si="280"/>
        <v>0</v>
      </c>
      <c r="AA347" s="58">
        <f t="shared" si="281"/>
        <v>0</v>
      </c>
      <c r="AB347" s="72">
        <f t="shared" si="282"/>
        <v>0</v>
      </c>
      <c r="AC347" s="72">
        <f t="shared" si="283"/>
        <v>0</v>
      </c>
      <c r="AD347" s="73">
        <f t="shared" si="284"/>
        <v>0</v>
      </c>
      <c r="AE347" s="73">
        <f t="shared" si="285"/>
        <v>0</v>
      </c>
      <c r="AF347" s="1">
        <f t="shared" si="260"/>
        <v>0</v>
      </c>
      <c r="AH347" s="1" t="str">
        <f t="shared" si="261"/>
        <v>No</v>
      </c>
    </row>
    <row r="348" spans="1:34" hidden="1" x14ac:dyDescent="0.2">
      <c r="A348" s="88">
        <v>3.4499999999999998E-4</v>
      </c>
      <c r="B348" s="4">
        <f t="shared" si="262"/>
        <v>3.4499999999999998E-4</v>
      </c>
      <c r="C348"/>
      <c r="D348" s="213"/>
      <c r="E348" s="44" t="s">
        <v>21</v>
      </c>
      <c r="F348" s="14">
        <f t="shared" si="265"/>
        <v>0</v>
      </c>
      <c r="G348" s="14">
        <f t="shared" si="266"/>
        <v>0</v>
      </c>
      <c r="H348" s="101" t="str">
        <f>IF(ISNA(VLOOKUP(C348,[1]Sheet1!$J$2:$J$2999,1,FALSE)),"No","Yes")</f>
        <v>No</v>
      </c>
      <c r="I348" s="72">
        <f t="shared" si="267"/>
        <v>0</v>
      </c>
      <c r="J348" s="72">
        <f t="shared" si="268"/>
        <v>0</v>
      </c>
      <c r="K348" s="72">
        <f t="shared" si="269"/>
        <v>0</v>
      </c>
      <c r="L348" s="72">
        <f t="shared" si="270"/>
        <v>0</v>
      </c>
      <c r="M348" s="72">
        <f t="shared" si="271"/>
        <v>0</v>
      </c>
      <c r="N348" s="72">
        <f t="shared" si="272"/>
        <v>0</v>
      </c>
      <c r="O348" s="72">
        <f t="shared" si="263"/>
        <v>0</v>
      </c>
      <c r="Q348" s="73">
        <f t="shared" si="273"/>
        <v>0</v>
      </c>
      <c r="R348" s="73">
        <f t="shared" si="274"/>
        <v>0</v>
      </c>
      <c r="S348" s="73">
        <f t="shared" si="275"/>
        <v>0</v>
      </c>
      <c r="T348" s="73">
        <f t="shared" si="276"/>
        <v>0</v>
      </c>
      <c r="U348" s="73">
        <f t="shared" si="277"/>
        <v>0</v>
      </c>
      <c r="V348" s="73">
        <f t="shared" si="278"/>
        <v>0</v>
      </c>
      <c r="W348" s="73">
        <f t="shared" si="264"/>
        <v>0</v>
      </c>
      <c r="Y348" s="72">
        <f t="shared" si="279"/>
        <v>0</v>
      </c>
      <c r="Z348" s="73">
        <f t="shared" si="280"/>
        <v>0</v>
      </c>
      <c r="AA348" s="58">
        <f t="shared" si="281"/>
        <v>0</v>
      </c>
      <c r="AB348" s="72">
        <f t="shared" si="282"/>
        <v>0</v>
      </c>
      <c r="AC348" s="72">
        <f t="shared" si="283"/>
        <v>0</v>
      </c>
      <c r="AD348" s="73">
        <f t="shared" si="284"/>
        <v>0</v>
      </c>
      <c r="AE348" s="73">
        <f t="shared" si="285"/>
        <v>0</v>
      </c>
      <c r="AF348" s="1">
        <f t="shared" si="260"/>
        <v>0</v>
      </c>
      <c r="AH348" s="1" t="str">
        <f t="shared" si="261"/>
        <v>No</v>
      </c>
    </row>
    <row r="349" spans="1:34" hidden="1" x14ac:dyDescent="0.2">
      <c r="A349" s="88">
        <v>3.4600000000000001E-4</v>
      </c>
      <c r="B349" s="4">
        <f t="shared" si="262"/>
        <v>3.4600000000000001E-4</v>
      </c>
      <c r="C349"/>
      <c r="D349" s="213"/>
      <c r="E349" s="44" t="s">
        <v>21</v>
      </c>
      <c r="F349" s="14">
        <f t="shared" si="265"/>
        <v>0</v>
      </c>
      <c r="G349" s="14">
        <f t="shared" si="266"/>
        <v>0</v>
      </c>
      <c r="H349" s="101" t="str">
        <f>IF(ISNA(VLOOKUP(C349,[1]Sheet1!$J$2:$J$2999,1,FALSE)),"No","Yes")</f>
        <v>No</v>
      </c>
      <c r="I349" s="72">
        <f t="shared" si="267"/>
        <v>0</v>
      </c>
      <c r="J349" s="72">
        <f t="shared" si="268"/>
        <v>0</v>
      </c>
      <c r="K349" s="72">
        <f t="shared" si="269"/>
        <v>0</v>
      </c>
      <c r="L349" s="72">
        <f t="shared" si="270"/>
        <v>0</v>
      </c>
      <c r="M349" s="72">
        <f t="shared" si="271"/>
        <v>0</v>
      </c>
      <c r="N349" s="72">
        <f t="shared" si="272"/>
        <v>0</v>
      </c>
      <c r="O349" s="72">
        <f t="shared" si="263"/>
        <v>0</v>
      </c>
      <c r="Q349" s="73">
        <f t="shared" si="273"/>
        <v>0</v>
      </c>
      <c r="R349" s="73">
        <f t="shared" si="274"/>
        <v>0</v>
      </c>
      <c r="S349" s="73">
        <f t="shared" si="275"/>
        <v>0</v>
      </c>
      <c r="T349" s="73">
        <f t="shared" si="276"/>
        <v>0</v>
      </c>
      <c r="U349" s="73">
        <f t="shared" si="277"/>
        <v>0</v>
      </c>
      <c r="V349" s="73">
        <f t="shared" si="278"/>
        <v>0</v>
      </c>
      <c r="W349" s="73">
        <f t="shared" si="264"/>
        <v>0</v>
      </c>
      <c r="Y349" s="72">
        <f t="shared" si="279"/>
        <v>0</v>
      </c>
      <c r="Z349" s="73">
        <f t="shared" si="280"/>
        <v>0</v>
      </c>
      <c r="AA349" s="58">
        <f t="shared" si="281"/>
        <v>0</v>
      </c>
      <c r="AB349" s="72">
        <f t="shared" si="282"/>
        <v>0</v>
      </c>
      <c r="AC349" s="72">
        <f t="shared" si="283"/>
        <v>0</v>
      </c>
      <c r="AD349" s="73">
        <f t="shared" si="284"/>
        <v>0</v>
      </c>
      <c r="AE349" s="73">
        <f t="shared" si="285"/>
        <v>0</v>
      </c>
      <c r="AF349" s="1">
        <f t="shared" si="260"/>
        <v>0</v>
      </c>
      <c r="AH349" s="1" t="str">
        <f t="shared" si="261"/>
        <v>No</v>
      </c>
    </row>
    <row r="350" spans="1:34" hidden="1" x14ac:dyDescent="0.2">
      <c r="A350" s="88">
        <v>3.4700000000000003E-4</v>
      </c>
      <c r="B350" s="4">
        <f t="shared" si="262"/>
        <v>3.4700000000000003E-4</v>
      </c>
      <c r="C350"/>
      <c r="D350" s="213"/>
      <c r="E350" s="44" t="s">
        <v>21</v>
      </c>
      <c r="F350" s="14">
        <f t="shared" si="265"/>
        <v>0</v>
      </c>
      <c r="G350" s="14">
        <f t="shared" si="266"/>
        <v>0</v>
      </c>
      <c r="H350" s="101" t="str">
        <f>IF(ISNA(VLOOKUP(C350,[1]Sheet1!$J$2:$J$2999,1,FALSE)),"No","Yes")</f>
        <v>No</v>
      </c>
      <c r="I350" s="72">
        <f t="shared" si="267"/>
        <v>0</v>
      </c>
      <c r="J350" s="72">
        <f t="shared" si="268"/>
        <v>0</v>
      </c>
      <c r="K350" s="72">
        <f t="shared" si="269"/>
        <v>0</v>
      </c>
      <c r="L350" s="72">
        <f t="shared" si="270"/>
        <v>0</v>
      </c>
      <c r="M350" s="72">
        <f t="shared" si="271"/>
        <v>0</v>
      </c>
      <c r="N350" s="72">
        <f t="shared" si="272"/>
        <v>0</v>
      </c>
      <c r="O350" s="72">
        <f t="shared" si="263"/>
        <v>0</v>
      </c>
      <c r="Q350" s="73">
        <f t="shared" si="273"/>
        <v>0</v>
      </c>
      <c r="R350" s="73">
        <f t="shared" si="274"/>
        <v>0</v>
      </c>
      <c r="S350" s="73">
        <f t="shared" si="275"/>
        <v>0</v>
      </c>
      <c r="T350" s="73">
        <f t="shared" si="276"/>
        <v>0</v>
      </c>
      <c r="U350" s="73">
        <f t="shared" si="277"/>
        <v>0</v>
      </c>
      <c r="V350" s="73">
        <f t="shared" si="278"/>
        <v>0</v>
      </c>
      <c r="W350" s="73">
        <f t="shared" si="264"/>
        <v>0</v>
      </c>
      <c r="Y350" s="72">
        <f t="shared" si="279"/>
        <v>0</v>
      </c>
      <c r="Z350" s="73">
        <f t="shared" si="280"/>
        <v>0</v>
      </c>
      <c r="AA350" s="58">
        <f t="shared" si="281"/>
        <v>0</v>
      </c>
      <c r="AB350" s="72">
        <f t="shared" si="282"/>
        <v>0</v>
      </c>
      <c r="AC350" s="72">
        <f t="shared" si="283"/>
        <v>0</v>
      </c>
      <c r="AD350" s="73">
        <f t="shared" si="284"/>
        <v>0</v>
      </c>
      <c r="AE350" s="73">
        <f t="shared" si="285"/>
        <v>0</v>
      </c>
      <c r="AF350" s="1">
        <f t="shared" si="260"/>
        <v>0</v>
      </c>
      <c r="AH350" s="1" t="str">
        <f t="shared" si="261"/>
        <v>No</v>
      </c>
    </row>
    <row r="351" spans="1:34" hidden="1" x14ac:dyDescent="0.2">
      <c r="A351" s="88">
        <v>3.48E-4</v>
      </c>
      <c r="B351" s="4">
        <f t="shared" si="262"/>
        <v>3.48E-4</v>
      </c>
      <c r="C351"/>
      <c r="D351" s="213"/>
      <c r="E351" s="44" t="s">
        <v>21</v>
      </c>
      <c r="F351" s="14">
        <f t="shared" si="265"/>
        <v>0</v>
      </c>
      <c r="G351" s="14">
        <f t="shared" si="266"/>
        <v>0</v>
      </c>
      <c r="H351" s="101" t="str">
        <f>IF(ISNA(VLOOKUP(C351,[1]Sheet1!$J$2:$J$2999,1,FALSE)),"No","Yes")</f>
        <v>No</v>
      </c>
      <c r="I351" s="72">
        <f t="shared" si="267"/>
        <v>0</v>
      </c>
      <c r="J351" s="72">
        <f t="shared" si="268"/>
        <v>0</v>
      </c>
      <c r="K351" s="72">
        <f t="shared" si="269"/>
        <v>0</v>
      </c>
      <c r="L351" s="72">
        <f t="shared" si="270"/>
        <v>0</v>
      </c>
      <c r="M351" s="72">
        <f t="shared" si="271"/>
        <v>0</v>
      </c>
      <c r="N351" s="72">
        <f t="shared" si="272"/>
        <v>0</v>
      </c>
      <c r="O351" s="72">
        <f t="shared" si="263"/>
        <v>0</v>
      </c>
      <c r="Q351" s="73">
        <f t="shared" si="273"/>
        <v>0</v>
      </c>
      <c r="R351" s="73">
        <f t="shared" si="274"/>
        <v>0</v>
      </c>
      <c r="S351" s="73">
        <f t="shared" si="275"/>
        <v>0</v>
      </c>
      <c r="T351" s="73">
        <f t="shared" si="276"/>
        <v>0</v>
      </c>
      <c r="U351" s="73">
        <f t="shared" si="277"/>
        <v>0</v>
      </c>
      <c r="V351" s="73">
        <f t="shared" si="278"/>
        <v>0</v>
      </c>
      <c r="W351" s="73">
        <f t="shared" si="264"/>
        <v>0</v>
      </c>
      <c r="Y351" s="72">
        <f t="shared" si="279"/>
        <v>0</v>
      </c>
      <c r="Z351" s="73">
        <f t="shared" si="280"/>
        <v>0</v>
      </c>
      <c r="AA351" s="58">
        <f t="shared" si="281"/>
        <v>0</v>
      </c>
      <c r="AB351" s="72">
        <f t="shared" si="282"/>
        <v>0</v>
      </c>
      <c r="AC351" s="72">
        <f t="shared" si="283"/>
        <v>0</v>
      </c>
      <c r="AD351" s="73">
        <f t="shared" si="284"/>
        <v>0</v>
      </c>
      <c r="AE351" s="73">
        <f t="shared" si="285"/>
        <v>0</v>
      </c>
      <c r="AF351" s="1">
        <f t="shared" si="260"/>
        <v>0</v>
      </c>
      <c r="AH351" s="1" t="str">
        <f t="shared" si="261"/>
        <v>No</v>
      </c>
    </row>
    <row r="352" spans="1:34" hidden="1" x14ac:dyDescent="0.2">
      <c r="A352" s="88">
        <v>3.4900000000000003E-4</v>
      </c>
      <c r="B352" s="4">
        <f t="shared" si="262"/>
        <v>3.4900000000000003E-4</v>
      </c>
      <c r="C352"/>
      <c r="D352" s="213"/>
      <c r="E352" s="44" t="s">
        <v>21</v>
      </c>
      <c r="F352" s="14">
        <f t="shared" si="265"/>
        <v>0</v>
      </c>
      <c r="G352" s="14">
        <f t="shared" si="266"/>
        <v>0</v>
      </c>
      <c r="H352" s="101" t="str">
        <f>IF(ISNA(VLOOKUP(C352,[1]Sheet1!$J$2:$J$2999,1,FALSE)),"No","Yes")</f>
        <v>No</v>
      </c>
      <c r="I352" s="72">
        <f t="shared" si="267"/>
        <v>0</v>
      </c>
      <c r="J352" s="72">
        <f t="shared" si="268"/>
        <v>0</v>
      </c>
      <c r="K352" s="72">
        <f t="shared" si="269"/>
        <v>0</v>
      </c>
      <c r="L352" s="72">
        <f t="shared" si="270"/>
        <v>0</v>
      </c>
      <c r="M352" s="72">
        <f t="shared" si="271"/>
        <v>0</v>
      </c>
      <c r="N352" s="72">
        <f t="shared" si="272"/>
        <v>0</v>
      </c>
      <c r="O352" s="72">
        <f t="shared" si="263"/>
        <v>0</v>
      </c>
      <c r="Q352" s="73">
        <f t="shared" si="273"/>
        <v>0</v>
      </c>
      <c r="R352" s="73">
        <f t="shared" si="274"/>
        <v>0</v>
      </c>
      <c r="S352" s="73">
        <f t="shared" si="275"/>
        <v>0</v>
      </c>
      <c r="T352" s="73">
        <f t="shared" si="276"/>
        <v>0</v>
      </c>
      <c r="U352" s="73">
        <f t="shared" si="277"/>
        <v>0</v>
      </c>
      <c r="V352" s="73">
        <f t="shared" si="278"/>
        <v>0</v>
      </c>
      <c r="W352" s="73">
        <f t="shared" si="264"/>
        <v>0</v>
      </c>
      <c r="Y352" s="72">
        <f t="shared" si="279"/>
        <v>0</v>
      </c>
      <c r="Z352" s="73">
        <f t="shared" si="280"/>
        <v>0</v>
      </c>
      <c r="AA352" s="58">
        <f t="shared" si="281"/>
        <v>0</v>
      </c>
      <c r="AB352" s="72">
        <f t="shared" si="282"/>
        <v>0</v>
      </c>
      <c r="AC352" s="72">
        <f t="shared" si="283"/>
        <v>0</v>
      </c>
      <c r="AD352" s="73">
        <f t="shared" si="284"/>
        <v>0</v>
      </c>
      <c r="AE352" s="73">
        <f t="shared" si="285"/>
        <v>0</v>
      </c>
      <c r="AF352" s="1">
        <f t="shared" si="260"/>
        <v>0</v>
      </c>
      <c r="AH352" s="1" t="str">
        <f t="shared" si="261"/>
        <v>No</v>
      </c>
    </row>
    <row r="353" spans="1:34" hidden="1" x14ac:dyDescent="0.2">
      <c r="A353" s="88">
        <v>3.5E-4</v>
      </c>
      <c r="B353" s="4">
        <f t="shared" si="262"/>
        <v>3.5E-4</v>
      </c>
      <c r="C353"/>
      <c r="D353" s="213"/>
      <c r="E353" s="44" t="s">
        <v>21</v>
      </c>
      <c r="F353" s="14">
        <f t="shared" si="265"/>
        <v>0</v>
      </c>
      <c r="G353" s="14">
        <f t="shared" si="266"/>
        <v>0</v>
      </c>
      <c r="H353" s="101" t="str">
        <f>IF(ISNA(VLOOKUP(C353,[1]Sheet1!$J$2:$J$2999,1,FALSE)),"No","Yes")</f>
        <v>No</v>
      </c>
      <c r="I353" s="72">
        <f t="shared" si="267"/>
        <v>0</v>
      </c>
      <c r="J353" s="72">
        <f t="shared" si="268"/>
        <v>0</v>
      </c>
      <c r="K353" s="72">
        <f t="shared" si="269"/>
        <v>0</v>
      </c>
      <c r="L353" s="72">
        <f t="shared" si="270"/>
        <v>0</v>
      </c>
      <c r="M353" s="72">
        <f t="shared" si="271"/>
        <v>0</v>
      </c>
      <c r="N353" s="72">
        <f t="shared" si="272"/>
        <v>0</v>
      </c>
      <c r="O353" s="72">
        <f t="shared" si="263"/>
        <v>0</v>
      </c>
      <c r="Q353" s="73">
        <f t="shared" si="273"/>
        <v>0</v>
      </c>
      <c r="R353" s="73">
        <f t="shared" si="274"/>
        <v>0</v>
      </c>
      <c r="S353" s="73">
        <f t="shared" si="275"/>
        <v>0</v>
      </c>
      <c r="T353" s="73">
        <f t="shared" si="276"/>
        <v>0</v>
      </c>
      <c r="U353" s="73">
        <f t="shared" si="277"/>
        <v>0</v>
      </c>
      <c r="V353" s="73">
        <f t="shared" si="278"/>
        <v>0</v>
      </c>
      <c r="W353" s="73">
        <f t="shared" si="264"/>
        <v>0</v>
      </c>
      <c r="Y353" s="72">
        <f t="shared" si="279"/>
        <v>0</v>
      </c>
      <c r="Z353" s="73">
        <f t="shared" si="280"/>
        <v>0</v>
      </c>
      <c r="AA353" s="58">
        <f t="shared" si="281"/>
        <v>0</v>
      </c>
      <c r="AB353" s="72">
        <f t="shared" si="282"/>
        <v>0</v>
      </c>
      <c r="AC353" s="72">
        <f t="shared" si="283"/>
        <v>0</v>
      </c>
      <c r="AD353" s="73">
        <f t="shared" si="284"/>
        <v>0</v>
      </c>
      <c r="AE353" s="73">
        <f t="shared" si="285"/>
        <v>0</v>
      </c>
      <c r="AF353" s="1">
        <f t="shared" si="260"/>
        <v>0</v>
      </c>
      <c r="AH353" s="1" t="str">
        <f t="shared" si="261"/>
        <v>No</v>
      </c>
    </row>
    <row r="354" spans="1:34" hidden="1" x14ac:dyDescent="0.2">
      <c r="A354" s="88">
        <v>3.5100000000000002E-4</v>
      </c>
      <c r="B354" s="4">
        <f t="shared" si="262"/>
        <v>3.5100000000000002E-4</v>
      </c>
      <c r="C354"/>
      <c r="D354" s="213"/>
      <c r="E354" s="44" t="s">
        <v>21</v>
      </c>
      <c r="F354" s="14">
        <f t="shared" si="265"/>
        <v>0</v>
      </c>
      <c r="G354" s="14">
        <f t="shared" si="266"/>
        <v>0</v>
      </c>
      <c r="H354" s="101" t="str">
        <f>IF(ISNA(VLOOKUP(C354,[1]Sheet1!$J$2:$J$2999,1,FALSE)),"No","Yes")</f>
        <v>No</v>
      </c>
      <c r="I354" s="72">
        <f t="shared" si="267"/>
        <v>0</v>
      </c>
      <c r="J354" s="72">
        <f t="shared" si="268"/>
        <v>0</v>
      </c>
      <c r="K354" s="72">
        <f t="shared" si="269"/>
        <v>0</v>
      </c>
      <c r="L354" s="72">
        <f t="shared" si="270"/>
        <v>0</v>
      </c>
      <c r="M354" s="72">
        <f t="shared" si="271"/>
        <v>0</v>
      </c>
      <c r="N354" s="72">
        <f t="shared" si="272"/>
        <v>0</v>
      </c>
      <c r="O354" s="72">
        <f t="shared" si="263"/>
        <v>0</v>
      </c>
      <c r="Q354" s="73">
        <f t="shared" si="273"/>
        <v>0</v>
      </c>
      <c r="R354" s="73">
        <f t="shared" si="274"/>
        <v>0</v>
      </c>
      <c r="S354" s="73">
        <f t="shared" si="275"/>
        <v>0</v>
      </c>
      <c r="T354" s="73">
        <f t="shared" si="276"/>
        <v>0</v>
      </c>
      <c r="U354" s="73">
        <f t="shared" si="277"/>
        <v>0</v>
      </c>
      <c r="V354" s="73">
        <f t="shared" si="278"/>
        <v>0</v>
      </c>
      <c r="W354" s="73">
        <f t="shared" si="264"/>
        <v>0</v>
      </c>
      <c r="Y354" s="72">
        <f t="shared" si="279"/>
        <v>0</v>
      </c>
      <c r="Z354" s="73">
        <f t="shared" si="280"/>
        <v>0</v>
      </c>
      <c r="AA354" s="58">
        <f t="shared" si="281"/>
        <v>0</v>
      </c>
      <c r="AB354" s="72">
        <f t="shared" si="282"/>
        <v>0</v>
      </c>
      <c r="AC354" s="72">
        <f t="shared" si="283"/>
        <v>0</v>
      </c>
      <c r="AD354" s="73">
        <f t="shared" si="284"/>
        <v>0</v>
      </c>
      <c r="AE354" s="73">
        <f t="shared" si="285"/>
        <v>0</v>
      </c>
      <c r="AF354" s="1">
        <f t="shared" si="260"/>
        <v>0</v>
      </c>
      <c r="AH354" s="1" t="str">
        <f t="shared" si="261"/>
        <v>No</v>
      </c>
    </row>
    <row r="355" spans="1:34" hidden="1" x14ac:dyDescent="0.2">
      <c r="A355" s="88">
        <v>3.5199999999999999E-4</v>
      </c>
      <c r="B355" s="4">
        <f t="shared" si="262"/>
        <v>3.5199999999999999E-4</v>
      </c>
      <c r="C355"/>
      <c r="D355" s="213"/>
      <c r="E355" s="44" t="s">
        <v>21</v>
      </c>
      <c r="F355" s="14">
        <f t="shared" si="265"/>
        <v>0</v>
      </c>
      <c r="G355" s="14">
        <f t="shared" si="266"/>
        <v>0</v>
      </c>
      <c r="H355" s="101" t="str">
        <f>IF(ISNA(VLOOKUP(C355,[1]Sheet1!$J$2:$J$2999,1,FALSE)),"No","Yes")</f>
        <v>No</v>
      </c>
      <c r="I355" s="72">
        <f t="shared" si="267"/>
        <v>0</v>
      </c>
      <c r="J355" s="72">
        <f t="shared" si="268"/>
        <v>0</v>
      </c>
      <c r="K355" s="72">
        <f t="shared" si="269"/>
        <v>0</v>
      </c>
      <c r="L355" s="72">
        <f t="shared" si="270"/>
        <v>0</v>
      </c>
      <c r="M355" s="72">
        <f t="shared" si="271"/>
        <v>0</v>
      </c>
      <c r="N355" s="72">
        <f t="shared" si="272"/>
        <v>0</v>
      </c>
      <c r="O355" s="72">
        <f t="shared" si="263"/>
        <v>0</v>
      </c>
      <c r="Q355" s="73">
        <f t="shared" si="273"/>
        <v>0</v>
      </c>
      <c r="R355" s="73">
        <f t="shared" si="274"/>
        <v>0</v>
      </c>
      <c r="S355" s="73">
        <f t="shared" si="275"/>
        <v>0</v>
      </c>
      <c r="T355" s="73">
        <f t="shared" si="276"/>
        <v>0</v>
      </c>
      <c r="U355" s="73">
        <f t="shared" si="277"/>
        <v>0</v>
      </c>
      <c r="V355" s="73">
        <f t="shared" si="278"/>
        <v>0</v>
      </c>
      <c r="W355" s="73">
        <f t="shared" si="264"/>
        <v>0</v>
      </c>
      <c r="Y355" s="72">
        <f t="shared" si="279"/>
        <v>0</v>
      </c>
      <c r="Z355" s="73">
        <f t="shared" si="280"/>
        <v>0</v>
      </c>
      <c r="AA355" s="58">
        <f t="shared" si="281"/>
        <v>0</v>
      </c>
      <c r="AB355" s="72">
        <f t="shared" si="282"/>
        <v>0</v>
      </c>
      <c r="AC355" s="72">
        <f t="shared" si="283"/>
        <v>0</v>
      </c>
      <c r="AD355" s="73">
        <f t="shared" si="284"/>
        <v>0</v>
      </c>
      <c r="AE355" s="73">
        <f t="shared" si="285"/>
        <v>0</v>
      </c>
      <c r="AF355" s="1">
        <f t="shared" si="260"/>
        <v>0</v>
      </c>
      <c r="AH355" s="1" t="str">
        <f t="shared" si="261"/>
        <v>No</v>
      </c>
    </row>
    <row r="356" spans="1:34" hidden="1" x14ac:dyDescent="0.2">
      <c r="A356" s="88">
        <v>3.5300000000000002E-4</v>
      </c>
      <c r="B356" s="4">
        <f t="shared" si="262"/>
        <v>3.5300000000000002E-4</v>
      </c>
      <c r="C356"/>
      <c r="D356" s="213"/>
      <c r="E356" s="44" t="s">
        <v>21</v>
      </c>
      <c r="F356" s="14">
        <f t="shared" si="265"/>
        <v>0</v>
      </c>
      <c r="G356" s="14">
        <f t="shared" si="266"/>
        <v>0</v>
      </c>
      <c r="H356" s="101" t="str">
        <f>IF(ISNA(VLOOKUP(C356,[1]Sheet1!$J$2:$J$2999,1,FALSE)),"No","Yes")</f>
        <v>No</v>
      </c>
      <c r="I356" s="72">
        <f t="shared" si="267"/>
        <v>0</v>
      </c>
      <c r="J356" s="72">
        <f t="shared" si="268"/>
        <v>0</v>
      </c>
      <c r="K356" s="72">
        <f t="shared" si="269"/>
        <v>0</v>
      </c>
      <c r="L356" s="72">
        <f t="shared" si="270"/>
        <v>0</v>
      </c>
      <c r="M356" s="72">
        <f t="shared" si="271"/>
        <v>0</v>
      </c>
      <c r="N356" s="72">
        <f t="shared" si="272"/>
        <v>0</v>
      </c>
      <c r="O356" s="72">
        <f t="shared" si="263"/>
        <v>0</v>
      </c>
      <c r="Q356" s="73">
        <f t="shared" si="273"/>
        <v>0</v>
      </c>
      <c r="R356" s="73">
        <f t="shared" si="274"/>
        <v>0</v>
      </c>
      <c r="S356" s="73">
        <f t="shared" si="275"/>
        <v>0</v>
      </c>
      <c r="T356" s="73">
        <f t="shared" si="276"/>
        <v>0</v>
      </c>
      <c r="U356" s="73">
        <f t="shared" si="277"/>
        <v>0</v>
      </c>
      <c r="V356" s="73">
        <f t="shared" si="278"/>
        <v>0</v>
      </c>
      <c r="W356" s="73">
        <f t="shared" si="264"/>
        <v>0</v>
      </c>
      <c r="Y356" s="72">
        <f t="shared" si="279"/>
        <v>0</v>
      </c>
      <c r="Z356" s="73">
        <f t="shared" si="280"/>
        <v>0</v>
      </c>
      <c r="AA356" s="58">
        <f t="shared" si="281"/>
        <v>0</v>
      </c>
      <c r="AB356" s="72">
        <f t="shared" si="282"/>
        <v>0</v>
      </c>
      <c r="AC356" s="72">
        <f t="shared" si="283"/>
        <v>0</v>
      </c>
      <c r="AD356" s="73">
        <f t="shared" si="284"/>
        <v>0</v>
      </c>
      <c r="AE356" s="73">
        <f t="shared" si="285"/>
        <v>0</v>
      </c>
      <c r="AF356" s="1">
        <f t="shared" si="260"/>
        <v>0</v>
      </c>
      <c r="AH356" s="1" t="str">
        <f t="shared" si="261"/>
        <v>No</v>
      </c>
    </row>
    <row r="357" spans="1:34" hidden="1" x14ac:dyDescent="0.2">
      <c r="A357" s="88">
        <v>3.5399999999999999E-4</v>
      </c>
      <c r="B357" s="4">
        <f t="shared" si="262"/>
        <v>3.5399999999999999E-4</v>
      </c>
      <c r="C357"/>
      <c r="D357" s="213"/>
      <c r="E357" s="44" t="s">
        <v>21</v>
      </c>
      <c r="F357" s="14">
        <f t="shared" si="265"/>
        <v>0</v>
      </c>
      <c r="G357" s="14">
        <f t="shared" si="266"/>
        <v>0</v>
      </c>
      <c r="H357" s="101" t="str">
        <f>IF(ISNA(VLOOKUP(C357,[1]Sheet1!$J$2:$J$2999,1,FALSE)),"No","Yes")</f>
        <v>No</v>
      </c>
      <c r="I357" s="72">
        <f t="shared" si="267"/>
        <v>0</v>
      </c>
      <c r="J357" s="72">
        <f t="shared" si="268"/>
        <v>0</v>
      </c>
      <c r="K357" s="72">
        <f t="shared" si="269"/>
        <v>0</v>
      </c>
      <c r="L357" s="72">
        <f t="shared" si="270"/>
        <v>0</v>
      </c>
      <c r="M357" s="72">
        <f t="shared" si="271"/>
        <v>0</v>
      </c>
      <c r="N357" s="72">
        <f t="shared" si="272"/>
        <v>0</v>
      </c>
      <c r="O357" s="72">
        <f t="shared" si="263"/>
        <v>0</v>
      </c>
      <c r="Q357" s="73">
        <f t="shared" si="273"/>
        <v>0</v>
      </c>
      <c r="R357" s="73">
        <f t="shared" si="274"/>
        <v>0</v>
      </c>
      <c r="S357" s="73">
        <f t="shared" si="275"/>
        <v>0</v>
      </c>
      <c r="T357" s="73">
        <f t="shared" si="276"/>
        <v>0</v>
      </c>
      <c r="U357" s="73">
        <f t="shared" si="277"/>
        <v>0</v>
      </c>
      <c r="V357" s="73">
        <f t="shared" si="278"/>
        <v>0</v>
      </c>
      <c r="W357" s="73">
        <f t="shared" si="264"/>
        <v>0</v>
      </c>
      <c r="Y357" s="72">
        <f t="shared" si="279"/>
        <v>0</v>
      </c>
      <c r="Z357" s="73">
        <f t="shared" si="280"/>
        <v>0</v>
      </c>
      <c r="AA357" s="58">
        <f t="shared" si="281"/>
        <v>0</v>
      </c>
      <c r="AB357" s="72">
        <f t="shared" si="282"/>
        <v>0</v>
      </c>
      <c r="AC357" s="72">
        <f t="shared" si="283"/>
        <v>0</v>
      </c>
      <c r="AD357" s="73">
        <f t="shared" si="284"/>
        <v>0</v>
      </c>
      <c r="AE357" s="73">
        <f t="shared" si="285"/>
        <v>0</v>
      </c>
      <c r="AF357" s="1">
        <f t="shared" si="260"/>
        <v>0</v>
      </c>
      <c r="AH357" s="1" t="str">
        <f t="shared" si="261"/>
        <v>No</v>
      </c>
    </row>
    <row r="358" spans="1:34" hidden="1" x14ac:dyDescent="0.2">
      <c r="A358" s="88">
        <v>3.5500000000000001E-4</v>
      </c>
      <c r="B358" s="4">
        <f t="shared" si="262"/>
        <v>3.5500000000000001E-4</v>
      </c>
      <c r="C358"/>
      <c r="D358" s="213"/>
      <c r="E358" s="44" t="s">
        <v>21</v>
      </c>
      <c r="F358" s="14">
        <f t="shared" si="265"/>
        <v>0</v>
      </c>
      <c r="G358" s="14">
        <f t="shared" si="266"/>
        <v>0</v>
      </c>
      <c r="H358" s="101" t="str">
        <f>IF(ISNA(VLOOKUP(C358,[1]Sheet1!$J$2:$J$2999,1,FALSE)),"No","Yes")</f>
        <v>No</v>
      </c>
      <c r="I358" s="72">
        <f t="shared" si="267"/>
        <v>0</v>
      </c>
      <c r="J358" s="72">
        <f t="shared" si="268"/>
        <v>0</v>
      </c>
      <c r="K358" s="72">
        <f t="shared" si="269"/>
        <v>0</v>
      </c>
      <c r="L358" s="72">
        <f t="shared" si="270"/>
        <v>0</v>
      </c>
      <c r="M358" s="72">
        <f t="shared" si="271"/>
        <v>0</v>
      </c>
      <c r="N358" s="72">
        <f t="shared" si="272"/>
        <v>0</v>
      </c>
      <c r="O358" s="72">
        <f t="shared" si="263"/>
        <v>0</v>
      </c>
      <c r="Q358" s="73">
        <f t="shared" si="273"/>
        <v>0</v>
      </c>
      <c r="R358" s="73">
        <f t="shared" si="274"/>
        <v>0</v>
      </c>
      <c r="S358" s="73">
        <f t="shared" si="275"/>
        <v>0</v>
      </c>
      <c r="T358" s="73">
        <f t="shared" si="276"/>
        <v>0</v>
      </c>
      <c r="U358" s="73">
        <f t="shared" si="277"/>
        <v>0</v>
      </c>
      <c r="V358" s="73">
        <f t="shared" si="278"/>
        <v>0</v>
      </c>
      <c r="W358" s="73">
        <f t="shared" si="264"/>
        <v>0</v>
      </c>
      <c r="Y358" s="72">
        <f t="shared" si="279"/>
        <v>0</v>
      </c>
      <c r="Z358" s="73">
        <f t="shared" si="280"/>
        <v>0</v>
      </c>
      <c r="AA358" s="58">
        <f t="shared" si="281"/>
        <v>0</v>
      </c>
      <c r="AB358" s="72">
        <f t="shared" si="282"/>
        <v>0</v>
      </c>
      <c r="AC358" s="72">
        <f t="shared" si="283"/>
        <v>0</v>
      </c>
      <c r="AD358" s="73">
        <f t="shared" si="284"/>
        <v>0</v>
      </c>
      <c r="AE358" s="73">
        <f t="shared" si="285"/>
        <v>0</v>
      </c>
      <c r="AF358" s="1">
        <f t="shared" si="260"/>
        <v>0</v>
      </c>
      <c r="AH358" s="1" t="str">
        <f t="shared" si="261"/>
        <v>No</v>
      </c>
    </row>
    <row r="359" spans="1:34" hidden="1" x14ac:dyDescent="0.2">
      <c r="A359" s="88">
        <v>3.5600000000000003E-4</v>
      </c>
      <c r="B359" s="4">
        <f t="shared" si="262"/>
        <v>3.5600000000000003E-4</v>
      </c>
      <c r="C359"/>
      <c r="D359" s="213"/>
      <c r="E359" s="44" t="s">
        <v>21</v>
      </c>
      <c r="F359" s="14">
        <f t="shared" si="265"/>
        <v>0</v>
      </c>
      <c r="G359" s="14">
        <f t="shared" si="266"/>
        <v>0</v>
      </c>
      <c r="H359" s="101" t="str">
        <f>IF(ISNA(VLOOKUP(C359,[1]Sheet1!$J$2:$J$2999,1,FALSE)),"No","Yes")</f>
        <v>No</v>
      </c>
      <c r="I359" s="72">
        <f t="shared" si="267"/>
        <v>0</v>
      </c>
      <c r="J359" s="72">
        <f t="shared" si="268"/>
        <v>0</v>
      </c>
      <c r="K359" s="72">
        <f t="shared" si="269"/>
        <v>0</v>
      </c>
      <c r="L359" s="72">
        <f t="shared" si="270"/>
        <v>0</v>
      </c>
      <c r="M359" s="72">
        <f t="shared" si="271"/>
        <v>0</v>
      </c>
      <c r="N359" s="72">
        <f t="shared" si="272"/>
        <v>0</v>
      </c>
      <c r="O359" s="72">
        <f t="shared" si="263"/>
        <v>0</v>
      </c>
      <c r="Q359" s="73">
        <f t="shared" si="273"/>
        <v>0</v>
      </c>
      <c r="R359" s="73">
        <f t="shared" si="274"/>
        <v>0</v>
      </c>
      <c r="S359" s="73">
        <f t="shared" si="275"/>
        <v>0</v>
      </c>
      <c r="T359" s="73">
        <f t="shared" si="276"/>
        <v>0</v>
      </c>
      <c r="U359" s="73">
        <f t="shared" si="277"/>
        <v>0</v>
      </c>
      <c r="V359" s="73">
        <f t="shared" si="278"/>
        <v>0</v>
      </c>
      <c r="W359" s="73">
        <f t="shared" si="264"/>
        <v>0</v>
      </c>
      <c r="Y359" s="72">
        <f t="shared" si="279"/>
        <v>0</v>
      </c>
      <c r="Z359" s="73">
        <f t="shared" si="280"/>
        <v>0</v>
      </c>
      <c r="AA359" s="58">
        <f t="shared" si="281"/>
        <v>0</v>
      </c>
      <c r="AB359" s="72">
        <f t="shared" si="282"/>
        <v>0</v>
      </c>
      <c r="AC359" s="72">
        <f t="shared" si="283"/>
        <v>0</v>
      </c>
      <c r="AD359" s="73">
        <f t="shared" si="284"/>
        <v>0</v>
      </c>
      <c r="AE359" s="73">
        <f t="shared" si="285"/>
        <v>0</v>
      </c>
      <c r="AF359" s="1">
        <f t="shared" si="260"/>
        <v>0</v>
      </c>
      <c r="AH359" s="1" t="str">
        <f t="shared" si="261"/>
        <v>No</v>
      </c>
    </row>
    <row r="360" spans="1:34" hidden="1" x14ac:dyDescent="0.2">
      <c r="A360" s="88">
        <v>3.57E-4</v>
      </c>
      <c r="B360" s="4">
        <f t="shared" si="262"/>
        <v>3.57E-4</v>
      </c>
      <c r="C360"/>
      <c r="D360" s="213"/>
      <c r="E360" s="44" t="s">
        <v>21</v>
      </c>
      <c r="F360" s="14">
        <f t="shared" si="265"/>
        <v>0</v>
      </c>
      <c r="G360" s="14">
        <f t="shared" si="266"/>
        <v>0</v>
      </c>
      <c r="H360" s="101" t="str">
        <f>IF(ISNA(VLOOKUP(C360,[1]Sheet1!$J$2:$J$2999,1,FALSE)),"No","Yes")</f>
        <v>No</v>
      </c>
      <c r="I360" s="72">
        <f t="shared" si="267"/>
        <v>0</v>
      </c>
      <c r="J360" s="72">
        <f t="shared" si="268"/>
        <v>0</v>
      </c>
      <c r="K360" s="72">
        <f t="shared" si="269"/>
        <v>0</v>
      </c>
      <c r="L360" s="72">
        <f t="shared" si="270"/>
        <v>0</v>
      </c>
      <c r="M360" s="72">
        <f t="shared" si="271"/>
        <v>0</v>
      </c>
      <c r="N360" s="72">
        <f t="shared" si="272"/>
        <v>0</v>
      </c>
      <c r="O360" s="72">
        <f t="shared" si="263"/>
        <v>0</v>
      </c>
      <c r="Q360" s="73">
        <f t="shared" si="273"/>
        <v>0</v>
      </c>
      <c r="R360" s="73">
        <f t="shared" si="274"/>
        <v>0</v>
      </c>
      <c r="S360" s="73">
        <f t="shared" si="275"/>
        <v>0</v>
      </c>
      <c r="T360" s="73">
        <f t="shared" si="276"/>
        <v>0</v>
      </c>
      <c r="U360" s="73">
        <f t="shared" si="277"/>
        <v>0</v>
      </c>
      <c r="V360" s="73">
        <f t="shared" si="278"/>
        <v>0</v>
      </c>
      <c r="W360" s="73">
        <f t="shared" si="264"/>
        <v>0</v>
      </c>
      <c r="Y360" s="72">
        <f t="shared" si="279"/>
        <v>0</v>
      </c>
      <c r="Z360" s="73">
        <f t="shared" si="280"/>
        <v>0</v>
      </c>
      <c r="AA360" s="58">
        <f t="shared" si="281"/>
        <v>0</v>
      </c>
      <c r="AB360" s="72">
        <f t="shared" si="282"/>
        <v>0</v>
      </c>
      <c r="AC360" s="72">
        <f t="shared" si="283"/>
        <v>0</v>
      </c>
      <c r="AD360" s="73">
        <f t="shared" si="284"/>
        <v>0</v>
      </c>
      <c r="AE360" s="73">
        <f t="shared" si="285"/>
        <v>0</v>
      </c>
      <c r="AF360" s="1">
        <f t="shared" si="260"/>
        <v>0</v>
      </c>
      <c r="AH360" s="1" t="str">
        <f t="shared" si="261"/>
        <v>No</v>
      </c>
    </row>
    <row r="361" spans="1:34" hidden="1" x14ac:dyDescent="0.2">
      <c r="A361" s="88">
        <v>3.5800000000000003E-4</v>
      </c>
      <c r="B361" s="4">
        <f t="shared" si="262"/>
        <v>3.5800000000000003E-4</v>
      </c>
      <c r="C361"/>
      <c r="D361" s="213"/>
      <c r="E361" s="44" t="s">
        <v>21</v>
      </c>
      <c r="F361" s="14">
        <f t="shared" si="265"/>
        <v>0</v>
      </c>
      <c r="G361" s="14">
        <f t="shared" si="266"/>
        <v>0</v>
      </c>
      <c r="H361" s="101" t="str">
        <f>IF(ISNA(VLOOKUP(C361,[1]Sheet1!$J$2:$J$2999,1,FALSE)),"No","Yes")</f>
        <v>No</v>
      </c>
      <c r="I361" s="72">
        <f t="shared" si="267"/>
        <v>0</v>
      </c>
      <c r="J361" s="72">
        <f t="shared" si="268"/>
        <v>0</v>
      </c>
      <c r="K361" s="72">
        <f t="shared" si="269"/>
        <v>0</v>
      </c>
      <c r="L361" s="72">
        <f t="shared" si="270"/>
        <v>0</v>
      </c>
      <c r="M361" s="72">
        <f t="shared" si="271"/>
        <v>0</v>
      </c>
      <c r="N361" s="72">
        <f t="shared" si="272"/>
        <v>0</v>
      </c>
      <c r="O361" s="72">
        <f t="shared" si="263"/>
        <v>0</v>
      </c>
      <c r="Q361" s="73">
        <f t="shared" si="273"/>
        <v>0</v>
      </c>
      <c r="R361" s="73">
        <f t="shared" si="274"/>
        <v>0</v>
      </c>
      <c r="S361" s="73">
        <f t="shared" si="275"/>
        <v>0</v>
      </c>
      <c r="T361" s="73">
        <f t="shared" si="276"/>
        <v>0</v>
      </c>
      <c r="U361" s="73">
        <f t="shared" si="277"/>
        <v>0</v>
      </c>
      <c r="V361" s="73">
        <f t="shared" si="278"/>
        <v>0</v>
      </c>
      <c r="W361" s="73">
        <f t="shared" si="264"/>
        <v>0</v>
      </c>
      <c r="Y361" s="72">
        <f t="shared" si="279"/>
        <v>0</v>
      </c>
      <c r="Z361" s="73">
        <f t="shared" si="280"/>
        <v>0</v>
      </c>
      <c r="AA361" s="58">
        <f t="shared" si="281"/>
        <v>0</v>
      </c>
      <c r="AB361" s="72">
        <f t="shared" si="282"/>
        <v>0</v>
      </c>
      <c r="AC361" s="72">
        <f t="shared" si="283"/>
        <v>0</v>
      </c>
      <c r="AD361" s="73">
        <f t="shared" si="284"/>
        <v>0</v>
      </c>
      <c r="AE361" s="73">
        <f t="shared" si="285"/>
        <v>0</v>
      </c>
      <c r="AF361" s="1">
        <f t="shared" si="260"/>
        <v>0</v>
      </c>
      <c r="AH361" s="1" t="str">
        <f t="shared" si="261"/>
        <v>No</v>
      </c>
    </row>
    <row r="362" spans="1:34" hidden="1" x14ac:dyDescent="0.2">
      <c r="A362" s="88">
        <v>3.59E-4</v>
      </c>
      <c r="B362" s="4">
        <f t="shared" si="262"/>
        <v>3.59E-4</v>
      </c>
      <c r="C362"/>
      <c r="D362" s="213"/>
      <c r="E362" s="44" t="s">
        <v>21</v>
      </c>
      <c r="F362" s="14">
        <f t="shared" si="265"/>
        <v>0</v>
      </c>
      <c r="G362" s="14">
        <f t="shared" si="266"/>
        <v>0</v>
      </c>
      <c r="H362" s="101" t="str">
        <f>IF(ISNA(VLOOKUP(C362,[1]Sheet1!$J$2:$J$2999,1,FALSE)),"No","Yes")</f>
        <v>No</v>
      </c>
      <c r="I362" s="72">
        <f t="shared" si="267"/>
        <v>0</v>
      </c>
      <c r="J362" s="72">
        <f t="shared" si="268"/>
        <v>0</v>
      </c>
      <c r="K362" s="72">
        <f t="shared" si="269"/>
        <v>0</v>
      </c>
      <c r="L362" s="72">
        <f t="shared" si="270"/>
        <v>0</v>
      </c>
      <c r="M362" s="72">
        <f t="shared" si="271"/>
        <v>0</v>
      </c>
      <c r="N362" s="72">
        <f t="shared" si="272"/>
        <v>0</v>
      </c>
      <c r="O362" s="72">
        <f t="shared" si="263"/>
        <v>0</v>
      </c>
      <c r="Q362" s="73">
        <f t="shared" si="273"/>
        <v>0</v>
      </c>
      <c r="R362" s="73">
        <f t="shared" si="274"/>
        <v>0</v>
      </c>
      <c r="S362" s="73">
        <f t="shared" si="275"/>
        <v>0</v>
      </c>
      <c r="T362" s="73">
        <f t="shared" si="276"/>
        <v>0</v>
      </c>
      <c r="U362" s="73">
        <f t="shared" si="277"/>
        <v>0</v>
      </c>
      <c r="V362" s="73">
        <f t="shared" si="278"/>
        <v>0</v>
      </c>
      <c r="W362" s="73">
        <f t="shared" si="264"/>
        <v>0</v>
      </c>
      <c r="Y362" s="72">
        <f t="shared" si="279"/>
        <v>0</v>
      </c>
      <c r="Z362" s="73">
        <f t="shared" si="280"/>
        <v>0</v>
      </c>
      <c r="AA362" s="58">
        <f t="shared" si="281"/>
        <v>0</v>
      </c>
      <c r="AB362" s="72">
        <f t="shared" si="282"/>
        <v>0</v>
      </c>
      <c r="AC362" s="72">
        <f t="shared" si="283"/>
        <v>0</v>
      </c>
      <c r="AD362" s="73">
        <f t="shared" si="284"/>
        <v>0</v>
      </c>
      <c r="AE362" s="73">
        <f t="shared" si="285"/>
        <v>0</v>
      </c>
      <c r="AF362" s="1">
        <f t="shared" si="260"/>
        <v>0</v>
      </c>
      <c r="AH362" s="1" t="str">
        <f t="shared" si="261"/>
        <v>No</v>
      </c>
    </row>
    <row r="363" spans="1:34" hidden="1" x14ac:dyDescent="0.2">
      <c r="A363" s="88">
        <v>3.6000000000000002E-4</v>
      </c>
      <c r="B363" s="4">
        <f t="shared" si="262"/>
        <v>3.6000000000000002E-4</v>
      </c>
      <c r="C363"/>
      <c r="D363" s="213"/>
      <c r="E363" s="44" t="s">
        <v>21</v>
      </c>
      <c r="F363" s="14">
        <f t="shared" si="265"/>
        <v>0</v>
      </c>
      <c r="G363" s="14">
        <f t="shared" si="266"/>
        <v>0</v>
      </c>
      <c r="H363" s="101" t="str">
        <f>IF(ISNA(VLOOKUP(C363,[1]Sheet1!$J$2:$J$2999,1,FALSE)),"No","Yes")</f>
        <v>No</v>
      </c>
      <c r="I363" s="72">
        <f t="shared" si="267"/>
        <v>0</v>
      </c>
      <c r="J363" s="72">
        <f t="shared" si="268"/>
        <v>0</v>
      </c>
      <c r="K363" s="72">
        <f t="shared" si="269"/>
        <v>0</v>
      </c>
      <c r="L363" s="72">
        <f t="shared" si="270"/>
        <v>0</v>
      </c>
      <c r="M363" s="72">
        <f t="shared" si="271"/>
        <v>0</v>
      </c>
      <c r="N363" s="72">
        <f t="shared" si="272"/>
        <v>0</v>
      </c>
      <c r="O363" s="72">
        <f t="shared" si="263"/>
        <v>0</v>
      </c>
      <c r="Q363" s="73">
        <f t="shared" si="273"/>
        <v>0</v>
      </c>
      <c r="R363" s="73">
        <f t="shared" si="274"/>
        <v>0</v>
      </c>
      <c r="S363" s="73">
        <f t="shared" si="275"/>
        <v>0</v>
      </c>
      <c r="T363" s="73">
        <f t="shared" si="276"/>
        <v>0</v>
      </c>
      <c r="U363" s="73">
        <f t="shared" si="277"/>
        <v>0</v>
      </c>
      <c r="V363" s="73">
        <f t="shared" si="278"/>
        <v>0</v>
      </c>
      <c r="W363" s="73">
        <f t="shared" si="264"/>
        <v>0</v>
      </c>
      <c r="Y363" s="72">
        <f t="shared" si="279"/>
        <v>0</v>
      </c>
      <c r="Z363" s="73">
        <f t="shared" si="280"/>
        <v>0</v>
      </c>
      <c r="AA363" s="58">
        <f t="shared" si="281"/>
        <v>0</v>
      </c>
      <c r="AB363" s="72">
        <f t="shared" si="282"/>
        <v>0</v>
      </c>
      <c r="AC363" s="72">
        <f t="shared" si="283"/>
        <v>0</v>
      </c>
      <c r="AD363" s="73">
        <f t="shared" si="284"/>
        <v>0</v>
      </c>
      <c r="AE363" s="73">
        <f t="shared" si="285"/>
        <v>0</v>
      </c>
      <c r="AF363" s="1">
        <f t="shared" si="260"/>
        <v>0</v>
      </c>
      <c r="AH363" s="1" t="str">
        <f t="shared" si="261"/>
        <v>No</v>
      </c>
    </row>
    <row r="364" spans="1:34" hidden="1" x14ac:dyDescent="0.2">
      <c r="A364" s="88">
        <v>3.6099999999999999E-4</v>
      </c>
      <c r="B364" s="4">
        <f t="shared" si="262"/>
        <v>3.6099999999999999E-4</v>
      </c>
      <c r="C364"/>
      <c r="D364" s="213"/>
      <c r="E364" s="44" t="s">
        <v>21</v>
      </c>
      <c r="F364" s="14">
        <f t="shared" si="265"/>
        <v>0</v>
      </c>
      <c r="G364" s="14">
        <f t="shared" si="266"/>
        <v>0</v>
      </c>
      <c r="H364" s="101" t="str">
        <f>IF(ISNA(VLOOKUP(C364,[1]Sheet1!$J$2:$J$2999,1,FALSE)),"No","Yes")</f>
        <v>No</v>
      </c>
      <c r="I364" s="72">
        <f t="shared" si="267"/>
        <v>0</v>
      </c>
      <c r="J364" s="72">
        <f t="shared" si="268"/>
        <v>0</v>
      </c>
      <c r="K364" s="72">
        <f t="shared" si="269"/>
        <v>0</v>
      </c>
      <c r="L364" s="72">
        <f t="shared" si="270"/>
        <v>0</v>
      </c>
      <c r="M364" s="72">
        <f t="shared" si="271"/>
        <v>0</v>
      </c>
      <c r="N364" s="72">
        <f t="shared" si="272"/>
        <v>0</v>
      </c>
      <c r="O364" s="72">
        <f t="shared" si="263"/>
        <v>0</v>
      </c>
      <c r="Q364" s="73">
        <f t="shared" si="273"/>
        <v>0</v>
      </c>
      <c r="R364" s="73">
        <f t="shared" si="274"/>
        <v>0</v>
      </c>
      <c r="S364" s="73">
        <f t="shared" si="275"/>
        <v>0</v>
      </c>
      <c r="T364" s="73">
        <f t="shared" si="276"/>
        <v>0</v>
      </c>
      <c r="U364" s="73">
        <f t="shared" si="277"/>
        <v>0</v>
      </c>
      <c r="V364" s="73">
        <f t="shared" si="278"/>
        <v>0</v>
      </c>
      <c r="W364" s="73">
        <f t="shared" si="264"/>
        <v>0</v>
      </c>
      <c r="Y364" s="72">
        <f t="shared" si="279"/>
        <v>0</v>
      </c>
      <c r="Z364" s="73">
        <f t="shared" si="280"/>
        <v>0</v>
      </c>
      <c r="AA364" s="58">
        <f t="shared" si="281"/>
        <v>0</v>
      </c>
      <c r="AB364" s="72">
        <f t="shared" si="282"/>
        <v>0</v>
      </c>
      <c r="AC364" s="72">
        <f t="shared" si="283"/>
        <v>0</v>
      </c>
      <c r="AD364" s="73">
        <f t="shared" si="284"/>
        <v>0</v>
      </c>
      <c r="AE364" s="73">
        <f t="shared" si="285"/>
        <v>0</v>
      </c>
      <c r="AF364" s="1">
        <f t="shared" si="260"/>
        <v>0</v>
      </c>
      <c r="AH364" s="1" t="str">
        <f t="shared" si="261"/>
        <v>No</v>
      </c>
    </row>
    <row r="365" spans="1:34" hidden="1" x14ac:dyDescent="0.2">
      <c r="A365" s="88">
        <v>3.6200000000000002E-4</v>
      </c>
      <c r="B365" s="4">
        <f t="shared" si="262"/>
        <v>3.6200000000000002E-4</v>
      </c>
      <c r="C365"/>
      <c r="D365" s="213"/>
      <c r="E365" s="44" t="s">
        <v>21</v>
      </c>
      <c r="F365" s="14">
        <f t="shared" si="265"/>
        <v>0</v>
      </c>
      <c r="G365" s="14">
        <f t="shared" si="266"/>
        <v>0</v>
      </c>
      <c r="H365" s="101" t="str">
        <f>IF(ISNA(VLOOKUP(C365,[1]Sheet1!$J$2:$J$2999,1,FALSE)),"No","Yes")</f>
        <v>No</v>
      </c>
      <c r="I365" s="72">
        <f t="shared" si="267"/>
        <v>0</v>
      </c>
      <c r="J365" s="72">
        <f t="shared" si="268"/>
        <v>0</v>
      </c>
      <c r="K365" s="72">
        <f t="shared" si="269"/>
        <v>0</v>
      </c>
      <c r="L365" s="72">
        <f t="shared" si="270"/>
        <v>0</v>
      </c>
      <c r="M365" s="72">
        <f t="shared" si="271"/>
        <v>0</v>
      </c>
      <c r="N365" s="72">
        <f t="shared" si="272"/>
        <v>0</v>
      </c>
      <c r="O365" s="72">
        <f t="shared" si="263"/>
        <v>0</v>
      </c>
      <c r="Q365" s="73">
        <f t="shared" si="273"/>
        <v>0</v>
      </c>
      <c r="R365" s="73">
        <f t="shared" si="274"/>
        <v>0</v>
      </c>
      <c r="S365" s="73">
        <f t="shared" si="275"/>
        <v>0</v>
      </c>
      <c r="T365" s="73">
        <f t="shared" si="276"/>
        <v>0</v>
      </c>
      <c r="U365" s="73">
        <f t="shared" si="277"/>
        <v>0</v>
      </c>
      <c r="V365" s="73">
        <f t="shared" si="278"/>
        <v>0</v>
      </c>
      <c r="W365" s="73">
        <f t="shared" si="264"/>
        <v>0</v>
      </c>
      <c r="Y365" s="72">
        <f t="shared" si="279"/>
        <v>0</v>
      </c>
      <c r="Z365" s="73">
        <f t="shared" si="280"/>
        <v>0</v>
      </c>
      <c r="AA365" s="58">
        <f t="shared" si="281"/>
        <v>0</v>
      </c>
      <c r="AB365" s="72">
        <f t="shared" si="282"/>
        <v>0</v>
      </c>
      <c r="AC365" s="72">
        <f t="shared" si="283"/>
        <v>0</v>
      </c>
      <c r="AD365" s="73">
        <f t="shared" si="284"/>
        <v>0</v>
      </c>
      <c r="AE365" s="73">
        <f t="shared" si="285"/>
        <v>0</v>
      </c>
      <c r="AF365" s="1">
        <f t="shared" si="260"/>
        <v>0</v>
      </c>
      <c r="AH365" s="1" t="str">
        <f t="shared" si="261"/>
        <v>No</v>
      </c>
    </row>
    <row r="366" spans="1:34" hidden="1" x14ac:dyDescent="0.2">
      <c r="A366" s="88">
        <v>3.6299999999999999E-4</v>
      </c>
      <c r="B366" s="4">
        <f t="shared" si="262"/>
        <v>3.6299999999999999E-4</v>
      </c>
      <c r="C366"/>
      <c r="D366" s="213"/>
      <c r="E366" s="44" t="s">
        <v>21</v>
      </c>
      <c r="F366" s="14">
        <f t="shared" si="265"/>
        <v>0</v>
      </c>
      <c r="G366" s="14">
        <f t="shared" si="266"/>
        <v>0</v>
      </c>
      <c r="H366" s="101" t="str">
        <f>IF(ISNA(VLOOKUP(C366,[1]Sheet1!$J$2:$J$2999,1,FALSE)),"No","Yes")</f>
        <v>No</v>
      </c>
      <c r="I366" s="72">
        <f t="shared" si="267"/>
        <v>0</v>
      </c>
      <c r="J366" s="72">
        <f t="shared" si="268"/>
        <v>0</v>
      </c>
      <c r="K366" s="72">
        <f t="shared" si="269"/>
        <v>0</v>
      </c>
      <c r="L366" s="72">
        <f t="shared" si="270"/>
        <v>0</v>
      </c>
      <c r="M366" s="72">
        <f t="shared" si="271"/>
        <v>0</v>
      </c>
      <c r="N366" s="72">
        <f t="shared" si="272"/>
        <v>0</v>
      </c>
      <c r="O366" s="72">
        <f t="shared" si="263"/>
        <v>0</v>
      </c>
      <c r="Q366" s="73">
        <f t="shared" si="273"/>
        <v>0</v>
      </c>
      <c r="R366" s="73">
        <f t="shared" si="274"/>
        <v>0</v>
      </c>
      <c r="S366" s="73">
        <f t="shared" si="275"/>
        <v>0</v>
      </c>
      <c r="T366" s="73">
        <f t="shared" si="276"/>
        <v>0</v>
      </c>
      <c r="U366" s="73">
        <f t="shared" si="277"/>
        <v>0</v>
      </c>
      <c r="V366" s="73">
        <f t="shared" si="278"/>
        <v>0</v>
      </c>
      <c r="W366" s="73">
        <f t="shared" si="264"/>
        <v>0</v>
      </c>
      <c r="Y366" s="72">
        <f t="shared" si="279"/>
        <v>0</v>
      </c>
      <c r="Z366" s="73">
        <f t="shared" si="280"/>
        <v>0</v>
      </c>
      <c r="AA366" s="58">
        <f t="shared" si="281"/>
        <v>0</v>
      </c>
      <c r="AB366" s="72">
        <f t="shared" si="282"/>
        <v>0</v>
      </c>
      <c r="AC366" s="72">
        <f t="shared" si="283"/>
        <v>0</v>
      </c>
      <c r="AD366" s="73">
        <f t="shared" si="284"/>
        <v>0</v>
      </c>
      <c r="AE366" s="73">
        <f t="shared" si="285"/>
        <v>0</v>
      </c>
      <c r="AF366" s="1">
        <f t="shared" si="260"/>
        <v>0</v>
      </c>
      <c r="AH366" s="1" t="str">
        <f t="shared" si="261"/>
        <v>No</v>
      </c>
    </row>
    <row r="367" spans="1:34" hidden="1" x14ac:dyDescent="0.2">
      <c r="A367" s="88">
        <v>3.6400000000000001E-4</v>
      </c>
      <c r="B367" s="4">
        <f t="shared" si="262"/>
        <v>3.6400000000000001E-4</v>
      </c>
      <c r="C367"/>
      <c r="D367" s="213"/>
      <c r="E367" s="44" t="s">
        <v>21</v>
      </c>
      <c r="F367" s="14">
        <f t="shared" si="265"/>
        <v>0</v>
      </c>
      <c r="G367" s="14">
        <f t="shared" si="266"/>
        <v>0</v>
      </c>
      <c r="H367" s="101" t="str">
        <f>IF(ISNA(VLOOKUP(C367,[1]Sheet1!$J$2:$J$2999,1,FALSE)),"No","Yes")</f>
        <v>No</v>
      </c>
      <c r="I367" s="72">
        <f t="shared" si="267"/>
        <v>0</v>
      </c>
      <c r="J367" s="72">
        <f t="shared" si="268"/>
        <v>0</v>
      </c>
      <c r="K367" s="72">
        <f t="shared" si="269"/>
        <v>0</v>
      </c>
      <c r="L367" s="72">
        <f t="shared" si="270"/>
        <v>0</v>
      </c>
      <c r="M367" s="72">
        <f t="shared" si="271"/>
        <v>0</v>
      </c>
      <c r="N367" s="72">
        <f t="shared" si="272"/>
        <v>0</v>
      </c>
      <c r="O367" s="72">
        <f t="shared" si="263"/>
        <v>0</v>
      </c>
      <c r="Q367" s="73">
        <f t="shared" si="273"/>
        <v>0</v>
      </c>
      <c r="R367" s="73">
        <f t="shared" si="274"/>
        <v>0</v>
      </c>
      <c r="S367" s="73">
        <f t="shared" si="275"/>
        <v>0</v>
      </c>
      <c r="T367" s="73">
        <f t="shared" si="276"/>
        <v>0</v>
      </c>
      <c r="U367" s="73">
        <f t="shared" si="277"/>
        <v>0</v>
      </c>
      <c r="V367" s="73">
        <f t="shared" si="278"/>
        <v>0</v>
      </c>
      <c r="W367" s="73">
        <f t="shared" si="264"/>
        <v>0</v>
      </c>
      <c r="Y367" s="72">
        <f t="shared" si="279"/>
        <v>0</v>
      </c>
      <c r="Z367" s="73">
        <f t="shared" si="280"/>
        <v>0</v>
      </c>
      <c r="AA367" s="58">
        <f t="shared" si="281"/>
        <v>0</v>
      </c>
      <c r="AB367" s="72">
        <f t="shared" si="282"/>
        <v>0</v>
      </c>
      <c r="AC367" s="72">
        <f t="shared" si="283"/>
        <v>0</v>
      </c>
      <c r="AD367" s="73">
        <f t="shared" si="284"/>
        <v>0</v>
      </c>
      <c r="AE367" s="73">
        <f t="shared" si="285"/>
        <v>0</v>
      </c>
      <c r="AF367" s="1">
        <f t="shared" si="260"/>
        <v>0</v>
      </c>
      <c r="AH367" s="1" t="str">
        <f t="shared" si="261"/>
        <v>No</v>
      </c>
    </row>
    <row r="368" spans="1:34" hidden="1" x14ac:dyDescent="0.2">
      <c r="A368" s="88">
        <v>3.6499999999999998E-4</v>
      </c>
      <c r="B368" s="4">
        <f t="shared" si="262"/>
        <v>3.6499999999999998E-4</v>
      </c>
      <c r="C368"/>
      <c r="D368" s="213"/>
      <c r="E368" s="44" t="s">
        <v>21</v>
      </c>
      <c r="F368" s="14">
        <f t="shared" si="265"/>
        <v>0</v>
      </c>
      <c r="G368" s="14">
        <f t="shared" si="266"/>
        <v>0</v>
      </c>
      <c r="H368" s="101" t="str">
        <f>IF(ISNA(VLOOKUP(C368,[1]Sheet1!$J$2:$J$2999,1,FALSE)),"No","Yes")</f>
        <v>No</v>
      </c>
      <c r="I368" s="72">
        <f t="shared" si="267"/>
        <v>0</v>
      </c>
      <c r="J368" s="72">
        <f t="shared" si="268"/>
        <v>0</v>
      </c>
      <c r="K368" s="72">
        <f t="shared" si="269"/>
        <v>0</v>
      </c>
      <c r="L368" s="72">
        <f t="shared" si="270"/>
        <v>0</v>
      </c>
      <c r="M368" s="72">
        <f t="shared" si="271"/>
        <v>0</v>
      </c>
      <c r="N368" s="72">
        <f t="shared" si="272"/>
        <v>0</v>
      </c>
      <c r="O368" s="72">
        <f t="shared" si="263"/>
        <v>0</v>
      </c>
      <c r="Q368" s="73">
        <f t="shared" si="273"/>
        <v>0</v>
      </c>
      <c r="R368" s="73">
        <f t="shared" si="274"/>
        <v>0</v>
      </c>
      <c r="S368" s="73">
        <f t="shared" si="275"/>
        <v>0</v>
      </c>
      <c r="T368" s="73">
        <f t="shared" si="276"/>
        <v>0</v>
      </c>
      <c r="U368" s="73">
        <f t="shared" si="277"/>
        <v>0</v>
      </c>
      <c r="V368" s="73">
        <f t="shared" si="278"/>
        <v>0</v>
      </c>
      <c r="W368" s="73">
        <f t="shared" si="264"/>
        <v>0</v>
      </c>
      <c r="Y368" s="72">
        <f t="shared" si="279"/>
        <v>0</v>
      </c>
      <c r="Z368" s="73">
        <f t="shared" si="280"/>
        <v>0</v>
      </c>
      <c r="AA368" s="58">
        <f t="shared" si="281"/>
        <v>0</v>
      </c>
      <c r="AB368" s="72">
        <f t="shared" si="282"/>
        <v>0</v>
      </c>
      <c r="AC368" s="72">
        <f t="shared" si="283"/>
        <v>0</v>
      </c>
      <c r="AD368" s="73">
        <f t="shared" si="284"/>
        <v>0</v>
      </c>
      <c r="AE368" s="73">
        <f t="shared" si="285"/>
        <v>0</v>
      </c>
      <c r="AF368" s="1">
        <f t="shared" si="260"/>
        <v>0</v>
      </c>
      <c r="AH368" s="1" t="str">
        <f t="shared" si="261"/>
        <v>No</v>
      </c>
    </row>
    <row r="369" spans="1:34" hidden="1" x14ac:dyDescent="0.2">
      <c r="A369" s="88">
        <v>3.6600000000000001E-4</v>
      </c>
      <c r="B369" s="4">
        <f t="shared" si="262"/>
        <v>3.6600000000000001E-4</v>
      </c>
      <c r="C369"/>
      <c r="D369" s="213"/>
      <c r="E369" s="44" t="s">
        <v>21</v>
      </c>
      <c r="F369" s="14">
        <f t="shared" si="265"/>
        <v>0</v>
      </c>
      <c r="G369" s="14">
        <f t="shared" si="266"/>
        <v>0</v>
      </c>
      <c r="H369" s="101" t="str">
        <f>IF(ISNA(VLOOKUP(C369,[1]Sheet1!$J$2:$J$2999,1,FALSE)),"No","Yes")</f>
        <v>No</v>
      </c>
      <c r="I369" s="72">
        <f t="shared" si="267"/>
        <v>0</v>
      </c>
      <c r="J369" s="72">
        <f t="shared" si="268"/>
        <v>0</v>
      </c>
      <c r="K369" s="72">
        <f t="shared" si="269"/>
        <v>0</v>
      </c>
      <c r="L369" s="72">
        <f t="shared" si="270"/>
        <v>0</v>
      </c>
      <c r="M369" s="72">
        <f t="shared" si="271"/>
        <v>0</v>
      </c>
      <c r="N369" s="72">
        <f t="shared" si="272"/>
        <v>0</v>
      </c>
      <c r="O369" s="72">
        <f t="shared" si="263"/>
        <v>0</v>
      </c>
      <c r="Q369" s="73">
        <f t="shared" si="273"/>
        <v>0</v>
      </c>
      <c r="R369" s="73">
        <f t="shared" si="274"/>
        <v>0</v>
      </c>
      <c r="S369" s="73">
        <f t="shared" si="275"/>
        <v>0</v>
      </c>
      <c r="T369" s="73">
        <f t="shared" si="276"/>
        <v>0</v>
      </c>
      <c r="U369" s="73">
        <f t="shared" si="277"/>
        <v>0</v>
      </c>
      <c r="V369" s="73">
        <f t="shared" si="278"/>
        <v>0</v>
      </c>
      <c r="W369" s="73">
        <f t="shared" si="264"/>
        <v>0</v>
      </c>
      <c r="Y369" s="72">
        <f t="shared" si="279"/>
        <v>0</v>
      </c>
      <c r="Z369" s="73">
        <f t="shared" si="280"/>
        <v>0</v>
      </c>
      <c r="AA369" s="58">
        <f t="shared" si="281"/>
        <v>0</v>
      </c>
      <c r="AB369" s="72">
        <f t="shared" si="282"/>
        <v>0</v>
      </c>
      <c r="AC369" s="72">
        <f t="shared" si="283"/>
        <v>0</v>
      </c>
      <c r="AD369" s="73">
        <f t="shared" si="284"/>
        <v>0</v>
      </c>
      <c r="AE369" s="73">
        <f t="shared" si="285"/>
        <v>0</v>
      </c>
      <c r="AF369" s="1">
        <f t="shared" si="260"/>
        <v>0</v>
      </c>
      <c r="AH369" s="1" t="str">
        <f t="shared" si="261"/>
        <v>No</v>
      </c>
    </row>
    <row r="370" spans="1:34" hidden="1" x14ac:dyDescent="0.2">
      <c r="A370" s="88">
        <v>3.6700000000000003E-4</v>
      </c>
      <c r="B370" s="4">
        <f t="shared" si="262"/>
        <v>3.6700000000000003E-4</v>
      </c>
      <c r="C370"/>
      <c r="D370" s="213"/>
      <c r="E370" s="44" t="s">
        <v>21</v>
      </c>
      <c r="F370" s="14">
        <f t="shared" si="265"/>
        <v>0</v>
      </c>
      <c r="G370" s="14">
        <f t="shared" si="266"/>
        <v>0</v>
      </c>
      <c r="H370" s="101" t="str">
        <f>IF(ISNA(VLOOKUP(C370,[1]Sheet1!$J$2:$J$2999,1,FALSE)),"No","Yes")</f>
        <v>No</v>
      </c>
      <c r="I370" s="72">
        <f t="shared" si="267"/>
        <v>0</v>
      </c>
      <c r="J370" s="72">
        <f t="shared" si="268"/>
        <v>0</v>
      </c>
      <c r="K370" s="72">
        <f t="shared" si="269"/>
        <v>0</v>
      </c>
      <c r="L370" s="72">
        <f t="shared" si="270"/>
        <v>0</v>
      </c>
      <c r="M370" s="72">
        <f t="shared" si="271"/>
        <v>0</v>
      </c>
      <c r="N370" s="72">
        <f t="shared" si="272"/>
        <v>0</v>
      </c>
      <c r="O370" s="72">
        <f t="shared" si="263"/>
        <v>0</v>
      </c>
      <c r="Q370" s="73">
        <f t="shared" si="273"/>
        <v>0</v>
      </c>
      <c r="R370" s="73">
        <f t="shared" si="274"/>
        <v>0</v>
      </c>
      <c r="S370" s="73">
        <f t="shared" si="275"/>
        <v>0</v>
      </c>
      <c r="T370" s="73">
        <f t="shared" si="276"/>
        <v>0</v>
      </c>
      <c r="U370" s="73">
        <f t="shared" si="277"/>
        <v>0</v>
      </c>
      <c r="V370" s="73">
        <f t="shared" si="278"/>
        <v>0</v>
      </c>
      <c r="W370" s="73">
        <f t="shared" si="264"/>
        <v>0</v>
      </c>
      <c r="Y370" s="72">
        <f t="shared" si="279"/>
        <v>0</v>
      </c>
      <c r="Z370" s="73">
        <f t="shared" si="280"/>
        <v>0</v>
      </c>
      <c r="AA370" s="58">
        <f t="shared" si="281"/>
        <v>0</v>
      </c>
      <c r="AB370" s="72">
        <f t="shared" si="282"/>
        <v>0</v>
      </c>
      <c r="AC370" s="72">
        <f t="shared" si="283"/>
        <v>0</v>
      </c>
      <c r="AD370" s="73">
        <f t="shared" si="284"/>
        <v>0</v>
      </c>
      <c r="AE370" s="73">
        <f t="shared" si="285"/>
        <v>0</v>
      </c>
      <c r="AF370" s="1">
        <f t="shared" si="260"/>
        <v>0</v>
      </c>
      <c r="AH370" s="1" t="str">
        <f t="shared" si="261"/>
        <v>No</v>
      </c>
    </row>
    <row r="371" spans="1:34" hidden="1" x14ac:dyDescent="0.2">
      <c r="A371" s="88">
        <v>3.68E-4</v>
      </c>
      <c r="B371" s="4">
        <f t="shared" si="262"/>
        <v>3.68E-4</v>
      </c>
      <c r="C371"/>
      <c r="D371" s="213"/>
      <c r="E371" s="44" t="s">
        <v>21</v>
      </c>
      <c r="F371" s="14">
        <f t="shared" si="265"/>
        <v>0</v>
      </c>
      <c r="G371" s="14">
        <f t="shared" si="266"/>
        <v>0</v>
      </c>
      <c r="H371" s="101" t="str">
        <f>IF(ISNA(VLOOKUP(C371,[1]Sheet1!$J$2:$J$2999,1,FALSE)),"No","Yes")</f>
        <v>No</v>
      </c>
      <c r="I371" s="72">
        <f t="shared" si="267"/>
        <v>0</v>
      </c>
      <c r="J371" s="72">
        <f t="shared" si="268"/>
        <v>0</v>
      </c>
      <c r="K371" s="72">
        <f t="shared" si="269"/>
        <v>0</v>
      </c>
      <c r="L371" s="72">
        <f t="shared" si="270"/>
        <v>0</v>
      </c>
      <c r="M371" s="72">
        <f t="shared" si="271"/>
        <v>0</v>
      </c>
      <c r="N371" s="72">
        <f t="shared" si="272"/>
        <v>0</v>
      </c>
      <c r="O371" s="72">
        <f t="shared" si="263"/>
        <v>0</v>
      </c>
      <c r="Q371" s="73">
        <f t="shared" si="273"/>
        <v>0</v>
      </c>
      <c r="R371" s="73">
        <f t="shared" si="274"/>
        <v>0</v>
      </c>
      <c r="S371" s="73">
        <f t="shared" si="275"/>
        <v>0</v>
      </c>
      <c r="T371" s="73">
        <f t="shared" si="276"/>
        <v>0</v>
      </c>
      <c r="U371" s="73">
        <f t="shared" si="277"/>
        <v>0</v>
      </c>
      <c r="V371" s="73">
        <f t="shared" si="278"/>
        <v>0</v>
      </c>
      <c r="W371" s="73">
        <f t="shared" si="264"/>
        <v>0</v>
      </c>
      <c r="Y371" s="72">
        <f t="shared" si="279"/>
        <v>0</v>
      </c>
      <c r="Z371" s="73">
        <f t="shared" si="280"/>
        <v>0</v>
      </c>
      <c r="AA371" s="58">
        <f t="shared" si="281"/>
        <v>0</v>
      </c>
      <c r="AB371" s="72">
        <f t="shared" si="282"/>
        <v>0</v>
      </c>
      <c r="AC371" s="72">
        <f t="shared" si="283"/>
        <v>0</v>
      </c>
      <c r="AD371" s="73">
        <f t="shared" si="284"/>
        <v>0</v>
      </c>
      <c r="AE371" s="73">
        <f t="shared" si="285"/>
        <v>0</v>
      </c>
      <c r="AF371" s="1">
        <f t="shared" si="260"/>
        <v>0</v>
      </c>
      <c r="AH371" s="1" t="str">
        <f t="shared" si="261"/>
        <v>No</v>
      </c>
    </row>
    <row r="372" spans="1:34" hidden="1" x14ac:dyDescent="0.2">
      <c r="A372" s="88">
        <v>3.6900000000000002E-4</v>
      </c>
      <c r="B372" s="4">
        <f t="shared" si="262"/>
        <v>3.6900000000000002E-4</v>
      </c>
      <c r="C372"/>
      <c r="D372" s="213"/>
      <c r="E372" s="44" t="s">
        <v>21</v>
      </c>
      <c r="F372" s="14">
        <f t="shared" si="265"/>
        <v>0</v>
      </c>
      <c r="G372" s="14">
        <f t="shared" si="266"/>
        <v>0</v>
      </c>
      <c r="H372" s="101" t="str">
        <f>IF(ISNA(VLOOKUP(C372,[1]Sheet1!$J$2:$J$2999,1,FALSE)),"No","Yes")</f>
        <v>No</v>
      </c>
      <c r="I372" s="72">
        <f t="shared" si="267"/>
        <v>0</v>
      </c>
      <c r="J372" s="72">
        <f t="shared" si="268"/>
        <v>0</v>
      </c>
      <c r="K372" s="72">
        <f t="shared" si="269"/>
        <v>0</v>
      </c>
      <c r="L372" s="72">
        <f t="shared" si="270"/>
        <v>0</v>
      </c>
      <c r="M372" s="72">
        <f t="shared" si="271"/>
        <v>0</v>
      </c>
      <c r="N372" s="72">
        <f t="shared" si="272"/>
        <v>0</v>
      </c>
      <c r="O372" s="72">
        <f t="shared" si="263"/>
        <v>0</v>
      </c>
      <c r="Q372" s="73">
        <f t="shared" si="273"/>
        <v>0</v>
      </c>
      <c r="R372" s="73">
        <f t="shared" si="274"/>
        <v>0</v>
      </c>
      <c r="S372" s="73">
        <f t="shared" si="275"/>
        <v>0</v>
      </c>
      <c r="T372" s="73">
        <f t="shared" si="276"/>
        <v>0</v>
      </c>
      <c r="U372" s="73">
        <f t="shared" si="277"/>
        <v>0</v>
      </c>
      <c r="V372" s="73">
        <f t="shared" si="278"/>
        <v>0</v>
      </c>
      <c r="W372" s="73">
        <f t="shared" si="264"/>
        <v>0</v>
      </c>
      <c r="Y372" s="72">
        <f t="shared" si="279"/>
        <v>0</v>
      </c>
      <c r="Z372" s="73">
        <f t="shared" si="280"/>
        <v>0</v>
      </c>
      <c r="AA372" s="58">
        <f t="shared" si="281"/>
        <v>0</v>
      </c>
      <c r="AB372" s="72">
        <f t="shared" si="282"/>
        <v>0</v>
      </c>
      <c r="AC372" s="72">
        <f t="shared" si="283"/>
        <v>0</v>
      </c>
      <c r="AD372" s="73">
        <f t="shared" si="284"/>
        <v>0</v>
      </c>
      <c r="AE372" s="73">
        <f t="shared" si="285"/>
        <v>0</v>
      </c>
      <c r="AF372" s="1">
        <f t="shared" si="260"/>
        <v>0</v>
      </c>
      <c r="AH372" s="1" t="str">
        <f t="shared" si="261"/>
        <v>No</v>
      </c>
    </row>
    <row r="373" spans="1:34" hidden="1" x14ac:dyDescent="0.2">
      <c r="A373" s="88">
        <v>3.6999999999999999E-4</v>
      </c>
      <c r="B373" s="4">
        <f t="shared" si="262"/>
        <v>3.6999999999999999E-4</v>
      </c>
      <c r="C373"/>
      <c r="D373" s="213"/>
      <c r="E373" s="44" t="s">
        <v>21</v>
      </c>
      <c r="F373" s="14">
        <f t="shared" si="265"/>
        <v>0</v>
      </c>
      <c r="G373" s="14">
        <f t="shared" si="266"/>
        <v>0</v>
      </c>
      <c r="H373" s="101" t="str">
        <f>IF(ISNA(VLOOKUP(C373,[1]Sheet1!$J$2:$J$2999,1,FALSE)),"No","Yes")</f>
        <v>No</v>
      </c>
      <c r="I373" s="72">
        <f t="shared" si="267"/>
        <v>0</v>
      </c>
      <c r="J373" s="72">
        <f t="shared" si="268"/>
        <v>0</v>
      </c>
      <c r="K373" s="72">
        <f t="shared" si="269"/>
        <v>0</v>
      </c>
      <c r="L373" s="72">
        <f t="shared" si="270"/>
        <v>0</v>
      </c>
      <c r="M373" s="72">
        <f t="shared" si="271"/>
        <v>0</v>
      </c>
      <c r="N373" s="72">
        <f t="shared" si="272"/>
        <v>0</v>
      </c>
      <c r="O373" s="72">
        <f t="shared" si="263"/>
        <v>0</v>
      </c>
      <c r="Q373" s="73">
        <f t="shared" si="273"/>
        <v>0</v>
      </c>
      <c r="R373" s="73">
        <f t="shared" si="274"/>
        <v>0</v>
      </c>
      <c r="S373" s="73">
        <f t="shared" si="275"/>
        <v>0</v>
      </c>
      <c r="T373" s="73">
        <f t="shared" si="276"/>
        <v>0</v>
      </c>
      <c r="U373" s="73">
        <f t="shared" si="277"/>
        <v>0</v>
      </c>
      <c r="V373" s="73">
        <f t="shared" si="278"/>
        <v>0</v>
      </c>
      <c r="W373" s="73">
        <f t="shared" si="264"/>
        <v>0</v>
      </c>
      <c r="Y373" s="72">
        <f t="shared" si="279"/>
        <v>0</v>
      </c>
      <c r="Z373" s="73">
        <f t="shared" si="280"/>
        <v>0</v>
      </c>
      <c r="AA373" s="58">
        <f t="shared" si="281"/>
        <v>0</v>
      </c>
      <c r="AB373" s="72">
        <f t="shared" si="282"/>
        <v>0</v>
      </c>
      <c r="AC373" s="72">
        <f t="shared" si="283"/>
        <v>0</v>
      </c>
      <c r="AD373" s="73">
        <f t="shared" si="284"/>
        <v>0</v>
      </c>
      <c r="AE373" s="73">
        <f t="shared" si="285"/>
        <v>0</v>
      </c>
      <c r="AF373" s="1">
        <f t="shared" si="260"/>
        <v>0</v>
      </c>
      <c r="AH373" s="1" t="str">
        <f t="shared" si="261"/>
        <v>No</v>
      </c>
    </row>
    <row r="374" spans="1:34" hidden="1" x14ac:dyDescent="0.2">
      <c r="A374" s="88">
        <v>3.7100000000000002E-4</v>
      </c>
      <c r="B374" s="4">
        <f t="shared" si="262"/>
        <v>3.7100000000000002E-4</v>
      </c>
      <c r="C374"/>
      <c r="D374" s="213"/>
      <c r="E374" s="44" t="s">
        <v>21</v>
      </c>
      <c r="F374" s="14">
        <f t="shared" si="265"/>
        <v>0</v>
      </c>
      <c r="G374" s="14">
        <f t="shared" si="266"/>
        <v>0</v>
      </c>
      <c r="H374" s="101" t="str">
        <f>IF(ISNA(VLOOKUP(C374,[1]Sheet1!$J$2:$J$2999,1,FALSE)),"No","Yes")</f>
        <v>No</v>
      </c>
      <c r="I374" s="72">
        <f t="shared" si="267"/>
        <v>0</v>
      </c>
      <c r="J374" s="72">
        <f t="shared" si="268"/>
        <v>0</v>
      </c>
      <c r="K374" s="72">
        <f t="shared" si="269"/>
        <v>0</v>
      </c>
      <c r="L374" s="72">
        <f t="shared" si="270"/>
        <v>0</v>
      </c>
      <c r="M374" s="72">
        <f t="shared" si="271"/>
        <v>0</v>
      </c>
      <c r="N374" s="72">
        <f t="shared" si="272"/>
        <v>0</v>
      </c>
      <c r="O374" s="72">
        <f t="shared" si="263"/>
        <v>0</v>
      </c>
      <c r="Q374" s="73">
        <f t="shared" si="273"/>
        <v>0</v>
      </c>
      <c r="R374" s="73">
        <f t="shared" si="274"/>
        <v>0</v>
      </c>
      <c r="S374" s="73">
        <f t="shared" si="275"/>
        <v>0</v>
      </c>
      <c r="T374" s="73">
        <f t="shared" si="276"/>
        <v>0</v>
      </c>
      <c r="U374" s="73">
        <f t="shared" si="277"/>
        <v>0</v>
      </c>
      <c r="V374" s="73">
        <f t="shared" si="278"/>
        <v>0</v>
      </c>
      <c r="W374" s="73">
        <f t="shared" si="264"/>
        <v>0</v>
      </c>
      <c r="Y374" s="72">
        <f t="shared" si="279"/>
        <v>0</v>
      </c>
      <c r="Z374" s="73">
        <f t="shared" si="280"/>
        <v>0</v>
      </c>
      <c r="AA374" s="58">
        <f t="shared" si="281"/>
        <v>0</v>
      </c>
      <c r="AB374" s="72">
        <f t="shared" si="282"/>
        <v>0</v>
      </c>
      <c r="AC374" s="72">
        <f t="shared" si="283"/>
        <v>0</v>
      </c>
      <c r="AD374" s="73">
        <f t="shared" si="284"/>
        <v>0</v>
      </c>
      <c r="AE374" s="73">
        <f t="shared" si="285"/>
        <v>0</v>
      </c>
      <c r="AF374" s="1">
        <f t="shared" si="260"/>
        <v>0</v>
      </c>
      <c r="AH374" s="1" t="str">
        <f t="shared" si="261"/>
        <v>No</v>
      </c>
    </row>
    <row r="375" spans="1:34" hidden="1" x14ac:dyDescent="0.2">
      <c r="A375" s="88">
        <v>3.7199999999999999E-4</v>
      </c>
      <c r="B375" s="4">
        <f t="shared" si="262"/>
        <v>3.7199999999999999E-4</v>
      </c>
      <c r="C375"/>
      <c r="D375" s="213"/>
      <c r="E375" s="44" t="s">
        <v>21</v>
      </c>
      <c r="F375" s="14">
        <f t="shared" si="265"/>
        <v>0</v>
      </c>
      <c r="G375" s="14">
        <f t="shared" si="266"/>
        <v>0</v>
      </c>
      <c r="H375" s="101" t="str">
        <f>IF(ISNA(VLOOKUP(C375,[1]Sheet1!$J$2:$J$2999,1,FALSE)),"No","Yes")</f>
        <v>No</v>
      </c>
      <c r="I375" s="72">
        <f t="shared" si="267"/>
        <v>0</v>
      </c>
      <c r="J375" s="72">
        <f t="shared" si="268"/>
        <v>0</v>
      </c>
      <c r="K375" s="72">
        <f t="shared" si="269"/>
        <v>0</v>
      </c>
      <c r="L375" s="72">
        <f t="shared" si="270"/>
        <v>0</v>
      </c>
      <c r="M375" s="72">
        <f t="shared" si="271"/>
        <v>0</v>
      </c>
      <c r="N375" s="72">
        <f t="shared" si="272"/>
        <v>0</v>
      </c>
      <c r="O375" s="72">
        <f t="shared" si="263"/>
        <v>0</v>
      </c>
      <c r="Q375" s="73">
        <f t="shared" si="273"/>
        <v>0</v>
      </c>
      <c r="R375" s="73">
        <f t="shared" si="274"/>
        <v>0</v>
      </c>
      <c r="S375" s="73">
        <f t="shared" si="275"/>
        <v>0</v>
      </c>
      <c r="T375" s="73">
        <f t="shared" si="276"/>
        <v>0</v>
      </c>
      <c r="U375" s="73">
        <f t="shared" si="277"/>
        <v>0</v>
      </c>
      <c r="V375" s="73">
        <f t="shared" si="278"/>
        <v>0</v>
      </c>
      <c r="W375" s="73">
        <f t="shared" si="264"/>
        <v>0</v>
      </c>
      <c r="Y375" s="72">
        <f t="shared" si="279"/>
        <v>0</v>
      </c>
      <c r="Z375" s="73">
        <f t="shared" si="280"/>
        <v>0</v>
      </c>
      <c r="AA375" s="58">
        <f t="shared" si="281"/>
        <v>0</v>
      </c>
      <c r="AB375" s="72">
        <f t="shared" si="282"/>
        <v>0</v>
      </c>
      <c r="AC375" s="72">
        <f t="shared" si="283"/>
        <v>0</v>
      </c>
      <c r="AD375" s="73">
        <f t="shared" si="284"/>
        <v>0</v>
      </c>
      <c r="AE375" s="73">
        <f t="shared" si="285"/>
        <v>0</v>
      </c>
      <c r="AF375" s="1">
        <f t="shared" si="260"/>
        <v>0</v>
      </c>
      <c r="AH375" s="1" t="str">
        <f t="shared" si="261"/>
        <v>No</v>
      </c>
    </row>
    <row r="376" spans="1:34" hidden="1" x14ac:dyDescent="0.2">
      <c r="A376" s="88">
        <v>3.7300000000000001E-4</v>
      </c>
      <c r="B376" s="4">
        <f t="shared" si="262"/>
        <v>3.7300000000000001E-4</v>
      </c>
      <c r="C376"/>
      <c r="D376" s="213"/>
      <c r="E376" s="44" t="s">
        <v>21</v>
      </c>
      <c r="F376" s="14">
        <f t="shared" si="265"/>
        <v>0</v>
      </c>
      <c r="G376" s="14">
        <f t="shared" si="266"/>
        <v>0</v>
      </c>
      <c r="H376" s="101" t="str">
        <f>IF(ISNA(VLOOKUP(C376,[1]Sheet1!$J$2:$J$2999,1,FALSE)),"No","Yes")</f>
        <v>No</v>
      </c>
      <c r="I376" s="72">
        <f t="shared" si="267"/>
        <v>0</v>
      </c>
      <c r="J376" s="72">
        <f t="shared" si="268"/>
        <v>0</v>
      </c>
      <c r="K376" s="72">
        <f t="shared" si="269"/>
        <v>0</v>
      </c>
      <c r="L376" s="72">
        <f t="shared" si="270"/>
        <v>0</v>
      </c>
      <c r="M376" s="72">
        <f t="shared" si="271"/>
        <v>0</v>
      </c>
      <c r="N376" s="72">
        <f t="shared" si="272"/>
        <v>0</v>
      </c>
      <c r="O376" s="72">
        <f t="shared" si="263"/>
        <v>0</v>
      </c>
      <c r="Q376" s="73">
        <f t="shared" si="273"/>
        <v>0</v>
      </c>
      <c r="R376" s="73">
        <f t="shared" si="274"/>
        <v>0</v>
      </c>
      <c r="S376" s="73">
        <f t="shared" si="275"/>
        <v>0</v>
      </c>
      <c r="T376" s="73">
        <f t="shared" si="276"/>
        <v>0</v>
      </c>
      <c r="U376" s="73">
        <f t="shared" si="277"/>
        <v>0</v>
      </c>
      <c r="V376" s="73">
        <f t="shared" si="278"/>
        <v>0</v>
      </c>
      <c r="W376" s="73">
        <f t="shared" si="264"/>
        <v>0</v>
      </c>
      <c r="Y376" s="72">
        <f t="shared" si="279"/>
        <v>0</v>
      </c>
      <c r="Z376" s="73">
        <f t="shared" si="280"/>
        <v>0</v>
      </c>
      <c r="AA376" s="58">
        <f t="shared" si="281"/>
        <v>0</v>
      </c>
      <c r="AB376" s="72">
        <f t="shared" si="282"/>
        <v>0</v>
      </c>
      <c r="AC376" s="72">
        <f t="shared" si="283"/>
        <v>0</v>
      </c>
      <c r="AD376" s="73">
        <f t="shared" si="284"/>
        <v>0</v>
      </c>
      <c r="AE376" s="73">
        <f t="shared" si="285"/>
        <v>0</v>
      </c>
      <c r="AF376" s="1">
        <f t="shared" si="260"/>
        <v>0</v>
      </c>
      <c r="AH376" s="1" t="str">
        <f t="shared" si="261"/>
        <v>No</v>
      </c>
    </row>
    <row r="377" spans="1:34" hidden="1" x14ac:dyDescent="0.2">
      <c r="A377" s="88">
        <v>3.7399999999999998E-4</v>
      </c>
      <c r="B377" s="4">
        <f t="shared" si="262"/>
        <v>3.7399999999999998E-4</v>
      </c>
      <c r="C377"/>
      <c r="D377" s="213"/>
      <c r="E377" s="44" t="s">
        <v>21</v>
      </c>
      <c r="F377" s="14">
        <f t="shared" si="265"/>
        <v>0</v>
      </c>
      <c r="G377" s="14">
        <f t="shared" si="266"/>
        <v>0</v>
      </c>
      <c r="H377" s="101" t="str">
        <f>IF(ISNA(VLOOKUP(C377,[1]Sheet1!$J$2:$J$2999,1,FALSE)),"No","Yes")</f>
        <v>No</v>
      </c>
      <c r="I377" s="72">
        <f t="shared" si="267"/>
        <v>0</v>
      </c>
      <c r="J377" s="72">
        <f t="shared" si="268"/>
        <v>0</v>
      </c>
      <c r="K377" s="72">
        <f t="shared" si="269"/>
        <v>0</v>
      </c>
      <c r="L377" s="72">
        <f t="shared" si="270"/>
        <v>0</v>
      </c>
      <c r="M377" s="72">
        <f t="shared" si="271"/>
        <v>0</v>
      </c>
      <c r="N377" s="72">
        <f t="shared" si="272"/>
        <v>0</v>
      </c>
      <c r="O377" s="72">
        <f t="shared" si="263"/>
        <v>0</v>
      </c>
      <c r="Q377" s="73">
        <f t="shared" si="273"/>
        <v>0</v>
      </c>
      <c r="R377" s="73">
        <f t="shared" si="274"/>
        <v>0</v>
      </c>
      <c r="S377" s="73">
        <f t="shared" si="275"/>
        <v>0</v>
      </c>
      <c r="T377" s="73">
        <f t="shared" si="276"/>
        <v>0</v>
      </c>
      <c r="U377" s="73">
        <f t="shared" si="277"/>
        <v>0</v>
      </c>
      <c r="V377" s="73">
        <f t="shared" si="278"/>
        <v>0</v>
      </c>
      <c r="W377" s="73">
        <f t="shared" si="264"/>
        <v>0</v>
      </c>
      <c r="Y377" s="72">
        <f t="shared" si="279"/>
        <v>0</v>
      </c>
      <c r="Z377" s="73">
        <f t="shared" si="280"/>
        <v>0</v>
      </c>
      <c r="AA377" s="58">
        <f t="shared" si="281"/>
        <v>0</v>
      </c>
      <c r="AB377" s="72">
        <f t="shared" si="282"/>
        <v>0</v>
      </c>
      <c r="AC377" s="72">
        <f t="shared" si="283"/>
        <v>0</v>
      </c>
      <c r="AD377" s="73">
        <f t="shared" si="284"/>
        <v>0</v>
      </c>
      <c r="AE377" s="73">
        <f t="shared" si="285"/>
        <v>0</v>
      </c>
      <c r="AF377" s="1">
        <f t="shared" si="260"/>
        <v>0</v>
      </c>
      <c r="AH377" s="1" t="str">
        <f t="shared" si="261"/>
        <v>No</v>
      </c>
    </row>
    <row r="378" spans="1:34" hidden="1" x14ac:dyDescent="0.2">
      <c r="A378" s="88">
        <v>3.7500000000000001E-4</v>
      </c>
      <c r="B378" s="4">
        <f t="shared" si="262"/>
        <v>3.7500000000000001E-4</v>
      </c>
      <c r="C378"/>
      <c r="D378" s="213"/>
      <c r="E378" s="44" t="s">
        <v>21</v>
      </c>
      <c r="F378" s="14">
        <f t="shared" si="265"/>
        <v>0</v>
      </c>
      <c r="G378" s="14">
        <f t="shared" si="266"/>
        <v>0</v>
      </c>
      <c r="H378" s="101" t="str">
        <f>IF(ISNA(VLOOKUP(C378,[1]Sheet1!$J$2:$J$2999,1,FALSE)),"No","Yes")</f>
        <v>No</v>
      </c>
      <c r="I378" s="72">
        <f t="shared" si="267"/>
        <v>0</v>
      </c>
      <c r="J378" s="72">
        <f t="shared" si="268"/>
        <v>0</v>
      </c>
      <c r="K378" s="72">
        <f t="shared" si="269"/>
        <v>0</v>
      </c>
      <c r="L378" s="72">
        <f t="shared" si="270"/>
        <v>0</v>
      </c>
      <c r="M378" s="72">
        <f t="shared" si="271"/>
        <v>0</v>
      </c>
      <c r="N378" s="72">
        <f t="shared" si="272"/>
        <v>0</v>
      </c>
      <c r="O378" s="72">
        <f t="shared" si="263"/>
        <v>0</v>
      </c>
      <c r="Q378" s="73">
        <f t="shared" si="273"/>
        <v>0</v>
      </c>
      <c r="R378" s="73">
        <f t="shared" si="274"/>
        <v>0</v>
      </c>
      <c r="S378" s="73">
        <f t="shared" si="275"/>
        <v>0</v>
      </c>
      <c r="T378" s="73">
        <f t="shared" si="276"/>
        <v>0</v>
      </c>
      <c r="U378" s="73">
        <f t="shared" si="277"/>
        <v>0</v>
      </c>
      <c r="V378" s="73">
        <f t="shared" si="278"/>
        <v>0</v>
      </c>
      <c r="W378" s="73">
        <f t="shared" si="264"/>
        <v>0</v>
      </c>
      <c r="Y378" s="72">
        <f t="shared" si="279"/>
        <v>0</v>
      </c>
      <c r="Z378" s="73">
        <f t="shared" si="280"/>
        <v>0</v>
      </c>
      <c r="AA378" s="58">
        <f t="shared" si="281"/>
        <v>0</v>
      </c>
      <c r="AB378" s="72">
        <f t="shared" si="282"/>
        <v>0</v>
      </c>
      <c r="AC378" s="72">
        <f t="shared" si="283"/>
        <v>0</v>
      </c>
      <c r="AD378" s="73">
        <f t="shared" si="284"/>
        <v>0</v>
      </c>
      <c r="AE378" s="73">
        <f t="shared" si="285"/>
        <v>0</v>
      </c>
      <c r="AF378" s="1">
        <f t="shared" si="260"/>
        <v>0</v>
      </c>
      <c r="AH378" s="1" t="str">
        <f t="shared" si="261"/>
        <v>No</v>
      </c>
    </row>
    <row r="379" spans="1:34" hidden="1" x14ac:dyDescent="0.2">
      <c r="A379" s="88">
        <v>3.7600000000000003E-4</v>
      </c>
      <c r="B379" s="4">
        <f t="shared" si="262"/>
        <v>3.7600000000000003E-4</v>
      </c>
      <c r="C379"/>
      <c r="D379" s="213"/>
      <c r="E379" s="44" t="s">
        <v>21</v>
      </c>
      <c r="F379" s="14">
        <f t="shared" si="265"/>
        <v>0</v>
      </c>
      <c r="G379" s="14">
        <f t="shared" si="266"/>
        <v>0</v>
      </c>
      <c r="H379" s="101" t="str">
        <f>IF(ISNA(VLOOKUP(C379,[1]Sheet1!$J$2:$J$2999,1,FALSE)),"No","Yes")</f>
        <v>No</v>
      </c>
      <c r="I379" s="72">
        <f t="shared" si="267"/>
        <v>0</v>
      </c>
      <c r="J379" s="72">
        <f t="shared" si="268"/>
        <v>0</v>
      </c>
      <c r="K379" s="72">
        <f t="shared" si="269"/>
        <v>0</v>
      </c>
      <c r="L379" s="72">
        <f t="shared" si="270"/>
        <v>0</v>
      </c>
      <c r="M379" s="72">
        <f t="shared" si="271"/>
        <v>0</v>
      </c>
      <c r="N379" s="72">
        <f t="shared" si="272"/>
        <v>0</v>
      </c>
      <c r="O379" s="72">
        <f t="shared" si="263"/>
        <v>0</v>
      </c>
      <c r="Q379" s="73">
        <f t="shared" si="273"/>
        <v>0</v>
      </c>
      <c r="R379" s="73">
        <f t="shared" si="274"/>
        <v>0</v>
      </c>
      <c r="S379" s="73">
        <f t="shared" si="275"/>
        <v>0</v>
      </c>
      <c r="T379" s="73">
        <f t="shared" si="276"/>
        <v>0</v>
      </c>
      <c r="U379" s="73">
        <f t="shared" si="277"/>
        <v>0</v>
      </c>
      <c r="V379" s="73">
        <f t="shared" si="278"/>
        <v>0</v>
      </c>
      <c r="W379" s="73">
        <f t="shared" si="264"/>
        <v>0</v>
      </c>
      <c r="Y379" s="72">
        <f t="shared" si="279"/>
        <v>0</v>
      </c>
      <c r="Z379" s="73">
        <f t="shared" si="280"/>
        <v>0</v>
      </c>
      <c r="AA379" s="58">
        <f t="shared" si="281"/>
        <v>0</v>
      </c>
      <c r="AB379" s="72">
        <f t="shared" si="282"/>
        <v>0</v>
      </c>
      <c r="AC379" s="72">
        <f t="shared" si="283"/>
        <v>0</v>
      </c>
      <c r="AD379" s="73">
        <f t="shared" si="284"/>
        <v>0</v>
      </c>
      <c r="AE379" s="73">
        <f t="shared" si="285"/>
        <v>0</v>
      </c>
      <c r="AF379" s="1">
        <f t="shared" si="260"/>
        <v>0</v>
      </c>
      <c r="AH379" s="1" t="str">
        <f t="shared" si="261"/>
        <v>No</v>
      </c>
    </row>
    <row r="380" spans="1:34" hidden="1" x14ac:dyDescent="0.2">
      <c r="A380" s="88">
        <v>3.77E-4</v>
      </c>
      <c r="B380" s="4">
        <f t="shared" si="262"/>
        <v>3.77E-4</v>
      </c>
      <c r="C380"/>
      <c r="D380" s="213"/>
      <c r="E380" s="44" t="s">
        <v>21</v>
      </c>
      <c r="F380" s="14">
        <f t="shared" si="265"/>
        <v>0</v>
      </c>
      <c r="G380" s="14">
        <f t="shared" si="266"/>
        <v>0</v>
      </c>
      <c r="H380" s="101" t="str">
        <f>IF(ISNA(VLOOKUP(C380,[1]Sheet1!$J$2:$J$2999,1,FALSE)),"No","Yes")</f>
        <v>No</v>
      </c>
      <c r="I380" s="72">
        <f t="shared" si="267"/>
        <v>0</v>
      </c>
      <c r="J380" s="72">
        <f t="shared" si="268"/>
        <v>0</v>
      </c>
      <c r="K380" s="72">
        <f t="shared" si="269"/>
        <v>0</v>
      </c>
      <c r="L380" s="72">
        <f t="shared" si="270"/>
        <v>0</v>
      </c>
      <c r="M380" s="72">
        <f t="shared" si="271"/>
        <v>0</v>
      </c>
      <c r="N380" s="72">
        <f t="shared" si="272"/>
        <v>0</v>
      </c>
      <c r="O380" s="72">
        <f t="shared" si="263"/>
        <v>0</v>
      </c>
      <c r="Q380" s="73">
        <f t="shared" si="273"/>
        <v>0</v>
      </c>
      <c r="R380" s="73">
        <f t="shared" si="274"/>
        <v>0</v>
      </c>
      <c r="S380" s="73">
        <f t="shared" si="275"/>
        <v>0</v>
      </c>
      <c r="T380" s="73">
        <f t="shared" si="276"/>
        <v>0</v>
      </c>
      <c r="U380" s="73">
        <f t="shared" si="277"/>
        <v>0</v>
      </c>
      <c r="V380" s="73">
        <f t="shared" si="278"/>
        <v>0</v>
      </c>
      <c r="W380" s="73">
        <f t="shared" si="264"/>
        <v>0</v>
      </c>
      <c r="Y380" s="72">
        <f t="shared" si="279"/>
        <v>0</v>
      </c>
      <c r="Z380" s="73">
        <f t="shared" si="280"/>
        <v>0</v>
      </c>
      <c r="AA380" s="58">
        <f t="shared" si="281"/>
        <v>0</v>
      </c>
      <c r="AB380" s="72">
        <f t="shared" si="282"/>
        <v>0</v>
      </c>
      <c r="AC380" s="72">
        <f t="shared" si="283"/>
        <v>0</v>
      </c>
      <c r="AD380" s="73">
        <f t="shared" si="284"/>
        <v>0</v>
      </c>
      <c r="AE380" s="73">
        <f t="shared" si="285"/>
        <v>0</v>
      </c>
      <c r="AF380" s="1">
        <f t="shared" si="260"/>
        <v>0</v>
      </c>
      <c r="AH380" s="1" t="str">
        <f t="shared" si="261"/>
        <v>No</v>
      </c>
    </row>
    <row r="381" spans="1:34" hidden="1" x14ac:dyDescent="0.2">
      <c r="A381" s="88">
        <v>3.7800000000000003E-4</v>
      </c>
      <c r="B381" s="4">
        <f t="shared" si="262"/>
        <v>3.7800000000000003E-4</v>
      </c>
      <c r="C381"/>
      <c r="D381" s="213"/>
      <c r="E381" s="44" t="s">
        <v>21</v>
      </c>
      <c r="F381" s="14">
        <f t="shared" si="265"/>
        <v>0</v>
      </c>
      <c r="G381" s="14">
        <f t="shared" si="266"/>
        <v>0</v>
      </c>
      <c r="H381" s="101" t="str">
        <f>IF(ISNA(VLOOKUP(C381,[1]Sheet1!$J$2:$J$2999,1,FALSE)),"No","Yes")</f>
        <v>No</v>
      </c>
      <c r="I381" s="72">
        <f t="shared" si="267"/>
        <v>0</v>
      </c>
      <c r="J381" s="72">
        <f t="shared" si="268"/>
        <v>0</v>
      </c>
      <c r="K381" s="72">
        <f t="shared" si="269"/>
        <v>0</v>
      </c>
      <c r="L381" s="72">
        <f t="shared" si="270"/>
        <v>0</v>
      </c>
      <c r="M381" s="72">
        <f t="shared" si="271"/>
        <v>0</v>
      </c>
      <c r="N381" s="72">
        <f t="shared" si="272"/>
        <v>0</v>
      </c>
      <c r="O381" s="72">
        <f t="shared" si="263"/>
        <v>0</v>
      </c>
      <c r="Q381" s="73">
        <f t="shared" si="273"/>
        <v>0</v>
      </c>
      <c r="R381" s="73">
        <f t="shared" si="274"/>
        <v>0</v>
      </c>
      <c r="S381" s="73">
        <f t="shared" si="275"/>
        <v>0</v>
      </c>
      <c r="T381" s="73">
        <f t="shared" si="276"/>
        <v>0</v>
      </c>
      <c r="U381" s="73">
        <f t="shared" si="277"/>
        <v>0</v>
      </c>
      <c r="V381" s="73">
        <f t="shared" si="278"/>
        <v>0</v>
      </c>
      <c r="W381" s="73">
        <f t="shared" si="264"/>
        <v>0</v>
      </c>
      <c r="Y381" s="72">
        <f t="shared" si="279"/>
        <v>0</v>
      </c>
      <c r="Z381" s="73">
        <f t="shared" si="280"/>
        <v>0</v>
      </c>
      <c r="AA381" s="58">
        <f t="shared" si="281"/>
        <v>0</v>
      </c>
      <c r="AB381" s="72">
        <f t="shared" si="282"/>
        <v>0</v>
      </c>
      <c r="AC381" s="72">
        <f t="shared" si="283"/>
        <v>0</v>
      </c>
      <c r="AD381" s="73">
        <f t="shared" si="284"/>
        <v>0</v>
      </c>
      <c r="AE381" s="73">
        <f t="shared" si="285"/>
        <v>0</v>
      </c>
      <c r="AF381" s="1">
        <f t="shared" si="260"/>
        <v>0</v>
      </c>
      <c r="AH381" s="1" t="str">
        <f t="shared" si="261"/>
        <v>No</v>
      </c>
    </row>
    <row r="382" spans="1:34" hidden="1" x14ac:dyDescent="0.2">
      <c r="A382" s="88">
        <v>3.79E-4</v>
      </c>
      <c r="B382" s="4">
        <f t="shared" si="262"/>
        <v>3.79E-4</v>
      </c>
      <c r="C382"/>
      <c r="D382" s="213"/>
      <c r="E382" s="44" t="s">
        <v>21</v>
      </c>
      <c r="F382" s="14">
        <f t="shared" si="265"/>
        <v>0</v>
      </c>
      <c r="G382" s="14">
        <f t="shared" si="266"/>
        <v>0</v>
      </c>
      <c r="H382" s="101" t="str">
        <f>IF(ISNA(VLOOKUP(C382,[1]Sheet1!$J$2:$J$2999,1,FALSE)),"No","Yes")</f>
        <v>No</v>
      </c>
      <c r="I382" s="72">
        <f t="shared" si="267"/>
        <v>0</v>
      </c>
      <c r="J382" s="72">
        <f t="shared" si="268"/>
        <v>0</v>
      </c>
      <c r="K382" s="72">
        <f t="shared" si="269"/>
        <v>0</v>
      </c>
      <c r="L382" s="72">
        <f t="shared" si="270"/>
        <v>0</v>
      </c>
      <c r="M382" s="72">
        <f t="shared" si="271"/>
        <v>0</v>
      </c>
      <c r="N382" s="72">
        <f t="shared" si="272"/>
        <v>0</v>
      </c>
      <c r="O382" s="72">
        <f t="shared" si="263"/>
        <v>0</v>
      </c>
      <c r="Q382" s="73">
        <f t="shared" si="273"/>
        <v>0</v>
      </c>
      <c r="R382" s="73">
        <f t="shared" si="274"/>
        <v>0</v>
      </c>
      <c r="S382" s="73">
        <f t="shared" si="275"/>
        <v>0</v>
      </c>
      <c r="T382" s="73">
        <f t="shared" si="276"/>
        <v>0</v>
      </c>
      <c r="U382" s="73">
        <f t="shared" si="277"/>
        <v>0</v>
      </c>
      <c r="V382" s="73">
        <f t="shared" si="278"/>
        <v>0</v>
      </c>
      <c r="W382" s="73">
        <f t="shared" si="264"/>
        <v>0</v>
      </c>
      <c r="Y382" s="72">
        <f t="shared" si="279"/>
        <v>0</v>
      </c>
      <c r="Z382" s="73">
        <f t="shared" si="280"/>
        <v>0</v>
      </c>
      <c r="AA382" s="58">
        <f t="shared" si="281"/>
        <v>0</v>
      </c>
      <c r="AB382" s="72">
        <f t="shared" si="282"/>
        <v>0</v>
      </c>
      <c r="AC382" s="72">
        <f t="shared" si="283"/>
        <v>0</v>
      </c>
      <c r="AD382" s="73">
        <f t="shared" si="284"/>
        <v>0</v>
      </c>
      <c r="AE382" s="73">
        <f t="shared" si="285"/>
        <v>0</v>
      </c>
      <c r="AF382" s="1">
        <f t="shared" si="260"/>
        <v>0</v>
      </c>
      <c r="AH382" s="1" t="str">
        <f t="shared" si="261"/>
        <v>No</v>
      </c>
    </row>
    <row r="383" spans="1:34" hidden="1" x14ac:dyDescent="0.2">
      <c r="A383" s="88">
        <v>3.8000000000000002E-4</v>
      </c>
      <c r="B383" s="4">
        <f t="shared" si="262"/>
        <v>3.8000000000000002E-4</v>
      </c>
      <c r="C383"/>
      <c r="D383" s="213"/>
      <c r="E383" s="44" t="s">
        <v>21</v>
      </c>
      <c r="F383" s="14">
        <f t="shared" si="265"/>
        <v>0</v>
      </c>
      <c r="G383" s="14">
        <f t="shared" si="266"/>
        <v>0</v>
      </c>
      <c r="H383" s="101" t="str">
        <f>IF(ISNA(VLOOKUP(C383,[1]Sheet1!$J$2:$J$2999,1,FALSE)),"No","Yes")</f>
        <v>No</v>
      </c>
      <c r="I383" s="72">
        <f t="shared" si="267"/>
        <v>0</v>
      </c>
      <c r="J383" s="72">
        <f t="shared" si="268"/>
        <v>0</v>
      </c>
      <c r="K383" s="72">
        <f t="shared" si="269"/>
        <v>0</v>
      </c>
      <c r="L383" s="72">
        <f t="shared" si="270"/>
        <v>0</v>
      </c>
      <c r="M383" s="72">
        <f t="shared" si="271"/>
        <v>0</v>
      </c>
      <c r="N383" s="72">
        <f t="shared" si="272"/>
        <v>0</v>
      </c>
      <c r="O383" s="72">
        <f t="shared" si="263"/>
        <v>0</v>
      </c>
      <c r="Q383" s="73">
        <f t="shared" si="273"/>
        <v>0</v>
      </c>
      <c r="R383" s="73">
        <f t="shared" si="274"/>
        <v>0</v>
      </c>
      <c r="S383" s="73">
        <f t="shared" si="275"/>
        <v>0</v>
      </c>
      <c r="T383" s="73">
        <f t="shared" si="276"/>
        <v>0</v>
      </c>
      <c r="U383" s="73">
        <f t="shared" si="277"/>
        <v>0</v>
      </c>
      <c r="V383" s="73">
        <f t="shared" si="278"/>
        <v>0</v>
      </c>
      <c r="W383" s="73">
        <f t="shared" si="264"/>
        <v>0</v>
      </c>
      <c r="Y383" s="72">
        <f t="shared" si="279"/>
        <v>0</v>
      </c>
      <c r="Z383" s="73">
        <f t="shared" si="280"/>
        <v>0</v>
      </c>
      <c r="AA383" s="58">
        <f t="shared" si="281"/>
        <v>0</v>
      </c>
      <c r="AB383" s="72">
        <f t="shared" si="282"/>
        <v>0</v>
      </c>
      <c r="AC383" s="72">
        <f t="shared" si="283"/>
        <v>0</v>
      </c>
      <c r="AD383" s="73">
        <f t="shared" si="284"/>
        <v>0</v>
      </c>
      <c r="AE383" s="73">
        <f t="shared" si="285"/>
        <v>0</v>
      </c>
      <c r="AF383" s="1">
        <f t="shared" si="260"/>
        <v>0</v>
      </c>
      <c r="AH383" s="1" t="str">
        <f t="shared" si="261"/>
        <v>No</v>
      </c>
    </row>
    <row r="384" spans="1:34" hidden="1" x14ac:dyDescent="0.2">
      <c r="A384" s="88">
        <v>3.8099999999999999E-4</v>
      </c>
      <c r="B384" s="4">
        <f t="shared" si="262"/>
        <v>3.8099999999999999E-4</v>
      </c>
      <c r="C384"/>
      <c r="D384" s="213"/>
      <c r="E384" s="44" t="s">
        <v>21</v>
      </c>
      <c r="F384" s="14">
        <f t="shared" si="265"/>
        <v>0</v>
      </c>
      <c r="G384" s="14">
        <f t="shared" si="266"/>
        <v>0</v>
      </c>
      <c r="H384" s="101" t="str">
        <f>IF(ISNA(VLOOKUP(C384,[1]Sheet1!$J$2:$J$2999,1,FALSE)),"No","Yes")</f>
        <v>No</v>
      </c>
      <c r="I384" s="72">
        <f t="shared" si="267"/>
        <v>0</v>
      </c>
      <c r="J384" s="72">
        <f t="shared" si="268"/>
        <v>0</v>
      </c>
      <c r="K384" s="72">
        <f t="shared" si="269"/>
        <v>0</v>
      </c>
      <c r="L384" s="72">
        <f t="shared" si="270"/>
        <v>0</v>
      </c>
      <c r="M384" s="72">
        <f t="shared" si="271"/>
        <v>0</v>
      </c>
      <c r="N384" s="72">
        <f t="shared" si="272"/>
        <v>0</v>
      </c>
      <c r="O384" s="72">
        <f t="shared" si="263"/>
        <v>0</v>
      </c>
      <c r="Q384" s="73">
        <f t="shared" si="273"/>
        <v>0</v>
      </c>
      <c r="R384" s="73">
        <f t="shared" si="274"/>
        <v>0</v>
      </c>
      <c r="S384" s="73">
        <f t="shared" si="275"/>
        <v>0</v>
      </c>
      <c r="T384" s="73">
        <f t="shared" si="276"/>
        <v>0</v>
      </c>
      <c r="U384" s="73">
        <f t="shared" si="277"/>
        <v>0</v>
      </c>
      <c r="V384" s="73">
        <f t="shared" si="278"/>
        <v>0</v>
      </c>
      <c r="W384" s="73">
        <f t="shared" si="264"/>
        <v>0</v>
      </c>
      <c r="Y384" s="72">
        <f t="shared" si="279"/>
        <v>0</v>
      </c>
      <c r="Z384" s="73">
        <f t="shared" si="280"/>
        <v>0</v>
      </c>
      <c r="AA384" s="58">
        <f t="shared" si="281"/>
        <v>0</v>
      </c>
      <c r="AB384" s="72">
        <f t="shared" si="282"/>
        <v>0</v>
      </c>
      <c r="AC384" s="72">
        <f t="shared" si="283"/>
        <v>0</v>
      </c>
      <c r="AD384" s="73">
        <f t="shared" si="284"/>
        <v>0</v>
      </c>
      <c r="AE384" s="73">
        <f t="shared" si="285"/>
        <v>0</v>
      </c>
      <c r="AF384" s="1">
        <f t="shared" si="260"/>
        <v>0</v>
      </c>
      <c r="AH384" s="1" t="str">
        <f t="shared" si="261"/>
        <v>No</v>
      </c>
    </row>
    <row r="385" spans="1:34" hidden="1" x14ac:dyDescent="0.2">
      <c r="A385" s="88">
        <v>3.8200000000000002E-4</v>
      </c>
      <c r="B385" s="4">
        <f t="shared" si="262"/>
        <v>3.8200000000000002E-4</v>
      </c>
      <c r="C385"/>
      <c r="D385" s="213"/>
      <c r="E385" s="44" t="s">
        <v>21</v>
      </c>
      <c r="F385" s="14">
        <f t="shared" si="265"/>
        <v>0</v>
      </c>
      <c r="G385" s="14">
        <f t="shared" si="266"/>
        <v>0</v>
      </c>
      <c r="H385" s="101" t="str">
        <f>IF(ISNA(VLOOKUP(C385,[1]Sheet1!$J$2:$J$2999,1,FALSE)),"No","Yes")</f>
        <v>No</v>
      </c>
      <c r="I385" s="72">
        <f t="shared" si="267"/>
        <v>0</v>
      </c>
      <c r="J385" s="72">
        <f t="shared" si="268"/>
        <v>0</v>
      </c>
      <c r="K385" s="72">
        <f t="shared" si="269"/>
        <v>0</v>
      </c>
      <c r="L385" s="72">
        <f t="shared" si="270"/>
        <v>0</v>
      </c>
      <c r="M385" s="72">
        <f t="shared" si="271"/>
        <v>0</v>
      </c>
      <c r="N385" s="72">
        <f t="shared" si="272"/>
        <v>0</v>
      </c>
      <c r="O385" s="72">
        <f t="shared" si="263"/>
        <v>0</v>
      </c>
      <c r="Q385" s="73">
        <f t="shared" si="273"/>
        <v>0</v>
      </c>
      <c r="R385" s="73">
        <f t="shared" si="274"/>
        <v>0</v>
      </c>
      <c r="S385" s="73">
        <f t="shared" si="275"/>
        <v>0</v>
      </c>
      <c r="T385" s="73">
        <f t="shared" si="276"/>
        <v>0</v>
      </c>
      <c r="U385" s="73">
        <f t="shared" si="277"/>
        <v>0</v>
      </c>
      <c r="V385" s="73">
        <f t="shared" si="278"/>
        <v>0</v>
      </c>
      <c r="W385" s="73">
        <f t="shared" si="264"/>
        <v>0</v>
      </c>
      <c r="Y385" s="72">
        <f t="shared" si="279"/>
        <v>0</v>
      </c>
      <c r="Z385" s="73">
        <f t="shared" si="280"/>
        <v>0</v>
      </c>
      <c r="AA385" s="58">
        <f t="shared" si="281"/>
        <v>0</v>
      </c>
      <c r="AB385" s="72">
        <f t="shared" si="282"/>
        <v>0</v>
      </c>
      <c r="AC385" s="72">
        <f t="shared" si="283"/>
        <v>0</v>
      </c>
      <c r="AD385" s="73">
        <f t="shared" si="284"/>
        <v>0</v>
      </c>
      <c r="AE385" s="73">
        <f t="shared" si="285"/>
        <v>0</v>
      </c>
      <c r="AF385" s="1">
        <f t="shared" si="260"/>
        <v>0</v>
      </c>
      <c r="AH385" s="1" t="str">
        <f t="shared" si="261"/>
        <v>No</v>
      </c>
    </row>
    <row r="386" spans="1:34" hidden="1" x14ac:dyDescent="0.2">
      <c r="A386" s="88">
        <v>3.8299999999999999E-4</v>
      </c>
      <c r="B386" s="4">
        <f t="shared" si="262"/>
        <v>3.8299999999999999E-4</v>
      </c>
      <c r="C386"/>
      <c r="D386" s="213"/>
      <c r="E386" s="44" t="s">
        <v>21</v>
      </c>
      <c r="F386" s="14">
        <f t="shared" si="265"/>
        <v>0</v>
      </c>
      <c r="G386" s="14">
        <f t="shared" si="266"/>
        <v>0</v>
      </c>
      <c r="H386" s="101" t="str">
        <f>IF(ISNA(VLOOKUP(C386,[1]Sheet1!$J$2:$J$2999,1,FALSE)),"No","Yes")</f>
        <v>No</v>
      </c>
      <c r="I386" s="72">
        <f t="shared" si="267"/>
        <v>0</v>
      </c>
      <c r="J386" s="72">
        <f t="shared" si="268"/>
        <v>0</v>
      </c>
      <c r="K386" s="72">
        <f t="shared" si="269"/>
        <v>0</v>
      </c>
      <c r="L386" s="72">
        <f t="shared" si="270"/>
        <v>0</v>
      </c>
      <c r="M386" s="72">
        <f t="shared" si="271"/>
        <v>0</v>
      </c>
      <c r="N386" s="72">
        <f t="shared" si="272"/>
        <v>0</v>
      </c>
      <c r="O386" s="72">
        <f t="shared" si="263"/>
        <v>0</v>
      </c>
      <c r="Q386" s="73">
        <f t="shared" si="273"/>
        <v>0</v>
      </c>
      <c r="R386" s="73">
        <f t="shared" si="274"/>
        <v>0</v>
      </c>
      <c r="S386" s="73">
        <f t="shared" si="275"/>
        <v>0</v>
      </c>
      <c r="T386" s="73">
        <f t="shared" si="276"/>
        <v>0</v>
      </c>
      <c r="U386" s="73">
        <f t="shared" si="277"/>
        <v>0</v>
      </c>
      <c r="V386" s="73">
        <f t="shared" si="278"/>
        <v>0</v>
      </c>
      <c r="W386" s="73">
        <f t="shared" si="264"/>
        <v>0</v>
      </c>
      <c r="Y386" s="72">
        <f t="shared" si="279"/>
        <v>0</v>
      </c>
      <c r="Z386" s="73">
        <f t="shared" si="280"/>
        <v>0</v>
      </c>
      <c r="AA386" s="58">
        <f t="shared" si="281"/>
        <v>0</v>
      </c>
      <c r="AB386" s="72">
        <f t="shared" si="282"/>
        <v>0</v>
      </c>
      <c r="AC386" s="72">
        <f t="shared" si="283"/>
        <v>0</v>
      </c>
      <c r="AD386" s="73">
        <f t="shared" si="284"/>
        <v>0</v>
      </c>
      <c r="AE386" s="73">
        <f t="shared" si="285"/>
        <v>0</v>
      </c>
      <c r="AF386" s="1">
        <f t="shared" si="260"/>
        <v>0</v>
      </c>
      <c r="AH386" s="1" t="str">
        <f t="shared" si="261"/>
        <v>No</v>
      </c>
    </row>
    <row r="387" spans="1:34" hidden="1" x14ac:dyDescent="0.2">
      <c r="A387" s="88">
        <v>3.8400000000000001E-4</v>
      </c>
      <c r="B387" s="4">
        <f t="shared" si="262"/>
        <v>3.8400000000000001E-4</v>
      </c>
      <c r="C387"/>
      <c r="D387" s="213"/>
      <c r="E387" s="44" t="s">
        <v>21</v>
      </c>
      <c r="F387" s="14">
        <f t="shared" si="265"/>
        <v>0</v>
      </c>
      <c r="G387" s="14">
        <f t="shared" si="266"/>
        <v>0</v>
      </c>
      <c r="H387" s="101" t="str">
        <f>IF(ISNA(VLOOKUP(C387,[1]Sheet1!$J$2:$J$2999,1,FALSE)),"No","Yes")</f>
        <v>No</v>
      </c>
      <c r="I387" s="72">
        <f t="shared" si="267"/>
        <v>0</v>
      </c>
      <c r="J387" s="72">
        <f t="shared" si="268"/>
        <v>0</v>
      </c>
      <c r="K387" s="72">
        <f t="shared" si="269"/>
        <v>0</v>
      </c>
      <c r="L387" s="72">
        <f t="shared" si="270"/>
        <v>0</v>
      </c>
      <c r="M387" s="72">
        <f t="shared" si="271"/>
        <v>0</v>
      </c>
      <c r="N387" s="72">
        <f t="shared" si="272"/>
        <v>0</v>
      </c>
      <c r="O387" s="72">
        <f t="shared" si="263"/>
        <v>0</v>
      </c>
      <c r="Q387" s="73">
        <f t="shared" si="273"/>
        <v>0</v>
      </c>
      <c r="R387" s="73">
        <f t="shared" si="274"/>
        <v>0</v>
      </c>
      <c r="S387" s="73">
        <f t="shared" si="275"/>
        <v>0</v>
      </c>
      <c r="T387" s="73">
        <f t="shared" si="276"/>
        <v>0</v>
      </c>
      <c r="U387" s="73">
        <f t="shared" si="277"/>
        <v>0</v>
      </c>
      <c r="V387" s="73">
        <f t="shared" si="278"/>
        <v>0</v>
      </c>
      <c r="W387" s="73">
        <f t="shared" si="264"/>
        <v>0</v>
      </c>
      <c r="Y387" s="72">
        <f t="shared" si="279"/>
        <v>0</v>
      </c>
      <c r="Z387" s="73">
        <f t="shared" si="280"/>
        <v>0</v>
      </c>
      <c r="AA387" s="58">
        <f t="shared" si="281"/>
        <v>0</v>
      </c>
      <c r="AB387" s="72">
        <f t="shared" si="282"/>
        <v>0</v>
      </c>
      <c r="AC387" s="72">
        <f t="shared" si="283"/>
        <v>0</v>
      </c>
      <c r="AD387" s="73">
        <f t="shared" si="284"/>
        <v>0</v>
      </c>
      <c r="AE387" s="73">
        <f t="shared" si="285"/>
        <v>0</v>
      </c>
      <c r="AF387" s="1">
        <f t="shared" si="260"/>
        <v>0</v>
      </c>
      <c r="AH387" s="1" t="str">
        <f t="shared" si="261"/>
        <v>No</v>
      </c>
    </row>
    <row r="388" spans="1:34" hidden="1" x14ac:dyDescent="0.2">
      <c r="A388" s="88">
        <v>3.8500000000000003E-4</v>
      </c>
      <c r="B388" s="4">
        <f t="shared" si="262"/>
        <v>3.8500000000000003E-4</v>
      </c>
      <c r="C388"/>
      <c r="D388" s="213"/>
      <c r="E388" s="44" t="s">
        <v>21</v>
      </c>
      <c r="F388" s="14">
        <f t="shared" si="265"/>
        <v>0</v>
      </c>
      <c r="G388" s="14">
        <f t="shared" si="266"/>
        <v>0</v>
      </c>
      <c r="H388" s="101" t="str">
        <f>IF(ISNA(VLOOKUP(C388,[1]Sheet1!$J$2:$J$2999,1,FALSE)),"No","Yes")</f>
        <v>No</v>
      </c>
      <c r="I388" s="72">
        <f t="shared" si="267"/>
        <v>0</v>
      </c>
      <c r="J388" s="72">
        <f t="shared" si="268"/>
        <v>0</v>
      </c>
      <c r="K388" s="72">
        <f t="shared" si="269"/>
        <v>0</v>
      </c>
      <c r="L388" s="72">
        <f t="shared" si="270"/>
        <v>0</v>
      </c>
      <c r="M388" s="72">
        <f t="shared" si="271"/>
        <v>0</v>
      </c>
      <c r="N388" s="72">
        <f t="shared" si="272"/>
        <v>0</v>
      </c>
      <c r="O388" s="72">
        <f t="shared" si="263"/>
        <v>0</v>
      </c>
      <c r="Q388" s="73">
        <f t="shared" si="273"/>
        <v>0</v>
      </c>
      <c r="R388" s="73">
        <f t="shared" si="274"/>
        <v>0</v>
      </c>
      <c r="S388" s="73">
        <f t="shared" si="275"/>
        <v>0</v>
      </c>
      <c r="T388" s="73">
        <f t="shared" si="276"/>
        <v>0</v>
      </c>
      <c r="U388" s="73">
        <f t="shared" si="277"/>
        <v>0</v>
      </c>
      <c r="V388" s="73">
        <f t="shared" si="278"/>
        <v>0</v>
      </c>
      <c r="W388" s="73">
        <f t="shared" si="264"/>
        <v>0</v>
      </c>
      <c r="Y388" s="72">
        <f t="shared" si="279"/>
        <v>0</v>
      </c>
      <c r="Z388" s="73">
        <f t="shared" si="280"/>
        <v>0</v>
      </c>
      <c r="AA388" s="58">
        <f t="shared" si="281"/>
        <v>0</v>
      </c>
      <c r="AB388" s="72">
        <f t="shared" si="282"/>
        <v>0</v>
      </c>
      <c r="AC388" s="72">
        <f t="shared" si="283"/>
        <v>0</v>
      </c>
      <c r="AD388" s="73">
        <f t="shared" si="284"/>
        <v>0</v>
      </c>
      <c r="AE388" s="73">
        <f t="shared" si="285"/>
        <v>0</v>
      </c>
      <c r="AF388" s="1">
        <f t="shared" ref="AF388:AF451" si="286">IF(H388="NO",SUM(AA388:AE388)-E$2,SUM(AA388:AE388))</f>
        <v>0</v>
      </c>
      <c r="AH388" s="1" t="str">
        <f t="shared" si="261"/>
        <v>No</v>
      </c>
    </row>
    <row r="389" spans="1:34" hidden="1" x14ac:dyDescent="0.2">
      <c r="A389" s="88">
        <v>3.86E-4</v>
      </c>
      <c r="B389" s="4">
        <f t="shared" si="262"/>
        <v>3.86E-4</v>
      </c>
      <c r="C389"/>
      <c r="D389" s="213"/>
      <c r="E389" s="44" t="s">
        <v>21</v>
      </c>
      <c r="F389" s="14">
        <f t="shared" si="265"/>
        <v>0</v>
      </c>
      <c r="G389" s="14">
        <f t="shared" si="266"/>
        <v>0</v>
      </c>
      <c r="H389" s="101" t="str">
        <f>IF(ISNA(VLOOKUP(C389,[1]Sheet1!$J$2:$J$2999,1,FALSE)),"No","Yes")</f>
        <v>No</v>
      </c>
      <c r="I389" s="72">
        <f t="shared" si="267"/>
        <v>0</v>
      </c>
      <c r="J389" s="72">
        <f t="shared" si="268"/>
        <v>0</v>
      </c>
      <c r="K389" s="72">
        <f t="shared" si="269"/>
        <v>0</v>
      </c>
      <c r="L389" s="72">
        <f t="shared" si="270"/>
        <v>0</v>
      </c>
      <c r="M389" s="72">
        <f t="shared" si="271"/>
        <v>0</v>
      </c>
      <c r="N389" s="72">
        <f t="shared" si="272"/>
        <v>0</v>
      </c>
      <c r="O389" s="72">
        <f t="shared" si="263"/>
        <v>0</v>
      </c>
      <c r="Q389" s="73">
        <f t="shared" si="273"/>
        <v>0</v>
      </c>
      <c r="R389" s="73">
        <f t="shared" si="274"/>
        <v>0</v>
      </c>
      <c r="S389" s="73">
        <f t="shared" si="275"/>
        <v>0</v>
      </c>
      <c r="T389" s="73">
        <f t="shared" si="276"/>
        <v>0</v>
      </c>
      <c r="U389" s="73">
        <f t="shared" si="277"/>
        <v>0</v>
      </c>
      <c r="V389" s="73">
        <f t="shared" si="278"/>
        <v>0</v>
      </c>
      <c r="W389" s="73">
        <f t="shared" si="264"/>
        <v>0</v>
      </c>
      <c r="Y389" s="72">
        <f t="shared" si="279"/>
        <v>0</v>
      </c>
      <c r="Z389" s="73">
        <f t="shared" si="280"/>
        <v>0</v>
      </c>
      <c r="AA389" s="58">
        <f t="shared" si="281"/>
        <v>0</v>
      </c>
      <c r="AB389" s="72">
        <f t="shared" si="282"/>
        <v>0</v>
      </c>
      <c r="AC389" s="72">
        <f t="shared" si="283"/>
        <v>0</v>
      </c>
      <c r="AD389" s="73">
        <f t="shared" si="284"/>
        <v>0</v>
      </c>
      <c r="AE389" s="73">
        <f t="shared" si="285"/>
        <v>0</v>
      </c>
      <c r="AF389" s="1">
        <f t="shared" si="286"/>
        <v>0</v>
      </c>
      <c r="AH389" s="1" t="str">
        <f t="shared" ref="AH389:AH452" si="287">IF(ISERROR(VLOOKUP(D389,AI$12:AI$100,1,FALSE)),"No","Yes")</f>
        <v>No</v>
      </c>
    </row>
    <row r="390" spans="1:34" hidden="1" x14ac:dyDescent="0.2">
      <c r="A390" s="88">
        <v>3.8700000000000003E-4</v>
      </c>
      <c r="B390" s="4">
        <f t="shared" si="262"/>
        <v>3.8700000000000003E-4</v>
      </c>
      <c r="C390"/>
      <c r="D390" s="213"/>
      <c r="E390" s="44" t="s">
        <v>21</v>
      </c>
      <c r="F390" s="14">
        <f t="shared" si="265"/>
        <v>0</v>
      </c>
      <c r="G390" s="14">
        <f t="shared" si="266"/>
        <v>0</v>
      </c>
      <c r="H390" s="101" t="str">
        <f>IF(ISNA(VLOOKUP(C390,[1]Sheet1!$J$2:$J$2999,1,FALSE)),"No","Yes")</f>
        <v>No</v>
      </c>
      <c r="I390" s="72">
        <f t="shared" si="267"/>
        <v>0</v>
      </c>
      <c r="J390" s="72">
        <f t="shared" si="268"/>
        <v>0</v>
      </c>
      <c r="K390" s="72">
        <f t="shared" si="269"/>
        <v>0</v>
      </c>
      <c r="L390" s="72">
        <f t="shared" si="270"/>
        <v>0</v>
      </c>
      <c r="M390" s="72">
        <f t="shared" si="271"/>
        <v>0</v>
      </c>
      <c r="N390" s="72">
        <f t="shared" si="272"/>
        <v>0</v>
      </c>
      <c r="O390" s="72">
        <f t="shared" si="263"/>
        <v>0</v>
      </c>
      <c r="Q390" s="73">
        <f t="shared" si="273"/>
        <v>0</v>
      </c>
      <c r="R390" s="73">
        <f t="shared" si="274"/>
        <v>0</v>
      </c>
      <c r="S390" s="73">
        <f t="shared" si="275"/>
        <v>0</v>
      </c>
      <c r="T390" s="73">
        <f t="shared" si="276"/>
        <v>0</v>
      </c>
      <c r="U390" s="73">
        <f t="shared" si="277"/>
        <v>0</v>
      </c>
      <c r="V390" s="73">
        <f t="shared" si="278"/>
        <v>0</v>
      </c>
      <c r="W390" s="73">
        <f t="shared" si="264"/>
        <v>0</v>
      </c>
      <c r="Y390" s="72">
        <f t="shared" si="279"/>
        <v>0</v>
      </c>
      <c r="Z390" s="73">
        <f t="shared" si="280"/>
        <v>0</v>
      </c>
      <c r="AA390" s="58">
        <f t="shared" si="281"/>
        <v>0</v>
      </c>
      <c r="AB390" s="72">
        <f t="shared" si="282"/>
        <v>0</v>
      </c>
      <c r="AC390" s="72">
        <f t="shared" si="283"/>
        <v>0</v>
      </c>
      <c r="AD390" s="73">
        <f t="shared" si="284"/>
        <v>0</v>
      </c>
      <c r="AE390" s="73">
        <f t="shared" si="285"/>
        <v>0</v>
      </c>
      <c r="AF390" s="1">
        <f t="shared" si="286"/>
        <v>0</v>
      </c>
      <c r="AH390" s="1" t="str">
        <f t="shared" si="287"/>
        <v>No</v>
      </c>
    </row>
    <row r="391" spans="1:34" hidden="1" x14ac:dyDescent="0.2">
      <c r="A391" s="88">
        <v>3.88E-4</v>
      </c>
      <c r="B391" s="4">
        <f t="shared" si="262"/>
        <v>3.88E-4</v>
      </c>
      <c r="C391"/>
      <c r="D391" s="213"/>
      <c r="E391" s="44" t="s">
        <v>21</v>
      </c>
      <c r="F391" s="14">
        <f t="shared" si="265"/>
        <v>0</v>
      </c>
      <c r="G391" s="14">
        <f t="shared" si="266"/>
        <v>0</v>
      </c>
      <c r="H391" s="101" t="str">
        <f>IF(ISNA(VLOOKUP(C391,[1]Sheet1!$J$2:$J$2999,1,FALSE)),"No","Yes")</f>
        <v>No</v>
      </c>
      <c r="I391" s="72">
        <f t="shared" si="267"/>
        <v>0</v>
      </c>
      <c r="J391" s="72">
        <f t="shared" si="268"/>
        <v>0</v>
      </c>
      <c r="K391" s="72">
        <f t="shared" si="269"/>
        <v>0</v>
      </c>
      <c r="L391" s="72">
        <f t="shared" si="270"/>
        <v>0</v>
      </c>
      <c r="M391" s="72">
        <f t="shared" si="271"/>
        <v>0</v>
      </c>
      <c r="N391" s="72">
        <f t="shared" si="272"/>
        <v>0</v>
      </c>
      <c r="O391" s="72">
        <f t="shared" si="263"/>
        <v>0</v>
      </c>
      <c r="Q391" s="73">
        <f t="shared" si="273"/>
        <v>0</v>
      </c>
      <c r="R391" s="73">
        <f t="shared" si="274"/>
        <v>0</v>
      </c>
      <c r="S391" s="73">
        <f t="shared" si="275"/>
        <v>0</v>
      </c>
      <c r="T391" s="73">
        <f t="shared" si="276"/>
        <v>0</v>
      </c>
      <c r="U391" s="73">
        <f t="shared" si="277"/>
        <v>0</v>
      </c>
      <c r="V391" s="73">
        <f t="shared" si="278"/>
        <v>0</v>
      </c>
      <c r="W391" s="73">
        <f t="shared" si="264"/>
        <v>0</v>
      </c>
      <c r="Y391" s="72">
        <f t="shared" si="279"/>
        <v>0</v>
      </c>
      <c r="Z391" s="73">
        <f t="shared" si="280"/>
        <v>0</v>
      </c>
      <c r="AA391" s="58">
        <f t="shared" si="281"/>
        <v>0</v>
      </c>
      <c r="AB391" s="72">
        <f t="shared" si="282"/>
        <v>0</v>
      </c>
      <c r="AC391" s="72">
        <f t="shared" si="283"/>
        <v>0</v>
      </c>
      <c r="AD391" s="73">
        <f t="shared" si="284"/>
        <v>0</v>
      </c>
      <c r="AE391" s="73">
        <f t="shared" si="285"/>
        <v>0</v>
      </c>
      <c r="AF391" s="1">
        <f t="shared" si="286"/>
        <v>0</v>
      </c>
      <c r="AH391" s="1" t="str">
        <f t="shared" si="287"/>
        <v>No</v>
      </c>
    </row>
    <row r="392" spans="1:34" hidden="1" x14ac:dyDescent="0.2">
      <c r="A392" s="88">
        <v>3.8900000000000002E-4</v>
      </c>
      <c r="B392" s="4">
        <f t="shared" si="262"/>
        <v>3.8900000000000002E-4</v>
      </c>
      <c r="C392"/>
      <c r="D392" s="213"/>
      <c r="E392" s="44" t="s">
        <v>21</v>
      </c>
      <c r="F392" s="14">
        <f t="shared" si="265"/>
        <v>0</v>
      </c>
      <c r="G392" s="14">
        <f t="shared" si="266"/>
        <v>0</v>
      </c>
      <c r="H392" s="101" t="str">
        <f>IF(ISNA(VLOOKUP(C392,[1]Sheet1!$J$2:$J$2999,1,FALSE)),"No","Yes")</f>
        <v>No</v>
      </c>
      <c r="I392" s="72">
        <f t="shared" si="267"/>
        <v>0</v>
      </c>
      <c r="J392" s="72">
        <f t="shared" si="268"/>
        <v>0</v>
      </c>
      <c r="K392" s="72">
        <f t="shared" si="269"/>
        <v>0</v>
      </c>
      <c r="L392" s="72">
        <f t="shared" si="270"/>
        <v>0</v>
      </c>
      <c r="M392" s="72">
        <f t="shared" si="271"/>
        <v>0</v>
      </c>
      <c r="N392" s="72">
        <f t="shared" si="272"/>
        <v>0</v>
      </c>
      <c r="O392" s="72">
        <f t="shared" si="263"/>
        <v>0</v>
      </c>
      <c r="Q392" s="73">
        <f t="shared" si="273"/>
        <v>0</v>
      </c>
      <c r="R392" s="73">
        <f t="shared" si="274"/>
        <v>0</v>
      </c>
      <c r="S392" s="73">
        <f t="shared" si="275"/>
        <v>0</v>
      </c>
      <c r="T392" s="73">
        <f t="shared" si="276"/>
        <v>0</v>
      </c>
      <c r="U392" s="73">
        <f t="shared" si="277"/>
        <v>0</v>
      </c>
      <c r="V392" s="73">
        <f t="shared" si="278"/>
        <v>0</v>
      </c>
      <c r="W392" s="73">
        <f t="shared" si="264"/>
        <v>0</v>
      </c>
      <c r="Y392" s="72">
        <f t="shared" si="279"/>
        <v>0</v>
      </c>
      <c r="Z392" s="73">
        <f t="shared" si="280"/>
        <v>0</v>
      </c>
      <c r="AA392" s="58">
        <f t="shared" si="281"/>
        <v>0</v>
      </c>
      <c r="AB392" s="72">
        <f t="shared" si="282"/>
        <v>0</v>
      </c>
      <c r="AC392" s="72">
        <f t="shared" si="283"/>
        <v>0</v>
      </c>
      <c r="AD392" s="73">
        <f t="shared" si="284"/>
        <v>0</v>
      </c>
      <c r="AE392" s="73">
        <f t="shared" si="285"/>
        <v>0</v>
      </c>
      <c r="AF392" s="1">
        <f t="shared" si="286"/>
        <v>0</v>
      </c>
      <c r="AH392" s="1" t="str">
        <f t="shared" si="287"/>
        <v>No</v>
      </c>
    </row>
    <row r="393" spans="1:34" hidden="1" x14ac:dyDescent="0.2">
      <c r="A393" s="88">
        <v>3.8999999999999999E-4</v>
      </c>
      <c r="B393" s="4">
        <f t="shared" si="262"/>
        <v>3.8999999999999999E-4</v>
      </c>
      <c r="C393"/>
      <c r="D393" s="213"/>
      <c r="E393" s="44" t="s">
        <v>21</v>
      </c>
      <c r="F393" s="14">
        <f t="shared" si="265"/>
        <v>0</v>
      </c>
      <c r="G393" s="14">
        <f t="shared" si="266"/>
        <v>0</v>
      </c>
      <c r="H393" s="101" t="str">
        <f>IF(ISNA(VLOOKUP(C393,[1]Sheet1!$J$2:$J$2999,1,FALSE)),"No","Yes")</f>
        <v>No</v>
      </c>
      <c r="I393" s="72">
        <f t="shared" si="267"/>
        <v>0</v>
      </c>
      <c r="J393" s="72">
        <f t="shared" si="268"/>
        <v>0</v>
      </c>
      <c r="K393" s="72">
        <f t="shared" si="269"/>
        <v>0</v>
      </c>
      <c r="L393" s="72">
        <f t="shared" si="270"/>
        <v>0</v>
      </c>
      <c r="M393" s="72">
        <f t="shared" si="271"/>
        <v>0</v>
      </c>
      <c r="N393" s="72">
        <f t="shared" si="272"/>
        <v>0</v>
      </c>
      <c r="O393" s="72">
        <f t="shared" si="263"/>
        <v>0</v>
      </c>
      <c r="Q393" s="73">
        <f t="shared" si="273"/>
        <v>0</v>
      </c>
      <c r="R393" s="73">
        <f t="shared" si="274"/>
        <v>0</v>
      </c>
      <c r="S393" s="73">
        <f t="shared" si="275"/>
        <v>0</v>
      </c>
      <c r="T393" s="73">
        <f t="shared" si="276"/>
        <v>0</v>
      </c>
      <c r="U393" s="73">
        <f t="shared" si="277"/>
        <v>0</v>
      </c>
      <c r="V393" s="73">
        <f t="shared" si="278"/>
        <v>0</v>
      </c>
      <c r="W393" s="73">
        <f t="shared" si="264"/>
        <v>0</v>
      </c>
      <c r="Y393" s="72">
        <f t="shared" si="279"/>
        <v>0</v>
      </c>
      <c r="Z393" s="73">
        <f t="shared" si="280"/>
        <v>0</v>
      </c>
      <c r="AA393" s="58">
        <f t="shared" si="281"/>
        <v>0</v>
      </c>
      <c r="AB393" s="72">
        <f t="shared" si="282"/>
        <v>0</v>
      </c>
      <c r="AC393" s="72">
        <f t="shared" si="283"/>
        <v>0</v>
      </c>
      <c r="AD393" s="73">
        <f t="shared" si="284"/>
        <v>0</v>
      </c>
      <c r="AE393" s="73">
        <f t="shared" si="285"/>
        <v>0</v>
      </c>
      <c r="AF393" s="1">
        <f t="shared" si="286"/>
        <v>0</v>
      </c>
      <c r="AH393" s="1" t="str">
        <f t="shared" si="287"/>
        <v>No</v>
      </c>
    </row>
    <row r="394" spans="1:34" hidden="1" x14ac:dyDescent="0.2">
      <c r="A394" s="88">
        <v>3.9100000000000002E-4</v>
      </c>
      <c r="B394" s="4">
        <f t="shared" si="262"/>
        <v>3.9100000000000002E-4</v>
      </c>
      <c r="C394"/>
      <c r="D394" s="213"/>
      <c r="E394" s="44" t="s">
        <v>21</v>
      </c>
      <c r="F394" s="14">
        <f t="shared" si="265"/>
        <v>0</v>
      </c>
      <c r="G394" s="14">
        <f t="shared" si="266"/>
        <v>0</v>
      </c>
      <c r="H394" s="101" t="str">
        <f>IF(ISNA(VLOOKUP(C394,[1]Sheet1!$J$2:$J$2999,1,FALSE)),"No","Yes")</f>
        <v>No</v>
      </c>
      <c r="I394" s="72">
        <f t="shared" si="267"/>
        <v>0</v>
      </c>
      <c r="J394" s="72">
        <f t="shared" si="268"/>
        <v>0</v>
      </c>
      <c r="K394" s="72">
        <f t="shared" si="269"/>
        <v>0</v>
      </c>
      <c r="L394" s="72">
        <f t="shared" si="270"/>
        <v>0</v>
      </c>
      <c r="M394" s="72">
        <f t="shared" si="271"/>
        <v>0</v>
      </c>
      <c r="N394" s="72">
        <f t="shared" si="272"/>
        <v>0</v>
      </c>
      <c r="O394" s="72">
        <f t="shared" si="263"/>
        <v>0</v>
      </c>
      <c r="Q394" s="73">
        <f t="shared" si="273"/>
        <v>0</v>
      </c>
      <c r="R394" s="73">
        <f t="shared" si="274"/>
        <v>0</v>
      </c>
      <c r="S394" s="73">
        <f t="shared" si="275"/>
        <v>0</v>
      </c>
      <c r="T394" s="73">
        <f t="shared" si="276"/>
        <v>0</v>
      </c>
      <c r="U394" s="73">
        <f t="shared" si="277"/>
        <v>0</v>
      </c>
      <c r="V394" s="73">
        <f t="shared" si="278"/>
        <v>0</v>
      </c>
      <c r="W394" s="73">
        <f t="shared" si="264"/>
        <v>0</v>
      </c>
      <c r="Y394" s="72">
        <f t="shared" si="279"/>
        <v>0</v>
      </c>
      <c r="Z394" s="73">
        <f t="shared" si="280"/>
        <v>0</v>
      </c>
      <c r="AA394" s="58">
        <f t="shared" si="281"/>
        <v>0</v>
      </c>
      <c r="AB394" s="72">
        <f t="shared" si="282"/>
        <v>0</v>
      </c>
      <c r="AC394" s="72">
        <f t="shared" si="283"/>
        <v>0</v>
      </c>
      <c r="AD394" s="73">
        <f t="shared" si="284"/>
        <v>0</v>
      </c>
      <c r="AE394" s="73">
        <f t="shared" si="285"/>
        <v>0</v>
      </c>
      <c r="AF394" s="1">
        <f t="shared" si="286"/>
        <v>0</v>
      </c>
      <c r="AH394" s="1" t="str">
        <f t="shared" si="287"/>
        <v>No</v>
      </c>
    </row>
    <row r="395" spans="1:34" hidden="1" x14ac:dyDescent="0.2">
      <c r="A395" s="88">
        <v>3.9199999999999999E-4</v>
      </c>
      <c r="B395" s="4">
        <f t="shared" si="262"/>
        <v>3.9199999999999999E-4</v>
      </c>
      <c r="C395"/>
      <c r="D395" s="213"/>
      <c r="E395" s="44" t="s">
        <v>21</v>
      </c>
      <c r="F395" s="14">
        <f t="shared" si="265"/>
        <v>0</v>
      </c>
      <c r="G395" s="14">
        <f t="shared" si="266"/>
        <v>0</v>
      </c>
      <c r="H395" s="101" t="str">
        <f>IF(ISNA(VLOOKUP(C395,[1]Sheet1!$J$2:$J$2999,1,FALSE)),"No","Yes")</f>
        <v>No</v>
      </c>
      <c r="I395" s="72">
        <f t="shared" si="267"/>
        <v>0</v>
      </c>
      <c r="J395" s="72">
        <f t="shared" si="268"/>
        <v>0</v>
      </c>
      <c r="K395" s="72">
        <f t="shared" si="269"/>
        <v>0</v>
      </c>
      <c r="L395" s="72">
        <f t="shared" si="270"/>
        <v>0</v>
      </c>
      <c r="M395" s="72">
        <f t="shared" si="271"/>
        <v>0</v>
      </c>
      <c r="N395" s="72">
        <f t="shared" si="272"/>
        <v>0</v>
      </c>
      <c r="O395" s="72">
        <f t="shared" si="263"/>
        <v>0</v>
      </c>
      <c r="Q395" s="73">
        <f t="shared" si="273"/>
        <v>0</v>
      </c>
      <c r="R395" s="73">
        <f t="shared" si="274"/>
        <v>0</v>
      </c>
      <c r="S395" s="73">
        <f t="shared" si="275"/>
        <v>0</v>
      </c>
      <c r="T395" s="73">
        <f t="shared" si="276"/>
        <v>0</v>
      </c>
      <c r="U395" s="73">
        <f t="shared" si="277"/>
        <v>0</v>
      </c>
      <c r="V395" s="73">
        <f t="shared" si="278"/>
        <v>0</v>
      </c>
      <c r="W395" s="73">
        <f t="shared" si="264"/>
        <v>0</v>
      </c>
      <c r="Y395" s="72">
        <f t="shared" si="279"/>
        <v>0</v>
      </c>
      <c r="Z395" s="73">
        <f t="shared" si="280"/>
        <v>0</v>
      </c>
      <c r="AA395" s="58">
        <f t="shared" si="281"/>
        <v>0</v>
      </c>
      <c r="AB395" s="72">
        <f t="shared" si="282"/>
        <v>0</v>
      </c>
      <c r="AC395" s="72">
        <f t="shared" si="283"/>
        <v>0</v>
      </c>
      <c r="AD395" s="73">
        <f t="shared" si="284"/>
        <v>0</v>
      </c>
      <c r="AE395" s="73">
        <f t="shared" si="285"/>
        <v>0</v>
      </c>
      <c r="AF395" s="1">
        <f t="shared" si="286"/>
        <v>0</v>
      </c>
      <c r="AH395" s="1" t="str">
        <f t="shared" si="287"/>
        <v>No</v>
      </c>
    </row>
    <row r="396" spans="1:34" hidden="1" x14ac:dyDescent="0.2">
      <c r="A396" s="88">
        <v>3.9300000000000001E-4</v>
      </c>
      <c r="B396" s="4">
        <f t="shared" ref="B396:B441" si="288">AF396+A396</f>
        <v>3.9300000000000001E-4</v>
      </c>
      <c r="C396"/>
      <c r="D396" s="213"/>
      <c r="E396" s="44" t="s">
        <v>21</v>
      </c>
      <c r="F396" s="14">
        <f t="shared" si="265"/>
        <v>0</v>
      </c>
      <c r="G396" s="14">
        <f t="shared" si="266"/>
        <v>0</v>
      </c>
      <c r="H396" s="101" t="str">
        <f>IF(ISNA(VLOOKUP(C396,[1]Sheet1!$J$2:$J$2999,1,FALSE)),"No","Yes")</f>
        <v>No</v>
      </c>
      <c r="I396" s="72">
        <f t="shared" si="267"/>
        <v>0</v>
      </c>
      <c r="J396" s="72">
        <f t="shared" si="268"/>
        <v>0</v>
      </c>
      <c r="K396" s="72">
        <f t="shared" si="269"/>
        <v>0</v>
      </c>
      <c r="L396" s="72">
        <f t="shared" si="270"/>
        <v>0</v>
      </c>
      <c r="M396" s="72">
        <f t="shared" si="271"/>
        <v>0</v>
      </c>
      <c r="N396" s="72">
        <f t="shared" si="272"/>
        <v>0</v>
      </c>
      <c r="O396" s="72">
        <f t="shared" si="263"/>
        <v>0</v>
      </c>
      <c r="Q396" s="73">
        <f t="shared" si="273"/>
        <v>0</v>
      </c>
      <c r="R396" s="73">
        <f t="shared" si="274"/>
        <v>0</v>
      </c>
      <c r="S396" s="73">
        <f t="shared" si="275"/>
        <v>0</v>
      </c>
      <c r="T396" s="73">
        <f t="shared" si="276"/>
        <v>0</v>
      </c>
      <c r="U396" s="73">
        <f t="shared" si="277"/>
        <v>0</v>
      </c>
      <c r="V396" s="73">
        <f t="shared" si="278"/>
        <v>0</v>
      </c>
      <c r="W396" s="73">
        <f t="shared" si="264"/>
        <v>0</v>
      </c>
      <c r="Y396" s="72">
        <f t="shared" si="279"/>
        <v>0</v>
      </c>
      <c r="Z396" s="73">
        <f t="shared" si="280"/>
        <v>0</v>
      </c>
      <c r="AA396" s="58">
        <f t="shared" si="281"/>
        <v>0</v>
      </c>
      <c r="AB396" s="72">
        <f t="shared" si="282"/>
        <v>0</v>
      </c>
      <c r="AC396" s="72">
        <f t="shared" si="283"/>
        <v>0</v>
      </c>
      <c r="AD396" s="73">
        <f t="shared" si="284"/>
        <v>0</v>
      </c>
      <c r="AE396" s="73">
        <f t="shared" si="285"/>
        <v>0</v>
      </c>
      <c r="AF396" s="1">
        <f t="shared" si="286"/>
        <v>0</v>
      </c>
      <c r="AH396" s="1" t="str">
        <f t="shared" si="287"/>
        <v>No</v>
      </c>
    </row>
    <row r="397" spans="1:34" hidden="1" x14ac:dyDescent="0.2">
      <c r="A397" s="88">
        <v>3.9399999999999998E-4</v>
      </c>
      <c r="B397" s="4">
        <f t="shared" si="288"/>
        <v>3.9399999999999998E-4</v>
      </c>
      <c r="C397"/>
      <c r="D397" s="213"/>
      <c r="E397" s="44" t="s">
        <v>21</v>
      </c>
      <c r="F397" s="14">
        <f t="shared" si="265"/>
        <v>0</v>
      </c>
      <c r="G397" s="14">
        <f t="shared" si="266"/>
        <v>0</v>
      </c>
      <c r="H397" s="101" t="str">
        <f>IF(ISNA(VLOOKUP(C397,[1]Sheet1!$J$2:$J$2999,1,FALSE)),"No","Yes")</f>
        <v>No</v>
      </c>
      <c r="I397" s="72">
        <f t="shared" si="267"/>
        <v>0</v>
      </c>
      <c r="J397" s="72">
        <f t="shared" si="268"/>
        <v>0</v>
      </c>
      <c r="K397" s="72">
        <f t="shared" si="269"/>
        <v>0</v>
      </c>
      <c r="L397" s="72">
        <f t="shared" si="270"/>
        <v>0</v>
      </c>
      <c r="M397" s="72">
        <f t="shared" si="271"/>
        <v>0</v>
      </c>
      <c r="N397" s="72">
        <f t="shared" si="272"/>
        <v>0</v>
      </c>
      <c r="O397" s="72">
        <f t="shared" si="263"/>
        <v>0</v>
      </c>
      <c r="Q397" s="73">
        <f t="shared" si="273"/>
        <v>0</v>
      </c>
      <c r="R397" s="73">
        <f t="shared" si="274"/>
        <v>0</v>
      </c>
      <c r="S397" s="73">
        <f t="shared" si="275"/>
        <v>0</v>
      </c>
      <c r="T397" s="73">
        <f t="shared" si="276"/>
        <v>0</v>
      </c>
      <c r="U397" s="73">
        <f t="shared" si="277"/>
        <v>0</v>
      </c>
      <c r="V397" s="73">
        <f t="shared" si="278"/>
        <v>0</v>
      </c>
      <c r="W397" s="73">
        <f t="shared" si="264"/>
        <v>0</v>
      </c>
      <c r="Y397" s="72">
        <f t="shared" si="279"/>
        <v>0</v>
      </c>
      <c r="Z397" s="73">
        <f t="shared" si="280"/>
        <v>0</v>
      </c>
      <c r="AA397" s="58">
        <f t="shared" si="281"/>
        <v>0</v>
      </c>
      <c r="AB397" s="72">
        <f t="shared" si="282"/>
        <v>0</v>
      </c>
      <c r="AC397" s="72">
        <f t="shared" si="283"/>
        <v>0</v>
      </c>
      <c r="AD397" s="73">
        <f t="shared" si="284"/>
        <v>0</v>
      </c>
      <c r="AE397" s="73">
        <f t="shared" si="285"/>
        <v>0</v>
      </c>
      <c r="AF397" s="1">
        <f t="shared" si="286"/>
        <v>0</v>
      </c>
      <c r="AH397" s="1" t="str">
        <f t="shared" si="287"/>
        <v>No</v>
      </c>
    </row>
    <row r="398" spans="1:34" hidden="1" x14ac:dyDescent="0.2">
      <c r="A398" s="88">
        <v>3.9500000000000001E-4</v>
      </c>
      <c r="B398" s="4">
        <f t="shared" si="288"/>
        <v>3.9500000000000001E-4</v>
      </c>
      <c r="C398"/>
      <c r="D398" s="213"/>
      <c r="E398" s="44" t="s">
        <v>21</v>
      </c>
      <c r="F398" s="14">
        <f t="shared" si="265"/>
        <v>0</v>
      </c>
      <c r="G398" s="14">
        <f t="shared" si="266"/>
        <v>0</v>
      </c>
      <c r="H398" s="101" t="str">
        <f>IF(ISNA(VLOOKUP(C398,[1]Sheet1!$J$2:$J$2999,1,FALSE)),"No","Yes")</f>
        <v>No</v>
      </c>
      <c r="I398" s="72">
        <f t="shared" si="267"/>
        <v>0</v>
      </c>
      <c r="J398" s="72">
        <f t="shared" si="268"/>
        <v>0</v>
      </c>
      <c r="K398" s="72">
        <f t="shared" si="269"/>
        <v>0</v>
      </c>
      <c r="L398" s="72">
        <f t="shared" si="270"/>
        <v>0</v>
      </c>
      <c r="M398" s="72">
        <f t="shared" si="271"/>
        <v>0</v>
      </c>
      <c r="N398" s="72">
        <f t="shared" si="272"/>
        <v>0</v>
      </c>
      <c r="O398" s="72">
        <f t="shared" ref="O398:O443" si="289">IF(ISERROR(VLOOKUP($C398,Sprint7,5,FALSE)),0,(VLOOKUP($C398,Sprint7,5,FALSE)))</f>
        <v>0</v>
      </c>
      <c r="Q398" s="73">
        <f t="shared" si="273"/>
        <v>0</v>
      </c>
      <c r="R398" s="73">
        <f t="shared" si="274"/>
        <v>0</v>
      </c>
      <c r="S398" s="73">
        <f t="shared" si="275"/>
        <v>0</v>
      </c>
      <c r="T398" s="73">
        <f t="shared" si="276"/>
        <v>0</v>
      </c>
      <c r="U398" s="73">
        <f t="shared" si="277"/>
        <v>0</v>
      </c>
      <c r="V398" s="73">
        <f t="shared" si="278"/>
        <v>0</v>
      </c>
      <c r="W398" s="73">
        <f t="shared" ref="W398:W443" si="290">IF(ISERROR(VLOOKUP($C398,_End7,5,FALSE)),0,(VLOOKUP($C398,_End7,5,FALSE)))</f>
        <v>0</v>
      </c>
      <c r="Y398" s="72">
        <f t="shared" si="279"/>
        <v>0</v>
      </c>
      <c r="Z398" s="73">
        <f t="shared" si="280"/>
        <v>0</v>
      </c>
      <c r="AA398" s="58">
        <f t="shared" si="281"/>
        <v>0</v>
      </c>
      <c r="AB398" s="72">
        <f t="shared" si="282"/>
        <v>0</v>
      </c>
      <c r="AC398" s="72">
        <f t="shared" si="283"/>
        <v>0</v>
      </c>
      <c r="AD398" s="73">
        <f t="shared" si="284"/>
        <v>0</v>
      </c>
      <c r="AE398" s="73">
        <f t="shared" si="285"/>
        <v>0</v>
      </c>
      <c r="AF398" s="1">
        <f t="shared" si="286"/>
        <v>0</v>
      </c>
      <c r="AH398" s="1" t="str">
        <f t="shared" si="287"/>
        <v>No</v>
      </c>
    </row>
    <row r="399" spans="1:34" hidden="1" x14ac:dyDescent="0.2">
      <c r="A399" s="88">
        <v>3.9600000000000003E-4</v>
      </c>
      <c r="B399" s="4">
        <f t="shared" si="288"/>
        <v>3.9600000000000003E-4</v>
      </c>
      <c r="C399"/>
      <c r="D399" s="213"/>
      <c r="E399" s="44" t="s">
        <v>21</v>
      </c>
      <c r="F399" s="14">
        <f t="shared" ref="F399:F444" si="291">COUNTIF(H399:X399,"&gt;1")</f>
        <v>0</v>
      </c>
      <c r="G399" s="14">
        <f t="shared" ref="G399:G444" si="292">COUNTIF(AA399:AE399,"&gt;1")</f>
        <v>0</v>
      </c>
      <c r="H399" s="101" t="str">
        <f>IF(ISNA(VLOOKUP(C399,[1]Sheet1!$J$2:$J$2999,1,FALSE)),"No","Yes")</f>
        <v>No</v>
      </c>
      <c r="I399" s="72">
        <f t="shared" ref="I399:I444" si="293">IF(ISERROR(VLOOKUP($C399,Sprint1,5,FALSE)),0,(VLOOKUP($C399,Sprint1,5,FALSE)))</f>
        <v>0</v>
      </c>
      <c r="J399" s="72">
        <f t="shared" ref="J399:J444" si="294">IF(ISERROR(VLOOKUP($C399,Sprint2,5,FALSE)),0,(VLOOKUP($C399,Sprint2,5,FALSE)))</f>
        <v>0</v>
      </c>
      <c r="K399" s="72">
        <f t="shared" ref="K399:K444" si="295">IF(ISERROR(VLOOKUP($C399,Sprint3,5,FALSE)),0,(VLOOKUP($C399,Sprint3,5,FALSE)))</f>
        <v>0</v>
      </c>
      <c r="L399" s="72">
        <f t="shared" ref="L399:L444" si="296">IF(ISERROR(VLOOKUP($C399,Sprint4,5,FALSE)),0,(VLOOKUP($C399,Sprint4,5,FALSE)))</f>
        <v>0</v>
      </c>
      <c r="M399" s="72">
        <f t="shared" ref="M399:M444" si="297">IF(ISERROR(VLOOKUP($C399,Sprint5,5,FALSE)),0,(VLOOKUP($C399,Sprint5,5,FALSE)))</f>
        <v>0</v>
      </c>
      <c r="N399" s="72">
        <f t="shared" ref="N399:N444" si="298">IF(ISERROR(VLOOKUP($C399,Sprint6,5,FALSE)),0,(VLOOKUP($C399,Sprint6,5,FALSE)))</f>
        <v>0</v>
      </c>
      <c r="O399" s="72">
        <f t="shared" si="289"/>
        <v>0</v>
      </c>
      <c r="Q399" s="73">
        <f t="shared" ref="Q399:Q444" si="299">IF(ISERROR(VLOOKUP($C399,_End1,5,FALSE)),0,(VLOOKUP($C399,_End1,5,FALSE)))</f>
        <v>0</v>
      </c>
      <c r="R399" s="73">
        <f t="shared" ref="R399:R444" si="300">IF(ISERROR(VLOOKUP($C399,_End2,5,FALSE)),0,(VLOOKUP($C399,_End2,5,FALSE)))</f>
        <v>0</v>
      </c>
      <c r="S399" s="73">
        <f t="shared" ref="S399:S444" si="301">IF(ISERROR(VLOOKUP($C399,_End3,5,FALSE)),0,(VLOOKUP($C399,_End3,5,FALSE)))</f>
        <v>0</v>
      </c>
      <c r="T399" s="73">
        <f t="shared" ref="T399:T444" si="302">IF(ISERROR(VLOOKUP($C399,_End4,5,FALSE)),0,(VLOOKUP($C399,_End4,5,FALSE)))</f>
        <v>0</v>
      </c>
      <c r="U399" s="73">
        <f t="shared" ref="U399:U444" si="303">IF(ISERROR(VLOOKUP($C399,_End5,5,FALSE)),0,(VLOOKUP($C399,_End5,5,FALSE)))</f>
        <v>0</v>
      </c>
      <c r="V399" s="73">
        <f t="shared" ref="V399:V444" si="304">IF(ISERROR(VLOOKUP($C399,_End6,5,FALSE)),0,(VLOOKUP($C399,_End6,5,FALSE)))</f>
        <v>0</v>
      </c>
      <c r="W399" s="73">
        <f t="shared" si="290"/>
        <v>0</v>
      </c>
      <c r="Y399" s="72">
        <f t="shared" ref="Y399:Y444" si="305">LARGE(I399:O399,3)</f>
        <v>0</v>
      </c>
      <c r="Z399" s="73">
        <f t="shared" ref="Z399:Z444" si="306">LARGE(Q399:W399,3)</f>
        <v>0</v>
      </c>
      <c r="AA399" s="58">
        <f t="shared" ref="AA399:AA444" si="307">LARGE(Y399:Z399,1)</f>
        <v>0</v>
      </c>
      <c r="AB399" s="72">
        <f t="shared" ref="AB399:AB444" si="308">LARGE(I399:O399,1)</f>
        <v>0</v>
      </c>
      <c r="AC399" s="72">
        <f t="shared" ref="AC399:AC444" si="309">LARGE(I399:O399,2)</f>
        <v>0</v>
      </c>
      <c r="AD399" s="73">
        <f t="shared" ref="AD399:AD444" si="310">LARGE(Q399:W399,1)</f>
        <v>0</v>
      </c>
      <c r="AE399" s="73">
        <f t="shared" ref="AE399:AE444" si="311">LARGE(Q399:W399,2)</f>
        <v>0</v>
      </c>
      <c r="AF399" s="1">
        <f t="shared" si="286"/>
        <v>0</v>
      </c>
      <c r="AH399" s="1" t="str">
        <f t="shared" si="287"/>
        <v>No</v>
      </c>
    </row>
    <row r="400" spans="1:34" hidden="1" x14ac:dyDescent="0.2">
      <c r="A400" s="88">
        <v>3.97E-4</v>
      </c>
      <c r="B400" s="4">
        <f t="shared" si="288"/>
        <v>3.97E-4</v>
      </c>
      <c r="C400"/>
      <c r="D400" s="213"/>
      <c r="E400" s="44" t="s">
        <v>21</v>
      </c>
      <c r="F400" s="14">
        <f t="shared" si="291"/>
        <v>0</v>
      </c>
      <c r="G400" s="14">
        <f t="shared" si="292"/>
        <v>0</v>
      </c>
      <c r="H400" s="101" t="str">
        <f>IF(ISNA(VLOOKUP(C400,[1]Sheet1!$J$2:$J$2999,1,FALSE)),"No","Yes")</f>
        <v>No</v>
      </c>
      <c r="I400" s="72">
        <f t="shared" si="293"/>
        <v>0</v>
      </c>
      <c r="J400" s="72">
        <f t="shared" si="294"/>
        <v>0</v>
      </c>
      <c r="K400" s="72">
        <f t="shared" si="295"/>
        <v>0</v>
      </c>
      <c r="L400" s="72">
        <f t="shared" si="296"/>
        <v>0</v>
      </c>
      <c r="M400" s="72">
        <f t="shared" si="297"/>
        <v>0</v>
      </c>
      <c r="N400" s="72">
        <f t="shared" si="298"/>
        <v>0</v>
      </c>
      <c r="O400" s="72">
        <f t="shared" si="289"/>
        <v>0</v>
      </c>
      <c r="Q400" s="73">
        <f t="shared" si="299"/>
        <v>0</v>
      </c>
      <c r="R400" s="73">
        <f t="shared" si="300"/>
        <v>0</v>
      </c>
      <c r="S400" s="73">
        <f t="shared" si="301"/>
        <v>0</v>
      </c>
      <c r="T400" s="73">
        <f t="shared" si="302"/>
        <v>0</v>
      </c>
      <c r="U400" s="73">
        <f t="shared" si="303"/>
        <v>0</v>
      </c>
      <c r="V400" s="73">
        <f t="shared" si="304"/>
        <v>0</v>
      </c>
      <c r="W400" s="73">
        <f t="shared" si="290"/>
        <v>0</v>
      </c>
      <c r="Y400" s="72">
        <f t="shared" si="305"/>
        <v>0</v>
      </c>
      <c r="Z400" s="73">
        <f t="shared" si="306"/>
        <v>0</v>
      </c>
      <c r="AA400" s="58">
        <f t="shared" si="307"/>
        <v>0</v>
      </c>
      <c r="AB400" s="72">
        <f t="shared" si="308"/>
        <v>0</v>
      </c>
      <c r="AC400" s="72">
        <f t="shared" si="309"/>
        <v>0</v>
      </c>
      <c r="AD400" s="73">
        <f t="shared" si="310"/>
        <v>0</v>
      </c>
      <c r="AE400" s="73">
        <f t="shared" si="311"/>
        <v>0</v>
      </c>
      <c r="AF400" s="1">
        <f t="shared" si="286"/>
        <v>0</v>
      </c>
      <c r="AH400" s="1" t="str">
        <f t="shared" si="287"/>
        <v>No</v>
      </c>
    </row>
    <row r="401" spans="1:34" hidden="1" x14ac:dyDescent="0.2">
      <c r="A401" s="88">
        <v>3.9800000000000002E-4</v>
      </c>
      <c r="B401" s="4">
        <f t="shared" si="288"/>
        <v>3.9800000000000002E-4</v>
      </c>
      <c r="C401"/>
      <c r="D401" s="213"/>
      <c r="E401" s="44" t="s">
        <v>21</v>
      </c>
      <c r="F401" s="14">
        <f t="shared" si="291"/>
        <v>0</v>
      </c>
      <c r="G401" s="14">
        <f t="shared" si="292"/>
        <v>0</v>
      </c>
      <c r="H401" s="101" t="str">
        <f>IF(ISNA(VLOOKUP(C401,[1]Sheet1!$J$2:$J$2999,1,FALSE)),"No","Yes")</f>
        <v>No</v>
      </c>
      <c r="I401" s="72">
        <f t="shared" si="293"/>
        <v>0</v>
      </c>
      <c r="J401" s="72">
        <f t="shared" si="294"/>
        <v>0</v>
      </c>
      <c r="K401" s="72">
        <f t="shared" si="295"/>
        <v>0</v>
      </c>
      <c r="L401" s="72">
        <f t="shared" si="296"/>
        <v>0</v>
      </c>
      <c r="M401" s="72">
        <f t="shared" si="297"/>
        <v>0</v>
      </c>
      <c r="N401" s="72">
        <f t="shared" si="298"/>
        <v>0</v>
      </c>
      <c r="O401" s="72">
        <f t="shared" si="289"/>
        <v>0</v>
      </c>
      <c r="Q401" s="73">
        <f t="shared" si="299"/>
        <v>0</v>
      </c>
      <c r="R401" s="73">
        <f t="shared" si="300"/>
        <v>0</v>
      </c>
      <c r="S401" s="73">
        <f t="shared" si="301"/>
        <v>0</v>
      </c>
      <c r="T401" s="73">
        <f t="shared" si="302"/>
        <v>0</v>
      </c>
      <c r="U401" s="73">
        <f t="shared" si="303"/>
        <v>0</v>
      </c>
      <c r="V401" s="73">
        <f t="shared" si="304"/>
        <v>0</v>
      </c>
      <c r="W401" s="73">
        <f t="shared" si="290"/>
        <v>0</v>
      </c>
      <c r="Y401" s="72">
        <f t="shared" si="305"/>
        <v>0</v>
      </c>
      <c r="Z401" s="73">
        <f t="shared" si="306"/>
        <v>0</v>
      </c>
      <c r="AA401" s="58">
        <f t="shared" si="307"/>
        <v>0</v>
      </c>
      <c r="AB401" s="72">
        <f t="shared" si="308"/>
        <v>0</v>
      </c>
      <c r="AC401" s="72">
        <f t="shared" si="309"/>
        <v>0</v>
      </c>
      <c r="AD401" s="73">
        <f t="shared" si="310"/>
        <v>0</v>
      </c>
      <c r="AE401" s="73">
        <f t="shared" si="311"/>
        <v>0</v>
      </c>
      <c r="AF401" s="1">
        <f t="shared" si="286"/>
        <v>0</v>
      </c>
      <c r="AH401" s="1" t="str">
        <f t="shared" si="287"/>
        <v>No</v>
      </c>
    </row>
    <row r="402" spans="1:34" hidden="1" x14ac:dyDescent="0.2">
      <c r="A402" s="88">
        <v>3.9899999999999999E-4</v>
      </c>
      <c r="B402" s="4">
        <f t="shared" si="288"/>
        <v>3.9899999999999999E-4</v>
      </c>
      <c r="C402"/>
      <c r="D402" s="213"/>
      <c r="E402" s="44" t="s">
        <v>21</v>
      </c>
      <c r="F402" s="14">
        <f t="shared" si="291"/>
        <v>0</v>
      </c>
      <c r="G402" s="14">
        <f t="shared" si="292"/>
        <v>0</v>
      </c>
      <c r="H402" s="101" t="str">
        <f>IF(ISNA(VLOOKUP(C402,[1]Sheet1!$J$2:$J$2999,1,FALSE)),"No","Yes")</f>
        <v>No</v>
      </c>
      <c r="I402" s="72">
        <f t="shared" si="293"/>
        <v>0</v>
      </c>
      <c r="J402" s="72">
        <f t="shared" si="294"/>
        <v>0</v>
      </c>
      <c r="K402" s="72">
        <f t="shared" si="295"/>
        <v>0</v>
      </c>
      <c r="L402" s="72">
        <f t="shared" si="296"/>
        <v>0</v>
      </c>
      <c r="M402" s="72">
        <f t="shared" si="297"/>
        <v>0</v>
      </c>
      <c r="N402" s="72">
        <f t="shared" si="298"/>
        <v>0</v>
      </c>
      <c r="O402" s="72">
        <f t="shared" si="289"/>
        <v>0</v>
      </c>
      <c r="Q402" s="73">
        <f t="shared" si="299"/>
        <v>0</v>
      </c>
      <c r="R402" s="73">
        <f t="shared" si="300"/>
        <v>0</v>
      </c>
      <c r="S402" s="73">
        <f t="shared" si="301"/>
        <v>0</v>
      </c>
      <c r="T402" s="73">
        <f t="shared" si="302"/>
        <v>0</v>
      </c>
      <c r="U402" s="73">
        <f t="shared" si="303"/>
        <v>0</v>
      </c>
      <c r="V402" s="73">
        <f t="shared" si="304"/>
        <v>0</v>
      </c>
      <c r="W402" s="73">
        <f t="shared" si="290"/>
        <v>0</v>
      </c>
      <c r="Y402" s="72">
        <f t="shared" si="305"/>
        <v>0</v>
      </c>
      <c r="Z402" s="73">
        <f t="shared" si="306"/>
        <v>0</v>
      </c>
      <c r="AA402" s="58">
        <f t="shared" si="307"/>
        <v>0</v>
      </c>
      <c r="AB402" s="72">
        <f t="shared" si="308"/>
        <v>0</v>
      </c>
      <c r="AC402" s="72">
        <f t="shared" si="309"/>
        <v>0</v>
      </c>
      <c r="AD402" s="73">
        <f t="shared" si="310"/>
        <v>0</v>
      </c>
      <c r="AE402" s="73">
        <f t="shared" si="311"/>
        <v>0</v>
      </c>
      <c r="AF402" s="1">
        <f t="shared" si="286"/>
        <v>0</v>
      </c>
      <c r="AH402" s="1" t="str">
        <f t="shared" si="287"/>
        <v>No</v>
      </c>
    </row>
    <row r="403" spans="1:34" hidden="1" x14ac:dyDescent="0.2">
      <c r="A403" s="88">
        <v>4.0000000000000002E-4</v>
      </c>
      <c r="B403" s="4">
        <f t="shared" si="288"/>
        <v>4.0000000000000002E-4</v>
      </c>
      <c r="C403"/>
      <c r="D403" s="213"/>
      <c r="E403" s="44" t="s">
        <v>21</v>
      </c>
      <c r="F403" s="14">
        <f t="shared" si="291"/>
        <v>0</v>
      </c>
      <c r="G403" s="14">
        <f t="shared" si="292"/>
        <v>0</v>
      </c>
      <c r="H403" s="101" t="str">
        <f>IF(ISNA(VLOOKUP(C403,[1]Sheet1!$J$2:$J$2999,1,FALSE)),"No","Yes")</f>
        <v>No</v>
      </c>
      <c r="I403" s="72">
        <f t="shared" si="293"/>
        <v>0</v>
      </c>
      <c r="J403" s="72">
        <f t="shared" si="294"/>
        <v>0</v>
      </c>
      <c r="K403" s="72">
        <f t="shared" si="295"/>
        <v>0</v>
      </c>
      <c r="L403" s="72">
        <f t="shared" si="296"/>
        <v>0</v>
      </c>
      <c r="M403" s="72">
        <f t="shared" si="297"/>
        <v>0</v>
      </c>
      <c r="N403" s="72">
        <f t="shared" si="298"/>
        <v>0</v>
      </c>
      <c r="O403" s="72">
        <f t="shared" si="289"/>
        <v>0</v>
      </c>
      <c r="Q403" s="73">
        <f t="shared" si="299"/>
        <v>0</v>
      </c>
      <c r="R403" s="73">
        <f t="shared" si="300"/>
        <v>0</v>
      </c>
      <c r="S403" s="73">
        <f t="shared" si="301"/>
        <v>0</v>
      </c>
      <c r="T403" s="73">
        <f t="shared" si="302"/>
        <v>0</v>
      </c>
      <c r="U403" s="73">
        <f t="shared" si="303"/>
        <v>0</v>
      </c>
      <c r="V403" s="73">
        <f t="shared" si="304"/>
        <v>0</v>
      </c>
      <c r="W403" s="73">
        <f t="shared" si="290"/>
        <v>0</v>
      </c>
      <c r="Y403" s="72">
        <f t="shared" si="305"/>
        <v>0</v>
      </c>
      <c r="Z403" s="73">
        <f t="shared" si="306"/>
        <v>0</v>
      </c>
      <c r="AA403" s="58">
        <f t="shared" si="307"/>
        <v>0</v>
      </c>
      <c r="AB403" s="72">
        <f t="shared" si="308"/>
        <v>0</v>
      </c>
      <c r="AC403" s="72">
        <f t="shared" si="309"/>
        <v>0</v>
      </c>
      <c r="AD403" s="73">
        <f t="shared" si="310"/>
        <v>0</v>
      </c>
      <c r="AE403" s="73">
        <f t="shared" si="311"/>
        <v>0</v>
      </c>
      <c r="AF403" s="1">
        <f t="shared" si="286"/>
        <v>0</v>
      </c>
      <c r="AH403" s="1" t="str">
        <f t="shared" si="287"/>
        <v>No</v>
      </c>
    </row>
    <row r="404" spans="1:34" hidden="1" x14ac:dyDescent="0.2">
      <c r="A404" s="88">
        <v>4.0099999999999999E-4</v>
      </c>
      <c r="B404" s="4">
        <f t="shared" si="288"/>
        <v>4.0099999999999999E-4</v>
      </c>
      <c r="C404"/>
      <c r="D404" s="213"/>
      <c r="E404" s="44" t="s">
        <v>21</v>
      </c>
      <c r="F404" s="14">
        <f t="shared" si="291"/>
        <v>0</v>
      </c>
      <c r="G404" s="14">
        <f t="shared" si="292"/>
        <v>0</v>
      </c>
      <c r="H404" s="101" t="str">
        <f>IF(ISNA(VLOOKUP(C404,[1]Sheet1!$J$2:$J$2999,1,FALSE)),"No","Yes")</f>
        <v>No</v>
      </c>
      <c r="I404" s="72">
        <f t="shared" si="293"/>
        <v>0</v>
      </c>
      <c r="J404" s="72">
        <f t="shared" si="294"/>
        <v>0</v>
      </c>
      <c r="K404" s="72">
        <f t="shared" si="295"/>
        <v>0</v>
      </c>
      <c r="L404" s="72">
        <f t="shared" si="296"/>
        <v>0</v>
      </c>
      <c r="M404" s="72">
        <f t="shared" si="297"/>
        <v>0</v>
      </c>
      <c r="N404" s="72">
        <f t="shared" si="298"/>
        <v>0</v>
      </c>
      <c r="O404" s="72">
        <f t="shared" si="289"/>
        <v>0</v>
      </c>
      <c r="Q404" s="73">
        <f t="shared" si="299"/>
        <v>0</v>
      </c>
      <c r="R404" s="73">
        <f t="shared" si="300"/>
        <v>0</v>
      </c>
      <c r="S404" s="73">
        <f t="shared" si="301"/>
        <v>0</v>
      </c>
      <c r="T404" s="73">
        <f t="shared" si="302"/>
        <v>0</v>
      </c>
      <c r="U404" s="73">
        <f t="shared" si="303"/>
        <v>0</v>
      </c>
      <c r="V404" s="73">
        <f t="shared" si="304"/>
        <v>0</v>
      </c>
      <c r="W404" s="73">
        <f t="shared" si="290"/>
        <v>0</v>
      </c>
      <c r="Y404" s="72">
        <f t="shared" si="305"/>
        <v>0</v>
      </c>
      <c r="Z404" s="73">
        <f t="shared" si="306"/>
        <v>0</v>
      </c>
      <c r="AA404" s="58">
        <f t="shared" si="307"/>
        <v>0</v>
      </c>
      <c r="AB404" s="72">
        <f t="shared" si="308"/>
        <v>0</v>
      </c>
      <c r="AC404" s="72">
        <f t="shared" si="309"/>
        <v>0</v>
      </c>
      <c r="AD404" s="73">
        <f t="shared" si="310"/>
        <v>0</v>
      </c>
      <c r="AE404" s="73">
        <f t="shared" si="311"/>
        <v>0</v>
      </c>
      <c r="AF404" s="1">
        <f t="shared" si="286"/>
        <v>0</v>
      </c>
      <c r="AH404" s="1" t="str">
        <f t="shared" si="287"/>
        <v>No</v>
      </c>
    </row>
    <row r="405" spans="1:34" hidden="1" x14ac:dyDescent="0.2">
      <c r="A405" s="88">
        <v>4.0200000000000001E-4</v>
      </c>
      <c r="B405" s="4">
        <f t="shared" si="288"/>
        <v>4.0200000000000001E-4</v>
      </c>
      <c r="C405"/>
      <c r="D405" s="213"/>
      <c r="E405" s="44" t="s">
        <v>21</v>
      </c>
      <c r="F405" s="14">
        <f t="shared" si="291"/>
        <v>0</v>
      </c>
      <c r="G405" s="14">
        <f t="shared" si="292"/>
        <v>0</v>
      </c>
      <c r="H405" s="101" t="str">
        <f>IF(ISNA(VLOOKUP(C405,[1]Sheet1!$J$2:$J$2999,1,FALSE)),"No","Yes")</f>
        <v>No</v>
      </c>
      <c r="I405" s="72">
        <f t="shared" si="293"/>
        <v>0</v>
      </c>
      <c r="J405" s="72">
        <f t="shared" si="294"/>
        <v>0</v>
      </c>
      <c r="K405" s="72">
        <f t="shared" si="295"/>
        <v>0</v>
      </c>
      <c r="L405" s="72">
        <f t="shared" si="296"/>
        <v>0</v>
      </c>
      <c r="M405" s="72">
        <f t="shared" si="297"/>
        <v>0</v>
      </c>
      <c r="N405" s="72">
        <f t="shared" si="298"/>
        <v>0</v>
      </c>
      <c r="O405" s="72">
        <f t="shared" si="289"/>
        <v>0</v>
      </c>
      <c r="Q405" s="73">
        <f t="shared" si="299"/>
        <v>0</v>
      </c>
      <c r="R405" s="73">
        <f t="shared" si="300"/>
        <v>0</v>
      </c>
      <c r="S405" s="73">
        <f t="shared" si="301"/>
        <v>0</v>
      </c>
      <c r="T405" s="73">
        <f t="shared" si="302"/>
        <v>0</v>
      </c>
      <c r="U405" s="73">
        <f t="shared" si="303"/>
        <v>0</v>
      </c>
      <c r="V405" s="73">
        <f t="shared" si="304"/>
        <v>0</v>
      </c>
      <c r="W405" s="73">
        <f t="shared" si="290"/>
        <v>0</v>
      </c>
      <c r="Y405" s="72">
        <f t="shared" si="305"/>
        <v>0</v>
      </c>
      <c r="Z405" s="73">
        <f t="shared" si="306"/>
        <v>0</v>
      </c>
      <c r="AA405" s="58">
        <f t="shared" si="307"/>
        <v>0</v>
      </c>
      <c r="AB405" s="72">
        <f t="shared" si="308"/>
        <v>0</v>
      </c>
      <c r="AC405" s="72">
        <f t="shared" si="309"/>
        <v>0</v>
      </c>
      <c r="AD405" s="73">
        <f t="shared" si="310"/>
        <v>0</v>
      </c>
      <c r="AE405" s="73">
        <f t="shared" si="311"/>
        <v>0</v>
      </c>
      <c r="AF405" s="1">
        <f t="shared" si="286"/>
        <v>0</v>
      </c>
      <c r="AH405" s="1" t="str">
        <f t="shared" si="287"/>
        <v>No</v>
      </c>
    </row>
    <row r="406" spans="1:34" hidden="1" x14ac:dyDescent="0.2">
      <c r="A406" s="88">
        <v>4.0299999999999998E-4</v>
      </c>
      <c r="B406" s="4">
        <f t="shared" si="288"/>
        <v>4.0299999999999998E-4</v>
      </c>
      <c r="C406" s="83"/>
      <c r="D406" s="213"/>
      <c r="E406" s="44" t="s">
        <v>21</v>
      </c>
      <c r="F406" s="14">
        <f t="shared" si="291"/>
        <v>0</v>
      </c>
      <c r="G406" s="14">
        <f t="shared" si="292"/>
        <v>0</v>
      </c>
      <c r="H406" s="101" t="str">
        <f>IF(ISNA(VLOOKUP(C406,[1]Sheet1!$J$2:$J$2999,1,FALSE)),"No","Yes")</f>
        <v>No</v>
      </c>
      <c r="I406" s="72">
        <f t="shared" si="293"/>
        <v>0</v>
      </c>
      <c r="J406" s="72">
        <f t="shared" si="294"/>
        <v>0</v>
      </c>
      <c r="K406" s="72">
        <f t="shared" si="295"/>
        <v>0</v>
      </c>
      <c r="L406" s="72">
        <f t="shared" si="296"/>
        <v>0</v>
      </c>
      <c r="M406" s="72">
        <f t="shared" si="297"/>
        <v>0</v>
      </c>
      <c r="N406" s="72">
        <f t="shared" si="298"/>
        <v>0</v>
      </c>
      <c r="O406" s="72">
        <f t="shared" si="289"/>
        <v>0</v>
      </c>
      <c r="Q406" s="73">
        <f t="shared" si="299"/>
        <v>0</v>
      </c>
      <c r="R406" s="73">
        <f t="shared" si="300"/>
        <v>0</v>
      </c>
      <c r="S406" s="73">
        <f t="shared" si="301"/>
        <v>0</v>
      </c>
      <c r="T406" s="73">
        <f t="shared" si="302"/>
        <v>0</v>
      </c>
      <c r="U406" s="73">
        <f t="shared" si="303"/>
        <v>0</v>
      </c>
      <c r="V406" s="73">
        <f t="shared" si="304"/>
        <v>0</v>
      </c>
      <c r="W406" s="73">
        <f t="shared" si="290"/>
        <v>0</v>
      </c>
      <c r="Y406" s="72">
        <f t="shared" si="305"/>
        <v>0</v>
      </c>
      <c r="Z406" s="73">
        <f t="shared" si="306"/>
        <v>0</v>
      </c>
      <c r="AA406" s="58">
        <f t="shared" si="307"/>
        <v>0</v>
      </c>
      <c r="AB406" s="72">
        <f t="shared" si="308"/>
        <v>0</v>
      </c>
      <c r="AC406" s="72">
        <f t="shared" si="309"/>
        <v>0</v>
      </c>
      <c r="AD406" s="73">
        <f t="shared" si="310"/>
        <v>0</v>
      </c>
      <c r="AE406" s="73">
        <f t="shared" si="311"/>
        <v>0</v>
      </c>
      <c r="AF406" s="1">
        <f t="shared" si="286"/>
        <v>0</v>
      </c>
      <c r="AH406" s="1" t="str">
        <f t="shared" si="287"/>
        <v>No</v>
      </c>
    </row>
    <row r="407" spans="1:34" hidden="1" x14ac:dyDescent="0.2">
      <c r="A407" s="88">
        <v>4.0400000000000001E-4</v>
      </c>
      <c r="B407" s="4">
        <f t="shared" si="288"/>
        <v>4.0400000000000001E-4</v>
      </c>
      <c r="C407"/>
      <c r="D407" s="213"/>
      <c r="E407" s="44" t="s">
        <v>21</v>
      </c>
      <c r="F407" s="14">
        <f t="shared" si="291"/>
        <v>0</v>
      </c>
      <c r="G407" s="14">
        <f t="shared" si="292"/>
        <v>0</v>
      </c>
      <c r="H407" s="101" t="str">
        <f>IF(ISNA(VLOOKUP(C407,[1]Sheet1!$J$2:$J$2999,1,FALSE)),"No","Yes")</f>
        <v>No</v>
      </c>
      <c r="I407" s="72">
        <f t="shared" si="293"/>
        <v>0</v>
      </c>
      <c r="J407" s="72">
        <f t="shared" si="294"/>
        <v>0</v>
      </c>
      <c r="K407" s="72">
        <f t="shared" si="295"/>
        <v>0</v>
      </c>
      <c r="L407" s="72">
        <f t="shared" si="296"/>
        <v>0</v>
      </c>
      <c r="M407" s="72">
        <f t="shared" si="297"/>
        <v>0</v>
      </c>
      <c r="N407" s="72">
        <f t="shared" si="298"/>
        <v>0</v>
      </c>
      <c r="O407" s="72">
        <f t="shared" si="289"/>
        <v>0</v>
      </c>
      <c r="Q407" s="73">
        <f t="shared" si="299"/>
        <v>0</v>
      </c>
      <c r="R407" s="73">
        <f t="shared" si="300"/>
        <v>0</v>
      </c>
      <c r="S407" s="73">
        <f t="shared" si="301"/>
        <v>0</v>
      </c>
      <c r="T407" s="73">
        <f t="shared" si="302"/>
        <v>0</v>
      </c>
      <c r="U407" s="73">
        <f t="shared" si="303"/>
        <v>0</v>
      </c>
      <c r="V407" s="73">
        <f t="shared" si="304"/>
        <v>0</v>
      </c>
      <c r="W407" s="73">
        <f t="shared" si="290"/>
        <v>0</v>
      </c>
      <c r="Y407" s="72">
        <f t="shared" si="305"/>
        <v>0</v>
      </c>
      <c r="Z407" s="73">
        <f t="shared" si="306"/>
        <v>0</v>
      </c>
      <c r="AA407" s="58">
        <f t="shared" si="307"/>
        <v>0</v>
      </c>
      <c r="AB407" s="72">
        <f t="shared" si="308"/>
        <v>0</v>
      </c>
      <c r="AC407" s="72">
        <f t="shared" si="309"/>
        <v>0</v>
      </c>
      <c r="AD407" s="73">
        <f t="shared" si="310"/>
        <v>0</v>
      </c>
      <c r="AE407" s="73">
        <f t="shared" si="311"/>
        <v>0</v>
      </c>
      <c r="AF407" s="1">
        <f t="shared" si="286"/>
        <v>0</v>
      </c>
      <c r="AH407" s="1" t="str">
        <f t="shared" si="287"/>
        <v>No</v>
      </c>
    </row>
    <row r="408" spans="1:34" hidden="1" x14ac:dyDescent="0.2">
      <c r="A408" s="88">
        <v>4.0500000000000003E-4</v>
      </c>
      <c r="B408" s="4">
        <f t="shared" si="288"/>
        <v>4.0500000000000003E-4</v>
      </c>
      <c r="C408"/>
      <c r="D408" s="213"/>
      <c r="E408" s="44" t="s">
        <v>21</v>
      </c>
      <c r="F408" s="14">
        <f t="shared" si="291"/>
        <v>0</v>
      </c>
      <c r="G408" s="14">
        <f t="shared" si="292"/>
        <v>0</v>
      </c>
      <c r="H408" s="101" t="str">
        <f>IF(ISNA(VLOOKUP(C408,[1]Sheet1!$J$2:$J$2999,1,FALSE)),"No","Yes")</f>
        <v>No</v>
      </c>
      <c r="I408" s="72">
        <f t="shared" si="293"/>
        <v>0</v>
      </c>
      <c r="J408" s="72">
        <f t="shared" si="294"/>
        <v>0</v>
      </c>
      <c r="K408" s="72">
        <f t="shared" si="295"/>
        <v>0</v>
      </c>
      <c r="L408" s="72">
        <f t="shared" si="296"/>
        <v>0</v>
      </c>
      <c r="M408" s="72">
        <f t="shared" si="297"/>
        <v>0</v>
      </c>
      <c r="N408" s="72">
        <f t="shared" si="298"/>
        <v>0</v>
      </c>
      <c r="O408" s="72">
        <f t="shared" si="289"/>
        <v>0</v>
      </c>
      <c r="Q408" s="73">
        <f t="shared" si="299"/>
        <v>0</v>
      </c>
      <c r="R408" s="73">
        <f t="shared" si="300"/>
        <v>0</v>
      </c>
      <c r="S408" s="73">
        <f t="shared" si="301"/>
        <v>0</v>
      </c>
      <c r="T408" s="73">
        <f t="shared" si="302"/>
        <v>0</v>
      </c>
      <c r="U408" s="73">
        <f t="shared" si="303"/>
        <v>0</v>
      </c>
      <c r="V408" s="73">
        <f t="shared" si="304"/>
        <v>0</v>
      </c>
      <c r="W408" s="73">
        <f t="shared" si="290"/>
        <v>0</v>
      </c>
      <c r="Y408" s="72">
        <f t="shared" si="305"/>
        <v>0</v>
      </c>
      <c r="Z408" s="73">
        <f t="shared" si="306"/>
        <v>0</v>
      </c>
      <c r="AA408" s="58">
        <f t="shared" si="307"/>
        <v>0</v>
      </c>
      <c r="AB408" s="72">
        <f t="shared" si="308"/>
        <v>0</v>
      </c>
      <c r="AC408" s="72">
        <f t="shared" si="309"/>
        <v>0</v>
      </c>
      <c r="AD408" s="73">
        <f t="shared" si="310"/>
        <v>0</v>
      </c>
      <c r="AE408" s="73">
        <f t="shared" si="311"/>
        <v>0</v>
      </c>
      <c r="AF408" s="1">
        <f t="shared" si="286"/>
        <v>0</v>
      </c>
      <c r="AH408" s="1" t="str">
        <f t="shared" si="287"/>
        <v>No</v>
      </c>
    </row>
    <row r="409" spans="1:34" hidden="1" x14ac:dyDescent="0.2">
      <c r="A409" s="88">
        <v>4.06E-4</v>
      </c>
      <c r="B409" s="4">
        <f t="shared" si="288"/>
        <v>4.06E-4</v>
      </c>
      <c r="C409"/>
      <c r="D409" s="213"/>
      <c r="E409" s="44" t="s">
        <v>21</v>
      </c>
      <c r="F409" s="14">
        <f t="shared" si="291"/>
        <v>0</v>
      </c>
      <c r="G409" s="14">
        <f t="shared" si="292"/>
        <v>0</v>
      </c>
      <c r="H409" s="101" t="str">
        <f>IF(ISNA(VLOOKUP(C409,[1]Sheet1!$J$2:$J$2999,1,FALSE)),"No","Yes")</f>
        <v>No</v>
      </c>
      <c r="I409" s="72">
        <f t="shared" si="293"/>
        <v>0</v>
      </c>
      <c r="J409" s="72">
        <f t="shared" si="294"/>
        <v>0</v>
      </c>
      <c r="K409" s="72">
        <f t="shared" si="295"/>
        <v>0</v>
      </c>
      <c r="L409" s="72">
        <f t="shared" si="296"/>
        <v>0</v>
      </c>
      <c r="M409" s="72">
        <f t="shared" si="297"/>
        <v>0</v>
      </c>
      <c r="N409" s="72">
        <f t="shared" si="298"/>
        <v>0</v>
      </c>
      <c r="O409" s="72">
        <f t="shared" si="289"/>
        <v>0</v>
      </c>
      <c r="Q409" s="73">
        <f t="shared" si="299"/>
        <v>0</v>
      </c>
      <c r="R409" s="73">
        <f t="shared" si="300"/>
        <v>0</v>
      </c>
      <c r="S409" s="73">
        <f t="shared" si="301"/>
        <v>0</v>
      </c>
      <c r="T409" s="73">
        <f t="shared" si="302"/>
        <v>0</v>
      </c>
      <c r="U409" s="73">
        <f t="shared" si="303"/>
        <v>0</v>
      </c>
      <c r="V409" s="73">
        <f t="shared" si="304"/>
        <v>0</v>
      </c>
      <c r="W409" s="73">
        <f t="shared" si="290"/>
        <v>0</v>
      </c>
      <c r="Y409" s="72">
        <f t="shared" si="305"/>
        <v>0</v>
      </c>
      <c r="Z409" s="73">
        <f t="shared" si="306"/>
        <v>0</v>
      </c>
      <c r="AA409" s="58">
        <f t="shared" si="307"/>
        <v>0</v>
      </c>
      <c r="AB409" s="72">
        <f t="shared" si="308"/>
        <v>0</v>
      </c>
      <c r="AC409" s="72">
        <f t="shared" si="309"/>
        <v>0</v>
      </c>
      <c r="AD409" s="73">
        <f t="shared" si="310"/>
        <v>0</v>
      </c>
      <c r="AE409" s="73">
        <f t="shared" si="311"/>
        <v>0</v>
      </c>
      <c r="AF409" s="1">
        <f t="shared" si="286"/>
        <v>0</v>
      </c>
      <c r="AH409" s="1" t="str">
        <f t="shared" si="287"/>
        <v>No</v>
      </c>
    </row>
    <row r="410" spans="1:34" hidden="1" x14ac:dyDescent="0.2">
      <c r="A410" s="88">
        <v>4.0700000000000003E-4</v>
      </c>
      <c r="B410" s="4">
        <f t="shared" si="288"/>
        <v>4.0700000000000003E-4</v>
      </c>
      <c r="C410"/>
      <c r="D410" s="213"/>
      <c r="E410" s="44" t="s">
        <v>21</v>
      </c>
      <c r="F410" s="14">
        <f t="shared" si="291"/>
        <v>0</v>
      </c>
      <c r="G410" s="14">
        <f t="shared" si="292"/>
        <v>0</v>
      </c>
      <c r="H410" s="101" t="str">
        <f>IF(ISNA(VLOOKUP(C410,[1]Sheet1!$J$2:$J$2999,1,FALSE)),"No","Yes")</f>
        <v>No</v>
      </c>
      <c r="I410" s="72">
        <f t="shared" si="293"/>
        <v>0</v>
      </c>
      <c r="J410" s="72">
        <f t="shared" si="294"/>
        <v>0</v>
      </c>
      <c r="K410" s="72">
        <f t="shared" si="295"/>
        <v>0</v>
      </c>
      <c r="L410" s="72">
        <f t="shared" si="296"/>
        <v>0</v>
      </c>
      <c r="M410" s="72">
        <f t="shared" si="297"/>
        <v>0</v>
      </c>
      <c r="N410" s="72">
        <f t="shared" si="298"/>
        <v>0</v>
      </c>
      <c r="O410" s="72">
        <f t="shared" si="289"/>
        <v>0</v>
      </c>
      <c r="Q410" s="73">
        <f t="shared" si="299"/>
        <v>0</v>
      </c>
      <c r="R410" s="73">
        <f t="shared" si="300"/>
        <v>0</v>
      </c>
      <c r="S410" s="73">
        <f t="shared" si="301"/>
        <v>0</v>
      </c>
      <c r="T410" s="73">
        <f t="shared" si="302"/>
        <v>0</v>
      </c>
      <c r="U410" s="73">
        <f t="shared" si="303"/>
        <v>0</v>
      </c>
      <c r="V410" s="73">
        <f t="shared" si="304"/>
        <v>0</v>
      </c>
      <c r="W410" s="73">
        <f t="shared" si="290"/>
        <v>0</v>
      </c>
      <c r="Y410" s="72">
        <f t="shared" si="305"/>
        <v>0</v>
      </c>
      <c r="Z410" s="73">
        <f t="shared" si="306"/>
        <v>0</v>
      </c>
      <c r="AA410" s="58">
        <f t="shared" si="307"/>
        <v>0</v>
      </c>
      <c r="AB410" s="72">
        <f t="shared" si="308"/>
        <v>0</v>
      </c>
      <c r="AC410" s="72">
        <f t="shared" si="309"/>
        <v>0</v>
      </c>
      <c r="AD410" s="73">
        <f t="shared" si="310"/>
        <v>0</v>
      </c>
      <c r="AE410" s="73">
        <f t="shared" si="311"/>
        <v>0</v>
      </c>
      <c r="AF410" s="1">
        <f t="shared" si="286"/>
        <v>0</v>
      </c>
      <c r="AH410" s="1" t="str">
        <f t="shared" si="287"/>
        <v>No</v>
      </c>
    </row>
    <row r="411" spans="1:34" hidden="1" x14ac:dyDescent="0.2">
      <c r="A411" s="88">
        <v>4.08E-4</v>
      </c>
      <c r="B411" s="4">
        <f t="shared" si="288"/>
        <v>4.08E-4</v>
      </c>
      <c r="C411"/>
      <c r="D411" s="213"/>
      <c r="E411" s="44" t="s">
        <v>21</v>
      </c>
      <c r="F411" s="14">
        <f t="shared" si="291"/>
        <v>0</v>
      </c>
      <c r="G411" s="14">
        <f t="shared" si="292"/>
        <v>0</v>
      </c>
      <c r="H411" s="101" t="str">
        <f>IF(ISNA(VLOOKUP(C411,[1]Sheet1!$J$2:$J$2999,1,FALSE)),"No","Yes")</f>
        <v>No</v>
      </c>
      <c r="I411" s="72">
        <f t="shared" si="293"/>
        <v>0</v>
      </c>
      <c r="J411" s="72">
        <f t="shared" si="294"/>
        <v>0</v>
      </c>
      <c r="K411" s="72">
        <f t="shared" si="295"/>
        <v>0</v>
      </c>
      <c r="L411" s="72">
        <f t="shared" si="296"/>
        <v>0</v>
      </c>
      <c r="M411" s="72">
        <f t="shared" si="297"/>
        <v>0</v>
      </c>
      <c r="N411" s="72">
        <f t="shared" si="298"/>
        <v>0</v>
      </c>
      <c r="O411" s="72">
        <f t="shared" si="289"/>
        <v>0</v>
      </c>
      <c r="Q411" s="73">
        <f t="shared" si="299"/>
        <v>0</v>
      </c>
      <c r="R411" s="73">
        <f t="shared" si="300"/>
        <v>0</v>
      </c>
      <c r="S411" s="73">
        <f t="shared" si="301"/>
        <v>0</v>
      </c>
      <c r="T411" s="73">
        <f t="shared" si="302"/>
        <v>0</v>
      </c>
      <c r="U411" s="73">
        <f t="shared" si="303"/>
        <v>0</v>
      </c>
      <c r="V411" s="73">
        <f t="shared" si="304"/>
        <v>0</v>
      </c>
      <c r="W411" s="73">
        <f t="shared" si="290"/>
        <v>0</v>
      </c>
      <c r="Y411" s="72">
        <f t="shared" si="305"/>
        <v>0</v>
      </c>
      <c r="Z411" s="73">
        <f t="shared" si="306"/>
        <v>0</v>
      </c>
      <c r="AA411" s="58">
        <f t="shared" si="307"/>
        <v>0</v>
      </c>
      <c r="AB411" s="72">
        <f t="shared" si="308"/>
        <v>0</v>
      </c>
      <c r="AC411" s="72">
        <f t="shared" si="309"/>
        <v>0</v>
      </c>
      <c r="AD411" s="73">
        <f t="shared" si="310"/>
        <v>0</v>
      </c>
      <c r="AE411" s="73">
        <f t="shared" si="311"/>
        <v>0</v>
      </c>
      <c r="AF411" s="1">
        <f t="shared" si="286"/>
        <v>0</v>
      </c>
      <c r="AH411" s="1" t="str">
        <f t="shared" si="287"/>
        <v>No</v>
      </c>
    </row>
    <row r="412" spans="1:34" hidden="1" x14ac:dyDescent="0.2">
      <c r="A412" s="88">
        <v>4.0900000000000002E-4</v>
      </c>
      <c r="B412" s="4">
        <f t="shared" si="288"/>
        <v>4.0900000000000002E-4</v>
      </c>
      <c r="C412"/>
      <c r="D412" s="213"/>
      <c r="E412" s="44" t="s">
        <v>21</v>
      </c>
      <c r="F412" s="14">
        <f t="shared" si="291"/>
        <v>0</v>
      </c>
      <c r="G412" s="14">
        <f t="shared" si="292"/>
        <v>0</v>
      </c>
      <c r="H412" s="101" t="str">
        <f>IF(ISNA(VLOOKUP(C412,[1]Sheet1!$J$2:$J$2999,1,FALSE)),"No","Yes")</f>
        <v>No</v>
      </c>
      <c r="I412" s="72">
        <f t="shared" si="293"/>
        <v>0</v>
      </c>
      <c r="J412" s="72">
        <f t="shared" si="294"/>
        <v>0</v>
      </c>
      <c r="K412" s="72">
        <f t="shared" si="295"/>
        <v>0</v>
      </c>
      <c r="L412" s="72">
        <f t="shared" si="296"/>
        <v>0</v>
      </c>
      <c r="M412" s="72">
        <f t="shared" si="297"/>
        <v>0</v>
      </c>
      <c r="N412" s="72">
        <f t="shared" si="298"/>
        <v>0</v>
      </c>
      <c r="O412" s="72">
        <f t="shared" si="289"/>
        <v>0</v>
      </c>
      <c r="Q412" s="73">
        <f t="shared" si="299"/>
        <v>0</v>
      </c>
      <c r="R412" s="73">
        <f t="shared" si="300"/>
        <v>0</v>
      </c>
      <c r="S412" s="73">
        <f t="shared" si="301"/>
        <v>0</v>
      </c>
      <c r="T412" s="73">
        <f t="shared" si="302"/>
        <v>0</v>
      </c>
      <c r="U412" s="73">
        <f t="shared" si="303"/>
        <v>0</v>
      </c>
      <c r="V412" s="73">
        <f t="shared" si="304"/>
        <v>0</v>
      </c>
      <c r="W412" s="73">
        <f t="shared" si="290"/>
        <v>0</v>
      </c>
      <c r="Y412" s="72">
        <f t="shared" si="305"/>
        <v>0</v>
      </c>
      <c r="Z412" s="73">
        <f t="shared" si="306"/>
        <v>0</v>
      </c>
      <c r="AA412" s="58">
        <f t="shared" si="307"/>
        <v>0</v>
      </c>
      <c r="AB412" s="72">
        <f t="shared" si="308"/>
        <v>0</v>
      </c>
      <c r="AC412" s="72">
        <f t="shared" si="309"/>
        <v>0</v>
      </c>
      <c r="AD412" s="73">
        <f t="shared" si="310"/>
        <v>0</v>
      </c>
      <c r="AE412" s="73">
        <f t="shared" si="311"/>
        <v>0</v>
      </c>
      <c r="AF412" s="1">
        <f t="shared" si="286"/>
        <v>0</v>
      </c>
      <c r="AH412" s="1" t="str">
        <f t="shared" si="287"/>
        <v>No</v>
      </c>
    </row>
    <row r="413" spans="1:34" hidden="1" x14ac:dyDescent="0.2">
      <c r="A413" s="88">
        <v>4.0999999999999999E-4</v>
      </c>
      <c r="B413" s="4">
        <f t="shared" si="288"/>
        <v>4.0999999999999999E-4</v>
      </c>
      <c r="C413"/>
      <c r="D413" s="213"/>
      <c r="E413" s="44" t="s">
        <v>21</v>
      </c>
      <c r="F413" s="14">
        <f t="shared" si="291"/>
        <v>0</v>
      </c>
      <c r="G413" s="14">
        <f t="shared" si="292"/>
        <v>0</v>
      </c>
      <c r="H413" s="101" t="str">
        <f>IF(ISNA(VLOOKUP(C413,[1]Sheet1!$J$2:$J$2999,1,FALSE)),"No","Yes")</f>
        <v>No</v>
      </c>
      <c r="I413" s="72">
        <f t="shared" si="293"/>
        <v>0</v>
      </c>
      <c r="J413" s="72">
        <f t="shared" si="294"/>
        <v>0</v>
      </c>
      <c r="K413" s="72">
        <f t="shared" si="295"/>
        <v>0</v>
      </c>
      <c r="L413" s="72">
        <f t="shared" si="296"/>
        <v>0</v>
      </c>
      <c r="M413" s="72">
        <f t="shared" si="297"/>
        <v>0</v>
      </c>
      <c r="N413" s="72">
        <f t="shared" si="298"/>
        <v>0</v>
      </c>
      <c r="O413" s="72">
        <f t="shared" si="289"/>
        <v>0</v>
      </c>
      <c r="Q413" s="73">
        <f t="shared" si="299"/>
        <v>0</v>
      </c>
      <c r="R413" s="73">
        <f t="shared" si="300"/>
        <v>0</v>
      </c>
      <c r="S413" s="73">
        <f t="shared" si="301"/>
        <v>0</v>
      </c>
      <c r="T413" s="73">
        <f t="shared" si="302"/>
        <v>0</v>
      </c>
      <c r="U413" s="73">
        <f t="shared" si="303"/>
        <v>0</v>
      </c>
      <c r="V413" s="73">
        <f t="shared" si="304"/>
        <v>0</v>
      </c>
      <c r="W413" s="73">
        <f t="shared" si="290"/>
        <v>0</v>
      </c>
      <c r="Y413" s="72">
        <f t="shared" si="305"/>
        <v>0</v>
      </c>
      <c r="Z413" s="73">
        <f t="shared" si="306"/>
        <v>0</v>
      </c>
      <c r="AA413" s="58">
        <f t="shared" si="307"/>
        <v>0</v>
      </c>
      <c r="AB413" s="72">
        <f t="shared" si="308"/>
        <v>0</v>
      </c>
      <c r="AC413" s="72">
        <f t="shared" si="309"/>
        <v>0</v>
      </c>
      <c r="AD413" s="73">
        <f t="shared" si="310"/>
        <v>0</v>
      </c>
      <c r="AE413" s="73">
        <f t="shared" si="311"/>
        <v>0</v>
      </c>
      <c r="AF413" s="1">
        <f t="shared" si="286"/>
        <v>0</v>
      </c>
      <c r="AH413" s="1" t="str">
        <f t="shared" si="287"/>
        <v>No</v>
      </c>
    </row>
    <row r="414" spans="1:34" hidden="1" x14ac:dyDescent="0.2">
      <c r="A414" s="88">
        <v>4.1100000000000002E-4</v>
      </c>
      <c r="B414" s="4">
        <f t="shared" si="288"/>
        <v>4.1100000000000002E-4</v>
      </c>
      <c r="C414"/>
      <c r="D414" s="213"/>
      <c r="E414" s="44" t="s">
        <v>21</v>
      </c>
      <c r="F414" s="14">
        <f t="shared" si="291"/>
        <v>0</v>
      </c>
      <c r="G414" s="14">
        <f t="shared" si="292"/>
        <v>0</v>
      </c>
      <c r="H414" s="101" t="str">
        <f>IF(ISNA(VLOOKUP(C414,[1]Sheet1!$J$2:$J$2999,1,FALSE)),"No","Yes")</f>
        <v>No</v>
      </c>
      <c r="I414" s="72">
        <f t="shared" si="293"/>
        <v>0</v>
      </c>
      <c r="J414" s="72">
        <f t="shared" si="294"/>
        <v>0</v>
      </c>
      <c r="K414" s="72">
        <f t="shared" si="295"/>
        <v>0</v>
      </c>
      <c r="L414" s="72">
        <f t="shared" si="296"/>
        <v>0</v>
      </c>
      <c r="M414" s="72">
        <f t="shared" si="297"/>
        <v>0</v>
      </c>
      <c r="N414" s="72">
        <f t="shared" si="298"/>
        <v>0</v>
      </c>
      <c r="O414" s="72">
        <f t="shared" si="289"/>
        <v>0</v>
      </c>
      <c r="Q414" s="73">
        <f t="shared" si="299"/>
        <v>0</v>
      </c>
      <c r="R414" s="73">
        <f t="shared" si="300"/>
        <v>0</v>
      </c>
      <c r="S414" s="73">
        <f t="shared" si="301"/>
        <v>0</v>
      </c>
      <c r="T414" s="73">
        <f t="shared" si="302"/>
        <v>0</v>
      </c>
      <c r="U414" s="73">
        <f t="shared" si="303"/>
        <v>0</v>
      </c>
      <c r="V414" s="73">
        <f t="shared" si="304"/>
        <v>0</v>
      </c>
      <c r="W414" s="73">
        <f t="shared" si="290"/>
        <v>0</v>
      </c>
      <c r="Y414" s="72">
        <f t="shared" si="305"/>
        <v>0</v>
      </c>
      <c r="Z414" s="73">
        <f t="shared" si="306"/>
        <v>0</v>
      </c>
      <c r="AA414" s="58">
        <f t="shared" si="307"/>
        <v>0</v>
      </c>
      <c r="AB414" s="72">
        <f t="shared" si="308"/>
        <v>0</v>
      </c>
      <c r="AC414" s="72">
        <f t="shared" si="309"/>
        <v>0</v>
      </c>
      <c r="AD414" s="73">
        <f t="shared" si="310"/>
        <v>0</v>
      </c>
      <c r="AE414" s="73">
        <f t="shared" si="311"/>
        <v>0</v>
      </c>
      <c r="AF414" s="1">
        <f t="shared" si="286"/>
        <v>0</v>
      </c>
      <c r="AH414" s="1" t="str">
        <f t="shared" si="287"/>
        <v>No</v>
      </c>
    </row>
    <row r="415" spans="1:34" hidden="1" x14ac:dyDescent="0.2">
      <c r="A415" s="88">
        <v>4.1199999999999999E-4</v>
      </c>
      <c r="B415" s="4">
        <f t="shared" si="288"/>
        <v>4.1199999999999999E-4</v>
      </c>
      <c r="C415"/>
      <c r="D415" s="213"/>
      <c r="E415" s="44" t="s">
        <v>21</v>
      </c>
      <c r="F415" s="14">
        <f t="shared" si="291"/>
        <v>0</v>
      </c>
      <c r="G415" s="14">
        <f t="shared" si="292"/>
        <v>0</v>
      </c>
      <c r="H415" s="101" t="str">
        <f>IF(ISNA(VLOOKUP(C415,[1]Sheet1!$J$2:$J$2999,1,FALSE)),"No","Yes")</f>
        <v>No</v>
      </c>
      <c r="I415" s="72">
        <f t="shared" si="293"/>
        <v>0</v>
      </c>
      <c r="J415" s="72">
        <f t="shared" si="294"/>
        <v>0</v>
      </c>
      <c r="K415" s="72">
        <f t="shared" si="295"/>
        <v>0</v>
      </c>
      <c r="L415" s="72">
        <f t="shared" si="296"/>
        <v>0</v>
      </c>
      <c r="M415" s="72">
        <f t="shared" si="297"/>
        <v>0</v>
      </c>
      <c r="N415" s="72">
        <f t="shared" si="298"/>
        <v>0</v>
      </c>
      <c r="O415" s="72">
        <f t="shared" si="289"/>
        <v>0</v>
      </c>
      <c r="Q415" s="73">
        <f t="shared" si="299"/>
        <v>0</v>
      </c>
      <c r="R415" s="73">
        <f t="shared" si="300"/>
        <v>0</v>
      </c>
      <c r="S415" s="73">
        <f t="shared" si="301"/>
        <v>0</v>
      </c>
      <c r="T415" s="73">
        <f t="shared" si="302"/>
        <v>0</v>
      </c>
      <c r="U415" s="73">
        <f t="shared" si="303"/>
        <v>0</v>
      </c>
      <c r="V415" s="73">
        <f t="shared" si="304"/>
        <v>0</v>
      </c>
      <c r="W415" s="73">
        <f t="shared" si="290"/>
        <v>0</v>
      </c>
      <c r="Y415" s="72">
        <f t="shared" si="305"/>
        <v>0</v>
      </c>
      <c r="Z415" s="73">
        <f t="shared" si="306"/>
        <v>0</v>
      </c>
      <c r="AA415" s="58">
        <f t="shared" si="307"/>
        <v>0</v>
      </c>
      <c r="AB415" s="72">
        <f t="shared" si="308"/>
        <v>0</v>
      </c>
      <c r="AC415" s="72">
        <f t="shared" si="309"/>
        <v>0</v>
      </c>
      <c r="AD415" s="73">
        <f t="shared" si="310"/>
        <v>0</v>
      </c>
      <c r="AE415" s="73">
        <f t="shared" si="311"/>
        <v>0</v>
      </c>
      <c r="AF415" s="1">
        <f t="shared" si="286"/>
        <v>0</v>
      </c>
      <c r="AH415" s="1" t="str">
        <f t="shared" si="287"/>
        <v>No</v>
      </c>
    </row>
    <row r="416" spans="1:34" hidden="1" x14ac:dyDescent="0.2">
      <c r="A416" s="88">
        <v>4.1300000000000001E-4</v>
      </c>
      <c r="B416" s="4">
        <f t="shared" si="288"/>
        <v>4.1300000000000001E-4</v>
      </c>
      <c r="C416"/>
      <c r="D416" s="213"/>
      <c r="E416" s="44" t="s">
        <v>21</v>
      </c>
      <c r="F416" s="14">
        <f t="shared" si="291"/>
        <v>0</v>
      </c>
      <c r="G416" s="14">
        <f t="shared" si="292"/>
        <v>0</v>
      </c>
      <c r="H416" s="101" t="str">
        <f>IF(ISNA(VLOOKUP(C416,[1]Sheet1!$J$2:$J$2999,1,FALSE)),"No","Yes")</f>
        <v>No</v>
      </c>
      <c r="I416" s="72">
        <f t="shared" si="293"/>
        <v>0</v>
      </c>
      <c r="J416" s="72">
        <f t="shared" si="294"/>
        <v>0</v>
      </c>
      <c r="K416" s="72">
        <f t="shared" si="295"/>
        <v>0</v>
      </c>
      <c r="L416" s="72">
        <f t="shared" si="296"/>
        <v>0</v>
      </c>
      <c r="M416" s="72">
        <f t="shared" si="297"/>
        <v>0</v>
      </c>
      <c r="N416" s="72">
        <f t="shared" si="298"/>
        <v>0</v>
      </c>
      <c r="O416" s="72">
        <f t="shared" si="289"/>
        <v>0</v>
      </c>
      <c r="Q416" s="73">
        <f t="shared" si="299"/>
        <v>0</v>
      </c>
      <c r="R416" s="73">
        <f t="shared" si="300"/>
        <v>0</v>
      </c>
      <c r="S416" s="73">
        <f t="shared" si="301"/>
        <v>0</v>
      </c>
      <c r="T416" s="73">
        <f t="shared" si="302"/>
        <v>0</v>
      </c>
      <c r="U416" s="73">
        <f t="shared" si="303"/>
        <v>0</v>
      </c>
      <c r="V416" s="73">
        <f t="shared" si="304"/>
        <v>0</v>
      </c>
      <c r="W416" s="73">
        <f t="shared" si="290"/>
        <v>0</v>
      </c>
      <c r="Y416" s="72">
        <f t="shared" si="305"/>
        <v>0</v>
      </c>
      <c r="Z416" s="73">
        <f t="shared" si="306"/>
        <v>0</v>
      </c>
      <c r="AA416" s="58">
        <f t="shared" si="307"/>
        <v>0</v>
      </c>
      <c r="AB416" s="72">
        <f t="shared" si="308"/>
        <v>0</v>
      </c>
      <c r="AC416" s="72">
        <f t="shared" si="309"/>
        <v>0</v>
      </c>
      <c r="AD416" s="73">
        <f t="shared" si="310"/>
        <v>0</v>
      </c>
      <c r="AE416" s="73">
        <f t="shared" si="311"/>
        <v>0</v>
      </c>
      <c r="AF416" s="1">
        <f t="shared" si="286"/>
        <v>0</v>
      </c>
      <c r="AH416" s="1" t="str">
        <f t="shared" si="287"/>
        <v>No</v>
      </c>
    </row>
    <row r="417" spans="1:34" hidden="1" x14ac:dyDescent="0.2">
      <c r="A417" s="88">
        <v>4.1399999999999998E-4</v>
      </c>
      <c r="B417" s="4">
        <f t="shared" si="288"/>
        <v>4.1399999999999998E-4</v>
      </c>
      <c r="C417"/>
      <c r="D417" s="213"/>
      <c r="E417" s="44" t="s">
        <v>21</v>
      </c>
      <c r="F417" s="14">
        <f t="shared" si="291"/>
        <v>0</v>
      </c>
      <c r="G417" s="14">
        <f t="shared" si="292"/>
        <v>0</v>
      </c>
      <c r="H417" s="101" t="str">
        <f>IF(ISNA(VLOOKUP(C417,[1]Sheet1!$J$2:$J$2999,1,FALSE)),"No","Yes")</f>
        <v>No</v>
      </c>
      <c r="I417" s="72">
        <f t="shared" si="293"/>
        <v>0</v>
      </c>
      <c r="J417" s="72">
        <f t="shared" si="294"/>
        <v>0</v>
      </c>
      <c r="K417" s="72">
        <f t="shared" si="295"/>
        <v>0</v>
      </c>
      <c r="L417" s="72">
        <f t="shared" si="296"/>
        <v>0</v>
      </c>
      <c r="M417" s="72">
        <f t="shared" si="297"/>
        <v>0</v>
      </c>
      <c r="N417" s="72">
        <f t="shared" si="298"/>
        <v>0</v>
      </c>
      <c r="O417" s="72">
        <f t="shared" si="289"/>
        <v>0</v>
      </c>
      <c r="Q417" s="73">
        <f t="shared" si="299"/>
        <v>0</v>
      </c>
      <c r="R417" s="73">
        <f t="shared" si="300"/>
        <v>0</v>
      </c>
      <c r="S417" s="73">
        <f t="shared" si="301"/>
        <v>0</v>
      </c>
      <c r="T417" s="73">
        <f t="shared" si="302"/>
        <v>0</v>
      </c>
      <c r="U417" s="73">
        <f t="shared" si="303"/>
        <v>0</v>
      </c>
      <c r="V417" s="73">
        <f t="shared" si="304"/>
        <v>0</v>
      </c>
      <c r="W417" s="73">
        <f t="shared" si="290"/>
        <v>0</v>
      </c>
      <c r="Y417" s="72">
        <f t="shared" si="305"/>
        <v>0</v>
      </c>
      <c r="Z417" s="73">
        <f t="shared" si="306"/>
        <v>0</v>
      </c>
      <c r="AA417" s="58">
        <f t="shared" si="307"/>
        <v>0</v>
      </c>
      <c r="AB417" s="72">
        <f t="shared" si="308"/>
        <v>0</v>
      </c>
      <c r="AC417" s="72">
        <f t="shared" si="309"/>
        <v>0</v>
      </c>
      <c r="AD417" s="73">
        <f t="shared" si="310"/>
        <v>0</v>
      </c>
      <c r="AE417" s="73">
        <f t="shared" si="311"/>
        <v>0</v>
      </c>
      <c r="AF417" s="1">
        <f t="shared" si="286"/>
        <v>0</v>
      </c>
      <c r="AH417" s="1" t="str">
        <f t="shared" si="287"/>
        <v>No</v>
      </c>
    </row>
    <row r="418" spans="1:34" hidden="1" x14ac:dyDescent="0.2">
      <c r="A418" s="88">
        <v>4.15E-4</v>
      </c>
      <c r="B418" s="4">
        <f t="shared" si="288"/>
        <v>4.15E-4</v>
      </c>
      <c r="C418" s="83"/>
      <c r="D418" s="213"/>
      <c r="E418" s="44" t="s">
        <v>21</v>
      </c>
      <c r="F418" s="14">
        <f t="shared" si="291"/>
        <v>0</v>
      </c>
      <c r="G418" s="14">
        <f t="shared" si="292"/>
        <v>0</v>
      </c>
      <c r="H418" s="101" t="str">
        <f>IF(ISNA(VLOOKUP(C418,[1]Sheet1!$J$2:$J$2999,1,FALSE)),"No","Yes")</f>
        <v>No</v>
      </c>
      <c r="I418" s="72">
        <f t="shared" si="293"/>
        <v>0</v>
      </c>
      <c r="J418" s="72">
        <f t="shared" si="294"/>
        <v>0</v>
      </c>
      <c r="K418" s="72">
        <f t="shared" si="295"/>
        <v>0</v>
      </c>
      <c r="L418" s="72">
        <f t="shared" si="296"/>
        <v>0</v>
      </c>
      <c r="M418" s="72">
        <f t="shared" si="297"/>
        <v>0</v>
      </c>
      <c r="N418" s="72">
        <f t="shared" si="298"/>
        <v>0</v>
      </c>
      <c r="O418" s="72">
        <f t="shared" si="289"/>
        <v>0</v>
      </c>
      <c r="Q418" s="73">
        <f t="shared" si="299"/>
        <v>0</v>
      </c>
      <c r="R418" s="73">
        <f t="shared" si="300"/>
        <v>0</v>
      </c>
      <c r="S418" s="73">
        <f t="shared" si="301"/>
        <v>0</v>
      </c>
      <c r="T418" s="73">
        <f t="shared" si="302"/>
        <v>0</v>
      </c>
      <c r="U418" s="73">
        <f t="shared" si="303"/>
        <v>0</v>
      </c>
      <c r="V418" s="73">
        <f t="shared" si="304"/>
        <v>0</v>
      </c>
      <c r="W418" s="73">
        <f t="shared" si="290"/>
        <v>0</v>
      </c>
      <c r="Y418" s="72">
        <f t="shared" si="305"/>
        <v>0</v>
      </c>
      <c r="Z418" s="73">
        <f t="shared" si="306"/>
        <v>0</v>
      </c>
      <c r="AA418" s="58">
        <f t="shared" si="307"/>
        <v>0</v>
      </c>
      <c r="AB418" s="72">
        <f t="shared" si="308"/>
        <v>0</v>
      </c>
      <c r="AC418" s="72">
        <f t="shared" si="309"/>
        <v>0</v>
      </c>
      <c r="AD418" s="73">
        <f t="shared" si="310"/>
        <v>0</v>
      </c>
      <c r="AE418" s="73">
        <f t="shared" si="311"/>
        <v>0</v>
      </c>
      <c r="AF418" s="1">
        <f t="shared" si="286"/>
        <v>0</v>
      </c>
      <c r="AH418" s="1" t="str">
        <f t="shared" si="287"/>
        <v>No</v>
      </c>
    </row>
    <row r="419" spans="1:34" hidden="1" x14ac:dyDescent="0.2">
      <c r="A419" s="88">
        <v>4.1600000000000003E-4</v>
      </c>
      <c r="B419" s="4">
        <f t="shared" si="288"/>
        <v>4.1600000000000003E-4</v>
      </c>
      <c r="C419"/>
      <c r="D419" s="213"/>
      <c r="E419" s="44" t="s">
        <v>21</v>
      </c>
      <c r="F419" s="14">
        <f t="shared" si="291"/>
        <v>0</v>
      </c>
      <c r="G419" s="14">
        <f t="shared" si="292"/>
        <v>0</v>
      </c>
      <c r="H419" s="101" t="str">
        <f>IF(ISNA(VLOOKUP(C419,[1]Sheet1!$J$2:$J$2999,1,FALSE)),"No","Yes")</f>
        <v>No</v>
      </c>
      <c r="I419" s="72">
        <f t="shared" si="293"/>
        <v>0</v>
      </c>
      <c r="J419" s="72">
        <f t="shared" si="294"/>
        <v>0</v>
      </c>
      <c r="K419" s="72">
        <f t="shared" si="295"/>
        <v>0</v>
      </c>
      <c r="L419" s="72">
        <f t="shared" si="296"/>
        <v>0</v>
      </c>
      <c r="M419" s="72">
        <f t="shared" si="297"/>
        <v>0</v>
      </c>
      <c r="N419" s="72">
        <f t="shared" si="298"/>
        <v>0</v>
      </c>
      <c r="O419" s="72">
        <f t="shared" si="289"/>
        <v>0</v>
      </c>
      <c r="Q419" s="73">
        <f t="shared" si="299"/>
        <v>0</v>
      </c>
      <c r="R419" s="73">
        <f t="shared" si="300"/>
        <v>0</v>
      </c>
      <c r="S419" s="73">
        <f t="shared" si="301"/>
        <v>0</v>
      </c>
      <c r="T419" s="73">
        <f t="shared" si="302"/>
        <v>0</v>
      </c>
      <c r="U419" s="73">
        <f t="shared" si="303"/>
        <v>0</v>
      </c>
      <c r="V419" s="73">
        <f t="shared" si="304"/>
        <v>0</v>
      </c>
      <c r="W419" s="73">
        <f t="shared" si="290"/>
        <v>0</v>
      </c>
      <c r="Y419" s="72">
        <f t="shared" si="305"/>
        <v>0</v>
      </c>
      <c r="Z419" s="73">
        <f t="shared" si="306"/>
        <v>0</v>
      </c>
      <c r="AA419" s="58">
        <f t="shared" si="307"/>
        <v>0</v>
      </c>
      <c r="AB419" s="72">
        <f t="shared" si="308"/>
        <v>0</v>
      </c>
      <c r="AC419" s="72">
        <f t="shared" si="309"/>
        <v>0</v>
      </c>
      <c r="AD419" s="73">
        <f t="shared" si="310"/>
        <v>0</v>
      </c>
      <c r="AE419" s="73">
        <f t="shared" si="311"/>
        <v>0</v>
      </c>
      <c r="AF419" s="1">
        <f t="shared" si="286"/>
        <v>0</v>
      </c>
      <c r="AH419" s="1" t="str">
        <f t="shared" si="287"/>
        <v>No</v>
      </c>
    </row>
    <row r="420" spans="1:34" hidden="1" x14ac:dyDescent="0.2">
      <c r="A420" s="88">
        <v>4.17E-4</v>
      </c>
      <c r="B420" s="4">
        <f t="shared" si="288"/>
        <v>4.17E-4</v>
      </c>
      <c r="C420"/>
      <c r="D420" s="213"/>
      <c r="E420" s="44" t="s">
        <v>21</v>
      </c>
      <c r="F420" s="14">
        <f t="shared" si="291"/>
        <v>0</v>
      </c>
      <c r="G420" s="14">
        <f t="shared" si="292"/>
        <v>0</v>
      </c>
      <c r="H420" s="101" t="str">
        <f>IF(ISNA(VLOOKUP(C420,[1]Sheet1!$J$2:$J$2999,1,FALSE)),"No","Yes")</f>
        <v>No</v>
      </c>
      <c r="I420" s="72">
        <f t="shared" si="293"/>
        <v>0</v>
      </c>
      <c r="J420" s="72">
        <f t="shared" si="294"/>
        <v>0</v>
      </c>
      <c r="K420" s="72">
        <f t="shared" si="295"/>
        <v>0</v>
      </c>
      <c r="L420" s="72">
        <f t="shared" si="296"/>
        <v>0</v>
      </c>
      <c r="M420" s="72">
        <f t="shared" si="297"/>
        <v>0</v>
      </c>
      <c r="N420" s="72">
        <f t="shared" si="298"/>
        <v>0</v>
      </c>
      <c r="O420" s="72">
        <f t="shared" si="289"/>
        <v>0</v>
      </c>
      <c r="Q420" s="73">
        <f t="shared" si="299"/>
        <v>0</v>
      </c>
      <c r="R420" s="73">
        <f t="shared" si="300"/>
        <v>0</v>
      </c>
      <c r="S420" s="73">
        <f t="shared" si="301"/>
        <v>0</v>
      </c>
      <c r="T420" s="73">
        <f t="shared" si="302"/>
        <v>0</v>
      </c>
      <c r="U420" s="73">
        <f t="shared" si="303"/>
        <v>0</v>
      </c>
      <c r="V420" s="73">
        <f t="shared" si="304"/>
        <v>0</v>
      </c>
      <c r="W420" s="73">
        <f t="shared" si="290"/>
        <v>0</v>
      </c>
      <c r="Y420" s="72">
        <f t="shared" si="305"/>
        <v>0</v>
      </c>
      <c r="Z420" s="73">
        <f t="shared" si="306"/>
        <v>0</v>
      </c>
      <c r="AA420" s="58">
        <f t="shared" si="307"/>
        <v>0</v>
      </c>
      <c r="AB420" s="72">
        <f t="shared" si="308"/>
        <v>0</v>
      </c>
      <c r="AC420" s="72">
        <f t="shared" si="309"/>
        <v>0</v>
      </c>
      <c r="AD420" s="73">
        <f t="shared" si="310"/>
        <v>0</v>
      </c>
      <c r="AE420" s="73">
        <f t="shared" si="311"/>
        <v>0</v>
      </c>
      <c r="AF420" s="1">
        <f t="shared" si="286"/>
        <v>0</v>
      </c>
      <c r="AH420" s="1" t="str">
        <f t="shared" si="287"/>
        <v>No</v>
      </c>
    </row>
    <row r="421" spans="1:34" hidden="1" x14ac:dyDescent="0.2">
      <c r="A421" s="88">
        <v>4.1800000000000002E-4</v>
      </c>
      <c r="B421" s="4">
        <f t="shared" si="288"/>
        <v>4.1800000000000002E-4</v>
      </c>
      <c r="C421"/>
      <c r="D421" s="213"/>
      <c r="E421" s="44" t="s">
        <v>21</v>
      </c>
      <c r="F421" s="14">
        <f t="shared" si="291"/>
        <v>0</v>
      </c>
      <c r="G421" s="14">
        <f t="shared" si="292"/>
        <v>0</v>
      </c>
      <c r="H421" s="101" t="str">
        <f>IF(ISNA(VLOOKUP(C421,[1]Sheet1!$J$2:$J$2999,1,FALSE)),"No","Yes")</f>
        <v>No</v>
      </c>
      <c r="I421" s="72">
        <f t="shared" si="293"/>
        <v>0</v>
      </c>
      <c r="J421" s="72">
        <f t="shared" si="294"/>
        <v>0</v>
      </c>
      <c r="K421" s="72">
        <f t="shared" si="295"/>
        <v>0</v>
      </c>
      <c r="L421" s="72">
        <f t="shared" si="296"/>
        <v>0</v>
      </c>
      <c r="M421" s="72">
        <f t="shared" si="297"/>
        <v>0</v>
      </c>
      <c r="N421" s="72">
        <f t="shared" si="298"/>
        <v>0</v>
      </c>
      <c r="O421" s="72">
        <f t="shared" si="289"/>
        <v>0</v>
      </c>
      <c r="Q421" s="73">
        <f t="shared" si="299"/>
        <v>0</v>
      </c>
      <c r="R421" s="73">
        <f t="shared" si="300"/>
        <v>0</v>
      </c>
      <c r="S421" s="73">
        <f t="shared" si="301"/>
        <v>0</v>
      </c>
      <c r="T421" s="73">
        <f t="shared" si="302"/>
        <v>0</v>
      </c>
      <c r="U421" s="73">
        <f t="shared" si="303"/>
        <v>0</v>
      </c>
      <c r="V421" s="73">
        <f t="shared" si="304"/>
        <v>0</v>
      </c>
      <c r="W421" s="73">
        <f t="shared" si="290"/>
        <v>0</v>
      </c>
      <c r="Y421" s="72">
        <f t="shared" si="305"/>
        <v>0</v>
      </c>
      <c r="Z421" s="73">
        <f t="shared" si="306"/>
        <v>0</v>
      </c>
      <c r="AA421" s="58">
        <f t="shared" si="307"/>
        <v>0</v>
      </c>
      <c r="AB421" s="72">
        <f t="shared" si="308"/>
        <v>0</v>
      </c>
      <c r="AC421" s="72">
        <f t="shared" si="309"/>
        <v>0</v>
      </c>
      <c r="AD421" s="73">
        <f t="shared" si="310"/>
        <v>0</v>
      </c>
      <c r="AE421" s="73">
        <f t="shared" si="311"/>
        <v>0</v>
      </c>
      <c r="AF421" s="1">
        <f t="shared" si="286"/>
        <v>0</v>
      </c>
      <c r="AH421" s="1" t="str">
        <f t="shared" si="287"/>
        <v>No</v>
      </c>
    </row>
    <row r="422" spans="1:34" hidden="1" x14ac:dyDescent="0.2">
      <c r="A422" s="88">
        <v>4.1899999999999999E-4</v>
      </c>
      <c r="B422" s="4">
        <f t="shared" si="288"/>
        <v>4.1899999999999999E-4</v>
      </c>
      <c r="C422"/>
      <c r="D422" s="213"/>
      <c r="E422" s="44" t="s">
        <v>21</v>
      </c>
      <c r="F422" s="14">
        <f t="shared" si="291"/>
        <v>0</v>
      </c>
      <c r="G422" s="14">
        <f t="shared" si="292"/>
        <v>0</v>
      </c>
      <c r="H422" s="101" t="str">
        <f>IF(ISNA(VLOOKUP(C422,[1]Sheet1!$J$2:$J$2999,1,FALSE)),"No","Yes")</f>
        <v>No</v>
      </c>
      <c r="I422" s="72">
        <f t="shared" si="293"/>
        <v>0</v>
      </c>
      <c r="J422" s="72">
        <f t="shared" si="294"/>
        <v>0</v>
      </c>
      <c r="K422" s="72">
        <f t="shared" si="295"/>
        <v>0</v>
      </c>
      <c r="L422" s="72">
        <f t="shared" si="296"/>
        <v>0</v>
      </c>
      <c r="M422" s="72">
        <f t="shared" si="297"/>
        <v>0</v>
      </c>
      <c r="N422" s="72">
        <f t="shared" si="298"/>
        <v>0</v>
      </c>
      <c r="O422" s="72">
        <f t="shared" si="289"/>
        <v>0</v>
      </c>
      <c r="Q422" s="73">
        <f t="shared" si="299"/>
        <v>0</v>
      </c>
      <c r="R422" s="73">
        <f t="shared" si="300"/>
        <v>0</v>
      </c>
      <c r="S422" s="73">
        <f t="shared" si="301"/>
        <v>0</v>
      </c>
      <c r="T422" s="73">
        <f t="shared" si="302"/>
        <v>0</v>
      </c>
      <c r="U422" s="73">
        <f t="shared" si="303"/>
        <v>0</v>
      </c>
      <c r="V422" s="73">
        <f t="shared" si="304"/>
        <v>0</v>
      </c>
      <c r="W422" s="73">
        <f t="shared" si="290"/>
        <v>0</v>
      </c>
      <c r="Y422" s="72">
        <f t="shared" si="305"/>
        <v>0</v>
      </c>
      <c r="Z422" s="73">
        <f t="shared" si="306"/>
        <v>0</v>
      </c>
      <c r="AA422" s="58">
        <f t="shared" si="307"/>
        <v>0</v>
      </c>
      <c r="AB422" s="72">
        <f t="shared" si="308"/>
        <v>0</v>
      </c>
      <c r="AC422" s="72">
        <f t="shared" si="309"/>
        <v>0</v>
      </c>
      <c r="AD422" s="73">
        <f t="shared" si="310"/>
        <v>0</v>
      </c>
      <c r="AE422" s="73">
        <f t="shared" si="311"/>
        <v>0</v>
      </c>
      <c r="AF422" s="1">
        <f t="shared" si="286"/>
        <v>0</v>
      </c>
      <c r="AH422" s="1" t="str">
        <f t="shared" si="287"/>
        <v>No</v>
      </c>
    </row>
    <row r="423" spans="1:34" hidden="1" x14ac:dyDescent="0.2">
      <c r="A423" s="88">
        <v>4.2000000000000002E-4</v>
      </c>
      <c r="B423" s="4">
        <f t="shared" si="288"/>
        <v>4.2000000000000002E-4</v>
      </c>
      <c r="C423"/>
      <c r="D423" s="213"/>
      <c r="E423" s="44" t="s">
        <v>21</v>
      </c>
      <c r="F423" s="14">
        <f t="shared" si="291"/>
        <v>0</v>
      </c>
      <c r="G423" s="14">
        <f t="shared" si="292"/>
        <v>0</v>
      </c>
      <c r="H423" s="101" t="str">
        <f>IF(ISNA(VLOOKUP(C423,[1]Sheet1!$J$2:$J$2999,1,FALSE)),"No","Yes")</f>
        <v>No</v>
      </c>
      <c r="I423" s="72">
        <f t="shared" si="293"/>
        <v>0</v>
      </c>
      <c r="J423" s="72">
        <f t="shared" si="294"/>
        <v>0</v>
      </c>
      <c r="K423" s="72">
        <f t="shared" si="295"/>
        <v>0</v>
      </c>
      <c r="L423" s="72">
        <f t="shared" si="296"/>
        <v>0</v>
      </c>
      <c r="M423" s="72">
        <f t="shared" si="297"/>
        <v>0</v>
      </c>
      <c r="N423" s="72">
        <f t="shared" si="298"/>
        <v>0</v>
      </c>
      <c r="O423" s="72">
        <f t="shared" si="289"/>
        <v>0</v>
      </c>
      <c r="Q423" s="73">
        <f t="shared" si="299"/>
        <v>0</v>
      </c>
      <c r="R423" s="73">
        <f t="shared" si="300"/>
        <v>0</v>
      </c>
      <c r="S423" s="73">
        <f t="shared" si="301"/>
        <v>0</v>
      </c>
      <c r="T423" s="73">
        <f t="shared" si="302"/>
        <v>0</v>
      </c>
      <c r="U423" s="73">
        <f t="shared" si="303"/>
        <v>0</v>
      </c>
      <c r="V423" s="73">
        <f t="shared" si="304"/>
        <v>0</v>
      </c>
      <c r="W423" s="73">
        <f t="shared" si="290"/>
        <v>0</v>
      </c>
      <c r="Y423" s="72">
        <f t="shared" si="305"/>
        <v>0</v>
      </c>
      <c r="Z423" s="73">
        <f t="shared" si="306"/>
        <v>0</v>
      </c>
      <c r="AA423" s="58">
        <f t="shared" si="307"/>
        <v>0</v>
      </c>
      <c r="AB423" s="72">
        <f t="shared" si="308"/>
        <v>0</v>
      </c>
      <c r="AC423" s="72">
        <f t="shared" si="309"/>
        <v>0</v>
      </c>
      <c r="AD423" s="73">
        <f t="shared" si="310"/>
        <v>0</v>
      </c>
      <c r="AE423" s="73">
        <f t="shared" si="311"/>
        <v>0</v>
      </c>
      <c r="AF423" s="1">
        <f t="shared" si="286"/>
        <v>0</v>
      </c>
      <c r="AH423" s="1" t="str">
        <f t="shared" si="287"/>
        <v>No</v>
      </c>
    </row>
    <row r="424" spans="1:34" hidden="1" x14ac:dyDescent="0.2">
      <c r="A424" s="88">
        <v>4.2099999999999999E-4</v>
      </c>
      <c r="B424" s="4">
        <f t="shared" si="288"/>
        <v>4.2099999999999999E-4</v>
      </c>
      <c r="C424"/>
      <c r="D424" s="213"/>
      <c r="E424" s="44" t="s">
        <v>21</v>
      </c>
      <c r="F424" s="14">
        <f t="shared" si="291"/>
        <v>0</v>
      </c>
      <c r="G424" s="14">
        <f t="shared" si="292"/>
        <v>0</v>
      </c>
      <c r="H424" s="101" t="str">
        <f>IF(ISNA(VLOOKUP(C424,[1]Sheet1!$J$2:$J$2999,1,FALSE)),"No","Yes")</f>
        <v>No</v>
      </c>
      <c r="I424" s="72">
        <f t="shared" si="293"/>
        <v>0</v>
      </c>
      <c r="J424" s="72">
        <f t="shared" si="294"/>
        <v>0</v>
      </c>
      <c r="K424" s="72">
        <f t="shared" si="295"/>
        <v>0</v>
      </c>
      <c r="L424" s="72">
        <f t="shared" si="296"/>
        <v>0</v>
      </c>
      <c r="M424" s="72">
        <f t="shared" si="297"/>
        <v>0</v>
      </c>
      <c r="N424" s="72">
        <f t="shared" si="298"/>
        <v>0</v>
      </c>
      <c r="O424" s="72">
        <f t="shared" si="289"/>
        <v>0</v>
      </c>
      <c r="Q424" s="73">
        <f t="shared" si="299"/>
        <v>0</v>
      </c>
      <c r="R424" s="73">
        <f t="shared" si="300"/>
        <v>0</v>
      </c>
      <c r="S424" s="73">
        <f t="shared" si="301"/>
        <v>0</v>
      </c>
      <c r="T424" s="73">
        <f t="shared" si="302"/>
        <v>0</v>
      </c>
      <c r="U424" s="73">
        <f t="shared" si="303"/>
        <v>0</v>
      </c>
      <c r="V424" s="73">
        <f t="shared" si="304"/>
        <v>0</v>
      </c>
      <c r="W424" s="73">
        <f t="shared" si="290"/>
        <v>0</v>
      </c>
      <c r="Y424" s="72">
        <f t="shared" si="305"/>
        <v>0</v>
      </c>
      <c r="Z424" s="73">
        <f t="shared" si="306"/>
        <v>0</v>
      </c>
      <c r="AA424" s="58">
        <f t="shared" si="307"/>
        <v>0</v>
      </c>
      <c r="AB424" s="72">
        <f t="shared" si="308"/>
        <v>0</v>
      </c>
      <c r="AC424" s="72">
        <f t="shared" si="309"/>
        <v>0</v>
      </c>
      <c r="AD424" s="73">
        <f t="shared" si="310"/>
        <v>0</v>
      </c>
      <c r="AE424" s="73">
        <f t="shared" si="311"/>
        <v>0</v>
      </c>
      <c r="AF424" s="1">
        <f t="shared" si="286"/>
        <v>0</v>
      </c>
      <c r="AH424" s="1" t="str">
        <f t="shared" si="287"/>
        <v>No</v>
      </c>
    </row>
    <row r="425" spans="1:34" hidden="1" x14ac:dyDescent="0.2">
      <c r="A425" s="88">
        <v>4.2200000000000001E-4</v>
      </c>
      <c r="B425" s="4">
        <f t="shared" si="288"/>
        <v>4.2200000000000001E-4</v>
      </c>
      <c r="C425"/>
      <c r="D425" s="213"/>
      <c r="E425" s="44" t="s">
        <v>21</v>
      </c>
      <c r="F425" s="14">
        <f t="shared" si="291"/>
        <v>0</v>
      </c>
      <c r="G425" s="14">
        <f t="shared" si="292"/>
        <v>0</v>
      </c>
      <c r="H425" s="101" t="str">
        <f>IF(ISNA(VLOOKUP(C425,[1]Sheet1!$J$2:$J$2999,1,FALSE)),"No","Yes")</f>
        <v>No</v>
      </c>
      <c r="I425" s="72">
        <f t="shared" si="293"/>
        <v>0</v>
      </c>
      <c r="J425" s="72">
        <f t="shared" si="294"/>
        <v>0</v>
      </c>
      <c r="K425" s="72">
        <f t="shared" si="295"/>
        <v>0</v>
      </c>
      <c r="L425" s="72">
        <f t="shared" si="296"/>
        <v>0</v>
      </c>
      <c r="M425" s="72">
        <f t="shared" si="297"/>
        <v>0</v>
      </c>
      <c r="N425" s="72">
        <f t="shared" si="298"/>
        <v>0</v>
      </c>
      <c r="O425" s="72">
        <f t="shared" si="289"/>
        <v>0</v>
      </c>
      <c r="Q425" s="73">
        <f t="shared" si="299"/>
        <v>0</v>
      </c>
      <c r="R425" s="73">
        <f t="shared" si="300"/>
        <v>0</v>
      </c>
      <c r="S425" s="73">
        <f t="shared" si="301"/>
        <v>0</v>
      </c>
      <c r="T425" s="73">
        <f t="shared" si="302"/>
        <v>0</v>
      </c>
      <c r="U425" s="73">
        <f t="shared" si="303"/>
        <v>0</v>
      </c>
      <c r="V425" s="73">
        <f t="shared" si="304"/>
        <v>0</v>
      </c>
      <c r="W425" s="73">
        <f t="shared" si="290"/>
        <v>0</v>
      </c>
      <c r="Y425" s="72">
        <f t="shared" si="305"/>
        <v>0</v>
      </c>
      <c r="Z425" s="73">
        <f t="shared" si="306"/>
        <v>0</v>
      </c>
      <c r="AA425" s="58">
        <f t="shared" si="307"/>
        <v>0</v>
      </c>
      <c r="AB425" s="72">
        <f t="shared" si="308"/>
        <v>0</v>
      </c>
      <c r="AC425" s="72">
        <f t="shared" si="309"/>
        <v>0</v>
      </c>
      <c r="AD425" s="73">
        <f t="shared" si="310"/>
        <v>0</v>
      </c>
      <c r="AE425" s="73">
        <f t="shared" si="311"/>
        <v>0</v>
      </c>
      <c r="AF425" s="1">
        <f t="shared" si="286"/>
        <v>0</v>
      </c>
      <c r="AH425" s="1" t="str">
        <f t="shared" si="287"/>
        <v>No</v>
      </c>
    </row>
    <row r="426" spans="1:34" hidden="1" x14ac:dyDescent="0.2">
      <c r="A426" s="88">
        <v>4.2299999999999998E-4</v>
      </c>
      <c r="B426" s="4">
        <f t="shared" si="288"/>
        <v>4.2299999999999998E-4</v>
      </c>
      <c r="C426"/>
      <c r="D426" s="213"/>
      <c r="E426" s="44" t="s">
        <v>21</v>
      </c>
      <c r="F426" s="14">
        <f t="shared" si="291"/>
        <v>0</v>
      </c>
      <c r="G426" s="14">
        <f t="shared" si="292"/>
        <v>0</v>
      </c>
      <c r="H426" s="101" t="str">
        <f>IF(ISNA(VLOOKUP(C426,[1]Sheet1!$J$2:$J$2999,1,FALSE)),"No","Yes")</f>
        <v>No</v>
      </c>
      <c r="I426" s="72">
        <f t="shared" si="293"/>
        <v>0</v>
      </c>
      <c r="J426" s="72">
        <f t="shared" si="294"/>
        <v>0</v>
      </c>
      <c r="K426" s="72">
        <f t="shared" si="295"/>
        <v>0</v>
      </c>
      <c r="L426" s="72">
        <f t="shared" si="296"/>
        <v>0</v>
      </c>
      <c r="M426" s="72">
        <f t="shared" si="297"/>
        <v>0</v>
      </c>
      <c r="N426" s="72">
        <f t="shared" si="298"/>
        <v>0</v>
      </c>
      <c r="O426" s="72">
        <f t="shared" si="289"/>
        <v>0</v>
      </c>
      <c r="Q426" s="73">
        <f t="shared" si="299"/>
        <v>0</v>
      </c>
      <c r="R426" s="73">
        <f t="shared" si="300"/>
        <v>0</v>
      </c>
      <c r="S426" s="73">
        <f t="shared" si="301"/>
        <v>0</v>
      </c>
      <c r="T426" s="73">
        <f t="shared" si="302"/>
        <v>0</v>
      </c>
      <c r="U426" s="73">
        <f t="shared" si="303"/>
        <v>0</v>
      </c>
      <c r="V426" s="73">
        <f t="shared" si="304"/>
        <v>0</v>
      </c>
      <c r="W426" s="73">
        <f t="shared" si="290"/>
        <v>0</v>
      </c>
      <c r="Y426" s="72">
        <f t="shared" si="305"/>
        <v>0</v>
      </c>
      <c r="Z426" s="73">
        <f t="shared" si="306"/>
        <v>0</v>
      </c>
      <c r="AA426" s="58">
        <f t="shared" si="307"/>
        <v>0</v>
      </c>
      <c r="AB426" s="72">
        <f t="shared" si="308"/>
        <v>0</v>
      </c>
      <c r="AC426" s="72">
        <f t="shared" si="309"/>
        <v>0</v>
      </c>
      <c r="AD426" s="73">
        <f t="shared" si="310"/>
        <v>0</v>
      </c>
      <c r="AE426" s="73">
        <f t="shared" si="311"/>
        <v>0</v>
      </c>
      <c r="AF426" s="1">
        <f t="shared" si="286"/>
        <v>0</v>
      </c>
      <c r="AH426" s="1" t="str">
        <f t="shared" si="287"/>
        <v>No</v>
      </c>
    </row>
    <row r="427" spans="1:34" hidden="1" x14ac:dyDescent="0.2">
      <c r="A427" s="88">
        <v>4.2400000000000001E-4</v>
      </c>
      <c r="B427" s="4">
        <f t="shared" si="288"/>
        <v>4.2400000000000001E-4</v>
      </c>
      <c r="C427"/>
      <c r="D427" s="213"/>
      <c r="E427" s="44" t="s">
        <v>21</v>
      </c>
      <c r="F427" s="14">
        <f t="shared" si="291"/>
        <v>0</v>
      </c>
      <c r="G427" s="14">
        <f t="shared" si="292"/>
        <v>0</v>
      </c>
      <c r="H427" s="101" t="str">
        <f>IF(ISNA(VLOOKUP(C427,[1]Sheet1!$J$2:$J$2999,1,FALSE)),"No","Yes")</f>
        <v>No</v>
      </c>
      <c r="I427" s="72">
        <f t="shared" si="293"/>
        <v>0</v>
      </c>
      <c r="J427" s="72">
        <f t="shared" si="294"/>
        <v>0</v>
      </c>
      <c r="K427" s="72">
        <f t="shared" si="295"/>
        <v>0</v>
      </c>
      <c r="L427" s="72">
        <f t="shared" si="296"/>
        <v>0</v>
      </c>
      <c r="M427" s="72">
        <f t="shared" si="297"/>
        <v>0</v>
      </c>
      <c r="N427" s="72">
        <f t="shared" si="298"/>
        <v>0</v>
      </c>
      <c r="O427" s="72">
        <f t="shared" si="289"/>
        <v>0</v>
      </c>
      <c r="Q427" s="73">
        <f t="shared" si="299"/>
        <v>0</v>
      </c>
      <c r="R427" s="73">
        <f t="shared" si="300"/>
        <v>0</v>
      </c>
      <c r="S427" s="73">
        <f t="shared" si="301"/>
        <v>0</v>
      </c>
      <c r="T427" s="73">
        <f t="shared" si="302"/>
        <v>0</v>
      </c>
      <c r="U427" s="73">
        <f t="shared" si="303"/>
        <v>0</v>
      </c>
      <c r="V427" s="73">
        <f t="shared" si="304"/>
        <v>0</v>
      </c>
      <c r="W427" s="73">
        <f t="shared" si="290"/>
        <v>0</v>
      </c>
      <c r="Y427" s="72">
        <f t="shared" si="305"/>
        <v>0</v>
      </c>
      <c r="Z427" s="73">
        <f t="shared" si="306"/>
        <v>0</v>
      </c>
      <c r="AA427" s="58">
        <f t="shared" si="307"/>
        <v>0</v>
      </c>
      <c r="AB427" s="72">
        <f t="shared" si="308"/>
        <v>0</v>
      </c>
      <c r="AC427" s="72">
        <f t="shared" si="309"/>
        <v>0</v>
      </c>
      <c r="AD427" s="73">
        <f t="shared" si="310"/>
        <v>0</v>
      </c>
      <c r="AE427" s="73">
        <f t="shared" si="311"/>
        <v>0</v>
      </c>
      <c r="AF427" s="1">
        <f t="shared" si="286"/>
        <v>0</v>
      </c>
      <c r="AH427" s="1" t="str">
        <f t="shared" si="287"/>
        <v>No</v>
      </c>
    </row>
    <row r="428" spans="1:34" hidden="1" x14ac:dyDescent="0.2">
      <c r="A428" s="88">
        <v>4.2500000000000003E-4</v>
      </c>
      <c r="B428" s="4">
        <f t="shared" si="288"/>
        <v>4.2500000000000003E-4</v>
      </c>
      <c r="C428"/>
      <c r="D428" s="213"/>
      <c r="E428" s="44" t="s">
        <v>21</v>
      </c>
      <c r="F428" s="14">
        <f t="shared" si="291"/>
        <v>0</v>
      </c>
      <c r="G428" s="14">
        <f t="shared" si="292"/>
        <v>0</v>
      </c>
      <c r="H428" s="101" t="str">
        <f>IF(ISNA(VLOOKUP(C428,[1]Sheet1!$J$2:$J$2999,1,FALSE)),"No","Yes")</f>
        <v>No</v>
      </c>
      <c r="I428" s="72">
        <f t="shared" si="293"/>
        <v>0</v>
      </c>
      <c r="J428" s="72">
        <f t="shared" si="294"/>
        <v>0</v>
      </c>
      <c r="K428" s="72">
        <f t="shared" si="295"/>
        <v>0</v>
      </c>
      <c r="L428" s="72">
        <f t="shared" si="296"/>
        <v>0</v>
      </c>
      <c r="M428" s="72">
        <f t="shared" si="297"/>
        <v>0</v>
      </c>
      <c r="N428" s="72">
        <f t="shared" si="298"/>
        <v>0</v>
      </c>
      <c r="O428" s="72">
        <f t="shared" si="289"/>
        <v>0</v>
      </c>
      <c r="Q428" s="73">
        <f t="shared" si="299"/>
        <v>0</v>
      </c>
      <c r="R428" s="73">
        <f t="shared" si="300"/>
        <v>0</v>
      </c>
      <c r="S428" s="73">
        <f t="shared" si="301"/>
        <v>0</v>
      </c>
      <c r="T428" s="73">
        <f t="shared" si="302"/>
        <v>0</v>
      </c>
      <c r="U428" s="73">
        <f t="shared" si="303"/>
        <v>0</v>
      </c>
      <c r="V428" s="73">
        <f t="shared" si="304"/>
        <v>0</v>
      </c>
      <c r="W428" s="73">
        <f t="shared" si="290"/>
        <v>0</v>
      </c>
      <c r="Y428" s="72">
        <f t="shared" si="305"/>
        <v>0</v>
      </c>
      <c r="Z428" s="73">
        <f t="shared" si="306"/>
        <v>0</v>
      </c>
      <c r="AA428" s="58">
        <f t="shared" si="307"/>
        <v>0</v>
      </c>
      <c r="AB428" s="72">
        <f t="shared" si="308"/>
        <v>0</v>
      </c>
      <c r="AC428" s="72">
        <f t="shared" si="309"/>
        <v>0</v>
      </c>
      <c r="AD428" s="73">
        <f t="shared" si="310"/>
        <v>0</v>
      </c>
      <c r="AE428" s="73">
        <f t="shared" si="311"/>
        <v>0</v>
      </c>
      <c r="AF428" s="1">
        <f t="shared" si="286"/>
        <v>0</v>
      </c>
      <c r="AH428" s="1" t="str">
        <f t="shared" si="287"/>
        <v>No</v>
      </c>
    </row>
    <row r="429" spans="1:34" hidden="1" x14ac:dyDescent="0.2">
      <c r="A429" s="88">
        <v>4.26E-4</v>
      </c>
      <c r="B429" s="4">
        <f t="shared" si="288"/>
        <v>4.26E-4</v>
      </c>
      <c r="C429"/>
      <c r="D429" s="213"/>
      <c r="E429" s="44" t="s">
        <v>21</v>
      </c>
      <c r="F429" s="14">
        <f t="shared" si="291"/>
        <v>0</v>
      </c>
      <c r="G429" s="14">
        <f t="shared" si="292"/>
        <v>0</v>
      </c>
      <c r="H429" s="101" t="str">
        <f>IF(ISNA(VLOOKUP(C429,[1]Sheet1!$J$2:$J$2999,1,FALSE)),"No","Yes")</f>
        <v>No</v>
      </c>
      <c r="I429" s="72">
        <f t="shared" si="293"/>
        <v>0</v>
      </c>
      <c r="J429" s="72">
        <f t="shared" si="294"/>
        <v>0</v>
      </c>
      <c r="K429" s="72">
        <f t="shared" si="295"/>
        <v>0</v>
      </c>
      <c r="L429" s="72">
        <f t="shared" si="296"/>
        <v>0</v>
      </c>
      <c r="M429" s="72">
        <f t="shared" si="297"/>
        <v>0</v>
      </c>
      <c r="N429" s="72">
        <f t="shared" si="298"/>
        <v>0</v>
      </c>
      <c r="O429" s="72">
        <f t="shared" si="289"/>
        <v>0</v>
      </c>
      <c r="Q429" s="73">
        <f t="shared" si="299"/>
        <v>0</v>
      </c>
      <c r="R429" s="73">
        <f t="shared" si="300"/>
        <v>0</v>
      </c>
      <c r="S429" s="73">
        <f t="shared" si="301"/>
        <v>0</v>
      </c>
      <c r="T429" s="73">
        <f t="shared" si="302"/>
        <v>0</v>
      </c>
      <c r="U429" s="73">
        <f t="shared" si="303"/>
        <v>0</v>
      </c>
      <c r="V429" s="73">
        <f t="shared" si="304"/>
        <v>0</v>
      </c>
      <c r="W429" s="73">
        <f t="shared" si="290"/>
        <v>0</v>
      </c>
      <c r="Y429" s="72">
        <f t="shared" si="305"/>
        <v>0</v>
      </c>
      <c r="Z429" s="73">
        <f t="shared" si="306"/>
        <v>0</v>
      </c>
      <c r="AA429" s="58">
        <f t="shared" si="307"/>
        <v>0</v>
      </c>
      <c r="AB429" s="72">
        <f t="shared" si="308"/>
        <v>0</v>
      </c>
      <c r="AC429" s="72">
        <f t="shared" si="309"/>
        <v>0</v>
      </c>
      <c r="AD429" s="73">
        <f t="shared" si="310"/>
        <v>0</v>
      </c>
      <c r="AE429" s="73">
        <f t="shared" si="311"/>
        <v>0</v>
      </c>
      <c r="AF429" s="1">
        <f t="shared" si="286"/>
        <v>0</v>
      </c>
      <c r="AH429" s="1" t="str">
        <f t="shared" si="287"/>
        <v>No</v>
      </c>
    </row>
    <row r="430" spans="1:34" hidden="1" x14ac:dyDescent="0.2">
      <c r="A430" s="88">
        <v>4.2700000000000002E-4</v>
      </c>
      <c r="B430" s="4">
        <f t="shared" si="288"/>
        <v>4.2700000000000002E-4</v>
      </c>
      <c r="C430"/>
      <c r="D430" s="213"/>
      <c r="E430" s="44" t="s">
        <v>21</v>
      </c>
      <c r="F430" s="14">
        <f t="shared" si="291"/>
        <v>0</v>
      </c>
      <c r="G430" s="14">
        <f t="shared" si="292"/>
        <v>0</v>
      </c>
      <c r="H430" s="101" t="str">
        <f>IF(ISNA(VLOOKUP(C430,[1]Sheet1!$J$2:$J$2999,1,FALSE)),"No","Yes")</f>
        <v>No</v>
      </c>
      <c r="I430" s="72">
        <f t="shared" si="293"/>
        <v>0</v>
      </c>
      <c r="J430" s="72">
        <f t="shared" si="294"/>
        <v>0</v>
      </c>
      <c r="K430" s="72">
        <f t="shared" si="295"/>
        <v>0</v>
      </c>
      <c r="L430" s="72">
        <f t="shared" si="296"/>
        <v>0</v>
      </c>
      <c r="M430" s="72">
        <f t="shared" si="297"/>
        <v>0</v>
      </c>
      <c r="N430" s="72">
        <f t="shared" si="298"/>
        <v>0</v>
      </c>
      <c r="O430" s="72">
        <f t="shared" si="289"/>
        <v>0</v>
      </c>
      <c r="Q430" s="73">
        <f t="shared" si="299"/>
        <v>0</v>
      </c>
      <c r="R430" s="73">
        <f t="shared" si="300"/>
        <v>0</v>
      </c>
      <c r="S430" s="73">
        <f t="shared" si="301"/>
        <v>0</v>
      </c>
      <c r="T430" s="73">
        <f t="shared" si="302"/>
        <v>0</v>
      </c>
      <c r="U430" s="73">
        <f t="shared" si="303"/>
        <v>0</v>
      </c>
      <c r="V430" s="73">
        <f t="shared" si="304"/>
        <v>0</v>
      </c>
      <c r="W430" s="73">
        <f t="shared" si="290"/>
        <v>0</v>
      </c>
      <c r="Y430" s="72">
        <f t="shared" si="305"/>
        <v>0</v>
      </c>
      <c r="Z430" s="73">
        <f t="shared" si="306"/>
        <v>0</v>
      </c>
      <c r="AA430" s="58">
        <f t="shared" si="307"/>
        <v>0</v>
      </c>
      <c r="AB430" s="72">
        <f t="shared" si="308"/>
        <v>0</v>
      </c>
      <c r="AC430" s="72">
        <f t="shared" si="309"/>
        <v>0</v>
      </c>
      <c r="AD430" s="73">
        <f t="shared" si="310"/>
        <v>0</v>
      </c>
      <c r="AE430" s="73">
        <f t="shared" si="311"/>
        <v>0</v>
      </c>
      <c r="AF430" s="1">
        <f t="shared" si="286"/>
        <v>0</v>
      </c>
      <c r="AH430" s="1" t="str">
        <f t="shared" si="287"/>
        <v>No</v>
      </c>
    </row>
    <row r="431" spans="1:34" hidden="1" x14ac:dyDescent="0.2">
      <c r="A431" s="88">
        <v>4.28E-4</v>
      </c>
      <c r="B431" s="4">
        <f t="shared" si="288"/>
        <v>4.28E-4</v>
      </c>
      <c r="C431"/>
      <c r="D431" s="213"/>
      <c r="E431" s="44" t="s">
        <v>21</v>
      </c>
      <c r="F431" s="14">
        <f t="shared" si="291"/>
        <v>0</v>
      </c>
      <c r="G431" s="14">
        <f t="shared" si="292"/>
        <v>0</v>
      </c>
      <c r="H431" s="101" t="str">
        <f>IF(ISNA(VLOOKUP(C431,[1]Sheet1!$J$2:$J$2999,1,FALSE)),"No","Yes")</f>
        <v>No</v>
      </c>
      <c r="I431" s="72">
        <f t="shared" si="293"/>
        <v>0</v>
      </c>
      <c r="J431" s="72">
        <f t="shared" si="294"/>
        <v>0</v>
      </c>
      <c r="K431" s="72">
        <f t="shared" si="295"/>
        <v>0</v>
      </c>
      <c r="L431" s="72">
        <f t="shared" si="296"/>
        <v>0</v>
      </c>
      <c r="M431" s="72">
        <f t="shared" si="297"/>
        <v>0</v>
      </c>
      <c r="N431" s="72">
        <f t="shared" si="298"/>
        <v>0</v>
      </c>
      <c r="O431" s="72">
        <f t="shared" si="289"/>
        <v>0</v>
      </c>
      <c r="Q431" s="73">
        <f t="shared" si="299"/>
        <v>0</v>
      </c>
      <c r="R431" s="73">
        <f t="shared" si="300"/>
        <v>0</v>
      </c>
      <c r="S431" s="73">
        <f t="shared" si="301"/>
        <v>0</v>
      </c>
      <c r="T431" s="73">
        <f t="shared" si="302"/>
        <v>0</v>
      </c>
      <c r="U431" s="73">
        <f t="shared" si="303"/>
        <v>0</v>
      </c>
      <c r="V431" s="73">
        <f t="shared" si="304"/>
        <v>0</v>
      </c>
      <c r="W431" s="73">
        <f t="shared" si="290"/>
        <v>0</v>
      </c>
      <c r="Y431" s="72">
        <f t="shared" si="305"/>
        <v>0</v>
      </c>
      <c r="Z431" s="73">
        <f t="shared" si="306"/>
        <v>0</v>
      </c>
      <c r="AA431" s="58">
        <f t="shared" si="307"/>
        <v>0</v>
      </c>
      <c r="AB431" s="72">
        <f t="shared" si="308"/>
        <v>0</v>
      </c>
      <c r="AC431" s="72">
        <f t="shared" si="309"/>
        <v>0</v>
      </c>
      <c r="AD431" s="73">
        <f t="shared" si="310"/>
        <v>0</v>
      </c>
      <c r="AE431" s="73">
        <f t="shared" si="311"/>
        <v>0</v>
      </c>
      <c r="AF431" s="1">
        <f t="shared" si="286"/>
        <v>0</v>
      </c>
      <c r="AH431" s="1" t="str">
        <f t="shared" si="287"/>
        <v>No</v>
      </c>
    </row>
    <row r="432" spans="1:34" hidden="1" x14ac:dyDescent="0.2">
      <c r="A432" s="88">
        <v>4.2900000000000002E-4</v>
      </c>
      <c r="B432" s="4">
        <f t="shared" si="288"/>
        <v>4.2900000000000002E-4</v>
      </c>
      <c r="C432"/>
      <c r="D432" s="213"/>
      <c r="E432" s="44" t="s">
        <v>21</v>
      </c>
      <c r="F432" s="14">
        <f t="shared" si="291"/>
        <v>0</v>
      </c>
      <c r="G432" s="14">
        <f t="shared" si="292"/>
        <v>0</v>
      </c>
      <c r="H432" s="101" t="str">
        <f>IF(ISNA(VLOOKUP(C432,[1]Sheet1!$J$2:$J$2999,1,FALSE)),"No","Yes")</f>
        <v>No</v>
      </c>
      <c r="I432" s="72">
        <f t="shared" si="293"/>
        <v>0</v>
      </c>
      <c r="J432" s="72">
        <f t="shared" si="294"/>
        <v>0</v>
      </c>
      <c r="K432" s="72">
        <f t="shared" si="295"/>
        <v>0</v>
      </c>
      <c r="L432" s="72">
        <f t="shared" si="296"/>
        <v>0</v>
      </c>
      <c r="M432" s="72">
        <f t="shared" si="297"/>
        <v>0</v>
      </c>
      <c r="N432" s="72">
        <f t="shared" si="298"/>
        <v>0</v>
      </c>
      <c r="O432" s="72">
        <f t="shared" si="289"/>
        <v>0</v>
      </c>
      <c r="Q432" s="73">
        <f t="shared" si="299"/>
        <v>0</v>
      </c>
      <c r="R432" s="73">
        <f t="shared" si="300"/>
        <v>0</v>
      </c>
      <c r="S432" s="73">
        <f t="shared" si="301"/>
        <v>0</v>
      </c>
      <c r="T432" s="73">
        <f t="shared" si="302"/>
        <v>0</v>
      </c>
      <c r="U432" s="73">
        <f t="shared" si="303"/>
        <v>0</v>
      </c>
      <c r="V432" s="73">
        <f t="shared" si="304"/>
        <v>0</v>
      </c>
      <c r="W432" s="73">
        <f t="shared" si="290"/>
        <v>0</v>
      </c>
      <c r="Y432" s="72">
        <f t="shared" si="305"/>
        <v>0</v>
      </c>
      <c r="Z432" s="73">
        <f t="shared" si="306"/>
        <v>0</v>
      </c>
      <c r="AA432" s="58">
        <f t="shared" si="307"/>
        <v>0</v>
      </c>
      <c r="AB432" s="72">
        <f t="shared" si="308"/>
        <v>0</v>
      </c>
      <c r="AC432" s="72">
        <f t="shared" si="309"/>
        <v>0</v>
      </c>
      <c r="AD432" s="73">
        <f t="shared" si="310"/>
        <v>0</v>
      </c>
      <c r="AE432" s="73">
        <f t="shared" si="311"/>
        <v>0</v>
      </c>
      <c r="AF432" s="1">
        <f t="shared" si="286"/>
        <v>0</v>
      </c>
      <c r="AH432" s="1" t="str">
        <f t="shared" si="287"/>
        <v>No</v>
      </c>
    </row>
    <row r="433" spans="1:34" hidden="1" x14ac:dyDescent="0.2">
      <c r="A433" s="88">
        <v>4.2999999999999999E-4</v>
      </c>
      <c r="B433" s="4">
        <f t="shared" si="288"/>
        <v>4.2999999999999999E-4</v>
      </c>
      <c r="C433"/>
      <c r="D433" s="213"/>
      <c r="E433" s="44" t="s">
        <v>21</v>
      </c>
      <c r="F433" s="14">
        <f t="shared" si="291"/>
        <v>0</v>
      </c>
      <c r="G433" s="14">
        <f t="shared" si="292"/>
        <v>0</v>
      </c>
      <c r="H433" s="101" t="str">
        <f>IF(ISNA(VLOOKUP(C433,[1]Sheet1!$J$2:$J$2999,1,FALSE)),"No","Yes")</f>
        <v>No</v>
      </c>
      <c r="I433" s="72">
        <f t="shared" si="293"/>
        <v>0</v>
      </c>
      <c r="J433" s="72">
        <f t="shared" si="294"/>
        <v>0</v>
      </c>
      <c r="K433" s="72">
        <f t="shared" si="295"/>
        <v>0</v>
      </c>
      <c r="L433" s="72">
        <f t="shared" si="296"/>
        <v>0</v>
      </c>
      <c r="M433" s="72">
        <f t="shared" si="297"/>
        <v>0</v>
      </c>
      <c r="N433" s="72">
        <f t="shared" si="298"/>
        <v>0</v>
      </c>
      <c r="O433" s="72">
        <f t="shared" si="289"/>
        <v>0</v>
      </c>
      <c r="Q433" s="73">
        <f t="shared" si="299"/>
        <v>0</v>
      </c>
      <c r="R433" s="73">
        <f t="shared" si="300"/>
        <v>0</v>
      </c>
      <c r="S433" s="73">
        <f t="shared" si="301"/>
        <v>0</v>
      </c>
      <c r="T433" s="73">
        <f t="shared" si="302"/>
        <v>0</v>
      </c>
      <c r="U433" s="73">
        <f t="shared" si="303"/>
        <v>0</v>
      </c>
      <c r="V433" s="73">
        <f t="shared" si="304"/>
        <v>0</v>
      </c>
      <c r="W433" s="73">
        <f t="shared" si="290"/>
        <v>0</v>
      </c>
      <c r="Y433" s="72">
        <f t="shared" si="305"/>
        <v>0</v>
      </c>
      <c r="Z433" s="73">
        <f t="shared" si="306"/>
        <v>0</v>
      </c>
      <c r="AA433" s="58">
        <f t="shared" si="307"/>
        <v>0</v>
      </c>
      <c r="AB433" s="72">
        <f t="shared" si="308"/>
        <v>0</v>
      </c>
      <c r="AC433" s="72">
        <f t="shared" si="309"/>
        <v>0</v>
      </c>
      <c r="AD433" s="73">
        <f t="shared" si="310"/>
        <v>0</v>
      </c>
      <c r="AE433" s="73">
        <f t="shared" si="311"/>
        <v>0</v>
      </c>
      <c r="AF433" s="1">
        <f t="shared" si="286"/>
        <v>0</v>
      </c>
      <c r="AH433" s="1" t="str">
        <f t="shared" si="287"/>
        <v>No</v>
      </c>
    </row>
    <row r="434" spans="1:34" hidden="1" x14ac:dyDescent="0.2">
      <c r="A434" s="88">
        <v>4.3100000000000001E-4</v>
      </c>
      <c r="B434" s="4">
        <f t="shared" si="288"/>
        <v>4.3100000000000001E-4</v>
      </c>
      <c r="C434"/>
      <c r="D434" s="213"/>
      <c r="E434" s="44" t="s">
        <v>21</v>
      </c>
      <c r="F434" s="14">
        <f t="shared" si="291"/>
        <v>0</v>
      </c>
      <c r="G434" s="14">
        <f t="shared" si="292"/>
        <v>0</v>
      </c>
      <c r="H434" s="101" t="str">
        <f>IF(ISNA(VLOOKUP(C434,[1]Sheet1!$J$2:$J$2999,1,FALSE)),"No","Yes")</f>
        <v>No</v>
      </c>
      <c r="I434" s="72">
        <f t="shared" si="293"/>
        <v>0</v>
      </c>
      <c r="J434" s="72">
        <f t="shared" si="294"/>
        <v>0</v>
      </c>
      <c r="K434" s="72">
        <f t="shared" si="295"/>
        <v>0</v>
      </c>
      <c r="L434" s="72">
        <f t="shared" si="296"/>
        <v>0</v>
      </c>
      <c r="M434" s="72">
        <f t="shared" si="297"/>
        <v>0</v>
      </c>
      <c r="N434" s="72">
        <f t="shared" si="298"/>
        <v>0</v>
      </c>
      <c r="O434" s="72">
        <f t="shared" si="289"/>
        <v>0</v>
      </c>
      <c r="Q434" s="73">
        <f t="shared" si="299"/>
        <v>0</v>
      </c>
      <c r="R434" s="73">
        <f t="shared" si="300"/>
        <v>0</v>
      </c>
      <c r="S434" s="73">
        <f t="shared" si="301"/>
        <v>0</v>
      </c>
      <c r="T434" s="73">
        <f t="shared" si="302"/>
        <v>0</v>
      </c>
      <c r="U434" s="73">
        <f t="shared" si="303"/>
        <v>0</v>
      </c>
      <c r="V434" s="73">
        <f t="shared" si="304"/>
        <v>0</v>
      </c>
      <c r="W434" s="73">
        <f t="shared" si="290"/>
        <v>0</v>
      </c>
      <c r="Y434" s="72">
        <f t="shared" si="305"/>
        <v>0</v>
      </c>
      <c r="Z434" s="73">
        <f t="shared" si="306"/>
        <v>0</v>
      </c>
      <c r="AA434" s="58">
        <f t="shared" si="307"/>
        <v>0</v>
      </c>
      <c r="AB434" s="72">
        <f t="shared" si="308"/>
        <v>0</v>
      </c>
      <c r="AC434" s="72">
        <f t="shared" si="309"/>
        <v>0</v>
      </c>
      <c r="AD434" s="73">
        <f t="shared" si="310"/>
        <v>0</v>
      </c>
      <c r="AE434" s="73">
        <f t="shared" si="311"/>
        <v>0</v>
      </c>
      <c r="AF434" s="1">
        <f t="shared" si="286"/>
        <v>0</v>
      </c>
      <c r="AH434" s="1" t="str">
        <f t="shared" si="287"/>
        <v>No</v>
      </c>
    </row>
    <row r="435" spans="1:34" hidden="1" x14ac:dyDescent="0.2">
      <c r="A435" s="88">
        <v>4.3199999999999998E-4</v>
      </c>
      <c r="B435" s="4">
        <f t="shared" si="288"/>
        <v>4.3199999999999998E-4</v>
      </c>
      <c r="C435"/>
      <c r="D435" s="213"/>
      <c r="E435" s="44" t="s">
        <v>21</v>
      </c>
      <c r="F435" s="14">
        <f t="shared" si="291"/>
        <v>0</v>
      </c>
      <c r="G435" s="14">
        <f t="shared" si="292"/>
        <v>0</v>
      </c>
      <c r="H435" s="101" t="str">
        <f>IF(ISNA(VLOOKUP(C435,[1]Sheet1!$J$2:$J$2999,1,FALSE)),"No","Yes")</f>
        <v>No</v>
      </c>
      <c r="I435" s="72">
        <f t="shared" si="293"/>
        <v>0</v>
      </c>
      <c r="J435" s="72">
        <f t="shared" si="294"/>
        <v>0</v>
      </c>
      <c r="K435" s="72">
        <f t="shared" si="295"/>
        <v>0</v>
      </c>
      <c r="L435" s="72">
        <f t="shared" si="296"/>
        <v>0</v>
      </c>
      <c r="M435" s="72">
        <f t="shared" si="297"/>
        <v>0</v>
      </c>
      <c r="N435" s="72">
        <f t="shared" si="298"/>
        <v>0</v>
      </c>
      <c r="O435" s="72">
        <f t="shared" si="289"/>
        <v>0</v>
      </c>
      <c r="Q435" s="73">
        <f t="shared" si="299"/>
        <v>0</v>
      </c>
      <c r="R435" s="73">
        <f t="shared" si="300"/>
        <v>0</v>
      </c>
      <c r="S435" s="73">
        <f t="shared" si="301"/>
        <v>0</v>
      </c>
      <c r="T435" s="73">
        <f t="shared" si="302"/>
        <v>0</v>
      </c>
      <c r="U435" s="73">
        <f t="shared" si="303"/>
        <v>0</v>
      </c>
      <c r="V435" s="73">
        <f t="shared" si="304"/>
        <v>0</v>
      </c>
      <c r="W435" s="73">
        <f t="shared" si="290"/>
        <v>0</v>
      </c>
      <c r="Y435" s="72">
        <f t="shared" si="305"/>
        <v>0</v>
      </c>
      <c r="Z435" s="73">
        <f t="shared" si="306"/>
        <v>0</v>
      </c>
      <c r="AA435" s="58">
        <f t="shared" si="307"/>
        <v>0</v>
      </c>
      <c r="AB435" s="72">
        <f t="shared" si="308"/>
        <v>0</v>
      </c>
      <c r="AC435" s="72">
        <f t="shared" si="309"/>
        <v>0</v>
      </c>
      <c r="AD435" s="73">
        <f t="shared" si="310"/>
        <v>0</v>
      </c>
      <c r="AE435" s="73">
        <f t="shared" si="311"/>
        <v>0</v>
      </c>
      <c r="AF435" s="1">
        <f t="shared" si="286"/>
        <v>0</v>
      </c>
      <c r="AH435" s="1" t="str">
        <f t="shared" si="287"/>
        <v>No</v>
      </c>
    </row>
    <row r="436" spans="1:34" hidden="1" x14ac:dyDescent="0.2">
      <c r="A436" s="88">
        <v>4.3300000000000001E-4</v>
      </c>
      <c r="B436" s="4">
        <f t="shared" si="288"/>
        <v>4.3300000000000001E-4</v>
      </c>
      <c r="C436"/>
      <c r="D436" s="213"/>
      <c r="E436" s="44" t="s">
        <v>21</v>
      </c>
      <c r="F436" s="14">
        <f t="shared" si="291"/>
        <v>0</v>
      </c>
      <c r="G436" s="14">
        <f t="shared" si="292"/>
        <v>0</v>
      </c>
      <c r="H436" s="101" t="str">
        <f>IF(ISNA(VLOOKUP(C436,[1]Sheet1!$J$2:$J$2999,1,FALSE)),"No","Yes")</f>
        <v>No</v>
      </c>
      <c r="I436" s="72">
        <f t="shared" si="293"/>
        <v>0</v>
      </c>
      <c r="J436" s="72">
        <f t="shared" si="294"/>
        <v>0</v>
      </c>
      <c r="K436" s="72">
        <f t="shared" si="295"/>
        <v>0</v>
      </c>
      <c r="L436" s="72">
        <f t="shared" si="296"/>
        <v>0</v>
      </c>
      <c r="M436" s="72">
        <f t="shared" si="297"/>
        <v>0</v>
      </c>
      <c r="N436" s="72">
        <f t="shared" si="298"/>
        <v>0</v>
      </c>
      <c r="O436" s="72">
        <f t="shared" si="289"/>
        <v>0</v>
      </c>
      <c r="Q436" s="73">
        <f t="shared" si="299"/>
        <v>0</v>
      </c>
      <c r="R436" s="73">
        <f t="shared" si="300"/>
        <v>0</v>
      </c>
      <c r="S436" s="73">
        <f t="shared" si="301"/>
        <v>0</v>
      </c>
      <c r="T436" s="73">
        <f t="shared" si="302"/>
        <v>0</v>
      </c>
      <c r="U436" s="73">
        <f t="shared" si="303"/>
        <v>0</v>
      </c>
      <c r="V436" s="73">
        <f t="shared" si="304"/>
        <v>0</v>
      </c>
      <c r="W436" s="73">
        <f t="shared" si="290"/>
        <v>0</v>
      </c>
      <c r="Y436" s="72">
        <f t="shared" si="305"/>
        <v>0</v>
      </c>
      <c r="Z436" s="73">
        <f t="shared" si="306"/>
        <v>0</v>
      </c>
      <c r="AA436" s="58">
        <f t="shared" si="307"/>
        <v>0</v>
      </c>
      <c r="AB436" s="72">
        <f t="shared" si="308"/>
        <v>0</v>
      </c>
      <c r="AC436" s="72">
        <f t="shared" si="309"/>
        <v>0</v>
      </c>
      <c r="AD436" s="73">
        <f t="shared" si="310"/>
        <v>0</v>
      </c>
      <c r="AE436" s="73">
        <f t="shared" si="311"/>
        <v>0</v>
      </c>
      <c r="AF436" s="1">
        <f t="shared" si="286"/>
        <v>0</v>
      </c>
      <c r="AH436" s="1" t="str">
        <f t="shared" si="287"/>
        <v>No</v>
      </c>
    </row>
    <row r="437" spans="1:34" hidden="1" x14ac:dyDescent="0.2">
      <c r="A437" s="88">
        <v>4.3399999999999998E-4</v>
      </c>
      <c r="B437" s="4">
        <f t="shared" si="288"/>
        <v>4.3399999999999998E-4</v>
      </c>
      <c r="C437"/>
      <c r="D437" s="213"/>
      <c r="E437" s="44" t="s">
        <v>21</v>
      </c>
      <c r="F437" s="14">
        <f t="shared" si="291"/>
        <v>0</v>
      </c>
      <c r="G437" s="14">
        <f t="shared" si="292"/>
        <v>0</v>
      </c>
      <c r="H437" s="101" t="str">
        <f>IF(ISNA(VLOOKUP(C437,[1]Sheet1!$J$2:$J$2999,1,FALSE)),"No","Yes")</f>
        <v>No</v>
      </c>
      <c r="I437" s="72">
        <f t="shared" si="293"/>
        <v>0</v>
      </c>
      <c r="J437" s="72">
        <f t="shared" si="294"/>
        <v>0</v>
      </c>
      <c r="K437" s="72">
        <f t="shared" si="295"/>
        <v>0</v>
      </c>
      <c r="L437" s="72">
        <f t="shared" si="296"/>
        <v>0</v>
      </c>
      <c r="M437" s="72">
        <f t="shared" si="297"/>
        <v>0</v>
      </c>
      <c r="N437" s="72">
        <f t="shared" si="298"/>
        <v>0</v>
      </c>
      <c r="O437" s="72">
        <f t="shared" si="289"/>
        <v>0</v>
      </c>
      <c r="Q437" s="73">
        <f t="shared" si="299"/>
        <v>0</v>
      </c>
      <c r="R437" s="73">
        <f t="shared" si="300"/>
        <v>0</v>
      </c>
      <c r="S437" s="73">
        <f t="shared" si="301"/>
        <v>0</v>
      </c>
      <c r="T437" s="73">
        <f t="shared" si="302"/>
        <v>0</v>
      </c>
      <c r="U437" s="73">
        <f t="shared" si="303"/>
        <v>0</v>
      </c>
      <c r="V437" s="73">
        <f t="shared" si="304"/>
        <v>0</v>
      </c>
      <c r="W437" s="73">
        <f t="shared" si="290"/>
        <v>0</v>
      </c>
      <c r="Y437" s="72">
        <f t="shared" si="305"/>
        <v>0</v>
      </c>
      <c r="Z437" s="73">
        <f t="shared" si="306"/>
        <v>0</v>
      </c>
      <c r="AA437" s="58">
        <f t="shared" si="307"/>
        <v>0</v>
      </c>
      <c r="AB437" s="72">
        <f t="shared" si="308"/>
        <v>0</v>
      </c>
      <c r="AC437" s="72">
        <f t="shared" si="309"/>
        <v>0</v>
      </c>
      <c r="AD437" s="73">
        <f t="shared" si="310"/>
        <v>0</v>
      </c>
      <c r="AE437" s="73">
        <f t="shared" si="311"/>
        <v>0</v>
      </c>
      <c r="AF437" s="1">
        <f t="shared" si="286"/>
        <v>0</v>
      </c>
      <c r="AH437" s="1" t="str">
        <f t="shared" si="287"/>
        <v>No</v>
      </c>
    </row>
    <row r="438" spans="1:34" hidden="1" x14ac:dyDescent="0.2">
      <c r="A438" s="88">
        <v>4.35E-4</v>
      </c>
      <c r="B438" s="4">
        <f t="shared" si="288"/>
        <v>4.35E-4</v>
      </c>
      <c r="C438"/>
      <c r="D438" s="213"/>
      <c r="E438" s="44" t="s">
        <v>21</v>
      </c>
      <c r="F438" s="14">
        <f t="shared" si="291"/>
        <v>0</v>
      </c>
      <c r="G438" s="14">
        <f t="shared" si="292"/>
        <v>0</v>
      </c>
      <c r="H438" s="101" t="str">
        <f>IF(ISNA(VLOOKUP(C438,[1]Sheet1!$J$2:$J$2999,1,FALSE)),"No","Yes")</f>
        <v>No</v>
      </c>
      <c r="I438" s="72">
        <f t="shared" si="293"/>
        <v>0</v>
      </c>
      <c r="J438" s="72">
        <f t="shared" si="294"/>
        <v>0</v>
      </c>
      <c r="K438" s="72">
        <f t="shared" si="295"/>
        <v>0</v>
      </c>
      <c r="L438" s="72">
        <f t="shared" si="296"/>
        <v>0</v>
      </c>
      <c r="M438" s="72">
        <f t="shared" si="297"/>
        <v>0</v>
      </c>
      <c r="N438" s="72">
        <f t="shared" si="298"/>
        <v>0</v>
      </c>
      <c r="O438" s="72">
        <f t="shared" si="289"/>
        <v>0</v>
      </c>
      <c r="Q438" s="73">
        <f t="shared" si="299"/>
        <v>0</v>
      </c>
      <c r="R438" s="73">
        <f t="shared" si="300"/>
        <v>0</v>
      </c>
      <c r="S438" s="73">
        <f t="shared" si="301"/>
        <v>0</v>
      </c>
      <c r="T438" s="73">
        <f t="shared" si="302"/>
        <v>0</v>
      </c>
      <c r="U438" s="73">
        <f t="shared" si="303"/>
        <v>0</v>
      </c>
      <c r="V438" s="73">
        <f t="shared" si="304"/>
        <v>0</v>
      </c>
      <c r="W438" s="73">
        <f t="shared" si="290"/>
        <v>0</v>
      </c>
      <c r="Y438" s="72">
        <f t="shared" si="305"/>
        <v>0</v>
      </c>
      <c r="Z438" s="73">
        <f t="shared" si="306"/>
        <v>0</v>
      </c>
      <c r="AA438" s="58">
        <f t="shared" si="307"/>
        <v>0</v>
      </c>
      <c r="AB438" s="72">
        <f t="shared" si="308"/>
        <v>0</v>
      </c>
      <c r="AC438" s="72">
        <f t="shared" si="309"/>
        <v>0</v>
      </c>
      <c r="AD438" s="73">
        <f t="shared" si="310"/>
        <v>0</v>
      </c>
      <c r="AE438" s="73">
        <f t="shared" si="311"/>
        <v>0</v>
      </c>
      <c r="AF438" s="1">
        <f t="shared" si="286"/>
        <v>0</v>
      </c>
      <c r="AH438" s="1" t="str">
        <f t="shared" si="287"/>
        <v>No</v>
      </c>
    </row>
    <row r="439" spans="1:34" hidden="1" x14ac:dyDescent="0.2">
      <c r="A439" s="88">
        <v>4.3600000000000003E-4</v>
      </c>
      <c r="B439" s="4">
        <f t="shared" si="288"/>
        <v>4.3600000000000003E-4</v>
      </c>
      <c r="C439"/>
      <c r="D439" s="213"/>
      <c r="E439" s="44" t="s">
        <v>21</v>
      </c>
      <c r="F439" s="14">
        <f t="shared" si="291"/>
        <v>0</v>
      </c>
      <c r="G439" s="14">
        <f t="shared" si="292"/>
        <v>0</v>
      </c>
      <c r="H439" s="101" t="str">
        <f>IF(ISNA(VLOOKUP(C439,[1]Sheet1!$J$2:$J$2999,1,FALSE)),"No","Yes")</f>
        <v>No</v>
      </c>
      <c r="I439" s="72">
        <f t="shared" si="293"/>
        <v>0</v>
      </c>
      <c r="J439" s="72">
        <f t="shared" si="294"/>
        <v>0</v>
      </c>
      <c r="K439" s="72">
        <f t="shared" si="295"/>
        <v>0</v>
      </c>
      <c r="L439" s="72">
        <f t="shared" si="296"/>
        <v>0</v>
      </c>
      <c r="M439" s="72">
        <f t="shared" si="297"/>
        <v>0</v>
      </c>
      <c r="N439" s="72">
        <f t="shared" si="298"/>
        <v>0</v>
      </c>
      <c r="O439" s="72">
        <f t="shared" si="289"/>
        <v>0</v>
      </c>
      <c r="Q439" s="73">
        <f t="shared" si="299"/>
        <v>0</v>
      </c>
      <c r="R439" s="73">
        <f t="shared" si="300"/>
        <v>0</v>
      </c>
      <c r="S439" s="73">
        <f t="shared" si="301"/>
        <v>0</v>
      </c>
      <c r="T439" s="73">
        <f t="shared" si="302"/>
        <v>0</v>
      </c>
      <c r="U439" s="73">
        <f t="shared" si="303"/>
        <v>0</v>
      </c>
      <c r="V439" s="73">
        <f t="shared" si="304"/>
        <v>0</v>
      </c>
      <c r="W439" s="73">
        <f t="shared" si="290"/>
        <v>0</v>
      </c>
      <c r="Y439" s="72">
        <f t="shared" si="305"/>
        <v>0</v>
      </c>
      <c r="Z439" s="73">
        <f t="shared" si="306"/>
        <v>0</v>
      </c>
      <c r="AA439" s="58">
        <f t="shared" si="307"/>
        <v>0</v>
      </c>
      <c r="AB439" s="72">
        <f t="shared" si="308"/>
        <v>0</v>
      </c>
      <c r="AC439" s="72">
        <f t="shared" si="309"/>
        <v>0</v>
      </c>
      <c r="AD439" s="73">
        <f t="shared" si="310"/>
        <v>0</v>
      </c>
      <c r="AE439" s="73">
        <f t="shared" si="311"/>
        <v>0</v>
      </c>
      <c r="AF439" s="1">
        <f t="shared" si="286"/>
        <v>0</v>
      </c>
      <c r="AH439" s="1" t="str">
        <f t="shared" si="287"/>
        <v>No</v>
      </c>
    </row>
    <row r="440" spans="1:34" hidden="1" x14ac:dyDescent="0.2">
      <c r="A440" s="88">
        <v>4.37E-4</v>
      </c>
      <c r="B440" s="4">
        <f t="shared" si="288"/>
        <v>4.37E-4</v>
      </c>
      <c r="C440"/>
      <c r="D440" s="213"/>
      <c r="E440" s="44" t="s">
        <v>21</v>
      </c>
      <c r="F440" s="14">
        <f t="shared" si="291"/>
        <v>0</v>
      </c>
      <c r="G440" s="14">
        <f t="shared" si="292"/>
        <v>0</v>
      </c>
      <c r="H440" s="101" t="str">
        <f>IF(ISNA(VLOOKUP(C440,[1]Sheet1!$J$2:$J$2999,1,FALSE)),"No","Yes")</f>
        <v>No</v>
      </c>
      <c r="I440" s="72">
        <f t="shared" si="293"/>
        <v>0</v>
      </c>
      <c r="J440" s="72">
        <f t="shared" si="294"/>
        <v>0</v>
      </c>
      <c r="K440" s="72">
        <f t="shared" si="295"/>
        <v>0</v>
      </c>
      <c r="L440" s="72">
        <f t="shared" si="296"/>
        <v>0</v>
      </c>
      <c r="M440" s="72">
        <f t="shared" si="297"/>
        <v>0</v>
      </c>
      <c r="N440" s="72">
        <f t="shared" si="298"/>
        <v>0</v>
      </c>
      <c r="O440" s="72">
        <f t="shared" si="289"/>
        <v>0</v>
      </c>
      <c r="Q440" s="73">
        <f t="shared" si="299"/>
        <v>0</v>
      </c>
      <c r="R440" s="73">
        <f t="shared" si="300"/>
        <v>0</v>
      </c>
      <c r="S440" s="73">
        <f t="shared" si="301"/>
        <v>0</v>
      </c>
      <c r="T440" s="73">
        <f t="shared" si="302"/>
        <v>0</v>
      </c>
      <c r="U440" s="73">
        <f t="shared" si="303"/>
        <v>0</v>
      </c>
      <c r="V440" s="73">
        <f t="shared" si="304"/>
        <v>0</v>
      </c>
      <c r="W440" s="73">
        <f t="shared" si="290"/>
        <v>0</v>
      </c>
      <c r="Y440" s="72">
        <f t="shared" si="305"/>
        <v>0</v>
      </c>
      <c r="Z440" s="73">
        <f t="shared" si="306"/>
        <v>0</v>
      </c>
      <c r="AA440" s="58">
        <f t="shared" si="307"/>
        <v>0</v>
      </c>
      <c r="AB440" s="72">
        <f t="shared" si="308"/>
        <v>0</v>
      </c>
      <c r="AC440" s="72">
        <f t="shared" si="309"/>
        <v>0</v>
      </c>
      <c r="AD440" s="73">
        <f t="shared" si="310"/>
        <v>0</v>
      </c>
      <c r="AE440" s="73">
        <f t="shared" si="311"/>
        <v>0</v>
      </c>
      <c r="AF440" s="1">
        <f t="shared" si="286"/>
        <v>0</v>
      </c>
      <c r="AH440" s="1" t="str">
        <f t="shared" si="287"/>
        <v>No</v>
      </c>
    </row>
    <row r="441" spans="1:34" hidden="1" x14ac:dyDescent="0.2">
      <c r="A441" s="88">
        <v>4.3800000000000002E-4</v>
      </c>
      <c r="B441" s="4">
        <f t="shared" si="288"/>
        <v>4.3800000000000002E-4</v>
      </c>
      <c r="C441"/>
      <c r="D441" s="213"/>
      <c r="E441" s="44" t="s">
        <v>21</v>
      </c>
      <c r="F441" s="14">
        <f t="shared" si="291"/>
        <v>0</v>
      </c>
      <c r="G441" s="14">
        <f t="shared" si="292"/>
        <v>0</v>
      </c>
      <c r="H441" s="101" t="str">
        <f>IF(ISNA(VLOOKUP(C441,[1]Sheet1!$J$2:$J$2999,1,FALSE)),"No","Yes")</f>
        <v>No</v>
      </c>
      <c r="I441" s="72">
        <f t="shared" si="293"/>
        <v>0</v>
      </c>
      <c r="J441" s="72">
        <f t="shared" si="294"/>
        <v>0</v>
      </c>
      <c r="K441" s="72">
        <f t="shared" si="295"/>
        <v>0</v>
      </c>
      <c r="L441" s="72">
        <f t="shared" si="296"/>
        <v>0</v>
      </c>
      <c r="M441" s="72">
        <f t="shared" si="297"/>
        <v>0</v>
      </c>
      <c r="N441" s="72">
        <f t="shared" si="298"/>
        <v>0</v>
      </c>
      <c r="O441" s="72">
        <f t="shared" si="289"/>
        <v>0</v>
      </c>
      <c r="Q441" s="73">
        <f t="shared" si="299"/>
        <v>0</v>
      </c>
      <c r="R441" s="73">
        <f t="shared" si="300"/>
        <v>0</v>
      </c>
      <c r="S441" s="73">
        <f t="shared" si="301"/>
        <v>0</v>
      </c>
      <c r="T441" s="73">
        <f t="shared" si="302"/>
        <v>0</v>
      </c>
      <c r="U441" s="73">
        <f t="shared" si="303"/>
        <v>0</v>
      </c>
      <c r="V441" s="73">
        <f t="shared" si="304"/>
        <v>0</v>
      </c>
      <c r="W441" s="73">
        <f t="shared" si="290"/>
        <v>0</v>
      </c>
      <c r="Y441" s="72">
        <f t="shared" si="305"/>
        <v>0</v>
      </c>
      <c r="Z441" s="73">
        <f t="shared" si="306"/>
        <v>0</v>
      </c>
      <c r="AA441" s="58">
        <f t="shared" si="307"/>
        <v>0</v>
      </c>
      <c r="AB441" s="72">
        <f t="shared" si="308"/>
        <v>0</v>
      </c>
      <c r="AC441" s="72">
        <f t="shared" si="309"/>
        <v>0</v>
      </c>
      <c r="AD441" s="73">
        <f t="shared" si="310"/>
        <v>0</v>
      </c>
      <c r="AE441" s="73">
        <f t="shared" si="311"/>
        <v>0</v>
      </c>
      <c r="AF441" s="1">
        <f t="shared" si="286"/>
        <v>0</v>
      </c>
      <c r="AH441" s="1" t="str">
        <f t="shared" si="287"/>
        <v>No</v>
      </c>
    </row>
    <row r="442" spans="1:34" hidden="1" x14ac:dyDescent="0.2">
      <c r="A442" s="88">
        <v>4.3899999999999999E-4</v>
      </c>
      <c r="B442" s="4">
        <f t="shared" ref="B442:B493" si="312">AF442+A442</f>
        <v>4.3899999999999999E-4</v>
      </c>
      <c r="C442"/>
      <c r="D442" s="213"/>
      <c r="E442" s="44" t="s">
        <v>21</v>
      </c>
      <c r="F442" s="14">
        <f t="shared" si="291"/>
        <v>0</v>
      </c>
      <c r="G442" s="14">
        <f t="shared" si="292"/>
        <v>0</v>
      </c>
      <c r="H442" s="101" t="str">
        <f>IF(ISNA(VLOOKUP(C442,[1]Sheet1!$J$2:$J$2999,1,FALSE)),"No","Yes")</f>
        <v>No</v>
      </c>
      <c r="I442" s="72">
        <f t="shared" si="293"/>
        <v>0</v>
      </c>
      <c r="J442" s="72">
        <f t="shared" si="294"/>
        <v>0</v>
      </c>
      <c r="K442" s="72">
        <f t="shared" si="295"/>
        <v>0</v>
      </c>
      <c r="L442" s="72">
        <f t="shared" si="296"/>
        <v>0</v>
      </c>
      <c r="M442" s="72">
        <f t="shared" si="297"/>
        <v>0</v>
      </c>
      <c r="N442" s="72">
        <f t="shared" si="298"/>
        <v>0</v>
      </c>
      <c r="O442" s="72">
        <f t="shared" si="289"/>
        <v>0</v>
      </c>
      <c r="Q442" s="73">
        <f t="shared" si="299"/>
        <v>0</v>
      </c>
      <c r="R442" s="73">
        <f t="shared" si="300"/>
        <v>0</v>
      </c>
      <c r="S442" s="73">
        <f t="shared" si="301"/>
        <v>0</v>
      </c>
      <c r="T442" s="73">
        <f t="shared" si="302"/>
        <v>0</v>
      </c>
      <c r="U442" s="73">
        <f t="shared" si="303"/>
        <v>0</v>
      </c>
      <c r="V442" s="73">
        <f t="shared" si="304"/>
        <v>0</v>
      </c>
      <c r="W442" s="73">
        <f t="shared" si="290"/>
        <v>0</v>
      </c>
      <c r="Y442" s="72">
        <f t="shared" si="305"/>
        <v>0</v>
      </c>
      <c r="Z442" s="73">
        <f t="shared" si="306"/>
        <v>0</v>
      </c>
      <c r="AA442" s="58">
        <f t="shared" si="307"/>
        <v>0</v>
      </c>
      <c r="AB442" s="72">
        <f t="shared" si="308"/>
        <v>0</v>
      </c>
      <c r="AC442" s="72">
        <f t="shared" si="309"/>
        <v>0</v>
      </c>
      <c r="AD442" s="73">
        <f t="shared" si="310"/>
        <v>0</v>
      </c>
      <c r="AE442" s="73">
        <f t="shared" si="311"/>
        <v>0</v>
      </c>
      <c r="AF442" s="1">
        <f t="shared" si="286"/>
        <v>0</v>
      </c>
      <c r="AH442" s="1" t="str">
        <f t="shared" si="287"/>
        <v>No</v>
      </c>
    </row>
    <row r="443" spans="1:34" hidden="1" x14ac:dyDescent="0.2">
      <c r="A443" s="88">
        <v>4.4000000000000002E-4</v>
      </c>
      <c r="B443" s="4">
        <f t="shared" si="312"/>
        <v>4.4000000000000002E-4</v>
      </c>
      <c r="C443"/>
      <c r="D443" s="213"/>
      <c r="E443" s="44" t="s">
        <v>21</v>
      </c>
      <c r="F443" s="14">
        <f t="shared" si="291"/>
        <v>0</v>
      </c>
      <c r="G443" s="14">
        <f t="shared" si="292"/>
        <v>0</v>
      </c>
      <c r="H443" s="101" t="str">
        <f>IF(ISNA(VLOOKUP(C443,[1]Sheet1!$J$2:$J$2999,1,FALSE)),"No","Yes")</f>
        <v>No</v>
      </c>
      <c r="I443" s="72">
        <f t="shared" si="293"/>
        <v>0</v>
      </c>
      <c r="J443" s="72">
        <f t="shared" si="294"/>
        <v>0</v>
      </c>
      <c r="K443" s="72">
        <f t="shared" si="295"/>
        <v>0</v>
      </c>
      <c r="L443" s="72">
        <f t="shared" si="296"/>
        <v>0</v>
      </c>
      <c r="M443" s="72">
        <f t="shared" si="297"/>
        <v>0</v>
      </c>
      <c r="N443" s="72">
        <f t="shared" si="298"/>
        <v>0</v>
      </c>
      <c r="O443" s="72">
        <f t="shared" si="289"/>
        <v>0</v>
      </c>
      <c r="Q443" s="73">
        <f t="shared" si="299"/>
        <v>0</v>
      </c>
      <c r="R443" s="73">
        <f t="shared" si="300"/>
        <v>0</v>
      </c>
      <c r="S443" s="73">
        <f t="shared" si="301"/>
        <v>0</v>
      </c>
      <c r="T443" s="73">
        <f t="shared" si="302"/>
        <v>0</v>
      </c>
      <c r="U443" s="73">
        <f t="shared" si="303"/>
        <v>0</v>
      </c>
      <c r="V443" s="73">
        <f t="shared" si="304"/>
        <v>0</v>
      </c>
      <c r="W443" s="73">
        <f t="shared" si="290"/>
        <v>0</v>
      </c>
      <c r="Y443" s="72">
        <f t="shared" si="305"/>
        <v>0</v>
      </c>
      <c r="Z443" s="73">
        <f t="shared" si="306"/>
        <v>0</v>
      </c>
      <c r="AA443" s="58">
        <f t="shared" si="307"/>
        <v>0</v>
      </c>
      <c r="AB443" s="72">
        <f t="shared" si="308"/>
        <v>0</v>
      </c>
      <c r="AC443" s="72">
        <f t="shared" si="309"/>
        <v>0</v>
      </c>
      <c r="AD443" s="73">
        <f t="shared" si="310"/>
        <v>0</v>
      </c>
      <c r="AE443" s="73">
        <f t="shared" si="311"/>
        <v>0</v>
      </c>
      <c r="AF443" s="1">
        <f t="shared" si="286"/>
        <v>0</v>
      </c>
      <c r="AH443" s="1" t="str">
        <f t="shared" si="287"/>
        <v>No</v>
      </c>
    </row>
    <row r="444" spans="1:34" hidden="1" x14ac:dyDescent="0.2">
      <c r="A444" s="88">
        <v>4.4099999999999999E-4</v>
      </c>
      <c r="B444" s="4">
        <f t="shared" si="312"/>
        <v>4.4099999999999999E-4</v>
      </c>
      <c r="C444"/>
      <c r="D444" s="213"/>
      <c r="E444" s="44" t="s">
        <v>21</v>
      </c>
      <c r="F444" s="14">
        <f t="shared" si="291"/>
        <v>0</v>
      </c>
      <c r="G444" s="14">
        <f t="shared" si="292"/>
        <v>0</v>
      </c>
      <c r="H444" s="101" t="str">
        <f>IF(ISNA(VLOOKUP(C444,[1]Sheet1!$J$2:$J$2999,1,FALSE)),"No","Yes")</f>
        <v>No</v>
      </c>
      <c r="I444" s="72">
        <f t="shared" si="293"/>
        <v>0</v>
      </c>
      <c r="J444" s="72">
        <f t="shared" si="294"/>
        <v>0</v>
      </c>
      <c r="K444" s="72">
        <f t="shared" si="295"/>
        <v>0</v>
      </c>
      <c r="L444" s="72">
        <f t="shared" si="296"/>
        <v>0</v>
      </c>
      <c r="M444" s="72">
        <f t="shared" si="297"/>
        <v>0</v>
      </c>
      <c r="N444" s="72">
        <f t="shared" si="298"/>
        <v>0</v>
      </c>
      <c r="O444" s="72">
        <f t="shared" ref="O444:O494" si="313">IF(ISERROR(VLOOKUP($C444,Sprint7,5,FALSE)),0,(VLOOKUP($C444,Sprint7,5,FALSE)))</f>
        <v>0</v>
      </c>
      <c r="Q444" s="73">
        <f t="shared" si="299"/>
        <v>0</v>
      </c>
      <c r="R444" s="73">
        <f t="shared" si="300"/>
        <v>0</v>
      </c>
      <c r="S444" s="73">
        <f t="shared" si="301"/>
        <v>0</v>
      </c>
      <c r="T444" s="73">
        <f t="shared" si="302"/>
        <v>0</v>
      </c>
      <c r="U444" s="73">
        <f t="shared" si="303"/>
        <v>0</v>
      </c>
      <c r="V444" s="73">
        <f t="shared" si="304"/>
        <v>0</v>
      </c>
      <c r="W444" s="73">
        <f t="shared" ref="W444:W494" si="314">IF(ISERROR(VLOOKUP($C444,_End7,5,FALSE)),0,(VLOOKUP($C444,_End7,5,FALSE)))</f>
        <v>0</v>
      </c>
      <c r="Y444" s="72">
        <f t="shared" si="305"/>
        <v>0</v>
      </c>
      <c r="Z444" s="73">
        <f t="shared" si="306"/>
        <v>0</v>
      </c>
      <c r="AA444" s="58">
        <f t="shared" si="307"/>
        <v>0</v>
      </c>
      <c r="AB444" s="72">
        <f t="shared" si="308"/>
        <v>0</v>
      </c>
      <c r="AC444" s="72">
        <f t="shared" si="309"/>
        <v>0</v>
      </c>
      <c r="AD444" s="73">
        <f t="shared" si="310"/>
        <v>0</v>
      </c>
      <c r="AE444" s="73">
        <f t="shared" si="311"/>
        <v>0</v>
      </c>
      <c r="AF444" s="1">
        <f t="shared" si="286"/>
        <v>0</v>
      </c>
      <c r="AH444" s="1" t="str">
        <f t="shared" si="287"/>
        <v>No</v>
      </c>
    </row>
    <row r="445" spans="1:34" hidden="1" x14ac:dyDescent="0.2">
      <c r="A445" s="88">
        <v>4.4200000000000001E-4</v>
      </c>
      <c r="B445" s="4">
        <f t="shared" si="312"/>
        <v>4.4200000000000001E-4</v>
      </c>
      <c r="C445"/>
      <c r="D445" s="213"/>
      <c r="E445" s="44" t="s">
        <v>21</v>
      </c>
      <c r="F445" s="14">
        <f t="shared" ref="F445:F495" si="315">COUNTIF(H445:X445,"&gt;1")</f>
        <v>0</v>
      </c>
      <c r="G445" s="14">
        <f t="shared" ref="G445:G495" si="316">COUNTIF(AA445:AE445,"&gt;1")</f>
        <v>0</v>
      </c>
      <c r="H445" s="101" t="str">
        <f>IF(ISNA(VLOOKUP(C445,[1]Sheet1!$J$2:$J$2999,1,FALSE)),"No","Yes")</f>
        <v>No</v>
      </c>
      <c r="I445" s="72">
        <f t="shared" ref="I445:I495" si="317">IF(ISERROR(VLOOKUP($C445,Sprint1,5,FALSE)),0,(VLOOKUP($C445,Sprint1,5,FALSE)))</f>
        <v>0</v>
      </c>
      <c r="J445" s="72">
        <f t="shared" ref="J445:J495" si="318">IF(ISERROR(VLOOKUP($C445,Sprint2,5,FALSE)),0,(VLOOKUP($C445,Sprint2,5,FALSE)))</f>
        <v>0</v>
      </c>
      <c r="K445" s="72">
        <f t="shared" ref="K445:K495" si="319">IF(ISERROR(VLOOKUP($C445,Sprint3,5,FALSE)),0,(VLOOKUP($C445,Sprint3,5,FALSE)))</f>
        <v>0</v>
      </c>
      <c r="L445" s="72">
        <f t="shared" ref="L445:L495" si="320">IF(ISERROR(VLOOKUP($C445,Sprint4,5,FALSE)),0,(VLOOKUP($C445,Sprint4,5,FALSE)))</f>
        <v>0</v>
      </c>
      <c r="M445" s="72">
        <f t="shared" ref="M445:M495" si="321">IF(ISERROR(VLOOKUP($C445,Sprint5,5,FALSE)),0,(VLOOKUP($C445,Sprint5,5,FALSE)))</f>
        <v>0</v>
      </c>
      <c r="N445" s="72">
        <f t="shared" ref="N445:N495" si="322">IF(ISERROR(VLOOKUP($C445,Sprint6,5,FALSE)),0,(VLOOKUP($C445,Sprint6,5,FALSE)))</f>
        <v>0</v>
      </c>
      <c r="O445" s="72">
        <f t="shared" si="313"/>
        <v>0</v>
      </c>
      <c r="Q445" s="73">
        <f t="shared" ref="Q445:Q495" si="323">IF(ISERROR(VLOOKUP($C445,_End1,5,FALSE)),0,(VLOOKUP($C445,_End1,5,FALSE)))</f>
        <v>0</v>
      </c>
      <c r="R445" s="73">
        <f t="shared" ref="R445:R495" si="324">IF(ISERROR(VLOOKUP($C445,_End2,5,FALSE)),0,(VLOOKUP($C445,_End2,5,FALSE)))</f>
        <v>0</v>
      </c>
      <c r="S445" s="73">
        <f t="shared" ref="S445:S495" si="325">IF(ISERROR(VLOOKUP($C445,_End3,5,FALSE)),0,(VLOOKUP($C445,_End3,5,FALSE)))</f>
        <v>0</v>
      </c>
      <c r="T445" s="73">
        <f t="shared" ref="T445:T495" si="326">IF(ISERROR(VLOOKUP($C445,_End4,5,FALSE)),0,(VLOOKUP($C445,_End4,5,FALSE)))</f>
        <v>0</v>
      </c>
      <c r="U445" s="73">
        <f t="shared" ref="U445:U495" si="327">IF(ISERROR(VLOOKUP($C445,_End5,5,FALSE)),0,(VLOOKUP($C445,_End5,5,FALSE)))</f>
        <v>0</v>
      </c>
      <c r="V445" s="73">
        <f t="shared" ref="V445:V495" si="328">IF(ISERROR(VLOOKUP($C445,_End6,5,FALSE)),0,(VLOOKUP($C445,_End6,5,FALSE)))</f>
        <v>0</v>
      </c>
      <c r="W445" s="73">
        <f t="shared" si="314"/>
        <v>0</v>
      </c>
      <c r="Y445" s="72">
        <f t="shared" ref="Y445:Y495" si="329">LARGE(I445:O445,3)</f>
        <v>0</v>
      </c>
      <c r="Z445" s="73">
        <f t="shared" ref="Z445:Z495" si="330">LARGE(Q445:W445,3)</f>
        <v>0</v>
      </c>
      <c r="AA445" s="58">
        <f t="shared" ref="AA445:AA495" si="331">LARGE(Y445:Z445,1)</f>
        <v>0</v>
      </c>
      <c r="AB445" s="72">
        <f t="shared" ref="AB445:AB495" si="332">LARGE(I445:O445,1)</f>
        <v>0</v>
      </c>
      <c r="AC445" s="72">
        <f t="shared" ref="AC445:AC495" si="333">LARGE(I445:O445,2)</f>
        <v>0</v>
      </c>
      <c r="AD445" s="73">
        <f t="shared" ref="AD445:AD495" si="334">LARGE(Q445:W445,1)</f>
        <v>0</v>
      </c>
      <c r="AE445" s="73">
        <f t="shared" ref="AE445:AE495" si="335">LARGE(Q445:W445,2)</f>
        <v>0</v>
      </c>
      <c r="AF445" s="1">
        <f t="shared" si="286"/>
        <v>0</v>
      </c>
      <c r="AH445" s="1" t="str">
        <f t="shared" si="287"/>
        <v>No</v>
      </c>
    </row>
    <row r="446" spans="1:34" hidden="1" x14ac:dyDescent="0.2">
      <c r="A446" s="88">
        <v>4.4299999999999998E-4</v>
      </c>
      <c r="B446" s="4">
        <f t="shared" si="312"/>
        <v>4.4299999999999998E-4</v>
      </c>
      <c r="C446"/>
      <c r="D446" s="213"/>
      <c r="E446" s="44" t="s">
        <v>21</v>
      </c>
      <c r="F446" s="14">
        <f t="shared" si="315"/>
        <v>0</v>
      </c>
      <c r="G446" s="14">
        <f t="shared" si="316"/>
        <v>0</v>
      </c>
      <c r="H446" s="101" t="str">
        <f>IF(ISNA(VLOOKUP(C446,[1]Sheet1!$J$2:$J$2999,1,FALSE)),"No","Yes")</f>
        <v>No</v>
      </c>
      <c r="I446" s="72">
        <f t="shared" si="317"/>
        <v>0</v>
      </c>
      <c r="J446" s="72">
        <f t="shared" si="318"/>
        <v>0</v>
      </c>
      <c r="K446" s="72">
        <f t="shared" si="319"/>
        <v>0</v>
      </c>
      <c r="L446" s="72">
        <f t="shared" si="320"/>
        <v>0</v>
      </c>
      <c r="M446" s="72">
        <f t="shared" si="321"/>
        <v>0</v>
      </c>
      <c r="N446" s="72">
        <f t="shared" si="322"/>
        <v>0</v>
      </c>
      <c r="O446" s="72">
        <f t="shared" si="313"/>
        <v>0</v>
      </c>
      <c r="Q446" s="73">
        <f t="shared" si="323"/>
        <v>0</v>
      </c>
      <c r="R446" s="73">
        <f t="shared" si="324"/>
        <v>0</v>
      </c>
      <c r="S446" s="73">
        <f t="shared" si="325"/>
        <v>0</v>
      </c>
      <c r="T446" s="73">
        <f t="shared" si="326"/>
        <v>0</v>
      </c>
      <c r="U446" s="73">
        <f t="shared" si="327"/>
        <v>0</v>
      </c>
      <c r="V446" s="73">
        <f t="shared" si="328"/>
        <v>0</v>
      </c>
      <c r="W446" s="73">
        <f t="shared" si="314"/>
        <v>0</v>
      </c>
      <c r="Y446" s="72">
        <f t="shared" si="329"/>
        <v>0</v>
      </c>
      <c r="Z446" s="73">
        <f t="shared" si="330"/>
        <v>0</v>
      </c>
      <c r="AA446" s="58">
        <f t="shared" si="331"/>
        <v>0</v>
      </c>
      <c r="AB446" s="72">
        <f t="shared" si="332"/>
        <v>0</v>
      </c>
      <c r="AC446" s="72">
        <f t="shared" si="333"/>
        <v>0</v>
      </c>
      <c r="AD446" s="73">
        <f t="shared" si="334"/>
        <v>0</v>
      </c>
      <c r="AE446" s="73">
        <f t="shared" si="335"/>
        <v>0</v>
      </c>
      <c r="AF446" s="1">
        <f t="shared" si="286"/>
        <v>0</v>
      </c>
      <c r="AH446" s="1" t="str">
        <f t="shared" si="287"/>
        <v>No</v>
      </c>
    </row>
    <row r="447" spans="1:34" hidden="1" x14ac:dyDescent="0.2">
      <c r="A447" s="88">
        <v>4.44E-4</v>
      </c>
      <c r="B447" s="4">
        <f t="shared" si="312"/>
        <v>4.44E-4</v>
      </c>
      <c r="C447"/>
      <c r="D447" s="213"/>
      <c r="E447" s="44" t="s">
        <v>21</v>
      </c>
      <c r="F447" s="14">
        <f t="shared" si="315"/>
        <v>0</v>
      </c>
      <c r="G447" s="14">
        <f t="shared" si="316"/>
        <v>0</v>
      </c>
      <c r="H447" s="101" t="str">
        <f>IF(ISNA(VLOOKUP(C447,[1]Sheet1!$J$2:$J$2999,1,FALSE)),"No","Yes")</f>
        <v>No</v>
      </c>
      <c r="I447" s="72">
        <f t="shared" si="317"/>
        <v>0</v>
      </c>
      <c r="J447" s="72">
        <f t="shared" si="318"/>
        <v>0</v>
      </c>
      <c r="K447" s="72">
        <f t="shared" si="319"/>
        <v>0</v>
      </c>
      <c r="L447" s="72">
        <f t="shared" si="320"/>
        <v>0</v>
      </c>
      <c r="M447" s="72">
        <f t="shared" si="321"/>
        <v>0</v>
      </c>
      <c r="N447" s="72">
        <f t="shared" si="322"/>
        <v>0</v>
      </c>
      <c r="O447" s="72">
        <f t="shared" si="313"/>
        <v>0</v>
      </c>
      <c r="Q447" s="73">
        <f t="shared" si="323"/>
        <v>0</v>
      </c>
      <c r="R447" s="73">
        <f t="shared" si="324"/>
        <v>0</v>
      </c>
      <c r="S447" s="73">
        <f t="shared" si="325"/>
        <v>0</v>
      </c>
      <c r="T447" s="73">
        <f t="shared" si="326"/>
        <v>0</v>
      </c>
      <c r="U447" s="73">
        <f t="shared" si="327"/>
        <v>0</v>
      </c>
      <c r="V447" s="73">
        <f t="shared" si="328"/>
        <v>0</v>
      </c>
      <c r="W447" s="73">
        <f t="shared" si="314"/>
        <v>0</v>
      </c>
      <c r="Y447" s="72">
        <f t="shared" si="329"/>
        <v>0</v>
      </c>
      <c r="Z447" s="73">
        <f t="shared" si="330"/>
        <v>0</v>
      </c>
      <c r="AA447" s="58">
        <f t="shared" si="331"/>
        <v>0</v>
      </c>
      <c r="AB447" s="72">
        <f t="shared" si="332"/>
        <v>0</v>
      </c>
      <c r="AC447" s="72">
        <f t="shared" si="333"/>
        <v>0</v>
      </c>
      <c r="AD447" s="73">
        <f t="shared" si="334"/>
        <v>0</v>
      </c>
      <c r="AE447" s="73">
        <f t="shared" si="335"/>
        <v>0</v>
      </c>
      <c r="AF447" s="1">
        <f t="shared" si="286"/>
        <v>0</v>
      </c>
      <c r="AH447" s="1" t="str">
        <f t="shared" si="287"/>
        <v>No</v>
      </c>
    </row>
    <row r="448" spans="1:34" hidden="1" x14ac:dyDescent="0.2">
      <c r="A448" s="88">
        <v>4.4500000000000003E-4</v>
      </c>
      <c r="B448" s="4">
        <f t="shared" si="312"/>
        <v>4.4500000000000003E-4</v>
      </c>
      <c r="C448"/>
      <c r="D448" s="213"/>
      <c r="E448" s="44" t="s">
        <v>21</v>
      </c>
      <c r="F448" s="14">
        <f t="shared" si="315"/>
        <v>0</v>
      </c>
      <c r="G448" s="14">
        <f t="shared" si="316"/>
        <v>0</v>
      </c>
      <c r="H448" s="101" t="str">
        <f>IF(ISNA(VLOOKUP(C448,[1]Sheet1!$J$2:$J$2999,1,FALSE)),"No","Yes")</f>
        <v>No</v>
      </c>
      <c r="I448" s="72">
        <f t="shared" si="317"/>
        <v>0</v>
      </c>
      <c r="J448" s="72">
        <f t="shared" si="318"/>
        <v>0</v>
      </c>
      <c r="K448" s="72">
        <f t="shared" si="319"/>
        <v>0</v>
      </c>
      <c r="L448" s="72">
        <f t="shared" si="320"/>
        <v>0</v>
      </c>
      <c r="M448" s="72">
        <f t="shared" si="321"/>
        <v>0</v>
      </c>
      <c r="N448" s="72">
        <f t="shared" si="322"/>
        <v>0</v>
      </c>
      <c r="O448" s="72">
        <f t="shared" si="313"/>
        <v>0</v>
      </c>
      <c r="Q448" s="73">
        <f t="shared" si="323"/>
        <v>0</v>
      </c>
      <c r="R448" s="73">
        <f t="shared" si="324"/>
        <v>0</v>
      </c>
      <c r="S448" s="73">
        <f t="shared" si="325"/>
        <v>0</v>
      </c>
      <c r="T448" s="73">
        <f t="shared" si="326"/>
        <v>0</v>
      </c>
      <c r="U448" s="73">
        <f t="shared" si="327"/>
        <v>0</v>
      </c>
      <c r="V448" s="73">
        <f t="shared" si="328"/>
        <v>0</v>
      </c>
      <c r="W448" s="73">
        <f t="shared" si="314"/>
        <v>0</v>
      </c>
      <c r="Y448" s="72">
        <f t="shared" si="329"/>
        <v>0</v>
      </c>
      <c r="Z448" s="73">
        <f t="shared" si="330"/>
        <v>0</v>
      </c>
      <c r="AA448" s="58">
        <f t="shared" si="331"/>
        <v>0</v>
      </c>
      <c r="AB448" s="72">
        <f t="shared" si="332"/>
        <v>0</v>
      </c>
      <c r="AC448" s="72">
        <f t="shared" si="333"/>
        <v>0</v>
      </c>
      <c r="AD448" s="73">
        <f t="shared" si="334"/>
        <v>0</v>
      </c>
      <c r="AE448" s="73">
        <f t="shared" si="335"/>
        <v>0</v>
      </c>
      <c r="AF448" s="1">
        <f t="shared" si="286"/>
        <v>0</v>
      </c>
      <c r="AH448" s="1" t="str">
        <f t="shared" si="287"/>
        <v>No</v>
      </c>
    </row>
    <row r="449" spans="1:34" hidden="1" x14ac:dyDescent="0.2">
      <c r="A449" s="88">
        <v>4.46E-4</v>
      </c>
      <c r="B449" s="4">
        <f t="shared" si="312"/>
        <v>4.46E-4</v>
      </c>
      <c r="C449"/>
      <c r="D449" s="213"/>
      <c r="E449" s="44" t="s">
        <v>21</v>
      </c>
      <c r="F449" s="14">
        <f t="shared" si="315"/>
        <v>0</v>
      </c>
      <c r="G449" s="14">
        <f t="shared" si="316"/>
        <v>0</v>
      </c>
      <c r="H449" s="101" t="str">
        <f>IF(ISNA(VLOOKUP(C449,[1]Sheet1!$J$2:$J$2999,1,FALSE)),"No","Yes")</f>
        <v>No</v>
      </c>
      <c r="I449" s="72">
        <f t="shared" si="317"/>
        <v>0</v>
      </c>
      <c r="J449" s="72">
        <f t="shared" si="318"/>
        <v>0</v>
      </c>
      <c r="K449" s="72">
        <f t="shared" si="319"/>
        <v>0</v>
      </c>
      <c r="L449" s="72">
        <f t="shared" si="320"/>
        <v>0</v>
      </c>
      <c r="M449" s="72">
        <f t="shared" si="321"/>
        <v>0</v>
      </c>
      <c r="N449" s="72">
        <f t="shared" si="322"/>
        <v>0</v>
      </c>
      <c r="O449" s="72">
        <f t="shared" si="313"/>
        <v>0</v>
      </c>
      <c r="Q449" s="73">
        <f t="shared" si="323"/>
        <v>0</v>
      </c>
      <c r="R449" s="73">
        <f t="shared" si="324"/>
        <v>0</v>
      </c>
      <c r="S449" s="73">
        <f t="shared" si="325"/>
        <v>0</v>
      </c>
      <c r="T449" s="73">
        <f t="shared" si="326"/>
        <v>0</v>
      </c>
      <c r="U449" s="73">
        <f t="shared" si="327"/>
        <v>0</v>
      </c>
      <c r="V449" s="73">
        <f t="shared" si="328"/>
        <v>0</v>
      </c>
      <c r="W449" s="73">
        <f t="shared" si="314"/>
        <v>0</v>
      </c>
      <c r="Y449" s="72">
        <f t="shared" si="329"/>
        <v>0</v>
      </c>
      <c r="Z449" s="73">
        <f t="shared" si="330"/>
        <v>0</v>
      </c>
      <c r="AA449" s="58">
        <f t="shared" si="331"/>
        <v>0</v>
      </c>
      <c r="AB449" s="72">
        <f t="shared" si="332"/>
        <v>0</v>
      </c>
      <c r="AC449" s="72">
        <f t="shared" si="333"/>
        <v>0</v>
      </c>
      <c r="AD449" s="73">
        <f t="shared" si="334"/>
        <v>0</v>
      </c>
      <c r="AE449" s="73">
        <f t="shared" si="335"/>
        <v>0</v>
      </c>
      <c r="AF449" s="1">
        <f t="shared" si="286"/>
        <v>0</v>
      </c>
      <c r="AH449" s="1" t="str">
        <f t="shared" si="287"/>
        <v>No</v>
      </c>
    </row>
    <row r="450" spans="1:34" hidden="1" x14ac:dyDescent="0.2">
      <c r="A450" s="88">
        <v>4.4700000000000002E-4</v>
      </c>
      <c r="B450" s="4">
        <f t="shared" si="312"/>
        <v>4.4700000000000002E-4</v>
      </c>
      <c r="C450"/>
      <c r="D450" s="213"/>
      <c r="E450" s="44" t="s">
        <v>21</v>
      </c>
      <c r="F450" s="14">
        <f t="shared" si="315"/>
        <v>0</v>
      </c>
      <c r="G450" s="14">
        <f t="shared" si="316"/>
        <v>0</v>
      </c>
      <c r="H450" s="101" t="str">
        <f>IF(ISNA(VLOOKUP(C450,[1]Sheet1!$J$2:$J$2999,1,FALSE)),"No","Yes")</f>
        <v>No</v>
      </c>
      <c r="I450" s="72">
        <f t="shared" si="317"/>
        <v>0</v>
      </c>
      <c r="J450" s="72">
        <f t="shared" si="318"/>
        <v>0</v>
      </c>
      <c r="K450" s="72">
        <f t="shared" si="319"/>
        <v>0</v>
      </c>
      <c r="L450" s="72">
        <f t="shared" si="320"/>
        <v>0</v>
      </c>
      <c r="M450" s="72">
        <f t="shared" si="321"/>
        <v>0</v>
      </c>
      <c r="N450" s="72">
        <f t="shared" si="322"/>
        <v>0</v>
      </c>
      <c r="O450" s="72">
        <f t="shared" si="313"/>
        <v>0</v>
      </c>
      <c r="Q450" s="73">
        <f t="shared" si="323"/>
        <v>0</v>
      </c>
      <c r="R450" s="73">
        <f t="shared" si="324"/>
        <v>0</v>
      </c>
      <c r="S450" s="73">
        <f t="shared" si="325"/>
        <v>0</v>
      </c>
      <c r="T450" s="73">
        <f t="shared" si="326"/>
        <v>0</v>
      </c>
      <c r="U450" s="73">
        <f t="shared" si="327"/>
        <v>0</v>
      </c>
      <c r="V450" s="73">
        <f t="shared" si="328"/>
        <v>0</v>
      </c>
      <c r="W450" s="73">
        <f t="shared" si="314"/>
        <v>0</v>
      </c>
      <c r="Y450" s="72">
        <f t="shared" si="329"/>
        <v>0</v>
      </c>
      <c r="Z450" s="73">
        <f t="shared" si="330"/>
        <v>0</v>
      </c>
      <c r="AA450" s="58">
        <f t="shared" si="331"/>
        <v>0</v>
      </c>
      <c r="AB450" s="72">
        <f t="shared" si="332"/>
        <v>0</v>
      </c>
      <c r="AC450" s="72">
        <f t="shared" si="333"/>
        <v>0</v>
      </c>
      <c r="AD450" s="73">
        <f t="shared" si="334"/>
        <v>0</v>
      </c>
      <c r="AE450" s="73">
        <f t="shared" si="335"/>
        <v>0</v>
      </c>
      <c r="AF450" s="1">
        <f t="shared" si="286"/>
        <v>0</v>
      </c>
      <c r="AH450" s="1" t="str">
        <f t="shared" si="287"/>
        <v>No</v>
      </c>
    </row>
    <row r="451" spans="1:34" hidden="1" x14ac:dyDescent="0.2">
      <c r="A451" s="88">
        <v>4.4799999999999999E-4</v>
      </c>
      <c r="B451" s="4">
        <f t="shared" si="312"/>
        <v>4.4799999999999999E-4</v>
      </c>
      <c r="C451"/>
      <c r="D451" s="213"/>
      <c r="E451" s="44" t="s">
        <v>21</v>
      </c>
      <c r="F451" s="14">
        <f t="shared" si="315"/>
        <v>0</v>
      </c>
      <c r="G451" s="14">
        <f t="shared" si="316"/>
        <v>0</v>
      </c>
      <c r="H451" s="101" t="str">
        <f>IF(ISNA(VLOOKUP(C451,[1]Sheet1!$J$2:$J$2999,1,FALSE)),"No","Yes")</f>
        <v>No</v>
      </c>
      <c r="I451" s="72">
        <f t="shared" si="317"/>
        <v>0</v>
      </c>
      <c r="J451" s="72">
        <f t="shared" si="318"/>
        <v>0</v>
      </c>
      <c r="K451" s="72">
        <f t="shared" si="319"/>
        <v>0</v>
      </c>
      <c r="L451" s="72">
        <f t="shared" si="320"/>
        <v>0</v>
      </c>
      <c r="M451" s="72">
        <f t="shared" si="321"/>
        <v>0</v>
      </c>
      <c r="N451" s="72">
        <f t="shared" si="322"/>
        <v>0</v>
      </c>
      <c r="O451" s="72">
        <f t="shared" si="313"/>
        <v>0</v>
      </c>
      <c r="Q451" s="73">
        <f t="shared" si="323"/>
        <v>0</v>
      </c>
      <c r="R451" s="73">
        <f t="shared" si="324"/>
        <v>0</v>
      </c>
      <c r="S451" s="73">
        <f t="shared" si="325"/>
        <v>0</v>
      </c>
      <c r="T451" s="73">
        <f t="shared" si="326"/>
        <v>0</v>
      </c>
      <c r="U451" s="73">
        <f t="shared" si="327"/>
        <v>0</v>
      </c>
      <c r="V451" s="73">
        <f t="shared" si="328"/>
        <v>0</v>
      </c>
      <c r="W451" s="73">
        <f t="shared" si="314"/>
        <v>0</v>
      </c>
      <c r="Y451" s="72">
        <f t="shared" si="329"/>
        <v>0</v>
      </c>
      <c r="Z451" s="73">
        <f t="shared" si="330"/>
        <v>0</v>
      </c>
      <c r="AA451" s="58">
        <f t="shared" si="331"/>
        <v>0</v>
      </c>
      <c r="AB451" s="72">
        <f t="shared" si="332"/>
        <v>0</v>
      </c>
      <c r="AC451" s="72">
        <f t="shared" si="333"/>
        <v>0</v>
      </c>
      <c r="AD451" s="73">
        <f t="shared" si="334"/>
        <v>0</v>
      </c>
      <c r="AE451" s="73">
        <f t="shared" si="335"/>
        <v>0</v>
      </c>
      <c r="AF451" s="1">
        <f t="shared" si="286"/>
        <v>0</v>
      </c>
      <c r="AH451" s="1" t="str">
        <f t="shared" si="287"/>
        <v>No</v>
      </c>
    </row>
    <row r="452" spans="1:34" hidden="1" x14ac:dyDescent="0.2">
      <c r="A452" s="88">
        <v>4.4900000000000002E-4</v>
      </c>
      <c r="B452" s="4">
        <f t="shared" si="312"/>
        <v>4.4900000000000002E-4</v>
      </c>
      <c r="C452"/>
      <c r="D452" s="213"/>
      <c r="E452" s="44" t="s">
        <v>21</v>
      </c>
      <c r="F452" s="14">
        <f t="shared" si="315"/>
        <v>0</v>
      </c>
      <c r="G452" s="14">
        <f t="shared" si="316"/>
        <v>0</v>
      </c>
      <c r="H452" s="101" t="str">
        <f>IF(ISNA(VLOOKUP(C452,[1]Sheet1!$J$2:$J$2999,1,FALSE)),"No","Yes")</f>
        <v>No</v>
      </c>
      <c r="I452" s="72">
        <f t="shared" si="317"/>
        <v>0</v>
      </c>
      <c r="J452" s="72">
        <f t="shared" si="318"/>
        <v>0</v>
      </c>
      <c r="K452" s="72">
        <f t="shared" si="319"/>
        <v>0</v>
      </c>
      <c r="L452" s="72">
        <f t="shared" si="320"/>
        <v>0</v>
      </c>
      <c r="M452" s="72">
        <f t="shared" si="321"/>
        <v>0</v>
      </c>
      <c r="N452" s="72">
        <f t="shared" si="322"/>
        <v>0</v>
      </c>
      <c r="O452" s="72">
        <f t="shared" si="313"/>
        <v>0</v>
      </c>
      <c r="Q452" s="73">
        <f t="shared" si="323"/>
        <v>0</v>
      </c>
      <c r="R452" s="73">
        <f t="shared" si="324"/>
        <v>0</v>
      </c>
      <c r="S452" s="73">
        <f t="shared" si="325"/>
        <v>0</v>
      </c>
      <c r="T452" s="73">
        <f t="shared" si="326"/>
        <v>0</v>
      </c>
      <c r="U452" s="73">
        <f t="shared" si="327"/>
        <v>0</v>
      </c>
      <c r="V452" s="73">
        <f t="shared" si="328"/>
        <v>0</v>
      </c>
      <c r="W452" s="73">
        <f t="shared" si="314"/>
        <v>0</v>
      </c>
      <c r="Y452" s="72">
        <f t="shared" si="329"/>
        <v>0</v>
      </c>
      <c r="Z452" s="73">
        <f t="shared" si="330"/>
        <v>0</v>
      </c>
      <c r="AA452" s="58">
        <f t="shared" si="331"/>
        <v>0</v>
      </c>
      <c r="AB452" s="72">
        <f t="shared" si="332"/>
        <v>0</v>
      </c>
      <c r="AC452" s="72">
        <f t="shared" si="333"/>
        <v>0</v>
      </c>
      <c r="AD452" s="73">
        <f t="shared" si="334"/>
        <v>0</v>
      </c>
      <c r="AE452" s="73">
        <f t="shared" si="335"/>
        <v>0</v>
      </c>
      <c r="AF452" s="1">
        <f t="shared" ref="AF452:AF513" si="336">IF(H452="NO",SUM(AA452:AE452)-E$2,SUM(AA452:AE452))</f>
        <v>0</v>
      </c>
      <c r="AH452" s="1" t="str">
        <f t="shared" si="287"/>
        <v>No</v>
      </c>
    </row>
    <row r="453" spans="1:34" hidden="1" x14ac:dyDescent="0.2">
      <c r="A453" s="88">
        <v>4.4999999999999999E-4</v>
      </c>
      <c r="B453" s="4">
        <f t="shared" si="312"/>
        <v>4.4999999999999999E-4</v>
      </c>
      <c r="C453"/>
      <c r="D453" s="213"/>
      <c r="E453" s="44" t="s">
        <v>21</v>
      </c>
      <c r="F453" s="14">
        <f t="shared" si="315"/>
        <v>0</v>
      </c>
      <c r="G453" s="14">
        <f t="shared" si="316"/>
        <v>0</v>
      </c>
      <c r="H453" s="101" t="str">
        <f>IF(ISNA(VLOOKUP(C453,[1]Sheet1!$J$2:$J$2999,1,FALSE)),"No","Yes")</f>
        <v>No</v>
      </c>
      <c r="I453" s="72">
        <f t="shared" si="317"/>
        <v>0</v>
      </c>
      <c r="J453" s="72">
        <f t="shared" si="318"/>
        <v>0</v>
      </c>
      <c r="K453" s="72">
        <f t="shared" si="319"/>
        <v>0</v>
      </c>
      <c r="L453" s="72">
        <f t="shared" si="320"/>
        <v>0</v>
      </c>
      <c r="M453" s="72">
        <f t="shared" si="321"/>
        <v>0</v>
      </c>
      <c r="N453" s="72">
        <f t="shared" si="322"/>
        <v>0</v>
      </c>
      <c r="O453" s="72">
        <f t="shared" si="313"/>
        <v>0</v>
      </c>
      <c r="Q453" s="73">
        <f t="shared" si="323"/>
        <v>0</v>
      </c>
      <c r="R453" s="73">
        <f t="shared" si="324"/>
        <v>0</v>
      </c>
      <c r="S453" s="73">
        <f t="shared" si="325"/>
        <v>0</v>
      </c>
      <c r="T453" s="73">
        <f t="shared" si="326"/>
        <v>0</v>
      </c>
      <c r="U453" s="73">
        <f t="shared" si="327"/>
        <v>0</v>
      </c>
      <c r="V453" s="73">
        <f t="shared" si="328"/>
        <v>0</v>
      </c>
      <c r="W453" s="73">
        <f t="shared" si="314"/>
        <v>0</v>
      </c>
      <c r="Y453" s="72">
        <f t="shared" si="329"/>
        <v>0</v>
      </c>
      <c r="Z453" s="73">
        <f t="shared" si="330"/>
        <v>0</v>
      </c>
      <c r="AA453" s="58">
        <f t="shared" si="331"/>
        <v>0</v>
      </c>
      <c r="AB453" s="72">
        <f t="shared" si="332"/>
        <v>0</v>
      </c>
      <c r="AC453" s="72">
        <f t="shared" si="333"/>
        <v>0</v>
      </c>
      <c r="AD453" s="73">
        <f t="shared" si="334"/>
        <v>0</v>
      </c>
      <c r="AE453" s="73">
        <f t="shared" si="335"/>
        <v>0</v>
      </c>
      <c r="AF453" s="1">
        <f t="shared" si="336"/>
        <v>0</v>
      </c>
      <c r="AH453" s="1" t="str">
        <f t="shared" ref="AH453:AH516" si="337">IF(ISERROR(VLOOKUP(D453,AI$12:AI$100,1,FALSE)),"No","Yes")</f>
        <v>No</v>
      </c>
    </row>
    <row r="454" spans="1:34" hidden="1" x14ac:dyDescent="0.2">
      <c r="A454" s="88">
        <v>4.5100000000000001E-4</v>
      </c>
      <c r="B454" s="4">
        <f t="shared" si="312"/>
        <v>4.5100000000000001E-4</v>
      </c>
      <c r="C454"/>
      <c r="D454" s="213"/>
      <c r="E454" s="44" t="s">
        <v>21</v>
      </c>
      <c r="F454" s="14">
        <f t="shared" si="315"/>
        <v>0</v>
      </c>
      <c r="G454" s="14">
        <f t="shared" si="316"/>
        <v>0</v>
      </c>
      <c r="H454" s="101" t="str">
        <f>IF(ISNA(VLOOKUP(C454,[1]Sheet1!$J$2:$J$2999,1,FALSE)),"No","Yes")</f>
        <v>No</v>
      </c>
      <c r="I454" s="72">
        <f t="shared" si="317"/>
        <v>0</v>
      </c>
      <c r="J454" s="72">
        <f t="shared" si="318"/>
        <v>0</v>
      </c>
      <c r="K454" s="72">
        <f t="shared" si="319"/>
        <v>0</v>
      </c>
      <c r="L454" s="72">
        <f t="shared" si="320"/>
        <v>0</v>
      </c>
      <c r="M454" s="72">
        <f t="shared" si="321"/>
        <v>0</v>
      </c>
      <c r="N454" s="72">
        <f t="shared" si="322"/>
        <v>0</v>
      </c>
      <c r="O454" s="72">
        <f t="shared" si="313"/>
        <v>0</v>
      </c>
      <c r="Q454" s="73">
        <f t="shared" si="323"/>
        <v>0</v>
      </c>
      <c r="R454" s="73">
        <f t="shared" si="324"/>
        <v>0</v>
      </c>
      <c r="S454" s="73">
        <f t="shared" si="325"/>
        <v>0</v>
      </c>
      <c r="T454" s="73">
        <f t="shared" si="326"/>
        <v>0</v>
      </c>
      <c r="U454" s="73">
        <f t="shared" si="327"/>
        <v>0</v>
      </c>
      <c r="V454" s="73">
        <f t="shared" si="328"/>
        <v>0</v>
      </c>
      <c r="W454" s="73">
        <f t="shared" si="314"/>
        <v>0</v>
      </c>
      <c r="Y454" s="72">
        <f t="shared" si="329"/>
        <v>0</v>
      </c>
      <c r="Z454" s="73">
        <f t="shared" si="330"/>
        <v>0</v>
      </c>
      <c r="AA454" s="58">
        <f t="shared" si="331"/>
        <v>0</v>
      </c>
      <c r="AB454" s="72">
        <f t="shared" si="332"/>
        <v>0</v>
      </c>
      <c r="AC454" s="72">
        <f t="shared" si="333"/>
        <v>0</v>
      </c>
      <c r="AD454" s="73">
        <f t="shared" si="334"/>
        <v>0</v>
      </c>
      <c r="AE454" s="73">
        <f t="shared" si="335"/>
        <v>0</v>
      </c>
      <c r="AF454" s="1">
        <f t="shared" si="336"/>
        <v>0</v>
      </c>
      <c r="AH454" s="1" t="str">
        <f t="shared" si="337"/>
        <v>No</v>
      </c>
    </row>
    <row r="455" spans="1:34" hidden="1" x14ac:dyDescent="0.2">
      <c r="A455" s="88">
        <v>4.5199999999999998E-4</v>
      </c>
      <c r="B455" s="4">
        <f t="shared" si="312"/>
        <v>4.5199999999999998E-4</v>
      </c>
      <c r="C455"/>
      <c r="D455" s="213"/>
      <c r="E455" s="44" t="s">
        <v>21</v>
      </c>
      <c r="F455" s="14">
        <f t="shared" si="315"/>
        <v>0</v>
      </c>
      <c r="G455" s="14">
        <f t="shared" si="316"/>
        <v>0</v>
      </c>
      <c r="H455" s="101" t="str">
        <f>IF(ISNA(VLOOKUP(C455,[1]Sheet1!$J$2:$J$2999,1,FALSE)),"No","Yes")</f>
        <v>No</v>
      </c>
      <c r="I455" s="72">
        <f t="shared" si="317"/>
        <v>0</v>
      </c>
      <c r="J455" s="72">
        <f t="shared" si="318"/>
        <v>0</v>
      </c>
      <c r="K455" s="72">
        <f t="shared" si="319"/>
        <v>0</v>
      </c>
      <c r="L455" s="72">
        <f t="shared" si="320"/>
        <v>0</v>
      </c>
      <c r="M455" s="72">
        <f t="shared" si="321"/>
        <v>0</v>
      </c>
      <c r="N455" s="72">
        <f t="shared" si="322"/>
        <v>0</v>
      </c>
      <c r="O455" s="72">
        <f t="shared" si="313"/>
        <v>0</v>
      </c>
      <c r="Q455" s="73">
        <f t="shared" si="323"/>
        <v>0</v>
      </c>
      <c r="R455" s="73">
        <f t="shared" si="324"/>
        <v>0</v>
      </c>
      <c r="S455" s="73">
        <f t="shared" si="325"/>
        <v>0</v>
      </c>
      <c r="T455" s="73">
        <f t="shared" si="326"/>
        <v>0</v>
      </c>
      <c r="U455" s="73">
        <f t="shared" si="327"/>
        <v>0</v>
      </c>
      <c r="V455" s="73">
        <f t="shared" si="328"/>
        <v>0</v>
      </c>
      <c r="W455" s="73">
        <f t="shared" si="314"/>
        <v>0</v>
      </c>
      <c r="Y455" s="72">
        <f t="shared" si="329"/>
        <v>0</v>
      </c>
      <c r="Z455" s="73">
        <f t="shared" si="330"/>
        <v>0</v>
      </c>
      <c r="AA455" s="58">
        <f t="shared" si="331"/>
        <v>0</v>
      </c>
      <c r="AB455" s="72">
        <f t="shared" si="332"/>
        <v>0</v>
      </c>
      <c r="AC455" s="72">
        <f t="shared" si="333"/>
        <v>0</v>
      </c>
      <c r="AD455" s="73">
        <f t="shared" si="334"/>
        <v>0</v>
      </c>
      <c r="AE455" s="73">
        <f t="shared" si="335"/>
        <v>0</v>
      </c>
      <c r="AF455" s="1">
        <f t="shared" si="336"/>
        <v>0</v>
      </c>
      <c r="AH455" s="1" t="str">
        <f t="shared" si="337"/>
        <v>No</v>
      </c>
    </row>
    <row r="456" spans="1:34" hidden="1" x14ac:dyDescent="0.2">
      <c r="A456" s="88">
        <v>4.5300000000000001E-4</v>
      </c>
      <c r="B456" s="4">
        <f t="shared" si="312"/>
        <v>4.5300000000000001E-4</v>
      </c>
      <c r="C456"/>
      <c r="D456" s="213"/>
      <c r="E456" s="44" t="s">
        <v>21</v>
      </c>
      <c r="F456" s="14">
        <f t="shared" si="315"/>
        <v>0</v>
      </c>
      <c r="G456" s="14">
        <f t="shared" si="316"/>
        <v>0</v>
      </c>
      <c r="H456" s="101" t="str">
        <f>IF(ISNA(VLOOKUP(C456,[1]Sheet1!$J$2:$J$2999,1,FALSE)),"No","Yes")</f>
        <v>No</v>
      </c>
      <c r="I456" s="72">
        <f t="shared" si="317"/>
        <v>0</v>
      </c>
      <c r="J456" s="72">
        <f t="shared" si="318"/>
        <v>0</v>
      </c>
      <c r="K456" s="72">
        <f t="shared" si="319"/>
        <v>0</v>
      </c>
      <c r="L456" s="72">
        <f t="shared" si="320"/>
        <v>0</v>
      </c>
      <c r="M456" s="72">
        <f t="shared" si="321"/>
        <v>0</v>
      </c>
      <c r="N456" s="72">
        <f t="shared" si="322"/>
        <v>0</v>
      </c>
      <c r="O456" s="72">
        <f t="shared" si="313"/>
        <v>0</v>
      </c>
      <c r="Q456" s="73">
        <f t="shared" si="323"/>
        <v>0</v>
      </c>
      <c r="R456" s="73">
        <f t="shared" si="324"/>
        <v>0</v>
      </c>
      <c r="S456" s="73">
        <f t="shared" si="325"/>
        <v>0</v>
      </c>
      <c r="T456" s="73">
        <f t="shared" si="326"/>
        <v>0</v>
      </c>
      <c r="U456" s="73">
        <f t="shared" si="327"/>
        <v>0</v>
      </c>
      <c r="V456" s="73">
        <f t="shared" si="328"/>
        <v>0</v>
      </c>
      <c r="W456" s="73">
        <f t="shared" si="314"/>
        <v>0</v>
      </c>
      <c r="Y456" s="72">
        <f t="shared" si="329"/>
        <v>0</v>
      </c>
      <c r="Z456" s="73">
        <f t="shared" si="330"/>
        <v>0</v>
      </c>
      <c r="AA456" s="58">
        <f t="shared" si="331"/>
        <v>0</v>
      </c>
      <c r="AB456" s="72">
        <f t="shared" si="332"/>
        <v>0</v>
      </c>
      <c r="AC456" s="72">
        <f t="shared" si="333"/>
        <v>0</v>
      </c>
      <c r="AD456" s="73">
        <f t="shared" si="334"/>
        <v>0</v>
      </c>
      <c r="AE456" s="73">
        <f t="shared" si="335"/>
        <v>0</v>
      </c>
      <c r="AF456" s="1">
        <f t="shared" si="336"/>
        <v>0</v>
      </c>
      <c r="AH456" s="1" t="str">
        <f t="shared" si="337"/>
        <v>No</v>
      </c>
    </row>
    <row r="457" spans="1:34" hidden="1" x14ac:dyDescent="0.2">
      <c r="A457" s="88">
        <v>4.5400000000000003E-4</v>
      </c>
      <c r="B457" s="4">
        <f t="shared" si="312"/>
        <v>4.5400000000000003E-4</v>
      </c>
      <c r="C457"/>
      <c r="D457" s="213"/>
      <c r="E457" s="44" t="s">
        <v>21</v>
      </c>
      <c r="F457" s="14">
        <f t="shared" si="315"/>
        <v>0</v>
      </c>
      <c r="G457" s="14">
        <f t="shared" si="316"/>
        <v>0</v>
      </c>
      <c r="H457" s="101" t="str">
        <f>IF(ISNA(VLOOKUP(C457,[1]Sheet1!$J$2:$J$2999,1,FALSE)),"No","Yes")</f>
        <v>No</v>
      </c>
      <c r="I457" s="72">
        <f t="shared" si="317"/>
        <v>0</v>
      </c>
      <c r="J457" s="72">
        <f t="shared" si="318"/>
        <v>0</v>
      </c>
      <c r="K457" s="72">
        <f t="shared" si="319"/>
        <v>0</v>
      </c>
      <c r="L457" s="72">
        <f t="shared" si="320"/>
        <v>0</v>
      </c>
      <c r="M457" s="72">
        <f t="shared" si="321"/>
        <v>0</v>
      </c>
      <c r="N457" s="72">
        <f t="shared" si="322"/>
        <v>0</v>
      </c>
      <c r="O457" s="72">
        <f t="shared" si="313"/>
        <v>0</v>
      </c>
      <c r="Q457" s="73">
        <f t="shared" si="323"/>
        <v>0</v>
      </c>
      <c r="R457" s="73">
        <f t="shared" si="324"/>
        <v>0</v>
      </c>
      <c r="S457" s="73">
        <f t="shared" si="325"/>
        <v>0</v>
      </c>
      <c r="T457" s="73">
        <f t="shared" si="326"/>
        <v>0</v>
      </c>
      <c r="U457" s="73">
        <f t="shared" si="327"/>
        <v>0</v>
      </c>
      <c r="V457" s="73">
        <f t="shared" si="328"/>
        <v>0</v>
      </c>
      <c r="W457" s="73">
        <f t="shared" si="314"/>
        <v>0</v>
      </c>
      <c r="Y457" s="72">
        <f t="shared" si="329"/>
        <v>0</v>
      </c>
      <c r="Z457" s="73">
        <f t="shared" si="330"/>
        <v>0</v>
      </c>
      <c r="AA457" s="58">
        <f t="shared" si="331"/>
        <v>0</v>
      </c>
      <c r="AB457" s="72">
        <f t="shared" si="332"/>
        <v>0</v>
      </c>
      <c r="AC457" s="72">
        <f t="shared" si="333"/>
        <v>0</v>
      </c>
      <c r="AD457" s="73">
        <f t="shared" si="334"/>
        <v>0</v>
      </c>
      <c r="AE457" s="73">
        <f t="shared" si="335"/>
        <v>0</v>
      </c>
      <c r="AF457" s="1">
        <f t="shared" si="336"/>
        <v>0</v>
      </c>
      <c r="AH457" s="1" t="str">
        <f t="shared" si="337"/>
        <v>No</v>
      </c>
    </row>
    <row r="458" spans="1:34" hidden="1" x14ac:dyDescent="0.2">
      <c r="A458" s="88">
        <v>4.55E-4</v>
      </c>
      <c r="B458" s="4">
        <f t="shared" si="312"/>
        <v>4.55E-4</v>
      </c>
      <c r="C458"/>
      <c r="D458" s="213"/>
      <c r="E458" s="44" t="s">
        <v>21</v>
      </c>
      <c r="F458" s="14">
        <f t="shared" si="315"/>
        <v>0</v>
      </c>
      <c r="G458" s="14">
        <f t="shared" si="316"/>
        <v>0</v>
      </c>
      <c r="H458" s="101" t="str">
        <f>IF(ISNA(VLOOKUP(C458,[1]Sheet1!$J$2:$J$2999,1,FALSE)),"No","Yes")</f>
        <v>No</v>
      </c>
      <c r="I458" s="72">
        <f t="shared" si="317"/>
        <v>0</v>
      </c>
      <c r="J458" s="72">
        <f t="shared" si="318"/>
        <v>0</v>
      </c>
      <c r="K458" s="72">
        <f t="shared" si="319"/>
        <v>0</v>
      </c>
      <c r="L458" s="72">
        <f t="shared" si="320"/>
        <v>0</v>
      </c>
      <c r="M458" s="72">
        <f t="shared" si="321"/>
        <v>0</v>
      </c>
      <c r="N458" s="72">
        <f t="shared" si="322"/>
        <v>0</v>
      </c>
      <c r="O458" s="72">
        <f t="shared" si="313"/>
        <v>0</v>
      </c>
      <c r="Q458" s="73">
        <f t="shared" si="323"/>
        <v>0</v>
      </c>
      <c r="R458" s="73">
        <f t="shared" si="324"/>
        <v>0</v>
      </c>
      <c r="S458" s="73">
        <f t="shared" si="325"/>
        <v>0</v>
      </c>
      <c r="T458" s="73">
        <f t="shared" si="326"/>
        <v>0</v>
      </c>
      <c r="U458" s="73">
        <f t="shared" si="327"/>
        <v>0</v>
      </c>
      <c r="V458" s="73">
        <f t="shared" si="328"/>
        <v>0</v>
      </c>
      <c r="W458" s="73">
        <f t="shared" si="314"/>
        <v>0</v>
      </c>
      <c r="Y458" s="72">
        <f t="shared" si="329"/>
        <v>0</v>
      </c>
      <c r="Z458" s="73">
        <f t="shared" si="330"/>
        <v>0</v>
      </c>
      <c r="AA458" s="58">
        <f t="shared" si="331"/>
        <v>0</v>
      </c>
      <c r="AB458" s="72">
        <f t="shared" si="332"/>
        <v>0</v>
      </c>
      <c r="AC458" s="72">
        <f t="shared" si="333"/>
        <v>0</v>
      </c>
      <c r="AD458" s="73">
        <f t="shared" si="334"/>
        <v>0</v>
      </c>
      <c r="AE458" s="73">
        <f t="shared" si="335"/>
        <v>0</v>
      </c>
      <c r="AF458" s="1">
        <f t="shared" si="336"/>
        <v>0</v>
      </c>
      <c r="AH458" s="1" t="str">
        <f t="shared" si="337"/>
        <v>No</v>
      </c>
    </row>
    <row r="459" spans="1:34" hidden="1" x14ac:dyDescent="0.2">
      <c r="A459" s="88">
        <v>4.5600000000000003E-4</v>
      </c>
      <c r="B459" s="4">
        <f t="shared" si="312"/>
        <v>4.5600000000000003E-4</v>
      </c>
      <c r="C459"/>
      <c r="D459" s="213"/>
      <c r="E459" s="44" t="s">
        <v>21</v>
      </c>
      <c r="F459" s="14">
        <f t="shared" si="315"/>
        <v>0</v>
      </c>
      <c r="G459" s="14">
        <f t="shared" si="316"/>
        <v>0</v>
      </c>
      <c r="H459" s="101" t="str">
        <f>IF(ISNA(VLOOKUP(C459,[1]Sheet1!$J$2:$J$2999,1,FALSE)),"No","Yes")</f>
        <v>No</v>
      </c>
      <c r="I459" s="72">
        <f t="shared" si="317"/>
        <v>0</v>
      </c>
      <c r="J459" s="72">
        <f t="shared" si="318"/>
        <v>0</v>
      </c>
      <c r="K459" s="72">
        <f t="shared" si="319"/>
        <v>0</v>
      </c>
      <c r="L459" s="72">
        <f t="shared" si="320"/>
        <v>0</v>
      </c>
      <c r="M459" s="72">
        <f t="shared" si="321"/>
        <v>0</v>
      </c>
      <c r="N459" s="72">
        <f t="shared" si="322"/>
        <v>0</v>
      </c>
      <c r="O459" s="72">
        <f t="shared" si="313"/>
        <v>0</v>
      </c>
      <c r="Q459" s="73">
        <f t="shared" si="323"/>
        <v>0</v>
      </c>
      <c r="R459" s="73">
        <f t="shared" si="324"/>
        <v>0</v>
      </c>
      <c r="S459" s="73">
        <f t="shared" si="325"/>
        <v>0</v>
      </c>
      <c r="T459" s="73">
        <f t="shared" si="326"/>
        <v>0</v>
      </c>
      <c r="U459" s="73">
        <f t="shared" si="327"/>
        <v>0</v>
      </c>
      <c r="V459" s="73">
        <f t="shared" si="328"/>
        <v>0</v>
      </c>
      <c r="W459" s="73">
        <f t="shared" si="314"/>
        <v>0</v>
      </c>
      <c r="Y459" s="72">
        <f t="shared" si="329"/>
        <v>0</v>
      </c>
      <c r="Z459" s="73">
        <f t="shared" si="330"/>
        <v>0</v>
      </c>
      <c r="AA459" s="58">
        <f t="shared" si="331"/>
        <v>0</v>
      </c>
      <c r="AB459" s="72">
        <f t="shared" si="332"/>
        <v>0</v>
      </c>
      <c r="AC459" s="72">
        <f t="shared" si="333"/>
        <v>0</v>
      </c>
      <c r="AD459" s="73">
        <f t="shared" si="334"/>
        <v>0</v>
      </c>
      <c r="AE459" s="73">
        <f t="shared" si="335"/>
        <v>0</v>
      </c>
      <c r="AF459" s="1">
        <f t="shared" si="336"/>
        <v>0</v>
      </c>
      <c r="AH459" s="1" t="str">
        <f t="shared" si="337"/>
        <v>No</v>
      </c>
    </row>
    <row r="460" spans="1:34" hidden="1" x14ac:dyDescent="0.2">
      <c r="A460" s="88">
        <v>4.57E-4</v>
      </c>
      <c r="B460" s="4">
        <f t="shared" si="312"/>
        <v>4.57E-4</v>
      </c>
      <c r="C460"/>
      <c r="D460" s="213"/>
      <c r="E460" s="44" t="s">
        <v>21</v>
      </c>
      <c r="F460" s="14">
        <f t="shared" si="315"/>
        <v>0</v>
      </c>
      <c r="G460" s="14">
        <f t="shared" si="316"/>
        <v>0</v>
      </c>
      <c r="H460" s="101" t="str">
        <f>IF(ISNA(VLOOKUP(C460,[1]Sheet1!$J$2:$J$2999,1,FALSE)),"No","Yes")</f>
        <v>No</v>
      </c>
      <c r="I460" s="72">
        <f t="shared" si="317"/>
        <v>0</v>
      </c>
      <c r="J460" s="72">
        <f t="shared" si="318"/>
        <v>0</v>
      </c>
      <c r="K460" s="72">
        <f t="shared" si="319"/>
        <v>0</v>
      </c>
      <c r="L460" s="72">
        <f t="shared" si="320"/>
        <v>0</v>
      </c>
      <c r="M460" s="72">
        <f t="shared" si="321"/>
        <v>0</v>
      </c>
      <c r="N460" s="72">
        <f t="shared" si="322"/>
        <v>0</v>
      </c>
      <c r="O460" s="72">
        <f t="shared" si="313"/>
        <v>0</v>
      </c>
      <c r="Q460" s="73">
        <f t="shared" si="323"/>
        <v>0</v>
      </c>
      <c r="R460" s="73">
        <f t="shared" si="324"/>
        <v>0</v>
      </c>
      <c r="S460" s="73">
        <f t="shared" si="325"/>
        <v>0</v>
      </c>
      <c r="T460" s="73">
        <f t="shared" si="326"/>
        <v>0</v>
      </c>
      <c r="U460" s="73">
        <f t="shared" si="327"/>
        <v>0</v>
      </c>
      <c r="V460" s="73">
        <f t="shared" si="328"/>
        <v>0</v>
      </c>
      <c r="W460" s="73">
        <f t="shared" si="314"/>
        <v>0</v>
      </c>
      <c r="Y460" s="72">
        <f t="shared" si="329"/>
        <v>0</v>
      </c>
      <c r="Z460" s="73">
        <f t="shared" si="330"/>
        <v>0</v>
      </c>
      <c r="AA460" s="58">
        <f t="shared" si="331"/>
        <v>0</v>
      </c>
      <c r="AB460" s="72">
        <f t="shared" si="332"/>
        <v>0</v>
      </c>
      <c r="AC460" s="72">
        <f t="shared" si="333"/>
        <v>0</v>
      </c>
      <c r="AD460" s="73">
        <f t="shared" si="334"/>
        <v>0</v>
      </c>
      <c r="AE460" s="73">
        <f t="shared" si="335"/>
        <v>0</v>
      </c>
      <c r="AF460" s="1">
        <f t="shared" si="336"/>
        <v>0</v>
      </c>
      <c r="AH460" s="1" t="str">
        <f t="shared" si="337"/>
        <v>No</v>
      </c>
    </row>
    <row r="461" spans="1:34" hidden="1" x14ac:dyDescent="0.2">
      <c r="A461" s="88">
        <v>4.5800000000000002E-4</v>
      </c>
      <c r="B461" s="4">
        <f t="shared" si="312"/>
        <v>4.5800000000000002E-4</v>
      </c>
      <c r="C461"/>
      <c r="D461" s="213"/>
      <c r="E461" s="44" t="s">
        <v>21</v>
      </c>
      <c r="F461" s="14">
        <f t="shared" si="315"/>
        <v>0</v>
      </c>
      <c r="G461" s="14">
        <f t="shared" si="316"/>
        <v>0</v>
      </c>
      <c r="H461" s="101" t="str">
        <f>IF(ISNA(VLOOKUP(C461,[1]Sheet1!$J$2:$J$2999,1,FALSE)),"No","Yes")</f>
        <v>No</v>
      </c>
      <c r="I461" s="72">
        <f t="shared" si="317"/>
        <v>0</v>
      </c>
      <c r="J461" s="72">
        <f t="shared" si="318"/>
        <v>0</v>
      </c>
      <c r="K461" s="72">
        <f t="shared" si="319"/>
        <v>0</v>
      </c>
      <c r="L461" s="72">
        <f t="shared" si="320"/>
        <v>0</v>
      </c>
      <c r="M461" s="72">
        <f t="shared" si="321"/>
        <v>0</v>
      </c>
      <c r="N461" s="72">
        <f t="shared" si="322"/>
        <v>0</v>
      </c>
      <c r="O461" s="72">
        <f t="shared" si="313"/>
        <v>0</v>
      </c>
      <c r="Q461" s="73">
        <f t="shared" si="323"/>
        <v>0</v>
      </c>
      <c r="R461" s="73">
        <f t="shared" si="324"/>
        <v>0</v>
      </c>
      <c r="S461" s="73">
        <f t="shared" si="325"/>
        <v>0</v>
      </c>
      <c r="T461" s="73">
        <f t="shared" si="326"/>
        <v>0</v>
      </c>
      <c r="U461" s="73">
        <f t="shared" si="327"/>
        <v>0</v>
      </c>
      <c r="V461" s="73">
        <f t="shared" si="328"/>
        <v>0</v>
      </c>
      <c r="W461" s="73">
        <f t="shared" si="314"/>
        <v>0</v>
      </c>
      <c r="Y461" s="72">
        <f t="shared" si="329"/>
        <v>0</v>
      </c>
      <c r="Z461" s="73">
        <f t="shared" si="330"/>
        <v>0</v>
      </c>
      <c r="AA461" s="58">
        <f t="shared" si="331"/>
        <v>0</v>
      </c>
      <c r="AB461" s="72">
        <f t="shared" si="332"/>
        <v>0</v>
      </c>
      <c r="AC461" s="72">
        <f t="shared" si="333"/>
        <v>0</v>
      </c>
      <c r="AD461" s="73">
        <f t="shared" si="334"/>
        <v>0</v>
      </c>
      <c r="AE461" s="73">
        <f t="shared" si="335"/>
        <v>0</v>
      </c>
      <c r="AF461" s="1">
        <f t="shared" si="336"/>
        <v>0</v>
      </c>
      <c r="AH461" s="1" t="str">
        <f t="shared" si="337"/>
        <v>No</v>
      </c>
    </row>
    <row r="462" spans="1:34" hidden="1" x14ac:dyDescent="0.2">
      <c r="A462" s="88">
        <v>4.5899999999999999E-4</v>
      </c>
      <c r="B462" s="4">
        <f t="shared" si="312"/>
        <v>4.5899999999999999E-4</v>
      </c>
      <c r="C462"/>
      <c r="D462" s="213"/>
      <c r="E462" s="44" t="s">
        <v>21</v>
      </c>
      <c r="F462" s="14">
        <f t="shared" si="315"/>
        <v>0</v>
      </c>
      <c r="G462" s="14">
        <f t="shared" si="316"/>
        <v>0</v>
      </c>
      <c r="H462" s="101" t="str">
        <f>IF(ISNA(VLOOKUP(C462,[1]Sheet1!$J$2:$J$2999,1,FALSE)),"No","Yes")</f>
        <v>No</v>
      </c>
      <c r="I462" s="72">
        <f t="shared" si="317"/>
        <v>0</v>
      </c>
      <c r="J462" s="72">
        <f t="shared" si="318"/>
        <v>0</v>
      </c>
      <c r="K462" s="72">
        <f t="shared" si="319"/>
        <v>0</v>
      </c>
      <c r="L462" s="72">
        <f t="shared" si="320"/>
        <v>0</v>
      </c>
      <c r="M462" s="72">
        <f t="shared" si="321"/>
        <v>0</v>
      </c>
      <c r="N462" s="72">
        <f t="shared" si="322"/>
        <v>0</v>
      </c>
      <c r="O462" s="72">
        <f t="shared" si="313"/>
        <v>0</v>
      </c>
      <c r="Q462" s="73">
        <f t="shared" si="323"/>
        <v>0</v>
      </c>
      <c r="R462" s="73">
        <f t="shared" si="324"/>
        <v>0</v>
      </c>
      <c r="S462" s="73">
        <f t="shared" si="325"/>
        <v>0</v>
      </c>
      <c r="T462" s="73">
        <f t="shared" si="326"/>
        <v>0</v>
      </c>
      <c r="U462" s="73">
        <f t="shared" si="327"/>
        <v>0</v>
      </c>
      <c r="V462" s="73">
        <f t="shared" si="328"/>
        <v>0</v>
      </c>
      <c r="W462" s="73">
        <f t="shared" si="314"/>
        <v>0</v>
      </c>
      <c r="Y462" s="72">
        <f t="shared" si="329"/>
        <v>0</v>
      </c>
      <c r="Z462" s="73">
        <f t="shared" si="330"/>
        <v>0</v>
      </c>
      <c r="AA462" s="58">
        <f t="shared" si="331"/>
        <v>0</v>
      </c>
      <c r="AB462" s="72">
        <f t="shared" si="332"/>
        <v>0</v>
      </c>
      <c r="AC462" s="72">
        <f t="shared" si="333"/>
        <v>0</v>
      </c>
      <c r="AD462" s="73">
        <f t="shared" si="334"/>
        <v>0</v>
      </c>
      <c r="AE462" s="73">
        <f t="shared" si="335"/>
        <v>0</v>
      </c>
      <c r="AF462" s="1">
        <f t="shared" si="336"/>
        <v>0</v>
      </c>
      <c r="AH462" s="1" t="str">
        <f t="shared" si="337"/>
        <v>No</v>
      </c>
    </row>
    <row r="463" spans="1:34" hidden="1" x14ac:dyDescent="0.2">
      <c r="A463" s="88">
        <v>4.6000000000000001E-4</v>
      </c>
      <c r="B463" s="4">
        <f t="shared" si="312"/>
        <v>4.6000000000000001E-4</v>
      </c>
      <c r="C463"/>
      <c r="D463" s="213"/>
      <c r="E463" s="44" t="s">
        <v>21</v>
      </c>
      <c r="F463" s="14">
        <f t="shared" si="315"/>
        <v>0</v>
      </c>
      <c r="G463" s="14">
        <f t="shared" si="316"/>
        <v>0</v>
      </c>
      <c r="H463" s="101" t="str">
        <f>IF(ISNA(VLOOKUP(C463,[1]Sheet1!$J$2:$J$2999,1,FALSE)),"No","Yes")</f>
        <v>No</v>
      </c>
      <c r="I463" s="72">
        <f t="shared" si="317"/>
        <v>0</v>
      </c>
      <c r="J463" s="72">
        <f t="shared" si="318"/>
        <v>0</v>
      </c>
      <c r="K463" s="72">
        <f t="shared" si="319"/>
        <v>0</v>
      </c>
      <c r="L463" s="72">
        <f t="shared" si="320"/>
        <v>0</v>
      </c>
      <c r="M463" s="72">
        <f t="shared" si="321"/>
        <v>0</v>
      </c>
      <c r="N463" s="72">
        <f t="shared" si="322"/>
        <v>0</v>
      </c>
      <c r="O463" s="72">
        <f t="shared" si="313"/>
        <v>0</v>
      </c>
      <c r="Q463" s="73">
        <f t="shared" si="323"/>
        <v>0</v>
      </c>
      <c r="R463" s="73">
        <f t="shared" si="324"/>
        <v>0</v>
      </c>
      <c r="S463" s="73">
        <f t="shared" si="325"/>
        <v>0</v>
      </c>
      <c r="T463" s="73">
        <f t="shared" si="326"/>
        <v>0</v>
      </c>
      <c r="U463" s="73">
        <f t="shared" si="327"/>
        <v>0</v>
      </c>
      <c r="V463" s="73">
        <f t="shared" si="328"/>
        <v>0</v>
      </c>
      <c r="W463" s="73">
        <f t="shared" si="314"/>
        <v>0</v>
      </c>
      <c r="Y463" s="72">
        <f t="shared" si="329"/>
        <v>0</v>
      </c>
      <c r="Z463" s="73">
        <f t="shared" si="330"/>
        <v>0</v>
      </c>
      <c r="AA463" s="58">
        <f t="shared" si="331"/>
        <v>0</v>
      </c>
      <c r="AB463" s="72">
        <f t="shared" si="332"/>
        <v>0</v>
      </c>
      <c r="AC463" s="72">
        <f t="shared" si="333"/>
        <v>0</v>
      </c>
      <c r="AD463" s="73">
        <f t="shared" si="334"/>
        <v>0</v>
      </c>
      <c r="AE463" s="73">
        <f t="shared" si="335"/>
        <v>0</v>
      </c>
      <c r="AF463" s="1">
        <f t="shared" si="336"/>
        <v>0</v>
      </c>
      <c r="AH463" s="1" t="str">
        <f t="shared" si="337"/>
        <v>No</v>
      </c>
    </row>
    <row r="464" spans="1:34" hidden="1" x14ac:dyDescent="0.2">
      <c r="A464" s="88">
        <v>4.6099999999999998E-4</v>
      </c>
      <c r="B464" s="4">
        <f t="shared" si="312"/>
        <v>4.6099999999999998E-4</v>
      </c>
      <c r="C464"/>
      <c r="D464" s="213"/>
      <c r="E464" s="44" t="s">
        <v>21</v>
      </c>
      <c r="F464" s="14">
        <f t="shared" si="315"/>
        <v>0</v>
      </c>
      <c r="G464" s="14">
        <f t="shared" si="316"/>
        <v>0</v>
      </c>
      <c r="H464" s="101" t="str">
        <f>IF(ISNA(VLOOKUP(C464,[1]Sheet1!$J$2:$J$2999,1,FALSE)),"No","Yes")</f>
        <v>No</v>
      </c>
      <c r="I464" s="72">
        <f t="shared" si="317"/>
        <v>0</v>
      </c>
      <c r="J464" s="72">
        <f t="shared" si="318"/>
        <v>0</v>
      </c>
      <c r="K464" s="72">
        <f t="shared" si="319"/>
        <v>0</v>
      </c>
      <c r="L464" s="72">
        <f t="shared" si="320"/>
        <v>0</v>
      </c>
      <c r="M464" s="72">
        <f t="shared" si="321"/>
        <v>0</v>
      </c>
      <c r="N464" s="72">
        <f t="shared" si="322"/>
        <v>0</v>
      </c>
      <c r="O464" s="72">
        <f t="shared" si="313"/>
        <v>0</v>
      </c>
      <c r="Q464" s="73">
        <f t="shared" si="323"/>
        <v>0</v>
      </c>
      <c r="R464" s="73">
        <f t="shared" si="324"/>
        <v>0</v>
      </c>
      <c r="S464" s="73">
        <f t="shared" si="325"/>
        <v>0</v>
      </c>
      <c r="T464" s="73">
        <f t="shared" si="326"/>
        <v>0</v>
      </c>
      <c r="U464" s="73">
        <f t="shared" si="327"/>
        <v>0</v>
      </c>
      <c r="V464" s="73">
        <f t="shared" si="328"/>
        <v>0</v>
      </c>
      <c r="W464" s="73">
        <f t="shared" si="314"/>
        <v>0</v>
      </c>
      <c r="Y464" s="72">
        <f t="shared" si="329"/>
        <v>0</v>
      </c>
      <c r="Z464" s="73">
        <f t="shared" si="330"/>
        <v>0</v>
      </c>
      <c r="AA464" s="58">
        <f t="shared" si="331"/>
        <v>0</v>
      </c>
      <c r="AB464" s="72">
        <f t="shared" si="332"/>
        <v>0</v>
      </c>
      <c r="AC464" s="72">
        <f t="shared" si="333"/>
        <v>0</v>
      </c>
      <c r="AD464" s="73">
        <f t="shared" si="334"/>
        <v>0</v>
      </c>
      <c r="AE464" s="73">
        <f t="shared" si="335"/>
        <v>0</v>
      </c>
      <c r="AF464" s="1">
        <f t="shared" si="336"/>
        <v>0</v>
      </c>
      <c r="AH464" s="1" t="str">
        <f t="shared" si="337"/>
        <v>No</v>
      </c>
    </row>
    <row r="465" spans="1:34" hidden="1" x14ac:dyDescent="0.2">
      <c r="A465" s="88">
        <v>4.6200000000000001E-4</v>
      </c>
      <c r="B465" s="4">
        <f t="shared" si="312"/>
        <v>4.6200000000000001E-4</v>
      </c>
      <c r="C465"/>
      <c r="D465" s="213"/>
      <c r="E465" s="44" t="s">
        <v>21</v>
      </c>
      <c r="F465" s="14">
        <f t="shared" si="315"/>
        <v>0</v>
      </c>
      <c r="G465" s="14">
        <f t="shared" si="316"/>
        <v>0</v>
      </c>
      <c r="H465" s="101" t="str">
        <f>IF(ISNA(VLOOKUP(C465,[1]Sheet1!$J$2:$J$2999,1,FALSE)),"No","Yes")</f>
        <v>No</v>
      </c>
      <c r="I465" s="72">
        <f t="shared" si="317"/>
        <v>0</v>
      </c>
      <c r="J465" s="72">
        <f t="shared" si="318"/>
        <v>0</v>
      </c>
      <c r="K465" s="72">
        <f t="shared" si="319"/>
        <v>0</v>
      </c>
      <c r="L465" s="72">
        <f t="shared" si="320"/>
        <v>0</v>
      </c>
      <c r="M465" s="72">
        <f t="shared" si="321"/>
        <v>0</v>
      </c>
      <c r="N465" s="72">
        <f t="shared" si="322"/>
        <v>0</v>
      </c>
      <c r="O465" s="72">
        <f t="shared" si="313"/>
        <v>0</v>
      </c>
      <c r="Q465" s="73">
        <f t="shared" si="323"/>
        <v>0</v>
      </c>
      <c r="R465" s="73">
        <f t="shared" si="324"/>
        <v>0</v>
      </c>
      <c r="S465" s="73">
        <f t="shared" si="325"/>
        <v>0</v>
      </c>
      <c r="T465" s="73">
        <f t="shared" si="326"/>
        <v>0</v>
      </c>
      <c r="U465" s="73">
        <f t="shared" si="327"/>
        <v>0</v>
      </c>
      <c r="V465" s="73">
        <f t="shared" si="328"/>
        <v>0</v>
      </c>
      <c r="W465" s="73">
        <f t="shared" si="314"/>
        <v>0</v>
      </c>
      <c r="Y465" s="72">
        <f t="shared" si="329"/>
        <v>0</v>
      </c>
      <c r="Z465" s="73">
        <f t="shared" si="330"/>
        <v>0</v>
      </c>
      <c r="AA465" s="58">
        <f t="shared" si="331"/>
        <v>0</v>
      </c>
      <c r="AB465" s="72">
        <f t="shared" si="332"/>
        <v>0</v>
      </c>
      <c r="AC465" s="72">
        <f t="shared" si="333"/>
        <v>0</v>
      </c>
      <c r="AD465" s="73">
        <f t="shared" si="334"/>
        <v>0</v>
      </c>
      <c r="AE465" s="73">
        <f t="shared" si="335"/>
        <v>0</v>
      </c>
      <c r="AF465" s="1">
        <f t="shared" si="336"/>
        <v>0</v>
      </c>
      <c r="AH465" s="1" t="str">
        <f t="shared" si="337"/>
        <v>No</v>
      </c>
    </row>
    <row r="466" spans="1:34" hidden="1" x14ac:dyDescent="0.2">
      <c r="A466" s="88">
        <v>4.6299999999999998E-4</v>
      </c>
      <c r="B466" s="4">
        <f t="shared" si="312"/>
        <v>4.6299999999999998E-4</v>
      </c>
      <c r="C466"/>
      <c r="D466" s="213"/>
      <c r="E466" s="44" t="s">
        <v>21</v>
      </c>
      <c r="F466" s="14">
        <f t="shared" si="315"/>
        <v>0</v>
      </c>
      <c r="G466" s="14">
        <f t="shared" si="316"/>
        <v>0</v>
      </c>
      <c r="H466" s="101" t="str">
        <f>IF(ISNA(VLOOKUP(C466,[1]Sheet1!$J$2:$J$2999,1,FALSE)),"No","Yes")</f>
        <v>No</v>
      </c>
      <c r="I466" s="72">
        <f t="shared" si="317"/>
        <v>0</v>
      </c>
      <c r="J466" s="72">
        <f t="shared" si="318"/>
        <v>0</v>
      </c>
      <c r="K466" s="72">
        <f t="shared" si="319"/>
        <v>0</v>
      </c>
      <c r="L466" s="72">
        <f t="shared" si="320"/>
        <v>0</v>
      </c>
      <c r="M466" s="72">
        <f t="shared" si="321"/>
        <v>0</v>
      </c>
      <c r="N466" s="72">
        <f t="shared" si="322"/>
        <v>0</v>
      </c>
      <c r="O466" s="72">
        <f t="shared" si="313"/>
        <v>0</v>
      </c>
      <c r="Q466" s="73">
        <f t="shared" si="323"/>
        <v>0</v>
      </c>
      <c r="R466" s="73">
        <f t="shared" si="324"/>
        <v>0</v>
      </c>
      <c r="S466" s="73">
        <f t="shared" si="325"/>
        <v>0</v>
      </c>
      <c r="T466" s="73">
        <f t="shared" si="326"/>
        <v>0</v>
      </c>
      <c r="U466" s="73">
        <f t="shared" si="327"/>
        <v>0</v>
      </c>
      <c r="V466" s="73">
        <f t="shared" si="328"/>
        <v>0</v>
      </c>
      <c r="W466" s="73">
        <f t="shared" si="314"/>
        <v>0</v>
      </c>
      <c r="Y466" s="72">
        <f t="shared" si="329"/>
        <v>0</v>
      </c>
      <c r="Z466" s="73">
        <f t="shared" si="330"/>
        <v>0</v>
      </c>
      <c r="AA466" s="58">
        <f t="shared" si="331"/>
        <v>0</v>
      </c>
      <c r="AB466" s="72">
        <f t="shared" si="332"/>
        <v>0</v>
      </c>
      <c r="AC466" s="72">
        <f t="shared" si="333"/>
        <v>0</v>
      </c>
      <c r="AD466" s="73">
        <f t="shared" si="334"/>
        <v>0</v>
      </c>
      <c r="AE466" s="73">
        <f t="shared" si="335"/>
        <v>0</v>
      </c>
      <c r="AF466" s="1">
        <f t="shared" si="336"/>
        <v>0</v>
      </c>
      <c r="AH466" s="1" t="str">
        <f t="shared" si="337"/>
        <v>No</v>
      </c>
    </row>
    <row r="467" spans="1:34" hidden="1" x14ac:dyDescent="0.2">
      <c r="A467" s="88">
        <v>4.64E-4</v>
      </c>
      <c r="B467" s="4">
        <f t="shared" si="312"/>
        <v>4.64E-4</v>
      </c>
      <c r="C467"/>
      <c r="D467" s="213"/>
      <c r="E467" s="44" t="s">
        <v>21</v>
      </c>
      <c r="F467" s="14">
        <f t="shared" si="315"/>
        <v>0</v>
      </c>
      <c r="G467" s="14">
        <f t="shared" si="316"/>
        <v>0</v>
      </c>
      <c r="H467" s="101" t="str">
        <f>IF(ISNA(VLOOKUP(C467,[1]Sheet1!$J$2:$J$2999,1,FALSE)),"No","Yes")</f>
        <v>No</v>
      </c>
      <c r="I467" s="72">
        <f t="shared" si="317"/>
        <v>0</v>
      </c>
      <c r="J467" s="72">
        <f t="shared" si="318"/>
        <v>0</v>
      </c>
      <c r="K467" s="72">
        <f t="shared" si="319"/>
        <v>0</v>
      </c>
      <c r="L467" s="72">
        <f t="shared" si="320"/>
        <v>0</v>
      </c>
      <c r="M467" s="72">
        <f t="shared" si="321"/>
        <v>0</v>
      </c>
      <c r="N467" s="72">
        <f t="shared" si="322"/>
        <v>0</v>
      </c>
      <c r="O467" s="72">
        <f t="shared" si="313"/>
        <v>0</v>
      </c>
      <c r="Q467" s="73">
        <f t="shared" si="323"/>
        <v>0</v>
      </c>
      <c r="R467" s="73">
        <f t="shared" si="324"/>
        <v>0</v>
      </c>
      <c r="S467" s="73">
        <f t="shared" si="325"/>
        <v>0</v>
      </c>
      <c r="T467" s="73">
        <f t="shared" si="326"/>
        <v>0</v>
      </c>
      <c r="U467" s="73">
        <f t="shared" si="327"/>
        <v>0</v>
      </c>
      <c r="V467" s="73">
        <f t="shared" si="328"/>
        <v>0</v>
      </c>
      <c r="W467" s="73">
        <f t="shared" si="314"/>
        <v>0</v>
      </c>
      <c r="Y467" s="72">
        <f t="shared" si="329"/>
        <v>0</v>
      </c>
      <c r="Z467" s="73">
        <f t="shared" si="330"/>
        <v>0</v>
      </c>
      <c r="AA467" s="58">
        <f t="shared" si="331"/>
        <v>0</v>
      </c>
      <c r="AB467" s="72">
        <f t="shared" si="332"/>
        <v>0</v>
      </c>
      <c r="AC467" s="72">
        <f t="shared" si="333"/>
        <v>0</v>
      </c>
      <c r="AD467" s="73">
        <f t="shared" si="334"/>
        <v>0</v>
      </c>
      <c r="AE467" s="73">
        <f t="shared" si="335"/>
        <v>0</v>
      </c>
      <c r="AF467" s="1">
        <f t="shared" si="336"/>
        <v>0</v>
      </c>
      <c r="AH467" s="1" t="str">
        <f t="shared" si="337"/>
        <v>No</v>
      </c>
    </row>
    <row r="468" spans="1:34" hidden="1" x14ac:dyDescent="0.2">
      <c r="A468" s="88">
        <v>4.6500000000000003E-4</v>
      </c>
      <c r="B468" s="4">
        <f t="shared" si="312"/>
        <v>4.6500000000000003E-4</v>
      </c>
      <c r="C468"/>
      <c r="D468" s="213"/>
      <c r="E468" s="44" t="s">
        <v>21</v>
      </c>
      <c r="F468" s="14">
        <f t="shared" si="315"/>
        <v>0</v>
      </c>
      <c r="G468" s="14">
        <f t="shared" si="316"/>
        <v>0</v>
      </c>
      <c r="H468" s="101" t="str">
        <f>IF(ISNA(VLOOKUP(C468,[1]Sheet1!$J$2:$J$2999,1,FALSE)),"No","Yes")</f>
        <v>No</v>
      </c>
      <c r="I468" s="72">
        <f t="shared" si="317"/>
        <v>0</v>
      </c>
      <c r="J468" s="72">
        <f t="shared" si="318"/>
        <v>0</v>
      </c>
      <c r="K468" s="72">
        <f t="shared" si="319"/>
        <v>0</v>
      </c>
      <c r="L468" s="72">
        <f t="shared" si="320"/>
        <v>0</v>
      </c>
      <c r="M468" s="72">
        <f t="shared" si="321"/>
        <v>0</v>
      </c>
      <c r="N468" s="72">
        <f t="shared" si="322"/>
        <v>0</v>
      </c>
      <c r="O468" s="72">
        <f t="shared" si="313"/>
        <v>0</v>
      </c>
      <c r="Q468" s="73">
        <f t="shared" si="323"/>
        <v>0</v>
      </c>
      <c r="R468" s="73">
        <f t="shared" si="324"/>
        <v>0</v>
      </c>
      <c r="S468" s="73">
        <f t="shared" si="325"/>
        <v>0</v>
      </c>
      <c r="T468" s="73">
        <f t="shared" si="326"/>
        <v>0</v>
      </c>
      <c r="U468" s="73">
        <f t="shared" si="327"/>
        <v>0</v>
      </c>
      <c r="V468" s="73">
        <f t="shared" si="328"/>
        <v>0</v>
      </c>
      <c r="W468" s="73">
        <f t="shared" si="314"/>
        <v>0</v>
      </c>
      <c r="Y468" s="72">
        <f t="shared" si="329"/>
        <v>0</v>
      </c>
      <c r="Z468" s="73">
        <f t="shared" si="330"/>
        <v>0</v>
      </c>
      <c r="AA468" s="58">
        <f t="shared" si="331"/>
        <v>0</v>
      </c>
      <c r="AB468" s="72">
        <f t="shared" si="332"/>
        <v>0</v>
      </c>
      <c r="AC468" s="72">
        <f t="shared" si="333"/>
        <v>0</v>
      </c>
      <c r="AD468" s="73">
        <f t="shared" si="334"/>
        <v>0</v>
      </c>
      <c r="AE468" s="73">
        <f t="shared" si="335"/>
        <v>0</v>
      </c>
      <c r="AF468" s="1">
        <f t="shared" si="336"/>
        <v>0</v>
      </c>
      <c r="AH468" s="1" t="str">
        <f t="shared" si="337"/>
        <v>No</v>
      </c>
    </row>
    <row r="469" spans="1:34" hidden="1" x14ac:dyDescent="0.2">
      <c r="A469" s="88">
        <v>4.66E-4</v>
      </c>
      <c r="B469" s="4">
        <f t="shared" si="312"/>
        <v>4.66E-4</v>
      </c>
      <c r="C469"/>
      <c r="D469" s="213"/>
      <c r="E469" s="44" t="s">
        <v>21</v>
      </c>
      <c r="F469" s="14">
        <f t="shared" si="315"/>
        <v>0</v>
      </c>
      <c r="G469" s="14">
        <f t="shared" si="316"/>
        <v>0</v>
      </c>
      <c r="H469" s="101" t="str">
        <f>IF(ISNA(VLOOKUP(C469,[1]Sheet1!$J$2:$J$2999,1,FALSE)),"No","Yes")</f>
        <v>No</v>
      </c>
      <c r="I469" s="72">
        <f t="shared" si="317"/>
        <v>0</v>
      </c>
      <c r="J469" s="72">
        <f t="shared" si="318"/>
        <v>0</v>
      </c>
      <c r="K469" s="72">
        <f t="shared" si="319"/>
        <v>0</v>
      </c>
      <c r="L469" s="72">
        <f t="shared" si="320"/>
        <v>0</v>
      </c>
      <c r="M469" s="72">
        <f t="shared" si="321"/>
        <v>0</v>
      </c>
      <c r="N469" s="72">
        <f t="shared" si="322"/>
        <v>0</v>
      </c>
      <c r="O469" s="72">
        <f t="shared" si="313"/>
        <v>0</v>
      </c>
      <c r="Q469" s="73">
        <f t="shared" si="323"/>
        <v>0</v>
      </c>
      <c r="R469" s="73">
        <f t="shared" si="324"/>
        <v>0</v>
      </c>
      <c r="S469" s="73">
        <f t="shared" si="325"/>
        <v>0</v>
      </c>
      <c r="T469" s="73">
        <f t="shared" si="326"/>
        <v>0</v>
      </c>
      <c r="U469" s="73">
        <f t="shared" si="327"/>
        <v>0</v>
      </c>
      <c r="V469" s="73">
        <f t="shared" si="328"/>
        <v>0</v>
      </c>
      <c r="W469" s="73">
        <f t="shared" si="314"/>
        <v>0</v>
      </c>
      <c r="Y469" s="72">
        <f t="shared" si="329"/>
        <v>0</v>
      </c>
      <c r="Z469" s="73">
        <f t="shared" si="330"/>
        <v>0</v>
      </c>
      <c r="AA469" s="58">
        <f t="shared" si="331"/>
        <v>0</v>
      </c>
      <c r="AB469" s="72">
        <f t="shared" si="332"/>
        <v>0</v>
      </c>
      <c r="AC469" s="72">
        <f t="shared" si="333"/>
        <v>0</v>
      </c>
      <c r="AD469" s="73">
        <f t="shared" si="334"/>
        <v>0</v>
      </c>
      <c r="AE469" s="73">
        <f t="shared" si="335"/>
        <v>0</v>
      </c>
      <c r="AF469" s="1">
        <f t="shared" si="336"/>
        <v>0</v>
      </c>
      <c r="AH469" s="1" t="str">
        <f t="shared" si="337"/>
        <v>No</v>
      </c>
    </row>
    <row r="470" spans="1:34" hidden="1" x14ac:dyDescent="0.2">
      <c r="A470" s="88">
        <v>4.6700000000000002E-4</v>
      </c>
      <c r="B470" s="4">
        <f t="shared" si="312"/>
        <v>4.6700000000000002E-4</v>
      </c>
      <c r="C470"/>
      <c r="D470" s="213"/>
      <c r="E470" s="44" t="s">
        <v>21</v>
      </c>
      <c r="F470" s="14">
        <f t="shared" si="315"/>
        <v>0</v>
      </c>
      <c r="G470" s="14">
        <f t="shared" si="316"/>
        <v>0</v>
      </c>
      <c r="H470" s="101" t="str">
        <f>IF(ISNA(VLOOKUP(C470,[1]Sheet1!$J$2:$J$2999,1,FALSE)),"No","Yes")</f>
        <v>No</v>
      </c>
      <c r="I470" s="72">
        <f t="shared" si="317"/>
        <v>0</v>
      </c>
      <c r="J470" s="72">
        <f t="shared" si="318"/>
        <v>0</v>
      </c>
      <c r="K470" s="72">
        <f t="shared" si="319"/>
        <v>0</v>
      </c>
      <c r="L470" s="72">
        <f t="shared" si="320"/>
        <v>0</v>
      </c>
      <c r="M470" s="72">
        <f t="shared" si="321"/>
        <v>0</v>
      </c>
      <c r="N470" s="72">
        <f t="shared" si="322"/>
        <v>0</v>
      </c>
      <c r="O470" s="72">
        <f t="shared" si="313"/>
        <v>0</v>
      </c>
      <c r="Q470" s="73">
        <f t="shared" si="323"/>
        <v>0</v>
      </c>
      <c r="R470" s="73">
        <f t="shared" si="324"/>
        <v>0</v>
      </c>
      <c r="S470" s="73">
        <f t="shared" si="325"/>
        <v>0</v>
      </c>
      <c r="T470" s="73">
        <f t="shared" si="326"/>
        <v>0</v>
      </c>
      <c r="U470" s="73">
        <f t="shared" si="327"/>
        <v>0</v>
      </c>
      <c r="V470" s="73">
        <f t="shared" si="328"/>
        <v>0</v>
      </c>
      <c r="W470" s="73">
        <f t="shared" si="314"/>
        <v>0</v>
      </c>
      <c r="Y470" s="72">
        <f t="shared" si="329"/>
        <v>0</v>
      </c>
      <c r="Z470" s="73">
        <f t="shared" si="330"/>
        <v>0</v>
      </c>
      <c r="AA470" s="58">
        <f t="shared" si="331"/>
        <v>0</v>
      </c>
      <c r="AB470" s="72">
        <f t="shared" si="332"/>
        <v>0</v>
      </c>
      <c r="AC470" s="72">
        <f t="shared" si="333"/>
        <v>0</v>
      </c>
      <c r="AD470" s="73">
        <f t="shared" si="334"/>
        <v>0</v>
      </c>
      <c r="AE470" s="73">
        <f t="shared" si="335"/>
        <v>0</v>
      </c>
      <c r="AF470" s="1">
        <f t="shared" si="336"/>
        <v>0</v>
      </c>
      <c r="AH470" s="1" t="str">
        <f t="shared" si="337"/>
        <v>No</v>
      </c>
    </row>
    <row r="471" spans="1:34" hidden="1" x14ac:dyDescent="0.2">
      <c r="A471" s="88">
        <v>4.6799999999999999E-4</v>
      </c>
      <c r="B471" s="4">
        <f t="shared" si="312"/>
        <v>4.6799999999999999E-4</v>
      </c>
      <c r="C471"/>
      <c r="D471" s="213"/>
      <c r="E471" s="44" t="s">
        <v>21</v>
      </c>
      <c r="F471" s="14">
        <f t="shared" si="315"/>
        <v>0</v>
      </c>
      <c r="G471" s="14">
        <f t="shared" si="316"/>
        <v>0</v>
      </c>
      <c r="H471" s="101" t="str">
        <f>IF(ISNA(VLOOKUP(C471,[1]Sheet1!$J$2:$J$2999,1,FALSE)),"No","Yes")</f>
        <v>No</v>
      </c>
      <c r="I471" s="72">
        <f t="shared" si="317"/>
        <v>0</v>
      </c>
      <c r="J471" s="72">
        <f t="shared" si="318"/>
        <v>0</v>
      </c>
      <c r="K471" s="72">
        <f t="shared" si="319"/>
        <v>0</v>
      </c>
      <c r="L471" s="72">
        <f t="shared" si="320"/>
        <v>0</v>
      </c>
      <c r="M471" s="72">
        <f t="shared" si="321"/>
        <v>0</v>
      </c>
      <c r="N471" s="72">
        <f t="shared" si="322"/>
        <v>0</v>
      </c>
      <c r="O471" s="72">
        <f t="shared" si="313"/>
        <v>0</v>
      </c>
      <c r="Q471" s="73">
        <f t="shared" si="323"/>
        <v>0</v>
      </c>
      <c r="R471" s="73">
        <f t="shared" si="324"/>
        <v>0</v>
      </c>
      <c r="S471" s="73">
        <f t="shared" si="325"/>
        <v>0</v>
      </c>
      <c r="T471" s="73">
        <f t="shared" si="326"/>
        <v>0</v>
      </c>
      <c r="U471" s="73">
        <f t="shared" si="327"/>
        <v>0</v>
      </c>
      <c r="V471" s="73">
        <f t="shared" si="328"/>
        <v>0</v>
      </c>
      <c r="W471" s="73">
        <f t="shared" si="314"/>
        <v>0</v>
      </c>
      <c r="Y471" s="72">
        <f t="shared" si="329"/>
        <v>0</v>
      </c>
      <c r="Z471" s="73">
        <f t="shared" si="330"/>
        <v>0</v>
      </c>
      <c r="AA471" s="58">
        <f t="shared" si="331"/>
        <v>0</v>
      </c>
      <c r="AB471" s="72">
        <f t="shared" si="332"/>
        <v>0</v>
      </c>
      <c r="AC471" s="72">
        <f t="shared" si="333"/>
        <v>0</v>
      </c>
      <c r="AD471" s="73">
        <f t="shared" si="334"/>
        <v>0</v>
      </c>
      <c r="AE471" s="73">
        <f t="shared" si="335"/>
        <v>0</v>
      </c>
      <c r="AF471" s="1">
        <f t="shared" si="336"/>
        <v>0</v>
      </c>
      <c r="AH471" s="1" t="str">
        <f t="shared" si="337"/>
        <v>No</v>
      </c>
    </row>
    <row r="472" spans="1:34" hidden="1" x14ac:dyDescent="0.2">
      <c r="A472" s="88">
        <v>4.6900000000000002E-4</v>
      </c>
      <c r="B472" s="4">
        <f t="shared" si="312"/>
        <v>4.6900000000000002E-4</v>
      </c>
      <c r="C472"/>
      <c r="D472" s="213"/>
      <c r="E472" s="44" t="s">
        <v>21</v>
      </c>
      <c r="F472" s="14">
        <f t="shared" si="315"/>
        <v>0</v>
      </c>
      <c r="G472" s="14">
        <f t="shared" si="316"/>
        <v>0</v>
      </c>
      <c r="H472" s="101" t="str">
        <f>IF(ISNA(VLOOKUP(C472,[1]Sheet1!$J$2:$J$2999,1,FALSE)),"No","Yes")</f>
        <v>No</v>
      </c>
      <c r="I472" s="72">
        <f t="shared" si="317"/>
        <v>0</v>
      </c>
      <c r="J472" s="72">
        <f t="shared" si="318"/>
        <v>0</v>
      </c>
      <c r="K472" s="72">
        <f t="shared" si="319"/>
        <v>0</v>
      </c>
      <c r="L472" s="72">
        <f t="shared" si="320"/>
        <v>0</v>
      </c>
      <c r="M472" s="72">
        <f t="shared" si="321"/>
        <v>0</v>
      </c>
      <c r="N472" s="72">
        <f t="shared" si="322"/>
        <v>0</v>
      </c>
      <c r="O472" s="72">
        <f t="shared" si="313"/>
        <v>0</v>
      </c>
      <c r="Q472" s="73">
        <f t="shared" si="323"/>
        <v>0</v>
      </c>
      <c r="R472" s="73">
        <f t="shared" si="324"/>
        <v>0</v>
      </c>
      <c r="S472" s="73">
        <f t="shared" si="325"/>
        <v>0</v>
      </c>
      <c r="T472" s="73">
        <f t="shared" si="326"/>
        <v>0</v>
      </c>
      <c r="U472" s="73">
        <f t="shared" si="327"/>
        <v>0</v>
      </c>
      <c r="V472" s="73">
        <f t="shared" si="328"/>
        <v>0</v>
      </c>
      <c r="W472" s="73">
        <f t="shared" si="314"/>
        <v>0</v>
      </c>
      <c r="Y472" s="72">
        <f t="shared" si="329"/>
        <v>0</v>
      </c>
      <c r="Z472" s="73">
        <f t="shared" si="330"/>
        <v>0</v>
      </c>
      <c r="AA472" s="58">
        <f t="shared" si="331"/>
        <v>0</v>
      </c>
      <c r="AB472" s="72">
        <f t="shared" si="332"/>
        <v>0</v>
      </c>
      <c r="AC472" s="72">
        <f t="shared" si="333"/>
        <v>0</v>
      </c>
      <c r="AD472" s="73">
        <f t="shared" si="334"/>
        <v>0</v>
      </c>
      <c r="AE472" s="73">
        <f t="shared" si="335"/>
        <v>0</v>
      </c>
      <c r="AF472" s="1">
        <f t="shared" si="336"/>
        <v>0</v>
      </c>
      <c r="AH472" s="1" t="str">
        <f t="shared" si="337"/>
        <v>No</v>
      </c>
    </row>
    <row r="473" spans="1:34" hidden="1" x14ac:dyDescent="0.2">
      <c r="A473" s="88">
        <v>4.6999999999999999E-4</v>
      </c>
      <c r="B473" s="4">
        <f t="shared" si="312"/>
        <v>4.6999999999999999E-4</v>
      </c>
      <c r="C473"/>
      <c r="D473" s="213"/>
      <c r="E473" s="44" t="s">
        <v>21</v>
      </c>
      <c r="F473" s="14">
        <f t="shared" si="315"/>
        <v>0</v>
      </c>
      <c r="G473" s="14">
        <f t="shared" si="316"/>
        <v>0</v>
      </c>
      <c r="H473" s="101" t="str">
        <f>IF(ISNA(VLOOKUP(C473,[1]Sheet1!$J$2:$J$2999,1,FALSE)),"No","Yes")</f>
        <v>No</v>
      </c>
      <c r="I473" s="72">
        <f t="shared" si="317"/>
        <v>0</v>
      </c>
      <c r="J473" s="72">
        <f t="shared" si="318"/>
        <v>0</v>
      </c>
      <c r="K473" s="72">
        <f t="shared" si="319"/>
        <v>0</v>
      </c>
      <c r="L473" s="72">
        <f t="shared" si="320"/>
        <v>0</v>
      </c>
      <c r="M473" s="72">
        <f t="shared" si="321"/>
        <v>0</v>
      </c>
      <c r="N473" s="72">
        <f t="shared" si="322"/>
        <v>0</v>
      </c>
      <c r="O473" s="72">
        <f t="shared" si="313"/>
        <v>0</v>
      </c>
      <c r="Q473" s="73">
        <f t="shared" si="323"/>
        <v>0</v>
      </c>
      <c r="R473" s="73">
        <f t="shared" si="324"/>
        <v>0</v>
      </c>
      <c r="S473" s="73">
        <f t="shared" si="325"/>
        <v>0</v>
      </c>
      <c r="T473" s="73">
        <f t="shared" si="326"/>
        <v>0</v>
      </c>
      <c r="U473" s="73">
        <f t="shared" si="327"/>
        <v>0</v>
      </c>
      <c r="V473" s="73">
        <f t="shared" si="328"/>
        <v>0</v>
      </c>
      <c r="W473" s="73">
        <f t="shared" si="314"/>
        <v>0</v>
      </c>
      <c r="Y473" s="72">
        <f t="shared" si="329"/>
        <v>0</v>
      </c>
      <c r="Z473" s="73">
        <f t="shared" si="330"/>
        <v>0</v>
      </c>
      <c r="AA473" s="58">
        <f t="shared" si="331"/>
        <v>0</v>
      </c>
      <c r="AB473" s="72">
        <f t="shared" si="332"/>
        <v>0</v>
      </c>
      <c r="AC473" s="72">
        <f t="shared" si="333"/>
        <v>0</v>
      </c>
      <c r="AD473" s="73">
        <f t="shared" si="334"/>
        <v>0</v>
      </c>
      <c r="AE473" s="73">
        <f t="shared" si="335"/>
        <v>0</v>
      </c>
      <c r="AF473" s="1">
        <f t="shared" si="336"/>
        <v>0</v>
      </c>
      <c r="AH473" s="1" t="str">
        <f t="shared" si="337"/>
        <v>No</v>
      </c>
    </row>
    <row r="474" spans="1:34" hidden="1" x14ac:dyDescent="0.2">
      <c r="A474" s="88">
        <v>4.7100000000000001E-4</v>
      </c>
      <c r="B474" s="4">
        <f t="shared" si="312"/>
        <v>4.7100000000000001E-4</v>
      </c>
      <c r="C474"/>
      <c r="D474" s="213"/>
      <c r="E474" s="44" t="s">
        <v>21</v>
      </c>
      <c r="F474" s="14">
        <f t="shared" si="315"/>
        <v>0</v>
      </c>
      <c r="G474" s="14">
        <f t="shared" si="316"/>
        <v>0</v>
      </c>
      <c r="H474" s="101" t="str">
        <f>IF(ISNA(VLOOKUP(C474,[1]Sheet1!$J$2:$J$2999,1,FALSE)),"No","Yes")</f>
        <v>No</v>
      </c>
      <c r="I474" s="72">
        <f t="shared" si="317"/>
        <v>0</v>
      </c>
      <c r="J474" s="72">
        <f t="shared" si="318"/>
        <v>0</v>
      </c>
      <c r="K474" s="72">
        <f t="shared" si="319"/>
        <v>0</v>
      </c>
      <c r="L474" s="72">
        <f t="shared" si="320"/>
        <v>0</v>
      </c>
      <c r="M474" s="72">
        <f t="shared" si="321"/>
        <v>0</v>
      </c>
      <c r="N474" s="72">
        <f t="shared" si="322"/>
        <v>0</v>
      </c>
      <c r="O474" s="72">
        <f t="shared" si="313"/>
        <v>0</v>
      </c>
      <c r="Q474" s="73">
        <f t="shared" si="323"/>
        <v>0</v>
      </c>
      <c r="R474" s="73">
        <f t="shared" si="324"/>
        <v>0</v>
      </c>
      <c r="S474" s="73">
        <f t="shared" si="325"/>
        <v>0</v>
      </c>
      <c r="T474" s="73">
        <f t="shared" si="326"/>
        <v>0</v>
      </c>
      <c r="U474" s="73">
        <f t="shared" si="327"/>
        <v>0</v>
      </c>
      <c r="V474" s="73">
        <f t="shared" si="328"/>
        <v>0</v>
      </c>
      <c r="W474" s="73">
        <f t="shared" si="314"/>
        <v>0</v>
      </c>
      <c r="Y474" s="72">
        <f t="shared" si="329"/>
        <v>0</v>
      </c>
      <c r="Z474" s="73">
        <f t="shared" si="330"/>
        <v>0</v>
      </c>
      <c r="AA474" s="58">
        <f t="shared" si="331"/>
        <v>0</v>
      </c>
      <c r="AB474" s="72">
        <f t="shared" si="332"/>
        <v>0</v>
      </c>
      <c r="AC474" s="72">
        <f t="shared" si="333"/>
        <v>0</v>
      </c>
      <c r="AD474" s="73">
        <f t="shared" si="334"/>
        <v>0</v>
      </c>
      <c r="AE474" s="73">
        <f t="shared" si="335"/>
        <v>0</v>
      </c>
      <c r="AF474" s="1">
        <f t="shared" si="336"/>
        <v>0</v>
      </c>
      <c r="AH474" s="1" t="str">
        <f t="shared" si="337"/>
        <v>No</v>
      </c>
    </row>
    <row r="475" spans="1:34" hidden="1" x14ac:dyDescent="0.2">
      <c r="A475" s="88">
        <v>4.7199999999999998E-4</v>
      </c>
      <c r="B475" s="4">
        <f t="shared" si="312"/>
        <v>4.7199999999999998E-4</v>
      </c>
      <c r="C475"/>
      <c r="D475" s="213"/>
      <c r="E475" s="44" t="s">
        <v>21</v>
      </c>
      <c r="F475" s="14">
        <f t="shared" si="315"/>
        <v>0</v>
      </c>
      <c r="G475" s="14">
        <f t="shared" si="316"/>
        <v>0</v>
      </c>
      <c r="H475" s="101" t="str">
        <f>IF(ISNA(VLOOKUP(C475,[1]Sheet1!$J$2:$J$2999,1,FALSE)),"No","Yes")</f>
        <v>No</v>
      </c>
      <c r="I475" s="72">
        <f t="shared" si="317"/>
        <v>0</v>
      </c>
      <c r="J475" s="72">
        <f t="shared" si="318"/>
        <v>0</v>
      </c>
      <c r="K475" s="72">
        <f t="shared" si="319"/>
        <v>0</v>
      </c>
      <c r="L475" s="72">
        <f t="shared" si="320"/>
        <v>0</v>
      </c>
      <c r="M475" s="72">
        <f t="shared" si="321"/>
        <v>0</v>
      </c>
      <c r="N475" s="72">
        <f t="shared" si="322"/>
        <v>0</v>
      </c>
      <c r="O475" s="72">
        <f t="shared" si="313"/>
        <v>0</v>
      </c>
      <c r="Q475" s="73">
        <f t="shared" si="323"/>
        <v>0</v>
      </c>
      <c r="R475" s="73">
        <f t="shared" si="324"/>
        <v>0</v>
      </c>
      <c r="S475" s="73">
        <f t="shared" si="325"/>
        <v>0</v>
      </c>
      <c r="T475" s="73">
        <f t="shared" si="326"/>
        <v>0</v>
      </c>
      <c r="U475" s="73">
        <f t="shared" si="327"/>
        <v>0</v>
      </c>
      <c r="V475" s="73">
        <f t="shared" si="328"/>
        <v>0</v>
      </c>
      <c r="W475" s="73">
        <f t="shared" si="314"/>
        <v>0</v>
      </c>
      <c r="Y475" s="72">
        <f t="shared" si="329"/>
        <v>0</v>
      </c>
      <c r="Z475" s="73">
        <f t="shared" si="330"/>
        <v>0</v>
      </c>
      <c r="AA475" s="58">
        <f t="shared" si="331"/>
        <v>0</v>
      </c>
      <c r="AB475" s="72">
        <f t="shared" si="332"/>
        <v>0</v>
      </c>
      <c r="AC475" s="72">
        <f t="shared" si="333"/>
        <v>0</v>
      </c>
      <c r="AD475" s="73">
        <f t="shared" si="334"/>
        <v>0</v>
      </c>
      <c r="AE475" s="73">
        <f t="shared" si="335"/>
        <v>0</v>
      </c>
      <c r="AF475" s="1">
        <f t="shared" si="336"/>
        <v>0</v>
      </c>
      <c r="AH475" s="1" t="str">
        <f t="shared" si="337"/>
        <v>No</v>
      </c>
    </row>
    <row r="476" spans="1:34" hidden="1" x14ac:dyDescent="0.2">
      <c r="A476" s="88">
        <v>4.73E-4</v>
      </c>
      <c r="B476" s="4">
        <f t="shared" si="312"/>
        <v>4.73E-4</v>
      </c>
      <c r="C476"/>
      <c r="D476" s="213"/>
      <c r="E476" s="44" t="s">
        <v>21</v>
      </c>
      <c r="F476" s="14">
        <f t="shared" si="315"/>
        <v>0</v>
      </c>
      <c r="G476" s="14">
        <f t="shared" si="316"/>
        <v>0</v>
      </c>
      <c r="H476" s="101" t="str">
        <f>IF(ISNA(VLOOKUP(C476,[1]Sheet1!$J$2:$J$2999,1,FALSE)),"No","Yes")</f>
        <v>No</v>
      </c>
      <c r="I476" s="72">
        <f t="shared" si="317"/>
        <v>0</v>
      </c>
      <c r="J476" s="72">
        <f t="shared" si="318"/>
        <v>0</v>
      </c>
      <c r="K476" s="72">
        <f t="shared" si="319"/>
        <v>0</v>
      </c>
      <c r="L476" s="72">
        <f t="shared" si="320"/>
        <v>0</v>
      </c>
      <c r="M476" s="72">
        <f t="shared" si="321"/>
        <v>0</v>
      </c>
      <c r="N476" s="72">
        <f t="shared" si="322"/>
        <v>0</v>
      </c>
      <c r="O476" s="72">
        <f t="shared" si="313"/>
        <v>0</v>
      </c>
      <c r="Q476" s="73">
        <f t="shared" si="323"/>
        <v>0</v>
      </c>
      <c r="R476" s="73">
        <f t="shared" si="324"/>
        <v>0</v>
      </c>
      <c r="S476" s="73">
        <f t="shared" si="325"/>
        <v>0</v>
      </c>
      <c r="T476" s="73">
        <f t="shared" si="326"/>
        <v>0</v>
      </c>
      <c r="U476" s="73">
        <f t="shared" si="327"/>
        <v>0</v>
      </c>
      <c r="V476" s="73">
        <f t="shared" si="328"/>
        <v>0</v>
      </c>
      <c r="W476" s="73">
        <f t="shared" si="314"/>
        <v>0</v>
      </c>
      <c r="Y476" s="72">
        <f t="shared" si="329"/>
        <v>0</v>
      </c>
      <c r="Z476" s="73">
        <f t="shared" si="330"/>
        <v>0</v>
      </c>
      <c r="AA476" s="58">
        <f t="shared" si="331"/>
        <v>0</v>
      </c>
      <c r="AB476" s="72">
        <f t="shared" si="332"/>
        <v>0</v>
      </c>
      <c r="AC476" s="72">
        <f t="shared" si="333"/>
        <v>0</v>
      </c>
      <c r="AD476" s="73">
        <f t="shared" si="334"/>
        <v>0</v>
      </c>
      <c r="AE476" s="73">
        <f t="shared" si="335"/>
        <v>0</v>
      </c>
      <c r="AF476" s="1">
        <f t="shared" si="336"/>
        <v>0</v>
      </c>
      <c r="AH476" s="1" t="str">
        <f t="shared" si="337"/>
        <v>No</v>
      </c>
    </row>
    <row r="477" spans="1:34" hidden="1" x14ac:dyDescent="0.2">
      <c r="A477" s="88">
        <v>4.7400000000000003E-4</v>
      </c>
      <c r="B477" s="4">
        <f t="shared" si="312"/>
        <v>4.7400000000000003E-4</v>
      </c>
      <c r="C477"/>
      <c r="D477" s="213"/>
      <c r="E477" s="44" t="s">
        <v>21</v>
      </c>
      <c r="F477" s="14">
        <f t="shared" si="315"/>
        <v>0</v>
      </c>
      <c r="G477" s="14">
        <f t="shared" si="316"/>
        <v>0</v>
      </c>
      <c r="H477" s="101" t="str">
        <f>IF(ISNA(VLOOKUP(C477,[1]Sheet1!$J$2:$J$2999,1,FALSE)),"No","Yes")</f>
        <v>No</v>
      </c>
      <c r="I477" s="72">
        <f t="shared" si="317"/>
        <v>0</v>
      </c>
      <c r="J477" s="72">
        <f t="shared" si="318"/>
        <v>0</v>
      </c>
      <c r="K477" s="72">
        <f t="shared" si="319"/>
        <v>0</v>
      </c>
      <c r="L477" s="72">
        <f t="shared" si="320"/>
        <v>0</v>
      </c>
      <c r="M477" s="72">
        <f t="shared" si="321"/>
        <v>0</v>
      </c>
      <c r="N477" s="72">
        <f t="shared" si="322"/>
        <v>0</v>
      </c>
      <c r="O477" s="72">
        <f t="shared" si="313"/>
        <v>0</v>
      </c>
      <c r="Q477" s="73">
        <f t="shared" si="323"/>
        <v>0</v>
      </c>
      <c r="R477" s="73">
        <f t="shared" si="324"/>
        <v>0</v>
      </c>
      <c r="S477" s="73">
        <f t="shared" si="325"/>
        <v>0</v>
      </c>
      <c r="T477" s="73">
        <f t="shared" si="326"/>
        <v>0</v>
      </c>
      <c r="U477" s="73">
        <f t="shared" si="327"/>
        <v>0</v>
      </c>
      <c r="V477" s="73">
        <f t="shared" si="328"/>
        <v>0</v>
      </c>
      <c r="W477" s="73">
        <f t="shared" si="314"/>
        <v>0</v>
      </c>
      <c r="Y477" s="72">
        <f t="shared" si="329"/>
        <v>0</v>
      </c>
      <c r="Z477" s="73">
        <f t="shared" si="330"/>
        <v>0</v>
      </c>
      <c r="AA477" s="58">
        <f t="shared" si="331"/>
        <v>0</v>
      </c>
      <c r="AB477" s="72">
        <f t="shared" si="332"/>
        <v>0</v>
      </c>
      <c r="AC477" s="72">
        <f t="shared" si="333"/>
        <v>0</v>
      </c>
      <c r="AD477" s="73">
        <f t="shared" si="334"/>
        <v>0</v>
      </c>
      <c r="AE477" s="73">
        <f t="shared" si="335"/>
        <v>0</v>
      </c>
      <c r="AF477" s="1">
        <f t="shared" si="336"/>
        <v>0</v>
      </c>
      <c r="AH477" s="1" t="str">
        <f t="shared" si="337"/>
        <v>No</v>
      </c>
    </row>
    <row r="478" spans="1:34" hidden="1" x14ac:dyDescent="0.2">
      <c r="A478" s="88">
        <v>4.75E-4</v>
      </c>
      <c r="B478" s="4">
        <f t="shared" si="312"/>
        <v>4.75E-4</v>
      </c>
      <c r="C478"/>
      <c r="D478" s="213"/>
      <c r="E478" s="44" t="s">
        <v>21</v>
      </c>
      <c r="F478" s="14">
        <f t="shared" si="315"/>
        <v>0</v>
      </c>
      <c r="G478" s="14">
        <f t="shared" si="316"/>
        <v>0</v>
      </c>
      <c r="H478" s="101" t="str">
        <f>IF(ISNA(VLOOKUP(C478,[1]Sheet1!$J$2:$J$2999,1,FALSE)),"No","Yes")</f>
        <v>No</v>
      </c>
      <c r="I478" s="72">
        <f t="shared" si="317"/>
        <v>0</v>
      </c>
      <c r="J478" s="72">
        <f t="shared" si="318"/>
        <v>0</v>
      </c>
      <c r="K478" s="72">
        <f t="shared" si="319"/>
        <v>0</v>
      </c>
      <c r="L478" s="72">
        <f t="shared" si="320"/>
        <v>0</v>
      </c>
      <c r="M478" s="72">
        <f t="shared" si="321"/>
        <v>0</v>
      </c>
      <c r="N478" s="72">
        <f t="shared" si="322"/>
        <v>0</v>
      </c>
      <c r="O478" s="72">
        <f t="shared" si="313"/>
        <v>0</v>
      </c>
      <c r="Q478" s="73">
        <f t="shared" si="323"/>
        <v>0</v>
      </c>
      <c r="R478" s="73">
        <f t="shared" si="324"/>
        <v>0</v>
      </c>
      <c r="S478" s="73">
        <f t="shared" si="325"/>
        <v>0</v>
      </c>
      <c r="T478" s="73">
        <f t="shared" si="326"/>
        <v>0</v>
      </c>
      <c r="U478" s="73">
        <f t="shared" si="327"/>
        <v>0</v>
      </c>
      <c r="V478" s="73">
        <f t="shared" si="328"/>
        <v>0</v>
      </c>
      <c r="W478" s="73">
        <f t="shared" si="314"/>
        <v>0</v>
      </c>
      <c r="Y478" s="72">
        <f t="shared" si="329"/>
        <v>0</v>
      </c>
      <c r="Z478" s="73">
        <f t="shared" si="330"/>
        <v>0</v>
      </c>
      <c r="AA478" s="58">
        <f t="shared" si="331"/>
        <v>0</v>
      </c>
      <c r="AB478" s="72">
        <f t="shared" si="332"/>
        <v>0</v>
      </c>
      <c r="AC478" s="72">
        <f t="shared" si="333"/>
        <v>0</v>
      </c>
      <c r="AD478" s="73">
        <f t="shared" si="334"/>
        <v>0</v>
      </c>
      <c r="AE478" s="73">
        <f t="shared" si="335"/>
        <v>0</v>
      </c>
      <c r="AF478" s="1">
        <f t="shared" si="336"/>
        <v>0</v>
      </c>
      <c r="AH478" s="1" t="str">
        <f t="shared" si="337"/>
        <v>No</v>
      </c>
    </row>
    <row r="479" spans="1:34" hidden="1" x14ac:dyDescent="0.2">
      <c r="A479" s="88">
        <v>4.7600000000000002E-4</v>
      </c>
      <c r="B479" s="4">
        <f t="shared" si="312"/>
        <v>4.7600000000000002E-4</v>
      </c>
      <c r="C479"/>
      <c r="D479" s="213"/>
      <c r="E479" s="44" t="s">
        <v>21</v>
      </c>
      <c r="F479" s="14">
        <f t="shared" si="315"/>
        <v>0</v>
      </c>
      <c r="G479" s="14">
        <f t="shared" si="316"/>
        <v>0</v>
      </c>
      <c r="H479" s="101" t="str">
        <f>IF(ISNA(VLOOKUP(C479,[1]Sheet1!$J$2:$J$2999,1,FALSE)),"No","Yes")</f>
        <v>No</v>
      </c>
      <c r="I479" s="72">
        <f t="shared" si="317"/>
        <v>0</v>
      </c>
      <c r="J479" s="72">
        <f t="shared" si="318"/>
        <v>0</v>
      </c>
      <c r="K479" s="72">
        <f t="shared" si="319"/>
        <v>0</v>
      </c>
      <c r="L479" s="72">
        <f t="shared" si="320"/>
        <v>0</v>
      </c>
      <c r="M479" s="72">
        <f t="shared" si="321"/>
        <v>0</v>
      </c>
      <c r="N479" s="72">
        <f t="shared" si="322"/>
        <v>0</v>
      </c>
      <c r="O479" s="72">
        <f t="shared" si="313"/>
        <v>0</v>
      </c>
      <c r="Q479" s="73">
        <f t="shared" si="323"/>
        <v>0</v>
      </c>
      <c r="R479" s="73">
        <f t="shared" si="324"/>
        <v>0</v>
      </c>
      <c r="S479" s="73">
        <f t="shared" si="325"/>
        <v>0</v>
      </c>
      <c r="T479" s="73">
        <f t="shared" si="326"/>
        <v>0</v>
      </c>
      <c r="U479" s="73">
        <f t="shared" si="327"/>
        <v>0</v>
      </c>
      <c r="V479" s="73">
        <f t="shared" si="328"/>
        <v>0</v>
      </c>
      <c r="W479" s="73">
        <f t="shared" si="314"/>
        <v>0</v>
      </c>
      <c r="Y479" s="72">
        <f t="shared" si="329"/>
        <v>0</v>
      </c>
      <c r="Z479" s="73">
        <f t="shared" si="330"/>
        <v>0</v>
      </c>
      <c r="AA479" s="58">
        <f t="shared" si="331"/>
        <v>0</v>
      </c>
      <c r="AB479" s="72">
        <f t="shared" si="332"/>
        <v>0</v>
      </c>
      <c r="AC479" s="72">
        <f t="shared" si="333"/>
        <v>0</v>
      </c>
      <c r="AD479" s="73">
        <f t="shared" si="334"/>
        <v>0</v>
      </c>
      <c r="AE479" s="73">
        <f t="shared" si="335"/>
        <v>0</v>
      </c>
      <c r="AF479" s="1">
        <f t="shared" si="336"/>
        <v>0</v>
      </c>
      <c r="AH479" s="1" t="str">
        <f t="shared" si="337"/>
        <v>No</v>
      </c>
    </row>
    <row r="480" spans="1:34" hidden="1" x14ac:dyDescent="0.2">
      <c r="A480" s="88">
        <v>4.7699999999999999E-4</v>
      </c>
      <c r="B480" s="4">
        <f t="shared" si="312"/>
        <v>4.7699999999999999E-4</v>
      </c>
      <c r="C480"/>
      <c r="D480" s="213"/>
      <c r="E480" s="44" t="s">
        <v>21</v>
      </c>
      <c r="F480" s="14">
        <f t="shared" si="315"/>
        <v>0</v>
      </c>
      <c r="G480" s="14">
        <f t="shared" si="316"/>
        <v>0</v>
      </c>
      <c r="H480" s="101" t="str">
        <f>IF(ISNA(VLOOKUP(C480,[1]Sheet1!$J$2:$J$2999,1,FALSE)),"No","Yes")</f>
        <v>No</v>
      </c>
      <c r="I480" s="72">
        <f t="shared" si="317"/>
        <v>0</v>
      </c>
      <c r="J480" s="72">
        <f t="shared" si="318"/>
        <v>0</v>
      </c>
      <c r="K480" s="72">
        <f t="shared" si="319"/>
        <v>0</v>
      </c>
      <c r="L480" s="72">
        <f t="shared" si="320"/>
        <v>0</v>
      </c>
      <c r="M480" s="72">
        <f t="shared" si="321"/>
        <v>0</v>
      </c>
      <c r="N480" s="72">
        <f t="shared" si="322"/>
        <v>0</v>
      </c>
      <c r="O480" s="72">
        <f t="shared" si="313"/>
        <v>0</v>
      </c>
      <c r="Q480" s="73">
        <f t="shared" si="323"/>
        <v>0</v>
      </c>
      <c r="R480" s="73">
        <f t="shared" si="324"/>
        <v>0</v>
      </c>
      <c r="S480" s="73">
        <f t="shared" si="325"/>
        <v>0</v>
      </c>
      <c r="T480" s="73">
        <f t="shared" si="326"/>
        <v>0</v>
      </c>
      <c r="U480" s="73">
        <f t="shared" si="327"/>
        <v>0</v>
      </c>
      <c r="V480" s="73">
        <f t="shared" si="328"/>
        <v>0</v>
      </c>
      <c r="W480" s="73">
        <f t="shared" si="314"/>
        <v>0</v>
      </c>
      <c r="Y480" s="72">
        <f t="shared" si="329"/>
        <v>0</v>
      </c>
      <c r="Z480" s="73">
        <f t="shared" si="330"/>
        <v>0</v>
      </c>
      <c r="AA480" s="58">
        <f t="shared" si="331"/>
        <v>0</v>
      </c>
      <c r="AB480" s="72">
        <f t="shared" si="332"/>
        <v>0</v>
      </c>
      <c r="AC480" s="72">
        <f t="shared" si="333"/>
        <v>0</v>
      </c>
      <c r="AD480" s="73">
        <f t="shared" si="334"/>
        <v>0</v>
      </c>
      <c r="AE480" s="73">
        <f t="shared" si="335"/>
        <v>0</v>
      </c>
      <c r="AF480" s="1">
        <f t="shared" si="336"/>
        <v>0</v>
      </c>
      <c r="AH480" s="1" t="str">
        <f t="shared" si="337"/>
        <v>No</v>
      </c>
    </row>
    <row r="481" spans="1:34" hidden="1" x14ac:dyDescent="0.2">
      <c r="A481" s="88">
        <v>4.7800000000000002E-4</v>
      </c>
      <c r="B481" s="4">
        <f t="shared" si="312"/>
        <v>4.7800000000000002E-4</v>
      </c>
      <c r="C481"/>
      <c r="D481" s="213"/>
      <c r="E481" s="44" t="s">
        <v>21</v>
      </c>
      <c r="F481" s="14">
        <f t="shared" si="315"/>
        <v>0</v>
      </c>
      <c r="G481" s="14">
        <f t="shared" si="316"/>
        <v>0</v>
      </c>
      <c r="H481" s="101" t="str">
        <f>IF(ISNA(VLOOKUP(C481,[1]Sheet1!$J$2:$J$2999,1,FALSE)),"No","Yes")</f>
        <v>No</v>
      </c>
      <c r="I481" s="72">
        <f t="shared" si="317"/>
        <v>0</v>
      </c>
      <c r="J481" s="72">
        <f t="shared" si="318"/>
        <v>0</v>
      </c>
      <c r="K481" s="72">
        <f t="shared" si="319"/>
        <v>0</v>
      </c>
      <c r="L481" s="72">
        <f t="shared" si="320"/>
        <v>0</v>
      </c>
      <c r="M481" s="72">
        <f t="shared" si="321"/>
        <v>0</v>
      </c>
      <c r="N481" s="72">
        <f t="shared" si="322"/>
        <v>0</v>
      </c>
      <c r="O481" s="72">
        <f t="shared" si="313"/>
        <v>0</v>
      </c>
      <c r="Q481" s="73">
        <f t="shared" si="323"/>
        <v>0</v>
      </c>
      <c r="R481" s="73">
        <f t="shared" si="324"/>
        <v>0</v>
      </c>
      <c r="S481" s="73">
        <f t="shared" si="325"/>
        <v>0</v>
      </c>
      <c r="T481" s="73">
        <f t="shared" si="326"/>
        <v>0</v>
      </c>
      <c r="U481" s="73">
        <f t="shared" si="327"/>
        <v>0</v>
      </c>
      <c r="V481" s="73">
        <f t="shared" si="328"/>
        <v>0</v>
      </c>
      <c r="W481" s="73">
        <f t="shared" si="314"/>
        <v>0</v>
      </c>
      <c r="Y481" s="72">
        <f t="shared" si="329"/>
        <v>0</v>
      </c>
      <c r="Z481" s="73">
        <f t="shared" si="330"/>
        <v>0</v>
      </c>
      <c r="AA481" s="58">
        <f t="shared" si="331"/>
        <v>0</v>
      </c>
      <c r="AB481" s="72">
        <f t="shared" si="332"/>
        <v>0</v>
      </c>
      <c r="AC481" s="72">
        <f t="shared" si="333"/>
        <v>0</v>
      </c>
      <c r="AD481" s="73">
        <f t="shared" si="334"/>
        <v>0</v>
      </c>
      <c r="AE481" s="73">
        <f t="shared" si="335"/>
        <v>0</v>
      </c>
      <c r="AF481" s="1">
        <f t="shared" si="336"/>
        <v>0</v>
      </c>
      <c r="AH481" s="1" t="str">
        <f t="shared" si="337"/>
        <v>No</v>
      </c>
    </row>
    <row r="482" spans="1:34" hidden="1" x14ac:dyDescent="0.2">
      <c r="A482" s="88">
        <v>4.7899999999999999E-4</v>
      </c>
      <c r="B482" s="4">
        <f t="shared" si="312"/>
        <v>4.7899999999999999E-4</v>
      </c>
      <c r="C482"/>
      <c r="D482" s="213"/>
      <c r="E482" s="44" t="s">
        <v>21</v>
      </c>
      <c r="F482" s="14">
        <f t="shared" si="315"/>
        <v>0</v>
      </c>
      <c r="G482" s="14">
        <f t="shared" si="316"/>
        <v>0</v>
      </c>
      <c r="H482" s="101" t="str">
        <f>IF(ISNA(VLOOKUP(C482,[1]Sheet1!$J$2:$J$2999,1,FALSE)),"No","Yes")</f>
        <v>No</v>
      </c>
      <c r="I482" s="72">
        <f t="shared" si="317"/>
        <v>0</v>
      </c>
      <c r="J482" s="72">
        <f t="shared" si="318"/>
        <v>0</v>
      </c>
      <c r="K482" s="72">
        <f t="shared" si="319"/>
        <v>0</v>
      </c>
      <c r="L482" s="72">
        <f t="shared" si="320"/>
        <v>0</v>
      </c>
      <c r="M482" s="72">
        <f t="shared" si="321"/>
        <v>0</v>
      </c>
      <c r="N482" s="72">
        <f t="shared" si="322"/>
        <v>0</v>
      </c>
      <c r="O482" s="72">
        <f t="shared" si="313"/>
        <v>0</v>
      </c>
      <c r="Q482" s="73">
        <f t="shared" si="323"/>
        <v>0</v>
      </c>
      <c r="R482" s="73">
        <f t="shared" si="324"/>
        <v>0</v>
      </c>
      <c r="S482" s="73">
        <f t="shared" si="325"/>
        <v>0</v>
      </c>
      <c r="T482" s="73">
        <f t="shared" si="326"/>
        <v>0</v>
      </c>
      <c r="U482" s="73">
        <f t="shared" si="327"/>
        <v>0</v>
      </c>
      <c r="V482" s="73">
        <f t="shared" si="328"/>
        <v>0</v>
      </c>
      <c r="W482" s="73">
        <f t="shared" si="314"/>
        <v>0</v>
      </c>
      <c r="Y482" s="72">
        <f t="shared" si="329"/>
        <v>0</v>
      </c>
      <c r="Z482" s="73">
        <f t="shared" si="330"/>
        <v>0</v>
      </c>
      <c r="AA482" s="58">
        <f t="shared" si="331"/>
        <v>0</v>
      </c>
      <c r="AB482" s="72">
        <f t="shared" si="332"/>
        <v>0</v>
      </c>
      <c r="AC482" s="72">
        <f t="shared" si="333"/>
        <v>0</v>
      </c>
      <c r="AD482" s="73">
        <f t="shared" si="334"/>
        <v>0</v>
      </c>
      <c r="AE482" s="73">
        <f t="shared" si="335"/>
        <v>0</v>
      </c>
      <c r="AF482" s="1">
        <f t="shared" si="336"/>
        <v>0</v>
      </c>
      <c r="AH482" s="1" t="str">
        <f t="shared" si="337"/>
        <v>No</v>
      </c>
    </row>
    <row r="483" spans="1:34" hidden="1" x14ac:dyDescent="0.2">
      <c r="A483" s="88">
        <v>4.8000000000000001E-4</v>
      </c>
      <c r="B483" s="4">
        <f t="shared" si="312"/>
        <v>4.8000000000000001E-4</v>
      </c>
      <c r="C483"/>
      <c r="D483" s="213"/>
      <c r="E483" s="44" t="s">
        <v>21</v>
      </c>
      <c r="F483" s="14">
        <f t="shared" si="315"/>
        <v>0</v>
      </c>
      <c r="G483" s="14">
        <f t="shared" si="316"/>
        <v>0</v>
      </c>
      <c r="H483" s="101" t="str">
        <f>IF(ISNA(VLOOKUP(C483,[1]Sheet1!$J$2:$J$2999,1,FALSE)),"No","Yes")</f>
        <v>No</v>
      </c>
      <c r="I483" s="72">
        <f t="shared" si="317"/>
        <v>0</v>
      </c>
      <c r="J483" s="72">
        <f t="shared" si="318"/>
        <v>0</v>
      </c>
      <c r="K483" s="72">
        <f t="shared" si="319"/>
        <v>0</v>
      </c>
      <c r="L483" s="72">
        <f t="shared" si="320"/>
        <v>0</v>
      </c>
      <c r="M483" s="72">
        <f t="shared" si="321"/>
        <v>0</v>
      </c>
      <c r="N483" s="72">
        <f t="shared" si="322"/>
        <v>0</v>
      </c>
      <c r="O483" s="72">
        <f t="shared" si="313"/>
        <v>0</v>
      </c>
      <c r="Q483" s="73">
        <f t="shared" si="323"/>
        <v>0</v>
      </c>
      <c r="R483" s="73">
        <f t="shared" si="324"/>
        <v>0</v>
      </c>
      <c r="S483" s="73">
        <f t="shared" si="325"/>
        <v>0</v>
      </c>
      <c r="T483" s="73">
        <f t="shared" si="326"/>
        <v>0</v>
      </c>
      <c r="U483" s="73">
        <f t="shared" si="327"/>
        <v>0</v>
      </c>
      <c r="V483" s="73">
        <f t="shared" si="328"/>
        <v>0</v>
      </c>
      <c r="W483" s="73">
        <f t="shared" si="314"/>
        <v>0</v>
      </c>
      <c r="Y483" s="72">
        <f t="shared" si="329"/>
        <v>0</v>
      </c>
      <c r="Z483" s="73">
        <f t="shared" si="330"/>
        <v>0</v>
      </c>
      <c r="AA483" s="58">
        <f t="shared" si="331"/>
        <v>0</v>
      </c>
      <c r="AB483" s="72">
        <f t="shared" si="332"/>
        <v>0</v>
      </c>
      <c r="AC483" s="72">
        <f t="shared" si="333"/>
        <v>0</v>
      </c>
      <c r="AD483" s="73">
        <f t="shared" si="334"/>
        <v>0</v>
      </c>
      <c r="AE483" s="73">
        <f t="shared" si="335"/>
        <v>0</v>
      </c>
      <c r="AF483" s="1">
        <f t="shared" si="336"/>
        <v>0</v>
      </c>
      <c r="AH483" s="1" t="str">
        <f t="shared" si="337"/>
        <v>No</v>
      </c>
    </row>
    <row r="484" spans="1:34" hidden="1" x14ac:dyDescent="0.2">
      <c r="A484" s="88">
        <v>4.8099999999999998E-4</v>
      </c>
      <c r="B484" s="4">
        <f t="shared" si="312"/>
        <v>4.8099999999999998E-4</v>
      </c>
      <c r="C484"/>
      <c r="D484" s="213"/>
      <c r="E484" s="44" t="s">
        <v>21</v>
      </c>
      <c r="F484" s="14">
        <f t="shared" si="315"/>
        <v>0</v>
      </c>
      <c r="G484" s="14">
        <f t="shared" si="316"/>
        <v>0</v>
      </c>
      <c r="H484" s="101" t="str">
        <f>IF(ISNA(VLOOKUP(C484,[1]Sheet1!$J$2:$J$2999,1,FALSE)),"No","Yes")</f>
        <v>No</v>
      </c>
      <c r="I484" s="72">
        <f t="shared" si="317"/>
        <v>0</v>
      </c>
      <c r="J484" s="72">
        <f t="shared" si="318"/>
        <v>0</v>
      </c>
      <c r="K484" s="72">
        <f t="shared" si="319"/>
        <v>0</v>
      </c>
      <c r="L484" s="72">
        <f t="shared" si="320"/>
        <v>0</v>
      </c>
      <c r="M484" s="72">
        <f t="shared" si="321"/>
        <v>0</v>
      </c>
      <c r="N484" s="72">
        <f t="shared" si="322"/>
        <v>0</v>
      </c>
      <c r="O484" s="72">
        <f t="shared" si="313"/>
        <v>0</v>
      </c>
      <c r="Q484" s="73">
        <f t="shared" si="323"/>
        <v>0</v>
      </c>
      <c r="R484" s="73">
        <f t="shared" si="324"/>
        <v>0</v>
      </c>
      <c r="S484" s="73">
        <f t="shared" si="325"/>
        <v>0</v>
      </c>
      <c r="T484" s="73">
        <f t="shared" si="326"/>
        <v>0</v>
      </c>
      <c r="U484" s="73">
        <f t="shared" si="327"/>
        <v>0</v>
      </c>
      <c r="V484" s="73">
        <f t="shared" si="328"/>
        <v>0</v>
      </c>
      <c r="W484" s="73">
        <f t="shared" si="314"/>
        <v>0</v>
      </c>
      <c r="Y484" s="72">
        <f t="shared" si="329"/>
        <v>0</v>
      </c>
      <c r="Z484" s="73">
        <f t="shared" si="330"/>
        <v>0</v>
      </c>
      <c r="AA484" s="58">
        <f t="shared" si="331"/>
        <v>0</v>
      </c>
      <c r="AB484" s="72">
        <f t="shared" si="332"/>
        <v>0</v>
      </c>
      <c r="AC484" s="72">
        <f t="shared" si="333"/>
        <v>0</v>
      </c>
      <c r="AD484" s="73">
        <f t="shared" si="334"/>
        <v>0</v>
      </c>
      <c r="AE484" s="73">
        <f t="shared" si="335"/>
        <v>0</v>
      </c>
      <c r="AF484" s="1">
        <f t="shared" si="336"/>
        <v>0</v>
      </c>
      <c r="AH484" s="1" t="str">
        <f t="shared" si="337"/>
        <v>No</v>
      </c>
    </row>
    <row r="485" spans="1:34" hidden="1" x14ac:dyDescent="0.2">
      <c r="A485" s="88">
        <v>4.8200000000000001E-4</v>
      </c>
      <c r="B485" s="4">
        <f t="shared" si="312"/>
        <v>4.8200000000000001E-4</v>
      </c>
      <c r="C485"/>
      <c r="D485" s="213"/>
      <c r="E485" s="44" t="s">
        <v>21</v>
      </c>
      <c r="F485" s="14">
        <f t="shared" si="315"/>
        <v>0</v>
      </c>
      <c r="G485" s="14">
        <f t="shared" si="316"/>
        <v>0</v>
      </c>
      <c r="H485" s="101" t="str">
        <f>IF(ISNA(VLOOKUP(C485,[1]Sheet1!$J$2:$J$2999,1,FALSE)),"No","Yes")</f>
        <v>No</v>
      </c>
      <c r="I485" s="72">
        <f t="shared" si="317"/>
        <v>0</v>
      </c>
      <c r="J485" s="72">
        <f t="shared" si="318"/>
        <v>0</v>
      </c>
      <c r="K485" s="72">
        <f t="shared" si="319"/>
        <v>0</v>
      </c>
      <c r="L485" s="72">
        <f t="shared" si="320"/>
        <v>0</v>
      </c>
      <c r="M485" s="72">
        <f t="shared" si="321"/>
        <v>0</v>
      </c>
      <c r="N485" s="72">
        <f t="shared" si="322"/>
        <v>0</v>
      </c>
      <c r="O485" s="72">
        <f t="shared" si="313"/>
        <v>0</v>
      </c>
      <c r="Q485" s="73">
        <f t="shared" si="323"/>
        <v>0</v>
      </c>
      <c r="R485" s="73">
        <f t="shared" si="324"/>
        <v>0</v>
      </c>
      <c r="S485" s="73">
        <f t="shared" si="325"/>
        <v>0</v>
      </c>
      <c r="T485" s="73">
        <f t="shared" si="326"/>
        <v>0</v>
      </c>
      <c r="U485" s="73">
        <f t="shared" si="327"/>
        <v>0</v>
      </c>
      <c r="V485" s="73">
        <f t="shared" si="328"/>
        <v>0</v>
      </c>
      <c r="W485" s="73">
        <f t="shared" si="314"/>
        <v>0</v>
      </c>
      <c r="Y485" s="72">
        <f t="shared" si="329"/>
        <v>0</v>
      </c>
      <c r="Z485" s="73">
        <f t="shared" si="330"/>
        <v>0</v>
      </c>
      <c r="AA485" s="58">
        <f t="shared" si="331"/>
        <v>0</v>
      </c>
      <c r="AB485" s="72">
        <f t="shared" si="332"/>
        <v>0</v>
      </c>
      <c r="AC485" s="72">
        <f t="shared" si="333"/>
        <v>0</v>
      </c>
      <c r="AD485" s="73">
        <f t="shared" si="334"/>
        <v>0</v>
      </c>
      <c r="AE485" s="73">
        <f t="shared" si="335"/>
        <v>0</v>
      </c>
      <c r="AF485" s="1">
        <f t="shared" si="336"/>
        <v>0</v>
      </c>
      <c r="AH485" s="1" t="str">
        <f t="shared" si="337"/>
        <v>No</v>
      </c>
    </row>
    <row r="486" spans="1:34" hidden="1" x14ac:dyDescent="0.2">
      <c r="A486" s="88">
        <v>4.8299999999999998E-4</v>
      </c>
      <c r="B486" s="4">
        <f t="shared" si="312"/>
        <v>4.8299999999999998E-4</v>
      </c>
      <c r="C486"/>
      <c r="D486" s="213"/>
      <c r="E486" s="44" t="s">
        <v>21</v>
      </c>
      <c r="F486" s="14">
        <f t="shared" si="315"/>
        <v>0</v>
      </c>
      <c r="G486" s="14">
        <f t="shared" si="316"/>
        <v>0</v>
      </c>
      <c r="H486" s="101" t="str">
        <f>IF(ISNA(VLOOKUP(C486,[1]Sheet1!$J$2:$J$2999,1,FALSE)),"No","Yes")</f>
        <v>No</v>
      </c>
      <c r="I486" s="72">
        <f t="shared" si="317"/>
        <v>0</v>
      </c>
      <c r="J486" s="72">
        <f t="shared" si="318"/>
        <v>0</v>
      </c>
      <c r="K486" s="72">
        <f t="shared" si="319"/>
        <v>0</v>
      </c>
      <c r="L486" s="72">
        <f t="shared" si="320"/>
        <v>0</v>
      </c>
      <c r="M486" s="72">
        <f t="shared" si="321"/>
        <v>0</v>
      </c>
      <c r="N486" s="72">
        <f t="shared" si="322"/>
        <v>0</v>
      </c>
      <c r="O486" s="72">
        <f t="shared" si="313"/>
        <v>0</v>
      </c>
      <c r="Q486" s="73">
        <f t="shared" si="323"/>
        <v>0</v>
      </c>
      <c r="R486" s="73">
        <f t="shared" si="324"/>
        <v>0</v>
      </c>
      <c r="S486" s="73">
        <f t="shared" si="325"/>
        <v>0</v>
      </c>
      <c r="T486" s="73">
        <f t="shared" si="326"/>
        <v>0</v>
      </c>
      <c r="U486" s="73">
        <f t="shared" si="327"/>
        <v>0</v>
      </c>
      <c r="V486" s="73">
        <f t="shared" si="328"/>
        <v>0</v>
      </c>
      <c r="W486" s="73">
        <f t="shared" si="314"/>
        <v>0</v>
      </c>
      <c r="Y486" s="72">
        <f t="shared" si="329"/>
        <v>0</v>
      </c>
      <c r="Z486" s="73">
        <f t="shared" si="330"/>
        <v>0</v>
      </c>
      <c r="AA486" s="58">
        <f t="shared" si="331"/>
        <v>0</v>
      </c>
      <c r="AB486" s="72">
        <f t="shared" si="332"/>
        <v>0</v>
      </c>
      <c r="AC486" s="72">
        <f t="shared" si="333"/>
        <v>0</v>
      </c>
      <c r="AD486" s="73">
        <f t="shared" si="334"/>
        <v>0</v>
      </c>
      <c r="AE486" s="73">
        <f t="shared" si="335"/>
        <v>0</v>
      </c>
      <c r="AF486" s="1">
        <f t="shared" si="336"/>
        <v>0</v>
      </c>
      <c r="AH486" s="1" t="str">
        <f t="shared" si="337"/>
        <v>No</v>
      </c>
    </row>
    <row r="487" spans="1:34" hidden="1" x14ac:dyDescent="0.2">
      <c r="A487" s="88">
        <v>4.84E-4</v>
      </c>
      <c r="B487" s="4">
        <f t="shared" si="312"/>
        <v>4.84E-4</v>
      </c>
      <c r="C487"/>
      <c r="D487" s="213"/>
      <c r="E487" s="44" t="s">
        <v>21</v>
      </c>
      <c r="F487" s="14">
        <f t="shared" si="315"/>
        <v>0</v>
      </c>
      <c r="G487" s="14">
        <f t="shared" si="316"/>
        <v>0</v>
      </c>
      <c r="H487" s="101" t="str">
        <f>IF(ISNA(VLOOKUP(C487,[1]Sheet1!$J$2:$J$2999,1,FALSE)),"No","Yes")</f>
        <v>No</v>
      </c>
      <c r="I487" s="72">
        <f t="shared" si="317"/>
        <v>0</v>
      </c>
      <c r="J487" s="72">
        <f t="shared" si="318"/>
        <v>0</v>
      </c>
      <c r="K487" s="72">
        <f t="shared" si="319"/>
        <v>0</v>
      </c>
      <c r="L487" s="72">
        <f t="shared" si="320"/>
        <v>0</v>
      </c>
      <c r="M487" s="72">
        <f t="shared" si="321"/>
        <v>0</v>
      </c>
      <c r="N487" s="72">
        <f t="shared" si="322"/>
        <v>0</v>
      </c>
      <c r="O487" s="72">
        <f t="shared" si="313"/>
        <v>0</v>
      </c>
      <c r="Q487" s="73">
        <f t="shared" si="323"/>
        <v>0</v>
      </c>
      <c r="R487" s="73">
        <f t="shared" si="324"/>
        <v>0</v>
      </c>
      <c r="S487" s="73">
        <f t="shared" si="325"/>
        <v>0</v>
      </c>
      <c r="T487" s="73">
        <f t="shared" si="326"/>
        <v>0</v>
      </c>
      <c r="U487" s="73">
        <f t="shared" si="327"/>
        <v>0</v>
      </c>
      <c r="V487" s="73">
        <f t="shared" si="328"/>
        <v>0</v>
      </c>
      <c r="W487" s="73">
        <f t="shared" si="314"/>
        <v>0</v>
      </c>
      <c r="Y487" s="72">
        <f t="shared" si="329"/>
        <v>0</v>
      </c>
      <c r="Z487" s="73">
        <f t="shared" si="330"/>
        <v>0</v>
      </c>
      <c r="AA487" s="58">
        <f t="shared" si="331"/>
        <v>0</v>
      </c>
      <c r="AB487" s="72">
        <f t="shared" si="332"/>
        <v>0</v>
      </c>
      <c r="AC487" s="72">
        <f t="shared" si="333"/>
        <v>0</v>
      </c>
      <c r="AD487" s="73">
        <f t="shared" si="334"/>
        <v>0</v>
      </c>
      <c r="AE487" s="73">
        <f t="shared" si="335"/>
        <v>0</v>
      </c>
      <c r="AF487" s="1">
        <f t="shared" si="336"/>
        <v>0</v>
      </c>
      <c r="AH487" s="1" t="str">
        <f t="shared" si="337"/>
        <v>No</v>
      </c>
    </row>
    <row r="488" spans="1:34" hidden="1" x14ac:dyDescent="0.2">
      <c r="A488" s="88">
        <v>4.8500000000000003E-4</v>
      </c>
      <c r="B488" s="4">
        <f t="shared" si="312"/>
        <v>4.8500000000000003E-4</v>
      </c>
      <c r="C488"/>
      <c r="D488" s="213"/>
      <c r="E488" s="44" t="s">
        <v>21</v>
      </c>
      <c r="F488" s="14">
        <f t="shared" si="315"/>
        <v>0</v>
      </c>
      <c r="G488" s="14">
        <f t="shared" si="316"/>
        <v>0</v>
      </c>
      <c r="H488" s="101" t="str">
        <f>IF(ISNA(VLOOKUP(C488,[1]Sheet1!$J$2:$J$2999,1,FALSE)),"No","Yes")</f>
        <v>No</v>
      </c>
      <c r="I488" s="72">
        <f t="shared" si="317"/>
        <v>0</v>
      </c>
      <c r="J488" s="72">
        <f t="shared" si="318"/>
        <v>0</v>
      </c>
      <c r="K488" s="72">
        <f t="shared" si="319"/>
        <v>0</v>
      </c>
      <c r="L488" s="72">
        <f t="shared" si="320"/>
        <v>0</v>
      </c>
      <c r="M488" s="72">
        <f t="shared" si="321"/>
        <v>0</v>
      </c>
      <c r="N488" s="72">
        <f t="shared" si="322"/>
        <v>0</v>
      </c>
      <c r="O488" s="72">
        <f t="shared" si="313"/>
        <v>0</v>
      </c>
      <c r="Q488" s="73">
        <f t="shared" si="323"/>
        <v>0</v>
      </c>
      <c r="R488" s="73">
        <f t="shared" si="324"/>
        <v>0</v>
      </c>
      <c r="S488" s="73">
        <f t="shared" si="325"/>
        <v>0</v>
      </c>
      <c r="T488" s="73">
        <f t="shared" si="326"/>
        <v>0</v>
      </c>
      <c r="U488" s="73">
        <f t="shared" si="327"/>
        <v>0</v>
      </c>
      <c r="V488" s="73">
        <f t="shared" si="328"/>
        <v>0</v>
      </c>
      <c r="W488" s="73">
        <f t="shared" si="314"/>
        <v>0</v>
      </c>
      <c r="Y488" s="72">
        <f t="shared" si="329"/>
        <v>0</v>
      </c>
      <c r="Z488" s="73">
        <f t="shared" si="330"/>
        <v>0</v>
      </c>
      <c r="AA488" s="58">
        <f t="shared" si="331"/>
        <v>0</v>
      </c>
      <c r="AB488" s="72">
        <f t="shared" si="332"/>
        <v>0</v>
      </c>
      <c r="AC488" s="72">
        <f t="shared" si="333"/>
        <v>0</v>
      </c>
      <c r="AD488" s="73">
        <f t="shared" si="334"/>
        <v>0</v>
      </c>
      <c r="AE488" s="73">
        <f t="shared" si="335"/>
        <v>0</v>
      </c>
      <c r="AF488" s="1">
        <f t="shared" si="336"/>
        <v>0</v>
      </c>
      <c r="AH488" s="1" t="str">
        <f t="shared" si="337"/>
        <v>No</v>
      </c>
    </row>
    <row r="489" spans="1:34" hidden="1" x14ac:dyDescent="0.2">
      <c r="A489" s="88">
        <v>4.86E-4</v>
      </c>
      <c r="B489" s="4">
        <f t="shared" si="312"/>
        <v>4.86E-4</v>
      </c>
      <c r="C489"/>
      <c r="D489" s="213"/>
      <c r="E489" s="44" t="s">
        <v>21</v>
      </c>
      <c r="F489" s="14">
        <f t="shared" si="315"/>
        <v>0</v>
      </c>
      <c r="G489" s="14">
        <f t="shared" si="316"/>
        <v>0</v>
      </c>
      <c r="H489" s="101" t="str">
        <f>IF(ISNA(VLOOKUP(C489,[1]Sheet1!$J$2:$J$2999,1,FALSE)),"No","Yes")</f>
        <v>No</v>
      </c>
      <c r="I489" s="72">
        <f t="shared" si="317"/>
        <v>0</v>
      </c>
      <c r="J489" s="72">
        <f t="shared" si="318"/>
        <v>0</v>
      </c>
      <c r="K489" s="72">
        <f t="shared" si="319"/>
        <v>0</v>
      </c>
      <c r="L489" s="72">
        <f t="shared" si="320"/>
        <v>0</v>
      </c>
      <c r="M489" s="72">
        <f t="shared" si="321"/>
        <v>0</v>
      </c>
      <c r="N489" s="72">
        <f t="shared" si="322"/>
        <v>0</v>
      </c>
      <c r="O489" s="72">
        <f t="shared" si="313"/>
        <v>0</v>
      </c>
      <c r="Q489" s="73">
        <f t="shared" si="323"/>
        <v>0</v>
      </c>
      <c r="R489" s="73">
        <f t="shared" si="324"/>
        <v>0</v>
      </c>
      <c r="S489" s="73">
        <f t="shared" si="325"/>
        <v>0</v>
      </c>
      <c r="T489" s="73">
        <f t="shared" si="326"/>
        <v>0</v>
      </c>
      <c r="U489" s="73">
        <f t="shared" si="327"/>
        <v>0</v>
      </c>
      <c r="V489" s="73">
        <f t="shared" si="328"/>
        <v>0</v>
      </c>
      <c r="W489" s="73">
        <f t="shared" si="314"/>
        <v>0</v>
      </c>
      <c r="Y489" s="72">
        <f t="shared" si="329"/>
        <v>0</v>
      </c>
      <c r="Z489" s="73">
        <f t="shared" si="330"/>
        <v>0</v>
      </c>
      <c r="AA489" s="58">
        <f t="shared" si="331"/>
        <v>0</v>
      </c>
      <c r="AB489" s="72">
        <f t="shared" si="332"/>
        <v>0</v>
      </c>
      <c r="AC489" s="72">
        <f t="shared" si="333"/>
        <v>0</v>
      </c>
      <c r="AD489" s="73">
        <f t="shared" si="334"/>
        <v>0</v>
      </c>
      <c r="AE489" s="73">
        <f t="shared" si="335"/>
        <v>0</v>
      </c>
      <c r="AF489" s="1">
        <f t="shared" si="336"/>
        <v>0</v>
      </c>
      <c r="AH489" s="1" t="str">
        <f t="shared" si="337"/>
        <v>No</v>
      </c>
    </row>
    <row r="490" spans="1:34" hidden="1" x14ac:dyDescent="0.2">
      <c r="A490" s="88">
        <v>4.8700000000000002E-4</v>
      </c>
      <c r="B490" s="4">
        <f t="shared" si="312"/>
        <v>4.8700000000000002E-4</v>
      </c>
      <c r="C490"/>
      <c r="D490" s="213"/>
      <c r="E490" s="44" t="s">
        <v>21</v>
      </c>
      <c r="F490" s="14">
        <f t="shared" si="315"/>
        <v>0</v>
      </c>
      <c r="G490" s="14">
        <f t="shared" si="316"/>
        <v>0</v>
      </c>
      <c r="H490" s="101" t="str">
        <f>IF(ISNA(VLOOKUP(C490,[1]Sheet1!$J$2:$J$2999,1,FALSE)),"No","Yes")</f>
        <v>No</v>
      </c>
      <c r="I490" s="72">
        <f t="shared" si="317"/>
        <v>0</v>
      </c>
      <c r="J490" s="72">
        <f t="shared" si="318"/>
        <v>0</v>
      </c>
      <c r="K490" s="72">
        <f t="shared" si="319"/>
        <v>0</v>
      </c>
      <c r="L490" s="72">
        <f t="shared" si="320"/>
        <v>0</v>
      </c>
      <c r="M490" s="72">
        <f t="shared" si="321"/>
        <v>0</v>
      </c>
      <c r="N490" s="72">
        <f t="shared" si="322"/>
        <v>0</v>
      </c>
      <c r="O490" s="72">
        <f t="shared" si="313"/>
        <v>0</v>
      </c>
      <c r="Q490" s="73">
        <f t="shared" si="323"/>
        <v>0</v>
      </c>
      <c r="R490" s="73">
        <f t="shared" si="324"/>
        <v>0</v>
      </c>
      <c r="S490" s="73">
        <f t="shared" si="325"/>
        <v>0</v>
      </c>
      <c r="T490" s="73">
        <f t="shared" si="326"/>
        <v>0</v>
      </c>
      <c r="U490" s="73">
        <f t="shared" si="327"/>
        <v>0</v>
      </c>
      <c r="V490" s="73">
        <f t="shared" si="328"/>
        <v>0</v>
      </c>
      <c r="W490" s="73">
        <f t="shared" si="314"/>
        <v>0</v>
      </c>
      <c r="Y490" s="72">
        <f t="shared" si="329"/>
        <v>0</v>
      </c>
      <c r="Z490" s="73">
        <f t="shared" si="330"/>
        <v>0</v>
      </c>
      <c r="AA490" s="58">
        <f t="shared" si="331"/>
        <v>0</v>
      </c>
      <c r="AB490" s="72">
        <f t="shared" si="332"/>
        <v>0</v>
      </c>
      <c r="AC490" s="72">
        <f t="shared" si="333"/>
        <v>0</v>
      </c>
      <c r="AD490" s="73">
        <f t="shared" si="334"/>
        <v>0</v>
      </c>
      <c r="AE490" s="73">
        <f t="shared" si="335"/>
        <v>0</v>
      </c>
      <c r="AF490" s="1">
        <f t="shared" si="336"/>
        <v>0</v>
      </c>
      <c r="AH490" s="1" t="str">
        <f t="shared" si="337"/>
        <v>No</v>
      </c>
    </row>
    <row r="491" spans="1:34" hidden="1" x14ac:dyDescent="0.2">
      <c r="A491" s="88">
        <v>4.8799999999999999E-4</v>
      </c>
      <c r="B491" s="4">
        <f t="shared" si="312"/>
        <v>4.8799999999999999E-4</v>
      </c>
      <c r="C491"/>
      <c r="D491" s="213"/>
      <c r="E491" s="44" t="s">
        <v>21</v>
      </c>
      <c r="F491" s="14">
        <f t="shared" si="315"/>
        <v>0</v>
      </c>
      <c r="G491" s="14">
        <f t="shared" si="316"/>
        <v>0</v>
      </c>
      <c r="H491" s="101" t="str">
        <f>IF(ISNA(VLOOKUP(C491,[1]Sheet1!$J$2:$J$2999,1,FALSE)),"No","Yes")</f>
        <v>No</v>
      </c>
      <c r="I491" s="72">
        <f t="shared" si="317"/>
        <v>0</v>
      </c>
      <c r="J491" s="72">
        <f t="shared" si="318"/>
        <v>0</v>
      </c>
      <c r="K491" s="72">
        <f t="shared" si="319"/>
        <v>0</v>
      </c>
      <c r="L491" s="72">
        <f t="shared" si="320"/>
        <v>0</v>
      </c>
      <c r="M491" s="72">
        <f t="shared" si="321"/>
        <v>0</v>
      </c>
      <c r="N491" s="72">
        <f t="shared" si="322"/>
        <v>0</v>
      </c>
      <c r="O491" s="72">
        <f t="shared" si="313"/>
        <v>0</v>
      </c>
      <c r="Q491" s="73">
        <f t="shared" si="323"/>
        <v>0</v>
      </c>
      <c r="R491" s="73">
        <f t="shared" si="324"/>
        <v>0</v>
      </c>
      <c r="S491" s="73">
        <f t="shared" si="325"/>
        <v>0</v>
      </c>
      <c r="T491" s="73">
        <f t="shared" si="326"/>
        <v>0</v>
      </c>
      <c r="U491" s="73">
        <f t="shared" si="327"/>
        <v>0</v>
      </c>
      <c r="V491" s="73">
        <f t="shared" si="328"/>
        <v>0</v>
      </c>
      <c r="W491" s="73">
        <f t="shared" si="314"/>
        <v>0</v>
      </c>
      <c r="Y491" s="72">
        <f t="shared" si="329"/>
        <v>0</v>
      </c>
      <c r="Z491" s="73">
        <f t="shared" si="330"/>
        <v>0</v>
      </c>
      <c r="AA491" s="58">
        <f t="shared" si="331"/>
        <v>0</v>
      </c>
      <c r="AB491" s="72">
        <f t="shared" si="332"/>
        <v>0</v>
      </c>
      <c r="AC491" s="72">
        <f t="shared" si="333"/>
        <v>0</v>
      </c>
      <c r="AD491" s="73">
        <f t="shared" si="334"/>
        <v>0</v>
      </c>
      <c r="AE491" s="73">
        <f t="shared" si="335"/>
        <v>0</v>
      </c>
      <c r="AF491" s="1">
        <f t="shared" si="336"/>
        <v>0</v>
      </c>
      <c r="AH491" s="1" t="str">
        <f t="shared" si="337"/>
        <v>No</v>
      </c>
    </row>
    <row r="492" spans="1:34" hidden="1" x14ac:dyDescent="0.2">
      <c r="A492" s="88">
        <v>4.8899999999999996E-4</v>
      </c>
      <c r="B492" s="4">
        <f t="shared" si="312"/>
        <v>4.8899999999999996E-4</v>
      </c>
      <c r="C492"/>
      <c r="D492" s="213"/>
      <c r="E492" s="44" t="s">
        <v>21</v>
      </c>
      <c r="F492" s="14">
        <f t="shared" si="315"/>
        <v>0</v>
      </c>
      <c r="G492" s="14">
        <f t="shared" si="316"/>
        <v>0</v>
      </c>
      <c r="H492" s="101" t="str">
        <f>IF(ISNA(VLOOKUP(C492,[1]Sheet1!$J$2:$J$2999,1,FALSE)),"No","Yes")</f>
        <v>No</v>
      </c>
      <c r="I492" s="72">
        <f t="shared" si="317"/>
        <v>0</v>
      </c>
      <c r="J492" s="72">
        <f t="shared" si="318"/>
        <v>0</v>
      </c>
      <c r="K492" s="72">
        <f t="shared" si="319"/>
        <v>0</v>
      </c>
      <c r="L492" s="72">
        <f t="shared" si="320"/>
        <v>0</v>
      </c>
      <c r="M492" s="72">
        <f t="shared" si="321"/>
        <v>0</v>
      </c>
      <c r="N492" s="72">
        <f t="shared" si="322"/>
        <v>0</v>
      </c>
      <c r="O492" s="72">
        <f t="shared" si="313"/>
        <v>0</v>
      </c>
      <c r="Q492" s="73">
        <f t="shared" si="323"/>
        <v>0</v>
      </c>
      <c r="R492" s="73">
        <f t="shared" si="324"/>
        <v>0</v>
      </c>
      <c r="S492" s="73">
        <f t="shared" si="325"/>
        <v>0</v>
      </c>
      <c r="T492" s="73">
        <f t="shared" si="326"/>
        <v>0</v>
      </c>
      <c r="U492" s="73">
        <f t="shared" si="327"/>
        <v>0</v>
      </c>
      <c r="V492" s="73">
        <f t="shared" si="328"/>
        <v>0</v>
      </c>
      <c r="W492" s="73">
        <f t="shared" si="314"/>
        <v>0</v>
      </c>
      <c r="Y492" s="72">
        <f t="shared" si="329"/>
        <v>0</v>
      </c>
      <c r="Z492" s="73">
        <f t="shared" si="330"/>
        <v>0</v>
      </c>
      <c r="AA492" s="58">
        <f t="shared" si="331"/>
        <v>0</v>
      </c>
      <c r="AB492" s="72">
        <f t="shared" si="332"/>
        <v>0</v>
      </c>
      <c r="AC492" s="72">
        <f t="shared" si="333"/>
        <v>0</v>
      </c>
      <c r="AD492" s="73">
        <f t="shared" si="334"/>
        <v>0</v>
      </c>
      <c r="AE492" s="73">
        <f t="shared" si="335"/>
        <v>0</v>
      </c>
      <c r="AF492" s="1">
        <f t="shared" si="336"/>
        <v>0</v>
      </c>
      <c r="AH492" s="1" t="str">
        <f t="shared" si="337"/>
        <v>No</v>
      </c>
    </row>
    <row r="493" spans="1:34" hidden="1" x14ac:dyDescent="0.2">
      <c r="A493" s="88">
        <v>4.8999999999999998E-4</v>
      </c>
      <c r="B493" s="4">
        <f t="shared" si="312"/>
        <v>4.8999999999999998E-4</v>
      </c>
      <c r="C493"/>
      <c r="D493" s="213"/>
      <c r="E493" s="44" t="s">
        <v>21</v>
      </c>
      <c r="F493" s="14">
        <f t="shared" si="315"/>
        <v>0</v>
      </c>
      <c r="G493" s="14">
        <f t="shared" si="316"/>
        <v>0</v>
      </c>
      <c r="H493" s="101" t="str">
        <f>IF(ISNA(VLOOKUP(C493,[1]Sheet1!$J$2:$J$2999,1,FALSE)),"No","Yes")</f>
        <v>No</v>
      </c>
      <c r="I493" s="72">
        <f t="shared" si="317"/>
        <v>0</v>
      </c>
      <c r="J493" s="72">
        <f t="shared" si="318"/>
        <v>0</v>
      </c>
      <c r="K493" s="72">
        <f t="shared" si="319"/>
        <v>0</v>
      </c>
      <c r="L493" s="72">
        <f t="shared" si="320"/>
        <v>0</v>
      </c>
      <c r="M493" s="72">
        <f t="shared" si="321"/>
        <v>0</v>
      </c>
      <c r="N493" s="72">
        <f t="shared" si="322"/>
        <v>0</v>
      </c>
      <c r="O493" s="72">
        <f t="shared" si="313"/>
        <v>0</v>
      </c>
      <c r="Q493" s="73">
        <f t="shared" si="323"/>
        <v>0</v>
      </c>
      <c r="R493" s="73">
        <f t="shared" si="324"/>
        <v>0</v>
      </c>
      <c r="S493" s="73">
        <f t="shared" si="325"/>
        <v>0</v>
      </c>
      <c r="T493" s="73">
        <f t="shared" si="326"/>
        <v>0</v>
      </c>
      <c r="U493" s="73">
        <f t="shared" si="327"/>
        <v>0</v>
      </c>
      <c r="V493" s="73">
        <f t="shared" si="328"/>
        <v>0</v>
      </c>
      <c r="W493" s="73">
        <f t="shared" si="314"/>
        <v>0</v>
      </c>
      <c r="Y493" s="72">
        <f t="shared" si="329"/>
        <v>0</v>
      </c>
      <c r="Z493" s="73">
        <f t="shared" si="330"/>
        <v>0</v>
      </c>
      <c r="AA493" s="58">
        <f t="shared" si="331"/>
        <v>0</v>
      </c>
      <c r="AB493" s="72">
        <f t="shared" si="332"/>
        <v>0</v>
      </c>
      <c r="AC493" s="72">
        <f t="shared" si="333"/>
        <v>0</v>
      </c>
      <c r="AD493" s="73">
        <f t="shared" si="334"/>
        <v>0</v>
      </c>
      <c r="AE493" s="73">
        <f t="shared" si="335"/>
        <v>0</v>
      </c>
      <c r="AF493" s="1">
        <f t="shared" si="336"/>
        <v>0</v>
      </c>
      <c r="AH493" s="1" t="str">
        <f t="shared" si="337"/>
        <v>No</v>
      </c>
    </row>
    <row r="494" spans="1:34" hidden="1" x14ac:dyDescent="0.2">
      <c r="A494" s="88">
        <v>4.9100000000000001E-4</v>
      </c>
      <c r="B494" s="4">
        <f t="shared" ref="B494:B539" si="338">AF494+A494</f>
        <v>4.9100000000000001E-4</v>
      </c>
      <c r="C494"/>
      <c r="D494" s="213"/>
      <c r="E494" s="44" t="s">
        <v>21</v>
      </c>
      <c r="F494" s="14">
        <f t="shared" si="315"/>
        <v>0</v>
      </c>
      <c r="G494" s="14">
        <f t="shared" si="316"/>
        <v>0</v>
      </c>
      <c r="H494" s="101" t="str">
        <f>IF(ISNA(VLOOKUP(C494,[1]Sheet1!$J$2:$J$2999,1,FALSE)),"No","Yes")</f>
        <v>No</v>
      </c>
      <c r="I494" s="72">
        <f t="shared" si="317"/>
        <v>0</v>
      </c>
      <c r="J494" s="72">
        <f t="shared" si="318"/>
        <v>0</v>
      </c>
      <c r="K494" s="72">
        <f t="shared" si="319"/>
        <v>0</v>
      </c>
      <c r="L494" s="72">
        <f t="shared" si="320"/>
        <v>0</v>
      </c>
      <c r="M494" s="72">
        <f t="shared" si="321"/>
        <v>0</v>
      </c>
      <c r="N494" s="72">
        <f t="shared" si="322"/>
        <v>0</v>
      </c>
      <c r="O494" s="72">
        <f t="shared" si="313"/>
        <v>0</v>
      </c>
      <c r="Q494" s="73">
        <f t="shared" si="323"/>
        <v>0</v>
      </c>
      <c r="R494" s="73">
        <f t="shared" si="324"/>
        <v>0</v>
      </c>
      <c r="S494" s="73">
        <f t="shared" si="325"/>
        <v>0</v>
      </c>
      <c r="T494" s="73">
        <f t="shared" si="326"/>
        <v>0</v>
      </c>
      <c r="U494" s="73">
        <f t="shared" si="327"/>
        <v>0</v>
      </c>
      <c r="V494" s="73">
        <f t="shared" si="328"/>
        <v>0</v>
      </c>
      <c r="W494" s="73">
        <f t="shared" si="314"/>
        <v>0</v>
      </c>
      <c r="Y494" s="72">
        <f t="shared" si="329"/>
        <v>0</v>
      </c>
      <c r="Z494" s="73">
        <f t="shared" si="330"/>
        <v>0</v>
      </c>
      <c r="AA494" s="58">
        <f t="shared" si="331"/>
        <v>0</v>
      </c>
      <c r="AB494" s="72">
        <f t="shared" si="332"/>
        <v>0</v>
      </c>
      <c r="AC494" s="72">
        <f t="shared" si="333"/>
        <v>0</v>
      </c>
      <c r="AD494" s="73">
        <f t="shared" si="334"/>
        <v>0</v>
      </c>
      <c r="AE494" s="73">
        <f t="shared" si="335"/>
        <v>0</v>
      </c>
      <c r="AF494" s="1">
        <f t="shared" si="336"/>
        <v>0</v>
      </c>
      <c r="AH494" s="1" t="str">
        <f t="shared" si="337"/>
        <v>No</v>
      </c>
    </row>
    <row r="495" spans="1:34" hidden="1" x14ac:dyDescent="0.2">
      <c r="A495" s="88">
        <v>4.9200000000000003E-4</v>
      </c>
      <c r="B495" s="4">
        <f t="shared" si="338"/>
        <v>4.9200000000000003E-4</v>
      </c>
      <c r="C495"/>
      <c r="D495" s="213"/>
      <c r="E495" s="44" t="s">
        <v>21</v>
      </c>
      <c r="F495" s="14">
        <f t="shared" si="315"/>
        <v>0</v>
      </c>
      <c r="G495" s="14">
        <f t="shared" si="316"/>
        <v>0</v>
      </c>
      <c r="H495" s="101" t="str">
        <f>IF(ISNA(VLOOKUP(C495,[1]Sheet1!$J$2:$J$2999,1,FALSE)),"No","Yes")</f>
        <v>No</v>
      </c>
      <c r="I495" s="72">
        <f t="shared" si="317"/>
        <v>0</v>
      </c>
      <c r="J495" s="72">
        <f t="shared" si="318"/>
        <v>0</v>
      </c>
      <c r="K495" s="72">
        <f t="shared" si="319"/>
        <v>0</v>
      </c>
      <c r="L495" s="72">
        <f t="shared" si="320"/>
        <v>0</v>
      </c>
      <c r="M495" s="72">
        <f t="shared" si="321"/>
        <v>0</v>
      </c>
      <c r="N495" s="72">
        <f t="shared" si="322"/>
        <v>0</v>
      </c>
      <c r="O495" s="72">
        <f t="shared" ref="O495:O540" si="339">IF(ISERROR(VLOOKUP($C495,Sprint7,5,FALSE)),0,(VLOOKUP($C495,Sprint7,5,FALSE)))</f>
        <v>0</v>
      </c>
      <c r="Q495" s="73">
        <f t="shared" si="323"/>
        <v>0</v>
      </c>
      <c r="R495" s="73">
        <f t="shared" si="324"/>
        <v>0</v>
      </c>
      <c r="S495" s="73">
        <f t="shared" si="325"/>
        <v>0</v>
      </c>
      <c r="T495" s="73">
        <f t="shared" si="326"/>
        <v>0</v>
      </c>
      <c r="U495" s="73">
        <f t="shared" si="327"/>
        <v>0</v>
      </c>
      <c r="V495" s="73">
        <f t="shared" si="328"/>
        <v>0</v>
      </c>
      <c r="W495" s="73">
        <f t="shared" ref="W495:W540" si="340">IF(ISERROR(VLOOKUP($C495,_End7,5,FALSE)),0,(VLOOKUP($C495,_End7,5,FALSE)))</f>
        <v>0</v>
      </c>
      <c r="Y495" s="72">
        <f t="shared" si="329"/>
        <v>0</v>
      </c>
      <c r="Z495" s="73">
        <f t="shared" si="330"/>
        <v>0</v>
      </c>
      <c r="AA495" s="58">
        <f t="shared" si="331"/>
        <v>0</v>
      </c>
      <c r="AB495" s="72">
        <f t="shared" si="332"/>
        <v>0</v>
      </c>
      <c r="AC495" s="72">
        <f t="shared" si="333"/>
        <v>0</v>
      </c>
      <c r="AD495" s="73">
        <f t="shared" si="334"/>
        <v>0</v>
      </c>
      <c r="AE495" s="73">
        <f t="shared" si="335"/>
        <v>0</v>
      </c>
      <c r="AF495" s="1">
        <f t="shared" si="336"/>
        <v>0</v>
      </c>
      <c r="AH495" s="1" t="str">
        <f t="shared" si="337"/>
        <v>No</v>
      </c>
    </row>
    <row r="496" spans="1:34" hidden="1" x14ac:dyDescent="0.2">
      <c r="A496" s="88">
        <v>4.9299999999999995E-4</v>
      </c>
      <c r="B496" s="4">
        <f t="shared" si="338"/>
        <v>4.9299999999999995E-4</v>
      </c>
      <c r="C496"/>
      <c r="D496" s="213"/>
      <c r="E496" s="44" t="s">
        <v>21</v>
      </c>
      <c r="F496" s="14">
        <f t="shared" ref="F496:F541" si="341">COUNTIF(H496:X496,"&gt;1")</f>
        <v>0</v>
      </c>
      <c r="G496" s="14">
        <f t="shared" ref="G496:G541" si="342">COUNTIF(AA496:AE496,"&gt;1")</f>
        <v>0</v>
      </c>
      <c r="H496" s="101" t="str">
        <f>IF(ISNA(VLOOKUP(C496,[1]Sheet1!$J$2:$J$2999,1,FALSE)),"No","Yes")</f>
        <v>No</v>
      </c>
      <c r="I496" s="72">
        <f t="shared" ref="I496:I541" si="343">IF(ISERROR(VLOOKUP($C496,Sprint1,5,FALSE)),0,(VLOOKUP($C496,Sprint1,5,FALSE)))</f>
        <v>0</v>
      </c>
      <c r="J496" s="72">
        <f t="shared" ref="J496:J541" si="344">IF(ISERROR(VLOOKUP($C496,Sprint2,5,FALSE)),0,(VLOOKUP($C496,Sprint2,5,FALSE)))</f>
        <v>0</v>
      </c>
      <c r="K496" s="72">
        <f t="shared" ref="K496:K541" si="345">IF(ISERROR(VLOOKUP($C496,Sprint3,5,FALSE)),0,(VLOOKUP($C496,Sprint3,5,FALSE)))</f>
        <v>0</v>
      </c>
      <c r="L496" s="72">
        <f t="shared" ref="L496:L541" si="346">IF(ISERROR(VLOOKUP($C496,Sprint4,5,FALSE)),0,(VLOOKUP($C496,Sprint4,5,FALSE)))</f>
        <v>0</v>
      </c>
      <c r="M496" s="72">
        <f t="shared" ref="M496:M541" si="347">IF(ISERROR(VLOOKUP($C496,Sprint5,5,FALSE)),0,(VLOOKUP($C496,Sprint5,5,FALSE)))</f>
        <v>0</v>
      </c>
      <c r="N496" s="72">
        <f t="shared" ref="N496:N541" si="348">IF(ISERROR(VLOOKUP($C496,Sprint6,5,FALSE)),0,(VLOOKUP($C496,Sprint6,5,FALSE)))</f>
        <v>0</v>
      </c>
      <c r="O496" s="72">
        <f t="shared" si="339"/>
        <v>0</v>
      </c>
      <c r="Q496" s="73">
        <f t="shared" ref="Q496:Q541" si="349">IF(ISERROR(VLOOKUP($C496,_End1,5,FALSE)),0,(VLOOKUP($C496,_End1,5,FALSE)))</f>
        <v>0</v>
      </c>
      <c r="R496" s="73">
        <f t="shared" ref="R496:R541" si="350">IF(ISERROR(VLOOKUP($C496,_End2,5,FALSE)),0,(VLOOKUP($C496,_End2,5,FALSE)))</f>
        <v>0</v>
      </c>
      <c r="S496" s="73">
        <f t="shared" ref="S496:S541" si="351">IF(ISERROR(VLOOKUP($C496,_End3,5,FALSE)),0,(VLOOKUP($C496,_End3,5,FALSE)))</f>
        <v>0</v>
      </c>
      <c r="T496" s="73">
        <f t="shared" ref="T496:T541" si="352">IF(ISERROR(VLOOKUP($C496,_End4,5,FALSE)),0,(VLOOKUP($C496,_End4,5,FALSE)))</f>
        <v>0</v>
      </c>
      <c r="U496" s="73">
        <f t="shared" ref="U496:U541" si="353">IF(ISERROR(VLOOKUP($C496,_End5,5,FALSE)),0,(VLOOKUP($C496,_End5,5,FALSE)))</f>
        <v>0</v>
      </c>
      <c r="V496" s="73">
        <f t="shared" ref="V496:V541" si="354">IF(ISERROR(VLOOKUP($C496,_End6,5,FALSE)),0,(VLOOKUP($C496,_End6,5,FALSE)))</f>
        <v>0</v>
      </c>
      <c r="W496" s="73">
        <f t="shared" si="340"/>
        <v>0</v>
      </c>
      <c r="Y496" s="72">
        <f t="shared" ref="Y496:Y541" si="355">LARGE(I496:O496,3)</f>
        <v>0</v>
      </c>
      <c r="Z496" s="73">
        <f t="shared" ref="Z496:Z541" si="356">LARGE(Q496:W496,3)</f>
        <v>0</v>
      </c>
      <c r="AA496" s="58">
        <f t="shared" ref="AA496:AA541" si="357">LARGE(Y496:Z496,1)</f>
        <v>0</v>
      </c>
      <c r="AB496" s="72">
        <f t="shared" ref="AB496:AB541" si="358">LARGE(I496:O496,1)</f>
        <v>0</v>
      </c>
      <c r="AC496" s="72">
        <f t="shared" ref="AC496:AC541" si="359">LARGE(I496:O496,2)</f>
        <v>0</v>
      </c>
      <c r="AD496" s="73">
        <f t="shared" ref="AD496:AD541" si="360">LARGE(Q496:W496,1)</f>
        <v>0</v>
      </c>
      <c r="AE496" s="73">
        <f t="shared" ref="AE496:AE541" si="361">LARGE(Q496:W496,2)</f>
        <v>0</v>
      </c>
      <c r="AF496" s="1">
        <f t="shared" si="336"/>
        <v>0</v>
      </c>
      <c r="AH496" s="1" t="str">
        <f t="shared" si="337"/>
        <v>No</v>
      </c>
    </row>
    <row r="497" spans="1:34" hidden="1" x14ac:dyDescent="0.2">
      <c r="A497" s="88">
        <v>4.9399999999999997E-4</v>
      </c>
      <c r="B497" s="4">
        <f t="shared" si="338"/>
        <v>4.9399999999999997E-4</v>
      </c>
      <c r="C497"/>
      <c r="D497" s="213"/>
      <c r="E497" s="44" t="s">
        <v>21</v>
      </c>
      <c r="F497" s="14">
        <f t="shared" si="341"/>
        <v>0</v>
      </c>
      <c r="G497" s="14">
        <f t="shared" si="342"/>
        <v>0</v>
      </c>
      <c r="H497" s="101" t="str">
        <f>IF(ISNA(VLOOKUP(C497,[1]Sheet1!$J$2:$J$2999,1,FALSE)),"No","Yes")</f>
        <v>No</v>
      </c>
      <c r="I497" s="72">
        <f t="shared" si="343"/>
        <v>0</v>
      </c>
      <c r="J497" s="72">
        <f t="shared" si="344"/>
        <v>0</v>
      </c>
      <c r="K497" s="72">
        <f t="shared" si="345"/>
        <v>0</v>
      </c>
      <c r="L497" s="72">
        <f t="shared" si="346"/>
        <v>0</v>
      </c>
      <c r="M497" s="72">
        <f t="shared" si="347"/>
        <v>0</v>
      </c>
      <c r="N497" s="72">
        <f t="shared" si="348"/>
        <v>0</v>
      </c>
      <c r="O497" s="72">
        <f t="shared" si="339"/>
        <v>0</v>
      </c>
      <c r="Q497" s="73">
        <f t="shared" si="349"/>
        <v>0</v>
      </c>
      <c r="R497" s="73">
        <f t="shared" si="350"/>
        <v>0</v>
      </c>
      <c r="S497" s="73">
        <f t="shared" si="351"/>
        <v>0</v>
      </c>
      <c r="T497" s="73">
        <f t="shared" si="352"/>
        <v>0</v>
      </c>
      <c r="U497" s="73">
        <f t="shared" si="353"/>
        <v>0</v>
      </c>
      <c r="V497" s="73">
        <f t="shared" si="354"/>
        <v>0</v>
      </c>
      <c r="W497" s="73">
        <f t="shared" si="340"/>
        <v>0</v>
      </c>
      <c r="Y497" s="72">
        <f t="shared" si="355"/>
        <v>0</v>
      </c>
      <c r="Z497" s="73">
        <f t="shared" si="356"/>
        <v>0</v>
      </c>
      <c r="AA497" s="58">
        <f t="shared" si="357"/>
        <v>0</v>
      </c>
      <c r="AB497" s="72">
        <f t="shared" si="358"/>
        <v>0</v>
      </c>
      <c r="AC497" s="72">
        <f t="shared" si="359"/>
        <v>0</v>
      </c>
      <c r="AD497" s="73">
        <f t="shared" si="360"/>
        <v>0</v>
      </c>
      <c r="AE497" s="73">
        <f t="shared" si="361"/>
        <v>0</v>
      </c>
      <c r="AF497" s="1">
        <f t="shared" si="336"/>
        <v>0</v>
      </c>
      <c r="AH497" s="1" t="str">
        <f t="shared" si="337"/>
        <v>No</v>
      </c>
    </row>
    <row r="498" spans="1:34" hidden="1" x14ac:dyDescent="0.2">
      <c r="A498" s="88">
        <v>4.95E-4</v>
      </c>
      <c r="B498" s="4">
        <f t="shared" si="338"/>
        <v>4.95E-4</v>
      </c>
      <c r="C498"/>
      <c r="D498" s="213"/>
      <c r="E498" s="44" t="s">
        <v>21</v>
      </c>
      <c r="F498" s="14">
        <f t="shared" si="341"/>
        <v>0</v>
      </c>
      <c r="G498" s="14">
        <f t="shared" si="342"/>
        <v>0</v>
      </c>
      <c r="H498" s="101" t="str">
        <f>IF(ISNA(VLOOKUP(C498,[1]Sheet1!$J$2:$J$2999,1,FALSE)),"No","Yes")</f>
        <v>No</v>
      </c>
      <c r="I498" s="72">
        <f t="shared" si="343"/>
        <v>0</v>
      </c>
      <c r="J498" s="72">
        <f t="shared" si="344"/>
        <v>0</v>
      </c>
      <c r="K498" s="72">
        <f t="shared" si="345"/>
        <v>0</v>
      </c>
      <c r="L498" s="72">
        <f t="shared" si="346"/>
        <v>0</v>
      </c>
      <c r="M498" s="72">
        <f t="shared" si="347"/>
        <v>0</v>
      </c>
      <c r="N498" s="72">
        <f t="shared" si="348"/>
        <v>0</v>
      </c>
      <c r="O498" s="72">
        <f t="shared" si="339"/>
        <v>0</v>
      </c>
      <c r="Q498" s="73">
        <f t="shared" si="349"/>
        <v>0</v>
      </c>
      <c r="R498" s="73">
        <f t="shared" si="350"/>
        <v>0</v>
      </c>
      <c r="S498" s="73">
        <f t="shared" si="351"/>
        <v>0</v>
      </c>
      <c r="T498" s="73">
        <f t="shared" si="352"/>
        <v>0</v>
      </c>
      <c r="U498" s="73">
        <f t="shared" si="353"/>
        <v>0</v>
      </c>
      <c r="V498" s="73">
        <f t="shared" si="354"/>
        <v>0</v>
      </c>
      <c r="W498" s="73">
        <f t="shared" si="340"/>
        <v>0</v>
      </c>
      <c r="Y498" s="72">
        <f t="shared" si="355"/>
        <v>0</v>
      </c>
      <c r="Z498" s="73">
        <f t="shared" si="356"/>
        <v>0</v>
      </c>
      <c r="AA498" s="58">
        <f t="shared" si="357"/>
        <v>0</v>
      </c>
      <c r="AB498" s="72">
        <f t="shared" si="358"/>
        <v>0</v>
      </c>
      <c r="AC498" s="72">
        <f t="shared" si="359"/>
        <v>0</v>
      </c>
      <c r="AD498" s="73">
        <f t="shared" si="360"/>
        <v>0</v>
      </c>
      <c r="AE498" s="73">
        <f t="shared" si="361"/>
        <v>0</v>
      </c>
      <c r="AF498" s="1">
        <f t="shared" si="336"/>
        <v>0</v>
      </c>
      <c r="AH498" s="1" t="str">
        <f t="shared" si="337"/>
        <v>No</v>
      </c>
    </row>
    <row r="499" spans="1:34" hidden="1" x14ac:dyDescent="0.2">
      <c r="A499" s="88">
        <v>4.9600000000000002E-4</v>
      </c>
      <c r="B499" s="4">
        <f t="shared" si="338"/>
        <v>4.9600000000000002E-4</v>
      </c>
      <c r="C499"/>
      <c r="D499" s="213"/>
      <c r="E499" s="44" t="s">
        <v>21</v>
      </c>
      <c r="F499" s="14">
        <f t="shared" si="341"/>
        <v>0</v>
      </c>
      <c r="G499" s="14">
        <f t="shared" si="342"/>
        <v>0</v>
      </c>
      <c r="H499" s="101" t="str">
        <f>IF(ISNA(VLOOKUP(C499,[1]Sheet1!$J$2:$J$2999,1,FALSE)),"No","Yes")</f>
        <v>No</v>
      </c>
      <c r="I499" s="72">
        <f t="shared" si="343"/>
        <v>0</v>
      </c>
      <c r="J499" s="72">
        <f t="shared" si="344"/>
        <v>0</v>
      </c>
      <c r="K499" s="72">
        <f t="shared" si="345"/>
        <v>0</v>
      </c>
      <c r="L499" s="72">
        <f t="shared" si="346"/>
        <v>0</v>
      </c>
      <c r="M499" s="72">
        <f t="shared" si="347"/>
        <v>0</v>
      </c>
      <c r="N499" s="72">
        <f t="shared" si="348"/>
        <v>0</v>
      </c>
      <c r="O499" s="72">
        <f t="shared" si="339"/>
        <v>0</v>
      </c>
      <c r="Q499" s="73">
        <f t="shared" si="349"/>
        <v>0</v>
      </c>
      <c r="R499" s="73">
        <f t="shared" si="350"/>
        <v>0</v>
      </c>
      <c r="S499" s="73">
        <f t="shared" si="351"/>
        <v>0</v>
      </c>
      <c r="T499" s="73">
        <f t="shared" si="352"/>
        <v>0</v>
      </c>
      <c r="U499" s="73">
        <f t="shared" si="353"/>
        <v>0</v>
      </c>
      <c r="V499" s="73">
        <f t="shared" si="354"/>
        <v>0</v>
      </c>
      <c r="W499" s="73">
        <f t="shared" si="340"/>
        <v>0</v>
      </c>
      <c r="Y499" s="72">
        <f t="shared" si="355"/>
        <v>0</v>
      </c>
      <c r="Z499" s="73">
        <f t="shared" si="356"/>
        <v>0</v>
      </c>
      <c r="AA499" s="58">
        <f t="shared" si="357"/>
        <v>0</v>
      </c>
      <c r="AB499" s="72">
        <f t="shared" si="358"/>
        <v>0</v>
      </c>
      <c r="AC499" s="72">
        <f t="shared" si="359"/>
        <v>0</v>
      </c>
      <c r="AD499" s="73">
        <f t="shared" si="360"/>
        <v>0</v>
      </c>
      <c r="AE499" s="73">
        <f t="shared" si="361"/>
        <v>0</v>
      </c>
      <c r="AF499" s="1">
        <f t="shared" si="336"/>
        <v>0</v>
      </c>
      <c r="AH499" s="1" t="str">
        <f t="shared" si="337"/>
        <v>No</v>
      </c>
    </row>
    <row r="500" spans="1:34" hidden="1" x14ac:dyDescent="0.2">
      <c r="A500" s="88">
        <v>4.9700000000000005E-4</v>
      </c>
      <c r="B500" s="4">
        <f t="shared" si="338"/>
        <v>4.9700000000000005E-4</v>
      </c>
      <c r="C500"/>
      <c r="D500" s="213"/>
      <c r="E500" s="44" t="s">
        <v>21</v>
      </c>
      <c r="F500" s="14">
        <f t="shared" si="341"/>
        <v>0</v>
      </c>
      <c r="G500" s="14">
        <f t="shared" si="342"/>
        <v>0</v>
      </c>
      <c r="H500" s="101" t="str">
        <f>IF(ISNA(VLOOKUP(C500,[1]Sheet1!$J$2:$J$2999,1,FALSE)),"No","Yes")</f>
        <v>No</v>
      </c>
      <c r="I500" s="72">
        <f t="shared" si="343"/>
        <v>0</v>
      </c>
      <c r="J500" s="72">
        <f t="shared" si="344"/>
        <v>0</v>
      </c>
      <c r="K500" s="72">
        <f t="shared" si="345"/>
        <v>0</v>
      </c>
      <c r="L500" s="72">
        <f t="shared" si="346"/>
        <v>0</v>
      </c>
      <c r="M500" s="72">
        <f t="shared" si="347"/>
        <v>0</v>
      </c>
      <c r="N500" s="72">
        <f t="shared" si="348"/>
        <v>0</v>
      </c>
      <c r="O500" s="72">
        <f t="shared" si="339"/>
        <v>0</v>
      </c>
      <c r="Q500" s="73">
        <f t="shared" si="349"/>
        <v>0</v>
      </c>
      <c r="R500" s="73">
        <f t="shared" si="350"/>
        <v>0</v>
      </c>
      <c r="S500" s="73">
        <f t="shared" si="351"/>
        <v>0</v>
      </c>
      <c r="T500" s="73">
        <f t="shared" si="352"/>
        <v>0</v>
      </c>
      <c r="U500" s="73">
        <f t="shared" si="353"/>
        <v>0</v>
      </c>
      <c r="V500" s="73">
        <f t="shared" si="354"/>
        <v>0</v>
      </c>
      <c r="W500" s="73">
        <f t="shared" si="340"/>
        <v>0</v>
      </c>
      <c r="Y500" s="72">
        <f t="shared" si="355"/>
        <v>0</v>
      </c>
      <c r="Z500" s="73">
        <f t="shared" si="356"/>
        <v>0</v>
      </c>
      <c r="AA500" s="58">
        <f t="shared" si="357"/>
        <v>0</v>
      </c>
      <c r="AB500" s="72">
        <f t="shared" si="358"/>
        <v>0</v>
      </c>
      <c r="AC500" s="72">
        <f t="shared" si="359"/>
        <v>0</v>
      </c>
      <c r="AD500" s="73">
        <f t="shared" si="360"/>
        <v>0</v>
      </c>
      <c r="AE500" s="73">
        <f t="shared" si="361"/>
        <v>0</v>
      </c>
      <c r="AF500" s="1">
        <f t="shared" si="336"/>
        <v>0</v>
      </c>
      <c r="AH500" s="1" t="str">
        <f t="shared" si="337"/>
        <v>No</v>
      </c>
    </row>
    <row r="501" spans="1:34" hidden="1" x14ac:dyDescent="0.2">
      <c r="A501" s="88">
        <v>4.9799999999999996E-4</v>
      </c>
      <c r="B501" s="4">
        <f t="shared" si="338"/>
        <v>4.9799999999999996E-4</v>
      </c>
      <c r="C501"/>
      <c r="D501" s="213"/>
      <c r="E501" s="44" t="s">
        <v>21</v>
      </c>
      <c r="F501" s="14">
        <f t="shared" si="341"/>
        <v>0</v>
      </c>
      <c r="G501" s="14">
        <f t="shared" si="342"/>
        <v>0</v>
      </c>
      <c r="H501" s="101" t="str">
        <f>IF(ISNA(VLOOKUP(C501,[1]Sheet1!$J$2:$J$2999,1,FALSE)),"No","Yes")</f>
        <v>No</v>
      </c>
      <c r="I501" s="72">
        <f t="shared" si="343"/>
        <v>0</v>
      </c>
      <c r="J501" s="72">
        <f t="shared" si="344"/>
        <v>0</v>
      </c>
      <c r="K501" s="72">
        <f t="shared" si="345"/>
        <v>0</v>
      </c>
      <c r="L501" s="72">
        <f t="shared" si="346"/>
        <v>0</v>
      </c>
      <c r="M501" s="72">
        <f t="shared" si="347"/>
        <v>0</v>
      </c>
      <c r="N501" s="72">
        <f t="shared" si="348"/>
        <v>0</v>
      </c>
      <c r="O501" s="72">
        <f t="shared" si="339"/>
        <v>0</v>
      </c>
      <c r="Q501" s="73">
        <f t="shared" si="349"/>
        <v>0</v>
      </c>
      <c r="R501" s="73">
        <f t="shared" si="350"/>
        <v>0</v>
      </c>
      <c r="S501" s="73">
        <f t="shared" si="351"/>
        <v>0</v>
      </c>
      <c r="T501" s="73">
        <f t="shared" si="352"/>
        <v>0</v>
      </c>
      <c r="U501" s="73">
        <f t="shared" si="353"/>
        <v>0</v>
      </c>
      <c r="V501" s="73">
        <f t="shared" si="354"/>
        <v>0</v>
      </c>
      <c r="W501" s="73">
        <f t="shared" si="340"/>
        <v>0</v>
      </c>
      <c r="Y501" s="72">
        <f t="shared" si="355"/>
        <v>0</v>
      </c>
      <c r="Z501" s="73">
        <f t="shared" si="356"/>
        <v>0</v>
      </c>
      <c r="AA501" s="58">
        <f t="shared" si="357"/>
        <v>0</v>
      </c>
      <c r="AB501" s="72">
        <f t="shared" si="358"/>
        <v>0</v>
      </c>
      <c r="AC501" s="72">
        <f t="shared" si="359"/>
        <v>0</v>
      </c>
      <c r="AD501" s="73">
        <f t="shared" si="360"/>
        <v>0</v>
      </c>
      <c r="AE501" s="73">
        <f t="shared" si="361"/>
        <v>0</v>
      </c>
      <c r="AF501" s="1">
        <f t="shared" si="336"/>
        <v>0</v>
      </c>
      <c r="AH501" s="1" t="str">
        <f t="shared" si="337"/>
        <v>No</v>
      </c>
    </row>
    <row r="502" spans="1:34" hidden="1" x14ac:dyDescent="0.2">
      <c r="A502" s="88">
        <v>4.9899999999999999E-4</v>
      </c>
      <c r="B502" s="4">
        <f t="shared" si="338"/>
        <v>4.9899999999999999E-4</v>
      </c>
      <c r="C502"/>
      <c r="D502" s="213"/>
      <c r="E502" s="44" t="s">
        <v>21</v>
      </c>
      <c r="F502" s="14">
        <f t="shared" si="341"/>
        <v>0</v>
      </c>
      <c r="G502" s="14">
        <f t="shared" si="342"/>
        <v>0</v>
      </c>
      <c r="H502" s="101" t="str">
        <f>IF(ISNA(VLOOKUP(C502,[1]Sheet1!$J$2:$J$2999,1,FALSE)),"No","Yes")</f>
        <v>No</v>
      </c>
      <c r="I502" s="72">
        <f t="shared" si="343"/>
        <v>0</v>
      </c>
      <c r="J502" s="72">
        <f t="shared" si="344"/>
        <v>0</v>
      </c>
      <c r="K502" s="72">
        <f t="shared" si="345"/>
        <v>0</v>
      </c>
      <c r="L502" s="72">
        <f t="shared" si="346"/>
        <v>0</v>
      </c>
      <c r="M502" s="72">
        <f t="shared" si="347"/>
        <v>0</v>
      </c>
      <c r="N502" s="72">
        <f t="shared" si="348"/>
        <v>0</v>
      </c>
      <c r="O502" s="72">
        <f t="shared" si="339"/>
        <v>0</v>
      </c>
      <c r="Q502" s="73">
        <f t="shared" si="349"/>
        <v>0</v>
      </c>
      <c r="R502" s="73">
        <f t="shared" si="350"/>
        <v>0</v>
      </c>
      <c r="S502" s="73">
        <f t="shared" si="351"/>
        <v>0</v>
      </c>
      <c r="T502" s="73">
        <f t="shared" si="352"/>
        <v>0</v>
      </c>
      <c r="U502" s="73">
        <f t="shared" si="353"/>
        <v>0</v>
      </c>
      <c r="V502" s="73">
        <f t="shared" si="354"/>
        <v>0</v>
      </c>
      <c r="W502" s="73">
        <f t="shared" si="340"/>
        <v>0</v>
      </c>
      <c r="Y502" s="72">
        <f t="shared" si="355"/>
        <v>0</v>
      </c>
      <c r="Z502" s="73">
        <f t="shared" si="356"/>
        <v>0</v>
      </c>
      <c r="AA502" s="58">
        <f t="shared" si="357"/>
        <v>0</v>
      </c>
      <c r="AB502" s="72">
        <f t="shared" si="358"/>
        <v>0</v>
      </c>
      <c r="AC502" s="72">
        <f t="shared" si="359"/>
        <v>0</v>
      </c>
      <c r="AD502" s="73">
        <f t="shared" si="360"/>
        <v>0</v>
      </c>
      <c r="AE502" s="73">
        <f t="shared" si="361"/>
        <v>0</v>
      </c>
      <c r="AF502" s="1">
        <f t="shared" si="336"/>
        <v>0</v>
      </c>
      <c r="AH502" s="1" t="str">
        <f t="shared" si="337"/>
        <v>No</v>
      </c>
    </row>
    <row r="503" spans="1:34" hidden="1" x14ac:dyDescent="0.2">
      <c r="A503" s="88">
        <v>5.0000000000000001E-4</v>
      </c>
      <c r="B503" s="4">
        <f t="shared" si="338"/>
        <v>5.0000000000000001E-4</v>
      </c>
      <c r="C503"/>
      <c r="D503" s="213"/>
      <c r="E503" s="44" t="s">
        <v>21</v>
      </c>
      <c r="F503" s="14">
        <f t="shared" si="341"/>
        <v>0</v>
      </c>
      <c r="G503" s="14">
        <f t="shared" si="342"/>
        <v>0</v>
      </c>
      <c r="H503" s="101" t="str">
        <f>IF(ISNA(VLOOKUP(C503,[1]Sheet1!$J$2:$J$2999,1,FALSE)),"No","Yes")</f>
        <v>No</v>
      </c>
      <c r="I503" s="72">
        <f t="shared" si="343"/>
        <v>0</v>
      </c>
      <c r="J503" s="72">
        <f t="shared" si="344"/>
        <v>0</v>
      </c>
      <c r="K503" s="72">
        <f t="shared" si="345"/>
        <v>0</v>
      </c>
      <c r="L503" s="72">
        <f t="shared" si="346"/>
        <v>0</v>
      </c>
      <c r="M503" s="72">
        <f t="shared" si="347"/>
        <v>0</v>
      </c>
      <c r="N503" s="72">
        <f t="shared" si="348"/>
        <v>0</v>
      </c>
      <c r="O503" s="72">
        <f t="shared" si="339"/>
        <v>0</v>
      </c>
      <c r="Q503" s="73">
        <f t="shared" si="349"/>
        <v>0</v>
      </c>
      <c r="R503" s="73">
        <f t="shared" si="350"/>
        <v>0</v>
      </c>
      <c r="S503" s="73">
        <f t="shared" si="351"/>
        <v>0</v>
      </c>
      <c r="T503" s="73">
        <f t="shared" si="352"/>
        <v>0</v>
      </c>
      <c r="U503" s="73">
        <f t="shared" si="353"/>
        <v>0</v>
      </c>
      <c r="V503" s="73">
        <f t="shared" si="354"/>
        <v>0</v>
      </c>
      <c r="W503" s="73">
        <f t="shared" si="340"/>
        <v>0</v>
      </c>
      <c r="Y503" s="72">
        <f t="shared" si="355"/>
        <v>0</v>
      </c>
      <c r="Z503" s="73">
        <f t="shared" si="356"/>
        <v>0</v>
      </c>
      <c r="AA503" s="58">
        <f t="shared" si="357"/>
        <v>0</v>
      </c>
      <c r="AB503" s="72">
        <f t="shared" si="358"/>
        <v>0</v>
      </c>
      <c r="AC503" s="72">
        <f t="shared" si="359"/>
        <v>0</v>
      </c>
      <c r="AD503" s="73">
        <f t="shared" si="360"/>
        <v>0</v>
      </c>
      <c r="AE503" s="73">
        <f t="shared" si="361"/>
        <v>0</v>
      </c>
      <c r="AF503" s="1">
        <f t="shared" si="336"/>
        <v>0</v>
      </c>
      <c r="AH503" s="1" t="str">
        <f t="shared" si="337"/>
        <v>No</v>
      </c>
    </row>
    <row r="504" spans="1:34" hidden="1" x14ac:dyDescent="0.2">
      <c r="A504" s="88">
        <v>5.0100000000000003E-4</v>
      </c>
      <c r="B504" s="4">
        <f t="shared" si="338"/>
        <v>5.0100000000000003E-4</v>
      </c>
      <c r="C504"/>
      <c r="D504" s="213"/>
      <c r="E504" s="44" t="s">
        <v>21</v>
      </c>
      <c r="F504" s="14">
        <f t="shared" si="341"/>
        <v>0</v>
      </c>
      <c r="G504" s="14">
        <f t="shared" si="342"/>
        <v>0</v>
      </c>
      <c r="H504" s="101" t="str">
        <f>IF(ISNA(VLOOKUP(C504,[1]Sheet1!$J$2:$J$2999,1,FALSE)),"No","Yes")</f>
        <v>No</v>
      </c>
      <c r="I504" s="72">
        <f t="shared" si="343"/>
        <v>0</v>
      </c>
      <c r="J504" s="72">
        <f t="shared" si="344"/>
        <v>0</v>
      </c>
      <c r="K504" s="72">
        <f t="shared" si="345"/>
        <v>0</v>
      </c>
      <c r="L504" s="72">
        <f t="shared" si="346"/>
        <v>0</v>
      </c>
      <c r="M504" s="72">
        <f t="shared" si="347"/>
        <v>0</v>
      </c>
      <c r="N504" s="72">
        <f t="shared" si="348"/>
        <v>0</v>
      </c>
      <c r="O504" s="72">
        <f t="shared" si="339"/>
        <v>0</v>
      </c>
      <c r="Q504" s="73">
        <f t="shared" si="349"/>
        <v>0</v>
      </c>
      <c r="R504" s="73">
        <f t="shared" si="350"/>
        <v>0</v>
      </c>
      <c r="S504" s="73">
        <f t="shared" si="351"/>
        <v>0</v>
      </c>
      <c r="T504" s="73">
        <f t="shared" si="352"/>
        <v>0</v>
      </c>
      <c r="U504" s="73">
        <f t="shared" si="353"/>
        <v>0</v>
      </c>
      <c r="V504" s="73">
        <f t="shared" si="354"/>
        <v>0</v>
      </c>
      <c r="W504" s="73">
        <f t="shared" si="340"/>
        <v>0</v>
      </c>
      <c r="Y504" s="72">
        <f t="shared" si="355"/>
        <v>0</v>
      </c>
      <c r="Z504" s="73">
        <f t="shared" si="356"/>
        <v>0</v>
      </c>
      <c r="AA504" s="58">
        <f t="shared" si="357"/>
        <v>0</v>
      </c>
      <c r="AB504" s="72">
        <f t="shared" si="358"/>
        <v>0</v>
      </c>
      <c r="AC504" s="72">
        <f t="shared" si="359"/>
        <v>0</v>
      </c>
      <c r="AD504" s="73">
        <f t="shared" si="360"/>
        <v>0</v>
      </c>
      <c r="AE504" s="73">
        <f t="shared" si="361"/>
        <v>0</v>
      </c>
      <c r="AF504" s="1">
        <f t="shared" si="336"/>
        <v>0</v>
      </c>
      <c r="AH504" s="1" t="str">
        <f t="shared" si="337"/>
        <v>No</v>
      </c>
    </row>
    <row r="505" spans="1:34" hidden="1" x14ac:dyDescent="0.2">
      <c r="A505" s="88">
        <v>5.0199999999999995E-4</v>
      </c>
      <c r="B505" s="4">
        <f t="shared" si="338"/>
        <v>5.0199999999999995E-4</v>
      </c>
      <c r="C505"/>
      <c r="D505" s="213"/>
      <c r="E505" s="44" t="s">
        <v>21</v>
      </c>
      <c r="F505" s="14">
        <f t="shared" si="341"/>
        <v>0</v>
      </c>
      <c r="G505" s="14">
        <f t="shared" si="342"/>
        <v>0</v>
      </c>
      <c r="H505" s="101" t="str">
        <f>IF(ISNA(VLOOKUP(C505,[1]Sheet1!$J$2:$J$2999,1,FALSE)),"No","Yes")</f>
        <v>No</v>
      </c>
      <c r="I505" s="72">
        <f t="shared" si="343"/>
        <v>0</v>
      </c>
      <c r="J505" s="72">
        <f t="shared" si="344"/>
        <v>0</v>
      </c>
      <c r="K505" s="72">
        <f t="shared" si="345"/>
        <v>0</v>
      </c>
      <c r="L505" s="72">
        <f t="shared" si="346"/>
        <v>0</v>
      </c>
      <c r="M505" s="72">
        <f t="shared" si="347"/>
        <v>0</v>
      </c>
      <c r="N505" s="72">
        <f t="shared" si="348"/>
        <v>0</v>
      </c>
      <c r="O505" s="72">
        <f t="shared" si="339"/>
        <v>0</v>
      </c>
      <c r="Q505" s="73">
        <f t="shared" si="349"/>
        <v>0</v>
      </c>
      <c r="R505" s="73">
        <f t="shared" si="350"/>
        <v>0</v>
      </c>
      <c r="S505" s="73">
        <f t="shared" si="351"/>
        <v>0</v>
      </c>
      <c r="T505" s="73">
        <f t="shared" si="352"/>
        <v>0</v>
      </c>
      <c r="U505" s="73">
        <f t="shared" si="353"/>
        <v>0</v>
      </c>
      <c r="V505" s="73">
        <f t="shared" si="354"/>
        <v>0</v>
      </c>
      <c r="W505" s="73">
        <f t="shared" si="340"/>
        <v>0</v>
      </c>
      <c r="Y505" s="72">
        <f t="shared" si="355"/>
        <v>0</v>
      </c>
      <c r="Z505" s="73">
        <f t="shared" si="356"/>
        <v>0</v>
      </c>
      <c r="AA505" s="58">
        <f t="shared" si="357"/>
        <v>0</v>
      </c>
      <c r="AB505" s="72">
        <f t="shared" si="358"/>
        <v>0</v>
      </c>
      <c r="AC505" s="72">
        <f t="shared" si="359"/>
        <v>0</v>
      </c>
      <c r="AD505" s="73">
        <f t="shared" si="360"/>
        <v>0</v>
      </c>
      <c r="AE505" s="73">
        <f t="shared" si="361"/>
        <v>0</v>
      </c>
      <c r="AF505" s="1">
        <f t="shared" si="336"/>
        <v>0</v>
      </c>
      <c r="AH505" s="1" t="str">
        <f t="shared" si="337"/>
        <v>No</v>
      </c>
    </row>
    <row r="506" spans="1:34" hidden="1" x14ac:dyDescent="0.2">
      <c r="A506" s="88">
        <v>5.0299999999999997E-4</v>
      </c>
      <c r="B506" s="4">
        <f t="shared" si="338"/>
        <v>5.0299999999999997E-4</v>
      </c>
      <c r="C506"/>
      <c r="D506" s="213"/>
      <c r="E506" s="44" t="s">
        <v>21</v>
      </c>
      <c r="F506" s="14">
        <f t="shared" si="341"/>
        <v>0</v>
      </c>
      <c r="G506" s="14">
        <f t="shared" si="342"/>
        <v>0</v>
      </c>
      <c r="H506" s="101" t="str">
        <f>IF(ISNA(VLOOKUP(C506,[1]Sheet1!$J$2:$J$2999,1,FALSE)),"No","Yes")</f>
        <v>No</v>
      </c>
      <c r="I506" s="72">
        <f t="shared" si="343"/>
        <v>0</v>
      </c>
      <c r="J506" s="72">
        <f t="shared" si="344"/>
        <v>0</v>
      </c>
      <c r="K506" s="72">
        <f t="shared" si="345"/>
        <v>0</v>
      </c>
      <c r="L506" s="72">
        <f t="shared" si="346"/>
        <v>0</v>
      </c>
      <c r="M506" s="72">
        <f t="shared" si="347"/>
        <v>0</v>
      </c>
      <c r="N506" s="72">
        <f t="shared" si="348"/>
        <v>0</v>
      </c>
      <c r="O506" s="72">
        <f t="shared" si="339"/>
        <v>0</v>
      </c>
      <c r="Q506" s="73">
        <f t="shared" si="349"/>
        <v>0</v>
      </c>
      <c r="R506" s="73">
        <f t="shared" si="350"/>
        <v>0</v>
      </c>
      <c r="S506" s="73">
        <f t="shared" si="351"/>
        <v>0</v>
      </c>
      <c r="T506" s="73">
        <f t="shared" si="352"/>
        <v>0</v>
      </c>
      <c r="U506" s="73">
        <f t="shared" si="353"/>
        <v>0</v>
      </c>
      <c r="V506" s="73">
        <f t="shared" si="354"/>
        <v>0</v>
      </c>
      <c r="W506" s="73">
        <f t="shared" si="340"/>
        <v>0</v>
      </c>
      <c r="Y506" s="72">
        <f t="shared" si="355"/>
        <v>0</v>
      </c>
      <c r="Z506" s="73">
        <f t="shared" si="356"/>
        <v>0</v>
      </c>
      <c r="AA506" s="58">
        <f t="shared" si="357"/>
        <v>0</v>
      </c>
      <c r="AB506" s="72">
        <f t="shared" si="358"/>
        <v>0</v>
      </c>
      <c r="AC506" s="72">
        <f t="shared" si="359"/>
        <v>0</v>
      </c>
      <c r="AD506" s="73">
        <f t="shared" si="360"/>
        <v>0</v>
      </c>
      <c r="AE506" s="73">
        <f t="shared" si="361"/>
        <v>0</v>
      </c>
      <c r="AF506" s="1">
        <f t="shared" si="336"/>
        <v>0</v>
      </c>
      <c r="AH506" s="1" t="str">
        <f t="shared" si="337"/>
        <v>No</v>
      </c>
    </row>
    <row r="507" spans="1:34" hidden="1" x14ac:dyDescent="0.2">
      <c r="A507" s="88">
        <v>5.04E-4</v>
      </c>
      <c r="B507" s="4">
        <f t="shared" si="338"/>
        <v>5.04E-4</v>
      </c>
      <c r="C507"/>
      <c r="D507" s="213"/>
      <c r="E507" s="44" t="s">
        <v>21</v>
      </c>
      <c r="F507" s="14">
        <f t="shared" si="341"/>
        <v>0</v>
      </c>
      <c r="G507" s="14">
        <f t="shared" si="342"/>
        <v>0</v>
      </c>
      <c r="H507" s="101" t="str">
        <f>IF(ISNA(VLOOKUP(C507,[1]Sheet1!$J$2:$J$2999,1,FALSE)),"No","Yes")</f>
        <v>No</v>
      </c>
      <c r="I507" s="72">
        <f t="shared" si="343"/>
        <v>0</v>
      </c>
      <c r="J507" s="72">
        <f t="shared" si="344"/>
        <v>0</v>
      </c>
      <c r="K507" s="72">
        <f t="shared" si="345"/>
        <v>0</v>
      </c>
      <c r="L507" s="72">
        <f t="shared" si="346"/>
        <v>0</v>
      </c>
      <c r="M507" s="72">
        <f t="shared" si="347"/>
        <v>0</v>
      </c>
      <c r="N507" s="72">
        <f t="shared" si="348"/>
        <v>0</v>
      </c>
      <c r="O507" s="72">
        <f t="shared" si="339"/>
        <v>0</v>
      </c>
      <c r="Q507" s="73">
        <f t="shared" si="349"/>
        <v>0</v>
      </c>
      <c r="R507" s="73">
        <f t="shared" si="350"/>
        <v>0</v>
      </c>
      <c r="S507" s="73">
        <f t="shared" si="351"/>
        <v>0</v>
      </c>
      <c r="T507" s="73">
        <f t="shared" si="352"/>
        <v>0</v>
      </c>
      <c r="U507" s="73">
        <f t="shared" si="353"/>
        <v>0</v>
      </c>
      <c r="V507" s="73">
        <f t="shared" si="354"/>
        <v>0</v>
      </c>
      <c r="W507" s="73">
        <f t="shared" si="340"/>
        <v>0</v>
      </c>
      <c r="Y507" s="72">
        <f t="shared" si="355"/>
        <v>0</v>
      </c>
      <c r="Z507" s="73">
        <f t="shared" si="356"/>
        <v>0</v>
      </c>
      <c r="AA507" s="58">
        <f t="shared" si="357"/>
        <v>0</v>
      </c>
      <c r="AB507" s="72">
        <f t="shared" si="358"/>
        <v>0</v>
      </c>
      <c r="AC507" s="72">
        <f t="shared" si="359"/>
        <v>0</v>
      </c>
      <c r="AD507" s="73">
        <f t="shared" si="360"/>
        <v>0</v>
      </c>
      <c r="AE507" s="73">
        <f t="shared" si="361"/>
        <v>0</v>
      </c>
      <c r="AF507" s="1">
        <f t="shared" si="336"/>
        <v>0</v>
      </c>
      <c r="AH507" s="1" t="str">
        <f t="shared" si="337"/>
        <v>No</v>
      </c>
    </row>
    <row r="508" spans="1:34" hidden="1" x14ac:dyDescent="0.2">
      <c r="A508" s="88">
        <v>5.0500000000000002E-4</v>
      </c>
      <c r="B508" s="4">
        <f t="shared" si="338"/>
        <v>5.0500000000000002E-4</v>
      </c>
      <c r="C508"/>
      <c r="D508" s="213"/>
      <c r="E508" s="44" t="s">
        <v>21</v>
      </c>
      <c r="F508" s="14">
        <f t="shared" si="341"/>
        <v>0</v>
      </c>
      <c r="G508" s="14">
        <f t="shared" si="342"/>
        <v>0</v>
      </c>
      <c r="H508" s="101" t="str">
        <f>IF(ISNA(VLOOKUP(C508,[1]Sheet1!$J$2:$J$2999,1,FALSE)),"No","Yes")</f>
        <v>No</v>
      </c>
      <c r="I508" s="72">
        <f t="shared" si="343"/>
        <v>0</v>
      </c>
      <c r="J508" s="72">
        <f t="shared" si="344"/>
        <v>0</v>
      </c>
      <c r="K508" s="72">
        <f t="shared" si="345"/>
        <v>0</v>
      </c>
      <c r="L508" s="72">
        <f t="shared" si="346"/>
        <v>0</v>
      </c>
      <c r="M508" s="72">
        <f t="shared" si="347"/>
        <v>0</v>
      </c>
      <c r="N508" s="72">
        <f t="shared" si="348"/>
        <v>0</v>
      </c>
      <c r="O508" s="72">
        <f t="shared" si="339"/>
        <v>0</v>
      </c>
      <c r="Q508" s="73">
        <f t="shared" si="349"/>
        <v>0</v>
      </c>
      <c r="R508" s="73">
        <f t="shared" si="350"/>
        <v>0</v>
      </c>
      <c r="S508" s="73">
        <f t="shared" si="351"/>
        <v>0</v>
      </c>
      <c r="T508" s="73">
        <f t="shared" si="352"/>
        <v>0</v>
      </c>
      <c r="U508" s="73">
        <f t="shared" si="353"/>
        <v>0</v>
      </c>
      <c r="V508" s="73">
        <f t="shared" si="354"/>
        <v>0</v>
      </c>
      <c r="W508" s="73">
        <f t="shared" si="340"/>
        <v>0</v>
      </c>
      <c r="Y508" s="72">
        <f t="shared" si="355"/>
        <v>0</v>
      </c>
      <c r="Z508" s="73">
        <f t="shared" si="356"/>
        <v>0</v>
      </c>
      <c r="AA508" s="58">
        <f t="shared" si="357"/>
        <v>0</v>
      </c>
      <c r="AB508" s="72">
        <f t="shared" si="358"/>
        <v>0</v>
      </c>
      <c r="AC508" s="72">
        <f t="shared" si="359"/>
        <v>0</v>
      </c>
      <c r="AD508" s="73">
        <f t="shared" si="360"/>
        <v>0</v>
      </c>
      <c r="AE508" s="73">
        <f t="shared" si="361"/>
        <v>0</v>
      </c>
      <c r="AF508" s="1">
        <f t="shared" si="336"/>
        <v>0</v>
      </c>
      <c r="AH508" s="1" t="str">
        <f t="shared" si="337"/>
        <v>No</v>
      </c>
    </row>
    <row r="509" spans="1:34" hidden="1" x14ac:dyDescent="0.2">
      <c r="A509" s="88">
        <v>5.0600000000000005E-4</v>
      </c>
      <c r="B509" s="4">
        <f t="shared" si="338"/>
        <v>5.0600000000000005E-4</v>
      </c>
      <c r="C509"/>
      <c r="D509" s="213"/>
      <c r="E509" s="44" t="s">
        <v>21</v>
      </c>
      <c r="F509" s="14">
        <f t="shared" si="341"/>
        <v>0</v>
      </c>
      <c r="G509" s="14">
        <f t="shared" si="342"/>
        <v>0</v>
      </c>
      <c r="H509" s="101" t="str">
        <f>IF(ISNA(VLOOKUP(C509,[1]Sheet1!$J$2:$J$2999,1,FALSE)),"No","Yes")</f>
        <v>No</v>
      </c>
      <c r="I509" s="72">
        <f t="shared" si="343"/>
        <v>0</v>
      </c>
      <c r="J509" s="72">
        <f t="shared" si="344"/>
        <v>0</v>
      </c>
      <c r="K509" s="72">
        <f t="shared" si="345"/>
        <v>0</v>
      </c>
      <c r="L509" s="72">
        <f t="shared" si="346"/>
        <v>0</v>
      </c>
      <c r="M509" s="72">
        <f t="shared" si="347"/>
        <v>0</v>
      </c>
      <c r="N509" s="72">
        <f t="shared" si="348"/>
        <v>0</v>
      </c>
      <c r="O509" s="72">
        <f t="shared" si="339"/>
        <v>0</v>
      </c>
      <c r="Q509" s="73">
        <f t="shared" si="349"/>
        <v>0</v>
      </c>
      <c r="R509" s="73">
        <f t="shared" si="350"/>
        <v>0</v>
      </c>
      <c r="S509" s="73">
        <f t="shared" si="351"/>
        <v>0</v>
      </c>
      <c r="T509" s="73">
        <f t="shared" si="352"/>
        <v>0</v>
      </c>
      <c r="U509" s="73">
        <f t="shared" si="353"/>
        <v>0</v>
      </c>
      <c r="V509" s="73">
        <f t="shared" si="354"/>
        <v>0</v>
      </c>
      <c r="W509" s="73">
        <f t="shared" si="340"/>
        <v>0</v>
      </c>
      <c r="Y509" s="72">
        <f t="shared" si="355"/>
        <v>0</v>
      </c>
      <c r="Z509" s="73">
        <f t="shared" si="356"/>
        <v>0</v>
      </c>
      <c r="AA509" s="58">
        <f t="shared" si="357"/>
        <v>0</v>
      </c>
      <c r="AB509" s="72">
        <f t="shared" si="358"/>
        <v>0</v>
      </c>
      <c r="AC509" s="72">
        <f t="shared" si="359"/>
        <v>0</v>
      </c>
      <c r="AD509" s="73">
        <f t="shared" si="360"/>
        <v>0</v>
      </c>
      <c r="AE509" s="73">
        <f t="shared" si="361"/>
        <v>0</v>
      </c>
      <c r="AF509" s="1">
        <f t="shared" si="336"/>
        <v>0</v>
      </c>
      <c r="AH509" s="1" t="str">
        <f t="shared" si="337"/>
        <v>No</v>
      </c>
    </row>
    <row r="510" spans="1:34" hidden="1" x14ac:dyDescent="0.2">
      <c r="A510" s="88">
        <v>5.0699999999999996E-4</v>
      </c>
      <c r="B510" s="4">
        <f t="shared" si="338"/>
        <v>5.0699999999999996E-4</v>
      </c>
      <c r="C510"/>
      <c r="D510" s="213"/>
      <c r="E510" s="44" t="s">
        <v>21</v>
      </c>
      <c r="F510" s="14">
        <f t="shared" si="341"/>
        <v>0</v>
      </c>
      <c r="G510" s="14">
        <f t="shared" si="342"/>
        <v>0</v>
      </c>
      <c r="H510" s="101" t="str">
        <f>IF(ISNA(VLOOKUP(C510,[1]Sheet1!$J$2:$J$2999,1,FALSE)),"No","Yes")</f>
        <v>No</v>
      </c>
      <c r="I510" s="72">
        <f t="shared" si="343"/>
        <v>0</v>
      </c>
      <c r="J510" s="72">
        <f t="shared" si="344"/>
        <v>0</v>
      </c>
      <c r="K510" s="72">
        <f t="shared" si="345"/>
        <v>0</v>
      </c>
      <c r="L510" s="72">
        <f t="shared" si="346"/>
        <v>0</v>
      </c>
      <c r="M510" s="72">
        <f t="shared" si="347"/>
        <v>0</v>
      </c>
      <c r="N510" s="72">
        <f t="shared" si="348"/>
        <v>0</v>
      </c>
      <c r="O510" s="72">
        <f t="shared" si="339"/>
        <v>0</v>
      </c>
      <c r="Q510" s="73">
        <f t="shared" si="349"/>
        <v>0</v>
      </c>
      <c r="R510" s="73">
        <f t="shared" si="350"/>
        <v>0</v>
      </c>
      <c r="S510" s="73">
        <f t="shared" si="351"/>
        <v>0</v>
      </c>
      <c r="T510" s="73">
        <f t="shared" si="352"/>
        <v>0</v>
      </c>
      <c r="U510" s="73">
        <f t="shared" si="353"/>
        <v>0</v>
      </c>
      <c r="V510" s="73">
        <f t="shared" si="354"/>
        <v>0</v>
      </c>
      <c r="W510" s="73">
        <f t="shared" si="340"/>
        <v>0</v>
      </c>
      <c r="Y510" s="72">
        <f t="shared" si="355"/>
        <v>0</v>
      </c>
      <c r="Z510" s="73">
        <f t="shared" si="356"/>
        <v>0</v>
      </c>
      <c r="AA510" s="58">
        <f t="shared" si="357"/>
        <v>0</v>
      </c>
      <c r="AB510" s="72">
        <f t="shared" si="358"/>
        <v>0</v>
      </c>
      <c r="AC510" s="72">
        <f t="shared" si="359"/>
        <v>0</v>
      </c>
      <c r="AD510" s="73">
        <f t="shared" si="360"/>
        <v>0</v>
      </c>
      <c r="AE510" s="73">
        <f t="shared" si="361"/>
        <v>0</v>
      </c>
      <c r="AF510" s="1">
        <f t="shared" si="336"/>
        <v>0</v>
      </c>
      <c r="AH510" s="1" t="str">
        <f t="shared" si="337"/>
        <v>No</v>
      </c>
    </row>
    <row r="511" spans="1:34" hidden="1" x14ac:dyDescent="0.2">
      <c r="A511" s="88">
        <v>5.0799999999999999E-4</v>
      </c>
      <c r="B511" s="4">
        <f t="shared" si="338"/>
        <v>5.0799999999999999E-4</v>
      </c>
      <c r="C511"/>
      <c r="D511" s="213"/>
      <c r="E511" s="44" t="s">
        <v>21</v>
      </c>
      <c r="F511" s="14">
        <f t="shared" si="341"/>
        <v>0</v>
      </c>
      <c r="G511" s="14">
        <f t="shared" si="342"/>
        <v>0</v>
      </c>
      <c r="H511" s="101" t="str">
        <f>IF(ISNA(VLOOKUP(C511,[1]Sheet1!$J$2:$J$2999,1,FALSE)),"No","Yes")</f>
        <v>No</v>
      </c>
      <c r="I511" s="72">
        <f t="shared" si="343"/>
        <v>0</v>
      </c>
      <c r="J511" s="72">
        <f t="shared" si="344"/>
        <v>0</v>
      </c>
      <c r="K511" s="72">
        <f t="shared" si="345"/>
        <v>0</v>
      </c>
      <c r="L511" s="72">
        <f t="shared" si="346"/>
        <v>0</v>
      </c>
      <c r="M511" s="72">
        <f t="shared" si="347"/>
        <v>0</v>
      </c>
      <c r="N511" s="72">
        <f t="shared" si="348"/>
        <v>0</v>
      </c>
      <c r="O511" s="72">
        <f t="shared" si="339"/>
        <v>0</v>
      </c>
      <c r="Q511" s="73">
        <f t="shared" si="349"/>
        <v>0</v>
      </c>
      <c r="R511" s="73">
        <f t="shared" si="350"/>
        <v>0</v>
      </c>
      <c r="S511" s="73">
        <f t="shared" si="351"/>
        <v>0</v>
      </c>
      <c r="T511" s="73">
        <f t="shared" si="352"/>
        <v>0</v>
      </c>
      <c r="U511" s="73">
        <f t="shared" si="353"/>
        <v>0</v>
      </c>
      <c r="V511" s="73">
        <f t="shared" si="354"/>
        <v>0</v>
      </c>
      <c r="W511" s="73">
        <f t="shared" si="340"/>
        <v>0</v>
      </c>
      <c r="Y511" s="72">
        <f t="shared" si="355"/>
        <v>0</v>
      </c>
      <c r="Z511" s="73">
        <f t="shared" si="356"/>
        <v>0</v>
      </c>
      <c r="AA511" s="58">
        <f t="shared" si="357"/>
        <v>0</v>
      </c>
      <c r="AB511" s="72">
        <f t="shared" si="358"/>
        <v>0</v>
      </c>
      <c r="AC511" s="72">
        <f t="shared" si="359"/>
        <v>0</v>
      </c>
      <c r="AD511" s="73">
        <f t="shared" si="360"/>
        <v>0</v>
      </c>
      <c r="AE511" s="73">
        <f t="shared" si="361"/>
        <v>0</v>
      </c>
      <c r="AF511" s="1">
        <f t="shared" si="336"/>
        <v>0</v>
      </c>
      <c r="AH511" s="1" t="str">
        <f t="shared" si="337"/>
        <v>No</v>
      </c>
    </row>
    <row r="512" spans="1:34" hidden="1" x14ac:dyDescent="0.2">
      <c r="A512" s="88">
        <v>5.0900000000000001E-4</v>
      </c>
      <c r="B512" s="4">
        <f t="shared" si="338"/>
        <v>5.0900000000000001E-4</v>
      </c>
      <c r="C512"/>
      <c r="D512" s="213"/>
      <c r="E512" s="44" t="s">
        <v>21</v>
      </c>
      <c r="F512" s="14">
        <f t="shared" si="341"/>
        <v>0</v>
      </c>
      <c r="G512" s="14">
        <f t="shared" si="342"/>
        <v>0</v>
      </c>
      <c r="H512" s="101" t="str">
        <f>IF(ISNA(VLOOKUP(C512,[1]Sheet1!$J$2:$J$2999,1,FALSE)),"No","Yes")</f>
        <v>No</v>
      </c>
      <c r="I512" s="72">
        <f t="shared" si="343"/>
        <v>0</v>
      </c>
      <c r="J512" s="72">
        <f t="shared" si="344"/>
        <v>0</v>
      </c>
      <c r="K512" s="72">
        <f t="shared" si="345"/>
        <v>0</v>
      </c>
      <c r="L512" s="72">
        <f t="shared" si="346"/>
        <v>0</v>
      </c>
      <c r="M512" s="72">
        <f t="shared" si="347"/>
        <v>0</v>
      </c>
      <c r="N512" s="72">
        <f t="shared" si="348"/>
        <v>0</v>
      </c>
      <c r="O512" s="72">
        <f t="shared" si="339"/>
        <v>0</v>
      </c>
      <c r="Q512" s="73">
        <f t="shared" si="349"/>
        <v>0</v>
      </c>
      <c r="R512" s="73">
        <f t="shared" si="350"/>
        <v>0</v>
      </c>
      <c r="S512" s="73">
        <f t="shared" si="351"/>
        <v>0</v>
      </c>
      <c r="T512" s="73">
        <f t="shared" si="352"/>
        <v>0</v>
      </c>
      <c r="U512" s="73">
        <f t="shared" si="353"/>
        <v>0</v>
      </c>
      <c r="V512" s="73">
        <f t="shared" si="354"/>
        <v>0</v>
      </c>
      <c r="W512" s="73">
        <f t="shared" si="340"/>
        <v>0</v>
      </c>
      <c r="Y512" s="72">
        <f t="shared" si="355"/>
        <v>0</v>
      </c>
      <c r="Z512" s="73">
        <f t="shared" si="356"/>
        <v>0</v>
      </c>
      <c r="AA512" s="58">
        <f t="shared" si="357"/>
        <v>0</v>
      </c>
      <c r="AB512" s="72">
        <f t="shared" si="358"/>
        <v>0</v>
      </c>
      <c r="AC512" s="72">
        <f t="shared" si="359"/>
        <v>0</v>
      </c>
      <c r="AD512" s="73">
        <f t="shared" si="360"/>
        <v>0</v>
      </c>
      <c r="AE512" s="73">
        <f t="shared" si="361"/>
        <v>0</v>
      </c>
      <c r="AF512" s="1">
        <f t="shared" si="336"/>
        <v>0</v>
      </c>
      <c r="AH512" s="1" t="str">
        <f t="shared" si="337"/>
        <v>No</v>
      </c>
    </row>
    <row r="513" spans="1:34" hidden="1" x14ac:dyDescent="0.2">
      <c r="A513" s="88">
        <v>5.1000000000000004E-4</v>
      </c>
      <c r="B513" s="4">
        <f t="shared" si="338"/>
        <v>5.1000000000000004E-4</v>
      </c>
      <c r="C513"/>
      <c r="D513" s="213"/>
      <c r="E513" s="44" t="s">
        <v>21</v>
      </c>
      <c r="F513" s="14">
        <f t="shared" si="341"/>
        <v>0</v>
      </c>
      <c r="G513" s="14">
        <f t="shared" si="342"/>
        <v>0</v>
      </c>
      <c r="H513" s="101" t="str">
        <f>IF(ISNA(VLOOKUP(C513,[1]Sheet1!$J$2:$J$2999,1,FALSE)),"No","Yes")</f>
        <v>No</v>
      </c>
      <c r="I513" s="72">
        <f t="shared" si="343"/>
        <v>0</v>
      </c>
      <c r="J513" s="72">
        <f t="shared" si="344"/>
        <v>0</v>
      </c>
      <c r="K513" s="72">
        <f t="shared" si="345"/>
        <v>0</v>
      </c>
      <c r="L513" s="72">
        <f t="shared" si="346"/>
        <v>0</v>
      </c>
      <c r="M513" s="72">
        <f t="shared" si="347"/>
        <v>0</v>
      </c>
      <c r="N513" s="72">
        <f t="shared" si="348"/>
        <v>0</v>
      </c>
      <c r="O513" s="72">
        <f t="shared" si="339"/>
        <v>0</v>
      </c>
      <c r="Q513" s="73">
        <f t="shared" si="349"/>
        <v>0</v>
      </c>
      <c r="R513" s="73">
        <f t="shared" si="350"/>
        <v>0</v>
      </c>
      <c r="S513" s="73">
        <f t="shared" si="351"/>
        <v>0</v>
      </c>
      <c r="T513" s="73">
        <f t="shared" si="352"/>
        <v>0</v>
      </c>
      <c r="U513" s="73">
        <f t="shared" si="353"/>
        <v>0</v>
      </c>
      <c r="V513" s="73">
        <f t="shared" si="354"/>
        <v>0</v>
      </c>
      <c r="W513" s="73">
        <f t="shared" si="340"/>
        <v>0</v>
      </c>
      <c r="Y513" s="72">
        <f t="shared" si="355"/>
        <v>0</v>
      </c>
      <c r="Z513" s="73">
        <f t="shared" si="356"/>
        <v>0</v>
      </c>
      <c r="AA513" s="58">
        <f t="shared" si="357"/>
        <v>0</v>
      </c>
      <c r="AB513" s="72">
        <f t="shared" si="358"/>
        <v>0</v>
      </c>
      <c r="AC513" s="72">
        <f t="shared" si="359"/>
        <v>0</v>
      </c>
      <c r="AD513" s="73">
        <f t="shared" si="360"/>
        <v>0</v>
      </c>
      <c r="AE513" s="73">
        <f t="shared" si="361"/>
        <v>0</v>
      </c>
      <c r="AF513" s="1">
        <f t="shared" si="336"/>
        <v>0</v>
      </c>
      <c r="AH513" s="1" t="str">
        <f t="shared" si="337"/>
        <v>No</v>
      </c>
    </row>
    <row r="514" spans="1:34" hidden="1" x14ac:dyDescent="0.2">
      <c r="A514" s="88">
        <v>5.1099999999999995E-4</v>
      </c>
      <c r="B514" s="4">
        <f t="shared" si="338"/>
        <v>5.1099999999999995E-4</v>
      </c>
      <c r="C514"/>
      <c r="D514" s="213"/>
      <c r="E514" s="44" t="s">
        <v>21</v>
      </c>
      <c r="F514" s="14">
        <f t="shared" si="341"/>
        <v>0</v>
      </c>
      <c r="G514" s="14">
        <f t="shared" si="342"/>
        <v>0</v>
      </c>
      <c r="H514" s="101" t="str">
        <f>IF(ISNA(VLOOKUP(C514,[1]Sheet1!$J$2:$J$2999,1,FALSE)),"No","Yes")</f>
        <v>No</v>
      </c>
      <c r="I514" s="72">
        <f t="shared" si="343"/>
        <v>0</v>
      </c>
      <c r="J514" s="72">
        <f t="shared" si="344"/>
        <v>0</v>
      </c>
      <c r="K514" s="72">
        <f t="shared" si="345"/>
        <v>0</v>
      </c>
      <c r="L514" s="72">
        <f t="shared" si="346"/>
        <v>0</v>
      </c>
      <c r="M514" s="72">
        <f t="shared" si="347"/>
        <v>0</v>
      </c>
      <c r="N514" s="72">
        <f t="shared" si="348"/>
        <v>0</v>
      </c>
      <c r="O514" s="72">
        <f t="shared" si="339"/>
        <v>0</v>
      </c>
      <c r="Q514" s="73">
        <f t="shared" si="349"/>
        <v>0</v>
      </c>
      <c r="R514" s="73">
        <f t="shared" si="350"/>
        <v>0</v>
      </c>
      <c r="S514" s="73">
        <f t="shared" si="351"/>
        <v>0</v>
      </c>
      <c r="T514" s="73">
        <f t="shared" si="352"/>
        <v>0</v>
      </c>
      <c r="U514" s="73">
        <f t="shared" si="353"/>
        <v>0</v>
      </c>
      <c r="V514" s="73">
        <f t="shared" si="354"/>
        <v>0</v>
      </c>
      <c r="W514" s="73">
        <f t="shared" si="340"/>
        <v>0</v>
      </c>
      <c r="Y514" s="72">
        <f t="shared" si="355"/>
        <v>0</v>
      </c>
      <c r="Z514" s="73">
        <f t="shared" si="356"/>
        <v>0</v>
      </c>
      <c r="AA514" s="58">
        <f t="shared" si="357"/>
        <v>0</v>
      </c>
      <c r="AB514" s="72">
        <f t="shared" si="358"/>
        <v>0</v>
      </c>
      <c r="AC514" s="72">
        <f t="shared" si="359"/>
        <v>0</v>
      </c>
      <c r="AD514" s="73">
        <f t="shared" si="360"/>
        <v>0</v>
      </c>
      <c r="AE514" s="73">
        <f t="shared" si="361"/>
        <v>0</v>
      </c>
      <c r="AF514" s="1">
        <f t="shared" ref="AF514:AF576" si="362">IF(H514="NO",SUM(AA514:AE514)-E$2,SUM(AA514:AE514))</f>
        <v>0</v>
      </c>
      <c r="AH514" s="1" t="str">
        <f t="shared" si="337"/>
        <v>No</v>
      </c>
    </row>
    <row r="515" spans="1:34" hidden="1" x14ac:dyDescent="0.2">
      <c r="A515" s="88">
        <v>5.1199999999999998E-4</v>
      </c>
      <c r="B515" s="4">
        <f t="shared" si="338"/>
        <v>5.1199999999999998E-4</v>
      </c>
      <c r="C515"/>
      <c r="D515" s="213"/>
      <c r="E515" s="44" t="s">
        <v>21</v>
      </c>
      <c r="F515" s="14">
        <f t="shared" si="341"/>
        <v>0</v>
      </c>
      <c r="G515" s="14">
        <f t="shared" si="342"/>
        <v>0</v>
      </c>
      <c r="H515" s="101" t="str">
        <f>IF(ISNA(VLOOKUP(C515,[1]Sheet1!$J$2:$J$2999,1,FALSE)),"No","Yes")</f>
        <v>No</v>
      </c>
      <c r="I515" s="72">
        <f t="shared" si="343"/>
        <v>0</v>
      </c>
      <c r="J515" s="72">
        <f t="shared" si="344"/>
        <v>0</v>
      </c>
      <c r="K515" s="72">
        <f t="shared" si="345"/>
        <v>0</v>
      </c>
      <c r="L515" s="72">
        <f t="shared" si="346"/>
        <v>0</v>
      </c>
      <c r="M515" s="72">
        <f t="shared" si="347"/>
        <v>0</v>
      </c>
      <c r="N515" s="72">
        <f t="shared" si="348"/>
        <v>0</v>
      </c>
      <c r="O515" s="72">
        <f t="shared" si="339"/>
        <v>0</v>
      </c>
      <c r="Q515" s="73">
        <f t="shared" si="349"/>
        <v>0</v>
      </c>
      <c r="R515" s="73">
        <f t="shared" si="350"/>
        <v>0</v>
      </c>
      <c r="S515" s="73">
        <f t="shared" si="351"/>
        <v>0</v>
      </c>
      <c r="T515" s="73">
        <f t="shared" si="352"/>
        <v>0</v>
      </c>
      <c r="U515" s="73">
        <f t="shared" si="353"/>
        <v>0</v>
      </c>
      <c r="V515" s="73">
        <f t="shared" si="354"/>
        <v>0</v>
      </c>
      <c r="W515" s="73">
        <f t="shared" si="340"/>
        <v>0</v>
      </c>
      <c r="Y515" s="72">
        <f t="shared" si="355"/>
        <v>0</v>
      </c>
      <c r="Z515" s="73">
        <f t="shared" si="356"/>
        <v>0</v>
      </c>
      <c r="AA515" s="58">
        <f t="shared" si="357"/>
        <v>0</v>
      </c>
      <c r="AB515" s="72">
        <f t="shared" si="358"/>
        <v>0</v>
      </c>
      <c r="AC515" s="72">
        <f t="shared" si="359"/>
        <v>0</v>
      </c>
      <c r="AD515" s="73">
        <f t="shared" si="360"/>
        <v>0</v>
      </c>
      <c r="AE515" s="73">
        <f t="shared" si="361"/>
        <v>0</v>
      </c>
      <c r="AF515" s="1">
        <f t="shared" si="362"/>
        <v>0</v>
      </c>
      <c r="AH515" s="1" t="str">
        <f t="shared" si="337"/>
        <v>No</v>
      </c>
    </row>
    <row r="516" spans="1:34" hidden="1" x14ac:dyDescent="0.2">
      <c r="A516" s="88">
        <v>5.13E-4</v>
      </c>
      <c r="B516" s="4">
        <f t="shared" si="338"/>
        <v>5.13E-4</v>
      </c>
      <c r="C516"/>
      <c r="D516" s="213"/>
      <c r="E516" s="44" t="s">
        <v>21</v>
      </c>
      <c r="F516" s="14">
        <f t="shared" si="341"/>
        <v>0</v>
      </c>
      <c r="G516" s="14">
        <f t="shared" si="342"/>
        <v>0</v>
      </c>
      <c r="H516" s="101" t="str">
        <f>IF(ISNA(VLOOKUP(C516,[1]Sheet1!$J$2:$J$2999,1,FALSE)),"No","Yes")</f>
        <v>No</v>
      </c>
      <c r="I516" s="72">
        <f t="shared" si="343"/>
        <v>0</v>
      </c>
      <c r="J516" s="72">
        <f t="shared" si="344"/>
        <v>0</v>
      </c>
      <c r="K516" s="72">
        <f t="shared" si="345"/>
        <v>0</v>
      </c>
      <c r="L516" s="72">
        <f t="shared" si="346"/>
        <v>0</v>
      </c>
      <c r="M516" s="72">
        <f t="shared" si="347"/>
        <v>0</v>
      </c>
      <c r="N516" s="72">
        <f t="shared" si="348"/>
        <v>0</v>
      </c>
      <c r="O516" s="72">
        <f t="shared" si="339"/>
        <v>0</v>
      </c>
      <c r="Q516" s="73">
        <f t="shared" si="349"/>
        <v>0</v>
      </c>
      <c r="R516" s="73">
        <f t="shared" si="350"/>
        <v>0</v>
      </c>
      <c r="S516" s="73">
        <f t="shared" si="351"/>
        <v>0</v>
      </c>
      <c r="T516" s="73">
        <f t="shared" si="352"/>
        <v>0</v>
      </c>
      <c r="U516" s="73">
        <f t="shared" si="353"/>
        <v>0</v>
      </c>
      <c r="V516" s="73">
        <f t="shared" si="354"/>
        <v>0</v>
      </c>
      <c r="W516" s="73">
        <f t="shared" si="340"/>
        <v>0</v>
      </c>
      <c r="Y516" s="72">
        <f t="shared" si="355"/>
        <v>0</v>
      </c>
      <c r="Z516" s="73">
        <f t="shared" si="356"/>
        <v>0</v>
      </c>
      <c r="AA516" s="58">
        <f t="shared" si="357"/>
        <v>0</v>
      </c>
      <c r="AB516" s="72">
        <f t="shared" si="358"/>
        <v>0</v>
      </c>
      <c r="AC516" s="72">
        <f t="shared" si="359"/>
        <v>0</v>
      </c>
      <c r="AD516" s="73">
        <f t="shared" si="360"/>
        <v>0</v>
      </c>
      <c r="AE516" s="73">
        <f t="shared" si="361"/>
        <v>0</v>
      </c>
      <c r="AF516" s="1">
        <f t="shared" si="362"/>
        <v>0</v>
      </c>
      <c r="AH516" s="1" t="str">
        <f t="shared" si="337"/>
        <v>No</v>
      </c>
    </row>
    <row r="517" spans="1:34" hidden="1" x14ac:dyDescent="0.2">
      <c r="A517" s="88">
        <v>5.1400000000000003E-4</v>
      </c>
      <c r="B517" s="4">
        <f t="shared" si="338"/>
        <v>5.1400000000000003E-4</v>
      </c>
      <c r="C517"/>
      <c r="D517" s="213"/>
      <c r="E517" s="44" t="s">
        <v>21</v>
      </c>
      <c r="F517" s="14">
        <f t="shared" si="341"/>
        <v>0</v>
      </c>
      <c r="G517" s="14">
        <f t="shared" si="342"/>
        <v>0</v>
      </c>
      <c r="H517" s="101" t="str">
        <f>IF(ISNA(VLOOKUP(C517,[1]Sheet1!$J$2:$J$2999,1,FALSE)),"No","Yes")</f>
        <v>No</v>
      </c>
      <c r="I517" s="72">
        <f t="shared" si="343"/>
        <v>0</v>
      </c>
      <c r="J517" s="72">
        <f t="shared" si="344"/>
        <v>0</v>
      </c>
      <c r="K517" s="72">
        <f t="shared" si="345"/>
        <v>0</v>
      </c>
      <c r="L517" s="72">
        <f t="shared" si="346"/>
        <v>0</v>
      </c>
      <c r="M517" s="72">
        <f t="shared" si="347"/>
        <v>0</v>
      </c>
      <c r="N517" s="72">
        <f t="shared" si="348"/>
        <v>0</v>
      </c>
      <c r="O517" s="72">
        <f t="shared" si="339"/>
        <v>0</v>
      </c>
      <c r="Q517" s="73">
        <f t="shared" si="349"/>
        <v>0</v>
      </c>
      <c r="R517" s="73">
        <f t="shared" si="350"/>
        <v>0</v>
      </c>
      <c r="S517" s="73">
        <f t="shared" si="351"/>
        <v>0</v>
      </c>
      <c r="T517" s="73">
        <f t="shared" si="352"/>
        <v>0</v>
      </c>
      <c r="U517" s="73">
        <f t="shared" si="353"/>
        <v>0</v>
      </c>
      <c r="V517" s="73">
        <f t="shared" si="354"/>
        <v>0</v>
      </c>
      <c r="W517" s="73">
        <f t="shared" si="340"/>
        <v>0</v>
      </c>
      <c r="Y517" s="72">
        <f t="shared" si="355"/>
        <v>0</v>
      </c>
      <c r="Z517" s="73">
        <f t="shared" si="356"/>
        <v>0</v>
      </c>
      <c r="AA517" s="58">
        <f t="shared" si="357"/>
        <v>0</v>
      </c>
      <c r="AB517" s="72">
        <f t="shared" si="358"/>
        <v>0</v>
      </c>
      <c r="AC517" s="72">
        <f t="shared" si="359"/>
        <v>0</v>
      </c>
      <c r="AD517" s="73">
        <f t="shared" si="360"/>
        <v>0</v>
      </c>
      <c r="AE517" s="73">
        <f t="shared" si="361"/>
        <v>0</v>
      </c>
      <c r="AF517" s="1">
        <f t="shared" si="362"/>
        <v>0</v>
      </c>
      <c r="AH517" s="1" t="str">
        <f t="shared" ref="AH517:AH580" si="363">IF(ISERROR(VLOOKUP(D517,AI$12:AI$100,1,FALSE)),"No","Yes")</f>
        <v>No</v>
      </c>
    </row>
    <row r="518" spans="1:34" hidden="1" x14ac:dyDescent="0.2">
      <c r="A518" s="88">
        <v>5.1500000000000005E-4</v>
      </c>
      <c r="B518" s="4">
        <f t="shared" si="338"/>
        <v>5.1500000000000005E-4</v>
      </c>
      <c r="C518"/>
      <c r="D518" s="213"/>
      <c r="E518" s="44" t="s">
        <v>21</v>
      </c>
      <c r="F518" s="14">
        <f t="shared" si="341"/>
        <v>0</v>
      </c>
      <c r="G518" s="14">
        <f t="shared" si="342"/>
        <v>0</v>
      </c>
      <c r="H518" s="101" t="str">
        <f>IF(ISNA(VLOOKUP(C518,[1]Sheet1!$J$2:$J$2999,1,FALSE)),"No","Yes")</f>
        <v>No</v>
      </c>
      <c r="I518" s="72">
        <f t="shared" si="343"/>
        <v>0</v>
      </c>
      <c r="J518" s="72">
        <f t="shared" si="344"/>
        <v>0</v>
      </c>
      <c r="K518" s="72">
        <f t="shared" si="345"/>
        <v>0</v>
      </c>
      <c r="L518" s="72">
        <f t="shared" si="346"/>
        <v>0</v>
      </c>
      <c r="M518" s="72">
        <f t="shared" si="347"/>
        <v>0</v>
      </c>
      <c r="N518" s="72">
        <f t="shared" si="348"/>
        <v>0</v>
      </c>
      <c r="O518" s="72">
        <f t="shared" si="339"/>
        <v>0</v>
      </c>
      <c r="Q518" s="73">
        <f t="shared" si="349"/>
        <v>0</v>
      </c>
      <c r="R518" s="73">
        <f t="shared" si="350"/>
        <v>0</v>
      </c>
      <c r="S518" s="73">
        <f t="shared" si="351"/>
        <v>0</v>
      </c>
      <c r="T518" s="73">
        <f t="shared" si="352"/>
        <v>0</v>
      </c>
      <c r="U518" s="73">
        <f t="shared" si="353"/>
        <v>0</v>
      </c>
      <c r="V518" s="73">
        <f t="shared" si="354"/>
        <v>0</v>
      </c>
      <c r="W518" s="73">
        <f t="shared" si="340"/>
        <v>0</v>
      </c>
      <c r="Y518" s="72">
        <f t="shared" si="355"/>
        <v>0</v>
      </c>
      <c r="Z518" s="73">
        <f t="shared" si="356"/>
        <v>0</v>
      </c>
      <c r="AA518" s="58">
        <f t="shared" si="357"/>
        <v>0</v>
      </c>
      <c r="AB518" s="72">
        <f t="shared" si="358"/>
        <v>0</v>
      </c>
      <c r="AC518" s="72">
        <f t="shared" si="359"/>
        <v>0</v>
      </c>
      <c r="AD518" s="73">
        <f t="shared" si="360"/>
        <v>0</v>
      </c>
      <c r="AE518" s="73">
        <f t="shared" si="361"/>
        <v>0</v>
      </c>
      <c r="AF518" s="1">
        <f t="shared" si="362"/>
        <v>0</v>
      </c>
      <c r="AH518" s="1" t="str">
        <f t="shared" si="363"/>
        <v>No</v>
      </c>
    </row>
    <row r="519" spans="1:34" hidden="1" x14ac:dyDescent="0.2">
      <c r="A519" s="88">
        <v>5.1599999999999997E-4</v>
      </c>
      <c r="B519" s="4">
        <f t="shared" si="338"/>
        <v>5.1599999999999997E-4</v>
      </c>
      <c r="C519"/>
      <c r="D519" s="213"/>
      <c r="E519" s="44" t="s">
        <v>21</v>
      </c>
      <c r="F519" s="14">
        <f t="shared" si="341"/>
        <v>0</v>
      </c>
      <c r="G519" s="14">
        <f t="shared" si="342"/>
        <v>0</v>
      </c>
      <c r="H519" s="101" t="str">
        <f>IF(ISNA(VLOOKUP(C519,[1]Sheet1!$J$2:$J$2999,1,FALSE)),"No","Yes")</f>
        <v>No</v>
      </c>
      <c r="I519" s="72">
        <f t="shared" si="343"/>
        <v>0</v>
      </c>
      <c r="J519" s="72">
        <f t="shared" si="344"/>
        <v>0</v>
      </c>
      <c r="K519" s="72">
        <f t="shared" si="345"/>
        <v>0</v>
      </c>
      <c r="L519" s="72">
        <f t="shared" si="346"/>
        <v>0</v>
      </c>
      <c r="M519" s="72">
        <f t="shared" si="347"/>
        <v>0</v>
      </c>
      <c r="N519" s="72">
        <f t="shared" si="348"/>
        <v>0</v>
      </c>
      <c r="O519" s="72">
        <f t="shared" si="339"/>
        <v>0</v>
      </c>
      <c r="Q519" s="73">
        <f t="shared" si="349"/>
        <v>0</v>
      </c>
      <c r="R519" s="73">
        <f t="shared" si="350"/>
        <v>0</v>
      </c>
      <c r="S519" s="73">
        <f t="shared" si="351"/>
        <v>0</v>
      </c>
      <c r="T519" s="73">
        <f t="shared" si="352"/>
        <v>0</v>
      </c>
      <c r="U519" s="73">
        <f t="shared" si="353"/>
        <v>0</v>
      </c>
      <c r="V519" s="73">
        <f t="shared" si="354"/>
        <v>0</v>
      </c>
      <c r="W519" s="73">
        <f t="shared" si="340"/>
        <v>0</v>
      </c>
      <c r="Y519" s="72">
        <f t="shared" si="355"/>
        <v>0</v>
      </c>
      <c r="Z519" s="73">
        <f t="shared" si="356"/>
        <v>0</v>
      </c>
      <c r="AA519" s="58">
        <f t="shared" si="357"/>
        <v>0</v>
      </c>
      <c r="AB519" s="72">
        <f t="shared" si="358"/>
        <v>0</v>
      </c>
      <c r="AC519" s="72">
        <f t="shared" si="359"/>
        <v>0</v>
      </c>
      <c r="AD519" s="73">
        <f t="shared" si="360"/>
        <v>0</v>
      </c>
      <c r="AE519" s="73">
        <f t="shared" si="361"/>
        <v>0</v>
      </c>
      <c r="AF519" s="1">
        <f t="shared" si="362"/>
        <v>0</v>
      </c>
      <c r="AH519" s="1" t="str">
        <f t="shared" si="363"/>
        <v>No</v>
      </c>
    </row>
    <row r="520" spans="1:34" hidden="1" x14ac:dyDescent="0.2">
      <c r="A520" s="88">
        <v>5.1699999999999999E-4</v>
      </c>
      <c r="B520" s="4">
        <f t="shared" si="338"/>
        <v>5.1699999999999999E-4</v>
      </c>
      <c r="C520"/>
      <c r="D520" s="213"/>
      <c r="E520" s="44" t="s">
        <v>21</v>
      </c>
      <c r="F520" s="14">
        <f t="shared" si="341"/>
        <v>0</v>
      </c>
      <c r="G520" s="14">
        <f t="shared" si="342"/>
        <v>0</v>
      </c>
      <c r="H520" s="101" t="str">
        <f>IF(ISNA(VLOOKUP(C520,[1]Sheet1!$J$2:$J$2999,1,FALSE)),"No","Yes")</f>
        <v>No</v>
      </c>
      <c r="I520" s="72">
        <f t="shared" si="343"/>
        <v>0</v>
      </c>
      <c r="J520" s="72">
        <f t="shared" si="344"/>
        <v>0</v>
      </c>
      <c r="K520" s="72">
        <f t="shared" si="345"/>
        <v>0</v>
      </c>
      <c r="L520" s="72">
        <f t="shared" si="346"/>
        <v>0</v>
      </c>
      <c r="M520" s="72">
        <f t="shared" si="347"/>
        <v>0</v>
      </c>
      <c r="N520" s="72">
        <f t="shared" si="348"/>
        <v>0</v>
      </c>
      <c r="O520" s="72">
        <f t="shared" si="339"/>
        <v>0</v>
      </c>
      <c r="Q520" s="73">
        <f t="shared" si="349"/>
        <v>0</v>
      </c>
      <c r="R520" s="73">
        <f t="shared" si="350"/>
        <v>0</v>
      </c>
      <c r="S520" s="73">
        <f t="shared" si="351"/>
        <v>0</v>
      </c>
      <c r="T520" s="73">
        <f t="shared" si="352"/>
        <v>0</v>
      </c>
      <c r="U520" s="73">
        <f t="shared" si="353"/>
        <v>0</v>
      </c>
      <c r="V520" s="73">
        <f t="shared" si="354"/>
        <v>0</v>
      </c>
      <c r="W520" s="73">
        <f t="shared" si="340"/>
        <v>0</v>
      </c>
      <c r="Y520" s="72">
        <f t="shared" si="355"/>
        <v>0</v>
      </c>
      <c r="Z520" s="73">
        <f t="shared" si="356"/>
        <v>0</v>
      </c>
      <c r="AA520" s="58">
        <f t="shared" si="357"/>
        <v>0</v>
      </c>
      <c r="AB520" s="72">
        <f t="shared" si="358"/>
        <v>0</v>
      </c>
      <c r="AC520" s="72">
        <f t="shared" si="359"/>
        <v>0</v>
      </c>
      <c r="AD520" s="73">
        <f t="shared" si="360"/>
        <v>0</v>
      </c>
      <c r="AE520" s="73">
        <f t="shared" si="361"/>
        <v>0</v>
      </c>
      <c r="AF520" s="1">
        <f t="shared" si="362"/>
        <v>0</v>
      </c>
      <c r="AH520" s="1" t="str">
        <f t="shared" si="363"/>
        <v>No</v>
      </c>
    </row>
    <row r="521" spans="1:34" hidden="1" x14ac:dyDescent="0.2">
      <c r="A521" s="88">
        <v>5.1800000000000001E-4</v>
      </c>
      <c r="B521" s="4">
        <f t="shared" si="338"/>
        <v>5.1800000000000001E-4</v>
      </c>
      <c r="C521"/>
      <c r="D521" s="213"/>
      <c r="E521" s="44" t="s">
        <v>21</v>
      </c>
      <c r="F521" s="14">
        <f t="shared" si="341"/>
        <v>0</v>
      </c>
      <c r="G521" s="14">
        <f t="shared" si="342"/>
        <v>0</v>
      </c>
      <c r="H521" s="101" t="str">
        <f>IF(ISNA(VLOOKUP(C521,[1]Sheet1!$J$2:$J$2999,1,FALSE)),"No","Yes")</f>
        <v>No</v>
      </c>
      <c r="I521" s="72">
        <f t="shared" si="343"/>
        <v>0</v>
      </c>
      <c r="J521" s="72">
        <f t="shared" si="344"/>
        <v>0</v>
      </c>
      <c r="K521" s="72">
        <f t="shared" si="345"/>
        <v>0</v>
      </c>
      <c r="L521" s="72">
        <f t="shared" si="346"/>
        <v>0</v>
      </c>
      <c r="M521" s="72">
        <f t="shared" si="347"/>
        <v>0</v>
      </c>
      <c r="N521" s="72">
        <f t="shared" si="348"/>
        <v>0</v>
      </c>
      <c r="O521" s="72">
        <f t="shared" si="339"/>
        <v>0</v>
      </c>
      <c r="Q521" s="73">
        <f t="shared" si="349"/>
        <v>0</v>
      </c>
      <c r="R521" s="73">
        <f t="shared" si="350"/>
        <v>0</v>
      </c>
      <c r="S521" s="73">
        <f t="shared" si="351"/>
        <v>0</v>
      </c>
      <c r="T521" s="73">
        <f t="shared" si="352"/>
        <v>0</v>
      </c>
      <c r="U521" s="73">
        <f t="shared" si="353"/>
        <v>0</v>
      </c>
      <c r="V521" s="73">
        <f t="shared" si="354"/>
        <v>0</v>
      </c>
      <c r="W521" s="73">
        <f t="shared" si="340"/>
        <v>0</v>
      </c>
      <c r="Y521" s="72">
        <f t="shared" si="355"/>
        <v>0</v>
      </c>
      <c r="Z521" s="73">
        <f t="shared" si="356"/>
        <v>0</v>
      </c>
      <c r="AA521" s="58">
        <f t="shared" si="357"/>
        <v>0</v>
      </c>
      <c r="AB521" s="72">
        <f t="shared" si="358"/>
        <v>0</v>
      </c>
      <c r="AC521" s="72">
        <f t="shared" si="359"/>
        <v>0</v>
      </c>
      <c r="AD521" s="73">
        <f t="shared" si="360"/>
        <v>0</v>
      </c>
      <c r="AE521" s="73">
        <f t="shared" si="361"/>
        <v>0</v>
      </c>
      <c r="AF521" s="1">
        <f t="shared" si="362"/>
        <v>0</v>
      </c>
      <c r="AH521" s="1" t="str">
        <f t="shared" si="363"/>
        <v>No</v>
      </c>
    </row>
    <row r="522" spans="1:34" hidden="1" x14ac:dyDescent="0.2">
      <c r="A522" s="88">
        <v>5.1900000000000004E-4</v>
      </c>
      <c r="B522" s="4">
        <f t="shared" si="338"/>
        <v>5.1900000000000004E-4</v>
      </c>
      <c r="C522"/>
      <c r="D522" s="213"/>
      <c r="E522" s="44" t="s">
        <v>21</v>
      </c>
      <c r="F522" s="14">
        <f t="shared" si="341"/>
        <v>0</v>
      </c>
      <c r="G522" s="14">
        <f t="shared" si="342"/>
        <v>0</v>
      </c>
      <c r="H522" s="101" t="str">
        <f>IF(ISNA(VLOOKUP(C522,[1]Sheet1!$J$2:$J$2999,1,FALSE)),"No","Yes")</f>
        <v>No</v>
      </c>
      <c r="I522" s="72">
        <f t="shared" si="343"/>
        <v>0</v>
      </c>
      <c r="J522" s="72">
        <f t="shared" si="344"/>
        <v>0</v>
      </c>
      <c r="K522" s="72">
        <f t="shared" si="345"/>
        <v>0</v>
      </c>
      <c r="L522" s="72">
        <f t="shared" si="346"/>
        <v>0</v>
      </c>
      <c r="M522" s="72">
        <f t="shared" si="347"/>
        <v>0</v>
      </c>
      <c r="N522" s="72">
        <f t="shared" si="348"/>
        <v>0</v>
      </c>
      <c r="O522" s="72">
        <f t="shared" si="339"/>
        <v>0</v>
      </c>
      <c r="Q522" s="73">
        <f t="shared" si="349"/>
        <v>0</v>
      </c>
      <c r="R522" s="73">
        <f t="shared" si="350"/>
        <v>0</v>
      </c>
      <c r="S522" s="73">
        <f t="shared" si="351"/>
        <v>0</v>
      </c>
      <c r="T522" s="73">
        <f t="shared" si="352"/>
        <v>0</v>
      </c>
      <c r="U522" s="73">
        <f t="shared" si="353"/>
        <v>0</v>
      </c>
      <c r="V522" s="73">
        <f t="shared" si="354"/>
        <v>0</v>
      </c>
      <c r="W522" s="73">
        <f t="shared" si="340"/>
        <v>0</v>
      </c>
      <c r="Y522" s="72">
        <f t="shared" si="355"/>
        <v>0</v>
      </c>
      <c r="Z522" s="73">
        <f t="shared" si="356"/>
        <v>0</v>
      </c>
      <c r="AA522" s="58">
        <f t="shared" si="357"/>
        <v>0</v>
      </c>
      <c r="AB522" s="72">
        <f t="shared" si="358"/>
        <v>0</v>
      </c>
      <c r="AC522" s="72">
        <f t="shared" si="359"/>
        <v>0</v>
      </c>
      <c r="AD522" s="73">
        <f t="shared" si="360"/>
        <v>0</v>
      </c>
      <c r="AE522" s="73">
        <f t="shared" si="361"/>
        <v>0</v>
      </c>
      <c r="AF522" s="1">
        <f t="shared" si="362"/>
        <v>0</v>
      </c>
      <c r="AH522" s="1" t="str">
        <f t="shared" si="363"/>
        <v>No</v>
      </c>
    </row>
    <row r="523" spans="1:34" hidden="1" x14ac:dyDescent="0.2">
      <c r="A523" s="88">
        <v>5.1999999999999995E-4</v>
      </c>
      <c r="B523" s="4">
        <f t="shared" si="338"/>
        <v>5.1999999999999995E-4</v>
      </c>
      <c r="C523"/>
      <c r="D523" s="213"/>
      <c r="E523" s="44" t="s">
        <v>21</v>
      </c>
      <c r="F523" s="14">
        <f t="shared" si="341"/>
        <v>0</v>
      </c>
      <c r="G523" s="14">
        <f t="shared" si="342"/>
        <v>0</v>
      </c>
      <c r="H523" s="101" t="str">
        <f>IF(ISNA(VLOOKUP(C523,[1]Sheet1!$J$2:$J$2999,1,FALSE)),"No","Yes")</f>
        <v>No</v>
      </c>
      <c r="I523" s="72">
        <f t="shared" si="343"/>
        <v>0</v>
      </c>
      <c r="J523" s="72">
        <f t="shared" si="344"/>
        <v>0</v>
      </c>
      <c r="K523" s="72">
        <f t="shared" si="345"/>
        <v>0</v>
      </c>
      <c r="L523" s="72">
        <f t="shared" si="346"/>
        <v>0</v>
      </c>
      <c r="M523" s="72">
        <f t="shared" si="347"/>
        <v>0</v>
      </c>
      <c r="N523" s="72">
        <f t="shared" si="348"/>
        <v>0</v>
      </c>
      <c r="O523" s="72">
        <f t="shared" si="339"/>
        <v>0</v>
      </c>
      <c r="Q523" s="73">
        <f t="shared" si="349"/>
        <v>0</v>
      </c>
      <c r="R523" s="73">
        <f t="shared" si="350"/>
        <v>0</v>
      </c>
      <c r="S523" s="73">
        <f t="shared" si="351"/>
        <v>0</v>
      </c>
      <c r="T523" s="73">
        <f t="shared" si="352"/>
        <v>0</v>
      </c>
      <c r="U523" s="73">
        <f t="shared" si="353"/>
        <v>0</v>
      </c>
      <c r="V523" s="73">
        <f t="shared" si="354"/>
        <v>0</v>
      </c>
      <c r="W523" s="73">
        <f t="shared" si="340"/>
        <v>0</v>
      </c>
      <c r="Y523" s="72">
        <f t="shared" si="355"/>
        <v>0</v>
      </c>
      <c r="Z523" s="73">
        <f t="shared" si="356"/>
        <v>0</v>
      </c>
      <c r="AA523" s="58">
        <f t="shared" si="357"/>
        <v>0</v>
      </c>
      <c r="AB523" s="72">
        <f t="shared" si="358"/>
        <v>0</v>
      </c>
      <c r="AC523" s="72">
        <f t="shared" si="359"/>
        <v>0</v>
      </c>
      <c r="AD523" s="73">
        <f t="shared" si="360"/>
        <v>0</v>
      </c>
      <c r="AE523" s="73">
        <f t="shared" si="361"/>
        <v>0</v>
      </c>
      <c r="AF523" s="1">
        <f t="shared" si="362"/>
        <v>0</v>
      </c>
      <c r="AH523" s="1" t="str">
        <f t="shared" si="363"/>
        <v>No</v>
      </c>
    </row>
    <row r="524" spans="1:34" hidden="1" x14ac:dyDescent="0.2">
      <c r="A524" s="88">
        <v>5.2099999999999998E-4</v>
      </c>
      <c r="B524" s="4">
        <f t="shared" si="338"/>
        <v>5.2099999999999998E-4</v>
      </c>
      <c r="C524"/>
      <c r="D524" s="213"/>
      <c r="E524" s="44" t="s">
        <v>21</v>
      </c>
      <c r="F524" s="14">
        <f t="shared" si="341"/>
        <v>0</v>
      </c>
      <c r="G524" s="14">
        <f t="shared" si="342"/>
        <v>0</v>
      </c>
      <c r="H524" s="101" t="str">
        <f>IF(ISNA(VLOOKUP(C524,[1]Sheet1!$J$2:$J$2999,1,FALSE)),"No","Yes")</f>
        <v>No</v>
      </c>
      <c r="I524" s="72">
        <f t="shared" si="343"/>
        <v>0</v>
      </c>
      <c r="J524" s="72">
        <f t="shared" si="344"/>
        <v>0</v>
      </c>
      <c r="K524" s="72">
        <f t="shared" si="345"/>
        <v>0</v>
      </c>
      <c r="L524" s="72">
        <f t="shared" si="346"/>
        <v>0</v>
      </c>
      <c r="M524" s="72">
        <f t="shared" si="347"/>
        <v>0</v>
      </c>
      <c r="N524" s="72">
        <f t="shared" si="348"/>
        <v>0</v>
      </c>
      <c r="O524" s="72">
        <f t="shared" si="339"/>
        <v>0</v>
      </c>
      <c r="Q524" s="73">
        <f t="shared" si="349"/>
        <v>0</v>
      </c>
      <c r="R524" s="73">
        <f t="shared" si="350"/>
        <v>0</v>
      </c>
      <c r="S524" s="73">
        <f t="shared" si="351"/>
        <v>0</v>
      </c>
      <c r="T524" s="73">
        <f t="shared" si="352"/>
        <v>0</v>
      </c>
      <c r="U524" s="73">
        <f t="shared" si="353"/>
        <v>0</v>
      </c>
      <c r="V524" s="73">
        <f t="shared" si="354"/>
        <v>0</v>
      </c>
      <c r="W524" s="73">
        <f t="shared" si="340"/>
        <v>0</v>
      </c>
      <c r="Y524" s="72">
        <f t="shared" si="355"/>
        <v>0</v>
      </c>
      <c r="Z524" s="73">
        <f t="shared" si="356"/>
        <v>0</v>
      </c>
      <c r="AA524" s="58">
        <f t="shared" si="357"/>
        <v>0</v>
      </c>
      <c r="AB524" s="72">
        <f t="shared" si="358"/>
        <v>0</v>
      </c>
      <c r="AC524" s="72">
        <f t="shared" si="359"/>
        <v>0</v>
      </c>
      <c r="AD524" s="73">
        <f t="shared" si="360"/>
        <v>0</v>
      </c>
      <c r="AE524" s="73">
        <f t="shared" si="361"/>
        <v>0</v>
      </c>
      <c r="AF524" s="1">
        <f t="shared" si="362"/>
        <v>0</v>
      </c>
      <c r="AH524" s="1" t="str">
        <f t="shared" si="363"/>
        <v>No</v>
      </c>
    </row>
    <row r="525" spans="1:34" hidden="1" x14ac:dyDescent="0.2">
      <c r="A525" s="88">
        <v>5.22E-4</v>
      </c>
      <c r="B525" s="4">
        <f t="shared" si="338"/>
        <v>5.22E-4</v>
      </c>
      <c r="C525"/>
      <c r="D525" s="213"/>
      <c r="E525" s="44" t="s">
        <v>21</v>
      </c>
      <c r="F525" s="14">
        <f t="shared" si="341"/>
        <v>0</v>
      </c>
      <c r="G525" s="14">
        <f t="shared" si="342"/>
        <v>0</v>
      </c>
      <c r="H525" s="101" t="str">
        <f>IF(ISNA(VLOOKUP(C525,[1]Sheet1!$J$2:$J$2999,1,FALSE)),"No","Yes")</f>
        <v>No</v>
      </c>
      <c r="I525" s="72">
        <f t="shared" si="343"/>
        <v>0</v>
      </c>
      <c r="J525" s="72">
        <f t="shared" si="344"/>
        <v>0</v>
      </c>
      <c r="K525" s="72">
        <f t="shared" si="345"/>
        <v>0</v>
      </c>
      <c r="L525" s="72">
        <f t="shared" si="346"/>
        <v>0</v>
      </c>
      <c r="M525" s="72">
        <f t="shared" si="347"/>
        <v>0</v>
      </c>
      <c r="N525" s="72">
        <f t="shared" si="348"/>
        <v>0</v>
      </c>
      <c r="O525" s="72">
        <f t="shared" si="339"/>
        <v>0</v>
      </c>
      <c r="Q525" s="73">
        <f t="shared" si="349"/>
        <v>0</v>
      </c>
      <c r="R525" s="73">
        <f t="shared" si="350"/>
        <v>0</v>
      </c>
      <c r="S525" s="73">
        <f t="shared" si="351"/>
        <v>0</v>
      </c>
      <c r="T525" s="73">
        <f t="shared" si="352"/>
        <v>0</v>
      </c>
      <c r="U525" s="73">
        <f t="shared" si="353"/>
        <v>0</v>
      </c>
      <c r="V525" s="73">
        <f t="shared" si="354"/>
        <v>0</v>
      </c>
      <c r="W525" s="73">
        <f t="shared" si="340"/>
        <v>0</v>
      </c>
      <c r="Y525" s="72">
        <f t="shared" si="355"/>
        <v>0</v>
      </c>
      <c r="Z525" s="73">
        <f t="shared" si="356"/>
        <v>0</v>
      </c>
      <c r="AA525" s="58">
        <f t="shared" si="357"/>
        <v>0</v>
      </c>
      <c r="AB525" s="72">
        <f t="shared" si="358"/>
        <v>0</v>
      </c>
      <c r="AC525" s="72">
        <f t="shared" si="359"/>
        <v>0</v>
      </c>
      <c r="AD525" s="73">
        <f t="shared" si="360"/>
        <v>0</v>
      </c>
      <c r="AE525" s="73">
        <f t="shared" si="361"/>
        <v>0</v>
      </c>
      <c r="AF525" s="1">
        <f t="shared" si="362"/>
        <v>0</v>
      </c>
      <c r="AH525" s="1" t="str">
        <f t="shared" si="363"/>
        <v>No</v>
      </c>
    </row>
    <row r="526" spans="1:34" hidden="1" x14ac:dyDescent="0.2">
      <c r="A526" s="88">
        <v>5.2300000000000003E-4</v>
      </c>
      <c r="B526" s="4">
        <f t="shared" si="338"/>
        <v>5.2300000000000003E-4</v>
      </c>
      <c r="C526"/>
      <c r="D526" s="213"/>
      <c r="E526" s="44" t="s">
        <v>21</v>
      </c>
      <c r="F526" s="14">
        <f t="shared" si="341"/>
        <v>0</v>
      </c>
      <c r="G526" s="14">
        <f t="shared" si="342"/>
        <v>0</v>
      </c>
      <c r="H526" s="101" t="str">
        <f>IF(ISNA(VLOOKUP(C526,[1]Sheet1!$J$2:$J$2999,1,FALSE)),"No","Yes")</f>
        <v>No</v>
      </c>
      <c r="I526" s="72">
        <f t="shared" si="343"/>
        <v>0</v>
      </c>
      <c r="J526" s="72">
        <f t="shared" si="344"/>
        <v>0</v>
      </c>
      <c r="K526" s="72">
        <f t="shared" si="345"/>
        <v>0</v>
      </c>
      <c r="L526" s="72">
        <f t="shared" si="346"/>
        <v>0</v>
      </c>
      <c r="M526" s="72">
        <f t="shared" si="347"/>
        <v>0</v>
      </c>
      <c r="N526" s="72">
        <f t="shared" si="348"/>
        <v>0</v>
      </c>
      <c r="O526" s="72">
        <f t="shared" si="339"/>
        <v>0</v>
      </c>
      <c r="Q526" s="73">
        <f t="shared" si="349"/>
        <v>0</v>
      </c>
      <c r="R526" s="73">
        <f t="shared" si="350"/>
        <v>0</v>
      </c>
      <c r="S526" s="73">
        <f t="shared" si="351"/>
        <v>0</v>
      </c>
      <c r="T526" s="73">
        <f t="shared" si="352"/>
        <v>0</v>
      </c>
      <c r="U526" s="73">
        <f t="shared" si="353"/>
        <v>0</v>
      </c>
      <c r="V526" s="73">
        <f t="shared" si="354"/>
        <v>0</v>
      </c>
      <c r="W526" s="73">
        <f t="shared" si="340"/>
        <v>0</v>
      </c>
      <c r="Y526" s="72">
        <f t="shared" si="355"/>
        <v>0</v>
      </c>
      <c r="Z526" s="73">
        <f t="shared" si="356"/>
        <v>0</v>
      </c>
      <c r="AA526" s="58">
        <f t="shared" si="357"/>
        <v>0</v>
      </c>
      <c r="AB526" s="72">
        <f t="shared" si="358"/>
        <v>0</v>
      </c>
      <c r="AC526" s="72">
        <f t="shared" si="359"/>
        <v>0</v>
      </c>
      <c r="AD526" s="73">
        <f t="shared" si="360"/>
        <v>0</v>
      </c>
      <c r="AE526" s="73">
        <f t="shared" si="361"/>
        <v>0</v>
      </c>
      <c r="AF526" s="1">
        <f t="shared" si="362"/>
        <v>0</v>
      </c>
      <c r="AH526" s="1" t="str">
        <f t="shared" si="363"/>
        <v>No</v>
      </c>
    </row>
    <row r="527" spans="1:34" hidden="1" x14ac:dyDescent="0.2">
      <c r="A527" s="88">
        <v>5.2400000000000005E-4</v>
      </c>
      <c r="B527" s="4">
        <f t="shared" si="338"/>
        <v>5.2400000000000005E-4</v>
      </c>
      <c r="C527"/>
      <c r="D527" s="213"/>
      <c r="E527" s="44" t="s">
        <v>21</v>
      </c>
      <c r="F527" s="14">
        <f t="shared" si="341"/>
        <v>0</v>
      </c>
      <c r="G527" s="14">
        <f t="shared" si="342"/>
        <v>0</v>
      </c>
      <c r="H527" s="101" t="str">
        <f>IF(ISNA(VLOOKUP(C527,[1]Sheet1!$J$2:$J$2999,1,FALSE)),"No","Yes")</f>
        <v>No</v>
      </c>
      <c r="I527" s="72">
        <f t="shared" si="343"/>
        <v>0</v>
      </c>
      <c r="J527" s="72">
        <f t="shared" si="344"/>
        <v>0</v>
      </c>
      <c r="K527" s="72">
        <f t="shared" si="345"/>
        <v>0</v>
      </c>
      <c r="L527" s="72">
        <f t="shared" si="346"/>
        <v>0</v>
      </c>
      <c r="M527" s="72">
        <f t="shared" si="347"/>
        <v>0</v>
      </c>
      <c r="N527" s="72">
        <f t="shared" si="348"/>
        <v>0</v>
      </c>
      <c r="O527" s="72">
        <f t="shared" si="339"/>
        <v>0</v>
      </c>
      <c r="Q527" s="73">
        <f t="shared" si="349"/>
        <v>0</v>
      </c>
      <c r="R527" s="73">
        <f t="shared" si="350"/>
        <v>0</v>
      </c>
      <c r="S527" s="73">
        <f t="shared" si="351"/>
        <v>0</v>
      </c>
      <c r="T527" s="73">
        <f t="shared" si="352"/>
        <v>0</v>
      </c>
      <c r="U527" s="73">
        <f t="shared" si="353"/>
        <v>0</v>
      </c>
      <c r="V527" s="73">
        <f t="shared" si="354"/>
        <v>0</v>
      </c>
      <c r="W527" s="73">
        <f t="shared" si="340"/>
        <v>0</v>
      </c>
      <c r="Y527" s="72">
        <f t="shared" si="355"/>
        <v>0</v>
      </c>
      <c r="Z527" s="73">
        <f t="shared" si="356"/>
        <v>0</v>
      </c>
      <c r="AA527" s="58">
        <f t="shared" si="357"/>
        <v>0</v>
      </c>
      <c r="AB527" s="72">
        <f t="shared" si="358"/>
        <v>0</v>
      </c>
      <c r="AC527" s="72">
        <f t="shared" si="359"/>
        <v>0</v>
      </c>
      <c r="AD527" s="73">
        <f t="shared" si="360"/>
        <v>0</v>
      </c>
      <c r="AE527" s="73">
        <f t="shared" si="361"/>
        <v>0</v>
      </c>
      <c r="AF527" s="1">
        <f t="shared" si="362"/>
        <v>0</v>
      </c>
      <c r="AH527" s="1" t="str">
        <f t="shared" si="363"/>
        <v>No</v>
      </c>
    </row>
    <row r="528" spans="1:34" hidden="1" x14ac:dyDescent="0.2">
      <c r="A528" s="88">
        <v>5.2499999999999997E-4</v>
      </c>
      <c r="B528" s="4">
        <f t="shared" si="338"/>
        <v>5.2499999999999997E-4</v>
      </c>
      <c r="C528"/>
      <c r="D528" s="213"/>
      <c r="E528" s="44" t="s">
        <v>21</v>
      </c>
      <c r="F528" s="14">
        <f t="shared" si="341"/>
        <v>0</v>
      </c>
      <c r="G528" s="14">
        <f t="shared" si="342"/>
        <v>0</v>
      </c>
      <c r="H528" s="101" t="str">
        <f>IF(ISNA(VLOOKUP(C528,[1]Sheet1!$J$2:$J$2999,1,FALSE)),"No","Yes")</f>
        <v>No</v>
      </c>
      <c r="I528" s="72">
        <f t="shared" si="343"/>
        <v>0</v>
      </c>
      <c r="J528" s="72">
        <f t="shared" si="344"/>
        <v>0</v>
      </c>
      <c r="K528" s="72">
        <f t="shared" si="345"/>
        <v>0</v>
      </c>
      <c r="L528" s="72">
        <f t="shared" si="346"/>
        <v>0</v>
      </c>
      <c r="M528" s="72">
        <f t="shared" si="347"/>
        <v>0</v>
      </c>
      <c r="N528" s="72">
        <f t="shared" si="348"/>
        <v>0</v>
      </c>
      <c r="O528" s="72">
        <f t="shared" si="339"/>
        <v>0</v>
      </c>
      <c r="Q528" s="73">
        <f t="shared" si="349"/>
        <v>0</v>
      </c>
      <c r="R528" s="73">
        <f t="shared" si="350"/>
        <v>0</v>
      </c>
      <c r="S528" s="73">
        <f t="shared" si="351"/>
        <v>0</v>
      </c>
      <c r="T528" s="73">
        <f t="shared" si="352"/>
        <v>0</v>
      </c>
      <c r="U528" s="73">
        <f t="shared" si="353"/>
        <v>0</v>
      </c>
      <c r="V528" s="73">
        <f t="shared" si="354"/>
        <v>0</v>
      </c>
      <c r="W528" s="73">
        <f t="shared" si="340"/>
        <v>0</v>
      </c>
      <c r="Y528" s="72">
        <f t="shared" si="355"/>
        <v>0</v>
      </c>
      <c r="Z528" s="73">
        <f t="shared" si="356"/>
        <v>0</v>
      </c>
      <c r="AA528" s="58">
        <f t="shared" si="357"/>
        <v>0</v>
      </c>
      <c r="AB528" s="72">
        <f t="shared" si="358"/>
        <v>0</v>
      </c>
      <c r="AC528" s="72">
        <f t="shared" si="359"/>
        <v>0</v>
      </c>
      <c r="AD528" s="73">
        <f t="shared" si="360"/>
        <v>0</v>
      </c>
      <c r="AE528" s="73">
        <f t="shared" si="361"/>
        <v>0</v>
      </c>
      <c r="AF528" s="1">
        <f t="shared" si="362"/>
        <v>0</v>
      </c>
      <c r="AH528" s="1" t="str">
        <f t="shared" si="363"/>
        <v>No</v>
      </c>
    </row>
    <row r="529" spans="1:34" hidden="1" x14ac:dyDescent="0.2">
      <c r="A529" s="88">
        <v>5.2599999999999999E-4</v>
      </c>
      <c r="B529" s="4">
        <f t="shared" si="338"/>
        <v>5.2599999999999999E-4</v>
      </c>
      <c r="C529"/>
      <c r="D529" s="213"/>
      <c r="E529" s="44" t="s">
        <v>21</v>
      </c>
      <c r="F529" s="14">
        <f t="shared" si="341"/>
        <v>0</v>
      </c>
      <c r="G529" s="14">
        <f t="shared" si="342"/>
        <v>0</v>
      </c>
      <c r="H529" s="101" t="str">
        <f>IF(ISNA(VLOOKUP(C529,[1]Sheet1!$J$2:$J$2999,1,FALSE)),"No","Yes")</f>
        <v>No</v>
      </c>
      <c r="I529" s="72">
        <f t="shared" si="343"/>
        <v>0</v>
      </c>
      <c r="J529" s="72">
        <f t="shared" si="344"/>
        <v>0</v>
      </c>
      <c r="K529" s="72">
        <f t="shared" si="345"/>
        <v>0</v>
      </c>
      <c r="L529" s="72">
        <f t="shared" si="346"/>
        <v>0</v>
      </c>
      <c r="M529" s="72">
        <f t="shared" si="347"/>
        <v>0</v>
      </c>
      <c r="N529" s="72">
        <f t="shared" si="348"/>
        <v>0</v>
      </c>
      <c r="O529" s="72">
        <f t="shared" si="339"/>
        <v>0</v>
      </c>
      <c r="Q529" s="73">
        <f t="shared" si="349"/>
        <v>0</v>
      </c>
      <c r="R529" s="73">
        <f t="shared" si="350"/>
        <v>0</v>
      </c>
      <c r="S529" s="73">
        <f t="shared" si="351"/>
        <v>0</v>
      </c>
      <c r="T529" s="73">
        <f t="shared" si="352"/>
        <v>0</v>
      </c>
      <c r="U529" s="73">
        <f t="shared" si="353"/>
        <v>0</v>
      </c>
      <c r="V529" s="73">
        <f t="shared" si="354"/>
        <v>0</v>
      </c>
      <c r="W529" s="73">
        <f t="shared" si="340"/>
        <v>0</v>
      </c>
      <c r="Y529" s="72">
        <f t="shared" si="355"/>
        <v>0</v>
      </c>
      <c r="Z529" s="73">
        <f t="shared" si="356"/>
        <v>0</v>
      </c>
      <c r="AA529" s="58">
        <f t="shared" si="357"/>
        <v>0</v>
      </c>
      <c r="AB529" s="72">
        <f t="shared" si="358"/>
        <v>0</v>
      </c>
      <c r="AC529" s="72">
        <f t="shared" si="359"/>
        <v>0</v>
      </c>
      <c r="AD529" s="73">
        <f t="shared" si="360"/>
        <v>0</v>
      </c>
      <c r="AE529" s="73">
        <f t="shared" si="361"/>
        <v>0</v>
      </c>
      <c r="AF529" s="1">
        <f t="shared" si="362"/>
        <v>0</v>
      </c>
      <c r="AH529" s="1" t="str">
        <f t="shared" si="363"/>
        <v>No</v>
      </c>
    </row>
    <row r="530" spans="1:34" hidden="1" x14ac:dyDescent="0.2">
      <c r="A530" s="88">
        <v>5.2700000000000002E-4</v>
      </c>
      <c r="B530" s="4">
        <f t="shared" si="338"/>
        <v>5.2700000000000002E-4</v>
      </c>
      <c r="C530"/>
      <c r="D530" s="213"/>
      <c r="E530" s="44" t="s">
        <v>21</v>
      </c>
      <c r="F530" s="14">
        <f t="shared" si="341"/>
        <v>0</v>
      </c>
      <c r="G530" s="14">
        <f t="shared" si="342"/>
        <v>0</v>
      </c>
      <c r="H530" s="101" t="str">
        <f>IF(ISNA(VLOOKUP(C530,[1]Sheet1!$J$2:$J$2999,1,FALSE)),"No","Yes")</f>
        <v>No</v>
      </c>
      <c r="I530" s="72">
        <f t="shared" si="343"/>
        <v>0</v>
      </c>
      <c r="J530" s="72">
        <f t="shared" si="344"/>
        <v>0</v>
      </c>
      <c r="K530" s="72">
        <f t="shared" si="345"/>
        <v>0</v>
      </c>
      <c r="L530" s="72">
        <f t="shared" si="346"/>
        <v>0</v>
      </c>
      <c r="M530" s="72">
        <f t="shared" si="347"/>
        <v>0</v>
      </c>
      <c r="N530" s="72">
        <f t="shared" si="348"/>
        <v>0</v>
      </c>
      <c r="O530" s="72">
        <f t="shared" si="339"/>
        <v>0</v>
      </c>
      <c r="Q530" s="73">
        <f t="shared" si="349"/>
        <v>0</v>
      </c>
      <c r="R530" s="73">
        <f t="shared" si="350"/>
        <v>0</v>
      </c>
      <c r="S530" s="73">
        <f t="shared" si="351"/>
        <v>0</v>
      </c>
      <c r="T530" s="73">
        <f t="shared" si="352"/>
        <v>0</v>
      </c>
      <c r="U530" s="73">
        <f t="shared" si="353"/>
        <v>0</v>
      </c>
      <c r="V530" s="73">
        <f t="shared" si="354"/>
        <v>0</v>
      </c>
      <c r="W530" s="73">
        <f t="shared" si="340"/>
        <v>0</v>
      </c>
      <c r="Y530" s="72">
        <f t="shared" si="355"/>
        <v>0</v>
      </c>
      <c r="Z530" s="73">
        <f t="shared" si="356"/>
        <v>0</v>
      </c>
      <c r="AA530" s="58">
        <f t="shared" si="357"/>
        <v>0</v>
      </c>
      <c r="AB530" s="72">
        <f t="shared" si="358"/>
        <v>0</v>
      </c>
      <c r="AC530" s="72">
        <f t="shared" si="359"/>
        <v>0</v>
      </c>
      <c r="AD530" s="73">
        <f t="shared" si="360"/>
        <v>0</v>
      </c>
      <c r="AE530" s="73">
        <f t="shared" si="361"/>
        <v>0</v>
      </c>
      <c r="AF530" s="1">
        <f t="shared" si="362"/>
        <v>0</v>
      </c>
      <c r="AH530" s="1" t="str">
        <f t="shared" si="363"/>
        <v>No</v>
      </c>
    </row>
    <row r="531" spans="1:34" hidden="1" x14ac:dyDescent="0.2">
      <c r="A531" s="88">
        <v>5.2800000000000004E-4</v>
      </c>
      <c r="B531" s="4">
        <f t="shared" si="338"/>
        <v>5.2800000000000004E-4</v>
      </c>
      <c r="C531"/>
      <c r="D531" s="213"/>
      <c r="E531" s="44" t="s">
        <v>21</v>
      </c>
      <c r="F531" s="14">
        <f t="shared" si="341"/>
        <v>0</v>
      </c>
      <c r="G531" s="14">
        <f t="shared" si="342"/>
        <v>0</v>
      </c>
      <c r="H531" s="101" t="str">
        <f>IF(ISNA(VLOOKUP(C531,[1]Sheet1!$J$2:$J$2999,1,FALSE)),"No","Yes")</f>
        <v>No</v>
      </c>
      <c r="I531" s="72">
        <f t="shared" si="343"/>
        <v>0</v>
      </c>
      <c r="J531" s="72">
        <f t="shared" si="344"/>
        <v>0</v>
      </c>
      <c r="K531" s="72">
        <f t="shared" si="345"/>
        <v>0</v>
      </c>
      <c r="L531" s="72">
        <f t="shared" si="346"/>
        <v>0</v>
      </c>
      <c r="M531" s="72">
        <f t="shared" si="347"/>
        <v>0</v>
      </c>
      <c r="N531" s="72">
        <f t="shared" si="348"/>
        <v>0</v>
      </c>
      <c r="O531" s="72">
        <f t="shared" si="339"/>
        <v>0</v>
      </c>
      <c r="Q531" s="73">
        <f t="shared" si="349"/>
        <v>0</v>
      </c>
      <c r="R531" s="73">
        <f t="shared" si="350"/>
        <v>0</v>
      </c>
      <c r="S531" s="73">
        <f t="shared" si="351"/>
        <v>0</v>
      </c>
      <c r="T531" s="73">
        <f t="shared" si="352"/>
        <v>0</v>
      </c>
      <c r="U531" s="73">
        <f t="shared" si="353"/>
        <v>0</v>
      </c>
      <c r="V531" s="73">
        <f t="shared" si="354"/>
        <v>0</v>
      </c>
      <c r="W531" s="73">
        <f t="shared" si="340"/>
        <v>0</v>
      </c>
      <c r="Y531" s="72">
        <f t="shared" si="355"/>
        <v>0</v>
      </c>
      <c r="Z531" s="73">
        <f t="shared" si="356"/>
        <v>0</v>
      </c>
      <c r="AA531" s="58">
        <f t="shared" si="357"/>
        <v>0</v>
      </c>
      <c r="AB531" s="72">
        <f t="shared" si="358"/>
        <v>0</v>
      </c>
      <c r="AC531" s="72">
        <f t="shared" si="359"/>
        <v>0</v>
      </c>
      <c r="AD531" s="73">
        <f t="shared" si="360"/>
        <v>0</v>
      </c>
      <c r="AE531" s="73">
        <f t="shared" si="361"/>
        <v>0</v>
      </c>
      <c r="AF531" s="1">
        <f t="shared" si="362"/>
        <v>0</v>
      </c>
      <c r="AH531" s="1" t="str">
        <f t="shared" si="363"/>
        <v>No</v>
      </c>
    </row>
    <row r="532" spans="1:34" hidden="1" x14ac:dyDescent="0.2">
      <c r="A532" s="88">
        <v>5.2899999999999996E-4</v>
      </c>
      <c r="B532" s="4">
        <f t="shared" si="338"/>
        <v>5.2899999999999996E-4</v>
      </c>
      <c r="C532"/>
      <c r="D532" s="213"/>
      <c r="E532" s="44" t="s">
        <v>21</v>
      </c>
      <c r="F532" s="14">
        <f t="shared" si="341"/>
        <v>0</v>
      </c>
      <c r="G532" s="14">
        <f t="shared" si="342"/>
        <v>0</v>
      </c>
      <c r="H532" s="101" t="str">
        <f>IF(ISNA(VLOOKUP(C532,[1]Sheet1!$J$2:$J$2999,1,FALSE)),"No","Yes")</f>
        <v>No</v>
      </c>
      <c r="I532" s="72">
        <f t="shared" si="343"/>
        <v>0</v>
      </c>
      <c r="J532" s="72">
        <f t="shared" si="344"/>
        <v>0</v>
      </c>
      <c r="K532" s="72">
        <f t="shared" si="345"/>
        <v>0</v>
      </c>
      <c r="L532" s="72">
        <f t="shared" si="346"/>
        <v>0</v>
      </c>
      <c r="M532" s="72">
        <f t="shared" si="347"/>
        <v>0</v>
      </c>
      <c r="N532" s="72">
        <f t="shared" si="348"/>
        <v>0</v>
      </c>
      <c r="O532" s="72">
        <f t="shared" si="339"/>
        <v>0</v>
      </c>
      <c r="Q532" s="73">
        <f t="shared" si="349"/>
        <v>0</v>
      </c>
      <c r="R532" s="73">
        <f t="shared" si="350"/>
        <v>0</v>
      </c>
      <c r="S532" s="73">
        <f t="shared" si="351"/>
        <v>0</v>
      </c>
      <c r="T532" s="73">
        <f t="shared" si="352"/>
        <v>0</v>
      </c>
      <c r="U532" s="73">
        <f t="shared" si="353"/>
        <v>0</v>
      </c>
      <c r="V532" s="73">
        <f t="shared" si="354"/>
        <v>0</v>
      </c>
      <c r="W532" s="73">
        <f t="shared" si="340"/>
        <v>0</v>
      </c>
      <c r="Y532" s="72">
        <f t="shared" si="355"/>
        <v>0</v>
      </c>
      <c r="Z532" s="73">
        <f t="shared" si="356"/>
        <v>0</v>
      </c>
      <c r="AA532" s="58">
        <f t="shared" si="357"/>
        <v>0</v>
      </c>
      <c r="AB532" s="72">
        <f t="shared" si="358"/>
        <v>0</v>
      </c>
      <c r="AC532" s="72">
        <f t="shared" si="359"/>
        <v>0</v>
      </c>
      <c r="AD532" s="73">
        <f t="shared" si="360"/>
        <v>0</v>
      </c>
      <c r="AE532" s="73">
        <f t="shared" si="361"/>
        <v>0</v>
      </c>
      <c r="AF532" s="1">
        <f t="shared" si="362"/>
        <v>0</v>
      </c>
      <c r="AH532" s="1" t="str">
        <f t="shared" si="363"/>
        <v>No</v>
      </c>
    </row>
    <row r="533" spans="1:34" hidden="1" x14ac:dyDescent="0.2">
      <c r="A533" s="88">
        <v>5.2999999999999998E-4</v>
      </c>
      <c r="B533" s="4">
        <f t="shared" si="338"/>
        <v>5.2999999999999998E-4</v>
      </c>
      <c r="C533"/>
      <c r="D533" s="213"/>
      <c r="E533" s="44" t="s">
        <v>21</v>
      </c>
      <c r="F533" s="14">
        <f t="shared" si="341"/>
        <v>0</v>
      </c>
      <c r="G533" s="14">
        <f t="shared" si="342"/>
        <v>0</v>
      </c>
      <c r="H533" s="101" t="str">
        <f>IF(ISNA(VLOOKUP(C533,[1]Sheet1!$J$2:$J$2999,1,FALSE)),"No","Yes")</f>
        <v>No</v>
      </c>
      <c r="I533" s="72">
        <f t="shared" si="343"/>
        <v>0</v>
      </c>
      <c r="J533" s="72">
        <f t="shared" si="344"/>
        <v>0</v>
      </c>
      <c r="K533" s="72">
        <f t="shared" si="345"/>
        <v>0</v>
      </c>
      <c r="L533" s="72">
        <f t="shared" si="346"/>
        <v>0</v>
      </c>
      <c r="M533" s="72">
        <f t="shared" si="347"/>
        <v>0</v>
      </c>
      <c r="N533" s="72">
        <f t="shared" si="348"/>
        <v>0</v>
      </c>
      <c r="O533" s="72">
        <f t="shared" si="339"/>
        <v>0</v>
      </c>
      <c r="Q533" s="73">
        <f t="shared" si="349"/>
        <v>0</v>
      </c>
      <c r="R533" s="73">
        <f t="shared" si="350"/>
        <v>0</v>
      </c>
      <c r="S533" s="73">
        <f t="shared" si="351"/>
        <v>0</v>
      </c>
      <c r="T533" s="73">
        <f t="shared" si="352"/>
        <v>0</v>
      </c>
      <c r="U533" s="73">
        <f t="shared" si="353"/>
        <v>0</v>
      </c>
      <c r="V533" s="73">
        <f t="shared" si="354"/>
        <v>0</v>
      </c>
      <c r="W533" s="73">
        <f t="shared" si="340"/>
        <v>0</v>
      </c>
      <c r="Y533" s="72">
        <f t="shared" si="355"/>
        <v>0</v>
      </c>
      <c r="Z533" s="73">
        <f t="shared" si="356"/>
        <v>0</v>
      </c>
      <c r="AA533" s="58">
        <f t="shared" si="357"/>
        <v>0</v>
      </c>
      <c r="AB533" s="72">
        <f t="shared" si="358"/>
        <v>0</v>
      </c>
      <c r="AC533" s="72">
        <f t="shared" si="359"/>
        <v>0</v>
      </c>
      <c r="AD533" s="73">
        <f t="shared" si="360"/>
        <v>0</v>
      </c>
      <c r="AE533" s="73">
        <f t="shared" si="361"/>
        <v>0</v>
      </c>
      <c r="AF533" s="1">
        <f t="shared" si="362"/>
        <v>0</v>
      </c>
      <c r="AH533" s="1" t="str">
        <f t="shared" si="363"/>
        <v>No</v>
      </c>
    </row>
    <row r="534" spans="1:34" hidden="1" x14ac:dyDescent="0.2">
      <c r="A534" s="88">
        <v>5.31E-4</v>
      </c>
      <c r="B534" s="4">
        <f t="shared" si="338"/>
        <v>5.31E-4</v>
      </c>
      <c r="C534"/>
      <c r="D534" s="213"/>
      <c r="E534" s="44" t="s">
        <v>21</v>
      </c>
      <c r="F534" s="14">
        <f t="shared" si="341"/>
        <v>0</v>
      </c>
      <c r="G534" s="14">
        <f t="shared" si="342"/>
        <v>0</v>
      </c>
      <c r="H534" s="101" t="str">
        <f>IF(ISNA(VLOOKUP(C534,[1]Sheet1!$J$2:$J$2999,1,FALSE)),"No","Yes")</f>
        <v>No</v>
      </c>
      <c r="I534" s="72">
        <f t="shared" si="343"/>
        <v>0</v>
      </c>
      <c r="J534" s="72">
        <f t="shared" si="344"/>
        <v>0</v>
      </c>
      <c r="K534" s="72">
        <f t="shared" si="345"/>
        <v>0</v>
      </c>
      <c r="L534" s="72">
        <f t="shared" si="346"/>
        <v>0</v>
      </c>
      <c r="M534" s="72">
        <f t="shared" si="347"/>
        <v>0</v>
      </c>
      <c r="N534" s="72">
        <f t="shared" si="348"/>
        <v>0</v>
      </c>
      <c r="O534" s="72">
        <f t="shared" si="339"/>
        <v>0</v>
      </c>
      <c r="Q534" s="73">
        <f t="shared" si="349"/>
        <v>0</v>
      </c>
      <c r="R534" s="73">
        <f t="shared" si="350"/>
        <v>0</v>
      </c>
      <c r="S534" s="73">
        <f t="shared" si="351"/>
        <v>0</v>
      </c>
      <c r="T534" s="73">
        <f t="shared" si="352"/>
        <v>0</v>
      </c>
      <c r="U534" s="73">
        <f t="shared" si="353"/>
        <v>0</v>
      </c>
      <c r="V534" s="73">
        <f t="shared" si="354"/>
        <v>0</v>
      </c>
      <c r="W534" s="73">
        <f t="shared" si="340"/>
        <v>0</v>
      </c>
      <c r="Y534" s="72">
        <f t="shared" si="355"/>
        <v>0</v>
      </c>
      <c r="Z534" s="73">
        <f t="shared" si="356"/>
        <v>0</v>
      </c>
      <c r="AA534" s="58">
        <f t="shared" si="357"/>
        <v>0</v>
      </c>
      <c r="AB534" s="72">
        <f t="shared" si="358"/>
        <v>0</v>
      </c>
      <c r="AC534" s="72">
        <f t="shared" si="359"/>
        <v>0</v>
      </c>
      <c r="AD534" s="73">
        <f t="shared" si="360"/>
        <v>0</v>
      </c>
      <c r="AE534" s="73">
        <f t="shared" si="361"/>
        <v>0</v>
      </c>
      <c r="AF534" s="1">
        <f t="shared" si="362"/>
        <v>0</v>
      </c>
      <c r="AH534" s="1" t="str">
        <f t="shared" si="363"/>
        <v>No</v>
      </c>
    </row>
    <row r="535" spans="1:34" hidden="1" x14ac:dyDescent="0.2">
      <c r="A535" s="88">
        <v>5.3200000000000003E-4</v>
      </c>
      <c r="B535" s="4">
        <f t="shared" si="338"/>
        <v>5.3200000000000003E-4</v>
      </c>
      <c r="C535"/>
      <c r="D535" s="213"/>
      <c r="E535" s="44" t="s">
        <v>21</v>
      </c>
      <c r="F535" s="14">
        <f t="shared" si="341"/>
        <v>0</v>
      </c>
      <c r="G535" s="14">
        <f t="shared" si="342"/>
        <v>0</v>
      </c>
      <c r="H535" s="101" t="str">
        <f>IF(ISNA(VLOOKUP(C535,[1]Sheet1!$J$2:$J$2999,1,FALSE)),"No","Yes")</f>
        <v>No</v>
      </c>
      <c r="I535" s="72">
        <f t="shared" si="343"/>
        <v>0</v>
      </c>
      <c r="J535" s="72">
        <f t="shared" si="344"/>
        <v>0</v>
      </c>
      <c r="K535" s="72">
        <f t="shared" si="345"/>
        <v>0</v>
      </c>
      <c r="L535" s="72">
        <f t="shared" si="346"/>
        <v>0</v>
      </c>
      <c r="M535" s="72">
        <f t="shared" si="347"/>
        <v>0</v>
      </c>
      <c r="N535" s="72">
        <f t="shared" si="348"/>
        <v>0</v>
      </c>
      <c r="O535" s="72">
        <f t="shared" si="339"/>
        <v>0</v>
      </c>
      <c r="Q535" s="73">
        <f t="shared" si="349"/>
        <v>0</v>
      </c>
      <c r="R535" s="73">
        <f t="shared" si="350"/>
        <v>0</v>
      </c>
      <c r="S535" s="73">
        <f t="shared" si="351"/>
        <v>0</v>
      </c>
      <c r="T535" s="73">
        <f t="shared" si="352"/>
        <v>0</v>
      </c>
      <c r="U535" s="73">
        <f t="shared" si="353"/>
        <v>0</v>
      </c>
      <c r="V535" s="73">
        <f t="shared" si="354"/>
        <v>0</v>
      </c>
      <c r="W535" s="73">
        <f t="shared" si="340"/>
        <v>0</v>
      </c>
      <c r="Y535" s="72">
        <f t="shared" si="355"/>
        <v>0</v>
      </c>
      <c r="Z535" s="73">
        <f t="shared" si="356"/>
        <v>0</v>
      </c>
      <c r="AA535" s="58">
        <f t="shared" si="357"/>
        <v>0</v>
      </c>
      <c r="AB535" s="72">
        <f t="shared" si="358"/>
        <v>0</v>
      </c>
      <c r="AC535" s="72">
        <f t="shared" si="359"/>
        <v>0</v>
      </c>
      <c r="AD535" s="73">
        <f t="shared" si="360"/>
        <v>0</v>
      </c>
      <c r="AE535" s="73">
        <f t="shared" si="361"/>
        <v>0</v>
      </c>
      <c r="AF535" s="1">
        <f t="shared" si="362"/>
        <v>0</v>
      </c>
      <c r="AH535" s="1" t="str">
        <f t="shared" si="363"/>
        <v>No</v>
      </c>
    </row>
    <row r="536" spans="1:34" hidden="1" x14ac:dyDescent="0.2">
      <c r="A536" s="88">
        <v>5.3300000000000005E-4</v>
      </c>
      <c r="B536" s="4">
        <f t="shared" si="338"/>
        <v>5.3300000000000005E-4</v>
      </c>
      <c r="C536"/>
      <c r="D536" s="213"/>
      <c r="E536" s="44" t="s">
        <v>21</v>
      </c>
      <c r="F536" s="14">
        <f t="shared" si="341"/>
        <v>0</v>
      </c>
      <c r="G536" s="14">
        <f t="shared" si="342"/>
        <v>0</v>
      </c>
      <c r="H536" s="101" t="str">
        <f>IF(ISNA(VLOOKUP(C536,[1]Sheet1!$J$2:$J$2999,1,FALSE)),"No","Yes")</f>
        <v>No</v>
      </c>
      <c r="I536" s="72">
        <f t="shared" si="343"/>
        <v>0</v>
      </c>
      <c r="J536" s="72">
        <f t="shared" si="344"/>
        <v>0</v>
      </c>
      <c r="K536" s="72">
        <f t="shared" si="345"/>
        <v>0</v>
      </c>
      <c r="L536" s="72">
        <f t="shared" si="346"/>
        <v>0</v>
      </c>
      <c r="M536" s="72">
        <f t="shared" si="347"/>
        <v>0</v>
      </c>
      <c r="N536" s="72">
        <f t="shared" si="348"/>
        <v>0</v>
      </c>
      <c r="O536" s="72">
        <f t="shared" si="339"/>
        <v>0</v>
      </c>
      <c r="Q536" s="73">
        <f t="shared" si="349"/>
        <v>0</v>
      </c>
      <c r="R536" s="73">
        <f t="shared" si="350"/>
        <v>0</v>
      </c>
      <c r="S536" s="73">
        <f t="shared" si="351"/>
        <v>0</v>
      </c>
      <c r="T536" s="73">
        <f t="shared" si="352"/>
        <v>0</v>
      </c>
      <c r="U536" s="73">
        <f t="shared" si="353"/>
        <v>0</v>
      </c>
      <c r="V536" s="73">
        <f t="shared" si="354"/>
        <v>0</v>
      </c>
      <c r="W536" s="73">
        <f t="shared" si="340"/>
        <v>0</v>
      </c>
      <c r="Y536" s="72">
        <f t="shared" si="355"/>
        <v>0</v>
      </c>
      <c r="Z536" s="73">
        <f t="shared" si="356"/>
        <v>0</v>
      </c>
      <c r="AA536" s="58">
        <f t="shared" si="357"/>
        <v>0</v>
      </c>
      <c r="AB536" s="72">
        <f t="shared" si="358"/>
        <v>0</v>
      </c>
      <c r="AC536" s="72">
        <f t="shared" si="359"/>
        <v>0</v>
      </c>
      <c r="AD536" s="73">
        <f t="shared" si="360"/>
        <v>0</v>
      </c>
      <c r="AE536" s="73">
        <f t="shared" si="361"/>
        <v>0</v>
      </c>
      <c r="AF536" s="1">
        <f t="shared" si="362"/>
        <v>0</v>
      </c>
      <c r="AH536" s="1" t="str">
        <f t="shared" si="363"/>
        <v>No</v>
      </c>
    </row>
    <row r="537" spans="1:34" hidden="1" x14ac:dyDescent="0.2">
      <c r="A537" s="88">
        <v>5.3399999999999997E-4</v>
      </c>
      <c r="B537" s="4">
        <f t="shared" si="338"/>
        <v>5.3399999999999997E-4</v>
      </c>
      <c r="C537"/>
      <c r="D537" s="213"/>
      <c r="E537" s="44" t="s">
        <v>21</v>
      </c>
      <c r="F537" s="14">
        <f t="shared" si="341"/>
        <v>0</v>
      </c>
      <c r="G537" s="14">
        <f t="shared" si="342"/>
        <v>0</v>
      </c>
      <c r="H537" s="101" t="str">
        <f>IF(ISNA(VLOOKUP(C537,[1]Sheet1!$J$2:$J$2999,1,FALSE)),"No","Yes")</f>
        <v>No</v>
      </c>
      <c r="I537" s="72">
        <f t="shared" si="343"/>
        <v>0</v>
      </c>
      <c r="J537" s="72">
        <f t="shared" si="344"/>
        <v>0</v>
      </c>
      <c r="K537" s="72">
        <f t="shared" si="345"/>
        <v>0</v>
      </c>
      <c r="L537" s="72">
        <f t="shared" si="346"/>
        <v>0</v>
      </c>
      <c r="M537" s="72">
        <f t="shared" si="347"/>
        <v>0</v>
      </c>
      <c r="N537" s="72">
        <f t="shared" si="348"/>
        <v>0</v>
      </c>
      <c r="O537" s="72">
        <f t="shared" si="339"/>
        <v>0</v>
      </c>
      <c r="Q537" s="73">
        <f t="shared" si="349"/>
        <v>0</v>
      </c>
      <c r="R537" s="73">
        <f t="shared" si="350"/>
        <v>0</v>
      </c>
      <c r="S537" s="73">
        <f t="shared" si="351"/>
        <v>0</v>
      </c>
      <c r="T537" s="73">
        <f t="shared" si="352"/>
        <v>0</v>
      </c>
      <c r="U537" s="73">
        <f t="shared" si="353"/>
        <v>0</v>
      </c>
      <c r="V537" s="73">
        <f t="shared" si="354"/>
        <v>0</v>
      </c>
      <c r="W537" s="73">
        <f t="shared" si="340"/>
        <v>0</v>
      </c>
      <c r="Y537" s="72">
        <f t="shared" si="355"/>
        <v>0</v>
      </c>
      <c r="Z537" s="73">
        <f t="shared" si="356"/>
        <v>0</v>
      </c>
      <c r="AA537" s="58">
        <f t="shared" si="357"/>
        <v>0</v>
      </c>
      <c r="AB537" s="72">
        <f t="shared" si="358"/>
        <v>0</v>
      </c>
      <c r="AC537" s="72">
        <f t="shared" si="359"/>
        <v>0</v>
      </c>
      <c r="AD537" s="73">
        <f t="shared" si="360"/>
        <v>0</v>
      </c>
      <c r="AE537" s="73">
        <f t="shared" si="361"/>
        <v>0</v>
      </c>
      <c r="AF537" s="1">
        <f t="shared" si="362"/>
        <v>0</v>
      </c>
      <c r="AH537" s="1" t="str">
        <f t="shared" si="363"/>
        <v>No</v>
      </c>
    </row>
    <row r="538" spans="1:34" hidden="1" x14ac:dyDescent="0.2">
      <c r="A538" s="88">
        <v>5.3499999999999999E-4</v>
      </c>
      <c r="B538" s="4">
        <f t="shared" si="338"/>
        <v>5.3499999999999999E-4</v>
      </c>
      <c r="C538"/>
      <c r="D538" s="213"/>
      <c r="E538" s="44" t="s">
        <v>21</v>
      </c>
      <c r="F538" s="14">
        <f t="shared" si="341"/>
        <v>0</v>
      </c>
      <c r="G538" s="14">
        <f t="shared" si="342"/>
        <v>0</v>
      </c>
      <c r="H538" s="101" t="str">
        <f>IF(ISNA(VLOOKUP(C538,[1]Sheet1!$J$2:$J$2999,1,FALSE)),"No","Yes")</f>
        <v>No</v>
      </c>
      <c r="I538" s="72">
        <f t="shared" si="343"/>
        <v>0</v>
      </c>
      <c r="J538" s="72">
        <f t="shared" si="344"/>
        <v>0</v>
      </c>
      <c r="K538" s="72">
        <f t="shared" si="345"/>
        <v>0</v>
      </c>
      <c r="L538" s="72">
        <f t="shared" si="346"/>
        <v>0</v>
      </c>
      <c r="M538" s="72">
        <f t="shared" si="347"/>
        <v>0</v>
      </c>
      <c r="N538" s="72">
        <f t="shared" si="348"/>
        <v>0</v>
      </c>
      <c r="O538" s="72">
        <f t="shared" si="339"/>
        <v>0</v>
      </c>
      <c r="Q538" s="73">
        <f t="shared" si="349"/>
        <v>0</v>
      </c>
      <c r="R538" s="73">
        <f t="shared" si="350"/>
        <v>0</v>
      </c>
      <c r="S538" s="73">
        <f t="shared" si="351"/>
        <v>0</v>
      </c>
      <c r="T538" s="73">
        <f t="shared" si="352"/>
        <v>0</v>
      </c>
      <c r="U538" s="73">
        <f t="shared" si="353"/>
        <v>0</v>
      </c>
      <c r="V538" s="73">
        <f t="shared" si="354"/>
        <v>0</v>
      </c>
      <c r="W538" s="73">
        <f t="shared" si="340"/>
        <v>0</v>
      </c>
      <c r="Y538" s="72">
        <f t="shared" si="355"/>
        <v>0</v>
      </c>
      <c r="Z538" s="73">
        <f t="shared" si="356"/>
        <v>0</v>
      </c>
      <c r="AA538" s="58">
        <f t="shared" si="357"/>
        <v>0</v>
      </c>
      <c r="AB538" s="72">
        <f t="shared" si="358"/>
        <v>0</v>
      </c>
      <c r="AC538" s="72">
        <f t="shared" si="359"/>
        <v>0</v>
      </c>
      <c r="AD538" s="73">
        <f t="shared" si="360"/>
        <v>0</v>
      </c>
      <c r="AE538" s="73">
        <f t="shared" si="361"/>
        <v>0</v>
      </c>
      <c r="AF538" s="1">
        <f t="shared" si="362"/>
        <v>0</v>
      </c>
      <c r="AH538" s="1" t="str">
        <f t="shared" si="363"/>
        <v>No</v>
      </c>
    </row>
    <row r="539" spans="1:34" hidden="1" x14ac:dyDescent="0.2">
      <c r="A539" s="88">
        <v>5.3600000000000002E-4</v>
      </c>
      <c r="B539" s="4">
        <f t="shared" si="338"/>
        <v>5.3600000000000002E-4</v>
      </c>
      <c r="C539"/>
      <c r="D539" s="213"/>
      <c r="E539" s="44" t="s">
        <v>21</v>
      </c>
      <c r="F539" s="14">
        <f t="shared" si="341"/>
        <v>0</v>
      </c>
      <c r="G539" s="14">
        <f t="shared" si="342"/>
        <v>0</v>
      </c>
      <c r="H539" s="101" t="str">
        <f>IF(ISNA(VLOOKUP(C539,[1]Sheet1!$J$2:$J$2999,1,FALSE)),"No","Yes")</f>
        <v>No</v>
      </c>
      <c r="I539" s="72">
        <f t="shared" si="343"/>
        <v>0</v>
      </c>
      <c r="J539" s="72">
        <f t="shared" si="344"/>
        <v>0</v>
      </c>
      <c r="K539" s="72">
        <f t="shared" si="345"/>
        <v>0</v>
      </c>
      <c r="L539" s="72">
        <f t="shared" si="346"/>
        <v>0</v>
      </c>
      <c r="M539" s="72">
        <f t="shared" si="347"/>
        <v>0</v>
      </c>
      <c r="N539" s="72">
        <f t="shared" si="348"/>
        <v>0</v>
      </c>
      <c r="O539" s="72">
        <f t="shared" si="339"/>
        <v>0</v>
      </c>
      <c r="Q539" s="73">
        <f t="shared" si="349"/>
        <v>0</v>
      </c>
      <c r="R539" s="73">
        <f t="shared" si="350"/>
        <v>0</v>
      </c>
      <c r="S539" s="73">
        <f t="shared" si="351"/>
        <v>0</v>
      </c>
      <c r="T539" s="73">
        <f t="shared" si="352"/>
        <v>0</v>
      </c>
      <c r="U539" s="73">
        <f t="shared" si="353"/>
        <v>0</v>
      </c>
      <c r="V539" s="73">
        <f t="shared" si="354"/>
        <v>0</v>
      </c>
      <c r="W539" s="73">
        <f t="shared" si="340"/>
        <v>0</v>
      </c>
      <c r="Y539" s="72">
        <f t="shared" si="355"/>
        <v>0</v>
      </c>
      <c r="Z539" s="73">
        <f t="shared" si="356"/>
        <v>0</v>
      </c>
      <c r="AA539" s="58">
        <f t="shared" si="357"/>
        <v>0</v>
      </c>
      <c r="AB539" s="72">
        <f t="shared" si="358"/>
        <v>0</v>
      </c>
      <c r="AC539" s="72">
        <f t="shared" si="359"/>
        <v>0</v>
      </c>
      <c r="AD539" s="73">
        <f t="shared" si="360"/>
        <v>0</v>
      </c>
      <c r="AE539" s="73">
        <f t="shared" si="361"/>
        <v>0</v>
      </c>
      <c r="AF539" s="1">
        <f t="shared" si="362"/>
        <v>0</v>
      </c>
      <c r="AH539" s="1" t="str">
        <f t="shared" si="363"/>
        <v>No</v>
      </c>
    </row>
    <row r="540" spans="1:34" hidden="1" x14ac:dyDescent="0.2">
      <c r="A540" s="88">
        <v>5.3700000000000004E-4</v>
      </c>
      <c r="B540" s="4">
        <f t="shared" ref="B540:B579" si="364">AF540+A540</f>
        <v>5.3700000000000004E-4</v>
      </c>
      <c r="C540"/>
      <c r="D540" s="213"/>
      <c r="E540" s="44" t="s">
        <v>21</v>
      </c>
      <c r="F540" s="14">
        <f t="shared" si="341"/>
        <v>0</v>
      </c>
      <c r="G540" s="14">
        <f t="shared" si="342"/>
        <v>0</v>
      </c>
      <c r="H540" s="101" t="str">
        <f>IF(ISNA(VLOOKUP(C540,[1]Sheet1!$J$2:$J$2999,1,FALSE)),"No","Yes")</f>
        <v>No</v>
      </c>
      <c r="I540" s="72">
        <f t="shared" si="343"/>
        <v>0</v>
      </c>
      <c r="J540" s="72">
        <f t="shared" si="344"/>
        <v>0</v>
      </c>
      <c r="K540" s="72">
        <f t="shared" si="345"/>
        <v>0</v>
      </c>
      <c r="L540" s="72">
        <f t="shared" si="346"/>
        <v>0</v>
      </c>
      <c r="M540" s="72">
        <f t="shared" si="347"/>
        <v>0</v>
      </c>
      <c r="N540" s="72">
        <f t="shared" si="348"/>
        <v>0</v>
      </c>
      <c r="O540" s="72">
        <f t="shared" si="339"/>
        <v>0</v>
      </c>
      <c r="Q540" s="73">
        <f t="shared" si="349"/>
        <v>0</v>
      </c>
      <c r="R540" s="73">
        <f t="shared" si="350"/>
        <v>0</v>
      </c>
      <c r="S540" s="73">
        <f t="shared" si="351"/>
        <v>0</v>
      </c>
      <c r="T540" s="73">
        <f t="shared" si="352"/>
        <v>0</v>
      </c>
      <c r="U540" s="73">
        <f t="shared" si="353"/>
        <v>0</v>
      </c>
      <c r="V540" s="73">
        <f t="shared" si="354"/>
        <v>0</v>
      </c>
      <c r="W540" s="73">
        <f t="shared" si="340"/>
        <v>0</v>
      </c>
      <c r="Y540" s="72">
        <f t="shared" si="355"/>
        <v>0</v>
      </c>
      <c r="Z540" s="73">
        <f t="shared" si="356"/>
        <v>0</v>
      </c>
      <c r="AA540" s="58">
        <f t="shared" si="357"/>
        <v>0</v>
      </c>
      <c r="AB540" s="72">
        <f t="shared" si="358"/>
        <v>0</v>
      </c>
      <c r="AC540" s="72">
        <f t="shared" si="359"/>
        <v>0</v>
      </c>
      <c r="AD540" s="73">
        <f t="shared" si="360"/>
        <v>0</v>
      </c>
      <c r="AE540" s="73">
        <f t="shared" si="361"/>
        <v>0</v>
      </c>
      <c r="AF540" s="1">
        <f t="shared" si="362"/>
        <v>0</v>
      </c>
      <c r="AH540" s="1" t="str">
        <f t="shared" si="363"/>
        <v>No</v>
      </c>
    </row>
    <row r="541" spans="1:34" hidden="1" x14ac:dyDescent="0.2">
      <c r="A541" s="88">
        <v>5.3799999999999996E-4</v>
      </c>
      <c r="B541" s="4">
        <f t="shared" si="364"/>
        <v>5.3799999999999996E-4</v>
      </c>
      <c r="C541"/>
      <c r="D541" s="213"/>
      <c r="E541" s="44" t="s">
        <v>21</v>
      </c>
      <c r="F541" s="14">
        <f t="shared" si="341"/>
        <v>0</v>
      </c>
      <c r="G541" s="14">
        <f t="shared" si="342"/>
        <v>0</v>
      </c>
      <c r="H541" s="101" t="str">
        <f>IF(ISNA(VLOOKUP(C541,[1]Sheet1!$J$2:$J$2999,1,FALSE)),"No","Yes")</f>
        <v>No</v>
      </c>
      <c r="I541" s="72">
        <f t="shared" si="343"/>
        <v>0</v>
      </c>
      <c r="J541" s="72">
        <f t="shared" si="344"/>
        <v>0</v>
      </c>
      <c r="K541" s="72">
        <f t="shared" si="345"/>
        <v>0</v>
      </c>
      <c r="L541" s="72">
        <f t="shared" si="346"/>
        <v>0</v>
      </c>
      <c r="M541" s="72">
        <f t="shared" si="347"/>
        <v>0</v>
      </c>
      <c r="N541" s="72">
        <f t="shared" si="348"/>
        <v>0</v>
      </c>
      <c r="O541" s="72">
        <f t="shared" ref="O541:O580" si="365">IF(ISERROR(VLOOKUP($C541,Sprint7,5,FALSE)),0,(VLOOKUP($C541,Sprint7,5,FALSE)))</f>
        <v>0</v>
      </c>
      <c r="Q541" s="73">
        <f t="shared" si="349"/>
        <v>0</v>
      </c>
      <c r="R541" s="73">
        <f t="shared" si="350"/>
        <v>0</v>
      </c>
      <c r="S541" s="73">
        <f t="shared" si="351"/>
        <v>0</v>
      </c>
      <c r="T541" s="73">
        <f t="shared" si="352"/>
        <v>0</v>
      </c>
      <c r="U541" s="73">
        <f t="shared" si="353"/>
        <v>0</v>
      </c>
      <c r="V541" s="73">
        <f t="shared" si="354"/>
        <v>0</v>
      </c>
      <c r="W541" s="73">
        <f t="shared" ref="W541:W580" si="366">IF(ISERROR(VLOOKUP($C541,_End7,5,FALSE)),0,(VLOOKUP($C541,_End7,5,FALSE)))</f>
        <v>0</v>
      </c>
      <c r="Y541" s="72">
        <f t="shared" si="355"/>
        <v>0</v>
      </c>
      <c r="Z541" s="73">
        <f t="shared" si="356"/>
        <v>0</v>
      </c>
      <c r="AA541" s="58">
        <f t="shared" si="357"/>
        <v>0</v>
      </c>
      <c r="AB541" s="72">
        <f t="shared" si="358"/>
        <v>0</v>
      </c>
      <c r="AC541" s="72">
        <f t="shared" si="359"/>
        <v>0</v>
      </c>
      <c r="AD541" s="73">
        <f t="shared" si="360"/>
        <v>0</v>
      </c>
      <c r="AE541" s="73">
        <f t="shared" si="361"/>
        <v>0</v>
      </c>
      <c r="AF541" s="1">
        <f t="shared" si="362"/>
        <v>0</v>
      </c>
      <c r="AH541" s="1" t="str">
        <f t="shared" si="363"/>
        <v>No</v>
      </c>
    </row>
    <row r="542" spans="1:34" hidden="1" x14ac:dyDescent="0.2">
      <c r="A542" s="88">
        <v>5.3899999999999998E-4</v>
      </c>
      <c r="B542" s="4">
        <f t="shared" si="364"/>
        <v>5.3899999999999998E-4</v>
      </c>
      <c r="C542"/>
      <c r="D542" s="213"/>
      <c r="E542" s="44" t="s">
        <v>21</v>
      </c>
      <c r="F542" s="14">
        <f t="shared" ref="F542:F580" si="367">COUNTIF(H542:X542,"&gt;1")</f>
        <v>0</v>
      </c>
      <c r="G542" s="14">
        <f t="shared" ref="G542:G580" si="368">COUNTIF(AA542:AE542,"&gt;1")</f>
        <v>0</v>
      </c>
      <c r="H542" s="101" t="str">
        <f>IF(ISNA(VLOOKUP(C542,[1]Sheet1!$J$2:$J$2999,1,FALSE)),"No","Yes")</f>
        <v>No</v>
      </c>
      <c r="I542" s="72">
        <f t="shared" ref="I542:I580" si="369">IF(ISERROR(VLOOKUP($C542,Sprint1,5,FALSE)),0,(VLOOKUP($C542,Sprint1,5,FALSE)))</f>
        <v>0</v>
      </c>
      <c r="J542" s="72">
        <f t="shared" ref="J542:J580" si="370">IF(ISERROR(VLOOKUP($C542,Sprint2,5,FALSE)),0,(VLOOKUP($C542,Sprint2,5,FALSE)))</f>
        <v>0</v>
      </c>
      <c r="K542" s="72">
        <f t="shared" ref="K542:K580" si="371">IF(ISERROR(VLOOKUP($C542,Sprint3,5,FALSE)),0,(VLOOKUP($C542,Sprint3,5,FALSE)))</f>
        <v>0</v>
      </c>
      <c r="L542" s="72">
        <f t="shared" ref="L542:L580" si="372">IF(ISERROR(VLOOKUP($C542,Sprint4,5,FALSE)),0,(VLOOKUP($C542,Sprint4,5,FALSE)))</f>
        <v>0</v>
      </c>
      <c r="M542" s="72">
        <f t="shared" ref="M542:M580" si="373">IF(ISERROR(VLOOKUP($C542,Sprint5,5,FALSE)),0,(VLOOKUP($C542,Sprint5,5,FALSE)))</f>
        <v>0</v>
      </c>
      <c r="N542" s="72">
        <f t="shared" ref="N542:N580" si="374">IF(ISERROR(VLOOKUP($C542,Sprint6,5,FALSE)),0,(VLOOKUP($C542,Sprint6,5,FALSE)))</f>
        <v>0</v>
      </c>
      <c r="O542" s="72">
        <f t="shared" si="365"/>
        <v>0</v>
      </c>
      <c r="Q542" s="73">
        <f t="shared" ref="Q542:Q580" si="375">IF(ISERROR(VLOOKUP($C542,_End1,5,FALSE)),0,(VLOOKUP($C542,_End1,5,FALSE)))</f>
        <v>0</v>
      </c>
      <c r="R542" s="73">
        <f t="shared" ref="R542:R580" si="376">IF(ISERROR(VLOOKUP($C542,_End2,5,FALSE)),0,(VLOOKUP($C542,_End2,5,FALSE)))</f>
        <v>0</v>
      </c>
      <c r="S542" s="73">
        <f t="shared" ref="S542:S580" si="377">IF(ISERROR(VLOOKUP($C542,_End3,5,FALSE)),0,(VLOOKUP($C542,_End3,5,FALSE)))</f>
        <v>0</v>
      </c>
      <c r="T542" s="73">
        <f t="shared" ref="T542:T580" si="378">IF(ISERROR(VLOOKUP($C542,_End4,5,FALSE)),0,(VLOOKUP($C542,_End4,5,FALSE)))</f>
        <v>0</v>
      </c>
      <c r="U542" s="73">
        <f t="shared" ref="U542:U580" si="379">IF(ISERROR(VLOOKUP($C542,_End5,5,FALSE)),0,(VLOOKUP($C542,_End5,5,FALSE)))</f>
        <v>0</v>
      </c>
      <c r="V542" s="73">
        <f t="shared" ref="V542:V580" si="380">IF(ISERROR(VLOOKUP($C542,_End6,5,FALSE)),0,(VLOOKUP($C542,_End6,5,FALSE)))</f>
        <v>0</v>
      </c>
      <c r="W542" s="73">
        <f t="shared" si="366"/>
        <v>0</v>
      </c>
      <c r="Y542" s="72">
        <f t="shared" ref="Y542:Y580" si="381">LARGE(I542:O542,3)</f>
        <v>0</v>
      </c>
      <c r="Z542" s="73">
        <f t="shared" ref="Z542:Z580" si="382">LARGE(Q542:W542,3)</f>
        <v>0</v>
      </c>
      <c r="AA542" s="58">
        <f t="shared" ref="AA542:AA580" si="383">LARGE(Y542:Z542,1)</f>
        <v>0</v>
      </c>
      <c r="AB542" s="72">
        <f t="shared" ref="AB542:AB580" si="384">LARGE(I542:O542,1)</f>
        <v>0</v>
      </c>
      <c r="AC542" s="72">
        <f t="shared" ref="AC542:AC580" si="385">LARGE(I542:O542,2)</f>
        <v>0</v>
      </c>
      <c r="AD542" s="73">
        <f t="shared" ref="AD542:AD580" si="386">LARGE(Q542:W542,1)</f>
        <v>0</v>
      </c>
      <c r="AE542" s="73">
        <f t="shared" ref="AE542:AE580" si="387">LARGE(Q542:W542,2)</f>
        <v>0</v>
      </c>
      <c r="AF542" s="1">
        <f t="shared" si="362"/>
        <v>0</v>
      </c>
      <c r="AH542" s="1" t="str">
        <f t="shared" si="363"/>
        <v>No</v>
      </c>
    </row>
    <row r="543" spans="1:34" hidden="1" x14ac:dyDescent="0.2">
      <c r="A543" s="88">
        <v>5.4000000000000001E-4</v>
      </c>
      <c r="B543" s="4">
        <f t="shared" si="364"/>
        <v>5.4000000000000001E-4</v>
      </c>
      <c r="C543"/>
      <c r="D543" s="213"/>
      <c r="E543" s="44" t="s">
        <v>21</v>
      </c>
      <c r="F543" s="14">
        <f t="shared" si="367"/>
        <v>0</v>
      </c>
      <c r="G543" s="14">
        <f t="shared" si="368"/>
        <v>0</v>
      </c>
      <c r="H543" s="101" t="str">
        <f>IF(ISNA(VLOOKUP(C543,[1]Sheet1!$J$2:$J$2999,1,FALSE)),"No","Yes")</f>
        <v>No</v>
      </c>
      <c r="I543" s="72">
        <f t="shared" si="369"/>
        <v>0</v>
      </c>
      <c r="J543" s="72">
        <f t="shared" si="370"/>
        <v>0</v>
      </c>
      <c r="K543" s="72">
        <f t="shared" si="371"/>
        <v>0</v>
      </c>
      <c r="L543" s="72">
        <f t="shared" si="372"/>
        <v>0</v>
      </c>
      <c r="M543" s="72">
        <f t="shared" si="373"/>
        <v>0</v>
      </c>
      <c r="N543" s="72">
        <f t="shared" si="374"/>
        <v>0</v>
      </c>
      <c r="O543" s="72">
        <f t="shared" si="365"/>
        <v>0</v>
      </c>
      <c r="Q543" s="73">
        <f t="shared" si="375"/>
        <v>0</v>
      </c>
      <c r="R543" s="73">
        <f t="shared" si="376"/>
        <v>0</v>
      </c>
      <c r="S543" s="73">
        <f t="shared" si="377"/>
        <v>0</v>
      </c>
      <c r="T543" s="73">
        <f t="shared" si="378"/>
        <v>0</v>
      </c>
      <c r="U543" s="73">
        <f t="shared" si="379"/>
        <v>0</v>
      </c>
      <c r="V543" s="73">
        <f t="shared" si="380"/>
        <v>0</v>
      </c>
      <c r="W543" s="73">
        <f t="shared" si="366"/>
        <v>0</v>
      </c>
      <c r="Y543" s="72">
        <f t="shared" si="381"/>
        <v>0</v>
      </c>
      <c r="Z543" s="73">
        <f t="shared" si="382"/>
        <v>0</v>
      </c>
      <c r="AA543" s="58">
        <f t="shared" si="383"/>
        <v>0</v>
      </c>
      <c r="AB543" s="72">
        <f t="shared" si="384"/>
        <v>0</v>
      </c>
      <c r="AC543" s="72">
        <f t="shared" si="385"/>
        <v>0</v>
      </c>
      <c r="AD543" s="73">
        <f t="shared" si="386"/>
        <v>0</v>
      </c>
      <c r="AE543" s="73">
        <f t="shared" si="387"/>
        <v>0</v>
      </c>
      <c r="AF543" s="1">
        <f t="shared" si="362"/>
        <v>0</v>
      </c>
      <c r="AH543" s="1" t="str">
        <f t="shared" si="363"/>
        <v>No</v>
      </c>
    </row>
    <row r="544" spans="1:34" hidden="1" x14ac:dyDescent="0.2">
      <c r="A544" s="88">
        <v>5.4100000000000003E-4</v>
      </c>
      <c r="B544" s="4">
        <f t="shared" si="364"/>
        <v>5.4100000000000003E-4</v>
      </c>
      <c r="C544"/>
      <c r="D544" s="213"/>
      <c r="E544" s="44" t="s">
        <v>21</v>
      </c>
      <c r="F544" s="14">
        <f t="shared" si="367"/>
        <v>0</v>
      </c>
      <c r="G544" s="14">
        <f t="shared" si="368"/>
        <v>0</v>
      </c>
      <c r="H544" s="101" t="str">
        <f>IF(ISNA(VLOOKUP(C544,[1]Sheet1!$J$2:$J$2999,1,FALSE)),"No","Yes")</f>
        <v>No</v>
      </c>
      <c r="I544" s="72">
        <f t="shared" si="369"/>
        <v>0</v>
      </c>
      <c r="J544" s="72">
        <f t="shared" si="370"/>
        <v>0</v>
      </c>
      <c r="K544" s="72">
        <f t="shared" si="371"/>
        <v>0</v>
      </c>
      <c r="L544" s="72">
        <f t="shared" si="372"/>
        <v>0</v>
      </c>
      <c r="M544" s="72">
        <f t="shared" si="373"/>
        <v>0</v>
      </c>
      <c r="N544" s="72">
        <f t="shared" si="374"/>
        <v>0</v>
      </c>
      <c r="O544" s="72">
        <f t="shared" si="365"/>
        <v>0</v>
      </c>
      <c r="Q544" s="73">
        <f t="shared" si="375"/>
        <v>0</v>
      </c>
      <c r="R544" s="73">
        <f t="shared" si="376"/>
        <v>0</v>
      </c>
      <c r="S544" s="73">
        <f t="shared" si="377"/>
        <v>0</v>
      </c>
      <c r="T544" s="73">
        <f t="shared" si="378"/>
        <v>0</v>
      </c>
      <c r="U544" s="73">
        <f t="shared" si="379"/>
        <v>0</v>
      </c>
      <c r="V544" s="73">
        <f t="shared" si="380"/>
        <v>0</v>
      </c>
      <c r="W544" s="73">
        <f t="shared" si="366"/>
        <v>0</v>
      </c>
      <c r="Y544" s="72">
        <f t="shared" si="381"/>
        <v>0</v>
      </c>
      <c r="Z544" s="73">
        <f t="shared" si="382"/>
        <v>0</v>
      </c>
      <c r="AA544" s="58">
        <f t="shared" si="383"/>
        <v>0</v>
      </c>
      <c r="AB544" s="72">
        <f t="shared" si="384"/>
        <v>0</v>
      </c>
      <c r="AC544" s="72">
        <f t="shared" si="385"/>
        <v>0</v>
      </c>
      <c r="AD544" s="73">
        <f t="shared" si="386"/>
        <v>0</v>
      </c>
      <c r="AE544" s="73">
        <f t="shared" si="387"/>
        <v>0</v>
      </c>
      <c r="AF544" s="1">
        <f t="shared" si="362"/>
        <v>0</v>
      </c>
      <c r="AH544" s="1" t="str">
        <f t="shared" si="363"/>
        <v>No</v>
      </c>
    </row>
    <row r="545" spans="1:34" hidden="1" x14ac:dyDescent="0.2">
      <c r="A545" s="88">
        <v>5.4199999999999995E-4</v>
      </c>
      <c r="B545" s="4">
        <f t="shared" si="364"/>
        <v>5.4199999999999995E-4</v>
      </c>
      <c r="C545"/>
      <c r="D545" s="213"/>
      <c r="E545" s="44" t="s">
        <v>21</v>
      </c>
      <c r="F545" s="14">
        <f t="shared" si="367"/>
        <v>0</v>
      </c>
      <c r="G545" s="14">
        <f t="shared" si="368"/>
        <v>0</v>
      </c>
      <c r="H545" s="101" t="str">
        <f>IF(ISNA(VLOOKUP(C545,[1]Sheet1!$J$2:$J$2999,1,FALSE)),"No","Yes")</f>
        <v>No</v>
      </c>
      <c r="I545" s="72">
        <f t="shared" si="369"/>
        <v>0</v>
      </c>
      <c r="J545" s="72">
        <f t="shared" si="370"/>
        <v>0</v>
      </c>
      <c r="K545" s="72">
        <f t="shared" si="371"/>
        <v>0</v>
      </c>
      <c r="L545" s="72">
        <f t="shared" si="372"/>
        <v>0</v>
      </c>
      <c r="M545" s="72">
        <f t="shared" si="373"/>
        <v>0</v>
      </c>
      <c r="N545" s="72">
        <f t="shared" si="374"/>
        <v>0</v>
      </c>
      <c r="O545" s="72">
        <f t="shared" si="365"/>
        <v>0</v>
      </c>
      <c r="Q545" s="73">
        <f t="shared" si="375"/>
        <v>0</v>
      </c>
      <c r="R545" s="73">
        <f t="shared" si="376"/>
        <v>0</v>
      </c>
      <c r="S545" s="73">
        <f t="shared" si="377"/>
        <v>0</v>
      </c>
      <c r="T545" s="73">
        <f t="shared" si="378"/>
        <v>0</v>
      </c>
      <c r="U545" s="73">
        <f t="shared" si="379"/>
        <v>0</v>
      </c>
      <c r="V545" s="73">
        <f t="shared" si="380"/>
        <v>0</v>
      </c>
      <c r="W545" s="73">
        <f t="shared" si="366"/>
        <v>0</v>
      </c>
      <c r="Y545" s="72">
        <f t="shared" si="381"/>
        <v>0</v>
      </c>
      <c r="Z545" s="73">
        <f t="shared" si="382"/>
        <v>0</v>
      </c>
      <c r="AA545" s="58">
        <f t="shared" si="383"/>
        <v>0</v>
      </c>
      <c r="AB545" s="72">
        <f t="shared" si="384"/>
        <v>0</v>
      </c>
      <c r="AC545" s="72">
        <f t="shared" si="385"/>
        <v>0</v>
      </c>
      <c r="AD545" s="73">
        <f t="shared" si="386"/>
        <v>0</v>
      </c>
      <c r="AE545" s="73">
        <f t="shared" si="387"/>
        <v>0</v>
      </c>
      <c r="AF545" s="1">
        <f t="shared" si="362"/>
        <v>0</v>
      </c>
      <c r="AH545" s="1" t="str">
        <f t="shared" si="363"/>
        <v>No</v>
      </c>
    </row>
    <row r="546" spans="1:34" hidden="1" x14ac:dyDescent="0.2">
      <c r="A546" s="88">
        <v>5.4299999999999997E-4</v>
      </c>
      <c r="B546" s="4">
        <f t="shared" si="364"/>
        <v>5.4299999999999997E-4</v>
      </c>
      <c r="C546"/>
      <c r="D546" s="213"/>
      <c r="E546" s="44" t="s">
        <v>21</v>
      </c>
      <c r="F546" s="14">
        <f t="shared" si="367"/>
        <v>0</v>
      </c>
      <c r="G546" s="14">
        <f t="shared" si="368"/>
        <v>0</v>
      </c>
      <c r="H546" s="101" t="str">
        <f>IF(ISNA(VLOOKUP(C546,[1]Sheet1!$J$2:$J$2999,1,FALSE)),"No","Yes")</f>
        <v>No</v>
      </c>
      <c r="I546" s="72">
        <f t="shared" si="369"/>
        <v>0</v>
      </c>
      <c r="J546" s="72">
        <f t="shared" si="370"/>
        <v>0</v>
      </c>
      <c r="K546" s="72">
        <f t="shared" si="371"/>
        <v>0</v>
      </c>
      <c r="L546" s="72">
        <f t="shared" si="372"/>
        <v>0</v>
      </c>
      <c r="M546" s="72">
        <f t="shared" si="373"/>
        <v>0</v>
      </c>
      <c r="N546" s="72">
        <f t="shared" si="374"/>
        <v>0</v>
      </c>
      <c r="O546" s="72">
        <f t="shared" si="365"/>
        <v>0</v>
      </c>
      <c r="Q546" s="73">
        <f t="shared" si="375"/>
        <v>0</v>
      </c>
      <c r="R546" s="73">
        <f t="shared" si="376"/>
        <v>0</v>
      </c>
      <c r="S546" s="73">
        <f t="shared" si="377"/>
        <v>0</v>
      </c>
      <c r="T546" s="73">
        <f t="shared" si="378"/>
        <v>0</v>
      </c>
      <c r="U546" s="73">
        <f t="shared" si="379"/>
        <v>0</v>
      </c>
      <c r="V546" s="73">
        <f t="shared" si="380"/>
        <v>0</v>
      </c>
      <c r="W546" s="73">
        <f t="shared" si="366"/>
        <v>0</v>
      </c>
      <c r="Y546" s="72">
        <f t="shared" si="381"/>
        <v>0</v>
      </c>
      <c r="Z546" s="73">
        <f t="shared" si="382"/>
        <v>0</v>
      </c>
      <c r="AA546" s="58">
        <f t="shared" si="383"/>
        <v>0</v>
      </c>
      <c r="AB546" s="72">
        <f t="shared" si="384"/>
        <v>0</v>
      </c>
      <c r="AC546" s="72">
        <f t="shared" si="385"/>
        <v>0</v>
      </c>
      <c r="AD546" s="73">
        <f t="shared" si="386"/>
        <v>0</v>
      </c>
      <c r="AE546" s="73">
        <f t="shared" si="387"/>
        <v>0</v>
      </c>
      <c r="AF546" s="1">
        <f t="shared" si="362"/>
        <v>0</v>
      </c>
      <c r="AH546" s="1" t="str">
        <f t="shared" si="363"/>
        <v>No</v>
      </c>
    </row>
    <row r="547" spans="1:34" hidden="1" x14ac:dyDescent="0.2">
      <c r="A547" s="88">
        <v>5.44E-4</v>
      </c>
      <c r="B547" s="4">
        <f t="shared" si="364"/>
        <v>5.44E-4</v>
      </c>
      <c r="C547"/>
      <c r="D547" s="213"/>
      <c r="E547" s="44" t="s">
        <v>21</v>
      </c>
      <c r="F547" s="14">
        <f t="shared" si="367"/>
        <v>0</v>
      </c>
      <c r="G547" s="14">
        <f t="shared" si="368"/>
        <v>0</v>
      </c>
      <c r="H547" s="101" t="str">
        <f>IF(ISNA(VLOOKUP(C547,[1]Sheet1!$J$2:$J$2999,1,FALSE)),"No","Yes")</f>
        <v>No</v>
      </c>
      <c r="I547" s="72">
        <f t="shared" si="369"/>
        <v>0</v>
      </c>
      <c r="J547" s="72">
        <f t="shared" si="370"/>
        <v>0</v>
      </c>
      <c r="K547" s="72">
        <f t="shared" si="371"/>
        <v>0</v>
      </c>
      <c r="L547" s="72">
        <f t="shared" si="372"/>
        <v>0</v>
      </c>
      <c r="M547" s="72">
        <f t="shared" si="373"/>
        <v>0</v>
      </c>
      <c r="N547" s="72">
        <f t="shared" si="374"/>
        <v>0</v>
      </c>
      <c r="O547" s="72">
        <f t="shared" si="365"/>
        <v>0</v>
      </c>
      <c r="Q547" s="73">
        <f t="shared" si="375"/>
        <v>0</v>
      </c>
      <c r="R547" s="73">
        <f t="shared" si="376"/>
        <v>0</v>
      </c>
      <c r="S547" s="73">
        <f t="shared" si="377"/>
        <v>0</v>
      </c>
      <c r="T547" s="73">
        <f t="shared" si="378"/>
        <v>0</v>
      </c>
      <c r="U547" s="73">
        <f t="shared" si="379"/>
        <v>0</v>
      </c>
      <c r="V547" s="73">
        <f t="shared" si="380"/>
        <v>0</v>
      </c>
      <c r="W547" s="73">
        <f t="shared" si="366"/>
        <v>0</v>
      </c>
      <c r="Y547" s="72">
        <f t="shared" si="381"/>
        <v>0</v>
      </c>
      <c r="Z547" s="73">
        <f t="shared" si="382"/>
        <v>0</v>
      </c>
      <c r="AA547" s="58">
        <f t="shared" si="383"/>
        <v>0</v>
      </c>
      <c r="AB547" s="72">
        <f t="shared" si="384"/>
        <v>0</v>
      </c>
      <c r="AC547" s="72">
        <f t="shared" si="385"/>
        <v>0</v>
      </c>
      <c r="AD547" s="73">
        <f t="shared" si="386"/>
        <v>0</v>
      </c>
      <c r="AE547" s="73">
        <f t="shared" si="387"/>
        <v>0</v>
      </c>
      <c r="AF547" s="1">
        <f t="shared" si="362"/>
        <v>0</v>
      </c>
      <c r="AH547" s="1" t="str">
        <f t="shared" si="363"/>
        <v>No</v>
      </c>
    </row>
    <row r="548" spans="1:34" hidden="1" x14ac:dyDescent="0.2">
      <c r="A548" s="88">
        <v>5.4500000000000002E-4</v>
      </c>
      <c r="B548" s="4">
        <f t="shared" si="364"/>
        <v>5.4500000000000002E-4</v>
      </c>
      <c r="C548"/>
      <c r="D548" s="213"/>
      <c r="E548" s="44" t="s">
        <v>21</v>
      </c>
      <c r="F548" s="14">
        <f t="shared" si="367"/>
        <v>0</v>
      </c>
      <c r="G548" s="14">
        <f t="shared" si="368"/>
        <v>0</v>
      </c>
      <c r="H548" s="101" t="str">
        <f>IF(ISNA(VLOOKUP(C548,[1]Sheet1!$J$2:$J$2999,1,FALSE)),"No","Yes")</f>
        <v>No</v>
      </c>
      <c r="I548" s="72">
        <f t="shared" si="369"/>
        <v>0</v>
      </c>
      <c r="J548" s="72">
        <f t="shared" si="370"/>
        <v>0</v>
      </c>
      <c r="K548" s="72">
        <f t="shared" si="371"/>
        <v>0</v>
      </c>
      <c r="L548" s="72">
        <f t="shared" si="372"/>
        <v>0</v>
      </c>
      <c r="M548" s="72">
        <f t="shared" si="373"/>
        <v>0</v>
      </c>
      <c r="N548" s="72">
        <f t="shared" si="374"/>
        <v>0</v>
      </c>
      <c r="O548" s="72">
        <f t="shared" si="365"/>
        <v>0</v>
      </c>
      <c r="Q548" s="73">
        <f t="shared" si="375"/>
        <v>0</v>
      </c>
      <c r="R548" s="73">
        <f t="shared" si="376"/>
        <v>0</v>
      </c>
      <c r="S548" s="73">
        <f t="shared" si="377"/>
        <v>0</v>
      </c>
      <c r="T548" s="73">
        <f t="shared" si="378"/>
        <v>0</v>
      </c>
      <c r="U548" s="73">
        <f t="shared" si="379"/>
        <v>0</v>
      </c>
      <c r="V548" s="73">
        <f t="shared" si="380"/>
        <v>0</v>
      </c>
      <c r="W548" s="73">
        <f t="shared" si="366"/>
        <v>0</v>
      </c>
      <c r="Y548" s="72">
        <f t="shared" si="381"/>
        <v>0</v>
      </c>
      <c r="Z548" s="73">
        <f t="shared" si="382"/>
        <v>0</v>
      </c>
      <c r="AA548" s="58">
        <f t="shared" si="383"/>
        <v>0</v>
      </c>
      <c r="AB548" s="72">
        <f t="shared" si="384"/>
        <v>0</v>
      </c>
      <c r="AC548" s="72">
        <f t="shared" si="385"/>
        <v>0</v>
      </c>
      <c r="AD548" s="73">
        <f t="shared" si="386"/>
        <v>0</v>
      </c>
      <c r="AE548" s="73">
        <f t="shared" si="387"/>
        <v>0</v>
      </c>
      <c r="AF548" s="1">
        <f t="shared" si="362"/>
        <v>0</v>
      </c>
      <c r="AH548" s="1" t="str">
        <f t="shared" si="363"/>
        <v>No</v>
      </c>
    </row>
    <row r="549" spans="1:34" hidden="1" x14ac:dyDescent="0.2">
      <c r="A549" s="88">
        <v>5.4600000000000004E-4</v>
      </c>
      <c r="B549" s="4">
        <f t="shared" si="364"/>
        <v>5.4600000000000004E-4</v>
      </c>
      <c r="C549"/>
      <c r="D549" s="213"/>
      <c r="E549" s="44" t="s">
        <v>21</v>
      </c>
      <c r="F549" s="14">
        <f t="shared" si="367"/>
        <v>0</v>
      </c>
      <c r="G549" s="14">
        <f t="shared" si="368"/>
        <v>0</v>
      </c>
      <c r="H549" s="101" t="str">
        <f>IF(ISNA(VLOOKUP(C549,[1]Sheet1!$J$2:$J$2999,1,FALSE)),"No","Yes")</f>
        <v>No</v>
      </c>
      <c r="I549" s="72">
        <f t="shared" si="369"/>
        <v>0</v>
      </c>
      <c r="J549" s="72">
        <f t="shared" si="370"/>
        <v>0</v>
      </c>
      <c r="K549" s="72">
        <f t="shared" si="371"/>
        <v>0</v>
      </c>
      <c r="L549" s="72">
        <f t="shared" si="372"/>
        <v>0</v>
      </c>
      <c r="M549" s="72">
        <f t="shared" si="373"/>
        <v>0</v>
      </c>
      <c r="N549" s="72">
        <f t="shared" si="374"/>
        <v>0</v>
      </c>
      <c r="O549" s="72">
        <f t="shared" si="365"/>
        <v>0</v>
      </c>
      <c r="Q549" s="73">
        <f t="shared" si="375"/>
        <v>0</v>
      </c>
      <c r="R549" s="73">
        <f t="shared" si="376"/>
        <v>0</v>
      </c>
      <c r="S549" s="73">
        <f t="shared" si="377"/>
        <v>0</v>
      </c>
      <c r="T549" s="73">
        <f t="shared" si="378"/>
        <v>0</v>
      </c>
      <c r="U549" s="73">
        <f t="shared" si="379"/>
        <v>0</v>
      </c>
      <c r="V549" s="73">
        <f t="shared" si="380"/>
        <v>0</v>
      </c>
      <c r="W549" s="73">
        <f t="shared" si="366"/>
        <v>0</v>
      </c>
      <c r="Y549" s="72">
        <f t="shared" si="381"/>
        <v>0</v>
      </c>
      <c r="Z549" s="73">
        <f t="shared" si="382"/>
        <v>0</v>
      </c>
      <c r="AA549" s="58">
        <f t="shared" si="383"/>
        <v>0</v>
      </c>
      <c r="AB549" s="72">
        <f t="shared" si="384"/>
        <v>0</v>
      </c>
      <c r="AC549" s="72">
        <f t="shared" si="385"/>
        <v>0</v>
      </c>
      <c r="AD549" s="73">
        <f t="shared" si="386"/>
        <v>0</v>
      </c>
      <c r="AE549" s="73">
        <f t="shared" si="387"/>
        <v>0</v>
      </c>
      <c r="AF549" s="1">
        <f t="shared" si="362"/>
        <v>0</v>
      </c>
      <c r="AH549" s="1" t="str">
        <f t="shared" si="363"/>
        <v>No</v>
      </c>
    </row>
    <row r="550" spans="1:34" hidden="1" x14ac:dyDescent="0.2">
      <c r="A550" s="88">
        <v>5.4699999999999996E-4</v>
      </c>
      <c r="B550" s="4">
        <f t="shared" si="364"/>
        <v>5.4699999999999996E-4</v>
      </c>
      <c r="C550"/>
      <c r="D550" s="213"/>
      <c r="E550" s="44" t="s">
        <v>21</v>
      </c>
      <c r="F550" s="14">
        <f t="shared" si="367"/>
        <v>0</v>
      </c>
      <c r="G550" s="14">
        <f t="shared" si="368"/>
        <v>0</v>
      </c>
      <c r="H550" s="101" t="str">
        <f>IF(ISNA(VLOOKUP(C550,[1]Sheet1!$J$2:$J$2999,1,FALSE)),"No","Yes")</f>
        <v>No</v>
      </c>
      <c r="I550" s="72">
        <f t="shared" si="369"/>
        <v>0</v>
      </c>
      <c r="J550" s="72">
        <f t="shared" si="370"/>
        <v>0</v>
      </c>
      <c r="K550" s="72">
        <f t="shared" si="371"/>
        <v>0</v>
      </c>
      <c r="L550" s="72">
        <f t="shared" si="372"/>
        <v>0</v>
      </c>
      <c r="M550" s="72">
        <f t="shared" si="373"/>
        <v>0</v>
      </c>
      <c r="N550" s="72">
        <f t="shared" si="374"/>
        <v>0</v>
      </c>
      <c r="O550" s="72">
        <f t="shared" si="365"/>
        <v>0</v>
      </c>
      <c r="Q550" s="73">
        <f t="shared" si="375"/>
        <v>0</v>
      </c>
      <c r="R550" s="73">
        <f t="shared" si="376"/>
        <v>0</v>
      </c>
      <c r="S550" s="73">
        <f t="shared" si="377"/>
        <v>0</v>
      </c>
      <c r="T550" s="73">
        <f t="shared" si="378"/>
        <v>0</v>
      </c>
      <c r="U550" s="73">
        <f t="shared" si="379"/>
        <v>0</v>
      </c>
      <c r="V550" s="73">
        <f t="shared" si="380"/>
        <v>0</v>
      </c>
      <c r="W550" s="73">
        <f t="shared" si="366"/>
        <v>0</v>
      </c>
      <c r="Y550" s="72">
        <f t="shared" si="381"/>
        <v>0</v>
      </c>
      <c r="Z550" s="73">
        <f t="shared" si="382"/>
        <v>0</v>
      </c>
      <c r="AA550" s="58">
        <f t="shared" si="383"/>
        <v>0</v>
      </c>
      <c r="AB550" s="72">
        <f t="shared" si="384"/>
        <v>0</v>
      </c>
      <c r="AC550" s="72">
        <f t="shared" si="385"/>
        <v>0</v>
      </c>
      <c r="AD550" s="73">
        <f t="shared" si="386"/>
        <v>0</v>
      </c>
      <c r="AE550" s="73">
        <f t="shared" si="387"/>
        <v>0</v>
      </c>
      <c r="AF550" s="1">
        <f t="shared" si="362"/>
        <v>0</v>
      </c>
      <c r="AH550" s="1" t="str">
        <f t="shared" si="363"/>
        <v>No</v>
      </c>
    </row>
    <row r="551" spans="1:34" hidden="1" x14ac:dyDescent="0.2">
      <c r="A551" s="88">
        <v>5.4799999999999998E-4</v>
      </c>
      <c r="B551" s="4">
        <f t="shared" si="364"/>
        <v>5.4799999999999998E-4</v>
      </c>
      <c r="C551"/>
      <c r="D551" s="213"/>
      <c r="E551" s="44" t="s">
        <v>21</v>
      </c>
      <c r="F551" s="14">
        <f t="shared" si="367"/>
        <v>0</v>
      </c>
      <c r="G551" s="14">
        <f t="shared" si="368"/>
        <v>0</v>
      </c>
      <c r="H551" s="101" t="str">
        <f>IF(ISNA(VLOOKUP(C551,[1]Sheet1!$J$2:$J$2999,1,FALSE)),"No","Yes")</f>
        <v>No</v>
      </c>
      <c r="I551" s="72">
        <f t="shared" si="369"/>
        <v>0</v>
      </c>
      <c r="J551" s="72">
        <f t="shared" si="370"/>
        <v>0</v>
      </c>
      <c r="K551" s="72">
        <f t="shared" si="371"/>
        <v>0</v>
      </c>
      <c r="L551" s="72">
        <f t="shared" si="372"/>
        <v>0</v>
      </c>
      <c r="M551" s="72">
        <f t="shared" si="373"/>
        <v>0</v>
      </c>
      <c r="N551" s="72">
        <f t="shared" si="374"/>
        <v>0</v>
      </c>
      <c r="O551" s="72">
        <f t="shared" si="365"/>
        <v>0</v>
      </c>
      <c r="Q551" s="73">
        <f t="shared" si="375"/>
        <v>0</v>
      </c>
      <c r="R551" s="73">
        <f t="shared" si="376"/>
        <v>0</v>
      </c>
      <c r="S551" s="73">
        <f t="shared" si="377"/>
        <v>0</v>
      </c>
      <c r="T551" s="73">
        <f t="shared" si="378"/>
        <v>0</v>
      </c>
      <c r="U551" s="73">
        <f t="shared" si="379"/>
        <v>0</v>
      </c>
      <c r="V551" s="73">
        <f t="shared" si="380"/>
        <v>0</v>
      </c>
      <c r="W551" s="73">
        <f t="shared" si="366"/>
        <v>0</v>
      </c>
      <c r="Y551" s="72">
        <f t="shared" si="381"/>
        <v>0</v>
      </c>
      <c r="Z551" s="73">
        <f t="shared" si="382"/>
        <v>0</v>
      </c>
      <c r="AA551" s="58">
        <f t="shared" si="383"/>
        <v>0</v>
      </c>
      <c r="AB551" s="72">
        <f t="shared" si="384"/>
        <v>0</v>
      </c>
      <c r="AC551" s="72">
        <f t="shared" si="385"/>
        <v>0</v>
      </c>
      <c r="AD551" s="73">
        <f t="shared" si="386"/>
        <v>0</v>
      </c>
      <c r="AE551" s="73">
        <f t="shared" si="387"/>
        <v>0</v>
      </c>
      <c r="AF551" s="1">
        <f t="shared" si="362"/>
        <v>0</v>
      </c>
      <c r="AH551" s="1" t="str">
        <f t="shared" si="363"/>
        <v>No</v>
      </c>
    </row>
    <row r="552" spans="1:34" hidden="1" x14ac:dyDescent="0.2">
      <c r="A552" s="88">
        <v>5.4900000000000001E-4</v>
      </c>
      <c r="B552" s="4">
        <f t="shared" si="364"/>
        <v>5.4900000000000001E-4</v>
      </c>
      <c r="C552"/>
      <c r="D552" s="213"/>
      <c r="E552" s="44" t="s">
        <v>21</v>
      </c>
      <c r="F552" s="14">
        <f t="shared" si="367"/>
        <v>0</v>
      </c>
      <c r="G552" s="14">
        <f t="shared" si="368"/>
        <v>0</v>
      </c>
      <c r="H552" s="101" t="str">
        <f>IF(ISNA(VLOOKUP(C552,[1]Sheet1!$J$2:$J$2999,1,FALSE)),"No","Yes")</f>
        <v>No</v>
      </c>
      <c r="I552" s="72">
        <f t="shared" si="369"/>
        <v>0</v>
      </c>
      <c r="J552" s="72">
        <f t="shared" si="370"/>
        <v>0</v>
      </c>
      <c r="K552" s="72">
        <f t="shared" si="371"/>
        <v>0</v>
      </c>
      <c r="L552" s="72">
        <f t="shared" si="372"/>
        <v>0</v>
      </c>
      <c r="M552" s="72">
        <f t="shared" si="373"/>
        <v>0</v>
      </c>
      <c r="N552" s="72">
        <f t="shared" si="374"/>
        <v>0</v>
      </c>
      <c r="O552" s="72">
        <f t="shared" si="365"/>
        <v>0</v>
      </c>
      <c r="Q552" s="73">
        <f t="shared" si="375"/>
        <v>0</v>
      </c>
      <c r="R552" s="73">
        <f t="shared" si="376"/>
        <v>0</v>
      </c>
      <c r="S552" s="73">
        <f t="shared" si="377"/>
        <v>0</v>
      </c>
      <c r="T552" s="73">
        <f t="shared" si="378"/>
        <v>0</v>
      </c>
      <c r="U552" s="73">
        <f t="shared" si="379"/>
        <v>0</v>
      </c>
      <c r="V552" s="73">
        <f t="shared" si="380"/>
        <v>0</v>
      </c>
      <c r="W552" s="73">
        <f t="shared" si="366"/>
        <v>0</v>
      </c>
      <c r="Y552" s="72">
        <f t="shared" si="381"/>
        <v>0</v>
      </c>
      <c r="Z552" s="73">
        <f t="shared" si="382"/>
        <v>0</v>
      </c>
      <c r="AA552" s="58">
        <f t="shared" si="383"/>
        <v>0</v>
      </c>
      <c r="AB552" s="72">
        <f t="shared" si="384"/>
        <v>0</v>
      </c>
      <c r="AC552" s="72">
        <f t="shared" si="385"/>
        <v>0</v>
      </c>
      <c r="AD552" s="73">
        <f t="shared" si="386"/>
        <v>0</v>
      </c>
      <c r="AE552" s="73">
        <f t="shared" si="387"/>
        <v>0</v>
      </c>
      <c r="AF552" s="1">
        <f t="shared" si="362"/>
        <v>0</v>
      </c>
      <c r="AH552" s="1" t="str">
        <f t="shared" si="363"/>
        <v>No</v>
      </c>
    </row>
    <row r="553" spans="1:34" hidden="1" x14ac:dyDescent="0.2">
      <c r="A553" s="88">
        <v>5.5000000000000003E-4</v>
      </c>
      <c r="B553" s="4">
        <f t="shared" si="364"/>
        <v>5.5000000000000003E-4</v>
      </c>
      <c r="C553" s="83"/>
      <c r="D553" s="213"/>
      <c r="E553" s="44" t="s">
        <v>21</v>
      </c>
      <c r="F553" s="14">
        <f t="shared" si="367"/>
        <v>0</v>
      </c>
      <c r="G553" s="14">
        <f t="shared" si="368"/>
        <v>0</v>
      </c>
      <c r="H553" s="101" t="str">
        <f>IF(ISNA(VLOOKUP(C553,[1]Sheet1!$J$2:$J$2999,1,FALSE)),"No","Yes")</f>
        <v>No</v>
      </c>
      <c r="I553" s="72">
        <f t="shared" si="369"/>
        <v>0</v>
      </c>
      <c r="J553" s="72">
        <f t="shared" si="370"/>
        <v>0</v>
      </c>
      <c r="K553" s="72">
        <f t="shared" si="371"/>
        <v>0</v>
      </c>
      <c r="L553" s="72">
        <f t="shared" si="372"/>
        <v>0</v>
      </c>
      <c r="M553" s="72">
        <f t="shared" si="373"/>
        <v>0</v>
      </c>
      <c r="N553" s="72">
        <f t="shared" si="374"/>
        <v>0</v>
      </c>
      <c r="O553" s="72">
        <f t="shared" si="365"/>
        <v>0</v>
      </c>
      <c r="Q553" s="73">
        <f t="shared" si="375"/>
        <v>0</v>
      </c>
      <c r="R553" s="73">
        <f t="shared" si="376"/>
        <v>0</v>
      </c>
      <c r="S553" s="73">
        <f t="shared" si="377"/>
        <v>0</v>
      </c>
      <c r="T553" s="73">
        <f t="shared" si="378"/>
        <v>0</v>
      </c>
      <c r="U553" s="73">
        <f t="shared" si="379"/>
        <v>0</v>
      </c>
      <c r="V553" s="73">
        <f t="shared" si="380"/>
        <v>0</v>
      </c>
      <c r="W553" s="73">
        <f t="shared" si="366"/>
        <v>0</v>
      </c>
      <c r="Y553" s="72">
        <f t="shared" si="381"/>
        <v>0</v>
      </c>
      <c r="Z553" s="73">
        <f t="shared" si="382"/>
        <v>0</v>
      </c>
      <c r="AA553" s="58">
        <f t="shared" si="383"/>
        <v>0</v>
      </c>
      <c r="AB553" s="72">
        <f t="shared" si="384"/>
        <v>0</v>
      </c>
      <c r="AC553" s="72">
        <f t="shared" si="385"/>
        <v>0</v>
      </c>
      <c r="AD553" s="73">
        <f t="shared" si="386"/>
        <v>0</v>
      </c>
      <c r="AE553" s="73">
        <f t="shared" si="387"/>
        <v>0</v>
      </c>
      <c r="AF553" s="1">
        <f t="shared" si="362"/>
        <v>0</v>
      </c>
      <c r="AH553" s="1" t="str">
        <f t="shared" si="363"/>
        <v>No</v>
      </c>
    </row>
    <row r="554" spans="1:34" hidden="1" x14ac:dyDescent="0.2">
      <c r="A554" s="88">
        <v>5.5099999999999995E-4</v>
      </c>
      <c r="B554" s="4">
        <f t="shared" si="364"/>
        <v>5.5099999999999995E-4</v>
      </c>
      <c r="C554" s="83"/>
      <c r="D554" s="213"/>
      <c r="E554" s="44" t="s">
        <v>21</v>
      </c>
      <c r="F554" s="14">
        <f t="shared" si="367"/>
        <v>0</v>
      </c>
      <c r="G554" s="14">
        <f t="shared" si="368"/>
        <v>0</v>
      </c>
      <c r="H554" s="101" t="str">
        <f>IF(ISNA(VLOOKUP(C554,[1]Sheet1!$J$2:$J$2999,1,FALSE)),"No","Yes")</f>
        <v>No</v>
      </c>
      <c r="I554" s="72">
        <f t="shared" si="369"/>
        <v>0</v>
      </c>
      <c r="J554" s="72">
        <f t="shared" si="370"/>
        <v>0</v>
      </c>
      <c r="K554" s="72">
        <f t="shared" si="371"/>
        <v>0</v>
      </c>
      <c r="L554" s="72">
        <f t="shared" si="372"/>
        <v>0</v>
      </c>
      <c r="M554" s="72">
        <f t="shared" si="373"/>
        <v>0</v>
      </c>
      <c r="N554" s="72">
        <f t="shared" si="374"/>
        <v>0</v>
      </c>
      <c r="O554" s="72">
        <f t="shared" si="365"/>
        <v>0</v>
      </c>
      <c r="Q554" s="73">
        <f t="shared" si="375"/>
        <v>0</v>
      </c>
      <c r="R554" s="73">
        <f t="shared" si="376"/>
        <v>0</v>
      </c>
      <c r="S554" s="73">
        <f t="shared" si="377"/>
        <v>0</v>
      </c>
      <c r="T554" s="73">
        <f t="shared" si="378"/>
        <v>0</v>
      </c>
      <c r="U554" s="73">
        <f t="shared" si="379"/>
        <v>0</v>
      </c>
      <c r="V554" s="73">
        <f t="shared" si="380"/>
        <v>0</v>
      </c>
      <c r="W554" s="73">
        <f t="shared" si="366"/>
        <v>0</v>
      </c>
      <c r="Y554" s="72">
        <f t="shared" si="381"/>
        <v>0</v>
      </c>
      <c r="Z554" s="73">
        <f t="shared" si="382"/>
        <v>0</v>
      </c>
      <c r="AA554" s="58">
        <f t="shared" si="383"/>
        <v>0</v>
      </c>
      <c r="AB554" s="72">
        <f t="shared" si="384"/>
        <v>0</v>
      </c>
      <c r="AC554" s="72">
        <f t="shared" si="385"/>
        <v>0</v>
      </c>
      <c r="AD554" s="73">
        <f t="shared" si="386"/>
        <v>0</v>
      </c>
      <c r="AE554" s="73">
        <f t="shared" si="387"/>
        <v>0</v>
      </c>
      <c r="AF554" s="1">
        <f t="shared" si="362"/>
        <v>0</v>
      </c>
      <c r="AH554" s="1" t="str">
        <f t="shared" si="363"/>
        <v>No</v>
      </c>
    </row>
    <row r="555" spans="1:34" hidden="1" x14ac:dyDescent="0.2">
      <c r="A555" s="88">
        <v>5.5199999999999997E-4</v>
      </c>
      <c r="B555" s="4">
        <f t="shared" si="364"/>
        <v>5.5199999999999997E-4</v>
      </c>
      <c r="C555" s="83"/>
      <c r="D555" s="213"/>
      <c r="E555" s="44" t="s">
        <v>21</v>
      </c>
      <c r="F555" s="14">
        <f t="shared" si="367"/>
        <v>0</v>
      </c>
      <c r="G555" s="14">
        <f t="shared" si="368"/>
        <v>0</v>
      </c>
      <c r="H555" s="101" t="str">
        <f>IF(ISNA(VLOOKUP(C555,[1]Sheet1!$J$2:$J$2999,1,FALSE)),"No","Yes")</f>
        <v>No</v>
      </c>
      <c r="I555" s="72">
        <f t="shared" si="369"/>
        <v>0</v>
      </c>
      <c r="J555" s="72">
        <f t="shared" si="370"/>
        <v>0</v>
      </c>
      <c r="K555" s="72">
        <f t="shared" si="371"/>
        <v>0</v>
      </c>
      <c r="L555" s="72">
        <f t="shared" si="372"/>
        <v>0</v>
      </c>
      <c r="M555" s="72">
        <f t="shared" si="373"/>
        <v>0</v>
      </c>
      <c r="N555" s="72">
        <f t="shared" si="374"/>
        <v>0</v>
      </c>
      <c r="O555" s="72">
        <f t="shared" si="365"/>
        <v>0</v>
      </c>
      <c r="Q555" s="73">
        <f t="shared" si="375"/>
        <v>0</v>
      </c>
      <c r="R555" s="73">
        <f t="shared" si="376"/>
        <v>0</v>
      </c>
      <c r="S555" s="73">
        <f t="shared" si="377"/>
        <v>0</v>
      </c>
      <c r="T555" s="73">
        <f t="shared" si="378"/>
        <v>0</v>
      </c>
      <c r="U555" s="73">
        <f t="shared" si="379"/>
        <v>0</v>
      </c>
      <c r="V555" s="73">
        <f t="shared" si="380"/>
        <v>0</v>
      </c>
      <c r="W555" s="73">
        <f t="shared" si="366"/>
        <v>0</v>
      </c>
      <c r="Y555" s="72">
        <f t="shared" si="381"/>
        <v>0</v>
      </c>
      <c r="Z555" s="73">
        <f t="shared" si="382"/>
        <v>0</v>
      </c>
      <c r="AA555" s="58">
        <f t="shared" si="383"/>
        <v>0</v>
      </c>
      <c r="AB555" s="72">
        <f t="shared" si="384"/>
        <v>0</v>
      </c>
      <c r="AC555" s="72">
        <f t="shared" si="385"/>
        <v>0</v>
      </c>
      <c r="AD555" s="73">
        <f t="shared" si="386"/>
        <v>0</v>
      </c>
      <c r="AE555" s="73">
        <f t="shared" si="387"/>
        <v>0</v>
      </c>
      <c r="AF555" s="1">
        <f t="shared" si="362"/>
        <v>0</v>
      </c>
      <c r="AH555" s="1" t="str">
        <f t="shared" si="363"/>
        <v>No</v>
      </c>
    </row>
    <row r="556" spans="1:34" hidden="1" x14ac:dyDescent="0.2">
      <c r="A556" s="88">
        <v>5.53E-4</v>
      </c>
      <c r="B556" s="4">
        <f t="shared" si="364"/>
        <v>5.53E-4</v>
      </c>
      <c r="C556" s="83"/>
      <c r="D556" s="213"/>
      <c r="E556" s="44" t="s">
        <v>21</v>
      </c>
      <c r="F556" s="14">
        <f t="shared" si="367"/>
        <v>0</v>
      </c>
      <c r="G556" s="14">
        <f t="shared" si="368"/>
        <v>0</v>
      </c>
      <c r="H556" s="101" t="str">
        <f>IF(ISNA(VLOOKUP(C556,[1]Sheet1!$J$2:$J$2999,1,FALSE)),"No","Yes")</f>
        <v>No</v>
      </c>
      <c r="I556" s="72">
        <f t="shared" si="369"/>
        <v>0</v>
      </c>
      <c r="J556" s="72">
        <f t="shared" si="370"/>
        <v>0</v>
      </c>
      <c r="K556" s="72">
        <f t="shared" si="371"/>
        <v>0</v>
      </c>
      <c r="L556" s="72">
        <f t="shared" si="372"/>
        <v>0</v>
      </c>
      <c r="M556" s="72">
        <f t="shared" si="373"/>
        <v>0</v>
      </c>
      <c r="N556" s="72">
        <f t="shared" si="374"/>
        <v>0</v>
      </c>
      <c r="O556" s="72">
        <f t="shared" si="365"/>
        <v>0</v>
      </c>
      <c r="Q556" s="73">
        <f t="shared" si="375"/>
        <v>0</v>
      </c>
      <c r="R556" s="73">
        <f t="shared" si="376"/>
        <v>0</v>
      </c>
      <c r="S556" s="73">
        <f t="shared" si="377"/>
        <v>0</v>
      </c>
      <c r="T556" s="73">
        <f t="shared" si="378"/>
        <v>0</v>
      </c>
      <c r="U556" s="73">
        <f t="shared" si="379"/>
        <v>0</v>
      </c>
      <c r="V556" s="73">
        <f t="shared" si="380"/>
        <v>0</v>
      </c>
      <c r="W556" s="73">
        <f t="shared" si="366"/>
        <v>0</v>
      </c>
      <c r="Y556" s="72">
        <f t="shared" si="381"/>
        <v>0</v>
      </c>
      <c r="Z556" s="73">
        <f t="shared" si="382"/>
        <v>0</v>
      </c>
      <c r="AA556" s="58">
        <f t="shared" si="383"/>
        <v>0</v>
      </c>
      <c r="AB556" s="72">
        <f t="shared" si="384"/>
        <v>0</v>
      </c>
      <c r="AC556" s="72">
        <f t="shared" si="385"/>
        <v>0</v>
      </c>
      <c r="AD556" s="73">
        <f t="shared" si="386"/>
        <v>0</v>
      </c>
      <c r="AE556" s="73">
        <f t="shared" si="387"/>
        <v>0</v>
      </c>
      <c r="AF556" s="1">
        <f t="shared" si="362"/>
        <v>0</v>
      </c>
      <c r="AH556" s="1" t="str">
        <f t="shared" si="363"/>
        <v>No</v>
      </c>
    </row>
    <row r="557" spans="1:34" hidden="1" x14ac:dyDescent="0.2">
      <c r="A557" s="88">
        <v>5.5400000000000002E-4</v>
      </c>
      <c r="B557" s="4">
        <f t="shared" si="364"/>
        <v>5.5400000000000002E-4</v>
      </c>
      <c r="C557" s="83"/>
      <c r="D557" s="213"/>
      <c r="E557" s="44" t="s">
        <v>21</v>
      </c>
      <c r="F557" s="14">
        <f t="shared" si="367"/>
        <v>0</v>
      </c>
      <c r="G557" s="14">
        <f t="shared" si="368"/>
        <v>0</v>
      </c>
      <c r="H557" s="101" t="str">
        <f>IF(ISNA(VLOOKUP(C557,[1]Sheet1!$J$2:$J$2999,1,FALSE)),"No","Yes")</f>
        <v>No</v>
      </c>
      <c r="I557" s="72">
        <f t="shared" si="369"/>
        <v>0</v>
      </c>
      <c r="J557" s="72">
        <f t="shared" si="370"/>
        <v>0</v>
      </c>
      <c r="K557" s="72">
        <f t="shared" si="371"/>
        <v>0</v>
      </c>
      <c r="L557" s="72">
        <f t="shared" si="372"/>
        <v>0</v>
      </c>
      <c r="M557" s="72">
        <f t="shared" si="373"/>
        <v>0</v>
      </c>
      <c r="N557" s="72">
        <f t="shared" si="374"/>
        <v>0</v>
      </c>
      <c r="O557" s="72">
        <f t="shared" si="365"/>
        <v>0</v>
      </c>
      <c r="Q557" s="73">
        <f t="shared" si="375"/>
        <v>0</v>
      </c>
      <c r="R557" s="73">
        <f t="shared" si="376"/>
        <v>0</v>
      </c>
      <c r="S557" s="73">
        <f t="shared" si="377"/>
        <v>0</v>
      </c>
      <c r="T557" s="73">
        <f t="shared" si="378"/>
        <v>0</v>
      </c>
      <c r="U557" s="73">
        <f t="shared" si="379"/>
        <v>0</v>
      </c>
      <c r="V557" s="73">
        <f t="shared" si="380"/>
        <v>0</v>
      </c>
      <c r="W557" s="73">
        <f t="shared" si="366"/>
        <v>0</v>
      </c>
      <c r="Y557" s="72">
        <f t="shared" si="381"/>
        <v>0</v>
      </c>
      <c r="Z557" s="73">
        <f t="shared" si="382"/>
        <v>0</v>
      </c>
      <c r="AA557" s="58">
        <f t="shared" si="383"/>
        <v>0</v>
      </c>
      <c r="AB557" s="72">
        <f t="shared" si="384"/>
        <v>0</v>
      </c>
      <c r="AC557" s="72">
        <f t="shared" si="385"/>
        <v>0</v>
      </c>
      <c r="AD557" s="73">
        <f t="shared" si="386"/>
        <v>0</v>
      </c>
      <c r="AE557" s="73">
        <f t="shared" si="387"/>
        <v>0</v>
      </c>
      <c r="AF557" s="1">
        <f t="shared" si="362"/>
        <v>0</v>
      </c>
      <c r="AH557" s="1" t="str">
        <f t="shared" si="363"/>
        <v>No</v>
      </c>
    </row>
    <row r="558" spans="1:34" hidden="1" x14ac:dyDescent="0.2">
      <c r="A558" s="88">
        <v>5.5500000000000005E-4</v>
      </c>
      <c r="B558" s="4">
        <f t="shared" si="364"/>
        <v>5.5500000000000005E-4</v>
      </c>
      <c r="C558" s="83"/>
      <c r="D558" s="213"/>
      <c r="E558" s="44" t="s">
        <v>21</v>
      </c>
      <c r="F558" s="14">
        <f t="shared" si="367"/>
        <v>0</v>
      </c>
      <c r="G558" s="14">
        <f t="shared" si="368"/>
        <v>0</v>
      </c>
      <c r="H558" s="101" t="str">
        <f>IF(ISNA(VLOOKUP(C558,[1]Sheet1!$J$2:$J$2999,1,FALSE)),"No","Yes")</f>
        <v>No</v>
      </c>
      <c r="I558" s="72">
        <f t="shared" si="369"/>
        <v>0</v>
      </c>
      <c r="J558" s="72">
        <f t="shared" si="370"/>
        <v>0</v>
      </c>
      <c r="K558" s="72">
        <f t="shared" si="371"/>
        <v>0</v>
      </c>
      <c r="L558" s="72">
        <f t="shared" si="372"/>
        <v>0</v>
      </c>
      <c r="M558" s="72">
        <f t="shared" si="373"/>
        <v>0</v>
      </c>
      <c r="N558" s="72">
        <f t="shared" si="374"/>
        <v>0</v>
      </c>
      <c r="O558" s="72">
        <f t="shared" si="365"/>
        <v>0</v>
      </c>
      <c r="Q558" s="73">
        <f t="shared" si="375"/>
        <v>0</v>
      </c>
      <c r="R558" s="73">
        <f t="shared" si="376"/>
        <v>0</v>
      </c>
      <c r="S558" s="73">
        <f t="shared" si="377"/>
        <v>0</v>
      </c>
      <c r="T558" s="73">
        <f t="shared" si="378"/>
        <v>0</v>
      </c>
      <c r="U558" s="73">
        <f t="shared" si="379"/>
        <v>0</v>
      </c>
      <c r="V558" s="73">
        <f t="shared" si="380"/>
        <v>0</v>
      </c>
      <c r="W558" s="73">
        <f t="shared" si="366"/>
        <v>0</v>
      </c>
      <c r="Y558" s="72">
        <f t="shared" si="381"/>
        <v>0</v>
      </c>
      <c r="Z558" s="73">
        <f t="shared" si="382"/>
        <v>0</v>
      </c>
      <c r="AA558" s="58">
        <f t="shared" si="383"/>
        <v>0</v>
      </c>
      <c r="AB558" s="72">
        <f t="shared" si="384"/>
        <v>0</v>
      </c>
      <c r="AC558" s="72">
        <f t="shared" si="385"/>
        <v>0</v>
      </c>
      <c r="AD558" s="73">
        <f t="shared" si="386"/>
        <v>0</v>
      </c>
      <c r="AE558" s="73">
        <f t="shared" si="387"/>
        <v>0</v>
      </c>
      <c r="AF558" s="1">
        <f t="shared" si="362"/>
        <v>0</v>
      </c>
      <c r="AH558" s="1" t="str">
        <f t="shared" si="363"/>
        <v>No</v>
      </c>
    </row>
    <row r="559" spans="1:34" hidden="1" x14ac:dyDescent="0.2">
      <c r="A559" s="88">
        <v>5.5599999999999996E-4</v>
      </c>
      <c r="B559" s="4">
        <f t="shared" si="364"/>
        <v>5.5599999999999996E-4</v>
      </c>
      <c r="C559" s="83"/>
      <c r="D559" s="213"/>
      <c r="E559" s="44" t="s">
        <v>21</v>
      </c>
      <c r="F559" s="14">
        <f t="shared" si="367"/>
        <v>0</v>
      </c>
      <c r="G559" s="14">
        <f t="shared" si="368"/>
        <v>0</v>
      </c>
      <c r="H559" s="101" t="str">
        <f>IF(ISNA(VLOOKUP(C559,[1]Sheet1!$J$2:$J$2999,1,FALSE)),"No","Yes")</f>
        <v>No</v>
      </c>
      <c r="I559" s="72">
        <f t="shared" si="369"/>
        <v>0</v>
      </c>
      <c r="J559" s="72">
        <f t="shared" si="370"/>
        <v>0</v>
      </c>
      <c r="K559" s="72">
        <f t="shared" si="371"/>
        <v>0</v>
      </c>
      <c r="L559" s="72">
        <f t="shared" si="372"/>
        <v>0</v>
      </c>
      <c r="M559" s="72">
        <f t="shared" si="373"/>
        <v>0</v>
      </c>
      <c r="N559" s="72">
        <f t="shared" si="374"/>
        <v>0</v>
      </c>
      <c r="O559" s="72">
        <f t="shared" si="365"/>
        <v>0</v>
      </c>
      <c r="Q559" s="73">
        <f t="shared" si="375"/>
        <v>0</v>
      </c>
      <c r="R559" s="73">
        <f t="shared" si="376"/>
        <v>0</v>
      </c>
      <c r="S559" s="73">
        <f t="shared" si="377"/>
        <v>0</v>
      </c>
      <c r="T559" s="73">
        <f t="shared" si="378"/>
        <v>0</v>
      </c>
      <c r="U559" s="73">
        <f t="shared" si="379"/>
        <v>0</v>
      </c>
      <c r="V559" s="73">
        <f t="shared" si="380"/>
        <v>0</v>
      </c>
      <c r="W559" s="73">
        <f t="shared" si="366"/>
        <v>0</v>
      </c>
      <c r="Y559" s="72">
        <f t="shared" si="381"/>
        <v>0</v>
      </c>
      <c r="Z559" s="73">
        <f t="shared" si="382"/>
        <v>0</v>
      </c>
      <c r="AA559" s="58">
        <f t="shared" si="383"/>
        <v>0</v>
      </c>
      <c r="AB559" s="72">
        <f t="shared" si="384"/>
        <v>0</v>
      </c>
      <c r="AC559" s="72">
        <f t="shared" si="385"/>
        <v>0</v>
      </c>
      <c r="AD559" s="73">
        <f t="shared" si="386"/>
        <v>0</v>
      </c>
      <c r="AE559" s="73">
        <f t="shared" si="387"/>
        <v>0</v>
      </c>
      <c r="AF559" s="1">
        <f t="shared" si="362"/>
        <v>0</v>
      </c>
      <c r="AH559" s="1" t="str">
        <f t="shared" si="363"/>
        <v>No</v>
      </c>
    </row>
    <row r="560" spans="1:34" hidden="1" x14ac:dyDescent="0.2">
      <c r="A560" s="88">
        <v>5.5699999999999999E-4</v>
      </c>
      <c r="B560" s="4">
        <f t="shared" si="364"/>
        <v>5.5699999999999999E-4</v>
      </c>
      <c r="C560" s="83"/>
      <c r="D560" s="213"/>
      <c r="E560" s="44" t="s">
        <v>21</v>
      </c>
      <c r="F560" s="14">
        <f t="shared" si="367"/>
        <v>0</v>
      </c>
      <c r="G560" s="14">
        <f t="shared" si="368"/>
        <v>0</v>
      </c>
      <c r="H560" s="101" t="str">
        <f>IF(ISNA(VLOOKUP(C560,[1]Sheet1!$J$2:$J$2999,1,FALSE)),"No","Yes")</f>
        <v>No</v>
      </c>
      <c r="I560" s="72">
        <f t="shared" si="369"/>
        <v>0</v>
      </c>
      <c r="J560" s="72">
        <f t="shared" si="370"/>
        <v>0</v>
      </c>
      <c r="K560" s="72">
        <f t="shared" si="371"/>
        <v>0</v>
      </c>
      <c r="L560" s="72">
        <f t="shared" si="372"/>
        <v>0</v>
      </c>
      <c r="M560" s="72">
        <f t="shared" si="373"/>
        <v>0</v>
      </c>
      <c r="N560" s="72">
        <f t="shared" si="374"/>
        <v>0</v>
      </c>
      <c r="O560" s="72">
        <f t="shared" si="365"/>
        <v>0</v>
      </c>
      <c r="Q560" s="73">
        <f t="shared" si="375"/>
        <v>0</v>
      </c>
      <c r="R560" s="73">
        <f t="shared" si="376"/>
        <v>0</v>
      </c>
      <c r="S560" s="73">
        <f t="shared" si="377"/>
        <v>0</v>
      </c>
      <c r="T560" s="73">
        <f t="shared" si="378"/>
        <v>0</v>
      </c>
      <c r="U560" s="73">
        <f t="shared" si="379"/>
        <v>0</v>
      </c>
      <c r="V560" s="73">
        <f t="shared" si="380"/>
        <v>0</v>
      </c>
      <c r="W560" s="73">
        <f t="shared" si="366"/>
        <v>0</v>
      </c>
      <c r="Y560" s="72">
        <f t="shared" si="381"/>
        <v>0</v>
      </c>
      <c r="Z560" s="73">
        <f t="shared" si="382"/>
        <v>0</v>
      </c>
      <c r="AA560" s="58">
        <f t="shared" si="383"/>
        <v>0</v>
      </c>
      <c r="AB560" s="72">
        <f t="shared" si="384"/>
        <v>0</v>
      </c>
      <c r="AC560" s="72">
        <f t="shared" si="385"/>
        <v>0</v>
      </c>
      <c r="AD560" s="73">
        <f t="shared" si="386"/>
        <v>0</v>
      </c>
      <c r="AE560" s="73">
        <f t="shared" si="387"/>
        <v>0</v>
      </c>
      <c r="AF560" s="1">
        <f t="shared" si="362"/>
        <v>0</v>
      </c>
      <c r="AH560" s="1" t="str">
        <f t="shared" si="363"/>
        <v>No</v>
      </c>
    </row>
    <row r="561" spans="1:34" hidden="1" x14ac:dyDescent="0.2">
      <c r="A561" s="88">
        <v>5.5800000000000001E-4</v>
      </c>
      <c r="B561" s="4">
        <f t="shared" si="364"/>
        <v>5.5800000000000001E-4</v>
      </c>
      <c r="C561" s="83"/>
      <c r="D561" s="213"/>
      <c r="E561" s="44" t="s">
        <v>21</v>
      </c>
      <c r="F561" s="14">
        <f t="shared" si="367"/>
        <v>0</v>
      </c>
      <c r="G561" s="14">
        <f t="shared" si="368"/>
        <v>0</v>
      </c>
      <c r="H561" s="101" t="str">
        <f>IF(ISNA(VLOOKUP(C561,[1]Sheet1!$J$2:$J$2999,1,FALSE)),"No","Yes")</f>
        <v>No</v>
      </c>
      <c r="I561" s="72">
        <f t="shared" si="369"/>
        <v>0</v>
      </c>
      <c r="J561" s="72">
        <f t="shared" si="370"/>
        <v>0</v>
      </c>
      <c r="K561" s="72">
        <f t="shared" si="371"/>
        <v>0</v>
      </c>
      <c r="L561" s="72">
        <f t="shared" si="372"/>
        <v>0</v>
      </c>
      <c r="M561" s="72">
        <f t="shared" si="373"/>
        <v>0</v>
      </c>
      <c r="N561" s="72">
        <f t="shared" si="374"/>
        <v>0</v>
      </c>
      <c r="O561" s="72">
        <f t="shared" si="365"/>
        <v>0</v>
      </c>
      <c r="Q561" s="73">
        <f t="shared" si="375"/>
        <v>0</v>
      </c>
      <c r="R561" s="73">
        <f t="shared" si="376"/>
        <v>0</v>
      </c>
      <c r="S561" s="73">
        <f t="shared" si="377"/>
        <v>0</v>
      </c>
      <c r="T561" s="73">
        <f t="shared" si="378"/>
        <v>0</v>
      </c>
      <c r="U561" s="73">
        <f t="shared" si="379"/>
        <v>0</v>
      </c>
      <c r="V561" s="73">
        <f t="shared" si="380"/>
        <v>0</v>
      </c>
      <c r="W561" s="73">
        <f t="shared" si="366"/>
        <v>0</v>
      </c>
      <c r="Y561" s="72">
        <f t="shared" si="381"/>
        <v>0</v>
      </c>
      <c r="Z561" s="73">
        <f t="shared" si="382"/>
        <v>0</v>
      </c>
      <c r="AA561" s="58">
        <f t="shared" si="383"/>
        <v>0</v>
      </c>
      <c r="AB561" s="72">
        <f t="shared" si="384"/>
        <v>0</v>
      </c>
      <c r="AC561" s="72">
        <f t="shared" si="385"/>
        <v>0</v>
      </c>
      <c r="AD561" s="73">
        <f t="shared" si="386"/>
        <v>0</v>
      </c>
      <c r="AE561" s="73">
        <f t="shared" si="387"/>
        <v>0</v>
      </c>
      <c r="AF561" s="1">
        <f t="shared" si="362"/>
        <v>0</v>
      </c>
      <c r="AH561" s="1" t="str">
        <f t="shared" si="363"/>
        <v>No</v>
      </c>
    </row>
    <row r="562" spans="1:34" hidden="1" x14ac:dyDescent="0.2">
      <c r="A562" s="88">
        <v>5.5900000000000004E-4</v>
      </c>
      <c r="B562" s="4">
        <f t="shared" si="364"/>
        <v>5.5900000000000004E-4</v>
      </c>
      <c r="C562" s="83"/>
      <c r="D562" s="213"/>
      <c r="E562" s="44" t="s">
        <v>21</v>
      </c>
      <c r="F562" s="14">
        <f t="shared" si="367"/>
        <v>0</v>
      </c>
      <c r="G562" s="14">
        <f t="shared" si="368"/>
        <v>0</v>
      </c>
      <c r="H562" s="101" t="str">
        <f>IF(ISNA(VLOOKUP(C562,[1]Sheet1!$J$2:$J$2999,1,FALSE)),"No","Yes")</f>
        <v>No</v>
      </c>
      <c r="I562" s="72">
        <f t="shared" si="369"/>
        <v>0</v>
      </c>
      <c r="J562" s="72">
        <f t="shared" si="370"/>
        <v>0</v>
      </c>
      <c r="K562" s="72">
        <f t="shared" si="371"/>
        <v>0</v>
      </c>
      <c r="L562" s="72">
        <f t="shared" si="372"/>
        <v>0</v>
      </c>
      <c r="M562" s="72">
        <f t="shared" si="373"/>
        <v>0</v>
      </c>
      <c r="N562" s="72">
        <f t="shared" si="374"/>
        <v>0</v>
      </c>
      <c r="O562" s="72">
        <f t="shared" si="365"/>
        <v>0</v>
      </c>
      <c r="Q562" s="73">
        <f t="shared" si="375"/>
        <v>0</v>
      </c>
      <c r="R562" s="73">
        <f t="shared" si="376"/>
        <v>0</v>
      </c>
      <c r="S562" s="73">
        <f t="shared" si="377"/>
        <v>0</v>
      </c>
      <c r="T562" s="73">
        <f t="shared" si="378"/>
        <v>0</v>
      </c>
      <c r="U562" s="73">
        <f t="shared" si="379"/>
        <v>0</v>
      </c>
      <c r="V562" s="73">
        <f t="shared" si="380"/>
        <v>0</v>
      </c>
      <c r="W562" s="73">
        <f t="shared" si="366"/>
        <v>0</v>
      </c>
      <c r="Y562" s="72">
        <f t="shared" si="381"/>
        <v>0</v>
      </c>
      <c r="Z562" s="73">
        <f t="shared" si="382"/>
        <v>0</v>
      </c>
      <c r="AA562" s="58">
        <f t="shared" si="383"/>
        <v>0</v>
      </c>
      <c r="AB562" s="72">
        <f t="shared" si="384"/>
        <v>0</v>
      </c>
      <c r="AC562" s="72">
        <f t="shared" si="385"/>
        <v>0</v>
      </c>
      <c r="AD562" s="73">
        <f t="shared" si="386"/>
        <v>0</v>
      </c>
      <c r="AE562" s="73">
        <f t="shared" si="387"/>
        <v>0</v>
      </c>
      <c r="AF562" s="1">
        <f t="shared" si="362"/>
        <v>0</v>
      </c>
      <c r="AH562" s="1" t="str">
        <f t="shared" si="363"/>
        <v>No</v>
      </c>
    </row>
    <row r="563" spans="1:34" hidden="1" x14ac:dyDescent="0.2">
      <c r="A563" s="88">
        <v>5.5999999999999995E-4</v>
      </c>
      <c r="B563" s="4">
        <f t="shared" si="364"/>
        <v>5.5999999999999995E-4</v>
      </c>
      <c r="C563" s="83"/>
      <c r="D563" s="213"/>
      <c r="E563" s="44" t="s">
        <v>21</v>
      </c>
      <c r="F563" s="14">
        <f t="shared" si="367"/>
        <v>0</v>
      </c>
      <c r="G563" s="14">
        <f t="shared" si="368"/>
        <v>0</v>
      </c>
      <c r="H563" s="101" t="str">
        <f>IF(ISNA(VLOOKUP(C563,[1]Sheet1!$J$2:$J$2999,1,FALSE)),"No","Yes")</f>
        <v>No</v>
      </c>
      <c r="I563" s="72">
        <f t="shared" si="369"/>
        <v>0</v>
      </c>
      <c r="J563" s="72">
        <f t="shared" si="370"/>
        <v>0</v>
      </c>
      <c r="K563" s="72">
        <f t="shared" si="371"/>
        <v>0</v>
      </c>
      <c r="L563" s="72">
        <f t="shared" si="372"/>
        <v>0</v>
      </c>
      <c r="M563" s="72">
        <f t="shared" si="373"/>
        <v>0</v>
      </c>
      <c r="N563" s="72">
        <f t="shared" si="374"/>
        <v>0</v>
      </c>
      <c r="O563" s="72">
        <f t="shared" si="365"/>
        <v>0</v>
      </c>
      <c r="Q563" s="73">
        <f t="shared" si="375"/>
        <v>0</v>
      </c>
      <c r="R563" s="73">
        <f t="shared" si="376"/>
        <v>0</v>
      </c>
      <c r="S563" s="73">
        <f t="shared" si="377"/>
        <v>0</v>
      </c>
      <c r="T563" s="73">
        <f t="shared" si="378"/>
        <v>0</v>
      </c>
      <c r="U563" s="73">
        <f t="shared" si="379"/>
        <v>0</v>
      </c>
      <c r="V563" s="73">
        <f t="shared" si="380"/>
        <v>0</v>
      </c>
      <c r="W563" s="73">
        <f t="shared" si="366"/>
        <v>0</v>
      </c>
      <c r="Y563" s="72">
        <f t="shared" si="381"/>
        <v>0</v>
      </c>
      <c r="Z563" s="73">
        <f t="shared" si="382"/>
        <v>0</v>
      </c>
      <c r="AA563" s="58">
        <f t="shared" si="383"/>
        <v>0</v>
      </c>
      <c r="AB563" s="72">
        <f t="shared" si="384"/>
        <v>0</v>
      </c>
      <c r="AC563" s="72">
        <f t="shared" si="385"/>
        <v>0</v>
      </c>
      <c r="AD563" s="73">
        <f t="shared" si="386"/>
        <v>0</v>
      </c>
      <c r="AE563" s="73">
        <f t="shared" si="387"/>
        <v>0</v>
      </c>
      <c r="AF563" s="1">
        <f t="shared" si="362"/>
        <v>0</v>
      </c>
      <c r="AH563" s="1" t="str">
        <f t="shared" si="363"/>
        <v>No</v>
      </c>
    </row>
    <row r="564" spans="1:34" hidden="1" x14ac:dyDescent="0.2">
      <c r="A564" s="88">
        <v>5.6099999999999998E-4</v>
      </c>
      <c r="B564" s="4">
        <f t="shared" si="364"/>
        <v>5.6099999999999998E-4</v>
      </c>
      <c r="C564" s="83"/>
      <c r="D564" s="213"/>
      <c r="E564" s="44" t="s">
        <v>21</v>
      </c>
      <c r="F564" s="14">
        <f t="shared" si="367"/>
        <v>0</v>
      </c>
      <c r="G564" s="14">
        <f t="shared" si="368"/>
        <v>0</v>
      </c>
      <c r="H564" s="101" t="str">
        <f>IF(ISNA(VLOOKUP(C564,[1]Sheet1!$J$2:$J$2999,1,FALSE)),"No","Yes")</f>
        <v>No</v>
      </c>
      <c r="I564" s="72">
        <f t="shared" si="369"/>
        <v>0</v>
      </c>
      <c r="J564" s="72">
        <f t="shared" si="370"/>
        <v>0</v>
      </c>
      <c r="K564" s="72">
        <f t="shared" si="371"/>
        <v>0</v>
      </c>
      <c r="L564" s="72">
        <f t="shared" si="372"/>
        <v>0</v>
      </c>
      <c r="M564" s="72">
        <f t="shared" si="373"/>
        <v>0</v>
      </c>
      <c r="N564" s="72">
        <f t="shared" si="374"/>
        <v>0</v>
      </c>
      <c r="O564" s="72">
        <f t="shared" si="365"/>
        <v>0</v>
      </c>
      <c r="Q564" s="73">
        <f t="shared" si="375"/>
        <v>0</v>
      </c>
      <c r="R564" s="73">
        <f t="shared" si="376"/>
        <v>0</v>
      </c>
      <c r="S564" s="73">
        <f t="shared" si="377"/>
        <v>0</v>
      </c>
      <c r="T564" s="73">
        <f t="shared" si="378"/>
        <v>0</v>
      </c>
      <c r="U564" s="73">
        <f t="shared" si="379"/>
        <v>0</v>
      </c>
      <c r="V564" s="73">
        <f t="shared" si="380"/>
        <v>0</v>
      </c>
      <c r="W564" s="73">
        <f t="shared" si="366"/>
        <v>0</v>
      </c>
      <c r="Y564" s="72">
        <f t="shared" si="381"/>
        <v>0</v>
      </c>
      <c r="Z564" s="73">
        <f t="shared" si="382"/>
        <v>0</v>
      </c>
      <c r="AA564" s="58">
        <f t="shared" si="383"/>
        <v>0</v>
      </c>
      <c r="AB564" s="72">
        <f t="shared" si="384"/>
        <v>0</v>
      </c>
      <c r="AC564" s="72">
        <f t="shared" si="385"/>
        <v>0</v>
      </c>
      <c r="AD564" s="73">
        <f t="shared" si="386"/>
        <v>0</v>
      </c>
      <c r="AE564" s="73">
        <f t="shared" si="387"/>
        <v>0</v>
      </c>
      <c r="AF564" s="1">
        <f t="shared" si="362"/>
        <v>0</v>
      </c>
      <c r="AH564" s="1" t="str">
        <f t="shared" si="363"/>
        <v>No</v>
      </c>
    </row>
    <row r="565" spans="1:34" hidden="1" x14ac:dyDescent="0.2">
      <c r="A565" s="88">
        <v>5.62E-4</v>
      </c>
      <c r="B565" s="4">
        <f t="shared" si="364"/>
        <v>5.62E-4</v>
      </c>
      <c r="C565" s="83"/>
      <c r="D565" s="213"/>
      <c r="E565" s="44" t="s">
        <v>21</v>
      </c>
      <c r="F565" s="14">
        <f t="shared" si="367"/>
        <v>0</v>
      </c>
      <c r="G565" s="14">
        <f t="shared" si="368"/>
        <v>0</v>
      </c>
      <c r="H565" s="101" t="str">
        <f>IF(ISNA(VLOOKUP(C565,[1]Sheet1!$J$2:$J$2999,1,FALSE)),"No","Yes")</f>
        <v>No</v>
      </c>
      <c r="I565" s="72">
        <f t="shared" si="369"/>
        <v>0</v>
      </c>
      <c r="J565" s="72">
        <f t="shared" si="370"/>
        <v>0</v>
      </c>
      <c r="K565" s="72">
        <f t="shared" si="371"/>
        <v>0</v>
      </c>
      <c r="L565" s="72">
        <f t="shared" si="372"/>
        <v>0</v>
      </c>
      <c r="M565" s="72">
        <f t="shared" si="373"/>
        <v>0</v>
      </c>
      <c r="N565" s="72">
        <f t="shared" si="374"/>
        <v>0</v>
      </c>
      <c r="O565" s="72">
        <f t="shared" si="365"/>
        <v>0</v>
      </c>
      <c r="Q565" s="73">
        <f t="shared" si="375"/>
        <v>0</v>
      </c>
      <c r="R565" s="73">
        <f t="shared" si="376"/>
        <v>0</v>
      </c>
      <c r="S565" s="73">
        <f t="shared" si="377"/>
        <v>0</v>
      </c>
      <c r="T565" s="73">
        <f t="shared" si="378"/>
        <v>0</v>
      </c>
      <c r="U565" s="73">
        <f t="shared" si="379"/>
        <v>0</v>
      </c>
      <c r="V565" s="73">
        <f t="shared" si="380"/>
        <v>0</v>
      </c>
      <c r="W565" s="73">
        <f t="shared" si="366"/>
        <v>0</v>
      </c>
      <c r="Y565" s="72">
        <f t="shared" si="381"/>
        <v>0</v>
      </c>
      <c r="Z565" s="73">
        <f t="shared" si="382"/>
        <v>0</v>
      </c>
      <c r="AA565" s="58">
        <f t="shared" si="383"/>
        <v>0</v>
      </c>
      <c r="AB565" s="72">
        <f t="shared" si="384"/>
        <v>0</v>
      </c>
      <c r="AC565" s="72">
        <f t="shared" si="385"/>
        <v>0</v>
      </c>
      <c r="AD565" s="73">
        <f t="shared" si="386"/>
        <v>0</v>
      </c>
      <c r="AE565" s="73">
        <f t="shared" si="387"/>
        <v>0</v>
      </c>
      <c r="AF565" s="1">
        <f t="shared" si="362"/>
        <v>0</v>
      </c>
      <c r="AH565" s="1" t="str">
        <f t="shared" si="363"/>
        <v>No</v>
      </c>
    </row>
    <row r="566" spans="1:34" hidden="1" x14ac:dyDescent="0.2">
      <c r="A566" s="88">
        <v>5.6300000000000002E-4</v>
      </c>
      <c r="B566" s="4">
        <f t="shared" si="364"/>
        <v>5.6300000000000002E-4</v>
      </c>
      <c r="C566" s="83"/>
      <c r="D566" s="213"/>
      <c r="E566" s="44" t="s">
        <v>21</v>
      </c>
      <c r="F566" s="14">
        <f t="shared" si="367"/>
        <v>0</v>
      </c>
      <c r="G566" s="14">
        <f t="shared" si="368"/>
        <v>0</v>
      </c>
      <c r="H566" s="101" t="str">
        <f>IF(ISNA(VLOOKUP(C566,[1]Sheet1!$J$2:$J$2999,1,FALSE)),"No","Yes")</f>
        <v>No</v>
      </c>
      <c r="I566" s="72">
        <f t="shared" si="369"/>
        <v>0</v>
      </c>
      <c r="J566" s="72">
        <f t="shared" si="370"/>
        <v>0</v>
      </c>
      <c r="K566" s="72">
        <f t="shared" si="371"/>
        <v>0</v>
      </c>
      <c r="L566" s="72">
        <f t="shared" si="372"/>
        <v>0</v>
      </c>
      <c r="M566" s="72">
        <f t="shared" si="373"/>
        <v>0</v>
      </c>
      <c r="N566" s="72">
        <f t="shared" si="374"/>
        <v>0</v>
      </c>
      <c r="O566" s="72">
        <f t="shared" si="365"/>
        <v>0</v>
      </c>
      <c r="Q566" s="73">
        <f t="shared" si="375"/>
        <v>0</v>
      </c>
      <c r="R566" s="73">
        <f t="shared" si="376"/>
        <v>0</v>
      </c>
      <c r="S566" s="73">
        <f t="shared" si="377"/>
        <v>0</v>
      </c>
      <c r="T566" s="73">
        <f t="shared" si="378"/>
        <v>0</v>
      </c>
      <c r="U566" s="73">
        <f t="shared" si="379"/>
        <v>0</v>
      </c>
      <c r="V566" s="73">
        <f t="shared" si="380"/>
        <v>0</v>
      </c>
      <c r="W566" s="73">
        <f t="shared" si="366"/>
        <v>0</v>
      </c>
      <c r="Y566" s="72">
        <f t="shared" si="381"/>
        <v>0</v>
      </c>
      <c r="Z566" s="73">
        <f t="shared" si="382"/>
        <v>0</v>
      </c>
      <c r="AA566" s="58">
        <f t="shared" si="383"/>
        <v>0</v>
      </c>
      <c r="AB566" s="72">
        <f t="shared" si="384"/>
        <v>0</v>
      </c>
      <c r="AC566" s="72">
        <f t="shared" si="385"/>
        <v>0</v>
      </c>
      <c r="AD566" s="73">
        <f t="shared" si="386"/>
        <v>0</v>
      </c>
      <c r="AE566" s="73">
        <f t="shared" si="387"/>
        <v>0</v>
      </c>
      <c r="AF566" s="1">
        <f t="shared" si="362"/>
        <v>0</v>
      </c>
      <c r="AH566" s="1" t="str">
        <f t="shared" si="363"/>
        <v>No</v>
      </c>
    </row>
    <row r="567" spans="1:34" hidden="1" x14ac:dyDescent="0.2">
      <c r="A567" s="88">
        <v>5.6400000000000005E-4</v>
      </c>
      <c r="B567" s="4">
        <f t="shared" si="364"/>
        <v>5.6400000000000005E-4</v>
      </c>
      <c r="C567" s="83"/>
      <c r="D567" s="213"/>
      <c r="E567" s="44" t="s">
        <v>21</v>
      </c>
      <c r="F567" s="14">
        <f t="shared" si="367"/>
        <v>0</v>
      </c>
      <c r="G567" s="14">
        <f t="shared" si="368"/>
        <v>0</v>
      </c>
      <c r="H567" s="101" t="str">
        <f>IF(ISNA(VLOOKUP(C567,[1]Sheet1!$J$2:$J$2999,1,FALSE)),"No","Yes")</f>
        <v>No</v>
      </c>
      <c r="I567" s="72">
        <f t="shared" si="369"/>
        <v>0</v>
      </c>
      <c r="J567" s="72">
        <f t="shared" si="370"/>
        <v>0</v>
      </c>
      <c r="K567" s="72">
        <f t="shared" si="371"/>
        <v>0</v>
      </c>
      <c r="L567" s="72">
        <f t="shared" si="372"/>
        <v>0</v>
      </c>
      <c r="M567" s="72">
        <f t="shared" si="373"/>
        <v>0</v>
      </c>
      <c r="N567" s="72">
        <f t="shared" si="374"/>
        <v>0</v>
      </c>
      <c r="O567" s="72">
        <f t="shared" si="365"/>
        <v>0</v>
      </c>
      <c r="Q567" s="73">
        <f t="shared" si="375"/>
        <v>0</v>
      </c>
      <c r="R567" s="73">
        <f t="shared" si="376"/>
        <v>0</v>
      </c>
      <c r="S567" s="73">
        <f t="shared" si="377"/>
        <v>0</v>
      </c>
      <c r="T567" s="73">
        <f t="shared" si="378"/>
        <v>0</v>
      </c>
      <c r="U567" s="73">
        <f t="shared" si="379"/>
        <v>0</v>
      </c>
      <c r="V567" s="73">
        <f t="shared" si="380"/>
        <v>0</v>
      </c>
      <c r="W567" s="73">
        <f t="shared" si="366"/>
        <v>0</v>
      </c>
      <c r="Y567" s="72">
        <f t="shared" si="381"/>
        <v>0</v>
      </c>
      <c r="Z567" s="73">
        <f t="shared" si="382"/>
        <v>0</v>
      </c>
      <c r="AA567" s="58">
        <f t="shared" si="383"/>
        <v>0</v>
      </c>
      <c r="AB567" s="72">
        <f t="shared" si="384"/>
        <v>0</v>
      </c>
      <c r="AC567" s="72">
        <f t="shared" si="385"/>
        <v>0</v>
      </c>
      <c r="AD567" s="73">
        <f t="shared" si="386"/>
        <v>0</v>
      </c>
      <c r="AE567" s="73">
        <f t="shared" si="387"/>
        <v>0</v>
      </c>
      <c r="AF567" s="1">
        <f t="shared" si="362"/>
        <v>0</v>
      </c>
      <c r="AH567" s="1" t="str">
        <f t="shared" si="363"/>
        <v>No</v>
      </c>
    </row>
    <row r="568" spans="1:34" hidden="1" x14ac:dyDescent="0.2">
      <c r="A568" s="88">
        <v>5.6499999999999996E-4</v>
      </c>
      <c r="B568" s="4">
        <f t="shared" si="364"/>
        <v>5.6499999999999996E-4</v>
      </c>
      <c r="C568" s="83"/>
      <c r="D568" s="213"/>
      <c r="E568" s="44" t="s">
        <v>21</v>
      </c>
      <c r="F568" s="14">
        <f t="shared" si="367"/>
        <v>0</v>
      </c>
      <c r="G568" s="14">
        <f t="shared" si="368"/>
        <v>0</v>
      </c>
      <c r="H568" s="101" t="str">
        <f>IF(ISNA(VLOOKUP(C568,[1]Sheet1!$J$2:$J$2999,1,FALSE)),"No","Yes")</f>
        <v>No</v>
      </c>
      <c r="I568" s="72">
        <f t="shared" si="369"/>
        <v>0</v>
      </c>
      <c r="J568" s="72">
        <f t="shared" si="370"/>
        <v>0</v>
      </c>
      <c r="K568" s="72">
        <f t="shared" si="371"/>
        <v>0</v>
      </c>
      <c r="L568" s="72">
        <f t="shared" si="372"/>
        <v>0</v>
      </c>
      <c r="M568" s="72">
        <f t="shared" si="373"/>
        <v>0</v>
      </c>
      <c r="N568" s="72">
        <f t="shared" si="374"/>
        <v>0</v>
      </c>
      <c r="O568" s="72">
        <f t="shared" si="365"/>
        <v>0</v>
      </c>
      <c r="Q568" s="73">
        <f t="shared" si="375"/>
        <v>0</v>
      </c>
      <c r="R568" s="73">
        <f t="shared" si="376"/>
        <v>0</v>
      </c>
      <c r="S568" s="73">
        <f t="shared" si="377"/>
        <v>0</v>
      </c>
      <c r="T568" s="73">
        <f t="shared" si="378"/>
        <v>0</v>
      </c>
      <c r="U568" s="73">
        <f t="shared" si="379"/>
        <v>0</v>
      </c>
      <c r="V568" s="73">
        <f t="shared" si="380"/>
        <v>0</v>
      </c>
      <c r="W568" s="73">
        <f t="shared" si="366"/>
        <v>0</v>
      </c>
      <c r="Y568" s="72">
        <f t="shared" si="381"/>
        <v>0</v>
      </c>
      <c r="Z568" s="73">
        <f t="shared" si="382"/>
        <v>0</v>
      </c>
      <c r="AA568" s="58">
        <f t="shared" si="383"/>
        <v>0</v>
      </c>
      <c r="AB568" s="72">
        <f t="shared" si="384"/>
        <v>0</v>
      </c>
      <c r="AC568" s="72">
        <f t="shared" si="385"/>
        <v>0</v>
      </c>
      <c r="AD568" s="73">
        <f t="shared" si="386"/>
        <v>0</v>
      </c>
      <c r="AE568" s="73">
        <f t="shared" si="387"/>
        <v>0</v>
      </c>
      <c r="AF568" s="1">
        <f t="shared" si="362"/>
        <v>0</v>
      </c>
      <c r="AH568" s="1" t="str">
        <f t="shared" si="363"/>
        <v>No</v>
      </c>
    </row>
    <row r="569" spans="1:34" hidden="1" x14ac:dyDescent="0.2">
      <c r="A569" s="88">
        <v>5.6599999999999999E-4</v>
      </c>
      <c r="B569" s="4">
        <f t="shared" si="364"/>
        <v>5.6599999999999999E-4</v>
      </c>
      <c r="C569" s="83"/>
      <c r="D569" s="213"/>
      <c r="E569" s="44" t="s">
        <v>21</v>
      </c>
      <c r="F569" s="14">
        <f t="shared" si="367"/>
        <v>0</v>
      </c>
      <c r="G569" s="14">
        <f t="shared" si="368"/>
        <v>0</v>
      </c>
      <c r="H569" s="101" t="str">
        <f>IF(ISNA(VLOOKUP(C569,[1]Sheet1!$J$2:$J$2999,1,FALSE)),"No","Yes")</f>
        <v>No</v>
      </c>
      <c r="I569" s="72">
        <f t="shared" si="369"/>
        <v>0</v>
      </c>
      <c r="J569" s="72">
        <f t="shared" si="370"/>
        <v>0</v>
      </c>
      <c r="K569" s="72">
        <f t="shared" si="371"/>
        <v>0</v>
      </c>
      <c r="L569" s="72">
        <f t="shared" si="372"/>
        <v>0</v>
      </c>
      <c r="M569" s="72">
        <f t="shared" si="373"/>
        <v>0</v>
      </c>
      <c r="N569" s="72">
        <f t="shared" si="374"/>
        <v>0</v>
      </c>
      <c r="O569" s="72">
        <f t="shared" si="365"/>
        <v>0</v>
      </c>
      <c r="Q569" s="73">
        <f t="shared" si="375"/>
        <v>0</v>
      </c>
      <c r="R569" s="73">
        <f t="shared" si="376"/>
        <v>0</v>
      </c>
      <c r="S569" s="73">
        <f t="shared" si="377"/>
        <v>0</v>
      </c>
      <c r="T569" s="73">
        <f t="shared" si="378"/>
        <v>0</v>
      </c>
      <c r="U569" s="73">
        <f t="shared" si="379"/>
        <v>0</v>
      </c>
      <c r="V569" s="73">
        <f t="shared" si="380"/>
        <v>0</v>
      </c>
      <c r="W569" s="73">
        <f t="shared" si="366"/>
        <v>0</v>
      </c>
      <c r="Y569" s="72">
        <f t="shared" si="381"/>
        <v>0</v>
      </c>
      <c r="Z569" s="73">
        <f t="shared" si="382"/>
        <v>0</v>
      </c>
      <c r="AA569" s="58">
        <f t="shared" si="383"/>
        <v>0</v>
      </c>
      <c r="AB569" s="72">
        <f t="shared" si="384"/>
        <v>0</v>
      </c>
      <c r="AC569" s="72">
        <f t="shared" si="385"/>
        <v>0</v>
      </c>
      <c r="AD569" s="73">
        <f t="shared" si="386"/>
        <v>0</v>
      </c>
      <c r="AE569" s="73">
        <f t="shared" si="387"/>
        <v>0</v>
      </c>
      <c r="AF569" s="1">
        <f t="shared" si="362"/>
        <v>0</v>
      </c>
      <c r="AH569" s="1" t="str">
        <f t="shared" si="363"/>
        <v>No</v>
      </c>
    </row>
    <row r="570" spans="1:34" hidden="1" x14ac:dyDescent="0.2">
      <c r="A570" s="88">
        <v>5.6700000000000001E-4</v>
      </c>
      <c r="B570" s="4">
        <f t="shared" si="364"/>
        <v>5.6700000000000001E-4</v>
      </c>
      <c r="C570" s="83"/>
      <c r="D570" s="213"/>
      <c r="E570" s="44" t="s">
        <v>21</v>
      </c>
      <c r="F570" s="14">
        <f t="shared" si="367"/>
        <v>0</v>
      </c>
      <c r="G570" s="14">
        <f t="shared" si="368"/>
        <v>0</v>
      </c>
      <c r="H570" s="101" t="str">
        <f>IF(ISNA(VLOOKUP(C570,[1]Sheet1!$J$2:$J$2999,1,FALSE)),"No","Yes")</f>
        <v>No</v>
      </c>
      <c r="I570" s="72">
        <f t="shared" si="369"/>
        <v>0</v>
      </c>
      <c r="J570" s="72">
        <f t="shared" si="370"/>
        <v>0</v>
      </c>
      <c r="K570" s="72">
        <f t="shared" si="371"/>
        <v>0</v>
      </c>
      <c r="L570" s="72">
        <f t="shared" si="372"/>
        <v>0</v>
      </c>
      <c r="M570" s="72">
        <f t="shared" si="373"/>
        <v>0</v>
      </c>
      <c r="N570" s="72">
        <f t="shared" si="374"/>
        <v>0</v>
      </c>
      <c r="O570" s="72">
        <f t="shared" si="365"/>
        <v>0</v>
      </c>
      <c r="Q570" s="73">
        <f t="shared" si="375"/>
        <v>0</v>
      </c>
      <c r="R570" s="73">
        <f t="shared" si="376"/>
        <v>0</v>
      </c>
      <c r="S570" s="73">
        <f t="shared" si="377"/>
        <v>0</v>
      </c>
      <c r="T570" s="73">
        <f t="shared" si="378"/>
        <v>0</v>
      </c>
      <c r="U570" s="73">
        <f t="shared" si="379"/>
        <v>0</v>
      </c>
      <c r="V570" s="73">
        <f t="shared" si="380"/>
        <v>0</v>
      </c>
      <c r="W570" s="73">
        <f t="shared" si="366"/>
        <v>0</v>
      </c>
      <c r="Y570" s="72">
        <f t="shared" si="381"/>
        <v>0</v>
      </c>
      <c r="Z570" s="73">
        <f t="shared" si="382"/>
        <v>0</v>
      </c>
      <c r="AA570" s="58">
        <f t="shared" si="383"/>
        <v>0</v>
      </c>
      <c r="AB570" s="72">
        <f t="shared" si="384"/>
        <v>0</v>
      </c>
      <c r="AC570" s="72">
        <f t="shared" si="385"/>
        <v>0</v>
      </c>
      <c r="AD570" s="73">
        <f t="shared" si="386"/>
        <v>0</v>
      </c>
      <c r="AE570" s="73">
        <f t="shared" si="387"/>
        <v>0</v>
      </c>
      <c r="AF570" s="1">
        <f t="shared" si="362"/>
        <v>0</v>
      </c>
      <c r="AH570" s="1" t="str">
        <f t="shared" si="363"/>
        <v>No</v>
      </c>
    </row>
    <row r="571" spans="1:34" hidden="1" x14ac:dyDescent="0.2">
      <c r="A571" s="88">
        <v>5.6800000000000004E-4</v>
      </c>
      <c r="B571" s="4">
        <f t="shared" si="364"/>
        <v>5.6800000000000004E-4</v>
      </c>
      <c r="C571" s="83"/>
      <c r="D571" s="213"/>
      <c r="E571" s="44" t="s">
        <v>21</v>
      </c>
      <c r="F571" s="14">
        <f t="shared" si="367"/>
        <v>0</v>
      </c>
      <c r="G571" s="14">
        <f t="shared" si="368"/>
        <v>0</v>
      </c>
      <c r="H571" s="101" t="str">
        <f>IF(ISNA(VLOOKUP(C571,[1]Sheet1!$J$2:$J$2999,1,FALSE)),"No","Yes")</f>
        <v>No</v>
      </c>
      <c r="I571" s="72">
        <f t="shared" si="369"/>
        <v>0</v>
      </c>
      <c r="J571" s="72">
        <f t="shared" si="370"/>
        <v>0</v>
      </c>
      <c r="K571" s="72">
        <f t="shared" si="371"/>
        <v>0</v>
      </c>
      <c r="L571" s="72">
        <f t="shared" si="372"/>
        <v>0</v>
      </c>
      <c r="M571" s="72">
        <f t="shared" si="373"/>
        <v>0</v>
      </c>
      <c r="N571" s="72">
        <f t="shared" si="374"/>
        <v>0</v>
      </c>
      <c r="O571" s="72">
        <f t="shared" si="365"/>
        <v>0</v>
      </c>
      <c r="Q571" s="73">
        <f t="shared" si="375"/>
        <v>0</v>
      </c>
      <c r="R571" s="73">
        <f t="shared" si="376"/>
        <v>0</v>
      </c>
      <c r="S571" s="73">
        <f t="shared" si="377"/>
        <v>0</v>
      </c>
      <c r="T571" s="73">
        <f t="shared" si="378"/>
        <v>0</v>
      </c>
      <c r="U571" s="73">
        <f t="shared" si="379"/>
        <v>0</v>
      </c>
      <c r="V571" s="73">
        <f t="shared" si="380"/>
        <v>0</v>
      </c>
      <c r="W571" s="73">
        <f t="shared" si="366"/>
        <v>0</v>
      </c>
      <c r="Y571" s="72">
        <f t="shared" si="381"/>
        <v>0</v>
      </c>
      <c r="Z571" s="73">
        <f t="shared" si="382"/>
        <v>0</v>
      </c>
      <c r="AA571" s="58">
        <f t="shared" si="383"/>
        <v>0</v>
      </c>
      <c r="AB571" s="72">
        <f t="shared" si="384"/>
        <v>0</v>
      </c>
      <c r="AC571" s="72">
        <f t="shared" si="385"/>
        <v>0</v>
      </c>
      <c r="AD571" s="73">
        <f t="shared" si="386"/>
        <v>0</v>
      </c>
      <c r="AE571" s="73">
        <f t="shared" si="387"/>
        <v>0</v>
      </c>
      <c r="AF571" s="1">
        <f t="shared" si="362"/>
        <v>0</v>
      </c>
      <c r="AH571" s="1" t="str">
        <f t="shared" si="363"/>
        <v>No</v>
      </c>
    </row>
    <row r="572" spans="1:34" hidden="1" x14ac:dyDescent="0.2">
      <c r="A572" s="88">
        <v>5.6899999999999995E-4</v>
      </c>
      <c r="B572" s="4">
        <f t="shared" si="364"/>
        <v>5.6899999999999995E-4</v>
      </c>
      <c r="C572" s="83"/>
      <c r="D572" s="213"/>
      <c r="E572" s="44" t="s">
        <v>21</v>
      </c>
      <c r="F572" s="14">
        <f t="shared" si="367"/>
        <v>0</v>
      </c>
      <c r="G572" s="14">
        <f t="shared" si="368"/>
        <v>0</v>
      </c>
      <c r="H572" s="101" t="str">
        <f>IF(ISNA(VLOOKUP(C572,[1]Sheet1!$J$2:$J$2999,1,FALSE)),"No","Yes")</f>
        <v>No</v>
      </c>
      <c r="I572" s="72">
        <f t="shared" si="369"/>
        <v>0</v>
      </c>
      <c r="J572" s="72">
        <f t="shared" si="370"/>
        <v>0</v>
      </c>
      <c r="K572" s="72">
        <f t="shared" si="371"/>
        <v>0</v>
      </c>
      <c r="L572" s="72">
        <f t="shared" si="372"/>
        <v>0</v>
      </c>
      <c r="M572" s="72">
        <f t="shared" si="373"/>
        <v>0</v>
      </c>
      <c r="N572" s="72">
        <f t="shared" si="374"/>
        <v>0</v>
      </c>
      <c r="O572" s="72">
        <f t="shared" si="365"/>
        <v>0</v>
      </c>
      <c r="Q572" s="73">
        <f t="shared" si="375"/>
        <v>0</v>
      </c>
      <c r="R572" s="73">
        <f t="shared" si="376"/>
        <v>0</v>
      </c>
      <c r="S572" s="73">
        <f t="shared" si="377"/>
        <v>0</v>
      </c>
      <c r="T572" s="73">
        <f t="shared" si="378"/>
        <v>0</v>
      </c>
      <c r="U572" s="73">
        <f t="shared" si="379"/>
        <v>0</v>
      </c>
      <c r="V572" s="73">
        <f t="shared" si="380"/>
        <v>0</v>
      </c>
      <c r="W572" s="73">
        <f t="shared" si="366"/>
        <v>0</v>
      </c>
      <c r="Y572" s="72">
        <f t="shared" si="381"/>
        <v>0</v>
      </c>
      <c r="Z572" s="73">
        <f t="shared" si="382"/>
        <v>0</v>
      </c>
      <c r="AA572" s="58">
        <f t="shared" si="383"/>
        <v>0</v>
      </c>
      <c r="AB572" s="72">
        <f t="shared" si="384"/>
        <v>0</v>
      </c>
      <c r="AC572" s="72">
        <f t="shared" si="385"/>
        <v>0</v>
      </c>
      <c r="AD572" s="73">
        <f t="shared" si="386"/>
        <v>0</v>
      </c>
      <c r="AE572" s="73">
        <f t="shared" si="387"/>
        <v>0</v>
      </c>
      <c r="AF572" s="1">
        <f t="shared" si="362"/>
        <v>0</v>
      </c>
      <c r="AH572" s="1" t="str">
        <f t="shared" si="363"/>
        <v>No</v>
      </c>
    </row>
    <row r="573" spans="1:34" hidden="1" x14ac:dyDescent="0.2">
      <c r="A573" s="88">
        <v>5.6999999999999998E-4</v>
      </c>
      <c r="B573" s="4">
        <f t="shared" si="364"/>
        <v>5.6999999999999998E-4</v>
      </c>
      <c r="C573" s="83"/>
      <c r="D573" s="213"/>
      <c r="E573" s="44" t="s">
        <v>21</v>
      </c>
      <c r="F573" s="14">
        <f t="shared" si="367"/>
        <v>0</v>
      </c>
      <c r="G573" s="14">
        <f t="shared" si="368"/>
        <v>0</v>
      </c>
      <c r="H573" s="101" t="str">
        <f>IF(ISNA(VLOOKUP(C573,[1]Sheet1!$J$2:$J$2999,1,FALSE)),"No","Yes")</f>
        <v>No</v>
      </c>
      <c r="I573" s="72">
        <f t="shared" si="369"/>
        <v>0</v>
      </c>
      <c r="J573" s="72">
        <f t="shared" si="370"/>
        <v>0</v>
      </c>
      <c r="K573" s="72">
        <f t="shared" si="371"/>
        <v>0</v>
      </c>
      <c r="L573" s="72">
        <f t="shared" si="372"/>
        <v>0</v>
      </c>
      <c r="M573" s="72">
        <f t="shared" si="373"/>
        <v>0</v>
      </c>
      <c r="N573" s="72">
        <f t="shared" si="374"/>
        <v>0</v>
      </c>
      <c r="O573" s="72">
        <f t="shared" si="365"/>
        <v>0</v>
      </c>
      <c r="Q573" s="73">
        <f t="shared" si="375"/>
        <v>0</v>
      </c>
      <c r="R573" s="73">
        <f t="shared" si="376"/>
        <v>0</v>
      </c>
      <c r="S573" s="73">
        <f t="shared" si="377"/>
        <v>0</v>
      </c>
      <c r="T573" s="73">
        <f t="shared" si="378"/>
        <v>0</v>
      </c>
      <c r="U573" s="73">
        <f t="shared" si="379"/>
        <v>0</v>
      </c>
      <c r="V573" s="73">
        <f t="shared" si="380"/>
        <v>0</v>
      </c>
      <c r="W573" s="73">
        <f t="shared" si="366"/>
        <v>0</v>
      </c>
      <c r="Y573" s="72">
        <f t="shared" si="381"/>
        <v>0</v>
      </c>
      <c r="Z573" s="73">
        <f t="shared" si="382"/>
        <v>0</v>
      </c>
      <c r="AA573" s="58">
        <f t="shared" si="383"/>
        <v>0</v>
      </c>
      <c r="AB573" s="72">
        <f t="shared" si="384"/>
        <v>0</v>
      </c>
      <c r="AC573" s="72">
        <f t="shared" si="385"/>
        <v>0</v>
      </c>
      <c r="AD573" s="73">
        <f t="shared" si="386"/>
        <v>0</v>
      </c>
      <c r="AE573" s="73">
        <f t="shared" si="387"/>
        <v>0</v>
      </c>
      <c r="AF573" s="1">
        <f t="shared" si="362"/>
        <v>0</v>
      </c>
      <c r="AH573" s="1" t="str">
        <f t="shared" si="363"/>
        <v>No</v>
      </c>
    </row>
    <row r="574" spans="1:34" hidden="1" x14ac:dyDescent="0.2">
      <c r="A574" s="88">
        <v>5.71E-4</v>
      </c>
      <c r="B574" s="4">
        <f t="shared" si="364"/>
        <v>5.71E-4</v>
      </c>
      <c r="C574" s="83"/>
      <c r="D574" s="213"/>
      <c r="E574" s="44" t="s">
        <v>21</v>
      </c>
      <c r="F574" s="14">
        <f t="shared" si="367"/>
        <v>0</v>
      </c>
      <c r="G574" s="14">
        <f t="shared" si="368"/>
        <v>0</v>
      </c>
      <c r="H574" s="101" t="str">
        <f>IF(ISNA(VLOOKUP(C574,[1]Sheet1!$J$2:$J$2999,1,FALSE)),"No","Yes")</f>
        <v>No</v>
      </c>
      <c r="I574" s="72">
        <f t="shared" si="369"/>
        <v>0</v>
      </c>
      <c r="J574" s="72">
        <f t="shared" si="370"/>
        <v>0</v>
      </c>
      <c r="K574" s="72">
        <f t="shared" si="371"/>
        <v>0</v>
      </c>
      <c r="L574" s="72">
        <f t="shared" si="372"/>
        <v>0</v>
      </c>
      <c r="M574" s="72">
        <f t="shared" si="373"/>
        <v>0</v>
      </c>
      <c r="N574" s="72">
        <f t="shared" si="374"/>
        <v>0</v>
      </c>
      <c r="O574" s="72">
        <f t="shared" si="365"/>
        <v>0</v>
      </c>
      <c r="Q574" s="73">
        <f t="shared" si="375"/>
        <v>0</v>
      </c>
      <c r="R574" s="73">
        <f t="shared" si="376"/>
        <v>0</v>
      </c>
      <c r="S574" s="73">
        <f t="shared" si="377"/>
        <v>0</v>
      </c>
      <c r="T574" s="73">
        <f t="shared" si="378"/>
        <v>0</v>
      </c>
      <c r="U574" s="73">
        <f t="shared" si="379"/>
        <v>0</v>
      </c>
      <c r="V574" s="73">
        <f t="shared" si="380"/>
        <v>0</v>
      </c>
      <c r="W574" s="73">
        <f t="shared" si="366"/>
        <v>0</v>
      </c>
      <c r="Y574" s="72">
        <f t="shared" si="381"/>
        <v>0</v>
      </c>
      <c r="Z574" s="73">
        <f t="shared" si="382"/>
        <v>0</v>
      </c>
      <c r="AA574" s="58">
        <f t="shared" si="383"/>
        <v>0</v>
      </c>
      <c r="AB574" s="72">
        <f t="shared" si="384"/>
        <v>0</v>
      </c>
      <c r="AC574" s="72">
        <f t="shared" si="385"/>
        <v>0</v>
      </c>
      <c r="AD574" s="73">
        <f t="shared" si="386"/>
        <v>0</v>
      </c>
      <c r="AE574" s="73">
        <f t="shared" si="387"/>
        <v>0</v>
      </c>
      <c r="AF574" s="1">
        <f t="shared" si="362"/>
        <v>0</v>
      </c>
      <c r="AH574" s="1" t="str">
        <f t="shared" si="363"/>
        <v>No</v>
      </c>
    </row>
    <row r="575" spans="1:34" hidden="1" x14ac:dyDescent="0.2">
      <c r="A575" s="88">
        <v>5.7200000000000003E-4</v>
      </c>
      <c r="B575" s="4">
        <f t="shared" si="364"/>
        <v>5.7200000000000003E-4</v>
      </c>
      <c r="C575" s="83"/>
      <c r="D575" s="213"/>
      <c r="E575" s="44" t="s">
        <v>21</v>
      </c>
      <c r="F575" s="14">
        <f t="shared" si="367"/>
        <v>0</v>
      </c>
      <c r="G575" s="14">
        <f t="shared" si="368"/>
        <v>0</v>
      </c>
      <c r="H575" s="101" t="str">
        <f>IF(ISNA(VLOOKUP(C575,[1]Sheet1!$J$2:$J$2999,1,FALSE)),"No","Yes")</f>
        <v>No</v>
      </c>
      <c r="I575" s="72">
        <f t="shared" si="369"/>
        <v>0</v>
      </c>
      <c r="J575" s="72">
        <f t="shared" si="370"/>
        <v>0</v>
      </c>
      <c r="K575" s="72">
        <f t="shared" si="371"/>
        <v>0</v>
      </c>
      <c r="L575" s="72">
        <f t="shared" si="372"/>
        <v>0</v>
      </c>
      <c r="M575" s="72">
        <f t="shared" si="373"/>
        <v>0</v>
      </c>
      <c r="N575" s="72">
        <f t="shared" si="374"/>
        <v>0</v>
      </c>
      <c r="O575" s="72">
        <f t="shared" si="365"/>
        <v>0</v>
      </c>
      <c r="Q575" s="73">
        <f t="shared" si="375"/>
        <v>0</v>
      </c>
      <c r="R575" s="73">
        <f t="shared" si="376"/>
        <v>0</v>
      </c>
      <c r="S575" s="73">
        <f t="shared" si="377"/>
        <v>0</v>
      </c>
      <c r="T575" s="73">
        <f t="shared" si="378"/>
        <v>0</v>
      </c>
      <c r="U575" s="73">
        <f t="shared" si="379"/>
        <v>0</v>
      </c>
      <c r="V575" s="73">
        <f t="shared" si="380"/>
        <v>0</v>
      </c>
      <c r="W575" s="73">
        <f t="shared" si="366"/>
        <v>0</v>
      </c>
      <c r="Y575" s="72">
        <f t="shared" si="381"/>
        <v>0</v>
      </c>
      <c r="Z575" s="73">
        <f t="shared" si="382"/>
        <v>0</v>
      </c>
      <c r="AA575" s="58">
        <f t="shared" si="383"/>
        <v>0</v>
      </c>
      <c r="AB575" s="72">
        <f t="shared" si="384"/>
        <v>0</v>
      </c>
      <c r="AC575" s="72">
        <f t="shared" si="385"/>
        <v>0</v>
      </c>
      <c r="AD575" s="73">
        <f t="shared" si="386"/>
        <v>0</v>
      </c>
      <c r="AE575" s="73">
        <f t="shared" si="387"/>
        <v>0</v>
      </c>
      <c r="AF575" s="1">
        <f t="shared" si="362"/>
        <v>0</v>
      </c>
      <c r="AH575" s="1" t="str">
        <f t="shared" si="363"/>
        <v>No</v>
      </c>
    </row>
    <row r="576" spans="1:34" hidden="1" x14ac:dyDescent="0.2">
      <c r="A576" s="88">
        <v>5.7300000000000005E-4</v>
      </c>
      <c r="B576" s="4">
        <f t="shared" si="364"/>
        <v>5.7300000000000005E-4</v>
      </c>
      <c r="C576" s="83"/>
      <c r="D576" s="213"/>
      <c r="E576" s="44" t="s">
        <v>21</v>
      </c>
      <c r="F576" s="14">
        <f t="shared" si="367"/>
        <v>0</v>
      </c>
      <c r="G576" s="14">
        <f t="shared" si="368"/>
        <v>0</v>
      </c>
      <c r="H576" s="101" t="str">
        <f>IF(ISNA(VLOOKUP(C576,[1]Sheet1!$J$2:$J$2999,1,FALSE)),"No","Yes")</f>
        <v>No</v>
      </c>
      <c r="I576" s="72">
        <f t="shared" si="369"/>
        <v>0</v>
      </c>
      <c r="J576" s="72">
        <f t="shared" si="370"/>
        <v>0</v>
      </c>
      <c r="K576" s="72">
        <f t="shared" si="371"/>
        <v>0</v>
      </c>
      <c r="L576" s="72">
        <f t="shared" si="372"/>
        <v>0</v>
      </c>
      <c r="M576" s="72">
        <f t="shared" si="373"/>
        <v>0</v>
      </c>
      <c r="N576" s="72">
        <f t="shared" si="374"/>
        <v>0</v>
      </c>
      <c r="O576" s="72">
        <f t="shared" si="365"/>
        <v>0</v>
      </c>
      <c r="Q576" s="73">
        <f t="shared" si="375"/>
        <v>0</v>
      </c>
      <c r="R576" s="73">
        <f t="shared" si="376"/>
        <v>0</v>
      </c>
      <c r="S576" s="73">
        <f t="shared" si="377"/>
        <v>0</v>
      </c>
      <c r="T576" s="73">
        <f t="shared" si="378"/>
        <v>0</v>
      </c>
      <c r="U576" s="73">
        <f t="shared" si="379"/>
        <v>0</v>
      </c>
      <c r="V576" s="73">
        <f t="shared" si="380"/>
        <v>0</v>
      </c>
      <c r="W576" s="73">
        <f t="shared" si="366"/>
        <v>0</v>
      </c>
      <c r="Y576" s="72">
        <f t="shared" si="381"/>
        <v>0</v>
      </c>
      <c r="Z576" s="73">
        <f t="shared" si="382"/>
        <v>0</v>
      </c>
      <c r="AA576" s="58">
        <f t="shared" si="383"/>
        <v>0</v>
      </c>
      <c r="AB576" s="72">
        <f t="shared" si="384"/>
        <v>0</v>
      </c>
      <c r="AC576" s="72">
        <f t="shared" si="385"/>
        <v>0</v>
      </c>
      <c r="AD576" s="73">
        <f t="shared" si="386"/>
        <v>0</v>
      </c>
      <c r="AE576" s="73">
        <f t="shared" si="387"/>
        <v>0</v>
      </c>
      <c r="AF576" s="1">
        <f t="shared" si="362"/>
        <v>0</v>
      </c>
      <c r="AH576" s="1" t="str">
        <f t="shared" si="363"/>
        <v>No</v>
      </c>
    </row>
    <row r="577" spans="1:34" hidden="1" x14ac:dyDescent="0.2">
      <c r="A577" s="88">
        <v>5.7399999999999997E-4</v>
      </c>
      <c r="B577" s="4">
        <f t="shared" si="364"/>
        <v>5.7399999999999997E-4</v>
      </c>
      <c r="C577" s="83"/>
      <c r="D577" s="213"/>
      <c r="E577" s="44" t="s">
        <v>21</v>
      </c>
      <c r="F577" s="14">
        <f t="shared" si="367"/>
        <v>0</v>
      </c>
      <c r="G577" s="14">
        <f t="shared" si="368"/>
        <v>0</v>
      </c>
      <c r="H577" s="101" t="str">
        <f>IF(ISNA(VLOOKUP(C577,[1]Sheet1!$J$2:$J$2999,1,FALSE)),"No","Yes")</f>
        <v>No</v>
      </c>
      <c r="I577" s="72">
        <f t="shared" si="369"/>
        <v>0</v>
      </c>
      <c r="J577" s="72">
        <f t="shared" si="370"/>
        <v>0</v>
      </c>
      <c r="K577" s="72">
        <f t="shared" si="371"/>
        <v>0</v>
      </c>
      <c r="L577" s="72">
        <f t="shared" si="372"/>
        <v>0</v>
      </c>
      <c r="M577" s="72">
        <f t="shared" si="373"/>
        <v>0</v>
      </c>
      <c r="N577" s="72">
        <f t="shared" si="374"/>
        <v>0</v>
      </c>
      <c r="O577" s="72">
        <f t="shared" si="365"/>
        <v>0</v>
      </c>
      <c r="Q577" s="73">
        <f t="shared" si="375"/>
        <v>0</v>
      </c>
      <c r="R577" s="73">
        <f t="shared" si="376"/>
        <v>0</v>
      </c>
      <c r="S577" s="73">
        <f t="shared" si="377"/>
        <v>0</v>
      </c>
      <c r="T577" s="73">
        <f t="shared" si="378"/>
        <v>0</v>
      </c>
      <c r="U577" s="73">
        <f t="shared" si="379"/>
        <v>0</v>
      </c>
      <c r="V577" s="73">
        <f t="shared" si="380"/>
        <v>0</v>
      </c>
      <c r="W577" s="73">
        <f t="shared" si="366"/>
        <v>0</v>
      </c>
      <c r="Y577" s="72">
        <f t="shared" si="381"/>
        <v>0</v>
      </c>
      <c r="Z577" s="73">
        <f t="shared" si="382"/>
        <v>0</v>
      </c>
      <c r="AA577" s="58">
        <f t="shared" si="383"/>
        <v>0</v>
      </c>
      <c r="AB577" s="72">
        <f t="shared" si="384"/>
        <v>0</v>
      </c>
      <c r="AC577" s="72">
        <f t="shared" si="385"/>
        <v>0</v>
      </c>
      <c r="AD577" s="73">
        <f t="shared" si="386"/>
        <v>0</v>
      </c>
      <c r="AE577" s="73">
        <f t="shared" si="387"/>
        <v>0</v>
      </c>
      <c r="AF577" s="1">
        <f t="shared" ref="AF577:AF640" si="388">IF(H577="NO",SUM(AA577:AE577)-E$2,SUM(AA577:AE577))</f>
        <v>0</v>
      </c>
      <c r="AH577" s="1" t="str">
        <f t="shared" si="363"/>
        <v>No</v>
      </c>
    </row>
    <row r="578" spans="1:34" hidden="1" x14ac:dyDescent="0.2">
      <c r="A578" s="88">
        <v>5.7499999999999999E-4</v>
      </c>
      <c r="B578" s="4">
        <f t="shared" si="364"/>
        <v>5.7499999999999999E-4</v>
      </c>
      <c r="C578" s="83"/>
      <c r="D578" s="213"/>
      <c r="E578" s="44" t="s">
        <v>21</v>
      </c>
      <c r="F578" s="14">
        <f t="shared" si="367"/>
        <v>0</v>
      </c>
      <c r="G578" s="14">
        <f t="shared" si="368"/>
        <v>0</v>
      </c>
      <c r="H578" s="101" t="str">
        <f>IF(ISNA(VLOOKUP(C578,[1]Sheet1!$J$2:$J$2999,1,FALSE)),"No","Yes")</f>
        <v>No</v>
      </c>
      <c r="I578" s="72">
        <f t="shared" si="369"/>
        <v>0</v>
      </c>
      <c r="J578" s="72">
        <f t="shared" si="370"/>
        <v>0</v>
      </c>
      <c r="K578" s="72">
        <f t="shared" si="371"/>
        <v>0</v>
      </c>
      <c r="L578" s="72">
        <f t="shared" si="372"/>
        <v>0</v>
      </c>
      <c r="M578" s="72">
        <f t="shared" si="373"/>
        <v>0</v>
      </c>
      <c r="N578" s="72">
        <f t="shared" si="374"/>
        <v>0</v>
      </c>
      <c r="O578" s="72">
        <f t="shared" si="365"/>
        <v>0</v>
      </c>
      <c r="Q578" s="73">
        <f t="shared" si="375"/>
        <v>0</v>
      </c>
      <c r="R578" s="73">
        <f t="shared" si="376"/>
        <v>0</v>
      </c>
      <c r="S578" s="73">
        <f t="shared" si="377"/>
        <v>0</v>
      </c>
      <c r="T578" s="73">
        <f t="shared" si="378"/>
        <v>0</v>
      </c>
      <c r="U578" s="73">
        <f t="shared" si="379"/>
        <v>0</v>
      </c>
      <c r="V578" s="73">
        <f t="shared" si="380"/>
        <v>0</v>
      </c>
      <c r="W578" s="73">
        <f t="shared" si="366"/>
        <v>0</v>
      </c>
      <c r="Y578" s="72">
        <f t="shared" si="381"/>
        <v>0</v>
      </c>
      <c r="Z578" s="73">
        <f t="shared" si="382"/>
        <v>0</v>
      </c>
      <c r="AA578" s="58">
        <f t="shared" si="383"/>
        <v>0</v>
      </c>
      <c r="AB578" s="72">
        <f t="shared" si="384"/>
        <v>0</v>
      </c>
      <c r="AC578" s="72">
        <f t="shared" si="385"/>
        <v>0</v>
      </c>
      <c r="AD578" s="73">
        <f t="shared" si="386"/>
        <v>0</v>
      </c>
      <c r="AE578" s="73">
        <f t="shared" si="387"/>
        <v>0</v>
      </c>
      <c r="AF578" s="1">
        <f t="shared" si="388"/>
        <v>0</v>
      </c>
      <c r="AH578" s="1" t="str">
        <f t="shared" si="363"/>
        <v>No</v>
      </c>
    </row>
    <row r="579" spans="1:34" hidden="1" x14ac:dyDescent="0.2">
      <c r="A579" s="88">
        <v>5.7600000000000001E-4</v>
      </c>
      <c r="B579" s="4">
        <f t="shared" si="364"/>
        <v>5.7600000000000001E-4</v>
      </c>
      <c r="C579" s="83"/>
      <c r="D579" s="213"/>
      <c r="E579" s="44" t="s">
        <v>21</v>
      </c>
      <c r="F579" s="14">
        <f t="shared" si="367"/>
        <v>0</v>
      </c>
      <c r="G579" s="14">
        <f t="shared" si="368"/>
        <v>0</v>
      </c>
      <c r="H579" s="101" t="str">
        <f>IF(ISNA(VLOOKUP(C579,[1]Sheet1!$J$2:$J$2999,1,FALSE)),"No","Yes")</f>
        <v>No</v>
      </c>
      <c r="I579" s="72">
        <f t="shared" si="369"/>
        <v>0</v>
      </c>
      <c r="J579" s="72">
        <f t="shared" si="370"/>
        <v>0</v>
      </c>
      <c r="K579" s="72">
        <f t="shared" si="371"/>
        <v>0</v>
      </c>
      <c r="L579" s="72">
        <f t="shared" si="372"/>
        <v>0</v>
      </c>
      <c r="M579" s="72">
        <f t="shared" si="373"/>
        <v>0</v>
      </c>
      <c r="N579" s="72">
        <f t="shared" si="374"/>
        <v>0</v>
      </c>
      <c r="O579" s="72">
        <f t="shared" si="365"/>
        <v>0</v>
      </c>
      <c r="Q579" s="73">
        <f t="shared" si="375"/>
        <v>0</v>
      </c>
      <c r="R579" s="73">
        <f t="shared" si="376"/>
        <v>0</v>
      </c>
      <c r="S579" s="73">
        <f t="shared" si="377"/>
        <v>0</v>
      </c>
      <c r="T579" s="73">
        <f t="shared" si="378"/>
        <v>0</v>
      </c>
      <c r="U579" s="73">
        <f t="shared" si="379"/>
        <v>0</v>
      </c>
      <c r="V579" s="73">
        <f t="shared" si="380"/>
        <v>0</v>
      </c>
      <c r="W579" s="73">
        <f t="shared" si="366"/>
        <v>0</v>
      </c>
      <c r="Y579" s="72">
        <f t="shared" si="381"/>
        <v>0</v>
      </c>
      <c r="Z579" s="73">
        <f t="shared" si="382"/>
        <v>0</v>
      </c>
      <c r="AA579" s="58">
        <f t="shared" si="383"/>
        <v>0</v>
      </c>
      <c r="AB579" s="72">
        <f t="shared" si="384"/>
        <v>0</v>
      </c>
      <c r="AC579" s="72">
        <f t="shared" si="385"/>
        <v>0</v>
      </c>
      <c r="AD579" s="73">
        <f t="shared" si="386"/>
        <v>0</v>
      </c>
      <c r="AE579" s="73">
        <f t="shared" si="387"/>
        <v>0</v>
      </c>
      <c r="AF579" s="1">
        <f t="shared" si="388"/>
        <v>0</v>
      </c>
      <c r="AH579" s="1" t="str">
        <f t="shared" si="363"/>
        <v>No</v>
      </c>
    </row>
    <row r="580" spans="1:34" hidden="1" x14ac:dyDescent="0.2">
      <c r="A580" s="88">
        <v>5.7700000000000004E-4</v>
      </c>
      <c r="B580" s="4">
        <f t="shared" ref="B580:B611" si="389">AF580+A580</f>
        <v>5.7700000000000004E-4</v>
      </c>
      <c r="C580" s="83"/>
      <c r="D580" s="213"/>
      <c r="E580" s="44" t="s">
        <v>21</v>
      </c>
      <c r="F580" s="14">
        <f t="shared" si="367"/>
        <v>0</v>
      </c>
      <c r="G580" s="14">
        <f t="shared" si="368"/>
        <v>0</v>
      </c>
      <c r="H580" s="101" t="str">
        <f>IF(ISNA(VLOOKUP(C580,[1]Sheet1!$J$2:$J$2999,1,FALSE)),"No","Yes")</f>
        <v>No</v>
      </c>
      <c r="I580" s="72">
        <f t="shared" si="369"/>
        <v>0</v>
      </c>
      <c r="J580" s="72">
        <f t="shared" si="370"/>
        <v>0</v>
      </c>
      <c r="K580" s="72">
        <f t="shared" si="371"/>
        <v>0</v>
      </c>
      <c r="L580" s="72">
        <f t="shared" si="372"/>
        <v>0</v>
      </c>
      <c r="M580" s="72">
        <f t="shared" si="373"/>
        <v>0</v>
      </c>
      <c r="N580" s="72">
        <f t="shared" si="374"/>
        <v>0</v>
      </c>
      <c r="O580" s="72">
        <f t="shared" si="365"/>
        <v>0</v>
      </c>
      <c r="Q580" s="73">
        <f t="shared" si="375"/>
        <v>0</v>
      </c>
      <c r="R580" s="73">
        <f t="shared" si="376"/>
        <v>0</v>
      </c>
      <c r="S580" s="73">
        <f t="shared" si="377"/>
        <v>0</v>
      </c>
      <c r="T580" s="73">
        <f t="shared" si="378"/>
        <v>0</v>
      </c>
      <c r="U580" s="73">
        <f t="shared" si="379"/>
        <v>0</v>
      </c>
      <c r="V580" s="73">
        <f t="shared" si="380"/>
        <v>0</v>
      </c>
      <c r="W580" s="73">
        <f t="shared" si="366"/>
        <v>0</v>
      </c>
      <c r="Y580" s="72">
        <f t="shared" si="381"/>
        <v>0</v>
      </c>
      <c r="Z580" s="73">
        <f t="shared" si="382"/>
        <v>0</v>
      </c>
      <c r="AA580" s="58">
        <f t="shared" si="383"/>
        <v>0</v>
      </c>
      <c r="AB580" s="72">
        <f t="shared" si="384"/>
        <v>0</v>
      </c>
      <c r="AC580" s="72">
        <f t="shared" si="385"/>
        <v>0</v>
      </c>
      <c r="AD580" s="73">
        <f t="shared" si="386"/>
        <v>0</v>
      </c>
      <c r="AE580" s="73">
        <f t="shared" si="387"/>
        <v>0</v>
      </c>
      <c r="AF580" s="1">
        <f t="shared" si="388"/>
        <v>0</v>
      </c>
      <c r="AH580" s="1" t="str">
        <f t="shared" si="363"/>
        <v>No</v>
      </c>
    </row>
    <row r="581" spans="1:34" hidden="1" x14ac:dyDescent="0.2">
      <c r="A581" s="88">
        <v>5.7799999999999995E-4</v>
      </c>
      <c r="B581" s="4">
        <f t="shared" si="389"/>
        <v>5.7799999999999995E-4</v>
      </c>
      <c r="C581" s="83"/>
      <c r="D581" s="213"/>
      <c r="E581" s="44" t="s">
        <v>21</v>
      </c>
      <c r="F581" s="14">
        <f t="shared" ref="F581:F613" si="390">COUNTIF(H581:X581,"&gt;1")</f>
        <v>0</v>
      </c>
      <c r="G581" s="14">
        <f t="shared" ref="G581:G613" si="391">COUNTIF(AA581:AE581,"&gt;1")</f>
        <v>0</v>
      </c>
      <c r="H581" s="101" t="str">
        <f>IF(ISNA(VLOOKUP(C581,[1]Sheet1!$J$2:$J$2999,1,FALSE)),"No","Yes")</f>
        <v>No</v>
      </c>
      <c r="I581" s="72">
        <f t="shared" ref="I581:I613" si="392">IF(ISERROR(VLOOKUP($C581,Sprint1,5,FALSE)),0,(VLOOKUP($C581,Sprint1,5,FALSE)))</f>
        <v>0</v>
      </c>
      <c r="J581" s="72">
        <f t="shared" ref="J581:J613" si="393">IF(ISERROR(VLOOKUP($C581,Sprint2,5,FALSE)),0,(VLOOKUP($C581,Sprint2,5,FALSE)))</f>
        <v>0</v>
      </c>
      <c r="K581" s="72">
        <f t="shared" ref="K581:K613" si="394">IF(ISERROR(VLOOKUP($C581,Sprint3,5,FALSE)),0,(VLOOKUP($C581,Sprint3,5,FALSE)))</f>
        <v>0</v>
      </c>
      <c r="L581" s="72">
        <f t="shared" ref="L581:L613" si="395">IF(ISERROR(VLOOKUP($C581,Sprint4,5,FALSE)),0,(VLOOKUP($C581,Sprint4,5,FALSE)))</f>
        <v>0</v>
      </c>
      <c r="M581" s="72">
        <f t="shared" ref="M581:M613" si="396">IF(ISERROR(VLOOKUP($C581,Sprint5,5,FALSE)),0,(VLOOKUP($C581,Sprint5,5,FALSE)))</f>
        <v>0</v>
      </c>
      <c r="N581" s="72">
        <f t="shared" ref="N581:N613" si="397">IF(ISERROR(VLOOKUP($C581,Sprint6,5,FALSE)),0,(VLOOKUP($C581,Sprint6,5,FALSE)))</f>
        <v>0</v>
      </c>
      <c r="O581" s="72">
        <f t="shared" ref="O581:O612" si="398">IF(ISERROR(VLOOKUP($C581,Sprint7,5,FALSE)),0,(VLOOKUP($C581,Sprint7,5,FALSE)))</f>
        <v>0</v>
      </c>
      <c r="Q581" s="73">
        <f t="shared" ref="Q581:Q613" si="399">IF(ISERROR(VLOOKUP($C581,_End1,5,FALSE)),0,(VLOOKUP($C581,_End1,5,FALSE)))</f>
        <v>0</v>
      </c>
      <c r="R581" s="73">
        <f t="shared" ref="R581:R613" si="400">IF(ISERROR(VLOOKUP($C581,_End2,5,FALSE)),0,(VLOOKUP($C581,_End2,5,FALSE)))</f>
        <v>0</v>
      </c>
      <c r="S581" s="73">
        <f t="shared" ref="S581:S613" si="401">IF(ISERROR(VLOOKUP($C581,_End3,5,FALSE)),0,(VLOOKUP($C581,_End3,5,FALSE)))</f>
        <v>0</v>
      </c>
      <c r="T581" s="73">
        <f t="shared" ref="T581:T613" si="402">IF(ISERROR(VLOOKUP($C581,_End4,5,FALSE)),0,(VLOOKUP($C581,_End4,5,FALSE)))</f>
        <v>0</v>
      </c>
      <c r="U581" s="73">
        <f t="shared" ref="U581:U613" si="403">IF(ISERROR(VLOOKUP($C581,_End5,5,FALSE)),0,(VLOOKUP($C581,_End5,5,FALSE)))</f>
        <v>0</v>
      </c>
      <c r="V581" s="73">
        <f t="shared" ref="V581:V613" si="404">IF(ISERROR(VLOOKUP($C581,_End6,5,FALSE)),0,(VLOOKUP($C581,_End6,5,FALSE)))</f>
        <v>0</v>
      </c>
      <c r="W581" s="73">
        <f t="shared" ref="W581:W612" si="405">IF(ISERROR(VLOOKUP($C581,_End7,5,FALSE)),0,(VLOOKUP($C581,_End7,5,FALSE)))</f>
        <v>0</v>
      </c>
      <c r="Y581" s="72">
        <f t="shared" ref="Y581:Y613" si="406">LARGE(I581:O581,3)</f>
        <v>0</v>
      </c>
      <c r="Z581" s="73">
        <f t="shared" ref="Z581:Z613" si="407">LARGE(Q581:W581,3)</f>
        <v>0</v>
      </c>
      <c r="AA581" s="58">
        <f t="shared" ref="AA581:AA613" si="408">LARGE(Y581:Z581,1)</f>
        <v>0</v>
      </c>
      <c r="AB581" s="72">
        <f t="shared" ref="AB581:AB613" si="409">LARGE(I581:O581,1)</f>
        <v>0</v>
      </c>
      <c r="AC581" s="72">
        <f t="shared" ref="AC581:AC613" si="410">LARGE(I581:O581,2)</f>
        <v>0</v>
      </c>
      <c r="AD581" s="73">
        <f t="shared" ref="AD581:AD613" si="411">LARGE(Q581:W581,1)</f>
        <v>0</v>
      </c>
      <c r="AE581" s="73">
        <f t="shared" ref="AE581:AE613" si="412">LARGE(Q581:W581,2)</f>
        <v>0</v>
      </c>
      <c r="AF581" s="1">
        <f t="shared" si="388"/>
        <v>0</v>
      </c>
      <c r="AH581" s="1" t="str">
        <f t="shared" ref="AH581:AH644" si="413">IF(ISERROR(VLOOKUP(D581,AI$12:AI$100,1,FALSE)),"No","Yes")</f>
        <v>No</v>
      </c>
    </row>
    <row r="582" spans="1:34" hidden="1" x14ac:dyDescent="0.2">
      <c r="A582" s="88">
        <v>5.7899999999999998E-4</v>
      </c>
      <c r="B582" s="4">
        <f t="shared" si="389"/>
        <v>5.7899999999999998E-4</v>
      </c>
      <c r="C582" s="83"/>
      <c r="D582" s="213"/>
      <c r="E582" s="44" t="s">
        <v>21</v>
      </c>
      <c r="F582" s="14">
        <f t="shared" si="390"/>
        <v>0</v>
      </c>
      <c r="G582" s="14">
        <f t="shared" si="391"/>
        <v>0</v>
      </c>
      <c r="H582" s="101" t="str">
        <f>IF(ISNA(VLOOKUP(C582,[1]Sheet1!$J$2:$J$2999,1,FALSE)),"No","Yes")</f>
        <v>No</v>
      </c>
      <c r="I582" s="72">
        <f t="shared" si="392"/>
        <v>0</v>
      </c>
      <c r="J582" s="72">
        <f t="shared" si="393"/>
        <v>0</v>
      </c>
      <c r="K582" s="72">
        <f t="shared" si="394"/>
        <v>0</v>
      </c>
      <c r="L582" s="72">
        <f t="shared" si="395"/>
        <v>0</v>
      </c>
      <c r="M582" s="72">
        <f t="shared" si="396"/>
        <v>0</v>
      </c>
      <c r="N582" s="72">
        <f t="shared" si="397"/>
        <v>0</v>
      </c>
      <c r="O582" s="72">
        <f t="shared" si="398"/>
        <v>0</v>
      </c>
      <c r="Q582" s="73">
        <f t="shared" si="399"/>
        <v>0</v>
      </c>
      <c r="R582" s="73">
        <f t="shared" si="400"/>
        <v>0</v>
      </c>
      <c r="S582" s="73">
        <f t="shared" si="401"/>
        <v>0</v>
      </c>
      <c r="T582" s="73">
        <f t="shared" si="402"/>
        <v>0</v>
      </c>
      <c r="U582" s="73">
        <f t="shared" si="403"/>
        <v>0</v>
      </c>
      <c r="V582" s="73">
        <f t="shared" si="404"/>
        <v>0</v>
      </c>
      <c r="W582" s="73">
        <f t="shared" si="405"/>
        <v>0</v>
      </c>
      <c r="Y582" s="72">
        <f t="shared" si="406"/>
        <v>0</v>
      </c>
      <c r="Z582" s="73">
        <f t="shared" si="407"/>
        <v>0</v>
      </c>
      <c r="AA582" s="58">
        <f t="shared" si="408"/>
        <v>0</v>
      </c>
      <c r="AB582" s="72">
        <f t="shared" si="409"/>
        <v>0</v>
      </c>
      <c r="AC582" s="72">
        <f t="shared" si="410"/>
        <v>0</v>
      </c>
      <c r="AD582" s="73">
        <f t="shared" si="411"/>
        <v>0</v>
      </c>
      <c r="AE582" s="73">
        <f t="shared" si="412"/>
        <v>0</v>
      </c>
      <c r="AF582" s="1">
        <f t="shared" si="388"/>
        <v>0</v>
      </c>
      <c r="AH582" s="1" t="str">
        <f t="shared" si="413"/>
        <v>No</v>
      </c>
    </row>
    <row r="583" spans="1:34" hidden="1" x14ac:dyDescent="0.2">
      <c r="A583" s="88">
        <v>5.8E-4</v>
      </c>
      <c r="B583" s="4">
        <f t="shared" si="389"/>
        <v>5.8E-4</v>
      </c>
      <c r="C583" s="83"/>
      <c r="D583" s="213"/>
      <c r="E583" s="44" t="s">
        <v>21</v>
      </c>
      <c r="F583" s="14">
        <f t="shared" si="390"/>
        <v>0</v>
      </c>
      <c r="G583" s="14">
        <f t="shared" si="391"/>
        <v>0</v>
      </c>
      <c r="H583" s="101" t="str">
        <f>IF(ISNA(VLOOKUP(C583,[1]Sheet1!$J$2:$J$2999,1,FALSE)),"No","Yes")</f>
        <v>No</v>
      </c>
      <c r="I583" s="72">
        <f t="shared" si="392"/>
        <v>0</v>
      </c>
      <c r="J583" s="72">
        <f t="shared" si="393"/>
        <v>0</v>
      </c>
      <c r="K583" s="72">
        <f t="shared" si="394"/>
        <v>0</v>
      </c>
      <c r="L583" s="72">
        <f t="shared" si="395"/>
        <v>0</v>
      </c>
      <c r="M583" s="72">
        <f t="shared" si="396"/>
        <v>0</v>
      </c>
      <c r="N583" s="72">
        <f t="shared" si="397"/>
        <v>0</v>
      </c>
      <c r="O583" s="72">
        <f t="shared" si="398"/>
        <v>0</v>
      </c>
      <c r="Q583" s="73">
        <f t="shared" si="399"/>
        <v>0</v>
      </c>
      <c r="R583" s="73">
        <f t="shared" si="400"/>
        <v>0</v>
      </c>
      <c r="S583" s="73">
        <f t="shared" si="401"/>
        <v>0</v>
      </c>
      <c r="T583" s="73">
        <f t="shared" si="402"/>
        <v>0</v>
      </c>
      <c r="U583" s="73">
        <f t="shared" si="403"/>
        <v>0</v>
      </c>
      <c r="V583" s="73">
        <f t="shared" si="404"/>
        <v>0</v>
      </c>
      <c r="W583" s="73">
        <f t="shared" si="405"/>
        <v>0</v>
      </c>
      <c r="Y583" s="72">
        <f t="shared" si="406"/>
        <v>0</v>
      </c>
      <c r="Z583" s="73">
        <f t="shared" si="407"/>
        <v>0</v>
      </c>
      <c r="AA583" s="58">
        <f t="shared" si="408"/>
        <v>0</v>
      </c>
      <c r="AB583" s="72">
        <f t="shared" si="409"/>
        <v>0</v>
      </c>
      <c r="AC583" s="72">
        <f t="shared" si="410"/>
        <v>0</v>
      </c>
      <c r="AD583" s="73">
        <f t="shared" si="411"/>
        <v>0</v>
      </c>
      <c r="AE583" s="73">
        <f t="shared" si="412"/>
        <v>0</v>
      </c>
      <c r="AF583" s="1">
        <f t="shared" si="388"/>
        <v>0</v>
      </c>
      <c r="AH583" s="1" t="str">
        <f t="shared" si="413"/>
        <v>No</v>
      </c>
    </row>
    <row r="584" spans="1:34" hidden="1" x14ac:dyDescent="0.2">
      <c r="A584" s="88">
        <v>5.8100000000000003E-4</v>
      </c>
      <c r="B584" s="4">
        <f t="shared" si="389"/>
        <v>5.8100000000000003E-4</v>
      </c>
      <c r="C584" s="83"/>
      <c r="D584" s="213"/>
      <c r="E584" s="44" t="s">
        <v>21</v>
      </c>
      <c r="F584" s="14">
        <f t="shared" si="390"/>
        <v>0</v>
      </c>
      <c r="G584" s="14">
        <f t="shared" si="391"/>
        <v>0</v>
      </c>
      <c r="H584" s="101" t="str">
        <f>IF(ISNA(VLOOKUP(C584,[1]Sheet1!$J$2:$J$2999,1,FALSE)),"No","Yes")</f>
        <v>No</v>
      </c>
      <c r="I584" s="72">
        <f t="shared" si="392"/>
        <v>0</v>
      </c>
      <c r="J584" s="72">
        <f t="shared" si="393"/>
        <v>0</v>
      </c>
      <c r="K584" s="72">
        <f t="shared" si="394"/>
        <v>0</v>
      </c>
      <c r="L584" s="72">
        <f t="shared" si="395"/>
        <v>0</v>
      </c>
      <c r="M584" s="72">
        <f t="shared" si="396"/>
        <v>0</v>
      </c>
      <c r="N584" s="72">
        <f t="shared" si="397"/>
        <v>0</v>
      </c>
      <c r="O584" s="72">
        <f t="shared" si="398"/>
        <v>0</v>
      </c>
      <c r="Q584" s="73">
        <f t="shared" si="399"/>
        <v>0</v>
      </c>
      <c r="R584" s="73">
        <f t="shared" si="400"/>
        <v>0</v>
      </c>
      <c r="S584" s="73">
        <f t="shared" si="401"/>
        <v>0</v>
      </c>
      <c r="T584" s="73">
        <f t="shared" si="402"/>
        <v>0</v>
      </c>
      <c r="U584" s="73">
        <f t="shared" si="403"/>
        <v>0</v>
      </c>
      <c r="V584" s="73">
        <f t="shared" si="404"/>
        <v>0</v>
      </c>
      <c r="W584" s="73">
        <f t="shared" si="405"/>
        <v>0</v>
      </c>
      <c r="Y584" s="72">
        <f t="shared" si="406"/>
        <v>0</v>
      </c>
      <c r="Z584" s="73">
        <f t="shared" si="407"/>
        <v>0</v>
      </c>
      <c r="AA584" s="58">
        <f t="shared" si="408"/>
        <v>0</v>
      </c>
      <c r="AB584" s="72">
        <f t="shared" si="409"/>
        <v>0</v>
      </c>
      <c r="AC584" s="72">
        <f t="shared" si="410"/>
        <v>0</v>
      </c>
      <c r="AD584" s="73">
        <f t="shared" si="411"/>
        <v>0</v>
      </c>
      <c r="AE584" s="73">
        <f t="shared" si="412"/>
        <v>0</v>
      </c>
      <c r="AF584" s="1">
        <f t="shared" si="388"/>
        <v>0</v>
      </c>
      <c r="AH584" s="1" t="str">
        <f t="shared" si="413"/>
        <v>No</v>
      </c>
    </row>
    <row r="585" spans="1:34" hidden="1" x14ac:dyDescent="0.2">
      <c r="A585" s="88">
        <v>5.8200000000000005E-4</v>
      </c>
      <c r="B585" s="4">
        <f t="shared" si="389"/>
        <v>5.8200000000000005E-4</v>
      </c>
      <c r="C585" s="83"/>
      <c r="D585" s="213"/>
      <c r="E585" s="44" t="s">
        <v>21</v>
      </c>
      <c r="F585" s="14">
        <f t="shared" si="390"/>
        <v>0</v>
      </c>
      <c r="G585" s="14">
        <f t="shared" si="391"/>
        <v>0</v>
      </c>
      <c r="H585" s="101" t="str">
        <f>IF(ISNA(VLOOKUP(C585,[1]Sheet1!$J$2:$J$2999,1,FALSE)),"No","Yes")</f>
        <v>No</v>
      </c>
      <c r="I585" s="72">
        <f t="shared" si="392"/>
        <v>0</v>
      </c>
      <c r="J585" s="72">
        <f t="shared" si="393"/>
        <v>0</v>
      </c>
      <c r="K585" s="72">
        <f t="shared" si="394"/>
        <v>0</v>
      </c>
      <c r="L585" s="72">
        <f t="shared" si="395"/>
        <v>0</v>
      </c>
      <c r="M585" s="72">
        <f t="shared" si="396"/>
        <v>0</v>
      </c>
      <c r="N585" s="72">
        <f t="shared" si="397"/>
        <v>0</v>
      </c>
      <c r="O585" s="72">
        <f t="shared" si="398"/>
        <v>0</v>
      </c>
      <c r="Q585" s="73">
        <f t="shared" si="399"/>
        <v>0</v>
      </c>
      <c r="R585" s="73">
        <f t="shared" si="400"/>
        <v>0</v>
      </c>
      <c r="S585" s="73">
        <f t="shared" si="401"/>
        <v>0</v>
      </c>
      <c r="T585" s="73">
        <f t="shared" si="402"/>
        <v>0</v>
      </c>
      <c r="U585" s="73">
        <f t="shared" si="403"/>
        <v>0</v>
      </c>
      <c r="V585" s="73">
        <f t="shared" si="404"/>
        <v>0</v>
      </c>
      <c r="W585" s="73">
        <f t="shared" si="405"/>
        <v>0</v>
      </c>
      <c r="Y585" s="72">
        <f t="shared" si="406"/>
        <v>0</v>
      </c>
      <c r="Z585" s="73">
        <f t="shared" si="407"/>
        <v>0</v>
      </c>
      <c r="AA585" s="58">
        <f t="shared" si="408"/>
        <v>0</v>
      </c>
      <c r="AB585" s="72">
        <f t="shared" si="409"/>
        <v>0</v>
      </c>
      <c r="AC585" s="72">
        <f t="shared" si="410"/>
        <v>0</v>
      </c>
      <c r="AD585" s="73">
        <f t="shared" si="411"/>
        <v>0</v>
      </c>
      <c r="AE585" s="73">
        <f t="shared" si="412"/>
        <v>0</v>
      </c>
      <c r="AF585" s="1">
        <f t="shared" si="388"/>
        <v>0</v>
      </c>
      <c r="AH585" s="1" t="str">
        <f t="shared" si="413"/>
        <v>No</v>
      </c>
    </row>
    <row r="586" spans="1:34" hidden="1" x14ac:dyDescent="0.2">
      <c r="A586" s="88">
        <v>5.8299999999999997E-4</v>
      </c>
      <c r="B586" s="4">
        <f t="shared" si="389"/>
        <v>5.8299999999999997E-4</v>
      </c>
      <c r="C586" s="83"/>
      <c r="D586" s="213"/>
      <c r="E586" s="44" t="s">
        <v>21</v>
      </c>
      <c r="F586" s="14">
        <f t="shared" si="390"/>
        <v>0</v>
      </c>
      <c r="G586" s="14">
        <f t="shared" si="391"/>
        <v>0</v>
      </c>
      <c r="H586" s="101" t="str">
        <f>IF(ISNA(VLOOKUP(C586,[1]Sheet1!$J$2:$J$2999,1,FALSE)),"No","Yes")</f>
        <v>No</v>
      </c>
      <c r="I586" s="72">
        <f t="shared" si="392"/>
        <v>0</v>
      </c>
      <c r="J586" s="72">
        <f t="shared" si="393"/>
        <v>0</v>
      </c>
      <c r="K586" s="72">
        <f t="shared" si="394"/>
        <v>0</v>
      </c>
      <c r="L586" s="72">
        <f t="shared" si="395"/>
        <v>0</v>
      </c>
      <c r="M586" s="72">
        <f t="shared" si="396"/>
        <v>0</v>
      </c>
      <c r="N586" s="72">
        <f t="shared" si="397"/>
        <v>0</v>
      </c>
      <c r="O586" s="72">
        <f t="shared" si="398"/>
        <v>0</v>
      </c>
      <c r="Q586" s="73">
        <f t="shared" si="399"/>
        <v>0</v>
      </c>
      <c r="R586" s="73">
        <f t="shared" si="400"/>
        <v>0</v>
      </c>
      <c r="S586" s="73">
        <f t="shared" si="401"/>
        <v>0</v>
      </c>
      <c r="T586" s="73">
        <f t="shared" si="402"/>
        <v>0</v>
      </c>
      <c r="U586" s="73">
        <f t="shared" si="403"/>
        <v>0</v>
      </c>
      <c r="V586" s="73">
        <f t="shared" si="404"/>
        <v>0</v>
      </c>
      <c r="W586" s="73">
        <f t="shared" si="405"/>
        <v>0</v>
      </c>
      <c r="Y586" s="72">
        <f t="shared" si="406"/>
        <v>0</v>
      </c>
      <c r="Z586" s="73">
        <f t="shared" si="407"/>
        <v>0</v>
      </c>
      <c r="AA586" s="58">
        <f t="shared" si="408"/>
        <v>0</v>
      </c>
      <c r="AB586" s="72">
        <f t="shared" si="409"/>
        <v>0</v>
      </c>
      <c r="AC586" s="72">
        <f t="shared" si="410"/>
        <v>0</v>
      </c>
      <c r="AD586" s="73">
        <f t="shared" si="411"/>
        <v>0</v>
      </c>
      <c r="AE586" s="73">
        <f t="shared" si="412"/>
        <v>0</v>
      </c>
      <c r="AF586" s="1">
        <f t="shared" si="388"/>
        <v>0</v>
      </c>
      <c r="AH586" s="1" t="str">
        <f t="shared" si="413"/>
        <v>No</v>
      </c>
    </row>
    <row r="587" spans="1:34" hidden="1" x14ac:dyDescent="0.2">
      <c r="A587" s="88">
        <v>5.8399999999999999E-4</v>
      </c>
      <c r="B587" s="4">
        <f t="shared" si="389"/>
        <v>5.8399999999999999E-4</v>
      </c>
      <c r="C587" s="83"/>
      <c r="D587" s="213"/>
      <c r="E587" s="44" t="s">
        <v>21</v>
      </c>
      <c r="F587" s="14">
        <f t="shared" si="390"/>
        <v>0</v>
      </c>
      <c r="G587" s="14">
        <f t="shared" si="391"/>
        <v>0</v>
      </c>
      <c r="H587" s="101" t="str">
        <f>IF(ISNA(VLOOKUP(C587,[1]Sheet1!$J$2:$J$2999,1,FALSE)),"No","Yes")</f>
        <v>No</v>
      </c>
      <c r="I587" s="72">
        <f t="shared" si="392"/>
        <v>0</v>
      </c>
      <c r="J587" s="72">
        <f t="shared" si="393"/>
        <v>0</v>
      </c>
      <c r="K587" s="72">
        <f t="shared" si="394"/>
        <v>0</v>
      </c>
      <c r="L587" s="72">
        <f t="shared" si="395"/>
        <v>0</v>
      </c>
      <c r="M587" s="72">
        <f t="shared" si="396"/>
        <v>0</v>
      </c>
      <c r="N587" s="72">
        <f t="shared" si="397"/>
        <v>0</v>
      </c>
      <c r="O587" s="72">
        <f t="shared" si="398"/>
        <v>0</v>
      </c>
      <c r="Q587" s="73">
        <f t="shared" si="399"/>
        <v>0</v>
      </c>
      <c r="R587" s="73">
        <f t="shared" si="400"/>
        <v>0</v>
      </c>
      <c r="S587" s="73">
        <f t="shared" si="401"/>
        <v>0</v>
      </c>
      <c r="T587" s="73">
        <f t="shared" si="402"/>
        <v>0</v>
      </c>
      <c r="U587" s="73">
        <f t="shared" si="403"/>
        <v>0</v>
      </c>
      <c r="V587" s="73">
        <f t="shared" si="404"/>
        <v>0</v>
      </c>
      <c r="W587" s="73">
        <f t="shared" si="405"/>
        <v>0</v>
      </c>
      <c r="Y587" s="72">
        <f t="shared" si="406"/>
        <v>0</v>
      </c>
      <c r="Z587" s="73">
        <f t="shared" si="407"/>
        <v>0</v>
      </c>
      <c r="AA587" s="58">
        <f t="shared" si="408"/>
        <v>0</v>
      </c>
      <c r="AB587" s="72">
        <f t="shared" si="409"/>
        <v>0</v>
      </c>
      <c r="AC587" s="72">
        <f t="shared" si="410"/>
        <v>0</v>
      </c>
      <c r="AD587" s="73">
        <f t="shared" si="411"/>
        <v>0</v>
      </c>
      <c r="AE587" s="73">
        <f t="shared" si="412"/>
        <v>0</v>
      </c>
      <c r="AF587" s="1">
        <f t="shared" si="388"/>
        <v>0</v>
      </c>
      <c r="AH587" s="1" t="str">
        <f t="shared" si="413"/>
        <v>No</v>
      </c>
    </row>
    <row r="588" spans="1:34" hidden="1" x14ac:dyDescent="0.2">
      <c r="A588" s="88">
        <v>5.8500000000000002E-4</v>
      </c>
      <c r="B588" s="4">
        <f t="shared" si="389"/>
        <v>5.8500000000000002E-4</v>
      </c>
      <c r="C588" s="83"/>
      <c r="D588" s="213"/>
      <c r="E588" s="44" t="s">
        <v>21</v>
      </c>
      <c r="F588" s="14">
        <f t="shared" si="390"/>
        <v>0</v>
      </c>
      <c r="G588" s="14">
        <f t="shared" si="391"/>
        <v>0</v>
      </c>
      <c r="H588" s="101" t="str">
        <f>IF(ISNA(VLOOKUP(C588,[1]Sheet1!$J$2:$J$2999,1,FALSE)),"No","Yes")</f>
        <v>No</v>
      </c>
      <c r="I588" s="72">
        <f t="shared" si="392"/>
        <v>0</v>
      </c>
      <c r="J588" s="72">
        <f t="shared" si="393"/>
        <v>0</v>
      </c>
      <c r="K588" s="72">
        <f t="shared" si="394"/>
        <v>0</v>
      </c>
      <c r="L588" s="72">
        <f t="shared" si="395"/>
        <v>0</v>
      </c>
      <c r="M588" s="72">
        <f t="shared" si="396"/>
        <v>0</v>
      </c>
      <c r="N588" s="72">
        <f t="shared" si="397"/>
        <v>0</v>
      </c>
      <c r="O588" s="72">
        <f t="shared" si="398"/>
        <v>0</v>
      </c>
      <c r="Q588" s="73">
        <f t="shared" si="399"/>
        <v>0</v>
      </c>
      <c r="R588" s="73">
        <f t="shared" si="400"/>
        <v>0</v>
      </c>
      <c r="S588" s="73">
        <f t="shared" si="401"/>
        <v>0</v>
      </c>
      <c r="T588" s="73">
        <f t="shared" si="402"/>
        <v>0</v>
      </c>
      <c r="U588" s="73">
        <f t="shared" si="403"/>
        <v>0</v>
      </c>
      <c r="V588" s="73">
        <f t="shared" si="404"/>
        <v>0</v>
      </c>
      <c r="W588" s="73">
        <f t="shared" si="405"/>
        <v>0</v>
      </c>
      <c r="Y588" s="72">
        <f t="shared" si="406"/>
        <v>0</v>
      </c>
      <c r="Z588" s="73">
        <f t="shared" si="407"/>
        <v>0</v>
      </c>
      <c r="AA588" s="58">
        <f t="shared" si="408"/>
        <v>0</v>
      </c>
      <c r="AB588" s="72">
        <f t="shared" si="409"/>
        <v>0</v>
      </c>
      <c r="AC588" s="72">
        <f t="shared" si="410"/>
        <v>0</v>
      </c>
      <c r="AD588" s="73">
        <f t="shared" si="411"/>
        <v>0</v>
      </c>
      <c r="AE588" s="73">
        <f t="shared" si="412"/>
        <v>0</v>
      </c>
      <c r="AF588" s="1">
        <f t="shared" si="388"/>
        <v>0</v>
      </c>
      <c r="AH588" s="1" t="str">
        <f t="shared" si="413"/>
        <v>No</v>
      </c>
    </row>
    <row r="589" spans="1:34" hidden="1" x14ac:dyDescent="0.2">
      <c r="A589" s="88">
        <v>5.8600000000000004E-4</v>
      </c>
      <c r="B589" s="4">
        <f t="shared" si="389"/>
        <v>5.8600000000000004E-4</v>
      </c>
      <c r="C589" s="83"/>
      <c r="D589" s="213"/>
      <c r="E589" s="44" t="s">
        <v>21</v>
      </c>
      <c r="F589" s="14">
        <f t="shared" si="390"/>
        <v>0</v>
      </c>
      <c r="G589" s="14">
        <f t="shared" si="391"/>
        <v>0</v>
      </c>
      <c r="H589" s="101" t="str">
        <f>IF(ISNA(VLOOKUP(C589,[1]Sheet1!$J$2:$J$2999,1,FALSE)),"No","Yes")</f>
        <v>No</v>
      </c>
      <c r="I589" s="72">
        <f t="shared" si="392"/>
        <v>0</v>
      </c>
      <c r="J589" s="72">
        <f t="shared" si="393"/>
        <v>0</v>
      </c>
      <c r="K589" s="72">
        <f t="shared" si="394"/>
        <v>0</v>
      </c>
      <c r="L589" s="72">
        <f t="shared" si="395"/>
        <v>0</v>
      </c>
      <c r="M589" s="72">
        <f t="shared" si="396"/>
        <v>0</v>
      </c>
      <c r="N589" s="72">
        <f t="shared" si="397"/>
        <v>0</v>
      </c>
      <c r="O589" s="72">
        <f t="shared" si="398"/>
        <v>0</v>
      </c>
      <c r="Q589" s="73">
        <f t="shared" si="399"/>
        <v>0</v>
      </c>
      <c r="R589" s="73">
        <f t="shared" si="400"/>
        <v>0</v>
      </c>
      <c r="S589" s="73">
        <f t="shared" si="401"/>
        <v>0</v>
      </c>
      <c r="T589" s="73">
        <f t="shared" si="402"/>
        <v>0</v>
      </c>
      <c r="U589" s="73">
        <f t="shared" si="403"/>
        <v>0</v>
      </c>
      <c r="V589" s="73">
        <f t="shared" si="404"/>
        <v>0</v>
      </c>
      <c r="W589" s="73">
        <f t="shared" si="405"/>
        <v>0</v>
      </c>
      <c r="Y589" s="72">
        <f t="shared" si="406"/>
        <v>0</v>
      </c>
      <c r="Z589" s="73">
        <f t="shared" si="407"/>
        <v>0</v>
      </c>
      <c r="AA589" s="58">
        <f t="shared" si="408"/>
        <v>0</v>
      </c>
      <c r="AB589" s="72">
        <f t="shared" si="409"/>
        <v>0</v>
      </c>
      <c r="AC589" s="72">
        <f t="shared" si="410"/>
        <v>0</v>
      </c>
      <c r="AD589" s="73">
        <f t="shared" si="411"/>
        <v>0</v>
      </c>
      <c r="AE589" s="73">
        <f t="shared" si="412"/>
        <v>0</v>
      </c>
      <c r="AF589" s="1">
        <f t="shared" si="388"/>
        <v>0</v>
      </c>
      <c r="AH589" s="1" t="str">
        <f t="shared" si="413"/>
        <v>No</v>
      </c>
    </row>
    <row r="590" spans="1:34" hidden="1" x14ac:dyDescent="0.2">
      <c r="A590" s="88">
        <v>5.8699999999999996E-4</v>
      </c>
      <c r="B590" s="4">
        <f t="shared" si="389"/>
        <v>5.8699999999999996E-4</v>
      </c>
      <c r="C590" s="83"/>
      <c r="D590" s="213"/>
      <c r="E590" s="44" t="s">
        <v>21</v>
      </c>
      <c r="F590" s="14">
        <f t="shared" si="390"/>
        <v>0</v>
      </c>
      <c r="G590" s="14">
        <f t="shared" si="391"/>
        <v>0</v>
      </c>
      <c r="H590" s="101" t="str">
        <f>IF(ISNA(VLOOKUP(C590,[1]Sheet1!$J$2:$J$2999,1,FALSE)),"No","Yes")</f>
        <v>No</v>
      </c>
      <c r="I590" s="72">
        <f t="shared" si="392"/>
        <v>0</v>
      </c>
      <c r="J590" s="72">
        <f t="shared" si="393"/>
        <v>0</v>
      </c>
      <c r="K590" s="72">
        <f t="shared" si="394"/>
        <v>0</v>
      </c>
      <c r="L590" s="72">
        <f t="shared" si="395"/>
        <v>0</v>
      </c>
      <c r="M590" s="72">
        <f t="shared" si="396"/>
        <v>0</v>
      </c>
      <c r="N590" s="72">
        <f t="shared" si="397"/>
        <v>0</v>
      </c>
      <c r="O590" s="72">
        <f t="shared" si="398"/>
        <v>0</v>
      </c>
      <c r="Q590" s="73">
        <f t="shared" si="399"/>
        <v>0</v>
      </c>
      <c r="R590" s="73">
        <f t="shared" si="400"/>
        <v>0</v>
      </c>
      <c r="S590" s="73">
        <f t="shared" si="401"/>
        <v>0</v>
      </c>
      <c r="T590" s="73">
        <f t="shared" si="402"/>
        <v>0</v>
      </c>
      <c r="U590" s="73">
        <f t="shared" si="403"/>
        <v>0</v>
      </c>
      <c r="V590" s="73">
        <f t="shared" si="404"/>
        <v>0</v>
      </c>
      <c r="W590" s="73">
        <f t="shared" si="405"/>
        <v>0</v>
      </c>
      <c r="Y590" s="72">
        <f t="shared" si="406"/>
        <v>0</v>
      </c>
      <c r="Z590" s="73">
        <f t="shared" si="407"/>
        <v>0</v>
      </c>
      <c r="AA590" s="58">
        <f t="shared" si="408"/>
        <v>0</v>
      </c>
      <c r="AB590" s="72">
        <f t="shared" si="409"/>
        <v>0</v>
      </c>
      <c r="AC590" s="72">
        <f t="shared" si="410"/>
        <v>0</v>
      </c>
      <c r="AD590" s="73">
        <f t="shared" si="411"/>
        <v>0</v>
      </c>
      <c r="AE590" s="73">
        <f t="shared" si="412"/>
        <v>0</v>
      </c>
      <c r="AF590" s="1">
        <f t="shared" si="388"/>
        <v>0</v>
      </c>
      <c r="AH590" s="1" t="str">
        <f t="shared" si="413"/>
        <v>No</v>
      </c>
    </row>
    <row r="591" spans="1:34" hidden="1" x14ac:dyDescent="0.2">
      <c r="A591" s="88">
        <v>5.8799999999999998E-4</v>
      </c>
      <c r="B591" s="4">
        <f t="shared" si="389"/>
        <v>5.8799999999999998E-4</v>
      </c>
      <c r="C591" s="83"/>
      <c r="D591" s="213"/>
      <c r="E591" s="44" t="s">
        <v>21</v>
      </c>
      <c r="F591" s="14">
        <f t="shared" si="390"/>
        <v>0</v>
      </c>
      <c r="G591" s="14">
        <f t="shared" si="391"/>
        <v>0</v>
      </c>
      <c r="H591" s="101" t="str">
        <f>IF(ISNA(VLOOKUP(C591,[1]Sheet1!$J$2:$J$2999,1,FALSE)),"No","Yes")</f>
        <v>No</v>
      </c>
      <c r="I591" s="72">
        <f t="shared" si="392"/>
        <v>0</v>
      </c>
      <c r="J591" s="72">
        <f t="shared" si="393"/>
        <v>0</v>
      </c>
      <c r="K591" s="72">
        <f t="shared" si="394"/>
        <v>0</v>
      </c>
      <c r="L591" s="72">
        <f t="shared" si="395"/>
        <v>0</v>
      </c>
      <c r="M591" s="72">
        <f t="shared" si="396"/>
        <v>0</v>
      </c>
      <c r="N591" s="72">
        <f t="shared" si="397"/>
        <v>0</v>
      </c>
      <c r="O591" s="72">
        <f t="shared" si="398"/>
        <v>0</v>
      </c>
      <c r="Q591" s="73">
        <f t="shared" si="399"/>
        <v>0</v>
      </c>
      <c r="R591" s="73">
        <f t="shared" si="400"/>
        <v>0</v>
      </c>
      <c r="S591" s="73">
        <f t="shared" si="401"/>
        <v>0</v>
      </c>
      <c r="T591" s="73">
        <f t="shared" si="402"/>
        <v>0</v>
      </c>
      <c r="U591" s="73">
        <f t="shared" si="403"/>
        <v>0</v>
      </c>
      <c r="V591" s="73">
        <f t="shared" si="404"/>
        <v>0</v>
      </c>
      <c r="W591" s="73">
        <f t="shared" si="405"/>
        <v>0</v>
      </c>
      <c r="Y591" s="72">
        <f t="shared" si="406"/>
        <v>0</v>
      </c>
      <c r="Z591" s="73">
        <f t="shared" si="407"/>
        <v>0</v>
      </c>
      <c r="AA591" s="58">
        <f t="shared" si="408"/>
        <v>0</v>
      </c>
      <c r="AB591" s="72">
        <f t="shared" si="409"/>
        <v>0</v>
      </c>
      <c r="AC591" s="72">
        <f t="shared" si="410"/>
        <v>0</v>
      </c>
      <c r="AD591" s="73">
        <f t="shared" si="411"/>
        <v>0</v>
      </c>
      <c r="AE591" s="73">
        <f t="shared" si="412"/>
        <v>0</v>
      </c>
      <c r="AF591" s="1">
        <f t="shared" si="388"/>
        <v>0</v>
      </c>
      <c r="AH591" s="1" t="str">
        <f t="shared" si="413"/>
        <v>No</v>
      </c>
    </row>
    <row r="592" spans="1:34" hidden="1" x14ac:dyDescent="0.2">
      <c r="A592" s="88">
        <v>5.8900000000000001E-4</v>
      </c>
      <c r="B592" s="4">
        <f t="shared" si="389"/>
        <v>5.8900000000000001E-4</v>
      </c>
      <c r="C592" s="83"/>
      <c r="D592" s="213"/>
      <c r="E592" s="44" t="s">
        <v>21</v>
      </c>
      <c r="F592" s="14">
        <f t="shared" si="390"/>
        <v>0</v>
      </c>
      <c r="G592" s="14">
        <f t="shared" si="391"/>
        <v>0</v>
      </c>
      <c r="H592" s="101" t="str">
        <f>IF(ISNA(VLOOKUP(C592,[1]Sheet1!$J$2:$J$2999,1,FALSE)),"No","Yes")</f>
        <v>No</v>
      </c>
      <c r="I592" s="72">
        <f t="shared" si="392"/>
        <v>0</v>
      </c>
      <c r="J592" s="72">
        <f t="shared" si="393"/>
        <v>0</v>
      </c>
      <c r="K592" s="72">
        <f t="shared" si="394"/>
        <v>0</v>
      </c>
      <c r="L592" s="72">
        <f t="shared" si="395"/>
        <v>0</v>
      </c>
      <c r="M592" s="72">
        <f t="shared" si="396"/>
        <v>0</v>
      </c>
      <c r="N592" s="72">
        <f t="shared" si="397"/>
        <v>0</v>
      </c>
      <c r="O592" s="72">
        <f t="shared" si="398"/>
        <v>0</v>
      </c>
      <c r="Q592" s="73">
        <f t="shared" si="399"/>
        <v>0</v>
      </c>
      <c r="R592" s="73">
        <f t="shared" si="400"/>
        <v>0</v>
      </c>
      <c r="S592" s="73">
        <f t="shared" si="401"/>
        <v>0</v>
      </c>
      <c r="T592" s="73">
        <f t="shared" si="402"/>
        <v>0</v>
      </c>
      <c r="U592" s="73">
        <f t="shared" si="403"/>
        <v>0</v>
      </c>
      <c r="V592" s="73">
        <f t="shared" si="404"/>
        <v>0</v>
      </c>
      <c r="W592" s="73">
        <f t="shared" si="405"/>
        <v>0</v>
      </c>
      <c r="Y592" s="72">
        <f t="shared" si="406"/>
        <v>0</v>
      </c>
      <c r="Z592" s="73">
        <f t="shared" si="407"/>
        <v>0</v>
      </c>
      <c r="AA592" s="58">
        <f t="shared" si="408"/>
        <v>0</v>
      </c>
      <c r="AB592" s="72">
        <f t="shared" si="409"/>
        <v>0</v>
      </c>
      <c r="AC592" s="72">
        <f t="shared" si="410"/>
        <v>0</v>
      </c>
      <c r="AD592" s="73">
        <f t="shared" si="411"/>
        <v>0</v>
      </c>
      <c r="AE592" s="73">
        <f t="shared" si="412"/>
        <v>0</v>
      </c>
      <c r="AF592" s="1">
        <f t="shared" si="388"/>
        <v>0</v>
      </c>
      <c r="AH592" s="1" t="str">
        <f t="shared" si="413"/>
        <v>No</v>
      </c>
    </row>
    <row r="593" spans="1:34" hidden="1" x14ac:dyDescent="0.2">
      <c r="A593" s="88">
        <v>5.9000000000000003E-4</v>
      </c>
      <c r="B593" s="4">
        <f t="shared" si="389"/>
        <v>5.9000000000000003E-4</v>
      </c>
      <c r="C593" s="83"/>
      <c r="D593" s="213"/>
      <c r="E593" s="44" t="s">
        <v>21</v>
      </c>
      <c r="F593" s="14">
        <f t="shared" si="390"/>
        <v>0</v>
      </c>
      <c r="G593" s="14">
        <f t="shared" si="391"/>
        <v>0</v>
      </c>
      <c r="H593" s="101" t="str">
        <f>IF(ISNA(VLOOKUP(C593,[1]Sheet1!$J$2:$J$2999,1,FALSE)),"No","Yes")</f>
        <v>No</v>
      </c>
      <c r="I593" s="72">
        <f t="shared" si="392"/>
        <v>0</v>
      </c>
      <c r="J593" s="72">
        <f t="shared" si="393"/>
        <v>0</v>
      </c>
      <c r="K593" s="72">
        <f t="shared" si="394"/>
        <v>0</v>
      </c>
      <c r="L593" s="72">
        <f t="shared" si="395"/>
        <v>0</v>
      </c>
      <c r="M593" s="72">
        <f t="shared" si="396"/>
        <v>0</v>
      </c>
      <c r="N593" s="72">
        <f t="shared" si="397"/>
        <v>0</v>
      </c>
      <c r="O593" s="72">
        <f t="shared" si="398"/>
        <v>0</v>
      </c>
      <c r="Q593" s="73">
        <f t="shared" si="399"/>
        <v>0</v>
      </c>
      <c r="R593" s="73">
        <f t="shared" si="400"/>
        <v>0</v>
      </c>
      <c r="S593" s="73">
        <f t="shared" si="401"/>
        <v>0</v>
      </c>
      <c r="T593" s="73">
        <f t="shared" si="402"/>
        <v>0</v>
      </c>
      <c r="U593" s="73">
        <f t="shared" si="403"/>
        <v>0</v>
      </c>
      <c r="V593" s="73">
        <f t="shared" si="404"/>
        <v>0</v>
      </c>
      <c r="W593" s="73">
        <f t="shared" si="405"/>
        <v>0</v>
      </c>
      <c r="Y593" s="72">
        <f t="shared" si="406"/>
        <v>0</v>
      </c>
      <c r="Z593" s="73">
        <f t="shared" si="407"/>
        <v>0</v>
      </c>
      <c r="AA593" s="58">
        <f t="shared" si="408"/>
        <v>0</v>
      </c>
      <c r="AB593" s="72">
        <f t="shared" si="409"/>
        <v>0</v>
      </c>
      <c r="AC593" s="72">
        <f t="shared" si="410"/>
        <v>0</v>
      </c>
      <c r="AD593" s="73">
        <f t="shared" si="411"/>
        <v>0</v>
      </c>
      <c r="AE593" s="73">
        <f t="shared" si="412"/>
        <v>0</v>
      </c>
      <c r="AF593" s="1">
        <f t="shared" si="388"/>
        <v>0</v>
      </c>
      <c r="AH593" s="1" t="str">
        <f t="shared" si="413"/>
        <v>No</v>
      </c>
    </row>
    <row r="594" spans="1:34" hidden="1" x14ac:dyDescent="0.2">
      <c r="A594" s="88">
        <v>5.9099999999999995E-4</v>
      </c>
      <c r="B594" s="4">
        <f t="shared" si="389"/>
        <v>5.9099999999999995E-4</v>
      </c>
      <c r="C594" s="83"/>
      <c r="D594" s="213"/>
      <c r="E594" s="44" t="s">
        <v>21</v>
      </c>
      <c r="F594" s="14">
        <f t="shared" si="390"/>
        <v>0</v>
      </c>
      <c r="G594" s="14">
        <f t="shared" si="391"/>
        <v>0</v>
      </c>
      <c r="H594" s="101" t="str">
        <f>IF(ISNA(VLOOKUP(C594,[1]Sheet1!$J$2:$J$2999,1,FALSE)),"No","Yes")</f>
        <v>No</v>
      </c>
      <c r="I594" s="72">
        <f t="shared" si="392"/>
        <v>0</v>
      </c>
      <c r="J594" s="72">
        <f t="shared" si="393"/>
        <v>0</v>
      </c>
      <c r="K594" s="72">
        <f t="shared" si="394"/>
        <v>0</v>
      </c>
      <c r="L594" s="72">
        <f t="shared" si="395"/>
        <v>0</v>
      </c>
      <c r="M594" s="72">
        <f t="shared" si="396"/>
        <v>0</v>
      </c>
      <c r="N594" s="72">
        <f t="shared" si="397"/>
        <v>0</v>
      </c>
      <c r="O594" s="72">
        <f t="shared" si="398"/>
        <v>0</v>
      </c>
      <c r="Q594" s="73">
        <f t="shared" si="399"/>
        <v>0</v>
      </c>
      <c r="R594" s="73">
        <f t="shared" si="400"/>
        <v>0</v>
      </c>
      <c r="S594" s="73">
        <f t="shared" si="401"/>
        <v>0</v>
      </c>
      <c r="T594" s="73">
        <f t="shared" si="402"/>
        <v>0</v>
      </c>
      <c r="U594" s="73">
        <f t="shared" si="403"/>
        <v>0</v>
      </c>
      <c r="V594" s="73">
        <f t="shared" si="404"/>
        <v>0</v>
      </c>
      <c r="W594" s="73">
        <f t="shared" si="405"/>
        <v>0</v>
      </c>
      <c r="Y594" s="72">
        <f t="shared" si="406"/>
        <v>0</v>
      </c>
      <c r="Z594" s="73">
        <f t="shared" si="407"/>
        <v>0</v>
      </c>
      <c r="AA594" s="58">
        <f t="shared" si="408"/>
        <v>0</v>
      </c>
      <c r="AB594" s="72">
        <f t="shared" si="409"/>
        <v>0</v>
      </c>
      <c r="AC594" s="72">
        <f t="shared" si="410"/>
        <v>0</v>
      </c>
      <c r="AD594" s="73">
        <f t="shared" si="411"/>
        <v>0</v>
      </c>
      <c r="AE594" s="73">
        <f t="shared" si="412"/>
        <v>0</v>
      </c>
      <c r="AF594" s="1">
        <f t="shared" si="388"/>
        <v>0</v>
      </c>
      <c r="AH594" s="1" t="str">
        <f t="shared" si="413"/>
        <v>No</v>
      </c>
    </row>
    <row r="595" spans="1:34" hidden="1" x14ac:dyDescent="0.2">
      <c r="A595" s="88">
        <v>5.9199999999999997E-4</v>
      </c>
      <c r="B595" s="4">
        <f t="shared" si="389"/>
        <v>5.9199999999999997E-4</v>
      </c>
      <c r="C595" s="83"/>
      <c r="D595" s="213"/>
      <c r="E595" s="44" t="s">
        <v>21</v>
      </c>
      <c r="F595" s="14">
        <f t="shared" si="390"/>
        <v>0</v>
      </c>
      <c r="G595" s="14">
        <f t="shared" si="391"/>
        <v>0</v>
      </c>
      <c r="H595" s="101" t="str">
        <f>IF(ISNA(VLOOKUP(C595,[1]Sheet1!$J$2:$J$2999,1,FALSE)),"No","Yes")</f>
        <v>No</v>
      </c>
      <c r="I595" s="72">
        <f t="shared" si="392"/>
        <v>0</v>
      </c>
      <c r="J595" s="72">
        <f t="shared" si="393"/>
        <v>0</v>
      </c>
      <c r="K595" s="72">
        <f t="shared" si="394"/>
        <v>0</v>
      </c>
      <c r="L595" s="72">
        <f t="shared" si="395"/>
        <v>0</v>
      </c>
      <c r="M595" s="72">
        <f t="shared" si="396"/>
        <v>0</v>
      </c>
      <c r="N595" s="72">
        <f t="shared" si="397"/>
        <v>0</v>
      </c>
      <c r="O595" s="72">
        <f t="shared" si="398"/>
        <v>0</v>
      </c>
      <c r="Q595" s="73">
        <f t="shared" si="399"/>
        <v>0</v>
      </c>
      <c r="R595" s="73">
        <f t="shared" si="400"/>
        <v>0</v>
      </c>
      <c r="S595" s="73">
        <f t="shared" si="401"/>
        <v>0</v>
      </c>
      <c r="T595" s="73">
        <f t="shared" si="402"/>
        <v>0</v>
      </c>
      <c r="U595" s="73">
        <f t="shared" si="403"/>
        <v>0</v>
      </c>
      <c r="V595" s="73">
        <f t="shared" si="404"/>
        <v>0</v>
      </c>
      <c r="W595" s="73">
        <f t="shared" si="405"/>
        <v>0</v>
      </c>
      <c r="Y595" s="72">
        <f t="shared" si="406"/>
        <v>0</v>
      </c>
      <c r="Z595" s="73">
        <f t="shared" si="407"/>
        <v>0</v>
      </c>
      <c r="AA595" s="58">
        <f t="shared" si="408"/>
        <v>0</v>
      </c>
      <c r="AB595" s="72">
        <f t="shared" si="409"/>
        <v>0</v>
      </c>
      <c r="AC595" s="72">
        <f t="shared" si="410"/>
        <v>0</v>
      </c>
      <c r="AD595" s="73">
        <f t="shared" si="411"/>
        <v>0</v>
      </c>
      <c r="AE595" s="73">
        <f t="shared" si="412"/>
        <v>0</v>
      </c>
      <c r="AF595" s="1">
        <f t="shared" si="388"/>
        <v>0</v>
      </c>
      <c r="AH595" s="1" t="str">
        <f t="shared" si="413"/>
        <v>No</v>
      </c>
    </row>
    <row r="596" spans="1:34" hidden="1" x14ac:dyDescent="0.2">
      <c r="A596" s="88">
        <v>5.9299999999999999E-4</v>
      </c>
      <c r="B596" s="4">
        <f t="shared" si="389"/>
        <v>5.9299999999999999E-4</v>
      </c>
      <c r="C596" s="83"/>
      <c r="D596" s="213"/>
      <c r="E596" s="44" t="s">
        <v>21</v>
      </c>
      <c r="F596" s="14">
        <f t="shared" si="390"/>
        <v>0</v>
      </c>
      <c r="G596" s="14">
        <f t="shared" si="391"/>
        <v>0</v>
      </c>
      <c r="H596" s="101" t="str">
        <f>IF(ISNA(VLOOKUP(C596,[1]Sheet1!$J$2:$J$2999,1,FALSE)),"No","Yes")</f>
        <v>No</v>
      </c>
      <c r="I596" s="72">
        <f t="shared" si="392"/>
        <v>0</v>
      </c>
      <c r="J596" s="72">
        <f t="shared" si="393"/>
        <v>0</v>
      </c>
      <c r="K596" s="72">
        <f t="shared" si="394"/>
        <v>0</v>
      </c>
      <c r="L596" s="72">
        <f t="shared" si="395"/>
        <v>0</v>
      </c>
      <c r="M596" s="72">
        <f t="shared" si="396"/>
        <v>0</v>
      </c>
      <c r="N596" s="72">
        <f t="shared" si="397"/>
        <v>0</v>
      </c>
      <c r="O596" s="72">
        <f t="shared" si="398"/>
        <v>0</v>
      </c>
      <c r="Q596" s="73">
        <f t="shared" si="399"/>
        <v>0</v>
      </c>
      <c r="R596" s="73">
        <f t="shared" si="400"/>
        <v>0</v>
      </c>
      <c r="S596" s="73">
        <f t="shared" si="401"/>
        <v>0</v>
      </c>
      <c r="T596" s="73">
        <f t="shared" si="402"/>
        <v>0</v>
      </c>
      <c r="U596" s="73">
        <f t="shared" si="403"/>
        <v>0</v>
      </c>
      <c r="V596" s="73">
        <f t="shared" si="404"/>
        <v>0</v>
      </c>
      <c r="W596" s="73">
        <f t="shared" si="405"/>
        <v>0</v>
      </c>
      <c r="Y596" s="72">
        <f t="shared" si="406"/>
        <v>0</v>
      </c>
      <c r="Z596" s="73">
        <f t="shared" si="407"/>
        <v>0</v>
      </c>
      <c r="AA596" s="58">
        <f t="shared" si="408"/>
        <v>0</v>
      </c>
      <c r="AB596" s="72">
        <f t="shared" si="409"/>
        <v>0</v>
      </c>
      <c r="AC596" s="72">
        <f t="shared" si="410"/>
        <v>0</v>
      </c>
      <c r="AD596" s="73">
        <f t="shared" si="411"/>
        <v>0</v>
      </c>
      <c r="AE596" s="73">
        <f t="shared" si="412"/>
        <v>0</v>
      </c>
      <c r="AF596" s="1">
        <f t="shared" si="388"/>
        <v>0</v>
      </c>
      <c r="AH596" s="1" t="str">
        <f t="shared" si="413"/>
        <v>No</v>
      </c>
    </row>
    <row r="597" spans="1:34" hidden="1" x14ac:dyDescent="0.2">
      <c r="A597" s="88">
        <v>5.9400000000000002E-4</v>
      </c>
      <c r="B597" s="4">
        <f t="shared" si="389"/>
        <v>5.9400000000000002E-4</v>
      </c>
      <c r="C597" s="83"/>
      <c r="D597" s="213"/>
      <c r="E597" s="44" t="s">
        <v>21</v>
      </c>
      <c r="F597" s="14">
        <f t="shared" si="390"/>
        <v>0</v>
      </c>
      <c r="G597" s="14">
        <f t="shared" si="391"/>
        <v>0</v>
      </c>
      <c r="H597" s="101" t="str">
        <f>IF(ISNA(VLOOKUP(C597,[1]Sheet1!$J$2:$J$2999,1,FALSE)),"No","Yes")</f>
        <v>No</v>
      </c>
      <c r="I597" s="72">
        <f t="shared" si="392"/>
        <v>0</v>
      </c>
      <c r="J597" s="72">
        <f t="shared" si="393"/>
        <v>0</v>
      </c>
      <c r="K597" s="72">
        <f t="shared" si="394"/>
        <v>0</v>
      </c>
      <c r="L597" s="72">
        <f t="shared" si="395"/>
        <v>0</v>
      </c>
      <c r="M597" s="72">
        <f t="shared" si="396"/>
        <v>0</v>
      </c>
      <c r="N597" s="72">
        <f t="shared" si="397"/>
        <v>0</v>
      </c>
      <c r="O597" s="72">
        <f t="shared" si="398"/>
        <v>0</v>
      </c>
      <c r="Q597" s="73">
        <f t="shared" si="399"/>
        <v>0</v>
      </c>
      <c r="R597" s="73">
        <f t="shared" si="400"/>
        <v>0</v>
      </c>
      <c r="S597" s="73">
        <f t="shared" si="401"/>
        <v>0</v>
      </c>
      <c r="T597" s="73">
        <f t="shared" si="402"/>
        <v>0</v>
      </c>
      <c r="U597" s="73">
        <f t="shared" si="403"/>
        <v>0</v>
      </c>
      <c r="V597" s="73">
        <f t="shared" si="404"/>
        <v>0</v>
      </c>
      <c r="W597" s="73">
        <f t="shared" si="405"/>
        <v>0</v>
      </c>
      <c r="Y597" s="72">
        <f t="shared" si="406"/>
        <v>0</v>
      </c>
      <c r="Z597" s="73">
        <f t="shared" si="407"/>
        <v>0</v>
      </c>
      <c r="AA597" s="58">
        <f t="shared" si="408"/>
        <v>0</v>
      </c>
      <c r="AB597" s="72">
        <f t="shared" si="409"/>
        <v>0</v>
      </c>
      <c r="AC597" s="72">
        <f t="shared" si="410"/>
        <v>0</v>
      </c>
      <c r="AD597" s="73">
        <f t="shared" si="411"/>
        <v>0</v>
      </c>
      <c r="AE597" s="73">
        <f t="shared" si="412"/>
        <v>0</v>
      </c>
      <c r="AF597" s="1">
        <f t="shared" si="388"/>
        <v>0</v>
      </c>
      <c r="AH597" s="1" t="str">
        <f t="shared" si="413"/>
        <v>No</v>
      </c>
    </row>
    <row r="598" spans="1:34" hidden="1" x14ac:dyDescent="0.2">
      <c r="A598" s="88">
        <v>5.9500000000000004E-4</v>
      </c>
      <c r="B598" s="4">
        <f t="shared" si="389"/>
        <v>5.9500000000000004E-4</v>
      </c>
      <c r="C598" s="83"/>
      <c r="D598" s="213"/>
      <c r="E598" s="44" t="s">
        <v>21</v>
      </c>
      <c r="F598" s="14">
        <f t="shared" si="390"/>
        <v>0</v>
      </c>
      <c r="G598" s="14">
        <f t="shared" si="391"/>
        <v>0</v>
      </c>
      <c r="H598" s="101" t="str">
        <f>IF(ISNA(VLOOKUP(C598,[1]Sheet1!$J$2:$J$2999,1,FALSE)),"No","Yes")</f>
        <v>No</v>
      </c>
      <c r="I598" s="72">
        <f t="shared" si="392"/>
        <v>0</v>
      </c>
      <c r="J598" s="72">
        <f t="shared" si="393"/>
        <v>0</v>
      </c>
      <c r="K598" s="72">
        <f t="shared" si="394"/>
        <v>0</v>
      </c>
      <c r="L598" s="72">
        <f t="shared" si="395"/>
        <v>0</v>
      </c>
      <c r="M598" s="72">
        <f t="shared" si="396"/>
        <v>0</v>
      </c>
      <c r="N598" s="72">
        <f t="shared" si="397"/>
        <v>0</v>
      </c>
      <c r="O598" s="72">
        <f t="shared" si="398"/>
        <v>0</v>
      </c>
      <c r="Q598" s="73">
        <f t="shared" si="399"/>
        <v>0</v>
      </c>
      <c r="R598" s="73">
        <f t="shared" si="400"/>
        <v>0</v>
      </c>
      <c r="S598" s="73">
        <f t="shared" si="401"/>
        <v>0</v>
      </c>
      <c r="T598" s="73">
        <f t="shared" si="402"/>
        <v>0</v>
      </c>
      <c r="U598" s="73">
        <f t="shared" si="403"/>
        <v>0</v>
      </c>
      <c r="V598" s="73">
        <f t="shared" si="404"/>
        <v>0</v>
      </c>
      <c r="W598" s="73">
        <f t="shared" si="405"/>
        <v>0</v>
      </c>
      <c r="Y598" s="72">
        <f t="shared" si="406"/>
        <v>0</v>
      </c>
      <c r="Z598" s="73">
        <f t="shared" si="407"/>
        <v>0</v>
      </c>
      <c r="AA598" s="58">
        <f t="shared" si="408"/>
        <v>0</v>
      </c>
      <c r="AB598" s="72">
        <f t="shared" si="409"/>
        <v>0</v>
      </c>
      <c r="AC598" s="72">
        <f t="shared" si="410"/>
        <v>0</v>
      </c>
      <c r="AD598" s="73">
        <f t="shared" si="411"/>
        <v>0</v>
      </c>
      <c r="AE598" s="73">
        <f t="shared" si="412"/>
        <v>0</v>
      </c>
      <c r="AF598" s="1">
        <f t="shared" si="388"/>
        <v>0</v>
      </c>
      <c r="AH598" s="1" t="str">
        <f t="shared" si="413"/>
        <v>No</v>
      </c>
    </row>
    <row r="599" spans="1:34" hidden="1" x14ac:dyDescent="0.2">
      <c r="A599" s="88">
        <v>5.9599999999999996E-4</v>
      </c>
      <c r="B599" s="4">
        <f t="shared" si="389"/>
        <v>5.9599999999999996E-4</v>
      </c>
      <c r="C599" s="83"/>
      <c r="D599" s="213"/>
      <c r="E599" s="44" t="s">
        <v>21</v>
      </c>
      <c r="F599" s="14">
        <f t="shared" si="390"/>
        <v>0</v>
      </c>
      <c r="G599" s="14">
        <f t="shared" si="391"/>
        <v>0</v>
      </c>
      <c r="H599" s="101" t="str">
        <f>IF(ISNA(VLOOKUP(C599,[1]Sheet1!$J$2:$J$2999,1,FALSE)),"No","Yes")</f>
        <v>No</v>
      </c>
      <c r="I599" s="72">
        <f t="shared" si="392"/>
        <v>0</v>
      </c>
      <c r="J599" s="72">
        <f t="shared" si="393"/>
        <v>0</v>
      </c>
      <c r="K599" s="72">
        <f t="shared" si="394"/>
        <v>0</v>
      </c>
      <c r="L599" s="72">
        <f t="shared" si="395"/>
        <v>0</v>
      </c>
      <c r="M599" s="72">
        <f t="shared" si="396"/>
        <v>0</v>
      </c>
      <c r="N599" s="72">
        <f t="shared" si="397"/>
        <v>0</v>
      </c>
      <c r="O599" s="72">
        <f t="shared" si="398"/>
        <v>0</v>
      </c>
      <c r="Q599" s="73">
        <f t="shared" si="399"/>
        <v>0</v>
      </c>
      <c r="R599" s="73">
        <f t="shared" si="400"/>
        <v>0</v>
      </c>
      <c r="S599" s="73">
        <f t="shared" si="401"/>
        <v>0</v>
      </c>
      <c r="T599" s="73">
        <f t="shared" si="402"/>
        <v>0</v>
      </c>
      <c r="U599" s="73">
        <f t="shared" si="403"/>
        <v>0</v>
      </c>
      <c r="V599" s="73">
        <f t="shared" si="404"/>
        <v>0</v>
      </c>
      <c r="W599" s="73">
        <f t="shared" si="405"/>
        <v>0</v>
      </c>
      <c r="Y599" s="72">
        <f t="shared" si="406"/>
        <v>0</v>
      </c>
      <c r="Z599" s="73">
        <f t="shared" si="407"/>
        <v>0</v>
      </c>
      <c r="AA599" s="58">
        <f t="shared" si="408"/>
        <v>0</v>
      </c>
      <c r="AB599" s="72">
        <f t="shared" si="409"/>
        <v>0</v>
      </c>
      <c r="AC599" s="72">
        <f t="shared" si="410"/>
        <v>0</v>
      </c>
      <c r="AD599" s="73">
        <f t="shared" si="411"/>
        <v>0</v>
      </c>
      <c r="AE599" s="73">
        <f t="shared" si="412"/>
        <v>0</v>
      </c>
      <c r="AF599" s="1">
        <f t="shared" si="388"/>
        <v>0</v>
      </c>
      <c r="AH599" s="1" t="str">
        <f t="shared" si="413"/>
        <v>No</v>
      </c>
    </row>
    <row r="600" spans="1:34" hidden="1" x14ac:dyDescent="0.2">
      <c r="A600" s="88">
        <v>5.9699999999999998E-4</v>
      </c>
      <c r="B600" s="4">
        <f t="shared" si="389"/>
        <v>5.9699999999999998E-4</v>
      </c>
      <c r="C600" s="83"/>
      <c r="D600" s="213"/>
      <c r="E600" s="44" t="s">
        <v>21</v>
      </c>
      <c r="F600" s="14">
        <f t="shared" si="390"/>
        <v>0</v>
      </c>
      <c r="G600" s="14">
        <f t="shared" si="391"/>
        <v>0</v>
      </c>
      <c r="H600" s="101" t="str">
        <f>IF(ISNA(VLOOKUP(C600,[1]Sheet1!$J$2:$J$2999,1,FALSE)),"No","Yes")</f>
        <v>No</v>
      </c>
      <c r="I600" s="72">
        <f t="shared" si="392"/>
        <v>0</v>
      </c>
      <c r="J600" s="72">
        <f t="shared" si="393"/>
        <v>0</v>
      </c>
      <c r="K600" s="72">
        <f t="shared" si="394"/>
        <v>0</v>
      </c>
      <c r="L600" s="72">
        <f t="shared" si="395"/>
        <v>0</v>
      </c>
      <c r="M600" s="72">
        <f t="shared" si="396"/>
        <v>0</v>
      </c>
      <c r="N600" s="72">
        <f t="shared" si="397"/>
        <v>0</v>
      </c>
      <c r="O600" s="72">
        <f t="shared" si="398"/>
        <v>0</v>
      </c>
      <c r="Q600" s="73">
        <f t="shared" si="399"/>
        <v>0</v>
      </c>
      <c r="R600" s="73">
        <f t="shared" si="400"/>
        <v>0</v>
      </c>
      <c r="S600" s="73">
        <f t="shared" si="401"/>
        <v>0</v>
      </c>
      <c r="T600" s="73">
        <f t="shared" si="402"/>
        <v>0</v>
      </c>
      <c r="U600" s="73">
        <f t="shared" si="403"/>
        <v>0</v>
      </c>
      <c r="V600" s="73">
        <f t="shared" si="404"/>
        <v>0</v>
      </c>
      <c r="W600" s="73">
        <f t="shared" si="405"/>
        <v>0</v>
      </c>
      <c r="Y600" s="72">
        <f t="shared" si="406"/>
        <v>0</v>
      </c>
      <c r="Z600" s="73">
        <f t="shared" si="407"/>
        <v>0</v>
      </c>
      <c r="AA600" s="58">
        <f t="shared" si="408"/>
        <v>0</v>
      </c>
      <c r="AB600" s="72">
        <f t="shared" si="409"/>
        <v>0</v>
      </c>
      <c r="AC600" s="72">
        <f t="shared" si="410"/>
        <v>0</v>
      </c>
      <c r="AD600" s="73">
        <f t="shared" si="411"/>
        <v>0</v>
      </c>
      <c r="AE600" s="73">
        <f t="shared" si="412"/>
        <v>0</v>
      </c>
      <c r="AF600" s="1">
        <f t="shared" si="388"/>
        <v>0</v>
      </c>
      <c r="AH600" s="1" t="str">
        <f t="shared" si="413"/>
        <v>No</v>
      </c>
    </row>
    <row r="601" spans="1:34" hidden="1" x14ac:dyDescent="0.2">
      <c r="A601" s="88">
        <v>5.9800000000000001E-4</v>
      </c>
      <c r="B601" s="4">
        <f t="shared" si="389"/>
        <v>5.9800000000000001E-4</v>
      </c>
      <c r="C601" s="83"/>
      <c r="D601" s="213"/>
      <c r="E601" s="44" t="s">
        <v>21</v>
      </c>
      <c r="F601" s="14">
        <f t="shared" si="390"/>
        <v>0</v>
      </c>
      <c r="G601" s="14">
        <f t="shared" si="391"/>
        <v>0</v>
      </c>
      <c r="H601" s="101" t="str">
        <f>IF(ISNA(VLOOKUP(C601,[1]Sheet1!$J$2:$J$2999,1,FALSE)),"No","Yes")</f>
        <v>No</v>
      </c>
      <c r="I601" s="72">
        <f t="shared" si="392"/>
        <v>0</v>
      </c>
      <c r="J601" s="72">
        <f t="shared" si="393"/>
        <v>0</v>
      </c>
      <c r="K601" s="72">
        <f t="shared" si="394"/>
        <v>0</v>
      </c>
      <c r="L601" s="72">
        <f t="shared" si="395"/>
        <v>0</v>
      </c>
      <c r="M601" s="72">
        <f t="shared" si="396"/>
        <v>0</v>
      </c>
      <c r="N601" s="72">
        <f t="shared" si="397"/>
        <v>0</v>
      </c>
      <c r="O601" s="72">
        <f t="shared" si="398"/>
        <v>0</v>
      </c>
      <c r="Q601" s="73">
        <f t="shared" si="399"/>
        <v>0</v>
      </c>
      <c r="R601" s="73">
        <f t="shared" si="400"/>
        <v>0</v>
      </c>
      <c r="S601" s="73">
        <f t="shared" si="401"/>
        <v>0</v>
      </c>
      <c r="T601" s="73">
        <f t="shared" si="402"/>
        <v>0</v>
      </c>
      <c r="U601" s="73">
        <f t="shared" si="403"/>
        <v>0</v>
      </c>
      <c r="V601" s="73">
        <f t="shared" si="404"/>
        <v>0</v>
      </c>
      <c r="W601" s="73">
        <f t="shared" si="405"/>
        <v>0</v>
      </c>
      <c r="Y601" s="72">
        <f t="shared" si="406"/>
        <v>0</v>
      </c>
      <c r="Z601" s="73">
        <f t="shared" si="407"/>
        <v>0</v>
      </c>
      <c r="AA601" s="58">
        <f t="shared" si="408"/>
        <v>0</v>
      </c>
      <c r="AB601" s="72">
        <f t="shared" si="409"/>
        <v>0</v>
      </c>
      <c r="AC601" s="72">
        <f t="shared" si="410"/>
        <v>0</v>
      </c>
      <c r="AD601" s="73">
        <f t="shared" si="411"/>
        <v>0</v>
      </c>
      <c r="AE601" s="73">
        <f t="shared" si="412"/>
        <v>0</v>
      </c>
      <c r="AF601" s="1">
        <f t="shared" si="388"/>
        <v>0</v>
      </c>
      <c r="AH601" s="1" t="str">
        <f t="shared" si="413"/>
        <v>No</v>
      </c>
    </row>
    <row r="602" spans="1:34" hidden="1" x14ac:dyDescent="0.2">
      <c r="A602" s="88">
        <v>5.9900000000000003E-4</v>
      </c>
      <c r="B602" s="4">
        <f t="shared" si="389"/>
        <v>5.9900000000000003E-4</v>
      </c>
      <c r="C602" s="83"/>
      <c r="D602" s="213"/>
      <c r="E602" s="44" t="s">
        <v>21</v>
      </c>
      <c r="F602" s="14">
        <f t="shared" si="390"/>
        <v>0</v>
      </c>
      <c r="G602" s="14">
        <f t="shared" si="391"/>
        <v>0</v>
      </c>
      <c r="H602" s="101" t="str">
        <f>IF(ISNA(VLOOKUP(C602,[1]Sheet1!$J$2:$J$2999,1,FALSE)),"No","Yes")</f>
        <v>No</v>
      </c>
      <c r="I602" s="72">
        <f t="shared" si="392"/>
        <v>0</v>
      </c>
      <c r="J602" s="72">
        <f t="shared" si="393"/>
        <v>0</v>
      </c>
      <c r="K602" s="72">
        <f t="shared" si="394"/>
        <v>0</v>
      </c>
      <c r="L602" s="72">
        <f t="shared" si="395"/>
        <v>0</v>
      </c>
      <c r="M602" s="72">
        <f t="shared" si="396"/>
        <v>0</v>
      </c>
      <c r="N602" s="72">
        <f t="shared" si="397"/>
        <v>0</v>
      </c>
      <c r="O602" s="72">
        <f t="shared" si="398"/>
        <v>0</v>
      </c>
      <c r="Q602" s="73">
        <f t="shared" si="399"/>
        <v>0</v>
      </c>
      <c r="R602" s="73">
        <f t="shared" si="400"/>
        <v>0</v>
      </c>
      <c r="S602" s="73">
        <f t="shared" si="401"/>
        <v>0</v>
      </c>
      <c r="T602" s="73">
        <f t="shared" si="402"/>
        <v>0</v>
      </c>
      <c r="U602" s="73">
        <f t="shared" si="403"/>
        <v>0</v>
      </c>
      <c r="V602" s="73">
        <f t="shared" si="404"/>
        <v>0</v>
      </c>
      <c r="W602" s="73">
        <f t="shared" si="405"/>
        <v>0</v>
      </c>
      <c r="Y602" s="72">
        <f t="shared" si="406"/>
        <v>0</v>
      </c>
      <c r="Z602" s="73">
        <f t="shared" si="407"/>
        <v>0</v>
      </c>
      <c r="AA602" s="58">
        <f t="shared" si="408"/>
        <v>0</v>
      </c>
      <c r="AB602" s="72">
        <f t="shared" si="409"/>
        <v>0</v>
      </c>
      <c r="AC602" s="72">
        <f t="shared" si="410"/>
        <v>0</v>
      </c>
      <c r="AD602" s="73">
        <f t="shared" si="411"/>
        <v>0</v>
      </c>
      <c r="AE602" s="73">
        <f t="shared" si="412"/>
        <v>0</v>
      </c>
      <c r="AF602" s="1">
        <f t="shared" si="388"/>
        <v>0</v>
      </c>
      <c r="AH602" s="1" t="str">
        <f t="shared" si="413"/>
        <v>No</v>
      </c>
    </row>
    <row r="603" spans="1:34" hidden="1" x14ac:dyDescent="0.2">
      <c r="A603" s="88">
        <v>5.9999999999999995E-4</v>
      </c>
      <c r="B603" s="4">
        <f t="shared" si="389"/>
        <v>5.9999999999999995E-4</v>
      </c>
      <c r="C603" s="83"/>
      <c r="D603" s="213"/>
      <c r="E603" s="44" t="s">
        <v>21</v>
      </c>
      <c r="F603" s="14">
        <f t="shared" si="390"/>
        <v>0</v>
      </c>
      <c r="G603" s="14">
        <f t="shared" si="391"/>
        <v>0</v>
      </c>
      <c r="H603" s="101" t="str">
        <f>IF(ISNA(VLOOKUP(C603,[1]Sheet1!$J$2:$J$2999,1,FALSE)),"No","Yes")</f>
        <v>No</v>
      </c>
      <c r="I603" s="72">
        <f t="shared" si="392"/>
        <v>0</v>
      </c>
      <c r="J603" s="72">
        <f t="shared" si="393"/>
        <v>0</v>
      </c>
      <c r="K603" s="72">
        <f t="shared" si="394"/>
        <v>0</v>
      </c>
      <c r="L603" s="72">
        <f t="shared" si="395"/>
        <v>0</v>
      </c>
      <c r="M603" s="72">
        <f t="shared" si="396"/>
        <v>0</v>
      </c>
      <c r="N603" s="72">
        <f t="shared" si="397"/>
        <v>0</v>
      </c>
      <c r="O603" s="72">
        <f t="shared" si="398"/>
        <v>0</v>
      </c>
      <c r="Q603" s="73">
        <f t="shared" si="399"/>
        <v>0</v>
      </c>
      <c r="R603" s="73">
        <f t="shared" si="400"/>
        <v>0</v>
      </c>
      <c r="S603" s="73">
        <f t="shared" si="401"/>
        <v>0</v>
      </c>
      <c r="T603" s="73">
        <f t="shared" si="402"/>
        <v>0</v>
      </c>
      <c r="U603" s="73">
        <f t="shared" si="403"/>
        <v>0</v>
      </c>
      <c r="V603" s="73">
        <f t="shared" si="404"/>
        <v>0</v>
      </c>
      <c r="W603" s="73">
        <f t="shared" si="405"/>
        <v>0</v>
      </c>
      <c r="Y603" s="72">
        <f t="shared" si="406"/>
        <v>0</v>
      </c>
      <c r="Z603" s="73">
        <f t="shared" si="407"/>
        <v>0</v>
      </c>
      <c r="AA603" s="58">
        <f t="shared" si="408"/>
        <v>0</v>
      </c>
      <c r="AB603" s="72">
        <f t="shared" si="409"/>
        <v>0</v>
      </c>
      <c r="AC603" s="72">
        <f t="shared" si="410"/>
        <v>0</v>
      </c>
      <c r="AD603" s="73">
        <f t="shared" si="411"/>
        <v>0</v>
      </c>
      <c r="AE603" s="73">
        <f t="shared" si="412"/>
        <v>0</v>
      </c>
      <c r="AF603" s="1">
        <f t="shared" si="388"/>
        <v>0</v>
      </c>
      <c r="AH603" s="1" t="str">
        <f t="shared" si="413"/>
        <v>No</v>
      </c>
    </row>
    <row r="604" spans="1:34" hidden="1" x14ac:dyDescent="0.2">
      <c r="A604" s="88">
        <v>6.0099999999999997E-4</v>
      </c>
      <c r="B604" s="4">
        <f t="shared" si="389"/>
        <v>6.0099999999999997E-4</v>
      </c>
      <c r="C604" s="83"/>
      <c r="D604" s="213"/>
      <c r="E604" s="44" t="s">
        <v>21</v>
      </c>
      <c r="F604" s="14">
        <f t="shared" si="390"/>
        <v>0</v>
      </c>
      <c r="G604" s="14">
        <f t="shared" si="391"/>
        <v>0</v>
      </c>
      <c r="H604" s="101" t="str">
        <f>IF(ISNA(VLOOKUP(C604,[1]Sheet1!$J$2:$J$2999,1,FALSE)),"No","Yes")</f>
        <v>No</v>
      </c>
      <c r="I604" s="72">
        <f t="shared" si="392"/>
        <v>0</v>
      </c>
      <c r="J604" s="72">
        <f t="shared" si="393"/>
        <v>0</v>
      </c>
      <c r="K604" s="72">
        <f t="shared" si="394"/>
        <v>0</v>
      </c>
      <c r="L604" s="72">
        <f t="shared" si="395"/>
        <v>0</v>
      </c>
      <c r="M604" s="72">
        <f t="shared" si="396"/>
        <v>0</v>
      </c>
      <c r="N604" s="72">
        <f t="shared" si="397"/>
        <v>0</v>
      </c>
      <c r="O604" s="72">
        <f t="shared" si="398"/>
        <v>0</v>
      </c>
      <c r="Q604" s="73">
        <f t="shared" si="399"/>
        <v>0</v>
      </c>
      <c r="R604" s="73">
        <f t="shared" si="400"/>
        <v>0</v>
      </c>
      <c r="S604" s="73">
        <f t="shared" si="401"/>
        <v>0</v>
      </c>
      <c r="T604" s="73">
        <f t="shared" si="402"/>
        <v>0</v>
      </c>
      <c r="U604" s="73">
        <f t="shared" si="403"/>
        <v>0</v>
      </c>
      <c r="V604" s="73">
        <f t="shared" si="404"/>
        <v>0</v>
      </c>
      <c r="W604" s="73">
        <f t="shared" si="405"/>
        <v>0</v>
      </c>
      <c r="Y604" s="72">
        <f t="shared" si="406"/>
        <v>0</v>
      </c>
      <c r="Z604" s="73">
        <f t="shared" si="407"/>
        <v>0</v>
      </c>
      <c r="AA604" s="58">
        <f t="shared" si="408"/>
        <v>0</v>
      </c>
      <c r="AB604" s="72">
        <f t="shared" si="409"/>
        <v>0</v>
      </c>
      <c r="AC604" s="72">
        <f t="shared" si="410"/>
        <v>0</v>
      </c>
      <c r="AD604" s="73">
        <f t="shared" si="411"/>
        <v>0</v>
      </c>
      <c r="AE604" s="73">
        <f t="shared" si="412"/>
        <v>0</v>
      </c>
      <c r="AF604" s="1">
        <f t="shared" si="388"/>
        <v>0</v>
      </c>
      <c r="AH604" s="1" t="str">
        <f t="shared" si="413"/>
        <v>No</v>
      </c>
    </row>
    <row r="605" spans="1:34" hidden="1" x14ac:dyDescent="0.2">
      <c r="A605" s="88">
        <v>6.02E-4</v>
      </c>
      <c r="B605" s="4">
        <f t="shared" si="389"/>
        <v>6.02E-4</v>
      </c>
      <c r="C605" s="83"/>
      <c r="D605" s="213"/>
      <c r="E605" s="44" t="s">
        <v>21</v>
      </c>
      <c r="F605" s="14">
        <f t="shared" si="390"/>
        <v>0</v>
      </c>
      <c r="G605" s="14">
        <f t="shared" si="391"/>
        <v>0</v>
      </c>
      <c r="H605" s="101" t="str">
        <f>IF(ISNA(VLOOKUP(C605,[1]Sheet1!$J$2:$J$2999,1,FALSE)),"No","Yes")</f>
        <v>No</v>
      </c>
      <c r="I605" s="72">
        <f t="shared" si="392"/>
        <v>0</v>
      </c>
      <c r="J605" s="72">
        <f t="shared" si="393"/>
        <v>0</v>
      </c>
      <c r="K605" s="72">
        <f t="shared" si="394"/>
        <v>0</v>
      </c>
      <c r="L605" s="72">
        <f t="shared" si="395"/>
        <v>0</v>
      </c>
      <c r="M605" s="72">
        <f t="shared" si="396"/>
        <v>0</v>
      </c>
      <c r="N605" s="72">
        <f t="shared" si="397"/>
        <v>0</v>
      </c>
      <c r="O605" s="72">
        <f t="shared" si="398"/>
        <v>0</v>
      </c>
      <c r="Q605" s="73">
        <f t="shared" si="399"/>
        <v>0</v>
      </c>
      <c r="R605" s="73">
        <f t="shared" si="400"/>
        <v>0</v>
      </c>
      <c r="S605" s="73">
        <f t="shared" si="401"/>
        <v>0</v>
      </c>
      <c r="T605" s="73">
        <f t="shared" si="402"/>
        <v>0</v>
      </c>
      <c r="U605" s="73">
        <f t="shared" si="403"/>
        <v>0</v>
      </c>
      <c r="V605" s="73">
        <f t="shared" si="404"/>
        <v>0</v>
      </c>
      <c r="W605" s="73">
        <f t="shared" si="405"/>
        <v>0</v>
      </c>
      <c r="Y605" s="72">
        <f t="shared" si="406"/>
        <v>0</v>
      </c>
      <c r="Z605" s="73">
        <f t="shared" si="407"/>
        <v>0</v>
      </c>
      <c r="AA605" s="58">
        <f t="shared" si="408"/>
        <v>0</v>
      </c>
      <c r="AB605" s="72">
        <f t="shared" si="409"/>
        <v>0</v>
      </c>
      <c r="AC605" s="72">
        <f t="shared" si="410"/>
        <v>0</v>
      </c>
      <c r="AD605" s="73">
        <f t="shared" si="411"/>
        <v>0</v>
      </c>
      <c r="AE605" s="73">
        <f t="shared" si="412"/>
        <v>0</v>
      </c>
      <c r="AF605" s="1">
        <f t="shared" si="388"/>
        <v>0</v>
      </c>
      <c r="AH605" s="1" t="str">
        <f t="shared" si="413"/>
        <v>No</v>
      </c>
    </row>
    <row r="606" spans="1:34" hidden="1" x14ac:dyDescent="0.2">
      <c r="A606" s="88">
        <v>6.0300000000000002E-4</v>
      </c>
      <c r="B606" s="4">
        <f t="shared" si="389"/>
        <v>6.0300000000000002E-4</v>
      </c>
      <c r="C606" s="83"/>
      <c r="D606" s="213"/>
      <c r="E606" s="44" t="s">
        <v>21</v>
      </c>
      <c r="F606" s="14">
        <f t="shared" si="390"/>
        <v>0</v>
      </c>
      <c r="G606" s="14">
        <f t="shared" si="391"/>
        <v>0</v>
      </c>
      <c r="H606" s="101" t="str">
        <f>IF(ISNA(VLOOKUP(C606,[1]Sheet1!$J$2:$J$2999,1,FALSE)),"No","Yes")</f>
        <v>No</v>
      </c>
      <c r="I606" s="72">
        <f t="shared" si="392"/>
        <v>0</v>
      </c>
      <c r="J606" s="72">
        <f t="shared" si="393"/>
        <v>0</v>
      </c>
      <c r="K606" s="72">
        <f t="shared" si="394"/>
        <v>0</v>
      </c>
      <c r="L606" s="72">
        <f t="shared" si="395"/>
        <v>0</v>
      </c>
      <c r="M606" s="72">
        <f t="shared" si="396"/>
        <v>0</v>
      </c>
      <c r="N606" s="72">
        <f t="shared" si="397"/>
        <v>0</v>
      </c>
      <c r="O606" s="72">
        <f t="shared" si="398"/>
        <v>0</v>
      </c>
      <c r="Q606" s="73">
        <f t="shared" si="399"/>
        <v>0</v>
      </c>
      <c r="R606" s="73">
        <f t="shared" si="400"/>
        <v>0</v>
      </c>
      <c r="S606" s="73">
        <f t="shared" si="401"/>
        <v>0</v>
      </c>
      <c r="T606" s="73">
        <f t="shared" si="402"/>
        <v>0</v>
      </c>
      <c r="U606" s="73">
        <f t="shared" si="403"/>
        <v>0</v>
      </c>
      <c r="V606" s="73">
        <f t="shared" si="404"/>
        <v>0</v>
      </c>
      <c r="W606" s="73">
        <f t="shared" si="405"/>
        <v>0</v>
      </c>
      <c r="Y606" s="72">
        <f t="shared" si="406"/>
        <v>0</v>
      </c>
      <c r="Z606" s="73">
        <f t="shared" si="407"/>
        <v>0</v>
      </c>
      <c r="AA606" s="58">
        <f t="shared" si="408"/>
        <v>0</v>
      </c>
      <c r="AB606" s="72">
        <f t="shared" si="409"/>
        <v>0</v>
      </c>
      <c r="AC606" s="72">
        <f t="shared" si="410"/>
        <v>0</v>
      </c>
      <c r="AD606" s="73">
        <f t="shared" si="411"/>
        <v>0</v>
      </c>
      <c r="AE606" s="73">
        <f t="shared" si="412"/>
        <v>0</v>
      </c>
      <c r="AF606" s="1">
        <f t="shared" si="388"/>
        <v>0</v>
      </c>
      <c r="AH606" s="1" t="str">
        <f t="shared" si="413"/>
        <v>No</v>
      </c>
    </row>
    <row r="607" spans="1:34" hidden="1" x14ac:dyDescent="0.2">
      <c r="A607" s="88">
        <v>6.0400000000000004E-4</v>
      </c>
      <c r="B607" s="4">
        <f t="shared" si="389"/>
        <v>6.0400000000000004E-4</v>
      </c>
      <c r="C607" s="83"/>
      <c r="D607" s="213"/>
      <c r="E607" s="44" t="s">
        <v>21</v>
      </c>
      <c r="F607" s="14">
        <f t="shared" si="390"/>
        <v>0</v>
      </c>
      <c r="G607" s="14">
        <f t="shared" si="391"/>
        <v>0</v>
      </c>
      <c r="H607" s="101" t="str">
        <f>IF(ISNA(VLOOKUP(C607,[1]Sheet1!$J$2:$J$2999,1,FALSE)),"No","Yes")</f>
        <v>No</v>
      </c>
      <c r="I607" s="72">
        <f t="shared" si="392"/>
        <v>0</v>
      </c>
      <c r="J607" s="72">
        <f t="shared" si="393"/>
        <v>0</v>
      </c>
      <c r="K607" s="72">
        <f t="shared" si="394"/>
        <v>0</v>
      </c>
      <c r="L607" s="72">
        <f t="shared" si="395"/>
        <v>0</v>
      </c>
      <c r="M607" s="72">
        <f t="shared" si="396"/>
        <v>0</v>
      </c>
      <c r="N607" s="72">
        <f t="shared" si="397"/>
        <v>0</v>
      </c>
      <c r="O607" s="72">
        <f t="shared" si="398"/>
        <v>0</v>
      </c>
      <c r="Q607" s="73">
        <f t="shared" si="399"/>
        <v>0</v>
      </c>
      <c r="R607" s="73">
        <f t="shared" si="400"/>
        <v>0</v>
      </c>
      <c r="S607" s="73">
        <f t="shared" si="401"/>
        <v>0</v>
      </c>
      <c r="T607" s="73">
        <f t="shared" si="402"/>
        <v>0</v>
      </c>
      <c r="U607" s="73">
        <f t="shared" si="403"/>
        <v>0</v>
      </c>
      <c r="V607" s="73">
        <f t="shared" si="404"/>
        <v>0</v>
      </c>
      <c r="W607" s="73">
        <f t="shared" si="405"/>
        <v>0</v>
      </c>
      <c r="Y607" s="72">
        <f t="shared" si="406"/>
        <v>0</v>
      </c>
      <c r="Z607" s="73">
        <f t="shared" si="407"/>
        <v>0</v>
      </c>
      <c r="AA607" s="58">
        <f t="shared" si="408"/>
        <v>0</v>
      </c>
      <c r="AB607" s="72">
        <f t="shared" si="409"/>
        <v>0</v>
      </c>
      <c r="AC607" s="72">
        <f t="shared" si="410"/>
        <v>0</v>
      </c>
      <c r="AD607" s="73">
        <f t="shared" si="411"/>
        <v>0</v>
      </c>
      <c r="AE607" s="73">
        <f t="shared" si="412"/>
        <v>0</v>
      </c>
      <c r="AF607" s="1">
        <f t="shared" si="388"/>
        <v>0</v>
      </c>
      <c r="AH607" s="1" t="str">
        <f t="shared" si="413"/>
        <v>No</v>
      </c>
    </row>
    <row r="608" spans="1:34" hidden="1" x14ac:dyDescent="0.2">
      <c r="A608" s="88">
        <v>6.0499999999999996E-4</v>
      </c>
      <c r="B608" s="4">
        <f t="shared" si="389"/>
        <v>6.0499999999999996E-4</v>
      </c>
      <c r="C608" s="83"/>
      <c r="D608" s="213"/>
      <c r="E608" s="44" t="s">
        <v>21</v>
      </c>
      <c r="F608" s="14">
        <f t="shared" si="390"/>
        <v>0</v>
      </c>
      <c r="G608" s="14">
        <f t="shared" si="391"/>
        <v>0</v>
      </c>
      <c r="H608" s="101" t="str">
        <f>IF(ISNA(VLOOKUP(C608,[1]Sheet1!$J$2:$J$2999,1,FALSE)),"No","Yes")</f>
        <v>No</v>
      </c>
      <c r="I608" s="72">
        <f t="shared" si="392"/>
        <v>0</v>
      </c>
      <c r="J608" s="72">
        <f t="shared" si="393"/>
        <v>0</v>
      </c>
      <c r="K608" s="72">
        <f t="shared" si="394"/>
        <v>0</v>
      </c>
      <c r="L608" s="72">
        <f t="shared" si="395"/>
        <v>0</v>
      </c>
      <c r="M608" s="72">
        <f t="shared" si="396"/>
        <v>0</v>
      </c>
      <c r="N608" s="72">
        <f t="shared" si="397"/>
        <v>0</v>
      </c>
      <c r="O608" s="72">
        <f t="shared" si="398"/>
        <v>0</v>
      </c>
      <c r="Q608" s="73">
        <f t="shared" si="399"/>
        <v>0</v>
      </c>
      <c r="R608" s="73">
        <f t="shared" si="400"/>
        <v>0</v>
      </c>
      <c r="S608" s="73">
        <f t="shared" si="401"/>
        <v>0</v>
      </c>
      <c r="T608" s="73">
        <f t="shared" si="402"/>
        <v>0</v>
      </c>
      <c r="U608" s="73">
        <f t="shared" si="403"/>
        <v>0</v>
      </c>
      <c r="V608" s="73">
        <f t="shared" si="404"/>
        <v>0</v>
      </c>
      <c r="W608" s="73">
        <f t="shared" si="405"/>
        <v>0</v>
      </c>
      <c r="Y608" s="72">
        <f t="shared" si="406"/>
        <v>0</v>
      </c>
      <c r="Z608" s="73">
        <f t="shared" si="407"/>
        <v>0</v>
      </c>
      <c r="AA608" s="58">
        <f t="shared" si="408"/>
        <v>0</v>
      </c>
      <c r="AB608" s="72">
        <f t="shared" si="409"/>
        <v>0</v>
      </c>
      <c r="AC608" s="72">
        <f t="shared" si="410"/>
        <v>0</v>
      </c>
      <c r="AD608" s="73">
        <f t="shared" si="411"/>
        <v>0</v>
      </c>
      <c r="AE608" s="73">
        <f t="shared" si="412"/>
        <v>0</v>
      </c>
      <c r="AF608" s="1">
        <f t="shared" si="388"/>
        <v>0</v>
      </c>
      <c r="AH608" s="1" t="str">
        <f t="shared" si="413"/>
        <v>No</v>
      </c>
    </row>
    <row r="609" spans="1:34" hidden="1" x14ac:dyDescent="0.2">
      <c r="A609" s="88">
        <v>6.0599999999999998E-4</v>
      </c>
      <c r="B609" s="4">
        <f t="shared" si="389"/>
        <v>6.0599999999999998E-4</v>
      </c>
      <c r="C609" s="83"/>
      <c r="D609" s="213"/>
      <c r="E609" s="44" t="s">
        <v>21</v>
      </c>
      <c r="F609" s="14">
        <f t="shared" si="390"/>
        <v>0</v>
      </c>
      <c r="G609" s="14">
        <f t="shared" si="391"/>
        <v>0</v>
      </c>
      <c r="H609" s="101" t="str">
        <f>IF(ISNA(VLOOKUP(C609,[1]Sheet1!$J$2:$J$2999,1,FALSE)),"No","Yes")</f>
        <v>No</v>
      </c>
      <c r="I609" s="72">
        <f t="shared" si="392"/>
        <v>0</v>
      </c>
      <c r="J609" s="72">
        <f t="shared" si="393"/>
        <v>0</v>
      </c>
      <c r="K609" s="72">
        <f t="shared" si="394"/>
        <v>0</v>
      </c>
      <c r="L609" s="72">
        <f t="shared" si="395"/>
        <v>0</v>
      </c>
      <c r="M609" s="72">
        <f t="shared" si="396"/>
        <v>0</v>
      </c>
      <c r="N609" s="72">
        <f t="shared" si="397"/>
        <v>0</v>
      </c>
      <c r="O609" s="72">
        <f t="shared" si="398"/>
        <v>0</v>
      </c>
      <c r="Q609" s="73">
        <f t="shared" si="399"/>
        <v>0</v>
      </c>
      <c r="R609" s="73">
        <f t="shared" si="400"/>
        <v>0</v>
      </c>
      <c r="S609" s="73">
        <f t="shared" si="401"/>
        <v>0</v>
      </c>
      <c r="T609" s="73">
        <f t="shared" si="402"/>
        <v>0</v>
      </c>
      <c r="U609" s="73">
        <f t="shared" si="403"/>
        <v>0</v>
      </c>
      <c r="V609" s="73">
        <f t="shared" si="404"/>
        <v>0</v>
      </c>
      <c r="W609" s="73">
        <f t="shared" si="405"/>
        <v>0</v>
      </c>
      <c r="Y609" s="72">
        <f t="shared" si="406"/>
        <v>0</v>
      </c>
      <c r="Z609" s="73">
        <f t="shared" si="407"/>
        <v>0</v>
      </c>
      <c r="AA609" s="58">
        <f t="shared" si="408"/>
        <v>0</v>
      </c>
      <c r="AB609" s="72">
        <f t="shared" si="409"/>
        <v>0</v>
      </c>
      <c r="AC609" s="72">
        <f t="shared" si="410"/>
        <v>0</v>
      </c>
      <c r="AD609" s="73">
        <f t="shared" si="411"/>
        <v>0</v>
      </c>
      <c r="AE609" s="73">
        <f t="shared" si="412"/>
        <v>0</v>
      </c>
      <c r="AF609" s="1">
        <f t="shared" si="388"/>
        <v>0</v>
      </c>
      <c r="AH609" s="1" t="str">
        <f t="shared" si="413"/>
        <v>No</v>
      </c>
    </row>
    <row r="610" spans="1:34" hidden="1" x14ac:dyDescent="0.2">
      <c r="A610" s="88">
        <v>6.0700000000000001E-4</v>
      </c>
      <c r="B610" s="4">
        <f t="shared" si="389"/>
        <v>6.0700000000000001E-4</v>
      </c>
      <c r="C610" s="83"/>
      <c r="D610" s="213"/>
      <c r="E610" s="44" t="s">
        <v>21</v>
      </c>
      <c r="F610" s="14">
        <f t="shared" si="390"/>
        <v>0</v>
      </c>
      <c r="G610" s="14">
        <f t="shared" si="391"/>
        <v>0</v>
      </c>
      <c r="H610" s="101" t="str">
        <f>IF(ISNA(VLOOKUP(C610,[1]Sheet1!$J$2:$J$2999,1,FALSE)),"No","Yes")</f>
        <v>No</v>
      </c>
      <c r="I610" s="72">
        <f t="shared" si="392"/>
        <v>0</v>
      </c>
      <c r="J610" s="72">
        <f t="shared" si="393"/>
        <v>0</v>
      </c>
      <c r="K610" s="72">
        <f t="shared" si="394"/>
        <v>0</v>
      </c>
      <c r="L610" s="72">
        <f t="shared" si="395"/>
        <v>0</v>
      </c>
      <c r="M610" s="72">
        <f t="shared" si="396"/>
        <v>0</v>
      </c>
      <c r="N610" s="72">
        <f t="shared" si="397"/>
        <v>0</v>
      </c>
      <c r="O610" s="72">
        <f t="shared" si="398"/>
        <v>0</v>
      </c>
      <c r="Q610" s="73">
        <f t="shared" si="399"/>
        <v>0</v>
      </c>
      <c r="R610" s="73">
        <f t="shared" si="400"/>
        <v>0</v>
      </c>
      <c r="S610" s="73">
        <f t="shared" si="401"/>
        <v>0</v>
      </c>
      <c r="T610" s="73">
        <f t="shared" si="402"/>
        <v>0</v>
      </c>
      <c r="U610" s="73">
        <f t="shared" si="403"/>
        <v>0</v>
      </c>
      <c r="V610" s="73">
        <f t="shared" si="404"/>
        <v>0</v>
      </c>
      <c r="W610" s="73">
        <f t="shared" si="405"/>
        <v>0</v>
      </c>
      <c r="Y610" s="72">
        <f t="shared" si="406"/>
        <v>0</v>
      </c>
      <c r="Z610" s="73">
        <f t="shared" si="407"/>
        <v>0</v>
      </c>
      <c r="AA610" s="58">
        <f t="shared" si="408"/>
        <v>0</v>
      </c>
      <c r="AB610" s="72">
        <f t="shared" si="409"/>
        <v>0</v>
      </c>
      <c r="AC610" s="72">
        <f t="shared" si="410"/>
        <v>0</v>
      </c>
      <c r="AD610" s="73">
        <f t="shared" si="411"/>
        <v>0</v>
      </c>
      <c r="AE610" s="73">
        <f t="shared" si="412"/>
        <v>0</v>
      </c>
      <c r="AF610" s="1">
        <f t="shared" si="388"/>
        <v>0</v>
      </c>
      <c r="AH610" s="1" t="str">
        <f t="shared" si="413"/>
        <v>No</v>
      </c>
    </row>
    <row r="611" spans="1:34" hidden="1" x14ac:dyDescent="0.2">
      <c r="A611" s="88">
        <v>6.0800000000000003E-4</v>
      </c>
      <c r="B611" s="4">
        <f t="shared" si="389"/>
        <v>6.0800000000000003E-4</v>
      </c>
      <c r="C611" s="83"/>
      <c r="D611" s="213"/>
      <c r="E611" s="44" t="s">
        <v>21</v>
      </c>
      <c r="F611" s="14">
        <f t="shared" si="390"/>
        <v>0</v>
      </c>
      <c r="G611" s="14">
        <f t="shared" si="391"/>
        <v>0</v>
      </c>
      <c r="H611" s="101" t="str">
        <f>IF(ISNA(VLOOKUP(C611,[1]Sheet1!$J$2:$J$2999,1,FALSE)),"No","Yes")</f>
        <v>No</v>
      </c>
      <c r="I611" s="72">
        <f t="shared" si="392"/>
        <v>0</v>
      </c>
      <c r="J611" s="72">
        <f t="shared" si="393"/>
        <v>0</v>
      </c>
      <c r="K611" s="72">
        <f t="shared" si="394"/>
        <v>0</v>
      </c>
      <c r="L611" s="72">
        <f t="shared" si="395"/>
        <v>0</v>
      </c>
      <c r="M611" s="72">
        <f t="shared" si="396"/>
        <v>0</v>
      </c>
      <c r="N611" s="72">
        <f t="shared" si="397"/>
        <v>0</v>
      </c>
      <c r="O611" s="72">
        <f t="shared" si="398"/>
        <v>0</v>
      </c>
      <c r="Q611" s="73">
        <f t="shared" si="399"/>
        <v>0</v>
      </c>
      <c r="R611" s="73">
        <f t="shared" si="400"/>
        <v>0</v>
      </c>
      <c r="S611" s="73">
        <f t="shared" si="401"/>
        <v>0</v>
      </c>
      <c r="T611" s="73">
        <f t="shared" si="402"/>
        <v>0</v>
      </c>
      <c r="U611" s="73">
        <f t="shared" si="403"/>
        <v>0</v>
      </c>
      <c r="V611" s="73">
        <f t="shared" si="404"/>
        <v>0</v>
      </c>
      <c r="W611" s="73">
        <f t="shared" si="405"/>
        <v>0</v>
      </c>
      <c r="Y611" s="72">
        <f t="shared" si="406"/>
        <v>0</v>
      </c>
      <c r="Z611" s="73">
        <f t="shared" si="407"/>
        <v>0</v>
      </c>
      <c r="AA611" s="58">
        <f t="shared" si="408"/>
        <v>0</v>
      </c>
      <c r="AB611" s="72">
        <f t="shared" si="409"/>
        <v>0</v>
      </c>
      <c r="AC611" s="72">
        <f t="shared" si="410"/>
        <v>0</v>
      </c>
      <c r="AD611" s="73">
        <f t="shared" si="411"/>
        <v>0</v>
      </c>
      <c r="AE611" s="73">
        <f t="shared" si="412"/>
        <v>0</v>
      </c>
      <c r="AF611" s="1">
        <f t="shared" si="388"/>
        <v>0</v>
      </c>
      <c r="AH611" s="1" t="str">
        <f t="shared" si="413"/>
        <v>No</v>
      </c>
    </row>
    <row r="612" spans="1:34" hidden="1" x14ac:dyDescent="0.2">
      <c r="A612" s="88">
        <v>6.0899999999999995E-4</v>
      </c>
      <c r="B612" s="4">
        <f t="shared" ref="B612:B649" si="414">AF612+A612</f>
        <v>6.0899999999999995E-4</v>
      </c>
      <c r="C612" s="83"/>
      <c r="D612" s="213"/>
      <c r="E612" s="44" t="s">
        <v>21</v>
      </c>
      <c r="F612" s="14">
        <f t="shared" si="390"/>
        <v>0</v>
      </c>
      <c r="G612" s="14">
        <f t="shared" si="391"/>
        <v>0</v>
      </c>
      <c r="H612" s="101" t="str">
        <f>IF(ISNA(VLOOKUP(C612,[1]Sheet1!$J$2:$J$2999,1,FALSE)),"No","Yes")</f>
        <v>No</v>
      </c>
      <c r="I612" s="72">
        <f t="shared" si="392"/>
        <v>0</v>
      </c>
      <c r="J612" s="72">
        <f t="shared" si="393"/>
        <v>0</v>
      </c>
      <c r="K612" s="72">
        <f t="shared" si="394"/>
        <v>0</v>
      </c>
      <c r="L612" s="72">
        <f t="shared" si="395"/>
        <v>0</v>
      </c>
      <c r="M612" s="72">
        <f t="shared" si="396"/>
        <v>0</v>
      </c>
      <c r="N612" s="72">
        <f t="shared" si="397"/>
        <v>0</v>
      </c>
      <c r="O612" s="72">
        <f t="shared" si="398"/>
        <v>0</v>
      </c>
      <c r="Q612" s="73">
        <f t="shared" si="399"/>
        <v>0</v>
      </c>
      <c r="R612" s="73">
        <f t="shared" si="400"/>
        <v>0</v>
      </c>
      <c r="S612" s="73">
        <f t="shared" si="401"/>
        <v>0</v>
      </c>
      <c r="T612" s="73">
        <f t="shared" si="402"/>
        <v>0</v>
      </c>
      <c r="U612" s="73">
        <f t="shared" si="403"/>
        <v>0</v>
      </c>
      <c r="V612" s="73">
        <f t="shared" si="404"/>
        <v>0</v>
      </c>
      <c r="W612" s="73">
        <f t="shared" si="405"/>
        <v>0</v>
      </c>
      <c r="Y612" s="72">
        <f t="shared" si="406"/>
        <v>0</v>
      </c>
      <c r="Z612" s="73">
        <f t="shared" si="407"/>
        <v>0</v>
      </c>
      <c r="AA612" s="58">
        <f t="shared" si="408"/>
        <v>0</v>
      </c>
      <c r="AB612" s="72">
        <f t="shared" si="409"/>
        <v>0</v>
      </c>
      <c r="AC612" s="72">
        <f t="shared" si="410"/>
        <v>0</v>
      </c>
      <c r="AD612" s="73">
        <f t="shared" si="411"/>
        <v>0</v>
      </c>
      <c r="AE612" s="73">
        <f t="shared" si="412"/>
        <v>0</v>
      </c>
      <c r="AF612" s="1">
        <f t="shared" si="388"/>
        <v>0</v>
      </c>
      <c r="AH612" s="1" t="str">
        <f t="shared" si="413"/>
        <v>No</v>
      </c>
    </row>
    <row r="613" spans="1:34" hidden="1" x14ac:dyDescent="0.2">
      <c r="A613" s="88">
        <v>6.0999999999999997E-4</v>
      </c>
      <c r="B613" s="4">
        <f t="shared" si="414"/>
        <v>6.0999999999999997E-4</v>
      </c>
      <c r="C613" s="83"/>
      <c r="D613" s="213"/>
      <c r="E613" s="44" t="s">
        <v>21</v>
      </c>
      <c r="F613" s="14">
        <f t="shared" si="390"/>
        <v>0</v>
      </c>
      <c r="G613" s="14">
        <f t="shared" si="391"/>
        <v>0</v>
      </c>
      <c r="H613" s="101" t="str">
        <f>IF(ISNA(VLOOKUP(C613,[1]Sheet1!$J$2:$J$2999,1,FALSE)),"No","Yes")</f>
        <v>No</v>
      </c>
      <c r="I613" s="72">
        <f t="shared" si="392"/>
        <v>0</v>
      </c>
      <c r="J613" s="72">
        <f t="shared" si="393"/>
        <v>0</v>
      </c>
      <c r="K613" s="72">
        <f t="shared" si="394"/>
        <v>0</v>
      </c>
      <c r="L613" s="72">
        <f t="shared" si="395"/>
        <v>0</v>
      </c>
      <c r="M613" s="72">
        <f t="shared" si="396"/>
        <v>0</v>
      </c>
      <c r="N613" s="72">
        <f t="shared" si="397"/>
        <v>0</v>
      </c>
      <c r="O613" s="72">
        <f t="shared" ref="O613:O651" si="415">IF(ISERROR(VLOOKUP($C613,Sprint7,5,FALSE)),0,(VLOOKUP($C613,Sprint7,5,FALSE)))</f>
        <v>0</v>
      </c>
      <c r="Q613" s="73">
        <f t="shared" si="399"/>
        <v>0</v>
      </c>
      <c r="R613" s="73">
        <f t="shared" si="400"/>
        <v>0</v>
      </c>
      <c r="S613" s="73">
        <f t="shared" si="401"/>
        <v>0</v>
      </c>
      <c r="T613" s="73">
        <f t="shared" si="402"/>
        <v>0</v>
      </c>
      <c r="U613" s="73">
        <f t="shared" si="403"/>
        <v>0</v>
      </c>
      <c r="V613" s="73">
        <f t="shared" si="404"/>
        <v>0</v>
      </c>
      <c r="W613" s="73">
        <f t="shared" ref="W613:W651" si="416">IF(ISERROR(VLOOKUP($C613,_End7,5,FALSE)),0,(VLOOKUP($C613,_End7,5,FALSE)))</f>
        <v>0</v>
      </c>
      <c r="Y613" s="72">
        <f t="shared" si="406"/>
        <v>0</v>
      </c>
      <c r="Z613" s="73">
        <f t="shared" si="407"/>
        <v>0</v>
      </c>
      <c r="AA613" s="58">
        <f t="shared" si="408"/>
        <v>0</v>
      </c>
      <c r="AB613" s="72">
        <f t="shared" si="409"/>
        <v>0</v>
      </c>
      <c r="AC613" s="72">
        <f t="shared" si="410"/>
        <v>0</v>
      </c>
      <c r="AD613" s="73">
        <f t="shared" si="411"/>
        <v>0</v>
      </c>
      <c r="AE613" s="73">
        <f t="shared" si="412"/>
        <v>0</v>
      </c>
      <c r="AF613" s="1">
        <f t="shared" si="388"/>
        <v>0</v>
      </c>
      <c r="AH613" s="1" t="str">
        <f t="shared" si="413"/>
        <v>No</v>
      </c>
    </row>
    <row r="614" spans="1:34" hidden="1" x14ac:dyDescent="0.2">
      <c r="A614" s="88">
        <v>6.11E-4</v>
      </c>
      <c r="B614" s="4">
        <f t="shared" si="414"/>
        <v>6.11E-4</v>
      </c>
      <c r="C614" s="83"/>
      <c r="D614" s="213"/>
      <c r="E614" s="44" t="s">
        <v>21</v>
      </c>
      <c r="F614" s="14">
        <f t="shared" ref="F614:F652" si="417">COUNTIF(H614:X614,"&gt;1")</f>
        <v>0</v>
      </c>
      <c r="G614" s="14">
        <f t="shared" ref="G614:G652" si="418">COUNTIF(AA614:AE614,"&gt;1")</f>
        <v>0</v>
      </c>
      <c r="H614" s="101" t="str">
        <f>IF(ISNA(VLOOKUP(C614,[1]Sheet1!$J$2:$J$2999,1,FALSE)),"No","Yes")</f>
        <v>No</v>
      </c>
      <c r="I614" s="72">
        <f t="shared" ref="I614:I652" si="419">IF(ISERROR(VLOOKUP($C614,Sprint1,5,FALSE)),0,(VLOOKUP($C614,Sprint1,5,FALSE)))</f>
        <v>0</v>
      </c>
      <c r="J614" s="72">
        <f t="shared" ref="J614:J652" si="420">IF(ISERROR(VLOOKUP($C614,Sprint2,5,FALSE)),0,(VLOOKUP($C614,Sprint2,5,FALSE)))</f>
        <v>0</v>
      </c>
      <c r="K614" s="72">
        <f t="shared" ref="K614:K652" si="421">IF(ISERROR(VLOOKUP($C614,Sprint3,5,FALSE)),0,(VLOOKUP($C614,Sprint3,5,FALSE)))</f>
        <v>0</v>
      </c>
      <c r="L614" s="72">
        <f t="shared" ref="L614:L652" si="422">IF(ISERROR(VLOOKUP($C614,Sprint4,5,FALSE)),0,(VLOOKUP($C614,Sprint4,5,FALSE)))</f>
        <v>0</v>
      </c>
      <c r="M614" s="72">
        <f t="shared" ref="M614:M652" si="423">IF(ISERROR(VLOOKUP($C614,Sprint5,5,FALSE)),0,(VLOOKUP($C614,Sprint5,5,FALSE)))</f>
        <v>0</v>
      </c>
      <c r="N614" s="72">
        <f t="shared" ref="N614:N652" si="424">IF(ISERROR(VLOOKUP($C614,Sprint6,5,FALSE)),0,(VLOOKUP($C614,Sprint6,5,FALSE)))</f>
        <v>0</v>
      </c>
      <c r="O614" s="72">
        <f t="shared" si="415"/>
        <v>0</v>
      </c>
      <c r="Q614" s="73">
        <f t="shared" ref="Q614:Q652" si="425">IF(ISERROR(VLOOKUP($C614,_End1,5,FALSE)),0,(VLOOKUP($C614,_End1,5,FALSE)))</f>
        <v>0</v>
      </c>
      <c r="R614" s="73">
        <f t="shared" ref="R614:R652" si="426">IF(ISERROR(VLOOKUP($C614,_End2,5,FALSE)),0,(VLOOKUP($C614,_End2,5,FALSE)))</f>
        <v>0</v>
      </c>
      <c r="S614" s="73">
        <f t="shared" ref="S614:S652" si="427">IF(ISERROR(VLOOKUP($C614,_End3,5,FALSE)),0,(VLOOKUP($C614,_End3,5,FALSE)))</f>
        <v>0</v>
      </c>
      <c r="T614" s="73">
        <f t="shared" ref="T614:T652" si="428">IF(ISERROR(VLOOKUP($C614,_End4,5,FALSE)),0,(VLOOKUP($C614,_End4,5,FALSE)))</f>
        <v>0</v>
      </c>
      <c r="U614" s="73">
        <f t="shared" ref="U614:U652" si="429">IF(ISERROR(VLOOKUP($C614,_End5,5,FALSE)),0,(VLOOKUP($C614,_End5,5,FALSE)))</f>
        <v>0</v>
      </c>
      <c r="V614" s="73">
        <f t="shared" ref="V614:V652" si="430">IF(ISERROR(VLOOKUP($C614,_End6,5,FALSE)),0,(VLOOKUP($C614,_End6,5,FALSE)))</f>
        <v>0</v>
      </c>
      <c r="W614" s="73">
        <f t="shared" si="416"/>
        <v>0</v>
      </c>
      <c r="Y614" s="72">
        <f t="shared" ref="Y614:Y652" si="431">LARGE(I614:O614,3)</f>
        <v>0</v>
      </c>
      <c r="Z614" s="73">
        <f t="shared" ref="Z614:Z652" si="432">LARGE(Q614:W614,3)</f>
        <v>0</v>
      </c>
      <c r="AA614" s="58">
        <f t="shared" ref="AA614:AA652" si="433">LARGE(Y614:Z614,1)</f>
        <v>0</v>
      </c>
      <c r="AB614" s="72">
        <f t="shared" ref="AB614:AB652" si="434">LARGE(I614:O614,1)</f>
        <v>0</v>
      </c>
      <c r="AC614" s="72">
        <f t="shared" ref="AC614:AC652" si="435">LARGE(I614:O614,2)</f>
        <v>0</v>
      </c>
      <c r="AD614" s="73">
        <f t="shared" ref="AD614:AD652" si="436">LARGE(Q614:W614,1)</f>
        <v>0</v>
      </c>
      <c r="AE614" s="73">
        <f t="shared" ref="AE614:AE652" si="437">LARGE(Q614:W614,2)</f>
        <v>0</v>
      </c>
      <c r="AF614" s="1">
        <f t="shared" si="388"/>
        <v>0</v>
      </c>
      <c r="AH614" s="1" t="str">
        <f t="shared" si="413"/>
        <v>No</v>
      </c>
    </row>
    <row r="615" spans="1:34" hidden="1" x14ac:dyDescent="0.2">
      <c r="A615" s="88">
        <v>6.1200000000000002E-4</v>
      </c>
      <c r="B615" s="4">
        <f t="shared" si="414"/>
        <v>6.1200000000000002E-4</v>
      </c>
      <c r="C615" s="83"/>
      <c r="D615" s="213"/>
      <c r="E615" s="44" t="s">
        <v>21</v>
      </c>
      <c r="F615" s="14">
        <f t="shared" si="417"/>
        <v>0</v>
      </c>
      <c r="G615" s="14">
        <f t="shared" si="418"/>
        <v>0</v>
      </c>
      <c r="H615" s="101" t="str">
        <f>IF(ISNA(VLOOKUP(C615,[1]Sheet1!$J$2:$J$2999,1,FALSE)),"No","Yes")</f>
        <v>No</v>
      </c>
      <c r="I615" s="72">
        <f t="shared" si="419"/>
        <v>0</v>
      </c>
      <c r="J615" s="72">
        <f t="shared" si="420"/>
        <v>0</v>
      </c>
      <c r="K615" s="72">
        <f t="shared" si="421"/>
        <v>0</v>
      </c>
      <c r="L615" s="72">
        <f t="shared" si="422"/>
        <v>0</v>
      </c>
      <c r="M615" s="72">
        <f t="shared" si="423"/>
        <v>0</v>
      </c>
      <c r="N615" s="72">
        <f t="shared" si="424"/>
        <v>0</v>
      </c>
      <c r="O615" s="72">
        <f t="shared" si="415"/>
        <v>0</v>
      </c>
      <c r="Q615" s="73">
        <f t="shared" si="425"/>
        <v>0</v>
      </c>
      <c r="R615" s="73">
        <f t="shared" si="426"/>
        <v>0</v>
      </c>
      <c r="S615" s="73">
        <f t="shared" si="427"/>
        <v>0</v>
      </c>
      <c r="T615" s="73">
        <f t="shared" si="428"/>
        <v>0</v>
      </c>
      <c r="U615" s="73">
        <f t="shared" si="429"/>
        <v>0</v>
      </c>
      <c r="V615" s="73">
        <f t="shared" si="430"/>
        <v>0</v>
      </c>
      <c r="W615" s="73">
        <f t="shared" si="416"/>
        <v>0</v>
      </c>
      <c r="Y615" s="72">
        <f t="shared" si="431"/>
        <v>0</v>
      </c>
      <c r="Z615" s="73">
        <f t="shared" si="432"/>
        <v>0</v>
      </c>
      <c r="AA615" s="58">
        <f t="shared" si="433"/>
        <v>0</v>
      </c>
      <c r="AB615" s="72">
        <f t="shared" si="434"/>
        <v>0</v>
      </c>
      <c r="AC615" s="72">
        <f t="shared" si="435"/>
        <v>0</v>
      </c>
      <c r="AD615" s="73">
        <f t="shared" si="436"/>
        <v>0</v>
      </c>
      <c r="AE615" s="73">
        <f t="shared" si="437"/>
        <v>0</v>
      </c>
      <c r="AF615" s="1">
        <f t="shared" si="388"/>
        <v>0</v>
      </c>
      <c r="AH615" s="1" t="str">
        <f t="shared" si="413"/>
        <v>No</v>
      </c>
    </row>
    <row r="616" spans="1:34" hidden="1" x14ac:dyDescent="0.2">
      <c r="A616" s="88">
        <v>6.1300000000000005E-4</v>
      </c>
      <c r="B616" s="4">
        <f t="shared" si="414"/>
        <v>6.1300000000000005E-4</v>
      </c>
      <c r="C616" s="83"/>
      <c r="D616" s="213"/>
      <c r="E616" s="44" t="s">
        <v>21</v>
      </c>
      <c r="F616" s="14">
        <f t="shared" si="417"/>
        <v>0</v>
      </c>
      <c r="G616" s="14">
        <f t="shared" si="418"/>
        <v>0</v>
      </c>
      <c r="H616" s="101" t="str">
        <f>IF(ISNA(VLOOKUP(C616,[1]Sheet1!$J$2:$J$2999,1,FALSE)),"No","Yes")</f>
        <v>No</v>
      </c>
      <c r="I616" s="72">
        <f t="shared" si="419"/>
        <v>0</v>
      </c>
      <c r="J616" s="72">
        <f t="shared" si="420"/>
        <v>0</v>
      </c>
      <c r="K616" s="72">
        <f t="shared" si="421"/>
        <v>0</v>
      </c>
      <c r="L616" s="72">
        <f t="shared" si="422"/>
        <v>0</v>
      </c>
      <c r="M616" s="72">
        <f t="shared" si="423"/>
        <v>0</v>
      </c>
      <c r="N616" s="72">
        <f t="shared" si="424"/>
        <v>0</v>
      </c>
      <c r="O616" s="72">
        <f t="shared" si="415"/>
        <v>0</v>
      </c>
      <c r="Q616" s="73">
        <f t="shared" si="425"/>
        <v>0</v>
      </c>
      <c r="R616" s="73">
        <f t="shared" si="426"/>
        <v>0</v>
      </c>
      <c r="S616" s="73">
        <f t="shared" si="427"/>
        <v>0</v>
      </c>
      <c r="T616" s="73">
        <f t="shared" si="428"/>
        <v>0</v>
      </c>
      <c r="U616" s="73">
        <f t="shared" si="429"/>
        <v>0</v>
      </c>
      <c r="V616" s="73">
        <f t="shared" si="430"/>
        <v>0</v>
      </c>
      <c r="W616" s="73">
        <f t="shared" si="416"/>
        <v>0</v>
      </c>
      <c r="Y616" s="72">
        <f t="shared" si="431"/>
        <v>0</v>
      </c>
      <c r="Z616" s="73">
        <f t="shared" si="432"/>
        <v>0</v>
      </c>
      <c r="AA616" s="58">
        <f t="shared" si="433"/>
        <v>0</v>
      </c>
      <c r="AB616" s="72">
        <f t="shared" si="434"/>
        <v>0</v>
      </c>
      <c r="AC616" s="72">
        <f t="shared" si="435"/>
        <v>0</v>
      </c>
      <c r="AD616" s="73">
        <f t="shared" si="436"/>
        <v>0</v>
      </c>
      <c r="AE616" s="73">
        <f t="shared" si="437"/>
        <v>0</v>
      </c>
      <c r="AF616" s="1">
        <f t="shared" si="388"/>
        <v>0</v>
      </c>
      <c r="AH616" s="1" t="str">
        <f t="shared" si="413"/>
        <v>No</v>
      </c>
    </row>
    <row r="617" spans="1:34" hidden="1" x14ac:dyDescent="0.2">
      <c r="A617" s="88">
        <v>6.1399999999999996E-4</v>
      </c>
      <c r="B617" s="4">
        <f t="shared" si="414"/>
        <v>6.1399999999999996E-4</v>
      </c>
      <c r="C617" s="83"/>
      <c r="D617" s="213"/>
      <c r="E617" s="44" t="s">
        <v>21</v>
      </c>
      <c r="F617" s="14">
        <f t="shared" si="417"/>
        <v>0</v>
      </c>
      <c r="G617" s="14">
        <f t="shared" si="418"/>
        <v>0</v>
      </c>
      <c r="H617" s="101" t="str">
        <f>IF(ISNA(VLOOKUP(C617,[1]Sheet1!$J$2:$J$2999,1,FALSE)),"No","Yes")</f>
        <v>No</v>
      </c>
      <c r="I617" s="72">
        <f t="shared" si="419"/>
        <v>0</v>
      </c>
      <c r="J617" s="72">
        <f t="shared" si="420"/>
        <v>0</v>
      </c>
      <c r="K617" s="72">
        <f t="shared" si="421"/>
        <v>0</v>
      </c>
      <c r="L617" s="72">
        <f t="shared" si="422"/>
        <v>0</v>
      </c>
      <c r="M617" s="72">
        <f t="shared" si="423"/>
        <v>0</v>
      </c>
      <c r="N617" s="72">
        <f t="shared" si="424"/>
        <v>0</v>
      </c>
      <c r="O617" s="72">
        <f t="shared" si="415"/>
        <v>0</v>
      </c>
      <c r="Q617" s="73">
        <f t="shared" si="425"/>
        <v>0</v>
      </c>
      <c r="R617" s="73">
        <f t="shared" si="426"/>
        <v>0</v>
      </c>
      <c r="S617" s="73">
        <f t="shared" si="427"/>
        <v>0</v>
      </c>
      <c r="T617" s="73">
        <f t="shared" si="428"/>
        <v>0</v>
      </c>
      <c r="U617" s="73">
        <f t="shared" si="429"/>
        <v>0</v>
      </c>
      <c r="V617" s="73">
        <f t="shared" si="430"/>
        <v>0</v>
      </c>
      <c r="W617" s="73">
        <f t="shared" si="416"/>
        <v>0</v>
      </c>
      <c r="Y617" s="72">
        <f t="shared" si="431"/>
        <v>0</v>
      </c>
      <c r="Z617" s="73">
        <f t="shared" si="432"/>
        <v>0</v>
      </c>
      <c r="AA617" s="58">
        <f t="shared" si="433"/>
        <v>0</v>
      </c>
      <c r="AB617" s="72">
        <f t="shared" si="434"/>
        <v>0</v>
      </c>
      <c r="AC617" s="72">
        <f t="shared" si="435"/>
        <v>0</v>
      </c>
      <c r="AD617" s="73">
        <f t="shared" si="436"/>
        <v>0</v>
      </c>
      <c r="AE617" s="73">
        <f t="shared" si="437"/>
        <v>0</v>
      </c>
      <c r="AF617" s="1">
        <f t="shared" si="388"/>
        <v>0</v>
      </c>
      <c r="AH617" s="1" t="str">
        <f t="shared" si="413"/>
        <v>No</v>
      </c>
    </row>
    <row r="618" spans="1:34" hidden="1" x14ac:dyDescent="0.2">
      <c r="A618" s="88">
        <v>6.1499999999999999E-4</v>
      </c>
      <c r="B618" s="4">
        <f t="shared" si="414"/>
        <v>6.1499999999999999E-4</v>
      </c>
      <c r="C618" s="83"/>
      <c r="D618" s="213"/>
      <c r="E618" s="44" t="s">
        <v>21</v>
      </c>
      <c r="F618" s="14">
        <f t="shared" si="417"/>
        <v>0</v>
      </c>
      <c r="G618" s="14">
        <f t="shared" si="418"/>
        <v>0</v>
      </c>
      <c r="H618" s="101" t="str">
        <f>IF(ISNA(VLOOKUP(C618,[1]Sheet1!$J$2:$J$2999,1,FALSE)),"No","Yes")</f>
        <v>No</v>
      </c>
      <c r="I618" s="72">
        <f t="shared" si="419"/>
        <v>0</v>
      </c>
      <c r="J618" s="72">
        <f t="shared" si="420"/>
        <v>0</v>
      </c>
      <c r="K618" s="72">
        <f t="shared" si="421"/>
        <v>0</v>
      </c>
      <c r="L618" s="72">
        <f t="shared" si="422"/>
        <v>0</v>
      </c>
      <c r="M618" s="72">
        <f t="shared" si="423"/>
        <v>0</v>
      </c>
      <c r="N618" s="72">
        <f t="shared" si="424"/>
        <v>0</v>
      </c>
      <c r="O618" s="72">
        <f t="shared" si="415"/>
        <v>0</v>
      </c>
      <c r="Q618" s="73">
        <f t="shared" si="425"/>
        <v>0</v>
      </c>
      <c r="R618" s="73">
        <f t="shared" si="426"/>
        <v>0</v>
      </c>
      <c r="S618" s="73">
        <f t="shared" si="427"/>
        <v>0</v>
      </c>
      <c r="T618" s="73">
        <f t="shared" si="428"/>
        <v>0</v>
      </c>
      <c r="U618" s="73">
        <f t="shared" si="429"/>
        <v>0</v>
      </c>
      <c r="V618" s="73">
        <f t="shared" si="430"/>
        <v>0</v>
      </c>
      <c r="W618" s="73">
        <f t="shared" si="416"/>
        <v>0</v>
      </c>
      <c r="Y618" s="72">
        <f t="shared" si="431"/>
        <v>0</v>
      </c>
      <c r="Z618" s="73">
        <f t="shared" si="432"/>
        <v>0</v>
      </c>
      <c r="AA618" s="58">
        <f t="shared" si="433"/>
        <v>0</v>
      </c>
      <c r="AB618" s="72">
        <f t="shared" si="434"/>
        <v>0</v>
      </c>
      <c r="AC618" s="72">
        <f t="shared" si="435"/>
        <v>0</v>
      </c>
      <c r="AD618" s="73">
        <f t="shared" si="436"/>
        <v>0</v>
      </c>
      <c r="AE618" s="73">
        <f t="shared" si="437"/>
        <v>0</v>
      </c>
      <c r="AF618" s="1">
        <f t="shared" si="388"/>
        <v>0</v>
      </c>
      <c r="AH618" s="1" t="str">
        <f t="shared" si="413"/>
        <v>No</v>
      </c>
    </row>
    <row r="619" spans="1:34" hidden="1" x14ac:dyDescent="0.2">
      <c r="A619" s="88">
        <v>6.1600000000000001E-4</v>
      </c>
      <c r="B619" s="4">
        <f t="shared" si="414"/>
        <v>6.1600000000000001E-4</v>
      </c>
      <c r="C619" s="83"/>
      <c r="D619" s="213"/>
      <c r="E619" s="44" t="s">
        <v>21</v>
      </c>
      <c r="F619" s="14">
        <f t="shared" si="417"/>
        <v>0</v>
      </c>
      <c r="G619" s="14">
        <f t="shared" si="418"/>
        <v>0</v>
      </c>
      <c r="H619" s="101" t="str">
        <f>IF(ISNA(VLOOKUP(C619,[1]Sheet1!$J$2:$J$2999,1,FALSE)),"No","Yes")</f>
        <v>No</v>
      </c>
      <c r="I619" s="72">
        <f t="shared" si="419"/>
        <v>0</v>
      </c>
      <c r="J619" s="72">
        <f t="shared" si="420"/>
        <v>0</v>
      </c>
      <c r="K619" s="72">
        <f t="shared" si="421"/>
        <v>0</v>
      </c>
      <c r="L619" s="72">
        <f t="shared" si="422"/>
        <v>0</v>
      </c>
      <c r="M619" s="72">
        <f t="shared" si="423"/>
        <v>0</v>
      </c>
      <c r="N619" s="72">
        <f t="shared" si="424"/>
        <v>0</v>
      </c>
      <c r="O619" s="72">
        <f t="shared" si="415"/>
        <v>0</v>
      </c>
      <c r="Q619" s="73">
        <f t="shared" si="425"/>
        <v>0</v>
      </c>
      <c r="R619" s="73">
        <f t="shared" si="426"/>
        <v>0</v>
      </c>
      <c r="S619" s="73">
        <f t="shared" si="427"/>
        <v>0</v>
      </c>
      <c r="T619" s="73">
        <f t="shared" si="428"/>
        <v>0</v>
      </c>
      <c r="U619" s="73">
        <f t="shared" si="429"/>
        <v>0</v>
      </c>
      <c r="V619" s="73">
        <f t="shared" si="430"/>
        <v>0</v>
      </c>
      <c r="W619" s="73">
        <f t="shared" si="416"/>
        <v>0</v>
      </c>
      <c r="Y619" s="72">
        <f t="shared" si="431"/>
        <v>0</v>
      </c>
      <c r="Z619" s="73">
        <f t="shared" si="432"/>
        <v>0</v>
      </c>
      <c r="AA619" s="58">
        <f t="shared" si="433"/>
        <v>0</v>
      </c>
      <c r="AB619" s="72">
        <f t="shared" si="434"/>
        <v>0</v>
      </c>
      <c r="AC619" s="72">
        <f t="shared" si="435"/>
        <v>0</v>
      </c>
      <c r="AD619" s="73">
        <f t="shared" si="436"/>
        <v>0</v>
      </c>
      <c r="AE619" s="73">
        <f t="shared" si="437"/>
        <v>0</v>
      </c>
      <c r="AF619" s="1">
        <f t="shared" si="388"/>
        <v>0</v>
      </c>
      <c r="AH619" s="1" t="str">
        <f t="shared" si="413"/>
        <v>No</v>
      </c>
    </row>
    <row r="620" spans="1:34" hidden="1" x14ac:dyDescent="0.2">
      <c r="A620" s="88">
        <v>6.1700000000000004E-4</v>
      </c>
      <c r="B620" s="4">
        <f t="shared" si="414"/>
        <v>6.1700000000000004E-4</v>
      </c>
      <c r="C620" s="83"/>
      <c r="D620" s="213"/>
      <c r="E620" s="44" t="s">
        <v>21</v>
      </c>
      <c r="F620" s="14">
        <f t="shared" si="417"/>
        <v>0</v>
      </c>
      <c r="G620" s="14">
        <f t="shared" si="418"/>
        <v>0</v>
      </c>
      <c r="H620" s="101" t="str">
        <f>IF(ISNA(VLOOKUP(C620,[1]Sheet1!$J$2:$J$2999,1,FALSE)),"No","Yes")</f>
        <v>No</v>
      </c>
      <c r="I620" s="72">
        <f t="shared" si="419"/>
        <v>0</v>
      </c>
      <c r="J620" s="72">
        <f t="shared" si="420"/>
        <v>0</v>
      </c>
      <c r="K620" s="72">
        <f t="shared" si="421"/>
        <v>0</v>
      </c>
      <c r="L620" s="72">
        <f t="shared" si="422"/>
        <v>0</v>
      </c>
      <c r="M620" s="72">
        <f t="shared" si="423"/>
        <v>0</v>
      </c>
      <c r="N620" s="72">
        <f t="shared" si="424"/>
        <v>0</v>
      </c>
      <c r="O620" s="72">
        <f t="shared" si="415"/>
        <v>0</v>
      </c>
      <c r="Q620" s="73">
        <f t="shared" si="425"/>
        <v>0</v>
      </c>
      <c r="R620" s="73">
        <f t="shared" si="426"/>
        <v>0</v>
      </c>
      <c r="S620" s="73">
        <f t="shared" si="427"/>
        <v>0</v>
      </c>
      <c r="T620" s="73">
        <f t="shared" si="428"/>
        <v>0</v>
      </c>
      <c r="U620" s="73">
        <f t="shared" si="429"/>
        <v>0</v>
      </c>
      <c r="V620" s="73">
        <f t="shared" si="430"/>
        <v>0</v>
      </c>
      <c r="W620" s="73">
        <f t="shared" si="416"/>
        <v>0</v>
      </c>
      <c r="Y620" s="72">
        <f t="shared" si="431"/>
        <v>0</v>
      </c>
      <c r="Z620" s="73">
        <f t="shared" si="432"/>
        <v>0</v>
      </c>
      <c r="AA620" s="58">
        <f t="shared" si="433"/>
        <v>0</v>
      </c>
      <c r="AB620" s="72">
        <f t="shared" si="434"/>
        <v>0</v>
      </c>
      <c r="AC620" s="72">
        <f t="shared" si="435"/>
        <v>0</v>
      </c>
      <c r="AD620" s="73">
        <f t="shared" si="436"/>
        <v>0</v>
      </c>
      <c r="AE620" s="73">
        <f t="shared" si="437"/>
        <v>0</v>
      </c>
      <c r="AF620" s="1">
        <f t="shared" si="388"/>
        <v>0</v>
      </c>
      <c r="AH620" s="1" t="str">
        <f t="shared" si="413"/>
        <v>No</v>
      </c>
    </row>
    <row r="621" spans="1:34" hidden="1" x14ac:dyDescent="0.2">
      <c r="A621" s="88">
        <v>6.1799999999999995E-4</v>
      </c>
      <c r="B621" s="4">
        <f t="shared" si="414"/>
        <v>6.1799999999999995E-4</v>
      </c>
      <c r="C621"/>
      <c r="D621" s="213"/>
      <c r="E621" s="44" t="s">
        <v>21</v>
      </c>
      <c r="F621" s="14">
        <f t="shared" si="417"/>
        <v>0</v>
      </c>
      <c r="G621" s="14">
        <f t="shared" si="418"/>
        <v>0</v>
      </c>
      <c r="H621" s="101" t="str">
        <f>IF(ISNA(VLOOKUP(C621,[1]Sheet1!$J$2:$J$2999,1,FALSE)),"No","Yes")</f>
        <v>No</v>
      </c>
      <c r="I621" s="72">
        <f t="shared" si="419"/>
        <v>0</v>
      </c>
      <c r="J621" s="72">
        <f t="shared" si="420"/>
        <v>0</v>
      </c>
      <c r="K621" s="72">
        <f t="shared" si="421"/>
        <v>0</v>
      </c>
      <c r="L621" s="72">
        <f t="shared" si="422"/>
        <v>0</v>
      </c>
      <c r="M621" s="72">
        <f t="shared" si="423"/>
        <v>0</v>
      </c>
      <c r="N621" s="72">
        <f t="shared" si="424"/>
        <v>0</v>
      </c>
      <c r="O621" s="72">
        <f t="shared" si="415"/>
        <v>0</v>
      </c>
      <c r="Q621" s="73">
        <f t="shared" si="425"/>
        <v>0</v>
      </c>
      <c r="R621" s="73">
        <f t="shared" si="426"/>
        <v>0</v>
      </c>
      <c r="S621" s="73">
        <f t="shared" si="427"/>
        <v>0</v>
      </c>
      <c r="T621" s="73">
        <f t="shared" si="428"/>
        <v>0</v>
      </c>
      <c r="U621" s="73">
        <f t="shared" si="429"/>
        <v>0</v>
      </c>
      <c r="V621" s="73">
        <f t="shared" si="430"/>
        <v>0</v>
      </c>
      <c r="W621" s="73">
        <f t="shared" si="416"/>
        <v>0</v>
      </c>
      <c r="Y621" s="72">
        <f t="shared" si="431"/>
        <v>0</v>
      </c>
      <c r="Z621" s="73">
        <f t="shared" si="432"/>
        <v>0</v>
      </c>
      <c r="AA621" s="58">
        <f t="shared" si="433"/>
        <v>0</v>
      </c>
      <c r="AB621" s="72">
        <f t="shared" si="434"/>
        <v>0</v>
      </c>
      <c r="AC621" s="72">
        <f t="shared" si="435"/>
        <v>0</v>
      </c>
      <c r="AD621" s="73">
        <f t="shared" si="436"/>
        <v>0</v>
      </c>
      <c r="AE621" s="73">
        <f t="shared" si="437"/>
        <v>0</v>
      </c>
      <c r="AF621" s="1">
        <f t="shared" si="388"/>
        <v>0</v>
      </c>
      <c r="AH621" s="1" t="str">
        <f t="shared" si="413"/>
        <v>No</v>
      </c>
    </row>
    <row r="622" spans="1:34" hidden="1" x14ac:dyDescent="0.2">
      <c r="A622" s="88">
        <v>6.1899999999999998E-4</v>
      </c>
      <c r="B622" s="4">
        <f t="shared" si="414"/>
        <v>6.1899999999999998E-4</v>
      </c>
      <c r="C622"/>
      <c r="D622" s="213"/>
      <c r="E622" s="44" t="s">
        <v>21</v>
      </c>
      <c r="F622" s="14">
        <f t="shared" si="417"/>
        <v>0</v>
      </c>
      <c r="G622" s="14">
        <f t="shared" si="418"/>
        <v>0</v>
      </c>
      <c r="H622" s="101" t="str">
        <f>IF(ISNA(VLOOKUP(C622,[1]Sheet1!$J$2:$J$2999,1,FALSE)),"No","Yes")</f>
        <v>No</v>
      </c>
      <c r="I622" s="72">
        <f t="shared" si="419"/>
        <v>0</v>
      </c>
      <c r="J622" s="72">
        <f t="shared" si="420"/>
        <v>0</v>
      </c>
      <c r="K622" s="72">
        <f t="shared" si="421"/>
        <v>0</v>
      </c>
      <c r="L622" s="72">
        <f t="shared" si="422"/>
        <v>0</v>
      </c>
      <c r="M622" s="72">
        <f t="shared" si="423"/>
        <v>0</v>
      </c>
      <c r="N622" s="72">
        <f t="shared" si="424"/>
        <v>0</v>
      </c>
      <c r="O622" s="72">
        <f t="shared" si="415"/>
        <v>0</v>
      </c>
      <c r="Q622" s="73">
        <f t="shared" si="425"/>
        <v>0</v>
      </c>
      <c r="R622" s="73">
        <f t="shared" si="426"/>
        <v>0</v>
      </c>
      <c r="S622" s="73">
        <f t="shared" si="427"/>
        <v>0</v>
      </c>
      <c r="T622" s="73">
        <f t="shared" si="428"/>
        <v>0</v>
      </c>
      <c r="U622" s="73">
        <f t="shared" si="429"/>
        <v>0</v>
      </c>
      <c r="V622" s="73">
        <f t="shared" si="430"/>
        <v>0</v>
      </c>
      <c r="W622" s="73">
        <f t="shared" si="416"/>
        <v>0</v>
      </c>
      <c r="Y622" s="72">
        <f t="shared" si="431"/>
        <v>0</v>
      </c>
      <c r="Z622" s="73">
        <f t="shared" si="432"/>
        <v>0</v>
      </c>
      <c r="AA622" s="58">
        <f t="shared" si="433"/>
        <v>0</v>
      </c>
      <c r="AB622" s="72">
        <f t="shared" si="434"/>
        <v>0</v>
      </c>
      <c r="AC622" s="72">
        <f t="shared" si="435"/>
        <v>0</v>
      </c>
      <c r="AD622" s="73">
        <f t="shared" si="436"/>
        <v>0</v>
      </c>
      <c r="AE622" s="73">
        <f t="shared" si="437"/>
        <v>0</v>
      </c>
      <c r="AF622" s="1">
        <f t="shared" si="388"/>
        <v>0</v>
      </c>
      <c r="AH622" s="1" t="str">
        <f t="shared" si="413"/>
        <v>No</v>
      </c>
    </row>
    <row r="623" spans="1:34" hidden="1" x14ac:dyDescent="0.2">
      <c r="A623" s="88">
        <v>6.2E-4</v>
      </c>
      <c r="B623" s="4">
        <f t="shared" si="414"/>
        <v>6.2E-4</v>
      </c>
      <c r="C623"/>
      <c r="D623" s="213"/>
      <c r="E623" s="44" t="s">
        <v>21</v>
      </c>
      <c r="F623" s="14">
        <f t="shared" si="417"/>
        <v>0</v>
      </c>
      <c r="G623" s="14">
        <f t="shared" si="418"/>
        <v>0</v>
      </c>
      <c r="H623" s="101" t="str">
        <f>IF(ISNA(VLOOKUP(C623,[1]Sheet1!$J$2:$J$2999,1,FALSE)),"No","Yes")</f>
        <v>No</v>
      </c>
      <c r="I623" s="72">
        <f t="shared" si="419"/>
        <v>0</v>
      </c>
      <c r="J623" s="72">
        <f t="shared" si="420"/>
        <v>0</v>
      </c>
      <c r="K623" s="72">
        <f t="shared" si="421"/>
        <v>0</v>
      </c>
      <c r="L623" s="72">
        <f t="shared" si="422"/>
        <v>0</v>
      </c>
      <c r="M623" s="72">
        <f t="shared" si="423"/>
        <v>0</v>
      </c>
      <c r="N623" s="72">
        <f t="shared" si="424"/>
        <v>0</v>
      </c>
      <c r="O623" s="72">
        <f t="shared" si="415"/>
        <v>0</v>
      </c>
      <c r="Q623" s="73">
        <f t="shared" si="425"/>
        <v>0</v>
      </c>
      <c r="R623" s="73">
        <f t="shared" si="426"/>
        <v>0</v>
      </c>
      <c r="S623" s="73">
        <f t="shared" si="427"/>
        <v>0</v>
      </c>
      <c r="T623" s="73">
        <f t="shared" si="428"/>
        <v>0</v>
      </c>
      <c r="U623" s="73">
        <f t="shared" si="429"/>
        <v>0</v>
      </c>
      <c r="V623" s="73">
        <f t="shared" si="430"/>
        <v>0</v>
      </c>
      <c r="W623" s="73">
        <f t="shared" si="416"/>
        <v>0</v>
      </c>
      <c r="Y623" s="72">
        <f t="shared" si="431"/>
        <v>0</v>
      </c>
      <c r="Z623" s="73">
        <f t="shared" si="432"/>
        <v>0</v>
      </c>
      <c r="AA623" s="58">
        <f t="shared" si="433"/>
        <v>0</v>
      </c>
      <c r="AB623" s="72">
        <f t="shared" si="434"/>
        <v>0</v>
      </c>
      <c r="AC623" s="72">
        <f t="shared" si="435"/>
        <v>0</v>
      </c>
      <c r="AD623" s="73">
        <f t="shared" si="436"/>
        <v>0</v>
      </c>
      <c r="AE623" s="73">
        <f t="shared" si="437"/>
        <v>0</v>
      </c>
      <c r="AF623" s="1">
        <f t="shared" si="388"/>
        <v>0</v>
      </c>
      <c r="AH623" s="1" t="str">
        <f t="shared" si="413"/>
        <v>No</v>
      </c>
    </row>
    <row r="624" spans="1:34" hidden="1" x14ac:dyDescent="0.2">
      <c r="A624" s="88">
        <v>6.2100000000000002E-4</v>
      </c>
      <c r="B624" s="4">
        <f t="shared" si="414"/>
        <v>6.2100000000000002E-4</v>
      </c>
      <c r="C624"/>
      <c r="D624" s="213"/>
      <c r="E624" s="44" t="s">
        <v>21</v>
      </c>
      <c r="F624" s="14">
        <f t="shared" si="417"/>
        <v>0</v>
      </c>
      <c r="G624" s="14">
        <f t="shared" si="418"/>
        <v>0</v>
      </c>
      <c r="H624" s="101" t="str">
        <f>IF(ISNA(VLOOKUP(C624,[1]Sheet1!$J$2:$J$2999,1,FALSE)),"No","Yes")</f>
        <v>No</v>
      </c>
      <c r="I624" s="72">
        <f t="shared" si="419"/>
        <v>0</v>
      </c>
      <c r="J624" s="72">
        <f t="shared" si="420"/>
        <v>0</v>
      </c>
      <c r="K624" s="72">
        <f t="shared" si="421"/>
        <v>0</v>
      </c>
      <c r="L624" s="72">
        <f t="shared" si="422"/>
        <v>0</v>
      </c>
      <c r="M624" s="72">
        <f t="shared" si="423"/>
        <v>0</v>
      </c>
      <c r="N624" s="72">
        <f t="shared" si="424"/>
        <v>0</v>
      </c>
      <c r="O624" s="72">
        <f t="shared" si="415"/>
        <v>0</v>
      </c>
      <c r="Q624" s="73">
        <f t="shared" si="425"/>
        <v>0</v>
      </c>
      <c r="R624" s="73">
        <f t="shared" si="426"/>
        <v>0</v>
      </c>
      <c r="S624" s="73">
        <f t="shared" si="427"/>
        <v>0</v>
      </c>
      <c r="T624" s="73">
        <f t="shared" si="428"/>
        <v>0</v>
      </c>
      <c r="U624" s="73">
        <f t="shared" si="429"/>
        <v>0</v>
      </c>
      <c r="V624" s="73">
        <f t="shared" si="430"/>
        <v>0</v>
      </c>
      <c r="W624" s="73">
        <f t="shared" si="416"/>
        <v>0</v>
      </c>
      <c r="Y624" s="72">
        <f t="shared" si="431"/>
        <v>0</v>
      </c>
      <c r="Z624" s="73">
        <f t="shared" si="432"/>
        <v>0</v>
      </c>
      <c r="AA624" s="58">
        <f t="shared" si="433"/>
        <v>0</v>
      </c>
      <c r="AB624" s="72">
        <f t="shared" si="434"/>
        <v>0</v>
      </c>
      <c r="AC624" s="72">
        <f t="shared" si="435"/>
        <v>0</v>
      </c>
      <c r="AD624" s="73">
        <f t="shared" si="436"/>
        <v>0</v>
      </c>
      <c r="AE624" s="73">
        <f t="shared" si="437"/>
        <v>0</v>
      </c>
      <c r="AF624" s="1">
        <f t="shared" si="388"/>
        <v>0</v>
      </c>
      <c r="AH624" s="1" t="str">
        <f t="shared" si="413"/>
        <v>No</v>
      </c>
    </row>
    <row r="625" spans="1:34" hidden="1" x14ac:dyDescent="0.2">
      <c r="A625" s="88">
        <v>6.2200000000000005E-4</v>
      </c>
      <c r="B625" s="4">
        <f t="shared" si="414"/>
        <v>6.2200000000000005E-4</v>
      </c>
      <c r="C625"/>
      <c r="D625" s="213"/>
      <c r="E625" s="44" t="s">
        <v>21</v>
      </c>
      <c r="F625" s="14">
        <f t="shared" si="417"/>
        <v>0</v>
      </c>
      <c r="G625" s="14">
        <f t="shared" si="418"/>
        <v>0</v>
      </c>
      <c r="H625" s="101" t="str">
        <f>IF(ISNA(VLOOKUP(C625,[1]Sheet1!$J$2:$J$2999,1,FALSE)),"No","Yes")</f>
        <v>No</v>
      </c>
      <c r="I625" s="72">
        <f t="shared" si="419"/>
        <v>0</v>
      </c>
      <c r="J625" s="72">
        <f t="shared" si="420"/>
        <v>0</v>
      </c>
      <c r="K625" s="72">
        <f t="shared" si="421"/>
        <v>0</v>
      </c>
      <c r="L625" s="72">
        <f t="shared" si="422"/>
        <v>0</v>
      </c>
      <c r="M625" s="72">
        <f t="shared" si="423"/>
        <v>0</v>
      </c>
      <c r="N625" s="72">
        <f t="shared" si="424"/>
        <v>0</v>
      </c>
      <c r="O625" s="72">
        <f t="shared" si="415"/>
        <v>0</v>
      </c>
      <c r="Q625" s="73">
        <f t="shared" si="425"/>
        <v>0</v>
      </c>
      <c r="R625" s="73">
        <f t="shared" si="426"/>
        <v>0</v>
      </c>
      <c r="S625" s="73">
        <f t="shared" si="427"/>
        <v>0</v>
      </c>
      <c r="T625" s="73">
        <f t="shared" si="428"/>
        <v>0</v>
      </c>
      <c r="U625" s="73">
        <f t="shared" si="429"/>
        <v>0</v>
      </c>
      <c r="V625" s="73">
        <f t="shared" si="430"/>
        <v>0</v>
      </c>
      <c r="W625" s="73">
        <f t="shared" si="416"/>
        <v>0</v>
      </c>
      <c r="Y625" s="72">
        <f t="shared" si="431"/>
        <v>0</v>
      </c>
      <c r="Z625" s="73">
        <f t="shared" si="432"/>
        <v>0</v>
      </c>
      <c r="AA625" s="58">
        <f t="shared" si="433"/>
        <v>0</v>
      </c>
      <c r="AB625" s="72">
        <f t="shared" si="434"/>
        <v>0</v>
      </c>
      <c r="AC625" s="72">
        <f t="shared" si="435"/>
        <v>0</v>
      </c>
      <c r="AD625" s="73">
        <f t="shared" si="436"/>
        <v>0</v>
      </c>
      <c r="AE625" s="73">
        <f t="shared" si="437"/>
        <v>0</v>
      </c>
      <c r="AF625" s="1">
        <f t="shared" si="388"/>
        <v>0</v>
      </c>
      <c r="AH625" s="1" t="str">
        <f t="shared" si="413"/>
        <v>No</v>
      </c>
    </row>
    <row r="626" spans="1:34" hidden="1" x14ac:dyDescent="0.2">
      <c r="A626" s="88">
        <v>6.2299999999999996E-4</v>
      </c>
      <c r="B626" s="4">
        <f t="shared" si="414"/>
        <v>6.2299999999999996E-4</v>
      </c>
      <c r="C626"/>
      <c r="D626" s="213"/>
      <c r="E626" s="44" t="s">
        <v>21</v>
      </c>
      <c r="F626" s="14">
        <f t="shared" si="417"/>
        <v>0</v>
      </c>
      <c r="G626" s="14">
        <f t="shared" si="418"/>
        <v>0</v>
      </c>
      <c r="H626" s="101" t="str">
        <f>IF(ISNA(VLOOKUP(C626,[1]Sheet1!$J$2:$J$2999,1,FALSE)),"No","Yes")</f>
        <v>No</v>
      </c>
      <c r="I626" s="72">
        <f t="shared" si="419"/>
        <v>0</v>
      </c>
      <c r="J626" s="72">
        <f t="shared" si="420"/>
        <v>0</v>
      </c>
      <c r="K626" s="72">
        <f t="shared" si="421"/>
        <v>0</v>
      </c>
      <c r="L626" s="72">
        <f t="shared" si="422"/>
        <v>0</v>
      </c>
      <c r="M626" s="72">
        <f t="shared" si="423"/>
        <v>0</v>
      </c>
      <c r="N626" s="72">
        <f t="shared" si="424"/>
        <v>0</v>
      </c>
      <c r="O626" s="72">
        <f t="shared" si="415"/>
        <v>0</v>
      </c>
      <c r="Q626" s="73">
        <f t="shared" si="425"/>
        <v>0</v>
      </c>
      <c r="R626" s="73">
        <f t="shared" si="426"/>
        <v>0</v>
      </c>
      <c r="S626" s="73">
        <f t="shared" si="427"/>
        <v>0</v>
      </c>
      <c r="T626" s="73">
        <f t="shared" si="428"/>
        <v>0</v>
      </c>
      <c r="U626" s="73">
        <f t="shared" si="429"/>
        <v>0</v>
      </c>
      <c r="V626" s="73">
        <f t="shared" si="430"/>
        <v>0</v>
      </c>
      <c r="W626" s="73">
        <f t="shared" si="416"/>
        <v>0</v>
      </c>
      <c r="Y626" s="72">
        <f t="shared" si="431"/>
        <v>0</v>
      </c>
      <c r="Z626" s="73">
        <f t="shared" si="432"/>
        <v>0</v>
      </c>
      <c r="AA626" s="58">
        <f t="shared" si="433"/>
        <v>0</v>
      </c>
      <c r="AB626" s="72">
        <f t="shared" si="434"/>
        <v>0</v>
      </c>
      <c r="AC626" s="72">
        <f t="shared" si="435"/>
        <v>0</v>
      </c>
      <c r="AD626" s="73">
        <f t="shared" si="436"/>
        <v>0</v>
      </c>
      <c r="AE626" s="73">
        <f t="shared" si="437"/>
        <v>0</v>
      </c>
      <c r="AF626" s="1">
        <f t="shared" si="388"/>
        <v>0</v>
      </c>
      <c r="AH626" s="1" t="str">
        <f t="shared" si="413"/>
        <v>No</v>
      </c>
    </row>
    <row r="627" spans="1:34" hidden="1" x14ac:dyDescent="0.2">
      <c r="A627" s="88">
        <v>6.2399999999999999E-4</v>
      </c>
      <c r="B627" s="4">
        <f t="shared" si="414"/>
        <v>6.2399999999999999E-4</v>
      </c>
      <c r="C627"/>
      <c r="D627" s="213"/>
      <c r="E627" s="44" t="s">
        <v>21</v>
      </c>
      <c r="F627" s="14">
        <f t="shared" si="417"/>
        <v>0</v>
      </c>
      <c r="G627" s="14">
        <f t="shared" si="418"/>
        <v>0</v>
      </c>
      <c r="H627" s="101" t="str">
        <f>IF(ISNA(VLOOKUP(C627,[1]Sheet1!$J$2:$J$2999,1,FALSE)),"No","Yes")</f>
        <v>No</v>
      </c>
      <c r="I627" s="72">
        <f t="shared" si="419"/>
        <v>0</v>
      </c>
      <c r="J627" s="72">
        <f t="shared" si="420"/>
        <v>0</v>
      </c>
      <c r="K627" s="72">
        <f t="shared" si="421"/>
        <v>0</v>
      </c>
      <c r="L627" s="72">
        <f t="shared" si="422"/>
        <v>0</v>
      </c>
      <c r="M627" s="72">
        <f t="shared" si="423"/>
        <v>0</v>
      </c>
      <c r="N627" s="72">
        <f t="shared" si="424"/>
        <v>0</v>
      </c>
      <c r="O627" s="72">
        <f t="shared" si="415"/>
        <v>0</v>
      </c>
      <c r="Q627" s="73">
        <f t="shared" si="425"/>
        <v>0</v>
      </c>
      <c r="R627" s="73">
        <f t="shared" si="426"/>
        <v>0</v>
      </c>
      <c r="S627" s="73">
        <f t="shared" si="427"/>
        <v>0</v>
      </c>
      <c r="T627" s="73">
        <f t="shared" si="428"/>
        <v>0</v>
      </c>
      <c r="U627" s="73">
        <f t="shared" si="429"/>
        <v>0</v>
      </c>
      <c r="V627" s="73">
        <f t="shared" si="430"/>
        <v>0</v>
      </c>
      <c r="W627" s="73">
        <f t="shared" si="416"/>
        <v>0</v>
      </c>
      <c r="Y627" s="72">
        <f t="shared" si="431"/>
        <v>0</v>
      </c>
      <c r="Z627" s="73">
        <f t="shared" si="432"/>
        <v>0</v>
      </c>
      <c r="AA627" s="58">
        <f t="shared" si="433"/>
        <v>0</v>
      </c>
      <c r="AB627" s="72">
        <f t="shared" si="434"/>
        <v>0</v>
      </c>
      <c r="AC627" s="72">
        <f t="shared" si="435"/>
        <v>0</v>
      </c>
      <c r="AD627" s="73">
        <f t="shared" si="436"/>
        <v>0</v>
      </c>
      <c r="AE627" s="73">
        <f t="shared" si="437"/>
        <v>0</v>
      </c>
      <c r="AF627" s="1">
        <f t="shared" si="388"/>
        <v>0</v>
      </c>
      <c r="AH627" s="1" t="str">
        <f t="shared" si="413"/>
        <v>No</v>
      </c>
    </row>
    <row r="628" spans="1:34" hidden="1" x14ac:dyDescent="0.2">
      <c r="A628" s="88">
        <v>6.2500000000000001E-4</v>
      </c>
      <c r="B628" s="4">
        <f t="shared" si="414"/>
        <v>6.2500000000000001E-4</v>
      </c>
      <c r="C628"/>
      <c r="D628" s="213"/>
      <c r="E628" s="44" t="s">
        <v>21</v>
      </c>
      <c r="F628" s="14">
        <f t="shared" si="417"/>
        <v>0</v>
      </c>
      <c r="G628" s="14">
        <f t="shared" si="418"/>
        <v>0</v>
      </c>
      <c r="H628" s="101" t="str">
        <f>IF(ISNA(VLOOKUP(C628,[1]Sheet1!$J$2:$J$2999,1,FALSE)),"No","Yes")</f>
        <v>No</v>
      </c>
      <c r="I628" s="72">
        <f t="shared" si="419"/>
        <v>0</v>
      </c>
      <c r="J628" s="72">
        <f t="shared" si="420"/>
        <v>0</v>
      </c>
      <c r="K628" s="72">
        <f t="shared" si="421"/>
        <v>0</v>
      </c>
      <c r="L628" s="72">
        <f t="shared" si="422"/>
        <v>0</v>
      </c>
      <c r="M628" s="72">
        <f t="shared" si="423"/>
        <v>0</v>
      </c>
      <c r="N628" s="72">
        <f t="shared" si="424"/>
        <v>0</v>
      </c>
      <c r="O628" s="72">
        <f t="shared" si="415"/>
        <v>0</v>
      </c>
      <c r="Q628" s="73">
        <f t="shared" si="425"/>
        <v>0</v>
      </c>
      <c r="R628" s="73">
        <f t="shared" si="426"/>
        <v>0</v>
      </c>
      <c r="S628" s="73">
        <f t="shared" si="427"/>
        <v>0</v>
      </c>
      <c r="T628" s="73">
        <f t="shared" si="428"/>
        <v>0</v>
      </c>
      <c r="U628" s="73">
        <f t="shared" si="429"/>
        <v>0</v>
      </c>
      <c r="V628" s="73">
        <f t="shared" si="430"/>
        <v>0</v>
      </c>
      <c r="W628" s="73">
        <f t="shared" si="416"/>
        <v>0</v>
      </c>
      <c r="Y628" s="72">
        <f t="shared" si="431"/>
        <v>0</v>
      </c>
      <c r="Z628" s="73">
        <f t="shared" si="432"/>
        <v>0</v>
      </c>
      <c r="AA628" s="58">
        <f t="shared" si="433"/>
        <v>0</v>
      </c>
      <c r="AB628" s="72">
        <f t="shared" si="434"/>
        <v>0</v>
      </c>
      <c r="AC628" s="72">
        <f t="shared" si="435"/>
        <v>0</v>
      </c>
      <c r="AD628" s="73">
        <f t="shared" si="436"/>
        <v>0</v>
      </c>
      <c r="AE628" s="73">
        <f t="shared" si="437"/>
        <v>0</v>
      </c>
      <c r="AF628" s="1">
        <f t="shared" si="388"/>
        <v>0</v>
      </c>
      <c r="AH628" s="1" t="str">
        <f t="shared" si="413"/>
        <v>No</v>
      </c>
    </row>
    <row r="629" spans="1:34" hidden="1" x14ac:dyDescent="0.2">
      <c r="A629" s="88">
        <v>6.2600000000000004E-4</v>
      </c>
      <c r="B629" s="4">
        <f t="shared" si="414"/>
        <v>6.2600000000000004E-4</v>
      </c>
      <c r="C629"/>
      <c r="D629" s="213"/>
      <c r="E629" s="44" t="s">
        <v>21</v>
      </c>
      <c r="F629" s="14">
        <f t="shared" si="417"/>
        <v>0</v>
      </c>
      <c r="G629" s="14">
        <f t="shared" si="418"/>
        <v>0</v>
      </c>
      <c r="H629" s="101" t="str">
        <f>IF(ISNA(VLOOKUP(C629,[1]Sheet1!$J$2:$J$2999,1,FALSE)),"No","Yes")</f>
        <v>No</v>
      </c>
      <c r="I629" s="72">
        <f t="shared" si="419"/>
        <v>0</v>
      </c>
      <c r="J629" s="72">
        <f t="shared" si="420"/>
        <v>0</v>
      </c>
      <c r="K629" s="72">
        <f t="shared" si="421"/>
        <v>0</v>
      </c>
      <c r="L629" s="72">
        <f t="shared" si="422"/>
        <v>0</v>
      </c>
      <c r="M629" s="72">
        <f t="shared" si="423"/>
        <v>0</v>
      </c>
      <c r="N629" s="72">
        <f t="shared" si="424"/>
        <v>0</v>
      </c>
      <c r="O629" s="72">
        <f t="shared" si="415"/>
        <v>0</v>
      </c>
      <c r="Q629" s="73">
        <f t="shared" si="425"/>
        <v>0</v>
      </c>
      <c r="R629" s="73">
        <f t="shared" si="426"/>
        <v>0</v>
      </c>
      <c r="S629" s="73">
        <f t="shared" si="427"/>
        <v>0</v>
      </c>
      <c r="T629" s="73">
        <f t="shared" si="428"/>
        <v>0</v>
      </c>
      <c r="U629" s="73">
        <f t="shared" si="429"/>
        <v>0</v>
      </c>
      <c r="V629" s="73">
        <f t="shared" si="430"/>
        <v>0</v>
      </c>
      <c r="W629" s="73">
        <f t="shared" si="416"/>
        <v>0</v>
      </c>
      <c r="Y629" s="72">
        <f t="shared" si="431"/>
        <v>0</v>
      </c>
      <c r="Z629" s="73">
        <f t="shared" si="432"/>
        <v>0</v>
      </c>
      <c r="AA629" s="58">
        <f t="shared" si="433"/>
        <v>0</v>
      </c>
      <c r="AB629" s="72">
        <f t="shared" si="434"/>
        <v>0</v>
      </c>
      <c r="AC629" s="72">
        <f t="shared" si="435"/>
        <v>0</v>
      </c>
      <c r="AD629" s="73">
        <f t="shared" si="436"/>
        <v>0</v>
      </c>
      <c r="AE629" s="73">
        <f t="shared" si="437"/>
        <v>0</v>
      </c>
      <c r="AF629" s="1">
        <f t="shared" si="388"/>
        <v>0</v>
      </c>
      <c r="AH629" s="1" t="str">
        <f t="shared" si="413"/>
        <v>No</v>
      </c>
    </row>
    <row r="630" spans="1:34" hidden="1" x14ac:dyDescent="0.2">
      <c r="A630" s="88">
        <v>6.2699999999999995E-4</v>
      </c>
      <c r="B630" s="4">
        <f t="shared" si="414"/>
        <v>6.2699999999999995E-4</v>
      </c>
      <c r="C630"/>
      <c r="D630" s="213"/>
      <c r="E630" s="44" t="s">
        <v>21</v>
      </c>
      <c r="F630" s="14">
        <f t="shared" si="417"/>
        <v>0</v>
      </c>
      <c r="G630" s="14">
        <f t="shared" si="418"/>
        <v>0</v>
      </c>
      <c r="H630" s="101" t="str">
        <f>IF(ISNA(VLOOKUP(C630,[1]Sheet1!$J$2:$J$2999,1,FALSE)),"No","Yes")</f>
        <v>No</v>
      </c>
      <c r="I630" s="72">
        <f t="shared" si="419"/>
        <v>0</v>
      </c>
      <c r="J630" s="72">
        <f t="shared" si="420"/>
        <v>0</v>
      </c>
      <c r="K630" s="72">
        <f t="shared" si="421"/>
        <v>0</v>
      </c>
      <c r="L630" s="72">
        <f t="shared" si="422"/>
        <v>0</v>
      </c>
      <c r="M630" s="72">
        <f t="shared" si="423"/>
        <v>0</v>
      </c>
      <c r="N630" s="72">
        <f t="shared" si="424"/>
        <v>0</v>
      </c>
      <c r="O630" s="72">
        <f t="shared" si="415"/>
        <v>0</v>
      </c>
      <c r="Q630" s="73">
        <f t="shared" si="425"/>
        <v>0</v>
      </c>
      <c r="R630" s="73">
        <f t="shared" si="426"/>
        <v>0</v>
      </c>
      <c r="S630" s="73">
        <f t="shared" si="427"/>
        <v>0</v>
      </c>
      <c r="T630" s="73">
        <f t="shared" si="428"/>
        <v>0</v>
      </c>
      <c r="U630" s="73">
        <f t="shared" si="429"/>
        <v>0</v>
      </c>
      <c r="V630" s="73">
        <f t="shared" si="430"/>
        <v>0</v>
      </c>
      <c r="W630" s="73">
        <f t="shared" si="416"/>
        <v>0</v>
      </c>
      <c r="Y630" s="72">
        <f t="shared" si="431"/>
        <v>0</v>
      </c>
      <c r="Z630" s="73">
        <f t="shared" si="432"/>
        <v>0</v>
      </c>
      <c r="AA630" s="58">
        <f t="shared" si="433"/>
        <v>0</v>
      </c>
      <c r="AB630" s="72">
        <f t="shared" si="434"/>
        <v>0</v>
      </c>
      <c r="AC630" s="72">
        <f t="shared" si="435"/>
        <v>0</v>
      </c>
      <c r="AD630" s="73">
        <f t="shared" si="436"/>
        <v>0</v>
      </c>
      <c r="AE630" s="73">
        <f t="shared" si="437"/>
        <v>0</v>
      </c>
      <c r="AF630" s="1">
        <f t="shared" si="388"/>
        <v>0</v>
      </c>
      <c r="AH630" s="1" t="str">
        <f t="shared" si="413"/>
        <v>No</v>
      </c>
    </row>
    <row r="631" spans="1:34" hidden="1" x14ac:dyDescent="0.2">
      <c r="A631" s="88">
        <v>6.2799999999999998E-4</v>
      </c>
      <c r="B631" s="4">
        <f t="shared" si="414"/>
        <v>6.2799999999999998E-4</v>
      </c>
      <c r="C631"/>
      <c r="D631" s="213"/>
      <c r="E631" s="44" t="s">
        <v>21</v>
      </c>
      <c r="F631" s="14">
        <f t="shared" si="417"/>
        <v>0</v>
      </c>
      <c r="G631" s="14">
        <f t="shared" si="418"/>
        <v>0</v>
      </c>
      <c r="H631" s="101" t="str">
        <f>IF(ISNA(VLOOKUP(C631,[1]Sheet1!$J$2:$J$2999,1,FALSE)),"No","Yes")</f>
        <v>No</v>
      </c>
      <c r="I631" s="72">
        <f t="shared" si="419"/>
        <v>0</v>
      </c>
      <c r="J631" s="72">
        <f t="shared" si="420"/>
        <v>0</v>
      </c>
      <c r="K631" s="72">
        <f t="shared" si="421"/>
        <v>0</v>
      </c>
      <c r="L631" s="72">
        <f t="shared" si="422"/>
        <v>0</v>
      </c>
      <c r="M631" s="72">
        <f t="shared" si="423"/>
        <v>0</v>
      </c>
      <c r="N631" s="72">
        <f t="shared" si="424"/>
        <v>0</v>
      </c>
      <c r="O631" s="72">
        <f t="shared" si="415"/>
        <v>0</v>
      </c>
      <c r="Q631" s="73">
        <f t="shared" si="425"/>
        <v>0</v>
      </c>
      <c r="R631" s="73">
        <f t="shared" si="426"/>
        <v>0</v>
      </c>
      <c r="S631" s="73">
        <f t="shared" si="427"/>
        <v>0</v>
      </c>
      <c r="T631" s="73">
        <f t="shared" si="428"/>
        <v>0</v>
      </c>
      <c r="U631" s="73">
        <f t="shared" si="429"/>
        <v>0</v>
      </c>
      <c r="V631" s="73">
        <f t="shared" si="430"/>
        <v>0</v>
      </c>
      <c r="W631" s="73">
        <f t="shared" si="416"/>
        <v>0</v>
      </c>
      <c r="Y631" s="72">
        <f t="shared" si="431"/>
        <v>0</v>
      </c>
      <c r="Z631" s="73">
        <f t="shared" si="432"/>
        <v>0</v>
      </c>
      <c r="AA631" s="58">
        <f t="shared" si="433"/>
        <v>0</v>
      </c>
      <c r="AB631" s="72">
        <f t="shared" si="434"/>
        <v>0</v>
      </c>
      <c r="AC631" s="72">
        <f t="shared" si="435"/>
        <v>0</v>
      </c>
      <c r="AD631" s="73">
        <f t="shared" si="436"/>
        <v>0</v>
      </c>
      <c r="AE631" s="73">
        <f t="shared" si="437"/>
        <v>0</v>
      </c>
      <c r="AF631" s="1">
        <f t="shared" si="388"/>
        <v>0</v>
      </c>
      <c r="AH631" s="1" t="str">
        <f t="shared" si="413"/>
        <v>No</v>
      </c>
    </row>
    <row r="632" spans="1:34" hidden="1" x14ac:dyDescent="0.2">
      <c r="A632" s="88">
        <v>6.29E-4</v>
      </c>
      <c r="B632" s="4">
        <f t="shared" si="414"/>
        <v>6.29E-4</v>
      </c>
      <c r="C632"/>
      <c r="D632" s="213"/>
      <c r="E632" s="44" t="s">
        <v>21</v>
      </c>
      <c r="F632" s="14">
        <f t="shared" si="417"/>
        <v>0</v>
      </c>
      <c r="G632" s="14">
        <f t="shared" si="418"/>
        <v>0</v>
      </c>
      <c r="H632" s="101" t="str">
        <f>IF(ISNA(VLOOKUP(C632,[1]Sheet1!$J$2:$J$2999,1,FALSE)),"No","Yes")</f>
        <v>No</v>
      </c>
      <c r="I632" s="72">
        <f t="shared" si="419"/>
        <v>0</v>
      </c>
      <c r="J632" s="72">
        <f t="shared" si="420"/>
        <v>0</v>
      </c>
      <c r="K632" s="72">
        <f t="shared" si="421"/>
        <v>0</v>
      </c>
      <c r="L632" s="72">
        <f t="shared" si="422"/>
        <v>0</v>
      </c>
      <c r="M632" s="72">
        <f t="shared" si="423"/>
        <v>0</v>
      </c>
      <c r="N632" s="72">
        <f t="shared" si="424"/>
        <v>0</v>
      </c>
      <c r="O632" s="72">
        <f t="shared" si="415"/>
        <v>0</v>
      </c>
      <c r="Q632" s="73">
        <f t="shared" si="425"/>
        <v>0</v>
      </c>
      <c r="R632" s="73">
        <f t="shared" si="426"/>
        <v>0</v>
      </c>
      <c r="S632" s="73">
        <f t="shared" si="427"/>
        <v>0</v>
      </c>
      <c r="T632" s="73">
        <f t="shared" si="428"/>
        <v>0</v>
      </c>
      <c r="U632" s="73">
        <f t="shared" si="429"/>
        <v>0</v>
      </c>
      <c r="V632" s="73">
        <f t="shared" si="430"/>
        <v>0</v>
      </c>
      <c r="W632" s="73">
        <f t="shared" si="416"/>
        <v>0</v>
      </c>
      <c r="Y632" s="72">
        <f t="shared" si="431"/>
        <v>0</v>
      </c>
      <c r="Z632" s="73">
        <f t="shared" si="432"/>
        <v>0</v>
      </c>
      <c r="AA632" s="58">
        <f t="shared" si="433"/>
        <v>0</v>
      </c>
      <c r="AB632" s="72">
        <f t="shared" si="434"/>
        <v>0</v>
      </c>
      <c r="AC632" s="72">
        <f t="shared" si="435"/>
        <v>0</v>
      </c>
      <c r="AD632" s="73">
        <f t="shared" si="436"/>
        <v>0</v>
      </c>
      <c r="AE632" s="73">
        <f t="shared" si="437"/>
        <v>0</v>
      </c>
      <c r="AF632" s="1">
        <f t="shared" si="388"/>
        <v>0</v>
      </c>
      <c r="AH632" s="1" t="str">
        <f t="shared" si="413"/>
        <v>No</v>
      </c>
    </row>
    <row r="633" spans="1:34" hidden="1" x14ac:dyDescent="0.2">
      <c r="A633" s="88">
        <v>6.3000000000000003E-4</v>
      </c>
      <c r="B633" s="4">
        <f t="shared" si="414"/>
        <v>6.3000000000000003E-4</v>
      </c>
      <c r="C633"/>
      <c r="D633" s="213"/>
      <c r="E633" s="44" t="s">
        <v>21</v>
      </c>
      <c r="F633" s="14">
        <f t="shared" si="417"/>
        <v>0</v>
      </c>
      <c r="G633" s="14">
        <f t="shared" si="418"/>
        <v>0</v>
      </c>
      <c r="H633" s="101" t="str">
        <f>IF(ISNA(VLOOKUP(C633,[1]Sheet1!$J$2:$J$2999,1,FALSE)),"No","Yes")</f>
        <v>No</v>
      </c>
      <c r="I633" s="72">
        <f t="shared" si="419"/>
        <v>0</v>
      </c>
      <c r="J633" s="72">
        <f t="shared" si="420"/>
        <v>0</v>
      </c>
      <c r="K633" s="72">
        <f t="shared" si="421"/>
        <v>0</v>
      </c>
      <c r="L633" s="72">
        <f t="shared" si="422"/>
        <v>0</v>
      </c>
      <c r="M633" s="72">
        <f t="shared" si="423"/>
        <v>0</v>
      </c>
      <c r="N633" s="72">
        <f t="shared" si="424"/>
        <v>0</v>
      </c>
      <c r="O633" s="72">
        <f t="shared" si="415"/>
        <v>0</v>
      </c>
      <c r="Q633" s="73">
        <f t="shared" si="425"/>
        <v>0</v>
      </c>
      <c r="R633" s="73">
        <f t="shared" si="426"/>
        <v>0</v>
      </c>
      <c r="S633" s="73">
        <f t="shared" si="427"/>
        <v>0</v>
      </c>
      <c r="T633" s="73">
        <f t="shared" si="428"/>
        <v>0</v>
      </c>
      <c r="U633" s="73">
        <f t="shared" si="429"/>
        <v>0</v>
      </c>
      <c r="V633" s="73">
        <f t="shared" si="430"/>
        <v>0</v>
      </c>
      <c r="W633" s="73">
        <f t="shared" si="416"/>
        <v>0</v>
      </c>
      <c r="Y633" s="72">
        <f t="shared" si="431"/>
        <v>0</v>
      </c>
      <c r="Z633" s="73">
        <f t="shared" si="432"/>
        <v>0</v>
      </c>
      <c r="AA633" s="58">
        <f t="shared" si="433"/>
        <v>0</v>
      </c>
      <c r="AB633" s="72">
        <f t="shared" si="434"/>
        <v>0</v>
      </c>
      <c r="AC633" s="72">
        <f t="shared" si="435"/>
        <v>0</v>
      </c>
      <c r="AD633" s="73">
        <f t="shared" si="436"/>
        <v>0</v>
      </c>
      <c r="AE633" s="73">
        <f t="shared" si="437"/>
        <v>0</v>
      </c>
      <c r="AF633" s="1">
        <f t="shared" si="388"/>
        <v>0</v>
      </c>
      <c r="AH633" s="1" t="str">
        <f t="shared" si="413"/>
        <v>No</v>
      </c>
    </row>
    <row r="634" spans="1:34" hidden="1" x14ac:dyDescent="0.2">
      <c r="A634" s="88">
        <v>6.3099999999999994E-4</v>
      </c>
      <c r="B634" s="4">
        <f t="shared" si="414"/>
        <v>6.3099999999999994E-4</v>
      </c>
      <c r="C634"/>
      <c r="D634" s="213"/>
      <c r="E634" s="44" t="s">
        <v>21</v>
      </c>
      <c r="F634" s="14">
        <f t="shared" si="417"/>
        <v>0</v>
      </c>
      <c r="G634" s="14">
        <f t="shared" si="418"/>
        <v>0</v>
      </c>
      <c r="H634" s="101" t="str">
        <f>IF(ISNA(VLOOKUP(C634,[1]Sheet1!$J$2:$J$2999,1,FALSE)),"No","Yes")</f>
        <v>No</v>
      </c>
      <c r="I634" s="72">
        <f t="shared" si="419"/>
        <v>0</v>
      </c>
      <c r="J634" s="72">
        <f t="shared" si="420"/>
        <v>0</v>
      </c>
      <c r="K634" s="72">
        <f t="shared" si="421"/>
        <v>0</v>
      </c>
      <c r="L634" s="72">
        <f t="shared" si="422"/>
        <v>0</v>
      </c>
      <c r="M634" s="72">
        <f t="shared" si="423"/>
        <v>0</v>
      </c>
      <c r="N634" s="72">
        <f t="shared" si="424"/>
        <v>0</v>
      </c>
      <c r="O634" s="72">
        <f t="shared" si="415"/>
        <v>0</v>
      </c>
      <c r="Q634" s="73">
        <f t="shared" si="425"/>
        <v>0</v>
      </c>
      <c r="R634" s="73">
        <f t="shared" si="426"/>
        <v>0</v>
      </c>
      <c r="S634" s="73">
        <f t="shared" si="427"/>
        <v>0</v>
      </c>
      <c r="T634" s="73">
        <f t="shared" si="428"/>
        <v>0</v>
      </c>
      <c r="U634" s="73">
        <f t="shared" si="429"/>
        <v>0</v>
      </c>
      <c r="V634" s="73">
        <f t="shared" si="430"/>
        <v>0</v>
      </c>
      <c r="W634" s="73">
        <f t="shared" si="416"/>
        <v>0</v>
      </c>
      <c r="Y634" s="72">
        <f t="shared" si="431"/>
        <v>0</v>
      </c>
      <c r="Z634" s="73">
        <f t="shared" si="432"/>
        <v>0</v>
      </c>
      <c r="AA634" s="58">
        <f t="shared" si="433"/>
        <v>0</v>
      </c>
      <c r="AB634" s="72">
        <f t="shared" si="434"/>
        <v>0</v>
      </c>
      <c r="AC634" s="72">
        <f t="shared" si="435"/>
        <v>0</v>
      </c>
      <c r="AD634" s="73">
        <f t="shared" si="436"/>
        <v>0</v>
      </c>
      <c r="AE634" s="73">
        <f t="shared" si="437"/>
        <v>0</v>
      </c>
      <c r="AF634" s="1">
        <f t="shared" si="388"/>
        <v>0</v>
      </c>
      <c r="AH634" s="1" t="str">
        <f t="shared" si="413"/>
        <v>No</v>
      </c>
    </row>
    <row r="635" spans="1:34" hidden="1" x14ac:dyDescent="0.2">
      <c r="A635" s="88">
        <v>6.3199999999999997E-4</v>
      </c>
      <c r="B635" s="4">
        <f t="shared" si="414"/>
        <v>6.3199999999999997E-4</v>
      </c>
      <c r="C635"/>
      <c r="D635" s="213"/>
      <c r="E635" s="44" t="s">
        <v>21</v>
      </c>
      <c r="F635" s="14">
        <f t="shared" si="417"/>
        <v>0</v>
      </c>
      <c r="G635" s="14">
        <f t="shared" si="418"/>
        <v>0</v>
      </c>
      <c r="H635" s="101" t="str">
        <f>IF(ISNA(VLOOKUP(C635,[1]Sheet1!$J$2:$J$2999,1,FALSE)),"No","Yes")</f>
        <v>No</v>
      </c>
      <c r="I635" s="72">
        <f t="shared" si="419"/>
        <v>0</v>
      </c>
      <c r="J635" s="72">
        <f t="shared" si="420"/>
        <v>0</v>
      </c>
      <c r="K635" s="72">
        <f t="shared" si="421"/>
        <v>0</v>
      </c>
      <c r="L635" s="72">
        <f t="shared" si="422"/>
        <v>0</v>
      </c>
      <c r="M635" s="72">
        <f t="shared" si="423"/>
        <v>0</v>
      </c>
      <c r="N635" s="72">
        <f t="shared" si="424"/>
        <v>0</v>
      </c>
      <c r="O635" s="72">
        <f t="shared" si="415"/>
        <v>0</v>
      </c>
      <c r="Q635" s="73">
        <f t="shared" si="425"/>
        <v>0</v>
      </c>
      <c r="R635" s="73">
        <f t="shared" si="426"/>
        <v>0</v>
      </c>
      <c r="S635" s="73">
        <f t="shared" si="427"/>
        <v>0</v>
      </c>
      <c r="T635" s="73">
        <f t="shared" si="428"/>
        <v>0</v>
      </c>
      <c r="U635" s="73">
        <f t="shared" si="429"/>
        <v>0</v>
      </c>
      <c r="V635" s="73">
        <f t="shared" si="430"/>
        <v>0</v>
      </c>
      <c r="W635" s="73">
        <f t="shared" si="416"/>
        <v>0</v>
      </c>
      <c r="Y635" s="72">
        <f t="shared" si="431"/>
        <v>0</v>
      </c>
      <c r="Z635" s="73">
        <f t="shared" si="432"/>
        <v>0</v>
      </c>
      <c r="AA635" s="58">
        <f t="shared" si="433"/>
        <v>0</v>
      </c>
      <c r="AB635" s="72">
        <f t="shared" si="434"/>
        <v>0</v>
      </c>
      <c r="AC635" s="72">
        <f t="shared" si="435"/>
        <v>0</v>
      </c>
      <c r="AD635" s="73">
        <f t="shared" si="436"/>
        <v>0</v>
      </c>
      <c r="AE635" s="73">
        <f t="shared" si="437"/>
        <v>0</v>
      </c>
      <c r="AF635" s="1">
        <f t="shared" si="388"/>
        <v>0</v>
      </c>
      <c r="AH635" s="1" t="str">
        <f t="shared" si="413"/>
        <v>No</v>
      </c>
    </row>
    <row r="636" spans="1:34" hidden="1" x14ac:dyDescent="0.2">
      <c r="A636" s="88">
        <v>6.3299999999999999E-4</v>
      </c>
      <c r="B636" s="4">
        <f t="shared" si="414"/>
        <v>6.3299999999999999E-4</v>
      </c>
      <c r="C636"/>
      <c r="D636" s="213"/>
      <c r="E636" s="44" t="s">
        <v>21</v>
      </c>
      <c r="F636" s="14">
        <f t="shared" si="417"/>
        <v>0</v>
      </c>
      <c r="G636" s="14">
        <f t="shared" si="418"/>
        <v>0</v>
      </c>
      <c r="H636" s="101" t="str">
        <f>IF(ISNA(VLOOKUP(C636,[1]Sheet1!$J$2:$J$2999,1,FALSE)),"No","Yes")</f>
        <v>No</v>
      </c>
      <c r="I636" s="72">
        <f t="shared" si="419"/>
        <v>0</v>
      </c>
      <c r="J636" s="72">
        <f t="shared" si="420"/>
        <v>0</v>
      </c>
      <c r="K636" s="72">
        <f t="shared" si="421"/>
        <v>0</v>
      </c>
      <c r="L636" s="72">
        <f t="shared" si="422"/>
        <v>0</v>
      </c>
      <c r="M636" s="72">
        <f t="shared" si="423"/>
        <v>0</v>
      </c>
      <c r="N636" s="72">
        <f t="shared" si="424"/>
        <v>0</v>
      </c>
      <c r="O636" s="72">
        <f t="shared" si="415"/>
        <v>0</v>
      </c>
      <c r="Q636" s="73">
        <f t="shared" si="425"/>
        <v>0</v>
      </c>
      <c r="R636" s="73">
        <f t="shared" si="426"/>
        <v>0</v>
      </c>
      <c r="S636" s="73">
        <f t="shared" si="427"/>
        <v>0</v>
      </c>
      <c r="T636" s="73">
        <f t="shared" si="428"/>
        <v>0</v>
      </c>
      <c r="U636" s="73">
        <f t="shared" si="429"/>
        <v>0</v>
      </c>
      <c r="V636" s="73">
        <f t="shared" si="430"/>
        <v>0</v>
      </c>
      <c r="W636" s="73">
        <f t="shared" si="416"/>
        <v>0</v>
      </c>
      <c r="Y636" s="72">
        <f t="shared" si="431"/>
        <v>0</v>
      </c>
      <c r="Z636" s="73">
        <f t="shared" si="432"/>
        <v>0</v>
      </c>
      <c r="AA636" s="58">
        <f t="shared" si="433"/>
        <v>0</v>
      </c>
      <c r="AB636" s="72">
        <f t="shared" si="434"/>
        <v>0</v>
      </c>
      <c r="AC636" s="72">
        <f t="shared" si="435"/>
        <v>0</v>
      </c>
      <c r="AD636" s="73">
        <f t="shared" si="436"/>
        <v>0</v>
      </c>
      <c r="AE636" s="73">
        <f t="shared" si="437"/>
        <v>0</v>
      </c>
      <c r="AF636" s="1">
        <f t="shared" si="388"/>
        <v>0</v>
      </c>
      <c r="AH636" s="1" t="str">
        <f t="shared" si="413"/>
        <v>No</v>
      </c>
    </row>
    <row r="637" spans="1:34" hidden="1" x14ac:dyDescent="0.2">
      <c r="A637" s="88">
        <v>6.3400000000000001E-4</v>
      </c>
      <c r="B637" s="4">
        <f t="shared" si="414"/>
        <v>6.3400000000000001E-4</v>
      </c>
      <c r="C637"/>
      <c r="D637" s="213"/>
      <c r="E637" s="44" t="s">
        <v>21</v>
      </c>
      <c r="F637" s="14">
        <f t="shared" si="417"/>
        <v>0</v>
      </c>
      <c r="G637" s="14">
        <f t="shared" si="418"/>
        <v>0</v>
      </c>
      <c r="H637" s="101" t="str">
        <f>IF(ISNA(VLOOKUP(C637,[1]Sheet1!$J$2:$J$2999,1,FALSE)),"No","Yes")</f>
        <v>No</v>
      </c>
      <c r="I637" s="72">
        <f t="shared" si="419"/>
        <v>0</v>
      </c>
      <c r="J637" s="72">
        <f t="shared" si="420"/>
        <v>0</v>
      </c>
      <c r="K637" s="72">
        <f t="shared" si="421"/>
        <v>0</v>
      </c>
      <c r="L637" s="72">
        <f t="shared" si="422"/>
        <v>0</v>
      </c>
      <c r="M637" s="72">
        <f t="shared" si="423"/>
        <v>0</v>
      </c>
      <c r="N637" s="72">
        <f t="shared" si="424"/>
        <v>0</v>
      </c>
      <c r="O637" s="72">
        <f t="shared" si="415"/>
        <v>0</v>
      </c>
      <c r="Q637" s="73">
        <f t="shared" si="425"/>
        <v>0</v>
      </c>
      <c r="R637" s="73">
        <f t="shared" si="426"/>
        <v>0</v>
      </c>
      <c r="S637" s="73">
        <f t="shared" si="427"/>
        <v>0</v>
      </c>
      <c r="T637" s="73">
        <f t="shared" si="428"/>
        <v>0</v>
      </c>
      <c r="U637" s="73">
        <f t="shared" si="429"/>
        <v>0</v>
      </c>
      <c r="V637" s="73">
        <f t="shared" si="430"/>
        <v>0</v>
      </c>
      <c r="W637" s="73">
        <f t="shared" si="416"/>
        <v>0</v>
      </c>
      <c r="Y637" s="72">
        <f t="shared" si="431"/>
        <v>0</v>
      </c>
      <c r="Z637" s="73">
        <f t="shared" si="432"/>
        <v>0</v>
      </c>
      <c r="AA637" s="58">
        <f t="shared" si="433"/>
        <v>0</v>
      </c>
      <c r="AB637" s="72">
        <f t="shared" si="434"/>
        <v>0</v>
      </c>
      <c r="AC637" s="72">
        <f t="shared" si="435"/>
        <v>0</v>
      </c>
      <c r="AD637" s="73">
        <f t="shared" si="436"/>
        <v>0</v>
      </c>
      <c r="AE637" s="73">
        <f t="shared" si="437"/>
        <v>0</v>
      </c>
      <c r="AF637" s="1">
        <f t="shared" si="388"/>
        <v>0</v>
      </c>
      <c r="AH637" s="1" t="str">
        <f t="shared" si="413"/>
        <v>No</v>
      </c>
    </row>
    <row r="638" spans="1:34" hidden="1" x14ac:dyDescent="0.2">
      <c r="A638" s="88">
        <v>6.3500000000000004E-4</v>
      </c>
      <c r="B638" s="4">
        <f t="shared" si="414"/>
        <v>6.3500000000000004E-4</v>
      </c>
      <c r="C638"/>
      <c r="D638" s="213"/>
      <c r="E638" s="44" t="s">
        <v>21</v>
      </c>
      <c r="F638" s="14">
        <f t="shared" si="417"/>
        <v>0</v>
      </c>
      <c r="G638" s="14">
        <f t="shared" si="418"/>
        <v>0</v>
      </c>
      <c r="H638" s="101" t="str">
        <f>IF(ISNA(VLOOKUP(C638,[1]Sheet1!$J$2:$J$2999,1,FALSE)),"No","Yes")</f>
        <v>No</v>
      </c>
      <c r="I638" s="72">
        <f t="shared" si="419"/>
        <v>0</v>
      </c>
      <c r="J638" s="72">
        <f t="shared" si="420"/>
        <v>0</v>
      </c>
      <c r="K638" s="72">
        <f t="shared" si="421"/>
        <v>0</v>
      </c>
      <c r="L638" s="72">
        <f t="shared" si="422"/>
        <v>0</v>
      </c>
      <c r="M638" s="72">
        <f t="shared" si="423"/>
        <v>0</v>
      </c>
      <c r="N638" s="72">
        <f t="shared" si="424"/>
        <v>0</v>
      </c>
      <c r="O638" s="72">
        <f t="shared" si="415"/>
        <v>0</v>
      </c>
      <c r="Q638" s="73">
        <f t="shared" si="425"/>
        <v>0</v>
      </c>
      <c r="R638" s="73">
        <f t="shared" si="426"/>
        <v>0</v>
      </c>
      <c r="S638" s="73">
        <f t="shared" si="427"/>
        <v>0</v>
      </c>
      <c r="T638" s="73">
        <f t="shared" si="428"/>
        <v>0</v>
      </c>
      <c r="U638" s="73">
        <f t="shared" si="429"/>
        <v>0</v>
      </c>
      <c r="V638" s="73">
        <f t="shared" si="430"/>
        <v>0</v>
      </c>
      <c r="W638" s="73">
        <f t="shared" si="416"/>
        <v>0</v>
      </c>
      <c r="Y638" s="72">
        <f t="shared" si="431"/>
        <v>0</v>
      </c>
      <c r="Z638" s="73">
        <f t="shared" si="432"/>
        <v>0</v>
      </c>
      <c r="AA638" s="58">
        <f t="shared" si="433"/>
        <v>0</v>
      </c>
      <c r="AB638" s="72">
        <f t="shared" si="434"/>
        <v>0</v>
      </c>
      <c r="AC638" s="72">
        <f t="shared" si="435"/>
        <v>0</v>
      </c>
      <c r="AD638" s="73">
        <f t="shared" si="436"/>
        <v>0</v>
      </c>
      <c r="AE638" s="73">
        <f t="shared" si="437"/>
        <v>0</v>
      </c>
      <c r="AF638" s="1">
        <f t="shared" si="388"/>
        <v>0</v>
      </c>
      <c r="AH638" s="1" t="str">
        <f t="shared" si="413"/>
        <v>No</v>
      </c>
    </row>
    <row r="639" spans="1:34" hidden="1" x14ac:dyDescent="0.2">
      <c r="A639" s="88">
        <v>6.3599999999999996E-4</v>
      </c>
      <c r="B639" s="4">
        <f t="shared" si="414"/>
        <v>6.3599999999999996E-4</v>
      </c>
      <c r="C639"/>
      <c r="D639" s="213"/>
      <c r="E639" s="44" t="s">
        <v>21</v>
      </c>
      <c r="F639" s="14">
        <f t="shared" si="417"/>
        <v>0</v>
      </c>
      <c r="G639" s="14">
        <f t="shared" si="418"/>
        <v>0</v>
      </c>
      <c r="H639" s="101" t="str">
        <f>IF(ISNA(VLOOKUP(C639,[1]Sheet1!$J$2:$J$2999,1,FALSE)),"No","Yes")</f>
        <v>No</v>
      </c>
      <c r="I639" s="72">
        <f t="shared" si="419"/>
        <v>0</v>
      </c>
      <c r="J639" s="72">
        <f t="shared" si="420"/>
        <v>0</v>
      </c>
      <c r="K639" s="72">
        <f t="shared" si="421"/>
        <v>0</v>
      </c>
      <c r="L639" s="72">
        <f t="shared" si="422"/>
        <v>0</v>
      </c>
      <c r="M639" s="72">
        <f t="shared" si="423"/>
        <v>0</v>
      </c>
      <c r="N639" s="72">
        <f t="shared" si="424"/>
        <v>0</v>
      </c>
      <c r="O639" s="72">
        <f t="shared" si="415"/>
        <v>0</v>
      </c>
      <c r="Q639" s="73">
        <f t="shared" si="425"/>
        <v>0</v>
      </c>
      <c r="R639" s="73">
        <f t="shared" si="426"/>
        <v>0</v>
      </c>
      <c r="S639" s="73">
        <f t="shared" si="427"/>
        <v>0</v>
      </c>
      <c r="T639" s="73">
        <f t="shared" si="428"/>
        <v>0</v>
      </c>
      <c r="U639" s="73">
        <f t="shared" si="429"/>
        <v>0</v>
      </c>
      <c r="V639" s="73">
        <f t="shared" si="430"/>
        <v>0</v>
      </c>
      <c r="W639" s="73">
        <f t="shared" si="416"/>
        <v>0</v>
      </c>
      <c r="Y639" s="72">
        <f t="shared" si="431"/>
        <v>0</v>
      </c>
      <c r="Z639" s="73">
        <f t="shared" si="432"/>
        <v>0</v>
      </c>
      <c r="AA639" s="58">
        <f t="shared" si="433"/>
        <v>0</v>
      </c>
      <c r="AB639" s="72">
        <f t="shared" si="434"/>
        <v>0</v>
      </c>
      <c r="AC639" s="72">
        <f t="shared" si="435"/>
        <v>0</v>
      </c>
      <c r="AD639" s="73">
        <f t="shared" si="436"/>
        <v>0</v>
      </c>
      <c r="AE639" s="73">
        <f t="shared" si="437"/>
        <v>0</v>
      </c>
      <c r="AF639" s="1">
        <f t="shared" si="388"/>
        <v>0</v>
      </c>
      <c r="AH639" s="1" t="str">
        <f t="shared" si="413"/>
        <v>No</v>
      </c>
    </row>
    <row r="640" spans="1:34" hidden="1" x14ac:dyDescent="0.2">
      <c r="A640" s="88">
        <v>6.3699999999999998E-4</v>
      </c>
      <c r="B640" s="4">
        <f t="shared" si="414"/>
        <v>6.3699999999999998E-4</v>
      </c>
      <c r="C640"/>
      <c r="D640" s="213"/>
      <c r="E640" s="44" t="s">
        <v>21</v>
      </c>
      <c r="F640" s="14">
        <f t="shared" si="417"/>
        <v>0</v>
      </c>
      <c r="G640" s="14">
        <f t="shared" si="418"/>
        <v>0</v>
      </c>
      <c r="H640" s="101" t="str">
        <f>IF(ISNA(VLOOKUP(C640,[1]Sheet1!$J$2:$J$2999,1,FALSE)),"No","Yes")</f>
        <v>No</v>
      </c>
      <c r="I640" s="72">
        <f t="shared" si="419"/>
        <v>0</v>
      </c>
      <c r="J640" s="72">
        <f t="shared" si="420"/>
        <v>0</v>
      </c>
      <c r="K640" s="72">
        <f t="shared" si="421"/>
        <v>0</v>
      </c>
      <c r="L640" s="72">
        <f t="shared" si="422"/>
        <v>0</v>
      </c>
      <c r="M640" s="72">
        <f t="shared" si="423"/>
        <v>0</v>
      </c>
      <c r="N640" s="72">
        <f t="shared" si="424"/>
        <v>0</v>
      </c>
      <c r="O640" s="72">
        <f t="shared" si="415"/>
        <v>0</v>
      </c>
      <c r="Q640" s="73">
        <f t="shared" si="425"/>
        <v>0</v>
      </c>
      <c r="R640" s="73">
        <f t="shared" si="426"/>
        <v>0</v>
      </c>
      <c r="S640" s="73">
        <f t="shared" si="427"/>
        <v>0</v>
      </c>
      <c r="T640" s="73">
        <f t="shared" si="428"/>
        <v>0</v>
      </c>
      <c r="U640" s="73">
        <f t="shared" si="429"/>
        <v>0</v>
      </c>
      <c r="V640" s="73">
        <f t="shared" si="430"/>
        <v>0</v>
      </c>
      <c r="W640" s="73">
        <f t="shared" si="416"/>
        <v>0</v>
      </c>
      <c r="Y640" s="72">
        <f t="shared" si="431"/>
        <v>0</v>
      </c>
      <c r="Z640" s="73">
        <f t="shared" si="432"/>
        <v>0</v>
      </c>
      <c r="AA640" s="58">
        <f t="shared" si="433"/>
        <v>0</v>
      </c>
      <c r="AB640" s="72">
        <f t="shared" si="434"/>
        <v>0</v>
      </c>
      <c r="AC640" s="72">
        <f t="shared" si="435"/>
        <v>0</v>
      </c>
      <c r="AD640" s="73">
        <f t="shared" si="436"/>
        <v>0</v>
      </c>
      <c r="AE640" s="73">
        <f t="shared" si="437"/>
        <v>0</v>
      </c>
      <c r="AF640" s="1">
        <f t="shared" si="388"/>
        <v>0</v>
      </c>
      <c r="AH640" s="1" t="str">
        <f t="shared" si="413"/>
        <v>No</v>
      </c>
    </row>
    <row r="641" spans="1:34" hidden="1" x14ac:dyDescent="0.2">
      <c r="A641" s="88">
        <v>6.38E-4</v>
      </c>
      <c r="B641" s="4">
        <f t="shared" si="414"/>
        <v>6.38E-4</v>
      </c>
      <c r="C641"/>
      <c r="D641" s="213"/>
      <c r="E641" s="44" t="s">
        <v>21</v>
      </c>
      <c r="F641" s="14">
        <f t="shared" si="417"/>
        <v>0</v>
      </c>
      <c r="G641" s="14">
        <f t="shared" si="418"/>
        <v>0</v>
      </c>
      <c r="H641" s="101" t="str">
        <f>IF(ISNA(VLOOKUP(C641,[1]Sheet1!$J$2:$J$2999,1,FALSE)),"No","Yes")</f>
        <v>No</v>
      </c>
      <c r="I641" s="72">
        <f t="shared" si="419"/>
        <v>0</v>
      </c>
      <c r="J641" s="72">
        <f t="shared" si="420"/>
        <v>0</v>
      </c>
      <c r="K641" s="72">
        <f t="shared" si="421"/>
        <v>0</v>
      </c>
      <c r="L641" s="72">
        <f t="shared" si="422"/>
        <v>0</v>
      </c>
      <c r="M641" s="72">
        <f t="shared" si="423"/>
        <v>0</v>
      </c>
      <c r="N641" s="72">
        <f t="shared" si="424"/>
        <v>0</v>
      </c>
      <c r="O641" s="72">
        <f t="shared" si="415"/>
        <v>0</v>
      </c>
      <c r="Q641" s="73">
        <f t="shared" si="425"/>
        <v>0</v>
      </c>
      <c r="R641" s="73">
        <f t="shared" si="426"/>
        <v>0</v>
      </c>
      <c r="S641" s="73">
        <f t="shared" si="427"/>
        <v>0</v>
      </c>
      <c r="T641" s="73">
        <f t="shared" si="428"/>
        <v>0</v>
      </c>
      <c r="U641" s="73">
        <f t="shared" si="429"/>
        <v>0</v>
      </c>
      <c r="V641" s="73">
        <f t="shared" si="430"/>
        <v>0</v>
      </c>
      <c r="W641" s="73">
        <f t="shared" si="416"/>
        <v>0</v>
      </c>
      <c r="Y641" s="72">
        <f t="shared" si="431"/>
        <v>0</v>
      </c>
      <c r="Z641" s="73">
        <f t="shared" si="432"/>
        <v>0</v>
      </c>
      <c r="AA641" s="58">
        <f t="shared" si="433"/>
        <v>0</v>
      </c>
      <c r="AB641" s="72">
        <f t="shared" si="434"/>
        <v>0</v>
      </c>
      <c r="AC641" s="72">
        <f t="shared" si="435"/>
        <v>0</v>
      </c>
      <c r="AD641" s="73">
        <f t="shared" si="436"/>
        <v>0</v>
      </c>
      <c r="AE641" s="73">
        <f t="shared" si="437"/>
        <v>0</v>
      </c>
      <c r="AF641" s="1">
        <f t="shared" ref="AF641:AF704" si="438">IF(H641="NO",SUM(AA641:AE641)-E$2,SUM(AA641:AE641))</f>
        <v>0</v>
      </c>
      <c r="AH641" s="1" t="str">
        <f t="shared" si="413"/>
        <v>No</v>
      </c>
    </row>
    <row r="642" spans="1:34" hidden="1" x14ac:dyDescent="0.2">
      <c r="A642" s="88">
        <v>6.3900000000000003E-4</v>
      </c>
      <c r="B642" s="4">
        <f t="shared" si="414"/>
        <v>6.3900000000000003E-4</v>
      </c>
      <c r="C642"/>
      <c r="D642" s="213"/>
      <c r="E642" s="44" t="s">
        <v>21</v>
      </c>
      <c r="F642" s="14">
        <f t="shared" si="417"/>
        <v>0</v>
      </c>
      <c r="G642" s="14">
        <f t="shared" si="418"/>
        <v>0</v>
      </c>
      <c r="H642" s="101" t="str">
        <f>IF(ISNA(VLOOKUP(C642,[1]Sheet1!$J$2:$J$2999,1,FALSE)),"No","Yes")</f>
        <v>No</v>
      </c>
      <c r="I642" s="72">
        <f t="shared" si="419"/>
        <v>0</v>
      </c>
      <c r="J642" s="72">
        <f t="shared" si="420"/>
        <v>0</v>
      </c>
      <c r="K642" s="72">
        <f t="shared" si="421"/>
        <v>0</v>
      </c>
      <c r="L642" s="72">
        <f t="shared" si="422"/>
        <v>0</v>
      </c>
      <c r="M642" s="72">
        <f t="shared" si="423"/>
        <v>0</v>
      </c>
      <c r="N642" s="72">
        <f t="shared" si="424"/>
        <v>0</v>
      </c>
      <c r="O642" s="72">
        <f t="shared" si="415"/>
        <v>0</v>
      </c>
      <c r="Q642" s="73">
        <f t="shared" si="425"/>
        <v>0</v>
      </c>
      <c r="R642" s="73">
        <f t="shared" si="426"/>
        <v>0</v>
      </c>
      <c r="S642" s="73">
        <f t="shared" si="427"/>
        <v>0</v>
      </c>
      <c r="T642" s="73">
        <f t="shared" si="428"/>
        <v>0</v>
      </c>
      <c r="U642" s="73">
        <f t="shared" si="429"/>
        <v>0</v>
      </c>
      <c r="V642" s="73">
        <f t="shared" si="430"/>
        <v>0</v>
      </c>
      <c r="W642" s="73">
        <f t="shared" si="416"/>
        <v>0</v>
      </c>
      <c r="Y642" s="72">
        <f t="shared" si="431"/>
        <v>0</v>
      </c>
      <c r="Z642" s="73">
        <f t="shared" si="432"/>
        <v>0</v>
      </c>
      <c r="AA642" s="58">
        <f t="shared" si="433"/>
        <v>0</v>
      </c>
      <c r="AB642" s="72">
        <f t="shared" si="434"/>
        <v>0</v>
      </c>
      <c r="AC642" s="72">
        <f t="shared" si="435"/>
        <v>0</v>
      </c>
      <c r="AD642" s="73">
        <f t="shared" si="436"/>
        <v>0</v>
      </c>
      <c r="AE642" s="73">
        <f t="shared" si="437"/>
        <v>0</v>
      </c>
      <c r="AF642" s="1">
        <f t="shared" si="438"/>
        <v>0</v>
      </c>
      <c r="AH642" s="1" t="str">
        <f t="shared" si="413"/>
        <v>No</v>
      </c>
    </row>
    <row r="643" spans="1:34" hidden="1" x14ac:dyDescent="0.2">
      <c r="A643" s="88">
        <v>6.3999999999999994E-4</v>
      </c>
      <c r="B643" s="4">
        <f t="shared" si="414"/>
        <v>6.3999999999999994E-4</v>
      </c>
      <c r="C643"/>
      <c r="D643" s="213"/>
      <c r="E643" s="44" t="s">
        <v>21</v>
      </c>
      <c r="F643" s="14">
        <f t="shared" si="417"/>
        <v>0</v>
      </c>
      <c r="G643" s="14">
        <f t="shared" si="418"/>
        <v>0</v>
      </c>
      <c r="H643" s="101" t="str">
        <f>IF(ISNA(VLOOKUP(C643,[1]Sheet1!$J$2:$J$2999,1,FALSE)),"No","Yes")</f>
        <v>No</v>
      </c>
      <c r="I643" s="72">
        <f t="shared" si="419"/>
        <v>0</v>
      </c>
      <c r="J643" s="72">
        <f t="shared" si="420"/>
        <v>0</v>
      </c>
      <c r="K643" s="72">
        <f t="shared" si="421"/>
        <v>0</v>
      </c>
      <c r="L643" s="72">
        <f t="shared" si="422"/>
        <v>0</v>
      </c>
      <c r="M643" s="72">
        <f t="shared" si="423"/>
        <v>0</v>
      </c>
      <c r="N643" s="72">
        <f t="shared" si="424"/>
        <v>0</v>
      </c>
      <c r="O643" s="72">
        <f t="shared" si="415"/>
        <v>0</v>
      </c>
      <c r="Q643" s="73">
        <f t="shared" si="425"/>
        <v>0</v>
      </c>
      <c r="R643" s="73">
        <f t="shared" si="426"/>
        <v>0</v>
      </c>
      <c r="S643" s="73">
        <f t="shared" si="427"/>
        <v>0</v>
      </c>
      <c r="T643" s="73">
        <f t="shared" si="428"/>
        <v>0</v>
      </c>
      <c r="U643" s="73">
        <f t="shared" si="429"/>
        <v>0</v>
      </c>
      <c r="V643" s="73">
        <f t="shared" si="430"/>
        <v>0</v>
      </c>
      <c r="W643" s="73">
        <f t="shared" si="416"/>
        <v>0</v>
      </c>
      <c r="Y643" s="72">
        <f t="shared" si="431"/>
        <v>0</v>
      </c>
      <c r="Z643" s="73">
        <f t="shared" si="432"/>
        <v>0</v>
      </c>
      <c r="AA643" s="58">
        <f t="shared" si="433"/>
        <v>0</v>
      </c>
      <c r="AB643" s="72">
        <f t="shared" si="434"/>
        <v>0</v>
      </c>
      <c r="AC643" s="72">
        <f t="shared" si="435"/>
        <v>0</v>
      </c>
      <c r="AD643" s="73">
        <f t="shared" si="436"/>
        <v>0</v>
      </c>
      <c r="AE643" s="73">
        <f t="shared" si="437"/>
        <v>0</v>
      </c>
      <c r="AF643" s="1">
        <f t="shared" si="438"/>
        <v>0</v>
      </c>
      <c r="AH643" s="1" t="str">
        <f t="shared" si="413"/>
        <v>No</v>
      </c>
    </row>
    <row r="644" spans="1:34" hidden="1" x14ac:dyDescent="0.2">
      <c r="A644" s="88">
        <v>6.4099999999999997E-4</v>
      </c>
      <c r="B644" s="4">
        <f t="shared" si="414"/>
        <v>6.4099999999999997E-4</v>
      </c>
      <c r="C644"/>
      <c r="D644" s="213"/>
      <c r="E644" s="44" t="s">
        <v>21</v>
      </c>
      <c r="F644" s="14">
        <f t="shared" si="417"/>
        <v>0</v>
      </c>
      <c r="G644" s="14">
        <f t="shared" si="418"/>
        <v>0</v>
      </c>
      <c r="H644" s="101" t="str">
        <f>IF(ISNA(VLOOKUP(C644,[1]Sheet1!$J$2:$J$2999,1,FALSE)),"No","Yes")</f>
        <v>No</v>
      </c>
      <c r="I644" s="72">
        <f t="shared" si="419"/>
        <v>0</v>
      </c>
      <c r="J644" s="72">
        <f t="shared" si="420"/>
        <v>0</v>
      </c>
      <c r="K644" s="72">
        <f t="shared" si="421"/>
        <v>0</v>
      </c>
      <c r="L644" s="72">
        <f t="shared" si="422"/>
        <v>0</v>
      </c>
      <c r="M644" s="72">
        <f t="shared" si="423"/>
        <v>0</v>
      </c>
      <c r="N644" s="72">
        <f t="shared" si="424"/>
        <v>0</v>
      </c>
      <c r="O644" s="72">
        <f t="shared" si="415"/>
        <v>0</v>
      </c>
      <c r="Q644" s="73">
        <f t="shared" si="425"/>
        <v>0</v>
      </c>
      <c r="R644" s="73">
        <f t="shared" si="426"/>
        <v>0</v>
      </c>
      <c r="S644" s="73">
        <f t="shared" si="427"/>
        <v>0</v>
      </c>
      <c r="T644" s="73">
        <f t="shared" si="428"/>
        <v>0</v>
      </c>
      <c r="U644" s="73">
        <f t="shared" si="429"/>
        <v>0</v>
      </c>
      <c r="V644" s="73">
        <f t="shared" si="430"/>
        <v>0</v>
      </c>
      <c r="W644" s="73">
        <f t="shared" si="416"/>
        <v>0</v>
      </c>
      <c r="Y644" s="72">
        <f t="shared" si="431"/>
        <v>0</v>
      </c>
      <c r="Z644" s="73">
        <f t="shared" si="432"/>
        <v>0</v>
      </c>
      <c r="AA644" s="58">
        <f t="shared" si="433"/>
        <v>0</v>
      </c>
      <c r="AB644" s="72">
        <f t="shared" si="434"/>
        <v>0</v>
      </c>
      <c r="AC644" s="72">
        <f t="shared" si="435"/>
        <v>0</v>
      </c>
      <c r="AD644" s="73">
        <f t="shared" si="436"/>
        <v>0</v>
      </c>
      <c r="AE644" s="73">
        <f t="shared" si="437"/>
        <v>0</v>
      </c>
      <c r="AF644" s="1">
        <f t="shared" si="438"/>
        <v>0</v>
      </c>
      <c r="AH644" s="1" t="str">
        <f t="shared" si="413"/>
        <v>No</v>
      </c>
    </row>
    <row r="645" spans="1:34" hidden="1" x14ac:dyDescent="0.2">
      <c r="A645" s="88">
        <v>6.4199999999999999E-4</v>
      </c>
      <c r="B645" s="4">
        <f t="shared" si="414"/>
        <v>6.4199999999999999E-4</v>
      </c>
      <c r="C645"/>
      <c r="D645" s="213"/>
      <c r="E645" s="44" t="s">
        <v>21</v>
      </c>
      <c r="F645" s="14">
        <f t="shared" si="417"/>
        <v>0</v>
      </c>
      <c r="G645" s="14">
        <f t="shared" si="418"/>
        <v>0</v>
      </c>
      <c r="H645" s="101" t="str">
        <f>IF(ISNA(VLOOKUP(C645,[1]Sheet1!$J$2:$J$2999,1,FALSE)),"No","Yes")</f>
        <v>No</v>
      </c>
      <c r="I645" s="72">
        <f t="shared" si="419"/>
        <v>0</v>
      </c>
      <c r="J645" s="72">
        <f t="shared" si="420"/>
        <v>0</v>
      </c>
      <c r="K645" s="72">
        <f t="shared" si="421"/>
        <v>0</v>
      </c>
      <c r="L645" s="72">
        <f t="shared" si="422"/>
        <v>0</v>
      </c>
      <c r="M645" s="72">
        <f t="shared" si="423"/>
        <v>0</v>
      </c>
      <c r="N645" s="72">
        <f t="shared" si="424"/>
        <v>0</v>
      </c>
      <c r="O645" s="72">
        <f t="shared" si="415"/>
        <v>0</v>
      </c>
      <c r="Q645" s="73">
        <f t="shared" si="425"/>
        <v>0</v>
      </c>
      <c r="R645" s="73">
        <f t="shared" si="426"/>
        <v>0</v>
      </c>
      <c r="S645" s="73">
        <f t="shared" si="427"/>
        <v>0</v>
      </c>
      <c r="T645" s="73">
        <f t="shared" si="428"/>
        <v>0</v>
      </c>
      <c r="U645" s="73">
        <f t="shared" si="429"/>
        <v>0</v>
      </c>
      <c r="V645" s="73">
        <f t="shared" si="430"/>
        <v>0</v>
      </c>
      <c r="W645" s="73">
        <f t="shared" si="416"/>
        <v>0</v>
      </c>
      <c r="Y645" s="72">
        <f t="shared" si="431"/>
        <v>0</v>
      </c>
      <c r="Z645" s="73">
        <f t="shared" si="432"/>
        <v>0</v>
      </c>
      <c r="AA645" s="58">
        <f t="shared" si="433"/>
        <v>0</v>
      </c>
      <c r="AB645" s="72">
        <f t="shared" si="434"/>
        <v>0</v>
      </c>
      <c r="AC645" s="72">
        <f t="shared" si="435"/>
        <v>0</v>
      </c>
      <c r="AD645" s="73">
        <f t="shared" si="436"/>
        <v>0</v>
      </c>
      <c r="AE645" s="73">
        <f t="shared" si="437"/>
        <v>0</v>
      </c>
      <c r="AF645" s="1">
        <f t="shared" si="438"/>
        <v>0</v>
      </c>
      <c r="AH645" s="1" t="str">
        <f t="shared" ref="AH645:AH708" si="439">IF(ISERROR(VLOOKUP(D645,AI$12:AI$100,1,FALSE)),"No","Yes")</f>
        <v>No</v>
      </c>
    </row>
    <row r="646" spans="1:34" hidden="1" x14ac:dyDescent="0.2">
      <c r="A646" s="88">
        <v>6.4300000000000002E-4</v>
      </c>
      <c r="B646" s="4">
        <f t="shared" si="414"/>
        <v>6.4300000000000002E-4</v>
      </c>
      <c r="C646"/>
      <c r="D646" s="213"/>
      <c r="E646" s="44" t="s">
        <v>21</v>
      </c>
      <c r="F646" s="14">
        <f t="shared" si="417"/>
        <v>0</v>
      </c>
      <c r="G646" s="14">
        <f t="shared" si="418"/>
        <v>0</v>
      </c>
      <c r="H646" s="101" t="str">
        <f>IF(ISNA(VLOOKUP(C646,[1]Sheet1!$J$2:$J$2999,1,FALSE)),"No","Yes")</f>
        <v>No</v>
      </c>
      <c r="I646" s="72">
        <f t="shared" si="419"/>
        <v>0</v>
      </c>
      <c r="J646" s="72">
        <f t="shared" si="420"/>
        <v>0</v>
      </c>
      <c r="K646" s="72">
        <f t="shared" si="421"/>
        <v>0</v>
      </c>
      <c r="L646" s="72">
        <f t="shared" si="422"/>
        <v>0</v>
      </c>
      <c r="M646" s="72">
        <f t="shared" si="423"/>
        <v>0</v>
      </c>
      <c r="N646" s="72">
        <f t="shared" si="424"/>
        <v>0</v>
      </c>
      <c r="O646" s="72">
        <f t="shared" si="415"/>
        <v>0</v>
      </c>
      <c r="Q646" s="73">
        <f t="shared" si="425"/>
        <v>0</v>
      </c>
      <c r="R646" s="73">
        <f t="shared" si="426"/>
        <v>0</v>
      </c>
      <c r="S646" s="73">
        <f t="shared" si="427"/>
        <v>0</v>
      </c>
      <c r="T646" s="73">
        <f t="shared" si="428"/>
        <v>0</v>
      </c>
      <c r="U646" s="73">
        <f t="shared" si="429"/>
        <v>0</v>
      </c>
      <c r="V646" s="73">
        <f t="shared" si="430"/>
        <v>0</v>
      </c>
      <c r="W646" s="73">
        <f t="shared" si="416"/>
        <v>0</v>
      </c>
      <c r="Y646" s="72">
        <f t="shared" si="431"/>
        <v>0</v>
      </c>
      <c r="Z646" s="73">
        <f t="shared" si="432"/>
        <v>0</v>
      </c>
      <c r="AA646" s="58">
        <f t="shared" si="433"/>
        <v>0</v>
      </c>
      <c r="AB646" s="72">
        <f t="shared" si="434"/>
        <v>0</v>
      </c>
      <c r="AC646" s="72">
        <f t="shared" si="435"/>
        <v>0</v>
      </c>
      <c r="AD646" s="73">
        <f t="shared" si="436"/>
        <v>0</v>
      </c>
      <c r="AE646" s="73">
        <f t="shared" si="437"/>
        <v>0</v>
      </c>
      <c r="AF646" s="1">
        <f t="shared" si="438"/>
        <v>0</v>
      </c>
      <c r="AH646" s="1" t="str">
        <f t="shared" si="439"/>
        <v>No</v>
      </c>
    </row>
    <row r="647" spans="1:34" hidden="1" x14ac:dyDescent="0.2">
      <c r="A647" s="88">
        <v>6.4400000000000004E-4</v>
      </c>
      <c r="B647" s="4">
        <f t="shared" si="414"/>
        <v>6.4400000000000004E-4</v>
      </c>
      <c r="C647"/>
      <c r="D647" s="213"/>
      <c r="E647" s="44" t="s">
        <v>21</v>
      </c>
      <c r="F647" s="14">
        <f t="shared" si="417"/>
        <v>0</v>
      </c>
      <c r="G647" s="14">
        <f t="shared" si="418"/>
        <v>0</v>
      </c>
      <c r="H647" s="101" t="str">
        <f>IF(ISNA(VLOOKUP(C647,[1]Sheet1!$J$2:$J$2999,1,FALSE)),"No","Yes")</f>
        <v>No</v>
      </c>
      <c r="I647" s="72">
        <f t="shared" si="419"/>
        <v>0</v>
      </c>
      <c r="J647" s="72">
        <f t="shared" si="420"/>
        <v>0</v>
      </c>
      <c r="K647" s="72">
        <f t="shared" si="421"/>
        <v>0</v>
      </c>
      <c r="L647" s="72">
        <f t="shared" si="422"/>
        <v>0</v>
      </c>
      <c r="M647" s="72">
        <f t="shared" si="423"/>
        <v>0</v>
      </c>
      <c r="N647" s="72">
        <f t="shared" si="424"/>
        <v>0</v>
      </c>
      <c r="O647" s="72">
        <f t="shared" si="415"/>
        <v>0</v>
      </c>
      <c r="Q647" s="73">
        <f t="shared" si="425"/>
        <v>0</v>
      </c>
      <c r="R647" s="73">
        <f t="shared" si="426"/>
        <v>0</v>
      </c>
      <c r="S647" s="73">
        <f t="shared" si="427"/>
        <v>0</v>
      </c>
      <c r="T647" s="73">
        <f t="shared" si="428"/>
        <v>0</v>
      </c>
      <c r="U647" s="73">
        <f t="shared" si="429"/>
        <v>0</v>
      </c>
      <c r="V647" s="73">
        <f t="shared" si="430"/>
        <v>0</v>
      </c>
      <c r="W647" s="73">
        <f t="shared" si="416"/>
        <v>0</v>
      </c>
      <c r="Y647" s="72">
        <f t="shared" si="431"/>
        <v>0</v>
      </c>
      <c r="Z647" s="73">
        <f t="shared" si="432"/>
        <v>0</v>
      </c>
      <c r="AA647" s="58">
        <f t="shared" si="433"/>
        <v>0</v>
      </c>
      <c r="AB647" s="72">
        <f t="shared" si="434"/>
        <v>0</v>
      </c>
      <c r="AC647" s="72">
        <f t="shared" si="435"/>
        <v>0</v>
      </c>
      <c r="AD647" s="73">
        <f t="shared" si="436"/>
        <v>0</v>
      </c>
      <c r="AE647" s="73">
        <f t="shared" si="437"/>
        <v>0</v>
      </c>
      <c r="AF647" s="1">
        <f t="shared" si="438"/>
        <v>0</v>
      </c>
      <c r="AH647" s="1" t="str">
        <f t="shared" si="439"/>
        <v>No</v>
      </c>
    </row>
    <row r="648" spans="1:34" hidden="1" x14ac:dyDescent="0.2">
      <c r="A648" s="88">
        <v>6.4499999999999996E-4</v>
      </c>
      <c r="B648" s="4">
        <f t="shared" si="414"/>
        <v>6.4499999999999996E-4</v>
      </c>
      <c r="C648"/>
      <c r="D648" s="213"/>
      <c r="E648" s="44" t="s">
        <v>21</v>
      </c>
      <c r="F648" s="14">
        <f t="shared" si="417"/>
        <v>0</v>
      </c>
      <c r="G648" s="14">
        <f t="shared" si="418"/>
        <v>0</v>
      </c>
      <c r="H648" s="101" t="str">
        <f>IF(ISNA(VLOOKUP(C648,[1]Sheet1!$J$2:$J$2999,1,FALSE)),"No","Yes")</f>
        <v>No</v>
      </c>
      <c r="I648" s="72">
        <f t="shared" si="419"/>
        <v>0</v>
      </c>
      <c r="J648" s="72">
        <f t="shared" si="420"/>
        <v>0</v>
      </c>
      <c r="K648" s="72">
        <f t="shared" si="421"/>
        <v>0</v>
      </c>
      <c r="L648" s="72">
        <f t="shared" si="422"/>
        <v>0</v>
      </c>
      <c r="M648" s="72">
        <f t="shared" si="423"/>
        <v>0</v>
      </c>
      <c r="N648" s="72">
        <f t="shared" si="424"/>
        <v>0</v>
      </c>
      <c r="O648" s="72">
        <f t="shared" si="415"/>
        <v>0</v>
      </c>
      <c r="Q648" s="73">
        <f t="shared" si="425"/>
        <v>0</v>
      </c>
      <c r="R648" s="73">
        <f t="shared" si="426"/>
        <v>0</v>
      </c>
      <c r="S648" s="73">
        <f t="shared" si="427"/>
        <v>0</v>
      </c>
      <c r="T648" s="73">
        <f t="shared" si="428"/>
        <v>0</v>
      </c>
      <c r="U648" s="73">
        <f t="shared" si="429"/>
        <v>0</v>
      </c>
      <c r="V648" s="73">
        <f t="shared" si="430"/>
        <v>0</v>
      </c>
      <c r="W648" s="73">
        <f t="shared" si="416"/>
        <v>0</v>
      </c>
      <c r="Y648" s="72">
        <f t="shared" si="431"/>
        <v>0</v>
      </c>
      <c r="Z648" s="73">
        <f t="shared" si="432"/>
        <v>0</v>
      </c>
      <c r="AA648" s="58">
        <f t="shared" si="433"/>
        <v>0</v>
      </c>
      <c r="AB648" s="72">
        <f t="shared" si="434"/>
        <v>0</v>
      </c>
      <c r="AC648" s="72">
        <f t="shared" si="435"/>
        <v>0</v>
      </c>
      <c r="AD648" s="73">
        <f t="shared" si="436"/>
        <v>0</v>
      </c>
      <c r="AE648" s="73">
        <f t="shared" si="437"/>
        <v>0</v>
      </c>
      <c r="AF648" s="1">
        <f t="shared" si="438"/>
        <v>0</v>
      </c>
      <c r="AH648" s="1" t="str">
        <f t="shared" si="439"/>
        <v>No</v>
      </c>
    </row>
    <row r="649" spans="1:34" hidden="1" x14ac:dyDescent="0.2">
      <c r="A649" s="88">
        <v>6.4599999999999998E-4</v>
      </c>
      <c r="B649" s="4">
        <f t="shared" si="414"/>
        <v>6.4599999999999998E-4</v>
      </c>
      <c r="C649"/>
      <c r="D649" s="213"/>
      <c r="E649" s="44" t="s">
        <v>21</v>
      </c>
      <c r="F649" s="14">
        <f t="shared" si="417"/>
        <v>0</v>
      </c>
      <c r="G649" s="14">
        <f t="shared" si="418"/>
        <v>0</v>
      </c>
      <c r="H649" s="101" t="str">
        <f>IF(ISNA(VLOOKUP(C649,[1]Sheet1!$J$2:$J$2999,1,FALSE)),"No","Yes")</f>
        <v>No</v>
      </c>
      <c r="I649" s="72">
        <f t="shared" si="419"/>
        <v>0</v>
      </c>
      <c r="J649" s="72">
        <f t="shared" si="420"/>
        <v>0</v>
      </c>
      <c r="K649" s="72">
        <f t="shared" si="421"/>
        <v>0</v>
      </c>
      <c r="L649" s="72">
        <f t="shared" si="422"/>
        <v>0</v>
      </c>
      <c r="M649" s="72">
        <f t="shared" si="423"/>
        <v>0</v>
      </c>
      <c r="N649" s="72">
        <f t="shared" si="424"/>
        <v>0</v>
      </c>
      <c r="O649" s="72">
        <f t="shared" si="415"/>
        <v>0</v>
      </c>
      <c r="Q649" s="73">
        <f t="shared" si="425"/>
        <v>0</v>
      </c>
      <c r="R649" s="73">
        <f t="shared" si="426"/>
        <v>0</v>
      </c>
      <c r="S649" s="73">
        <f t="shared" si="427"/>
        <v>0</v>
      </c>
      <c r="T649" s="73">
        <f t="shared" si="428"/>
        <v>0</v>
      </c>
      <c r="U649" s="73">
        <f t="shared" si="429"/>
        <v>0</v>
      </c>
      <c r="V649" s="73">
        <f t="shared" si="430"/>
        <v>0</v>
      </c>
      <c r="W649" s="73">
        <f t="shared" si="416"/>
        <v>0</v>
      </c>
      <c r="Y649" s="72">
        <f t="shared" si="431"/>
        <v>0</v>
      </c>
      <c r="Z649" s="73">
        <f t="shared" si="432"/>
        <v>0</v>
      </c>
      <c r="AA649" s="58">
        <f t="shared" si="433"/>
        <v>0</v>
      </c>
      <c r="AB649" s="72">
        <f t="shared" si="434"/>
        <v>0</v>
      </c>
      <c r="AC649" s="72">
        <f t="shared" si="435"/>
        <v>0</v>
      </c>
      <c r="AD649" s="73">
        <f t="shared" si="436"/>
        <v>0</v>
      </c>
      <c r="AE649" s="73">
        <f t="shared" si="437"/>
        <v>0</v>
      </c>
      <c r="AF649" s="1">
        <f t="shared" si="438"/>
        <v>0</v>
      </c>
      <c r="AH649" s="1" t="str">
        <f t="shared" si="439"/>
        <v>No</v>
      </c>
    </row>
    <row r="650" spans="1:34" hidden="1" x14ac:dyDescent="0.2">
      <c r="A650" s="88">
        <v>6.4700000000000001E-4</v>
      </c>
      <c r="B650" s="4">
        <f t="shared" ref="B650:B713" si="440">AF650+A650</f>
        <v>6.4700000000000001E-4</v>
      </c>
      <c r="C650"/>
      <c r="D650" s="213"/>
      <c r="E650" s="44" t="s">
        <v>21</v>
      </c>
      <c r="F650" s="14">
        <f t="shared" si="417"/>
        <v>0</v>
      </c>
      <c r="G650" s="14">
        <f t="shared" si="418"/>
        <v>0</v>
      </c>
      <c r="H650" s="101" t="str">
        <f>IF(ISNA(VLOOKUP(C650,[1]Sheet1!$J$2:$J$2999,1,FALSE)),"No","Yes")</f>
        <v>No</v>
      </c>
      <c r="I650" s="72">
        <f t="shared" si="419"/>
        <v>0</v>
      </c>
      <c r="J650" s="72">
        <f t="shared" si="420"/>
        <v>0</v>
      </c>
      <c r="K650" s="72">
        <f t="shared" si="421"/>
        <v>0</v>
      </c>
      <c r="L650" s="72">
        <f t="shared" si="422"/>
        <v>0</v>
      </c>
      <c r="M650" s="72">
        <f t="shared" si="423"/>
        <v>0</v>
      </c>
      <c r="N650" s="72">
        <f t="shared" si="424"/>
        <v>0</v>
      </c>
      <c r="O650" s="72">
        <f t="shared" si="415"/>
        <v>0</v>
      </c>
      <c r="Q650" s="73">
        <f t="shared" si="425"/>
        <v>0</v>
      </c>
      <c r="R650" s="73">
        <f t="shared" si="426"/>
        <v>0</v>
      </c>
      <c r="S650" s="73">
        <f t="shared" si="427"/>
        <v>0</v>
      </c>
      <c r="T650" s="73">
        <f t="shared" si="428"/>
        <v>0</v>
      </c>
      <c r="U650" s="73">
        <f t="shared" si="429"/>
        <v>0</v>
      </c>
      <c r="V650" s="73">
        <f t="shared" si="430"/>
        <v>0</v>
      </c>
      <c r="W650" s="73">
        <f t="shared" si="416"/>
        <v>0</v>
      </c>
      <c r="Y650" s="72">
        <f t="shared" si="431"/>
        <v>0</v>
      </c>
      <c r="Z650" s="73">
        <f t="shared" si="432"/>
        <v>0</v>
      </c>
      <c r="AA650" s="58">
        <f t="shared" si="433"/>
        <v>0</v>
      </c>
      <c r="AB650" s="72">
        <f t="shared" si="434"/>
        <v>0</v>
      </c>
      <c r="AC650" s="72">
        <f t="shared" si="435"/>
        <v>0</v>
      </c>
      <c r="AD650" s="73">
        <f t="shared" si="436"/>
        <v>0</v>
      </c>
      <c r="AE650" s="73">
        <f t="shared" si="437"/>
        <v>0</v>
      </c>
      <c r="AF650" s="1">
        <f t="shared" si="438"/>
        <v>0</v>
      </c>
      <c r="AH650" s="1" t="str">
        <f t="shared" si="439"/>
        <v>No</v>
      </c>
    </row>
    <row r="651" spans="1:34" hidden="1" x14ac:dyDescent="0.2">
      <c r="A651" s="88">
        <v>6.4800000000000003E-4</v>
      </c>
      <c r="B651" s="4">
        <f t="shared" si="440"/>
        <v>6.4800000000000003E-4</v>
      </c>
      <c r="C651"/>
      <c r="D651" s="213"/>
      <c r="E651" s="44" t="s">
        <v>21</v>
      </c>
      <c r="F651" s="14">
        <f t="shared" si="417"/>
        <v>0</v>
      </c>
      <c r="G651" s="14">
        <f t="shared" si="418"/>
        <v>0</v>
      </c>
      <c r="H651" s="101" t="str">
        <f>IF(ISNA(VLOOKUP(C651,[1]Sheet1!$J$2:$J$2999,1,FALSE)),"No","Yes")</f>
        <v>No</v>
      </c>
      <c r="I651" s="72">
        <f t="shared" si="419"/>
        <v>0</v>
      </c>
      <c r="J651" s="72">
        <f t="shared" si="420"/>
        <v>0</v>
      </c>
      <c r="K651" s="72">
        <f t="shared" si="421"/>
        <v>0</v>
      </c>
      <c r="L651" s="72">
        <f t="shared" si="422"/>
        <v>0</v>
      </c>
      <c r="M651" s="72">
        <f t="shared" si="423"/>
        <v>0</v>
      </c>
      <c r="N651" s="72">
        <f t="shared" si="424"/>
        <v>0</v>
      </c>
      <c r="O651" s="72">
        <f t="shared" si="415"/>
        <v>0</v>
      </c>
      <c r="Q651" s="73">
        <f t="shared" si="425"/>
        <v>0</v>
      </c>
      <c r="R651" s="73">
        <f t="shared" si="426"/>
        <v>0</v>
      </c>
      <c r="S651" s="73">
        <f t="shared" si="427"/>
        <v>0</v>
      </c>
      <c r="T651" s="73">
        <f t="shared" si="428"/>
        <v>0</v>
      </c>
      <c r="U651" s="73">
        <f t="shared" si="429"/>
        <v>0</v>
      </c>
      <c r="V651" s="73">
        <f t="shared" si="430"/>
        <v>0</v>
      </c>
      <c r="W651" s="73">
        <f t="shared" si="416"/>
        <v>0</v>
      </c>
      <c r="Y651" s="72">
        <f t="shared" si="431"/>
        <v>0</v>
      </c>
      <c r="Z651" s="73">
        <f t="shared" si="432"/>
        <v>0</v>
      </c>
      <c r="AA651" s="58">
        <f t="shared" si="433"/>
        <v>0</v>
      </c>
      <c r="AB651" s="72">
        <f t="shared" si="434"/>
        <v>0</v>
      </c>
      <c r="AC651" s="72">
        <f t="shared" si="435"/>
        <v>0</v>
      </c>
      <c r="AD651" s="73">
        <f t="shared" si="436"/>
        <v>0</v>
      </c>
      <c r="AE651" s="73">
        <f t="shared" si="437"/>
        <v>0</v>
      </c>
      <c r="AF651" s="1">
        <f t="shared" si="438"/>
        <v>0</v>
      </c>
      <c r="AH651" s="1" t="str">
        <f t="shared" si="439"/>
        <v>No</v>
      </c>
    </row>
    <row r="652" spans="1:34" hidden="1" x14ac:dyDescent="0.2">
      <c r="A652" s="88">
        <v>6.4899999999999995E-4</v>
      </c>
      <c r="B652" s="4">
        <f t="shared" si="440"/>
        <v>6.4899999999999995E-4</v>
      </c>
      <c r="C652"/>
      <c r="D652" s="213"/>
      <c r="E652" s="44" t="s">
        <v>21</v>
      </c>
      <c r="F652" s="14">
        <f t="shared" si="417"/>
        <v>0</v>
      </c>
      <c r="G652" s="14">
        <f t="shared" si="418"/>
        <v>0</v>
      </c>
      <c r="H652" s="101" t="str">
        <f>IF(ISNA(VLOOKUP(C652,[1]Sheet1!$J$2:$J$2999,1,FALSE)),"No","Yes")</f>
        <v>No</v>
      </c>
      <c r="I652" s="72">
        <f t="shared" si="419"/>
        <v>0</v>
      </c>
      <c r="J652" s="72">
        <f t="shared" si="420"/>
        <v>0</v>
      </c>
      <c r="K652" s="72">
        <f t="shared" si="421"/>
        <v>0</v>
      </c>
      <c r="L652" s="72">
        <f t="shared" si="422"/>
        <v>0</v>
      </c>
      <c r="M652" s="72">
        <f t="shared" si="423"/>
        <v>0</v>
      </c>
      <c r="N652" s="72">
        <f t="shared" si="424"/>
        <v>0</v>
      </c>
      <c r="O652" s="72">
        <f t="shared" ref="O652:O715" si="441">IF(ISERROR(VLOOKUP($C652,Sprint7,5,FALSE)),0,(VLOOKUP($C652,Sprint7,5,FALSE)))</f>
        <v>0</v>
      </c>
      <c r="Q652" s="73">
        <f t="shared" si="425"/>
        <v>0</v>
      </c>
      <c r="R652" s="73">
        <f t="shared" si="426"/>
        <v>0</v>
      </c>
      <c r="S652" s="73">
        <f t="shared" si="427"/>
        <v>0</v>
      </c>
      <c r="T652" s="73">
        <f t="shared" si="428"/>
        <v>0</v>
      </c>
      <c r="U652" s="73">
        <f t="shared" si="429"/>
        <v>0</v>
      </c>
      <c r="V652" s="73">
        <f t="shared" si="430"/>
        <v>0</v>
      </c>
      <c r="W652" s="73">
        <f t="shared" ref="W652:W715" si="442">IF(ISERROR(VLOOKUP($C652,_End7,5,FALSE)),0,(VLOOKUP($C652,_End7,5,FALSE)))</f>
        <v>0</v>
      </c>
      <c r="Y652" s="72">
        <f t="shared" si="431"/>
        <v>0</v>
      </c>
      <c r="Z652" s="73">
        <f t="shared" si="432"/>
        <v>0</v>
      </c>
      <c r="AA652" s="58">
        <f t="shared" si="433"/>
        <v>0</v>
      </c>
      <c r="AB652" s="72">
        <f t="shared" si="434"/>
        <v>0</v>
      </c>
      <c r="AC652" s="72">
        <f t="shared" si="435"/>
        <v>0</v>
      </c>
      <c r="AD652" s="73">
        <f t="shared" si="436"/>
        <v>0</v>
      </c>
      <c r="AE652" s="73">
        <f t="shared" si="437"/>
        <v>0</v>
      </c>
      <c r="AF652" s="1">
        <f t="shared" si="438"/>
        <v>0</v>
      </c>
      <c r="AH652" s="1" t="str">
        <f t="shared" si="439"/>
        <v>No</v>
      </c>
    </row>
    <row r="653" spans="1:34" hidden="1" x14ac:dyDescent="0.2">
      <c r="A653" s="88">
        <v>6.4999999999999997E-4</v>
      </c>
      <c r="B653" s="4">
        <f t="shared" si="440"/>
        <v>6.4999999999999997E-4</v>
      </c>
      <c r="C653"/>
      <c r="D653" s="213"/>
      <c r="E653" s="44" t="s">
        <v>21</v>
      </c>
      <c r="F653" s="14">
        <f t="shared" ref="F653:F716" si="443">COUNTIF(H653:X653,"&gt;1")</f>
        <v>0</v>
      </c>
      <c r="G653" s="14">
        <f t="shared" ref="G653:G716" si="444">COUNTIF(AA653:AE653,"&gt;1")</f>
        <v>0</v>
      </c>
      <c r="H653" s="101" t="str">
        <f>IF(ISNA(VLOOKUP(C653,[1]Sheet1!$J$2:$J$2999,1,FALSE)),"No","Yes")</f>
        <v>No</v>
      </c>
      <c r="I653" s="72">
        <f t="shared" ref="I653:I716" si="445">IF(ISERROR(VLOOKUP($C653,Sprint1,5,FALSE)),0,(VLOOKUP($C653,Sprint1,5,FALSE)))</f>
        <v>0</v>
      </c>
      <c r="J653" s="72">
        <f t="shared" ref="J653:J716" si="446">IF(ISERROR(VLOOKUP($C653,Sprint2,5,FALSE)),0,(VLOOKUP($C653,Sprint2,5,FALSE)))</f>
        <v>0</v>
      </c>
      <c r="K653" s="72">
        <f t="shared" ref="K653:K716" si="447">IF(ISERROR(VLOOKUP($C653,Sprint3,5,FALSE)),0,(VLOOKUP($C653,Sprint3,5,FALSE)))</f>
        <v>0</v>
      </c>
      <c r="L653" s="72">
        <f t="shared" ref="L653:L716" si="448">IF(ISERROR(VLOOKUP($C653,Sprint4,5,FALSE)),0,(VLOOKUP($C653,Sprint4,5,FALSE)))</f>
        <v>0</v>
      </c>
      <c r="M653" s="72">
        <f t="shared" ref="M653:M716" si="449">IF(ISERROR(VLOOKUP($C653,Sprint5,5,FALSE)),0,(VLOOKUP($C653,Sprint5,5,FALSE)))</f>
        <v>0</v>
      </c>
      <c r="N653" s="72">
        <f t="shared" ref="N653:N716" si="450">IF(ISERROR(VLOOKUP($C653,Sprint6,5,FALSE)),0,(VLOOKUP($C653,Sprint6,5,FALSE)))</f>
        <v>0</v>
      </c>
      <c r="O653" s="72">
        <f t="shared" si="441"/>
        <v>0</v>
      </c>
      <c r="Q653" s="73">
        <f t="shared" ref="Q653:Q716" si="451">IF(ISERROR(VLOOKUP($C653,_End1,5,FALSE)),0,(VLOOKUP($C653,_End1,5,FALSE)))</f>
        <v>0</v>
      </c>
      <c r="R653" s="73">
        <f t="shared" ref="R653:R716" si="452">IF(ISERROR(VLOOKUP($C653,_End2,5,FALSE)),0,(VLOOKUP($C653,_End2,5,FALSE)))</f>
        <v>0</v>
      </c>
      <c r="S653" s="73">
        <f t="shared" ref="S653:S716" si="453">IF(ISERROR(VLOOKUP($C653,_End3,5,FALSE)),0,(VLOOKUP($C653,_End3,5,FALSE)))</f>
        <v>0</v>
      </c>
      <c r="T653" s="73">
        <f t="shared" ref="T653:T716" si="454">IF(ISERROR(VLOOKUP($C653,_End4,5,FALSE)),0,(VLOOKUP($C653,_End4,5,FALSE)))</f>
        <v>0</v>
      </c>
      <c r="U653" s="73">
        <f t="shared" ref="U653:U716" si="455">IF(ISERROR(VLOOKUP($C653,_End5,5,FALSE)),0,(VLOOKUP($C653,_End5,5,FALSE)))</f>
        <v>0</v>
      </c>
      <c r="V653" s="73">
        <f t="shared" ref="V653:V716" si="456">IF(ISERROR(VLOOKUP($C653,_End6,5,FALSE)),0,(VLOOKUP($C653,_End6,5,FALSE)))</f>
        <v>0</v>
      </c>
      <c r="W653" s="73">
        <f t="shared" si="442"/>
        <v>0</v>
      </c>
      <c r="Y653" s="72">
        <f t="shared" ref="Y653:Y716" si="457">LARGE(I653:O653,3)</f>
        <v>0</v>
      </c>
      <c r="Z653" s="73">
        <f t="shared" ref="Z653:Z716" si="458">LARGE(Q653:W653,3)</f>
        <v>0</v>
      </c>
      <c r="AA653" s="58">
        <f t="shared" ref="AA653:AA716" si="459">LARGE(Y653:Z653,1)</f>
        <v>0</v>
      </c>
      <c r="AB653" s="72">
        <f t="shared" ref="AB653:AB716" si="460">LARGE(I653:O653,1)</f>
        <v>0</v>
      </c>
      <c r="AC653" s="72">
        <f t="shared" ref="AC653:AC716" si="461">LARGE(I653:O653,2)</f>
        <v>0</v>
      </c>
      <c r="AD653" s="73">
        <f t="shared" ref="AD653:AD716" si="462">LARGE(Q653:W653,1)</f>
        <v>0</v>
      </c>
      <c r="AE653" s="73">
        <f t="shared" ref="AE653:AE716" si="463">LARGE(Q653:W653,2)</f>
        <v>0</v>
      </c>
      <c r="AF653" s="1">
        <f t="shared" si="438"/>
        <v>0</v>
      </c>
      <c r="AH653" s="1" t="str">
        <f t="shared" si="439"/>
        <v>No</v>
      </c>
    </row>
    <row r="654" spans="1:34" hidden="1" x14ac:dyDescent="0.2">
      <c r="A654" s="88">
        <v>6.5099999999999999E-4</v>
      </c>
      <c r="B654" s="4">
        <f t="shared" si="440"/>
        <v>6.5099999999999999E-4</v>
      </c>
      <c r="C654"/>
      <c r="D654" s="213"/>
      <c r="E654" s="44" t="s">
        <v>21</v>
      </c>
      <c r="F654" s="14">
        <f t="shared" si="443"/>
        <v>0</v>
      </c>
      <c r="G654" s="14">
        <f t="shared" si="444"/>
        <v>0</v>
      </c>
      <c r="H654" s="101" t="str">
        <f>IF(ISNA(VLOOKUP(C654,[1]Sheet1!$J$2:$J$2999,1,FALSE)),"No","Yes")</f>
        <v>No</v>
      </c>
      <c r="I654" s="72">
        <f t="shared" si="445"/>
        <v>0</v>
      </c>
      <c r="J654" s="72">
        <f t="shared" si="446"/>
        <v>0</v>
      </c>
      <c r="K654" s="72">
        <f t="shared" si="447"/>
        <v>0</v>
      </c>
      <c r="L654" s="72">
        <f t="shared" si="448"/>
        <v>0</v>
      </c>
      <c r="M654" s="72">
        <f t="shared" si="449"/>
        <v>0</v>
      </c>
      <c r="N654" s="72">
        <f t="shared" si="450"/>
        <v>0</v>
      </c>
      <c r="O654" s="72">
        <f t="shared" si="441"/>
        <v>0</v>
      </c>
      <c r="Q654" s="73">
        <f t="shared" si="451"/>
        <v>0</v>
      </c>
      <c r="R654" s="73">
        <f t="shared" si="452"/>
        <v>0</v>
      </c>
      <c r="S654" s="73">
        <f t="shared" si="453"/>
        <v>0</v>
      </c>
      <c r="T654" s="73">
        <f t="shared" si="454"/>
        <v>0</v>
      </c>
      <c r="U654" s="73">
        <f t="shared" si="455"/>
        <v>0</v>
      </c>
      <c r="V654" s="73">
        <f t="shared" si="456"/>
        <v>0</v>
      </c>
      <c r="W654" s="73">
        <f t="shared" si="442"/>
        <v>0</v>
      </c>
      <c r="Y654" s="72">
        <f t="shared" si="457"/>
        <v>0</v>
      </c>
      <c r="Z654" s="73">
        <f t="shared" si="458"/>
        <v>0</v>
      </c>
      <c r="AA654" s="58">
        <f t="shared" si="459"/>
        <v>0</v>
      </c>
      <c r="AB654" s="72">
        <f t="shared" si="460"/>
        <v>0</v>
      </c>
      <c r="AC654" s="72">
        <f t="shared" si="461"/>
        <v>0</v>
      </c>
      <c r="AD654" s="73">
        <f t="shared" si="462"/>
        <v>0</v>
      </c>
      <c r="AE654" s="73">
        <f t="shared" si="463"/>
        <v>0</v>
      </c>
      <c r="AF654" s="1">
        <f t="shared" si="438"/>
        <v>0</v>
      </c>
      <c r="AH654" s="1" t="str">
        <f t="shared" si="439"/>
        <v>No</v>
      </c>
    </row>
    <row r="655" spans="1:34" hidden="1" x14ac:dyDescent="0.2">
      <c r="A655" s="88">
        <v>6.5200000000000002E-4</v>
      </c>
      <c r="B655" s="4">
        <f t="shared" si="440"/>
        <v>6.5200000000000002E-4</v>
      </c>
      <c r="C655"/>
      <c r="D655" s="213"/>
      <c r="E655" s="44" t="s">
        <v>21</v>
      </c>
      <c r="F655" s="14">
        <f t="shared" si="443"/>
        <v>0</v>
      </c>
      <c r="G655" s="14">
        <f t="shared" si="444"/>
        <v>0</v>
      </c>
      <c r="H655" s="101" t="str">
        <f>IF(ISNA(VLOOKUP(C655,[1]Sheet1!$J$2:$J$2999,1,FALSE)),"No","Yes")</f>
        <v>No</v>
      </c>
      <c r="I655" s="72">
        <f t="shared" si="445"/>
        <v>0</v>
      </c>
      <c r="J655" s="72">
        <f t="shared" si="446"/>
        <v>0</v>
      </c>
      <c r="K655" s="72">
        <f t="shared" si="447"/>
        <v>0</v>
      </c>
      <c r="L655" s="72">
        <f t="shared" si="448"/>
        <v>0</v>
      </c>
      <c r="M655" s="72">
        <f t="shared" si="449"/>
        <v>0</v>
      </c>
      <c r="N655" s="72">
        <f t="shared" si="450"/>
        <v>0</v>
      </c>
      <c r="O655" s="72">
        <f t="shared" si="441"/>
        <v>0</v>
      </c>
      <c r="Q655" s="73">
        <f t="shared" si="451"/>
        <v>0</v>
      </c>
      <c r="R655" s="73">
        <f t="shared" si="452"/>
        <v>0</v>
      </c>
      <c r="S655" s="73">
        <f t="shared" si="453"/>
        <v>0</v>
      </c>
      <c r="T655" s="73">
        <f t="shared" si="454"/>
        <v>0</v>
      </c>
      <c r="U655" s="73">
        <f t="shared" si="455"/>
        <v>0</v>
      </c>
      <c r="V655" s="73">
        <f t="shared" si="456"/>
        <v>0</v>
      </c>
      <c r="W655" s="73">
        <f t="shared" si="442"/>
        <v>0</v>
      </c>
      <c r="Y655" s="72">
        <f t="shared" si="457"/>
        <v>0</v>
      </c>
      <c r="Z655" s="73">
        <f t="shared" si="458"/>
        <v>0</v>
      </c>
      <c r="AA655" s="58">
        <f t="shared" si="459"/>
        <v>0</v>
      </c>
      <c r="AB655" s="72">
        <f t="shared" si="460"/>
        <v>0</v>
      </c>
      <c r="AC655" s="72">
        <f t="shared" si="461"/>
        <v>0</v>
      </c>
      <c r="AD655" s="73">
        <f t="shared" si="462"/>
        <v>0</v>
      </c>
      <c r="AE655" s="73">
        <f t="shared" si="463"/>
        <v>0</v>
      </c>
      <c r="AF655" s="1">
        <f t="shared" si="438"/>
        <v>0</v>
      </c>
      <c r="AH655" s="1" t="str">
        <f t="shared" si="439"/>
        <v>No</v>
      </c>
    </row>
    <row r="656" spans="1:34" hidden="1" x14ac:dyDescent="0.2">
      <c r="A656" s="88">
        <v>6.5300000000000004E-4</v>
      </c>
      <c r="B656" s="4">
        <f t="shared" si="440"/>
        <v>6.5300000000000004E-4</v>
      </c>
      <c r="C656"/>
      <c r="D656" s="213"/>
      <c r="E656" s="44" t="s">
        <v>21</v>
      </c>
      <c r="F656" s="14">
        <f t="shared" si="443"/>
        <v>0</v>
      </c>
      <c r="G656" s="14">
        <f t="shared" si="444"/>
        <v>0</v>
      </c>
      <c r="H656" s="101" t="str">
        <f>IF(ISNA(VLOOKUP(C656,[1]Sheet1!$J$2:$J$2999,1,FALSE)),"No","Yes")</f>
        <v>No</v>
      </c>
      <c r="I656" s="72">
        <f t="shared" si="445"/>
        <v>0</v>
      </c>
      <c r="J656" s="72">
        <f t="shared" si="446"/>
        <v>0</v>
      </c>
      <c r="K656" s="72">
        <f t="shared" si="447"/>
        <v>0</v>
      </c>
      <c r="L656" s="72">
        <f t="shared" si="448"/>
        <v>0</v>
      </c>
      <c r="M656" s="72">
        <f t="shared" si="449"/>
        <v>0</v>
      </c>
      <c r="N656" s="72">
        <f t="shared" si="450"/>
        <v>0</v>
      </c>
      <c r="O656" s="72">
        <f t="shared" si="441"/>
        <v>0</v>
      </c>
      <c r="Q656" s="73">
        <f t="shared" si="451"/>
        <v>0</v>
      </c>
      <c r="R656" s="73">
        <f t="shared" si="452"/>
        <v>0</v>
      </c>
      <c r="S656" s="73">
        <f t="shared" si="453"/>
        <v>0</v>
      </c>
      <c r="T656" s="73">
        <f t="shared" si="454"/>
        <v>0</v>
      </c>
      <c r="U656" s="73">
        <f t="shared" si="455"/>
        <v>0</v>
      </c>
      <c r="V656" s="73">
        <f t="shared" si="456"/>
        <v>0</v>
      </c>
      <c r="W656" s="73">
        <f t="shared" si="442"/>
        <v>0</v>
      </c>
      <c r="Y656" s="72">
        <f t="shared" si="457"/>
        <v>0</v>
      </c>
      <c r="Z656" s="73">
        <f t="shared" si="458"/>
        <v>0</v>
      </c>
      <c r="AA656" s="58">
        <f t="shared" si="459"/>
        <v>0</v>
      </c>
      <c r="AB656" s="72">
        <f t="shared" si="460"/>
        <v>0</v>
      </c>
      <c r="AC656" s="72">
        <f t="shared" si="461"/>
        <v>0</v>
      </c>
      <c r="AD656" s="73">
        <f t="shared" si="462"/>
        <v>0</v>
      </c>
      <c r="AE656" s="73">
        <f t="shared" si="463"/>
        <v>0</v>
      </c>
      <c r="AF656" s="1">
        <f t="shared" si="438"/>
        <v>0</v>
      </c>
      <c r="AH656" s="1" t="str">
        <f t="shared" si="439"/>
        <v>No</v>
      </c>
    </row>
    <row r="657" spans="1:34" hidden="1" x14ac:dyDescent="0.2">
      <c r="A657" s="88">
        <v>6.5399999999999996E-4</v>
      </c>
      <c r="B657" s="4">
        <f t="shared" si="440"/>
        <v>6.5399999999999996E-4</v>
      </c>
      <c r="C657"/>
      <c r="D657" s="213"/>
      <c r="E657" s="44" t="s">
        <v>21</v>
      </c>
      <c r="F657" s="14">
        <f t="shared" si="443"/>
        <v>0</v>
      </c>
      <c r="G657" s="14">
        <f t="shared" si="444"/>
        <v>0</v>
      </c>
      <c r="H657" s="101" t="str">
        <f>IF(ISNA(VLOOKUP(C657,[1]Sheet1!$J$2:$J$2999,1,FALSE)),"No","Yes")</f>
        <v>No</v>
      </c>
      <c r="I657" s="72">
        <f t="shared" si="445"/>
        <v>0</v>
      </c>
      <c r="J657" s="72">
        <f t="shared" si="446"/>
        <v>0</v>
      </c>
      <c r="K657" s="72">
        <f t="shared" si="447"/>
        <v>0</v>
      </c>
      <c r="L657" s="72">
        <f t="shared" si="448"/>
        <v>0</v>
      </c>
      <c r="M657" s="72">
        <f t="shared" si="449"/>
        <v>0</v>
      </c>
      <c r="N657" s="72">
        <f t="shared" si="450"/>
        <v>0</v>
      </c>
      <c r="O657" s="72">
        <f t="shared" si="441"/>
        <v>0</v>
      </c>
      <c r="Q657" s="73">
        <f t="shared" si="451"/>
        <v>0</v>
      </c>
      <c r="R657" s="73">
        <f t="shared" si="452"/>
        <v>0</v>
      </c>
      <c r="S657" s="73">
        <f t="shared" si="453"/>
        <v>0</v>
      </c>
      <c r="T657" s="73">
        <f t="shared" si="454"/>
        <v>0</v>
      </c>
      <c r="U657" s="73">
        <f t="shared" si="455"/>
        <v>0</v>
      </c>
      <c r="V657" s="73">
        <f t="shared" si="456"/>
        <v>0</v>
      </c>
      <c r="W657" s="73">
        <f t="shared" si="442"/>
        <v>0</v>
      </c>
      <c r="Y657" s="72">
        <f t="shared" si="457"/>
        <v>0</v>
      </c>
      <c r="Z657" s="73">
        <f t="shared" si="458"/>
        <v>0</v>
      </c>
      <c r="AA657" s="58">
        <f t="shared" si="459"/>
        <v>0</v>
      </c>
      <c r="AB657" s="72">
        <f t="shared" si="460"/>
        <v>0</v>
      </c>
      <c r="AC657" s="72">
        <f t="shared" si="461"/>
        <v>0</v>
      </c>
      <c r="AD657" s="73">
        <f t="shared" si="462"/>
        <v>0</v>
      </c>
      <c r="AE657" s="73">
        <f t="shared" si="463"/>
        <v>0</v>
      </c>
      <c r="AF657" s="1">
        <f t="shared" si="438"/>
        <v>0</v>
      </c>
      <c r="AH657" s="1" t="str">
        <f t="shared" si="439"/>
        <v>No</v>
      </c>
    </row>
    <row r="658" spans="1:34" hidden="1" x14ac:dyDescent="0.2">
      <c r="A658" s="88">
        <v>6.5499999999999998E-4</v>
      </c>
      <c r="B658" s="4">
        <f t="shared" si="440"/>
        <v>6.5499999999999998E-4</v>
      </c>
      <c r="C658"/>
      <c r="D658" s="213"/>
      <c r="E658" s="44" t="s">
        <v>21</v>
      </c>
      <c r="F658" s="14">
        <f t="shared" si="443"/>
        <v>0</v>
      </c>
      <c r="G658" s="14">
        <f t="shared" si="444"/>
        <v>0</v>
      </c>
      <c r="H658" s="101" t="str">
        <f>IF(ISNA(VLOOKUP(C658,[1]Sheet1!$J$2:$J$2999,1,FALSE)),"No","Yes")</f>
        <v>No</v>
      </c>
      <c r="I658" s="72">
        <f t="shared" si="445"/>
        <v>0</v>
      </c>
      <c r="J658" s="72">
        <f t="shared" si="446"/>
        <v>0</v>
      </c>
      <c r="K658" s="72">
        <f t="shared" si="447"/>
        <v>0</v>
      </c>
      <c r="L658" s="72">
        <f t="shared" si="448"/>
        <v>0</v>
      </c>
      <c r="M658" s="72">
        <f t="shared" si="449"/>
        <v>0</v>
      </c>
      <c r="N658" s="72">
        <f t="shared" si="450"/>
        <v>0</v>
      </c>
      <c r="O658" s="72">
        <f t="shared" si="441"/>
        <v>0</v>
      </c>
      <c r="Q658" s="73">
        <f t="shared" si="451"/>
        <v>0</v>
      </c>
      <c r="R658" s="73">
        <f t="shared" si="452"/>
        <v>0</v>
      </c>
      <c r="S658" s="73">
        <f t="shared" si="453"/>
        <v>0</v>
      </c>
      <c r="T658" s="73">
        <f t="shared" si="454"/>
        <v>0</v>
      </c>
      <c r="U658" s="73">
        <f t="shared" si="455"/>
        <v>0</v>
      </c>
      <c r="V658" s="73">
        <f t="shared" si="456"/>
        <v>0</v>
      </c>
      <c r="W658" s="73">
        <f t="shared" si="442"/>
        <v>0</v>
      </c>
      <c r="Y658" s="72">
        <f t="shared" si="457"/>
        <v>0</v>
      </c>
      <c r="Z658" s="73">
        <f t="shared" si="458"/>
        <v>0</v>
      </c>
      <c r="AA658" s="58">
        <f t="shared" si="459"/>
        <v>0</v>
      </c>
      <c r="AB658" s="72">
        <f t="shared" si="460"/>
        <v>0</v>
      </c>
      <c r="AC658" s="72">
        <f t="shared" si="461"/>
        <v>0</v>
      </c>
      <c r="AD658" s="73">
        <f t="shared" si="462"/>
        <v>0</v>
      </c>
      <c r="AE658" s="73">
        <f t="shared" si="463"/>
        <v>0</v>
      </c>
      <c r="AF658" s="1">
        <f t="shared" si="438"/>
        <v>0</v>
      </c>
      <c r="AH658" s="1" t="str">
        <f t="shared" si="439"/>
        <v>No</v>
      </c>
    </row>
    <row r="659" spans="1:34" hidden="1" x14ac:dyDescent="0.2">
      <c r="A659" s="88">
        <v>6.5600000000000001E-4</v>
      </c>
      <c r="B659" s="4">
        <f t="shared" si="440"/>
        <v>6.5600000000000001E-4</v>
      </c>
      <c r="C659"/>
      <c r="D659" s="213"/>
      <c r="E659" s="44" t="s">
        <v>21</v>
      </c>
      <c r="F659" s="14">
        <f t="shared" si="443"/>
        <v>0</v>
      </c>
      <c r="G659" s="14">
        <f t="shared" si="444"/>
        <v>0</v>
      </c>
      <c r="H659" s="101" t="str">
        <f>IF(ISNA(VLOOKUP(C659,[1]Sheet1!$J$2:$J$2999,1,FALSE)),"No","Yes")</f>
        <v>No</v>
      </c>
      <c r="I659" s="72">
        <f t="shared" si="445"/>
        <v>0</v>
      </c>
      <c r="J659" s="72">
        <f t="shared" si="446"/>
        <v>0</v>
      </c>
      <c r="K659" s="72">
        <f t="shared" si="447"/>
        <v>0</v>
      </c>
      <c r="L659" s="72">
        <f t="shared" si="448"/>
        <v>0</v>
      </c>
      <c r="M659" s="72">
        <f t="shared" si="449"/>
        <v>0</v>
      </c>
      <c r="N659" s="72">
        <f t="shared" si="450"/>
        <v>0</v>
      </c>
      <c r="O659" s="72">
        <f t="shared" si="441"/>
        <v>0</v>
      </c>
      <c r="Q659" s="73">
        <f t="shared" si="451"/>
        <v>0</v>
      </c>
      <c r="R659" s="73">
        <f t="shared" si="452"/>
        <v>0</v>
      </c>
      <c r="S659" s="73">
        <f t="shared" si="453"/>
        <v>0</v>
      </c>
      <c r="T659" s="73">
        <f t="shared" si="454"/>
        <v>0</v>
      </c>
      <c r="U659" s="73">
        <f t="shared" si="455"/>
        <v>0</v>
      </c>
      <c r="V659" s="73">
        <f t="shared" si="456"/>
        <v>0</v>
      </c>
      <c r="W659" s="73">
        <f t="shared" si="442"/>
        <v>0</v>
      </c>
      <c r="Y659" s="72">
        <f t="shared" si="457"/>
        <v>0</v>
      </c>
      <c r="Z659" s="73">
        <f t="shared" si="458"/>
        <v>0</v>
      </c>
      <c r="AA659" s="58">
        <f t="shared" si="459"/>
        <v>0</v>
      </c>
      <c r="AB659" s="72">
        <f t="shared" si="460"/>
        <v>0</v>
      </c>
      <c r="AC659" s="72">
        <f t="shared" si="461"/>
        <v>0</v>
      </c>
      <c r="AD659" s="73">
        <f t="shared" si="462"/>
        <v>0</v>
      </c>
      <c r="AE659" s="73">
        <f t="shared" si="463"/>
        <v>0</v>
      </c>
      <c r="AF659" s="1">
        <f t="shared" si="438"/>
        <v>0</v>
      </c>
      <c r="AH659" s="1" t="str">
        <f t="shared" si="439"/>
        <v>No</v>
      </c>
    </row>
    <row r="660" spans="1:34" hidden="1" x14ac:dyDescent="0.2">
      <c r="A660" s="88">
        <v>6.5700000000000003E-4</v>
      </c>
      <c r="B660" s="4">
        <f t="shared" si="440"/>
        <v>6.5700000000000003E-4</v>
      </c>
      <c r="C660"/>
      <c r="D660" s="213"/>
      <c r="E660" s="44" t="s">
        <v>21</v>
      </c>
      <c r="F660" s="14">
        <f t="shared" si="443"/>
        <v>0</v>
      </c>
      <c r="G660" s="14">
        <f t="shared" si="444"/>
        <v>0</v>
      </c>
      <c r="H660" s="101" t="str">
        <f>IF(ISNA(VLOOKUP(C660,[1]Sheet1!$J$2:$J$2999,1,FALSE)),"No","Yes")</f>
        <v>No</v>
      </c>
      <c r="I660" s="72">
        <f t="shared" si="445"/>
        <v>0</v>
      </c>
      <c r="J660" s="72">
        <f t="shared" si="446"/>
        <v>0</v>
      </c>
      <c r="K660" s="72">
        <f t="shared" si="447"/>
        <v>0</v>
      </c>
      <c r="L660" s="72">
        <f t="shared" si="448"/>
        <v>0</v>
      </c>
      <c r="M660" s="72">
        <f t="shared" si="449"/>
        <v>0</v>
      </c>
      <c r="N660" s="72">
        <f t="shared" si="450"/>
        <v>0</v>
      </c>
      <c r="O660" s="72">
        <f t="shared" si="441"/>
        <v>0</v>
      </c>
      <c r="Q660" s="73">
        <f t="shared" si="451"/>
        <v>0</v>
      </c>
      <c r="R660" s="73">
        <f t="shared" si="452"/>
        <v>0</v>
      </c>
      <c r="S660" s="73">
        <f t="shared" si="453"/>
        <v>0</v>
      </c>
      <c r="T660" s="73">
        <f t="shared" si="454"/>
        <v>0</v>
      </c>
      <c r="U660" s="73">
        <f t="shared" si="455"/>
        <v>0</v>
      </c>
      <c r="V660" s="73">
        <f t="shared" si="456"/>
        <v>0</v>
      </c>
      <c r="W660" s="73">
        <f t="shared" si="442"/>
        <v>0</v>
      </c>
      <c r="Y660" s="72">
        <f t="shared" si="457"/>
        <v>0</v>
      </c>
      <c r="Z660" s="73">
        <f t="shared" si="458"/>
        <v>0</v>
      </c>
      <c r="AA660" s="58">
        <f t="shared" si="459"/>
        <v>0</v>
      </c>
      <c r="AB660" s="72">
        <f t="shared" si="460"/>
        <v>0</v>
      </c>
      <c r="AC660" s="72">
        <f t="shared" si="461"/>
        <v>0</v>
      </c>
      <c r="AD660" s="73">
        <f t="shared" si="462"/>
        <v>0</v>
      </c>
      <c r="AE660" s="73">
        <f t="shared" si="463"/>
        <v>0</v>
      </c>
      <c r="AF660" s="1">
        <f t="shared" si="438"/>
        <v>0</v>
      </c>
      <c r="AH660" s="1" t="str">
        <f t="shared" si="439"/>
        <v>No</v>
      </c>
    </row>
    <row r="661" spans="1:34" hidden="1" x14ac:dyDescent="0.2">
      <c r="A661" s="88">
        <v>6.5799999999999995E-4</v>
      </c>
      <c r="B661" s="4">
        <f t="shared" si="440"/>
        <v>6.5799999999999995E-4</v>
      </c>
      <c r="C661"/>
      <c r="D661" s="213"/>
      <c r="E661" s="44" t="s">
        <v>21</v>
      </c>
      <c r="F661" s="14">
        <f t="shared" si="443"/>
        <v>0</v>
      </c>
      <c r="G661" s="14">
        <f t="shared" si="444"/>
        <v>0</v>
      </c>
      <c r="H661" s="101" t="str">
        <f>IF(ISNA(VLOOKUP(C661,[1]Sheet1!$J$2:$J$2999,1,FALSE)),"No","Yes")</f>
        <v>No</v>
      </c>
      <c r="I661" s="72">
        <f t="shared" si="445"/>
        <v>0</v>
      </c>
      <c r="J661" s="72">
        <f t="shared" si="446"/>
        <v>0</v>
      </c>
      <c r="K661" s="72">
        <f t="shared" si="447"/>
        <v>0</v>
      </c>
      <c r="L661" s="72">
        <f t="shared" si="448"/>
        <v>0</v>
      </c>
      <c r="M661" s="72">
        <f t="shared" si="449"/>
        <v>0</v>
      </c>
      <c r="N661" s="72">
        <f t="shared" si="450"/>
        <v>0</v>
      </c>
      <c r="O661" s="72">
        <f t="shared" si="441"/>
        <v>0</v>
      </c>
      <c r="Q661" s="73">
        <f t="shared" si="451"/>
        <v>0</v>
      </c>
      <c r="R661" s="73">
        <f t="shared" si="452"/>
        <v>0</v>
      </c>
      <c r="S661" s="73">
        <f t="shared" si="453"/>
        <v>0</v>
      </c>
      <c r="T661" s="73">
        <f t="shared" si="454"/>
        <v>0</v>
      </c>
      <c r="U661" s="73">
        <f t="shared" si="455"/>
        <v>0</v>
      </c>
      <c r="V661" s="73">
        <f t="shared" si="456"/>
        <v>0</v>
      </c>
      <c r="W661" s="73">
        <f t="shared" si="442"/>
        <v>0</v>
      </c>
      <c r="Y661" s="72">
        <f t="shared" si="457"/>
        <v>0</v>
      </c>
      <c r="Z661" s="73">
        <f t="shared" si="458"/>
        <v>0</v>
      </c>
      <c r="AA661" s="58">
        <f t="shared" si="459"/>
        <v>0</v>
      </c>
      <c r="AB661" s="72">
        <f t="shared" si="460"/>
        <v>0</v>
      </c>
      <c r="AC661" s="72">
        <f t="shared" si="461"/>
        <v>0</v>
      </c>
      <c r="AD661" s="73">
        <f t="shared" si="462"/>
        <v>0</v>
      </c>
      <c r="AE661" s="73">
        <f t="shared" si="463"/>
        <v>0</v>
      </c>
      <c r="AF661" s="1">
        <f t="shared" si="438"/>
        <v>0</v>
      </c>
      <c r="AH661" s="1" t="str">
        <f t="shared" si="439"/>
        <v>No</v>
      </c>
    </row>
    <row r="662" spans="1:34" hidden="1" x14ac:dyDescent="0.2">
      <c r="A662" s="88">
        <v>6.5899999999999997E-4</v>
      </c>
      <c r="B662" s="4">
        <f t="shared" si="440"/>
        <v>6.5899999999999997E-4</v>
      </c>
      <c r="C662"/>
      <c r="D662" s="213"/>
      <c r="E662" s="44" t="s">
        <v>21</v>
      </c>
      <c r="F662" s="14">
        <f t="shared" si="443"/>
        <v>0</v>
      </c>
      <c r="G662" s="14">
        <f t="shared" si="444"/>
        <v>0</v>
      </c>
      <c r="H662" s="101" t="str">
        <f>IF(ISNA(VLOOKUP(C662,[1]Sheet1!$J$2:$J$2999,1,FALSE)),"No","Yes")</f>
        <v>No</v>
      </c>
      <c r="I662" s="72">
        <f t="shared" si="445"/>
        <v>0</v>
      </c>
      <c r="J662" s="72">
        <f t="shared" si="446"/>
        <v>0</v>
      </c>
      <c r="K662" s="72">
        <f t="shared" si="447"/>
        <v>0</v>
      </c>
      <c r="L662" s="72">
        <f t="shared" si="448"/>
        <v>0</v>
      </c>
      <c r="M662" s="72">
        <f t="shared" si="449"/>
        <v>0</v>
      </c>
      <c r="N662" s="72">
        <f t="shared" si="450"/>
        <v>0</v>
      </c>
      <c r="O662" s="72">
        <f t="shared" si="441"/>
        <v>0</v>
      </c>
      <c r="Q662" s="73">
        <f t="shared" si="451"/>
        <v>0</v>
      </c>
      <c r="R662" s="73">
        <f t="shared" si="452"/>
        <v>0</v>
      </c>
      <c r="S662" s="73">
        <f t="shared" si="453"/>
        <v>0</v>
      </c>
      <c r="T662" s="73">
        <f t="shared" si="454"/>
        <v>0</v>
      </c>
      <c r="U662" s="73">
        <f t="shared" si="455"/>
        <v>0</v>
      </c>
      <c r="V662" s="73">
        <f t="shared" si="456"/>
        <v>0</v>
      </c>
      <c r="W662" s="73">
        <f t="shared" si="442"/>
        <v>0</v>
      </c>
      <c r="Y662" s="72">
        <f t="shared" si="457"/>
        <v>0</v>
      </c>
      <c r="Z662" s="73">
        <f t="shared" si="458"/>
        <v>0</v>
      </c>
      <c r="AA662" s="58">
        <f t="shared" si="459"/>
        <v>0</v>
      </c>
      <c r="AB662" s="72">
        <f t="shared" si="460"/>
        <v>0</v>
      </c>
      <c r="AC662" s="72">
        <f t="shared" si="461"/>
        <v>0</v>
      </c>
      <c r="AD662" s="73">
        <f t="shared" si="462"/>
        <v>0</v>
      </c>
      <c r="AE662" s="73">
        <f t="shared" si="463"/>
        <v>0</v>
      </c>
      <c r="AF662" s="1">
        <f t="shared" si="438"/>
        <v>0</v>
      </c>
      <c r="AH662" s="1" t="str">
        <f t="shared" si="439"/>
        <v>No</v>
      </c>
    </row>
    <row r="663" spans="1:34" hidden="1" x14ac:dyDescent="0.2">
      <c r="A663" s="88">
        <v>6.6E-4</v>
      </c>
      <c r="B663" s="4">
        <f t="shared" si="440"/>
        <v>6.6E-4</v>
      </c>
      <c r="C663"/>
      <c r="D663" s="213"/>
      <c r="E663" s="44" t="s">
        <v>21</v>
      </c>
      <c r="F663" s="14">
        <f t="shared" si="443"/>
        <v>0</v>
      </c>
      <c r="G663" s="14">
        <f t="shared" si="444"/>
        <v>0</v>
      </c>
      <c r="H663" s="101" t="str">
        <f>IF(ISNA(VLOOKUP(C663,[1]Sheet1!$J$2:$J$2999,1,FALSE)),"No","Yes")</f>
        <v>No</v>
      </c>
      <c r="I663" s="72">
        <f t="shared" si="445"/>
        <v>0</v>
      </c>
      <c r="J663" s="72">
        <f t="shared" si="446"/>
        <v>0</v>
      </c>
      <c r="K663" s="72">
        <f t="shared" si="447"/>
        <v>0</v>
      </c>
      <c r="L663" s="72">
        <f t="shared" si="448"/>
        <v>0</v>
      </c>
      <c r="M663" s="72">
        <f t="shared" si="449"/>
        <v>0</v>
      </c>
      <c r="N663" s="72">
        <f t="shared" si="450"/>
        <v>0</v>
      </c>
      <c r="O663" s="72">
        <f t="shared" si="441"/>
        <v>0</v>
      </c>
      <c r="Q663" s="73">
        <f t="shared" si="451"/>
        <v>0</v>
      </c>
      <c r="R663" s="73">
        <f t="shared" si="452"/>
        <v>0</v>
      </c>
      <c r="S663" s="73">
        <f t="shared" si="453"/>
        <v>0</v>
      </c>
      <c r="T663" s="73">
        <f t="shared" si="454"/>
        <v>0</v>
      </c>
      <c r="U663" s="73">
        <f t="shared" si="455"/>
        <v>0</v>
      </c>
      <c r="V663" s="73">
        <f t="shared" si="456"/>
        <v>0</v>
      </c>
      <c r="W663" s="73">
        <f t="shared" si="442"/>
        <v>0</v>
      </c>
      <c r="Y663" s="72">
        <f t="shared" si="457"/>
        <v>0</v>
      </c>
      <c r="Z663" s="73">
        <f t="shared" si="458"/>
        <v>0</v>
      </c>
      <c r="AA663" s="58">
        <f t="shared" si="459"/>
        <v>0</v>
      </c>
      <c r="AB663" s="72">
        <f t="shared" si="460"/>
        <v>0</v>
      </c>
      <c r="AC663" s="72">
        <f t="shared" si="461"/>
        <v>0</v>
      </c>
      <c r="AD663" s="73">
        <f t="shared" si="462"/>
        <v>0</v>
      </c>
      <c r="AE663" s="73">
        <f t="shared" si="463"/>
        <v>0</v>
      </c>
      <c r="AF663" s="1">
        <f t="shared" si="438"/>
        <v>0</v>
      </c>
      <c r="AH663" s="1" t="str">
        <f t="shared" si="439"/>
        <v>No</v>
      </c>
    </row>
    <row r="664" spans="1:34" hidden="1" x14ac:dyDescent="0.2">
      <c r="A664" s="88">
        <v>6.6100000000000002E-4</v>
      </c>
      <c r="B664" s="4">
        <f t="shared" si="440"/>
        <v>6.6100000000000002E-4</v>
      </c>
      <c r="C664"/>
      <c r="D664" s="213"/>
      <c r="E664" s="44" t="s">
        <v>21</v>
      </c>
      <c r="F664" s="14">
        <f t="shared" si="443"/>
        <v>0</v>
      </c>
      <c r="G664" s="14">
        <f t="shared" si="444"/>
        <v>0</v>
      </c>
      <c r="H664" s="101" t="str">
        <f>IF(ISNA(VLOOKUP(C664,[1]Sheet1!$J$2:$J$2999,1,FALSE)),"No","Yes")</f>
        <v>No</v>
      </c>
      <c r="I664" s="72">
        <f t="shared" si="445"/>
        <v>0</v>
      </c>
      <c r="J664" s="72">
        <f t="shared" si="446"/>
        <v>0</v>
      </c>
      <c r="K664" s="72">
        <f t="shared" si="447"/>
        <v>0</v>
      </c>
      <c r="L664" s="72">
        <f t="shared" si="448"/>
        <v>0</v>
      </c>
      <c r="M664" s="72">
        <f t="shared" si="449"/>
        <v>0</v>
      </c>
      <c r="N664" s="72">
        <f t="shared" si="450"/>
        <v>0</v>
      </c>
      <c r="O664" s="72">
        <f t="shared" si="441"/>
        <v>0</v>
      </c>
      <c r="Q664" s="73">
        <f t="shared" si="451"/>
        <v>0</v>
      </c>
      <c r="R664" s="73">
        <f t="shared" si="452"/>
        <v>0</v>
      </c>
      <c r="S664" s="73">
        <f t="shared" si="453"/>
        <v>0</v>
      </c>
      <c r="T664" s="73">
        <f t="shared" si="454"/>
        <v>0</v>
      </c>
      <c r="U664" s="73">
        <f t="shared" si="455"/>
        <v>0</v>
      </c>
      <c r="V664" s="73">
        <f t="shared" si="456"/>
        <v>0</v>
      </c>
      <c r="W664" s="73">
        <f t="shared" si="442"/>
        <v>0</v>
      </c>
      <c r="Y664" s="72">
        <f t="shared" si="457"/>
        <v>0</v>
      </c>
      <c r="Z664" s="73">
        <f t="shared" si="458"/>
        <v>0</v>
      </c>
      <c r="AA664" s="58">
        <f t="shared" si="459"/>
        <v>0</v>
      </c>
      <c r="AB664" s="72">
        <f t="shared" si="460"/>
        <v>0</v>
      </c>
      <c r="AC664" s="72">
        <f t="shared" si="461"/>
        <v>0</v>
      </c>
      <c r="AD664" s="73">
        <f t="shared" si="462"/>
        <v>0</v>
      </c>
      <c r="AE664" s="73">
        <f t="shared" si="463"/>
        <v>0</v>
      </c>
      <c r="AF664" s="1">
        <f t="shared" si="438"/>
        <v>0</v>
      </c>
      <c r="AH664" s="1" t="str">
        <f t="shared" si="439"/>
        <v>No</v>
      </c>
    </row>
    <row r="665" spans="1:34" hidden="1" x14ac:dyDescent="0.2">
      <c r="A665" s="88">
        <v>6.6200000000000005E-4</v>
      </c>
      <c r="B665" s="4">
        <f t="shared" si="440"/>
        <v>6.6200000000000005E-4</v>
      </c>
      <c r="C665"/>
      <c r="D665" s="213"/>
      <c r="E665" s="44" t="s">
        <v>21</v>
      </c>
      <c r="F665" s="14">
        <f t="shared" si="443"/>
        <v>0</v>
      </c>
      <c r="G665" s="14">
        <f t="shared" si="444"/>
        <v>0</v>
      </c>
      <c r="H665" s="101" t="str">
        <f>IF(ISNA(VLOOKUP(C665,[1]Sheet1!$J$2:$J$2999,1,FALSE)),"No","Yes")</f>
        <v>No</v>
      </c>
      <c r="I665" s="72">
        <f t="shared" si="445"/>
        <v>0</v>
      </c>
      <c r="J665" s="72">
        <f t="shared" si="446"/>
        <v>0</v>
      </c>
      <c r="K665" s="72">
        <f t="shared" si="447"/>
        <v>0</v>
      </c>
      <c r="L665" s="72">
        <f t="shared" si="448"/>
        <v>0</v>
      </c>
      <c r="M665" s="72">
        <f t="shared" si="449"/>
        <v>0</v>
      </c>
      <c r="N665" s="72">
        <f t="shared" si="450"/>
        <v>0</v>
      </c>
      <c r="O665" s="72">
        <f t="shared" si="441"/>
        <v>0</v>
      </c>
      <c r="Q665" s="73">
        <f t="shared" si="451"/>
        <v>0</v>
      </c>
      <c r="R665" s="73">
        <f t="shared" si="452"/>
        <v>0</v>
      </c>
      <c r="S665" s="73">
        <f t="shared" si="453"/>
        <v>0</v>
      </c>
      <c r="T665" s="73">
        <f t="shared" si="454"/>
        <v>0</v>
      </c>
      <c r="U665" s="73">
        <f t="shared" si="455"/>
        <v>0</v>
      </c>
      <c r="V665" s="73">
        <f t="shared" si="456"/>
        <v>0</v>
      </c>
      <c r="W665" s="73">
        <f t="shared" si="442"/>
        <v>0</v>
      </c>
      <c r="Y665" s="72">
        <f t="shared" si="457"/>
        <v>0</v>
      </c>
      <c r="Z665" s="73">
        <f t="shared" si="458"/>
        <v>0</v>
      </c>
      <c r="AA665" s="58">
        <f t="shared" si="459"/>
        <v>0</v>
      </c>
      <c r="AB665" s="72">
        <f t="shared" si="460"/>
        <v>0</v>
      </c>
      <c r="AC665" s="72">
        <f t="shared" si="461"/>
        <v>0</v>
      </c>
      <c r="AD665" s="73">
        <f t="shared" si="462"/>
        <v>0</v>
      </c>
      <c r="AE665" s="73">
        <f t="shared" si="463"/>
        <v>0</v>
      </c>
      <c r="AF665" s="1">
        <f t="shared" si="438"/>
        <v>0</v>
      </c>
      <c r="AH665" s="1" t="str">
        <f t="shared" si="439"/>
        <v>No</v>
      </c>
    </row>
    <row r="666" spans="1:34" hidden="1" x14ac:dyDescent="0.2">
      <c r="A666" s="88">
        <v>6.6299999999999996E-4</v>
      </c>
      <c r="B666" s="4">
        <f t="shared" si="440"/>
        <v>6.6299999999999996E-4</v>
      </c>
      <c r="C666"/>
      <c r="D666" s="213"/>
      <c r="E666" s="44" t="s">
        <v>21</v>
      </c>
      <c r="F666" s="14">
        <f t="shared" si="443"/>
        <v>0</v>
      </c>
      <c r="G666" s="14">
        <f t="shared" si="444"/>
        <v>0</v>
      </c>
      <c r="H666" s="101" t="str">
        <f>IF(ISNA(VLOOKUP(C666,[1]Sheet1!$J$2:$J$2999,1,FALSE)),"No","Yes")</f>
        <v>No</v>
      </c>
      <c r="I666" s="72">
        <f t="shared" si="445"/>
        <v>0</v>
      </c>
      <c r="J666" s="72">
        <f t="shared" si="446"/>
        <v>0</v>
      </c>
      <c r="K666" s="72">
        <f t="shared" si="447"/>
        <v>0</v>
      </c>
      <c r="L666" s="72">
        <f t="shared" si="448"/>
        <v>0</v>
      </c>
      <c r="M666" s="72">
        <f t="shared" si="449"/>
        <v>0</v>
      </c>
      <c r="N666" s="72">
        <f t="shared" si="450"/>
        <v>0</v>
      </c>
      <c r="O666" s="72">
        <f t="shared" si="441"/>
        <v>0</v>
      </c>
      <c r="Q666" s="73">
        <f t="shared" si="451"/>
        <v>0</v>
      </c>
      <c r="R666" s="73">
        <f t="shared" si="452"/>
        <v>0</v>
      </c>
      <c r="S666" s="73">
        <f t="shared" si="453"/>
        <v>0</v>
      </c>
      <c r="T666" s="73">
        <f t="shared" si="454"/>
        <v>0</v>
      </c>
      <c r="U666" s="73">
        <f t="shared" si="455"/>
        <v>0</v>
      </c>
      <c r="V666" s="73">
        <f t="shared" si="456"/>
        <v>0</v>
      </c>
      <c r="W666" s="73">
        <f t="shared" si="442"/>
        <v>0</v>
      </c>
      <c r="Y666" s="72">
        <f t="shared" si="457"/>
        <v>0</v>
      </c>
      <c r="Z666" s="73">
        <f t="shared" si="458"/>
        <v>0</v>
      </c>
      <c r="AA666" s="58">
        <f t="shared" si="459"/>
        <v>0</v>
      </c>
      <c r="AB666" s="72">
        <f t="shared" si="460"/>
        <v>0</v>
      </c>
      <c r="AC666" s="72">
        <f t="shared" si="461"/>
        <v>0</v>
      </c>
      <c r="AD666" s="73">
        <f t="shared" si="462"/>
        <v>0</v>
      </c>
      <c r="AE666" s="73">
        <f t="shared" si="463"/>
        <v>0</v>
      </c>
      <c r="AF666" s="1">
        <f t="shared" si="438"/>
        <v>0</v>
      </c>
      <c r="AH666" s="1" t="str">
        <f t="shared" si="439"/>
        <v>No</v>
      </c>
    </row>
    <row r="667" spans="1:34" hidden="1" x14ac:dyDescent="0.2">
      <c r="A667" s="88">
        <v>6.6399999999999999E-4</v>
      </c>
      <c r="B667" s="4">
        <f t="shared" si="440"/>
        <v>6.6399999999999999E-4</v>
      </c>
      <c r="C667"/>
      <c r="D667" s="213"/>
      <c r="E667" s="44" t="s">
        <v>21</v>
      </c>
      <c r="F667" s="14">
        <f t="shared" si="443"/>
        <v>0</v>
      </c>
      <c r="G667" s="14">
        <f t="shared" si="444"/>
        <v>0</v>
      </c>
      <c r="H667" s="101" t="str">
        <f>IF(ISNA(VLOOKUP(C667,[1]Sheet1!$J$2:$J$2999,1,FALSE)),"No","Yes")</f>
        <v>No</v>
      </c>
      <c r="I667" s="72">
        <f t="shared" si="445"/>
        <v>0</v>
      </c>
      <c r="J667" s="72">
        <f t="shared" si="446"/>
        <v>0</v>
      </c>
      <c r="K667" s="72">
        <f t="shared" si="447"/>
        <v>0</v>
      </c>
      <c r="L667" s="72">
        <f t="shared" si="448"/>
        <v>0</v>
      </c>
      <c r="M667" s="72">
        <f t="shared" si="449"/>
        <v>0</v>
      </c>
      <c r="N667" s="72">
        <f t="shared" si="450"/>
        <v>0</v>
      </c>
      <c r="O667" s="72">
        <f t="shared" si="441"/>
        <v>0</v>
      </c>
      <c r="Q667" s="73">
        <f t="shared" si="451"/>
        <v>0</v>
      </c>
      <c r="R667" s="73">
        <f t="shared" si="452"/>
        <v>0</v>
      </c>
      <c r="S667" s="73">
        <f t="shared" si="453"/>
        <v>0</v>
      </c>
      <c r="T667" s="73">
        <f t="shared" si="454"/>
        <v>0</v>
      </c>
      <c r="U667" s="73">
        <f t="shared" si="455"/>
        <v>0</v>
      </c>
      <c r="V667" s="73">
        <f t="shared" si="456"/>
        <v>0</v>
      </c>
      <c r="W667" s="73">
        <f t="shared" si="442"/>
        <v>0</v>
      </c>
      <c r="Y667" s="72">
        <f t="shared" si="457"/>
        <v>0</v>
      </c>
      <c r="Z667" s="73">
        <f t="shared" si="458"/>
        <v>0</v>
      </c>
      <c r="AA667" s="58">
        <f t="shared" si="459"/>
        <v>0</v>
      </c>
      <c r="AB667" s="72">
        <f t="shared" si="460"/>
        <v>0</v>
      </c>
      <c r="AC667" s="72">
        <f t="shared" si="461"/>
        <v>0</v>
      </c>
      <c r="AD667" s="73">
        <f t="shared" si="462"/>
        <v>0</v>
      </c>
      <c r="AE667" s="73">
        <f t="shared" si="463"/>
        <v>0</v>
      </c>
      <c r="AF667" s="1">
        <f t="shared" si="438"/>
        <v>0</v>
      </c>
      <c r="AH667" s="1" t="str">
        <f t="shared" si="439"/>
        <v>No</v>
      </c>
    </row>
    <row r="668" spans="1:34" hidden="1" x14ac:dyDescent="0.2">
      <c r="A668" s="88">
        <v>6.6500000000000001E-4</v>
      </c>
      <c r="B668" s="4">
        <f t="shared" si="440"/>
        <v>6.6500000000000001E-4</v>
      </c>
      <c r="C668"/>
      <c r="D668" s="213"/>
      <c r="E668" s="44" t="s">
        <v>21</v>
      </c>
      <c r="F668" s="14">
        <f t="shared" si="443"/>
        <v>0</v>
      </c>
      <c r="G668" s="14">
        <f t="shared" si="444"/>
        <v>0</v>
      </c>
      <c r="H668" s="101" t="str">
        <f>IF(ISNA(VLOOKUP(C668,[1]Sheet1!$J$2:$J$2999,1,FALSE)),"No","Yes")</f>
        <v>No</v>
      </c>
      <c r="I668" s="72">
        <f t="shared" si="445"/>
        <v>0</v>
      </c>
      <c r="J668" s="72">
        <f t="shared" si="446"/>
        <v>0</v>
      </c>
      <c r="K668" s="72">
        <f t="shared" si="447"/>
        <v>0</v>
      </c>
      <c r="L668" s="72">
        <f t="shared" si="448"/>
        <v>0</v>
      </c>
      <c r="M668" s="72">
        <f t="shared" si="449"/>
        <v>0</v>
      </c>
      <c r="N668" s="72">
        <f t="shared" si="450"/>
        <v>0</v>
      </c>
      <c r="O668" s="72">
        <f t="shared" si="441"/>
        <v>0</v>
      </c>
      <c r="Q668" s="73">
        <f t="shared" si="451"/>
        <v>0</v>
      </c>
      <c r="R668" s="73">
        <f t="shared" si="452"/>
        <v>0</v>
      </c>
      <c r="S668" s="73">
        <f t="shared" si="453"/>
        <v>0</v>
      </c>
      <c r="T668" s="73">
        <f t="shared" si="454"/>
        <v>0</v>
      </c>
      <c r="U668" s="73">
        <f t="shared" si="455"/>
        <v>0</v>
      </c>
      <c r="V668" s="73">
        <f t="shared" si="456"/>
        <v>0</v>
      </c>
      <c r="W668" s="73">
        <f t="shared" si="442"/>
        <v>0</v>
      </c>
      <c r="Y668" s="72">
        <f t="shared" si="457"/>
        <v>0</v>
      </c>
      <c r="Z668" s="73">
        <f t="shared" si="458"/>
        <v>0</v>
      </c>
      <c r="AA668" s="58">
        <f t="shared" si="459"/>
        <v>0</v>
      </c>
      <c r="AB668" s="72">
        <f t="shared" si="460"/>
        <v>0</v>
      </c>
      <c r="AC668" s="72">
        <f t="shared" si="461"/>
        <v>0</v>
      </c>
      <c r="AD668" s="73">
        <f t="shared" si="462"/>
        <v>0</v>
      </c>
      <c r="AE668" s="73">
        <f t="shared" si="463"/>
        <v>0</v>
      </c>
      <c r="AF668" s="1">
        <f t="shared" si="438"/>
        <v>0</v>
      </c>
      <c r="AH668" s="1" t="str">
        <f t="shared" si="439"/>
        <v>No</v>
      </c>
    </row>
    <row r="669" spans="1:34" hidden="1" x14ac:dyDescent="0.2">
      <c r="A669" s="88">
        <v>6.6600000000000003E-4</v>
      </c>
      <c r="B669" s="4">
        <f t="shared" si="440"/>
        <v>6.6600000000000003E-4</v>
      </c>
      <c r="C669"/>
      <c r="D669" s="213"/>
      <c r="E669" s="44" t="s">
        <v>21</v>
      </c>
      <c r="F669" s="14">
        <f t="shared" si="443"/>
        <v>0</v>
      </c>
      <c r="G669" s="14">
        <f t="shared" si="444"/>
        <v>0</v>
      </c>
      <c r="H669" s="101" t="str">
        <f>IF(ISNA(VLOOKUP(C669,[1]Sheet1!$J$2:$J$2999,1,FALSE)),"No","Yes")</f>
        <v>No</v>
      </c>
      <c r="I669" s="72">
        <f t="shared" si="445"/>
        <v>0</v>
      </c>
      <c r="J669" s="72">
        <f t="shared" si="446"/>
        <v>0</v>
      </c>
      <c r="K669" s="72">
        <f t="shared" si="447"/>
        <v>0</v>
      </c>
      <c r="L669" s="72">
        <f t="shared" si="448"/>
        <v>0</v>
      </c>
      <c r="M669" s="72">
        <f t="shared" si="449"/>
        <v>0</v>
      </c>
      <c r="N669" s="72">
        <f t="shared" si="450"/>
        <v>0</v>
      </c>
      <c r="O669" s="72">
        <f t="shared" si="441"/>
        <v>0</v>
      </c>
      <c r="Q669" s="73">
        <f t="shared" si="451"/>
        <v>0</v>
      </c>
      <c r="R669" s="73">
        <f t="shared" si="452"/>
        <v>0</v>
      </c>
      <c r="S669" s="73">
        <f t="shared" si="453"/>
        <v>0</v>
      </c>
      <c r="T669" s="73">
        <f t="shared" si="454"/>
        <v>0</v>
      </c>
      <c r="U669" s="73">
        <f t="shared" si="455"/>
        <v>0</v>
      </c>
      <c r="V669" s="73">
        <f t="shared" si="456"/>
        <v>0</v>
      </c>
      <c r="W669" s="73">
        <f t="shared" si="442"/>
        <v>0</v>
      </c>
      <c r="Y669" s="72">
        <f t="shared" si="457"/>
        <v>0</v>
      </c>
      <c r="Z669" s="73">
        <f t="shared" si="458"/>
        <v>0</v>
      </c>
      <c r="AA669" s="58">
        <f t="shared" si="459"/>
        <v>0</v>
      </c>
      <c r="AB669" s="72">
        <f t="shared" si="460"/>
        <v>0</v>
      </c>
      <c r="AC669" s="72">
        <f t="shared" si="461"/>
        <v>0</v>
      </c>
      <c r="AD669" s="73">
        <f t="shared" si="462"/>
        <v>0</v>
      </c>
      <c r="AE669" s="73">
        <f t="shared" si="463"/>
        <v>0</v>
      </c>
      <c r="AF669" s="1">
        <f t="shared" si="438"/>
        <v>0</v>
      </c>
      <c r="AH669" s="1" t="str">
        <f t="shared" si="439"/>
        <v>No</v>
      </c>
    </row>
    <row r="670" spans="1:34" hidden="1" x14ac:dyDescent="0.2">
      <c r="A670" s="88">
        <v>6.6699999999999995E-4</v>
      </c>
      <c r="B670" s="4">
        <f t="shared" si="440"/>
        <v>6.6699999999999995E-4</v>
      </c>
      <c r="C670"/>
      <c r="D670" s="213"/>
      <c r="E670" s="44" t="s">
        <v>21</v>
      </c>
      <c r="F670" s="14">
        <f t="shared" si="443"/>
        <v>0</v>
      </c>
      <c r="G670" s="14">
        <f t="shared" si="444"/>
        <v>0</v>
      </c>
      <c r="H670" s="101" t="str">
        <f>IF(ISNA(VLOOKUP(C670,[1]Sheet1!$J$2:$J$2999,1,FALSE)),"No","Yes")</f>
        <v>No</v>
      </c>
      <c r="I670" s="72">
        <f t="shared" si="445"/>
        <v>0</v>
      </c>
      <c r="J670" s="72">
        <f t="shared" si="446"/>
        <v>0</v>
      </c>
      <c r="K670" s="72">
        <f t="shared" si="447"/>
        <v>0</v>
      </c>
      <c r="L670" s="72">
        <f t="shared" si="448"/>
        <v>0</v>
      </c>
      <c r="M670" s="72">
        <f t="shared" si="449"/>
        <v>0</v>
      </c>
      <c r="N670" s="72">
        <f t="shared" si="450"/>
        <v>0</v>
      </c>
      <c r="O670" s="72">
        <f t="shared" si="441"/>
        <v>0</v>
      </c>
      <c r="Q670" s="73">
        <f t="shared" si="451"/>
        <v>0</v>
      </c>
      <c r="R670" s="73">
        <f t="shared" si="452"/>
        <v>0</v>
      </c>
      <c r="S670" s="73">
        <f t="shared" si="453"/>
        <v>0</v>
      </c>
      <c r="T670" s="73">
        <f t="shared" si="454"/>
        <v>0</v>
      </c>
      <c r="U670" s="73">
        <f t="shared" si="455"/>
        <v>0</v>
      </c>
      <c r="V670" s="73">
        <f t="shared" si="456"/>
        <v>0</v>
      </c>
      <c r="W670" s="73">
        <f t="shared" si="442"/>
        <v>0</v>
      </c>
      <c r="Y670" s="72">
        <f t="shared" si="457"/>
        <v>0</v>
      </c>
      <c r="Z670" s="73">
        <f t="shared" si="458"/>
        <v>0</v>
      </c>
      <c r="AA670" s="58">
        <f t="shared" si="459"/>
        <v>0</v>
      </c>
      <c r="AB670" s="72">
        <f t="shared" si="460"/>
        <v>0</v>
      </c>
      <c r="AC670" s="72">
        <f t="shared" si="461"/>
        <v>0</v>
      </c>
      <c r="AD670" s="73">
        <f t="shared" si="462"/>
        <v>0</v>
      </c>
      <c r="AE670" s="73">
        <f t="shared" si="463"/>
        <v>0</v>
      </c>
      <c r="AF670" s="1">
        <f t="shared" si="438"/>
        <v>0</v>
      </c>
      <c r="AH670" s="1" t="str">
        <f t="shared" si="439"/>
        <v>No</v>
      </c>
    </row>
    <row r="671" spans="1:34" hidden="1" x14ac:dyDescent="0.2">
      <c r="A671" s="88">
        <v>6.6799999999999997E-4</v>
      </c>
      <c r="B671" s="4">
        <f t="shared" si="440"/>
        <v>6.6799999999999997E-4</v>
      </c>
      <c r="C671"/>
      <c r="D671" s="213"/>
      <c r="E671" s="44" t="s">
        <v>21</v>
      </c>
      <c r="F671" s="14">
        <f t="shared" si="443"/>
        <v>0</v>
      </c>
      <c r="G671" s="14">
        <f t="shared" si="444"/>
        <v>0</v>
      </c>
      <c r="H671" s="101" t="str">
        <f>IF(ISNA(VLOOKUP(C671,[1]Sheet1!$J$2:$J$2999,1,FALSE)),"No","Yes")</f>
        <v>No</v>
      </c>
      <c r="I671" s="72">
        <f t="shared" si="445"/>
        <v>0</v>
      </c>
      <c r="J671" s="72">
        <f t="shared" si="446"/>
        <v>0</v>
      </c>
      <c r="K671" s="72">
        <f t="shared" si="447"/>
        <v>0</v>
      </c>
      <c r="L671" s="72">
        <f t="shared" si="448"/>
        <v>0</v>
      </c>
      <c r="M671" s="72">
        <f t="shared" si="449"/>
        <v>0</v>
      </c>
      <c r="N671" s="72">
        <f t="shared" si="450"/>
        <v>0</v>
      </c>
      <c r="O671" s="72">
        <f t="shared" si="441"/>
        <v>0</v>
      </c>
      <c r="Q671" s="73">
        <f t="shared" si="451"/>
        <v>0</v>
      </c>
      <c r="R671" s="73">
        <f t="shared" si="452"/>
        <v>0</v>
      </c>
      <c r="S671" s="73">
        <f t="shared" si="453"/>
        <v>0</v>
      </c>
      <c r="T671" s="73">
        <f t="shared" si="454"/>
        <v>0</v>
      </c>
      <c r="U671" s="73">
        <f t="shared" si="455"/>
        <v>0</v>
      </c>
      <c r="V671" s="73">
        <f t="shared" si="456"/>
        <v>0</v>
      </c>
      <c r="W671" s="73">
        <f t="shared" si="442"/>
        <v>0</v>
      </c>
      <c r="Y671" s="72">
        <f t="shared" si="457"/>
        <v>0</v>
      </c>
      <c r="Z671" s="73">
        <f t="shared" si="458"/>
        <v>0</v>
      </c>
      <c r="AA671" s="58">
        <f t="shared" si="459"/>
        <v>0</v>
      </c>
      <c r="AB671" s="72">
        <f t="shared" si="460"/>
        <v>0</v>
      </c>
      <c r="AC671" s="72">
        <f t="shared" si="461"/>
        <v>0</v>
      </c>
      <c r="AD671" s="73">
        <f t="shared" si="462"/>
        <v>0</v>
      </c>
      <c r="AE671" s="73">
        <f t="shared" si="463"/>
        <v>0</v>
      </c>
      <c r="AF671" s="1">
        <f t="shared" si="438"/>
        <v>0</v>
      </c>
      <c r="AH671" s="1" t="str">
        <f t="shared" si="439"/>
        <v>No</v>
      </c>
    </row>
    <row r="672" spans="1:34" hidden="1" x14ac:dyDescent="0.2">
      <c r="A672" s="88">
        <v>6.69E-4</v>
      </c>
      <c r="B672" s="4">
        <f t="shared" si="440"/>
        <v>6.69E-4</v>
      </c>
      <c r="C672"/>
      <c r="D672" s="213"/>
      <c r="E672" s="44" t="s">
        <v>21</v>
      </c>
      <c r="F672" s="14">
        <f t="shared" si="443"/>
        <v>0</v>
      </c>
      <c r="G672" s="14">
        <f t="shared" si="444"/>
        <v>0</v>
      </c>
      <c r="H672" s="101" t="str">
        <f>IF(ISNA(VLOOKUP(C672,[1]Sheet1!$J$2:$J$2999,1,FALSE)),"No","Yes")</f>
        <v>No</v>
      </c>
      <c r="I672" s="72">
        <f t="shared" si="445"/>
        <v>0</v>
      </c>
      <c r="J672" s="72">
        <f t="shared" si="446"/>
        <v>0</v>
      </c>
      <c r="K672" s="72">
        <f t="shared" si="447"/>
        <v>0</v>
      </c>
      <c r="L672" s="72">
        <f t="shared" si="448"/>
        <v>0</v>
      </c>
      <c r="M672" s="72">
        <f t="shared" si="449"/>
        <v>0</v>
      </c>
      <c r="N672" s="72">
        <f t="shared" si="450"/>
        <v>0</v>
      </c>
      <c r="O672" s="72">
        <f t="shared" si="441"/>
        <v>0</v>
      </c>
      <c r="Q672" s="73">
        <f t="shared" si="451"/>
        <v>0</v>
      </c>
      <c r="R672" s="73">
        <f t="shared" si="452"/>
        <v>0</v>
      </c>
      <c r="S672" s="73">
        <f t="shared" si="453"/>
        <v>0</v>
      </c>
      <c r="T672" s="73">
        <f t="shared" si="454"/>
        <v>0</v>
      </c>
      <c r="U672" s="73">
        <f t="shared" si="455"/>
        <v>0</v>
      </c>
      <c r="V672" s="73">
        <f t="shared" si="456"/>
        <v>0</v>
      </c>
      <c r="W672" s="73">
        <f t="shared" si="442"/>
        <v>0</v>
      </c>
      <c r="Y672" s="72">
        <f t="shared" si="457"/>
        <v>0</v>
      </c>
      <c r="Z672" s="73">
        <f t="shared" si="458"/>
        <v>0</v>
      </c>
      <c r="AA672" s="58">
        <f t="shared" si="459"/>
        <v>0</v>
      </c>
      <c r="AB672" s="72">
        <f t="shared" si="460"/>
        <v>0</v>
      </c>
      <c r="AC672" s="72">
        <f t="shared" si="461"/>
        <v>0</v>
      </c>
      <c r="AD672" s="73">
        <f t="shared" si="462"/>
        <v>0</v>
      </c>
      <c r="AE672" s="73">
        <f t="shared" si="463"/>
        <v>0</v>
      </c>
      <c r="AF672" s="1">
        <f t="shared" si="438"/>
        <v>0</v>
      </c>
      <c r="AH672" s="1" t="str">
        <f t="shared" si="439"/>
        <v>No</v>
      </c>
    </row>
    <row r="673" spans="1:34" hidden="1" x14ac:dyDescent="0.2">
      <c r="A673" s="88">
        <v>6.7000000000000002E-4</v>
      </c>
      <c r="B673" s="4">
        <f t="shared" si="440"/>
        <v>6.7000000000000002E-4</v>
      </c>
      <c r="C673"/>
      <c r="D673" s="213"/>
      <c r="E673" s="44" t="s">
        <v>21</v>
      </c>
      <c r="F673" s="14">
        <f t="shared" si="443"/>
        <v>0</v>
      </c>
      <c r="G673" s="14">
        <f t="shared" si="444"/>
        <v>0</v>
      </c>
      <c r="H673" s="101" t="str">
        <f>IF(ISNA(VLOOKUP(C673,[1]Sheet1!$J$2:$J$2999,1,FALSE)),"No","Yes")</f>
        <v>No</v>
      </c>
      <c r="I673" s="72">
        <f t="shared" si="445"/>
        <v>0</v>
      </c>
      <c r="J673" s="72">
        <f t="shared" si="446"/>
        <v>0</v>
      </c>
      <c r="K673" s="72">
        <f t="shared" si="447"/>
        <v>0</v>
      </c>
      <c r="L673" s="72">
        <f t="shared" si="448"/>
        <v>0</v>
      </c>
      <c r="M673" s="72">
        <f t="shared" si="449"/>
        <v>0</v>
      </c>
      <c r="N673" s="72">
        <f t="shared" si="450"/>
        <v>0</v>
      </c>
      <c r="O673" s="72">
        <f t="shared" si="441"/>
        <v>0</v>
      </c>
      <c r="Q673" s="73">
        <f t="shared" si="451"/>
        <v>0</v>
      </c>
      <c r="R673" s="73">
        <f t="shared" si="452"/>
        <v>0</v>
      </c>
      <c r="S673" s="73">
        <f t="shared" si="453"/>
        <v>0</v>
      </c>
      <c r="T673" s="73">
        <f t="shared" si="454"/>
        <v>0</v>
      </c>
      <c r="U673" s="73">
        <f t="shared" si="455"/>
        <v>0</v>
      </c>
      <c r="V673" s="73">
        <f t="shared" si="456"/>
        <v>0</v>
      </c>
      <c r="W673" s="73">
        <f t="shared" si="442"/>
        <v>0</v>
      </c>
      <c r="Y673" s="72">
        <f t="shared" si="457"/>
        <v>0</v>
      </c>
      <c r="Z673" s="73">
        <f t="shared" si="458"/>
        <v>0</v>
      </c>
      <c r="AA673" s="58">
        <f t="shared" si="459"/>
        <v>0</v>
      </c>
      <c r="AB673" s="72">
        <f t="shared" si="460"/>
        <v>0</v>
      </c>
      <c r="AC673" s="72">
        <f t="shared" si="461"/>
        <v>0</v>
      </c>
      <c r="AD673" s="73">
        <f t="shared" si="462"/>
        <v>0</v>
      </c>
      <c r="AE673" s="73">
        <f t="shared" si="463"/>
        <v>0</v>
      </c>
      <c r="AF673" s="1">
        <f t="shared" si="438"/>
        <v>0</v>
      </c>
      <c r="AH673" s="1" t="str">
        <f t="shared" si="439"/>
        <v>No</v>
      </c>
    </row>
    <row r="674" spans="1:34" hidden="1" x14ac:dyDescent="0.2">
      <c r="A674" s="88">
        <v>6.7100000000000005E-4</v>
      </c>
      <c r="B674" s="4">
        <f t="shared" si="440"/>
        <v>6.7100000000000005E-4</v>
      </c>
      <c r="C674"/>
      <c r="D674" s="213"/>
      <c r="E674" s="44" t="s">
        <v>21</v>
      </c>
      <c r="F674" s="14">
        <f t="shared" si="443"/>
        <v>0</v>
      </c>
      <c r="G674" s="14">
        <f t="shared" si="444"/>
        <v>0</v>
      </c>
      <c r="H674" s="101" t="str">
        <f>IF(ISNA(VLOOKUP(C674,[1]Sheet1!$J$2:$J$2999,1,FALSE)),"No","Yes")</f>
        <v>No</v>
      </c>
      <c r="I674" s="72">
        <f t="shared" si="445"/>
        <v>0</v>
      </c>
      <c r="J674" s="72">
        <f t="shared" si="446"/>
        <v>0</v>
      </c>
      <c r="K674" s="72">
        <f t="shared" si="447"/>
        <v>0</v>
      </c>
      <c r="L674" s="72">
        <f t="shared" si="448"/>
        <v>0</v>
      </c>
      <c r="M674" s="72">
        <f t="shared" si="449"/>
        <v>0</v>
      </c>
      <c r="N674" s="72">
        <f t="shared" si="450"/>
        <v>0</v>
      </c>
      <c r="O674" s="72">
        <f t="shared" si="441"/>
        <v>0</v>
      </c>
      <c r="Q674" s="73">
        <f t="shared" si="451"/>
        <v>0</v>
      </c>
      <c r="R674" s="73">
        <f t="shared" si="452"/>
        <v>0</v>
      </c>
      <c r="S674" s="73">
        <f t="shared" si="453"/>
        <v>0</v>
      </c>
      <c r="T674" s="73">
        <f t="shared" si="454"/>
        <v>0</v>
      </c>
      <c r="U674" s="73">
        <f t="shared" si="455"/>
        <v>0</v>
      </c>
      <c r="V674" s="73">
        <f t="shared" si="456"/>
        <v>0</v>
      </c>
      <c r="W674" s="73">
        <f t="shared" si="442"/>
        <v>0</v>
      </c>
      <c r="Y674" s="72">
        <f t="shared" si="457"/>
        <v>0</v>
      </c>
      <c r="Z674" s="73">
        <f t="shared" si="458"/>
        <v>0</v>
      </c>
      <c r="AA674" s="58">
        <f t="shared" si="459"/>
        <v>0</v>
      </c>
      <c r="AB674" s="72">
        <f t="shared" si="460"/>
        <v>0</v>
      </c>
      <c r="AC674" s="72">
        <f t="shared" si="461"/>
        <v>0</v>
      </c>
      <c r="AD674" s="73">
        <f t="shared" si="462"/>
        <v>0</v>
      </c>
      <c r="AE674" s="73">
        <f t="shared" si="463"/>
        <v>0</v>
      </c>
      <c r="AF674" s="1">
        <f t="shared" si="438"/>
        <v>0</v>
      </c>
      <c r="AH674" s="1" t="str">
        <f t="shared" si="439"/>
        <v>No</v>
      </c>
    </row>
    <row r="675" spans="1:34" hidden="1" x14ac:dyDescent="0.2">
      <c r="A675" s="88">
        <v>6.7199999999999996E-4</v>
      </c>
      <c r="B675" s="4">
        <f t="shared" si="440"/>
        <v>6.7199999999999996E-4</v>
      </c>
      <c r="C675"/>
      <c r="D675" s="213"/>
      <c r="E675" s="44" t="s">
        <v>21</v>
      </c>
      <c r="F675" s="14">
        <f t="shared" si="443"/>
        <v>0</v>
      </c>
      <c r="G675" s="14">
        <f t="shared" si="444"/>
        <v>0</v>
      </c>
      <c r="H675" s="101" t="str">
        <f>IF(ISNA(VLOOKUP(C675,[1]Sheet1!$J$2:$J$2999,1,FALSE)),"No","Yes")</f>
        <v>No</v>
      </c>
      <c r="I675" s="72">
        <f t="shared" si="445"/>
        <v>0</v>
      </c>
      <c r="J675" s="72">
        <f t="shared" si="446"/>
        <v>0</v>
      </c>
      <c r="K675" s="72">
        <f t="shared" si="447"/>
        <v>0</v>
      </c>
      <c r="L675" s="72">
        <f t="shared" si="448"/>
        <v>0</v>
      </c>
      <c r="M675" s="72">
        <f t="shared" si="449"/>
        <v>0</v>
      </c>
      <c r="N675" s="72">
        <f t="shared" si="450"/>
        <v>0</v>
      </c>
      <c r="O675" s="72">
        <f t="shared" si="441"/>
        <v>0</v>
      </c>
      <c r="Q675" s="73">
        <f t="shared" si="451"/>
        <v>0</v>
      </c>
      <c r="R675" s="73">
        <f t="shared" si="452"/>
        <v>0</v>
      </c>
      <c r="S675" s="73">
        <f t="shared" si="453"/>
        <v>0</v>
      </c>
      <c r="T675" s="73">
        <f t="shared" si="454"/>
        <v>0</v>
      </c>
      <c r="U675" s="73">
        <f t="shared" si="455"/>
        <v>0</v>
      </c>
      <c r="V675" s="73">
        <f t="shared" si="456"/>
        <v>0</v>
      </c>
      <c r="W675" s="73">
        <f t="shared" si="442"/>
        <v>0</v>
      </c>
      <c r="Y675" s="72">
        <f t="shared" si="457"/>
        <v>0</v>
      </c>
      <c r="Z675" s="73">
        <f t="shared" si="458"/>
        <v>0</v>
      </c>
      <c r="AA675" s="58">
        <f t="shared" si="459"/>
        <v>0</v>
      </c>
      <c r="AB675" s="72">
        <f t="shared" si="460"/>
        <v>0</v>
      </c>
      <c r="AC675" s="72">
        <f t="shared" si="461"/>
        <v>0</v>
      </c>
      <c r="AD675" s="73">
        <f t="shared" si="462"/>
        <v>0</v>
      </c>
      <c r="AE675" s="73">
        <f t="shared" si="463"/>
        <v>0</v>
      </c>
      <c r="AF675" s="1">
        <f t="shared" si="438"/>
        <v>0</v>
      </c>
      <c r="AH675" s="1" t="str">
        <f t="shared" si="439"/>
        <v>No</v>
      </c>
    </row>
    <row r="676" spans="1:34" hidden="1" x14ac:dyDescent="0.2">
      <c r="A676" s="88">
        <v>6.7299999999999999E-4</v>
      </c>
      <c r="B676" s="4">
        <f t="shared" si="440"/>
        <v>6.7299999999999999E-4</v>
      </c>
      <c r="C676"/>
      <c r="D676" s="213"/>
      <c r="E676" s="44" t="s">
        <v>21</v>
      </c>
      <c r="F676" s="14">
        <f t="shared" si="443"/>
        <v>0</v>
      </c>
      <c r="G676" s="14">
        <f t="shared" si="444"/>
        <v>0</v>
      </c>
      <c r="H676" s="101" t="str">
        <f>IF(ISNA(VLOOKUP(C676,[1]Sheet1!$J$2:$J$2999,1,FALSE)),"No","Yes")</f>
        <v>No</v>
      </c>
      <c r="I676" s="72">
        <f t="shared" si="445"/>
        <v>0</v>
      </c>
      <c r="J676" s="72">
        <f t="shared" si="446"/>
        <v>0</v>
      </c>
      <c r="K676" s="72">
        <f t="shared" si="447"/>
        <v>0</v>
      </c>
      <c r="L676" s="72">
        <f t="shared" si="448"/>
        <v>0</v>
      </c>
      <c r="M676" s="72">
        <f t="shared" si="449"/>
        <v>0</v>
      </c>
      <c r="N676" s="72">
        <f t="shared" si="450"/>
        <v>0</v>
      </c>
      <c r="O676" s="72">
        <f t="shared" si="441"/>
        <v>0</v>
      </c>
      <c r="Q676" s="73">
        <f t="shared" si="451"/>
        <v>0</v>
      </c>
      <c r="R676" s="73">
        <f t="shared" si="452"/>
        <v>0</v>
      </c>
      <c r="S676" s="73">
        <f t="shared" si="453"/>
        <v>0</v>
      </c>
      <c r="T676" s="73">
        <f t="shared" si="454"/>
        <v>0</v>
      </c>
      <c r="U676" s="73">
        <f t="shared" si="455"/>
        <v>0</v>
      </c>
      <c r="V676" s="73">
        <f t="shared" si="456"/>
        <v>0</v>
      </c>
      <c r="W676" s="73">
        <f t="shared" si="442"/>
        <v>0</v>
      </c>
      <c r="Y676" s="72">
        <f t="shared" si="457"/>
        <v>0</v>
      </c>
      <c r="Z676" s="73">
        <f t="shared" si="458"/>
        <v>0</v>
      </c>
      <c r="AA676" s="58">
        <f t="shared" si="459"/>
        <v>0</v>
      </c>
      <c r="AB676" s="72">
        <f t="shared" si="460"/>
        <v>0</v>
      </c>
      <c r="AC676" s="72">
        <f t="shared" si="461"/>
        <v>0</v>
      </c>
      <c r="AD676" s="73">
        <f t="shared" si="462"/>
        <v>0</v>
      </c>
      <c r="AE676" s="73">
        <f t="shared" si="463"/>
        <v>0</v>
      </c>
      <c r="AF676" s="1">
        <f t="shared" si="438"/>
        <v>0</v>
      </c>
      <c r="AH676" s="1" t="str">
        <f t="shared" si="439"/>
        <v>No</v>
      </c>
    </row>
    <row r="677" spans="1:34" hidden="1" x14ac:dyDescent="0.2">
      <c r="A677" s="88">
        <v>6.7400000000000001E-4</v>
      </c>
      <c r="B677" s="4">
        <f t="shared" si="440"/>
        <v>6.7400000000000001E-4</v>
      </c>
      <c r="C677"/>
      <c r="D677" s="213"/>
      <c r="E677" s="44" t="s">
        <v>21</v>
      </c>
      <c r="F677" s="14">
        <f t="shared" si="443"/>
        <v>0</v>
      </c>
      <c r="G677" s="14">
        <f t="shared" si="444"/>
        <v>0</v>
      </c>
      <c r="H677" s="101" t="str">
        <f>IF(ISNA(VLOOKUP(C677,[1]Sheet1!$J$2:$J$2999,1,FALSE)),"No","Yes")</f>
        <v>No</v>
      </c>
      <c r="I677" s="72">
        <f t="shared" si="445"/>
        <v>0</v>
      </c>
      <c r="J677" s="72">
        <f t="shared" si="446"/>
        <v>0</v>
      </c>
      <c r="K677" s="72">
        <f t="shared" si="447"/>
        <v>0</v>
      </c>
      <c r="L677" s="72">
        <f t="shared" si="448"/>
        <v>0</v>
      </c>
      <c r="M677" s="72">
        <f t="shared" si="449"/>
        <v>0</v>
      </c>
      <c r="N677" s="72">
        <f t="shared" si="450"/>
        <v>0</v>
      </c>
      <c r="O677" s="72">
        <f t="shared" si="441"/>
        <v>0</v>
      </c>
      <c r="Q677" s="73">
        <f t="shared" si="451"/>
        <v>0</v>
      </c>
      <c r="R677" s="73">
        <f t="shared" si="452"/>
        <v>0</v>
      </c>
      <c r="S677" s="73">
        <f t="shared" si="453"/>
        <v>0</v>
      </c>
      <c r="T677" s="73">
        <f t="shared" si="454"/>
        <v>0</v>
      </c>
      <c r="U677" s="73">
        <f t="shared" si="455"/>
        <v>0</v>
      </c>
      <c r="V677" s="73">
        <f t="shared" si="456"/>
        <v>0</v>
      </c>
      <c r="W677" s="73">
        <f t="shared" si="442"/>
        <v>0</v>
      </c>
      <c r="Y677" s="72">
        <f t="shared" si="457"/>
        <v>0</v>
      </c>
      <c r="Z677" s="73">
        <f t="shared" si="458"/>
        <v>0</v>
      </c>
      <c r="AA677" s="58">
        <f t="shared" si="459"/>
        <v>0</v>
      </c>
      <c r="AB677" s="72">
        <f t="shared" si="460"/>
        <v>0</v>
      </c>
      <c r="AC677" s="72">
        <f t="shared" si="461"/>
        <v>0</v>
      </c>
      <c r="AD677" s="73">
        <f t="shared" si="462"/>
        <v>0</v>
      </c>
      <c r="AE677" s="73">
        <f t="shared" si="463"/>
        <v>0</v>
      </c>
      <c r="AF677" s="1">
        <f t="shared" si="438"/>
        <v>0</v>
      </c>
      <c r="AH677" s="1" t="str">
        <f t="shared" si="439"/>
        <v>No</v>
      </c>
    </row>
    <row r="678" spans="1:34" hidden="1" x14ac:dyDescent="0.2">
      <c r="A678" s="88">
        <v>6.7500000000000004E-4</v>
      </c>
      <c r="B678" s="4">
        <f t="shared" si="440"/>
        <v>6.7500000000000004E-4</v>
      </c>
      <c r="C678"/>
      <c r="D678" s="213"/>
      <c r="E678" s="44" t="s">
        <v>21</v>
      </c>
      <c r="F678" s="14">
        <f t="shared" si="443"/>
        <v>0</v>
      </c>
      <c r="G678" s="14">
        <f t="shared" si="444"/>
        <v>0</v>
      </c>
      <c r="H678" s="101" t="str">
        <f>IF(ISNA(VLOOKUP(C678,[1]Sheet1!$J$2:$J$2999,1,FALSE)),"No","Yes")</f>
        <v>No</v>
      </c>
      <c r="I678" s="72">
        <f t="shared" si="445"/>
        <v>0</v>
      </c>
      <c r="J678" s="72">
        <f t="shared" si="446"/>
        <v>0</v>
      </c>
      <c r="K678" s="72">
        <f t="shared" si="447"/>
        <v>0</v>
      </c>
      <c r="L678" s="72">
        <f t="shared" si="448"/>
        <v>0</v>
      </c>
      <c r="M678" s="72">
        <f t="shared" si="449"/>
        <v>0</v>
      </c>
      <c r="N678" s="72">
        <f t="shared" si="450"/>
        <v>0</v>
      </c>
      <c r="O678" s="72">
        <f t="shared" si="441"/>
        <v>0</v>
      </c>
      <c r="Q678" s="73">
        <f t="shared" si="451"/>
        <v>0</v>
      </c>
      <c r="R678" s="73">
        <f t="shared" si="452"/>
        <v>0</v>
      </c>
      <c r="S678" s="73">
        <f t="shared" si="453"/>
        <v>0</v>
      </c>
      <c r="T678" s="73">
        <f t="shared" si="454"/>
        <v>0</v>
      </c>
      <c r="U678" s="73">
        <f t="shared" si="455"/>
        <v>0</v>
      </c>
      <c r="V678" s="73">
        <f t="shared" si="456"/>
        <v>0</v>
      </c>
      <c r="W678" s="73">
        <f t="shared" si="442"/>
        <v>0</v>
      </c>
      <c r="Y678" s="72">
        <f t="shared" si="457"/>
        <v>0</v>
      </c>
      <c r="Z678" s="73">
        <f t="shared" si="458"/>
        <v>0</v>
      </c>
      <c r="AA678" s="58">
        <f t="shared" si="459"/>
        <v>0</v>
      </c>
      <c r="AB678" s="72">
        <f t="shared" si="460"/>
        <v>0</v>
      </c>
      <c r="AC678" s="72">
        <f t="shared" si="461"/>
        <v>0</v>
      </c>
      <c r="AD678" s="73">
        <f t="shared" si="462"/>
        <v>0</v>
      </c>
      <c r="AE678" s="73">
        <f t="shared" si="463"/>
        <v>0</v>
      </c>
      <c r="AF678" s="1">
        <f t="shared" si="438"/>
        <v>0</v>
      </c>
      <c r="AH678" s="1" t="str">
        <f t="shared" si="439"/>
        <v>No</v>
      </c>
    </row>
    <row r="679" spans="1:34" hidden="1" x14ac:dyDescent="0.2">
      <c r="A679" s="88">
        <v>6.7599999999999995E-4</v>
      </c>
      <c r="B679" s="4">
        <f t="shared" si="440"/>
        <v>6.7599999999999995E-4</v>
      </c>
      <c r="C679"/>
      <c r="D679" s="213"/>
      <c r="E679" s="44" t="s">
        <v>21</v>
      </c>
      <c r="F679" s="14">
        <f t="shared" si="443"/>
        <v>0</v>
      </c>
      <c r="G679" s="14">
        <f t="shared" si="444"/>
        <v>0</v>
      </c>
      <c r="H679" s="101" t="str">
        <f>IF(ISNA(VLOOKUP(C679,[1]Sheet1!$J$2:$J$2999,1,FALSE)),"No","Yes")</f>
        <v>No</v>
      </c>
      <c r="I679" s="72">
        <f t="shared" si="445"/>
        <v>0</v>
      </c>
      <c r="J679" s="72">
        <f t="shared" si="446"/>
        <v>0</v>
      </c>
      <c r="K679" s="72">
        <f t="shared" si="447"/>
        <v>0</v>
      </c>
      <c r="L679" s="72">
        <f t="shared" si="448"/>
        <v>0</v>
      </c>
      <c r="M679" s="72">
        <f t="shared" si="449"/>
        <v>0</v>
      </c>
      <c r="N679" s="72">
        <f t="shared" si="450"/>
        <v>0</v>
      </c>
      <c r="O679" s="72">
        <f t="shared" si="441"/>
        <v>0</v>
      </c>
      <c r="Q679" s="73">
        <f t="shared" si="451"/>
        <v>0</v>
      </c>
      <c r="R679" s="73">
        <f t="shared" si="452"/>
        <v>0</v>
      </c>
      <c r="S679" s="73">
        <f t="shared" si="453"/>
        <v>0</v>
      </c>
      <c r="T679" s="73">
        <f t="shared" si="454"/>
        <v>0</v>
      </c>
      <c r="U679" s="73">
        <f t="shared" si="455"/>
        <v>0</v>
      </c>
      <c r="V679" s="73">
        <f t="shared" si="456"/>
        <v>0</v>
      </c>
      <c r="W679" s="73">
        <f t="shared" si="442"/>
        <v>0</v>
      </c>
      <c r="Y679" s="72">
        <f t="shared" si="457"/>
        <v>0</v>
      </c>
      <c r="Z679" s="73">
        <f t="shared" si="458"/>
        <v>0</v>
      </c>
      <c r="AA679" s="58">
        <f t="shared" si="459"/>
        <v>0</v>
      </c>
      <c r="AB679" s="72">
        <f t="shared" si="460"/>
        <v>0</v>
      </c>
      <c r="AC679" s="72">
        <f t="shared" si="461"/>
        <v>0</v>
      </c>
      <c r="AD679" s="73">
        <f t="shared" si="462"/>
        <v>0</v>
      </c>
      <c r="AE679" s="73">
        <f t="shared" si="463"/>
        <v>0</v>
      </c>
      <c r="AF679" s="1">
        <f t="shared" si="438"/>
        <v>0</v>
      </c>
      <c r="AH679" s="1" t="str">
        <f t="shared" si="439"/>
        <v>No</v>
      </c>
    </row>
    <row r="680" spans="1:34" hidden="1" x14ac:dyDescent="0.2">
      <c r="A680" s="88">
        <v>6.7699999999999998E-4</v>
      </c>
      <c r="B680" s="4">
        <f t="shared" si="440"/>
        <v>6.7699999999999998E-4</v>
      </c>
      <c r="C680"/>
      <c r="D680" s="213"/>
      <c r="E680" s="44" t="s">
        <v>21</v>
      </c>
      <c r="F680" s="14">
        <f t="shared" si="443"/>
        <v>0</v>
      </c>
      <c r="G680" s="14">
        <f t="shared" si="444"/>
        <v>0</v>
      </c>
      <c r="H680" s="101" t="str">
        <f>IF(ISNA(VLOOKUP(C680,[1]Sheet1!$J$2:$J$2999,1,FALSE)),"No","Yes")</f>
        <v>No</v>
      </c>
      <c r="I680" s="72">
        <f t="shared" si="445"/>
        <v>0</v>
      </c>
      <c r="J680" s="72">
        <f t="shared" si="446"/>
        <v>0</v>
      </c>
      <c r="K680" s="72">
        <f t="shared" si="447"/>
        <v>0</v>
      </c>
      <c r="L680" s="72">
        <f t="shared" si="448"/>
        <v>0</v>
      </c>
      <c r="M680" s="72">
        <f t="shared" si="449"/>
        <v>0</v>
      </c>
      <c r="N680" s="72">
        <f t="shared" si="450"/>
        <v>0</v>
      </c>
      <c r="O680" s="72">
        <f t="shared" si="441"/>
        <v>0</v>
      </c>
      <c r="Q680" s="73">
        <f t="shared" si="451"/>
        <v>0</v>
      </c>
      <c r="R680" s="73">
        <f t="shared" si="452"/>
        <v>0</v>
      </c>
      <c r="S680" s="73">
        <f t="shared" si="453"/>
        <v>0</v>
      </c>
      <c r="T680" s="73">
        <f t="shared" si="454"/>
        <v>0</v>
      </c>
      <c r="U680" s="73">
        <f t="shared" si="455"/>
        <v>0</v>
      </c>
      <c r="V680" s="73">
        <f t="shared" si="456"/>
        <v>0</v>
      </c>
      <c r="W680" s="73">
        <f t="shared" si="442"/>
        <v>0</v>
      </c>
      <c r="Y680" s="72">
        <f t="shared" si="457"/>
        <v>0</v>
      </c>
      <c r="Z680" s="73">
        <f t="shared" si="458"/>
        <v>0</v>
      </c>
      <c r="AA680" s="58">
        <f t="shared" si="459"/>
        <v>0</v>
      </c>
      <c r="AB680" s="72">
        <f t="shared" si="460"/>
        <v>0</v>
      </c>
      <c r="AC680" s="72">
        <f t="shared" si="461"/>
        <v>0</v>
      </c>
      <c r="AD680" s="73">
        <f t="shared" si="462"/>
        <v>0</v>
      </c>
      <c r="AE680" s="73">
        <f t="shared" si="463"/>
        <v>0</v>
      </c>
      <c r="AF680" s="1">
        <f t="shared" si="438"/>
        <v>0</v>
      </c>
      <c r="AH680" s="1" t="str">
        <f t="shared" si="439"/>
        <v>No</v>
      </c>
    </row>
    <row r="681" spans="1:34" hidden="1" x14ac:dyDescent="0.2">
      <c r="A681" s="88">
        <v>6.78E-4</v>
      </c>
      <c r="B681" s="4">
        <f t="shared" si="440"/>
        <v>6.78E-4</v>
      </c>
      <c r="C681"/>
      <c r="D681" s="213"/>
      <c r="E681" s="44" t="s">
        <v>21</v>
      </c>
      <c r="F681" s="14">
        <f t="shared" si="443"/>
        <v>0</v>
      </c>
      <c r="G681" s="14">
        <f t="shared" si="444"/>
        <v>0</v>
      </c>
      <c r="H681" s="101" t="str">
        <f>IF(ISNA(VLOOKUP(C681,[1]Sheet1!$J$2:$J$2999,1,FALSE)),"No","Yes")</f>
        <v>No</v>
      </c>
      <c r="I681" s="72">
        <f t="shared" si="445"/>
        <v>0</v>
      </c>
      <c r="J681" s="72">
        <f t="shared" si="446"/>
        <v>0</v>
      </c>
      <c r="K681" s="72">
        <f t="shared" si="447"/>
        <v>0</v>
      </c>
      <c r="L681" s="72">
        <f t="shared" si="448"/>
        <v>0</v>
      </c>
      <c r="M681" s="72">
        <f t="shared" si="449"/>
        <v>0</v>
      </c>
      <c r="N681" s="72">
        <f t="shared" si="450"/>
        <v>0</v>
      </c>
      <c r="O681" s="72">
        <f t="shared" si="441"/>
        <v>0</v>
      </c>
      <c r="Q681" s="73">
        <f t="shared" si="451"/>
        <v>0</v>
      </c>
      <c r="R681" s="73">
        <f t="shared" si="452"/>
        <v>0</v>
      </c>
      <c r="S681" s="73">
        <f t="shared" si="453"/>
        <v>0</v>
      </c>
      <c r="T681" s="73">
        <f t="shared" si="454"/>
        <v>0</v>
      </c>
      <c r="U681" s="73">
        <f t="shared" si="455"/>
        <v>0</v>
      </c>
      <c r="V681" s="73">
        <f t="shared" si="456"/>
        <v>0</v>
      </c>
      <c r="W681" s="73">
        <f t="shared" si="442"/>
        <v>0</v>
      </c>
      <c r="Y681" s="72">
        <f t="shared" si="457"/>
        <v>0</v>
      </c>
      <c r="Z681" s="73">
        <f t="shared" si="458"/>
        <v>0</v>
      </c>
      <c r="AA681" s="58">
        <f t="shared" si="459"/>
        <v>0</v>
      </c>
      <c r="AB681" s="72">
        <f t="shared" si="460"/>
        <v>0</v>
      </c>
      <c r="AC681" s="72">
        <f t="shared" si="461"/>
        <v>0</v>
      </c>
      <c r="AD681" s="73">
        <f t="shared" si="462"/>
        <v>0</v>
      </c>
      <c r="AE681" s="73">
        <f t="shared" si="463"/>
        <v>0</v>
      </c>
      <c r="AF681" s="1">
        <f t="shared" si="438"/>
        <v>0</v>
      </c>
      <c r="AH681" s="1" t="str">
        <f t="shared" si="439"/>
        <v>No</v>
      </c>
    </row>
    <row r="682" spans="1:34" hidden="1" x14ac:dyDescent="0.2">
      <c r="A682" s="88">
        <v>6.7900000000000002E-4</v>
      </c>
      <c r="B682" s="4">
        <f t="shared" si="440"/>
        <v>6.7900000000000002E-4</v>
      </c>
      <c r="C682"/>
      <c r="D682" s="213"/>
      <c r="E682" s="44" t="s">
        <v>21</v>
      </c>
      <c r="F682" s="14">
        <f t="shared" si="443"/>
        <v>0</v>
      </c>
      <c r="G682" s="14">
        <f t="shared" si="444"/>
        <v>0</v>
      </c>
      <c r="H682" s="101" t="str">
        <f>IF(ISNA(VLOOKUP(C682,[1]Sheet1!$J$2:$J$2999,1,FALSE)),"No","Yes")</f>
        <v>No</v>
      </c>
      <c r="I682" s="72">
        <f t="shared" si="445"/>
        <v>0</v>
      </c>
      <c r="J682" s="72">
        <f t="shared" si="446"/>
        <v>0</v>
      </c>
      <c r="K682" s="72">
        <f t="shared" si="447"/>
        <v>0</v>
      </c>
      <c r="L682" s="72">
        <f t="shared" si="448"/>
        <v>0</v>
      </c>
      <c r="M682" s="72">
        <f t="shared" si="449"/>
        <v>0</v>
      </c>
      <c r="N682" s="72">
        <f t="shared" si="450"/>
        <v>0</v>
      </c>
      <c r="O682" s="72">
        <f t="shared" si="441"/>
        <v>0</v>
      </c>
      <c r="Q682" s="73">
        <f t="shared" si="451"/>
        <v>0</v>
      </c>
      <c r="R682" s="73">
        <f t="shared" si="452"/>
        <v>0</v>
      </c>
      <c r="S682" s="73">
        <f t="shared" si="453"/>
        <v>0</v>
      </c>
      <c r="T682" s="73">
        <f t="shared" si="454"/>
        <v>0</v>
      </c>
      <c r="U682" s="73">
        <f t="shared" si="455"/>
        <v>0</v>
      </c>
      <c r="V682" s="73">
        <f t="shared" si="456"/>
        <v>0</v>
      </c>
      <c r="W682" s="73">
        <f t="shared" si="442"/>
        <v>0</v>
      </c>
      <c r="Y682" s="72">
        <f t="shared" si="457"/>
        <v>0</v>
      </c>
      <c r="Z682" s="73">
        <f t="shared" si="458"/>
        <v>0</v>
      </c>
      <c r="AA682" s="58">
        <f t="shared" si="459"/>
        <v>0</v>
      </c>
      <c r="AB682" s="72">
        <f t="shared" si="460"/>
        <v>0</v>
      </c>
      <c r="AC682" s="72">
        <f t="shared" si="461"/>
        <v>0</v>
      </c>
      <c r="AD682" s="73">
        <f t="shared" si="462"/>
        <v>0</v>
      </c>
      <c r="AE682" s="73">
        <f t="shared" si="463"/>
        <v>0</v>
      </c>
      <c r="AF682" s="1">
        <f t="shared" si="438"/>
        <v>0</v>
      </c>
      <c r="AH682" s="1" t="str">
        <f t="shared" si="439"/>
        <v>No</v>
      </c>
    </row>
    <row r="683" spans="1:34" hidden="1" x14ac:dyDescent="0.2">
      <c r="A683" s="88">
        <v>6.7999999999999994E-4</v>
      </c>
      <c r="B683" s="4">
        <f t="shared" si="440"/>
        <v>6.7999999999999994E-4</v>
      </c>
      <c r="C683"/>
      <c r="D683" s="213"/>
      <c r="E683" s="44" t="s">
        <v>21</v>
      </c>
      <c r="F683" s="14">
        <f t="shared" si="443"/>
        <v>0</v>
      </c>
      <c r="G683" s="14">
        <f t="shared" si="444"/>
        <v>0</v>
      </c>
      <c r="H683" s="101" t="str">
        <f>IF(ISNA(VLOOKUP(C683,[1]Sheet1!$J$2:$J$2999,1,FALSE)),"No","Yes")</f>
        <v>No</v>
      </c>
      <c r="I683" s="72">
        <f t="shared" si="445"/>
        <v>0</v>
      </c>
      <c r="J683" s="72">
        <f t="shared" si="446"/>
        <v>0</v>
      </c>
      <c r="K683" s="72">
        <f t="shared" si="447"/>
        <v>0</v>
      </c>
      <c r="L683" s="72">
        <f t="shared" si="448"/>
        <v>0</v>
      </c>
      <c r="M683" s="72">
        <f t="shared" si="449"/>
        <v>0</v>
      </c>
      <c r="N683" s="72">
        <f t="shared" si="450"/>
        <v>0</v>
      </c>
      <c r="O683" s="72">
        <f t="shared" si="441"/>
        <v>0</v>
      </c>
      <c r="Q683" s="73">
        <f t="shared" si="451"/>
        <v>0</v>
      </c>
      <c r="R683" s="73">
        <f t="shared" si="452"/>
        <v>0</v>
      </c>
      <c r="S683" s="73">
        <f t="shared" si="453"/>
        <v>0</v>
      </c>
      <c r="T683" s="73">
        <f t="shared" si="454"/>
        <v>0</v>
      </c>
      <c r="U683" s="73">
        <f t="shared" si="455"/>
        <v>0</v>
      </c>
      <c r="V683" s="73">
        <f t="shared" si="456"/>
        <v>0</v>
      </c>
      <c r="W683" s="73">
        <f t="shared" si="442"/>
        <v>0</v>
      </c>
      <c r="Y683" s="72">
        <f t="shared" si="457"/>
        <v>0</v>
      </c>
      <c r="Z683" s="73">
        <f t="shared" si="458"/>
        <v>0</v>
      </c>
      <c r="AA683" s="58">
        <f t="shared" si="459"/>
        <v>0</v>
      </c>
      <c r="AB683" s="72">
        <f t="shared" si="460"/>
        <v>0</v>
      </c>
      <c r="AC683" s="72">
        <f t="shared" si="461"/>
        <v>0</v>
      </c>
      <c r="AD683" s="73">
        <f t="shared" si="462"/>
        <v>0</v>
      </c>
      <c r="AE683" s="73">
        <f t="shared" si="463"/>
        <v>0</v>
      </c>
      <c r="AF683" s="1">
        <f t="shared" si="438"/>
        <v>0</v>
      </c>
      <c r="AH683" s="1" t="str">
        <f t="shared" si="439"/>
        <v>No</v>
      </c>
    </row>
    <row r="684" spans="1:34" hidden="1" x14ac:dyDescent="0.2">
      <c r="A684" s="88">
        <v>6.8099999999999996E-4</v>
      </c>
      <c r="B684" s="4">
        <f t="shared" si="440"/>
        <v>6.8099999999999996E-4</v>
      </c>
      <c r="C684"/>
      <c r="D684" s="213"/>
      <c r="E684" s="44" t="s">
        <v>21</v>
      </c>
      <c r="F684" s="14">
        <f t="shared" si="443"/>
        <v>0</v>
      </c>
      <c r="G684" s="14">
        <f t="shared" si="444"/>
        <v>0</v>
      </c>
      <c r="H684" s="101" t="str">
        <f>IF(ISNA(VLOOKUP(C684,[1]Sheet1!$J$2:$J$2999,1,FALSE)),"No","Yes")</f>
        <v>No</v>
      </c>
      <c r="I684" s="72">
        <f t="shared" si="445"/>
        <v>0</v>
      </c>
      <c r="J684" s="72">
        <f t="shared" si="446"/>
        <v>0</v>
      </c>
      <c r="K684" s="72">
        <f t="shared" si="447"/>
        <v>0</v>
      </c>
      <c r="L684" s="72">
        <f t="shared" si="448"/>
        <v>0</v>
      </c>
      <c r="M684" s="72">
        <f t="shared" si="449"/>
        <v>0</v>
      </c>
      <c r="N684" s="72">
        <f t="shared" si="450"/>
        <v>0</v>
      </c>
      <c r="O684" s="72">
        <f t="shared" si="441"/>
        <v>0</v>
      </c>
      <c r="Q684" s="73">
        <f t="shared" si="451"/>
        <v>0</v>
      </c>
      <c r="R684" s="73">
        <f t="shared" si="452"/>
        <v>0</v>
      </c>
      <c r="S684" s="73">
        <f t="shared" si="453"/>
        <v>0</v>
      </c>
      <c r="T684" s="73">
        <f t="shared" si="454"/>
        <v>0</v>
      </c>
      <c r="U684" s="73">
        <f t="shared" si="455"/>
        <v>0</v>
      </c>
      <c r="V684" s="73">
        <f t="shared" si="456"/>
        <v>0</v>
      </c>
      <c r="W684" s="73">
        <f t="shared" si="442"/>
        <v>0</v>
      </c>
      <c r="Y684" s="72">
        <f t="shared" si="457"/>
        <v>0</v>
      </c>
      <c r="Z684" s="73">
        <f t="shared" si="458"/>
        <v>0</v>
      </c>
      <c r="AA684" s="58">
        <f t="shared" si="459"/>
        <v>0</v>
      </c>
      <c r="AB684" s="72">
        <f t="shared" si="460"/>
        <v>0</v>
      </c>
      <c r="AC684" s="72">
        <f t="shared" si="461"/>
        <v>0</v>
      </c>
      <c r="AD684" s="73">
        <f t="shared" si="462"/>
        <v>0</v>
      </c>
      <c r="AE684" s="73">
        <f t="shared" si="463"/>
        <v>0</v>
      </c>
      <c r="AF684" s="1">
        <f t="shared" si="438"/>
        <v>0</v>
      </c>
      <c r="AH684" s="1" t="str">
        <f t="shared" si="439"/>
        <v>No</v>
      </c>
    </row>
    <row r="685" spans="1:34" hidden="1" x14ac:dyDescent="0.2">
      <c r="A685" s="88">
        <v>6.8199999999999999E-4</v>
      </c>
      <c r="B685" s="4">
        <f t="shared" si="440"/>
        <v>6.8199999999999999E-4</v>
      </c>
      <c r="C685"/>
      <c r="D685" s="213"/>
      <c r="E685" s="44" t="s">
        <v>21</v>
      </c>
      <c r="F685" s="14">
        <f t="shared" si="443"/>
        <v>0</v>
      </c>
      <c r="G685" s="14">
        <f t="shared" si="444"/>
        <v>0</v>
      </c>
      <c r="H685" s="101" t="str">
        <f>IF(ISNA(VLOOKUP(C685,[1]Sheet1!$J$2:$J$2999,1,FALSE)),"No","Yes")</f>
        <v>No</v>
      </c>
      <c r="I685" s="72">
        <f t="shared" si="445"/>
        <v>0</v>
      </c>
      <c r="J685" s="72">
        <f t="shared" si="446"/>
        <v>0</v>
      </c>
      <c r="K685" s="72">
        <f t="shared" si="447"/>
        <v>0</v>
      </c>
      <c r="L685" s="72">
        <f t="shared" si="448"/>
        <v>0</v>
      </c>
      <c r="M685" s="72">
        <f t="shared" si="449"/>
        <v>0</v>
      </c>
      <c r="N685" s="72">
        <f t="shared" si="450"/>
        <v>0</v>
      </c>
      <c r="O685" s="72">
        <f t="shared" si="441"/>
        <v>0</v>
      </c>
      <c r="Q685" s="73">
        <f t="shared" si="451"/>
        <v>0</v>
      </c>
      <c r="R685" s="73">
        <f t="shared" si="452"/>
        <v>0</v>
      </c>
      <c r="S685" s="73">
        <f t="shared" si="453"/>
        <v>0</v>
      </c>
      <c r="T685" s="73">
        <f t="shared" si="454"/>
        <v>0</v>
      </c>
      <c r="U685" s="73">
        <f t="shared" si="455"/>
        <v>0</v>
      </c>
      <c r="V685" s="73">
        <f t="shared" si="456"/>
        <v>0</v>
      </c>
      <c r="W685" s="73">
        <f t="shared" si="442"/>
        <v>0</v>
      </c>
      <c r="Y685" s="72">
        <f t="shared" si="457"/>
        <v>0</v>
      </c>
      <c r="Z685" s="73">
        <f t="shared" si="458"/>
        <v>0</v>
      </c>
      <c r="AA685" s="58">
        <f t="shared" si="459"/>
        <v>0</v>
      </c>
      <c r="AB685" s="72">
        <f t="shared" si="460"/>
        <v>0</v>
      </c>
      <c r="AC685" s="72">
        <f t="shared" si="461"/>
        <v>0</v>
      </c>
      <c r="AD685" s="73">
        <f t="shared" si="462"/>
        <v>0</v>
      </c>
      <c r="AE685" s="73">
        <f t="shared" si="463"/>
        <v>0</v>
      </c>
      <c r="AF685" s="1">
        <f t="shared" si="438"/>
        <v>0</v>
      </c>
      <c r="AH685" s="1" t="str">
        <f t="shared" si="439"/>
        <v>No</v>
      </c>
    </row>
    <row r="686" spans="1:34" hidden="1" x14ac:dyDescent="0.2">
      <c r="A686" s="88">
        <v>6.8300000000000001E-4</v>
      </c>
      <c r="B686" s="4">
        <f t="shared" si="440"/>
        <v>6.8300000000000001E-4</v>
      </c>
      <c r="C686"/>
      <c r="D686" s="213"/>
      <c r="E686" s="44" t="s">
        <v>21</v>
      </c>
      <c r="F686" s="14">
        <f t="shared" si="443"/>
        <v>0</v>
      </c>
      <c r="G686" s="14">
        <f t="shared" si="444"/>
        <v>0</v>
      </c>
      <c r="H686" s="101" t="str">
        <f>IF(ISNA(VLOOKUP(C686,[1]Sheet1!$J$2:$J$2999,1,FALSE)),"No","Yes")</f>
        <v>No</v>
      </c>
      <c r="I686" s="72">
        <f t="shared" si="445"/>
        <v>0</v>
      </c>
      <c r="J686" s="72">
        <f t="shared" si="446"/>
        <v>0</v>
      </c>
      <c r="K686" s="72">
        <f t="shared" si="447"/>
        <v>0</v>
      </c>
      <c r="L686" s="72">
        <f t="shared" si="448"/>
        <v>0</v>
      </c>
      <c r="M686" s="72">
        <f t="shared" si="449"/>
        <v>0</v>
      </c>
      <c r="N686" s="72">
        <f t="shared" si="450"/>
        <v>0</v>
      </c>
      <c r="O686" s="72">
        <f t="shared" si="441"/>
        <v>0</v>
      </c>
      <c r="Q686" s="73">
        <f t="shared" si="451"/>
        <v>0</v>
      </c>
      <c r="R686" s="73">
        <f t="shared" si="452"/>
        <v>0</v>
      </c>
      <c r="S686" s="73">
        <f t="shared" si="453"/>
        <v>0</v>
      </c>
      <c r="T686" s="73">
        <f t="shared" si="454"/>
        <v>0</v>
      </c>
      <c r="U686" s="73">
        <f t="shared" si="455"/>
        <v>0</v>
      </c>
      <c r="V686" s="73">
        <f t="shared" si="456"/>
        <v>0</v>
      </c>
      <c r="W686" s="73">
        <f t="shared" si="442"/>
        <v>0</v>
      </c>
      <c r="Y686" s="72">
        <f t="shared" si="457"/>
        <v>0</v>
      </c>
      <c r="Z686" s="73">
        <f t="shared" si="458"/>
        <v>0</v>
      </c>
      <c r="AA686" s="58">
        <f t="shared" si="459"/>
        <v>0</v>
      </c>
      <c r="AB686" s="72">
        <f t="shared" si="460"/>
        <v>0</v>
      </c>
      <c r="AC686" s="72">
        <f t="shared" si="461"/>
        <v>0</v>
      </c>
      <c r="AD686" s="73">
        <f t="shared" si="462"/>
        <v>0</v>
      </c>
      <c r="AE686" s="73">
        <f t="shared" si="463"/>
        <v>0</v>
      </c>
      <c r="AF686" s="1">
        <f t="shared" si="438"/>
        <v>0</v>
      </c>
      <c r="AH686" s="1" t="str">
        <f t="shared" si="439"/>
        <v>No</v>
      </c>
    </row>
    <row r="687" spans="1:34" hidden="1" x14ac:dyDescent="0.2">
      <c r="A687" s="88">
        <v>6.8400000000000004E-4</v>
      </c>
      <c r="B687" s="4">
        <f t="shared" si="440"/>
        <v>6.8400000000000004E-4</v>
      </c>
      <c r="C687"/>
      <c r="D687" s="213"/>
      <c r="E687" s="44" t="s">
        <v>21</v>
      </c>
      <c r="F687" s="14">
        <f t="shared" si="443"/>
        <v>0</v>
      </c>
      <c r="G687" s="14">
        <f t="shared" si="444"/>
        <v>0</v>
      </c>
      <c r="H687" s="101" t="str">
        <f>IF(ISNA(VLOOKUP(C687,[1]Sheet1!$J$2:$J$2999,1,FALSE)),"No","Yes")</f>
        <v>No</v>
      </c>
      <c r="I687" s="72">
        <f t="shared" si="445"/>
        <v>0</v>
      </c>
      <c r="J687" s="72">
        <f t="shared" si="446"/>
        <v>0</v>
      </c>
      <c r="K687" s="72">
        <f t="shared" si="447"/>
        <v>0</v>
      </c>
      <c r="L687" s="72">
        <f t="shared" si="448"/>
        <v>0</v>
      </c>
      <c r="M687" s="72">
        <f t="shared" si="449"/>
        <v>0</v>
      </c>
      <c r="N687" s="72">
        <f t="shared" si="450"/>
        <v>0</v>
      </c>
      <c r="O687" s="72">
        <f t="shared" si="441"/>
        <v>0</v>
      </c>
      <c r="Q687" s="73">
        <f t="shared" si="451"/>
        <v>0</v>
      </c>
      <c r="R687" s="73">
        <f t="shared" si="452"/>
        <v>0</v>
      </c>
      <c r="S687" s="73">
        <f t="shared" si="453"/>
        <v>0</v>
      </c>
      <c r="T687" s="73">
        <f t="shared" si="454"/>
        <v>0</v>
      </c>
      <c r="U687" s="73">
        <f t="shared" si="455"/>
        <v>0</v>
      </c>
      <c r="V687" s="73">
        <f t="shared" si="456"/>
        <v>0</v>
      </c>
      <c r="W687" s="73">
        <f t="shared" si="442"/>
        <v>0</v>
      </c>
      <c r="Y687" s="72">
        <f t="shared" si="457"/>
        <v>0</v>
      </c>
      <c r="Z687" s="73">
        <f t="shared" si="458"/>
        <v>0</v>
      </c>
      <c r="AA687" s="58">
        <f t="shared" si="459"/>
        <v>0</v>
      </c>
      <c r="AB687" s="72">
        <f t="shared" si="460"/>
        <v>0</v>
      </c>
      <c r="AC687" s="72">
        <f t="shared" si="461"/>
        <v>0</v>
      </c>
      <c r="AD687" s="73">
        <f t="shared" si="462"/>
        <v>0</v>
      </c>
      <c r="AE687" s="73">
        <f t="shared" si="463"/>
        <v>0</v>
      </c>
      <c r="AF687" s="1">
        <f t="shared" si="438"/>
        <v>0</v>
      </c>
      <c r="AH687" s="1" t="str">
        <f t="shared" si="439"/>
        <v>No</v>
      </c>
    </row>
    <row r="688" spans="1:34" hidden="1" x14ac:dyDescent="0.2">
      <c r="A688" s="88">
        <v>6.8499999999999995E-4</v>
      </c>
      <c r="B688" s="4">
        <f t="shared" si="440"/>
        <v>6.8499999999999995E-4</v>
      </c>
      <c r="C688"/>
      <c r="D688" s="213"/>
      <c r="E688" s="44" t="s">
        <v>21</v>
      </c>
      <c r="F688" s="14">
        <f t="shared" si="443"/>
        <v>0</v>
      </c>
      <c r="G688" s="14">
        <f t="shared" si="444"/>
        <v>0</v>
      </c>
      <c r="H688" s="101" t="str">
        <f>IF(ISNA(VLOOKUP(C688,[1]Sheet1!$J$2:$J$2999,1,FALSE)),"No","Yes")</f>
        <v>No</v>
      </c>
      <c r="I688" s="72">
        <f t="shared" si="445"/>
        <v>0</v>
      </c>
      <c r="J688" s="72">
        <f t="shared" si="446"/>
        <v>0</v>
      </c>
      <c r="K688" s="72">
        <f t="shared" si="447"/>
        <v>0</v>
      </c>
      <c r="L688" s="72">
        <f t="shared" si="448"/>
        <v>0</v>
      </c>
      <c r="M688" s="72">
        <f t="shared" si="449"/>
        <v>0</v>
      </c>
      <c r="N688" s="72">
        <f t="shared" si="450"/>
        <v>0</v>
      </c>
      <c r="O688" s="72">
        <f t="shared" si="441"/>
        <v>0</v>
      </c>
      <c r="Q688" s="73">
        <f t="shared" si="451"/>
        <v>0</v>
      </c>
      <c r="R688" s="73">
        <f t="shared" si="452"/>
        <v>0</v>
      </c>
      <c r="S688" s="73">
        <f t="shared" si="453"/>
        <v>0</v>
      </c>
      <c r="T688" s="73">
        <f t="shared" si="454"/>
        <v>0</v>
      </c>
      <c r="U688" s="73">
        <f t="shared" si="455"/>
        <v>0</v>
      </c>
      <c r="V688" s="73">
        <f t="shared" si="456"/>
        <v>0</v>
      </c>
      <c r="W688" s="73">
        <f t="shared" si="442"/>
        <v>0</v>
      </c>
      <c r="Y688" s="72">
        <f t="shared" si="457"/>
        <v>0</v>
      </c>
      <c r="Z688" s="73">
        <f t="shared" si="458"/>
        <v>0</v>
      </c>
      <c r="AA688" s="58">
        <f t="shared" si="459"/>
        <v>0</v>
      </c>
      <c r="AB688" s="72">
        <f t="shared" si="460"/>
        <v>0</v>
      </c>
      <c r="AC688" s="72">
        <f t="shared" si="461"/>
        <v>0</v>
      </c>
      <c r="AD688" s="73">
        <f t="shared" si="462"/>
        <v>0</v>
      </c>
      <c r="AE688" s="73">
        <f t="shared" si="463"/>
        <v>0</v>
      </c>
      <c r="AF688" s="1">
        <f t="shared" si="438"/>
        <v>0</v>
      </c>
      <c r="AH688" s="1" t="str">
        <f t="shared" si="439"/>
        <v>No</v>
      </c>
    </row>
    <row r="689" spans="1:34" hidden="1" x14ac:dyDescent="0.2">
      <c r="A689" s="88">
        <v>6.8599999999999998E-4</v>
      </c>
      <c r="B689" s="4">
        <f t="shared" si="440"/>
        <v>6.8599999999999998E-4</v>
      </c>
      <c r="C689"/>
      <c r="D689" s="213"/>
      <c r="E689" s="44" t="s">
        <v>21</v>
      </c>
      <c r="F689" s="14">
        <f t="shared" si="443"/>
        <v>0</v>
      </c>
      <c r="G689" s="14">
        <f t="shared" si="444"/>
        <v>0</v>
      </c>
      <c r="H689" s="101" t="str">
        <f>IF(ISNA(VLOOKUP(C689,[1]Sheet1!$J$2:$J$2999,1,FALSE)),"No","Yes")</f>
        <v>No</v>
      </c>
      <c r="I689" s="72">
        <f t="shared" si="445"/>
        <v>0</v>
      </c>
      <c r="J689" s="72">
        <f t="shared" si="446"/>
        <v>0</v>
      </c>
      <c r="K689" s="72">
        <f t="shared" si="447"/>
        <v>0</v>
      </c>
      <c r="L689" s="72">
        <f t="shared" si="448"/>
        <v>0</v>
      </c>
      <c r="M689" s="72">
        <f t="shared" si="449"/>
        <v>0</v>
      </c>
      <c r="N689" s="72">
        <f t="shared" si="450"/>
        <v>0</v>
      </c>
      <c r="O689" s="72">
        <f t="shared" si="441"/>
        <v>0</v>
      </c>
      <c r="Q689" s="73">
        <f t="shared" si="451"/>
        <v>0</v>
      </c>
      <c r="R689" s="73">
        <f t="shared" si="452"/>
        <v>0</v>
      </c>
      <c r="S689" s="73">
        <f t="shared" si="453"/>
        <v>0</v>
      </c>
      <c r="T689" s="73">
        <f t="shared" si="454"/>
        <v>0</v>
      </c>
      <c r="U689" s="73">
        <f t="shared" si="455"/>
        <v>0</v>
      </c>
      <c r="V689" s="73">
        <f t="shared" si="456"/>
        <v>0</v>
      </c>
      <c r="W689" s="73">
        <f t="shared" si="442"/>
        <v>0</v>
      </c>
      <c r="Y689" s="72">
        <f t="shared" si="457"/>
        <v>0</v>
      </c>
      <c r="Z689" s="73">
        <f t="shared" si="458"/>
        <v>0</v>
      </c>
      <c r="AA689" s="58">
        <f t="shared" si="459"/>
        <v>0</v>
      </c>
      <c r="AB689" s="72">
        <f t="shared" si="460"/>
        <v>0</v>
      </c>
      <c r="AC689" s="72">
        <f t="shared" si="461"/>
        <v>0</v>
      </c>
      <c r="AD689" s="73">
        <f t="shared" si="462"/>
        <v>0</v>
      </c>
      <c r="AE689" s="73">
        <f t="shared" si="463"/>
        <v>0</v>
      </c>
      <c r="AF689" s="1">
        <f t="shared" si="438"/>
        <v>0</v>
      </c>
      <c r="AH689" s="1" t="str">
        <f t="shared" si="439"/>
        <v>No</v>
      </c>
    </row>
    <row r="690" spans="1:34" hidden="1" x14ac:dyDescent="0.2">
      <c r="A690" s="88">
        <v>6.87E-4</v>
      </c>
      <c r="B690" s="4">
        <f t="shared" si="440"/>
        <v>6.87E-4</v>
      </c>
      <c r="C690"/>
      <c r="D690" s="213"/>
      <c r="E690" s="44" t="s">
        <v>21</v>
      </c>
      <c r="F690" s="14">
        <f t="shared" si="443"/>
        <v>0</v>
      </c>
      <c r="G690" s="14">
        <f t="shared" si="444"/>
        <v>0</v>
      </c>
      <c r="H690" s="101" t="str">
        <f>IF(ISNA(VLOOKUP(C690,[1]Sheet1!$J$2:$J$2999,1,FALSE)),"No","Yes")</f>
        <v>No</v>
      </c>
      <c r="I690" s="72">
        <f t="shared" si="445"/>
        <v>0</v>
      </c>
      <c r="J690" s="72">
        <f t="shared" si="446"/>
        <v>0</v>
      </c>
      <c r="K690" s="72">
        <f t="shared" si="447"/>
        <v>0</v>
      </c>
      <c r="L690" s="72">
        <f t="shared" si="448"/>
        <v>0</v>
      </c>
      <c r="M690" s="72">
        <f t="shared" si="449"/>
        <v>0</v>
      </c>
      <c r="N690" s="72">
        <f t="shared" si="450"/>
        <v>0</v>
      </c>
      <c r="O690" s="72">
        <f t="shared" si="441"/>
        <v>0</v>
      </c>
      <c r="Q690" s="73">
        <f t="shared" si="451"/>
        <v>0</v>
      </c>
      <c r="R690" s="73">
        <f t="shared" si="452"/>
        <v>0</v>
      </c>
      <c r="S690" s="73">
        <f t="shared" si="453"/>
        <v>0</v>
      </c>
      <c r="T690" s="73">
        <f t="shared" si="454"/>
        <v>0</v>
      </c>
      <c r="U690" s="73">
        <f t="shared" si="455"/>
        <v>0</v>
      </c>
      <c r="V690" s="73">
        <f t="shared" si="456"/>
        <v>0</v>
      </c>
      <c r="W690" s="73">
        <f t="shared" si="442"/>
        <v>0</v>
      </c>
      <c r="Y690" s="72">
        <f t="shared" si="457"/>
        <v>0</v>
      </c>
      <c r="Z690" s="73">
        <f t="shared" si="458"/>
        <v>0</v>
      </c>
      <c r="AA690" s="58">
        <f t="shared" si="459"/>
        <v>0</v>
      </c>
      <c r="AB690" s="72">
        <f t="shared" si="460"/>
        <v>0</v>
      </c>
      <c r="AC690" s="72">
        <f t="shared" si="461"/>
        <v>0</v>
      </c>
      <c r="AD690" s="73">
        <f t="shared" si="462"/>
        <v>0</v>
      </c>
      <c r="AE690" s="73">
        <f t="shared" si="463"/>
        <v>0</v>
      </c>
      <c r="AF690" s="1">
        <f t="shared" si="438"/>
        <v>0</v>
      </c>
      <c r="AH690" s="1" t="str">
        <f t="shared" si="439"/>
        <v>No</v>
      </c>
    </row>
    <row r="691" spans="1:34" hidden="1" x14ac:dyDescent="0.2">
      <c r="A691" s="88">
        <v>6.8800000000000003E-4</v>
      </c>
      <c r="B691" s="4">
        <f t="shared" si="440"/>
        <v>6.8800000000000003E-4</v>
      </c>
      <c r="C691"/>
      <c r="D691" s="213"/>
      <c r="E691" s="44" t="s">
        <v>21</v>
      </c>
      <c r="F691" s="14">
        <f t="shared" si="443"/>
        <v>0</v>
      </c>
      <c r="G691" s="14">
        <f t="shared" si="444"/>
        <v>0</v>
      </c>
      <c r="H691" s="101" t="str">
        <f>IF(ISNA(VLOOKUP(C691,[1]Sheet1!$J$2:$J$2999,1,FALSE)),"No","Yes")</f>
        <v>No</v>
      </c>
      <c r="I691" s="72">
        <f t="shared" si="445"/>
        <v>0</v>
      </c>
      <c r="J691" s="72">
        <f t="shared" si="446"/>
        <v>0</v>
      </c>
      <c r="K691" s="72">
        <f t="shared" si="447"/>
        <v>0</v>
      </c>
      <c r="L691" s="72">
        <f t="shared" si="448"/>
        <v>0</v>
      </c>
      <c r="M691" s="72">
        <f t="shared" si="449"/>
        <v>0</v>
      </c>
      <c r="N691" s="72">
        <f t="shared" si="450"/>
        <v>0</v>
      </c>
      <c r="O691" s="72">
        <f t="shared" si="441"/>
        <v>0</v>
      </c>
      <c r="Q691" s="73">
        <f t="shared" si="451"/>
        <v>0</v>
      </c>
      <c r="R691" s="73">
        <f t="shared" si="452"/>
        <v>0</v>
      </c>
      <c r="S691" s="73">
        <f t="shared" si="453"/>
        <v>0</v>
      </c>
      <c r="T691" s="73">
        <f t="shared" si="454"/>
        <v>0</v>
      </c>
      <c r="U691" s="73">
        <f t="shared" si="455"/>
        <v>0</v>
      </c>
      <c r="V691" s="73">
        <f t="shared" si="456"/>
        <v>0</v>
      </c>
      <c r="W691" s="73">
        <f t="shared" si="442"/>
        <v>0</v>
      </c>
      <c r="Y691" s="72">
        <f t="shared" si="457"/>
        <v>0</v>
      </c>
      <c r="Z691" s="73">
        <f t="shared" si="458"/>
        <v>0</v>
      </c>
      <c r="AA691" s="58">
        <f t="shared" si="459"/>
        <v>0</v>
      </c>
      <c r="AB691" s="72">
        <f t="shared" si="460"/>
        <v>0</v>
      </c>
      <c r="AC691" s="72">
        <f t="shared" si="461"/>
        <v>0</v>
      </c>
      <c r="AD691" s="73">
        <f t="shared" si="462"/>
        <v>0</v>
      </c>
      <c r="AE691" s="73">
        <f t="shared" si="463"/>
        <v>0</v>
      </c>
      <c r="AF691" s="1">
        <f t="shared" si="438"/>
        <v>0</v>
      </c>
      <c r="AH691" s="1" t="str">
        <f t="shared" si="439"/>
        <v>No</v>
      </c>
    </row>
    <row r="692" spans="1:34" hidden="1" x14ac:dyDescent="0.2">
      <c r="A692" s="88">
        <v>6.8899999999999994E-4</v>
      </c>
      <c r="B692" s="4">
        <f t="shared" si="440"/>
        <v>6.8899999999999994E-4</v>
      </c>
      <c r="C692"/>
      <c r="D692" s="213"/>
      <c r="E692" s="44" t="s">
        <v>21</v>
      </c>
      <c r="F692" s="14">
        <f t="shared" si="443"/>
        <v>0</v>
      </c>
      <c r="G692" s="14">
        <f t="shared" si="444"/>
        <v>0</v>
      </c>
      <c r="H692" s="101" t="str">
        <f>IF(ISNA(VLOOKUP(C692,[1]Sheet1!$J$2:$J$2999,1,FALSE)),"No","Yes")</f>
        <v>No</v>
      </c>
      <c r="I692" s="72">
        <f t="shared" si="445"/>
        <v>0</v>
      </c>
      <c r="J692" s="72">
        <f t="shared" si="446"/>
        <v>0</v>
      </c>
      <c r="K692" s="72">
        <f t="shared" si="447"/>
        <v>0</v>
      </c>
      <c r="L692" s="72">
        <f t="shared" si="448"/>
        <v>0</v>
      </c>
      <c r="M692" s="72">
        <f t="shared" si="449"/>
        <v>0</v>
      </c>
      <c r="N692" s="72">
        <f t="shared" si="450"/>
        <v>0</v>
      </c>
      <c r="O692" s="72">
        <f t="shared" si="441"/>
        <v>0</v>
      </c>
      <c r="Q692" s="73">
        <f t="shared" si="451"/>
        <v>0</v>
      </c>
      <c r="R692" s="73">
        <f t="shared" si="452"/>
        <v>0</v>
      </c>
      <c r="S692" s="73">
        <f t="shared" si="453"/>
        <v>0</v>
      </c>
      <c r="T692" s="73">
        <f t="shared" si="454"/>
        <v>0</v>
      </c>
      <c r="U692" s="73">
        <f t="shared" si="455"/>
        <v>0</v>
      </c>
      <c r="V692" s="73">
        <f t="shared" si="456"/>
        <v>0</v>
      </c>
      <c r="W692" s="73">
        <f t="shared" si="442"/>
        <v>0</v>
      </c>
      <c r="Y692" s="72">
        <f t="shared" si="457"/>
        <v>0</v>
      </c>
      <c r="Z692" s="73">
        <f t="shared" si="458"/>
        <v>0</v>
      </c>
      <c r="AA692" s="58">
        <f t="shared" si="459"/>
        <v>0</v>
      </c>
      <c r="AB692" s="72">
        <f t="shared" si="460"/>
        <v>0</v>
      </c>
      <c r="AC692" s="72">
        <f t="shared" si="461"/>
        <v>0</v>
      </c>
      <c r="AD692" s="73">
        <f t="shared" si="462"/>
        <v>0</v>
      </c>
      <c r="AE692" s="73">
        <f t="shared" si="463"/>
        <v>0</v>
      </c>
      <c r="AF692" s="1">
        <f t="shared" si="438"/>
        <v>0</v>
      </c>
      <c r="AH692" s="1" t="str">
        <f t="shared" si="439"/>
        <v>No</v>
      </c>
    </row>
    <row r="693" spans="1:34" hidden="1" x14ac:dyDescent="0.2">
      <c r="A693" s="88">
        <v>6.8999999999999997E-4</v>
      </c>
      <c r="B693" s="4">
        <f t="shared" si="440"/>
        <v>6.8999999999999997E-4</v>
      </c>
      <c r="C693"/>
      <c r="D693" s="213"/>
      <c r="E693" s="44" t="s">
        <v>21</v>
      </c>
      <c r="F693" s="14">
        <f t="shared" si="443"/>
        <v>0</v>
      </c>
      <c r="G693" s="14">
        <f t="shared" si="444"/>
        <v>0</v>
      </c>
      <c r="H693" s="101" t="str">
        <f>IF(ISNA(VLOOKUP(C693,[1]Sheet1!$J$2:$J$2999,1,FALSE)),"No","Yes")</f>
        <v>No</v>
      </c>
      <c r="I693" s="72">
        <f t="shared" si="445"/>
        <v>0</v>
      </c>
      <c r="J693" s="72">
        <f t="shared" si="446"/>
        <v>0</v>
      </c>
      <c r="K693" s="72">
        <f t="shared" si="447"/>
        <v>0</v>
      </c>
      <c r="L693" s="72">
        <f t="shared" si="448"/>
        <v>0</v>
      </c>
      <c r="M693" s="72">
        <f t="shared" si="449"/>
        <v>0</v>
      </c>
      <c r="N693" s="72">
        <f t="shared" si="450"/>
        <v>0</v>
      </c>
      <c r="O693" s="72">
        <f t="shared" si="441"/>
        <v>0</v>
      </c>
      <c r="Q693" s="73">
        <f t="shared" si="451"/>
        <v>0</v>
      </c>
      <c r="R693" s="73">
        <f t="shared" si="452"/>
        <v>0</v>
      </c>
      <c r="S693" s="73">
        <f t="shared" si="453"/>
        <v>0</v>
      </c>
      <c r="T693" s="73">
        <f t="shared" si="454"/>
        <v>0</v>
      </c>
      <c r="U693" s="73">
        <f t="shared" si="455"/>
        <v>0</v>
      </c>
      <c r="V693" s="73">
        <f t="shared" si="456"/>
        <v>0</v>
      </c>
      <c r="W693" s="73">
        <f t="shared" si="442"/>
        <v>0</v>
      </c>
      <c r="Y693" s="72">
        <f t="shared" si="457"/>
        <v>0</v>
      </c>
      <c r="Z693" s="73">
        <f t="shared" si="458"/>
        <v>0</v>
      </c>
      <c r="AA693" s="58">
        <f t="shared" si="459"/>
        <v>0</v>
      </c>
      <c r="AB693" s="72">
        <f t="shared" si="460"/>
        <v>0</v>
      </c>
      <c r="AC693" s="72">
        <f t="shared" si="461"/>
        <v>0</v>
      </c>
      <c r="AD693" s="73">
        <f t="shared" si="462"/>
        <v>0</v>
      </c>
      <c r="AE693" s="73">
        <f t="shared" si="463"/>
        <v>0</v>
      </c>
      <c r="AF693" s="1">
        <f t="shared" si="438"/>
        <v>0</v>
      </c>
      <c r="AH693" s="1" t="str">
        <f t="shared" si="439"/>
        <v>No</v>
      </c>
    </row>
    <row r="694" spans="1:34" hidden="1" x14ac:dyDescent="0.2">
      <c r="A694" s="88">
        <v>6.9099999999999999E-4</v>
      </c>
      <c r="B694" s="4">
        <f t="shared" si="440"/>
        <v>6.9099999999999999E-4</v>
      </c>
      <c r="C694"/>
      <c r="D694" s="213"/>
      <c r="E694" s="44" t="s">
        <v>21</v>
      </c>
      <c r="F694" s="14">
        <f t="shared" si="443"/>
        <v>0</v>
      </c>
      <c r="G694" s="14">
        <f t="shared" si="444"/>
        <v>0</v>
      </c>
      <c r="H694" s="101" t="str">
        <f>IF(ISNA(VLOOKUP(C694,[1]Sheet1!$J$2:$J$2999,1,FALSE)),"No","Yes")</f>
        <v>No</v>
      </c>
      <c r="I694" s="72">
        <f t="shared" si="445"/>
        <v>0</v>
      </c>
      <c r="J694" s="72">
        <f t="shared" si="446"/>
        <v>0</v>
      </c>
      <c r="K694" s="72">
        <f t="shared" si="447"/>
        <v>0</v>
      </c>
      <c r="L694" s="72">
        <f t="shared" si="448"/>
        <v>0</v>
      </c>
      <c r="M694" s="72">
        <f t="shared" si="449"/>
        <v>0</v>
      </c>
      <c r="N694" s="72">
        <f t="shared" si="450"/>
        <v>0</v>
      </c>
      <c r="O694" s="72">
        <f t="shared" si="441"/>
        <v>0</v>
      </c>
      <c r="Q694" s="73">
        <f t="shared" si="451"/>
        <v>0</v>
      </c>
      <c r="R694" s="73">
        <f t="shared" si="452"/>
        <v>0</v>
      </c>
      <c r="S694" s="73">
        <f t="shared" si="453"/>
        <v>0</v>
      </c>
      <c r="T694" s="73">
        <f t="shared" si="454"/>
        <v>0</v>
      </c>
      <c r="U694" s="73">
        <f t="shared" si="455"/>
        <v>0</v>
      </c>
      <c r="V694" s="73">
        <f t="shared" si="456"/>
        <v>0</v>
      </c>
      <c r="W694" s="73">
        <f t="shared" si="442"/>
        <v>0</v>
      </c>
      <c r="Y694" s="72">
        <f t="shared" si="457"/>
        <v>0</v>
      </c>
      <c r="Z694" s="73">
        <f t="shared" si="458"/>
        <v>0</v>
      </c>
      <c r="AA694" s="58">
        <f t="shared" si="459"/>
        <v>0</v>
      </c>
      <c r="AB694" s="72">
        <f t="shared" si="460"/>
        <v>0</v>
      </c>
      <c r="AC694" s="72">
        <f t="shared" si="461"/>
        <v>0</v>
      </c>
      <c r="AD694" s="73">
        <f t="shared" si="462"/>
        <v>0</v>
      </c>
      <c r="AE694" s="73">
        <f t="shared" si="463"/>
        <v>0</v>
      </c>
      <c r="AF694" s="1">
        <f t="shared" si="438"/>
        <v>0</v>
      </c>
      <c r="AH694" s="1" t="str">
        <f t="shared" si="439"/>
        <v>No</v>
      </c>
    </row>
    <row r="695" spans="1:34" hidden="1" x14ac:dyDescent="0.2">
      <c r="A695" s="88">
        <v>6.9200000000000002E-4</v>
      </c>
      <c r="B695" s="4">
        <f t="shared" si="440"/>
        <v>6.9200000000000002E-4</v>
      </c>
      <c r="C695"/>
      <c r="D695" s="213"/>
      <c r="E695" s="44" t="s">
        <v>21</v>
      </c>
      <c r="F695" s="14">
        <f t="shared" si="443"/>
        <v>0</v>
      </c>
      <c r="G695" s="14">
        <f t="shared" si="444"/>
        <v>0</v>
      </c>
      <c r="H695" s="101" t="str">
        <f>IF(ISNA(VLOOKUP(C695,[1]Sheet1!$J$2:$J$2999,1,FALSE)),"No","Yes")</f>
        <v>No</v>
      </c>
      <c r="I695" s="72">
        <f t="shared" si="445"/>
        <v>0</v>
      </c>
      <c r="J695" s="72">
        <f t="shared" si="446"/>
        <v>0</v>
      </c>
      <c r="K695" s="72">
        <f t="shared" si="447"/>
        <v>0</v>
      </c>
      <c r="L695" s="72">
        <f t="shared" si="448"/>
        <v>0</v>
      </c>
      <c r="M695" s="72">
        <f t="shared" si="449"/>
        <v>0</v>
      </c>
      <c r="N695" s="72">
        <f t="shared" si="450"/>
        <v>0</v>
      </c>
      <c r="O695" s="72">
        <f t="shared" si="441"/>
        <v>0</v>
      </c>
      <c r="Q695" s="73">
        <f t="shared" si="451"/>
        <v>0</v>
      </c>
      <c r="R695" s="73">
        <f t="shared" si="452"/>
        <v>0</v>
      </c>
      <c r="S695" s="73">
        <f t="shared" si="453"/>
        <v>0</v>
      </c>
      <c r="T695" s="73">
        <f t="shared" si="454"/>
        <v>0</v>
      </c>
      <c r="U695" s="73">
        <f t="shared" si="455"/>
        <v>0</v>
      </c>
      <c r="V695" s="73">
        <f t="shared" si="456"/>
        <v>0</v>
      </c>
      <c r="W695" s="73">
        <f t="shared" si="442"/>
        <v>0</v>
      </c>
      <c r="Y695" s="72">
        <f t="shared" si="457"/>
        <v>0</v>
      </c>
      <c r="Z695" s="73">
        <f t="shared" si="458"/>
        <v>0</v>
      </c>
      <c r="AA695" s="58">
        <f t="shared" si="459"/>
        <v>0</v>
      </c>
      <c r="AB695" s="72">
        <f t="shared" si="460"/>
        <v>0</v>
      </c>
      <c r="AC695" s="72">
        <f t="shared" si="461"/>
        <v>0</v>
      </c>
      <c r="AD695" s="73">
        <f t="shared" si="462"/>
        <v>0</v>
      </c>
      <c r="AE695" s="73">
        <f t="shared" si="463"/>
        <v>0</v>
      </c>
      <c r="AF695" s="1">
        <f t="shared" si="438"/>
        <v>0</v>
      </c>
      <c r="AH695" s="1" t="str">
        <f t="shared" si="439"/>
        <v>No</v>
      </c>
    </row>
    <row r="696" spans="1:34" hidden="1" x14ac:dyDescent="0.2">
      <c r="A696" s="88">
        <v>6.9300000000000004E-4</v>
      </c>
      <c r="B696" s="4">
        <f t="shared" si="440"/>
        <v>6.9300000000000004E-4</v>
      </c>
      <c r="C696"/>
      <c r="D696" s="213"/>
      <c r="E696" s="44" t="s">
        <v>21</v>
      </c>
      <c r="F696" s="14">
        <f t="shared" si="443"/>
        <v>0</v>
      </c>
      <c r="G696" s="14">
        <f t="shared" si="444"/>
        <v>0</v>
      </c>
      <c r="H696" s="101" t="str">
        <f>IF(ISNA(VLOOKUP(C696,[1]Sheet1!$J$2:$J$2999,1,FALSE)),"No","Yes")</f>
        <v>No</v>
      </c>
      <c r="I696" s="72">
        <f t="shared" si="445"/>
        <v>0</v>
      </c>
      <c r="J696" s="72">
        <f t="shared" si="446"/>
        <v>0</v>
      </c>
      <c r="K696" s="72">
        <f t="shared" si="447"/>
        <v>0</v>
      </c>
      <c r="L696" s="72">
        <f t="shared" si="448"/>
        <v>0</v>
      </c>
      <c r="M696" s="72">
        <f t="shared" si="449"/>
        <v>0</v>
      </c>
      <c r="N696" s="72">
        <f t="shared" si="450"/>
        <v>0</v>
      </c>
      <c r="O696" s="72">
        <f t="shared" si="441"/>
        <v>0</v>
      </c>
      <c r="Q696" s="73">
        <f t="shared" si="451"/>
        <v>0</v>
      </c>
      <c r="R696" s="73">
        <f t="shared" si="452"/>
        <v>0</v>
      </c>
      <c r="S696" s="73">
        <f t="shared" si="453"/>
        <v>0</v>
      </c>
      <c r="T696" s="73">
        <f t="shared" si="454"/>
        <v>0</v>
      </c>
      <c r="U696" s="73">
        <f t="shared" si="455"/>
        <v>0</v>
      </c>
      <c r="V696" s="73">
        <f t="shared" si="456"/>
        <v>0</v>
      </c>
      <c r="W696" s="73">
        <f t="shared" si="442"/>
        <v>0</v>
      </c>
      <c r="Y696" s="72">
        <f t="shared" si="457"/>
        <v>0</v>
      </c>
      <c r="Z696" s="73">
        <f t="shared" si="458"/>
        <v>0</v>
      </c>
      <c r="AA696" s="58">
        <f t="shared" si="459"/>
        <v>0</v>
      </c>
      <c r="AB696" s="72">
        <f t="shared" si="460"/>
        <v>0</v>
      </c>
      <c r="AC696" s="72">
        <f t="shared" si="461"/>
        <v>0</v>
      </c>
      <c r="AD696" s="73">
        <f t="shared" si="462"/>
        <v>0</v>
      </c>
      <c r="AE696" s="73">
        <f t="shared" si="463"/>
        <v>0</v>
      </c>
      <c r="AF696" s="1">
        <f t="shared" si="438"/>
        <v>0</v>
      </c>
      <c r="AH696" s="1" t="str">
        <f t="shared" si="439"/>
        <v>No</v>
      </c>
    </row>
    <row r="697" spans="1:34" hidden="1" x14ac:dyDescent="0.2">
      <c r="A697" s="88">
        <v>6.9399999999999996E-4</v>
      </c>
      <c r="B697" s="4">
        <f t="shared" si="440"/>
        <v>6.9399999999999996E-4</v>
      </c>
      <c r="C697"/>
      <c r="D697" s="213"/>
      <c r="E697" s="44" t="s">
        <v>21</v>
      </c>
      <c r="F697" s="14">
        <f t="shared" si="443"/>
        <v>0</v>
      </c>
      <c r="G697" s="14">
        <f t="shared" si="444"/>
        <v>0</v>
      </c>
      <c r="H697" s="101" t="str">
        <f>IF(ISNA(VLOOKUP(C697,[1]Sheet1!$J$2:$J$2999,1,FALSE)),"No","Yes")</f>
        <v>No</v>
      </c>
      <c r="I697" s="72">
        <f t="shared" si="445"/>
        <v>0</v>
      </c>
      <c r="J697" s="72">
        <f t="shared" si="446"/>
        <v>0</v>
      </c>
      <c r="K697" s="72">
        <f t="shared" si="447"/>
        <v>0</v>
      </c>
      <c r="L697" s="72">
        <f t="shared" si="448"/>
        <v>0</v>
      </c>
      <c r="M697" s="72">
        <f t="shared" si="449"/>
        <v>0</v>
      </c>
      <c r="N697" s="72">
        <f t="shared" si="450"/>
        <v>0</v>
      </c>
      <c r="O697" s="72">
        <f t="shared" si="441"/>
        <v>0</v>
      </c>
      <c r="Q697" s="73">
        <f t="shared" si="451"/>
        <v>0</v>
      </c>
      <c r="R697" s="73">
        <f t="shared" si="452"/>
        <v>0</v>
      </c>
      <c r="S697" s="73">
        <f t="shared" si="453"/>
        <v>0</v>
      </c>
      <c r="T697" s="73">
        <f t="shared" si="454"/>
        <v>0</v>
      </c>
      <c r="U697" s="73">
        <f t="shared" si="455"/>
        <v>0</v>
      </c>
      <c r="V697" s="73">
        <f t="shared" si="456"/>
        <v>0</v>
      </c>
      <c r="W697" s="73">
        <f t="shared" si="442"/>
        <v>0</v>
      </c>
      <c r="Y697" s="72">
        <f t="shared" si="457"/>
        <v>0</v>
      </c>
      <c r="Z697" s="73">
        <f t="shared" si="458"/>
        <v>0</v>
      </c>
      <c r="AA697" s="58">
        <f t="shared" si="459"/>
        <v>0</v>
      </c>
      <c r="AB697" s="72">
        <f t="shared" si="460"/>
        <v>0</v>
      </c>
      <c r="AC697" s="72">
        <f t="shared" si="461"/>
        <v>0</v>
      </c>
      <c r="AD697" s="73">
        <f t="shared" si="462"/>
        <v>0</v>
      </c>
      <c r="AE697" s="73">
        <f t="shared" si="463"/>
        <v>0</v>
      </c>
      <c r="AF697" s="1">
        <f t="shared" si="438"/>
        <v>0</v>
      </c>
      <c r="AH697" s="1" t="str">
        <f t="shared" si="439"/>
        <v>No</v>
      </c>
    </row>
    <row r="698" spans="1:34" hidden="1" x14ac:dyDescent="0.2">
      <c r="A698" s="88">
        <v>6.9499999999999998E-4</v>
      </c>
      <c r="B698" s="4">
        <f t="shared" si="440"/>
        <v>6.9499999999999998E-4</v>
      </c>
      <c r="C698"/>
      <c r="D698" s="213"/>
      <c r="E698" s="44" t="s">
        <v>21</v>
      </c>
      <c r="F698" s="14">
        <f t="shared" si="443"/>
        <v>0</v>
      </c>
      <c r="G698" s="14">
        <f t="shared" si="444"/>
        <v>0</v>
      </c>
      <c r="H698" s="101" t="str">
        <f>IF(ISNA(VLOOKUP(C698,[1]Sheet1!$J$2:$J$2999,1,FALSE)),"No","Yes")</f>
        <v>No</v>
      </c>
      <c r="I698" s="72">
        <f t="shared" si="445"/>
        <v>0</v>
      </c>
      <c r="J698" s="72">
        <f t="shared" si="446"/>
        <v>0</v>
      </c>
      <c r="K698" s="72">
        <f t="shared" si="447"/>
        <v>0</v>
      </c>
      <c r="L698" s="72">
        <f t="shared" si="448"/>
        <v>0</v>
      </c>
      <c r="M698" s="72">
        <f t="shared" si="449"/>
        <v>0</v>
      </c>
      <c r="N698" s="72">
        <f t="shared" si="450"/>
        <v>0</v>
      </c>
      <c r="O698" s="72">
        <f t="shared" si="441"/>
        <v>0</v>
      </c>
      <c r="Q698" s="73">
        <f t="shared" si="451"/>
        <v>0</v>
      </c>
      <c r="R698" s="73">
        <f t="shared" si="452"/>
        <v>0</v>
      </c>
      <c r="S698" s="73">
        <f t="shared" si="453"/>
        <v>0</v>
      </c>
      <c r="T698" s="73">
        <f t="shared" si="454"/>
        <v>0</v>
      </c>
      <c r="U698" s="73">
        <f t="shared" si="455"/>
        <v>0</v>
      </c>
      <c r="V698" s="73">
        <f t="shared" si="456"/>
        <v>0</v>
      </c>
      <c r="W698" s="73">
        <f t="shared" si="442"/>
        <v>0</v>
      </c>
      <c r="Y698" s="72">
        <f t="shared" si="457"/>
        <v>0</v>
      </c>
      <c r="Z698" s="73">
        <f t="shared" si="458"/>
        <v>0</v>
      </c>
      <c r="AA698" s="58">
        <f t="shared" si="459"/>
        <v>0</v>
      </c>
      <c r="AB698" s="72">
        <f t="shared" si="460"/>
        <v>0</v>
      </c>
      <c r="AC698" s="72">
        <f t="shared" si="461"/>
        <v>0</v>
      </c>
      <c r="AD698" s="73">
        <f t="shared" si="462"/>
        <v>0</v>
      </c>
      <c r="AE698" s="73">
        <f t="shared" si="463"/>
        <v>0</v>
      </c>
      <c r="AF698" s="1">
        <f t="shared" si="438"/>
        <v>0</v>
      </c>
      <c r="AH698" s="1" t="str">
        <f t="shared" si="439"/>
        <v>No</v>
      </c>
    </row>
    <row r="699" spans="1:34" hidden="1" x14ac:dyDescent="0.2">
      <c r="A699" s="88">
        <v>6.96E-4</v>
      </c>
      <c r="B699" s="4">
        <f t="shared" si="440"/>
        <v>6.96E-4</v>
      </c>
      <c r="C699"/>
      <c r="D699" s="213"/>
      <c r="E699" s="44" t="s">
        <v>21</v>
      </c>
      <c r="F699" s="14">
        <f t="shared" si="443"/>
        <v>0</v>
      </c>
      <c r="G699" s="14">
        <f t="shared" si="444"/>
        <v>0</v>
      </c>
      <c r="H699" s="101" t="str">
        <f>IF(ISNA(VLOOKUP(C699,[1]Sheet1!$J$2:$J$2999,1,FALSE)),"No","Yes")</f>
        <v>No</v>
      </c>
      <c r="I699" s="72">
        <f t="shared" si="445"/>
        <v>0</v>
      </c>
      <c r="J699" s="72">
        <f t="shared" si="446"/>
        <v>0</v>
      </c>
      <c r="K699" s="72">
        <f t="shared" si="447"/>
        <v>0</v>
      </c>
      <c r="L699" s="72">
        <f t="shared" si="448"/>
        <v>0</v>
      </c>
      <c r="M699" s="72">
        <f t="shared" si="449"/>
        <v>0</v>
      </c>
      <c r="N699" s="72">
        <f t="shared" si="450"/>
        <v>0</v>
      </c>
      <c r="O699" s="72">
        <f t="shared" si="441"/>
        <v>0</v>
      </c>
      <c r="Q699" s="73">
        <f t="shared" si="451"/>
        <v>0</v>
      </c>
      <c r="R699" s="73">
        <f t="shared" si="452"/>
        <v>0</v>
      </c>
      <c r="S699" s="73">
        <f t="shared" si="453"/>
        <v>0</v>
      </c>
      <c r="T699" s="73">
        <f t="shared" si="454"/>
        <v>0</v>
      </c>
      <c r="U699" s="73">
        <f t="shared" si="455"/>
        <v>0</v>
      </c>
      <c r="V699" s="73">
        <f t="shared" si="456"/>
        <v>0</v>
      </c>
      <c r="W699" s="73">
        <f t="shared" si="442"/>
        <v>0</v>
      </c>
      <c r="Y699" s="72">
        <f t="shared" si="457"/>
        <v>0</v>
      </c>
      <c r="Z699" s="73">
        <f t="shared" si="458"/>
        <v>0</v>
      </c>
      <c r="AA699" s="58">
        <f t="shared" si="459"/>
        <v>0</v>
      </c>
      <c r="AB699" s="72">
        <f t="shared" si="460"/>
        <v>0</v>
      </c>
      <c r="AC699" s="72">
        <f t="shared" si="461"/>
        <v>0</v>
      </c>
      <c r="AD699" s="73">
        <f t="shared" si="462"/>
        <v>0</v>
      </c>
      <c r="AE699" s="73">
        <f t="shared" si="463"/>
        <v>0</v>
      </c>
      <c r="AF699" s="1">
        <f t="shared" si="438"/>
        <v>0</v>
      </c>
      <c r="AH699" s="1" t="str">
        <f t="shared" si="439"/>
        <v>No</v>
      </c>
    </row>
    <row r="700" spans="1:34" hidden="1" x14ac:dyDescent="0.2">
      <c r="A700" s="88">
        <v>6.9700000000000003E-4</v>
      </c>
      <c r="B700" s="4">
        <f t="shared" si="440"/>
        <v>6.9700000000000003E-4</v>
      </c>
      <c r="C700"/>
      <c r="D700" s="213"/>
      <c r="E700" s="44" t="s">
        <v>21</v>
      </c>
      <c r="F700" s="14">
        <f t="shared" si="443"/>
        <v>0</v>
      </c>
      <c r="G700" s="14">
        <f t="shared" si="444"/>
        <v>0</v>
      </c>
      <c r="H700" s="101" t="str">
        <f>IF(ISNA(VLOOKUP(C700,[1]Sheet1!$J$2:$J$2999,1,FALSE)),"No","Yes")</f>
        <v>No</v>
      </c>
      <c r="I700" s="72">
        <f t="shared" si="445"/>
        <v>0</v>
      </c>
      <c r="J700" s="72">
        <f t="shared" si="446"/>
        <v>0</v>
      </c>
      <c r="K700" s="72">
        <f t="shared" si="447"/>
        <v>0</v>
      </c>
      <c r="L700" s="72">
        <f t="shared" si="448"/>
        <v>0</v>
      </c>
      <c r="M700" s="72">
        <f t="shared" si="449"/>
        <v>0</v>
      </c>
      <c r="N700" s="72">
        <f t="shared" si="450"/>
        <v>0</v>
      </c>
      <c r="O700" s="72">
        <f t="shared" si="441"/>
        <v>0</v>
      </c>
      <c r="Q700" s="73">
        <f t="shared" si="451"/>
        <v>0</v>
      </c>
      <c r="R700" s="73">
        <f t="shared" si="452"/>
        <v>0</v>
      </c>
      <c r="S700" s="73">
        <f t="shared" si="453"/>
        <v>0</v>
      </c>
      <c r="T700" s="73">
        <f t="shared" si="454"/>
        <v>0</v>
      </c>
      <c r="U700" s="73">
        <f t="shared" si="455"/>
        <v>0</v>
      </c>
      <c r="V700" s="73">
        <f t="shared" si="456"/>
        <v>0</v>
      </c>
      <c r="W700" s="73">
        <f t="shared" si="442"/>
        <v>0</v>
      </c>
      <c r="Y700" s="72">
        <f t="shared" si="457"/>
        <v>0</v>
      </c>
      <c r="Z700" s="73">
        <f t="shared" si="458"/>
        <v>0</v>
      </c>
      <c r="AA700" s="58">
        <f t="shared" si="459"/>
        <v>0</v>
      </c>
      <c r="AB700" s="72">
        <f t="shared" si="460"/>
        <v>0</v>
      </c>
      <c r="AC700" s="72">
        <f t="shared" si="461"/>
        <v>0</v>
      </c>
      <c r="AD700" s="73">
        <f t="shared" si="462"/>
        <v>0</v>
      </c>
      <c r="AE700" s="73">
        <f t="shared" si="463"/>
        <v>0</v>
      </c>
      <c r="AF700" s="1">
        <f t="shared" si="438"/>
        <v>0</v>
      </c>
      <c r="AH700" s="1" t="str">
        <f t="shared" si="439"/>
        <v>No</v>
      </c>
    </row>
    <row r="701" spans="1:34" hidden="1" x14ac:dyDescent="0.2">
      <c r="A701" s="88">
        <v>6.9799999999999994E-4</v>
      </c>
      <c r="B701" s="4">
        <f t="shared" si="440"/>
        <v>6.9799999999999994E-4</v>
      </c>
      <c r="C701"/>
      <c r="D701" s="213"/>
      <c r="E701" s="44" t="s">
        <v>21</v>
      </c>
      <c r="F701" s="14">
        <f t="shared" si="443"/>
        <v>0</v>
      </c>
      <c r="G701" s="14">
        <f t="shared" si="444"/>
        <v>0</v>
      </c>
      <c r="H701" s="101" t="str">
        <f>IF(ISNA(VLOOKUP(C701,[1]Sheet1!$J$2:$J$2999,1,FALSE)),"No","Yes")</f>
        <v>No</v>
      </c>
      <c r="I701" s="72">
        <f t="shared" si="445"/>
        <v>0</v>
      </c>
      <c r="J701" s="72">
        <f t="shared" si="446"/>
        <v>0</v>
      </c>
      <c r="K701" s="72">
        <f t="shared" si="447"/>
        <v>0</v>
      </c>
      <c r="L701" s="72">
        <f t="shared" si="448"/>
        <v>0</v>
      </c>
      <c r="M701" s="72">
        <f t="shared" si="449"/>
        <v>0</v>
      </c>
      <c r="N701" s="72">
        <f t="shared" si="450"/>
        <v>0</v>
      </c>
      <c r="O701" s="72">
        <f t="shared" si="441"/>
        <v>0</v>
      </c>
      <c r="Q701" s="73">
        <f t="shared" si="451"/>
        <v>0</v>
      </c>
      <c r="R701" s="73">
        <f t="shared" si="452"/>
        <v>0</v>
      </c>
      <c r="S701" s="73">
        <f t="shared" si="453"/>
        <v>0</v>
      </c>
      <c r="T701" s="73">
        <f t="shared" si="454"/>
        <v>0</v>
      </c>
      <c r="U701" s="73">
        <f t="shared" si="455"/>
        <v>0</v>
      </c>
      <c r="V701" s="73">
        <f t="shared" si="456"/>
        <v>0</v>
      </c>
      <c r="W701" s="73">
        <f t="shared" si="442"/>
        <v>0</v>
      </c>
      <c r="Y701" s="72">
        <f t="shared" si="457"/>
        <v>0</v>
      </c>
      <c r="Z701" s="73">
        <f t="shared" si="458"/>
        <v>0</v>
      </c>
      <c r="AA701" s="58">
        <f t="shared" si="459"/>
        <v>0</v>
      </c>
      <c r="AB701" s="72">
        <f t="shared" si="460"/>
        <v>0</v>
      </c>
      <c r="AC701" s="72">
        <f t="shared" si="461"/>
        <v>0</v>
      </c>
      <c r="AD701" s="73">
        <f t="shared" si="462"/>
        <v>0</v>
      </c>
      <c r="AE701" s="73">
        <f t="shared" si="463"/>
        <v>0</v>
      </c>
      <c r="AF701" s="1">
        <f t="shared" si="438"/>
        <v>0</v>
      </c>
      <c r="AH701" s="1" t="str">
        <f t="shared" si="439"/>
        <v>No</v>
      </c>
    </row>
    <row r="702" spans="1:34" hidden="1" x14ac:dyDescent="0.2">
      <c r="A702" s="88">
        <v>6.9899999999999997E-4</v>
      </c>
      <c r="B702" s="4">
        <f t="shared" si="440"/>
        <v>6.9899999999999997E-4</v>
      </c>
      <c r="C702"/>
      <c r="D702" s="213"/>
      <c r="E702" s="44" t="s">
        <v>21</v>
      </c>
      <c r="F702" s="14">
        <f t="shared" si="443"/>
        <v>0</v>
      </c>
      <c r="G702" s="14">
        <f t="shared" si="444"/>
        <v>0</v>
      </c>
      <c r="H702" s="101" t="str">
        <f>IF(ISNA(VLOOKUP(C702,[1]Sheet1!$J$2:$J$2999,1,FALSE)),"No","Yes")</f>
        <v>No</v>
      </c>
      <c r="I702" s="72">
        <f t="shared" si="445"/>
        <v>0</v>
      </c>
      <c r="J702" s="72">
        <f t="shared" si="446"/>
        <v>0</v>
      </c>
      <c r="K702" s="72">
        <f t="shared" si="447"/>
        <v>0</v>
      </c>
      <c r="L702" s="72">
        <f t="shared" si="448"/>
        <v>0</v>
      </c>
      <c r="M702" s="72">
        <f t="shared" si="449"/>
        <v>0</v>
      </c>
      <c r="N702" s="72">
        <f t="shared" si="450"/>
        <v>0</v>
      </c>
      <c r="O702" s="72">
        <f t="shared" si="441"/>
        <v>0</v>
      </c>
      <c r="Q702" s="73">
        <f t="shared" si="451"/>
        <v>0</v>
      </c>
      <c r="R702" s="73">
        <f t="shared" si="452"/>
        <v>0</v>
      </c>
      <c r="S702" s="73">
        <f t="shared" si="453"/>
        <v>0</v>
      </c>
      <c r="T702" s="73">
        <f t="shared" si="454"/>
        <v>0</v>
      </c>
      <c r="U702" s="73">
        <f t="shared" si="455"/>
        <v>0</v>
      </c>
      <c r="V702" s="73">
        <f t="shared" si="456"/>
        <v>0</v>
      </c>
      <c r="W702" s="73">
        <f t="shared" si="442"/>
        <v>0</v>
      </c>
      <c r="Y702" s="72">
        <f t="shared" si="457"/>
        <v>0</v>
      </c>
      <c r="Z702" s="73">
        <f t="shared" si="458"/>
        <v>0</v>
      </c>
      <c r="AA702" s="58">
        <f t="shared" si="459"/>
        <v>0</v>
      </c>
      <c r="AB702" s="72">
        <f t="shared" si="460"/>
        <v>0</v>
      </c>
      <c r="AC702" s="72">
        <f t="shared" si="461"/>
        <v>0</v>
      </c>
      <c r="AD702" s="73">
        <f t="shared" si="462"/>
        <v>0</v>
      </c>
      <c r="AE702" s="73">
        <f t="shared" si="463"/>
        <v>0</v>
      </c>
      <c r="AF702" s="1">
        <f t="shared" si="438"/>
        <v>0</v>
      </c>
      <c r="AH702" s="1" t="str">
        <f t="shared" si="439"/>
        <v>No</v>
      </c>
    </row>
    <row r="703" spans="1:34" hidden="1" x14ac:dyDescent="0.2">
      <c r="A703" s="88">
        <v>6.9999999999999999E-4</v>
      </c>
      <c r="B703" s="4">
        <f t="shared" si="440"/>
        <v>6.9999999999999999E-4</v>
      </c>
      <c r="C703"/>
      <c r="D703" s="213"/>
      <c r="E703" s="44" t="s">
        <v>21</v>
      </c>
      <c r="F703" s="14">
        <f t="shared" si="443"/>
        <v>0</v>
      </c>
      <c r="G703" s="14">
        <f t="shared" si="444"/>
        <v>0</v>
      </c>
      <c r="H703" s="101" t="str">
        <f>IF(ISNA(VLOOKUP(C703,[1]Sheet1!$J$2:$J$2999,1,FALSE)),"No","Yes")</f>
        <v>No</v>
      </c>
      <c r="I703" s="72">
        <f t="shared" si="445"/>
        <v>0</v>
      </c>
      <c r="J703" s="72">
        <f t="shared" si="446"/>
        <v>0</v>
      </c>
      <c r="K703" s="72">
        <f t="shared" si="447"/>
        <v>0</v>
      </c>
      <c r="L703" s="72">
        <f t="shared" si="448"/>
        <v>0</v>
      </c>
      <c r="M703" s="72">
        <f t="shared" si="449"/>
        <v>0</v>
      </c>
      <c r="N703" s="72">
        <f t="shared" si="450"/>
        <v>0</v>
      </c>
      <c r="O703" s="72">
        <f t="shared" si="441"/>
        <v>0</v>
      </c>
      <c r="Q703" s="73">
        <f t="shared" si="451"/>
        <v>0</v>
      </c>
      <c r="R703" s="73">
        <f t="shared" si="452"/>
        <v>0</v>
      </c>
      <c r="S703" s="73">
        <f t="shared" si="453"/>
        <v>0</v>
      </c>
      <c r="T703" s="73">
        <f t="shared" si="454"/>
        <v>0</v>
      </c>
      <c r="U703" s="73">
        <f t="shared" si="455"/>
        <v>0</v>
      </c>
      <c r="V703" s="73">
        <f t="shared" si="456"/>
        <v>0</v>
      </c>
      <c r="W703" s="73">
        <f t="shared" si="442"/>
        <v>0</v>
      </c>
      <c r="Y703" s="72">
        <f t="shared" si="457"/>
        <v>0</v>
      </c>
      <c r="Z703" s="73">
        <f t="shared" si="458"/>
        <v>0</v>
      </c>
      <c r="AA703" s="58">
        <f t="shared" si="459"/>
        <v>0</v>
      </c>
      <c r="AB703" s="72">
        <f t="shared" si="460"/>
        <v>0</v>
      </c>
      <c r="AC703" s="72">
        <f t="shared" si="461"/>
        <v>0</v>
      </c>
      <c r="AD703" s="73">
        <f t="shared" si="462"/>
        <v>0</v>
      </c>
      <c r="AE703" s="73">
        <f t="shared" si="463"/>
        <v>0</v>
      </c>
      <c r="AF703" s="1">
        <f t="shared" si="438"/>
        <v>0</v>
      </c>
      <c r="AH703" s="1" t="str">
        <f t="shared" si="439"/>
        <v>No</v>
      </c>
    </row>
    <row r="704" spans="1:34" hidden="1" x14ac:dyDescent="0.2">
      <c r="A704" s="88">
        <v>7.0100000000000002E-4</v>
      </c>
      <c r="B704" s="4">
        <f t="shared" si="440"/>
        <v>7.0100000000000002E-4</v>
      </c>
      <c r="C704"/>
      <c r="D704" s="213"/>
      <c r="E704" s="44" t="s">
        <v>21</v>
      </c>
      <c r="F704" s="14">
        <f t="shared" si="443"/>
        <v>0</v>
      </c>
      <c r="G704" s="14">
        <f t="shared" si="444"/>
        <v>0</v>
      </c>
      <c r="H704" s="101" t="str">
        <f>IF(ISNA(VLOOKUP(C704,[1]Sheet1!$J$2:$J$2999,1,FALSE)),"No","Yes")</f>
        <v>No</v>
      </c>
      <c r="I704" s="72">
        <f t="shared" si="445"/>
        <v>0</v>
      </c>
      <c r="J704" s="72">
        <f t="shared" si="446"/>
        <v>0</v>
      </c>
      <c r="K704" s="72">
        <f t="shared" si="447"/>
        <v>0</v>
      </c>
      <c r="L704" s="72">
        <f t="shared" si="448"/>
        <v>0</v>
      </c>
      <c r="M704" s="72">
        <f t="shared" si="449"/>
        <v>0</v>
      </c>
      <c r="N704" s="72">
        <f t="shared" si="450"/>
        <v>0</v>
      </c>
      <c r="O704" s="72">
        <f t="shared" si="441"/>
        <v>0</v>
      </c>
      <c r="Q704" s="73">
        <f t="shared" si="451"/>
        <v>0</v>
      </c>
      <c r="R704" s="73">
        <f t="shared" si="452"/>
        <v>0</v>
      </c>
      <c r="S704" s="73">
        <f t="shared" si="453"/>
        <v>0</v>
      </c>
      <c r="T704" s="73">
        <f t="shared" si="454"/>
        <v>0</v>
      </c>
      <c r="U704" s="73">
        <f t="shared" si="455"/>
        <v>0</v>
      </c>
      <c r="V704" s="73">
        <f t="shared" si="456"/>
        <v>0</v>
      </c>
      <c r="W704" s="73">
        <f t="shared" si="442"/>
        <v>0</v>
      </c>
      <c r="Y704" s="72">
        <f t="shared" si="457"/>
        <v>0</v>
      </c>
      <c r="Z704" s="73">
        <f t="shared" si="458"/>
        <v>0</v>
      </c>
      <c r="AA704" s="58">
        <f t="shared" si="459"/>
        <v>0</v>
      </c>
      <c r="AB704" s="72">
        <f t="shared" si="460"/>
        <v>0</v>
      </c>
      <c r="AC704" s="72">
        <f t="shared" si="461"/>
        <v>0</v>
      </c>
      <c r="AD704" s="73">
        <f t="shared" si="462"/>
        <v>0</v>
      </c>
      <c r="AE704" s="73">
        <f t="shared" si="463"/>
        <v>0</v>
      </c>
      <c r="AF704" s="1">
        <f t="shared" si="438"/>
        <v>0</v>
      </c>
      <c r="AH704" s="1" t="str">
        <f t="shared" si="439"/>
        <v>No</v>
      </c>
    </row>
    <row r="705" spans="1:34" hidden="1" x14ac:dyDescent="0.2">
      <c r="A705" s="88">
        <v>7.0200000000000004E-4</v>
      </c>
      <c r="B705" s="4">
        <f t="shared" si="440"/>
        <v>7.0200000000000004E-4</v>
      </c>
      <c r="C705"/>
      <c r="D705" s="213"/>
      <c r="E705" s="44" t="s">
        <v>21</v>
      </c>
      <c r="F705" s="14">
        <f t="shared" si="443"/>
        <v>0</v>
      </c>
      <c r="G705" s="14">
        <f t="shared" si="444"/>
        <v>0</v>
      </c>
      <c r="H705" s="101" t="str">
        <f>IF(ISNA(VLOOKUP(C705,[1]Sheet1!$J$2:$J$2999,1,FALSE)),"No","Yes")</f>
        <v>No</v>
      </c>
      <c r="I705" s="72">
        <f t="shared" si="445"/>
        <v>0</v>
      </c>
      <c r="J705" s="72">
        <f t="shared" si="446"/>
        <v>0</v>
      </c>
      <c r="K705" s="72">
        <f t="shared" si="447"/>
        <v>0</v>
      </c>
      <c r="L705" s="72">
        <f t="shared" si="448"/>
        <v>0</v>
      </c>
      <c r="M705" s="72">
        <f t="shared" si="449"/>
        <v>0</v>
      </c>
      <c r="N705" s="72">
        <f t="shared" si="450"/>
        <v>0</v>
      </c>
      <c r="O705" s="72">
        <f t="shared" si="441"/>
        <v>0</v>
      </c>
      <c r="Q705" s="73">
        <f t="shared" si="451"/>
        <v>0</v>
      </c>
      <c r="R705" s="73">
        <f t="shared" si="452"/>
        <v>0</v>
      </c>
      <c r="S705" s="73">
        <f t="shared" si="453"/>
        <v>0</v>
      </c>
      <c r="T705" s="73">
        <f t="shared" si="454"/>
        <v>0</v>
      </c>
      <c r="U705" s="73">
        <f t="shared" si="455"/>
        <v>0</v>
      </c>
      <c r="V705" s="73">
        <f t="shared" si="456"/>
        <v>0</v>
      </c>
      <c r="W705" s="73">
        <f t="shared" si="442"/>
        <v>0</v>
      </c>
      <c r="Y705" s="72">
        <f t="shared" si="457"/>
        <v>0</v>
      </c>
      <c r="Z705" s="73">
        <f t="shared" si="458"/>
        <v>0</v>
      </c>
      <c r="AA705" s="58">
        <f t="shared" si="459"/>
        <v>0</v>
      </c>
      <c r="AB705" s="72">
        <f t="shared" si="460"/>
        <v>0</v>
      </c>
      <c r="AC705" s="72">
        <f t="shared" si="461"/>
        <v>0</v>
      </c>
      <c r="AD705" s="73">
        <f t="shared" si="462"/>
        <v>0</v>
      </c>
      <c r="AE705" s="73">
        <f t="shared" si="463"/>
        <v>0</v>
      </c>
      <c r="AF705" s="1">
        <f t="shared" ref="AF705:AF768" si="464">IF(H705="NO",SUM(AA705:AE705)-E$2,SUM(AA705:AE705))</f>
        <v>0</v>
      </c>
      <c r="AH705" s="1" t="str">
        <f t="shared" si="439"/>
        <v>No</v>
      </c>
    </row>
    <row r="706" spans="1:34" hidden="1" x14ac:dyDescent="0.2">
      <c r="A706" s="88">
        <v>7.0299999999999996E-4</v>
      </c>
      <c r="B706" s="4">
        <f t="shared" si="440"/>
        <v>7.0299999999999996E-4</v>
      </c>
      <c r="C706"/>
      <c r="D706" s="213"/>
      <c r="E706" s="44" t="s">
        <v>21</v>
      </c>
      <c r="F706" s="14">
        <f t="shared" si="443"/>
        <v>0</v>
      </c>
      <c r="G706" s="14">
        <f t="shared" si="444"/>
        <v>0</v>
      </c>
      <c r="H706" s="101" t="str">
        <f>IF(ISNA(VLOOKUP(C706,[1]Sheet1!$J$2:$J$2999,1,FALSE)),"No","Yes")</f>
        <v>No</v>
      </c>
      <c r="I706" s="72">
        <f t="shared" si="445"/>
        <v>0</v>
      </c>
      <c r="J706" s="72">
        <f t="shared" si="446"/>
        <v>0</v>
      </c>
      <c r="K706" s="72">
        <f t="shared" si="447"/>
        <v>0</v>
      </c>
      <c r="L706" s="72">
        <f t="shared" si="448"/>
        <v>0</v>
      </c>
      <c r="M706" s="72">
        <f t="shared" si="449"/>
        <v>0</v>
      </c>
      <c r="N706" s="72">
        <f t="shared" si="450"/>
        <v>0</v>
      </c>
      <c r="O706" s="72">
        <f t="shared" si="441"/>
        <v>0</v>
      </c>
      <c r="Q706" s="73">
        <f t="shared" si="451"/>
        <v>0</v>
      </c>
      <c r="R706" s="73">
        <f t="shared" si="452"/>
        <v>0</v>
      </c>
      <c r="S706" s="73">
        <f t="shared" si="453"/>
        <v>0</v>
      </c>
      <c r="T706" s="73">
        <f t="shared" si="454"/>
        <v>0</v>
      </c>
      <c r="U706" s="73">
        <f t="shared" si="455"/>
        <v>0</v>
      </c>
      <c r="V706" s="73">
        <f t="shared" si="456"/>
        <v>0</v>
      </c>
      <c r="W706" s="73">
        <f t="shared" si="442"/>
        <v>0</v>
      </c>
      <c r="Y706" s="72">
        <f t="shared" si="457"/>
        <v>0</v>
      </c>
      <c r="Z706" s="73">
        <f t="shared" si="458"/>
        <v>0</v>
      </c>
      <c r="AA706" s="58">
        <f t="shared" si="459"/>
        <v>0</v>
      </c>
      <c r="AB706" s="72">
        <f t="shared" si="460"/>
        <v>0</v>
      </c>
      <c r="AC706" s="72">
        <f t="shared" si="461"/>
        <v>0</v>
      </c>
      <c r="AD706" s="73">
        <f t="shared" si="462"/>
        <v>0</v>
      </c>
      <c r="AE706" s="73">
        <f t="shared" si="463"/>
        <v>0</v>
      </c>
      <c r="AF706" s="1">
        <f t="shared" si="464"/>
        <v>0</v>
      </c>
      <c r="AH706" s="1" t="str">
        <f t="shared" si="439"/>
        <v>No</v>
      </c>
    </row>
    <row r="707" spans="1:34" hidden="1" x14ac:dyDescent="0.2">
      <c r="A707" s="88">
        <v>7.0399999999999998E-4</v>
      </c>
      <c r="B707" s="4">
        <f t="shared" si="440"/>
        <v>7.0399999999999998E-4</v>
      </c>
      <c r="C707"/>
      <c r="D707" s="213"/>
      <c r="E707" s="44" t="s">
        <v>21</v>
      </c>
      <c r="F707" s="14">
        <f t="shared" si="443"/>
        <v>0</v>
      </c>
      <c r="G707" s="14">
        <f t="shared" si="444"/>
        <v>0</v>
      </c>
      <c r="H707" s="101" t="str">
        <f>IF(ISNA(VLOOKUP(C707,[1]Sheet1!$J$2:$J$2999,1,FALSE)),"No","Yes")</f>
        <v>No</v>
      </c>
      <c r="I707" s="72">
        <f t="shared" si="445"/>
        <v>0</v>
      </c>
      <c r="J707" s="72">
        <f t="shared" si="446"/>
        <v>0</v>
      </c>
      <c r="K707" s="72">
        <f t="shared" si="447"/>
        <v>0</v>
      </c>
      <c r="L707" s="72">
        <f t="shared" si="448"/>
        <v>0</v>
      </c>
      <c r="M707" s="72">
        <f t="shared" si="449"/>
        <v>0</v>
      </c>
      <c r="N707" s="72">
        <f t="shared" si="450"/>
        <v>0</v>
      </c>
      <c r="O707" s="72">
        <f t="shared" si="441"/>
        <v>0</v>
      </c>
      <c r="Q707" s="73">
        <f t="shared" si="451"/>
        <v>0</v>
      </c>
      <c r="R707" s="73">
        <f t="shared" si="452"/>
        <v>0</v>
      </c>
      <c r="S707" s="73">
        <f t="shared" si="453"/>
        <v>0</v>
      </c>
      <c r="T707" s="73">
        <f t="shared" si="454"/>
        <v>0</v>
      </c>
      <c r="U707" s="73">
        <f t="shared" si="455"/>
        <v>0</v>
      </c>
      <c r="V707" s="73">
        <f t="shared" si="456"/>
        <v>0</v>
      </c>
      <c r="W707" s="73">
        <f t="shared" si="442"/>
        <v>0</v>
      </c>
      <c r="Y707" s="72">
        <f t="shared" si="457"/>
        <v>0</v>
      </c>
      <c r="Z707" s="73">
        <f t="shared" si="458"/>
        <v>0</v>
      </c>
      <c r="AA707" s="58">
        <f t="shared" si="459"/>
        <v>0</v>
      </c>
      <c r="AB707" s="72">
        <f t="shared" si="460"/>
        <v>0</v>
      </c>
      <c r="AC707" s="72">
        <f t="shared" si="461"/>
        <v>0</v>
      </c>
      <c r="AD707" s="73">
        <f t="shared" si="462"/>
        <v>0</v>
      </c>
      <c r="AE707" s="73">
        <f t="shared" si="463"/>
        <v>0</v>
      </c>
      <c r="AF707" s="1">
        <f t="shared" si="464"/>
        <v>0</v>
      </c>
      <c r="AH707" s="1" t="str">
        <f t="shared" si="439"/>
        <v>No</v>
      </c>
    </row>
    <row r="708" spans="1:34" hidden="1" x14ac:dyDescent="0.2">
      <c r="A708" s="88">
        <v>7.0500000000000001E-4</v>
      </c>
      <c r="B708" s="4">
        <f t="shared" si="440"/>
        <v>7.0500000000000001E-4</v>
      </c>
      <c r="C708"/>
      <c r="D708" s="213"/>
      <c r="E708" s="44" t="s">
        <v>21</v>
      </c>
      <c r="F708" s="14">
        <f t="shared" si="443"/>
        <v>0</v>
      </c>
      <c r="G708" s="14">
        <f t="shared" si="444"/>
        <v>0</v>
      </c>
      <c r="H708" s="101" t="str">
        <f>IF(ISNA(VLOOKUP(C708,[1]Sheet1!$J$2:$J$2999,1,FALSE)),"No","Yes")</f>
        <v>No</v>
      </c>
      <c r="I708" s="72">
        <f t="shared" si="445"/>
        <v>0</v>
      </c>
      <c r="J708" s="72">
        <f t="shared" si="446"/>
        <v>0</v>
      </c>
      <c r="K708" s="72">
        <f t="shared" si="447"/>
        <v>0</v>
      </c>
      <c r="L708" s="72">
        <f t="shared" si="448"/>
        <v>0</v>
      </c>
      <c r="M708" s="72">
        <f t="shared" si="449"/>
        <v>0</v>
      </c>
      <c r="N708" s="72">
        <f t="shared" si="450"/>
        <v>0</v>
      </c>
      <c r="O708" s="72">
        <f t="shared" si="441"/>
        <v>0</v>
      </c>
      <c r="Q708" s="73">
        <f t="shared" si="451"/>
        <v>0</v>
      </c>
      <c r="R708" s="73">
        <f t="shared" si="452"/>
        <v>0</v>
      </c>
      <c r="S708" s="73">
        <f t="shared" si="453"/>
        <v>0</v>
      </c>
      <c r="T708" s="73">
        <f t="shared" si="454"/>
        <v>0</v>
      </c>
      <c r="U708" s="73">
        <f t="shared" si="455"/>
        <v>0</v>
      </c>
      <c r="V708" s="73">
        <f t="shared" si="456"/>
        <v>0</v>
      </c>
      <c r="W708" s="73">
        <f t="shared" si="442"/>
        <v>0</v>
      </c>
      <c r="Y708" s="72">
        <f t="shared" si="457"/>
        <v>0</v>
      </c>
      <c r="Z708" s="73">
        <f t="shared" si="458"/>
        <v>0</v>
      </c>
      <c r="AA708" s="58">
        <f t="shared" si="459"/>
        <v>0</v>
      </c>
      <c r="AB708" s="72">
        <f t="shared" si="460"/>
        <v>0</v>
      </c>
      <c r="AC708" s="72">
        <f t="shared" si="461"/>
        <v>0</v>
      </c>
      <c r="AD708" s="73">
        <f t="shared" si="462"/>
        <v>0</v>
      </c>
      <c r="AE708" s="73">
        <f t="shared" si="463"/>
        <v>0</v>
      </c>
      <c r="AF708" s="1">
        <f t="shared" si="464"/>
        <v>0</v>
      </c>
      <c r="AH708" s="1" t="str">
        <f t="shared" si="439"/>
        <v>No</v>
      </c>
    </row>
    <row r="709" spans="1:34" hidden="1" x14ac:dyDescent="0.2">
      <c r="A709" s="88">
        <v>7.0600000000000003E-4</v>
      </c>
      <c r="B709" s="4">
        <f t="shared" si="440"/>
        <v>7.0600000000000003E-4</v>
      </c>
      <c r="C709"/>
      <c r="D709" s="213"/>
      <c r="E709" s="44" t="s">
        <v>21</v>
      </c>
      <c r="F709" s="14">
        <f t="shared" si="443"/>
        <v>0</v>
      </c>
      <c r="G709" s="14">
        <f t="shared" si="444"/>
        <v>0</v>
      </c>
      <c r="H709" s="101" t="str">
        <f>IF(ISNA(VLOOKUP(C709,[1]Sheet1!$J$2:$J$2999,1,FALSE)),"No","Yes")</f>
        <v>No</v>
      </c>
      <c r="I709" s="72">
        <f t="shared" si="445"/>
        <v>0</v>
      </c>
      <c r="J709" s="72">
        <f t="shared" si="446"/>
        <v>0</v>
      </c>
      <c r="K709" s="72">
        <f t="shared" si="447"/>
        <v>0</v>
      </c>
      <c r="L709" s="72">
        <f t="shared" si="448"/>
        <v>0</v>
      </c>
      <c r="M709" s="72">
        <f t="shared" si="449"/>
        <v>0</v>
      </c>
      <c r="N709" s="72">
        <f t="shared" si="450"/>
        <v>0</v>
      </c>
      <c r="O709" s="72">
        <f t="shared" si="441"/>
        <v>0</v>
      </c>
      <c r="Q709" s="73">
        <f t="shared" si="451"/>
        <v>0</v>
      </c>
      <c r="R709" s="73">
        <f t="shared" si="452"/>
        <v>0</v>
      </c>
      <c r="S709" s="73">
        <f t="shared" si="453"/>
        <v>0</v>
      </c>
      <c r="T709" s="73">
        <f t="shared" si="454"/>
        <v>0</v>
      </c>
      <c r="U709" s="73">
        <f t="shared" si="455"/>
        <v>0</v>
      </c>
      <c r="V709" s="73">
        <f t="shared" si="456"/>
        <v>0</v>
      </c>
      <c r="W709" s="73">
        <f t="shared" si="442"/>
        <v>0</v>
      </c>
      <c r="Y709" s="72">
        <f t="shared" si="457"/>
        <v>0</v>
      </c>
      <c r="Z709" s="73">
        <f t="shared" si="458"/>
        <v>0</v>
      </c>
      <c r="AA709" s="58">
        <f t="shared" si="459"/>
        <v>0</v>
      </c>
      <c r="AB709" s="72">
        <f t="shared" si="460"/>
        <v>0</v>
      </c>
      <c r="AC709" s="72">
        <f t="shared" si="461"/>
        <v>0</v>
      </c>
      <c r="AD709" s="73">
        <f t="shared" si="462"/>
        <v>0</v>
      </c>
      <c r="AE709" s="73">
        <f t="shared" si="463"/>
        <v>0</v>
      </c>
      <c r="AF709" s="1">
        <f t="shared" si="464"/>
        <v>0</v>
      </c>
      <c r="AH709" s="1" t="str">
        <f t="shared" ref="AH709:AH772" si="465">IF(ISERROR(VLOOKUP(D709,AI$12:AI$100,1,FALSE)),"No","Yes")</f>
        <v>No</v>
      </c>
    </row>
    <row r="710" spans="1:34" hidden="1" x14ac:dyDescent="0.2">
      <c r="A710" s="88">
        <v>7.0699999999999995E-4</v>
      </c>
      <c r="B710" s="4">
        <f t="shared" si="440"/>
        <v>7.0699999999999995E-4</v>
      </c>
      <c r="C710"/>
      <c r="D710" s="213"/>
      <c r="E710" s="44" t="s">
        <v>21</v>
      </c>
      <c r="F710" s="14">
        <f t="shared" si="443"/>
        <v>0</v>
      </c>
      <c r="G710" s="14">
        <f t="shared" si="444"/>
        <v>0</v>
      </c>
      <c r="H710" s="101" t="str">
        <f>IF(ISNA(VLOOKUP(C710,[1]Sheet1!$J$2:$J$2999,1,FALSE)),"No","Yes")</f>
        <v>No</v>
      </c>
      <c r="I710" s="72">
        <f t="shared" si="445"/>
        <v>0</v>
      </c>
      <c r="J710" s="72">
        <f t="shared" si="446"/>
        <v>0</v>
      </c>
      <c r="K710" s="72">
        <f t="shared" si="447"/>
        <v>0</v>
      </c>
      <c r="L710" s="72">
        <f t="shared" si="448"/>
        <v>0</v>
      </c>
      <c r="M710" s="72">
        <f t="shared" si="449"/>
        <v>0</v>
      </c>
      <c r="N710" s="72">
        <f t="shared" si="450"/>
        <v>0</v>
      </c>
      <c r="O710" s="72">
        <f t="shared" si="441"/>
        <v>0</v>
      </c>
      <c r="Q710" s="73">
        <f t="shared" si="451"/>
        <v>0</v>
      </c>
      <c r="R710" s="73">
        <f t="shared" si="452"/>
        <v>0</v>
      </c>
      <c r="S710" s="73">
        <f t="shared" si="453"/>
        <v>0</v>
      </c>
      <c r="T710" s="73">
        <f t="shared" si="454"/>
        <v>0</v>
      </c>
      <c r="U710" s="73">
        <f t="shared" si="455"/>
        <v>0</v>
      </c>
      <c r="V710" s="73">
        <f t="shared" si="456"/>
        <v>0</v>
      </c>
      <c r="W710" s="73">
        <f t="shared" si="442"/>
        <v>0</v>
      </c>
      <c r="Y710" s="72">
        <f t="shared" si="457"/>
        <v>0</v>
      </c>
      <c r="Z710" s="73">
        <f t="shared" si="458"/>
        <v>0</v>
      </c>
      <c r="AA710" s="58">
        <f t="shared" si="459"/>
        <v>0</v>
      </c>
      <c r="AB710" s="72">
        <f t="shared" si="460"/>
        <v>0</v>
      </c>
      <c r="AC710" s="72">
        <f t="shared" si="461"/>
        <v>0</v>
      </c>
      <c r="AD710" s="73">
        <f t="shared" si="462"/>
        <v>0</v>
      </c>
      <c r="AE710" s="73">
        <f t="shared" si="463"/>
        <v>0</v>
      </c>
      <c r="AF710" s="1">
        <f t="shared" si="464"/>
        <v>0</v>
      </c>
      <c r="AH710" s="1" t="str">
        <f t="shared" si="465"/>
        <v>No</v>
      </c>
    </row>
    <row r="711" spans="1:34" hidden="1" x14ac:dyDescent="0.2">
      <c r="A711" s="88">
        <v>7.0799999999999997E-4</v>
      </c>
      <c r="B711" s="4">
        <f t="shared" si="440"/>
        <v>7.0799999999999997E-4</v>
      </c>
      <c r="C711"/>
      <c r="D711" s="213"/>
      <c r="E711" s="44" t="s">
        <v>21</v>
      </c>
      <c r="F711" s="14">
        <f t="shared" si="443"/>
        <v>0</v>
      </c>
      <c r="G711" s="14">
        <f t="shared" si="444"/>
        <v>0</v>
      </c>
      <c r="H711" s="101" t="str">
        <f>IF(ISNA(VLOOKUP(C711,[1]Sheet1!$J$2:$J$2999,1,FALSE)),"No","Yes")</f>
        <v>No</v>
      </c>
      <c r="I711" s="72">
        <f t="shared" si="445"/>
        <v>0</v>
      </c>
      <c r="J711" s="72">
        <f t="shared" si="446"/>
        <v>0</v>
      </c>
      <c r="K711" s="72">
        <f t="shared" si="447"/>
        <v>0</v>
      </c>
      <c r="L711" s="72">
        <f t="shared" si="448"/>
        <v>0</v>
      </c>
      <c r="M711" s="72">
        <f t="shared" si="449"/>
        <v>0</v>
      </c>
      <c r="N711" s="72">
        <f t="shared" si="450"/>
        <v>0</v>
      </c>
      <c r="O711" s="72">
        <f t="shared" si="441"/>
        <v>0</v>
      </c>
      <c r="Q711" s="73">
        <f t="shared" si="451"/>
        <v>0</v>
      </c>
      <c r="R711" s="73">
        <f t="shared" si="452"/>
        <v>0</v>
      </c>
      <c r="S711" s="73">
        <f t="shared" si="453"/>
        <v>0</v>
      </c>
      <c r="T711" s="73">
        <f t="shared" si="454"/>
        <v>0</v>
      </c>
      <c r="U711" s="73">
        <f t="shared" si="455"/>
        <v>0</v>
      </c>
      <c r="V711" s="73">
        <f t="shared" si="456"/>
        <v>0</v>
      </c>
      <c r="W711" s="73">
        <f t="shared" si="442"/>
        <v>0</v>
      </c>
      <c r="Y711" s="72">
        <f t="shared" si="457"/>
        <v>0</v>
      </c>
      <c r="Z711" s="73">
        <f t="shared" si="458"/>
        <v>0</v>
      </c>
      <c r="AA711" s="58">
        <f t="shared" si="459"/>
        <v>0</v>
      </c>
      <c r="AB711" s="72">
        <f t="shared" si="460"/>
        <v>0</v>
      </c>
      <c r="AC711" s="72">
        <f t="shared" si="461"/>
        <v>0</v>
      </c>
      <c r="AD711" s="73">
        <f t="shared" si="462"/>
        <v>0</v>
      </c>
      <c r="AE711" s="73">
        <f t="shared" si="463"/>
        <v>0</v>
      </c>
      <c r="AF711" s="1">
        <f t="shared" si="464"/>
        <v>0</v>
      </c>
      <c r="AH711" s="1" t="str">
        <f t="shared" si="465"/>
        <v>No</v>
      </c>
    </row>
    <row r="712" spans="1:34" hidden="1" x14ac:dyDescent="0.2">
      <c r="A712" s="88">
        <v>7.0899999999999999E-4</v>
      </c>
      <c r="B712" s="4">
        <f t="shared" si="440"/>
        <v>7.0899999999999999E-4</v>
      </c>
      <c r="C712"/>
      <c r="D712" s="213"/>
      <c r="E712" s="44" t="s">
        <v>21</v>
      </c>
      <c r="F712" s="14">
        <f t="shared" si="443"/>
        <v>0</v>
      </c>
      <c r="G712" s="14">
        <f t="shared" si="444"/>
        <v>0</v>
      </c>
      <c r="H712" s="101" t="str">
        <f>IF(ISNA(VLOOKUP(C712,[1]Sheet1!$J$2:$J$2999,1,FALSE)),"No","Yes")</f>
        <v>No</v>
      </c>
      <c r="I712" s="72">
        <f t="shared" si="445"/>
        <v>0</v>
      </c>
      <c r="J712" s="72">
        <f t="shared" si="446"/>
        <v>0</v>
      </c>
      <c r="K712" s="72">
        <f t="shared" si="447"/>
        <v>0</v>
      </c>
      <c r="L712" s="72">
        <f t="shared" si="448"/>
        <v>0</v>
      </c>
      <c r="M712" s="72">
        <f t="shared" si="449"/>
        <v>0</v>
      </c>
      <c r="N712" s="72">
        <f t="shared" si="450"/>
        <v>0</v>
      </c>
      <c r="O712" s="72">
        <f t="shared" si="441"/>
        <v>0</v>
      </c>
      <c r="Q712" s="73">
        <f t="shared" si="451"/>
        <v>0</v>
      </c>
      <c r="R712" s="73">
        <f t="shared" si="452"/>
        <v>0</v>
      </c>
      <c r="S712" s="73">
        <f t="shared" si="453"/>
        <v>0</v>
      </c>
      <c r="T712" s="73">
        <f t="shared" si="454"/>
        <v>0</v>
      </c>
      <c r="U712" s="73">
        <f t="shared" si="455"/>
        <v>0</v>
      </c>
      <c r="V712" s="73">
        <f t="shared" si="456"/>
        <v>0</v>
      </c>
      <c r="W712" s="73">
        <f t="shared" si="442"/>
        <v>0</v>
      </c>
      <c r="Y712" s="72">
        <f t="shared" si="457"/>
        <v>0</v>
      </c>
      <c r="Z712" s="73">
        <f t="shared" si="458"/>
        <v>0</v>
      </c>
      <c r="AA712" s="58">
        <f t="shared" si="459"/>
        <v>0</v>
      </c>
      <c r="AB712" s="72">
        <f t="shared" si="460"/>
        <v>0</v>
      </c>
      <c r="AC712" s="72">
        <f t="shared" si="461"/>
        <v>0</v>
      </c>
      <c r="AD712" s="73">
        <f t="shared" si="462"/>
        <v>0</v>
      </c>
      <c r="AE712" s="73">
        <f t="shared" si="463"/>
        <v>0</v>
      </c>
      <c r="AF712" s="1">
        <f t="shared" si="464"/>
        <v>0</v>
      </c>
      <c r="AH712" s="1" t="str">
        <f t="shared" si="465"/>
        <v>No</v>
      </c>
    </row>
    <row r="713" spans="1:34" hidden="1" x14ac:dyDescent="0.2">
      <c r="A713" s="88">
        <v>7.1000000000000002E-4</v>
      </c>
      <c r="B713" s="4">
        <f t="shared" si="440"/>
        <v>7.1000000000000002E-4</v>
      </c>
      <c r="C713"/>
      <c r="D713" s="213"/>
      <c r="E713" s="44" t="s">
        <v>21</v>
      </c>
      <c r="F713" s="14">
        <f t="shared" si="443"/>
        <v>0</v>
      </c>
      <c r="G713" s="14">
        <f t="shared" si="444"/>
        <v>0</v>
      </c>
      <c r="H713" s="101" t="str">
        <f>IF(ISNA(VLOOKUP(C713,[1]Sheet1!$J$2:$J$2999,1,FALSE)),"No","Yes")</f>
        <v>No</v>
      </c>
      <c r="I713" s="72">
        <f t="shared" si="445"/>
        <v>0</v>
      </c>
      <c r="J713" s="72">
        <f t="shared" si="446"/>
        <v>0</v>
      </c>
      <c r="K713" s="72">
        <f t="shared" si="447"/>
        <v>0</v>
      </c>
      <c r="L713" s="72">
        <f t="shared" si="448"/>
        <v>0</v>
      </c>
      <c r="M713" s="72">
        <f t="shared" si="449"/>
        <v>0</v>
      </c>
      <c r="N713" s="72">
        <f t="shared" si="450"/>
        <v>0</v>
      </c>
      <c r="O713" s="72">
        <f t="shared" si="441"/>
        <v>0</v>
      </c>
      <c r="Q713" s="73">
        <f t="shared" si="451"/>
        <v>0</v>
      </c>
      <c r="R713" s="73">
        <f t="shared" si="452"/>
        <v>0</v>
      </c>
      <c r="S713" s="73">
        <f t="shared" si="453"/>
        <v>0</v>
      </c>
      <c r="T713" s="73">
        <f t="shared" si="454"/>
        <v>0</v>
      </c>
      <c r="U713" s="73">
        <f t="shared" si="455"/>
        <v>0</v>
      </c>
      <c r="V713" s="73">
        <f t="shared" si="456"/>
        <v>0</v>
      </c>
      <c r="W713" s="73">
        <f t="shared" si="442"/>
        <v>0</v>
      </c>
      <c r="Y713" s="72">
        <f t="shared" si="457"/>
        <v>0</v>
      </c>
      <c r="Z713" s="73">
        <f t="shared" si="458"/>
        <v>0</v>
      </c>
      <c r="AA713" s="58">
        <f t="shared" si="459"/>
        <v>0</v>
      </c>
      <c r="AB713" s="72">
        <f t="shared" si="460"/>
        <v>0</v>
      </c>
      <c r="AC713" s="72">
        <f t="shared" si="461"/>
        <v>0</v>
      </c>
      <c r="AD713" s="73">
        <f t="shared" si="462"/>
        <v>0</v>
      </c>
      <c r="AE713" s="73">
        <f t="shared" si="463"/>
        <v>0</v>
      </c>
      <c r="AF713" s="1">
        <f t="shared" si="464"/>
        <v>0</v>
      </c>
      <c r="AH713" s="1" t="str">
        <f t="shared" si="465"/>
        <v>No</v>
      </c>
    </row>
    <row r="714" spans="1:34" hidden="1" x14ac:dyDescent="0.2">
      <c r="A714" s="88">
        <v>7.1100000000000004E-4</v>
      </c>
      <c r="B714" s="4">
        <f t="shared" ref="B714:B777" si="466">AF714+A714</f>
        <v>7.1100000000000004E-4</v>
      </c>
      <c r="C714"/>
      <c r="D714" s="213"/>
      <c r="E714" s="44" t="s">
        <v>21</v>
      </c>
      <c r="F714" s="14">
        <f t="shared" si="443"/>
        <v>0</v>
      </c>
      <c r="G714" s="14">
        <f t="shared" si="444"/>
        <v>0</v>
      </c>
      <c r="H714" s="101" t="str">
        <f>IF(ISNA(VLOOKUP(C714,[1]Sheet1!$J$2:$J$2999,1,FALSE)),"No","Yes")</f>
        <v>No</v>
      </c>
      <c r="I714" s="72">
        <f t="shared" si="445"/>
        <v>0</v>
      </c>
      <c r="J714" s="72">
        <f t="shared" si="446"/>
        <v>0</v>
      </c>
      <c r="K714" s="72">
        <f t="shared" si="447"/>
        <v>0</v>
      </c>
      <c r="L714" s="72">
        <f t="shared" si="448"/>
        <v>0</v>
      </c>
      <c r="M714" s="72">
        <f t="shared" si="449"/>
        <v>0</v>
      </c>
      <c r="N714" s="72">
        <f t="shared" si="450"/>
        <v>0</v>
      </c>
      <c r="O714" s="72">
        <f t="shared" si="441"/>
        <v>0</v>
      </c>
      <c r="Q714" s="73">
        <f t="shared" si="451"/>
        <v>0</v>
      </c>
      <c r="R714" s="73">
        <f t="shared" si="452"/>
        <v>0</v>
      </c>
      <c r="S714" s="73">
        <f t="shared" si="453"/>
        <v>0</v>
      </c>
      <c r="T714" s="73">
        <f t="shared" si="454"/>
        <v>0</v>
      </c>
      <c r="U714" s="73">
        <f t="shared" si="455"/>
        <v>0</v>
      </c>
      <c r="V714" s="73">
        <f t="shared" si="456"/>
        <v>0</v>
      </c>
      <c r="W714" s="73">
        <f t="shared" si="442"/>
        <v>0</v>
      </c>
      <c r="Y714" s="72">
        <f t="shared" si="457"/>
        <v>0</v>
      </c>
      <c r="Z714" s="73">
        <f t="shared" si="458"/>
        <v>0</v>
      </c>
      <c r="AA714" s="58">
        <f t="shared" si="459"/>
        <v>0</v>
      </c>
      <c r="AB714" s="72">
        <f t="shared" si="460"/>
        <v>0</v>
      </c>
      <c r="AC714" s="72">
        <f t="shared" si="461"/>
        <v>0</v>
      </c>
      <c r="AD714" s="73">
        <f t="shared" si="462"/>
        <v>0</v>
      </c>
      <c r="AE714" s="73">
        <f t="shared" si="463"/>
        <v>0</v>
      </c>
      <c r="AF714" s="1">
        <f t="shared" si="464"/>
        <v>0</v>
      </c>
      <c r="AH714" s="1" t="str">
        <f t="shared" si="465"/>
        <v>No</v>
      </c>
    </row>
    <row r="715" spans="1:34" hidden="1" x14ac:dyDescent="0.2">
      <c r="A715" s="88">
        <v>7.1199999999999996E-4</v>
      </c>
      <c r="B715" s="4">
        <f t="shared" si="466"/>
        <v>7.1199999999999996E-4</v>
      </c>
      <c r="C715"/>
      <c r="D715" s="213"/>
      <c r="E715" s="44" t="s">
        <v>21</v>
      </c>
      <c r="F715" s="14">
        <f t="shared" si="443"/>
        <v>0</v>
      </c>
      <c r="G715" s="14">
        <f t="shared" si="444"/>
        <v>0</v>
      </c>
      <c r="H715" s="101" t="str">
        <f>IF(ISNA(VLOOKUP(C715,[1]Sheet1!$J$2:$J$2999,1,FALSE)),"No","Yes")</f>
        <v>No</v>
      </c>
      <c r="I715" s="72">
        <f t="shared" si="445"/>
        <v>0</v>
      </c>
      <c r="J715" s="72">
        <f t="shared" si="446"/>
        <v>0</v>
      </c>
      <c r="K715" s="72">
        <f t="shared" si="447"/>
        <v>0</v>
      </c>
      <c r="L715" s="72">
        <f t="shared" si="448"/>
        <v>0</v>
      </c>
      <c r="M715" s="72">
        <f t="shared" si="449"/>
        <v>0</v>
      </c>
      <c r="N715" s="72">
        <f t="shared" si="450"/>
        <v>0</v>
      </c>
      <c r="O715" s="72">
        <f t="shared" si="441"/>
        <v>0</v>
      </c>
      <c r="Q715" s="73">
        <f t="shared" si="451"/>
        <v>0</v>
      </c>
      <c r="R715" s="73">
        <f t="shared" si="452"/>
        <v>0</v>
      </c>
      <c r="S715" s="73">
        <f t="shared" si="453"/>
        <v>0</v>
      </c>
      <c r="T715" s="73">
        <f t="shared" si="454"/>
        <v>0</v>
      </c>
      <c r="U715" s="73">
        <f t="shared" si="455"/>
        <v>0</v>
      </c>
      <c r="V715" s="73">
        <f t="shared" si="456"/>
        <v>0</v>
      </c>
      <c r="W715" s="73">
        <f t="shared" si="442"/>
        <v>0</v>
      </c>
      <c r="Y715" s="72">
        <f t="shared" si="457"/>
        <v>0</v>
      </c>
      <c r="Z715" s="73">
        <f t="shared" si="458"/>
        <v>0</v>
      </c>
      <c r="AA715" s="58">
        <f t="shared" si="459"/>
        <v>0</v>
      </c>
      <c r="AB715" s="72">
        <f t="shared" si="460"/>
        <v>0</v>
      </c>
      <c r="AC715" s="72">
        <f t="shared" si="461"/>
        <v>0</v>
      </c>
      <c r="AD715" s="73">
        <f t="shared" si="462"/>
        <v>0</v>
      </c>
      <c r="AE715" s="73">
        <f t="shared" si="463"/>
        <v>0</v>
      </c>
      <c r="AF715" s="1">
        <f t="shared" si="464"/>
        <v>0</v>
      </c>
      <c r="AH715" s="1" t="str">
        <f t="shared" si="465"/>
        <v>No</v>
      </c>
    </row>
    <row r="716" spans="1:34" hidden="1" x14ac:dyDescent="0.2">
      <c r="A716" s="88">
        <v>7.1299999999999998E-4</v>
      </c>
      <c r="B716" s="4">
        <f t="shared" si="466"/>
        <v>7.1299999999999998E-4</v>
      </c>
      <c r="C716"/>
      <c r="D716" s="213"/>
      <c r="E716" s="44" t="s">
        <v>21</v>
      </c>
      <c r="F716" s="14">
        <f t="shared" si="443"/>
        <v>0</v>
      </c>
      <c r="G716" s="14">
        <f t="shared" si="444"/>
        <v>0</v>
      </c>
      <c r="H716" s="101" t="str">
        <f>IF(ISNA(VLOOKUP(C716,[1]Sheet1!$J$2:$J$2999,1,FALSE)),"No","Yes")</f>
        <v>No</v>
      </c>
      <c r="I716" s="72">
        <f t="shared" si="445"/>
        <v>0</v>
      </c>
      <c r="J716" s="72">
        <f t="shared" si="446"/>
        <v>0</v>
      </c>
      <c r="K716" s="72">
        <f t="shared" si="447"/>
        <v>0</v>
      </c>
      <c r="L716" s="72">
        <f t="shared" si="448"/>
        <v>0</v>
      </c>
      <c r="M716" s="72">
        <f t="shared" si="449"/>
        <v>0</v>
      </c>
      <c r="N716" s="72">
        <f t="shared" si="450"/>
        <v>0</v>
      </c>
      <c r="O716" s="72">
        <f t="shared" ref="O716:O779" si="467">IF(ISERROR(VLOOKUP($C716,Sprint7,5,FALSE)),0,(VLOOKUP($C716,Sprint7,5,FALSE)))</f>
        <v>0</v>
      </c>
      <c r="Q716" s="73">
        <f t="shared" si="451"/>
        <v>0</v>
      </c>
      <c r="R716" s="73">
        <f t="shared" si="452"/>
        <v>0</v>
      </c>
      <c r="S716" s="73">
        <f t="shared" si="453"/>
        <v>0</v>
      </c>
      <c r="T716" s="73">
        <f t="shared" si="454"/>
        <v>0</v>
      </c>
      <c r="U716" s="73">
        <f t="shared" si="455"/>
        <v>0</v>
      </c>
      <c r="V716" s="73">
        <f t="shared" si="456"/>
        <v>0</v>
      </c>
      <c r="W716" s="73">
        <f t="shared" ref="W716:W779" si="468">IF(ISERROR(VLOOKUP($C716,_End7,5,FALSE)),0,(VLOOKUP($C716,_End7,5,FALSE)))</f>
        <v>0</v>
      </c>
      <c r="Y716" s="72">
        <f t="shared" si="457"/>
        <v>0</v>
      </c>
      <c r="Z716" s="73">
        <f t="shared" si="458"/>
        <v>0</v>
      </c>
      <c r="AA716" s="58">
        <f t="shared" si="459"/>
        <v>0</v>
      </c>
      <c r="AB716" s="72">
        <f t="shared" si="460"/>
        <v>0</v>
      </c>
      <c r="AC716" s="72">
        <f t="shared" si="461"/>
        <v>0</v>
      </c>
      <c r="AD716" s="73">
        <f t="shared" si="462"/>
        <v>0</v>
      </c>
      <c r="AE716" s="73">
        <f t="shared" si="463"/>
        <v>0</v>
      </c>
      <c r="AF716" s="1">
        <f t="shared" si="464"/>
        <v>0</v>
      </c>
      <c r="AH716" s="1" t="str">
        <f t="shared" si="465"/>
        <v>No</v>
      </c>
    </row>
    <row r="717" spans="1:34" hidden="1" x14ac:dyDescent="0.2">
      <c r="A717" s="88">
        <v>7.1400000000000001E-4</v>
      </c>
      <c r="B717" s="4">
        <f t="shared" si="466"/>
        <v>7.1400000000000001E-4</v>
      </c>
      <c r="C717"/>
      <c r="D717" s="213"/>
      <c r="E717" s="44" t="s">
        <v>21</v>
      </c>
      <c r="F717" s="14">
        <f t="shared" ref="F717:F780" si="469">COUNTIF(H717:X717,"&gt;1")</f>
        <v>0</v>
      </c>
      <c r="G717" s="14">
        <f t="shared" ref="G717:G780" si="470">COUNTIF(AA717:AE717,"&gt;1")</f>
        <v>0</v>
      </c>
      <c r="H717" s="101" t="str">
        <f>IF(ISNA(VLOOKUP(C717,[1]Sheet1!$J$2:$J$2999,1,FALSE)),"No","Yes")</f>
        <v>No</v>
      </c>
      <c r="I717" s="72">
        <f t="shared" ref="I717:I780" si="471">IF(ISERROR(VLOOKUP($C717,Sprint1,5,FALSE)),0,(VLOOKUP($C717,Sprint1,5,FALSE)))</f>
        <v>0</v>
      </c>
      <c r="J717" s="72">
        <f t="shared" ref="J717:J780" si="472">IF(ISERROR(VLOOKUP($C717,Sprint2,5,FALSE)),0,(VLOOKUP($C717,Sprint2,5,FALSE)))</f>
        <v>0</v>
      </c>
      <c r="K717" s="72">
        <f t="shared" ref="K717:K780" si="473">IF(ISERROR(VLOOKUP($C717,Sprint3,5,FALSE)),0,(VLOOKUP($C717,Sprint3,5,FALSE)))</f>
        <v>0</v>
      </c>
      <c r="L717" s="72">
        <f t="shared" ref="L717:L780" si="474">IF(ISERROR(VLOOKUP($C717,Sprint4,5,FALSE)),0,(VLOOKUP($C717,Sprint4,5,FALSE)))</f>
        <v>0</v>
      </c>
      <c r="M717" s="72">
        <f t="shared" ref="M717:M780" si="475">IF(ISERROR(VLOOKUP($C717,Sprint5,5,FALSE)),0,(VLOOKUP($C717,Sprint5,5,FALSE)))</f>
        <v>0</v>
      </c>
      <c r="N717" s="72">
        <f t="shared" ref="N717:N780" si="476">IF(ISERROR(VLOOKUP($C717,Sprint6,5,FALSE)),0,(VLOOKUP($C717,Sprint6,5,FALSE)))</f>
        <v>0</v>
      </c>
      <c r="O717" s="72">
        <f t="shared" si="467"/>
        <v>0</v>
      </c>
      <c r="Q717" s="73">
        <f t="shared" ref="Q717:Q780" si="477">IF(ISERROR(VLOOKUP($C717,_End1,5,FALSE)),0,(VLOOKUP($C717,_End1,5,FALSE)))</f>
        <v>0</v>
      </c>
      <c r="R717" s="73">
        <f t="shared" ref="R717:R780" si="478">IF(ISERROR(VLOOKUP($C717,_End2,5,FALSE)),0,(VLOOKUP($C717,_End2,5,FALSE)))</f>
        <v>0</v>
      </c>
      <c r="S717" s="73">
        <f t="shared" ref="S717:S780" si="479">IF(ISERROR(VLOOKUP($C717,_End3,5,FALSE)),0,(VLOOKUP($C717,_End3,5,FALSE)))</f>
        <v>0</v>
      </c>
      <c r="T717" s="73">
        <f t="shared" ref="T717:T780" si="480">IF(ISERROR(VLOOKUP($C717,_End4,5,FALSE)),0,(VLOOKUP($C717,_End4,5,FALSE)))</f>
        <v>0</v>
      </c>
      <c r="U717" s="73">
        <f t="shared" ref="U717:U780" si="481">IF(ISERROR(VLOOKUP($C717,_End5,5,FALSE)),0,(VLOOKUP($C717,_End5,5,FALSE)))</f>
        <v>0</v>
      </c>
      <c r="V717" s="73">
        <f t="shared" ref="V717:V780" si="482">IF(ISERROR(VLOOKUP($C717,_End6,5,FALSE)),0,(VLOOKUP($C717,_End6,5,FALSE)))</f>
        <v>0</v>
      </c>
      <c r="W717" s="73">
        <f t="shared" si="468"/>
        <v>0</v>
      </c>
      <c r="Y717" s="72">
        <f t="shared" ref="Y717:Y780" si="483">LARGE(I717:O717,3)</f>
        <v>0</v>
      </c>
      <c r="Z717" s="73">
        <f t="shared" ref="Z717:Z780" si="484">LARGE(Q717:W717,3)</f>
        <v>0</v>
      </c>
      <c r="AA717" s="58">
        <f t="shared" ref="AA717:AA780" si="485">LARGE(Y717:Z717,1)</f>
        <v>0</v>
      </c>
      <c r="AB717" s="72">
        <f t="shared" ref="AB717:AB780" si="486">LARGE(I717:O717,1)</f>
        <v>0</v>
      </c>
      <c r="AC717" s="72">
        <f t="shared" ref="AC717:AC780" si="487">LARGE(I717:O717,2)</f>
        <v>0</v>
      </c>
      <c r="AD717" s="73">
        <f t="shared" ref="AD717:AD780" si="488">LARGE(Q717:W717,1)</f>
        <v>0</v>
      </c>
      <c r="AE717" s="73">
        <f t="shared" ref="AE717:AE780" si="489">LARGE(Q717:W717,2)</f>
        <v>0</v>
      </c>
      <c r="AF717" s="1">
        <f t="shared" si="464"/>
        <v>0</v>
      </c>
      <c r="AH717" s="1" t="str">
        <f t="shared" si="465"/>
        <v>No</v>
      </c>
    </row>
    <row r="718" spans="1:34" hidden="1" x14ac:dyDescent="0.2">
      <c r="A718" s="88">
        <v>7.1500000000000003E-4</v>
      </c>
      <c r="B718" s="4">
        <f t="shared" si="466"/>
        <v>7.1500000000000003E-4</v>
      </c>
      <c r="C718"/>
      <c r="D718" s="213"/>
      <c r="E718" s="44" t="s">
        <v>21</v>
      </c>
      <c r="F718" s="14">
        <f t="shared" si="469"/>
        <v>0</v>
      </c>
      <c r="G718" s="14">
        <f t="shared" si="470"/>
        <v>0</v>
      </c>
      <c r="H718" s="101" t="str">
        <f>IF(ISNA(VLOOKUP(C718,[1]Sheet1!$J$2:$J$2999,1,FALSE)),"No","Yes")</f>
        <v>No</v>
      </c>
      <c r="I718" s="72">
        <f t="shared" si="471"/>
        <v>0</v>
      </c>
      <c r="J718" s="72">
        <f t="shared" si="472"/>
        <v>0</v>
      </c>
      <c r="K718" s="72">
        <f t="shared" si="473"/>
        <v>0</v>
      </c>
      <c r="L718" s="72">
        <f t="shared" si="474"/>
        <v>0</v>
      </c>
      <c r="M718" s="72">
        <f t="shared" si="475"/>
        <v>0</v>
      </c>
      <c r="N718" s="72">
        <f t="shared" si="476"/>
        <v>0</v>
      </c>
      <c r="O718" s="72">
        <f t="shared" si="467"/>
        <v>0</v>
      </c>
      <c r="Q718" s="73">
        <f t="shared" si="477"/>
        <v>0</v>
      </c>
      <c r="R718" s="73">
        <f t="shared" si="478"/>
        <v>0</v>
      </c>
      <c r="S718" s="73">
        <f t="shared" si="479"/>
        <v>0</v>
      </c>
      <c r="T718" s="73">
        <f t="shared" si="480"/>
        <v>0</v>
      </c>
      <c r="U718" s="73">
        <f t="shared" si="481"/>
        <v>0</v>
      </c>
      <c r="V718" s="73">
        <f t="shared" si="482"/>
        <v>0</v>
      </c>
      <c r="W718" s="73">
        <f t="shared" si="468"/>
        <v>0</v>
      </c>
      <c r="Y718" s="72">
        <f t="shared" si="483"/>
        <v>0</v>
      </c>
      <c r="Z718" s="73">
        <f t="shared" si="484"/>
        <v>0</v>
      </c>
      <c r="AA718" s="58">
        <f t="shared" si="485"/>
        <v>0</v>
      </c>
      <c r="AB718" s="72">
        <f t="shared" si="486"/>
        <v>0</v>
      </c>
      <c r="AC718" s="72">
        <f t="shared" si="487"/>
        <v>0</v>
      </c>
      <c r="AD718" s="73">
        <f t="shared" si="488"/>
        <v>0</v>
      </c>
      <c r="AE718" s="73">
        <f t="shared" si="489"/>
        <v>0</v>
      </c>
      <c r="AF718" s="1">
        <f t="shared" si="464"/>
        <v>0</v>
      </c>
      <c r="AH718" s="1" t="str">
        <f t="shared" si="465"/>
        <v>No</v>
      </c>
    </row>
    <row r="719" spans="1:34" hidden="1" x14ac:dyDescent="0.2">
      <c r="A719" s="88">
        <v>7.1599999999999995E-4</v>
      </c>
      <c r="B719" s="4">
        <f t="shared" si="466"/>
        <v>7.1599999999999995E-4</v>
      </c>
      <c r="C719"/>
      <c r="D719" s="213"/>
      <c r="E719" s="44" t="s">
        <v>21</v>
      </c>
      <c r="F719" s="14">
        <f t="shared" si="469"/>
        <v>0</v>
      </c>
      <c r="G719" s="14">
        <f t="shared" si="470"/>
        <v>0</v>
      </c>
      <c r="H719" s="101" t="str">
        <f>IF(ISNA(VLOOKUP(C719,[1]Sheet1!$J$2:$J$2999,1,FALSE)),"No","Yes")</f>
        <v>No</v>
      </c>
      <c r="I719" s="72">
        <f t="shared" si="471"/>
        <v>0</v>
      </c>
      <c r="J719" s="72">
        <f t="shared" si="472"/>
        <v>0</v>
      </c>
      <c r="K719" s="72">
        <f t="shared" si="473"/>
        <v>0</v>
      </c>
      <c r="L719" s="72">
        <f t="shared" si="474"/>
        <v>0</v>
      </c>
      <c r="M719" s="72">
        <f t="shared" si="475"/>
        <v>0</v>
      </c>
      <c r="N719" s="72">
        <f t="shared" si="476"/>
        <v>0</v>
      </c>
      <c r="O719" s="72">
        <f t="shared" si="467"/>
        <v>0</v>
      </c>
      <c r="Q719" s="73">
        <f t="shared" si="477"/>
        <v>0</v>
      </c>
      <c r="R719" s="73">
        <f t="shared" si="478"/>
        <v>0</v>
      </c>
      <c r="S719" s="73">
        <f t="shared" si="479"/>
        <v>0</v>
      </c>
      <c r="T719" s="73">
        <f t="shared" si="480"/>
        <v>0</v>
      </c>
      <c r="U719" s="73">
        <f t="shared" si="481"/>
        <v>0</v>
      </c>
      <c r="V719" s="73">
        <f t="shared" si="482"/>
        <v>0</v>
      </c>
      <c r="W719" s="73">
        <f t="shared" si="468"/>
        <v>0</v>
      </c>
      <c r="Y719" s="72">
        <f t="shared" si="483"/>
        <v>0</v>
      </c>
      <c r="Z719" s="73">
        <f t="shared" si="484"/>
        <v>0</v>
      </c>
      <c r="AA719" s="58">
        <f t="shared" si="485"/>
        <v>0</v>
      </c>
      <c r="AB719" s="72">
        <f t="shared" si="486"/>
        <v>0</v>
      </c>
      <c r="AC719" s="72">
        <f t="shared" si="487"/>
        <v>0</v>
      </c>
      <c r="AD719" s="73">
        <f t="shared" si="488"/>
        <v>0</v>
      </c>
      <c r="AE719" s="73">
        <f t="shared" si="489"/>
        <v>0</v>
      </c>
      <c r="AF719" s="1">
        <f t="shared" si="464"/>
        <v>0</v>
      </c>
      <c r="AH719" s="1" t="str">
        <f t="shared" si="465"/>
        <v>No</v>
      </c>
    </row>
    <row r="720" spans="1:34" hidden="1" x14ac:dyDescent="0.2">
      <c r="A720" s="88">
        <v>7.1699999999999997E-4</v>
      </c>
      <c r="B720" s="4">
        <f t="shared" si="466"/>
        <v>7.1699999999999997E-4</v>
      </c>
      <c r="C720"/>
      <c r="D720" s="213"/>
      <c r="E720" s="44" t="s">
        <v>21</v>
      </c>
      <c r="F720" s="14">
        <f t="shared" si="469"/>
        <v>0</v>
      </c>
      <c r="G720" s="14">
        <f t="shared" si="470"/>
        <v>0</v>
      </c>
      <c r="H720" s="101" t="str">
        <f>IF(ISNA(VLOOKUP(C720,[1]Sheet1!$J$2:$J$2999,1,FALSE)),"No","Yes")</f>
        <v>No</v>
      </c>
      <c r="I720" s="72">
        <f t="shared" si="471"/>
        <v>0</v>
      </c>
      <c r="J720" s="72">
        <f t="shared" si="472"/>
        <v>0</v>
      </c>
      <c r="K720" s="72">
        <f t="shared" si="473"/>
        <v>0</v>
      </c>
      <c r="L720" s="72">
        <f t="shared" si="474"/>
        <v>0</v>
      </c>
      <c r="M720" s="72">
        <f t="shared" si="475"/>
        <v>0</v>
      </c>
      <c r="N720" s="72">
        <f t="shared" si="476"/>
        <v>0</v>
      </c>
      <c r="O720" s="72">
        <f t="shared" si="467"/>
        <v>0</v>
      </c>
      <c r="Q720" s="73">
        <f t="shared" si="477"/>
        <v>0</v>
      </c>
      <c r="R720" s="73">
        <f t="shared" si="478"/>
        <v>0</v>
      </c>
      <c r="S720" s="73">
        <f t="shared" si="479"/>
        <v>0</v>
      </c>
      <c r="T720" s="73">
        <f t="shared" si="480"/>
        <v>0</v>
      </c>
      <c r="U720" s="73">
        <f t="shared" si="481"/>
        <v>0</v>
      </c>
      <c r="V720" s="73">
        <f t="shared" si="482"/>
        <v>0</v>
      </c>
      <c r="W720" s="73">
        <f t="shared" si="468"/>
        <v>0</v>
      </c>
      <c r="Y720" s="72">
        <f t="shared" si="483"/>
        <v>0</v>
      </c>
      <c r="Z720" s="73">
        <f t="shared" si="484"/>
        <v>0</v>
      </c>
      <c r="AA720" s="58">
        <f t="shared" si="485"/>
        <v>0</v>
      </c>
      <c r="AB720" s="72">
        <f t="shared" si="486"/>
        <v>0</v>
      </c>
      <c r="AC720" s="72">
        <f t="shared" si="487"/>
        <v>0</v>
      </c>
      <c r="AD720" s="73">
        <f t="shared" si="488"/>
        <v>0</v>
      </c>
      <c r="AE720" s="73">
        <f t="shared" si="489"/>
        <v>0</v>
      </c>
      <c r="AF720" s="1">
        <f t="shared" si="464"/>
        <v>0</v>
      </c>
      <c r="AH720" s="1" t="str">
        <f t="shared" si="465"/>
        <v>No</v>
      </c>
    </row>
    <row r="721" spans="1:34" hidden="1" x14ac:dyDescent="0.2">
      <c r="A721" s="88">
        <v>7.18E-4</v>
      </c>
      <c r="B721" s="4">
        <f t="shared" si="466"/>
        <v>7.18E-4</v>
      </c>
      <c r="C721"/>
      <c r="D721" s="213"/>
      <c r="E721" s="44" t="s">
        <v>21</v>
      </c>
      <c r="F721" s="14">
        <f t="shared" si="469"/>
        <v>0</v>
      </c>
      <c r="G721" s="14">
        <f t="shared" si="470"/>
        <v>0</v>
      </c>
      <c r="H721" s="101" t="str">
        <f>IF(ISNA(VLOOKUP(C721,[1]Sheet1!$J$2:$J$2999,1,FALSE)),"No","Yes")</f>
        <v>No</v>
      </c>
      <c r="I721" s="72">
        <f t="shared" si="471"/>
        <v>0</v>
      </c>
      <c r="J721" s="72">
        <f t="shared" si="472"/>
        <v>0</v>
      </c>
      <c r="K721" s="72">
        <f t="shared" si="473"/>
        <v>0</v>
      </c>
      <c r="L721" s="72">
        <f t="shared" si="474"/>
        <v>0</v>
      </c>
      <c r="M721" s="72">
        <f t="shared" si="475"/>
        <v>0</v>
      </c>
      <c r="N721" s="72">
        <f t="shared" si="476"/>
        <v>0</v>
      </c>
      <c r="O721" s="72">
        <f t="shared" si="467"/>
        <v>0</v>
      </c>
      <c r="Q721" s="73">
        <f t="shared" si="477"/>
        <v>0</v>
      </c>
      <c r="R721" s="73">
        <f t="shared" si="478"/>
        <v>0</v>
      </c>
      <c r="S721" s="73">
        <f t="shared" si="479"/>
        <v>0</v>
      </c>
      <c r="T721" s="73">
        <f t="shared" si="480"/>
        <v>0</v>
      </c>
      <c r="U721" s="73">
        <f t="shared" si="481"/>
        <v>0</v>
      </c>
      <c r="V721" s="73">
        <f t="shared" si="482"/>
        <v>0</v>
      </c>
      <c r="W721" s="73">
        <f t="shared" si="468"/>
        <v>0</v>
      </c>
      <c r="Y721" s="72">
        <f t="shared" si="483"/>
        <v>0</v>
      </c>
      <c r="Z721" s="73">
        <f t="shared" si="484"/>
        <v>0</v>
      </c>
      <c r="AA721" s="58">
        <f t="shared" si="485"/>
        <v>0</v>
      </c>
      <c r="AB721" s="72">
        <f t="shared" si="486"/>
        <v>0</v>
      </c>
      <c r="AC721" s="72">
        <f t="shared" si="487"/>
        <v>0</v>
      </c>
      <c r="AD721" s="73">
        <f t="shared" si="488"/>
        <v>0</v>
      </c>
      <c r="AE721" s="73">
        <f t="shared" si="489"/>
        <v>0</v>
      </c>
      <c r="AF721" s="1">
        <f t="shared" si="464"/>
        <v>0</v>
      </c>
      <c r="AH721" s="1" t="str">
        <f t="shared" si="465"/>
        <v>No</v>
      </c>
    </row>
    <row r="722" spans="1:34" hidden="1" x14ac:dyDescent="0.2">
      <c r="A722" s="88">
        <v>7.1900000000000002E-4</v>
      </c>
      <c r="B722" s="4">
        <f t="shared" si="466"/>
        <v>7.1900000000000002E-4</v>
      </c>
      <c r="C722"/>
      <c r="D722" s="213"/>
      <c r="E722" s="44" t="s">
        <v>21</v>
      </c>
      <c r="F722" s="14">
        <f t="shared" si="469"/>
        <v>0</v>
      </c>
      <c r="G722" s="14">
        <f t="shared" si="470"/>
        <v>0</v>
      </c>
      <c r="H722" s="101" t="str">
        <f>IF(ISNA(VLOOKUP(C722,[1]Sheet1!$J$2:$J$2999,1,FALSE)),"No","Yes")</f>
        <v>No</v>
      </c>
      <c r="I722" s="72">
        <f t="shared" si="471"/>
        <v>0</v>
      </c>
      <c r="J722" s="72">
        <f t="shared" si="472"/>
        <v>0</v>
      </c>
      <c r="K722" s="72">
        <f t="shared" si="473"/>
        <v>0</v>
      </c>
      <c r="L722" s="72">
        <f t="shared" si="474"/>
        <v>0</v>
      </c>
      <c r="M722" s="72">
        <f t="shared" si="475"/>
        <v>0</v>
      </c>
      <c r="N722" s="72">
        <f t="shared" si="476"/>
        <v>0</v>
      </c>
      <c r="O722" s="72">
        <f t="shared" si="467"/>
        <v>0</v>
      </c>
      <c r="Q722" s="73">
        <f t="shared" si="477"/>
        <v>0</v>
      </c>
      <c r="R722" s="73">
        <f t="shared" si="478"/>
        <v>0</v>
      </c>
      <c r="S722" s="73">
        <f t="shared" si="479"/>
        <v>0</v>
      </c>
      <c r="T722" s="73">
        <f t="shared" si="480"/>
        <v>0</v>
      </c>
      <c r="U722" s="73">
        <f t="shared" si="481"/>
        <v>0</v>
      </c>
      <c r="V722" s="73">
        <f t="shared" si="482"/>
        <v>0</v>
      </c>
      <c r="W722" s="73">
        <f t="shared" si="468"/>
        <v>0</v>
      </c>
      <c r="Y722" s="72">
        <f t="shared" si="483"/>
        <v>0</v>
      </c>
      <c r="Z722" s="73">
        <f t="shared" si="484"/>
        <v>0</v>
      </c>
      <c r="AA722" s="58">
        <f t="shared" si="485"/>
        <v>0</v>
      </c>
      <c r="AB722" s="72">
        <f t="shared" si="486"/>
        <v>0</v>
      </c>
      <c r="AC722" s="72">
        <f t="shared" si="487"/>
        <v>0</v>
      </c>
      <c r="AD722" s="73">
        <f t="shared" si="488"/>
        <v>0</v>
      </c>
      <c r="AE722" s="73">
        <f t="shared" si="489"/>
        <v>0</v>
      </c>
      <c r="AF722" s="1">
        <f t="shared" si="464"/>
        <v>0</v>
      </c>
      <c r="AH722" s="1" t="str">
        <f t="shared" si="465"/>
        <v>No</v>
      </c>
    </row>
    <row r="723" spans="1:34" hidden="1" x14ac:dyDescent="0.2">
      <c r="A723" s="88">
        <v>7.2000000000000005E-4</v>
      </c>
      <c r="B723" s="4">
        <f t="shared" si="466"/>
        <v>7.2000000000000005E-4</v>
      </c>
      <c r="C723"/>
      <c r="D723" s="213"/>
      <c r="E723" s="44" t="s">
        <v>21</v>
      </c>
      <c r="F723" s="14">
        <f t="shared" si="469"/>
        <v>0</v>
      </c>
      <c r="G723" s="14">
        <f t="shared" si="470"/>
        <v>0</v>
      </c>
      <c r="H723" s="101" t="str">
        <f>IF(ISNA(VLOOKUP(C723,[1]Sheet1!$J$2:$J$2999,1,FALSE)),"No","Yes")</f>
        <v>No</v>
      </c>
      <c r="I723" s="72">
        <f t="shared" si="471"/>
        <v>0</v>
      </c>
      <c r="J723" s="72">
        <f t="shared" si="472"/>
        <v>0</v>
      </c>
      <c r="K723" s="72">
        <f t="shared" si="473"/>
        <v>0</v>
      </c>
      <c r="L723" s="72">
        <f t="shared" si="474"/>
        <v>0</v>
      </c>
      <c r="M723" s="72">
        <f t="shared" si="475"/>
        <v>0</v>
      </c>
      <c r="N723" s="72">
        <f t="shared" si="476"/>
        <v>0</v>
      </c>
      <c r="O723" s="72">
        <f t="shared" si="467"/>
        <v>0</v>
      </c>
      <c r="Q723" s="73">
        <f t="shared" si="477"/>
        <v>0</v>
      </c>
      <c r="R723" s="73">
        <f t="shared" si="478"/>
        <v>0</v>
      </c>
      <c r="S723" s="73">
        <f t="shared" si="479"/>
        <v>0</v>
      </c>
      <c r="T723" s="73">
        <f t="shared" si="480"/>
        <v>0</v>
      </c>
      <c r="U723" s="73">
        <f t="shared" si="481"/>
        <v>0</v>
      </c>
      <c r="V723" s="73">
        <f t="shared" si="482"/>
        <v>0</v>
      </c>
      <c r="W723" s="73">
        <f t="shared" si="468"/>
        <v>0</v>
      </c>
      <c r="Y723" s="72">
        <f t="shared" si="483"/>
        <v>0</v>
      </c>
      <c r="Z723" s="73">
        <f t="shared" si="484"/>
        <v>0</v>
      </c>
      <c r="AA723" s="58">
        <f t="shared" si="485"/>
        <v>0</v>
      </c>
      <c r="AB723" s="72">
        <f t="shared" si="486"/>
        <v>0</v>
      </c>
      <c r="AC723" s="72">
        <f t="shared" si="487"/>
        <v>0</v>
      </c>
      <c r="AD723" s="73">
        <f t="shared" si="488"/>
        <v>0</v>
      </c>
      <c r="AE723" s="73">
        <f t="shared" si="489"/>
        <v>0</v>
      </c>
      <c r="AF723" s="1">
        <f t="shared" si="464"/>
        <v>0</v>
      </c>
      <c r="AH723" s="1" t="str">
        <f t="shared" si="465"/>
        <v>No</v>
      </c>
    </row>
    <row r="724" spans="1:34" hidden="1" x14ac:dyDescent="0.2">
      <c r="A724" s="88">
        <v>7.2099999999999996E-4</v>
      </c>
      <c r="B724" s="4">
        <f t="shared" si="466"/>
        <v>7.2099999999999996E-4</v>
      </c>
      <c r="C724"/>
      <c r="D724" s="213"/>
      <c r="E724" s="44" t="s">
        <v>21</v>
      </c>
      <c r="F724" s="14">
        <f t="shared" si="469"/>
        <v>0</v>
      </c>
      <c r="G724" s="14">
        <f t="shared" si="470"/>
        <v>0</v>
      </c>
      <c r="H724" s="101" t="str">
        <f>IF(ISNA(VLOOKUP(C724,[1]Sheet1!$J$2:$J$2999,1,FALSE)),"No","Yes")</f>
        <v>No</v>
      </c>
      <c r="I724" s="72">
        <f t="shared" si="471"/>
        <v>0</v>
      </c>
      <c r="J724" s="72">
        <f t="shared" si="472"/>
        <v>0</v>
      </c>
      <c r="K724" s="72">
        <f t="shared" si="473"/>
        <v>0</v>
      </c>
      <c r="L724" s="72">
        <f t="shared" si="474"/>
        <v>0</v>
      </c>
      <c r="M724" s="72">
        <f t="shared" si="475"/>
        <v>0</v>
      </c>
      <c r="N724" s="72">
        <f t="shared" si="476"/>
        <v>0</v>
      </c>
      <c r="O724" s="72">
        <f t="shared" si="467"/>
        <v>0</v>
      </c>
      <c r="Q724" s="73">
        <f t="shared" si="477"/>
        <v>0</v>
      </c>
      <c r="R724" s="73">
        <f t="shared" si="478"/>
        <v>0</v>
      </c>
      <c r="S724" s="73">
        <f t="shared" si="479"/>
        <v>0</v>
      </c>
      <c r="T724" s="73">
        <f t="shared" si="480"/>
        <v>0</v>
      </c>
      <c r="U724" s="73">
        <f t="shared" si="481"/>
        <v>0</v>
      </c>
      <c r="V724" s="73">
        <f t="shared" si="482"/>
        <v>0</v>
      </c>
      <c r="W724" s="73">
        <f t="shared" si="468"/>
        <v>0</v>
      </c>
      <c r="Y724" s="72">
        <f t="shared" si="483"/>
        <v>0</v>
      </c>
      <c r="Z724" s="73">
        <f t="shared" si="484"/>
        <v>0</v>
      </c>
      <c r="AA724" s="58">
        <f t="shared" si="485"/>
        <v>0</v>
      </c>
      <c r="AB724" s="72">
        <f t="shared" si="486"/>
        <v>0</v>
      </c>
      <c r="AC724" s="72">
        <f t="shared" si="487"/>
        <v>0</v>
      </c>
      <c r="AD724" s="73">
        <f t="shared" si="488"/>
        <v>0</v>
      </c>
      <c r="AE724" s="73">
        <f t="shared" si="489"/>
        <v>0</v>
      </c>
      <c r="AF724" s="1">
        <f t="shared" si="464"/>
        <v>0</v>
      </c>
      <c r="AH724" s="1" t="str">
        <f t="shared" si="465"/>
        <v>No</v>
      </c>
    </row>
    <row r="725" spans="1:34" hidden="1" x14ac:dyDescent="0.2">
      <c r="A725" s="88">
        <v>7.2199999999999999E-4</v>
      </c>
      <c r="B725" s="4">
        <f t="shared" si="466"/>
        <v>7.2199999999999999E-4</v>
      </c>
      <c r="C725"/>
      <c r="D725" s="213"/>
      <c r="E725" s="44" t="s">
        <v>21</v>
      </c>
      <c r="F725" s="14">
        <f t="shared" si="469"/>
        <v>0</v>
      </c>
      <c r="G725" s="14">
        <f t="shared" si="470"/>
        <v>0</v>
      </c>
      <c r="H725" s="101" t="str">
        <f>IF(ISNA(VLOOKUP(C725,[1]Sheet1!$J$2:$J$2999,1,FALSE)),"No","Yes")</f>
        <v>No</v>
      </c>
      <c r="I725" s="72">
        <f t="shared" si="471"/>
        <v>0</v>
      </c>
      <c r="J725" s="72">
        <f t="shared" si="472"/>
        <v>0</v>
      </c>
      <c r="K725" s="72">
        <f t="shared" si="473"/>
        <v>0</v>
      </c>
      <c r="L725" s="72">
        <f t="shared" si="474"/>
        <v>0</v>
      </c>
      <c r="M725" s="72">
        <f t="shared" si="475"/>
        <v>0</v>
      </c>
      <c r="N725" s="72">
        <f t="shared" si="476"/>
        <v>0</v>
      </c>
      <c r="O725" s="72">
        <f t="shared" si="467"/>
        <v>0</v>
      </c>
      <c r="Q725" s="73">
        <f t="shared" si="477"/>
        <v>0</v>
      </c>
      <c r="R725" s="73">
        <f t="shared" si="478"/>
        <v>0</v>
      </c>
      <c r="S725" s="73">
        <f t="shared" si="479"/>
        <v>0</v>
      </c>
      <c r="T725" s="73">
        <f t="shared" si="480"/>
        <v>0</v>
      </c>
      <c r="U725" s="73">
        <f t="shared" si="481"/>
        <v>0</v>
      </c>
      <c r="V725" s="73">
        <f t="shared" si="482"/>
        <v>0</v>
      </c>
      <c r="W725" s="73">
        <f t="shared" si="468"/>
        <v>0</v>
      </c>
      <c r="Y725" s="72">
        <f t="shared" si="483"/>
        <v>0</v>
      </c>
      <c r="Z725" s="73">
        <f t="shared" si="484"/>
        <v>0</v>
      </c>
      <c r="AA725" s="58">
        <f t="shared" si="485"/>
        <v>0</v>
      </c>
      <c r="AB725" s="72">
        <f t="shared" si="486"/>
        <v>0</v>
      </c>
      <c r="AC725" s="72">
        <f t="shared" si="487"/>
        <v>0</v>
      </c>
      <c r="AD725" s="73">
        <f t="shared" si="488"/>
        <v>0</v>
      </c>
      <c r="AE725" s="73">
        <f t="shared" si="489"/>
        <v>0</v>
      </c>
      <c r="AF725" s="1">
        <f t="shared" si="464"/>
        <v>0</v>
      </c>
      <c r="AH725" s="1" t="str">
        <f t="shared" si="465"/>
        <v>No</v>
      </c>
    </row>
    <row r="726" spans="1:34" hidden="1" x14ac:dyDescent="0.2">
      <c r="A726" s="88">
        <v>7.2300000000000001E-4</v>
      </c>
      <c r="B726" s="4">
        <f t="shared" si="466"/>
        <v>7.2300000000000001E-4</v>
      </c>
      <c r="C726"/>
      <c r="D726" s="213"/>
      <c r="E726" s="44" t="s">
        <v>21</v>
      </c>
      <c r="F726" s="14">
        <f t="shared" si="469"/>
        <v>0</v>
      </c>
      <c r="G726" s="14">
        <f t="shared" si="470"/>
        <v>0</v>
      </c>
      <c r="H726" s="101" t="str">
        <f>IF(ISNA(VLOOKUP(C726,[1]Sheet1!$J$2:$J$2999,1,FALSE)),"No","Yes")</f>
        <v>No</v>
      </c>
      <c r="I726" s="72">
        <f t="shared" si="471"/>
        <v>0</v>
      </c>
      <c r="J726" s="72">
        <f t="shared" si="472"/>
        <v>0</v>
      </c>
      <c r="K726" s="72">
        <f t="shared" si="473"/>
        <v>0</v>
      </c>
      <c r="L726" s="72">
        <f t="shared" si="474"/>
        <v>0</v>
      </c>
      <c r="M726" s="72">
        <f t="shared" si="475"/>
        <v>0</v>
      </c>
      <c r="N726" s="72">
        <f t="shared" si="476"/>
        <v>0</v>
      </c>
      <c r="O726" s="72">
        <f t="shared" si="467"/>
        <v>0</v>
      </c>
      <c r="Q726" s="73">
        <f t="shared" si="477"/>
        <v>0</v>
      </c>
      <c r="R726" s="73">
        <f t="shared" si="478"/>
        <v>0</v>
      </c>
      <c r="S726" s="73">
        <f t="shared" si="479"/>
        <v>0</v>
      </c>
      <c r="T726" s="73">
        <f t="shared" si="480"/>
        <v>0</v>
      </c>
      <c r="U726" s="73">
        <f t="shared" si="481"/>
        <v>0</v>
      </c>
      <c r="V726" s="73">
        <f t="shared" si="482"/>
        <v>0</v>
      </c>
      <c r="W726" s="73">
        <f t="shared" si="468"/>
        <v>0</v>
      </c>
      <c r="Y726" s="72">
        <f t="shared" si="483"/>
        <v>0</v>
      </c>
      <c r="Z726" s="73">
        <f t="shared" si="484"/>
        <v>0</v>
      </c>
      <c r="AA726" s="58">
        <f t="shared" si="485"/>
        <v>0</v>
      </c>
      <c r="AB726" s="72">
        <f t="shared" si="486"/>
        <v>0</v>
      </c>
      <c r="AC726" s="72">
        <f t="shared" si="487"/>
        <v>0</v>
      </c>
      <c r="AD726" s="73">
        <f t="shared" si="488"/>
        <v>0</v>
      </c>
      <c r="AE726" s="73">
        <f t="shared" si="489"/>
        <v>0</v>
      </c>
      <c r="AF726" s="1">
        <f t="shared" si="464"/>
        <v>0</v>
      </c>
      <c r="AH726" s="1" t="str">
        <f t="shared" si="465"/>
        <v>No</v>
      </c>
    </row>
    <row r="727" spans="1:34" hidden="1" x14ac:dyDescent="0.2">
      <c r="A727" s="88">
        <v>7.2400000000000003E-4</v>
      </c>
      <c r="B727" s="4">
        <f t="shared" si="466"/>
        <v>7.2400000000000003E-4</v>
      </c>
      <c r="C727"/>
      <c r="D727" s="213"/>
      <c r="E727" s="44" t="s">
        <v>21</v>
      </c>
      <c r="F727" s="14">
        <f t="shared" si="469"/>
        <v>0</v>
      </c>
      <c r="G727" s="14">
        <f t="shared" si="470"/>
        <v>0</v>
      </c>
      <c r="H727" s="101" t="str">
        <f>IF(ISNA(VLOOKUP(C727,[1]Sheet1!$J$2:$J$2999,1,FALSE)),"No","Yes")</f>
        <v>No</v>
      </c>
      <c r="I727" s="72">
        <f t="shared" si="471"/>
        <v>0</v>
      </c>
      <c r="J727" s="72">
        <f t="shared" si="472"/>
        <v>0</v>
      </c>
      <c r="K727" s="72">
        <f t="shared" si="473"/>
        <v>0</v>
      </c>
      <c r="L727" s="72">
        <f t="shared" si="474"/>
        <v>0</v>
      </c>
      <c r="M727" s="72">
        <f t="shared" si="475"/>
        <v>0</v>
      </c>
      <c r="N727" s="72">
        <f t="shared" si="476"/>
        <v>0</v>
      </c>
      <c r="O727" s="72">
        <f t="shared" si="467"/>
        <v>0</v>
      </c>
      <c r="Q727" s="73">
        <f t="shared" si="477"/>
        <v>0</v>
      </c>
      <c r="R727" s="73">
        <f t="shared" si="478"/>
        <v>0</v>
      </c>
      <c r="S727" s="73">
        <f t="shared" si="479"/>
        <v>0</v>
      </c>
      <c r="T727" s="73">
        <f t="shared" si="480"/>
        <v>0</v>
      </c>
      <c r="U727" s="73">
        <f t="shared" si="481"/>
        <v>0</v>
      </c>
      <c r="V727" s="73">
        <f t="shared" si="482"/>
        <v>0</v>
      </c>
      <c r="W727" s="73">
        <f t="shared" si="468"/>
        <v>0</v>
      </c>
      <c r="Y727" s="72">
        <f t="shared" si="483"/>
        <v>0</v>
      </c>
      <c r="Z727" s="73">
        <f t="shared" si="484"/>
        <v>0</v>
      </c>
      <c r="AA727" s="58">
        <f t="shared" si="485"/>
        <v>0</v>
      </c>
      <c r="AB727" s="72">
        <f t="shared" si="486"/>
        <v>0</v>
      </c>
      <c r="AC727" s="72">
        <f t="shared" si="487"/>
        <v>0</v>
      </c>
      <c r="AD727" s="73">
        <f t="shared" si="488"/>
        <v>0</v>
      </c>
      <c r="AE727" s="73">
        <f t="shared" si="489"/>
        <v>0</v>
      </c>
      <c r="AF727" s="1">
        <f t="shared" si="464"/>
        <v>0</v>
      </c>
      <c r="AH727" s="1" t="str">
        <f t="shared" si="465"/>
        <v>No</v>
      </c>
    </row>
    <row r="728" spans="1:34" hidden="1" x14ac:dyDescent="0.2">
      <c r="A728" s="88">
        <v>7.2499999999999995E-4</v>
      </c>
      <c r="B728" s="4">
        <f t="shared" si="466"/>
        <v>7.2499999999999995E-4</v>
      </c>
      <c r="C728"/>
      <c r="D728" s="213"/>
      <c r="E728" s="44" t="s">
        <v>21</v>
      </c>
      <c r="F728" s="14">
        <f t="shared" si="469"/>
        <v>0</v>
      </c>
      <c r="G728" s="14">
        <f t="shared" si="470"/>
        <v>0</v>
      </c>
      <c r="H728" s="101" t="str">
        <f>IF(ISNA(VLOOKUP(C728,[1]Sheet1!$J$2:$J$2999,1,FALSE)),"No","Yes")</f>
        <v>No</v>
      </c>
      <c r="I728" s="72">
        <f t="shared" si="471"/>
        <v>0</v>
      </c>
      <c r="J728" s="72">
        <f t="shared" si="472"/>
        <v>0</v>
      </c>
      <c r="K728" s="72">
        <f t="shared" si="473"/>
        <v>0</v>
      </c>
      <c r="L728" s="72">
        <f t="shared" si="474"/>
        <v>0</v>
      </c>
      <c r="M728" s="72">
        <f t="shared" si="475"/>
        <v>0</v>
      </c>
      <c r="N728" s="72">
        <f t="shared" si="476"/>
        <v>0</v>
      </c>
      <c r="O728" s="72">
        <f t="shared" si="467"/>
        <v>0</v>
      </c>
      <c r="Q728" s="73">
        <f t="shared" si="477"/>
        <v>0</v>
      </c>
      <c r="R728" s="73">
        <f t="shared" si="478"/>
        <v>0</v>
      </c>
      <c r="S728" s="73">
        <f t="shared" si="479"/>
        <v>0</v>
      </c>
      <c r="T728" s="73">
        <f t="shared" si="480"/>
        <v>0</v>
      </c>
      <c r="U728" s="73">
        <f t="shared" si="481"/>
        <v>0</v>
      </c>
      <c r="V728" s="73">
        <f t="shared" si="482"/>
        <v>0</v>
      </c>
      <c r="W728" s="73">
        <f t="shared" si="468"/>
        <v>0</v>
      </c>
      <c r="Y728" s="72">
        <f t="shared" si="483"/>
        <v>0</v>
      </c>
      <c r="Z728" s="73">
        <f t="shared" si="484"/>
        <v>0</v>
      </c>
      <c r="AA728" s="58">
        <f t="shared" si="485"/>
        <v>0</v>
      </c>
      <c r="AB728" s="72">
        <f t="shared" si="486"/>
        <v>0</v>
      </c>
      <c r="AC728" s="72">
        <f t="shared" si="487"/>
        <v>0</v>
      </c>
      <c r="AD728" s="73">
        <f t="shared" si="488"/>
        <v>0</v>
      </c>
      <c r="AE728" s="73">
        <f t="shared" si="489"/>
        <v>0</v>
      </c>
      <c r="AF728" s="1">
        <f t="shared" si="464"/>
        <v>0</v>
      </c>
      <c r="AH728" s="1" t="str">
        <f t="shared" si="465"/>
        <v>No</v>
      </c>
    </row>
    <row r="729" spans="1:34" hidden="1" x14ac:dyDescent="0.2">
      <c r="A729" s="88">
        <v>7.2599999999999997E-4</v>
      </c>
      <c r="B729" s="4">
        <f t="shared" si="466"/>
        <v>7.2599999999999997E-4</v>
      </c>
      <c r="C729"/>
      <c r="D729" s="213"/>
      <c r="E729" s="44" t="s">
        <v>21</v>
      </c>
      <c r="F729" s="14">
        <f t="shared" si="469"/>
        <v>0</v>
      </c>
      <c r="G729" s="14">
        <f t="shared" si="470"/>
        <v>0</v>
      </c>
      <c r="H729" s="101" t="str">
        <f>IF(ISNA(VLOOKUP(C729,[1]Sheet1!$J$2:$J$2999,1,FALSE)),"No","Yes")</f>
        <v>No</v>
      </c>
      <c r="I729" s="72">
        <f t="shared" si="471"/>
        <v>0</v>
      </c>
      <c r="J729" s="72">
        <f t="shared" si="472"/>
        <v>0</v>
      </c>
      <c r="K729" s="72">
        <f t="shared" si="473"/>
        <v>0</v>
      </c>
      <c r="L729" s="72">
        <f t="shared" si="474"/>
        <v>0</v>
      </c>
      <c r="M729" s="72">
        <f t="shared" si="475"/>
        <v>0</v>
      </c>
      <c r="N729" s="72">
        <f t="shared" si="476"/>
        <v>0</v>
      </c>
      <c r="O729" s="72">
        <f t="shared" si="467"/>
        <v>0</v>
      </c>
      <c r="Q729" s="73">
        <f t="shared" si="477"/>
        <v>0</v>
      </c>
      <c r="R729" s="73">
        <f t="shared" si="478"/>
        <v>0</v>
      </c>
      <c r="S729" s="73">
        <f t="shared" si="479"/>
        <v>0</v>
      </c>
      <c r="T729" s="73">
        <f t="shared" si="480"/>
        <v>0</v>
      </c>
      <c r="U729" s="73">
        <f t="shared" si="481"/>
        <v>0</v>
      </c>
      <c r="V729" s="73">
        <f t="shared" si="482"/>
        <v>0</v>
      </c>
      <c r="W729" s="73">
        <f t="shared" si="468"/>
        <v>0</v>
      </c>
      <c r="Y729" s="72">
        <f t="shared" si="483"/>
        <v>0</v>
      </c>
      <c r="Z729" s="73">
        <f t="shared" si="484"/>
        <v>0</v>
      </c>
      <c r="AA729" s="58">
        <f t="shared" si="485"/>
        <v>0</v>
      </c>
      <c r="AB729" s="72">
        <f t="shared" si="486"/>
        <v>0</v>
      </c>
      <c r="AC729" s="72">
        <f t="shared" si="487"/>
        <v>0</v>
      </c>
      <c r="AD729" s="73">
        <f t="shared" si="488"/>
        <v>0</v>
      </c>
      <c r="AE729" s="73">
        <f t="shared" si="489"/>
        <v>0</v>
      </c>
      <c r="AF729" s="1">
        <f t="shared" si="464"/>
        <v>0</v>
      </c>
      <c r="AH729" s="1" t="str">
        <f t="shared" si="465"/>
        <v>No</v>
      </c>
    </row>
    <row r="730" spans="1:34" hidden="1" x14ac:dyDescent="0.2">
      <c r="A730" s="88">
        <v>7.27E-4</v>
      </c>
      <c r="B730" s="4">
        <f t="shared" si="466"/>
        <v>7.27E-4</v>
      </c>
      <c r="C730"/>
      <c r="D730" s="213"/>
      <c r="E730" s="44" t="s">
        <v>21</v>
      </c>
      <c r="F730" s="14">
        <f t="shared" si="469"/>
        <v>0</v>
      </c>
      <c r="G730" s="14">
        <f t="shared" si="470"/>
        <v>0</v>
      </c>
      <c r="H730" s="101" t="str">
        <f>IF(ISNA(VLOOKUP(C730,[1]Sheet1!$J$2:$J$2999,1,FALSE)),"No","Yes")</f>
        <v>No</v>
      </c>
      <c r="I730" s="72">
        <f t="shared" si="471"/>
        <v>0</v>
      </c>
      <c r="J730" s="72">
        <f t="shared" si="472"/>
        <v>0</v>
      </c>
      <c r="K730" s="72">
        <f t="shared" si="473"/>
        <v>0</v>
      </c>
      <c r="L730" s="72">
        <f t="shared" si="474"/>
        <v>0</v>
      </c>
      <c r="M730" s="72">
        <f t="shared" si="475"/>
        <v>0</v>
      </c>
      <c r="N730" s="72">
        <f t="shared" si="476"/>
        <v>0</v>
      </c>
      <c r="O730" s="72">
        <f t="shared" si="467"/>
        <v>0</v>
      </c>
      <c r="Q730" s="73">
        <f t="shared" si="477"/>
        <v>0</v>
      </c>
      <c r="R730" s="73">
        <f t="shared" si="478"/>
        <v>0</v>
      </c>
      <c r="S730" s="73">
        <f t="shared" si="479"/>
        <v>0</v>
      </c>
      <c r="T730" s="73">
        <f t="shared" si="480"/>
        <v>0</v>
      </c>
      <c r="U730" s="73">
        <f t="shared" si="481"/>
        <v>0</v>
      </c>
      <c r="V730" s="73">
        <f t="shared" si="482"/>
        <v>0</v>
      </c>
      <c r="W730" s="73">
        <f t="shared" si="468"/>
        <v>0</v>
      </c>
      <c r="Y730" s="72">
        <f t="shared" si="483"/>
        <v>0</v>
      </c>
      <c r="Z730" s="73">
        <f t="shared" si="484"/>
        <v>0</v>
      </c>
      <c r="AA730" s="58">
        <f t="shared" si="485"/>
        <v>0</v>
      </c>
      <c r="AB730" s="72">
        <f t="shared" si="486"/>
        <v>0</v>
      </c>
      <c r="AC730" s="72">
        <f t="shared" si="487"/>
        <v>0</v>
      </c>
      <c r="AD730" s="73">
        <f t="shared" si="488"/>
        <v>0</v>
      </c>
      <c r="AE730" s="73">
        <f t="shared" si="489"/>
        <v>0</v>
      </c>
      <c r="AF730" s="1">
        <f t="shared" si="464"/>
        <v>0</v>
      </c>
      <c r="AH730" s="1" t="str">
        <f t="shared" si="465"/>
        <v>No</v>
      </c>
    </row>
    <row r="731" spans="1:34" hidden="1" x14ac:dyDescent="0.2">
      <c r="A731" s="88">
        <v>7.2800000000000002E-4</v>
      </c>
      <c r="B731" s="4">
        <f t="shared" si="466"/>
        <v>7.2800000000000002E-4</v>
      </c>
      <c r="C731"/>
      <c r="D731" s="213"/>
      <c r="E731" s="44" t="s">
        <v>21</v>
      </c>
      <c r="F731" s="14">
        <f t="shared" si="469"/>
        <v>0</v>
      </c>
      <c r="G731" s="14">
        <f t="shared" si="470"/>
        <v>0</v>
      </c>
      <c r="H731" s="101" t="str">
        <f>IF(ISNA(VLOOKUP(C731,[1]Sheet1!$J$2:$J$2999,1,FALSE)),"No","Yes")</f>
        <v>No</v>
      </c>
      <c r="I731" s="72">
        <f t="shared" si="471"/>
        <v>0</v>
      </c>
      <c r="J731" s="72">
        <f t="shared" si="472"/>
        <v>0</v>
      </c>
      <c r="K731" s="72">
        <f t="shared" si="473"/>
        <v>0</v>
      </c>
      <c r="L731" s="72">
        <f t="shared" si="474"/>
        <v>0</v>
      </c>
      <c r="M731" s="72">
        <f t="shared" si="475"/>
        <v>0</v>
      </c>
      <c r="N731" s="72">
        <f t="shared" si="476"/>
        <v>0</v>
      </c>
      <c r="O731" s="72">
        <f t="shared" si="467"/>
        <v>0</v>
      </c>
      <c r="Q731" s="73">
        <f t="shared" si="477"/>
        <v>0</v>
      </c>
      <c r="R731" s="73">
        <f t="shared" si="478"/>
        <v>0</v>
      </c>
      <c r="S731" s="73">
        <f t="shared" si="479"/>
        <v>0</v>
      </c>
      <c r="T731" s="73">
        <f t="shared" si="480"/>
        <v>0</v>
      </c>
      <c r="U731" s="73">
        <f t="shared" si="481"/>
        <v>0</v>
      </c>
      <c r="V731" s="73">
        <f t="shared" si="482"/>
        <v>0</v>
      </c>
      <c r="W731" s="73">
        <f t="shared" si="468"/>
        <v>0</v>
      </c>
      <c r="Y731" s="72">
        <f t="shared" si="483"/>
        <v>0</v>
      </c>
      <c r="Z731" s="73">
        <f t="shared" si="484"/>
        <v>0</v>
      </c>
      <c r="AA731" s="58">
        <f t="shared" si="485"/>
        <v>0</v>
      </c>
      <c r="AB731" s="72">
        <f t="shared" si="486"/>
        <v>0</v>
      </c>
      <c r="AC731" s="72">
        <f t="shared" si="487"/>
        <v>0</v>
      </c>
      <c r="AD731" s="73">
        <f t="shared" si="488"/>
        <v>0</v>
      </c>
      <c r="AE731" s="73">
        <f t="shared" si="489"/>
        <v>0</v>
      </c>
      <c r="AF731" s="1">
        <f t="shared" si="464"/>
        <v>0</v>
      </c>
      <c r="AH731" s="1" t="str">
        <f t="shared" si="465"/>
        <v>No</v>
      </c>
    </row>
    <row r="732" spans="1:34" hidden="1" x14ac:dyDescent="0.2">
      <c r="A732" s="88">
        <v>7.2899999999999994E-4</v>
      </c>
      <c r="B732" s="4">
        <f t="shared" si="466"/>
        <v>7.2899999999999994E-4</v>
      </c>
      <c r="C732"/>
      <c r="D732" s="213"/>
      <c r="E732" s="44" t="s">
        <v>21</v>
      </c>
      <c r="F732" s="14">
        <f t="shared" si="469"/>
        <v>0</v>
      </c>
      <c r="G732" s="14">
        <f t="shared" si="470"/>
        <v>0</v>
      </c>
      <c r="H732" s="101" t="str">
        <f>IF(ISNA(VLOOKUP(C732,[1]Sheet1!$J$2:$J$2999,1,FALSE)),"No","Yes")</f>
        <v>No</v>
      </c>
      <c r="I732" s="72">
        <f t="shared" si="471"/>
        <v>0</v>
      </c>
      <c r="J732" s="72">
        <f t="shared" si="472"/>
        <v>0</v>
      </c>
      <c r="K732" s="72">
        <f t="shared" si="473"/>
        <v>0</v>
      </c>
      <c r="L732" s="72">
        <f t="shared" si="474"/>
        <v>0</v>
      </c>
      <c r="M732" s="72">
        <f t="shared" si="475"/>
        <v>0</v>
      </c>
      <c r="N732" s="72">
        <f t="shared" si="476"/>
        <v>0</v>
      </c>
      <c r="O732" s="72">
        <f t="shared" si="467"/>
        <v>0</v>
      </c>
      <c r="Q732" s="73">
        <f t="shared" si="477"/>
        <v>0</v>
      </c>
      <c r="R732" s="73">
        <f t="shared" si="478"/>
        <v>0</v>
      </c>
      <c r="S732" s="73">
        <f t="shared" si="479"/>
        <v>0</v>
      </c>
      <c r="T732" s="73">
        <f t="shared" si="480"/>
        <v>0</v>
      </c>
      <c r="U732" s="73">
        <f t="shared" si="481"/>
        <v>0</v>
      </c>
      <c r="V732" s="73">
        <f t="shared" si="482"/>
        <v>0</v>
      </c>
      <c r="W732" s="73">
        <f t="shared" si="468"/>
        <v>0</v>
      </c>
      <c r="Y732" s="72">
        <f t="shared" si="483"/>
        <v>0</v>
      </c>
      <c r="Z732" s="73">
        <f t="shared" si="484"/>
        <v>0</v>
      </c>
      <c r="AA732" s="58">
        <f t="shared" si="485"/>
        <v>0</v>
      </c>
      <c r="AB732" s="72">
        <f t="shared" si="486"/>
        <v>0</v>
      </c>
      <c r="AC732" s="72">
        <f t="shared" si="487"/>
        <v>0</v>
      </c>
      <c r="AD732" s="73">
        <f t="shared" si="488"/>
        <v>0</v>
      </c>
      <c r="AE732" s="73">
        <f t="shared" si="489"/>
        <v>0</v>
      </c>
      <c r="AF732" s="1">
        <f t="shared" si="464"/>
        <v>0</v>
      </c>
      <c r="AH732" s="1" t="str">
        <f t="shared" si="465"/>
        <v>No</v>
      </c>
    </row>
    <row r="733" spans="1:34" hidden="1" x14ac:dyDescent="0.2">
      <c r="A733" s="88">
        <v>7.2999999999999996E-4</v>
      </c>
      <c r="B733" s="4">
        <f t="shared" si="466"/>
        <v>7.2999999999999996E-4</v>
      </c>
      <c r="C733"/>
      <c r="D733" s="213"/>
      <c r="E733" s="44" t="s">
        <v>21</v>
      </c>
      <c r="F733" s="14">
        <f t="shared" si="469"/>
        <v>0</v>
      </c>
      <c r="G733" s="14">
        <f t="shared" si="470"/>
        <v>0</v>
      </c>
      <c r="H733" s="101" t="str">
        <f>IF(ISNA(VLOOKUP(C733,[1]Sheet1!$J$2:$J$2999,1,FALSE)),"No","Yes")</f>
        <v>No</v>
      </c>
      <c r="I733" s="72">
        <f t="shared" si="471"/>
        <v>0</v>
      </c>
      <c r="J733" s="72">
        <f t="shared" si="472"/>
        <v>0</v>
      </c>
      <c r="K733" s="72">
        <f t="shared" si="473"/>
        <v>0</v>
      </c>
      <c r="L733" s="72">
        <f t="shared" si="474"/>
        <v>0</v>
      </c>
      <c r="M733" s="72">
        <f t="shared" si="475"/>
        <v>0</v>
      </c>
      <c r="N733" s="72">
        <f t="shared" si="476"/>
        <v>0</v>
      </c>
      <c r="O733" s="72">
        <f t="shared" si="467"/>
        <v>0</v>
      </c>
      <c r="Q733" s="73">
        <f t="shared" si="477"/>
        <v>0</v>
      </c>
      <c r="R733" s="73">
        <f t="shared" si="478"/>
        <v>0</v>
      </c>
      <c r="S733" s="73">
        <f t="shared" si="479"/>
        <v>0</v>
      </c>
      <c r="T733" s="73">
        <f t="shared" si="480"/>
        <v>0</v>
      </c>
      <c r="U733" s="73">
        <f t="shared" si="481"/>
        <v>0</v>
      </c>
      <c r="V733" s="73">
        <f t="shared" si="482"/>
        <v>0</v>
      </c>
      <c r="W733" s="73">
        <f t="shared" si="468"/>
        <v>0</v>
      </c>
      <c r="Y733" s="72">
        <f t="shared" si="483"/>
        <v>0</v>
      </c>
      <c r="Z733" s="73">
        <f t="shared" si="484"/>
        <v>0</v>
      </c>
      <c r="AA733" s="58">
        <f t="shared" si="485"/>
        <v>0</v>
      </c>
      <c r="AB733" s="72">
        <f t="shared" si="486"/>
        <v>0</v>
      </c>
      <c r="AC733" s="72">
        <f t="shared" si="487"/>
        <v>0</v>
      </c>
      <c r="AD733" s="73">
        <f t="shared" si="488"/>
        <v>0</v>
      </c>
      <c r="AE733" s="73">
        <f t="shared" si="489"/>
        <v>0</v>
      </c>
      <c r="AF733" s="1">
        <f t="shared" si="464"/>
        <v>0</v>
      </c>
      <c r="AH733" s="1" t="str">
        <f t="shared" si="465"/>
        <v>No</v>
      </c>
    </row>
    <row r="734" spans="1:34" hidden="1" x14ac:dyDescent="0.2">
      <c r="A734" s="88">
        <v>7.3099999999999999E-4</v>
      </c>
      <c r="B734" s="4">
        <f t="shared" si="466"/>
        <v>7.3099999999999999E-4</v>
      </c>
      <c r="C734"/>
      <c r="D734" s="213"/>
      <c r="E734" s="44" t="s">
        <v>21</v>
      </c>
      <c r="F734" s="14">
        <f t="shared" si="469"/>
        <v>0</v>
      </c>
      <c r="G734" s="14">
        <f t="shared" si="470"/>
        <v>0</v>
      </c>
      <c r="H734" s="101" t="str">
        <f>IF(ISNA(VLOOKUP(C734,[1]Sheet1!$J$2:$J$2999,1,FALSE)),"No","Yes")</f>
        <v>No</v>
      </c>
      <c r="I734" s="72">
        <f t="shared" si="471"/>
        <v>0</v>
      </c>
      <c r="J734" s="72">
        <f t="shared" si="472"/>
        <v>0</v>
      </c>
      <c r="K734" s="72">
        <f t="shared" si="473"/>
        <v>0</v>
      </c>
      <c r="L734" s="72">
        <f t="shared" si="474"/>
        <v>0</v>
      </c>
      <c r="M734" s="72">
        <f t="shared" si="475"/>
        <v>0</v>
      </c>
      <c r="N734" s="72">
        <f t="shared" si="476"/>
        <v>0</v>
      </c>
      <c r="O734" s="72">
        <f t="shared" si="467"/>
        <v>0</v>
      </c>
      <c r="Q734" s="73">
        <f t="shared" si="477"/>
        <v>0</v>
      </c>
      <c r="R734" s="73">
        <f t="shared" si="478"/>
        <v>0</v>
      </c>
      <c r="S734" s="73">
        <f t="shared" si="479"/>
        <v>0</v>
      </c>
      <c r="T734" s="73">
        <f t="shared" si="480"/>
        <v>0</v>
      </c>
      <c r="U734" s="73">
        <f t="shared" si="481"/>
        <v>0</v>
      </c>
      <c r="V734" s="73">
        <f t="shared" si="482"/>
        <v>0</v>
      </c>
      <c r="W734" s="73">
        <f t="shared" si="468"/>
        <v>0</v>
      </c>
      <c r="Y734" s="72">
        <f t="shared" si="483"/>
        <v>0</v>
      </c>
      <c r="Z734" s="73">
        <f t="shared" si="484"/>
        <v>0</v>
      </c>
      <c r="AA734" s="58">
        <f t="shared" si="485"/>
        <v>0</v>
      </c>
      <c r="AB734" s="72">
        <f t="shared" si="486"/>
        <v>0</v>
      </c>
      <c r="AC734" s="72">
        <f t="shared" si="487"/>
        <v>0</v>
      </c>
      <c r="AD734" s="73">
        <f t="shared" si="488"/>
        <v>0</v>
      </c>
      <c r="AE734" s="73">
        <f t="shared" si="489"/>
        <v>0</v>
      </c>
      <c r="AF734" s="1">
        <f t="shared" si="464"/>
        <v>0</v>
      </c>
      <c r="AH734" s="1" t="str">
        <f t="shared" si="465"/>
        <v>No</v>
      </c>
    </row>
    <row r="735" spans="1:34" hidden="1" x14ac:dyDescent="0.2">
      <c r="A735" s="88">
        <v>7.3200000000000001E-4</v>
      </c>
      <c r="B735" s="4">
        <f t="shared" si="466"/>
        <v>7.3200000000000001E-4</v>
      </c>
      <c r="C735"/>
      <c r="D735" s="213"/>
      <c r="E735" s="44" t="s">
        <v>21</v>
      </c>
      <c r="F735" s="14">
        <f t="shared" si="469"/>
        <v>0</v>
      </c>
      <c r="G735" s="14">
        <f t="shared" si="470"/>
        <v>0</v>
      </c>
      <c r="H735" s="101" t="str">
        <f>IF(ISNA(VLOOKUP(C735,[1]Sheet1!$J$2:$J$2999,1,FALSE)),"No","Yes")</f>
        <v>No</v>
      </c>
      <c r="I735" s="72">
        <f t="shared" si="471"/>
        <v>0</v>
      </c>
      <c r="J735" s="72">
        <f t="shared" si="472"/>
        <v>0</v>
      </c>
      <c r="K735" s="72">
        <f t="shared" si="473"/>
        <v>0</v>
      </c>
      <c r="L735" s="72">
        <f t="shared" si="474"/>
        <v>0</v>
      </c>
      <c r="M735" s="72">
        <f t="shared" si="475"/>
        <v>0</v>
      </c>
      <c r="N735" s="72">
        <f t="shared" si="476"/>
        <v>0</v>
      </c>
      <c r="O735" s="72">
        <f t="shared" si="467"/>
        <v>0</v>
      </c>
      <c r="Q735" s="73">
        <f t="shared" si="477"/>
        <v>0</v>
      </c>
      <c r="R735" s="73">
        <f t="shared" si="478"/>
        <v>0</v>
      </c>
      <c r="S735" s="73">
        <f t="shared" si="479"/>
        <v>0</v>
      </c>
      <c r="T735" s="73">
        <f t="shared" si="480"/>
        <v>0</v>
      </c>
      <c r="U735" s="73">
        <f t="shared" si="481"/>
        <v>0</v>
      </c>
      <c r="V735" s="73">
        <f t="shared" si="482"/>
        <v>0</v>
      </c>
      <c r="W735" s="73">
        <f t="shared" si="468"/>
        <v>0</v>
      </c>
      <c r="Y735" s="72">
        <f t="shared" si="483"/>
        <v>0</v>
      </c>
      <c r="Z735" s="73">
        <f t="shared" si="484"/>
        <v>0</v>
      </c>
      <c r="AA735" s="58">
        <f t="shared" si="485"/>
        <v>0</v>
      </c>
      <c r="AB735" s="72">
        <f t="shared" si="486"/>
        <v>0</v>
      </c>
      <c r="AC735" s="72">
        <f t="shared" si="487"/>
        <v>0</v>
      </c>
      <c r="AD735" s="73">
        <f t="shared" si="488"/>
        <v>0</v>
      </c>
      <c r="AE735" s="73">
        <f t="shared" si="489"/>
        <v>0</v>
      </c>
      <c r="AF735" s="1">
        <f t="shared" si="464"/>
        <v>0</v>
      </c>
      <c r="AH735" s="1" t="str">
        <f t="shared" si="465"/>
        <v>No</v>
      </c>
    </row>
    <row r="736" spans="1:34" hidden="1" x14ac:dyDescent="0.2">
      <c r="A736" s="88">
        <v>7.3300000000000004E-4</v>
      </c>
      <c r="B736" s="4">
        <f t="shared" si="466"/>
        <v>7.3300000000000004E-4</v>
      </c>
      <c r="C736"/>
      <c r="D736" s="213"/>
      <c r="E736" s="44" t="s">
        <v>21</v>
      </c>
      <c r="F736" s="14">
        <f t="shared" si="469"/>
        <v>0</v>
      </c>
      <c r="G736" s="14">
        <f t="shared" si="470"/>
        <v>0</v>
      </c>
      <c r="H736" s="101" t="str">
        <f>IF(ISNA(VLOOKUP(C736,[1]Sheet1!$J$2:$J$2999,1,FALSE)),"No","Yes")</f>
        <v>No</v>
      </c>
      <c r="I736" s="72">
        <f t="shared" si="471"/>
        <v>0</v>
      </c>
      <c r="J736" s="72">
        <f t="shared" si="472"/>
        <v>0</v>
      </c>
      <c r="K736" s="72">
        <f t="shared" si="473"/>
        <v>0</v>
      </c>
      <c r="L736" s="72">
        <f t="shared" si="474"/>
        <v>0</v>
      </c>
      <c r="M736" s="72">
        <f t="shared" si="475"/>
        <v>0</v>
      </c>
      <c r="N736" s="72">
        <f t="shared" si="476"/>
        <v>0</v>
      </c>
      <c r="O736" s="72">
        <f t="shared" si="467"/>
        <v>0</v>
      </c>
      <c r="Q736" s="73">
        <f t="shared" si="477"/>
        <v>0</v>
      </c>
      <c r="R736" s="73">
        <f t="shared" si="478"/>
        <v>0</v>
      </c>
      <c r="S736" s="73">
        <f t="shared" si="479"/>
        <v>0</v>
      </c>
      <c r="T736" s="73">
        <f t="shared" si="480"/>
        <v>0</v>
      </c>
      <c r="U736" s="73">
        <f t="shared" si="481"/>
        <v>0</v>
      </c>
      <c r="V736" s="73">
        <f t="shared" si="482"/>
        <v>0</v>
      </c>
      <c r="W736" s="73">
        <f t="shared" si="468"/>
        <v>0</v>
      </c>
      <c r="Y736" s="72">
        <f t="shared" si="483"/>
        <v>0</v>
      </c>
      <c r="Z736" s="73">
        <f t="shared" si="484"/>
        <v>0</v>
      </c>
      <c r="AA736" s="58">
        <f t="shared" si="485"/>
        <v>0</v>
      </c>
      <c r="AB736" s="72">
        <f t="shared" si="486"/>
        <v>0</v>
      </c>
      <c r="AC736" s="72">
        <f t="shared" si="487"/>
        <v>0</v>
      </c>
      <c r="AD736" s="73">
        <f t="shared" si="488"/>
        <v>0</v>
      </c>
      <c r="AE736" s="73">
        <f t="shared" si="489"/>
        <v>0</v>
      </c>
      <c r="AF736" s="1">
        <f t="shared" si="464"/>
        <v>0</v>
      </c>
      <c r="AH736" s="1" t="str">
        <f t="shared" si="465"/>
        <v>No</v>
      </c>
    </row>
    <row r="737" spans="1:34" hidden="1" x14ac:dyDescent="0.2">
      <c r="A737" s="88">
        <v>7.3399999999999995E-4</v>
      </c>
      <c r="B737" s="4">
        <f t="shared" si="466"/>
        <v>7.3399999999999995E-4</v>
      </c>
      <c r="C737"/>
      <c r="D737" s="213"/>
      <c r="E737" s="44" t="s">
        <v>21</v>
      </c>
      <c r="F737" s="14">
        <f t="shared" si="469"/>
        <v>0</v>
      </c>
      <c r="G737" s="14">
        <f t="shared" si="470"/>
        <v>0</v>
      </c>
      <c r="H737" s="101" t="str">
        <f>IF(ISNA(VLOOKUP(C737,[1]Sheet1!$J$2:$J$2999,1,FALSE)),"No","Yes")</f>
        <v>No</v>
      </c>
      <c r="I737" s="72">
        <f t="shared" si="471"/>
        <v>0</v>
      </c>
      <c r="J737" s="72">
        <f t="shared" si="472"/>
        <v>0</v>
      </c>
      <c r="K737" s="72">
        <f t="shared" si="473"/>
        <v>0</v>
      </c>
      <c r="L737" s="72">
        <f t="shared" si="474"/>
        <v>0</v>
      </c>
      <c r="M737" s="72">
        <f t="shared" si="475"/>
        <v>0</v>
      </c>
      <c r="N737" s="72">
        <f t="shared" si="476"/>
        <v>0</v>
      </c>
      <c r="O737" s="72">
        <f t="shared" si="467"/>
        <v>0</v>
      </c>
      <c r="Q737" s="73">
        <f t="shared" si="477"/>
        <v>0</v>
      </c>
      <c r="R737" s="73">
        <f t="shared" si="478"/>
        <v>0</v>
      </c>
      <c r="S737" s="73">
        <f t="shared" si="479"/>
        <v>0</v>
      </c>
      <c r="T737" s="73">
        <f t="shared" si="480"/>
        <v>0</v>
      </c>
      <c r="U737" s="73">
        <f t="shared" si="481"/>
        <v>0</v>
      </c>
      <c r="V737" s="73">
        <f t="shared" si="482"/>
        <v>0</v>
      </c>
      <c r="W737" s="73">
        <f t="shared" si="468"/>
        <v>0</v>
      </c>
      <c r="Y737" s="72">
        <f t="shared" si="483"/>
        <v>0</v>
      </c>
      <c r="Z737" s="73">
        <f t="shared" si="484"/>
        <v>0</v>
      </c>
      <c r="AA737" s="58">
        <f t="shared" si="485"/>
        <v>0</v>
      </c>
      <c r="AB737" s="72">
        <f t="shared" si="486"/>
        <v>0</v>
      </c>
      <c r="AC737" s="72">
        <f t="shared" si="487"/>
        <v>0</v>
      </c>
      <c r="AD737" s="73">
        <f t="shared" si="488"/>
        <v>0</v>
      </c>
      <c r="AE737" s="73">
        <f t="shared" si="489"/>
        <v>0</v>
      </c>
      <c r="AF737" s="1">
        <f t="shared" si="464"/>
        <v>0</v>
      </c>
      <c r="AH737" s="1" t="str">
        <f t="shared" si="465"/>
        <v>No</v>
      </c>
    </row>
    <row r="738" spans="1:34" hidden="1" x14ac:dyDescent="0.2">
      <c r="A738" s="88">
        <v>7.3499999999999998E-4</v>
      </c>
      <c r="B738" s="4">
        <f t="shared" si="466"/>
        <v>7.3499999999999998E-4</v>
      </c>
      <c r="C738"/>
      <c r="D738" s="213"/>
      <c r="E738" s="44" t="s">
        <v>21</v>
      </c>
      <c r="F738" s="14">
        <f t="shared" si="469"/>
        <v>0</v>
      </c>
      <c r="G738" s="14">
        <f t="shared" si="470"/>
        <v>0</v>
      </c>
      <c r="H738" s="101" t="str">
        <f>IF(ISNA(VLOOKUP(C738,[1]Sheet1!$J$2:$J$2999,1,FALSE)),"No","Yes")</f>
        <v>No</v>
      </c>
      <c r="I738" s="72">
        <f t="shared" si="471"/>
        <v>0</v>
      </c>
      <c r="J738" s="72">
        <f t="shared" si="472"/>
        <v>0</v>
      </c>
      <c r="K738" s="72">
        <f t="shared" si="473"/>
        <v>0</v>
      </c>
      <c r="L738" s="72">
        <f t="shared" si="474"/>
        <v>0</v>
      </c>
      <c r="M738" s="72">
        <f t="shared" si="475"/>
        <v>0</v>
      </c>
      <c r="N738" s="72">
        <f t="shared" si="476"/>
        <v>0</v>
      </c>
      <c r="O738" s="72">
        <f t="shared" si="467"/>
        <v>0</v>
      </c>
      <c r="Q738" s="73">
        <f t="shared" si="477"/>
        <v>0</v>
      </c>
      <c r="R738" s="73">
        <f t="shared" si="478"/>
        <v>0</v>
      </c>
      <c r="S738" s="73">
        <f t="shared" si="479"/>
        <v>0</v>
      </c>
      <c r="T738" s="73">
        <f t="shared" si="480"/>
        <v>0</v>
      </c>
      <c r="U738" s="73">
        <f t="shared" si="481"/>
        <v>0</v>
      </c>
      <c r="V738" s="73">
        <f t="shared" si="482"/>
        <v>0</v>
      </c>
      <c r="W738" s="73">
        <f t="shared" si="468"/>
        <v>0</v>
      </c>
      <c r="Y738" s="72">
        <f t="shared" si="483"/>
        <v>0</v>
      </c>
      <c r="Z738" s="73">
        <f t="shared" si="484"/>
        <v>0</v>
      </c>
      <c r="AA738" s="58">
        <f t="shared" si="485"/>
        <v>0</v>
      </c>
      <c r="AB738" s="72">
        <f t="shared" si="486"/>
        <v>0</v>
      </c>
      <c r="AC738" s="72">
        <f t="shared" si="487"/>
        <v>0</v>
      </c>
      <c r="AD738" s="73">
        <f t="shared" si="488"/>
        <v>0</v>
      </c>
      <c r="AE738" s="73">
        <f t="shared" si="489"/>
        <v>0</v>
      </c>
      <c r="AF738" s="1">
        <f t="shared" si="464"/>
        <v>0</v>
      </c>
      <c r="AH738" s="1" t="str">
        <f t="shared" si="465"/>
        <v>No</v>
      </c>
    </row>
    <row r="739" spans="1:34" hidden="1" x14ac:dyDescent="0.2">
      <c r="A739" s="88">
        <v>7.36E-4</v>
      </c>
      <c r="B739" s="4">
        <f t="shared" si="466"/>
        <v>7.36E-4</v>
      </c>
      <c r="C739"/>
      <c r="D739" s="213"/>
      <c r="E739" s="44" t="s">
        <v>21</v>
      </c>
      <c r="F739" s="14">
        <f t="shared" si="469"/>
        <v>0</v>
      </c>
      <c r="G739" s="14">
        <f t="shared" si="470"/>
        <v>0</v>
      </c>
      <c r="H739" s="101" t="str">
        <f>IF(ISNA(VLOOKUP(C739,[1]Sheet1!$J$2:$J$2999,1,FALSE)),"No","Yes")</f>
        <v>No</v>
      </c>
      <c r="I739" s="72">
        <f t="shared" si="471"/>
        <v>0</v>
      </c>
      <c r="J739" s="72">
        <f t="shared" si="472"/>
        <v>0</v>
      </c>
      <c r="K739" s="72">
        <f t="shared" si="473"/>
        <v>0</v>
      </c>
      <c r="L739" s="72">
        <f t="shared" si="474"/>
        <v>0</v>
      </c>
      <c r="M739" s="72">
        <f t="shared" si="475"/>
        <v>0</v>
      </c>
      <c r="N739" s="72">
        <f t="shared" si="476"/>
        <v>0</v>
      </c>
      <c r="O739" s="72">
        <f t="shared" si="467"/>
        <v>0</v>
      </c>
      <c r="Q739" s="73">
        <f t="shared" si="477"/>
        <v>0</v>
      </c>
      <c r="R739" s="73">
        <f t="shared" si="478"/>
        <v>0</v>
      </c>
      <c r="S739" s="73">
        <f t="shared" si="479"/>
        <v>0</v>
      </c>
      <c r="T739" s="73">
        <f t="shared" si="480"/>
        <v>0</v>
      </c>
      <c r="U739" s="73">
        <f t="shared" si="481"/>
        <v>0</v>
      </c>
      <c r="V739" s="73">
        <f t="shared" si="482"/>
        <v>0</v>
      </c>
      <c r="W739" s="73">
        <f t="shared" si="468"/>
        <v>0</v>
      </c>
      <c r="Y739" s="72">
        <f t="shared" si="483"/>
        <v>0</v>
      </c>
      <c r="Z739" s="73">
        <f t="shared" si="484"/>
        <v>0</v>
      </c>
      <c r="AA739" s="58">
        <f t="shared" si="485"/>
        <v>0</v>
      </c>
      <c r="AB739" s="72">
        <f t="shared" si="486"/>
        <v>0</v>
      </c>
      <c r="AC739" s="72">
        <f t="shared" si="487"/>
        <v>0</v>
      </c>
      <c r="AD739" s="73">
        <f t="shared" si="488"/>
        <v>0</v>
      </c>
      <c r="AE739" s="73">
        <f t="shared" si="489"/>
        <v>0</v>
      </c>
      <c r="AF739" s="1">
        <f t="shared" si="464"/>
        <v>0</v>
      </c>
      <c r="AH739" s="1" t="str">
        <f t="shared" si="465"/>
        <v>No</v>
      </c>
    </row>
    <row r="740" spans="1:34" hidden="1" x14ac:dyDescent="0.2">
      <c r="A740" s="88">
        <v>7.3700000000000002E-4</v>
      </c>
      <c r="B740" s="4">
        <f t="shared" si="466"/>
        <v>7.3700000000000002E-4</v>
      </c>
      <c r="C740"/>
      <c r="D740" s="213"/>
      <c r="E740" s="44" t="s">
        <v>21</v>
      </c>
      <c r="F740" s="14">
        <f t="shared" si="469"/>
        <v>0</v>
      </c>
      <c r="G740" s="14">
        <f t="shared" si="470"/>
        <v>0</v>
      </c>
      <c r="H740" s="101" t="str">
        <f>IF(ISNA(VLOOKUP(C740,[1]Sheet1!$J$2:$J$2999,1,FALSE)),"No","Yes")</f>
        <v>No</v>
      </c>
      <c r="I740" s="72">
        <f t="shared" si="471"/>
        <v>0</v>
      </c>
      <c r="J740" s="72">
        <f t="shared" si="472"/>
        <v>0</v>
      </c>
      <c r="K740" s="72">
        <f t="shared" si="473"/>
        <v>0</v>
      </c>
      <c r="L740" s="72">
        <f t="shared" si="474"/>
        <v>0</v>
      </c>
      <c r="M740" s="72">
        <f t="shared" si="475"/>
        <v>0</v>
      </c>
      <c r="N740" s="72">
        <f t="shared" si="476"/>
        <v>0</v>
      </c>
      <c r="O740" s="72">
        <f t="shared" si="467"/>
        <v>0</v>
      </c>
      <c r="Q740" s="73">
        <f t="shared" si="477"/>
        <v>0</v>
      </c>
      <c r="R740" s="73">
        <f t="shared" si="478"/>
        <v>0</v>
      </c>
      <c r="S740" s="73">
        <f t="shared" si="479"/>
        <v>0</v>
      </c>
      <c r="T740" s="73">
        <f t="shared" si="480"/>
        <v>0</v>
      </c>
      <c r="U740" s="73">
        <f t="shared" si="481"/>
        <v>0</v>
      </c>
      <c r="V740" s="73">
        <f t="shared" si="482"/>
        <v>0</v>
      </c>
      <c r="W740" s="73">
        <f t="shared" si="468"/>
        <v>0</v>
      </c>
      <c r="Y740" s="72">
        <f t="shared" si="483"/>
        <v>0</v>
      </c>
      <c r="Z740" s="73">
        <f t="shared" si="484"/>
        <v>0</v>
      </c>
      <c r="AA740" s="58">
        <f t="shared" si="485"/>
        <v>0</v>
      </c>
      <c r="AB740" s="72">
        <f t="shared" si="486"/>
        <v>0</v>
      </c>
      <c r="AC740" s="72">
        <f t="shared" si="487"/>
        <v>0</v>
      </c>
      <c r="AD740" s="73">
        <f t="shared" si="488"/>
        <v>0</v>
      </c>
      <c r="AE740" s="73">
        <f t="shared" si="489"/>
        <v>0</v>
      </c>
      <c r="AF740" s="1">
        <f t="shared" si="464"/>
        <v>0</v>
      </c>
      <c r="AH740" s="1" t="str">
        <f t="shared" si="465"/>
        <v>No</v>
      </c>
    </row>
    <row r="741" spans="1:34" hidden="1" x14ac:dyDescent="0.2">
      <c r="A741" s="88">
        <v>7.3799999999999994E-4</v>
      </c>
      <c r="B741" s="4">
        <f t="shared" si="466"/>
        <v>7.3799999999999994E-4</v>
      </c>
      <c r="C741"/>
      <c r="D741" s="213"/>
      <c r="E741" s="44" t="s">
        <v>21</v>
      </c>
      <c r="F741" s="14">
        <f t="shared" si="469"/>
        <v>0</v>
      </c>
      <c r="G741" s="14">
        <f t="shared" si="470"/>
        <v>0</v>
      </c>
      <c r="H741" s="101" t="str">
        <f>IF(ISNA(VLOOKUP(C741,[1]Sheet1!$J$2:$J$2999,1,FALSE)),"No","Yes")</f>
        <v>No</v>
      </c>
      <c r="I741" s="72">
        <f t="shared" si="471"/>
        <v>0</v>
      </c>
      <c r="J741" s="72">
        <f t="shared" si="472"/>
        <v>0</v>
      </c>
      <c r="K741" s="72">
        <f t="shared" si="473"/>
        <v>0</v>
      </c>
      <c r="L741" s="72">
        <f t="shared" si="474"/>
        <v>0</v>
      </c>
      <c r="M741" s="72">
        <f t="shared" si="475"/>
        <v>0</v>
      </c>
      <c r="N741" s="72">
        <f t="shared" si="476"/>
        <v>0</v>
      </c>
      <c r="O741" s="72">
        <f t="shared" si="467"/>
        <v>0</v>
      </c>
      <c r="Q741" s="73">
        <f t="shared" si="477"/>
        <v>0</v>
      </c>
      <c r="R741" s="73">
        <f t="shared" si="478"/>
        <v>0</v>
      </c>
      <c r="S741" s="73">
        <f t="shared" si="479"/>
        <v>0</v>
      </c>
      <c r="T741" s="73">
        <f t="shared" si="480"/>
        <v>0</v>
      </c>
      <c r="U741" s="73">
        <f t="shared" si="481"/>
        <v>0</v>
      </c>
      <c r="V741" s="73">
        <f t="shared" si="482"/>
        <v>0</v>
      </c>
      <c r="W741" s="73">
        <f t="shared" si="468"/>
        <v>0</v>
      </c>
      <c r="Y741" s="72">
        <f t="shared" si="483"/>
        <v>0</v>
      </c>
      <c r="Z741" s="73">
        <f t="shared" si="484"/>
        <v>0</v>
      </c>
      <c r="AA741" s="58">
        <f t="shared" si="485"/>
        <v>0</v>
      </c>
      <c r="AB741" s="72">
        <f t="shared" si="486"/>
        <v>0</v>
      </c>
      <c r="AC741" s="72">
        <f t="shared" si="487"/>
        <v>0</v>
      </c>
      <c r="AD741" s="73">
        <f t="shared" si="488"/>
        <v>0</v>
      </c>
      <c r="AE741" s="73">
        <f t="shared" si="489"/>
        <v>0</v>
      </c>
      <c r="AF741" s="1">
        <f t="shared" si="464"/>
        <v>0</v>
      </c>
      <c r="AH741" s="1" t="str">
        <f t="shared" si="465"/>
        <v>No</v>
      </c>
    </row>
    <row r="742" spans="1:34" hidden="1" x14ac:dyDescent="0.2">
      <c r="A742" s="88">
        <v>7.3899999999999997E-4</v>
      </c>
      <c r="B742" s="4">
        <f t="shared" si="466"/>
        <v>7.3899999999999997E-4</v>
      </c>
      <c r="C742"/>
      <c r="D742" s="213"/>
      <c r="E742" s="44" t="s">
        <v>21</v>
      </c>
      <c r="F742" s="14">
        <f t="shared" si="469"/>
        <v>0</v>
      </c>
      <c r="G742" s="14">
        <f t="shared" si="470"/>
        <v>0</v>
      </c>
      <c r="H742" s="101" t="str">
        <f>IF(ISNA(VLOOKUP(C742,[1]Sheet1!$J$2:$J$2999,1,FALSE)),"No","Yes")</f>
        <v>No</v>
      </c>
      <c r="I742" s="72">
        <f t="shared" si="471"/>
        <v>0</v>
      </c>
      <c r="J742" s="72">
        <f t="shared" si="472"/>
        <v>0</v>
      </c>
      <c r="K742" s="72">
        <f t="shared" si="473"/>
        <v>0</v>
      </c>
      <c r="L742" s="72">
        <f t="shared" si="474"/>
        <v>0</v>
      </c>
      <c r="M742" s="72">
        <f t="shared" si="475"/>
        <v>0</v>
      </c>
      <c r="N742" s="72">
        <f t="shared" si="476"/>
        <v>0</v>
      </c>
      <c r="O742" s="72">
        <f t="shared" si="467"/>
        <v>0</v>
      </c>
      <c r="Q742" s="73">
        <f t="shared" si="477"/>
        <v>0</v>
      </c>
      <c r="R742" s="73">
        <f t="shared" si="478"/>
        <v>0</v>
      </c>
      <c r="S742" s="73">
        <f t="shared" si="479"/>
        <v>0</v>
      </c>
      <c r="T742" s="73">
        <f t="shared" si="480"/>
        <v>0</v>
      </c>
      <c r="U742" s="73">
        <f t="shared" si="481"/>
        <v>0</v>
      </c>
      <c r="V742" s="73">
        <f t="shared" si="482"/>
        <v>0</v>
      </c>
      <c r="W742" s="73">
        <f t="shared" si="468"/>
        <v>0</v>
      </c>
      <c r="Y742" s="72">
        <f t="shared" si="483"/>
        <v>0</v>
      </c>
      <c r="Z742" s="73">
        <f t="shared" si="484"/>
        <v>0</v>
      </c>
      <c r="AA742" s="58">
        <f t="shared" si="485"/>
        <v>0</v>
      </c>
      <c r="AB742" s="72">
        <f t="shared" si="486"/>
        <v>0</v>
      </c>
      <c r="AC742" s="72">
        <f t="shared" si="487"/>
        <v>0</v>
      </c>
      <c r="AD742" s="73">
        <f t="shared" si="488"/>
        <v>0</v>
      </c>
      <c r="AE742" s="73">
        <f t="shared" si="489"/>
        <v>0</v>
      </c>
      <c r="AF742" s="1">
        <f t="shared" si="464"/>
        <v>0</v>
      </c>
      <c r="AH742" s="1" t="str">
        <f t="shared" si="465"/>
        <v>No</v>
      </c>
    </row>
    <row r="743" spans="1:34" hidden="1" x14ac:dyDescent="0.2">
      <c r="A743" s="88">
        <v>7.3999999999999999E-4</v>
      </c>
      <c r="B743" s="4">
        <f t="shared" si="466"/>
        <v>7.3999999999999999E-4</v>
      </c>
      <c r="C743"/>
      <c r="D743" s="213"/>
      <c r="E743" s="44" t="s">
        <v>21</v>
      </c>
      <c r="F743" s="14">
        <f t="shared" si="469"/>
        <v>0</v>
      </c>
      <c r="G743" s="14">
        <f t="shared" si="470"/>
        <v>0</v>
      </c>
      <c r="H743" s="101" t="str">
        <f>IF(ISNA(VLOOKUP(C743,[1]Sheet1!$J$2:$J$2999,1,FALSE)),"No","Yes")</f>
        <v>No</v>
      </c>
      <c r="I743" s="72">
        <f t="shared" si="471"/>
        <v>0</v>
      </c>
      <c r="J743" s="72">
        <f t="shared" si="472"/>
        <v>0</v>
      </c>
      <c r="K743" s="72">
        <f t="shared" si="473"/>
        <v>0</v>
      </c>
      <c r="L743" s="72">
        <f t="shared" si="474"/>
        <v>0</v>
      </c>
      <c r="M743" s="72">
        <f t="shared" si="475"/>
        <v>0</v>
      </c>
      <c r="N743" s="72">
        <f t="shared" si="476"/>
        <v>0</v>
      </c>
      <c r="O743" s="72">
        <f t="shared" si="467"/>
        <v>0</v>
      </c>
      <c r="Q743" s="73">
        <f t="shared" si="477"/>
        <v>0</v>
      </c>
      <c r="R743" s="73">
        <f t="shared" si="478"/>
        <v>0</v>
      </c>
      <c r="S743" s="73">
        <f t="shared" si="479"/>
        <v>0</v>
      </c>
      <c r="T743" s="73">
        <f t="shared" si="480"/>
        <v>0</v>
      </c>
      <c r="U743" s="73">
        <f t="shared" si="481"/>
        <v>0</v>
      </c>
      <c r="V743" s="73">
        <f t="shared" si="482"/>
        <v>0</v>
      </c>
      <c r="W743" s="73">
        <f t="shared" si="468"/>
        <v>0</v>
      </c>
      <c r="Y743" s="72">
        <f t="shared" si="483"/>
        <v>0</v>
      </c>
      <c r="Z743" s="73">
        <f t="shared" si="484"/>
        <v>0</v>
      </c>
      <c r="AA743" s="58">
        <f t="shared" si="485"/>
        <v>0</v>
      </c>
      <c r="AB743" s="72">
        <f t="shared" si="486"/>
        <v>0</v>
      </c>
      <c r="AC743" s="72">
        <f t="shared" si="487"/>
        <v>0</v>
      </c>
      <c r="AD743" s="73">
        <f t="shared" si="488"/>
        <v>0</v>
      </c>
      <c r="AE743" s="73">
        <f t="shared" si="489"/>
        <v>0</v>
      </c>
      <c r="AF743" s="1">
        <f t="shared" si="464"/>
        <v>0</v>
      </c>
      <c r="AH743" s="1" t="str">
        <f t="shared" si="465"/>
        <v>No</v>
      </c>
    </row>
    <row r="744" spans="1:34" hidden="1" x14ac:dyDescent="0.2">
      <c r="A744" s="88">
        <v>7.4100000000000001E-4</v>
      </c>
      <c r="B744" s="4">
        <f t="shared" si="466"/>
        <v>7.4100000000000001E-4</v>
      </c>
      <c r="C744"/>
      <c r="D744" s="213"/>
      <c r="E744" s="44" t="s">
        <v>21</v>
      </c>
      <c r="F744" s="14">
        <f t="shared" si="469"/>
        <v>0</v>
      </c>
      <c r="G744" s="14">
        <f t="shared" si="470"/>
        <v>0</v>
      </c>
      <c r="H744" s="101" t="str">
        <f>IF(ISNA(VLOOKUP(C744,[1]Sheet1!$J$2:$J$2999,1,FALSE)),"No","Yes")</f>
        <v>No</v>
      </c>
      <c r="I744" s="72">
        <f t="shared" si="471"/>
        <v>0</v>
      </c>
      <c r="J744" s="72">
        <f t="shared" si="472"/>
        <v>0</v>
      </c>
      <c r="K744" s="72">
        <f t="shared" si="473"/>
        <v>0</v>
      </c>
      <c r="L744" s="72">
        <f t="shared" si="474"/>
        <v>0</v>
      </c>
      <c r="M744" s="72">
        <f t="shared" si="475"/>
        <v>0</v>
      </c>
      <c r="N744" s="72">
        <f t="shared" si="476"/>
        <v>0</v>
      </c>
      <c r="O744" s="72">
        <f t="shared" si="467"/>
        <v>0</v>
      </c>
      <c r="Q744" s="73">
        <f t="shared" si="477"/>
        <v>0</v>
      </c>
      <c r="R744" s="73">
        <f t="shared" si="478"/>
        <v>0</v>
      </c>
      <c r="S744" s="73">
        <f t="shared" si="479"/>
        <v>0</v>
      </c>
      <c r="T744" s="73">
        <f t="shared" si="480"/>
        <v>0</v>
      </c>
      <c r="U744" s="73">
        <f t="shared" si="481"/>
        <v>0</v>
      </c>
      <c r="V744" s="73">
        <f t="shared" si="482"/>
        <v>0</v>
      </c>
      <c r="W744" s="73">
        <f t="shared" si="468"/>
        <v>0</v>
      </c>
      <c r="Y744" s="72">
        <f t="shared" si="483"/>
        <v>0</v>
      </c>
      <c r="Z744" s="73">
        <f t="shared" si="484"/>
        <v>0</v>
      </c>
      <c r="AA744" s="58">
        <f t="shared" si="485"/>
        <v>0</v>
      </c>
      <c r="AB744" s="72">
        <f t="shared" si="486"/>
        <v>0</v>
      </c>
      <c r="AC744" s="72">
        <f t="shared" si="487"/>
        <v>0</v>
      </c>
      <c r="AD744" s="73">
        <f t="shared" si="488"/>
        <v>0</v>
      </c>
      <c r="AE744" s="73">
        <f t="shared" si="489"/>
        <v>0</v>
      </c>
      <c r="AF744" s="1">
        <f t="shared" si="464"/>
        <v>0</v>
      </c>
      <c r="AH744" s="1" t="str">
        <f t="shared" si="465"/>
        <v>No</v>
      </c>
    </row>
    <row r="745" spans="1:34" hidden="1" x14ac:dyDescent="0.2">
      <c r="A745" s="88">
        <v>7.4200000000000004E-4</v>
      </c>
      <c r="B745" s="4">
        <f t="shared" si="466"/>
        <v>7.4200000000000004E-4</v>
      </c>
      <c r="C745"/>
      <c r="D745" s="213"/>
      <c r="E745" s="44" t="s">
        <v>21</v>
      </c>
      <c r="F745" s="14">
        <f t="shared" si="469"/>
        <v>0</v>
      </c>
      <c r="G745" s="14">
        <f t="shared" si="470"/>
        <v>0</v>
      </c>
      <c r="H745" s="101" t="str">
        <f>IF(ISNA(VLOOKUP(C745,[1]Sheet1!$J$2:$J$2999,1,FALSE)),"No","Yes")</f>
        <v>No</v>
      </c>
      <c r="I745" s="72">
        <f t="shared" si="471"/>
        <v>0</v>
      </c>
      <c r="J745" s="72">
        <f t="shared" si="472"/>
        <v>0</v>
      </c>
      <c r="K745" s="72">
        <f t="shared" si="473"/>
        <v>0</v>
      </c>
      <c r="L745" s="72">
        <f t="shared" si="474"/>
        <v>0</v>
      </c>
      <c r="M745" s="72">
        <f t="shared" si="475"/>
        <v>0</v>
      </c>
      <c r="N745" s="72">
        <f t="shared" si="476"/>
        <v>0</v>
      </c>
      <c r="O745" s="72">
        <f t="shared" si="467"/>
        <v>0</v>
      </c>
      <c r="Q745" s="73">
        <f t="shared" si="477"/>
        <v>0</v>
      </c>
      <c r="R745" s="73">
        <f t="shared" si="478"/>
        <v>0</v>
      </c>
      <c r="S745" s="73">
        <f t="shared" si="479"/>
        <v>0</v>
      </c>
      <c r="T745" s="73">
        <f t="shared" si="480"/>
        <v>0</v>
      </c>
      <c r="U745" s="73">
        <f t="shared" si="481"/>
        <v>0</v>
      </c>
      <c r="V745" s="73">
        <f t="shared" si="482"/>
        <v>0</v>
      </c>
      <c r="W745" s="73">
        <f t="shared" si="468"/>
        <v>0</v>
      </c>
      <c r="Y745" s="72">
        <f t="shared" si="483"/>
        <v>0</v>
      </c>
      <c r="Z745" s="73">
        <f t="shared" si="484"/>
        <v>0</v>
      </c>
      <c r="AA745" s="58">
        <f t="shared" si="485"/>
        <v>0</v>
      </c>
      <c r="AB745" s="72">
        <f t="shared" si="486"/>
        <v>0</v>
      </c>
      <c r="AC745" s="72">
        <f t="shared" si="487"/>
        <v>0</v>
      </c>
      <c r="AD745" s="73">
        <f t="shared" si="488"/>
        <v>0</v>
      </c>
      <c r="AE745" s="73">
        <f t="shared" si="489"/>
        <v>0</v>
      </c>
      <c r="AF745" s="1">
        <f t="shared" si="464"/>
        <v>0</v>
      </c>
      <c r="AH745" s="1" t="str">
        <f t="shared" si="465"/>
        <v>No</v>
      </c>
    </row>
    <row r="746" spans="1:34" hidden="1" x14ac:dyDescent="0.2">
      <c r="A746" s="88">
        <v>7.4299999999999995E-4</v>
      </c>
      <c r="B746" s="4">
        <f t="shared" si="466"/>
        <v>7.4299999999999995E-4</v>
      </c>
      <c r="C746"/>
      <c r="D746" s="213"/>
      <c r="E746" s="44" t="s">
        <v>21</v>
      </c>
      <c r="F746" s="14">
        <f t="shared" si="469"/>
        <v>0</v>
      </c>
      <c r="G746" s="14">
        <f t="shared" si="470"/>
        <v>0</v>
      </c>
      <c r="H746" s="101" t="str">
        <f>IF(ISNA(VLOOKUP(C746,[1]Sheet1!$J$2:$J$2999,1,FALSE)),"No","Yes")</f>
        <v>No</v>
      </c>
      <c r="I746" s="72">
        <f t="shared" si="471"/>
        <v>0</v>
      </c>
      <c r="J746" s="72">
        <f t="shared" si="472"/>
        <v>0</v>
      </c>
      <c r="K746" s="72">
        <f t="shared" si="473"/>
        <v>0</v>
      </c>
      <c r="L746" s="72">
        <f t="shared" si="474"/>
        <v>0</v>
      </c>
      <c r="M746" s="72">
        <f t="shared" si="475"/>
        <v>0</v>
      </c>
      <c r="N746" s="72">
        <f t="shared" si="476"/>
        <v>0</v>
      </c>
      <c r="O746" s="72">
        <f t="shared" si="467"/>
        <v>0</v>
      </c>
      <c r="Q746" s="73">
        <f t="shared" si="477"/>
        <v>0</v>
      </c>
      <c r="R746" s="73">
        <f t="shared" si="478"/>
        <v>0</v>
      </c>
      <c r="S746" s="73">
        <f t="shared" si="479"/>
        <v>0</v>
      </c>
      <c r="T746" s="73">
        <f t="shared" si="480"/>
        <v>0</v>
      </c>
      <c r="U746" s="73">
        <f t="shared" si="481"/>
        <v>0</v>
      </c>
      <c r="V746" s="73">
        <f t="shared" si="482"/>
        <v>0</v>
      </c>
      <c r="W746" s="73">
        <f t="shared" si="468"/>
        <v>0</v>
      </c>
      <c r="Y746" s="72">
        <f t="shared" si="483"/>
        <v>0</v>
      </c>
      <c r="Z746" s="73">
        <f t="shared" si="484"/>
        <v>0</v>
      </c>
      <c r="AA746" s="58">
        <f t="shared" si="485"/>
        <v>0</v>
      </c>
      <c r="AB746" s="72">
        <f t="shared" si="486"/>
        <v>0</v>
      </c>
      <c r="AC746" s="72">
        <f t="shared" si="487"/>
        <v>0</v>
      </c>
      <c r="AD746" s="73">
        <f t="shared" si="488"/>
        <v>0</v>
      </c>
      <c r="AE746" s="73">
        <f t="shared" si="489"/>
        <v>0</v>
      </c>
      <c r="AF746" s="1">
        <f t="shared" si="464"/>
        <v>0</v>
      </c>
      <c r="AH746" s="1" t="str">
        <f t="shared" si="465"/>
        <v>No</v>
      </c>
    </row>
    <row r="747" spans="1:34" hidden="1" x14ac:dyDescent="0.2">
      <c r="A747" s="88">
        <v>7.4399999999999998E-4</v>
      </c>
      <c r="B747" s="4">
        <f t="shared" si="466"/>
        <v>7.4399999999999998E-4</v>
      </c>
      <c r="C747"/>
      <c r="D747" s="213"/>
      <c r="E747" s="44" t="s">
        <v>21</v>
      </c>
      <c r="F747" s="14">
        <f t="shared" si="469"/>
        <v>0</v>
      </c>
      <c r="G747" s="14">
        <f t="shared" si="470"/>
        <v>0</v>
      </c>
      <c r="H747" s="101" t="str">
        <f>IF(ISNA(VLOOKUP(C747,[1]Sheet1!$J$2:$J$2999,1,FALSE)),"No","Yes")</f>
        <v>No</v>
      </c>
      <c r="I747" s="72">
        <f t="shared" si="471"/>
        <v>0</v>
      </c>
      <c r="J747" s="72">
        <f t="shared" si="472"/>
        <v>0</v>
      </c>
      <c r="K747" s="72">
        <f t="shared" si="473"/>
        <v>0</v>
      </c>
      <c r="L747" s="72">
        <f t="shared" si="474"/>
        <v>0</v>
      </c>
      <c r="M747" s="72">
        <f t="shared" si="475"/>
        <v>0</v>
      </c>
      <c r="N747" s="72">
        <f t="shared" si="476"/>
        <v>0</v>
      </c>
      <c r="O747" s="72">
        <f t="shared" si="467"/>
        <v>0</v>
      </c>
      <c r="Q747" s="73">
        <f t="shared" si="477"/>
        <v>0</v>
      </c>
      <c r="R747" s="73">
        <f t="shared" si="478"/>
        <v>0</v>
      </c>
      <c r="S747" s="73">
        <f t="shared" si="479"/>
        <v>0</v>
      </c>
      <c r="T747" s="73">
        <f t="shared" si="480"/>
        <v>0</v>
      </c>
      <c r="U747" s="73">
        <f t="shared" si="481"/>
        <v>0</v>
      </c>
      <c r="V747" s="73">
        <f t="shared" si="482"/>
        <v>0</v>
      </c>
      <c r="W747" s="73">
        <f t="shared" si="468"/>
        <v>0</v>
      </c>
      <c r="Y747" s="72">
        <f t="shared" si="483"/>
        <v>0</v>
      </c>
      <c r="Z747" s="73">
        <f t="shared" si="484"/>
        <v>0</v>
      </c>
      <c r="AA747" s="58">
        <f t="shared" si="485"/>
        <v>0</v>
      </c>
      <c r="AB747" s="72">
        <f t="shared" si="486"/>
        <v>0</v>
      </c>
      <c r="AC747" s="72">
        <f t="shared" si="487"/>
        <v>0</v>
      </c>
      <c r="AD747" s="73">
        <f t="shared" si="488"/>
        <v>0</v>
      </c>
      <c r="AE747" s="73">
        <f t="shared" si="489"/>
        <v>0</v>
      </c>
      <c r="AF747" s="1">
        <f t="shared" si="464"/>
        <v>0</v>
      </c>
      <c r="AH747" s="1" t="str">
        <f t="shared" si="465"/>
        <v>No</v>
      </c>
    </row>
    <row r="748" spans="1:34" hidden="1" x14ac:dyDescent="0.2">
      <c r="A748" s="88">
        <v>7.45E-4</v>
      </c>
      <c r="B748" s="4">
        <f t="shared" si="466"/>
        <v>7.45E-4</v>
      </c>
      <c r="C748"/>
      <c r="D748" s="213"/>
      <c r="E748" s="44" t="s">
        <v>21</v>
      </c>
      <c r="F748" s="14">
        <f t="shared" si="469"/>
        <v>0</v>
      </c>
      <c r="G748" s="14">
        <f t="shared" si="470"/>
        <v>0</v>
      </c>
      <c r="H748" s="101" t="str">
        <f>IF(ISNA(VLOOKUP(C748,[1]Sheet1!$J$2:$J$2999,1,FALSE)),"No","Yes")</f>
        <v>No</v>
      </c>
      <c r="I748" s="72">
        <f t="shared" si="471"/>
        <v>0</v>
      </c>
      <c r="J748" s="72">
        <f t="shared" si="472"/>
        <v>0</v>
      </c>
      <c r="K748" s="72">
        <f t="shared" si="473"/>
        <v>0</v>
      </c>
      <c r="L748" s="72">
        <f t="shared" si="474"/>
        <v>0</v>
      </c>
      <c r="M748" s="72">
        <f t="shared" si="475"/>
        <v>0</v>
      </c>
      <c r="N748" s="72">
        <f t="shared" si="476"/>
        <v>0</v>
      </c>
      <c r="O748" s="72">
        <f t="shared" si="467"/>
        <v>0</v>
      </c>
      <c r="Q748" s="73">
        <f t="shared" si="477"/>
        <v>0</v>
      </c>
      <c r="R748" s="73">
        <f t="shared" si="478"/>
        <v>0</v>
      </c>
      <c r="S748" s="73">
        <f t="shared" si="479"/>
        <v>0</v>
      </c>
      <c r="T748" s="73">
        <f t="shared" si="480"/>
        <v>0</v>
      </c>
      <c r="U748" s="73">
        <f t="shared" si="481"/>
        <v>0</v>
      </c>
      <c r="V748" s="73">
        <f t="shared" si="482"/>
        <v>0</v>
      </c>
      <c r="W748" s="73">
        <f t="shared" si="468"/>
        <v>0</v>
      </c>
      <c r="Y748" s="72">
        <f t="shared" si="483"/>
        <v>0</v>
      </c>
      <c r="Z748" s="73">
        <f t="shared" si="484"/>
        <v>0</v>
      </c>
      <c r="AA748" s="58">
        <f t="shared" si="485"/>
        <v>0</v>
      </c>
      <c r="AB748" s="72">
        <f t="shared" si="486"/>
        <v>0</v>
      </c>
      <c r="AC748" s="72">
        <f t="shared" si="487"/>
        <v>0</v>
      </c>
      <c r="AD748" s="73">
        <f t="shared" si="488"/>
        <v>0</v>
      </c>
      <c r="AE748" s="73">
        <f t="shared" si="489"/>
        <v>0</v>
      </c>
      <c r="AF748" s="1">
        <f t="shared" si="464"/>
        <v>0</v>
      </c>
      <c r="AH748" s="1" t="str">
        <f t="shared" si="465"/>
        <v>No</v>
      </c>
    </row>
    <row r="749" spans="1:34" hidden="1" x14ac:dyDescent="0.2">
      <c r="A749" s="88">
        <v>7.4600000000000003E-4</v>
      </c>
      <c r="B749" s="4">
        <f t="shared" si="466"/>
        <v>7.4600000000000003E-4</v>
      </c>
      <c r="C749"/>
      <c r="D749" s="213"/>
      <c r="E749" s="44" t="s">
        <v>21</v>
      </c>
      <c r="F749" s="14">
        <f t="shared" si="469"/>
        <v>0</v>
      </c>
      <c r="G749" s="14">
        <f t="shared" si="470"/>
        <v>0</v>
      </c>
      <c r="H749" s="101" t="str">
        <f>IF(ISNA(VLOOKUP(C749,[1]Sheet1!$J$2:$J$2999,1,FALSE)),"No","Yes")</f>
        <v>No</v>
      </c>
      <c r="I749" s="72">
        <f t="shared" si="471"/>
        <v>0</v>
      </c>
      <c r="J749" s="72">
        <f t="shared" si="472"/>
        <v>0</v>
      </c>
      <c r="K749" s="72">
        <f t="shared" si="473"/>
        <v>0</v>
      </c>
      <c r="L749" s="72">
        <f t="shared" si="474"/>
        <v>0</v>
      </c>
      <c r="M749" s="72">
        <f t="shared" si="475"/>
        <v>0</v>
      </c>
      <c r="N749" s="72">
        <f t="shared" si="476"/>
        <v>0</v>
      </c>
      <c r="O749" s="72">
        <f t="shared" si="467"/>
        <v>0</v>
      </c>
      <c r="Q749" s="73">
        <f t="shared" si="477"/>
        <v>0</v>
      </c>
      <c r="R749" s="73">
        <f t="shared" si="478"/>
        <v>0</v>
      </c>
      <c r="S749" s="73">
        <f t="shared" si="479"/>
        <v>0</v>
      </c>
      <c r="T749" s="73">
        <f t="shared" si="480"/>
        <v>0</v>
      </c>
      <c r="U749" s="73">
        <f t="shared" si="481"/>
        <v>0</v>
      </c>
      <c r="V749" s="73">
        <f t="shared" si="482"/>
        <v>0</v>
      </c>
      <c r="W749" s="73">
        <f t="shared" si="468"/>
        <v>0</v>
      </c>
      <c r="Y749" s="72">
        <f t="shared" si="483"/>
        <v>0</v>
      </c>
      <c r="Z749" s="73">
        <f t="shared" si="484"/>
        <v>0</v>
      </c>
      <c r="AA749" s="58">
        <f t="shared" si="485"/>
        <v>0</v>
      </c>
      <c r="AB749" s="72">
        <f t="shared" si="486"/>
        <v>0</v>
      </c>
      <c r="AC749" s="72">
        <f t="shared" si="487"/>
        <v>0</v>
      </c>
      <c r="AD749" s="73">
        <f t="shared" si="488"/>
        <v>0</v>
      </c>
      <c r="AE749" s="73">
        <f t="shared" si="489"/>
        <v>0</v>
      </c>
      <c r="AF749" s="1">
        <f t="shared" si="464"/>
        <v>0</v>
      </c>
      <c r="AH749" s="1" t="str">
        <f t="shared" si="465"/>
        <v>No</v>
      </c>
    </row>
    <row r="750" spans="1:34" hidden="1" x14ac:dyDescent="0.2">
      <c r="A750" s="88">
        <v>7.4699999999999994E-4</v>
      </c>
      <c r="B750" s="4">
        <f t="shared" si="466"/>
        <v>7.4699999999999994E-4</v>
      </c>
      <c r="C750"/>
      <c r="D750" s="213"/>
      <c r="E750" s="44" t="s">
        <v>21</v>
      </c>
      <c r="F750" s="14">
        <f t="shared" si="469"/>
        <v>0</v>
      </c>
      <c r="G750" s="14">
        <f t="shared" si="470"/>
        <v>0</v>
      </c>
      <c r="H750" s="101" t="str">
        <f>IF(ISNA(VLOOKUP(C750,[1]Sheet1!$J$2:$J$2999,1,FALSE)),"No","Yes")</f>
        <v>No</v>
      </c>
      <c r="I750" s="72">
        <f t="shared" si="471"/>
        <v>0</v>
      </c>
      <c r="J750" s="72">
        <f t="shared" si="472"/>
        <v>0</v>
      </c>
      <c r="K750" s="72">
        <f t="shared" si="473"/>
        <v>0</v>
      </c>
      <c r="L750" s="72">
        <f t="shared" si="474"/>
        <v>0</v>
      </c>
      <c r="M750" s="72">
        <f t="shared" si="475"/>
        <v>0</v>
      </c>
      <c r="N750" s="72">
        <f t="shared" si="476"/>
        <v>0</v>
      </c>
      <c r="O750" s="72">
        <f t="shared" si="467"/>
        <v>0</v>
      </c>
      <c r="Q750" s="73">
        <f t="shared" si="477"/>
        <v>0</v>
      </c>
      <c r="R750" s="73">
        <f t="shared" si="478"/>
        <v>0</v>
      </c>
      <c r="S750" s="73">
        <f t="shared" si="479"/>
        <v>0</v>
      </c>
      <c r="T750" s="73">
        <f t="shared" si="480"/>
        <v>0</v>
      </c>
      <c r="U750" s="73">
        <f t="shared" si="481"/>
        <v>0</v>
      </c>
      <c r="V750" s="73">
        <f t="shared" si="482"/>
        <v>0</v>
      </c>
      <c r="W750" s="73">
        <f t="shared" si="468"/>
        <v>0</v>
      </c>
      <c r="Y750" s="72">
        <f t="shared" si="483"/>
        <v>0</v>
      </c>
      <c r="Z750" s="73">
        <f t="shared" si="484"/>
        <v>0</v>
      </c>
      <c r="AA750" s="58">
        <f t="shared" si="485"/>
        <v>0</v>
      </c>
      <c r="AB750" s="72">
        <f t="shared" si="486"/>
        <v>0</v>
      </c>
      <c r="AC750" s="72">
        <f t="shared" si="487"/>
        <v>0</v>
      </c>
      <c r="AD750" s="73">
        <f t="shared" si="488"/>
        <v>0</v>
      </c>
      <c r="AE750" s="73">
        <f t="shared" si="489"/>
        <v>0</v>
      </c>
      <c r="AF750" s="1">
        <f t="shared" si="464"/>
        <v>0</v>
      </c>
      <c r="AH750" s="1" t="str">
        <f t="shared" si="465"/>
        <v>No</v>
      </c>
    </row>
    <row r="751" spans="1:34" hidden="1" x14ac:dyDescent="0.2">
      <c r="A751" s="88">
        <v>7.4799999999999997E-4</v>
      </c>
      <c r="B751" s="4">
        <f t="shared" si="466"/>
        <v>7.4799999999999997E-4</v>
      </c>
      <c r="C751"/>
      <c r="D751" s="213"/>
      <c r="E751" s="44" t="s">
        <v>21</v>
      </c>
      <c r="F751" s="14">
        <f t="shared" si="469"/>
        <v>0</v>
      </c>
      <c r="G751" s="14">
        <f t="shared" si="470"/>
        <v>0</v>
      </c>
      <c r="H751" s="101" t="str">
        <f>IF(ISNA(VLOOKUP(C751,[1]Sheet1!$J$2:$J$2999,1,FALSE)),"No","Yes")</f>
        <v>No</v>
      </c>
      <c r="I751" s="72">
        <f t="shared" si="471"/>
        <v>0</v>
      </c>
      <c r="J751" s="72">
        <f t="shared" si="472"/>
        <v>0</v>
      </c>
      <c r="K751" s="72">
        <f t="shared" si="473"/>
        <v>0</v>
      </c>
      <c r="L751" s="72">
        <f t="shared" si="474"/>
        <v>0</v>
      </c>
      <c r="M751" s="72">
        <f t="shared" si="475"/>
        <v>0</v>
      </c>
      <c r="N751" s="72">
        <f t="shared" si="476"/>
        <v>0</v>
      </c>
      <c r="O751" s="72">
        <f t="shared" si="467"/>
        <v>0</v>
      </c>
      <c r="Q751" s="73">
        <f t="shared" si="477"/>
        <v>0</v>
      </c>
      <c r="R751" s="73">
        <f t="shared" si="478"/>
        <v>0</v>
      </c>
      <c r="S751" s="73">
        <f t="shared" si="479"/>
        <v>0</v>
      </c>
      <c r="T751" s="73">
        <f t="shared" si="480"/>
        <v>0</v>
      </c>
      <c r="U751" s="73">
        <f t="shared" si="481"/>
        <v>0</v>
      </c>
      <c r="V751" s="73">
        <f t="shared" si="482"/>
        <v>0</v>
      </c>
      <c r="W751" s="73">
        <f t="shared" si="468"/>
        <v>0</v>
      </c>
      <c r="Y751" s="72">
        <f t="shared" si="483"/>
        <v>0</v>
      </c>
      <c r="Z751" s="73">
        <f t="shared" si="484"/>
        <v>0</v>
      </c>
      <c r="AA751" s="58">
        <f t="shared" si="485"/>
        <v>0</v>
      </c>
      <c r="AB751" s="72">
        <f t="shared" si="486"/>
        <v>0</v>
      </c>
      <c r="AC751" s="72">
        <f t="shared" si="487"/>
        <v>0</v>
      </c>
      <c r="AD751" s="73">
        <f t="shared" si="488"/>
        <v>0</v>
      </c>
      <c r="AE751" s="73">
        <f t="shared" si="489"/>
        <v>0</v>
      </c>
      <c r="AF751" s="1">
        <f t="shared" si="464"/>
        <v>0</v>
      </c>
      <c r="AH751" s="1" t="str">
        <f t="shared" si="465"/>
        <v>No</v>
      </c>
    </row>
    <row r="752" spans="1:34" hidden="1" x14ac:dyDescent="0.2">
      <c r="A752" s="88">
        <v>7.4899999999999999E-4</v>
      </c>
      <c r="B752" s="4">
        <f t="shared" si="466"/>
        <v>7.4899999999999999E-4</v>
      </c>
      <c r="C752"/>
      <c r="D752" s="213"/>
      <c r="E752" s="44" t="s">
        <v>21</v>
      </c>
      <c r="F752" s="14">
        <f t="shared" si="469"/>
        <v>0</v>
      </c>
      <c r="G752" s="14">
        <f t="shared" si="470"/>
        <v>0</v>
      </c>
      <c r="H752" s="101" t="str">
        <f>IF(ISNA(VLOOKUP(C752,[1]Sheet1!$J$2:$J$2999,1,FALSE)),"No","Yes")</f>
        <v>No</v>
      </c>
      <c r="I752" s="72">
        <f t="shared" si="471"/>
        <v>0</v>
      </c>
      <c r="J752" s="72">
        <f t="shared" si="472"/>
        <v>0</v>
      </c>
      <c r="K752" s="72">
        <f t="shared" si="473"/>
        <v>0</v>
      </c>
      <c r="L752" s="72">
        <f t="shared" si="474"/>
        <v>0</v>
      </c>
      <c r="M752" s="72">
        <f t="shared" si="475"/>
        <v>0</v>
      </c>
      <c r="N752" s="72">
        <f t="shared" si="476"/>
        <v>0</v>
      </c>
      <c r="O752" s="72">
        <f t="shared" si="467"/>
        <v>0</v>
      </c>
      <c r="Q752" s="73">
        <f t="shared" si="477"/>
        <v>0</v>
      </c>
      <c r="R752" s="73">
        <f t="shared" si="478"/>
        <v>0</v>
      </c>
      <c r="S752" s="73">
        <f t="shared" si="479"/>
        <v>0</v>
      </c>
      <c r="T752" s="73">
        <f t="shared" si="480"/>
        <v>0</v>
      </c>
      <c r="U752" s="73">
        <f t="shared" si="481"/>
        <v>0</v>
      </c>
      <c r="V752" s="73">
        <f t="shared" si="482"/>
        <v>0</v>
      </c>
      <c r="W752" s="73">
        <f t="shared" si="468"/>
        <v>0</v>
      </c>
      <c r="Y752" s="72">
        <f t="shared" si="483"/>
        <v>0</v>
      </c>
      <c r="Z752" s="73">
        <f t="shared" si="484"/>
        <v>0</v>
      </c>
      <c r="AA752" s="58">
        <f t="shared" si="485"/>
        <v>0</v>
      </c>
      <c r="AB752" s="72">
        <f t="shared" si="486"/>
        <v>0</v>
      </c>
      <c r="AC752" s="72">
        <f t="shared" si="487"/>
        <v>0</v>
      </c>
      <c r="AD752" s="73">
        <f t="shared" si="488"/>
        <v>0</v>
      </c>
      <c r="AE752" s="73">
        <f t="shared" si="489"/>
        <v>0</v>
      </c>
      <c r="AF752" s="1">
        <f t="shared" si="464"/>
        <v>0</v>
      </c>
      <c r="AH752" s="1" t="str">
        <f t="shared" si="465"/>
        <v>No</v>
      </c>
    </row>
    <row r="753" spans="1:34" hidden="1" x14ac:dyDescent="0.2">
      <c r="A753" s="88">
        <v>7.5000000000000002E-4</v>
      </c>
      <c r="B753" s="4">
        <f t="shared" si="466"/>
        <v>7.5000000000000002E-4</v>
      </c>
      <c r="C753"/>
      <c r="D753" s="213"/>
      <c r="E753" s="44" t="s">
        <v>21</v>
      </c>
      <c r="F753" s="14">
        <f t="shared" si="469"/>
        <v>0</v>
      </c>
      <c r="G753" s="14">
        <f t="shared" si="470"/>
        <v>0</v>
      </c>
      <c r="H753" s="101" t="str">
        <f>IF(ISNA(VLOOKUP(C753,[1]Sheet1!$J$2:$J$2999,1,FALSE)),"No","Yes")</f>
        <v>No</v>
      </c>
      <c r="I753" s="72">
        <f t="shared" si="471"/>
        <v>0</v>
      </c>
      <c r="J753" s="72">
        <f t="shared" si="472"/>
        <v>0</v>
      </c>
      <c r="K753" s="72">
        <f t="shared" si="473"/>
        <v>0</v>
      </c>
      <c r="L753" s="72">
        <f t="shared" si="474"/>
        <v>0</v>
      </c>
      <c r="M753" s="72">
        <f t="shared" si="475"/>
        <v>0</v>
      </c>
      <c r="N753" s="72">
        <f t="shared" si="476"/>
        <v>0</v>
      </c>
      <c r="O753" s="72">
        <f t="shared" si="467"/>
        <v>0</v>
      </c>
      <c r="Q753" s="73">
        <f t="shared" si="477"/>
        <v>0</v>
      </c>
      <c r="R753" s="73">
        <f t="shared" si="478"/>
        <v>0</v>
      </c>
      <c r="S753" s="73">
        <f t="shared" si="479"/>
        <v>0</v>
      </c>
      <c r="T753" s="73">
        <f t="shared" si="480"/>
        <v>0</v>
      </c>
      <c r="U753" s="73">
        <f t="shared" si="481"/>
        <v>0</v>
      </c>
      <c r="V753" s="73">
        <f t="shared" si="482"/>
        <v>0</v>
      </c>
      <c r="W753" s="73">
        <f t="shared" si="468"/>
        <v>0</v>
      </c>
      <c r="Y753" s="72">
        <f t="shared" si="483"/>
        <v>0</v>
      </c>
      <c r="Z753" s="73">
        <f t="shared" si="484"/>
        <v>0</v>
      </c>
      <c r="AA753" s="58">
        <f t="shared" si="485"/>
        <v>0</v>
      </c>
      <c r="AB753" s="72">
        <f t="shared" si="486"/>
        <v>0</v>
      </c>
      <c r="AC753" s="72">
        <f t="shared" si="487"/>
        <v>0</v>
      </c>
      <c r="AD753" s="73">
        <f t="shared" si="488"/>
        <v>0</v>
      </c>
      <c r="AE753" s="73">
        <f t="shared" si="489"/>
        <v>0</v>
      </c>
      <c r="AF753" s="1">
        <f t="shared" si="464"/>
        <v>0</v>
      </c>
      <c r="AH753" s="1" t="str">
        <f t="shared" si="465"/>
        <v>No</v>
      </c>
    </row>
    <row r="754" spans="1:34" hidden="1" x14ac:dyDescent="0.2">
      <c r="A754" s="88">
        <v>7.5100000000000004E-4</v>
      </c>
      <c r="B754" s="4">
        <f t="shared" si="466"/>
        <v>7.5100000000000004E-4</v>
      </c>
      <c r="C754"/>
      <c r="D754" s="213"/>
      <c r="E754" s="44" t="s">
        <v>21</v>
      </c>
      <c r="F754" s="14">
        <f t="shared" si="469"/>
        <v>0</v>
      </c>
      <c r="G754" s="14">
        <f t="shared" si="470"/>
        <v>0</v>
      </c>
      <c r="H754" s="101" t="str">
        <f>IF(ISNA(VLOOKUP(C754,[1]Sheet1!$J$2:$J$2999,1,FALSE)),"No","Yes")</f>
        <v>No</v>
      </c>
      <c r="I754" s="72">
        <f t="shared" si="471"/>
        <v>0</v>
      </c>
      <c r="J754" s="72">
        <f t="shared" si="472"/>
        <v>0</v>
      </c>
      <c r="K754" s="72">
        <f t="shared" si="473"/>
        <v>0</v>
      </c>
      <c r="L754" s="72">
        <f t="shared" si="474"/>
        <v>0</v>
      </c>
      <c r="M754" s="72">
        <f t="shared" si="475"/>
        <v>0</v>
      </c>
      <c r="N754" s="72">
        <f t="shared" si="476"/>
        <v>0</v>
      </c>
      <c r="O754" s="72">
        <f t="shared" si="467"/>
        <v>0</v>
      </c>
      <c r="Q754" s="73">
        <f t="shared" si="477"/>
        <v>0</v>
      </c>
      <c r="R754" s="73">
        <f t="shared" si="478"/>
        <v>0</v>
      </c>
      <c r="S754" s="73">
        <f t="shared" si="479"/>
        <v>0</v>
      </c>
      <c r="T754" s="73">
        <f t="shared" si="480"/>
        <v>0</v>
      </c>
      <c r="U754" s="73">
        <f t="shared" si="481"/>
        <v>0</v>
      </c>
      <c r="V754" s="73">
        <f t="shared" si="482"/>
        <v>0</v>
      </c>
      <c r="W754" s="73">
        <f t="shared" si="468"/>
        <v>0</v>
      </c>
      <c r="Y754" s="72">
        <f t="shared" si="483"/>
        <v>0</v>
      </c>
      <c r="Z754" s="73">
        <f t="shared" si="484"/>
        <v>0</v>
      </c>
      <c r="AA754" s="58">
        <f t="shared" si="485"/>
        <v>0</v>
      </c>
      <c r="AB754" s="72">
        <f t="shared" si="486"/>
        <v>0</v>
      </c>
      <c r="AC754" s="72">
        <f t="shared" si="487"/>
        <v>0</v>
      </c>
      <c r="AD754" s="73">
        <f t="shared" si="488"/>
        <v>0</v>
      </c>
      <c r="AE754" s="73">
        <f t="shared" si="489"/>
        <v>0</v>
      </c>
      <c r="AF754" s="1">
        <f t="shared" si="464"/>
        <v>0</v>
      </c>
      <c r="AH754" s="1" t="str">
        <f t="shared" si="465"/>
        <v>No</v>
      </c>
    </row>
    <row r="755" spans="1:34" hidden="1" x14ac:dyDescent="0.2">
      <c r="A755" s="88">
        <v>7.5199999999999996E-4</v>
      </c>
      <c r="B755" s="4">
        <f t="shared" si="466"/>
        <v>7.5199999999999996E-4</v>
      </c>
      <c r="C755"/>
      <c r="D755" s="213"/>
      <c r="E755" s="44" t="s">
        <v>21</v>
      </c>
      <c r="F755" s="14">
        <f t="shared" si="469"/>
        <v>0</v>
      </c>
      <c r="G755" s="14">
        <f t="shared" si="470"/>
        <v>0</v>
      </c>
      <c r="H755" s="101" t="str">
        <f>IF(ISNA(VLOOKUP(C755,[1]Sheet1!$J$2:$J$2999,1,FALSE)),"No","Yes")</f>
        <v>No</v>
      </c>
      <c r="I755" s="72">
        <f t="shared" si="471"/>
        <v>0</v>
      </c>
      <c r="J755" s="72">
        <f t="shared" si="472"/>
        <v>0</v>
      </c>
      <c r="K755" s="72">
        <f t="shared" si="473"/>
        <v>0</v>
      </c>
      <c r="L755" s="72">
        <f t="shared" si="474"/>
        <v>0</v>
      </c>
      <c r="M755" s="72">
        <f t="shared" si="475"/>
        <v>0</v>
      </c>
      <c r="N755" s="72">
        <f t="shared" si="476"/>
        <v>0</v>
      </c>
      <c r="O755" s="72">
        <f t="shared" si="467"/>
        <v>0</v>
      </c>
      <c r="Q755" s="73">
        <f t="shared" si="477"/>
        <v>0</v>
      </c>
      <c r="R755" s="73">
        <f t="shared" si="478"/>
        <v>0</v>
      </c>
      <c r="S755" s="73">
        <f t="shared" si="479"/>
        <v>0</v>
      </c>
      <c r="T755" s="73">
        <f t="shared" si="480"/>
        <v>0</v>
      </c>
      <c r="U755" s="73">
        <f t="shared" si="481"/>
        <v>0</v>
      </c>
      <c r="V755" s="73">
        <f t="shared" si="482"/>
        <v>0</v>
      </c>
      <c r="W755" s="73">
        <f t="shared" si="468"/>
        <v>0</v>
      </c>
      <c r="Y755" s="72">
        <f t="shared" si="483"/>
        <v>0</v>
      </c>
      <c r="Z755" s="73">
        <f t="shared" si="484"/>
        <v>0</v>
      </c>
      <c r="AA755" s="58">
        <f t="shared" si="485"/>
        <v>0</v>
      </c>
      <c r="AB755" s="72">
        <f t="shared" si="486"/>
        <v>0</v>
      </c>
      <c r="AC755" s="72">
        <f t="shared" si="487"/>
        <v>0</v>
      </c>
      <c r="AD755" s="73">
        <f t="shared" si="488"/>
        <v>0</v>
      </c>
      <c r="AE755" s="73">
        <f t="shared" si="489"/>
        <v>0</v>
      </c>
      <c r="AF755" s="1">
        <f t="shared" si="464"/>
        <v>0</v>
      </c>
      <c r="AH755" s="1" t="str">
        <f t="shared" si="465"/>
        <v>No</v>
      </c>
    </row>
    <row r="756" spans="1:34" hidden="1" x14ac:dyDescent="0.2">
      <c r="A756" s="88">
        <v>7.5299999999999998E-4</v>
      </c>
      <c r="B756" s="4">
        <f t="shared" si="466"/>
        <v>7.5299999999999998E-4</v>
      </c>
      <c r="C756"/>
      <c r="D756" s="213"/>
      <c r="E756" s="44" t="s">
        <v>21</v>
      </c>
      <c r="F756" s="14">
        <f t="shared" si="469"/>
        <v>0</v>
      </c>
      <c r="G756" s="14">
        <f t="shared" si="470"/>
        <v>0</v>
      </c>
      <c r="H756" s="101" t="str">
        <f>IF(ISNA(VLOOKUP(C756,[1]Sheet1!$J$2:$J$2999,1,FALSE)),"No","Yes")</f>
        <v>No</v>
      </c>
      <c r="I756" s="72">
        <f t="shared" si="471"/>
        <v>0</v>
      </c>
      <c r="J756" s="72">
        <f t="shared" si="472"/>
        <v>0</v>
      </c>
      <c r="K756" s="72">
        <f t="shared" si="473"/>
        <v>0</v>
      </c>
      <c r="L756" s="72">
        <f t="shared" si="474"/>
        <v>0</v>
      </c>
      <c r="M756" s="72">
        <f t="shared" si="475"/>
        <v>0</v>
      </c>
      <c r="N756" s="72">
        <f t="shared" si="476"/>
        <v>0</v>
      </c>
      <c r="O756" s="72">
        <f t="shared" si="467"/>
        <v>0</v>
      </c>
      <c r="Q756" s="73">
        <f t="shared" si="477"/>
        <v>0</v>
      </c>
      <c r="R756" s="73">
        <f t="shared" si="478"/>
        <v>0</v>
      </c>
      <c r="S756" s="73">
        <f t="shared" si="479"/>
        <v>0</v>
      </c>
      <c r="T756" s="73">
        <f t="shared" si="480"/>
        <v>0</v>
      </c>
      <c r="U756" s="73">
        <f t="shared" si="481"/>
        <v>0</v>
      </c>
      <c r="V756" s="73">
        <f t="shared" si="482"/>
        <v>0</v>
      </c>
      <c r="W756" s="73">
        <f t="shared" si="468"/>
        <v>0</v>
      </c>
      <c r="Y756" s="72">
        <f t="shared" si="483"/>
        <v>0</v>
      </c>
      <c r="Z756" s="73">
        <f t="shared" si="484"/>
        <v>0</v>
      </c>
      <c r="AA756" s="58">
        <f t="shared" si="485"/>
        <v>0</v>
      </c>
      <c r="AB756" s="72">
        <f t="shared" si="486"/>
        <v>0</v>
      </c>
      <c r="AC756" s="72">
        <f t="shared" si="487"/>
        <v>0</v>
      </c>
      <c r="AD756" s="73">
        <f t="shared" si="488"/>
        <v>0</v>
      </c>
      <c r="AE756" s="73">
        <f t="shared" si="489"/>
        <v>0</v>
      </c>
      <c r="AF756" s="1">
        <f t="shared" si="464"/>
        <v>0</v>
      </c>
      <c r="AH756" s="1" t="str">
        <f t="shared" si="465"/>
        <v>No</v>
      </c>
    </row>
    <row r="757" spans="1:34" hidden="1" x14ac:dyDescent="0.2">
      <c r="A757" s="88">
        <v>7.54E-4</v>
      </c>
      <c r="B757" s="4">
        <f t="shared" si="466"/>
        <v>7.54E-4</v>
      </c>
      <c r="C757"/>
      <c r="D757" s="213"/>
      <c r="E757" s="44" t="s">
        <v>21</v>
      </c>
      <c r="F757" s="14">
        <f t="shared" si="469"/>
        <v>0</v>
      </c>
      <c r="G757" s="14">
        <f t="shared" si="470"/>
        <v>0</v>
      </c>
      <c r="H757" s="101" t="str">
        <f>IF(ISNA(VLOOKUP(C757,[1]Sheet1!$J$2:$J$2999,1,FALSE)),"No","Yes")</f>
        <v>No</v>
      </c>
      <c r="I757" s="72">
        <f t="shared" si="471"/>
        <v>0</v>
      </c>
      <c r="J757" s="72">
        <f t="shared" si="472"/>
        <v>0</v>
      </c>
      <c r="K757" s="72">
        <f t="shared" si="473"/>
        <v>0</v>
      </c>
      <c r="L757" s="72">
        <f t="shared" si="474"/>
        <v>0</v>
      </c>
      <c r="M757" s="72">
        <f t="shared" si="475"/>
        <v>0</v>
      </c>
      <c r="N757" s="72">
        <f t="shared" si="476"/>
        <v>0</v>
      </c>
      <c r="O757" s="72">
        <f t="shared" si="467"/>
        <v>0</v>
      </c>
      <c r="Q757" s="73">
        <f t="shared" si="477"/>
        <v>0</v>
      </c>
      <c r="R757" s="73">
        <f t="shared" si="478"/>
        <v>0</v>
      </c>
      <c r="S757" s="73">
        <f t="shared" si="479"/>
        <v>0</v>
      </c>
      <c r="T757" s="73">
        <f t="shared" si="480"/>
        <v>0</v>
      </c>
      <c r="U757" s="73">
        <f t="shared" si="481"/>
        <v>0</v>
      </c>
      <c r="V757" s="73">
        <f t="shared" si="482"/>
        <v>0</v>
      </c>
      <c r="W757" s="73">
        <f t="shared" si="468"/>
        <v>0</v>
      </c>
      <c r="Y757" s="72">
        <f t="shared" si="483"/>
        <v>0</v>
      </c>
      <c r="Z757" s="73">
        <f t="shared" si="484"/>
        <v>0</v>
      </c>
      <c r="AA757" s="58">
        <f t="shared" si="485"/>
        <v>0</v>
      </c>
      <c r="AB757" s="72">
        <f t="shared" si="486"/>
        <v>0</v>
      </c>
      <c r="AC757" s="72">
        <f t="shared" si="487"/>
        <v>0</v>
      </c>
      <c r="AD757" s="73">
        <f t="shared" si="488"/>
        <v>0</v>
      </c>
      <c r="AE757" s="73">
        <f t="shared" si="489"/>
        <v>0</v>
      </c>
      <c r="AF757" s="1">
        <f t="shared" si="464"/>
        <v>0</v>
      </c>
      <c r="AH757" s="1" t="str">
        <f t="shared" si="465"/>
        <v>No</v>
      </c>
    </row>
    <row r="758" spans="1:34" hidden="1" x14ac:dyDescent="0.2">
      <c r="A758" s="88">
        <v>7.5500000000000003E-4</v>
      </c>
      <c r="B758" s="4">
        <f t="shared" si="466"/>
        <v>7.5500000000000003E-4</v>
      </c>
      <c r="C758"/>
      <c r="D758" s="213"/>
      <c r="E758" s="44" t="s">
        <v>21</v>
      </c>
      <c r="F758" s="14">
        <f t="shared" si="469"/>
        <v>0</v>
      </c>
      <c r="G758" s="14">
        <f t="shared" si="470"/>
        <v>0</v>
      </c>
      <c r="H758" s="101" t="str">
        <f>IF(ISNA(VLOOKUP(C758,[1]Sheet1!$J$2:$J$2999,1,FALSE)),"No","Yes")</f>
        <v>No</v>
      </c>
      <c r="I758" s="72">
        <f t="shared" si="471"/>
        <v>0</v>
      </c>
      <c r="J758" s="72">
        <f t="shared" si="472"/>
        <v>0</v>
      </c>
      <c r="K758" s="72">
        <f t="shared" si="473"/>
        <v>0</v>
      </c>
      <c r="L758" s="72">
        <f t="shared" si="474"/>
        <v>0</v>
      </c>
      <c r="M758" s="72">
        <f t="shared" si="475"/>
        <v>0</v>
      </c>
      <c r="N758" s="72">
        <f t="shared" si="476"/>
        <v>0</v>
      </c>
      <c r="O758" s="72">
        <f t="shared" si="467"/>
        <v>0</v>
      </c>
      <c r="Q758" s="73">
        <f t="shared" si="477"/>
        <v>0</v>
      </c>
      <c r="R758" s="73">
        <f t="shared" si="478"/>
        <v>0</v>
      </c>
      <c r="S758" s="73">
        <f t="shared" si="479"/>
        <v>0</v>
      </c>
      <c r="T758" s="73">
        <f t="shared" si="480"/>
        <v>0</v>
      </c>
      <c r="U758" s="73">
        <f t="shared" si="481"/>
        <v>0</v>
      </c>
      <c r="V758" s="73">
        <f t="shared" si="482"/>
        <v>0</v>
      </c>
      <c r="W758" s="73">
        <f t="shared" si="468"/>
        <v>0</v>
      </c>
      <c r="Y758" s="72">
        <f t="shared" si="483"/>
        <v>0</v>
      </c>
      <c r="Z758" s="73">
        <f t="shared" si="484"/>
        <v>0</v>
      </c>
      <c r="AA758" s="58">
        <f t="shared" si="485"/>
        <v>0</v>
      </c>
      <c r="AB758" s="72">
        <f t="shared" si="486"/>
        <v>0</v>
      </c>
      <c r="AC758" s="72">
        <f t="shared" si="487"/>
        <v>0</v>
      </c>
      <c r="AD758" s="73">
        <f t="shared" si="488"/>
        <v>0</v>
      </c>
      <c r="AE758" s="73">
        <f t="shared" si="489"/>
        <v>0</v>
      </c>
      <c r="AF758" s="1">
        <f t="shared" si="464"/>
        <v>0</v>
      </c>
      <c r="AH758" s="1" t="str">
        <f t="shared" si="465"/>
        <v>No</v>
      </c>
    </row>
    <row r="759" spans="1:34" hidden="1" x14ac:dyDescent="0.2">
      <c r="A759" s="88">
        <v>7.5599999999999994E-4</v>
      </c>
      <c r="B759" s="4">
        <f t="shared" si="466"/>
        <v>7.5599999999999994E-4</v>
      </c>
      <c r="C759"/>
      <c r="D759" s="213"/>
      <c r="E759" s="44" t="s">
        <v>21</v>
      </c>
      <c r="F759" s="14">
        <f t="shared" si="469"/>
        <v>0</v>
      </c>
      <c r="G759" s="14">
        <f t="shared" si="470"/>
        <v>0</v>
      </c>
      <c r="H759" s="101" t="str">
        <f>IF(ISNA(VLOOKUP(C759,[1]Sheet1!$J$2:$J$2999,1,FALSE)),"No","Yes")</f>
        <v>No</v>
      </c>
      <c r="I759" s="72">
        <f t="shared" si="471"/>
        <v>0</v>
      </c>
      <c r="J759" s="72">
        <f t="shared" si="472"/>
        <v>0</v>
      </c>
      <c r="K759" s="72">
        <f t="shared" si="473"/>
        <v>0</v>
      </c>
      <c r="L759" s="72">
        <f t="shared" si="474"/>
        <v>0</v>
      </c>
      <c r="M759" s="72">
        <f t="shared" si="475"/>
        <v>0</v>
      </c>
      <c r="N759" s="72">
        <f t="shared" si="476"/>
        <v>0</v>
      </c>
      <c r="O759" s="72">
        <f t="shared" si="467"/>
        <v>0</v>
      </c>
      <c r="Q759" s="73">
        <f t="shared" si="477"/>
        <v>0</v>
      </c>
      <c r="R759" s="73">
        <f t="shared" si="478"/>
        <v>0</v>
      </c>
      <c r="S759" s="73">
        <f t="shared" si="479"/>
        <v>0</v>
      </c>
      <c r="T759" s="73">
        <f t="shared" si="480"/>
        <v>0</v>
      </c>
      <c r="U759" s="73">
        <f t="shared" si="481"/>
        <v>0</v>
      </c>
      <c r="V759" s="73">
        <f t="shared" si="482"/>
        <v>0</v>
      </c>
      <c r="W759" s="73">
        <f t="shared" si="468"/>
        <v>0</v>
      </c>
      <c r="Y759" s="72">
        <f t="shared" si="483"/>
        <v>0</v>
      </c>
      <c r="Z759" s="73">
        <f t="shared" si="484"/>
        <v>0</v>
      </c>
      <c r="AA759" s="58">
        <f t="shared" si="485"/>
        <v>0</v>
      </c>
      <c r="AB759" s="72">
        <f t="shared" si="486"/>
        <v>0</v>
      </c>
      <c r="AC759" s="72">
        <f t="shared" si="487"/>
        <v>0</v>
      </c>
      <c r="AD759" s="73">
        <f t="shared" si="488"/>
        <v>0</v>
      </c>
      <c r="AE759" s="73">
        <f t="shared" si="489"/>
        <v>0</v>
      </c>
      <c r="AF759" s="1">
        <f t="shared" si="464"/>
        <v>0</v>
      </c>
      <c r="AH759" s="1" t="str">
        <f t="shared" si="465"/>
        <v>No</v>
      </c>
    </row>
    <row r="760" spans="1:34" hidden="1" x14ac:dyDescent="0.2">
      <c r="A760" s="88">
        <v>7.5699999999999997E-4</v>
      </c>
      <c r="B760" s="4">
        <f t="shared" si="466"/>
        <v>7.5699999999999997E-4</v>
      </c>
      <c r="C760"/>
      <c r="D760" s="213"/>
      <c r="E760" s="44" t="s">
        <v>21</v>
      </c>
      <c r="F760" s="14">
        <f t="shared" si="469"/>
        <v>0</v>
      </c>
      <c r="G760" s="14">
        <f t="shared" si="470"/>
        <v>0</v>
      </c>
      <c r="H760" s="101" t="str">
        <f>IF(ISNA(VLOOKUP(C760,[1]Sheet1!$J$2:$J$2999,1,FALSE)),"No","Yes")</f>
        <v>No</v>
      </c>
      <c r="I760" s="72">
        <f t="shared" si="471"/>
        <v>0</v>
      </c>
      <c r="J760" s="72">
        <f t="shared" si="472"/>
        <v>0</v>
      </c>
      <c r="K760" s="72">
        <f t="shared" si="473"/>
        <v>0</v>
      </c>
      <c r="L760" s="72">
        <f t="shared" si="474"/>
        <v>0</v>
      </c>
      <c r="M760" s="72">
        <f t="shared" si="475"/>
        <v>0</v>
      </c>
      <c r="N760" s="72">
        <f t="shared" si="476"/>
        <v>0</v>
      </c>
      <c r="O760" s="72">
        <f t="shared" si="467"/>
        <v>0</v>
      </c>
      <c r="Q760" s="73">
        <f t="shared" si="477"/>
        <v>0</v>
      </c>
      <c r="R760" s="73">
        <f t="shared" si="478"/>
        <v>0</v>
      </c>
      <c r="S760" s="73">
        <f t="shared" si="479"/>
        <v>0</v>
      </c>
      <c r="T760" s="73">
        <f t="shared" si="480"/>
        <v>0</v>
      </c>
      <c r="U760" s="73">
        <f t="shared" si="481"/>
        <v>0</v>
      </c>
      <c r="V760" s="73">
        <f t="shared" si="482"/>
        <v>0</v>
      </c>
      <c r="W760" s="73">
        <f t="shared" si="468"/>
        <v>0</v>
      </c>
      <c r="Y760" s="72">
        <f t="shared" si="483"/>
        <v>0</v>
      </c>
      <c r="Z760" s="73">
        <f t="shared" si="484"/>
        <v>0</v>
      </c>
      <c r="AA760" s="58">
        <f t="shared" si="485"/>
        <v>0</v>
      </c>
      <c r="AB760" s="72">
        <f t="shared" si="486"/>
        <v>0</v>
      </c>
      <c r="AC760" s="72">
        <f t="shared" si="487"/>
        <v>0</v>
      </c>
      <c r="AD760" s="73">
        <f t="shared" si="488"/>
        <v>0</v>
      </c>
      <c r="AE760" s="73">
        <f t="shared" si="489"/>
        <v>0</v>
      </c>
      <c r="AF760" s="1">
        <f t="shared" si="464"/>
        <v>0</v>
      </c>
      <c r="AH760" s="1" t="str">
        <f t="shared" si="465"/>
        <v>No</v>
      </c>
    </row>
    <row r="761" spans="1:34" hidden="1" x14ac:dyDescent="0.2">
      <c r="A761" s="88">
        <v>7.5799999999999999E-4</v>
      </c>
      <c r="B761" s="4">
        <f t="shared" si="466"/>
        <v>7.5799999999999999E-4</v>
      </c>
      <c r="C761"/>
      <c r="D761" s="213"/>
      <c r="E761" s="44" t="s">
        <v>21</v>
      </c>
      <c r="F761" s="14">
        <f t="shared" si="469"/>
        <v>0</v>
      </c>
      <c r="G761" s="14">
        <f t="shared" si="470"/>
        <v>0</v>
      </c>
      <c r="H761" s="101" t="str">
        <f>IF(ISNA(VLOOKUP(C761,[1]Sheet1!$J$2:$J$2999,1,FALSE)),"No","Yes")</f>
        <v>No</v>
      </c>
      <c r="I761" s="72">
        <f t="shared" si="471"/>
        <v>0</v>
      </c>
      <c r="J761" s="72">
        <f t="shared" si="472"/>
        <v>0</v>
      </c>
      <c r="K761" s="72">
        <f t="shared" si="473"/>
        <v>0</v>
      </c>
      <c r="L761" s="72">
        <f t="shared" si="474"/>
        <v>0</v>
      </c>
      <c r="M761" s="72">
        <f t="shared" si="475"/>
        <v>0</v>
      </c>
      <c r="N761" s="72">
        <f t="shared" si="476"/>
        <v>0</v>
      </c>
      <c r="O761" s="72">
        <f t="shared" si="467"/>
        <v>0</v>
      </c>
      <c r="Q761" s="73">
        <f t="shared" si="477"/>
        <v>0</v>
      </c>
      <c r="R761" s="73">
        <f t="shared" si="478"/>
        <v>0</v>
      </c>
      <c r="S761" s="73">
        <f t="shared" si="479"/>
        <v>0</v>
      </c>
      <c r="T761" s="73">
        <f t="shared" si="480"/>
        <v>0</v>
      </c>
      <c r="U761" s="73">
        <f t="shared" si="481"/>
        <v>0</v>
      </c>
      <c r="V761" s="73">
        <f t="shared" si="482"/>
        <v>0</v>
      </c>
      <c r="W761" s="73">
        <f t="shared" si="468"/>
        <v>0</v>
      </c>
      <c r="Y761" s="72">
        <f t="shared" si="483"/>
        <v>0</v>
      </c>
      <c r="Z761" s="73">
        <f t="shared" si="484"/>
        <v>0</v>
      </c>
      <c r="AA761" s="58">
        <f t="shared" si="485"/>
        <v>0</v>
      </c>
      <c r="AB761" s="72">
        <f t="shared" si="486"/>
        <v>0</v>
      </c>
      <c r="AC761" s="72">
        <f t="shared" si="487"/>
        <v>0</v>
      </c>
      <c r="AD761" s="73">
        <f t="shared" si="488"/>
        <v>0</v>
      </c>
      <c r="AE761" s="73">
        <f t="shared" si="489"/>
        <v>0</v>
      </c>
      <c r="AF761" s="1">
        <f t="shared" si="464"/>
        <v>0</v>
      </c>
      <c r="AH761" s="1" t="str">
        <f t="shared" si="465"/>
        <v>No</v>
      </c>
    </row>
    <row r="762" spans="1:34" hidden="1" x14ac:dyDescent="0.2">
      <c r="A762" s="88">
        <v>7.5900000000000002E-4</v>
      </c>
      <c r="B762" s="4">
        <f t="shared" si="466"/>
        <v>7.5900000000000002E-4</v>
      </c>
      <c r="C762"/>
      <c r="D762" s="213"/>
      <c r="E762" s="44" t="s">
        <v>21</v>
      </c>
      <c r="F762" s="14">
        <f t="shared" si="469"/>
        <v>0</v>
      </c>
      <c r="G762" s="14">
        <f t="shared" si="470"/>
        <v>0</v>
      </c>
      <c r="H762" s="101" t="str">
        <f>IF(ISNA(VLOOKUP(C762,[1]Sheet1!$J$2:$J$2999,1,FALSE)),"No","Yes")</f>
        <v>No</v>
      </c>
      <c r="I762" s="72">
        <f t="shared" si="471"/>
        <v>0</v>
      </c>
      <c r="J762" s="72">
        <f t="shared" si="472"/>
        <v>0</v>
      </c>
      <c r="K762" s="72">
        <f t="shared" si="473"/>
        <v>0</v>
      </c>
      <c r="L762" s="72">
        <f t="shared" si="474"/>
        <v>0</v>
      </c>
      <c r="M762" s="72">
        <f t="shared" si="475"/>
        <v>0</v>
      </c>
      <c r="N762" s="72">
        <f t="shared" si="476"/>
        <v>0</v>
      </c>
      <c r="O762" s="72">
        <f t="shared" si="467"/>
        <v>0</v>
      </c>
      <c r="Q762" s="73">
        <f t="shared" si="477"/>
        <v>0</v>
      </c>
      <c r="R762" s="73">
        <f t="shared" si="478"/>
        <v>0</v>
      </c>
      <c r="S762" s="73">
        <f t="shared" si="479"/>
        <v>0</v>
      </c>
      <c r="T762" s="73">
        <f t="shared" si="480"/>
        <v>0</v>
      </c>
      <c r="U762" s="73">
        <f t="shared" si="481"/>
        <v>0</v>
      </c>
      <c r="V762" s="73">
        <f t="shared" si="482"/>
        <v>0</v>
      </c>
      <c r="W762" s="73">
        <f t="shared" si="468"/>
        <v>0</v>
      </c>
      <c r="Y762" s="72">
        <f t="shared" si="483"/>
        <v>0</v>
      </c>
      <c r="Z762" s="73">
        <f t="shared" si="484"/>
        <v>0</v>
      </c>
      <c r="AA762" s="58">
        <f t="shared" si="485"/>
        <v>0</v>
      </c>
      <c r="AB762" s="72">
        <f t="shared" si="486"/>
        <v>0</v>
      </c>
      <c r="AC762" s="72">
        <f t="shared" si="487"/>
        <v>0</v>
      </c>
      <c r="AD762" s="73">
        <f t="shared" si="488"/>
        <v>0</v>
      </c>
      <c r="AE762" s="73">
        <f t="shared" si="489"/>
        <v>0</v>
      </c>
      <c r="AF762" s="1">
        <f t="shared" si="464"/>
        <v>0</v>
      </c>
      <c r="AH762" s="1" t="str">
        <f t="shared" si="465"/>
        <v>No</v>
      </c>
    </row>
    <row r="763" spans="1:34" hidden="1" x14ac:dyDescent="0.2">
      <c r="A763" s="88">
        <v>7.6000000000000004E-4</v>
      </c>
      <c r="B763" s="4">
        <f t="shared" si="466"/>
        <v>7.6000000000000004E-4</v>
      </c>
      <c r="C763"/>
      <c r="D763" s="213"/>
      <c r="E763" s="44" t="s">
        <v>21</v>
      </c>
      <c r="F763" s="14">
        <f t="shared" si="469"/>
        <v>0</v>
      </c>
      <c r="G763" s="14">
        <f t="shared" si="470"/>
        <v>0</v>
      </c>
      <c r="H763" s="101" t="str">
        <f>IF(ISNA(VLOOKUP(C763,[1]Sheet1!$J$2:$J$2999,1,FALSE)),"No","Yes")</f>
        <v>No</v>
      </c>
      <c r="I763" s="72">
        <f t="shared" si="471"/>
        <v>0</v>
      </c>
      <c r="J763" s="72">
        <f t="shared" si="472"/>
        <v>0</v>
      </c>
      <c r="K763" s="72">
        <f t="shared" si="473"/>
        <v>0</v>
      </c>
      <c r="L763" s="72">
        <f t="shared" si="474"/>
        <v>0</v>
      </c>
      <c r="M763" s="72">
        <f t="shared" si="475"/>
        <v>0</v>
      </c>
      <c r="N763" s="72">
        <f t="shared" si="476"/>
        <v>0</v>
      </c>
      <c r="O763" s="72">
        <f t="shared" si="467"/>
        <v>0</v>
      </c>
      <c r="Q763" s="73">
        <f t="shared" si="477"/>
        <v>0</v>
      </c>
      <c r="R763" s="73">
        <f t="shared" si="478"/>
        <v>0</v>
      </c>
      <c r="S763" s="73">
        <f t="shared" si="479"/>
        <v>0</v>
      </c>
      <c r="T763" s="73">
        <f t="shared" si="480"/>
        <v>0</v>
      </c>
      <c r="U763" s="73">
        <f t="shared" si="481"/>
        <v>0</v>
      </c>
      <c r="V763" s="73">
        <f t="shared" si="482"/>
        <v>0</v>
      </c>
      <c r="W763" s="73">
        <f t="shared" si="468"/>
        <v>0</v>
      </c>
      <c r="Y763" s="72">
        <f t="shared" si="483"/>
        <v>0</v>
      </c>
      <c r="Z763" s="73">
        <f t="shared" si="484"/>
        <v>0</v>
      </c>
      <c r="AA763" s="58">
        <f t="shared" si="485"/>
        <v>0</v>
      </c>
      <c r="AB763" s="72">
        <f t="shared" si="486"/>
        <v>0</v>
      </c>
      <c r="AC763" s="72">
        <f t="shared" si="487"/>
        <v>0</v>
      </c>
      <c r="AD763" s="73">
        <f t="shared" si="488"/>
        <v>0</v>
      </c>
      <c r="AE763" s="73">
        <f t="shared" si="489"/>
        <v>0</v>
      </c>
      <c r="AF763" s="1">
        <f t="shared" si="464"/>
        <v>0</v>
      </c>
      <c r="AH763" s="1" t="str">
        <f t="shared" si="465"/>
        <v>No</v>
      </c>
    </row>
    <row r="764" spans="1:34" hidden="1" x14ac:dyDescent="0.2">
      <c r="A764" s="88">
        <v>7.6099999999999996E-4</v>
      </c>
      <c r="B764" s="4">
        <f t="shared" si="466"/>
        <v>7.6099999999999996E-4</v>
      </c>
      <c r="C764"/>
      <c r="D764" s="213"/>
      <c r="E764" s="44" t="s">
        <v>21</v>
      </c>
      <c r="F764" s="14">
        <f t="shared" si="469"/>
        <v>0</v>
      </c>
      <c r="G764" s="14">
        <f t="shared" si="470"/>
        <v>0</v>
      </c>
      <c r="H764" s="101" t="str">
        <f>IF(ISNA(VLOOKUP(C764,[1]Sheet1!$J$2:$J$2999,1,FALSE)),"No","Yes")</f>
        <v>No</v>
      </c>
      <c r="I764" s="72">
        <f t="shared" si="471"/>
        <v>0</v>
      </c>
      <c r="J764" s="72">
        <f t="shared" si="472"/>
        <v>0</v>
      </c>
      <c r="K764" s="72">
        <f t="shared" si="473"/>
        <v>0</v>
      </c>
      <c r="L764" s="72">
        <f t="shared" si="474"/>
        <v>0</v>
      </c>
      <c r="M764" s="72">
        <f t="shared" si="475"/>
        <v>0</v>
      </c>
      <c r="N764" s="72">
        <f t="shared" si="476"/>
        <v>0</v>
      </c>
      <c r="O764" s="72">
        <f t="shared" si="467"/>
        <v>0</v>
      </c>
      <c r="Q764" s="73">
        <f t="shared" si="477"/>
        <v>0</v>
      </c>
      <c r="R764" s="73">
        <f t="shared" si="478"/>
        <v>0</v>
      </c>
      <c r="S764" s="73">
        <f t="shared" si="479"/>
        <v>0</v>
      </c>
      <c r="T764" s="73">
        <f t="shared" si="480"/>
        <v>0</v>
      </c>
      <c r="U764" s="73">
        <f t="shared" si="481"/>
        <v>0</v>
      </c>
      <c r="V764" s="73">
        <f t="shared" si="482"/>
        <v>0</v>
      </c>
      <c r="W764" s="73">
        <f t="shared" si="468"/>
        <v>0</v>
      </c>
      <c r="Y764" s="72">
        <f t="shared" si="483"/>
        <v>0</v>
      </c>
      <c r="Z764" s="73">
        <f t="shared" si="484"/>
        <v>0</v>
      </c>
      <c r="AA764" s="58">
        <f t="shared" si="485"/>
        <v>0</v>
      </c>
      <c r="AB764" s="72">
        <f t="shared" si="486"/>
        <v>0</v>
      </c>
      <c r="AC764" s="72">
        <f t="shared" si="487"/>
        <v>0</v>
      </c>
      <c r="AD764" s="73">
        <f t="shared" si="488"/>
        <v>0</v>
      </c>
      <c r="AE764" s="73">
        <f t="shared" si="489"/>
        <v>0</v>
      </c>
      <c r="AF764" s="1">
        <f t="shared" si="464"/>
        <v>0</v>
      </c>
      <c r="AH764" s="1" t="str">
        <f t="shared" si="465"/>
        <v>No</v>
      </c>
    </row>
    <row r="765" spans="1:34" hidden="1" x14ac:dyDescent="0.2">
      <c r="A765" s="88">
        <v>7.6199999999999998E-4</v>
      </c>
      <c r="B765" s="4">
        <f t="shared" si="466"/>
        <v>7.6199999999999998E-4</v>
      </c>
      <c r="C765"/>
      <c r="D765" s="213"/>
      <c r="E765" s="44" t="s">
        <v>21</v>
      </c>
      <c r="F765" s="14">
        <f t="shared" si="469"/>
        <v>0</v>
      </c>
      <c r="G765" s="14">
        <f t="shared" si="470"/>
        <v>0</v>
      </c>
      <c r="H765" s="101" t="str">
        <f>IF(ISNA(VLOOKUP(C765,[1]Sheet1!$J$2:$J$2999,1,FALSE)),"No","Yes")</f>
        <v>No</v>
      </c>
      <c r="I765" s="72">
        <f t="shared" si="471"/>
        <v>0</v>
      </c>
      <c r="J765" s="72">
        <f t="shared" si="472"/>
        <v>0</v>
      </c>
      <c r="K765" s="72">
        <f t="shared" si="473"/>
        <v>0</v>
      </c>
      <c r="L765" s="72">
        <f t="shared" si="474"/>
        <v>0</v>
      </c>
      <c r="M765" s="72">
        <f t="shared" si="475"/>
        <v>0</v>
      </c>
      <c r="N765" s="72">
        <f t="shared" si="476"/>
        <v>0</v>
      </c>
      <c r="O765" s="72">
        <f t="shared" si="467"/>
        <v>0</v>
      </c>
      <c r="Q765" s="73">
        <f t="shared" si="477"/>
        <v>0</v>
      </c>
      <c r="R765" s="73">
        <f t="shared" si="478"/>
        <v>0</v>
      </c>
      <c r="S765" s="73">
        <f t="shared" si="479"/>
        <v>0</v>
      </c>
      <c r="T765" s="73">
        <f t="shared" si="480"/>
        <v>0</v>
      </c>
      <c r="U765" s="73">
        <f t="shared" si="481"/>
        <v>0</v>
      </c>
      <c r="V765" s="73">
        <f t="shared" si="482"/>
        <v>0</v>
      </c>
      <c r="W765" s="73">
        <f t="shared" si="468"/>
        <v>0</v>
      </c>
      <c r="Y765" s="72">
        <f t="shared" si="483"/>
        <v>0</v>
      </c>
      <c r="Z765" s="73">
        <f t="shared" si="484"/>
        <v>0</v>
      </c>
      <c r="AA765" s="58">
        <f t="shared" si="485"/>
        <v>0</v>
      </c>
      <c r="AB765" s="72">
        <f t="shared" si="486"/>
        <v>0</v>
      </c>
      <c r="AC765" s="72">
        <f t="shared" si="487"/>
        <v>0</v>
      </c>
      <c r="AD765" s="73">
        <f t="shared" si="488"/>
        <v>0</v>
      </c>
      <c r="AE765" s="73">
        <f t="shared" si="489"/>
        <v>0</v>
      </c>
      <c r="AF765" s="1">
        <f t="shared" si="464"/>
        <v>0</v>
      </c>
      <c r="AH765" s="1" t="str">
        <f t="shared" si="465"/>
        <v>No</v>
      </c>
    </row>
    <row r="766" spans="1:34" hidden="1" x14ac:dyDescent="0.2">
      <c r="A766" s="88">
        <v>7.6300000000000001E-4</v>
      </c>
      <c r="B766" s="4">
        <f t="shared" si="466"/>
        <v>7.6300000000000001E-4</v>
      </c>
      <c r="C766"/>
      <c r="D766" s="213"/>
      <c r="E766" s="44" t="s">
        <v>21</v>
      </c>
      <c r="F766" s="14">
        <f t="shared" si="469"/>
        <v>0</v>
      </c>
      <c r="G766" s="14">
        <f t="shared" si="470"/>
        <v>0</v>
      </c>
      <c r="H766" s="101" t="str">
        <f>IF(ISNA(VLOOKUP(C766,[1]Sheet1!$J$2:$J$2999,1,FALSE)),"No","Yes")</f>
        <v>No</v>
      </c>
      <c r="I766" s="72">
        <f t="shared" si="471"/>
        <v>0</v>
      </c>
      <c r="J766" s="72">
        <f t="shared" si="472"/>
        <v>0</v>
      </c>
      <c r="K766" s="72">
        <f t="shared" si="473"/>
        <v>0</v>
      </c>
      <c r="L766" s="72">
        <f t="shared" si="474"/>
        <v>0</v>
      </c>
      <c r="M766" s="72">
        <f t="shared" si="475"/>
        <v>0</v>
      </c>
      <c r="N766" s="72">
        <f t="shared" si="476"/>
        <v>0</v>
      </c>
      <c r="O766" s="72">
        <f t="shared" si="467"/>
        <v>0</v>
      </c>
      <c r="Q766" s="73">
        <f t="shared" si="477"/>
        <v>0</v>
      </c>
      <c r="R766" s="73">
        <f t="shared" si="478"/>
        <v>0</v>
      </c>
      <c r="S766" s="73">
        <f t="shared" si="479"/>
        <v>0</v>
      </c>
      <c r="T766" s="73">
        <f t="shared" si="480"/>
        <v>0</v>
      </c>
      <c r="U766" s="73">
        <f t="shared" si="481"/>
        <v>0</v>
      </c>
      <c r="V766" s="73">
        <f t="shared" si="482"/>
        <v>0</v>
      </c>
      <c r="W766" s="73">
        <f t="shared" si="468"/>
        <v>0</v>
      </c>
      <c r="Y766" s="72">
        <f t="shared" si="483"/>
        <v>0</v>
      </c>
      <c r="Z766" s="73">
        <f t="shared" si="484"/>
        <v>0</v>
      </c>
      <c r="AA766" s="58">
        <f t="shared" si="485"/>
        <v>0</v>
      </c>
      <c r="AB766" s="72">
        <f t="shared" si="486"/>
        <v>0</v>
      </c>
      <c r="AC766" s="72">
        <f t="shared" si="487"/>
        <v>0</v>
      </c>
      <c r="AD766" s="73">
        <f t="shared" si="488"/>
        <v>0</v>
      </c>
      <c r="AE766" s="73">
        <f t="shared" si="489"/>
        <v>0</v>
      </c>
      <c r="AF766" s="1">
        <f t="shared" si="464"/>
        <v>0</v>
      </c>
      <c r="AH766" s="1" t="str">
        <f t="shared" si="465"/>
        <v>No</v>
      </c>
    </row>
    <row r="767" spans="1:34" hidden="1" x14ac:dyDescent="0.2">
      <c r="A767" s="88">
        <v>7.6400000000000003E-4</v>
      </c>
      <c r="B767" s="4">
        <f t="shared" si="466"/>
        <v>7.6400000000000003E-4</v>
      </c>
      <c r="C767"/>
      <c r="D767" s="213"/>
      <c r="E767" s="44" t="s">
        <v>21</v>
      </c>
      <c r="F767" s="14">
        <f t="shared" si="469"/>
        <v>0</v>
      </c>
      <c r="G767" s="14">
        <f t="shared" si="470"/>
        <v>0</v>
      </c>
      <c r="H767" s="101" t="str">
        <f>IF(ISNA(VLOOKUP(C767,[1]Sheet1!$J$2:$J$2999,1,FALSE)),"No","Yes")</f>
        <v>No</v>
      </c>
      <c r="I767" s="72">
        <f t="shared" si="471"/>
        <v>0</v>
      </c>
      <c r="J767" s="72">
        <f t="shared" si="472"/>
        <v>0</v>
      </c>
      <c r="K767" s="72">
        <f t="shared" si="473"/>
        <v>0</v>
      </c>
      <c r="L767" s="72">
        <f t="shared" si="474"/>
        <v>0</v>
      </c>
      <c r="M767" s="72">
        <f t="shared" si="475"/>
        <v>0</v>
      </c>
      <c r="N767" s="72">
        <f t="shared" si="476"/>
        <v>0</v>
      </c>
      <c r="O767" s="72">
        <f t="shared" si="467"/>
        <v>0</v>
      </c>
      <c r="Q767" s="73">
        <f t="shared" si="477"/>
        <v>0</v>
      </c>
      <c r="R767" s="73">
        <f t="shared" si="478"/>
        <v>0</v>
      </c>
      <c r="S767" s="73">
        <f t="shared" si="479"/>
        <v>0</v>
      </c>
      <c r="T767" s="73">
        <f t="shared" si="480"/>
        <v>0</v>
      </c>
      <c r="U767" s="73">
        <f t="shared" si="481"/>
        <v>0</v>
      </c>
      <c r="V767" s="73">
        <f t="shared" si="482"/>
        <v>0</v>
      </c>
      <c r="W767" s="73">
        <f t="shared" si="468"/>
        <v>0</v>
      </c>
      <c r="Y767" s="72">
        <f t="shared" si="483"/>
        <v>0</v>
      </c>
      <c r="Z767" s="73">
        <f t="shared" si="484"/>
        <v>0</v>
      </c>
      <c r="AA767" s="58">
        <f t="shared" si="485"/>
        <v>0</v>
      </c>
      <c r="AB767" s="72">
        <f t="shared" si="486"/>
        <v>0</v>
      </c>
      <c r="AC767" s="72">
        <f t="shared" si="487"/>
        <v>0</v>
      </c>
      <c r="AD767" s="73">
        <f t="shared" si="488"/>
        <v>0</v>
      </c>
      <c r="AE767" s="73">
        <f t="shared" si="489"/>
        <v>0</v>
      </c>
      <c r="AF767" s="1">
        <f t="shared" si="464"/>
        <v>0</v>
      </c>
      <c r="AH767" s="1" t="str">
        <f t="shared" si="465"/>
        <v>No</v>
      </c>
    </row>
    <row r="768" spans="1:34" hidden="1" x14ac:dyDescent="0.2">
      <c r="A768" s="88">
        <v>7.6499999999999995E-4</v>
      </c>
      <c r="B768" s="4">
        <f t="shared" si="466"/>
        <v>7.6499999999999995E-4</v>
      </c>
      <c r="C768"/>
      <c r="D768" s="213"/>
      <c r="E768" s="44" t="s">
        <v>21</v>
      </c>
      <c r="F768" s="14">
        <f t="shared" si="469"/>
        <v>0</v>
      </c>
      <c r="G768" s="14">
        <f t="shared" si="470"/>
        <v>0</v>
      </c>
      <c r="H768" s="101" t="str">
        <f>IF(ISNA(VLOOKUP(C768,[1]Sheet1!$J$2:$J$2999,1,FALSE)),"No","Yes")</f>
        <v>No</v>
      </c>
      <c r="I768" s="72">
        <f t="shared" si="471"/>
        <v>0</v>
      </c>
      <c r="J768" s="72">
        <f t="shared" si="472"/>
        <v>0</v>
      </c>
      <c r="K768" s="72">
        <f t="shared" si="473"/>
        <v>0</v>
      </c>
      <c r="L768" s="72">
        <f t="shared" si="474"/>
        <v>0</v>
      </c>
      <c r="M768" s="72">
        <f t="shared" si="475"/>
        <v>0</v>
      </c>
      <c r="N768" s="72">
        <f t="shared" si="476"/>
        <v>0</v>
      </c>
      <c r="O768" s="72">
        <f t="shared" si="467"/>
        <v>0</v>
      </c>
      <c r="Q768" s="73">
        <f t="shared" si="477"/>
        <v>0</v>
      </c>
      <c r="R768" s="73">
        <f t="shared" si="478"/>
        <v>0</v>
      </c>
      <c r="S768" s="73">
        <f t="shared" si="479"/>
        <v>0</v>
      </c>
      <c r="T768" s="73">
        <f t="shared" si="480"/>
        <v>0</v>
      </c>
      <c r="U768" s="73">
        <f t="shared" si="481"/>
        <v>0</v>
      </c>
      <c r="V768" s="73">
        <f t="shared" si="482"/>
        <v>0</v>
      </c>
      <c r="W768" s="73">
        <f t="shared" si="468"/>
        <v>0</v>
      </c>
      <c r="Y768" s="72">
        <f t="shared" si="483"/>
        <v>0</v>
      </c>
      <c r="Z768" s="73">
        <f t="shared" si="484"/>
        <v>0</v>
      </c>
      <c r="AA768" s="58">
        <f t="shared" si="485"/>
        <v>0</v>
      </c>
      <c r="AB768" s="72">
        <f t="shared" si="486"/>
        <v>0</v>
      </c>
      <c r="AC768" s="72">
        <f t="shared" si="487"/>
        <v>0</v>
      </c>
      <c r="AD768" s="73">
        <f t="shared" si="488"/>
        <v>0</v>
      </c>
      <c r="AE768" s="73">
        <f t="shared" si="489"/>
        <v>0</v>
      </c>
      <c r="AF768" s="1">
        <f t="shared" si="464"/>
        <v>0</v>
      </c>
      <c r="AH768" s="1" t="str">
        <f t="shared" si="465"/>
        <v>No</v>
      </c>
    </row>
    <row r="769" spans="1:34" hidden="1" x14ac:dyDescent="0.2">
      <c r="A769" s="88">
        <v>7.6599999999999997E-4</v>
      </c>
      <c r="B769" s="4">
        <f t="shared" si="466"/>
        <v>7.6599999999999997E-4</v>
      </c>
      <c r="C769"/>
      <c r="D769" s="213"/>
      <c r="E769" s="44" t="s">
        <v>21</v>
      </c>
      <c r="F769" s="14">
        <f t="shared" si="469"/>
        <v>0</v>
      </c>
      <c r="G769" s="14">
        <f t="shared" si="470"/>
        <v>0</v>
      </c>
      <c r="H769" s="101" t="str">
        <f>IF(ISNA(VLOOKUP(C769,[1]Sheet1!$J$2:$J$2999,1,FALSE)),"No","Yes")</f>
        <v>No</v>
      </c>
      <c r="I769" s="72">
        <f t="shared" si="471"/>
        <v>0</v>
      </c>
      <c r="J769" s="72">
        <f t="shared" si="472"/>
        <v>0</v>
      </c>
      <c r="K769" s="72">
        <f t="shared" si="473"/>
        <v>0</v>
      </c>
      <c r="L769" s="72">
        <f t="shared" si="474"/>
        <v>0</v>
      </c>
      <c r="M769" s="72">
        <f t="shared" si="475"/>
        <v>0</v>
      </c>
      <c r="N769" s="72">
        <f t="shared" si="476"/>
        <v>0</v>
      </c>
      <c r="O769" s="72">
        <f t="shared" si="467"/>
        <v>0</v>
      </c>
      <c r="Q769" s="73">
        <f t="shared" si="477"/>
        <v>0</v>
      </c>
      <c r="R769" s="73">
        <f t="shared" si="478"/>
        <v>0</v>
      </c>
      <c r="S769" s="73">
        <f t="shared" si="479"/>
        <v>0</v>
      </c>
      <c r="T769" s="73">
        <f t="shared" si="480"/>
        <v>0</v>
      </c>
      <c r="U769" s="73">
        <f t="shared" si="481"/>
        <v>0</v>
      </c>
      <c r="V769" s="73">
        <f t="shared" si="482"/>
        <v>0</v>
      </c>
      <c r="W769" s="73">
        <f t="shared" si="468"/>
        <v>0</v>
      </c>
      <c r="Y769" s="72">
        <f t="shared" si="483"/>
        <v>0</v>
      </c>
      <c r="Z769" s="73">
        <f t="shared" si="484"/>
        <v>0</v>
      </c>
      <c r="AA769" s="58">
        <f t="shared" si="485"/>
        <v>0</v>
      </c>
      <c r="AB769" s="72">
        <f t="shared" si="486"/>
        <v>0</v>
      </c>
      <c r="AC769" s="72">
        <f t="shared" si="487"/>
        <v>0</v>
      </c>
      <c r="AD769" s="73">
        <f t="shared" si="488"/>
        <v>0</v>
      </c>
      <c r="AE769" s="73">
        <f t="shared" si="489"/>
        <v>0</v>
      </c>
      <c r="AF769" s="1">
        <f t="shared" ref="AF769:AF832" si="490">IF(H769="NO",SUM(AA769:AE769)-E$2,SUM(AA769:AE769))</f>
        <v>0</v>
      </c>
      <c r="AH769" s="1" t="str">
        <f t="shared" si="465"/>
        <v>No</v>
      </c>
    </row>
    <row r="770" spans="1:34" hidden="1" x14ac:dyDescent="0.2">
      <c r="A770" s="88">
        <v>7.67E-4</v>
      </c>
      <c r="B770" s="4">
        <f t="shared" si="466"/>
        <v>7.67E-4</v>
      </c>
      <c r="C770"/>
      <c r="D770" s="213"/>
      <c r="E770" s="44" t="s">
        <v>21</v>
      </c>
      <c r="F770" s="14">
        <f t="shared" si="469"/>
        <v>0</v>
      </c>
      <c r="G770" s="14">
        <f t="shared" si="470"/>
        <v>0</v>
      </c>
      <c r="H770" s="101" t="str">
        <f>IF(ISNA(VLOOKUP(C770,[1]Sheet1!$J$2:$J$2999,1,FALSE)),"No","Yes")</f>
        <v>No</v>
      </c>
      <c r="I770" s="72">
        <f t="shared" si="471"/>
        <v>0</v>
      </c>
      <c r="J770" s="72">
        <f t="shared" si="472"/>
        <v>0</v>
      </c>
      <c r="K770" s="72">
        <f t="shared" si="473"/>
        <v>0</v>
      </c>
      <c r="L770" s="72">
        <f t="shared" si="474"/>
        <v>0</v>
      </c>
      <c r="M770" s="72">
        <f t="shared" si="475"/>
        <v>0</v>
      </c>
      <c r="N770" s="72">
        <f t="shared" si="476"/>
        <v>0</v>
      </c>
      <c r="O770" s="72">
        <f t="shared" si="467"/>
        <v>0</v>
      </c>
      <c r="Q770" s="73">
        <f t="shared" si="477"/>
        <v>0</v>
      </c>
      <c r="R770" s="73">
        <f t="shared" si="478"/>
        <v>0</v>
      </c>
      <c r="S770" s="73">
        <f t="shared" si="479"/>
        <v>0</v>
      </c>
      <c r="T770" s="73">
        <f t="shared" si="480"/>
        <v>0</v>
      </c>
      <c r="U770" s="73">
        <f t="shared" si="481"/>
        <v>0</v>
      </c>
      <c r="V770" s="73">
        <f t="shared" si="482"/>
        <v>0</v>
      </c>
      <c r="W770" s="73">
        <f t="shared" si="468"/>
        <v>0</v>
      </c>
      <c r="Y770" s="72">
        <f t="shared" si="483"/>
        <v>0</v>
      </c>
      <c r="Z770" s="73">
        <f t="shared" si="484"/>
        <v>0</v>
      </c>
      <c r="AA770" s="58">
        <f t="shared" si="485"/>
        <v>0</v>
      </c>
      <c r="AB770" s="72">
        <f t="shared" si="486"/>
        <v>0</v>
      </c>
      <c r="AC770" s="72">
        <f t="shared" si="487"/>
        <v>0</v>
      </c>
      <c r="AD770" s="73">
        <f t="shared" si="488"/>
        <v>0</v>
      </c>
      <c r="AE770" s="73">
        <f t="shared" si="489"/>
        <v>0</v>
      </c>
      <c r="AF770" s="1">
        <f t="shared" si="490"/>
        <v>0</v>
      </c>
      <c r="AH770" s="1" t="str">
        <f t="shared" si="465"/>
        <v>No</v>
      </c>
    </row>
    <row r="771" spans="1:34" hidden="1" x14ac:dyDescent="0.2">
      <c r="A771" s="88">
        <v>7.6800000000000002E-4</v>
      </c>
      <c r="B771" s="4">
        <f t="shared" si="466"/>
        <v>7.6800000000000002E-4</v>
      </c>
      <c r="C771"/>
      <c r="D771" s="213"/>
      <c r="E771" s="44" t="s">
        <v>21</v>
      </c>
      <c r="F771" s="14">
        <f t="shared" si="469"/>
        <v>0</v>
      </c>
      <c r="G771" s="14">
        <f t="shared" si="470"/>
        <v>0</v>
      </c>
      <c r="H771" s="101" t="str">
        <f>IF(ISNA(VLOOKUP(C771,[1]Sheet1!$J$2:$J$2999,1,FALSE)),"No","Yes")</f>
        <v>No</v>
      </c>
      <c r="I771" s="72">
        <f t="shared" si="471"/>
        <v>0</v>
      </c>
      <c r="J771" s="72">
        <f t="shared" si="472"/>
        <v>0</v>
      </c>
      <c r="K771" s="72">
        <f t="shared" si="473"/>
        <v>0</v>
      </c>
      <c r="L771" s="72">
        <f t="shared" si="474"/>
        <v>0</v>
      </c>
      <c r="M771" s="72">
        <f t="shared" si="475"/>
        <v>0</v>
      </c>
      <c r="N771" s="72">
        <f t="shared" si="476"/>
        <v>0</v>
      </c>
      <c r="O771" s="72">
        <f t="shared" si="467"/>
        <v>0</v>
      </c>
      <c r="Q771" s="73">
        <f t="shared" si="477"/>
        <v>0</v>
      </c>
      <c r="R771" s="73">
        <f t="shared" si="478"/>
        <v>0</v>
      </c>
      <c r="S771" s="73">
        <f t="shared" si="479"/>
        <v>0</v>
      </c>
      <c r="T771" s="73">
        <f t="shared" si="480"/>
        <v>0</v>
      </c>
      <c r="U771" s="73">
        <f t="shared" si="481"/>
        <v>0</v>
      </c>
      <c r="V771" s="73">
        <f t="shared" si="482"/>
        <v>0</v>
      </c>
      <c r="W771" s="73">
        <f t="shared" si="468"/>
        <v>0</v>
      </c>
      <c r="Y771" s="72">
        <f t="shared" si="483"/>
        <v>0</v>
      </c>
      <c r="Z771" s="73">
        <f t="shared" si="484"/>
        <v>0</v>
      </c>
      <c r="AA771" s="58">
        <f t="shared" si="485"/>
        <v>0</v>
      </c>
      <c r="AB771" s="72">
        <f t="shared" si="486"/>
        <v>0</v>
      </c>
      <c r="AC771" s="72">
        <f t="shared" si="487"/>
        <v>0</v>
      </c>
      <c r="AD771" s="73">
        <f t="shared" si="488"/>
        <v>0</v>
      </c>
      <c r="AE771" s="73">
        <f t="shared" si="489"/>
        <v>0</v>
      </c>
      <c r="AF771" s="1">
        <f t="shared" si="490"/>
        <v>0</v>
      </c>
      <c r="AH771" s="1" t="str">
        <f t="shared" si="465"/>
        <v>No</v>
      </c>
    </row>
    <row r="772" spans="1:34" hidden="1" x14ac:dyDescent="0.2">
      <c r="A772" s="88">
        <v>7.6900000000000004E-4</v>
      </c>
      <c r="B772" s="4">
        <f t="shared" si="466"/>
        <v>7.6900000000000004E-4</v>
      </c>
      <c r="C772"/>
      <c r="D772" s="213"/>
      <c r="E772" s="44" t="s">
        <v>21</v>
      </c>
      <c r="F772" s="14">
        <f t="shared" si="469"/>
        <v>0</v>
      </c>
      <c r="G772" s="14">
        <f t="shared" si="470"/>
        <v>0</v>
      </c>
      <c r="H772" s="101" t="str">
        <f>IF(ISNA(VLOOKUP(C772,[1]Sheet1!$J$2:$J$2999,1,FALSE)),"No","Yes")</f>
        <v>No</v>
      </c>
      <c r="I772" s="72">
        <f t="shared" si="471"/>
        <v>0</v>
      </c>
      <c r="J772" s="72">
        <f t="shared" si="472"/>
        <v>0</v>
      </c>
      <c r="K772" s="72">
        <f t="shared" si="473"/>
        <v>0</v>
      </c>
      <c r="L772" s="72">
        <f t="shared" si="474"/>
        <v>0</v>
      </c>
      <c r="M772" s="72">
        <f t="shared" si="475"/>
        <v>0</v>
      </c>
      <c r="N772" s="72">
        <f t="shared" si="476"/>
        <v>0</v>
      </c>
      <c r="O772" s="72">
        <f t="shared" si="467"/>
        <v>0</v>
      </c>
      <c r="Q772" s="73">
        <f t="shared" si="477"/>
        <v>0</v>
      </c>
      <c r="R772" s="73">
        <f t="shared" si="478"/>
        <v>0</v>
      </c>
      <c r="S772" s="73">
        <f t="shared" si="479"/>
        <v>0</v>
      </c>
      <c r="T772" s="73">
        <f t="shared" si="480"/>
        <v>0</v>
      </c>
      <c r="U772" s="73">
        <f t="shared" si="481"/>
        <v>0</v>
      </c>
      <c r="V772" s="73">
        <f t="shared" si="482"/>
        <v>0</v>
      </c>
      <c r="W772" s="73">
        <f t="shared" si="468"/>
        <v>0</v>
      </c>
      <c r="Y772" s="72">
        <f t="shared" si="483"/>
        <v>0</v>
      </c>
      <c r="Z772" s="73">
        <f t="shared" si="484"/>
        <v>0</v>
      </c>
      <c r="AA772" s="58">
        <f t="shared" si="485"/>
        <v>0</v>
      </c>
      <c r="AB772" s="72">
        <f t="shared" si="486"/>
        <v>0</v>
      </c>
      <c r="AC772" s="72">
        <f t="shared" si="487"/>
        <v>0</v>
      </c>
      <c r="AD772" s="73">
        <f t="shared" si="488"/>
        <v>0</v>
      </c>
      <c r="AE772" s="73">
        <f t="shared" si="489"/>
        <v>0</v>
      </c>
      <c r="AF772" s="1">
        <f t="shared" si="490"/>
        <v>0</v>
      </c>
      <c r="AH772" s="1" t="str">
        <f t="shared" si="465"/>
        <v>No</v>
      </c>
    </row>
    <row r="773" spans="1:34" hidden="1" x14ac:dyDescent="0.2">
      <c r="A773" s="88">
        <v>7.6999999999999996E-4</v>
      </c>
      <c r="B773" s="4">
        <f t="shared" si="466"/>
        <v>7.6999999999999996E-4</v>
      </c>
      <c r="C773"/>
      <c r="D773" s="213"/>
      <c r="E773" s="44" t="s">
        <v>21</v>
      </c>
      <c r="F773" s="14">
        <f t="shared" si="469"/>
        <v>0</v>
      </c>
      <c r="G773" s="14">
        <f t="shared" si="470"/>
        <v>0</v>
      </c>
      <c r="H773" s="101" t="str">
        <f>IF(ISNA(VLOOKUP(C773,[1]Sheet1!$J$2:$J$2999,1,FALSE)),"No","Yes")</f>
        <v>No</v>
      </c>
      <c r="I773" s="72">
        <f t="shared" si="471"/>
        <v>0</v>
      </c>
      <c r="J773" s="72">
        <f t="shared" si="472"/>
        <v>0</v>
      </c>
      <c r="K773" s="72">
        <f t="shared" si="473"/>
        <v>0</v>
      </c>
      <c r="L773" s="72">
        <f t="shared" si="474"/>
        <v>0</v>
      </c>
      <c r="M773" s="72">
        <f t="shared" si="475"/>
        <v>0</v>
      </c>
      <c r="N773" s="72">
        <f t="shared" si="476"/>
        <v>0</v>
      </c>
      <c r="O773" s="72">
        <f t="shared" si="467"/>
        <v>0</v>
      </c>
      <c r="Q773" s="73">
        <f t="shared" si="477"/>
        <v>0</v>
      </c>
      <c r="R773" s="73">
        <f t="shared" si="478"/>
        <v>0</v>
      </c>
      <c r="S773" s="73">
        <f t="shared" si="479"/>
        <v>0</v>
      </c>
      <c r="T773" s="73">
        <f t="shared" si="480"/>
        <v>0</v>
      </c>
      <c r="U773" s="73">
        <f t="shared" si="481"/>
        <v>0</v>
      </c>
      <c r="V773" s="73">
        <f t="shared" si="482"/>
        <v>0</v>
      </c>
      <c r="W773" s="73">
        <f t="shared" si="468"/>
        <v>0</v>
      </c>
      <c r="Y773" s="72">
        <f t="shared" si="483"/>
        <v>0</v>
      </c>
      <c r="Z773" s="73">
        <f t="shared" si="484"/>
        <v>0</v>
      </c>
      <c r="AA773" s="58">
        <f t="shared" si="485"/>
        <v>0</v>
      </c>
      <c r="AB773" s="72">
        <f t="shared" si="486"/>
        <v>0</v>
      </c>
      <c r="AC773" s="72">
        <f t="shared" si="487"/>
        <v>0</v>
      </c>
      <c r="AD773" s="73">
        <f t="shared" si="488"/>
        <v>0</v>
      </c>
      <c r="AE773" s="73">
        <f t="shared" si="489"/>
        <v>0</v>
      </c>
      <c r="AF773" s="1">
        <f t="shared" si="490"/>
        <v>0</v>
      </c>
      <c r="AH773" s="1" t="str">
        <f t="shared" ref="AH773:AH836" si="491">IF(ISERROR(VLOOKUP(D773,AI$12:AI$100,1,FALSE)),"No","Yes")</f>
        <v>No</v>
      </c>
    </row>
    <row r="774" spans="1:34" hidden="1" x14ac:dyDescent="0.2">
      <c r="A774" s="88">
        <v>7.7099999999999998E-4</v>
      </c>
      <c r="B774" s="4">
        <f t="shared" si="466"/>
        <v>7.7099999999999998E-4</v>
      </c>
      <c r="C774"/>
      <c r="D774" s="213"/>
      <c r="E774" s="44" t="s">
        <v>21</v>
      </c>
      <c r="F774" s="14">
        <f t="shared" si="469"/>
        <v>0</v>
      </c>
      <c r="G774" s="14">
        <f t="shared" si="470"/>
        <v>0</v>
      </c>
      <c r="H774" s="101" t="str">
        <f>IF(ISNA(VLOOKUP(C774,[1]Sheet1!$J$2:$J$2999,1,FALSE)),"No","Yes")</f>
        <v>No</v>
      </c>
      <c r="I774" s="72">
        <f t="shared" si="471"/>
        <v>0</v>
      </c>
      <c r="J774" s="72">
        <f t="shared" si="472"/>
        <v>0</v>
      </c>
      <c r="K774" s="72">
        <f t="shared" si="473"/>
        <v>0</v>
      </c>
      <c r="L774" s="72">
        <f t="shared" si="474"/>
        <v>0</v>
      </c>
      <c r="M774" s="72">
        <f t="shared" si="475"/>
        <v>0</v>
      </c>
      <c r="N774" s="72">
        <f t="shared" si="476"/>
        <v>0</v>
      </c>
      <c r="O774" s="72">
        <f t="shared" si="467"/>
        <v>0</v>
      </c>
      <c r="Q774" s="73">
        <f t="shared" si="477"/>
        <v>0</v>
      </c>
      <c r="R774" s="73">
        <f t="shared" si="478"/>
        <v>0</v>
      </c>
      <c r="S774" s="73">
        <f t="shared" si="479"/>
        <v>0</v>
      </c>
      <c r="T774" s="73">
        <f t="shared" si="480"/>
        <v>0</v>
      </c>
      <c r="U774" s="73">
        <f t="shared" si="481"/>
        <v>0</v>
      </c>
      <c r="V774" s="73">
        <f t="shared" si="482"/>
        <v>0</v>
      </c>
      <c r="W774" s="73">
        <f t="shared" si="468"/>
        <v>0</v>
      </c>
      <c r="Y774" s="72">
        <f t="shared" si="483"/>
        <v>0</v>
      </c>
      <c r="Z774" s="73">
        <f t="shared" si="484"/>
        <v>0</v>
      </c>
      <c r="AA774" s="58">
        <f t="shared" si="485"/>
        <v>0</v>
      </c>
      <c r="AB774" s="72">
        <f t="shared" si="486"/>
        <v>0</v>
      </c>
      <c r="AC774" s="72">
        <f t="shared" si="487"/>
        <v>0</v>
      </c>
      <c r="AD774" s="73">
        <f t="shared" si="488"/>
        <v>0</v>
      </c>
      <c r="AE774" s="73">
        <f t="shared" si="489"/>
        <v>0</v>
      </c>
      <c r="AF774" s="1">
        <f t="shared" si="490"/>
        <v>0</v>
      </c>
      <c r="AH774" s="1" t="str">
        <f t="shared" si="491"/>
        <v>No</v>
      </c>
    </row>
    <row r="775" spans="1:34" hidden="1" x14ac:dyDescent="0.2">
      <c r="A775" s="88">
        <v>7.7200000000000001E-4</v>
      </c>
      <c r="B775" s="4">
        <f t="shared" si="466"/>
        <v>7.7200000000000001E-4</v>
      </c>
      <c r="C775"/>
      <c r="D775" s="213"/>
      <c r="E775" s="44" t="s">
        <v>21</v>
      </c>
      <c r="F775" s="14">
        <f t="shared" si="469"/>
        <v>0</v>
      </c>
      <c r="G775" s="14">
        <f t="shared" si="470"/>
        <v>0</v>
      </c>
      <c r="H775" s="101" t="str">
        <f>IF(ISNA(VLOOKUP(C775,[1]Sheet1!$J$2:$J$2999,1,FALSE)),"No","Yes")</f>
        <v>No</v>
      </c>
      <c r="I775" s="72">
        <f t="shared" si="471"/>
        <v>0</v>
      </c>
      <c r="J775" s="72">
        <f t="shared" si="472"/>
        <v>0</v>
      </c>
      <c r="K775" s="72">
        <f t="shared" si="473"/>
        <v>0</v>
      </c>
      <c r="L775" s="72">
        <f t="shared" si="474"/>
        <v>0</v>
      </c>
      <c r="M775" s="72">
        <f t="shared" si="475"/>
        <v>0</v>
      </c>
      <c r="N775" s="72">
        <f t="shared" si="476"/>
        <v>0</v>
      </c>
      <c r="O775" s="72">
        <f t="shared" si="467"/>
        <v>0</v>
      </c>
      <c r="Q775" s="73">
        <f t="shared" si="477"/>
        <v>0</v>
      </c>
      <c r="R775" s="73">
        <f t="shared" si="478"/>
        <v>0</v>
      </c>
      <c r="S775" s="73">
        <f t="shared" si="479"/>
        <v>0</v>
      </c>
      <c r="T775" s="73">
        <f t="shared" si="480"/>
        <v>0</v>
      </c>
      <c r="U775" s="73">
        <f t="shared" si="481"/>
        <v>0</v>
      </c>
      <c r="V775" s="73">
        <f t="shared" si="482"/>
        <v>0</v>
      </c>
      <c r="W775" s="73">
        <f t="shared" si="468"/>
        <v>0</v>
      </c>
      <c r="Y775" s="72">
        <f t="shared" si="483"/>
        <v>0</v>
      </c>
      <c r="Z775" s="73">
        <f t="shared" si="484"/>
        <v>0</v>
      </c>
      <c r="AA775" s="58">
        <f t="shared" si="485"/>
        <v>0</v>
      </c>
      <c r="AB775" s="72">
        <f t="shared" si="486"/>
        <v>0</v>
      </c>
      <c r="AC775" s="72">
        <f t="shared" si="487"/>
        <v>0</v>
      </c>
      <c r="AD775" s="73">
        <f t="shared" si="488"/>
        <v>0</v>
      </c>
      <c r="AE775" s="73">
        <f t="shared" si="489"/>
        <v>0</v>
      </c>
      <c r="AF775" s="1">
        <f t="shared" si="490"/>
        <v>0</v>
      </c>
      <c r="AH775" s="1" t="str">
        <f t="shared" si="491"/>
        <v>No</v>
      </c>
    </row>
    <row r="776" spans="1:34" hidden="1" x14ac:dyDescent="0.2">
      <c r="A776" s="88">
        <v>7.7300000000000003E-4</v>
      </c>
      <c r="B776" s="4">
        <f t="shared" si="466"/>
        <v>7.7300000000000003E-4</v>
      </c>
      <c r="C776"/>
      <c r="D776" s="213"/>
      <c r="E776" s="44" t="s">
        <v>21</v>
      </c>
      <c r="F776" s="14">
        <f t="shared" si="469"/>
        <v>0</v>
      </c>
      <c r="G776" s="14">
        <f t="shared" si="470"/>
        <v>0</v>
      </c>
      <c r="H776" s="101" t="str">
        <f>IF(ISNA(VLOOKUP(C776,[1]Sheet1!$J$2:$J$2999,1,FALSE)),"No","Yes")</f>
        <v>No</v>
      </c>
      <c r="I776" s="72">
        <f t="shared" si="471"/>
        <v>0</v>
      </c>
      <c r="J776" s="72">
        <f t="shared" si="472"/>
        <v>0</v>
      </c>
      <c r="K776" s="72">
        <f t="shared" si="473"/>
        <v>0</v>
      </c>
      <c r="L776" s="72">
        <f t="shared" si="474"/>
        <v>0</v>
      </c>
      <c r="M776" s="72">
        <f t="shared" si="475"/>
        <v>0</v>
      </c>
      <c r="N776" s="72">
        <f t="shared" si="476"/>
        <v>0</v>
      </c>
      <c r="O776" s="72">
        <f t="shared" si="467"/>
        <v>0</v>
      </c>
      <c r="Q776" s="73">
        <f t="shared" si="477"/>
        <v>0</v>
      </c>
      <c r="R776" s="73">
        <f t="shared" si="478"/>
        <v>0</v>
      </c>
      <c r="S776" s="73">
        <f t="shared" si="479"/>
        <v>0</v>
      </c>
      <c r="T776" s="73">
        <f t="shared" si="480"/>
        <v>0</v>
      </c>
      <c r="U776" s="73">
        <f t="shared" si="481"/>
        <v>0</v>
      </c>
      <c r="V776" s="73">
        <f t="shared" si="482"/>
        <v>0</v>
      </c>
      <c r="W776" s="73">
        <f t="shared" si="468"/>
        <v>0</v>
      </c>
      <c r="Y776" s="72">
        <f t="shared" si="483"/>
        <v>0</v>
      </c>
      <c r="Z776" s="73">
        <f t="shared" si="484"/>
        <v>0</v>
      </c>
      <c r="AA776" s="58">
        <f t="shared" si="485"/>
        <v>0</v>
      </c>
      <c r="AB776" s="72">
        <f t="shared" si="486"/>
        <v>0</v>
      </c>
      <c r="AC776" s="72">
        <f t="shared" si="487"/>
        <v>0</v>
      </c>
      <c r="AD776" s="73">
        <f t="shared" si="488"/>
        <v>0</v>
      </c>
      <c r="AE776" s="73">
        <f t="shared" si="489"/>
        <v>0</v>
      </c>
      <c r="AF776" s="1">
        <f t="shared" si="490"/>
        <v>0</v>
      </c>
      <c r="AH776" s="1" t="str">
        <f t="shared" si="491"/>
        <v>No</v>
      </c>
    </row>
    <row r="777" spans="1:34" hidden="1" x14ac:dyDescent="0.2">
      <c r="A777" s="88">
        <v>7.7399999999999995E-4</v>
      </c>
      <c r="B777" s="4">
        <f t="shared" si="466"/>
        <v>7.7399999999999995E-4</v>
      </c>
      <c r="C777"/>
      <c r="D777" s="213"/>
      <c r="E777" s="44" t="s">
        <v>21</v>
      </c>
      <c r="F777" s="14">
        <f t="shared" si="469"/>
        <v>0</v>
      </c>
      <c r="G777" s="14">
        <f t="shared" si="470"/>
        <v>0</v>
      </c>
      <c r="H777" s="101" t="str">
        <f>IF(ISNA(VLOOKUP(C777,[1]Sheet1!$J$2:$J$2999,1,FALSE)),"No","Yes")</f>
        <v>No</v>
      </c>
      <c r="I777" s="72">
        <f t="shared" si="471"/>
        <v>0</v>
      </c>
      <c r="J777" s="72">
        <f t="shared" si="472"/>
        <v>0</v>
      </c>
      <c r="K777" s="72">
        <f t="shared" si="473"/>
        <v>0</v>
      </c>
      <c r="L777" s="72">
        <f t="shared" si="474"/>
        <v>0</v>
      </c>
      <c r="M777" s="72">
        <f t="shared" si="475"/>
        <v>0</v>
      </c>
      <c r="N777" s="72">
        <f t="shared" si="476"/>
        <v>0</v>
      </c>
      <c r="O777" s="72">
        <f t="shared" si="467"/>
        <v>0</v>
      </c>
      <c r="Q777" s="73">
        <f t="shared" si="477"/>
        <v>0</v>
      </c>
      <c r="R777" s="73">
        <f t="shared" si="478"/>
        <v>0</v>
      </c>
      <c r="S777" s="73">
        <f t="shared" si="479"/>
        <v>0</v>
      </c>
      <c r="T777" s="73">
        <f t="shared" si="480"/>
        <v>0</v>
      </c>
      <c r="U777" s="73">
        <f t="shared" si="481"/>
        <v>0</v>
      </c>
      <c r="V777" s="73">
        <f t="shared" si="482"/>
        <v>0</v>
      </c>
      <c r="W777" s="73">
        <f t="shared" si="468"/>
        <v>0</v>
      </c>
      <c r="Y777" s="72">
        <f t="shared" si="483"/>
        <v>0</v>
      </c>
      <c r="Z777" s="73">
        <f t="shared" si="484"/>
        <v>0</v>
      </c>
      <c r="AA777" s="58">
        <f t="shared" si="485"/>
        <v>0</v>
      </c>
      <c r="AB777" s="72">
        <f t="shared" si="486"/>
        <v>0</v>
      </c>
      <c r="AC777" s="72">
        <f t="shared" si="487"/>
        <v>0</v>
      </c>
      <c r="AD777" s="73">
        <f t="shared" si="488"/>
        <v>0</v>
      </c>
      <c r="AE777" s="73">
        <f t="shared" si="489"/>
        <v>0</v>
      </c>
      <c r="AF777" s="1">
        <f t="shared" si="490"/>
        <v>0</v>
      </c>
      <c r="AH777" s="1" t="str">
        <f t="shared" si="491"/>
        <v>No</v>
      </c>
    </row>
    <row r="778" spans="1:34" hidden="1" x14ac:dyDescent="0.2">
      <c r="A778" s="88">
        <v>7.7499999999999997E-4</v>
      </c>
      <c r="B778" s="4">
        <f t="shared" ref="B778:B817" si="492">AF778+A778</f>
        <v>7.7499999999999997E-4</v>
      </c>
      <c r="C778"/>
      <c r="D778" s="213"/>
      <c r="E778" s="44" t="s">
        <v>21</v>
      </c>
      <c r="F778" s="14">
        <f t="shared" si="469"/>
        <v>0</v>
      </c>
      <c r="G778" s="14">
        <f t="shared" si="470"/>
        <v>0</v>
      </c>
      <c r="H778" s="101" t="str">
        <f>IF(ISNA(VLOOKUP(C778,[1]Sheet1!$J$2:$J$2999,1,FALSE)),"No","Yes")</f>
        <v>No</v>
      </c>
      <c r="I778" s="72">
        <f t="shared" si="471"/>
        <v>0</v>
      </c>
      <c r="J778" s="72">
        <f t="shared" si="472"/>
        <v>0</v>
      </c>
      <c r="K778" s="72">
        <f t="shared" si="473"/>
        <v>0</v>
      </c>
      <c r="L778" s="72">
        <f t="shared" si="474"/>
        <v>0</v>
      </c>
      <c r="M778" s="72">
        <f t="shared" si="475"/>
        <v>0</v>
      </c>
      <c r="N778" s="72">
        <f t="shared" si="476"/>
        <v>0</v>
      </c>
      <c r="O778" s="72">
        <f t="shared" si="467"/>
        <v>0</v>
      </c>
      <c r="Q778" s="73">
        <f t="shared" si="477"/>
        <v>0</v>
      </c>
      <c r="R778" s="73">
        <f t="shared" si="478"/>
        <v>0</v>
      </c>
      <c r="S778" s="73">
        <f t="shared" si="479"/>
        <v>0</v>
      </c>
      <c r="T778" s="73">
        <f t="shared" si="480"/>
        <v>0</v>
      </c>
      <c r="U778" s="73">
        <f t="shared" si="481"/>
        <v>0</v>
      </c>
      <c r="V778" s="73">
        <f t="shared" si="482"/>
        <v>0</v>
      </c>
      <c r="W778" s="73">
        <f t="shared" si="468"/>
        <v>0</v>
      </c>
      <c r="Y778" s="72">
        <f t="shared" si="483"/>
        <v>0</v>
      </c>
      <c r="Z778" s="73">
        <f t="shared" si="484"/>
        <v>0</v>
      </c>
      <c r="AA778" s="58">
        <f t="shared" si="485"/>
        <v>0</v>
      </c>
      <c r="AB778" s="72">
        <f t="shared" si="486"/>
        <v>0</v>
      </c>
      <c r="AC778" s="72">
        <f t="shared" si="487"/>
        <v>0</v>
      </c>
      <c r="AD778" s="73">
        <f t="shared" si="488"/>
        <v>0</v>
      </c>
      <c r="AE778" s="73">
        <f t="shared" si="489"/>
        <v>0</v>
      </c>
      <c r="AF778" s="1">
        <f t="shared" si="490"/>
        <v>0</v>
      </c>
      <c r="AH778" s="1" t="str">
        <f t="shared" si="491"/>
        <v>No</v>
      </c>
    </row>
    <row r="779" spans="1:34" hidden="1" x14ac:dyDescent="0.2">
      <c r="A779" s="88">
        <v>7.76E-4</v>
      </c>
      <c r="B779" s="4">
        <f t="shared" si="492"/>
        <v>7.76E-4</v>
      </c>
      <c r="C779"/>
      <c r="D779" s="213"/>
      <c r="E779" s="44" t="s">
        <v>21</v>
      </c>
      <c r="F779" s="14">
        <f t="shared" si="469"/>
        <v>0</v>
      </c>
      <c r="G779" s="14">
        <f t="shared" si="470"/>
        <v>0</v>
      </c>
      <c r="H779" s="101" t="str">
        <f>IF(ISNA(VLOOKUP(C779,[1]Sheet1!$J$2:$J$2999,1,FALSE)),"No","Yes")</f>
        <v>No</v>
      </c>
      <c r="I779" s="72">
        <f t="shared" si="471"/>
        <v>0</v>
      </c>
      <c r="J779" s="72">
        <f t="shared" si="472"/>
        <v>0</v>
      </c>
      <c r="K779" s="72">
        <f t="shared" si="473"/>
        <v>0</v>
      </c>
      <c r="L779" s="72">
        <f t="shared" si="474"/>
        <v>0</v>
      </c>
      <c r="M779" s="72">
        <f t="shared" si="475"/>
        <v>0</v>
      </c>
      <c r="N779" s="72">
        <f t="shared" si="476"/>
        <v>0</v>
      </c>
      <c r="O779" s="72">
        <f t="shared" si="467"/>
        <v>0</v>
      </c>
      <c r="Q779" s="73">
        <f t="shared" si="477"/>
        <v>0</v>
      </c>
      <c r="R779" s="73">
        <f t="shared" si="478"/>
        <v>0</v>
      </c>
      <c r="S779" s="73">
        <f t="shared" si="479"/>
        <v>0</v>
      </c>
      <c r="T779" s="73">
        <f t="shared" si="480"/>
        <v>0</v>
      </c>
      <c r="U779" s="73">
        <f t="shared" si="481"/>
        <v>0</v>
      </c>
      <c r="V779" s="73">
        <f t="shared" si="482"/>
        <v>0</v>
      </c>
      <c r="W779" s="73">
        <f t="shared" si="468"/>
        <v>0</v>
      </c>
      <c r="Y779" s="72">
        <f t="shared" si="483"/>
        <v>0</v>
      </c>
      <c r="Z779" s="73">
        <f t="shared" si="484"/>
        <v>0</v>
      </c>
      <c r="AA779" s="58">
        <f t="shared" si="485"/>
        <v>0</v>
      </c>
      <c r="AB779" s="72">
        <f t="shared" si="486"/>
        <v>0</v>
      </c>
      <c r="AC779" s="72">
        <f t="shared" si="487"/>
        <v>0</v>
      </c>
      <c r="AD779" s="73">
        <f t="shared" si="488"/>
        <v>0</v>
      </c>
      <c r="AE779" s="73">
        <f t="shared" si="489"/>
        <v>0</v>
      </c>
      <c r="AF779" s="1">
        <f t="shared" si="490"/>
        <v>0</v>
      </c>
      <c r="AH779" s="1" t="str">
        <f t="shared" si="491"/>
        <v>No</v>
      </c>
    </row>
    <row r="780" spans="1:34" hidden="1" x14ac:dyDescent="0.2">
      <c r="A780" s="88">
        <v>7.7700000000000002E-4</v>
      </c>
      <c r="B780" s="4">
        <f t="shared" si="492"/>
        <v>7.7700000000000002E-4</v>
      </c>
      <c r="C780"/>
      <c r="D780" s="213"/>
      <c r="E780" s="44" t="s">
        <v>21</v>
      </c>
      <c r="F780" s="14">
        <f t="shared" si="469"/>
        <v>0</v>
      </c>
      <c r="G780" s="14">
        <f t="shared" si="470"/>
        <v>0</v>
      </c>
      <c r="H780" s="101" t="str">
        <f>IF(ISNA(VLOOKUP(C780,[1]Sheet1!$J$2:$J$2999,1,FALSE)),"No","Yes")</f>
        <v>No</v>
      </c>
      <c r="I780" s="72">
        <f t="shared" si="471"/>
        <v>0</v>
      </c>
      <c r="J780" s="72">
        <f t="shared" si="472"/>
        <v>0</v>
      </c>
      <c r="K780" s="72">
        <f t="shared" si="473"/>
        <v>0</v>
      </c>
      <c r="L780" s="72">
        <f t="shared" si="474"/>
        <v>0</v>
      </c>
      <c r="M780" s="72">
        <f t="shared" si="475"/>
        <v>0</v>
      </c>
      <c r="N780" s="72">
        <f t="shared" si="476"/>
        <v>0</v>
      </c>
      <c r="O780" s="72">
        <f t="shared" ref="O780:O843" si="493">IF(ISERROR(VLOOKUP($C780,Sprint7,5,FALSE)),0,(VLOOKUP($C780,Sprint7,5,FALSE)))</f>
        <v>0</v>
      </c>
      <c r="Q780" s="73">
        <f t="shared" si="477"/>
        <v>0</v>
      </c>
      <c r="R780" s="73">
        <f t="shared" si="478"/>
        <v>0</v>
      </c>
      <c r="S780" s="73">
        <f t="shared" si="479"/>
        <v>0</v>
      </c>
      <c r="T780" s="73">
        <f t="shared" si="480"/>
        <v>0</v>
      </c>
      <c r="U780" s="73">
        <f t="shared" si="481"/>
        <v>0</v>
      </c>
      <c r="V780" s="73">
        <f t="shared" si="482"/>
        <v>0</v>
      </c>
      <c r="W780" s="73">
        <f t="shared" ref="W780:W843" si="494">IF(ISERROR(VLOOKUP($C780,_End7,5,FALSE)),0,(VLOOKUP($C780,_End7,5,FALSE)))</f>
        <v>0</v>
      </c>
      <c r="Y780" s="72">
        <f t="shared" si="483"/>
        <v>0</v>
      </c>
      <c r="Z780" s="73">
        <f t="shared" si="484"/>
        <v>0</v>
      </c>
      <c r="AA780" s="58">
        <f t="shared" si="485"/>
        <v>0</v>
      </c>
      <c r="AB780" s="72">
        <f t="shared" si="486"/>
        <v>0</v>
      </c>
      <c r="AC780" s="72">
        <f t="shared" si="487"/>
        <v>0</v>
      </c>
      <c r="AD780" s="73">
        <f t="shared" si="488"/>
        <v>0</v>
      </c>
      <c r="AE780" s="73">
        <f t="shared" si="489"/>
        <v>0</v>
      </c>
      <c r="AF780" s="1">
        <f t="shared" si="490"/>
        <v>0</v>
      </c>
      <c r="AH780" s="1" t="str">
        <f t="shared" si="491"/>
        <v>No</v>
      </c>
    </row>
    <row r="781" spans="1:34" hidden="1" x14ac:dyDescent="0.2">
      <c r="A781" s="88">
        <v>7.7799999999999994E-4</v>
      </c>
      <c r="B781" s="4">
        <f t="shared" si="492"/>
        <v>7.7799999999999994E-4</v>
      </c>
      <c r="C781"/>
      <c r="D781" s="213"/>
      <c r="E781" s="44" t="s">
        <v>21</v>
      </c>
      <c r="F781" s="14">
        <f t="shared" ref="F781:F816" si="495">COUNTIF(H781:X781,"&gt;1")</f>
        <v>0</v>
      </c>
      <c r="G781" s="14">
        <f t="shared" ref="G781:G816" si="496">COUNTIF(AA781:AE781,"&gt;1")</f>
        <v>0</v>
      </c>
      <c r="H781" s="101" t="str">
        <f>IF(ISNA(VLOOKUP(C781,[1]Sheet1!$J$2:$J$2999,1,FALSE)),"No","Yes")</f>
        <v>No</v>
      </c>
      <c r="I781" s="72">
        <f t="shared" ref="I781:I844" si="497">IF(ISERROR(VLOOKUP($C781,Sprint1,5,FALSE)),0,(VLOOKUP($C781,Sprint1,5,FALSE)))</f>
        <v>0</v>
      </c>
      <c r="J781" s="72">
        <f t="shared" ref="J781:J844" si="498">IF(ISERROR(VLOOKUP($C781,Sprint2,5,FALSE)),0,(VLOOKUP($C781,Sprint2,5,FALSE)))</f>
        <v>0</v>
      </c>
      <c r="K781" s="72">
        <f t="shared" ref="K781:K844" si="499">IF(ISERROR(VLOOKUP($C781,Sprint3,5,FALSE)),0,(VLOOKUP($C781,Sprint3,5,FALSE)))</f>
        <v>0</v>
      </c>
      <c r="L781" s="72">
        <f t="shared" ref="L781:L844" si="500">IF(ISERROR(VLOOKUP($C781,Sprint4,5,FALSE)),0,(VLOOKUP($C781,Sprint4,5,FALSE)))</f>
        <v>0</v>
      </c>
      <c r="M781" s="72">
        <f t="shared" ref="M781:M844" si="501">IF(ISERROR(VLOOKUP($C781,Sprint5,5,FALSE)),0,(VLOOKUP($C781,Sprint5,5,FALSE)))</f>
        <v>0</v>
      </c>
      <c r="N781" s="72">
        <f t="shared" ref="N781:N844" si="502">IF(ISERROR(VLOOKUP($C781,Sprint6,5,FALSE)),0,(VLOOKUP($C781,Sprint6,5,FALSE)))</f>
        <v>0</v>
      </c>
      <c r="O781" s="72">
        <f t="shared" si="493"/>
        <v>0</v>
      </c>
      <c r="Q781" s="73">
        <f t="shared" ref="Q781:Q844" si="503">IF(ISERROR(VLOOKUP($C781,_End1,5,FALSE)),0,(VLOOKUP($C781,_End1,5,FALSE)))</f>
        <v>0</v>
      </c>
      <c r="R781" s="73">
        <f t="shared" ref="R781:R844" si="504">IF(ISERROR(VLOOKUP($C781,_End2,5,FALSE)),0,(VLOOKUP($C781,_End2,5,FALSE)))</f>
        <v>0</v>
      </c>
      <c r="S781" s="73">
        <f t="shared" ref="S781:S844" si="505">IF(ISERROR(VLOOKUP($C781,_End3,5,FALSE)),0,(VLOOKUP($C781,_End3,5,FALSE)))</f>
        <v>0</v>
      </c>
      <c r="T781" s="73">
        <f t="shared" ref="T781:T844" si="506">IF(ISERROR(VLOOKUP($C781,_End4,5,FALSE)),0,(VLOOKUP($C781,_End4,5,FALSE)))</f>
        <v>0</v>
      </c>
      <c r="U781" s="73">
        <f t="shared" ref="U781:U844" si="507">IF(ISERROR(VLOOKUP($C781,_End5,5,FALSE)),0,(VLOOKUP($C781,_End5,5,FALSE)))</f>
        <v>0</v>
      </c>
      <c r="V781" s="73">
        <f t="shared" ref="V781:V844" si="508">IF(ISERROR(VLOOKUP($C781,_End6,5,FALSE)),0,(VLOOKUP($C781,_End6,5,FALSE)))</f>
        <v>0</v>
      </c>
      <c r="W781" s="73">
        <f t="shared" si="494"/>
        <v>0</v>
      </c>
      <c r="Y781" s="72">
        <f t="shared" ref="Y781:Y816" si="509">LARGE(I781:O781,3)</f>
        <v>0</v>
      </c>
      <c r="Z781" s="73">
        <f t="shared" ref="Z781:Z816" si="510">LARGE(Q781:W781,3)</f>
        <v>0</v>
      </c>
      <c r="AA781" s="58">
        <f t="shared" ref="AA781:AA816" si="511">LARGE(Y781:Z781,1)</f>
        <v>0</v>
      </c>
      <c r="AB781" s="72">
        <f t="shared" ref="AB781:AB816" si="512">LARGE(I781:O781,1)</f>
        <v>0</v>
      </c>
      <c r="AC781" s="72">
        <f t="shared" ref="AC781:AC816" si="513">LARGE(I781:O781,2)</f>
        <v>0</v>
      </c>
      <c r="AD781" s="73">
        <f t="shared" ref="AD781:AD816" si="514">LARGE(Q781:W781,1)</f>
        <v>0</v>
      </c>
      <c r="AE781" s="73">
        <f t="shared" ref="AE781:AE816" si="515">LARGE(Q781:W781,2)</f>
        <v>0</v>
      </c>
      <c r="AF781" s="1">
        <f t="shared" si="490"/>
        <v>0</v>
      </c>
      <c r="AH781" s="1" t="str">
        <f t="shared" si="491"/>
        <v>No</v>
      </c>
    </row>
    <row r="782" spans="1:34" hidden="1" x14ac:dyDescent="0.2">
      <c r="A782" s="88">
        <v>7.7899999999999996E-4</v>
      </c>
      <c r="B782" s="4">
        <f t="shared" si="492"/>
        <v>7.7899999999999996E-4</v>
      </c>
      <c r="C782"/>
      <c r="D782" s="213"/>
      <c r="E782" s="44" t="s">
        <v>21</v>
      </c>
      <c r="F782" s="14">
        <f t="shared" si="495"/>
        <v>0</v>
      </c>
      <c r="G782" s="14">
        <f t="shared" si="496"/>
        <v>0</v>
      </c>
      <c r="H782" s="101" t="str">
        <f>IF(ISNA(VLOOKUP(C782,[1]Sheet1!$J$2:$J$2999,1,FALSE)),"No","Yes")</f>
        <v>No</v>
      </c>
      <c r="I782" s="72">
        <f t="shared" si="497"/>
        <v>0</v>
      </c>
      <c r="J782" s="72">
        <f t="shared" si="498"/>
        <v>0</v>
      </c>
      <c r="K782" s="72">
        <f t="shared" si="499"/>
        <v>0</v>
      </c>
      <c r="L782" s="72">
        <f t="shared" si="500"/>
        <v>0</v>
      </c>
      <c r="M782" s="72">
        <f t="shared" si="501"/>
        <v>0</v>
      </c>
      <c r="N782" s="72">
        <f t="shared" si="502"/>
        <v>0</v>
      </c>
      <c r="O782" s="72">
        <f t="shared" si="493"/>
        <v>0</v>
      </c>
      <c r="Q782" s="73">
        <f t="shared" si="503"/>
        <v>0</v>
      </c>
      <c r="R782" s="73">
        <f t="shared" si="504"/>
        <v>0</v>
      </c>
      <c r="S782" s="73">
        <f t="shared" si="505"/>
        <v>0</v>
      </c>
      <c r="T782" s="73">
        <f t="shared" si="506"/>
        <v>0</v>
      </c>
      <c r="U782" s="73">
        <f t="shared" si="507"/>
        <v>0</v>
      </c>
      <c r="V782" s="73">
        <f t="shared" si="508"/>
        <v>0</v>
      </c>
      <c r="W782" s="73">
        <f t="shared" si="494"/>
        <v>0</v>
      </c>
      <c r="Y782" s="72">
        <f t="shared" si="509"/>
        <v>0</v>
      </c>
      <c r="Z782" s="73">
        <f t="shared" si="510"/>
        <v>0</v>
      </c>
      <c r="AA782" s="58">
        <f t="shared" si="511"/>
        <v>0</v>
      </c>
      <c r="AB782" s="72">
        <f t="shared" si="512"/>
        <v>0</v>
      </c>
      <c r="AC782" s="72">
        <f t="shared" si="513"/>
        <v>0</v>
      </c>
      <c r="AD782" s="73">
        <f t="shared" si="514"/>
        <v>0</v>
      </c>
      <c r="AE782" s="73">
        <f t="shared" si="515"/>
        <v>0</v>
      </c>
      <c r="AF782" s="1">
        <f t="shared" si="490"/>
        <v>0</v>
      </c>
      <c r="AH782" s="1" t="str">
        <f t="shared" si="491"/>
        <v>No</v>
      </c>
    </row>
    <row r="783" spans="1:34" hidden="1" x14ac:dyDescent="0.2">
      <c r="A783" s="88">
        <v>7.7999999999999999E-4</v>
      </c>
      <c r="B783" s="4">
        <f t="shared" si="492"/>
        <v>7.7999999999999999E-4</v>
      </c>
      <c r="C783"/>
      <c r="D783" s="213"/>
      <c r="E783" s="44" t="s">
        <v>21</v>
      </c>
      <c r="F783" s="14">
        <f t="shared" si="495"/>
        <v>0</v>
      </c>
      <c r="G783" s="14">
        <f t="shared" si="496"/>
        <v>0</v>
      </c>
      <c r="H783" s="101" t="str">
        <f>IF(ISNA(VLOOKUP(C783,[1]Sheet1!$J$2:$J$2999,1,FALSE)),"No","Yes")</f>
        <v>No</v>
      </c>
      <c r="I783" s="72">
        <f t="shared" si="497"/>
        <v>0</v>
      </c>
      <c r="J783" s="72">
        <f t="shared" si="498"/>
        <v>0</v>
      </c>
      <c r="K783" s="72">
        <f t="shared" si="499"/>
        <v>0</v>
      </c>
      <c r="L783" s="72">
        <f t="shared" si="500"/>
        <v>0</v>
      </c>
      <c r="M783" s="72">
        <f t="shared" si="501"/>
        <v>0</v>
      </c>
      <c r="N783" s="72">
        <f t="shared" si="502"/>
        <v>0</v>
      </c>
      <c r="O783" s="72">
        <f t="shared" si="493"/>
        <v>0</v>
      </c>
      <c r="Q783" s="73">
        <f t="shared" si="503"/>
        <v>0</v>
      </c>
      <c r="R783" s="73">
        <f t="shared" si="504"/>
        <v>0</v>
      </c>
      <c r="S783" s="73">
        <f t="shared" si="505"/>
        <v>0</v>
      </c>
      <c r="T783" s="73">
        <f t="shared" si="506"/>
        <v>0</v>
      </c>
      <c r="U783" s="73">
        <f t="shared" si="507"/>
        <v>0</v>
      </c>
      <c r="V783" s="73">
        <f t="shared" si="508"/>
        <v>0</v>
      </c>
      <c r="W783" s="73">
        <f t="shared" si="494"/>
        <v>0</v>
      </c>
      <c r="Y783" s="72">
        <f t="shared" si="509"/>
        <v>0</v>
      </c>
      <c r="Z783" s="73">
        <f t="shared" si="510"/>
        <v>0</v>
      </c>
      <c r="AA783" s="58">
        <f t="shared" si="511"/>
        <v>0</v>
      </c>
      <c r="AB783" s="72">
        <f t="shared" si="512"/>
        <v>0</v>
      </c>
      <c r="AC783" s="72">
        <f t="shared" si="513"/>
        <v>0</v>
      </c>
      <c r="AD783" s="73">
        <f t="shared" si="514"/>
        <v>0</v>
      </c>
      <c r="AE783" s="73">
        <f t="shared" si="515"/>
        <v>0</v>
      </c>
      <c r="AF783" s="1">
        <f t="shared" si="490"/>
        <v>0</v>
      </c>
      <c r="AH783" s="1" t="str">
        <f t="shared" si="491"/>
        <v>No</v>
      </c>
    </row>
    <row r="784" spans="1:34" hidden="1" x14ac:dyDescent="0.2">
      <c r="A784" s="88">
        <v>7.8100000000000001E-4</v>
      </c>
      <c r="B784" s="4">
        <f t="shared" si="492"/>
        <v>7.8100000000000001E-4</v>
      </c>
      <c r="C784"/>
      <c r="D784" s="213"/>
      <c r="E784" s="44" t="s">
        <v>21</v>
      </c>
      <c r="F784" s="14">
        <f t="shared" si="495"/>
        <v>0</v>
      </c>
      <c r="G784" s="14">
        <f t="shared" si="496"/>
        <v>0</v>
      </c>
      <c r="H784" s="101" t="str">
        <f>IF(ISNA(VLOOKUP(C784,[1]Sheet1!$J$2:$J$2999,1,FALSE)),"No","Yes")</f>
        <v>No</v>
      </c>
      <c r="I784" s="72">
        <f t="shared" si="497"/>
        <v>0</v>
      </c>
      <c r="J784" s="72">
        <f t="shared" si="498"/>
        <v>0</v>
      </c>
      <c r="K784" s="72">
        <f t="shared" si="499"/>
        <v>0</v>
      </c>
      <c r="L784" s="72">
        <f t="shared" si="500"/>
        <v>0</v>
      </c>
      <c r="M784" s="72">
        <f t="shared" si="501"/>
        <v>0</v>
      </c>
      <c r="N784" s="72">
        <f t="shared" si="502"/>
        <v>0</v>
      </c>
      <c r="O784" s="72">
        <f t="shared" si="493"/>
        <v>0</v>
      </c>
      <c r="Q784" s="73">
        <f t="shared" si="503"/>
        <v>0</v>
      </c>
      <c r="R784" s="73">
        <f t="shared" si="504"/>
        <v>0</v>
      </c>
      <c r="S784" s="73">
        <f t="shared" si="505"/>
        <v>0</v>
      </c>
      <c r="T784" s="73">
        <f t="shared" si="506"/>
        <v>0</v>
      </c>
      <c r="U784" s="73">
        <f t="shared" si="507"/>
        <v>0</v>
      </c>
      <c r="V784" s="73">
        <f t="shared" si="508"/>
        <v>0</v>
      </c>
      <c r="W784" s="73">
        <f t="shared" si="494"/>
        <v>0</v>
      </c>
      <c r="Y784" s="72">
        <f t="shared" si="509"/>
        <v>0</v>
      </c>
      <c r="Z784" s="73">
        <f t="shared" si="510"/>
        <v>0</v>
      </c>
      <c r="AA784" s="58">
        <f t="shared" si="511"/>
        <v>0</v>
      </c>
      <c r="AB784" s="72">
        <f t="shared" si="512"/>
        <v>0</v>
      </c>
      <c r="AC784" s="72">
        <f t="shared" si="513"/>
        <v>0</v>
      </c>
      <c r="AD784" s="73">
        <f t="shared" si="514"/>
        <v>0</v>
      </c>
      <c r="AE784" s="73">
        <f t="shared" si="515"/>
        <v>0</v>
      </c>
      <c r="AF784" s="1">
        <f t="shared" si="490"/>
        <v>0</v>
      </c>
      <c r="AH784" s="1" t="str">
        <f t="shared" si="491"/>
        <v>No</v>
      </c>
    </row>
    <row r="785" spans="1:34" hidden="1" x14ac:dyDescent="0.2">
      <c r="A785" s="88">
        <v>7.8200000000000003E-4</v>
      </c>
      <c r="B785" s="4">
        <f t="shared" si="492"/>
        <v>7.8200000000000003E-4</v>
      </c>
      <c r="C785"/>
      <c r="D785" s="213"/>
      <c r="E785" s="44" t="s">
        <v>21</v>
      </c>
      <c r="F785" s="14">
        <f t="shared" si="495"/>
        <v>0</v>
      </c>
      <c r="G785" s="14">
        <f t="shared" si="496"/>
        <v>0</v>
      </c>
      <c r="H785" s="101" t="str">
        <f>IF(ISNA(VLOOKUP(C785,[1]Sheet1!$J$2:$J$2999,1,FALSE)),"No","Yes")</f>
        <v>No</v>
      </c>
      <c r="I785" s="72">
        <f t="shared" si="497"/>
        <v>0</v>
      </c>
      <c r="J785" s="72">
        <f t="shared" si="498"/>
        <v>0</v>
      </c>
      <c r="K785" s="72">
        <f t="shared" si="499"/>
        <v>0</v>
      </c>
      <c r="L785" s="72">
        <f t="shared" si="500"/>
        <v>0</v>
      </c>
      <c r="M785" s="72">
        <f t="shared" si="501"/>
        <v>0</v>
      </c>
      <c r="N785" s="72">
        <f t="shared" si="502"/>
        <v>0</v>
      </c>
      <c r="O785" s="72">
        <f t="shared" si="493"/>
        <v>0</v>
      </c>
      <c r="Q785" s="73">
        <f t="shared" si="503"/>
        <v>0</v>
      </c>
      <c r="R785" s="73">
        <f t="shared" si="504"/>
        <v>0</v>
      </c>
      <c r="S785" s="73">
        <f t="shared" si="505"/>
        <v>0</v>
      </c>
      <c r="T785" s="73">
        <f t="shared" si="506"/>
        <v>0</v>
      </c>
      <c r="U785" s="73">
        <f t="shared" si="507"/>
        <v>0</v>
      </c>
      <c r="V785" s="73">
        <f t="shared" si="508"/>
        <v>0</v>
      </c>
      <c r="W785" s="73">
        <f t="shared" si="494"/>
        <v>0</v>
      </c>
      <c r="Y785" s="72">
        <f t="shared" si="509"/>
        <v>0</v>
      </c>
      <c r="Z785" s="73">
        <f t="shared" si="510"/>
        <v>0</v>
      </c>
      <c r="AA785" s="58">
        <f t="shared" si="511"/>
        <v>0</v>
      </c>
      <c r="AB785" s="72">
        <f t="shared" si="512"/>
        <v>0</v>
      </c>
      <c r="AC785" s="72">
        <f t="shared" si="513"/>
        <v>0</v>
      </c>
      <c r="AD785" s="73">
        <f t="shared" si="514"/>
        <v>0</v>
      </c>
      <c r="AE785" s="73">
        <f t="shared" si="515"/>
        <v>0</v>
      </c>
      <c r="AF785" s="1">
        <f t="shared" si="490"/>
        <v>0</v>
      </c>
      <c r="AH785" s="1" t="str">
        <f t="shared" si="491"/>
        <v>No</v>
      </c>
    </row>
    <row r="786" spans="1:34" hidden="1" x14ac:dyDescent="0.2">
      <c r="A786" s="88">
        <v>7.8299999999999995E-4</v>
      </c>
      <c r="B786" s="4">
        <f t="shared" si="492"/>
        <v>7.8299999999999995E-4</v>
      </c>
      <c r="C786"/>
      <c r="D786" s="213"/>
      <c r="E786" s="44" t="s">
        <v>21</v>
      </c>
      <c r="F786" s="14">
        <f t="shared" si="495"/>
        <v>0</v>
      </c>
      <c r="G786" s="14">
        <f t="shared" si="496"/>
        <v>0</v>
      </c>
      <c r="H786" s="101" t="str">
        <f>IF(ISNA(VLOOKUP(C786,[1]Sheet1!$J$2:$J$2999,1,FALSE)),"No","Yes")</f>
        <v>No</v>
      </c>
      <c r="I786" s="72">
        <f t="shared" si="497"/>
        <v>0</v>
      </c>
      <c r="J786" s="72">
        <f t="shared" si="498"/>
        <v>0</v>
      </c>
      <c r="K786" s="72">
        <f t="shared" si="499"/>
        <v>0</v>
      </c>
      <c r="L786" s="72">
        <f t="shared" si="500"/>
        <v>0</v>
      </c>
      <c r="M786" s="72">
        <f t="shared" si="501"/>
        <v>0</v>
      </c>
      <c r="N786" s="72">
        <f t="shared" si="502"/>
        <v>0</v>
      </c>
      <c r="O786" s="72">
        <f t="shared" si="493"/>
        <v>0</v>
      </c>
      <c r="Q786" s="73">
        <f t="shared" si="503"/>
        <v>0</v>
      </c>
      <c r="R786" s="73">
        <f t="shared" si="504"/>
        <v>0</v>
      </c>
      <c r="S786" s="73">
        <f t="shared" si="505"/>
        <v>0</v>
      </c>
      <c r="T786" s="73">
        <f t="shared" si="506"/>
        <v>0</v>
      </c>
      <c r="U786" s="73">
        <f t="shared" si="507"/>
        <v>0</v>
      </c>
      <c r="V786" s="73">
        <f t="shared" si="508"/>
        <v>0</v>
      </c>
      <c r="W786" s="73">
        <f t="shared" si="494"/>
        <v>0</v>
      </c>
      <c r="Y786" s="72">
        <f t="shared" si="509"/>
        <v>0</v>
      </c>
      <c r="Z786" s="73">
        <f t="shared" si="510"/>
        <v>0</v>
      </c>
      <c r="AA786" s="58">
        <f t="shared" si="511"/>
        <v>0</v>
      </c>
      <c r="AB786" s="72">
        <f t="shared" si="512"/>
        <v>0</v>
      </c>
      <c r="AC786" s="72">
        <f t="shared" si="513"/>
        <v>0</v>
      </c>
      <c r="AD786" s="73">
        <f t="shared" si="514"/>
        <v>0</v>
      </c>
      <c r="AE786" s="73">
        <f t="shared" si="515"/>
        <v>0</v>
      </c>
      <c r="AF786" s="1">
        <f t="shared" si="490"/>
        <v>0</v>
      </c>
      <c r="AH786" s="1" t="str">
        <f t="shared" si="491"/>
        <v>No</v>
      </c>
    </row>
    <row r="787" spans="1:34" hidden="1" x14ac:dyDescent="0.2">
      <c r="A787" s="88">
        <v>7.8399999999999997E-4</v>
      </c>
      <c r="B787" s="4">
        <f t="shared" si="492"/>
        <v>7.8399999999999997E-4</v>
      </c>
      <c r="C787"/>
      <c r="D787" s="213"/>
      <c r="E787" s="44" t="s">
        <v>21</v>
      </c>
      <c r="F787" s="14">
        <f t="shared" si="495"/>
        <v>0</v>
      </c>
      <c r="G787" s="14">
        <f t="shared" si="496"/>
        <v>0</v>
      </c>
      <c r="H787" s="101" t="str">
        <f>IF(ISNA(VLOOKUP(C787,[1]Sheet1!$J$2:$J$2999,1,FALSE)),"No","Yes")</f>
        <v>No</v>
      </c>
      <c r="I787" s="72">
        <f t="shared" si="497"/>
        <v>0</v>
      </c>
      <c r="J787" s="72">
        <f t="shared" si="498"/>
        <v>0</v>
      </c>
      <c r="K787" s="72">
        <f t="shared" si="499"/>
        <v>0</v>
      </c>
      <c r="L787" s="72">
        <f t="shared" si="500"/>
        <v>0</v>
      </c>
      <c r="M787" s="72">
        <f t="shared" si="501"/>
        <v>0</v>
      </c>
      <c r="N787" s="72">
        <f t="shared" si="502"/>
        <v>0</v>
      </c>
      <c r="O787" s="72">
        <f t="shared" si="493"/>
        <v>0</v>
      </c>
      <c r="Q787" s="73">
        <f t="shared" si="503"/>
        <v>0</v>
      </c>
      <c r="R787" s="73">
        <f t="shared" si="504"/>
        <v>0</v>
      </c>
      <c r="S787" s="73">
        <f t="shared" si="505"/>
        <v>0</v>
      </c>
      <c r="T787" s="73">
        <f t="shared" si="506"/>
        <v>0</v>
      </c>
      <c r="U787" s="73">
        <f t="shared" si="507"/>
        <v>0</v>
      </c>
      <c r="V787" s="73">
        <f t="shared" si="508"/>
        <v>0</v>
      </c>
      <c r="W787" s="73">
        <f t="shared" si="494"/>
        <v>0</v>
      </c>
      <c r="Y787" s="72">
        <f t="shared" si="509"/>
        <v>0</v>
      </c>
      <c r="Z787" s="73">
        <f t="shared" si="510"/>
        <v>0</v>
      </c>
      <c r="AA787" s="58">
        <f t="shared" si="511"/>
        <v>0</v>
      </c>
      <c r="AB787" s="72">
        <f t="shared" si="512"/>
        <v>0</v>
      </c>
      <c r="AC787" s="72">
        <f t="shared" si="513"/>
        <v>0</v>
      </c>
      <c r="AD787" s="73">
        <f t="shared" si="514"/>
        <v>0</v>
      </c>
      <c r="AE787" s="73">
        <f t="shared" si="515"/>
        <v>0</v>
      </c>
      <c r="AF787" s="1">
        <f t="shared" si="490"/>
        <v>0</v>
      </c>
      <c r="AH787" s="1" t="str">
        <f t="shared" si="491"/>
        <v>No</v>
      </c>
    </row>
    <row r="788" spans="1:34" hidden="1" x14ac:dyDescent="0.2">
      <c r="A788" s="88">
        <v>7.85E-4</v>
      </c>
      <c r="B788" s="4">
        <f t="shared" si="492"/>
        <v>7.85E-4</v>
      </c>
      <c r="C788"/>
      <c r="D788" s="213"/>
      <c r="E788" s="44" t="s">
        <v>21</v>
      </c>
      <c r="F788" s="14">
        <f t="shared" si="495"/>
        <v>0</v>
      </c>
      <c r="G788" s="14">
        <f t="shared" si="496"/>
        <v>0</v>
      </c>
      <c r="H788" s="101" t="str">
        <f>IF(ISNA(VLOOKUP(C788,[1]Sheet1!$J$2:$J$2999,1,FALSE)),"No","Yes")</f>
        <v>No</v>
      </c>
      <c r="I788" s="72">
        <f t="shared" si="497"/>
        <v>0</v>
      </c>
      <c r="J788" s="72">
        <f t="shared" si="498"/>
        <v>0</v>
      </c>
      <c r="K788" s="72">
        <f t="shared" si="499"/>
        <v>0</v>
      </c>
      <c r="L788" s="72">
        <f t="shared" si="500"/>
        <v>0</v>
      </c>
      <c r="M788" s="72">
        <f t="shared" si="501"/>
        <v>0</v>
      </c>
      <c r="N788" s="72">
        <f t="shared" si="502"/>
        <v>0</v>
      </c>
      <c r="O788" s="72">
        <f t="shared" si="493"/>
        <v>0</v>
      </c>
      <c r="Q788" s="73">
        <f t="shared" si="503"/>
        <v>0</v>
      </c>
      <c r="R788" s="73">
        <f t="shared" si="504"/>
        <v>0</v>
      </c>
      <c r="S788" s="73">
        <f t="shared" si="505"/>
        <v>0</v>
      </c>
      <c r="T788" s="73">
        <f t="shared" si="506"/>
        <v>0</v>
      </c>
      <c r="U788" s="73">
        <f t="shared" si="507"/>
        <v>0</v>
      </c>
      <c r="V788" s="73">
        <f t="shared" si="508"/>
        <v>0</v>
      </c>
      <c r="W788" s="73">
        <f t="shared" si="494"/>
        <v>0</v>
      </c>
      <c r="Y788" s="72">
        <f t="shared" si="509"/>
        <v>0</v>
      </c>
      <c r="Z788" s="73">
        <f t="shared" si="510"/>
        <v>0</v>
      </c>
      <c r="AA788" s="58">
        <f t="shared" si="511"/>
        <v>0</v>
      </c>
      <c r="AB788" s="72">
        <f t="shared" si="512"/>
        <v>0</v>
      </c>
      <c r="AC788" s="72">
        <f t="shared" si="513"/>
        <v>0</v>
      </c>
      <c r="AD788" s="73">
        <f t="shared" si="514"/>
        <v>0</v>
      </c>
      <c r="AE788" s="73">
        <f t="shared" si="515"/>
        <v>0</v>
      </c>
      <c r="AF788" s="1">
        <f t="shared" si="490"/>
        <v>0</v>
      </c>
      <c r="AH788" s="1" t="str">
        <f t="shared" si="491"/>
        <v>No</v>
      </c>
    </row>
    <row r="789" spans="1:34" hidden="1" x14ac:dyDescent="0.2">
      <c r="A789" s="88">
        <v>7.8600000000000002E-4</v>
      </c>
      <c r="B789" s="4">
        <f t="shared" si="492"/>
        <v>7.8600000000000002E-4</v>
      </c>
      <c r="C789"/>
      <c r="D789" s="213"/>
      <c r="E789" s="44" t="s">
        <v>21</v>
      </c>
      <c r="F789" s="14">
        <f t="shared" si="495"/>
        <v>0</v>
      </c>
      <c r="G789" s="14">
        <f t="shared" si="496"/>
        <v>0</v>
      </c>
      <c r="H789" s="101" t="str">
        <f>IF(ISNA(VLOOKUP(C789,[1]Sheet1!$J$2:$J$2999,1,FALSE)),"No","Yes")</f>
        <v>No</v>
      </c>
      <c r="I789" s="72">
        <f t="shared" si="497"/>
        <v>0</v>
      </c>
      <c r="J789" s="72">
        <f t="shared" si="498"/>
        <v>0</v>
      </c>
      <c r="K789" s="72">
        <f t="shared" si="499"/>
        <v>0</v>
      </c>
      <c r="L789" s="72">
        <f t="shared" si="500"/>
        <v>0</v>
      </c>
      <c r="M789" s="72">
        <f t="shared" si="501"/>
        <v>0</v>
      </c>
      <c r="N789" s="72">
        <f t="shared" si="502"/>
        <v>0</v>
      </c>
      <c r="O789" s="72">
        <f t="shared" si="493"/>
        <v>0</v>
      </c>
      <c r="Q789" s="73">
        <f t="shared" si="503"/>
        <v>0</v>
      </c>
      <c r="R789" s="73">
        <f t="shared" si="504"/>
        <v>0</v>
      </c>
      <c r="S789" s="73">
        <f t="shared" si="505"/>
        <v>0</v>
      </c>
      <c r="T789" s="73">
        <f t="shared" si="506"/>
        <v>0</v>
      </c>
      <c r="U789" s="73">
        <f t="shared" si="507"/>
        <v>0</v>
      </c>
      <c r="V789" s="73">
        <f t="shared" si="508"/>
        <v>0</v>
      </c>
      <c r="W789" s="73">
        <f t="shared" si="494"/>
        <v>0</v>
      </c>
      <c r="Y789" s="72">
        <f t="shared" si="509"/>
        <v>0</v>
      </c>
      <c r="Z789" s="73">
        <f t="shared" si="510"/>
        <v>0</v>
      </c>
      <c r="AA789" s="58">
        <f t="shared" si="511"/>
        <v>0</v>
      </c>
      <c r="AB789" s="72">
        <f t="shared" si="512"/>
        <v>0</v>
      </c>
      <c r="AC789" s="72">
        <f t="shared" si="513"/>
        <v>0</v>
      </c>
      <c r="AD789" s="73">
        <f t="shared" si="514"/>
        <v>0</v>
      </c>
      <c r="AE789" s="73">
        <f t="shared" si="515"/>
        <v>0</v>
      </c>
      <c r="AF789" s="1">
        <f t="shared" si="490"/>
        <v>0</v>
      </c>
      <c r="AH789" s="1" t="str">
        <f t="shared" si="491"/>
        <v>No</v>
      </c>
    </row>
    <row r="790" spans="1:34" hidden="1" x14ac:dyDescent="0.2">
      <c r="A790" s="88">
        <v>7.8699999999999994E-4</v>
      </c>
      <c r="B790" s="4">
        <f t="shared" si="492"/>
        <v>7.8699999999999994E-4</v>
      </c>
      <c r="C790"/>
      <c r="D790" s="213"/>
      <c r="E790" s="44" t="s">
        <v>21</v>
      </c>
      <c r="F790" s="14">
        <f t="shared" si="495"/>
        <v>0</v>
      </c>
      <c r="G790" s="14">
        <f t="shared" si="496"/>
        <v>0</v>
      </c>
      <c r="H790" s="101" t="str">
        <f>IF(ISNA(VLOOKUP(C790,[1]Sheet1!$J$2:$J$2999,1,FALSE)),"No","Yes")</f>
        <v>No</v>
      </c>
      <c r="I790" s="72">
        <f t="shared" si="497"/>
        <v>0</v>
      </c>
      <c r="J790" s="72">
        <f t="shared" si="498"/>
        <v>0</v>
      </c>
      <c r="K790" s="72">
        <f t="shared" si="499"/>
        <v>0</v>
      </c>
      <c r="L790" s="72">
        <f t="shared" si="500"/>
        <v>0</v>
      </c>
      <c r="M790" s="72">
        <f t="shared" si="501"/>
        <v>0</v>
      </c>
      <c r="N790" s="72">
        <f t="shared" si="502"/>
        <v>0</v>
      </c>
      <c r="O790" s="72">
        <f t="shared" si="493"/>
        <v>0</v>
      </c>
      <c r="Q790" s="73">
        <f t="shared" si="503"/>
        <v>0</v>
      </c>
      <c r="R790" s="73">
        <f t="shared" si="504"/>
        <v>0</v>
      </c>
      <c r="S790" s="73">
        <f t="shared" si="505"/>
        <v>0</v>
      </c>
      <c r="T790" s="73">
        <f t="shared" si="506"/>
        <v>0</v>
      </c>
      <c r="U790" s="73">
        <f t="shared" si="507"/>
        <v>0</v>
      </c>
      <c r="V790" s="73">
        <f t="shared" si="508"/>
        <v>0</v>
      </c>
      <c r="W790" s="73">
        <f t="shared" si="494"/>
        <v>0</v>
      </c>
      <c r="Y790" s="72">
        <f t="shared" si="509"/>
        <v>0</v>
      </c>
      <c r="Z790" s="73">
        <f t="shared" si="510"/>
        <v>0</v>
      </c>
      <c r="AA790" s="58">
        <f t="shared" si="511"/>
        <v>0</v>
      </c>
      <c r="AB790" s="72">
        <f t="shared" si="512"/>
        <v>0</v>
      </c>
      <c r="AC790" s="72">
        <f t="shared" si="513"/>
        <v>0</v>
      </c>
      <c r="AD790" s="73">
        <f t="shared" si="514"/>
        <v>0</v>
      </c>
      <c r="AE790" s="73">
        <f t="shared" si="515"/>
        <v>0</v>
      </c>
      <c r="AF790" s="1">
        <f t="shared" si="490"/>
        <v>0</v>
      </c>
      <c r="AH790" s="1" t="str">
        <f t="shared" si="491"/>
        <v>No</v>
      </c>
    </row>
    <row r="791" spans="1:34" hidden="1" x14ac:dyDescent="0.2">
      <c r="A791" s="88">
        <v>7.8799999999999996E-4</v>
      </c>
      <c r="B791" s="4">
        <f t="shared" si="492"/>
        <v>7.8799999999999996E-4</v>
      </c>
      <c r="C791"/>
      <c r="D791" s="213"/>
      <c r="E791" s="44" t="s">
        <v>21</v>
      </c>
      <c r="F791" s="14">
        <f t="shared" si="495"/>
        <v>0</v>
      </c>
      <c r="G791" s="14">
        <f t="shared" si="496"/>
        <v>0</v>
      </c>
      <c r="H791" s="101" t="str">
        <f>IF(ISNA(VLOOKUP(C791,[1]Sheet1!$J$2:$J$2999,1,FALSE)),"No","Yes")</f>
        <v>No</v>
      </c>
      <c r="I791" s="72">
        <f t="shared" si="497"/>
        <v>0</v>
      </c>
      <c r="J791" s="72">
        <f t="shared" si="498"/>
        <v>0</v>
      </c>
      <c r="K791" s="72">
        <f t="shared" si="499"/>
        <v>0</v>
      </c>
      <c r="L791" s="72">
        <f t="shared" si="500"/>
        <v>0</v>
      </c>
      <c r="M791" s="72">
        <f t="shared" si="501"/>
        <v>0</v>
      </c>
      <c r="N791" s="72">
        <f t="shared" si="502"/>
        <v>0</v>
      </c>
      <c r="O791" s="72">
        <f t="shared" si="493"/>
        <v>0</v>
      </c>
      <c r="Q791" s="73">
        <f t="shared" si="503"/>
        <v>0</v>
      </c>
      <c r="R791" s="73">
        <f t="shared" si="504"/>
        <v>0</v>
      </c>
      <c r="S791" s="73">
        <f t="shared" si="505"/>
        <v>0</v>
      </c>
      <c r="T791" s="73">
        <f t="shared" si="506"/>
        <v>0</v>
      </c>
      <c r="U791" s="73">
        <f t="shared" si="507"/>
        <v>0</v>
      </c>
      <c r="V791" s="73">
        <f t="shared" si="508"/>
        <v>0</v>
      </c>
      <c r="W791" s="73">
        <f t="shared" si="494"/>
        <v>0</v>
      </c>
      <c r="Y791" s="72">
        <f t="shared" si="509"/>
        <v>0</v>
      </c>
      <c r="Z791" s="73">
        <f t="shared" si="510"/>
        <v>0</v>
      </c>
      <c r="AA791" s="58">
        <f t="shared" si="511"/>
        <v>0</v>
      </c>
      <c r="AB791" s="72">
        <f t="shared" si="512"/>
        <v>0</v>
      </c>
      <c r="AC791" s="72">
        <f t="shared" si="513"/>
        <v>0</v>
      </c>
      <c r="AD791" s="73">
        <f t="shared" si="514"/>
        <v>0</v>
      </c>
      <c r="AE791" s="73">
        <f t="shared" si="515"/>
        <v>0</v>
      </c>
      <c r="AF791" s="1">
        <f t="shared" si="490"/>
        <v>0</v>
      </c>
      <c r="AH791" s="1" t="str">
        <f t="shared" si="491"/>
        <v>No</v>
      </c>
    </row>
    <row r="792" spans="1:34" hidden="1" x14ac:dyDescent="0.2">
      <c r="A792" s="88">
        <v>7.8899999999999999E-4</v>
      </c>
      <c r="B792" s="4">
        <f t="shared" si="492"/>
        <v>7.8899999999999999E-4</v>
      </c>
      <c r="C792"/>
      <c r="D792" s="213"/>
      <c r="E792" s="44" t="s">
        <v>21</v>
      </c>
      <c r="F792" s="14">
        <f t="shared" si="495"/>
        <v>0</v>
      </c>
      <c r="G792" s="14">
        <f t="shared" si="496"/>
        <v>0</v>
      </c>
      <c r="H792" s="101" t="str">
        <f>IF(ISNA(VLOOKUP(C792,[1]Sheet1!$J$2:$J$2999,1,FALSE)),"No","Yes")</f>
        <v>No</v>
      </c>
      <c r="I792" s="72">
        <f t="shared" si="497"/>
        <v>0</v>
      </c>
      <c r="J792" s="72">
        <f t="shared" si="498"/>
        <v>0</v>
      </c>
      <c r="K792" s="72">
        <f t="shared" si="499"/>
        <v>0</v>
      </c>
      <c r="L792" s="72">
        <f t="shared" si="500"/>
        <v>0</v>
      </c>
      <c r="M792" s="72">
        <f t="shared" si="501"/>
        <v>0</v>
      </c>
      <c r="N792" s="72">
        <f t="shared" si="502"/>
        <v>0</v>
      </c>
      <c r="O792" s="72">
        <f t="shared" si="493"/>
        <v>0</v>
      </c>
      <c r="Q792" s="73">
        <f t="shared" si="503"/>
        <v>0</v>
      </c>
      <c r="R792" s="73">
        <f t="shared" si="504"/>
        <v>0</v>
      </c>
      <c r="S792" s="73">
        <f t="shared" si="505"/>
        <v>0</v>
      </c>
      <c r="T792" s="73">
        <f t="shared" si="506"/>
        <v>0</v>
      </c>
      <c r="U792" s="73">
        <f t="shared" si="507"/>
        <v>0</v>
      </c>
      <c r="V792" s="73">
        <f t="shared" si="508"/>
        <v>0</v>
      </c>
      <c r="W792" s="73">
        <f t="shared" si="494"/>
        <v>0</v>
      </c>
      <c r="Y792" s="72">
        <f t="shared" si="509"/>
        <v>0</v>
      </c>
      <c r="Z792" s="73">
        <f t="shared" si="510"/>
        <v>0</v>
      </c>
      <c r="AA792" s="58">
        <f t="shared" si="511"/>
        <v>0</v>
      </c>
      <c r="AB792" s="72">
        <f t="shared" si="512"/>
        <v>0</v>
      </c>
      <c r="AC792" s="72">
        <f t="shared" si="513"/>
        <v>0</v>
      </c>
      <c r="AD792" s="73">
        <f t="shared" si="514"/>
        <v>0</v>
      </c>
      <c r="AE792" s="73">
        <f t="shared" si="515"/>
        <v>0</v>
      </c>
      <c r="AF792" s="1">
        <f t="shared" si="490"/>
        <v>0</v>
      </c>
      <c r="AH792" s="1" t="str">
        <f t="shared" si="491"/>
        <v>No</v>
      </c>
    </row>
    <row r="793" spans="1:34" hidden="1" x14ac:dyDescent="0.2">
      <c r="A793" s="88">
        <v>7.9000000000000001E-4</v>
      </c>
      <c r="B793" s="4">
        <f t="shared" si="492"/>
        <v>7.9000000000000001E-4</v>
      </c>
      <c r="C793"/>
      <c r="D793" s="213"/>
      <c r="E793" s="44" t="s">
        <v>21</v>
      </c>
      <c r="F793" s="14">
        <f t="shared" si="495"/>
        <v>0</v>
      </c>
      <c r="G793" s="14">
        <f t="shared" si="496"/>
        <v>0</v>
      </c>
      <c r="H793" s="101" t="str">
        <f>IF(ISNA(VLOOKUP(C793,[1]Sheet1!$J$2:$J$2999,1,FALSE)),"No","Yes")</f>
        <v>No</v>
      </c>
      <c r="I793" s="72">
        <f t="shared" si="497"/>
        <v>0</v>
      </c>
      <c r="J793" s="72">
        <f t="shared" si="498"/>
        <v>0</v>
      </c>
      <c r="K793" s="72">
        <f t="shared" si="499"/>
        <v>0</v>
      </c>
      <c r="L793" s="72">
        <f t="shared" si="500"/>
        <v>0</v>
      </c>
      <c r="M793" s="72">
        <f t="shared" si="501"/>
        <v>0</v>
      </c>
      <c r="N793" s="72">
        <f t="shared" si="502"/>
        <v>0</v>
      </c>
      <c r="O793" s="72">
        <f t="shared" si="493"/>
        <v>0</v>
      </c>
      <c r="Q793" s="73">
        <f t="shared" si="503"/>
        <v>0</v>
      </c>
      <c r="R793" s="73">
        <f t="shared" si="504"/>
        <v>0</v>
      </c>
      <c r="S793" s="73">
        <f t="shared" si="505"/>
        <v>0</v>
      </c>
      <c r="T793" s="73">
        <f t="shared" si="506"/>
        <v>0</v>
      </c>
      <c r="U793" s="73">
        <f t="shared" si="507"/>
        <v>0</v>
      </c>
      <c r="V793" s="73">
        <f t="shared" si="508"/>
        <v>0</v>
      </c>
      <c r="W793" s="73">
        <f t="shared" si="494"/>
        <v>0</v>
      </c>
      <c r="Y793" s="72">
        <f t="shared" si="509"/>
        <v>0</v>
      </c>
      <c r="Z793" s="73">
        <f t="shared" si="510"/>
        <v>0</v>
      </c>
      <c r="AA793" s="58">
        <f t="shared" si="511"/>
        <v>0</v>
      </c>
      <c r="AB793" s="72">
        <f t="shared" si="512"/>
        <v>0</v>
      </c>
      <c r="AC793" s="72">
        <f t="shared" si="513"/>
        <v>0</v>
      </c>
      <c r="AD793" s="73">
        <f t="shared" si="514"/>
        <v>0</v>
      </c>
      <c r="AE793" s="73">
        <f t="shared" si="515"/>
        <v>0</v>
      </c>
      <c r="AF793" s="1">
        <f t="shared" si="490"/>
        <v>0</v>
      </c>
      <c r="AH793" s="1" t="str">
        <f t="shared" si="491"/>
        <v>No</v>
      </c>
    </row>
    <row r="794" spans="1:34" hidden="1" x14ac:dyDescent="0.2">
      <c r="A794" s="88">
        <v>7.9100000000000004E-4</v>
      </c>
      <c r="B794" s="4">
        <f t="shared" si="492"/>
        <v>7.9100000000000004E-4</v>
      </c>
      <c r="C794"/>
      <c r="D794" s="213"/>
      <c r="E794" s="44" t="s">
        <v>21</v>
      </c>
      <c r="F794" s="14">
        <f t="shared" si="495"/>
        <v>0</v>
      </c>
      <c r="G794" s="14">
        <f t="shared" si="496"/>
        <v>0</v>
      </c>
      <c r="H794" s="101" t="str">
        <f>IF(ISNA(VLOOKUP(C794,[1]Sheet1!$J$2:$J$2999,1,FALSE)),"No","Yes")</f>
        <v>No</v>
      </c>
      <c r="I794" s="72">
        <f t="shared" si="497"/>
        <v>0</v>
      </c>
      <c r="J794" s="72">
        <f t="shared" si="498"/>
        <v>0</v>
      </c>
      <c r="K794" s="72">
        <f t="shared" si="499"/>
        <v>0</v>
      </c>
      <c r="L794" s="72">
        <f t="shared" si="500"/>
        <v>0</v>
      </c>
      <c r="M794" s="72">
        <f t="shared" si="501"/>
        <v>0</v>
      </c>
      <c r="N794" s="72">
        <f t="shared" si="502"/>
        <v>0</v>
      </c>
      <c r="O794" s="72">
        <f t="shared" si="493"/>
        <v>0</v>
      </c>
      <c r="Q794" s="73">
        <f t="shared" si="503"/>
        <v>0</v>
      </c>
      <c r="R794" s="73">
        <f t="shared" si="504"/>
        <v>0</v>
      </c>
      <c r="S794" s="73">
        <f t="shared" si="505"/>
        <v>0</v>
      </c>
      <c r="T794" s="73">
        <f t="shared" si="506"/>
        <v>0</v>
      </c>
      <c r="U794" s="73">
        <f t="shared" si="507"/>
        <v>0</v>
      </c>
      <c r="V794" s="73">
        <f t="shared" si="508"/>
        <v>0</v>
      </c>
      <c r="W794" s="73">
        <f t="shared" si="494"/>
        <v>0</v>
      </c>
      <c r="Y794" s="72">
        <f t="shared" si="509"/>
        <v>0</v>
      </c>
      <c r="Z794" s="73">
        <f t="shared" si="510"/>
        <v>0</v>
      </c>
      <c r="AA794" s="58">
        <f t="shared" si="511"/>
        <v>0</v>
      </c>
      <c r="AB794" s="72">
        <f t="shared" si="512"/>
        <v>0</v>
      </c>
      <c r="AC794" s="72">
        <f t="shared" si="513"/>
        <v>0</v>
      </c>
      <c r="AD794" s="73">
        <f t="shared" si="514"/>
        <v>0</v>
      </c>
      <c r="AE794" s="73">
        <f t="shared" si="515"/>
        <v>0</v>
      </c>
      <c r="AF794" s="1">
        <f t="shared" si="490"/>
        <v>0</v>
      </c>
      <c r="AH794" s="1" t="str">
        <f t="shared" si="491"/>
        <v>No</v>
      </c>
    </row>
    <row r="795" spans="1:34" hidden="1" x14ac:dyDescent="0.2">
      <c r="A795" s="88">
        <v>7.9199999999999995E-4</v>
      </c>
      <c r="B795" s="4">
        <f t="shared" si="492"/>
        <v>7.9199999999999995E-4</v>
      </c>
      <c r="C795"/>
      <c r="D795" s="213"/>
      <c r="E795" s="44" t="s">
        <v>21</v>
      </c>
      <c r="F795" s="14">
        <f t="shared" si="495"/>
        <v>0</v>
      </c>
      <c r="G795" s="14">
        <f t="shared" si="496"/>
        <v>0</v>
      </c>
      <c r="H795" s="101" t="str">
        <f>IF(ISNA(VLOOKUP(C795,[1]Sheet1!$J$2:$J$2999,1,FALSE)),"No","Yes")</f>
        <v>No</v>
      </c>
      <c r="I795" s="72">
        <f t="shared" si="497"/>
        <v>0</v>
      </c>
      <c r="J795" s="72">
        <f t="shared" si="498"/>
        <v>0</v>
      </c>
      <c r="K795" s="72">
        <f t="shared" si="499"/>
        <v>0</v>
      </c>
      <c r="L795" s="72">
        <f t="shared" si="500"/>
        <v>0</v>
      </c>
      <c r="M795" s="72">
        <f t="shared" si="501"/>
        <v>0</v>
      </c>
      <c r="N795" s="72">
        <f t="shared" si="502"/>
        <v>0</v>
      </c>
      <c r="O795" s="72">
        <f t="shared" si="493"/>
        <v>0</v>
      </c>
      <c r="Q795" s="73">
        <f t="shared" si="503"/>
        <v>0</v>
      </c>
      <c r="R795" s="73">
        <f t="shared" si="504"/>
        <v>0</v>
      </c>
      <c r="S795" s="73">
        <f t="shared" si="505"/>
        <v>0</v>
      </c>
      <c r="T795" s="73">
        <f t="shared" si="506"/>
        <v>0</v>
      </c>
      <c r="U795" s="73">
        <f t="shared" si="507"/>
        <v>0</v>
      </c>
      <c r="V795" s="73">
        <f t="shared" si="508"/>
        <v>0</v>
      </c>
      <c r="W795" s="73">
        <f t="shared" si="494"/>
        <v>0</v>
      </c>
      <c r="Y795" s="72">
        <f t="shared" si="509"/>
        <v>0</v>
      </c>
      <c r="Z795" s="73">
        <f t="shared" si="510"/>
        <v>0</v>
      </c>
      <c r="AA795" s="58">
        <f t="shared" si="511"/>
        <v>0</v>
      </c>
      <c r="AB795" s="72">
        <f t="shared" si="512"/>
        <v>0</v>
      </c>
      <c r="AC795" s="72">
        <f t="shared" si="513"/>
        <v>0</v>
      </c>
      <c r="AD795" s="73">
        <f t="shared" si="514"/>
        <v>0</v>
      </c>
      <c r="AE795" s="73">
        <f t="shared" si="515"/>
        <v>0</v>
      </c>
      <c r="AF795" s="1">
        <f t="shared" si="490"/>
        <v>0</v>
      </c>
      <c r="AH795" s="1" t="str">
        <f t="shared" si="491"/>
        <v>No</v>
      </c>
    </row>
    <row r="796" spans="1:34" hidden="1" x14ac:dyDescent="0.2">
      <c r="A796" s="88">
        <v>7.9299999999999998E-4</v>
      </c>
      <c r="B796" s="4">
        <f t="shared" si="492"/>
        <v>7.9299999999999998E-4</v>
      </c>
      <c r="C796"/>
      <c r="D796" s="213"/>
      <c r="E796" s="44" t="s">
        <v>21</v>
      </c>
      <c r="F796" s="14">
        <f t="shared" si="495"/>
        <v>0</v>
      </c>
      <c r="G796" s="14">
        <f t="shared" si="496"/>
        <v>0</v>
      </c>
      <c r="H796" s="101" t="str">
        <f>IF(ISNA(VLOOKUP(C796,[1]Sheet1!$J$2:$J$2999,1,FALSE)),"No","Yes")</f>
        <v>No</v>
      </c>
      <c r="I796" s="72">
        <f t="shared" si="497"/>
        <v>0</v>
      </c>
      <c r="J796" s="72">
        <f t="shared" si="498"/>
        <v>0</v>
      </c>
      <c r="K796" s="72">
        <f t="shared" si="499"/>
        <v>0</v>
      </c>
      <c r="L796" s="72">
        <f t="shared" si="500"/>
        <v>0</v>
      </c>
      <c r="M796" s="72">
        <f t="shared" si="501"/>
        <v>0</v>
      </c>
      <c r="N796" s="72">
        <f t="shared" si="502"/>
        <v>0</v>
      </c>
      <c r="O796" s="72">
        <f t="shared" si="493"/>
        <v>0</v>
      </c>
      <c r="Q796" s="73">
        <f t="shared" si="503"/>
        <v>0</v>
      </c>
      <c r="R796" s="73">
        <f t="shared" si="504"/>
        <v>0</v>
      </c>
      <c r="S796" s="73">
        <f t="shared" si="505"/>
        <v>0</v>
      </c>
      <c r="T796" s="73">
        <f t="shared" si="506"/>
        <v>0</v>
      </c>
      <c r="U796" s="73">
        <f t="shared" si="507"/>
        <v>0</v>
      </c>
      <c r="V796" s="73">
        <f t="shared" si="508"/>
        <v>0</v>
      </c>
      <c r="W796" s="73">
        <f t="shared" si="494"/>
        <v>0</v>
      </c>
      <c r="Y796" s="72">
        <f t="shared" si="509"/>
        <v>0</v>
      </c>
      <c r="Z796" s="73">
        <f t="shared" si="510"/>
        <v>0</v>
      </c>
      <c r="AA796" s="58">
        <f t="shared" si="511"/>
        <v>0</v>
      </c>
      <c r="AB796" s="72">
        <f t="shared" si="512"/>
        <v>0</v>
      </c>
      <c r="AC796" s="72">
        <f t="shared" si="513"/>
        <v>0</v>
      </c>
      <c r="AD796" s="73">
        <f t="shared" si="514"/>
        <v>0</v>
      </c>
      <c r="AE796" s="73">
        <f t="shared" si="515"/>
        <v>0</v>
      </c>
      <c r="AF796" s="1">
        <f t="shared" si="490"/>
        <v>0</v>
      </c>
      <c r="AH796" s="1" t="str">
        <f t="shared" si="491"/>
        <v>No</v>
      </c>
    </row>
    <row r="797" spans="1:34" hidden="1" x14ac:dyDescent="0.2">
      <c r="A797" s="88">
        <v>7.94E-4</v>
      </c>
      <c r="B797" s="4">
        <f t="shared" si="492"/>
        <v>7.94E-4</v>
      </c>
      <c r="C797"/>
      <c r="D797" s="213"/>
      <c r="E797" s="44" t="s">
        <v>21</v>
      </c>
      <c r="F797" s="14">
        <f t="shared" si="495"/>
        <v>0</v>
      </c>
      <c r="G797" s="14">
        <f t="shared" si="496"/>
        <v>0</v>
      </c>
      <c r="H797" s="101" t="str">
        <f>IF(ISNA(VLOOKUP(C797,[1]Sheet1!$J$2:$J$2999,1,FALSE)),"No","Yes")</f>
        <v>No</v>
      </c>
      <c r="I797" s="72">
        <f t="shared" si="497"/>
        <v>0</v>
      </c>
      <c r="J797" s="72">
        <f t="shared" si="498"/>
        <v>0</v>
      </c>
      <c r="K797" s="72">
        <f t="shared" si="499"/>
        <v>0</v>
      </c>
      <c r="L797" s="72">
        <f t="shared" si="500"/>
        <v>0</v>
      </c>
      <c r="M797" s="72">
        <f t="shared" si="501"/>
        <v>0</v>
      </c>
      <c r="N797" s="72">
        <f t="shared" si="502"/>
        <v>0</v>
      </c>
      <c r="O797" s="72">
        <f t="shared" si="493"/>
        <v>0</v>
      </c>
      <c r="Q797" s="73">
        <f t="shared" si="503"/>
        <v>0</v>
      </c>
      <c r="R797" s="73">
        <f t="shared" si="504"/>
        <v>0</v>
      </c>
      <c r="S797" s="73">
        <f t="shared" si="505"/>
        <v>0</v>
      </c>
      <c r="T797" s="73">
        <f t="shared" si="506"/>
        <v>0</v>
      </c>
      <c r="U797" s="73">
        <f t="shared" si="507"/>
        <v>0</v>
      </c>
      <c r="V797" s="73">
        <f t="shared" si="508"/>
        <v>0</v>
      </c>
      <c r="W797" s="73">
        <f t="shared" si="494"/>
        <v>0</v>
      </c>
      <c r="Y797" s="72">
        <f t="shared" si="509"/>
        <v>0</v>
      </c>
      <c r="Z797" s="73">
        <f t="shared" si="510"/>
        <v>0</v>
      </c>
      <c r="AA797" s="58">
        <f t="shared" si="511"/>
        <v>0</v>
      </c>
      <c r="AB797" s="72">
        <f t="shared" si="512"/>
        <v>0</v>
      </c>
      <c r="AC797" s="72">
        <f t="shared" si="513"/>
        <v>0</v>
      </c>
      <c r="AD797" s="73">
        <f t="shared" si="514"/>
        <v>0</v>
      </c>
      <c r="AE797" s="73">
        <f t="shared" si="515"/>
        <v>0</v>
      </c>
      <c r="AF797" s="1">
        <f t="shared" si="490"/>
        <v>0</v>
      </c>
      <c r="AH797" s="1" t="str">
        <f t="shared" si="491"/>
        <v>No</v>
      </c>
    </row>
    <row r="798" spans="1:34" hidden="1" x14ac:dyDescent="0.2">
      <c r="A798" s="88">
        <v>7.9500000000000003E-4</v>
      </c>
      <c r="B798" s="4">
        <f t="shared" si="492"/>
        <v>7.9500000000000003E-4</v>
      </c>
      <c r="C798"/>
      <c r="D798" s="213"/>
      <c r="E798" s="44" t="s">
        <v>21</v>
      </c>
      <c r="F798" s="14">
        <f t="shared" si="495"/>
        <v>0</v>
      </c>
      <c r="G798" s="14">
        <f t="shared" si="496"/>
        <v>0</v>
      </c>
      <c r="H798" s="101" t="str">
        <f>IF(ISNA(VLOOKUP(C798,[1]Sheet1!$J$2:$J$2999,1,FALSE)),"No","Yes")</f>
        <v>No</v>
      </c>
      <c r="I798" s="72">
        <f t="shared" si="497"/>
        <v>0</v>
      </c>
      <c r="J798" s="72">
        <f t="shared" si="498"/>
        <v>0</v>
      </c>
      <c r="K798" s="72">
        <f t="shared" si="499"/>
        <v>0</v>
      </c>
      <c r="L798" s="72">
        <f t="shared" si="500"/>
        <v>0</v>
      </c>
      <c r="M798" s="72">
        <f t="shared" si="501"/>
        <v>0</v>
      </c>
      <c r="N798" s="72">
        <f t="shared" si="502"/>
        <v>0</v>
      </c>
      <c r="O798" s="72">
        <f t="shared" si="493"/>
        <v>0</v>
      </c>
      <c r="Q798" s="73">
        <f t="shared" si="503"/>
        <v>0</v>
      </c>
      <c r="R798" s="73">
        <f t="shared" si="504"/>
        <v>0</v>
      </c>
      <c r="S798" s="73">
        <f t="shared" si="505"/>
        <v>0</v>
      </c>
      <c r="T798" s="73">
        <f t="shared" si="506"/>
        <v>0</v>
      </c>
      <c r="U798" s="73">
        <f t="shared" si="507"/>
        <v>0</v>
      </c>
      <c r="V798" s="73">
        <f t="shared" si="508"/>
        <v>0</v>
      </c>
      <c r="W798" s="73">
        <f t="shared" si="494"/>
        <v>0</v>
      </c>
      <c r="Y798" s="72">
        <f t="shared" si="509"/>
        <v>0</v>
      </c>
      <c r="Z798" s="73">
        <f t="shared" si="510"/>
        <v>0</v>
      </c>
      <c r="AA798" s="58">
        <f t="shared" si="511"/>
        <v>0</v>
      </c>
      <c r="AB798" s="72">
        <f t="shared" si="512"/>
        <v>0</v>
      </c>
      <c r="AC798" s="72">
        <f t="shared" si="513"/>
        <v>0</v>
      </c>
      <c r="AD798" s="73">
        <f t="shared" si="514"/>
        <v>0</v>
      </c>
      <c r="AE798" s="73">
        <f t="shared" si="515"/>
        <v>0</v>
      </c>
      <c r="AF798" s="1">
        <f t="shared" si="490"/>
        <v>0</v>
      </c>
      <c r="AH798" s="1" t="str">
        <f t="shared" si="491"/>
        <v>No</v>
      </c>
    </row>
    <row r="799" spans="1:34" hidden="1" x14ac:dyDescent="0.2">
      <c r="A799" s="88">
        <v>7.9599999999999994E-4</v>
      </c>
      <c r="B799" s="4">
        <f t="shared" si="492"/>
        <v>7.9599999999999994E-4</v>
      </c>
      <c r="C799"/>
      <c r="D799" s="213"/>
      <c r="E799" s="44" t="s">
        <v>21</v>
      </c>
      <c r="F799" s="14">
        <f t="shared" si="495"/>
        <v>0</v>
      </c>
      <c r="G799" s="14">
        <f t="shared" si="496"/>
        <v>0</v>
      </c>
      <c r="H799" s="101" t="str">
        <f>IF(ISNA(VLOOKUP(C799,[1]Sheet1!$J$2:$J$2999,1,FALSE)),"No","Yes")</f>
        <v>No</v>
      </c>
      <c r="I799" s="72">
        <f t="shared" si="497"/>
        <v>0</v>
      </c>
      <c r="J799" s="72">
        <f t="shared" si="498"/>
        <v>0</v>
      </c>
      <c r="K799" s="72">
        <f t="shared" si="499"/>
        <v>0</v>
      </c>
      <c r="L799" s="72">
        <f t="shared" si="500"/>
        <v>0</v>
      </c>
      <c r="M799" s="72">
        <f t="shared" si="501"/>
        <v>0</v>
      </c>
      <c r="N799" s="72">
        <f t="shared" si="502"/>
        <v>0</v>
      </c>
      <c r="O799" s="72">
        <f t="shared" si="493"/>
        <v>0</v>
      </c>
      <c r="Q799" s="73">
        <f t="shared" si="503"/>
        <v>0</v>
      </c>
      <c r="R799" s="73">
        <f t="shared" si="504"/>
        <v>0</v>
      </c>
      <c r="S799" s="73">
        <f t="shared" si="505"/>
        <v>0</v>
      </c>
      <c r="T799" s="73">
        <f t="shared" si="506"/>
        <v>0</v>
      </c>
      <c r="U799" s="73">
        <f t="shared" si="507"/>
        <v>0</v>
      </c>
      <c r="V799" s="73">
        <f t="shared" si="508"/>
        <v>0</v>
      </c>
      <c r="W799" s="73">
        <f t="shared" si="494"/>
        <v>0</v>
      </c>
      <c r="Y799" s="72">
        <f t="shared" si="509"/>
        <v>0</v>
      </c>
      <c r="Z799" s="73">
        <f t="shared" si="510"/>
        <v>0</v>
      </c>
      <c r="AA799" s="58">
        <f t="shared" si="511"/>
        <v>0</v>
      </c>
      <c r="AB799" s="72">
        <f t="shared" si="512"/>
        <v>0</v>
      </c>
      <c r="AC799" s="72">
        <f t="shared" si="513"/>
        <v>0</v>
      </c>
      <c r="AD799" s="73">
        <f t="shared" si="514"/>
        <v>0</v>
      </c>
      <c r="AE799" s="73">
        <f t="shared" si="515"/>
        <v>0</v>
      </c>
      <c r="AF799" s="1">
        <f t="shared" si="490"/>
        <v>0</v>
      </c>
      <c r="AH799" s="1" t="str">
        <f t="shared" si="491"/>
        <v>No</v>
      </c>
    </row>
    <row r="800" spans="1:34" hidden="1" x14ac:dyDescent="0.2">
      <c r="A800" s="88">
        <v>7.9699999999999997E-4</v>
      </c>
      <c r="B800" s="4">
        <f t="shared" si="492"/>
        <v>7.9699999999999997E-4</v>
      </c>
      <c r="C800"/>
      <c r="D800" s="213"/>
      <c r="E800" s="44" t="s">
        <v>21</v>
      </c>
      <c r="F800" s="14">
        <f t="shared" si="495"/>
        <v>0</v>
      </c>
      <c r="G800" s="14">
        <f t="shared" si="496"/>
        <v>0</v>
      </c>
      <c r="H800" s="101" t="str">
        <f>IF(ISNA(VLOOKUP(C800,[1]Sheet1!$J$2:$J$2999,1,FALSE)),"No","Yes")</f>
        <v>No</v>
      </c>
      <c r="I800" s="72">
        <f t="shared" si="497"/>
        <v>0</v>
      </c>
      <c r="J800" s="72">
        <f t="shared" si="498"/>
        <v>0</v>
      </c>
      <c r="K800" s="72">
        <f t="shared" si="499"/>
        <v>0</v>
      </c>
      <c r="L800" s="72">
        <f t="shared" si="500"/>
        <v>0</v>
      </c>
      <c r="M800" s="72">
        <f t="shared" si="501"/>
        <v>0</v>
      </c>
      <c r="N800" s="72">
        <f t="shared" si="502"/>
        <v>0</v>
      </c>
      <c r="O800" s="72">
        <f t="shared" si="493"/>
        <v>0</v>
      </c>
      <c r="Q800" s="73">
        <f t="shared" si="503"/>
        <v>0</v>
      </c>
      <c r="R800" s="73">
        <f t="shared" si="504"/>
        <v>0</v>
      </c>
      <c r="S800" s="73">
        <f t="shared" si="505"/>
        <v>0</v>
      </c>
      <c r="T800" s="73">
        <f t="shared" si="506"/>
        <v>0</v>
      </c>
      <c r="U800" s="73">
        <f t="shared" si="507"/>
        <v>0</v>
      </c>
      <c r="V800" s="73">
        <f t="shared" si="508"/>
        <v>0</v>
      </c>
      <c r="W800" s="73">
        <f t="shared" si="494"/>
        <v>0</v>
      </c>
      <c r="Y800" s="72">
        <f t="shared" si="509"/>
        <v>0</v>
      </c>
      <c r="Z800" s="73">
        <f t="shared" si="510"/>
        <v>0</v>
      </c>
      <c r="AA800" s="58">
        <f t="shared" si="511"/>
        <v>0</v>
      </c>
      <c r="AB800" s="72">
        <f t="shared" si="512"/>
        <v>0</v>
      </c>
      <c r="AC800" s="72">
        <f t="shared" si="513"/>
        <v>0</v>
      </c>
      <c r="AD800" s="73">
        <f t="shared" si="514"/>
        <v>0</v>
      </c>
      <c r="AE800" s="73">
        <f t="shared" si="515"/>
        <v>0</v>
      </c>
      <c r="AF800" s="1">
        <f t="shared" si="490"/>
        <v>0</v>
      </c>
      <c r="AH800" s="1" t="str">
        <f t="shared" si="491"/>
        <v>No</v>
      </c>
    </row>
    <row r="801" spans="1:34" hidden="1" x14ac:dyDescent="0.2">
      <c r="A801" s="88">
        <v>7.9799999999999999E-4</v>
      </c>
      <c r="B801" s="4">
        <f t="shared" si="492"/>
        <v>7.9799999999999999E-4</v>
      </c>
      <c r="C801"/>
      <c r="D801" s="213"/>
      <c r="E801" s="44" t="s">
        <v>21</v>
      </c>
      <c r="F801" s="14">
        <f t="shared" si="495"/>
        <v>0</v>
      </c>
      <c r="G801" s="14">
        <f t="shared" si="496"/>
        <v>0</v>
      </c>
      <c r="H801" s="101" t="str">
        <f>IF(ISNA(VLOOKUP(C801,[1]Sheet1!$J$2:$J$2999,1,FALSE)),"No","Yes")</f>
        <v>No</v>
      </c>
      <c r="I801" s="72">
        <f t="shared" si="497"/>
        <v>0</v>
      </c>
      <c r="J801" s="72">
        <f t="shared" si="498"/>
        <v>0</v>
      </c>
      <c r="K801" s="72">
        <f t="shared" si="499"/>
        <v>0</v>
      </c>
      <c r="L801" s="72">
        <f t="shared" si="500"/>
        <v>0</v>
      </c>
      <c r="M801" s="72">
        <f t="shared" si="501"/>
        <v>0</v>
      </c>
      <c r="N801" s="72">
        <f t="shared" si="502"/>
        <v>0</v>
      </c>
      <c r="O801" s="72">
        <f t="shared" si="493"/>
        <v>0</v>
      </c>
      <c r="Q801" s="73">
        <f t="shared" si="503"/>
        <v>0</v>
      </c>
      <c r="R801" s="73">
        <f t="shared" si="504"/>
        <v>0</v>
      </c>
      <c r="S801" s="73">
        <f t="shared" si="505"/>
        <v>0</v>
      </c>
      <c r="T801" s="73">
        <f t="shared" si="506"/>
        <v>0</v>
      </c>
      <c r="U801" s="73">
        <f t="shared" si="507"/>
        <v>0</v>
      </c>
      <c r="V801" s="73">
        <f t="shared" si="508"/>
        <v>0</v>
      </c>
      <c r="W801" s="73">
        <f t="shared" si="494"/>
        <v>0</v>
      </c>
      <c r="Y801" s="72">
        <f t="shared" si="509"/>
        <v>0</v>
      </c>
      <c r="Z801" s="73">
        <f t="shared" si="510"/>
        <v>0</v>
      </c>
      <c r="AA801" s="58">
        <f t="shared" si="511"/>
        <v>0</v>
      </c>
      <c r="AB801" s="72">
        <f t="shared" si="512"/>
        <v>0</v>
      </c>
      <c r="AC801" s="72">
        <f t="shared" si="513"/>
        <v>0</v>
      </c>
      <c r="AD801" s="73">
        <f t="shared" si="514"/>
        <v>0</v>
      </c>
      <c r="AE801" s="73">
        <f t="shared" si="515"/>
        <v>0</v>
      </c>
      <c r="AF801" s="1">
        <f t="shared" si="490"/>
        <v>0</v>
      </c>
      <c r="AH801" s="1" t="str">
        <f t="shared" si="491"/>
        <v>No</v>
      </c>
    </row>
    <row r="802" spans="1:34" hidden="1" x14ac:dyDescent="0.2">
      <c r="A802" s="88">
        <v>7.9900000000000001E-4</v>
      </c>
      <c r="B802" s="4">
        <f t="shared" si="492"/>
        <v>7.9900000000000001E-4</v>
      </c>
      <c r="C802"/>
      <c r="D802" s="213"/>
      <c r="E802" s="44" t="s">
        <v>21</v>
      </c>
      <c r="F802" s="14">
        <f t="shared" si="495"/>
        <v>0</v>
      </c>
      <c r="G802" s="14">
        <f t="shared" si="496"/>
        <v>0</v>
      </c>
      <c r="H802" s="101" t="str">
        <f>IF(ISNA(VLOOKUP(C802,[1]Sheet1!$J$2:$J$2999,1,FALSE)),"No","Yes")</f>
        <v>No</v>
      </c>
      <c r="I802" s="72">
        <f t="shared" si="497"/>
        <v>0</v>
      </c>
      <c r="J802" s="72">
        <f t="shared" si="498"/>
        <v>0</v>
      </c>
      <c r="K802" s="72">
        <f t="shared" si="499"/>
        <v>0</v>
      </c>
      <c r="L802" s="72">
        <f t="shared" si="500"/>
        <v>0</v>
      </c>
      <c r="M802" s="72">
        <f t="shared" si="501"/>
        <v>0</v>
      </c>
      <c r="N802" s="72">
        <f t="shared" si="502"/>
        <v>0</v>
      </c>
      <c r="O802" s="72">
        <f t="shared" si="493"/>
        <v>0</v>
      </c>
      <c r="Q802" s="73">
        <f t="shared" si="503"/>
        <v>0</v>
      </c>
      <c r="R802" s="73">
        <f t="shared" si="504"/>
        <v>0</v>
      </c>
      <c r="S802" s="73">
        <f t="shared" si="505"/>
        <v>0</v>
      </c>
      <c r="T802" s="73">
        <f t="shared" si="506"/>
        <v>0</v>
      </c>
      <c r="U802" s="73">
        <f t="shared" si="507"/>
        <v>0</v>
      </c>
      <c r="V802" s="73">
        <f t="shared" si="508"/>
        <v>0</v>
      </c>
      <c r="W802" s="73">
        <f t="shared" si="494"/>
        <v>0</v>
      </c>
      <c r="Y802" s="72">
        <f t="shared" si="509"/>
        <v>0</v>
      </c>
      <c r="Z802" s="73">
        <f t="shared" si="510"/>
        <v>0</v>
      </c>
      <c r="AA802" s="58">
        <f t="shared" si="511"/>
        <v>0</v>
      </c>
      <c r="AB802" s="72">
        <f t="shared" si="512"/>
        <v>0</v>
      </c>
      <c r="AC802" s="72">
        <f t="shared" si="513"/>
        <v>0</v>
      </c>
      <c r="AD802" s="73">
        <f t="shared" si="514"/>
        <v>0</v>
      </c>
      <c r="AE802" s="73">
        <f t="shared" si="515"/>
        <v>0</v>
      </c>
      <c r="AF802" s="1">
        <f t="shared" si="490"/>
        <v>0</v>
      </c>
      <c r="AH802" s="1" t="str">
        <f t="shared" si="491"/>
        <v>No</v>
      </c>
    </row>
    <row r="803" spans="1:34" hidden="1" x14ac:dyDescent="0.2">
      <c r="A803" s="88">
        <v>8.0000000000000004E-4</v>
      </c>
      <c r="B803" s="4">
        <f t="shared" si="492"/>
        <v>8.0000000000000004E-4</v>
      </c>
      <c r="C803"/>
      <c r="D803" s="213"/>
      <c r="E803" s="44" t="s">
        <v>21</v>
      </c>
      <c r="F803" s="14">
        <f t="shared" si="495"/>
        <v>0</v>
      </c>
      <c r="G803" s="14">
        <f t="shared" si="496"/>
        <v>0</v>
      </c>
      <c r="H803" s="101" t="str">
        <f>IF(ISNA(VLOOKUP(C803,[1]Sheet1!$J$2:$J$2999,1,FALSE)),"No","Yes")</f>
        <v>No</v>
      </c>
      <c r="I803" s="72">
        <f t="shared" si="497"/>
        <v>0</v>
      </c>
      <c r="J803" s="72">
        <f t="shared" si="498"/>
        <v>0</v>
      </c>
      <c r="K803" s="72">
        <f t="shared" si="499"/>
        <v>0</v>
      </c>
      <c r="L803" s="72">
        <f t="shared" si="500"/>
        <v>0</v>
      </c>
      <c r="M803" s="72">
        <f t="shared" si="501"/>
        <v>0</v>
      </c>
      <c r="N803" s="72">
        <f t="shared" si="502"/>
        <v>0</v>
      </c>
      <c r="O803" s="72">
        <f t="shared" si="493"/>
        <v>0</v>
      </c>
      <c r="Q803" s="73">
        <f t="shared" si="503"/>
        <v>0</v>
      </c>
      <c r="R803" s="73">
        <f t="shared" si="504"/>
        <v>0</v>
      </c>
      <c r="S803" s="73">
        <f t="shared" si="505"/>
        <v>0</v>
      </c>
      <c r="T803" s="73">
        <f t="shared" si="506"/>
        <v>0</v>
      </c>
      <c r="U803" s="73">
        <f t="shared" si="507"/>
        <v>0</v>
      </c>
      <c r="V803" s="73">
        <f t="shared" si="508"/>
        <v>0</v>
      </c>
      <c r="W803" s="73">
        <f t="shared" si="494"/>
        <v>0</v>
      </c>
      <c r="Y803" s="72">
        <f t="shared" si="509"/>
        <v>0</v>
      </c>
      <c r="Z803" s="73">
        <f t="shared" si="510"/>
        <v>0</v>
      </c>
      <c r="AA803" s="58">
        <f t="shared" si="511"/>
        <v>0</v>
      </c>
      <c r="AB803" s="72">
        <f t="shared" si="512"/>
        <v>0</v>
      </c>
      <c r="AC803" s="72">
        <f t="shared" si="513"/>
        <v>0</v>
      </c>
      <c r="AD803" s="73">
        <f t="shared" si="514"/>
        <v>0</v>
      </c>
      <c r="AE803" s="73">
        <f t="shared" si="515"/>
        <v>0</v>
      </c>
      <c r="AF803" s="1">
        <f t="shared" si="490"/>
        <v>0</v>
      </c>
      <c r="AH803" s="1" t="str">
        <f t="shared" si="491"/>
        <v>No</v>
      </c>
    </row>
    <row r="804" spans="1:34" hidden="1" x14ac:dyDescent="0.2">
      <c r="A804" s="88">
        <v>8.0099999999999995E-4</v>
      </c>
      <c r="B804" s="4">
        <f t="shared" si="492"/>
        <v>8.0099999999999995E-4</v>
      </c>
      <c r="C804"/>
      <c r="D804" s="213"/>
      <c r="E804" s="44" t="s">
        <v>21</v>
      </c>
      <c r="F804" s="14">
        <f t="shared" si="495"/>
        <v>0</v>
      </c>
      <c r="G804" s="14">
        <f t="shared" si="496"/>
        <v>0</v>
      </c>
      <c r="H804" s="101" t="str">
        <f>IF(ISNA(VLOOKUP(C804,[1]Sheet1!$J$2:$J$2999,1,FALSE)),"No","Yes")</f>
        <v>No</v>
      </c>
      <c r="I804" s="72">
        <f t="shared" si="497"/>
        <v>0</v>
      </c>
      <c r="J804" s="72">
        <f t="shared" si="498"/>
        <v>0</v>
      </c>
      <c r="K804" s="72">
        <f t="shared" si="499"/>
        <v>0</v>
      </c>
      <c r="L804" s="72">
        <f t="shared" si="500"/>
        <v>0</v>
      </c>
      <c r="M804" s="72">
        <f t="shared" si="501"/>
        <v>0</v>
      </c>
      <c r="N804" s="72">
        <f t="shared" si="502"/>
        <v>0</v>
      </c>
      <c r="O804" s="72">
        <f t="shared" si="493"/>
        <v>0</v>
      </c>
      <c r="Q804" s="73">
        <f t="shared" si="503"/>
        <v>0</v>
      </c>
      <c r="R804" s="73">
        <f t="shared" si="504"/>
        <v>0</v>
      </c>
      <c r="S804" s="73">
        <f t="shared" si="505"/>
        <v>0</v>
      </c>
      <c r="T804" s="73">
        <f t="shared" si="506"/>
        <v>0</v>
      </c>
      <c r="U804" s="73">
        <f t="shared" si="507"/>
        <v>0</v>
      </c>
      <c r="V804" s="73">
        <f t="shared" si="508"/>
        <v>0</v>
      </c>
      <c r="W804" s="73">
        <f t="shared" si="494"/>
        <v>0</v>
      </c>
      <c r="Y804" s="72">
        <f t="shared" si="509"/>
        <v>0</v>
      </c>
      <c r="Z804" s="73">
        <f t="shared" si="510"/>
        <v>0</v>
      </c>
      <c r="AA804" s="58">
        <f t="shared" si="511"/>
        <v>0</v>
      </c>
      <c r="AB804" s="72">
        <f t="shared" si="512"/>
        <v>0</v>
      </c>
      <c r="AC804" s="72">
        <f t="shared" si="513"/>
        <v>0</v>
      </c>
      <c r="AD804" s="73">
        <f t="shared" si="514"/>
        <v>0</v>
      </c>
      <c r="AE804" s="73">
        <f t="shared" si="515"/>
        <v>0</v>
      </c>
      <c r="AF804" s="1">
        <f t="shared" si="490"/>
        <v>0</v>
      </c>
      <c r="AH804" s="1" t="str">
        <f t="shared" si="491"/>
        <v>No</v>
      </c>
    </row>
    <row r="805" spans="1:34" hidden="1" x14ac:dyDescent="0.2">
      <c r="A805" s="88">
        <v>8.0199999999999998E-4</v>
      </c>
      <c r="B805" s="4">
        <f t="shared" si="492"/>
        <v>8.0199999999999998E-4</v>
      </c>
      <c r="C805"/>
      <c r="D805" s="213"/>
      <c r="E805" s="44" t="s">
        <v>21</v>
      </c>
      <c r="F805" s="14">
        <f t="shared" si="495"/>
        <v>0</v>
      </c>
      <c r="G805" s="14">
        <f t="shared" si="496"/>
        <v>0</v>
      </c>
      <c r="H805" s="101" t="str">
        <f>IF(ISNA(VLOOKUP(C805,[1]Sheet1!$J$2:$J$2999,1,FALSE)),"No","Yes")</f>
        <v>No</v>
      </c>
      <c r="I805" s="72">
        <f t="shared" si="497"/>
        <v>0</v>
      </c>
      <c r="J805" s="72">
        <f t="shared" si="498"/>
        <v>0</v>
      </c>
      <c r="K805" s="72">
        <f t="shared" si="499"/>
        <v>0</v>
      </c>
      <c r="L805" s="72">
        <f t="shared" si="500"/>
        <v>0</v>
      </c>
      <c r="M805" s="72">
        <f t="shared" si="501"/>
        <v>0</v>
      </c>
      <c r="N805" s="72">
        <f t="shared" si="502"/>
        <v>0</v>
      </c>
      <c r="O805" s="72">
        <f t="shared" si="493"/>
        <v>0</v>
      </c>
      <c r="Q805" s="73">
        <f t="shared" si="503"/>
        <v>0</v>
      </c>
      <c r="R805" s="73">
        <f t="shared" si="504"/>
        <v>0</v>
      </c>
      <c r="S805" s="73">
        <f t="shared" si="505"/>
        <v>0</v>
      </c>
      <c r="T805" s="73">
        <f t="shared" si="506"/>
        <v>0</v>
      </c>
      <c r="U805" s="73">
        <f t="shared" si="507"/>
        <v>0</v>
      </c>
      <c r="V805" s="73">
        <f t="shared" si="508"/>
        <v>0</v>
      </c>
      <c r="W805" s="73">
        <f t="shared" si="494"/>
        <v>0</v>
      </c>
      <c r="Y805" s="72">
        <f t="shared" si="509"/>
        <v>0</v>
      </c>
      <c r="Z805" s="73">
        <f t="shared" si="510"/>
        <v>0</v>
      </c>
      <c r="AA805" s="58">
        <f t="shared" si="511"/>
        <v>0</v>
      </c>
      <c r="AB805" s="72">
        <f t="shared" si="512"/>
        <v>0</v>
      </c>
      <c r="AC805" s="72">
        <f t="shared" si="513"/>
        <v>0</v>
      </c>
      <c r="AD805" s="73">
        <f t="shared" si="514"/>
        <v>0</v>
      </c>
      <c r="AE805" s="73">
        <f t="shared" si="515"/>
        <v>0</v>
      </c>
      <c r="AF805" s="1">
        <f t="shared" si="490"/>
        <v>0</v>
      </c>
      <c r="AH805" s="1" t="str">
        <f t="shared" si="491"/>
        <v>No</v>
      </c>
    </row>
    <row r="806" spans="1:34" hidden="1" x14ac:dyDescent="0.2">
      <c r="A806" s="88">
        <v>8.03E-4</v>
      </c>
      <c r="B806" s="4">
        <f t="shared" si="492"/>
        <v>8.03E-4</v>
      </c>
      <c r="C806"/>
      <c r="D806" s="213"/>
      <c r="E806" s="44" t="s">
        <v>21</v>
      </c>
      <c r="F806" s="14">
        <f t="shared" si="495"/>
        <v>0</v>
      </c>
      <c r="G806" s="14">
        <f t="shared" si="496"/>
        <v>0</v>
      </c>
      <c r="H806" s="101" t="str">
        <f>IF(ISNA(VLOOKUP(C806,[1]Sheet1!$J$2:$J$2999,1,FALSE)),"No","Yes")</f>
        <v>No</v>
      </c>
      <c r="I806" s="72">
        <f t="shared" si="497"/>
        <v>0</v>
      </c>
      <c r="J806" s="72">
        <f t="shared" si="498"/>
        <v>0</v>
      </c>
      <c r="K806" s="72">
        <f t="shared" si="499"/>
        <v>0</v>
      </c>
      <c r="L806" s="72">
        <f t="shared" si="500"/>
        <v>0</v>
      </c>
      <c r="M806" s="72">
        <f t="shared" si="501"/>
        <v>0</v>
      </c>
      <c r="N806" s="72">
        <f t="shared" si="502"/>
        <v>0</v>
      </c>
      <c r="O806" s="72">
        <f t="shared" si="493"/>
        <v>0</v>
      </c>
      <c r="Q806" s="73">
        <f t="shared" si="503"/>
        <v>0</v>
      </c>
      <c r="R806" s="73">
        <f t="shared" si="504"/>
        <v>0</v>
      </c>
      <c r="S806" s="73">
        <f t="shared" si="505"/>
        <v>0</v>
      </c>
      <c r="T806" s="73">
        <f t="shared" si="506"/>
        <v>0</v>
      </c>
      <c r="U806" s="73">
        <f t="shared" si="507"/>
        <v>0</v>
      </c>
      <c r="V806" s="73">
        <f t="shared" si="508"/>
        <v>0</v>
      </c>
      <c r="W806" s="73">
        <f t="shared" si="494"/>
        <v>0</v>
      </c>
      <c r="Y806" s="72">
        <f t="shared" si="509"/>
        <v>0</v>
      </c>
      <c r="Z806" s="73">
        <f t="shared" si="510"/>
        <v>0</v>
      </c>
      <c r="AA806" s="58">
        <f t="shared" si="511"/>
        <v>0</v>
      </c>
      <c r="AB806" s="72">
        <f t="shared" si="512"/>
        <v>0</v>
      </c>
      <c r="AC806" s="72">
        <f t="shared" si="513"/>
        <v>0</v>
      </c>
      <c r="AD806" s="73">
        <f t="shared" si="514"/>
        <v>0</v>
      </c>
      <c r="AE806" s="73">
        <f t="shared" si="515"/>
        <v>0</v>
      </c>
      <c r="AF806" s="1">
        <f t="shared" si="490"/>
        <v>0</v>
      </c>
      <c r="AH806" s="1" t="str">
        <f t="shared" si="491"/>
        <v>No</v>
      </c>
    </row>
    <row r="807" spans="1:34" hidden="1" x14ac:dyDescent="0.2">
      <c r="A807" s="88">
        <v>8.0400000000000003E-4</v>
      </c>
      <c r="B807" s="4">
        <f t="shared" si="492"/>
        <v>8.0400000000000003E-4</v>
      </c>
      <c r="C807"/>
      <c r="D807" s="213"/>
      <c r="E807" s="44" t="s">
        <v>21</v>
      </c>
      <c r="F807" s="14">
        <f t="shared" si="495"/>
        <v>0</v>
      </c>
      <c r="G807" s="14">
        <f t="shared" si="496"/>
        <v>0</v>
      </c>
      <c r="H807" s="101" t="str">
        <f>IF(ISNA(VLOOKUP(C807,[1]Sheet1!$J$2:$J$2999,1,FALSE)),"No","Yes")</f>
        <v>No</v>
      </c>
      <c r="I807" s="72">
        <f t="shared" si="497"/>
        <v>0</v>
      </c>
      <c r="J807" s="72">
        <f t="shared" si="498"/>
        <v>0</v>
      </c>
      <c r="K807" s="72">
        <f t="shared" si="499"/>
        <v>0</v>
      </c>
      <c r="L807" s="72">
        <f t="shared" si="500"/>
        <v>0</v>
      </c>
      <c r="M807" s="72">
        <f t="shared" si="501"/>
        <v>0</v>
      </c>
      <c r="N807" s="72">
        <f t="shared" si="502"/>
        <v>0</v>
      </c>
      <c r="O807" s="72">
        <f t="shared" si="493"/>
        <v>0</v>
      </c>
      <c r="Q807" s="73">
        <f t="shared" si="503"/>
        <v>0</v>
      </c>
      <c r="R807" s="73">
        <f t="shared" si="504"/>
        <v>0</v>
      </c>
      <c r="S807" s="73">
        <f t="shared" si="505"/>
        <v>0</v>
      </c>
      <c r="T807" s="73">
        <f t="shared" si="506"/>
        <v>0</v>
      </c>
      <c r="U807" s="73">
        <f t="shared" si="507"/>
        <v>0</v>
      </c>
      <c r="V807" s="73">
        <f t="shared" si="508"/>
        <v>0</v>
      </c>
      <c r="W807" s="73">
        <f t="shared" si="494"/>
        <v>0</v>
      </c>
      <c r="Y807" s="72">
        <f t="shared" si="509"/>
        <v>0</v>
      </c>
      <c r="Z807" s="73">
        <f t="shared" si="510"/>
        <v>0</v>
      </c>
      <c r="AA807" s="58">
        <f t="shared" si="511"/>
        <v>0</v>
      </c>
      <c r="AB807" s="72">
        <f t="shared" si="512"/>
        <v>0</v>
      </c>
      <c r="AC807" s="72">
        <f t="shared" si="513"/>
        <v>0</v>
      </c>
      <c r="AD807" s="73">
        <f t="shared" si="514"/>
        <v>0</v>
      </c>
      <c r="AE807" s="73">
        <f t="shared" si="515"/>
        <v>0</v>
      </c>
      <c r="AF807" s="1">
        <f t="shared" si="490"/>
        <v>0</v>
      </c>
      <c r="AH807" s="1" t="str">
        <f t="shared" si="491"/>
        <v>No</v>
      </c>
    </row>
    <row r="808" spans="1:34" hidden="1" x14ac:dyDescent="0.2">
      <c r="A808" s="88">
        <v>8.0499999999999994E-4</v>
      </c>
      <c r="B808" s="4">
        <f t="shared" si="492"/>
        <v>8.0499999999999994E-4</v>
      </c>
      <c r="C808"/>
      <c r="D808" s="213"/>
      <c r="E808" s="44" t="s">
        <v>21</v>
      </c>
      <c r="F808" s="14">
        <f t="shared" si="495"/>
        <v>0</v>
      </c>
      <c r="G808" s="14">
        <f t="shared" si="496"/>
        <v>0</v>
      </c>
      <c r="H808" s="101" t="str">
        <f>IF(ISNA(VLOOKUP(C808,[1]Sheet1!$J$2:$J$2999,1,FALSE)),"No","Yes")</f>
        <v>No</v>
      </c>
      <c r="I808" s="72">
        <f t="shared" si="497"/>
        <v>0</v>
      </c>
      <c r="J808" s="72">
        <f t="shared" si="498"/>
        <v>0</v>
      </c>
      <c r="K808" s="72">
        <f t="shared" si="499"/>
        <v>0</v>
      </c>
      <c r="L808" s="72">
        <f t="shared" si="500"/>
        <v>0</v>
      </c>
      <c r="M808" s="72">
        <f t="shared" si="501"/>
        <v>0</v>
      </c>
      <c r="N808" s="72">
        <f t="shared" si="502"/>
        <v>0</v>
      </c>
      <c r="O808" s="72">
        <f t="shared" si="493"/>
        <v>0</v>
      </c>
      <c r="Q808" s="73">
        <f t="shared" si="503"/>
        <v>0</v>
      </c>
      <c r="R808" s="73">
        <f t="shared" si="504"/>
        <v>0</v>
      </c>
      <c r="S808" s="73">
        <f t="shared" si="505"/>
        <v>0</v>
      </c>
      <c r="T808" s="73">
        <f t="shared" si="506"/>
        <v>0</v>
      </c>
      <c r="U808" s="73">
        <f t="shared" si="507"/>
        <v>0</v>
      </c>
      <c r="V808" s="73">
        <f t="shared" si="508"/>
        <v>0</v>
      </c>
      <c r="W808" s="73">
        <f t="shared" si="494"/>
        <v>0</v>
      </c>
      <c r="Y808" s="72">
        <f t="shared" si="509"/>
        <v>0</v>
      </c>
      <c r="Z808" s="73">
        <f t="shared" si="510"/>
        <v>0</v>
      </c>
      <c r="AA808" s="58">
        <f t="shared" si="511"/>
        <v>0</v>
      </c>
      <c r="AB808" s="72">
        <f t="shared" si="512"/>
        <v>0</v>
      </c>
      <c r="AC808" s="72">
        <f t="shared" si="513"/>
        <v>0</v>
      </c>
      <c r="AD808" s="73">
        <f t="shared" si="514"/>
        <v>0</v>
      </c>
      <c r="AE808" s="73">
        <f t="shared" si="515"/>
        <v>0</v>
      </c>
      <c r="AF808" s="1">
        <f t="shared" si="490"/>
        <v>0</v>
      </c>
      <c r="AH808" s="1" t="str">
        <f t="shared" si="491"/>
        <v>No</v>
      </c>
    </row>
    <row r="809" spans="1:34" hidden="1" x14ac:dyDescent="0.2">
      <c r="A809" s="88">
        <v>8.0599999999999997E-4</v>
      </c>
      <c r="B809" s="4">
        <f t="shared" si="492"/>
        <v>8.0599999999999997E-4</v>
      </c>
      <c r="C809"/>
      <c r="D809" s="213"/>
      <c r="E809" s="44" t="s">
        <v>21</v>
      </c>
      <c r="F809" s="14">
        <f t="shared" si="495"/>
        <v>0</v>
      </c>
      <c r="G809" s="14">
        <f t="shared" si="496"/>
        <v>0</v>
      </c>
      <c r="H809" s="101" t="str">
        <f>IF(ISNA(VLOOKUP(C809,[1]Sheet1!$J$2:$J$2999,1,FALSE)),"No","Yes")</f>
        <v>No</v>
      </c>
      <c r="I809" s="72">
        <f t="shared" si="497"/>
        <v>0</v>
      </c>
      <c r="J809" s="72">
        <f t="shared" si="498"/>
        <v>0</v>
      </c>
      <c r="K809" s="72">
        <f t="shared" si="499"/>
        <v>0</v>
      </c>
      <c r="L809" s="72">
        <f t="shared" si="500"/>
        <v>0</v>
      </c>
      <c r="M809" s="72">
        <f t="shared" si="501"/>
        <v>0</v>
      </c>
      <c r="N809" s="72">
        <f t="shared" si="502"/>
        <v>0</v>
      </c>
      <c r="O809" s="72">
        <f t="shared" si="493"/>
        <v>0</v>
      </c>
      <c r="Q809" s="73">
        <f t="shared" si="503"/>
        <v>0</v>
      </c>
      <c r="R809" s="73">
        <f t="shared" si="504"/>
        <v>0</v>
      </c>
      <c r="S809" s="73">
        <f t="shared" si="505"/>
        <v>0</v>
      </c>
      <c r="T809" s="73">
        <f t="shared" si="506"/>
        <v>0</v>
      </c>
      <c r="U809" s="73">
        <f t="shared" si="507"/>
        <v>0</v>
      </c>
      <c r="V809" s="73">
        <f t="shared" si="508"/>
        <v>0</v>
      </c>
      <c r="W809" s="73">
        <f t="shared" si="494"/>
        <v>0</v>
      </c>
      <c r="Y809" s="72">
        <f t="shared" si="509"/>
        <v>0</v>
      </c>
      <c r="Z809" s="73">
        <f t="shared" si="510"/>
        <v>0</v>
      </c>
      <c r="AA809" s="58">
        <f t="shared" si="511"/>
        <v>0</v>
      </c>
      <c r="AB809" s="72">
        <f t="shared" si="512"/>
        <v>0</v>
      </c>
      <c r="AC809" s="72">
        <f t="shared" si="513"/>
        <v>0</v>
      </c>
      <c r="AD809" s="73">
        <f t="shared" si="514"/>
        <v>0</v>
      </c>
      <c r="AE809" s="73">
        <f t="shared" si="515"/>
        <v>0</v>
      </c>
      <c r="AF809" s="1">
        <f t="shared" si="490"/>
        <v>0</v>
      </c>
      <c r="AH809" s="1" t="str">
        <f t="shared" si="491"/>
        <v>No</v>
      </c>
    </row>
    <row r="810" spans="1:34" hidden="1" x14ac:dyDescent="0.2">
      <c r="A810" s="88">
        <v>8.0699999999999999E-4</v>
      </c>
      <c r="B810" s="4">
        <f t="shared" si="492"/>
        <v>8.0699999999999999E-4</v>
      </c>
      <c r="C810"/>
      <c r="D810" s="213"/>
      <c r="E810" s="44" t="s">
        <v>21</v>
      </c>
      <c r="F810" s="14">
        <f t="shared" si="495"/>
        <v>0</v>
      </c>
      <c r="G810" s="14">
        <f t="shared" si="496"/>
        <v>0</v>
      </c>
      <c r="H810" s="101" t="str">
        <f>IF(ISNA(VLOOKUP(C810,[1]Sheet1!$J$2:$J$2999,1,FALSE)),"No","Yes")</f>
        <v>No</v>
      </c>
      <c r="I810" s="72">
        <f t="shared" si="497"/>
        <v>0</v>
      </c>
      <c r="J810" s="72">
        <f t="shared" si="498"/>
        <v>0</v>
      </c>
      <c r="K810" s="72">
        <f t="shared" si="499"/>
        <v>0</v>
      </c>
      <c r="L810" s="72">
        <f t="shared" si="500"/>
        <v>0</v>
      </c>
      <c r="M810" s="72">
        <f t="shared" si="501"/>
        <v>0</v>
      </c>
      <c r="N810" s="72">
        <f t="shared" si="502"/>
        <v>0</v>
      </c>
      <c r="O810" s="72">
        <f t="shared" si="493"/>
        <v>0</v>
      </c>
      <c r="Q810" s="73">
        <f t="shared" si="503"/>
        <v>0</v>
      </c>
      <c r="R810" s="73">
        <f t="shared" si="504"/>
        <v>0</v>
      </c>
      <c r="S810" s="73">
        <f t="shared" si="505"/>
        <v>0</v>
      </c>
      <c r="T810" s="73">
        <f t="shared" si="506"/>
        <v>0</v>
      </c>
      <c r="U810" s="73">
        <f t="shared" si="507"/>
        <v>0</v>
      </c>
      <c r="V810" s="73">
        <f t="shared" si="508"/>
        <v>0</v>
      </c>
      <c r="W810" s="73">
        <f t="shared" si="494"/>
        <v>0</v>
      </c>
      <c r="Y810" s="72">
        <f t="shared" si="509"/>
        <v>0</v>
      </c>
      <c r="Z810" s="73">
        <f t="shared" si="510"/>
        <v>0</v>
      </c>
      <c r="AA810" s="58">
        <f t="shared" si="511"/>
        <v>0</v>
      </c>
      <c r="AB810" s="72">
        <f t="shared" si="512"/>
        <v>0</v>
      </c>
      <c r="AC810" s="72">
        <f t="shared" si="513"/>
        <v>0</v>
      </c>
      <c r="AD810" s="73">
        <f t="shared" si="514"/>
        <v>0</v>
      </c>
      <c r="AE810" s="73">
        <f t="shared" si="515"/>
        <v>0</v>
      </c>
      <c r="AF810" s="1">
        <f t="shared" si="490"/>
        <v>0</v>
      </c>
      <c r="AH810" s="1" t="str">
        <f t="shared" si="491"/>
        <v>No</v>
      </c>
    </row>
    <row r="811" spans="1:34" hidden="1" x14ac:dyDescent="0.2">
      <c r="A811" s="88">
        <v>8.0800000000000002E-4</v>
      </c>
      <c r="B811" s="4">
        <f t="shared" si="492"/>
        <v>8.0800000000000002E-4</v>
      </c>
      <c r="C811"/>
      <c r="D811" s="213"/>
      <c r="E811" s="44" t="s">
        <v>21</v>
      </c>
      <c r="F811" s="14">
        <f t="shared" si="495"/>
        <v>0</v>
      </c>
      <c r="G811" s="14">
        <f t="shared" si="496"/>
        <v>0</v>
      </c>
      <c r="H811" s="101" t="str">
        <f>IF(ISNA(VLOOKUP(C811,[1]Sheet1!$J$2:$J$2999,1,FALSE)),"No","Yes")</f>
        <v>No</v>
      </c>
      <c r="I811" s="72">
        <f t="shared" si="497"/>
        <v>0</v>
      </c>
      <c r="J811" s="72">
        <f t="shared" si="498"/>
        <v>0</v>
      </c>
      <c r="K811" s="72">
        <f t="shared" si="499"/>
        <v>0</v>
      </c>
      <c r="L811" s="72">
        <f t="shared" si="500"/>
        <v>0</v>
      </c>
      <c r="M811" s="72">
        <f t="shared" si="501"/>
        <v>0</v>
      </c>
      <c r="N811" s="72">
        <f t="shared" si="502"/>
        <v>0</v>
      </c>
      <c r="O811" s="72">
        <f t="shared" si="493"/>
        <v>0</v>
      </c>
      <c r="Q811" s="73">
        <f t="shared" si="503"/>
        <v>0</v>
      </c>
      <c r="R811" s="73">
        <f t="shared" si="504"/>
        <v>0</v>
      </c>
      <c r="S811" s="73">
        <f t="shared" si="505"/>
        <v>0</v>
      </c>
      <c r="T811" s="73">
        <f t="shared" si="506"/>
        <v>0</v>
      </c>
      <c r="U811" s="73">
        <f t="shared" si="507"/>
        <v>0</v>
      </c>
      <c r="V811" s="73">
        <f t="shared" si="508"/>
        <v>0</v>
      </c>
      <c r="W811" s="73">
        <f t="shared" si="494"/>
        <v>0</v>
      </c>
      <c r="Y811" s="72">
        <f t="shared" si="509"/>
        <v>0</v>
      </c>
      <c r="Z811" s="73">
        <f t="shared" si="510"/>
        <v>0</v>
      </c>
      <c r="AA811" s="58">
        <f t="shared" si="511"/>
        <v>0</v>
      </c>
      <c r="AB811" s="72">
        <f t="shared" si="512"/>
        <v>0</v>
      </c>
      <c r="AC811" s="72">
        <f t="shared" si="513"/>
        <v>0</v>
      </c>
      <c r="AD811" s="73">
        <f t="shared" si="514"/>
        <v>0</v>
      </c>
      <c r="AE811" s="73">
        <f t="shared" si="515"/>
        <v>0</v>
      </c>
      <c r="AF811" s="1">
        <f t="shared" si="490"/>
        <v>0</v>
      </c>
      <c r="AH811" s="1" t="str">
        <f t="shared" si="491"/>
        <v>No</v>
      </c>
    </row>
    <row r="812" spans="1:34" hidden="1" x14ac:dyDescent="0.2">
      <c r="A812" s="88">
        <v>8.0900000000000004E-4</v>
      </c>
      <c r="B812" s="4">
        <f t="shared" si="492"/>
        <v>8.0900000000000004E-4</v>
      </c>
      <c r="C812"/>
      <c r="D812" s="213"/>
      <c r="E812" s="44" t="s">
        <v>21</v>
      </c>
      <c r="F812" s="14">
        <f t="shared" si="495"/>
        <v>0</v>
      </c>
      <c r="G812" s="14">
        <f t="shared" si="496"/>
        <v>0</v>
      </c>
      <c r="H812" s="101" t="str">
        <f>IF(ISNA(VLOOKUP(C812,[1]Sheet1!$J$2:$J$2999,1,FALSE)),"No","Yes")</f>
        <v>No</v>
      </c>
      <c r="I812" s="72">
        <f t="shared" si="497"/>
        <v>0</v>
      </c>
      <c r="J812" s="72">
        <f t="shared" si="498"/>
        <v>0</v>
      </c>
      <c r="K812" s="72">
        <f t="shared" si="499"/>
        <v>0</v>
      </c>
      <c r="L812" s="72">
        <f t="shared" si="500"/>
        <v>0</v>
      </c>
      <c r="M812" s="72">
        <f t="shared" si="501"/>
        <v>0</v>
      </c>
      <c r="N812" s="72">
        <f t="shared" si="502"/>
        <v>0</v>
      </c>
      <c r="O812" s="72">
        <f t="shared" si="493"/>
        <v>0</v>
      </c>
      <c r="Q812" s="73">
        <f t="shared" si="503"/>
        <v>0</v>
      </c>
      <c r="R812" s="73">
        <f t="shared" si="504"/>
        <v>0</v>
      </c>
      <c r="S812" s="73">
        <f t="shared" si="505"/>
        <v>0</v>
      </c>
      <c r="T812" s="73">
        <f t="shared" si="506"/>
        <v>0</v>
      </c>
      <c r="U812" s="73">
        <f t="shared" si="507"/>
        <v>0</v>
      </c>
      <c r="V812" s="73">
        <f t="shared" si="508"/>
        <v>0</v>
      </c>
      <c r="W812" s="73">
        <f t="shared" si="494"/>
        <v>0</v>
      </c>
      <c r="Y812" s="72">
        <f t="shared" si="509"/>
        <v>0</v>
      </c>
      <c r="Z812" s="73">
        <f t="shared" si="510"/>
        <v>0</v>
      </c>
      <c r="AA812" s="58">
        <f t="shared" si="511"/>
        <v>0</v>
      </c>
      <c r="AB812" s="72">
        <f t="shared" si="512"/>
        <v>0</v>
      </c>
      <c r="AC812" s="72">
        <f t="shared" si="513"/>
        <v>0</v>
      </c>
      <c r="AD812" s="73">
        <f t="shared" si="514"/>
        <v>0</v>
      </c>
      <c r="AE812" s="73">
        <f t="shared" si="515"/>
        <v>0</v>
      </c>
      <c r="AF812" s="1">
        <f t="shared" si="490"/>
        <v>0</v>
      </c>
      <c r="AH812" s="1" t="str">
        <f t="shared" si="491"/>
        <v>No</v>
      </c>
    </row>
    <row r="813" spans="1:34" hidden="1" x14ac:dyDescent="0.2">
      <c r="A813" s="88">
        <v>8.0999999999999996E-4</v>
      </c>
      <c r="B813" s="4">
        <f t="shared" si="492"/>
        <v>8.0999999999999996E-4</v>
      </c>
      <c r="C813"/>
      <c r="D813" s="213"/>
      <c r="E813" s="44" t="s">
        <v>21</v>
      </c>
      <c r="F813" s="14">
        <f t="shared" si="495"/>
        <v>0</v>
      </c>
      <c r="G813" s="14">
        <f t="shared" si="496"/>
        <v>0</v>
      </c>
      <c r="H813" s="101" t="str">
        <f>IF(ISNA(VLOOKUP(C813,[1]Sheet1!$J$2:$J$2999,1,FALSE)),"No","Yes")</f>
        <v>No</v>
      </c>
      <c r="I813" s="72">
        <f t="shared" si="497"/>
        <v>0</v>
      </c>
      <c r="J813" s="72">
        <f t="shared" si="498"/>
        <v>0</v>
      </c>
      <c r="K813" s="72">
        <f t="shared" si="499"/>
        <v>0</v>
      </c>
      <c r="L813" s="72">
        <f t="shared" si="500"/>
        <v>0</v>
      </c>
      <c r="M813" s="72">
        <f t="shared" si="501"/>
        <v>0</v>
      </c>
      <c r="N813" s="72">
        <f t="shared" si="502"/>
        <v>0</v>
      </c>
      <c r="O813" s="72">
        <f t="shared" si="493"/>
        <v>0</v>
      </c>
      <c r="Q813" s="73">
        <f t="shared" si="503"/>
        <v>0</v>
      </c>
      <c r="R813" s="73">
        <f t="shared" si="504"/>
        <v>0</v>
      </c>
      <c r="S813" s="73">
        <f t="shared" si="505"/>
        <v>0</v>
      </c>
      <c r="T813" s="73">
        <f t="shared" si="506"/>
        <v>0</v>
      </c>
      <c r="U813" s="73">
        <f t="shared" si="507"/>
        <v>0</v>
      </c>
      <c r="V813" s="73">
        <f t="shared" si="508"/>
        <v>0</v>
      </c>
      <c r="W813" s="73">
        <f t="shared" si="494"/>
        <v>0</v>
      </c>
      <c r="Y813" s="72">
        <f t="shared" si="509"/>
        <v>0</v>
      </c>
      <c r="Z813" s="73">
        <f t="shared" si="510"/>
        <v>0</v>
      </c>
      <c r="AA813" s="58">
        <f t="shared" si="511"/>
        <v>0</v>
      </c>
      <c r="AB813" s="72">
        <f t="shared" si="512"/>
        <v>0</v>
      </c>
      <c r="AC813" s="72">
        <f t="shared" si="513"/>
        <v>0</v>
      </c>
      <c r="AD813" s="73">
        <f t="shared" si="514"/>
        <v>0</v>
      </c>
      <c r="AE813" s="73">
        <f t="shared" si="515"/>
        <v>0</v>
      </c>
      <c r="AF813" s="1">
        <f t="shared" si="490"/>
        <v>0</v>
      </c>
      <c r="AH813" s="1" t="str">
        <f t="shared" si="491"/>
        <v>No</v>
      </c>
    </row>
    <row r="814" spans="1:34" hidden="1" x14ac:dyDescent="0.2">
      <c r="A814" s="88">
        <v>8.1099999999999998E-4</v>
      </c>
      <c r="B814" s="4">
        <f t="shared" si="492"/>
        <v>8.1099999999999998E-4</v>
      </c>
      <c r="C814"/>
      <c r="D814" s="213"/>
      <c r="E814" s="44" t="s">
        <v>21</v>
      </c>
      <c r="F814" s="14">
        <f t="shared" si="495"/>
        <v>0</v>
      </c>
      <c r="G814" s="14">
        <f t="shared" si="496"/>
        <v>0</v>
      </c>
      <c r="H814" s="101" t="str">
        <f>IF(ISNA(VLOOKUP(C814,[1]Sheet1!$J$2:$J$2999,1,FALSE)),"No","Yes")</f>
        <v>No</v>
      </c>
      <c r="I814" s="72">
        <f t="shared" si="497"/>
        <v>0</v>
      </c>
      <c r="J814" s="72">
        <f t="shared" si="498"/>
        <v>0</v>
      </c>
      <c r="K814" s="72">
        <f t="shared" si="499"/>
        <v>0</v>
      </c>
      <c r="L814" s="72">
        <f t="shared" si="500"/>
        <v>0</v>
      </c>
      <c r="M814" s="72">
        <f t="shared" si="501"/>
        <v>0</v>
      </c>
      <c r="N814" s="72">
        <f t="shared" si="502"/>
        <v>0</v>
      </c>
      <c r="O814" s="72">
        <f t="shared" si="493"/>
        <v>0</v>
      </c>
      <c r="Q814" s="73">
        <f t="shared" si="503"/>
        <v>0</v>
      </c>
      <c r="R814" s="73">
        <f t="shared" si="504"/>
        <v>0</v>
      </c>
      <c r="S814" s="73">
        <f t="shared" si="505"/>
        <v>0</v>
      </c>
      <c r="T814" s="73">
        <f t="shared" si="506"/>
        <v>0</v>
      </c>
      <c r="U814" s="73">
        <f t="shared" si="507"/>
        <v>0</v>
      </c>
      <c r="V814" s="73">
        <f t="shared" si="508"/>
        <v>0</v>
      </c>
      <c r="W814" s="73">
        <f t="shared" si="494"/>
        <v>0</v>
      </c>
      <c r="Y814" s="72">
        <f t="shared" si="509"/>
        <v>0</v>
      </c>
      <c r="Z814" s="73">
        <f t="shared" si="510"/>
        <v>0</v>
      </c>
      <c r="AA814" s="58">
        <f t="shared" si="511"/>
        <v>0</v>
      </c>
      <c r="AB814" s="72">
        <f t="shared" si="512"/>
        <v>0</v>
      </c>
      <c r="AC814" s="72">
        <f t="shared" si="513"/>
        <v>0</v>
      </c>
      <c r="AD814" s="73">
        <f t="shared" si="514"/>
        <v>0</v>
      </c>
      <c r="AE814" s="73">
        <f t="shared" si="515"/>
        <v>0</v>
      </c>
      <c r="AF814" s="1">
        <f t="shared" si="490"/>
        <v>0</v>
      </c>
      <c r="AH814" s="1" t="str">
        <f t="shared" si="491"/>
        <v>No</v>
      </c>
    </row>
    <row r="815" spans="1:34" hidden="1" x14ac:dyDescent="0.2">
      <c r="A815" s="88">
        <v>8.12E-4</v>
      </c>
      <c r="B815" s="4">
        <f t="shared" si="492"/>
        <v>8.12E-4</v>
      </c>
      <c r="C815"/>
      <c r="D815" s="213"/>
      <c r="E815" s="44" t="s">
        <v>21</v>
      </c>
      <c r="F815" s="14">
        <f t="shared" si="495"/>
        <v>0</v>
      </c>
      <c r="G815" s="14">
        <f t="shared" si="496"/>
        <v>0</v>
      </c>
      <c r="H815" s="101" t="str">
        <f>IF(ISNA(VLOOKUP(C815,[1]Sheet1!$J$2:$J$2999,1,FALSE)),"No","Yes")</f>
        <v>No</v>
      </c>
      <c r="I815" s="72">
        <f t="shared" si="497"/>
        <v>0</v>
      </c>
      <c r="J815" s="72">
        <f t="shared" si="498"/>
        <v>0</v>
      </c>
      <c r="K815" s="72">
        <f t="shared" si="499"/>
        <v>0</v>
      </c>
      <c r="L815" s="72">
        <f t="shared" si="500"/>
        <v>0</v>
      </c>
      <c r="M815" s="72">
        <f t="shared" si="501"/>
        <v>0</v>
      </c>
      <c r="N815" s="72">
        <f t="shared" si="502"/>
        <v>0</v>
      </c>
      <c r="O815" s="72">
        <f t="shared" si="493"/>
        <v>0</v>
      </c>
      <c r="Q815" s="73">
        <f t="shared" si="503"/>
        <v>0</v>
      </c>
      <c r="R815" s="73">
        <f t="shared" si="504"/>
        <v>0</v>
      </c>
      <c r="S815" s="73">
        <f t="shared" si="505"/>
        <v>0</v>
      </c>
      <c r="T815" s="73">
        <f t="shared" si="506"/>
        <v>0</v>
      </c>
      <c r="U815" s="73">
        <f t="shared" si="507"/>
        <v>0</v>
      </c>
      <c r="V815" s="73">
        <f t="shared" si="508"/>
        <v>0</v>
      </c>
      <c r="W815" s="73">
        <f t="shared" si="494"/>
        <v>0</v>
      </c>
      <c r="Y815" s="72">
        <f t="shared" si="509"/>
        <v>0</v>
      </c>
      <c r="Z815" s="73">
        <f t="shared" si="510"/>
        <v>0</v>
      </c>
      <c r="AA815" s="58">
        <f t="shared" si="511"/>
        <v>0</v>
      </c>
      <c r="AB815" s="72">
        <f t="shared" si="512"/>
        <v>0</v>
      </c>
      <c r="AC815" s="72">
        <f t="shared" si="513"/>
        <v>0</v>
      </c>
      <c r="AD815" s="73">
        <f t="shared" si="514"/>
        <v>0</v>
      </c>
      <c r="AE815" s="73">
        <f t="shared" si="515"/>
        <v>0</v>
      </c>
      <c r="AF815" s="1">
        <f t="shared" si="490"/>
        <v>0</v>
      </c>
      <c r="AH815" s="1" t="str">
        <f t="shared" si="491"/>
        <v>No</v>
      </c>
    </row>
    <row r="816" spans="1:34" hidden="1" x14ac:dyDescent="0.2">
      <c r="A816" s="88">
        <v>8.1300000000000003E-4</v>
      </c>
      <c r="B816" s="4">
        <f t="shared" si="492"/>
        <v>8.1300000000000003E-4</v>
      </c>
      <c r="C816"/>
      <c r="D816" s="213"/>
      <c r="E816" s="44" t="s">
        <v>21</v>
      </c>
      <c r="F816" s="14">
        <f t="shared" si="495"/>
        <v>0</v>
      </c>
      <c r="G816" s="14">
        <f t="shared" si="496"/>
        <v>0</v>
      </c>
      <c r="H816" s="101" t="str">
        <f>IF(ISNA(VLOOKUP(C816,[1]Sheet1!$J$2:$J$2999,1,FALSE)),"No","Yes")</f>
        <v>No</v>
      </c>
      <c r="I816" s="72">
        <f t="shared" si="497"/>
        <v>0</v>
      </c>
      <c r="J816" s="72">
        <f t="shared" si="498"/>
        <v>0</v>
      </c>
      <c r="K816" s="72">
        <f t="shared" si="499"/>
        <v>0</v>
      </c>
      <c r="L816" s="72">
        <f t="shared" si="500"/>
        <v>0</v>
      </c>
      <c r="M816" s="72">
        <f t="shared" si="501"/>
        <v>0</v>
      </c>
      <c r="N816" s="72">
        <f t="shared" si="502"/>
        <v>0</v>
      </c>
      <c r="O816" s="72">
        <f t="shared" si="493"/>
        <v>0</v>
      </c>
      <c r="Q816" s="73">
        <f t="shared" si="503"/>
        <v>0</v>
      </c>
      <c r="R816" s="73">
        <f t="shared" si="504"/>
        <v>0</v>
      </c>
      <c r="S816" s="73">
        <f t="shared" si="505"/>
        <v>0</v>
      </c>
      <c r="T816" s="73">
        <f t="shared" si="506"/>
        <v>0</v>
      </c>
      <c r="U816" s="73">
        <f t="shared" si="507"/>
        <v>0</v>
      </c>
      <c r="V816" s="73">
        <f t="shared" si="508"/>
        <v>0</v>
      </c>
      <c r="W816" s="73">
        <f t="shared" si="494"/>
        <v>0</v>
      </c>
      <c r="Y816" s="72">
        <f t="shared" si="509"/>
        <v>0</v>
      </c>
      <c r="Z816" s="73">
        <f t="shared" si="510"/>
        <v>0</v>
      </c>
      <c r="AA816" s="58">
        <f t="shared" si="511"/>
        <v>0</v>
      </c>
      <c r="AB816" s="72">
        <f t="shared" si="512"/>
        <v>0</v>
      </c>
      <c r="AC816" s="72">
        <f t="shared" si="513"/>
        <v>0</v>
      </c>
      <c r="AD816" s="73">
        <f t="shared" si="514"/>
        <v>0</v>
      </c>
      <c r="AE816" s="73">
        <f t="shared" si="515"/>
        <v>0</v>
      </c>
      <c r="AF816" s="1">
        <f t="shared" si="490"/>
        <v>0</v>
      </c>
      <c r="AH816" s="1" t="str">
        <f t="shared" si="491"/>
        <v>No</v>
      </c>
    </row>
    <row r="817" spans="1:34" hidden="1" x14ac:dyDescent="0.2">
      <c r="A817" s="88">
        <v>8.1399999999999994E-4</v>
      </c>
      <c r="B817" s="4">
        <f t="shared" si="492"/>
        <v>8.1399999999999994E-4</v>
      </c>
      <c r="C817" s="51"/>
      <c r="D817" s="213"/>
      <c r="E817" s="44" t="s">
        <v>21</v>
      </c>
      <c r="F817" s="14">
        <f t="shared" ref="F817" si="516">COUNTIF(H817:X817,"&gt;1")</f>
        <v>0</v>
      </c>
      <c r="G817" s="14">
        <f t="shared" ref="G817" si="517">COUNTIF(AA817:AE817,"&gt;1")</f>
        <v>0</v>
      </c>
      <c r="H817" s="101" t="str">
        <f>IF(ISNA(VLOOKUP(C817,[1]Sheet1!$J$2:$J$2999,1,FALSE)),"No","Yes")</f>
        <v>No</v>
      </c>
      <c r="I817" s="72">
        <f t="shared" si="497"/>
        <v>0</v>
      </c>
      <c r="J817" s="72">
        <f t="shared" si="498"/>
        <v>0</v>
      </c>
      <c r="K817" s="72">
        <f t="shared" si="499"/>
        <v>0</v>
      </c>
      <c r="L817" s="72">
        <f t="shared" si="500"/>
        <v>0</v>
      </c>
      <c r="M817" s="72">
        <f t="shared" si="501"/>
        <v>0</v>
      </c>
      <c r="N817" s="72">
        <f t="shared" si="502"/>
        <v>0</v>
      </c>
      <c r="O817" s="72">
        <f t="shared" si="493"/>
        <v>0</v>
      </c>
      <c r="Q817" s="73">
        <f t="shared" si="503"/>
        <v>0</v>
      </c>
      <c r="R817" s="73">
        <f t="shared" si="504"/>
        <v>0</v>
      </c>
      <c r="S817" s="73">
        <f t="shared" si="505"/>
        <v>0</v>
      </c>
      <c r="T817" s="73">
        <f t="shared" si="506"/>
        <v>0</v>
      </c>
      <c r="U817" s="73">
        <f t="shared" si="507"/>
        <v>0</v>
      </c>
      <c r="V817" s="73">
        <f t="shared" si="508"/>
        <v>0</v>
      </c>
      <c r="W817" s="73">
        <f t="shared" si="494"/>
        <v>0</v>
      </c>
      <c r="Y817" s="72">
        <f t="shared" ref="Y817:Y1351" si="518">LARGE(I817:O817,3)</f>
        <v>0</v>
      </c>
      <c r="Z817" s="73">
        <f t="shared" ref="Z817:Z1351" si="519">LARGE(Q817:W817,3)</f>
        <v>0</v>
      </c>
      <c r="AA817" s="58">
        <f t="shared" ref="AA817:AA1351" si="520">LARGE(Y817:Z817,1)</f>
        <v>0</v>
      </c>
      <c r="AB817" s="72">
        <f t="shared" ref="AB817:AB1351" si="521">LARGE(I817:O817,1)</f>
        <v>0</v>
      </c>
      <c r="AC817" s="72">
        <f t="shared" ref="AC817:AC1351" si="522">LARGE(I817:O817,2)</f>
        <v>0</v>
      </c>
      <c r="AD817" s="73">
        <f t="shared" ref="AD817:AD1351" si="523">LARGE(Q817:W817,1)</f>
        <v>0</v>
      </c>
      <c r="AE817" s="73">
        <f t="shared" ref="AE817:AE1351" si="524">LARGE(Q817:W817,2)</f>
        <v>0</v>
      </c>
      <c r="AF817" s="1">
        <f t="shared" si="490"/>
        <v>0</v>
      </c>
      <c r="AH817" s="1" t="str">
        <f t="shared" si="491"/>
        <v>No</v>
      </c>
    </row>
    <row r="818" spans="1:34" s="13" customFormat="1" x14ac:dyDescent="0.2">
      <c r="A818" s="88">
        <v>8.6799999999999996E-4</v>
      </c>
      <c r="C818" s="49" t="s">
        <v>23</v>
      </c>
      <c r="H818" s="101" t="str">
        <f>IF(ISNA(VLOOKUP(C818,[1]Sheet1!$J$2:$J$2999,1,FALSE)),"No","Yes")</f>
        <v>No</v>
      </c>
      <c r="I818" s="72">
        <f t="shared" si="497"/>
        <v>0</v>
      </c>
      <c r="J818" s="72">
        <f t="shared" si="498"/>
        <v>0</v>
      </c>
      <c r="K818" s="72">
        <f t="shared" si="499"/>
        <v>0</v>
      </c>
      <c r="L818" s="72">
        <f t="shared" si="500"/>
        <v>0</v>
      </c>
      <c r="M818" s="72">
        <f t="shared" si="501"/>
        <v>0</v>
      </c>
      <c r="N818" s="72">
        <f t="shared" si="502"/>
        <v>0</v>
      </c>
      <c r="O818" s="72">
        <f t="shared" si="493"/>
        <v>0</v>
      </c>
      <c r="P818" s="56"/>
      <c r="Q818" s="73">
        <f t="shared" si="503"/>
        <v>0</v>
      </c>
      <c r="R818" s="73">
        <f t="shared" si="504"/>
        <v>0</v>
      </c>
      <c r="S818" s="73">
        <f t="shared" si="505"/>
        <v>0</v>
      </c>
      <c r="T818" s="73">
        <f t="shared" si="506"/>
        <v>0</v>
      </c>
      <c r="U818" s="73">
        <f t="shared" si="507"/>
        <v>0</v>
      </c>
      <c r="V818" s="73">
        <f t="shared" si="508"/>
        <v>0</v>
      </c>
      <c r="W818" s="73">
        <f t="shared" si="494"/>
        <v>0</v>
      </c>
      <c r="X818" s="56"/>
      <c r="Y818" s="72">
        <f t="shared" si="518"/>
        <v>0</v>
      </c>
      <c r="Z818" s="73">
        <f t="shared" si="519"/>
        <v>0</v>
      </c>
      <c r="AA818" s="58">
        <f t="shared" si="520"/>
        <v>0</v>
      </c>
      <c r="AB818" s="72">
        <f t="shared" si="521"/>
        <v>0</v>
      </c>
      <c r="AC818" s="72">
        <f t="shared" si="522"/>
        <v>0</v>
      </c>
      <c r="AD818" s="73">
        <f t="shared" si="523"/>
        <v>0</v>
      </c>
      <c r="AE818" s="73">
        <f t="shared" si="524"/>
        <v>0</v>
      </c>
      <c r="AF818" s="1">
        <f t="shared" si="490"/>
        <v>0</v>
      </c>
      <c r="AH818" s="1" t="str">
        <f t="shared" si="491"/>
        <v>No</v>
      </c>
    </row>
    <row r="819" spans="1:34" x14ac:dyDescent="0.2">
      <c r="A819" s="88">
        <v>1E-3</v>
      </c>
      <c r="B819" s="4">
        <f t="shared" ref="B819:B880" si="525">AF819+A819</f>
        <v>10000.001</v>
      </c>
      <c r="C819" s="213" t="s">
        <v>152</v>
      </c>
      <c r="D819" s="213" t="s">
        <v>374</v>
      </c>
      <c r="E819" s="44" t="s">
        <v>21</v>
      </c>
      <c r="F819" s="14">
        <f t="shared" ref="F819:F1383" si="526">COUNTIF(H819:X819,"&gt;1")</f>
        <v>1</v>
      </c>
      <c r="G819" s="14">
        <f t="shared" ref="G819:G1383" si="527">COUNTIF(AA819:AE819,"&gt;1")</f>
        <v>1</v>
      </c>
      <c r="H819" s="101" t="str">
        <f>IF(ISNA(VLOOKUP(C819,[1]Sheet1!$J$2:$J$2999,1,FALSE)),"No","Yes")</f>
        <v>No</v>
      </c>
      <c r="I819" s="72">
        <f t="shared" si="497"/>
        <v>0</v>
      </c>
      <c r="J819" s="72">
        <f t="shared" si="498"/>
        <v>0</v>
      </c>
      <c r="K819" s="72">
        <f t="shared" si="499"/>
        <v>0</v>
      </c>
      <c r="L819" s="72">
        <f t="shared" si="500"/>
        <v>0</v>
      </c>
      <c r="M819" s="72">
        <f t="shared" si="501"/>
        <v>0</v>
      </c>
      <c r="N819" s="72">
        <f t="shared" si="502"/>
        <v>0</v>
      </c>
      <c r="O819" s="72">
        <f t="shared" si="493"/>
        <v>0</v>
      </c>
      <c r="Q819" s="73">
        <f t="shared" si="503"/>
        <v>0</v>
      </c>
      <c r="R819" s="73">
        <f t="shared" si="504"/>
        <v>0</v>
      </c>
      <c r="S819" s="73">
        <f t="shared" si="505"/>
        <v>10000</v>
      </c>
      <c r="T819" s="73">
        <f t="shared" si="506"/>
        <v>0</v>
      </c>
      <c r="U819" s="73">
        <f t="shared" si="507"/>
        <v>0</v>
      </c>
      <c r="V819" s="73">
        <f t="shared" si="508"/>
        <v>0</v>
      </c>
      <c r="W819" s="73">
        <f t="shared" si="494"/>
        <v>0</v>
      </c>
      <c r="Y819" s="72">
        <f t="shared" si="518"/>
        <v>0</v>
      </c>
      <c r="Z819" s="73">
        <f t="shared" si="519"/>
        <v>0</v>
      </c>
      <c r="AA819" s="58">
        <f t="shared" si="520"/>
        <v>0</v>
      </c>
      <c r="AB819" s="72">
        <f t="shared" si="521"/>
        <v>0</v>
      </c>
      <c r="AC819" s="72">
        <f t="shared" si="522"/>
        <v>0</v>
      </c>
      <c r="AD819" s="73">
        <f t="shared" si="523"/>
        <v>10000</v>
      </c>
      <c r="AE819" s="73">
        <f t="shared" si="524"/>
        <v>0</v>
      </c>
      <c r="AF819" s="1">
        <f t="shared" si="490"/>
        <v>10000</v>
      </c>
      <c r="AH819" s="1" t="str">
        <f t="shared" si="491"/>
        <v>No</v>
      </c>
    </row>
    <row r="820" spans="1:34" x14ac:dyDescent="0.2">
      <c r="A820" s="88">
        <v>1.0009999999999999E-3</v>
      </c>
      <c r="B820" s="4">
        <f t="shared" si="525"/>
        <v>8886.0010010000005</v>
      </c>
      <c r="C820" s="213" t="s">
        <v>161</v>
      </c>
      <c r="D820" s="213"/>
      <c r="E820" s="44" t="s">
        <v>21</v>
      </c>
      <c r="F820" s="14">
        <f t="shared" si="526"/>
        <v>1</v>
      </c>
      <c r="G820" s="14">
        <f t="shared" si="527"/>
        <v>1</v>
      </c>
      <c r="H820" s="101" t="str">
        <f>IF(ISNA(VLOOKUP(C820,[1]Sheet1!$J$2:$J$2999,1,FALSE)),"No","Yes")</f>
        <v>No</v>
      </c>
      <c r="I820" s="72">
        <f t="shared" si="497"/>
        <v>0</v>
      </c>
      <c r="J820" s="72">
        <f t="shared" si="498"/>
        <v>0</v>
      </c>
      <c r="K820" s="72">
        <f t="shared" si="499"/>
        <v>0</v>
      </c>
      <c r="L820" s="72">
        <f t="shared" si="500"/>
        <v>0</v>
      </c>
      <c r="M820" s="72">
        <f t="shared" si="501"/>
        <v>0</v>
      </c>
      <c r="N820" s="72">
        <f t="shared" si="502"/>
        <v>0</v>
      </c>
      <c r="O820" s="72">
        <f t="shared" si="493"/>
        <v>0</v>
      </c>
      <c r="Q820" s="73">
        <f t="shared" si="503"/>
        <v>0</v>
      </c>
      <c r="R820" s="73">
        <f t="shared" si="504"/>
        <v>0</v>
      </c>
      <c r="S820" s="73">
        <f t="shared" si="505"/>
        <v>8886</v>
      </c>
      <c r="T820" s="73">
        <f t="shared" si="506"/>
        <v>0</v>
      </c>
      <c r="U820" s="73">
        <f t="shared" si="507"/>
        <v>0</v>
      </c>
      <c r="V820" s="73">
        <f t="shared" si="508"/>
        <v>0</v>
      </c>
      <c r="W820" s="73">
        <f t="shared" si="494"/>
        <v>0</v>
      </c>
      <c r="Y820" s="72">
        <f t="shared" si="518"/>
        <v>0</v>
      </c>
      <c r="Z820" s="73">
        <f t="shared" si="519"/>
        <v>0</v>
      </c>
      <c r="AA820" s="58">
        <f t="shared" si="520"/>
        <v>0</v>
      </c>
      <c r="AB820" s="72">
        <f t="shared" si="521"/>
        <v>0</v>
      </c>
      <c r="AC820" s="72">
        <f t="shared" si="522"/>
        <v>0</v>
      </c>
      <c r="AD820" s="73">
        <f t="shared" si="523"/>
        <v>8886</v>
      </c>
      <c r="AE820" s="73">
        <f t="shared" si="524"/>
        <v>0</v>
      </c>
      <c r="AF820" s="1">
        <f t="shared" si="490"/>
        <v>8886</v>
      </c>
      <c r="AH820" s="1" t="str">
        <f t="shared" si="491"/>
        <v>No</v>
      </c>
    </row>
    <row r="821" spans="1:34" x14ac:dyDescent="0.2">
      <c r="A821" s="88">
        <v>1.0020000000000001E-3</v>
      </c>
      <c r="B821" s="4">
        <f t="shared" si="525"/>
        <v>8780.0010020000009</v>
      </c>
      <c r="C821" s="213" t="s">
        <v>162</v>
      </c>
      <c r="D821" s="213" t="s">
        <v>359</v>
      </c>
      <c r="E821" s="44" t="s">
        <v>21</v>
      </c>
      <c r="F821" s="14">
        <f t="shared" si="526"/>
        <v>1</v>
      </c>
      <c r="G821" s="14">
        <f t="shared" si="527"/>
        <v>1</v>
      </c>
      <c r="H821" s="101" t="str">
        <f>IF(ISNA(VLOOKUP(C821,[1]Sheet1!$J$2:$J$2999,1,FALSE)),"No","Yes")</f>
        <v>Yes</v>
      </c>
      <c r="I821" s="72">
        <f t="shared" si="497"/>
        <v>0</v>
      </c>
      <c r="J821" s="72">
        <f t="shared" si="498"/>
        <v>0</v>
      </c>
      <c r="K821" s="72">
        <f t="shared" si="499"/>
        <v>0</v>
      </c>
      <c r="L821" s="72">
        <f t="shared" si="500"/>
        <v>0</v>
      </c>
      <c r="M821" s="72">
        <f t="shared" si="501"/>
        <v>0</v>
      </c>
      <c r="N821" s="72">
        <f t="shared" si="502"/>
        <v>0</v>
      </c>
      <c r="O821" s="72">
        <f t="shared" si="493"/>
        <v>0</v>
      </c>
      <c r="Q821" s="73">
        <f t="shared" si="503"/>
        <v>0</v>
      </c>
      <c r="R821" s="73">
        <f t="shared" si="504"/>
        <v>0</v>
      </c>
      <c r="S821" s="73">
        <f t="shared" si="505"/>
        <v>8780</v>
      </c>
      <c r="T821" s="73">
        <f t="shared" si="506"/>
        <v>0</v>
      </c>
      <c r="U821" s="73">
        <f t="shared" si="507"/>
        <v>0</v>
      </c>
      <c r="V821" s="73">
        <f t="shared" si="508"/>
        <v>0</v>
      </c>
      <c r="W821" s="73">
        <f t="shared" si="494"/>
        <v>0</v>
      </c>
      <c r="Y821" s="72">
        <f t="shared" si="518"/>
        <v>0</v>
      </c>
      <c r="Z821" s="73">
        <f t="shared" si="519"/>
        <v>0</v>
      </c>
      <c r="AA821" s="58">
        <f t="shared" si="520"/>
        <v>0</v>
      </c>
      <c r="AB821" s="72">
        <f t="shared" si="521"/>
        <v>0</v>
      </c>
      <c r="AC821" s="72">
        <f t="shared" si="522"/>
        <v>0</v>
      </c>
      <c r="AD821" s="73">
        <f t="shared" si="523"/>
        <v>8780</v>
      </c>
      <c r="AE821" s="73">
        <f t="shared" si="524"/>
        <v>0</v>
      </c>
      <c r="AF821" s="1">
        <f t="shared" si="490"/>
        <v>8780</v>
      </c>
      <c r="AH821" s="1" t="str">
        <f t="shared" si="491"/>
        <v>Yes</v>
      </c>
    </row>
    <row r="822" spans="1:34" x14ac:dyDescent="0.2">
      <c r="A822" s="88">
        <v>1.003E-3</v>
      </c>
      <c r="B822" s="4">
        <f t="shared" si="525"/>
        <v>8671.0010029999994</v>
      </c>
      <c r="C822" s="213" t="s">
        <v>163</v>
      </c>
      <c r="D822" s="213" t="s">
        <v>248</v>
      </c>
      <c r="E822" s="44" t="s">
        <v>21</v>
      </c>
      <c r="F822" s="14">
        <f t="shared" si="526"/>
        <v>1</v>
      </c>
      <c r="G822" s="14">
        <f t="shared" si="527"/>
        <v>1</v>
      </c>
      <c r="H822" s="101" t="str">
        <f>IF(ISNA(VLOOKUP(C822,[1]Sheet1!$J$2:$J$2999,1,FALSE)),"No","Yes")</f>
        <v>No</v>
      </c>
      <c r="I822" s="72">
        <f t="shared" si="497"/>
        <v>0</v>
      </c>
      <c r="J822" s="72">
        <f t="shared" si="498"/>
        <v>0</v>
      </c>
      <c r="K822" s="72">
        <f t="shared" si="499"/>
        <v>0</v>
      </c>
      <c r="L822" s="72">
        <f t="shared" si="500"/>
        <v>0</v>
      </c>
      <c r="M822" s="72">
        <f t="shared" si="501"/>
        <v>0</v>
      </c>
      <c r="N822" s="72">
        <f t="shared" si="502"/>
        <v>0</v>
      </c>
      <c r="O822" s="72">
        <f t="shared" si="493"/>
        <v>0</v>
      </c>
      <c r="Q822" s="73">
        <f t="shared" si="503"/>
        <v>0</v>
      </c>
      <c r="R822" s="73">
        <f t="shared" si="504"/>
        <v>0</v>
      </c>
      <c r="S822" s="73">
        <f t="shared" si="505"/>
        <v>8671</v>
      </c>
      <c r="T822" s="73">
        <f t="shared" si="506"/>
        <v>0</v>
      </c>
      <c r="U822" s="73">
        <f t="shared" si="507"/>
        <v>0</v>
      </c>
      <c r="V822" s="73">
        <f t="shared" si="508"/>
        <v>0</v>
      </c>
      <c r="W822" s="73">
        <f t="shared" si="494"/>
        <v>0</v>
      </c>
      <c r="Y822" s="72">
        <f t="shared" si="518"/>
        <v>0</v>
      </c>
      <c r="Z822" s="73">
        <f t="shared" si="519"/>
        <v>0</v>
      </c>
      <c r="AA822" s="58">
        <f t="shared" si="520"/>
        <v>0</v>
      </c>
      <c r="AB822" s="72">
        <f t="shared" si="521"/>
        <v>0</v>
      </c>
      <c r="AC822" s="72">
        <f t="shared" si="522"/>
        <v>0</v>
      </c>
      <c r="AD822" s="73">
        <f t="shared" si="523"/>
        <v>8671</v>
      </c>
      <c r="AE822" s="73">
        <f t="shared" si="524"/>
        <v>0</v>
      </c>
      <c r="AF822" s="1">
        <f t="shared" si="490"/>
        <v>8671</v>
      </c>
      <c r="AH822" s="1" t="str">
        <f t="shared" si="491"/>
        <v>No</v>
      </c>
    </row>
    <row r="823" spans="1:34" x14ac:dyDescent="0.2">
      <c r="A823" s="88">
        <v>1.0040000000000001E-3</v>
      </c>
      <c r="B823" s="4">
        <f t="shared" si="525"/>
        <v>8284.0010039999997</v>
      </c>
      <c r="C823" s="213" t="s">
        <v>171</v>
      </c>
      <c r="D823" s="213" t="s">
        <v>72</v>
      </c>
      <c r="E823" s="44" t="s">
        <v>21</v>
      </c>
      <c r="F823" s="14">
        <f t="shared" si="526"/>
        <v>1</v>
      </c>
      <c r="G823" s="14">
        <f t="shared" si="527"/>
        <v>1</v>
      </c>
      <c r="H823" s="101" t="str">
        <f>IF(ISNA(VLOOKUP(C823,[1]Sheet1!$J$2:$J$2999,1,FALSE)),"No","Yes")</f>
        <v>Yes</v>
      </c>
      <c r="I823" s="72">
        <f t="shared" si="497"/>
        <v>0</v>
      </c>
      <c r="J823" s="72">
        <f t="shared" si="498"/>
        <v>0</v>
      </c>
      <c r="K823" s="72">
        <f t="shared" si="499"/>
        <v>0</v>
      </c>
      <c r="L823" s="72">
        <f t="shared" si="500"/>
        <v>0</v>
      </c>
      <c r="M823" s="72">
        <f t="shared" si="501"/>
        <v>0</v>
      </c>
      <c r="N823" s="72">
        <f t="shared" si="502"/>
        <v>0</v>
      </c>
      <c r="O823" s="72">
        <f t="shared" si="493"/>
        <v>0</v>
      </c>
      <c r="Q823" s="73">
        <f t="shared" si="503"/>
        <v>0</v>
      </c>
      <c r="R823" s="73">
        <f t="shared" si="504"/>
        <v>0</v>
      </c>
      <c r="S823" s="73">
        <f t="shared" si="505"/>
        <v>8284</v>
      </c>
      <c r="T823" s="73">
        <f t="shared" si="506"/>
        <v>0</v>
      </c>
      <c r="U823" s="73">
        <f t="shared" si="507"/>
        <v>0</v>
      </c>
      <c r="V823" s="73">
        <f t="shared" si="508"/>
        <v>0</v>
      </c>
      <c r="W823" s="73">
        <f t="shared" si="494"/>
        <v>0</v>
      </c>
      <c r="Y823" s="72">
        <f t="shared" si="518"/>
        <v>0</v>
      </c>
      <c r="Z823" s="73">
        <f t="shared" si="519"/>
        <v>0</v>
      </c>
      <c r="AA823" s="58">
        <f t="shared" si="520"/>
        <v>0</v>
      </c>
      <c r="AB823" s="72">
        <f t="shared" si="521"/>
        <v>0</v>
      </c>
      <c r="AC823" s="72">
        <f t="shared" si="522"/>
        <v>0</v>
      </c>
      <c r="AD823" s="73">
        <f t="shared" si="523"/>
        <v>8284</v>
      </c>
      <c r="AE823" s="73">
        <f t="shared" si="524"/>
        <v>0</v>
      </c>
      <c r="AF823" s="1">
        <f t="shared" si="490"/>
        <v>8284</v>
      </c>
      <c r="AH823" s="1" t="str">
        <f t="shared" si="491"/>
        <v>Yes</v>
      </c>
    </row>
    <row r="824" spans="1:34" x14ac:dyDescent="0.2">
      <c r="A824" s="88">
        <v>1.005E-3</v>
      </c>
      <c r="B824" s="4">
        <f t="shared" si="525"/>
        <v>8279.0010050000001</v>
      </c>
      <c r="C824" s="213" t="s">
        <v>172</v>
      </c>
      <c r="D824" s="213" t="s">
        <v>249</v>
      </c>
      <c r="E824" s="44" t="s">
        <v>21</v>
      </c>
      <c r="F824" s="14">
        <f t="shared" si="526"/>
        <v>1</v>
      </c>
      <c r="G824" s="14">
        <f t="shared" si="527"/>
        <v>1</v>
      </c>
      <c r="H824" s="101" t="str">
        <f>IF(ISNA(VLOOKUP(C824,[1]Sheet1!$J$2:$J$2999,1,FALSE)),"No","Yes")</f>
        <v>No</v>
      </c>
      <c r="I824" s="72">
        <f t="shared" si="497"/>
        <v>0</v>
      </c>
      <c r="J824" s="72">
        <f t="shared" si="498"/>
        <v>0</v>
      </c>
      <c r="K824" s="72">
        <f t="shared" si="499"/>
        <v>0</v>
      </c>
      <c r="L824" s="72">
        <f t="shared" si="500"/>
        <v>0</v>
      </c>
      <c r="M824" s="72">
        <f t="shared" si="501"/>
        <v>0</v>
      </c>
      <c r="N824" s="72">
        <f t="shared" si="502"/>
        <v>0</v>
      </c>
      <c r="O824" s="72">
        <f t="shared" si="493"/>
        <v>0</v>
      </c>
      <c r="Q824" s="73">
        <f t="shared" si="503"/>
        <v>0</v>
      </c>
      <c r="R824" s="73">
        <f t="shared" si="504"/>
        <v>0</v>
      </c>
      <c r="S824" s="73">
        <f t="shared" si="505"/>
        <v>8279</v>
      </c>
      <c r="T824" s="73">
        <f t="shared" si="506"/>
        <v>0</v>
      </c>
      <c r="U824" s="73">
        <f t="shared" si="507"/>
        <v>0</v>
      </c>
      <c r="V824" s="73">
        <f t="shared" si="508"/>
        <v>0</v>
      </c>
      <c r="W824" s="73">
        <f t="shared" si="494"/>
        <v>0</v>
      </c>
      <c r="Y824" s="72">
        <f t="shared" si="518"/>
        <v>0</v>
      </c>
      <c r="Z824" s="73">
        <f t="shared" si="519"/>
        <v>0</v>
      </c>
      <c r="AA824" s="58">
        <f t="shared" si="520"/>
        <v>0</v>
      </c>
      <c r="AB824" s="72">
        <f t="shared" si="521"/>
        <v>0</v>
      </c>
      <c r="AC824" s="72">
        <f t="shared" si="522"/>
        <v>0</v>
      </c>
      <c r="AD824" s="73">
        <f t="shared" si="523"/>
        <v>8279</v>
      </c>
      <c r="AE824" s="73">
        <f t="shared" si="524"/>
        <v>0</v>
      </c>
      <c r="AF824" s="1">
        <f t="shared" si="490"/>
        <v>8279</v>
      </c>
      <c r="AH824" s="1" t="str">
        <f t="shared" si="491"/>
        <v>No</v>
      </c>
    </row>
    <row r="825" spans="1:34" x14ac:dyDescent="0.2">
      <c r="A825" s="88">
        <v>1.0059999999999999E-3</v>
      </c>
      <c r="B825" s="4">
        <f t="shared" si="525"/>
        <v>8145.0010060000004</v>
      </c>
      <c r="C825" s="213" t="s">
        <v>176</v>
      </c>
      <c r="D825" s="213" t="s">
        <v>250</v>
      </c>
      <c r="E825" s="44" t="s">
        <v>21</v>
      </c>
      <c r="F825" s="14">
        <f t="shared" si="526"/>
        <v>1</v>
      </c>
      <c r="G825" s="14">
        <f t="shared" si="527"/>
        <v>1</v>
      </c>
      <c r="H825" s="101" t="str">
        <f>IF(ISNA(VLOOKUP(C825,[1]Sheet1!$J$2:$J$2999,1,FALSE)),"No","Yes")</f>
        <v>No</v>
      </c>
      <c r="I825" s="72">
        <f t="shared" si="497"/>
        <v>0</v>
      </c>
      <c r="J825" s="72">
        <f t="shared" si="498"/>
        <v>0</v>
      </c>
      <c r="K825" s="72">
        <f t="shared" si="499"/>
        <v>0</v>
      </c>
      <c r="L825" s="72">
        <f t="shared" si="500"/>
        <v>0</v>
      </c>
      <c r="M825" s="72">
        <f t="shared" si="501"/>
        <v>0</v>
      </c>
      <c r="N825" s="72">
        <f t="shared" si="502"/>
        <v>0</v>
      </c>
      <c r="O825" s="72">
        <f t="shared" si="493"/>
        <v>0</v>
      </c>
      <c r="Q825" s="73">
        <f t="shared" si="503"/>
        <v>0</v>
      </c>
      <c r="R825" s="73">
        <f t="shared" si="504"/>
        <v>0</v>
      </c>
      <c r="S825" s="73">
        <f t="shared" si="505"/>
        <v>8145</v>
      </c>
      <c r="T825" s="73">
        <f t="shared" si="506"/>
        <v>0</v>
      </c>
      <c r="U825" s="73">
        <f t="shared" si="507"/>
        <v>0</v>
      </c>
      <c r="V825" s="73">
        <f t="shared" si="508"/>
        <v>0</v>
      </c>
      <c r="W825" s="73">
        <f t="shared" si="494"/>
        <v>0</v>
      </c>
      <c r="Y825" s="72">
        <f t="shared" si="518"/>
        <v>0</v>
      </c>
      <c r="Z825" s="73">
        <f t="shared" si="519"/>
        <v>0</v>
      </c>
      <c r="AA825" s="58">
        <f t="shared" si="520"/>
        <v>0</v>
      </c>
      <c r="AB825" s="72">
        <f t="shared" si="521"/>
        <v>0</v>
      </c>
      <c r="AC825" s="72">
        <f t="shared" si="522"/>
        <v>0</v>
      </c>
      <c r="AD825" s="73">
        <f t="shared" si="523"/>
        <v>8145</v>
      </c>
      <c r="AE825" s="73">
        <f t="shared" si="524"/>
        <v>0</v>
      </c>
      <c r="AF825" s="1">
        <f t="shared" si="490"/>
        <v>8145</v>
      </c>
      <c r="AH825" s="1" t="str">
        <f t="shared" si="491"/>
        <v>No</v>
      </c>
    </row>
    <row r="826" spans="1:34" x14ac:dyDescent="0.2">
      <c r="A826" s="88">
        <v>1.0070000000000001E-3</v>
      </c>
      <c r="B826" s="4">
        <f t="shared" si="525"/>
        <v>8075.0010069999998</v>
      </c>
      <c r="C826" s="213" t="s">
        <v>179</v>
      </c>
      <c r="D826" s="213" t="s">
        <v>251</v>
      </c>
      <c r="E826" s="44" t="s">
        <v>21</v>
      </c>
      <c r="F826" s="14">
        <f t="shared" si="526"/>
        <v>1</v>
      </c>
      <c r="G826" s="14">
        <f t="shared" si="527"/>
        <v>1</v>
      </c>
      <c r="H826" s="101" t="str">
        <f>IF(ISNA(VLOOKUP(C826,[1]Sheet1!$J$2:$J$2999,1,FALSE)),"No","Yes")</f>
        <v>No</v>
      </c>
      <c r="I826" s="72">
        <f t="shared" si="497"/>
        <v>0</v>
      </c>
      <c r="J826" s="72">
        <f t="shared" si="498"/>
        <v>0</v>
      </c>
      <c r="K826" s="72">
        <f t="shared" si="499"/>
        <v>0</v>
      </c>
      <c r="L826" s="72">
        <f t="shared" si="500"/>
        <v>0</v>
      </c>
      <c r="M826" s="72">
        <f t="shared" si="501"/>
        <v>0</v>
      </c>
      <c r="N826" s="72">
        <f t="shared" si="502"/>
        <v>0</v>
      </c>
      <c r="O826" s="72">
        <f t="shared" si="493"/>
        <v>0</v>
      </c>
      <c r="Q826" s="73">
        <f t="shared" si="503"/>
        <v>0</v>
      </c>
      <c r="R826" s="73">
        <f t="shared" si="504"/>
        <v>0</v>
      </c>
      <c r="S826" s="73">
        <f t="shared" si="505"/>
        <v>8075</v>
      </c>
      <c r="T826" s="73">
        <f t="shared" si="506"/>
        <v>0</v>
      </c>
      <c r="U826" s="73">
        <f t="shared" si="507"/>
        <v>0</v>
      </c>
      <c r="V826" s="73">
        <f t="shared" si="508"/>
        <v>0</v>
      </c>
      <c r="W826" s="73">
        <f t="shared" si="494"/>
        <v>0</v>
      </c>
      <c r="Y826" s="72">
        <f t="shared" si="518"/>
        <v>0</v>
      </c>
      <c r="Z826" s="73">
        <f t="shared" si="519"/>
        <v>0</v>
      </c>
      <c r="AA826" s="58">
        <f t="shared" si="520"/>
        <v>0</v>
      </c>
      <c r="AB826" s="72">
        <f t="shared" si="521"/>
        <v>0</v>
      </c>
      <c r="AC826" s="72">
        <f t="shared" si="522"/>
        <v>0</v>
      </c>
      <c r="AD826" s="73">
        <f t="shared" si="523"/>
        <v>8075</v>
      </c>
      <c r="AE826" s="73">
        <f t="shared" si="524"/>
        <v>0</v>
      </c>
      <c r="AF826" s="1">
        <f t="shared" si="490"/>
        <v>8075</v>
      </c>
      <c r="AH826" s="1" t="str">
        <f t="shared" si="491"/>
        <v>Yes</v>
      </c>
    </row>
    <row r="827" spans="1:34" x14ac:dyDescent="0.2">
      <c r="A827" s="88">
        <v>1.008E-3</v>
      </c>
      <c r="B827" s="4">
        <f t="shared" si="525"/>
        <v>8046.0010080000002</v>
      </c>
      <c r="C827" s="213" t="s">
        <v>180</v>
      </c>
      <c r="D827" s="213" t="s">
        <v>251</v>
      </c>
      <c r="E827" s="44" t="s">
        <v>21</v>
      </c>
      <c r="F827" s="14">
        <f t="shared" ref="F827:F887" si="528">COUNTIF(H827:X827,"&gt;1")</f>
        <v>1</v>
      </c>
      <c r="G827" s="14">
        <f t="shared" ref="G827:G887" si="529">COUNTIF(AA827:AE827,"&gt;1")</f>
        <v>1</v>
      </c>
      <c r="H827" s="101" t="str">
        <f>IF(ISNA(VLOOKUP(C827,[1]Sheet1!$J$2:$J$2999,1,FALSE)),"No","Yes")</f>
        <v>No</v>
      </c>
      <c r="I827" s="72">
        <f t="shared" si="497"/>
        <v>0</v>
      </c>
      <c r="J827" s="72">
        <f t="shared" si="498"/>
        <v>0</v>
      </c>
      <c r="K827" s="72">
        <f t="shared" si="499"/>
        <v>0</v>
      </c>
      <c r="L827" s="72">
        <f t="shared" si="500"/>
        <v>0</v>
      </c>
      <c r="M827" s="72">
        <f t="shared" si="501"/>
        <v>0</v>
      </c>
      <c r="N827" s="72">
        <f t="shared" si="502"/>
        <v>0</v>
      </c>
      <c r="O827" s="72">
        <f t="shared" si="493"/>
        <v>0</v>
      </c>
      <c r="Q827" s="73">
        <f t="shared" si="503"/>
        <v>0</v>
      </c>
      <c r="R827" s="73">
        <f t="shared" si="504"/>
        <v>0</v>
      </c>
      <c r="S827" s="73">
        <f t="shared" si="505"/>
        <v>8046</v>
      </c>
      <c r="T827" s="73">
        <f t="shared" si="506"/>
        <v>0</v>
      </c>
      <c r="U827" s="73">
        <f t="shared" si="507"/>
        <v>0</v>
      </c>
      <c r="V827" s="73">
        <f t="shared" si="508"/>
        <v>0</v>
      </c>
      <c r="W827" s="73">
        <f t="shared" si="494"/>
        <v>0</v>
      </c>
      <c r="Y827" s="72">
        <f t="shared" ref="Y827:Y887" si="530">LARGE(I827:O827,3)</f>
        <v>0</v>
      </c>
      <c r="Z827" s="73">
        <f t="shared" ref="Z827:Z887" si="531">LARGE(Q827:W827,3)</f>
        <v>0</v>
      </c>
      <c r="AA827" s="58">
        <f t="shared" ref="AA827:AA887" si="532">LARGE(Y827:Z827,1)</f>
        <v>0</v>
      </c>
      <c r="AB827" s="72">
        <f t="shared" ref="AB827:AB887" si="533">LARGE(I827:O827,1)</f>
        <v>0</v>
      </c>
      <c r="AC827" s="72">
        <f t="shared" ref="AC827:AC887" si="534">LARGE(I827:O827,2)</f>
        <v>0</v>
      </c>
      <c r="AD827" s="73">
        <f t="shared" ref="AD827:AD887" si="535">LARGE(Q827:W827,1)</f>
        <v>8046</v>
      </c>
      <c r="AE827" s="73">
        <f t="shared" ref="AE827:AE887" si="536">LARGE(Q827:W827,2)</f>
        <v>0</v>
      </c>
      <c r="AF827" s="1">
        <f t="shared" si="490"/>
        <v>8046</v>
      </c>
      <c r="AH827" s="1" t="str">
        <f t="shared" si="491"/>
        <v>Yes</v>
      </c>
    </row>
    <row r="828" spans="1:34" x14ac:dyDescent="0.2">
      <c r="A828" s="88">
        <v>1.0089999999999999E-3</v>
      </c>
      <c r="B828" s="4">
        <f t="shared" si="525"/>
        <v>7999.0010089999996</v>
      </c>
      <c r="C828" s="213" t="s">
        <v>184</v>
      </c>
      <c r="D828" s="213"/>
      <c r="E828" s="44" t="s">
        <v>21</v>
      </c>
      <c r="F828" s="14">
        <f t="shared" si="528"/>
        <v>1</v>
      </c>
      <c r="G828" s="14">
        <f t="shared" si="529"/>
        <v>1</v>
      </c>
      <c r="H828" s="101" t="str">
        <f>IF(ISNA(VLOOKUP(C828,[1]Sheet1!$J$2:$J$2999,1,FALSE)),"No","Yes")</f>
        <v>No</v>
      </c>
      <c r="I828" s="72">
        <f t="shared" si="497"/>
        <v>0</v>
      </c>
      <c r="J828" s="72">
        <f t="shared" si="498"/>
        <v>0</v>
      </c>
      <c r="K828" s="72">
        <f t="shared" si="499"/>
        <v>0</v>
      </c>
      <c r="L828" s="72">
        <f t="shared" si="500"/>
        <v>0</v>
      </c>
      <c r="M828" s="72">
        <f t="shared" si="501"/>
        <v>0</v>
      </c>
      <c r="N828" s="72">
        <f t="shared" si="502"/>
        <v>0</v>
      </c>
      <c r="O828" s="72">
        <f t="shared" si="493"/>
        <v>0</v>
      </c>
      <c r="Q828" s="73">
        <f t="shared" si="503"/>
        <v>0</v>
      </c>
      <c r="R828" s="73">
        <f t="shared" si="504"/>
        <v>0</v>
      </c>
      <c r="S828" s="73">
        <f t="shared" si="505"/>
        <v>7999</v>
      </c>
      <c r="T828" s="73">
        <f t="shared" si="506"/>
        <v>0</v>
      </c>
      <c r="U828" s="73">
        <f t="shared" si="507"/>
        <v>0</v>
      </c>
      <c r="V828" s="73">
        <f t="shared" si="508"/>
        <v>0</v>
      </c>
      <c r="W828" s="73">
        <f t="shared" si="494"/>
        <v>0</v>
      </c>
      <c r="Y828" s="72">
        <f t="shared" si="530"/>
        <v>0</v>
      </c>
      <c r="Z828" s="73">
        <f t="shared" si="531"/>
        <v>0</v>
      </c>
      <c r="AA828" s="58">
        <f t="shared" si="532"/>
        <v>0</v>
      </c>
      <c r="AB828" s="72">
        <f t="shared" si="533"/>
        <v>0</v>
      </c>
      <c r="AC828" s="72">
        <f t="shared" si="534"/>
        <v>0</v>
      </c>
      <c r="AD828" s="73">
        <f t="shared" si="535"/>
        <v>7999</v>
      </c>
      <c r="AE828" s="73">
        <f t="shared" si="536"/>
        <v>0</v>
      </c>
      <c r="AF828" s="1">
        <f t="shared" si="490"/>
        <v>7999</v>
      </c>
      <c r="AH828" s="1" t="str">
        <f t="shared" si="491"/>
        <v>No</v>
      </c>
    </row>
    <row r="829" spans="1:34" x14ac:dyDescent="0.2">
      <c r="A829" s="88">
        <v>1.01E-3</v>
      </c>
      <c r="B829" s="4">
        <f t="shared" si="525"/>
        <v>7995.00101</v>
      </c>
      <c r="C829" s="213" t="s">
        <v>185</v>
      </c>
      <c r="D829" s="213"/>
      <c r="E829" s="44" t="s">
        <v>21</v>
      </c>
      <c r="F829" s="14">
        <f t="shared" si="528"/>
        <v>1</v>
      </c>
      <c r="G829" s="14">
        <f t="shared" si="529"/>
        <v>1</v>
      </c>
      <c r="H829" s="101" t="str">
        <f>IF(ISNA(VLOOKUP(C829,[1]Sheet1!$J$2:$J$2999,1,FALSE)),"No","Yes")</f>
        <v>No</v>
      </c>
      <c r="I829" s="72">
        <f t="shared" si="497"/>
        <v>0</v>
      </c>
      <c r="J829" s="72">
        <f t="shared" si="498"/>
        <v>0</v>
      </c>
      <c r="K829" s="72">
        <f t="shared" si="499"/>
        <v>0</v>
      </c>
      <c r="L829" s="72">
        <f t="shared" si="500"/>
        <v>0</v>
      </c>
      <c r="M829" s="72">
        <f t="shared" si="501"/>
        <v>0</v>
      </c>
      <c r="N829" s="72">
        <f t="shared" si="502"/>
        <v>0</v>
      </c>
      <c r="O829" s="72">
        <f t="shared" si="493"/>
        <v>0</v>
      </c>
      <c r="Q829" s="73">
        <f t="shared" si="503"/>
        <v>0</v>
      </c>
      <c r="R829" s="73">
        <f t="shared" si="504"/>
        <v>0</v>
      </c>
      <c r="S829" s="73">
        <f t="shared" si="505"/>
        <v>7995</v>
      </c>
      <c r="T829" s="73">
        <f t="shared" si="506"/>
        <v>0</v>
      </c>
      <c r="U829" s="73">
        <f t="shared" si="507"/>
        <v>0</v>
      </c>
      <c r="V829" s="73">
        <f t="shared" si="508"/>
        <v>0</v>
      </c>
      <c r="W829" s="73">
        <f t="shared" si="494"/>
        <v>0</v>
      </c>
      <c r="Y829" s="72">
        <f t="shared" si="530"/>
        <v>0</v>
      </c>
      <c r="Z829" s="73">
        <f t="shared" si="531"/>
        <v>0</v>
      </c>
      <c r="AA829" s="58">
        <f t="shared" si="532"/>
        <v>0</v>
      </c>
      <c r="AB829" s="72">
        <f t="shared" si="533"/>
        <v>0</v>
      </c>
      <c r="AC829" s="72">
        <f t="shared" si="534"/>
        <v>0</v>
      </c>
      <c r="AD829" s="73">
        <f t="shared" si="535"/>
        <v>7995</v>
      </c>
      <c r="AE829" s="73">
        <f t="shared" si="536"/>
        <v>0</v>
      </c>
      <c r="AF829" s="1">
        <f t="shared" si="490"/>
        <v>7995</v>
      </c>
      <c r="AH829" s="1" t="str">
        <f t="shared" si="491"/>
        <v>No</v>
      </c>
    </row>
    <row r="830" spans="1:34" x14ac:dyDescent="0.2">
      <c r="A830" s="88">
        <v>1.011E-3</v>
      </c>
      <c r="B830" s="4">
        <f t="shared" si="525"/>
        <v>7830.0010110000003</v>
      </c>
      <c r="C830" s="213" t="s">
        <v>190</v>
      </c>
      <c r="D830" s="213"/>
      <c r="E830" s="44" t="s">
        <v>21</v>
      </c>
      <c r="F830" s="14">
        <f t="shared" si="528"/>
        <v>1</v>
      </c>
      <c r="G830" s="14">
        <f t="shared" si="529"/>
        <v>1</v>
      </c>
      <c r="H830" s="101" t="str">
        <f>IF(ISNA(VLOOKUP(C830,[1]Sheet1!$J$2:$J$2999,1,FALSE)),"No","Yes")</f>
        <v>No</v>
      </c>
      <c r="I830" s="72">
        <f t="shared" si="497"/>
        <v>0</v>
      </c>
      <c r="J830" s="72">
        <f t="shared" si="498"/>
        <v>0</v>
      </c>
      <c r="K830" s="72">
        <f t="shared" si="499"/>
        <v>0</v>
      </c>
      <c r="L830" s="72">
        <f t="shared" si="500"/>
        <v>0</v>
      </c>
      <c r="M830" s="72">
        <f t="shared" si="501"/>
        <v>0</v>
      </c>
      <c r="N830" s="72">
        <f t="shared" si="502"/>
        <v>0</v>
      </c>
      <c r="O830" s="72">
        <f t="shared" si="493"/>
        <v>0</v>
      </c>
      <c r="Q830" s="73">
        <f t="shared" si="503"/>
        <v>0</v>
      </c>
      <c r="R830" s="73">
        <f t="shared" si="504"/>
        <v>0</v>
      </c>
      <c r="S830" s="73">
        <f t="shared" si="505"/>
        <v>7830</v>
      </c>
      <c r="T830" s="73">
        <f t="shared" si="506"/>
        <v>0</v>
      </c>
      <c r="U830" s="73">
        <f t="shared" si="507"/>
        <v>0</v>
      </c>
      <c r="V830" s="73">
        <f t="shared" si="508"/>
        <v>0</v>
      </c>
      <c r="W830" s="73">
        <f t="shared" si="494"/>
        <v>0</v>
      </c>
      <c r="Y830" s="72">
        <f t="shared" si="530"/>
        <v>0</v>
      </c>
      <c r="Z830" s="73">
        <f t="shared" si="531"/>
        <v>0</v>
      </c>
      <c r="AA830" s="58">
        <f t="shared" si="532"/>
        <v>0</v>
      </c>
      <c r="AB830" s="72">
        <f t="shared" si="533"/>
        <v>0</v>
      </c>
      <c r="AC830" s="72">
        <f t="shared" si="534"/>
        <v>0</v>
      </c>
      <c r="AD830" s="73">
        <f t="shared" si="535"/>
        <v>7830</v>
      </c>
      <c r="AE830" s="73">
        <f t="shared" si="536"/>
        <v>0</v>
      </c>
      <c r="AF830" s="1">
        <f t="shared" si="490"/>
        <v>7830</v>
      </c>
      <c r="AH830" s="1" t="str">
        <f t="shared" si="491"/>
        <v>No</v>
      </c>
    </row>
    <row r="831" spans="1:34" x14ac:dyDescent="0.2">
      <c r="A831" s="88">
        <v>1.0120000000000001E-3</v>
      </c>
      <c r="B831" s="4">
        <f t="shared" si="525"/>
        <v>7754.0010119999997</v>
      </c>
      <c r="C831" s="213" t="s">
        <v>192</v>
      </c>
      <c r="D831" s="213"/>
      <c r="E831" s="44" t="s">
        <v>21</v>
      </c>
      <c r="F831" s="14">
        <f t="shared" si="528"/>
        <v>1</v>
      </c>
      <c r="G831" s="14">
        <f t="shared" si="529"/>
        <v>1</v>
      </c>
      <c r="H831" s="101" t="str">
        <f>IF(ISNA(VLOOKUP(C831,[1]Sheet1!$J$2:$J$2999,1,FALSE)),"No","Yes")</f>
        <v>No</v>
      </c>
      <c r="I831" s="72">
        <f t="shared" si="497"/>
        <v>0</v>
      </c>
      <c r="J831" s="72">
        <f t="shared" si="498"/>
        <v>0</v>
      </c>
      <c r="K831" s="72">
        <f t="shared" si="499"/>
        <v>0</v>
      </c>
      <c r="L831" s="72">
        <f t="shared" si="500"/>
        <v>0</v>
      </c>
      <c r="M831" s="72">
        <f t="shared" si="501"/>
        <v>0</v>
      </c>
      <c r="N831" s="72">
        <f t="shared" si="502"/>
        <v>0</v>
      </c>
      <c r="O831" s="72">
        <f t="shared" si="493"/>
        <v>0</v>
      </c>
      <c r="Q831" s="73">
        <f t="shared" si="503"/>
        <v>0</v>
      </c>
      <c r="R831" s="73">
        <f t="shared" si="504"/>
        <v>0</v>
      </c>
      <c r="S831" s="73">
        <f t="shared" si="505"/>
        <v>7754</v>
      </c>
      <c r="T831" s="73">
        <f t="shared" si="506"/>
        <v>0</v>
      </c>
      <c r="U831" s="73">
        <f t="shared" si="507"/>
        <v>0</v>
      </c>
      <c r="V831" s="73">
        <f t="shared" si="508"/>
        <v>0</v>
      </c>
      <c r="W831" s="73">
        <f t="shared" si="494"/>
        <v>0</v>
      </c>
      <c r="Y831" s="72">
        <f t="shared" si="530"/>
        <v>0</v>
      </c>
      <c r="Z831" s="73">
        <f t="shared" si="531"/>
        <v>0</v>
      </c>
      <c r="AA831" s="58">
        <f t="shared" si="532"/>
        <v>0</v>
      </c>
      <c r="AB831" s="72">
        <f t="shared" si="533"/>
        <v>0</v>
      </c>
      <c r="AC831" s="72">
        <f t="shared" si="534"/>
        <v>0</v>
      </c>
      <c r="AD831" s="73">
        <f t="shared" si="535"/>
        <v>7754</v>
      </c>
      <c r="AE831" s="73">
        <f t="shared" si="536"/>
        <v>0</v>
      </c>
      <c r="AF831" s="1">
        <f t="shared" si="490"/>
        <v>7754</v>
      </c>
      <c r="AH831" s="1" t="str">
        <f t="shared" si="491"/>
        <v>No</v>
      </c>
    </row>
    <row r="832" spans="1:34" x14ac:dyDescent="0.2">
      <c r="A832" s="88">
        <v>1.013E-3</v>
      </c>
      <c r="B832" s="4">
        <f t="shared" si="525"/>
        <v>7751.0010130000001</v>
      </c>
      <c r="C832" s="213" t="s">
        <v>193</v>
      </c>
      <c r="D832" s="213" t="s">
        <v>64</v>
      </c>
      <c r="E832" s="44" t="s">
        <v>21</v>
      </c>
      <c r="F832" s="14">
        <f t="shared" si="528"/>
        <v>1</v>
      </c>
      <c r="G832" s="14">
        <f t="shared" si="529"/>
        <v>1</v>
      </c>
      <c r="H832" s="101" t="str">
        <f>IF(ISNA(VLOOKUP(C832,[1]Sheet1!$J$2:$J$2999,1,FALSE)),"No","Yes")</f>
        <v>Yes</v>
      </c>
      <c r="I832" s="72">
        <f t="shared" si="497"/>
        <v>0</v>
      </c>
      <c r="J832" s="72">
        <f t="shared" si="498"/>
        <v>0</v>
      </c>
      <c r="K832" s="72">
        <f t="shared" si="499"/>
        <v>0</v>
      </c>
      <c r="L832" s="72">
        <f t="shared" si="500"/>
        <v>0</v>
      </c>
      <c r="M832" s="72">
        <f t="shared" si="501"/>
        <v>0</v>
      </c>
      <c r="N832" s="72">
        <f t="shared" si="502"/>
        <v>0</v>
      </c>
      <c r="O832" s="72">
        <f t="shared" si="493"/>
        <v>0</v>
      </c>
      <c r="Q832" s="73">
        <f t="shared" si="503"/>
        <v>0</v>
      </c>
      <c r="R832" s="73">
        <f t="shared" si="504"/>
        <v>0</v>
      </c>
      <c r="S832" s="73">
        <f t="shared" si="505"/>
        <v>7751</v>
      </c>
      <c r="T832" s="73">
        <f t="shared" si="506"/>
        <v>0</v>
      </c>
      <c r="U832" s="73">
        <f t="shared" si="507"/>
        <v>0</v>
      </c>
      <c r="V832" s="73">
        <f t="shared" si="508"/>
        <v>0</v>
      </c>
      <c r="W832" s="73">
        <f t="shared" si="494"/>
        <v>0</v>
      </c>
      <c r="Y832" s="72">
        <f t="shared" si="530"/>
        <v>0</v>
      </c>
      <c r="Z832" s="73">
        <f t="shared" si="531"/>
        <v>0</v>
      </c>
      <c r="AA832" s="58">
        <f t="shared" si="532"/>
        <v>0</v>
      </c>
      <c r="AB832" s="72">
        <f t="shared" si="533"/>
        <v>0</v>
      </c>
      <c r="AC832" s="72">
        <f t="shared" si="534"/>
        <v>0</v>
      </c>
      <c r="AD832" s="73">
        <f t="shared" si="535"/>
        <v>7751</v>
      </c>
      <c r="AE832" s="73">
        <f t="shared" si="536"/>
        <v>0</v>
      </c>
      <c r="AF832" s="1">
        <f t="shared" si="490"/>
        <v>7751</v>
      </c>
      <c r="AH832" s="1" t="str">
        <f t="shared" si="491"/>
        <v>Yes</v>
      </c>
    </row>
    <row r="833" spans="1:34" x14ac:dyDescent="0.2">
      <c r="A833" s="88">
        <v>1.0139999999999999E-3</v>
      </c>
      <c r="B833" s="4">
        <f t="shared" si="525"/>
        <v>7569.0010140000004</v>
      </c>
      <c r="C833" s="213" t="s">
        <v>198</v>
      </c>
      <c r="D833" s="213" t="s">
        <v>369</v>
      </c>
      <c r="E833" s="44" t="s">
        <v>21</v>
      </c>
      <c r="F833" s="14">
        <f t="shared" si="528"/>
        <v>1</v>
      </c>
      <c r="G833" s="14">
        <f t="shared" si="529"/>
        <v>1</v>
      </c>
      <c r="H833" s="101" t="str">
        <f>IF(ISNA(VLOOKUP(C833,[1]Sheet1!$J$2:$J$2999,1,FALSE)),"No","Yes")</f>
        <v>No</v>
      </c>
      <c r="I833" s="72">
        <f t="shared" si="497"/>
        <v>0</v>
      </c>
      <c r="J833" s="72">
        <f t="shared" si="498"/>
        <v>0</v>
      </c>
      <c r="K833" s="72">
        <f t="shared" si="499"/>
        <v>0</v>
      </c>
      <c r="L833" s="72">
        <f t="shared" si="500"/>
        <v>0</v>
      </c>
      <c r="M833" s="72">
        <f t="shared" si="501"/>
        <v>0</v>
      </c>
      <c r="N833" s="72">
        <f t="shared" si="502"/>
        <v>0</v>
      </c>
      <c r="O833" s="72">
        <f t="shared" si="493"/>
        <v>0</v>
      </c>
      <c r="Q833" s="73">
        <f t="shared" si="503"/>
        <v>0</v>
      </c>
      <c r="R833" s="73">
        <f t="shared" si="504"/>
        <v>0</v>
      </c>
      <c r="S833" s="73">
        <f t="shared" si="505"/>
        <v>7569</v>
      </c>
      <c r="T833" s="73">
        <f t="shared" si="506"/>
        <v>0</v>
      </c>
      <c r="U833" s="73">
        <f t="shared" si="507"/>
        <v>0</v>
      </c>
      <c r="V833" s="73">
        <f t="shared" si="508"/>
        <v>0</v>
      </c>
      <c r="W833" s="73">
        <f t="shared" si="494"/>
        <v>0</v>
      </c>
      <c r="Y833" s="72">
        <f t="shared" si="530"/>
        <v>0</v>
      </c>
      <c r="Z833" s="73">
        <f t="shared" si="531"/>
        <v>0</v>
      </c>
      <c r="AA833" s="58">
        <f t="shared" si="532"/>
        <v>0</v>
      </c>
      <c r="AB833" s="72">
        <f t="shared" si="533"/>
        <v>0</v>
      </c>
      <c r="AC833" s="72">
        <f t="shared" si="534"/>
        <v>0</v>
      </c>
      <c r="AD833" s="73">
        <f t="shared" si="535"/>
        <v>7569</v>
      </c>
      <c r="AE833" s="73">
        <f t="shared" si="536"/>
        <v>0</v>
      </c>
      <c r="AF833" s="1">
        <f t="shared" ref="AF833:AF896" si="537">IF(H833="NO",SUM(AA833:AE833)-E$2,SUM(AA833:AE833))</f>
        <v>7569</v>
      </c>
      <c r="AH833" s="1" t="str">
        <f t="shared" si="491"/>
        <v>No</v>
      </c>
    </row>
    <row r="834" spans="1:34" x14ac:dyDescent="0.2">
      <c r="A834" s="88">
        <v>1.0150000000000001E-3</v>
      </c>
      <c r="B834" s="4">
        <f t="shared" si="525"/>
        <v>7440.0010149999998</v>
      </c>
      <c r="C834" s="213" t="s">
        <v>202</v>
      </c>
      <c r="D834" s="213" t="s">
        <v>252</v>
      </c>
      <c r="E834" s="44" t="s">
        <v>21</v>
      </c>
      <c r="F834" s="14">
        <f t="shared" si="528"/>
        <v>1</v>
      </c>
      <c r="G834" s="14">
        <f t="shared" si="529"/>
        <v>1</v>
      </c>
      <c r="H834" s="101" t="str">
        <f>IF(ISNA(VLOOKUP(C834,[1]Sheet1!$J$2:$J$2999,1,FALSE)),"No","Yes")</f>
        <v>No</v>
      </c>
      <c r="I834" s="72">
        <f t="shared" si="497"/>
        <v>0</v>
      </c>
      <c r="J834" s="72">
        <f t="shared" si="498"/>
        <v>0</v>
      </c>
      <c r="K834" s="72">
        <f t="shared" si="499"/>
        <v>0</v>
      </c>
      <c r="L834" s="72">
        <f t="shared" si="500"/>
        <v>0</v>
      </c>
      <c r="M834" s="72">
        <f t="shared" si="501"/>
        <v>0</v>
      </c>
      <c r="N834" s="72">
        <f t="shared" si="502"/>
        <v>0</v>
      </c>
      <c r="O834" s="72">
        <f t="shared" si="493"/>
        <v>0</v>
      </c>
      <c r="Q834" s="73">
        <f t="shared" si="503"/>
        <v>0</v>
      </c>
      <c r="R834" s="73">
        <f t="shared" si="504"/>
        <v>0</v>
      </c>
      <c r="S834" s="73">
        <f t="shared" si="505"/>
        <v>7440</v>
      </c>
      <c r="T834" s="73">
        <f t="shared" si="506"/>
        <v>0</v>
      </c>
      <c r="U834" s="73">
        <f t="shared" si="507"/>
        <v>0</v>
      </c>
      <c r="V834" s="73">
        <f t="shared" si="508"/>
        <v>0</v>
      </c>
      <c r="W834" s="73">
        <f t="shared" si="494"/>
        <v>0</v>
      </c>
      <c r="Y834" s="72">
        <f t="shared" si="530"/>
        <v>0</v>
      </c>
      <c r="Z834" s="73">
        <f t="shared" si="531"/>
        <v>0</v>
      </c>
      <c r="AA834" s="58">
        <f t="shared" si="532"/>
        <v>0</v>
      </c>
      <c r="AB834" s="72">
        <f t="shared" si="533"/>
        <v>0</v>
      </c>
      <c r="AC834" s="72">
        <f t="shared" si="534"/>
        <v>0</v>
      </c>
      <c r="AD834" s="73">
        <f t="shared" si="535"/>
        <v>7440</v>
      </c>
      <c r="AE834" s="73">
        <f t="shared" si="536"/>
        <v>0</v>
      </c>
      <c r="AF834" s="1">
        <f t="shared" si="537"/>
        <v>7440</v>
      </c>
      <c r="AH834" s="1" t="str">
        <f t="shared" si="491"/>
        <v>No</v>
      </c>
    </row>
    <row r="835" spans="1:34" x14ac:dyDescent="0.2">
      <c r="A835" s="88">
        <v>1.016E-3</v>
      </c>
      <c r="B835" s="4">
        <f t="shared" si="525"/>
        <v>7376.0010160000002</v>
      </c>
      <c r="C835" s="213" t="s">
        <v>204</v>
      </c>
      <c r="D835" s="213" t="s">
        <v>385</v>
      </c>
      <c r="E835" s="44" t="s">
        <v>21</v>
      </c>
      <c r="F835" s="14">
        <f t="shared" si="528"/>
        <v>1</v>
      </c>
      <c r="G835" s="14">
        <f t="shared" si="529"/>
        <v>1</v>
      </c>
      <c r="H835" s="101" t="str">
        <f>IF(ISNA(VLOOKUP(C835,[1]Sheet1!$J$2:$J$2999,1,FALSE)),"No","Yes")</f>
        <v>Yes</v>
      </c>
      <c r="I835" s="72">
        <f t="shared" si="497"/>
        <v>0</v>
      </c>
      <c r="J835" s="72">
        <f t="shared" si="498"/>
        <v>0</v>
      </c>
      <c r="K835" s="72">
        <f t="shared" si="499"/>
        <v>0</v>
      </c>
      <c r="L835" s="72">
        <f t="shared" si="500"/>
        <v>0</v>
      </c>
      <c r="M835" s="72">
        <f t="shared" si="501"/>
        <v>0</v>
      </c>
      <c r="N835" s="72">
        <f t="shared" si="502"/>
        <v>0</v>
      </c>
      <c r="O835" s="72">
        <f t="shared" si="493"/>
        <v>0</v>
      </c>
      <c r="Q835" s="73">
        <f t="shared" si="503"/>
        <v>0</v>
      </c>
      <c r="R835" s="73">
        <f t="shared" si="504"/>
        <v>0</v>
      </c>
      <c r="S835" s="73">
        <f t="shared" si="505"/>
        <v>7376</v>
      </c>
      <c r="T835" s="73">
        <f t="shared" si="506"/>
        <v>0</v>
      </c>
      <c r="U835" s="73">
        <f t="shared" si="507"/>
        <v>0</v>
      </c>
      <c r="V835" s="73">
        <f t="shared" si="508"/>
        <v>0</v>
      </c>
      <c r="W835" s="73">
        <f t="shared" si="494"/>
        <v>0</v>
      </c>
      <c r="Y835" s="72">
        <f t="shared" si="530"/>
        <v>0</v>
      </c>
      <c r="Z835" s="73">
        <f t="shared" si="531"/>
        <v>0</v>
      </c>
      <c r="AA835" s="58">
        <f t="shared" si="532"/>
        <v>0</v>
      </c>
      <c r="AB835" s="72">
        <f t="shared" si="533"/>
        <v>0</v>
      </c>
      <c r="AC835" s="72">
        <f t="shared" si="534"/>
        <v>0</v>
      </c>
      <c r="AD835" s="73">
        <f t="shared" si="535"/>
        <v>7376</v>
      </c>
      <c r="AE835" s="73">
        <f t="shared" si="536"/>
        <v>0</v>
      </c>
      <c r="AF835" s="1">
        <f t="shared" si="537"/>
        <v>7376</v>
      </c>
      <c r="AH835" s="1" t="str">
        <f t="shared" si="491"/>
        <v>Yes</v>
      </c>
    </row>
    <row r="836" spans="1:34" x14ac:dyDescent="0.2">
      <c r="A836" s="88">
        <v>1.0170000000000001E-3</v>
      </c>
      <c r="B836" s="4">
        <f t="shared" si="525"/>
        <v>7360.0010169999996</v>
      </c>
      <c r="C836" s="213" t="s">
        <v>205</v>
      </c>
      <c r="D836" s="213" t="s">
        <v>65</v>
      </c>
      <c r="E836" s="44" t="s">
        <v>21</v>
      </c>
      <c r="F836" s="14">
        <f t="shared" si="528"/>
        <v>1</v>
      </c>
      <c r="G836" s="14">
        <f t="shared" si="529"/>
        <v>1</v>
      </c>
      <c r="H836" s="101" t="str">
        <f>IF(ISNA(VLOOKUP(C836,[1]Sheet1!$J$2:$J$2999,1,FALSE)),"No","Yes")</f>
        <v>Yes</v>
      </c>
      <c r="I836" s="72">
        <f t="shared" si="497"/>
        <v>0</v>
      </c>
      <c r="J836" s="72">
        <f t="shared" si="498"/>
        <v>0</v>
      </c>
      <c r="K836" s="72">
        <f t="shared" si="499"/>
        <v>0</v>
      </c>
      <c r="L836" s="72">
        <f t="shared" si="500"/>
        <v>0</v>
      </c>
      <c r="M836" s="72">
        <f t="shared" si="501"/>
        <v>0</v>
      </c>
      <c r="N836" s="72">
        <f t="shared" si="502"/>
        <v>0</v>
      </c>
      <c r="O836" s="72">
        <f t="shared" si="493"/>
        <v>0</v>
      </c>
      <c r="Q836" s="73">
        <f t="shared" si="503"/>
        <v>0</v>
      </c>
      <c r="R836" s="73">
        <f t="shared" si="504"/>
        <v>0</v>
      </c>
      <c r="S836" s="73">
        <f t="shared" si="505"/>
        <v>7360</v>
      </c>
      <c r="T836" s="73">
        <f t="shared" si="506"/>
        <v>0</v>
      </c>
      <c r="U836" s="73">
        <f t="shared" si="507"/>
        <v>0</v>
      </c>
      <c r="V836" s="73">
        <f t="shared" si="508"/>
        <v>0</v>
      </c>
      <c r="W836" s="73">
        <f t="shared" si="494"/>
        <v>0</v>
      </c>
      <c r="Y836" s="72">
        <f t="shared" si="530"/>
        <v>0</v>
      </c>
      <c r="Z836" s="73">
        <f t="shared" si="531"/>
        <v>0</v>
      </c>
      <c r="AA836" s="58">
        <f t="shared" si="532"/>
        <v>0</v>
      </c>
      <c r="AB836" s="72">
        <f t="shared" si="533"/>
        <v>0</v>
      </c>
      <c r="AC836" s="72">
        <f t="shared" si="534"/>
        <v>0</v>
      </c>
      <c r="AD836" s="73">
        <f t="shared" si="535"/>
        <v>7360</v>
      </c>
      <c r="AE836" s="73">
        <f t="shared" si="536"/>
        <v>0</v>
      </c>
      <c r="AF836" s="1">
        <f t="shared" si="537"/>
        <v>7360</v>
      </c>
      <c r="AH836" s="1" t="str">
        <f t="shared" si="491"/>
        <v>Yes</v>
      </c>
    </row>
    <row r="837" spans="1:34" x14ac:dyDescent="0.2">
      <c r="A837" s="88">
        <v>1.018E-3</v>
      </c>
      <c r="B837" s="4">
        <f t="shared" si="525"/>
        <v>7357.0010179999999</v>
      </c>
      <c r="C837" s="213" t="s">
        <v>206</v>
      </c>
      <c r="D837" s="213" t="s">
        <v>65</v>
      </c>
      <c r="E837" s="44" t="s">
        <v>21</v>
      </c>
      <c r="F837" s="14">
        <f t="shared" si="528"/>
        <v>1</v>
      </c>
      <c r="G837" s="14">
        <f t="shared" si="529"/>
        <v>1</v>
      </c>
      <c r="H837" s="101" t="str">
        <f>IF(ISNA(VLOOKUP(C837,[1]Sheet1!$J$2:$J$2999,1,FALSE)),"No","Yes")</f>
        <v>Yes</v>
      </c>
      <c r="I837" s="72">
        <f t="shared" si="497"/>
        <v>0</v>
      </c>
      <c r="J837" s="72">
        <f t="shared" si="498"/>
        <v>0</v>
      </c>
      <c r="K837" s="72">
        <f t="shared" si="499"/>
        <v>0</v>
      </c>
      <c r="L837" s="72">
        <f t="shared" si="500"/>
        <v>0</v>
      </c>
      <c r="M837" s="72">
        <f t="shared" si="501"/>
        <v>0</v>
      </c>
      <c r="N837" s="72">
        <f t="shared" si="502"/>
        <v>0</v>
      </c>
      <c r="O837" s="72">
        <f t="shared" si="493"/>
        <v>0</v>
      </c>
      <c r="Q837" s="73">
        <f t="shared" si="503"/>
        <v>0</v>
      </c>
      <c r="R837" s="73">
        <f t="shared" si="504"/>
        <v>0</v>
      </c>
      <c r="S837" s="73">
        <f t="shared" si="505"/>
        <v>7357</v>
      </c>
      <c r="T837" s="73">
        <f t="shared" si="506"/>
        <v>0</v>
      </c>
      <c r="U837" s="73">
        <f t="shared" si="507"/>
        <v>0</v>
      </c>
      <c r="V837" s="73">
        <f t="shared" si="508"/>
        <v>0</v>
      </c>
      <c r="W837" s="73">
        <f t="shared" si="494"/>
        <v>0</v>
      </c>
      <c r="Y837" s="72">
        <f t="shared" si="530"/>
        <v>0</v>
      </c>
      <c r="Z837" s="73">
        <f t="shared" si="531"/>
        <v>0</v>
      </c>
      <c r="AA837" s="58">
        <f t="shared" si="532"/>
        <v>0</v>
      </c>
      <c r="AB837" s="72">
        <f t="shared" si="533"/>
        <v>0</v>
      </c>
      <c r="AC837" s="72">
        <f t="shared" si="534"/>
        <v>0</v>
      </c>
      <c r="AD837" s="73">
        <f t="shared" si="535"/>
        <v>7357</v>
      </c>
      <c r="AE837" s="73">
        <f t="shared" si="536"/>
        <v>0</v>
      </c>
      <c r="AF837" s="1">
        <f t="shared" si="537"/>
        <v>7357</v>
      </c>
      <c r="AH837" s="1" t="str">
        <f t="shared" ref="AH837:AH900" si="538">IF(ISERROR(VLOOKUP(D837,AI$12:AI$100,1,FALSE)),"No","Yes")</f>
        <v>Yes</v>
      </c>
    </row>
    <row r="838" spans="1:34" x14ac:dyDescent="0.2">
      <c r="A838" s="88">
        <v>1.0189999999999999E-3</v>
      </c>
      <c r="B838" s="4">
        <f t="shared" si="525"/>
        <v>7245.0010190000003</v>
      </c>
      <c r="C838" s="213" t="s">
        <v>208</v>
      </c>
      <c r="D838" s="213" t="s">
        <v>253</v>
      </c>
      <c r="E838" s="44" t="s">
        <v>21</v>
      </c>
      <c r="F838" s="14">
        <f t="shared" si="528"/>
        <v>1</v>
      </c>
      <c r="G838" s="14">
        <f t="shared" si="529"/>
        <v>1</v>
      </c>
      <c r="H838" s="101" t="str">
        <f>IF(ISNA(VLOOKUP(C838,[1]Sheet1!$J$2:$J$2999,1,FALSE)),"No","Yes")</f>
        <v>No</v>
      </c>
      <c r="I838" s="72">
        <f t="shared" si="497"/>
        <v>0</v>
      </c>
      <c r="J838" s="72">
        <f t="shared" si="498"/>
        <v>0</v>
      </c>
      <c r="K838" s="72">
        <f t="shared" si="499"/>
        <v>0</v>
      </c>
      <c r="L838" s="72">
        <f t="shared" si="500"/>
        <v>0</v>
      </c>
      <c r="M838" s="72">
        <f t="shared" si="501"/>
        <v>0</v>
      </c>
      <c r="N838" s="72">
        <f t="shared" si="502"/>
        <v>0</v>
      </c>
      <c r="O838" s="72">
        <f t="shared" si="493"/>
        <v>0</v>
      </c>
      <c r="Q838" s="73">
        <f t="shared" si="503"/>
        <v>0</v>
      </c>
      <c r="R838" s="73">
        <f t="shared" si="504"/>
        <v>0</v>
      </c>
      <c r="S838" s="73">
        <f t="shared" si="505"/>
        <v>7245</v>
      </c>
      <c r="T838" s="73">
        <f t="shared" si="506"/>
        <v>0</v>
      </c>
      <c r="U838" s="73">
        <f t="shared" si="507"/>
        <v>0</v>
      </c>
      <c r="V838" s="73">
        <f t="shared" si="508"/>
        <v>0</v>
      </c>
      <c r="W838" s="73">
        <f t="shared" si="494"/>
        <v>0</v>
      </c>
      <c r="Y838" s="72">
        <f t="shared" si="530"/>
        <v>0</v>
      </c>
      <c r="Z838" s="73">
        <f t="shared" si="531"/>
        <v>0</v>
      </c>
      <c r="AA838" s="58">
        <f t="shared" si="532"/>
        <v>0</v>
      </c>
      <c r="AB838" s="72">
        <f t="shared" si="533"/>
        <v>0</v>
      </c>
      <c r="AC838" s="72">
        <f t="shared" si="534"/>
        <v>0</v>
      </c>
      <c r="AD838" s="73">
        <f t="shared" si="535"/>
        <v>7245</v>
      </c>
      <c r="AE838" s="73">
        <f t="shared" si="536"/>
        <v>0</v>
      </c>
      <c r="AF838" s="1">
        <f t="shared" si="537"/>
        <v>7245</v>
      </c>
      <c r="AH838" s="1" t="str">
        <f t="shared" si="538"/>
        <v>No</v>
      </c>
    </row>
    <row r="839" spans="1:34" x14ac:dyDescent="0.2">
      <c r="A839" s="88">
        <v>1.0200000000000001E-3</v>
      </c>
      <c r="B839" s="4">
        <f t="shared" si="525"/>
        <v>7196.0010199999997</v>
      </c>
      <c r="C839" s="213" t="s">
        <v>210</v>
      </c>
      <c r="D839" s="213" t="s">
        <v>65</v>
      </c>
      <c r="E839" s="44" t="s">
        <v>21</v>
      </c>
      <c r="F839" s="14">
        <f t="shared" si="528"/>
        <v>1</v>
      </c>
      <c r="G839" s="14">
        <f t="shared" si="529"/>
        <v>1</v>
      </c>
      <c r="H839" s="101" t="str">
        <f>IF(ISNA(VLOOKUP(C839,[1]Sheet1!$J$2:$J$2999,1,FALSE)),"No","Yes")</f>
        <v>Yes</v>
      </c>
      <c r="I839" s="72">
        <f t="shared" si="497"/>
        <v>0</v>
      </c>
      <c r="J839" s="72">
        <f t="shared" si="498"/>
        <v>0</v>
      </c>
      <c r="K839" s="72">
        <f t="shared" si="499"/>
        <v>0</v>
      </c>
      <c r="L839" s="72">
        <f t="shared" si="500"/>
        <v>0</v>
      </c>
      <c r="M839" s="72">
        <f t="shared" si="501"/>
        <v>0</v>
      </c>
      <c r="N839" s="72">
        <f t="shared" si="502"/>
        <v>0</v>
      </c>
      <c r="O839" s="72">
        <f t="shared" si="493"/>
        <v>0</v>
      </c>
      <c r="Q839" s="73">
        <f t="shared" si="503"/>
        <v>0</v>
      </c>
      <c r="R839" s="73">
        <f t="shared" si="504"/>
        <v>0</v>
      </c>
      <c r="S839" s="73">
        <f t="shared" si="505"/>
        <v>7196</v>
      </c>
      <c r="T839" s="73">
        <f t="shared" si="506"/>
        <v>0</v>
      </c>
      <c r="U839" s="73">
        <f t="shared" si="507"/>
        <v>0</v>
      </c>
      <c r="V839" s="73">
        <f t="shared" si="508"/>
        <v>0</v>
      </c>
      <c r="W839" s="73">
        <f t="shared" si="494"/>
        <v>0</v>
      </c>
      <c r="Y839" s="72">
        <f t="shared" si="530"/>
        <v>0</v>
      </c>
      <c r="Z839" s="73">
        <f t="shared" si="531"/>
        <v>0</v>
      </c>
      <c r="AA839" s="58">
        <f t="shared" si="532"/>
        <v>0</v>
      </c>
      <c r="AB839" s="72">
        <f t="shared" si="533"/>
        <v>0</v>
      </c>
      <c r="AC839" s="72">
        <f t="shared" si="534"/>
        <v>0</v>
      </c>
      <c r="AD839" s="73">
        <f t="shared" si="535"/>
        <v>7196</v>
      </c>
      <c r="AE839" s="73">
        <f t="shared" si="536"/>
        <v>0</v>
      </c>
      <c r="AF839" s="1">
        <f t="shared" si="537"/>
        <v>7196</v>
      </c>
      <c r="AH839" s="1" t="str">
        <f t="shared" si="538"/>
        <v>Yes</v>
      </c>
    </row>
    <row r="840" spans="1:34" x14ac:dyDescent="0.2">
      <c r="A840" s="88">
        <v>1.021E-3</v>
      </c>
      <c r="B840" s="4">
        <f t="shared" si="525"/>
        <v>7057.001021</v>
      </c>
      <c r="C840" s="213" t="s">
        <v>213</v>
      </c>
      <c r="D840" s="213" t="s">
        <v>115</v>
      </c>
      <c r="E840" s="44" t="s">
        <v>21</v>
      </c>
      <c r="F840" s="14">
        <f t="shared" si="528"/>
        <v>1</v>
      </c>
      <c r="G840" s="14">
        <f t="shared" si="529"/>
        <v>1</v>
      </c>
      <c r="H840" s="101" t="str">
        <f>IF(ISNA(VLOOKUP(C840,[1]Sheet1!$J$2:$J$2999,1,FALSE)),"No","Yes")</f>
        <v>Yes</v>
      </c>
      <c r="I840" s="72">
        <f t="shared" si="497"/>
        <v>0</v>
      </c>
      <c r="J840" s="72">
        <f t="shared" si="498"/>
        <v>0</v>
      </c>
      <c r="K840" s="72">
        <f t="shared" si="499"/>
        <v>0</v>
      </c>
      <c r="L840" s="72">
        <f t="shared" si="500"/>
        <v>0</v>
      </c>
      <c r="M840" s="72">
        <f t="shared" si="501"/>
        <v>0</v>
      </c>
      <c r="N840" s="72">
        <f t="shared" si="502"/>
        <v>0</v>
      </c>
      <c r="O840" s="72">
        <f t="shared" si="493"/>
        <v>0</v>
      </c>
      <c r="Q840" s="73">
        <f t="shared" si="503"/>
        <v>0</v>
      </c>
      <c r="R840" s="73">
        <f t="shared" si="504"/>
        <v>0</v>
      </c>
      <c r="S840" s="73">
        <f t="shared" si="505"/>
        <v>7057</v>
      </c>
      <c r="T840" s="73">
        <f t="shared" si="506"/>
        <v>0</v>
      </c>
      <c r="U840" s="73">
        <f t="shared" si="507"/>
        <v>0</v>
      </c>
      <c r="V840" s="73">
        <f t="shared" si="508"/>
        <v>0</v>
      </c>
      <c r="W840" s="73">
        <f t="shared" si="494"/>
        <v>0</v>
      </c>
      <c r="Y840" s="72">
        <f t="shared" si="530"/>
        <v>0</v>
      </c>
      <c r="Z840" s="73">
        <f t="shared" si="531"/>
        <v>0</v>
      </c>
      <c r="AA840" s="58">
        <f t="shared" si="532"/>
        <v>0</v>
      </c>
      <c r="AB840" s="72">
        <f t="shared" si="533"/>
        <v>0</v>
      </c>
      <c r="AC840" s="72">
        <f t="shared" si="534"/>
        <v>0</v>
      </c>
      <c r="AD840" s="73">
        <f t="shared" si="535"/>
        <v>7057</v>
      </c>
      <c r="AE840" s="73">
        <f t="shared" si="536"/>
        <v>0</v>
      </c>
      <c r="AF840" s="1">
        <f t="shared" si="537"/>
        <v>7057</v>
      </c>
      <c r="AH840" s="1" t="str">
        <f t="shared" si="538"/>
        <v>Yes</v>
      </c>
    </row>
    <row r="841" spans="1:34" x14ac:dyDescent="0.2">
      <c r="A841" s="88">
        <v>1.0220000000000001E-3</v>
      </c>
      <c r="B841" s="4">
        <f t="shared" si="525"/>
        <v>7007.0010220000004</v>
      </c>
      <c r="C841" s="213" t="s">
        <v>216</v>
      </c>
      <c r="D841" s="213"/>
      <c r="E841" s="44" t="s">
        <v>21</v>
      </c>
      <c r="F841" s="14">
        <f t="shared" si="528"/>
        <v>1</v>
      </c>
      <c r="G841" s="14">
        <f t="shared" si="529"/>
        <v>1</v>
      </c>
      <c r="H841" s="101" t="str">
        <f>IF(ISNA(VLOOKUP(C841,[1]Sheet1!$J$2:$J$2999,1,FALSE)),"No","Yes")</f>
        <v>No</v>
      </c>
      <c r="I841" s="72">
        <f t="shared" si="497"/>
        <v>0</v>
      </c>
      <c r="J841" s="72">
        <f t="shared" si="498"/>
        <v>0</v>
      </c>
      <c r="K841" s="72">
        <f t="shared" si="499"/>
        <v>0</v>
      </c>
      <c r="L841" s="72">
        <f t="shared" si="500"/>
        <v>0</v>
      </c>
      <c r="M841" s="72">
        <f t="shared" si="501"/>
        <v>0</v>
      </c>
      <c r="N841" s="72">
        <f t="shared" si="502"/>
        <v>0</v>
      </c>
      <c r="O841" s="72">
        <f t="shared" si="493"/>
        <v>0</v>
      </c>
      <c r="Q841" s="73">
        <f t="shared" si="503"/>
        <v>0</v>
      </c>
      <c r="R841" s="73">
        <f t="shared" si="504"/>
        <v>0</v>
      </c>
      <c r="S841" s="73">
        <f t="shared" si="505"/>
        <v>7007</v>
      </c>
      <c r="T841" s="73">
        <f t="shared" si="506"/>
        <v>0</v>
      </c>
      <c r="U841" s="73">
        <f t="shared" si="507"/>
        <v>0</v>
      </c>
      <c r="V841" s="73">
        <f t="shared" si="508"/>
        <v>0</v>
      </c>
      <c r="W841" s="73">
        <f t="shared" si="494"/>
        <v>0</v>
      </c>
      <c r="Y841" s="72">
        <f t="shared" si="530"/>
        <v>0</v>
      </c>
      <c r="Z841" s="73">
        <f t="shared" si="531"/>
        <v>0</v>
      </c>
      <c r="AA841" s="58">
        <f t="shared" si="532"/>
        <v>0</v>
      </c>
      <c r="AB841" s="72">
        <f t="shared" si="533"/>
        <v>0</v>
      </c>
      <c r="AC841" s="72">
        <f t="shared" si="534"/>
        <v>0</v>
      </c>
      <c r="AD841" s="73">
        <f t="shared" si="535"/>
        <v>7007</v>
      </c>
      <c r="AE841" s="73">
        <f t="shared" si="536"/>
        <v>0</v>
      </c>
      <c r="AF841" s="1">
        <f t="shared" si="537"/>
        <v>7007</v>
      </c>
      <c r="AH841" s="1" t="str">
        <f t="shared" si="538"/>
        <v>No</v>
      </c>
    </row>
    <row r="842" spans="1:34" x14ac:dyDescent="0.2">
      <c r="A842" s="88">
        <v>1.023E-3</v>
      </c>
      <c r="B842" s="4">
        <f t="shared" si="525"/>
        <v>6881.0010229999998</v>
      </c>
      <c r="C842" s="213" t="s">
        <v>221</v>
      </c>
      <c r="D842" s="213" t="s">
        <v>115</v>
      </c>
      <c r="E842" s="44" t="s">
        <v>21</v>
      </c>
      <c r="F842" s="14">
        <f t="shared" si="528"/>
        <v>1</v>
      </c>
      <c r="G842" s="14">
        <f t="shared" si="529"/>
        <v>1</v>
      </c>
      <c r="H842" s="101" t="str">
        <f>IF(ISNA(VLOOKUP(C842,[1]Sheet1!$J$2:$J$2999,1,FALSE)),"No","Yes")</f>
        <v>No</v>
      </c>
      <c r="I842" s="72">
        <f t="shared" si="497"/>
        <v>0</v>
      </c>
      <c r="J842" s="72">
        <f t="shared" si="498"/>
        <v>0</v>
      </c>
      <c r="K842" s="72">
        <f t="shared" si="499"/>
        <v>0</v>
      </c>
      <c r="L842" s="72">
        <f t="shared" si="500"/>
        <v>0</v>
      </c>
      <c r="M842" s="72">
        <f t="shared" si="501"/>
        <v>0</v>
      </c>
      <c r="N842" s="72">
        <f t="shared" si="502"/>
        <v>0</v>
      </c>
      <c r="O842" s="72">
        <f t="shared" si="493"/>
        <v>0</v>
      </c>
      <c r="Q842" s="73">
        <f t="shared" si="503"/>
        <v>0</v>
      </c>
      <c r="R842" s="73">
        <f t="shared" si="504"/>
        <v>0</v>
      </c>
      <c r="S842" s="73">
        <f t="shared" si="505"/>
        <v>6881</v>
      </c>
      <c r="T842" s="73">
        <f t="shared" si="506"/>
        <v>0</v>
      </c>
      <c r="U842" s="73">
        <f t="shared" si="507"/>
        <v>0</v>
      </c>
      <c r="V842" s="73">
        <f t="shared" si="508"/>
        <v>0</v>
      </c>
      <c r="W842" s="73">
        <f t="shared" si="494"/>
        <v>0</v>
      </c>
      <c r="Y842" s="72">
        <f t="shared" si="530"/>
        <v>0</v>
      </c>
      <c r="Z842" s="73">
        <f t="shared" si="531"/>
        <v>0</v>
      </c>
      <c r="AA842" s="58">
        <f t="shared" si="532"/>
        <v>0</v>
      </c>
      <c r="AB842" s="72">
        <f t="shared" si="533"/>
        <v>0</v>
      </c>
      <c r="AC842" s="72">
        <f t="shared" si="534"/>
        <v>0</v>
      </c>
      <c r="AD842" s="73">
        <f t="shared" si="535"/>
        <v>6881</v>
      </c>
      <c r="AE842" s="73">
        <f t="shared" si="536"/>
        <v>0</v>
      </c>
      <c r="AF842" s="1">
        <f t="shared" si="537"/>
        <v>6881</v>
      </c>
      <c r="AH842" s="1" t="str">
        <f t="shared" si="538"/>
        <v>Yes</v>
      </c>
    </row>
    <row r="843" spans="1:34" x14ac:dyDescent="0.2">
      <c r="A843" s="88">
        <v>1.024E-3</v>
      </c>
      <c r="B843" s="4">
        <f t="shared" si="525"/>
        <v>6853.0010240000001</v>
      </c>
      <c r="C843" s="213" t="s">
        <v>222</v>
      </c>
      <c r="D843" s="213" t="s">
        <v>251</v>
      </c>
      <c r="E843" s="44" t="s">
        <v>21</v>
      </c>
      <c r="F843" s="14">
        <f t="shared" si="528"/>
        <v>1</v>
      </c>
      <c r="G843" s="14">
        <f t="shared" si="529"/>
        <v>1</v>
      </c>
      <c r="H843" s="101" t="str">
        <f>IF(ISNA(VLOOKUP(C843,[1]Sheet1!$J$2:$J$2999,1,FALSE)),"No","Yes")</f>
        <v>No</v>
      </c>
      <c r="I843" s="72">
        <f t="shared" si="497"/>
        <v>0</v>
      </c>
      <c r="J843" s="72">
        <f t="shared" si="498"/>
        <v>0</v>
      </c>
      <c r="K843" s="72">
        <f t="shared" si="499"/>
        <v>0</v>
      </c>
      <c r="L843" s="72">
        <f t="shared" si="500"/>
        <v>0</v>
      </c>
      <c r="M843" s="72">
        <f t="shared" si="501"/>
        <v>0</v>
      </c>
      <c r="N843" s="72">
        <f t="shared" si="502"/>
        <v>0</v>
      </c>
      <c r="O843" s="72">
        <f t="shared" si="493"/>
        <v>0</v>
      </c>
      <c r="Q843" s="73">
        <f t="shared" si="503"/>
        <v>0</v>
      </c>
      <c r="R843" s="73">
        <f t="shared" si="504"/>
        <v>0</v>
      </c>
      <c r="S843" s="73">
        <f t="shared" si="505"/>
        <v>6853</v>
      </c>
      <c r="T843" s="73">
        <f t="shared" si="506"/>
        <v>0</v>
      </c>
      <c r="U843" s="73">
        <f t="shared" si="507"/>
        <v>0</v>
      </c>
      <c r="V843" s="73">
        <f t="shared" si="508"/>
        <v>0</v>
      </c>
      <c r="W843" s="73">
        <f t="shared" si="494"/>
        <v>0</v>
      </c>
      <c r="Y843" s="72">
        <f t="shared" si="530"/>
        <v>0</v>
      </c>
      <c r="Z843" s="73">
        <f t="shared" si="531"/>
        <v>0</v>
      </c>
      <c r="AA843" s="58">
        <f t="shared" si="532"/>
        <v>0</v>
      </c>
      <c r="AB843" s="72">
        <f t="shared" si="533"/>
        <v>0</v>
      </c>
      <c r="AC843" s="72">
        <f t="shared" si="534"/>
        <v>0</v>
      </c>
      <c r="AD843" s="73">
        <f t="shared" si="535"/>
        <v>6853</v>
      </c>
      <c r="AE843" s="73">
        <f t="shared" si="536"/>
        <v>0</v>
      </c>
      <c r="AF843" s="1">
        <f t="shared" si="537"/>
        <v>6853</v>
      </c>
      <c r="AH843" s="1" t="str">
        <f t="shared" si="538"/>
        <v>Yes</v>
      </c>
    </row>
    <row r="844" spans="1:34" x14ac:dyDescent="0.2">
      <c r="A844" s="88">
        <v>1.0250000000000001E-3</v>
      </c>
      <c r="B844" s="4">
        <f t="shared" si="525"/>
        <v>6818.0010249999996</v>
      </c>
      <c r="C844" s="213" t="s">
        <v>223</v>
      </c>
      <c r="D844" s="213"/>
      <c r="E844" s="44" t="s">
        <v>21</v>
      </c>
      <c r="F844" s="14">
        <f t="shared" si="528"/>
        <v>1</v>
      </c>
      <c r="G844" s="14">
        <f t="shared" si="529"/>
        <v>1</v>
      </c>
      <c r="H844" s="101" t="str">
        <f>IF(ISNA(VLOOKUP(C844,[1]Sheet1!$J$2:$J$2999,1,FALSE)),"No","Yes")</f>
        <v>No</v>
      </c>
      <c r="I844" s="72">
        <f t="shared" si="497"/>
        <v>0</v>
      </c>
      <c r="J844" s="72">
        <f t="shared" si="498"/>
        <v>0</v>
      </c>
      <c r="K844" s="72">
        <f t="shared" si="499"/>
        <v>0</v>
      </c>
      <c r="L844" s="72">
        <f t="shared" si="500"/>
        <v>0</v>
      </c>
      <c r="M844" s="72">
        <f t="shared" si="501"/>
        <v>0</v>
      </c>
      <c r="N844" s="72">
        <f t="shared" si="502"/>
        <v>0</v>
      </c>
      <c r="O844" s="72">
        <f t="shared" ref="O844:O903" si="539">IF(ISERROR(VLOOKUP($C844,Sprint7,5,FALSE)),0,(VLOOKUP($C844,Sprint7,5,FALSE)))</f>
        <v>0</v>
      </c>
      <c r="Q844" s="73">
        <f t="shared" si="503"/>
        <v>0</v>
      </c>
      <c r="R844" s="73">
        <f t="shared" si="504"/>
        <v>0</v>
      </c>
      <c r="S844" s="73">
        <f t="shared" si="505"/>
        <v>6818</v>
      </c>
      <c r="T844" s="73">
        <f t="shared" si="506"/>
        <v>0</v>
      </c>
      <c r="U844" s="73">
        <f t="shared" si="507"/>
        <v>0</v>
      </c>
      <c r="V844" s="73">
        <f t="shared" si="508"/>
        <v>0</v>
      </c>
      <c r="W844" s="73">
        <f t="shared" ref="W844:W903" si="540">IF(ISERROR(VLOOKUP($C844,_End7,5,FALSE)),0,(VLOOKUP($C844,_End7,5,FALSE)))</f>
        <v>0</v>
      </c>
      <c r="Y844" s="72">
        <f t="shared" si="530"/>
        <v>0</v>
      </c>
      <c r="Z844" s="73">
        <f t="shared" si="531"/>
        <v>0</v>
      </c>
      <c r="AA844" s="58">
        <f t="shared" si="532"/>
        <v>0</v>
      </c>
      <c r="AB844" s="72">
        <f t="shared" si="533"/>
        <v>0</v>
      </c>
      <c r="AC844" s="72">
        <f t="shared" si="534"/>
        <v>0</v>
      </c>
      <c r="AD844" s="73">
        <f t="shared" si="535"/>
        <v>6818</v>
      </c>
      <c r="AE844" s="73">
        <f t="shared" si="536"/>
        <v>0</v>
      </c>
      <c r="AF844" s="1">
        <f t="shared" si="537"/>
        <v>6818</v>
      </c>
      <c r="AH844" s="1" t="str">
        <f t="shared" si="538"/>
        <v>No</v>
      </c>
    </row>
    <row r="845" spans="1:34" x14ac:dyDescent="0.2">
      <c r="A845" s="88">
        <v>1.026E-3</v>
      </c>
      <c r="B845" s="4">
        <f t="shared" si="525"/>
        <v>6794.0010259999999</v>
      </c>
      <c r="C845" s="213" t="s">
        <v>224</v>
      </c>
      <c r="D845" s="213" t="s">
        <v>254</v>
      </c>
      <c r="E845" s="44" t="s">
        <v>21</v>
      </c>
      <c r="F845" s="14">
        <f t="shared" si="528"/>
        <v>1</v>
      </c>
      <c r="G845" s="14">
        <f t="shared" si="529"/>
        <v>1</v>
      </c>
      <c r="H845" s="101" t="str">
        <f>IF(ISNA(VLOOKUP(C845,[1]Sheet1!$J$2:$J$2999,1,FALSE)),"No","Yes")</f>
        <v>Yes</v>
      </c>
      <c r="I845" s="72">
        <f t="shared" ref="I845:I904" si="541">IF(ISERROR(VLOOKUP($C845,Sprint1,5,FALSE)),0,(VLOOKUP($C845,Sprint1,5,FALSE)))</f>
        <v>0</v>
      </c>
      <c r="J845" s="72">
        <f t="shared" ref="J845:J904" si="542">IF(ISERROR(VLOOKUP($C845,Sprint2,5,FALSE)),0,(VLOOKUP($C845,Sprint2,5,FALSE)))</f>
        <v>0</v>
      </c>
      <c r="K845" s="72">
        <f t="shared" ref="K845:K904" si="543">IF(ISERROR(VLOOKUP($C845,Sprint3,5,FALSE)),0,(VLOOKUP($C845,Sprint3,5,FALSE)))</f>
        <v>0</v>
      </c>
      <c r="L845" s="72">
        <f t="shared" ref="L845:L904" si="544">IF(ISERROR(VLOOKUP($C845,Sprint4,5,FALSE)),0,(VLOOKUP($C845,Sprint4,5,FALSE)))</f>
        <v>0</v>
      </c>
      <c r="M845" s="72">
        <f t="shared" ref="M845:M904" si="545">IF(ISERROR(VLOOKUP($C845,Sprint5,5,FALSE)),0,(VLOOKUP($C845,Sprint5,5,FALSE)))</f>
        <v>0</v>
      </c>
      <c r="N845" s="72">
        <f t="shared" ref="N845:N904" si="546">IF(ISERROR(VLOOKUP($C845,Sprint6,5,FALSE)),0,(VLOOKUP($C845,Sprint6,5,FALSE)))</f>
        <v>0</v>
      </c>
      <c r="O845" s="72">
        <f t="shared" si="539"/>
        <v>0</v>
      </c>
      <c r="Q845" s="73">
        <f t="shared" ref="Q845:Q904" si="547">IF(ISERROR(VLOOKUP($C845,_End1,5,FALSE)),0,(VLOOKUP($C845,_End1,5,FALSE)))</f>
        <v>0</v>
      </c>
      <c r="R845" s="73">
        <f t="shared" ref="R845:R904" si="548">IF(ISERROR(VLOOKUP($C845,_End2,5,FALSE)),0,(VLOOKUP($C845,_End2,5,FALSE)))</f>
        <v>0</v>
      </c>
      <c r="S845" s="73">
        <f t="shared" ref="S845:S904" si="549">IF(ISERROR(VLOOKUP($C845,_End3,5,FALSE)),0,(VLOOKUP($C845,_End3,5,FALSE)))</f>
        <v>6794</v>
      </c>
      <c r="T845" s="73">
        <f t="shared" ref="T845:T904" si="550">IF(ISERROR(VLOOKUP($C845,_End4,5,FALSE)),0,(VLOOKUP($C845,_End4,5,FALSE)))</f>
        <v>0</v>
      </c>
      <c r="U845" s="73">
        <f t="shared" ref="U845:U904" si="551">IF(ISERROR(VLOOKUP($C845,_End5,5,FALSE)),0,(VLOOKUP($C845,_End5,5,FALSE)))</f>
        <v>0</v>
      </c>
      <c r="V845" s="73">
        <f t="shared" ref="V845:V904" si="552">IF(ISERROR(VLOOKUP($C845,_End6,5,FALSE)),0,(VLOOKUP($C845,_End6,5,FALSE)))</f>
        <v>0</v>
      </c>
      <c r="W845" s="73">
        <f t="shared" si="540"/>
        <v>0</v>
      </c>
      <c r="Y845" s="72">
        <f t="shared" si="530"/>
        <v>0</v>
      </c>
      <c r="Z845" s="73">
        <f t="shared" si="531"/>
        <v>0</v>
      </c>
      <c r="AA845" s="58">
        <f t="shared" si="532"/>
        <v>0</v>
      </c>
      <c r="AB845" s="72">
        <f t="shared" si="533"/>
        <v>0</v>
      </c>
      <c r="AC845" s="72">
        <f t="shared" si="534"/>
        <v>0</v>
      </c>
      <c r="AD845" s="73">
        <f t="shared" si="535"/>
        <v>6794</v>
      </c>
      <c r="AE845" s="73">
        <f t="shared" si="536"/>
        <v>0</v>
      </c>
      <c r="AF845" s="1">
        <f t="shared" si="537"/>
        <v>6794</v>
      </c>
      <c r="AH845" s="1" t="str">
        <f t="shared" si="538"/>
        <v>No</v>
      </c>
    </row>
    <row r="846" spans="1:34" x14ac:dyDescent="0.2">
      <c r="A846" s="88">
        <v>1.0269999999999999E-3</v>
      </c>
      <c r="B846" s="4">
        <f t="shared" si="525"/>
        <v>6783.0010270000002</v>
      </c>
      <c r="C846" s="213" t="s">
        <v>225</v>
      </c>
      <c r="D846" s="213"/>
      <c r="E846" s="44" t="s">
        <v>21</v>
      </c>
      <c r="F846" s="14">
        <f t="shared" si="528"/>
        <v>1</v>
      </c>
      <c r="G846" s="14">
        <f t="shared" si="529"/>
        <v>1</v>
      </c>
      <c r="H846" s="101" t="str">
        <f>IF(ISNA(VLOOKUP(C846,[1]Sheet1!$J$2:$J$2999,1,FALSE)),"No","Yes")</f>
        <v>No</v>
      </c>
      <c r="I846" s="72">
        <f t="shared" si="541"/>
        <v>0</v>
      </c>
      <c r="J846" s="72">
        <f t="shared" si="542"/>
        <v>0</v>
      </c>
      <c r="K846" s="72">
        <f t="shared" si="543"/>
        <v>0</v>
      </c>
      <c r="L846" s="72">
        <f t="shared" si="544"/>
        <v>0</v>
      </c>
      <c r="M846" s="72">
        <f t="shared" si="545"/>
        <v>0</v>
      </c>
      <c r="N846" s="72">
        <f t="shared" si="546"/>
        <v>0</v>
      </c>
      <c r="O846" s="72">
        <f t="shared" si="539"/>
        <v>0</v>
      </c>
      <c r="Q846" s="73">
        <f t="shared" si="547"/>
        <v>0</v>
      </c>
      <c r="R846" s="73">
        <f t="shared" si="548"/>
        <v>0</v>
      </c>
      <c r="S846" s="73">
        <f t="shared" si="549"/>
        <v>6783</v>
      </c>
      <c r="T846" s="73">
        <f t="shared" si="550"/>
        <v>0</v>
      </c>
      <c r="U846" s="73">
        <f t="shared" si="551"/>
        <v>0</v>
      </c>
      <c r="V846" s="73">
        <f t="shared" si="552"/>
        <v>0</v>
      </c>
      <c r="W846" s="73">
        <f t="shared" si="540"/>
        <v>0</v>
      </c>
      <c r="Y846" s="72">
        <f t="shared" si="530"/>
        <v>0</v>
      </c>
      <c r="Z846" s="73">
        <f t="shared" si="531"/>
        <v>0</v>
      </c>
      <c r="AA846" s="58">
        <f t="shared" si="532"/>
        <v>0</v>
      </c>
      <c r="AB846" s="72">
        <f t="shared" si="533"/>
        <v>0</v>
      </c>
      <c r="AC846" s="72">
        <f t="shared" si="534"/>
        <v>0</v>
      </c>
      <c r="AD846" s="73">
        <f t="shared" si="535"/>
        <v>6783</v>
      </c>
      <c r="AE846" s="73">
        <f t="shared" si="536"/>
        <v>0</v>
      </c>
      <c r="AF846" s="1">
        <f t="shared" si="537"/>
        <v>6783</v>
      </c>
      <c r="AH846" s="1" t="str">
        <f t="shared" si="538"/>
        <v>No</v>
      </c>
    </row>
    <row r="847" spans="1:34" x14ac:dyDescent="0.2">
      <c r="A847" s="88">
        <v>1.0280000000000001E-3</v>
      </c>
      <c r="B847" s="4">
        <f t="shared" si="525"/>
        <v>6698.0010279999997</v>
      </c>
      <c r="C847" s="213" t="s">
        <v>226</v>
      </c>
      <c r="D847" s="213" t="s">
        <v>99</v>
      </c>
      <c r="E847" s="44" t="s">
        <v>21</v>
      </c>
      <c r="F847" s="14">
        <f t="shared" si="528"/>
        <v>1</v>
      </c>
      <c r="G847" s="14">
        <f t="shared" si="529"/>
        <v>1</v>
      </c>
      <c r="H847" s="101" t="str">
        <f>IF(ISNA(VLOOKUP(C847,[1]Sheet1!$J$2:$J$2999,1,FALSE)),"No","Yes")</f>
        <v>No</v>
      </c>
      <c r="I847" s="72">
        <f t="shared" si="541"/>
        <v>0</v>
      </c>
      <c r="J847" s="72">
        <f t="shared" si="542"/>
        <v>0</v>
      </c>
      <c r="K847" s="72">
        <f t="shared" si="543"/>
        <v>0</v>
      </c>
      <c r="L847" s="72">
        <f t="shared" si="544"/>
        <v>0</v>
      </c>
      <c r="M847" s="72">
        <f t="shared" si="545"/>
        <v>0</v>
      </c>
      <c r="N847" s="72">
        <f t="shared" si="546"/>
        <v>0</v>
      </c>
      <c r="O847" s="72">
        <f t="shared" si="539"/>
        <v>0</v>
      </c>
      <c r="Q847" s="73">
        <f t="shared" si="547"/>
        <v>0</v>
      </c>
      <c r="R847" s="73">
        <f t="shared" si="548"/>
        <v>0</v>
      </c>
      <c r="S847" s="73">
        <f t="shared" si="549"/>
        <v>6698</v>
      </c>
      <c r="T847" s="73">
        <f t="shared" si="550"/>
        <v>0</v>
      </c>
      <c r="U847" s="73">
        <f t="shared" si="551"/>
        <v>0</v>
      </c>
      <c r="V847" s="73">
        <f t="shared" si="552"/>
        <v>0</v>
      </c>
      <c r="W847" s="73">
        <f t="shared" si="540"/>
        <v>0</v>
      </c>
      <c r="Y847" s="72">
        <f t="shared" si="530"/>
        <v>0</v>
      </c>
      <c r="Z847" s="73">
        <f t="shared" si="531"/>
        <v>0</v>
      </c>
      <c r="AA847" s="58">
        <f t="shared" si="532"/>
        <v>0</v>
      </c>
      <c r="AB847" s="72">
        <f t="shared" si="533"/>
        <v>0</v>
      </c>
      <c r="AC847" s="72">
        <f t="shared" si="534"/>
        <v>0</v>
      </c>
      <c r="AD847" s="73">
        <f t="shared" si="535"/>
        <v>6698</v>
      </c>
      <c r="AE847" s="73">
        <f t="shared" si="536"/>
        <v>0</v>
      </c>
      <c r="AF847" s="1">
        <f t="shared" si="537"/>
        <v>6698</v>
      </c>
      <c r="AH847" s="1" t="str">
        <f t="shared" si="538"/>
        <v>Yes</v>
      </c>
    </row>
    <row r="848" spans="1:34" x14ac:dyDescent="0.2">
      <c r="A848" s="88">
        <v>1.029E-3</v>
      </c>
      <c r="B848" s="4">
        <f t="shared" si="525"/>
        <v>6521.001029</v>
      </c>
      <c r="C848" s="213" t="s">
        <v>227</v>
      </c>
      <c r="D848" s="213"/>
      <c r="E848" s="44" t="s">
        <v>21</v>
      </c>
      <c r="F848" s="14">
        <f t="shared" si="528"/>
        <v>1</v>
      </c>
      <c r="G848" s="14">
        <f t="shared" si="529"/>
        <v>1</v>
      </c>
      <c r="H848" s="101" t="str">
        <f>IF(ISNA(VLOOKUP(C848,[1]Sheet1!$J$2:$J$2999,1,FALSE)),"No","Yes")</f>
        <v>No</v>
      </c>
      <c r="I848" s="72">
        <f t="shared" si="541"/>
        <v>0</v>
      </c>
      <c r="J848" s="72">
        <f t="shared" si="542"/>
        <v>0</v>
      </c>
      <c r="K848" s="72">
        <f t="shared" si="543"/>
        <v>0</v>
      </c>
      <c r="L848" s="72">
        <f t="shared" si="544"/>
        <v>0</v>
      </c>
      <c r="M848" s="72">
        <f t="shared" si="545"/>
        <v>0</v>
      </c>
      <c r="N848" s="72">
        <f t="shared" si="546"/>
        <v>0</v>
      </c>
      <c r="O848" s="72">
        <f t="shared" si="539"/>
        <v>0</v>
      </c>
      <c r="Q848" s="73">
        <f t="shared" si="547"/>
        <v>0</v>
      </c>
      <c r="R848" s="73">
        <f t="shared" si="548"/>
        <v>0</v>
      </c>
      <c r="S848" s="73">
        <f t="shared" si="549"/>
        <v>6521</v>
      </c>
      <c r="T848" s="73">
        <f t="shared" si="550"/>
        <v>0</v>
      </c>
      <c r="U848" s="73">
        <f t="shared" si="551"/>
        <v>0</v>
      </c>
      <c r="V848" s="73">
        <f t="shared" si="552"/>
        <v>0</v>
      </c>
      <c r="W848" s="73">
        <f t="shared" si="540"/>
        <v>0</v>
      </c>
      <c r="Y848" s="72">
        <f t="shared" si="530"/>
        <v>0</v>
      </c>
      <c r="Z848" s="73">
        <f t="shared" si="531"/>
        <v>0</v>
      </c>
      <c r="AA848" s="58">
        <f t="shared" si="532"/>
        <v>0</v>
      </c>
      <c r="AB848" s="72">
        <f t="shared" si="533"/>
        <v>0</v>
      </c>
      <c r="AC848" s="72">
        <f t="shared" si="534"/>
        <v>0</v>
      </c>
      <c r="AD848" s="73">
        <f t="shared" si="535"/>
        <v>6521</v>
      </c>
      <c r="AE848" s="73">
        <f t="shared" si="536"/>
        <v>0</v>
      </c>
      <c r="AF848" s="1">
        <f t="shared" si="537"/>
        <v>6521</v>
      </c>
      <c r="AH848" s="1" t="str">
        <f t="shared" si="538"/>
        <v>No</v>
      </c>
    </row>
    <row r="849" spans="1:34" x14ac:dyDescent="0.2">
      <c r="A849" s="88">
        <v>1.0300000000000001E-3</v>
      </c>
      <c r="B849" s="4">
        <f t="shared" si="525"/>
        <v>6518.0010300000004</v>
      </c>
      <c r="C849" s="213" t="s">
        <v>228</v>
      </c>
      <c r="D849" s="213" t="s">
        <v>255</v>
      </c>
      <c r="E849" s="44" t="s">
        <v>21</v>
      </c>
      <c r="F849" s="14">
        <f t="shared" si="528"/>
        <v>1</v>
      </c>
      <c r="G849" s="14">
        <f t="shared" si="529"/>
        <v>1</v>
      </c>
      <c r="H849" s="101" t="str">
        <f>IF(ISNA(VLOOKUP(C849,[1]Sheet1!$J$2:$J$2999,1,FALSE)),"No","Yes")</f>
        <v>Yes</v>
      </c>
      <c r="I849" s="72">
        <f t="shared" si="541"/>
        <v>0</v>
      </c>
      <c r="J849" s="72">
        <f t="shared" si="542"/>
        <v>0</v>
      </c>
      <c r="K849" s="72">
        <f t="shared" si="543"/>
        <v>0</v>
      </c>
      <c r="L849" s="72">
        <f t="shared" si="544"/>
        <v>0</v>
      </c>
      <c r="M849" s="72">
        <f t="shared" si="545"/>
        <v>0</v>
      </c>
      <c r="N849" s="72">
        <f t="shared" si="546"/>
        <v>0</v>
      </c>
      <c r="O849" s="72">
        <f t="shared" si="539"/>
        <v>0</v>
      </c>
      <c r="Q849" s="73">
        <f t="shared" si="547"/>
        <v>0</v>
      </c>
      <c r="R849" s="73">
        <f t="shared" si="548"/>
        <v>0</v>
      </c>
      <c r="S849" s="73">
        <f t="shared" si="549"/>
        <v>6518</v>
      </c>
      <c r="T849" s="73">
        <f t="shared" si="550"/>
        <v>0</v>
      </c>
      <c r="U849" s="73">
        <f t="shared" si="551"/>
        <v>0</v>
      </c>
      <c r="V849" s="73">
        <f t="shared" si="552"/>
        <v>0</v>
      </c>
      <c r="W849" s="73">
        <f t="shared" si="540"/>
        <v>0</v>
      </c>
      <c r="Y849" s="72">
        <f t="shared" si="530"/>
        <v>0</v>
      </c>
      <c r="Z849" s="73">
        <f t="shared" si="531"/>
        <v>0</v>
      </c>
      <c r="AA849" s="58">
        <f t="shared" si="532"/>
        <v>0</v>
      </c>
      <c r="AB849" s="72">
        <f t="shared" si="533"/>
        <v>0</v>
      </c>
      <c r="AC849" s="72">
        <f t="shared" si="534"/>
        <v>0</v>
      </c>
      <c r="AD849" s="73">
        <f t="shared" si="535"/>
        <v>6518</v>
      </c>
      <c r="AE849" s="73">
        <f t="shared" si="536"/>
        <v>0</v>
      </c>
      <c r="AF849" s="1">
        <f t="shared" si="537"/>
        <v>6518</v>
      </c>
      <c r="AH849" s="1" t="str">
        <f t="shared" si="538"/>
        <v>No</v>
      </c>
    </row>
    <row r="850" spans="1:34" x14ac:dyDescent="0.2">
      <c r="A850" s="88">
        <v>1.031E-3</v>
      </c>
      <c r="B850" s="4">
        <f t="shared" si="525"/>
        <v>6394.0010309999998</v>
      </c>
      <c r="C850" s="213" t="s">
        <v>232</v>
      </c>
      <c r="D850" s="213" t="s">
        <v>71</v>
      </c>
      <c r="E850" s="44" t="s">
        <v>21</v>
      </c>
      <c r="F850" s="14">
        <f t="shared" si="528"/>
        <v>1</v>
      </c>
      <c r="G850" s="14">
        <f t="shared" si="529"/>
        <v>1</v>
      </c>
      <c r="H850" s="101" t="str">
        <f>IF(ISNA(VLOOKUP(C850,[1]Sheet1!$J$2:$J$2999,1,FALSE)),"No","Yes")</f>
        <v>No</v>
      </c>
      <c r="I850" s="72">
        <f t="shared" si="541"/>
        <v>0</v>
      </c>
      <c r="J850" s="72">
        <f t="shared" si="542"/>
        <v>0</v>
      </c>
      <c r="K850" s="72">
        <f t="shared" si="543"/>
        <v>0</v>
      </c>
      <c r="L850" s="72">
        <f t="shared" si="544"/>
        <v>0</v>
      </c>
      <c r="M850" s="72">
        <f t="shared" si="545"/>
        <v>0</v>
      </c>
      <c r="N850" s="72">
        <f t="shared" si="546"/>
        <v>0</v>
      </c>
      <c r="O850" s="72">
        <f t="shared" si="539"/>
        <v>0</v>
      </c>
      <c r="Q850" s="73">
        <f t="shared" si="547"/>
        <v>0</v>
      </c>
      <c r="R850" s="73">
        <f t="shared" si="548"/>
        <v>0</v>
      </c>
      <c r="S850" s="73">
        <f t="shared" si="549"/>
        <v>6394</v>
      </c>
      <c r="T850" s="73">
        <f t="shared" si="550"/>
        <v>0</v>
      </c>
      <c r="U850" s="73">
        <f t="shared" si="551"/>
        <v>0</v>
      </c>
      <c r="V850" s="73">
        <f t="shared" si="552"/>
        <v>0</v>
      </c>
      <c r="W850" s="73">
        <f t="shared" si="540"/>
        <v>0</v>
      </c>
      <c r="Y850" s="72">
        <f t="shared" si="530"/>
        <v>0</v>
      </c>
      <c r="Z850" s="73">
        <f t="shared" si="531"/>
        <v>0</v>
      </c>
      <c r="AA850" s="58">
        <f t="shared" si="532"/>
        <v>0</v>
      </c>
      <c r="AB850" s="72">
        <f t="shared" si="533"/>
        <v>0</v>
      </c>
      <c r="AC850" s="72">
        <f t="shared" si="534"/>
        <v>0</v>
      </c>
      <c r="AD850" s="73">
        <f t="shared" si="535"/>
        <v>6394</v>
      </c>
      <c r="AE850" s="73">
        <f t="shared" si="536"/>
        <v>0</v>
      </c>
      <c r="AF850" s="1">
        <f t="shared" si="537"/>
        <v>6394</v>
      </c>
      <c r="AH850" s="1" t="str">
        <f t="shared" si="538"/>
        <v>Yes</v>
      </c>
    </row>
    <row r="851" spans="1:34" x14ac:dyDescent="0.2">
      <c r="A851" s="88">
        <v>1.0319999999999999E-3</v>
      </c>
      <c r="B851" s="4">
        <f t="shared" si="525"/>
        <v>5967.0010320000001</v>
      </c>
      <c r="C851" s="213" t="s">
        <v>235</v>
      </c>
      <c r="D851" s="213"/>
      <c r="E851" s="44" t="s">
        <v>21</v>
      </c>
      <c r="F851" s="14">
        <f t="shared" si="528"/>
        <v>1</v>
      </c>
      <c r="G851" s="14">
        <f t="shared" si="529"/>
        <v>1</v>
      </c>
      <c r="H851" s="101" t="str">
        <f>IF(ISNA(VLOOKUP(C851,[1]Sheet1!$J$2:$J$2999,1,FALSE)),"No","Yes")</f>
        <v>No</v>
      </c>
      <c r="I851" s="72">
        <f t="shared" si="541"/>
        <v>0</v>
      </c>
      <c r="J851" s="72">
        <f t="shared" si="542"/>
        <v>0</v>
      </c>
      <c r="K851" s="72">
        <f t="shared" si="543"/>
        <v>0</v>
      </c>
      <c r="L851" s="72">
        <f t="shared" si="544"/>
        <v>0</v>
      </c>
      <c r="M851" s="72">
        <f t="shared" si="545"/>
        <v>0</v>
      </c>
      <c r="N851" s="72">
        <f t="shared" si="546"/>
        <v>0</v>
      </c>
      <c r="O851" s="72">
        <f t="shared" si="539"/>
        <v>0</v>
      </c>
      <c r="Q851" s="73">
        <f t="shared" si="547"/>
        <v>0</v>
      </c>
      <c r="R851" s="73">
        <f t="shared" si="548"/>
        <v>0</v>
      </c>
      <c r="S851" s="73">
        <f t="shared" si="549"/>
        <v>5967</v>
      </c>
      <c r="T851" s="73">
        <f t="shared" si="550"/>
        <v>0</v>
      </c>
      <c r="U851" s="73">
        <f t="shared" si="551"/>
        <v>0</v>
      </c>
      <c r="V851" s="73">
        <f t="shared" si="552"/>
        <v>0</v>
      </c>
      <c r="W851" s="73">
        <f t="shared" si="540"/>
        <v>0</v>
      </c>
      <c r="Y851" s="72">
        <f t="shared" si="530"/>
        <v>0</v>
      </c>
      <c r="Z851" s="73">
        <f t="shared" si="531"/>
        <v>0</v>
      </c>
      <c r="AA851" s="58">
        <f t="shared" si="532"/>
        <v>0</v>
      </c>
      <c r="AB851" s="72">
        <f t="shared" si="533"/>
        <v>0</v>
      </c>
      <c r="AC851" s="72">
        <f t="shared" si="534"/>
        <v>0</v>
      </c>
      <c r="AD851" s="73">
        <f t="shared" si="535"/>
        <v>5967</v>
      </c>
      <c r="AE851" s="73">
        <f t="shared" si="536"/>
        <v>0</v>
      </c>
      <c r="AF851" s="1">
        <f t="shared" si="537"/>
        <v>5967</v>
      </c>
      <c r="AH851" s="1" t="str">
        <f t="shared" si="538"/>
        <v>No</v>
      </c>
    </row>
    <row r="852" spans="1:34" x14ac:dyDescent="0.2">
      <c r="A852" s="88">
        <v>1.0330000000000001E-3</v>
      </c>
      <c r="B852" s="4">
        <f t="shared" si="525"/>
        <v>1.0330000000000001E-3</v>
      </c>
      <c r="C852" s="213" t="s">
        <v>238</v>
      </c>
      <c r="D852" s="213"/>
      <c r="E852" s="44" t="s">
        <v>21</v>
      </c>
      <c r="F852" s="14">
        <f t="shared" si="528"/>
        <v>0</v>
      </c>
      <c r="G852" s="14">
        <f t="shared" si="529"/>
        <v>0</v>
      </c>
      <c r="H852" s="101" t="str">
        <f>IF(ISNA(VLOOKUP(C852,[1]Sheet1!$J$2:$J$2999,1,FALSE)),"No","Yes")</f>
        <v>No</v>
      </c>
      <c r="I852" s="72">
        <f t="shared" si="541"/>
        <v>0</v>
      </c>
      <c r="J852" s="72">
        <f t="shared" si="542"/>
        <v>0</v>
      </c>
      <c r="K852" s="72">
        <f t="shared" si="543"/>
        <v>0</v>
      </c>
      <c r="L852" s="72">
        <f t="shared" si="544"/>
        <v>0</v>
      </c>
      <c r="M852" s="72">
        <f t="shared" si="545"/>
        <v>0</v>
      </c>
      <c r="N852" s="72">
        <f t="shared" si="546"/>
        <v>0</v>
      </c>
      <c r="O852" s="72">
        <f t="shared" si="539"/>
        <v>0</v>
      </c>
      <c r="Q852" s="73">
        <f t="shared" si="547"/>
        <v>0</v>
      </c>
      <c r="R852" s="73">
        <f t="shared" si="548"/>
        <v>0</v>
      </c>
      <c r="S852" s="73">
        <f t="shared" si="549"/>
        <v>0</v>
      </c>
      <c r="T852" s="73">
        <f t="shared" si="550"/>
        <v>0</v>
      </c>
      <c r="U852" s="73">
        <f t="shared" si="551"/>
        <v>0</v>
      </c>
      <c r="V852" s="73">
        <f t="shared" si="552"/>
        <v>0</v>
      </c>
      <c r="W852" s="73">
        <f t="shared" si="540"/>
        <v>0</v>
      </c>
      <c r="Y852" s="72">
        <f t="shared" si="530"/>
        <v>0</v>
      </c>
      <c r="Z852" s="73">
        <f t="shared" si="531"/>
        <v>0</v>
      </c>
      <c r="AA852" s="58">
        <f t="shared" si="532"/>
        <v>0</v>
      </c>
      <c r="AB852" s="72">
        <f t="shared" si="533"/>
        <v>0</v>
      </c>
      <c r="AC852" s="72">
        <f t="shared" si="534"/>
        <v>0</v>
      </c>
      <c r="AD852" s="73">
        <f t="shared" si="535"/>
        <v>0</v>
      </c>
      <c r="AE852" s="73">
        <f t="shared" si="536"/>
        <v>0</v>
      </c>
      <c r="AF852" s="1">
        <f t="shared" si="537"/>
        <v>0</v>
      </c>
      <c r="AH852" s="1" t="str">
        <f t="shared" si="538"/>
        <v>No</v>
      </c>
    </row>
    <row r="853" spans="1:34" x14ac:dyDescent="0.2">
      <c r="A853" s="88">
        <v>1.034E-3</v>
      </c>
      <c r="B853" s="4">
        <f t="shared" si="525"/>
        <v>1.034E-3</v>
      </c>
      <c r="C853" s="213" t="s">
        <v>240</v>
      </c>
      <c r="D853" s="213"/>
      <c r="E853" s="44" t="s">
        <v>21</v>
      </c>
      <c r="F853" s="14">
        <f t="shared" si="528"/>
        <v>0</v>
      </c>
      <c r="G853" s="14">
        <f t="shared" si="529"/>
        <v>0</v>
      </c>
      <c r="H853" s="101" t="str">
        <f>IF(ISNA(VLOOKUP(C853,[1]Sheet1!$J$2:$J$2999,1,FALSE)),"No","Yes")</f>
        <v>No</v>
      </c>
      <c r="I853" s="72">
        <f t="shared" si="541"/>
        <v>0</v>
      </c>
      <c r="J853" s="72">
        <f t="shared" si="542"/>
        <v>0</v>
      </c>
      <c r="K853" s="72">
        <f t="shared" si="543"/>
        <v>0</v>
      </c>
      <c r="L853" s="72">
        <f t="shared" si="544"/>
        <v>0</v>
      </c>
      <c r="M853" s="72">
        <f t="shared" si="545"/>
        <v>0</v>
      </c>
      <c r="N853" s="72">
        <f t="shared" si="546"/>
        <v>0</v>
      </c>
      <c r="O853" s="72">
        <f t="shared" si="539"/>
        <v>0</v>
      </c>
      <c r="Q853" s="73">
        <f t="shared" si="547"/>
        <v>0</v>
      </c>
      <c r="R853" s="73">
        <f t="shared" si="548"/>
        <v>0</v>
      </c>
      <c r="S853" s="73">
        <f t="shared" si="549"/>
        <v>0</v>
      </c>
      <c r="T853" s="73">
        <f t="shared" si="550"/>
        <v>0</v>
      </c>
      <c r="U853" s="73">
        <f t="shared" si="551"/>
        <v>0</v>
      </c>
      <c r="V853" s="73">
        <f t="shared" si="552"/>
        <v>0</v>
      </c>
      <c r="W853" s="73">
        <f t="shared" si="540"/>
        <v>0</v>
      </c>
      <c r="Y853" s="72">
        <f t="shared" si="530"/>
        <v>0</v>
      </c>
      <c r="Z853" s="73">
        <f t="shared" si="531"/>
        <v>0</v>
      </c>
      <c r="AA853" s="58">
        <f t="shared" si="532"/>
        <v>0</v>
      </c>
      <c r="AB853" s="72">
        <f t="shared" si="533"/>
        <v>0</v>
      </c>
      <c r="AC853" s="72">
        <f t="shared" si="534"/>
        <v>0</v>
      </c>
      <c r="AD853" s="73">
        <f t="shared" si="535"/>
        <v>0</v>
      </c>
      <c r="AE853" s="73">
        <f t="shared" si="536"/>
        <v>0</v>
      </c>
      <c r="AF853" s="1">
        <f t="shared" si="537"/>
        <v>0</v>
      </c>
      <c r="AH853" s="1" t="str">
        <f t="shared" si="538"/>
        <v>No</v>
      </c>
    </row>
    <row r="854" spans="1:34" x14ac:dyDescent="0.2">
      <c r="A854" s="88">
        <v>1.0350000000000001E-3</v>
      </c>
      <c r="B854" s="4">
        <f t="shared" si="525"/>
        <v>1.0350000000000001E-3</v>
      </c>
      <c r="C854" s="213" t="s">
        <v>241</v>
      </c>
      <c r="D854" s="213" t="s">
        <v>377</v>
      </c>
      <c r="E854" s="44" t="s">
        <v>21</v>
      </c>
      <c r="F854" s="14">
        <f t="shared" si="528"/>
        <v>0</v>
      </c>
      <c r="G854" s="14">
        <f t="shared" si="529"/>
        <v>0</v>
      </c>
      <c r="H854" s="101" t="str">
        <f>IF(ISNA(VLOOKUP(C854,[1]Sheet1!$J$2:$J$2999,1,FALSE)),"No","Yes")</f>
        <v>Yes</v>
      </c>
      <c r="I854" s="72">
        <f t="shared" si="541"/>
        <v>0</v>
      </c>
      <c r="J854" s="72">
        <f t="shared" si="542"/>
        <v>0</v>
      </c>
      <c r="K854" s="72">
        <f t="shared" si="543"/>
        <v>0</v>
      </c>
      <c r="L854" s="72">
        <f t="shared" si="544"/>
        <v>0</v>
      </c>
      <c r="M854" s="72">
        <f t="shared" si="545"/>
        <v>0</v>
      </c>
      <c r="N854" s="72">
        <f t="shared" si="546"/>
        <v>0</v>
      </c>
      <c r="O854" s="72">
        <f t="shared" si="539"/>
        <v>0</v>
      </c>
      <c r="Q854" s="73">
        <f t="shared" si="547"/>
        <v>0</v>
      </c>
      <c r="R854" s="73">
        <f t="shared" si="548"/>
        <v>0</v>
      </c>
      <c r="S854" s="73">
        <f t="shared" si="549"/>
        <v>0</v>
      </c>
      <c r="T854" s="73">
        <f t="shared" si="550"/>
        <v>0</v>
      </c>
      <c r="U854" s="73">
        <f t="shared" si="551"/>
        <v>0</v>
      </c>
      <c r="V854" s="73">
        <f t="shared" si="552"/>
        <v>0</v>
      </c>
      <c r="W854" s="73">
        <f t="shared" si="540"/>
        <v>0</v>
      </c>
      <c r="Y854" s="72">
        <f t="shared" si="530"/>
        <v>0</v>
      </c>
      <c r="Z854" s="73">
        <f t="shared" si="531"/>
        <v>0</v>
      </c>
      <c r="AA854" s="58">
        <f t="shared" si="532"/>
        <v>0</v>
      </c>
      <c r="AB854" s="72">
        <f t="shared" si="533"/>
        <v>0</v>
      </c>
      <c r="AC854" s="72">
        <f t="shared" si="534"/>
        <v>0</v>
      </c>
      <c r="AD854" s="73">
        <f t="shared" si="535"/>
        <v>0</v>
      </c>
      <c r="AE854" s="73">
        <f t="shared" si="536"/>
        <v>0</v>
      </c>
      <c r="AF854" s="1">
        <f t="shared" si="537"/>
        <v>0</v>
      </c>
      <c r="AH854" s="1" t="str">
        <f t="shared" si="538"/>
        <v>Yes</v>
      </c>
    </row>
    <row r="855" spans="1:34" x14ac:dyDescent="0.2">
      <c r="A855" s="88">
        <v>1.036E-3</v>
      </c>
      <c r="B855" s="4">
        <f t="shared" si="525"/>
        <v>8653.0010359999997</v>
      </c>
      <c r="C855" t="s">
        <v>265</v>
      </c>
      <c r="D855" s="213" t="s">
        <v>346</v>
      </c>
      <c r="E855" s="44" t="s">
        <v>21</v>
      </c>
      <c r="F855" s="14">
        <f t="shared" si="528"/>
        <v>1</v>
      </c>
      <c r="G855" s="14">
        <f t="shared" si="529"/>
        <v>1</v>
      </c>
      <c r="H855" s="101" t="str">
        <f>IF(ISNA(VLOOKUP(C855,[1]Sheet1!$J$2:$J$2999,1,FALSE)),"No","Yes")</f>
        <v>No</v>
      </c>
      <c r="I855" s="72">
        <f t="shared" si="541"/>
        <v>0</v>
      </c>
      <c r="J855" s="72">
        <f t="shared" si="542"/>
        <v>0</v>
      </c>
      <c r="K855" s="72">
        <f t="shared" si="543"/>
        <v>0</v>
      </c>
      <c r="L855" s="72">
        <f t="shared" si="544"/>
        <v>0</v>
      </c>
      <c r="M855" s="72">
        <f t="shared" si="545"/>
        <v>0</v>
      </c>
      <c r="N855" s="72">
        <f t="shared" si="546"/>
        <v>0</v>
      </c>
      <c r="O855" s="72">
        <f t="shared" si="539"/>
        <v>0</v>
      </c>
      <c r="Q855" s="73">
        <f t="shared" si="547"/>
        <v>0</v>
      </c>
      <c r="R855" s="73">
        <f t="shared" si="548"/>
        <v>0</v>
      </c>
      <c r="S855" s="73">
        <f t="shared" si="549"/>
        <v>0</v>
      </c>
      <c r="T855" s="73">
        <f t="shared" si="550"/>
        <v>8653</v>
      </c>
      <c r="U855" s="73">
        <f t="shared" si="551"/>
        <v>0</v>
      </c>
      <c r="V855" s="73">
        <f t="shared" si="552"/>
        <v>0</v>
      </c>
      <c r="W855" s="73">
        <f t="shared" si="540"/>
        <v>0</v>
      </c>
      <c r="Y855" s="72">
        <f t="shared" si="530"/>
        <v>0</v>
      </c>
      <c r="Z855" s="73">
        <f t="shared" si="531"/>
        <v>0</v>
      </c>
      <c r="AA855" s="58">
        <f t="shared" si="532"/>
        <v>0</v>
      </c>
      <c r="AB855" s="72">
        <f t="shared" si="533"/>
        <v>0</v>
      </c>
      <c r="AC855" s="72">
        <f t="shared" si="534"/>
        <v>0</v>
      </c>
      <c r="AD855" s="73">
        <f t="shared" si="535"/>
        <v>8653</v>
      </c>
      <c r="AE855" s="73">
        <f t="shared" si="536"/>
        <v>0</v>
      </c>
      <c r="AF855" s="1">
        <f t="shared" si="537"/>
        <v>8653</v>
      </c>
      <c r="AH855" s="1" t="str">
        <f t="shared" si="538"/>
        <v>No</v>
      </c>
    </row>
    <row r="856" spans="1:34" x14ac:dyDescent="0.2">
      <c r="A856" s="88">
        <v>1.0369999999999999E-3</v>
      </c>
      <c r="B856" s="4">
        <f t="shared" si="525"/>
        <v>8483.001037</v>
      </c>
      <c r="C856" t="s">
        <v>267</v>
      </c>
      <c r="D856" s="213" t="s">
        <v>98</v>
      </c>
      <c r="E856" s="44" t="s">
        <v>21</v>
      </c>
      <c r="F856" s="14">
        <f t="shared" si="528"/>
        <v>1</v>
      </c>
      <c r="G856" s="14">
        <f t="shared" si="529"/>
        <v>1</v>
      </c>
      <c r="H856" s="101" t="str">
        <f>IF(ISNA(VLOOKUP(C856,[1]Sheet1!$J$2:$J$2999,1,FALSE)),"No","Yes")</f>
        <v>Yes</v>
      </c>
      <c r="I856" s="72">
        <f t="shared" si="541"/>
        <v>0</v>
      </c>
      <c r="J856" s="72">
        <f t="shared" si="542"/>
        <v>0</v>
      </c>
      <c r="K856" s="72">
        <f t="shared" si="543"/>
        <v>0</v>
      </c>
      <c r="L856" s="72">
        <f t="shared" si="544"/>
        <v>0</v>
      </c>
      <c r="M856" s="72">
        <f t="shared" si="545"/>
        <v>0</v>
      </c>
      <c r="N856" s="72">
        <f t="shared" si="546"/>
        <v>0</v>
      </c>
      <c r="O856" s="72">
        <f t="shared" si="539"/>
        <v>0</v>
      </c>
      <c r="Q856" s="73">
        <f t="shared" si="547"/>
        <v>0</v>
      </c>
      <c r="R856" s="73">
        <f t="shared" si="548"/>
        <v>0</v>
      </c>
      <c r="S856" s="73">
        <f t="shared" si="549"/>
        <v>0</v>
      </c>
      <c r="T856" s="73">
        <f t="shared" si="550"/>
        <v>8483</v>
      </c>
      <c r="U856" s="73">
        <f t="shared" si="551"/>
        <v>0</v>
      </c>
      <c r="V856" s="73">
        <f t="shared" si="552"/>
        <v>0</v>
      </c>
      <c r="W856" s="73">
        <f t="shared" si="540"/>
        <v>0</v>
      </c>
      <c r="Y856" s="72">
        <f t="shared" si="530"/>
        <v>0</v>
      </c>
      <c r="Z856" s="73">
        <f t="shared" si="531"/>
        <v>0</v>
      </c>
      <c r="AA856" s="58">
        <f t="shared" si="532"/>
        <v>0</v>
      </c>
      <c r="AB856" s="72">
        <f t="shared" si="533"/>
        <v>0</v>
      </c>
      <c r="AC856" s="72">
        <f t="shared" si="534"/>
        <v>0</v>
      </c>
      <c r="AD856" s="73">
        <f t="shared" si="535"/>
        <v>8483</v>
      </c>
      <c r="AE856" s="73">
        <f t="shared" si="536"/>
        <v>0</v>
      </c>
      <c r="AF856" s="1">
        <f t="shared" si="537"/>
        <v>8483</v>
      </c>
      <c r="AH856" s="1" t="str">
        <f t="shared" si="538"/>
        <v>Yes</v>
      </c>
    </row>
    <row r="857" spans="1:34" x14ac:dyDescent="0.2">
      <c r="A857" s="88">
        <v>1.0380000000000001E-3</v>
      </c>
      <c r="B857" s="4">
        <f t="shared" si="525"/>
        <v>7915.0010380000003</v>
      </c>
      <c r="C857" t="s">
        <v>275</v>
      </c>
      <c r="D857" s="213" t="s">
        <v>70</v>
      </c>
      <c r="E857" s="44" t="s">
        <v>21</v>
      </c>
      <c r="F857" s="14">
        <f t="shared" si="528"/>
        <v>1</v>
      </c>
      <c r="G857" s="14">
        <f t="shared" si="529"/>
        <v>1</v>
      </c>
      <c r="H857" s="101" t="str">
        <f>IF(ISNA(VLOOKUP(C857,[1]Sheet1!$J$2:$J$2999,1,FALSE)),"No","Yes")</f>
        <v>Yes</v>
      </c>
      <c r="I857" s="72">
        <f t="shared" si="541"/>
        <v>0</v>
      </c>
      <c r="J857" s="72">
        <f t="shared" si="542"/>
        <v>0</v>
      </c>
      <c r="K857" s="72">
        <f t="shared" si="543"/>
        <v>0</v>
      </c>
      <c r="L857" s="72">
        <f t="shared" si="544"/>
        <v>0</v>
      </c>
      <c r="M857" s="72">
        <f t="shared" si="545"/>
        <v>0</v>
      </c>
      <c r="N857" s="72">
        <f t="shared" si="546"/>
        <v>0</v>
      </c>
      <c r="O857" s="72">
        <f t="shared" si="539"/>
        <v>0</v>
      </c>
      <c r="Q857" s="73">
        <f t="shared" si="547"/>
        <v>0</v>
      </c>
      <c r="R857" s="73">
        <f t="shared" si="548"/>
        <v>0</v>
      </c>
      <c r="S857" s="73">
        <f t="shared" si="549"/>
        <v>0</v>
      </c>
      <c r="T857" s="73">
        <f t="shared" si="550"/>
        <v>7915</v>
      </c>
      <c r="U857" s="73">
        <f t="shared" si="551"/>
        <v>0</v>
      </c>
      <c r="V857" s="73">
        <f t="shared" si="552"/>
        <v>0</v>
      </c>
      <c r="W857" s="73">
        <f t="shared" si="540"/>
        <v>0</v>
      </c>
      <c r="Y857" s="72">
        <f t="shared" si="530"/>
        <v>0</v>
      </c>
      <c r="Z857" s="73">
        <f t="shared" si="531"/>
        <v>0</v>
      </c>
      <c r="AA857" s="58">
        <f t="shared" si="532"/>
        <v>0</v>
      </c>
      <c r="AB857" s="72">
        <f t="shared" si="533"/>
        <v>0</v>
      </c>
      <c r="AC857" s="72">
        <f t="shared" si="534"/>
        <v>0</v>
      </c>
      <c r="AD857" s="73">
        <f t="shared" si="535"/>
        <v>7915</v>
      </c>
      <c r="AE857" s="73">
        <f t="shared" si="536"/>
        <v>0</v>
      </c>
      <c r="AF857" s="1">
        <f t="shared" si="537"/>
        <v>7915</v>
      </c>
      <c r="AH857" s="1" t="str">
        <f t="shared" si="538"/>
        <v>Yes</v>
      </c>
    </row>
    <row r="858" spans="1:34" x14ac:dyDescent="0.2">
      <c r="A858" s="88">
        <v>1.039E-3</v>
      </c>
      <c r="B858" s="4">
        <f t="shared" si="525"/>
        <v>7906.0010389999998</v>
      </c>
      <c r="C858" t="s">
        <v>276</v>
      </c>
      <c r="D858" s="213" t="s">
        <v>347</v>
      </c>
      <c r="E858" s="44" t="s">
        <v>21</v>
      </c>
      <c r="F858" s="14">
        <f t="shared" si="528"/>
        <v>1</v>
      </c>
      <c r="G858" s="14">
        <f t="shared" si="529"/>
        <v>1</v>
      </c>
      <c r="H858" s="101" t="str">
        <f>IF(ISNA(VLOOKUP(C858,[1]Sheet1!$J$2:$J$2999,1,FALSE)),"No","Yes")</f>
        <v>Yes</v>
      </c>
      <c r="I858" s="72">
        <f t="shared" si="541"/>
        <v>0</v>
      </c>
      <c r="J858" s="72">
        <f t="shared" si="542"/>
        <v>0</v>
      </c>
      <c r="K858" s="72">
        <f t="shared" si="543"/>
        <v>0</v>
      </c>
      <c r="L858" s="72">
        <f t="shared" si="544"/>
        <v>0</v>
      </c>
      <c r="M858" s="72">
        <f t="shared" si="545"/>
        <v>0</v>
      </c>
      <c r="N858" s="72">
        <f t="shared" si="546"/>
        <v>0</v>
      </c>
      <c r="O858" s="72">
        <f t="shared" si="539"/>
        <v>0</v>
      </c>
      <c r="Q858" s="73">
        <f t="shared" si="547"/>
        <v>0</v>
      </c>
      <c r="R858" s="73">
        <f t="shared" si="548"/>
        <v>0</v>
      </c>
      <c r="S858" s="73">
        <f t="shared" si="549"/>
        <v>0</v>
      </c>
      <c r="T858" s="73">
        <f t="shared" si="550"/>
        <v>7906</v>
      </c>
      <c r="U858" s="73">
        <f t="shared" si="551"/>
        <v>0</v>
      </c>
      <c r="V858" s="73">
        <f t="shared" si="552"/>
        <v>0</v>
      </c>
      <c r="W858" s="73">
        <f t="shared" si="540"/>
        <v>0</v>
      </c>
      <c r="Y858" s="72">
        <f t="shared" si="530"/>
        <v>0</v>
      </c>
      <c r="Z858" s="73">
        <f t="shared" si="531"/>
        <v>0</v>
      </c>
      <c r="AA858" s="58">
        <f t="shared" si="532"/>
        <v>0</v>
      </c>
      <c r="AB858" s="72">
        <f t="shared" si="533"/>
        <v>0</v>
      </c>
      <c r="AC858" s="72">
        <f t="shared" si="534"/>
        <v>0</v>
      </c>
      <c r="AD858" s="73">
        <f t="shared" si="535"/>
        <v>7906</v>
      </c>
      <c r="AE858" s="73">
        <f t="shared" si="536"/>
        <v>0</v>
      </c>
      <c r="AF858" s="1">
        <f t="shared" si="537"/>
        <v>7906</v>
      </c>
      <c r="AH858" s="1" t="str">
        <f t="shared" si="538"/>
        <v>No</v>
      </c>
    </row>
    <row r="859" spans="1:34" x14ac:dyDescent="0.2">
      <c r="A859" s="88">
        <v>1.0400000000000001E-3</v>
      </c>
      <c r="B859" s="4">
        <f t="shared" si="525"/>
        <v>7872.0010400000001</v>
      </c>
      <c r="C859" t="s">
        <v>277</v>
      </c>
      <c r="D859" s="213" t="s">
        <v>348</v>
      </c>
      <c r="E859" s="44" t="s">
        <v>21</v>
      </c>
      <c r="F859" s="14">
        <f t="shared" si="528"/>
        <v>1</v>
      </c>
      <c r="G859" s="14">
        <f t="shared" si="529"/>
        <v>1</v>
      </c>
      <c r="H859" s="101" t="str">
        <f>IF(ISNA(VLOOKUP(C859,[1]Sheet1!$J$2:$J$2999,1,FALSE)),"No","Yes")</f>
        <v>No</v>
      </c>
      <c r="I859" s="72">
        <f t="shared" si="541"/>
        <v>0</v>
      </c>
      <c r="J859" s="72">
        <f t="shared" si="542"/>
        <v>0</v>
      </c>
      <c r="K859" s="72">
        <f t="shared" si="543"/>
        <v>0</v>
      </c>
      <c r="L859" s="72">
        <f t="shared" si="544"/>
        <v>0</v>
      </c>
      <c r="M859" s="72">
        <f t="shared" si="545"/>
        <v>0</v>
      </c>
      <c r="N859" s="72">
        <f t="shared" si="546"/>
        <v>0</v>
      </c>
      <c r="O859" s="72">
        <f t="shared" si="539"/>
        <v>0</v>
      </c>
      <c r="Q859" s="73">
        <f t="shared" si="547"/>
        <v>0</v>
      </c>
      <c r="R859" s="73">
        <f t="shared" si="548"/>
        <v>0</v>
      </c>
      <c r="S859" s="73">
        <f t="shared" si="549"/>
        <v>0</v>
      </c>
      <c r="T859" s="73">
        <f t="shared" si="550"/>
        <v>7872</v>
      </c>
      <c r="U859" s="73">
        <f t="shared" si="551"/>
        <v>0</v>
      </c>
      <c r="V859" s="73">
        <f t="shared" si="552"/>
        <v>0</v>
      </c>
      <c r="W859" s="73">
        <f t="shared" si="540"/>
        <v>0</v>
      </c>
      <c r="Y859" s="72">
        <f t="shared" si="530"/>
        <v>0</v>
      </c>
      <c r="Z859" s="73">
        <f t="shared" si="531"/>
        <v>0</v>
      </c>
      <c r="AA859" s="58">
        <f t="shared" si="532"/>
        <v>0</v>
      </c>
      <c r="AB859" s="72">
        <f t="shared" si="533"/>
        <v>0</v>
      </c>
      <c r="AC859" s="72">
        <f t="shared" si="534"/>
        <v>0</v>
      </c>
      <c r="AD859" s="73">
        <f t="shared" si="535"/>
        <v>7872</v>
      </c>
      <c r="AE859" s="73">
        <f t="shared" si="536"/>
        <v>0</v>
      </c>
      <c r="AF859" s="1">
        <f t="shared" si="537"/>
        <v>7872</v>
      </c>
      <c r="AH859" s="1" t="str">
        <f t="shared" si="538"/>
        <v>No</v>
      </c>
    </row>
    <row r="860" spans="1:34" x14ac:dyDescent="0.2">
      <c r="A860" s="88">
        <v>1.041E-3</v>
      </c>
      <c r="B860" s="4">
        <f t="shared" si="525"/>
        <v>7805.0010410000004</v>
      </c>
      <c r="C860" t="s">
        <v>279</v>
      </c>
      <c r="D860" s="213"/>
      <c r="E860" s="44" t="s">
        <v>21</v>
      </c>
      <c r="F860" s="14">
        <f t="shared" si="528"/>
        <v>1</v>
      </c>
      <c r="G860" s="14">
        <f t="shared" si="529"/>
        <v>1</v>
      </c>
      <c r="H860" s="101" t="str">
        <f>IF(ISNA(VLOOKUP(C860,[1]Sheet1!$J$2:$J$2999,1,FALSE)),"No","Yes")</f>
        <v>No</v>
      </c>
      <c r="I860" s="72">
        <f t="shared" si="541"/>
        <v>0</v>
      </c>
      <c r="J860" s="72">
        <f t="shared" si="542"/>
        <v>0</v>
      </c>
      <c r="K860" s="72">
        <f t="shared" si="543"/>
        <v>0</v>
      </c>
      <c r="L860" s="72">
        <f t="shared" si="544"/>
        <v>0</v>
      </c>
      <c r="M860" s="72">
        <f t="shared" si="545"/>
        <v>0</v>
      </c>
      <c r="N860" s="72">
        <f t="shared" si="546"/>
        <v>0</v>
      </c>
      <c r="O860" s="72">
        <f t="shared" si="539"/>
        <v>0</v>
      </c>
      <c r="Q860" s="73">
        <f t="shared" si="547"/>
        <v>0</v>
      </c>
      <c r="R860" s="73">
        <f t="shared" si="548"/>
        <v>0</v>
      </c>
      <c r="S860" s="73">
        <f t="shared" si="549"/>
        <v>0</v>
      </c>
      <c r="T860" s="73">
        <f t="shared" si="550"/>
        <v>7805</v>
      </c>
      <c r="U860" s="73">
        <f t="shared" si="551"/>
        <v>0</v>
      </c>
      <c r="V860" s="73">
        <f t="shared" si="552"/>
        <v>0</v>
      </c>
      <c r="W860" s="73">
        <f t="shared" si="540"/>
        <v>0</v>
      </c>
      <c r="Y860" s="72">
        <f t="shared" si="530"/>
        <v>0</v>
      </c>
      <c r="Z860" s="73">
        <f t="shared" si="531"/>
        <v>0</v>
      </c>
      <c r="AA860" s="58">
        <f t="shared" si="532"/>
        <v>0</v>
      </c>
      <c r="AB860" s="72">
        <f t="shared" si="533"/>
        <v>0</v>
      </c>
      <c r="AC860" s="72">
        <f t="shared" si="534"/>
        <v>0</v>
      </c>
      <c r="AD860" s="73">
        <f t="shared" si="535"/>
        <v>7805</v>
      </c>
      <c r="AE860" s="73">
        <f t="shared" si="536"/>
        <v>0</v>
      </c>
      <c r="AF860" s="1">
        <f t="shared" si="537"/>
        <v>7805</v>
      </c>
      <c r="AH860" s="1" t="str">
        <f t="shared" si="538"/>
        <v>No</v>
      </c>
    </row>
    <row r="861" spans="1:34" x14ac:dyDescent="0.2">
      <c r="A861" s="88">
        <v>1.042E-3</v>
      </c>
      <c r="B861" s="4">
        <f t="shared" si="525"/>
        <v>7786.0010419999999</v>
      </c>
      <c r="C861" t="s">
        <v>281</v>
      </c>
      <c r="D861" s="213" t="s">
        <v>349</v>
      </c>
      <c r="E861" s="44" t="s">
        <v>21</v>
      </c>
      <c r="F861" s="14">
        <f t="shared" si="528"/>
        <v>1</v>
      </c>
      <c r="G861" s="14">
        <f t="shared" si="529"/>
        <v>1</v>
      </c>
      <c r="H861" s="101" t="str">
        <f>IF(ISNA(VLOOKUP(C861,[1]Sheet1!$J$2:$J$2999,1,FALSE)),"No","Yes")</f>
        <v>No</v>
      </c>
      <c r="I861" s="72">
        <f t="shared" si="541"/>
        <v>0</v>
      </c>
      <c r="J861" s="72">
        <f t="shared" si="542"/>
        <v>0</v>
      </c>
      <c r="K861" s="72">
        <f t="shared" si="543"/>
        <v>0</v>
      </c>
      <c r="L861" s="72">
        <f t="shared" si="544"/>
        <v>0</v>
      </c>
      <c r="M861" s="72">
        <f t="shared" si="545"/>
        <v>0</v>
      </c>
      <c r="N861" s="72">
        <f t="shared" si="546"/>
        <v>0</v>
      </c>
      <c r="O861" s="72">
        <f t="shared" si="539"/>
        <v>0</v>
      </c>
      <c r="Q861" s="73">
        <f t="shared" si="547"/>
        <v>0</v>
      </c>
      <c r="R861" s="73">
        <f t="shared" si="548"/>
        <v>0</v>
      </c>
      <c r="S861" s="73">
        <f t="shared" si="549"/>
        <v>0</v>
      </c>
      <c r="T861" s="73">
        <f t="shared" si="550"/>
        <v>7786</v>
      </c>
      <c r="U861" s="73">
        <f t="shared" si="551"/>
        <v>0</v>
      </c>
      <c r="V861" s="73">
        <f t="shared" si="552"/>
        <v>0</v>
      </c>
      <c r="W861" s="73">
        <f t="shared" si="540"/>
        <v>0</v>
      </c>
      <c r="Y861" s="72">
        <f t="shared" si="530"/>
        <v>0</v>
      </c>
      <c r="Z861" s="73">
        <f t="shared" si="531"/>
        <v>0</v>
      </c>
      <c r="AA861" s="58">
        <f t="shared" si="532"/>
        <v>0</v>
      </c>
      <c r="AB861" s="72">
        <f t="shared" si="533"/>
        <v>0</v>
      </c>
      <c r="AC861" s="72">
        <f t="shared" si="534"/>
        <v>0</v>
      </c>
      <c r="AD861" s="73">
        <f t="shared" si="535"/>
        <v>7786</v>
      </c>
      <c r="AE861" s="73">
        <f t="shared" si="536"/>
        <v>0</v>
      </c>
      <c r="AF861" s="1">
        <f t="shared" si="537"/>
        <v>7786</v>
      </c>
      <c r="AH861" s="1" t="str">
        <f t="shared" si="538"/>
        <v>No</v>
      </c>
    </row>
    <row r="862" spans="1:34" x14ac:dyDescent="0.2">
      <c r="A862" s="88">
        <v>1.0430000000000001E-3</v>
      </c>
      <c r="B862" s="4">
        <f t="shared" si="525"/>
        <v>7748.0010430000002</v>
      </c>
      <c r="C862" t="s">
        <v>285</v>
      </c>
      <c r="D862" s="213"/>
      <c r="E862" s="44" t="s">
        <v>21</v>
      </c>
      <c r="F862" s="14">
        <f t="shared" si="528"/>
        <v>1</v>
      </c>
      <c r="G862" s="14">
        <f t="shared" si="529"/>
        <v>1</v>
      </c>
      <c r="H862" s="101" t="str">
        <f>IF(ISNA(VLOOKUP(C862,[1]Sheet1!$J$2:$J$2999,1,FALSE)),"No","Yes")</f>
        <v>No</v>
      </c>
      <c r="I862" s="72">
        <f t="shared" si="541"/>
        <v>0</v>
      </c>
      <c r="J862" s="72">
        <f t="shared" si="542"/>
        <v>0</v>
      </c>
      <c r="K862" s="72">
        <f t="shared" si="543"/>
        <v>0</v>
      </c>
      <c r="L862" s="72">
        <f t="shared" si="544"/>
        <v>0</v>
      </c>
      <c r="M862" s="72">
        <f t="shared" si="545"/>
        <v>0</v>
      </c>
      <c r="N862" s="72">
        <f t="shared" si="546"/>
        <v>0</v>
      </c>
      <c r="O862" s="72">
        <f t="shared" si="539"/>
        <v>0</v>
      </c>
      <c r="Q862" s="73">
        <f t="shared" si="547"/>
        <v>0</v>
      </c>
      <c r="R862" s="73">
        <f t="shared" si="548"/>
        <v>0</v>
      </c>
      <c r="S862" s="73">
        <f t="shared" si="549"/>
        <v>0</v>
      </c>
      <c r="T862" s="73">
        <f t="shared" si="550"/>
        <v>7748</v>
      </c>
      <c r="U862" s="73">
        <f t="shared" si="551"/>
        <v>0</v>
      </c>
      <c r="V862" s="73">
        <f t="shared" si="552"/>
        <v>0</v>
      </c>
      <c r="W862" s="73">
        <f t="shared" si="540"/>
        <v>0</v>
      </c>
      <c r="Y862" s="72">
        <f t="shared" si="530"/>
        <v>0</v>
      </c>
      <c r="Z862" s="73">
        <f t="shared" si="531"/>
        <v>0</v>
      </c>
      <c r="AA862" s="58">
        <f t="shared" si="532"/>
        <v>0</v>
      </c>
      <c r="AB862" s="72">
        <f t="shared" si="533"/>
        <v>0</v>
      </c>
      <c r="AC862" s="72">
        <f t="shared" si="534"/>
        <v>0</v>
      </c>
      <c r="AD862" s="73">
        <f t="shared" si="535"/>
        <v>7748</v>
      </c>
      <c r="AE862" s="73">
        <f t="shared" si="536"/>
        <v>0</v>
      </c>
      <c r="AF862" s="1">
        <f t="shared" si="537"/>
        <v>7748</v>
      </c>
      <c r="AH862" s="1" t="str">
        <f t="shared" si="538"/>
        <v>No</v>
      </c>
    </row>
    <row r="863" spans="1:34" x14ac:dyDescent="0.2">
      <c r="A863" s="88">
        <v>1.044E-3</v>
      </c>
      <c r="B863" s="4">
        <f t="shared" si="525"/>
        <v>7641.0010439999996</v>
      </c>
      <c r="C863" t="s">
        <v>287</v>
      </c>
      <c r="D863" s="213" t="s">
        <v>65</v>
      </c>
      <c r="E863" s="44" t="s">
        <v>21</v>
      </c>
      <c r="F863" s="14">
        <f t="shared" si="528"/>
        <v>1</v>
      </c>
      <c r="G863" s="14">
        <f t="shared" si="529"/>
        <v>1</v>
      </c>
      <c r="H863" s="101" t="str">
        <f>IF(ISNA(VLOOKUP(C863,[1]Sheet1!$J$2:$J$2999,1,FALSE)),"No","Yes")</f>
        <v>Yes</v>
      </c>
      <c r="I863" s="72">
        <f t="shared" si="541"/>
        <v>0</v>
      </c>
      <c r="J863" s="72">
        <f t="shared" si="542"/>
        <v>0</v>
      </c>
      <c r="K863" s="72">
        <f t="shared" si="543"/>
        <v>0</v>
      </c>
      <c r="L863" s="72">
        <f t="shared" si="544"/>
        <v>0</v>
      </c>
      <c r="M863" s="72">
        <f t="shared" si="545"/>
        <v>0</v>
      </c>
      <c r="N863" s="72">
        <f t="shared" si="546"/>
        <v>0</v>
      </c>
      <c r="O863" s="72">
        <f t="shared" si="539"/>
        <v>0</v>
      </c>
      <c r="Q863" s="73">
        <f t="shared" si="547"/>
        <v>0</v>
      </c>
      <c r="R863" s="73">
        <f t="shared" si="548"/>
        <v>0</v>
      </c>
      <c r="S863" s="73">
        <f t="shared" si="549"/>
        <v>0</v>
      </c>
      <c r="T863" s="73">
        <f t="shared" si="550"/>
        <v>7641</v>
      </c>
      <c r="U863" s="73">
        <f t="shared" si="551"/>
        <v>0</v>
      </c>
      <c r="V863" s="73">
        <f t="shared" si="552"/>
        <v>0</v>
      </c>
      <c r="W863" s="73">
        <f t="shared" si="540"/>
        <v>0</v>
      </c>
      <c r="Y863" s="72">
        <f t="shared" si="530"/>
        <v>0</v>
      </c>
      <c r="Z863" s="73">
        <f t="shared" si="531"/>
        <v>0</v>
      </c>
      <c r="AA863" s="58">
        <f t="shared" si="532"/>
        <v>0</v>
      </c>
      <c r="AB863" s="72">
        <f t="shared" si="533"/>
        <v>0</v>
      </c>
      <c r="AC863" s="72">
        <f t="shared" si="534"/>
        <v>0</v>
      </c>
      <c r="AD863" s="73">
        <f t="shared" si="535"/>
        <v>7641</v>
      </c>
      <c r="AE863" s="73">
        <f t="shared" si="536"/>
        <v>0</v>
      </c>
      <c r="AF863" s="1">
        <f t="shared" si="537"/>
        <v>7641</v>
      </c>
      <c r="AH863" s="1" t="str">
        <f t="shared" si="538"/>
        <v>Yes</v>
      </c>
    </row>
    <row r="864" spans="1:34" x14ac:dyDescent="0.2">
      <c r="A864" s="88">
        <v>1.0449999999999999E-3</v>
      </c>
      <c r="B864" s="4">
        <f t="shared" si="525"/>
        <v>7519.001045</v>
      </c>
      <c r="C864" t="s">
        <v>290</v>
      </c>
      <c r="D864" s="213" t="s">
        <v>375</v>
      </c>
      <c r="E864" s="44" t="s">
        <v>21</v>
      </c>
      <c r="F864" s="14">
        <f t="shared" si="528"/>
        <v>1</v>
      </c>
      <c r="G864" s="14">
        <f t="shared" si="529"/>
        <v>1</v>
      </c>
      <c r="H864" s="101" t="str">
        <f>IF(ISNA(VLOOKUP(C864,[1]Sheet1!$J$2:$J$2999,1,FALSE)),"No","Yes")</f>
        <v>No</v>
      </c>
      <c r="I864" s="72">
        <f t="shared" si="541"/>
        <v>0</v>
      </c>
      <c r="J864" s="72">
        <f t="shared" si="542"/>
        <v>0</v>
      </c>
      <c r="K864" s="72">
        <f t="shared" si="543"/>
        <v>0</v>
      </c>
      <c r="L864" s="72">
        <f t="shared" si="544"/>
        <v>0</v>
      </c>
      <c r="M864" s="72">
        <f t="shared" si="545"/>
        <v>0</v>
      </c>
      <c r="N864" s="72">
        <f t="shared" si="546"/>
        <v>0</v>
      </c>
      <c r="O864" s="72">
        <f t="shared" si="539"/>
        <v>0</v>
      </c>
      <c r="Q864" s="73">
        <f t="shared" si="547"/>
        <v>0</v>
      </c>
      <c r="R864" s="73">
        <f t="shared" si="548"/>
        <v>0</v>
      </c>
      <c r="S864" s="73">
        <f t="shared" si="549"/>
        <v>0</v>
      </c>
      <c r="T864" s="73">
        <f t="shared" si="550"/>
        <v>7519</v>
      </c>
      <c r="U864" s="73">
        <f t="shared" si="551"/>
        <v>0</v>
      </c>
      <c r="V864" s="73">
        <f t="shared" si="552"/>
        <v>0</v>
      </c>
      <c r="W864" s="73">
        <f t="shared" si="540"/>
        <v>0</v>
      </c>
      <c r="Y864" s="72">
        <f t="shared" si="530"/>
        <v>0</v>
      </c>
      <c r="Z864" s="73">
        <f t="shared" si="531"/>
        <v>0</v>
      </c>
      <c r="AA864" s="58">
        <f t="shared" si="532"/>
        <v>0</v>
      </c>
      <c r="AB864" s="72">
        <f t="shared" si="533"/>
        <v>0</v>
      </c>
      <c r="AC864" s="72">
        <f t="shared" si="534"/>
        <v>0</v>
      </c>
      <c r="AD864" s="73">
        <f t="shared" si="535"/>
        <v>7519</v>
      </c>
      <c r="AE864" s="73">
        <f t="shared" si="536"/>
        <v>0</v>
      </c>
      <c r="AF864" s="1">
        <f t="shared" si="537"/>
        <v>7519</v>
      </c>
      <c r="AH864" s="1" t="str">
        <f t="shared" si="538"/>
        <v>No</v>
      </c>
    </row>
    <row r="865" spans="1:34" x14ac:dyDescent="0.2">
      <c r="A865" s="88">
        <v>1.0460000000000001E-3</v>
      </c>
      <c r="B865" s="4">
        <f t="shared" si="525"/>
        <v>7423.0010460000003</v>
      </c>
      <c r="C865" t="s">
        <v>291</v>
      </c>
      <c r="D865" s="213"/>
      <c r="E865" s="44" t="s">
        <v>21</v>
      </c>
      <c r="F865" s="14">
        <f t="shared" si="528"/>
        <v>1</v>
      </c>
      <c r="G865" s="14">
        <f t="shared" si="529"/>
        <v>1</v>
      </c>
      <c r="H865" s="101" t="str">
        <f>IF(ISNA(VLOOKUP(C865,[1]Sheet1!$J$2:$J$2999,1,FALSE)),"No","Yes")</f>
        <v>No</v>
      </c>
      <c r="I865" s="72">
        <f t="shared" si="541"/>
        <v>0</v>
      </c>
      <c r="J865" s="72">
        <f t="shared" si="542"/>
        <v>0</v>
      </c>
      <c r="K865" s="72">
        <f t="shared" si="543"/>
        <v>0</v>
      </c>
      <c r="L865" s="72">
        <f t="shared" si="544"/>
        <v>0</v>
      </c>
      <c r="M865" s="72">
        <f t="shared" si="545"/>
        <v>0</v>
      </c>
      <c r="N865" s="72">
        <f t="shared" si="546"/>
        <v>0</v>
      </c>
      <c r="O865" s="72">
        <f t="shared" si="539"/>
        <v>0</v>
      </c>
      <c r="Q865" s="73">
        <f t="shared" si="547"/>
        <v>0</v>
      </c>
      <c r="R865" s="73">
        <f t="shared" si="548"/>
        <v>0</v>
      </c>
      <c r="S865" s="73">
        <f t="shared" si="549"/>
        <v>0</v>
      </c>
      <c r="T865" s="73">
        <f t="shared" si="550"/>
        <v>7423</v>
      </c>
      <c r="U865" s="73">
        <f t="shared" si="551"/>
        <v>0</v>
      </c>
      <c r="V865" s="73">
        <f t="shared" si="552"/>
        <v>0</v>
      </c>
      <c r="W865" s="73">
        <f t="shared" si="540"/>
        <v>0</v>
      </c>
      <c r="Y865" s="72">
        <f t="shared" si="530"/>
        <v>0</v>
      </c>
      <c r="Z865" s="73">
        <f t="shared" si="531"/>
        <v>0</v>
      </c>
      <c r="AA865" s="58">
        <f t="shared" si="532"/>
        <v>0</v>
      </c>
      <c r="AB865" s="72">
        <f t="shared" si="533"/>
        <v>0</v>
      </c>
      <c r="AC865" s="72">
        <f t="shared" si="534"/>
        <v>0</v>
      </c>
      <c r="AD865" s="73">
        <f t="shared" si="535"/>
        <v>7423</v>
      </c>
      <c r="AE865" s="73">
        <f t="shared" si="536"/>
        <v>0</v>
      </c>
      <c r="AF865" s="1">
        <f t="shared" si="537"/>
        <v>7423</v>
      </c>
      <c r="AH865" s="1" t="str">
        <f t="shared" si="538"/>
        <v>No</v>
      </c>
    </row>
    <row r="866" spans="1:34" x14ac:dyDescent="0.2">
      <c r="A866" s="88">
        <v>1.047E-3</v>
      </c>
      <c r="B866" s="4">
        <f t="shared" si="525"/>
        <v>7308.0010469999997</v>
      </c>
      <c r="C866" t="s">
        <v>294</v>
      </c>
      <c r="D866" s="213"/>
      <c r="E866" s="44" t="s">
        <v>21</v>
      </c>
      <c r="F866" s="14">
        <f t="shared" si="528"/>
        <v>1</v>
      </c>
      <c r="G866" s="14">
        <f t="shared" si="529"/>
        <v>1</v>
      </c>
      <c r="H866" s="101" t="str">
        <f>IF(ISNA(VLOOKUP(C866,[1]Sheet1!$J$2:$J$2999,1,FALSE)),"No","Yes")</f>
        <v>No</v>
      </c>
      <c r="I866" s="72">
        <f t="shared" si="541"/>
        <v>0</v>
      </c>
      <c r="J866" s="72">
        <f t="shared" si="542"/>
        <v>0</v>
      </c>
      <c r="K866" s="72">
        <f t="shared" si="543"/>
        <v>0</v>
      </c>
      <c r="L866" s="72">
        <f t="shared" si="544"/>
        <v>0</v>
      </c>
      <c r="M866" s="72">
        <f t="shared" si="545"/>
        <v>0</v>
      </c>
      <c r="N866" s="72">
        <f t="shared" si="546"/>
        <v>0</v>
      </c>
      <c r="O866" s="72">
        <f t="shared" si="539"/>
        <v>0</v>
      </c>
      <c r="Q866" s="73">
        <f t="shared" si="547"/>
        <v>0</v>
      </c>
      <c r="R866" s="73">
        <f t="shared" si="548"/>
        <v>0</v>
      </c>
      <c r="S866" s="73">
        <f t="shared" si="549"/>
        <v>0</v>
      </c>
      <c r="T866" s="73">
        <f t="shared" si="550"/>
        <v>7308</v>
      </c>
      <c r="U866" s="73">
        <f t="shared" si="551"/>
        <v>0</v>
      </c>
      <c r="V866" s="73">
        <f t="shared" si="552"/>
        <v>0</v>
      </c>
      <c r="W866" s="73">
        <f t="shared" si="540"/>
        <v>0</v>
      </c>
      <c r="Y866" s="72">
        <f t="shared" si="530"/>
        <v>0</v>
      </c>
      <c r="Z866" s="73">
        <f t="shared" si="531"/>
        <v>0</v>
      </c>
      <c r="AA866" s="58">
        <f t="shared" si="532"/>
        <v>0</v>
      </c>
      <c r="AB866" s="72">
        <f t="shared" si="533"/>
        <v>0</v>
      </c>
      <c r="AC866" s="72">
        <f t="shared" si="534"/>
        <v>0</v>
      </c>
      <c r="AD866" s="73">
        <f t="shared" si="535"/>
        <v>7308</v>
      </c>
      <c r="AE866" s="73">
        <f t="shared" si="536"/>
        <v>0</v>
      </c>
      <c r="AF866" s="1">
        <f t="shared" si="537"/>
        <v>7308</v>
      </c>
      <c r="AH866" s="1" t="str">
        <f t="shared" si="538"/>
        <v>No</v>
      </c>
    </row>
    <row r="867" spans="1:34" x14ac:dyDescent="0.2">
      <c r="A867" s="88">
        <v>1.0480000000000001E-3</v>
      </c>
      <c r="B867" s="4">
        <f t="shared" si="525"/>
        <v>7241.0010480000001</v>
      </c>
      <c r="C867" t="s">
        <v>296</v>
      </c>
      <c r="D867" s="213"/>
      <c r="E867" s="44" t="s">
        <v>21</v>
      </c>
      <c r="F867" s="14">
        <f t="shared" si="528"/>
        <v>1</v>
      </c>
      <c r="G867" s="14">
        <f t="shared" si="529"/>
        <v>1</v>
      </c>
      <c r="H867" s="101" t="str">
        <f>IF(ISNA(VLOOKUP(C867,[1]Sheet1!$J$2:$J$2999,1,FALSE)),"No","Yes")</f>
        <v>No</v>
      </c>
      <c r="I867" s="72">
        <f t="shared" si="541"/>
        <v>0</v>
      </c>
      <c r="J867" s="72">
        <f t="shared" si="542"/>
        <v>0</v>
      </c>
      <c r="K867" s="72">
        <f t="shared" si="543"/>
        <v>0</v>
      </c>
      <c r="L867" s="72">
        <f t="shared" si="544"/>
        <v>0</v>
      </c>
      <c r="M867" s="72">
        <f t="shared" si="545"/>
        <v>0</v>
      </c>
      <c r="N867" s="72">
        <f t="shared" si="546"/>
        <v>0</v>
      </c>
      <c r="O867" s="72">
        <f t="shared" si="539"/>
        <v>0</v>
      </c>
      <c r="Q867" s="73">
        <f t="shared" si="547"/>
        <v>0</v>
      </c>
      <c r="R867" s="73">
        <f t="shared" si="548"/>
        <v>0</v>
      </c>
      <c r="S867" s="73">
        <f t="shared" si="549"/>
        <v>0</v>
      </c>
      <c r="T867" s="73">
        <f t="shared" si="550"/>
        <v>7241</v>
      </c>
      <c r="U867" s="73">
        <f t="shared" si="551"/>
        <v>0</v>
      </c>
      <c r="V867" s="73">
        <f t="shared" si="552"/>
        <v>0</v>
      </c>
      <c r="W867" s="73">
        <f t="shared" si="540"/>
        <v>0</v>
      </c>
      <c r="Y867" s="72">
        <f t="shared" si="530"/>
        <v>0</v>
      </c>
      <c r="Z867" s="73">
        <f t="shared" si="531"/>
        <v>0</v>
      </c>
      <c r="AA867" s="58">
        <f t="shared" si="532"/>
        <v>0</v>
      </c>
      <c r="AB867" s="72">
        <f t="shared" si="533"/>
        <v>0</v>
      </c>
      <c r="AC867" s="72">
        <f t="shared" si="534"/>
        <v>0</v>
      </c>
      <c r="AD867" s="73">
        <f t="shared" si="535"/>
        <v>7241</v>
      </c>
      <c r="AE867" s="73">
        <f t="shared" si="536"/>
        <v>0</v>
      </c>
      <c r="AF867" s="1">
        <f t="shared" si="537"/>
        <v>7241</v>
      </c>
      <c r="AH867" s="1" t="str">
        <f t="shared" si="538"/>
        <v>No</v>
      </c>
    </row>
    <row r="868" spans="1:34" x14ac:dyDescent="0.2">
      <c r="A868" s="88">
        <v>1.049E-3</v>
      </c>
      <c r="B868" s="4">
        <f t="shared" si="525"/>
        <v>7160.0010490000004</v>
      </c>
      <c r="C868" t="s">
        <v>300</v>
      </c>
      <c r="D868" s="213" t="s">
        <v>83</v>
      </c>
      <c r="E868" s="44" t="s">
        <v>21</v>
      </c>
      <c r="F868" s="14">
        <f t="shared" si="528"/>
        <v>1</v>
      </c>
      <c r="G868" s="14">
        <f t="shared" si="529"/>
        <v>1</v>
      </c>
      <c r="H868" s="101" t="str">
        <f>IF(ISNA(VLOOKUP(C868,[1]Sheet1!$J$2:$J$2999,1,FALSE)),"No","Yes")</f>
        <v>No</v>
      </c>
      <c r="I868" s="72">
        <f t="shared" si="541"/>
        <v>0</v>
      </c>
      <c r="J868" s="72">
        <f t="shared" si="542"/>
        <v>0</v>
      </c>
      <c r="K868" s="72">
        <f t="shared" si="543"/>
        <v>0</v>
      </c>
      <c r="L868" s="72">
        <f t="shared" si="544"/>
        <v>0</v>
      </c>
      <c r="M868" s="72">
        <f t="shared" si="545"/>
        <v>0</v>
      </c>
      <c r="N868" s="72">
        <f t="shared" si="546"/>
        <v>0</v>
      </c>
      <c r="O868" s="72">
        <f t="shared" si="539"/>
        <v>0</v>
      </c>
      <c r="Q868" s="73">
        <f t="shared" si="547"/>
        <v>0</v>
      </c>
      <c r="R868" s="73">
        <f t="shared" si="548"/>
        <v>0</v>
      </c>
      <c r="S868" s="73">
        <f t="shared" si="549"/>
        <v>0</v>
      </c>
      <c r="T868" s="73">
        <f t="shared" si="550"/>
        <v>7160</v>
      </c>
      <c r="U868" s="73">
        <f t="shared" si="551"/>
        <v>0</v>
      </c>
      <c r="V868" s="73">
        <f t="shared" si="552"/>
        <v>0</v>
      </c>
      <c r="W868" s="73">
        <f t="shared" si="540"/>
        <v>0</v>
      </c>
      <c r="Y868" s="72">
        <f t="shared" si="530"/>
        <v>0</v>
      </c>
      <c r="Z868" s="73">
        <f t="shared" si="531"/>
        <v>0</v>
      </c>
      <c r="AA868" s="58">
        <f t="shared" si="532"/>
        <v>0</v>
      </c>
      <c r="AB868" s="72">
        <f t="shared" si="533"/>
        <v>0</v>
      </c>
      <c r="AC868" s="72">
        <f t="shared" si="534"/>
        <v>0</v>
      </c>
      <c r="AD868" s="73">
        <f t="shared" si="535"/>
        <v>7160</v>
      </c>
      <c r="AE868" s="73">
        <f t="shared" si="536"/>
        <v>0</v>
      </c>
      <c r="AF868" s="1">
        <f t="shared" si="537"/>
        <v>7160</v>
      </c>
      <c r="AH868" s="1" t="str">
        <f t="shared" si="538"/>
        <v>Yes</v>
      </c>
    </row>
    <row r="869" spans="1:34" x14ac:dyDescent="0.2">
      <c r="A869" s="88">
        <v>1.0499999999999999E-3</v>
      </c>
      <c r="B869" s="4">
        <f t="shared" si="525"/>
        <v>7121.0010499999999</v>
      </c>
      <c r="C869" t="s">
        <v>301</v>
      </c>
      <c r="D869" s="213"/>
      <c r="E869" s="44" t="s">
        <v>21</v>
      </c>
      <c r="F869" s="14">
        <f t="shared" si="528"/>
        <v>1</v>
      </c>
      <c r="G869" s="14">
        <f t="shared" si="529"/>
        <v>1</v>
      </c>
      <c r="H869" s="101" t="str">
        <f>IF(ISNA(VLOOKUP(C869,[1]Sheet1!$J$2:$J$2999,1,FALSE)),"No","Yes")</f>
        <v>No</v>
      </c>
      <c r="I869" s="72">
        <f t="shared" si="541"/>
        <v>0</v>
      </c>
      <c r="J869" s="72">
        <f t="shared" si="542"/>
        <v>0</v>
      </c>
      <c r="K869" s="72">
        <f t="shared" si="543"/>
        <v>0</v>
      </c>
      <c r="L869" s="72">
        <f t="shared" si="544"/>
        <v>0</v>
      </c>
      <c r="M869" s="72">
        <f t="shared" si="545"/>
        <v>0</v>
      </c>
      <c r="N869" s="72">
        <f t="shared" si="546"/>
        <v>0</v>
      </c>
      <c r="O869" s="72">
        <f t="shared" si="539"/>
        <v>0</v>
      </c>
      <c r="Q869" s="73">
        <f t="shared" si="547"/>
        <v>0</v>
      </c>
      <c r="R869" s="73">
        <f t="shared" si="548"/>
        <v>0</v>
      </c>
      <c r="S869" s="73">
        <f t="shared" si="549"/>
        <v>0</v>
      </c>
      <c r="T869" s="73">
        <f t="shared" si="550"/>
        <v>7121</v>
      </c>
      <c r="U869" s="73">
        <f t="shared" si="551"/>
        <v>0</v>
      </c>
      <c r="V869" s="73">
        <f t="shared" si="552"/>
        <v>0</v>
      </c>
      <c r="W869" s="73">
        <f t="shared" si="540"/>
        <v>0</v>
      </c>
      <c r="Y869" s="72">
        <f t="shared" si="530"/>
        <v>0</v>
      </c>
      <c r="Z869" s="73">
        <f t="shared" si="531"/>
        <v>0</v>
      </c>
      <c r="AA869" s="58">
        <f t="shared" si="532"/>
        <v>0</v>
      </c>
      <c r="AB869" s="72">
        <f t="shared" si="533"/>
        <v>0</v>
      </c>
      <c r="AC869" s="72">
        <f t="shared" si="534"/>
        <v>0</v>
      </c>
      <c r="AD869" s="73">
        <f t="shared" si="535"/>
        <v>7121</v>
      </c>
      <c r="AE869" s="73">
        <f t="shared" si="536"/>
        <v>0</v>
      </c>
      <c r="AF869" s="1">
        <f t="shared" si="537"/>
        <v>7121</v>
      </c>
      <c r="AH869" s="1" t="str">
        <f t="shared" si="538"/>
        <v>No</v>
      </c>
    </row>
    <row r="870" spans="1:34" x14ac:dyDescent="0.2">
      <c r="A870" s="88">
        <v>1.0510000000000001E-3</v>
      </c>
      <c r="B870" s="4">
        <f t="shared" si="525"/>
        <v>7052.0010510000002</v>
      </c>
      <c r="C870" t="s">
        <v>304</v>
      </c>
      <c r="D870" s="213"/>
      <c r="E870" s="44" t="s">
        <v>21</v>
      </c>
      <c r="F870" s="14">
        <f t="shared" si="528"/>
        <v>1</v>
      </c>
      <c r="G870" s="14">
        <f t="shared" si="529"/>
        <v>1</v>
      </c>
      <c r="H870" s="101" t="str">
        <f>IF(ISNA(VLOOKUP(C870,[1]Sheet1!$J$2:$J$2999,1,FALSE)),"No","Yes")</f>
        <v>No</v>
      </c>
      <c r="I870" s="72">
        <f t="shared" si="541"/>
        <v>0</v>
      </c>
      <c r="J870" s="72">
        <f t="shared" si="542"/>
        <v>0</v>
      </c>
      <c r="K870" s="72">
        <f t="shared" si="543"/>
        <v>0</v>
      </c>
      <c r="L870" s="72">
        <f t="shared" si="544"/>
        <v>0</v>
      </c>
      <c r="M870" s="72">
        <f t="shared" si="545"/>
        <v>0</v>
      </c>
      <c r="N870" s="72">
        <f t="shared" si="546"/>
        <v>0</v>
      </c>
      <c r="O870" s="72">
        <f t="shared" si="539"/>
        <v>0</v>
      </c>
      <c r="Q870" s="73">
        <f t="shared" si="547"/>
        <v>0</v>
      </c>
      <c r="R870" s="73">
        <f t="shared" si="548"/>
        <v>0</v>
      </c>
      <c r="S870" s="73">
        <f t="shared" si="549"/>
        <v>0</v>
      </c>
      <c r="T870" s="73">
        <f t="shared" si="550"/>
        <v>7052</v>
      </c>
      <c r="U870" s="73">
        <f t="shared" si="551"/>
        <v>0</v>
      </c>
      <c r="V870" s="73">
        <f t="shared" si="552"/>
        <v>0</v>
      </c>
      <c r="W870" s="73">
        <f t="shared" si="540"/>
        <v>0</v>
      </c>
      <c r="Y870" s="72">
        <f t="shared" si="530"/>
        <v>0</v>
      </c>
      <c r="Z870" s="73">
        <f t="shared" si="531"/>
        <v>0</v>
      </c>
      <c r="AA870" s="58">
        <f t="shared" si="532"/>
        <v>0</v>
      </c>
      <c r="AB870" s="72">
        <f t="shared" si="533"/>
        <v>0</v>
      </c>
      <c r="AC870" s="72">
        <f t="shared" si="534"/>
        <v>0</v>
      </c>
      <c r="AD870" s="73">
        <f t="shared" si="535"/>
        <v>7052</v>
      </c>
      <c r="AE870" s="73">
        <f t="shared" si="536"/>
        <v>0</v>
      </c>
      <c r="AF870" s="1">
        <f t="shared" si="537"/>
        <v>7052</v>
      </c>
      <c r="AH870" s="1" t="str">
        <f t="shared" si="538"/>
        <v>No</v>
      </c>
    </row>
    <row r="871" spans="1:34" x14ac:dyDescent="0.2">
      <c r="A871" s="88">
        <v>1.052E-3</v>
      </c>
      <c r="B871" s="4">
        <f t="shared" si="525"/>
        <v>6892.0010519999996</v>
      </c>
      <c r="C871" t="s">
        <v>310</v>
      </c>
      <c r="D871" s="213"/>
      <c r="E871" s="44" t="s">
        <v>21</v>
      </c>
      <c r="F871" s="14">
        <f t="shared" si="528"/>
        <v>1</v>
      </c>
      <c r="G871" s="14">
        <f t="shared" si="529"/>
        <v>1</v>
      </c>
      <c r="H871" s="101" t="str">
        <f>IF(ISNA(VLOOKUP(C871,[1]Sheet1!$J$2:$J$2999,1,FALSE)),"No","Yes")</f>
        <v>No</v>
      </c>
      <c r="I871" s="72">
        <f t="shared" si="541"/>
        <v>0</v>
      </c>
      <c r="J871" s="72">
        <f t="shared" si="542"/>
        <v>0</v>
      </c>
      <c r="K871" s="72">
        <f t="shared" si="543"/>
        <v>0</v>
      </c>
      <c r="L871" s="72">
        <f t="shared" si="544"/>
        <v>0</v>
      </c>
      <c r="M871" s="72">
        <f t="shared" si="545"/>
        <v>0</v>
      </c>
      <c r="N871" s="72">
        <f t="shared" si="546"/>
        <v>0</v>
      </c>
      <c r="O871" s="72">
        <f t="shared" si="539"/>
        <v>0</v>
      </c>
      <c r="Q871" s="73">
        <f t="shared" si="547"/>
        <v>0</v>
      </c>
      <c r="R871" s="73">
        <f t="shared" si="548"/>
        <v>0</v>
      </c>
      <c r="S871" s="73">
        <f t="shared" si="549"/>
        <v>0</v>
      </c>
      <c r="T871" s="73">
        <f t="shared" si="550"/>
        <v>6892</v>
      </c>
      <c r="U871" s="73">
        <f t="shared" si="551"/>
        <v>0</v>
      </c>
      <c r="V871" s="73">
        <f t="shared" si="552"/>
        <v>0</v>
      </c>
      <c r="W871" s="73">
        <f t="shared" si="540"/>
        <v>0</v>
      </c>
      <c r="Y871" s="72">
        <f t="shared" si="530"/>
        <v>0</v>
      </c>
      <c r="Z871" s="73">
        <f t="shared" si="531"/>
        <v>0</v>
      </c>
      <c r="AA871" s="58">
        <f t="shared" si="532"/>
        <v>0</v>
      </c>
      <c r="AB871" s="72">
        <f t="shared" si="533"/>
        <v>0</v>
      </c>
      <c r="AC871" s="72">
        <f t="shared" si="534"/>
        <v>0</v>
      </c>
      <c r="AD871" s="73">
        <f t="shared" si="535"/>
        <v>6892</v>
      </c>
      <c r="AE871" s="73">
        <f t="shared" si="536"/>
        <v>0</v>
      </c>
      <c r="AF871" s="1">
        <f t="shared" si="537"/>
        <v>6892</v>
      </c>
      <c r="AH871" s="1" t="str">
        <f t="shared" si="538"/>
        <v>No</v>
      </c>
    </row>
    <row r="872" spans="1:34" x14ac:dyDescent="0.2">
      <c r="A872" s="88">
        <v>1.0530000000000001E-3</v>
      </c>
      <c r="B872" s="4">
        <f t="shared" si="525"/>
        <v>6880.001053</v>
      </c>
      <c r="C872" t="s">
        <v>311</v>
      </c>
      <c r="D872" s="213"/>
      <c r="E872" s="44" t="s">
        <v>21</v>
      </c>
      <c r="F872" s="14">
        <f t="shared" si="528"/>
        <v>1</v>
      </c>
      <c r="G872" s="14">
        <f t="shared" si="529"/>
        <v>1</v>
      </c>
      <c r="H872" s="101" t="str">
        <f>IF(ISNA(VLOOKUP(C872,[1]Sheet1!$J$2:$J$2999,1,FALSE)),"No","Yes")</f>
        <v>No</v>
      </c>
      <c r="I872" s="72">
        <f t="shared" si="541"/>
        <v>0</v>
      </c>
      <c r="J872" s="72">
        <f t="shared" si="542"/>
        <v>0</v>
      </c>
      <c r="K872" s="72">
        <f t="shared" si="543"/>
        <v>0</v>
      </c>
      <c r="L872" s="72">
        <f t="shared" si="544"/>
        <v>0</v>
      </c>
      <c r="M872" s="72">
        <f t="shared" si="545"/>
        <v>0</v>
      </c>
      <c r="N872" s="72">
        <f t="shared" si="546"/>
        <v>0</v>
      </c>
      <c r="O872" s="72">
        <f t="shared" si="539"/>
        <v>0</v>
      </c>
      <c r="Q872" s="73">
        <f t="shared" si="547"/>
        <v>0</v>
      </c>
      <c r="R872" s="73">
        <f t="shared" si="548"/>
        <v>0</v>
      </c>
      <c r="S872" s="73">
        <f t="shared" si="549"/>
        <v>0</v>
      </c>
      <c r="T872" s="73">
        <f t="shared" si="550"/>
        <v>6880</v>
      </c>
      <c r="U872" s="73">
        <f t="shared" si="551"/>
        <v>0</v>
      </c>
      <c r="V872" s="73">
        <f t="shared" si="552"/>
        <v>0</v>
      </c>
      <c r="W872" s="73">
        <f t="shared" si="540"/>
        <v>0</v>
      </c>
      <c r="Y872" s="72">
        <f t="shared" si="530"/>
        <v>0</v>
      </c>
      <c r="Z872" s="73">
        <f t="shared" si="531"/>
        <v>0</v>
      </c>
      <c r="AA872" s="58">
        <f t="shared" si="532"/>
        <v>0</v>
      </c>
      <c r="AB872" s="72">
        <f t="shared" si="533"/>
        <v>0</v>
      </c>
      <c r="AC872" s="72">
        <f t="shared" si="534"/>
        <v>0</v>
      </c>
      <c r="AD872" s="73">
        <f t="shared" si="535"/>
        <v>6880</v>
      </c>
      <c r="AE872" s="73">
        <f t="shared" si="536"/>
        <v>0</v>
      </c>
      <c r="AF872" s="1">
        <f t="shared" si="537"/>
        <v>6880</v>
      </c>
      <c r="AH872" s="1" t="str">
        <f t="shared" si="538"/>
        <v>No</v>
      </c>
    </row>
    <row r="873" spans="1:34" x14ac:dyDescent="0.2">
      <c r="A873" s="88">
        <v>1.054E-3</v>
      </c>
      <c r="B873" s="4">
        <f t="shared" si="525"/>
        <v>6864.0010540000003</v>
      </c>
      <c r="C873" t="s">
        <v>312</v>
      </c>
      <c r="D873" s="213" t="s">
        <v>83</v>
      </c>
      <c r="E873" s="44" t="s">
        <v>21</v>
      </c>
      <c r="F873" s="14">
        <f t="shared" si="528"/>
        <v>1</v>
      </c>
      <c r="G873" s="14">
        <f t="shared" si="529"/>
        <v>1</v>
      </c>
      <c r="H873" s="101" t="str">
        <f>IF(ISNA(VLOOKUP(C873,[1]Sheet1!$J$2:$J$2999,1,FALSE)),"No","Yes")</f>
        <v>Yes</v>
      </c>
      <c r="I873" s="72">
        <f t="shared" si="541"/>
        <v>0</v>
      </c>
      <c r="J873" s="72">
        <f t="shared" si="542"/>
        <v>0</v>
      </c>
      <c r="K873" s="72">
        <f t="shared" si="543"/>
        <v>0</v>
      </c>
      <c r="L873" s="72">
        <f t="shared" si="544"/>
        <v>0</v>
      </c>
      <c r="M873" s="72">
        <f t="shared" si="545"/>
        <v>0</v>
      </c>
      <c r="N873" s="72">
        <f t="shared" si="546"/>
        <v>0</v>
      </c>
      <c r="O873" s="72">
        <f t="shared" si="539"/>
        <v>0</v>
      </c>
      <c r="Q873" s="73">
        <f t="shared" si="547"/>
        <v>0</v>
      </c>
      <c r="R873" s="73">
        <f t="shared" si="548"/>
        <v>0</v>
      </c>
      <c r="S873" s="73">
        <f t="shared" si="549"/>
        <v>0</v>
      </c>
      <c r="T873" s="73">
        <f t="shared" si="550"/>
        <v>6864</v>
      </c>
      <c r="U873" s="73">
        <f t="shared" si="551"/>
        <v>0</v>
      </c>
      <c r="V873" s="73">
        <f t="shared" si="552"/>
        <v>0</v>
      </c>
      <c r="W873" s="73">
        <f t="shared" si="540"/>
        <v>0</v>
      </c>
      <c r="Y873" s="72">
        <f t="shared" si="530"/>
        <v>0</v>
      </c>
      <c r="Z873" s="73">
        <f t="shared" si="531"/>
        <v>0</v>
      </c>
      <c r="AA873" s="58">
        <f t="shared" si="532"/>
        <v>0</v>
      </c>
      <c r="AB873" s="72">
        <f t="shared" si="533"/>
        <v>0</v>
      </c>
      <c r="AC873" s="72">
        <f t="shared" si="534"/>
        <v>0</v>
      </c>
      <c r="AD873" s="73">
        <f t="shared" si="535"/>
        <v>6864</v>
      </c>
      <c r="AE873" s="73">
        <f t="shared" si="536"/>
        <v>0</v>
      </c>
      <c r="AF873" s="1">
        <f t="shared" si="537"/>
        <v>6864</v>
      </c>
      <c r="AH873" s="1" t="str">
        <f t="shared" si="538"/>
        <v>Yes</v>
      </c>
    </row>
    <row r="874" spans="1:34" x14ac:dyDescent="0.2">
      <c r="A874" s="88">
        <v>1.0549999999999999E-3</v>
      </c>
      <c r="B874" s="4">
        <f t="shared" si="525"/>
        <v>6846.0010549999997</v>
      </c>
      <c r="C874" t="s">
        <v>313</v>
      </c>
      <c r="D874" s="213"/>
      <c r="E874" s="44" t="s">
        <v>21</v>
      </c>
      <c r="F874" s="14">
        <f t="shared" si="528"/>
        <v>1</v>
      </c>
      <c r="G874" s="14">
        <f t="shared" si="529"/>
        <v>1</v>
      </c>
      <c r="H874" s="101" t="str">
        <f>IF(ISNA(VLOOKUP(C874,[1]Sheet1!$J$2:$J$2999,1,FALSE)),"No","Yes")</f>
        <v>No</v>
      </c>
      <c r="I874" s="72">
        <f t="shared" si="541"/>
        <v>0</v>
      </c>
      <c r="J874" s="72">
        <f t="shared" si="542"/>
        <v>0</v>
      </c>
      <c r="K874" s="72">
        <f t="shared" si="543"/>
        <v>0</v>
      </c>
      <c r="L874" s="72">
        <f t="shared" si="544"/>
        <v>0</v>
      </c>
      <c r="M874" s="72">
        <f t="shared" si="545"/>
        <v>0</v>
      </c>
      <c r="N874" s="72">
        <f t="shared" si="546"/>
        <v>0</v>
      </c>
      <c r="O874" s="72">
        <f t="shared" si="539"/>
        <v>0</v>
      </c>
      <c r="Q874" s="73">
        <f t="shared" si="547"/>
        <v>0</v>
      </c>
      <c r="R874" s="73">
        <f t="shared" si="548"/>
        <v>0</v>
      </c>
      <c r="S874" s="73">
        <f t="shared" si="549"/>
        <v>0</v>
      </c>
      <c r="T874" s="73">
        <f t="shared" si="550"/>
        <v>6846</v>
      </c>
      <c r="U874" s="73">
        <f t="shared" si="551"/>
        <v>0</v>
      </c>
      <c r="V874" s="73">
        <f t="shared" si="552"/>
        <v>0</v>
      </c>
      <c r="W874" s="73">
        <f t="shared" si="540"/>
        <v>0</v>
      </c>
      <c r="Y874" s="72">
        <f t="shared" si="530"/>
        <v>0</v>
      </c>
      <c r="Z874" s="73">
        <f t="shared" si="531"/>
        <v>0</v>
      </c>
      <c r="AA874" s="58">
        <f t="shared" si="532"/>
        <v>0</v>
      </c>
      <c r="AB874" s="72">
        <f t="shared" si="533"/>
        <v>0</v>
      </c>
      <c r="AC874" s="72">
        <f t="shared" si="534"/>
        <v>0</v>
      </c>
      <c r="AD874" s="73">
        <f t="shared" si="535"/>
        <v>6846</v>
      </c>
      <c r="AE874" s="73">
        <f t="shared" si="536"/>
        <v>0</v>
      </c>
      <c r="AF874" s="1">
        <f t="shared" si="537"/>
        <v>6846</v>
      </c>
      <c r="AH874" s="1" t="str">
        <f t="shared" si="538"/>
        <v>No</v>
      </c>
    </row>
    <row r="875" spans="1:34" x14ac:dyDescent="0.2">
      <c r="A875" s="88">
        <v>1.0560000000000001E-3</v>
      </c>
      <c r="B875" s="4">
        <f t="shared" si="525"/>
        <v>6771.0010560000001</v>
      </c>
      <c r="C875" t="s">
        <v>314</v>
      </c>
      <c r="D875" s="213"/>
      <c r="E875" s="44" t="s">
        <v>21</v>
      </c>
      <c r="F875" s="14">
        <f t="shared" si="528"/>
        <v>1</v>
      </c>
      <c r="G875" s="14">
        <f t="shared" si="529"/>
        <v>1</v>
      </c>
      <c r="H875" s="101" t="str">
        <f>IF(ISNA(VLOOKUP(C875,[1]Sheet1!$J$2:$J$2999,1,FALSE)),"No","Yes")</f>
        <v>No</v>
      </c>
      <c r="I875" s="72">
        <f t="shared" si="541"/>
        <v>0</v>
      </c>
      <c r="J875" s="72">
        <f t="shared" si="542"/>
        <v>0</v>
      </c>
      <c r="K875" s="72">
        <f t="shared" si="543"/>
        <v>0</v>
      </c>
      <c r="L875" s="72">
        <f t="shared" si="544"/>
        <v>0</v>
      </c>
      <c r="M875" s="72">
        <f t="shared" si="545"/>
        <v>0</v>
      </c>
      <c r="N875" s="72">
        <f t="shared" si="546"/>
        <v>0</v>
      </c>
      <c r="O875" s="72">
        <f t="shared" si="539"/>
        <v>0</v>
      </c>
      <c r="Q875" s="73">
        <f t="shared" si="547"/>
        <v>0</v>
      </c>
      <c r="R875" s="73">
        <f t="shared" si="548"/>
        <v>0</v>
      </c>
      <c r="S875" s="73">
        <f t="shared" si="549"/>
        <v>0</v>
      </c>
      <c r="T875" s="73">
        <f t="shared" si="550"/>
        <v>6771</v>
      </c>
      <c r="U875" s="73">
        <f t="shared" si="551"/>
        <v>0</v>
      </c>
      <c r="V875" s="73">
        <f t="shared" si="552"/>
        <v>0</v>
      </c>
      <c r="W875" s="73">
        <f t="shared" si="540"/>
        <v>0</v>
      </c>
      <c r="Y875" s="72">
        <f t="shared" si="530"/>
        <v>0</v>
      </c>
      <c r="Z875" s="73">
        <f t="shared" si="531"/>
        <v>0</v>
      </c>
      <c r="AA875" s="58">
        <f t="shared" si="532"/>
        <v>0</v>
      </c>
      <c r="AB875" s="72">
        <f t="shared" si="533"/>
        <v>0</v>
      </c>
      <c r="AC875" s="72">
        <f t="shared" si="534"/>
        <v>0</v>
      </c>
      <c r="AD875" s="73">
        <f t="shared" si="535"/>
        <v>6771</v>
      </c>
      <c r="AE875" s="73">
        <f t="shared" si="536"/>
        <v>0</v>
      </c>
      <c r="AF875" s="1">
        <f t="shared" si="537"/>
        <v>6771</v>
      </c>
      <c r="AH875" s="1" t="str">
        <f t="shared" si="538"/>
        <v>No</v>
      </c>
    </row>
    <row r="876" spans="1:34" x14ac:dyDescent="0.2">
      <c r="A876" s="88">
        <v>1.057E-3</v>
      </c>
      <c r="B876" s="4">
        <f t="shared" si="525"/>
        <v>6725.0010570000004</v>
      </c>
      <c r="C876" t="s">
        <v>316</v>
      </c>
      <c r="D876" s="213" t="s">
        <v>350</v>
      </c>
      <c r="E876" s="44" t="s">
        <v>21</v>
      </c>
      <c r="F876" s="14">
        <f t="shared" si="528"/>
        <v>1</v>
      </c>
      <c r="G876" s="14">
        <f t="shared" si="529"/>
        <v>1</v>
      </c>
      <c r="H876" s="101" t="str">
        <f>IF(ISNA(VLOOKUP(C876,[1]Sheet1!$J$2:$J$2999,1,FALSE)),"No","Yes")</f>
        <v>No</v>
      </c>
      <c r="I876" s="72">
        <f t="shared" si="541"/>
        <v>0</v>
      </c>
      <c r="J876" s="72">
        <f t="shared" si="542"/>
        <v>0</v>
      </c>
      <c r="K876" s="72">
        <f t="shared" si="543"/>
        <v>0</v>
      </c>
      <c r="L876" s="72">
        <f t="shared" si="544"/>
        <v>0</v>
      </c>
      <c r="M876" s="72">
        <f t="shared" si="545"/>
        <v>0</v>
      </c>
      <c r="N876" s="72">
        <f t="shared" si="546"/>
        <v>0</v>
      </c>
      <c r="O876" s="72">
        <f t="shared" si="539"/>
        <v>0</v>
      </c>
      <c r="Q876" s="73">
        <f t="shared" si="547"/>
        <v>0</v>
      </c>
      <c r="R876" s="73">
        <f t="shared" si="548"/>
        <v>0</v>
      </c>
      <c r="S876" s="73">
        <f t="shared" si="549"/>
        <v>0</v>
      </c>
      <c r="T876" s="73">
        <f t="shared" si="550"/>
        <v>6725</v>
      </c>
      <c r="U876" s="73">
        <f t="shared" si="551"/>
        <v>0</v>
      </c>
      <c r="V876" s="73">
        <f t="shared" si="552"/>
        <v>0</v>
      </c>
      <c r="W876" s="73">
        <f t="shared" si="540"/>
        <v>0</v>
      </c>
      <c r="Y876" s="72">
        <f t="shared" si="530"/>
        <v>0</v>
      </c>
      <c r="Z876" s="73">
        <f t="shared" si="531"/>
        <v>0</v>
      </c>
      <c r="AA876" s="58">
        <f t="shared" si="532"/>
        <v>0</v>
      </c>
      <c r="AB876" s="72">
        <f t="shared" si="533"/>
        <v>0</v>
      </c>
      <c r="AC876" s="72">
        <f t="shared" si="534"/>
        <v>0</v>
      </c>
      <c r="AD876" s="73">
        <f t="shared" si="535"/>
        <v>6725</v>
      </c>
      <c r="AE876" s="73">
        <f t="shared" si="536"/>
        <v>0</v>
      </c>
      <c r="AF876" s="1">
        <f t="shared" si="537"/>
        <v>6725</v>
      </c>
      <c r="AH876" s="1" t="str">
        <f t="shared" si="538"/>
        <v>No</v>
      </c>
    </row>
    <row r="877" spans="1:34" x14ac:dyDescent="0.2">
      <c r="A877" s="88">
        <v>1.0579999999999999E-3</v>
      </c>
      <c r="B877" s="4">
        <f t="shared" si="525"/>
        <v>6364.0010579999998</v>
      </c>
      <c r="C877" t="s">
        <v>320</v>
      </c>
      <c r="D877" s="213"/>
      <c r="E877" s="44" t="s">
        <v>21</v>
      </c>
      <c r="F877" s="14">
        <f t="shared" si="528"/>
        <v>1</v>
      </c>
      <c r="G877" s="14">
        <f t="shared" si="529"/>
        <v>1</v>
      </c>
      <c r="H877" s="101" t="str">
        <f>IF(ISNA(VLOOKUP(C877,[1]Sheet1!$J$2:$J$2999,1,FALSE)),"No","Yes")</f>
        <v>No</v>
      </c>
      <c r="I877" s="72">
        <f t="shared" si="541"/>
        <v>0</v>
      </c>
      <c r="J877" s="72">
        <f t="shared" si="542"/>
        <v>0</v>
      </c>
      <c r="K877" s="72">
        <f t="shared" si="543"/>
        <v>0</v>
      </c>
      <c r="L877" s="72">
        <f t="shared" si="544"/>
        <v>0</v>
      </c>
      <c r="M877" s="72">
        <f t="shared" si="545"/>
        <v>0</v>
      </c>
      <c r="N877" s="72">
        <f t="shared" si="546"/>
        <v>0</v>
      </c>
      <c r="O877" s="72">
        <f t="shared" si="539"/>
        <v>0</v>
      </c>
      <c r="Q877" s="73">
        <f t="shared" si="547"/>
        <v>0</v>
      </c>
      <c r="R877" s="73">
        <f t="shared" si="548"/>
        <v>0</v>
      </c>
      <c r="S877" s="73">
        <f t="shared" si="549"/>
        <v>0</v>
      </c>
      <c r="T877" s="73">
        <f t="shared" si="550"/>
        <v>6364</v>
      </c>
      <c r="U877" s="73">
        <f t="shared" si="551"/>
        <v>0</v>
      </c>
      <c r="V877" s="73">
        <f t="shared" si="552"/>
        <v>0</v>
      </c>
      <c r="W877" s="73">
        <f t="shared" si="540"/>
        <v>0</v>
      </c>
      <c r="Y877" s="72">
        <f t="shared" si="530"/>
        <v>0</v>
      </c>
      <c r="Z877" s="73">
        <f t="shared" si="531"/>
        <v>0</v>
      </c>
      <c r="AA877" s="58">
        <f t="shared" si="532"/>
        <v>0</v>
      </c>
      <c r="AB877" s="72">
        <f t="shared" si="533"/>
        <v>0</v>
      </c>
      <c r="AC877" s="72">
        <f t="shared" si="534"/>
        <v>0</v>
      </c>
      <c r="AD877" s="73">
        <f t="shared" si="535"/>
        <v>6364</v>
      </c>
      <c r="AE877" s="73">
        <f t="shared" si="536"/>
        <v>0</v>
      </c>
      <c r="AF877" s="1">
        <f t="shared" si="537"/>
        <v>6364</v>
      </c>
      <c r="AH877" s="1" t="str">
        <f t="shared" si="538"/>
        <v>No</v>
      </c>
    </row>
    <row r="878" spans="1:34" x14ac:dyDescent="0.2">
      <c r="A878" s="88">
        <v>1.059E-3</v>
      </c>
      <c r="B878" s="4">
        <f t="shared" si="525"/>
        <v>6288.0010590000002</v>
      </c>
      <c r="C878" t="s">
        <v>321</v>
      </c>
      <c r="D878" s="213"/>
      <c r="E878" s="44" t="s">
        <v>21</v>
      </c>
      <c r="F878" s="14">
        <f t="shared" si="528"/>
        <v>1</v>
      </c>
      <c r="G878" s="14">
        <f t="shared" si="529"/>
        <v>1</v>
      </c>
      <c r="H878" s="101" t="str">
        <f>IF(ISNA(VLOOKUP(C878,[1]Sheet1!$J$2:$J$2999,1,FALSE)),"No","Yes")</f>
        <v>Yes</v>
      </c>
      <c r="I878" s="72">
        <f t="shared" si="541"/>
        <v>0</v>
      </c>
      <c r="J878" s="72">
        <f t="shared" si="542"/>
        <v>0</v>
      </c>
      <c r="K878" s="72">
        <f t="shared" si="543"/>
        <v>0</v>
      </c>
      <c r="L878" s="72">
        <f t="shared" si="544"/>
        <v>0</v>
      </c>
      <c r="M878" s="72">
        <f t="shared" si="545"/>
        <v>0</v>
      </c>
      <c r="N878" s="72">
        <f t="shared" si="546"/>
        <v>0</v>
      </c>
      <c r="O878" s="72">
        <f t="shared" si="539"/>
        <v>0</v>
      </c>
      <c r="Q878" s="73">
        <f t="shared" si="547"/>
        <v>0</v>
      </c>
      <c r="R878" s="73">
        <f t="shared" si="548"/>
        <v>0</v>
      </c>
      <c r="S878" s="73">
        <f t="shared" si="549"/>
        <v>0</v>
      </c>
      <c r="T878" s="73">
        <f t="shared" si="550"/>
        <v>6288</v>
      </c>
      <c r="U878" s="73">
        <f t="shared" si="551"/>
        <v>0</v>
      </c>
      <c r="V878" s="73">
        <f t="shared" si="552"/>
        <v>0</v>
      </c>
      <c r="W878" s="73">
        <f t="shared" si="540"/>
        <v>0</v>
      </c>
      <c r="Y878" s="72">
        <f t="shared" si="530"/>
        <v>0</v>
      </c>
      <c r="Z878" s="73">
        <f t="shared" si="531"/>
        <v>0</v>
      </c>
      <c r="AA878" s="58">
        <f t="shared" si="532"/>
        <v>0</v>
      </c>
      <c r="AB878" s="72">
        <f t="shared" si="533"/>
        <v>0</v>
      </c>
      <c r="AC878" s="72">
        <f t="shared" si="534"/>
        <v>0</v>
      </c>
      <c r="AD878" s="73">
        <f t="shared" si="535"/>
        <v>6288</v>
      </c>
      <c r="AE878" s="73">
        <f t="shared" si="536"/>
        <v>0</v>
      </c>
      <c r="AF878" s="1">
        <f t="shared" si="537"/>
        <v>6288</v>
      </c>
      <c r="AH878" s="1" t="str">
        <f t="shared" si="538"/>
        <v>No</v>
      </c>
    </row>
    <row r="879" spans="1:34" x14ac:dyDescent="0.2">
      <c r="A879" s="88">
        <v>1.06E-3</v>
      </c>
      <c r="B879" s="4">
        <f t="shared" si="525"/>
        <v>6215.0010599999996</v>
      </c>
      <c r="C879" t="s">
        <v>326</v>
      </c>
      <c r="D879" s="213"/>
      <c r="E879" s="44" t="s">
        <v>21</v>
      </c>
      <c r="F879" s="14">
        <f t="shared" si="528"/>
        <v>1</v>
      </c>
      <c r="G879" s="14">
        <f t="shared" si="529"/>
        <v>1</v>
      </c>
      <c r="H879" s="101" t="str">
        <f>IF(ISNA(VLOOKUP(C879,[1]Sheet1!$J$2:$J$2999,1,FALSE)),"No","Yes")</f>
        <v>No</v>
      </c>
      <c r="I879" s="72">
        <f t="shared" si="541"/>
        <v>0</v>
      </c>
      <c r="J879" s="72">
        <f t="shared" si="542"/>
        <v>0</v>
      </c>
      <c r="K879" s="72">
        <f t="shared" si="543"/>
        <v>0</v>
      </c>
      <c r="L879" s="72">
        <f t="shared" si="544"/>
        <v>0</v>
      </c>
      <c r="M879" s="72">
        <f t="shared" si="545"/>
        <v>0</v>
      </c>
      <c r="N879" s="72">
        <f t="shared" si="546"/>
        <v>0</v>
      </c>
      <c r="O879" s="72">
        <f t="shared" si="539"/>
        <v>0</v>
      </c>
      <c r="Q879" s="73">
        <f t="shared" si="547"/>
        <v>0</v>
      </c>
      <c r="R879" s="73">
        <f t="shared" si="548"/>
        <v>0</v>
      </c>
      <c r="S879" s="73">
        <f t="shared" si="549"/>
        <v>0</v>
      </c>
      <c r="T879" s="73">
        <f t="shared" si="550"/>
        <v>6215</v>
      </c>
      <c r="U879" s="73">
        <f t="shared" si="551"/>
        <v>0</v>
      </c>
      <c r="V879" s="73">
        <f t="shared" si="552"/>
        <v>0</v>
      </c>
      <c r="W879" s="73">
        <f t="shared" si="540"/>
        <v>0</v>
      </c>
      <c r="Y879" s="72">
        <f t="shared" si="530"/>
        <v>0</v>
      </c>
      <c r="Z879" s="73">
        <f t="shared" si="531"/>
        <v>0</v>
      </c>
      <c r="AA879" s="58">
        <f t="shared" si="532"/>
        <v>0</v>
      </c>
      <c r="AB879" s="72">
        <f t="shared" si="533"/>
        <v>0</v>
      </c>
      <c r="AC879" s="72">
        <f t="shared" si="534"/>
        <v>0</v>
      </c>
      <c r="AD879" s="73">
        <f t="shared" si="535"/>
        <v>6215</v>
      </c>
      <c r="AE879" s="73">
        <f t="shared" si="536"/>
        <v>0</v>
      </c>
      <c r="AF879" s="1">
        <f t="shared" si="537"/>
        <v>6215</v>
      </c>
      <c r="AH879" s="1" t="str">
        <f t="shared" si="538"/>
        <v>No</v>
      </c>
    </row>
    <row r="880" spans="1:34" x14ac:dyDescent="0.2">
      <c r="A880" s="88">
        <v>1.0610000000000001E-3</v>
      </c>
      <c r="B880" s="4">
        <f t="shared" si="525"/>
        <v>6087.0010609999999</v>
      </c>
      <c r="C880" t="s">
        <v>327</v>
      </c>
      <c r="D880" s="213" t="s">
        <v>349</v>
      </c>
      <c r="E880" s="44" t="s">
        <v>21</v>
      </c>
      <c r="F880" s="14">
        <f t="shared" si="528"/>
        <v>1</v>
      </c>
      <c r="G880" s="14">
        <f t="shared" si="529"/>
        <v>1</v>
      </c>
      <c r="H880" s="101" t="str">
        <f>IF(ISNA(VLOOKUP(C880,[1]Sheet1!$J$2:$J$2999,1,FALSE)),"No","Yes")</f>
        <v>No</v>
      </c>
      <c r="I880" s="72">
        <f t="shared" si="541"/>
        <v>0</v>
      </c>
      <c r="J880" s="72">
        <f t="shared" si="542"/>
        <v>0</v>
      </c>
      <c r="K880" s="72">
        <f t="shared" si="543"/>
        <v>0</v>
      </c>
      <c r="L880" s="72">
        <f t="shared" si="544"/>
        <v>0</v>
      </c>
      <c r="M880" s="72">
        <f t="shared" si="545"/>
        <v>0</v>
      </c>
      <c r="N880" s="72">
        <f t="shared" si="546"/>
        <v>0</v>
      </c>
      <c r="O880" s="72">
        <f t="shared" si="539"/>
        <v>0</v>
      </c>
      <c r="Q880" s="73">
        <f t="shared" si="547"/>
        <v>0</v>
      </c>
      <c r="R880" s="73">
        <f t="shared" si="548"/>
        <v>0</v>
      </c>
      <c r="S880" s="73">
        <f t="shared" si="549"/>
        <v>0</v>
      </c>
      <c r="T880" s="73">
        <f t="shared" si="550"/>
        <v>6087</v>
      </c>
      <c r="U880" s="73">
        <f t="shared" si="551"/>
        <v>0</v>
      </c>
      <c r="V880" s="73">
        <f t="shared" si="552"/>
        <v>0</v>
      </c>
      <c r="W880" s="73">
        <f t="shared" si="540"/>
        <v>0</v>
      </c>
      <c r="Y880" s="72">
        <f t="shared" si="530"/>
        <v>0</v>
      </c>
      <c r="Z880" s="73">
        <f t="shared" si="531"/>
        <v>0</v>
      </c>
      <c r="AA880" s="58">
        <f t="shared" si="532"/>
        <v>0</v>
      </c>
      <c r="AB880" s="72">
        <f t="shared" si="533"/>
        <v>0</v>
      </c>
      <c r="AC880" s="72">
        <f t="shared" si="534"/>
        <v>0</v>
      </c>
      <c r="AD880" s="73">
        <f t="shared" si="535"/>
        <v>6087</v>
      </c>
      <c r="AE880" s="73">
        <f t="shared" si="536"/>
        <v>0</v>
      </c>
      <c r="AF880" s="1">
        <f t="shared" si="537"/>
        <v>6087</v>
      </c>
      <c r="AH880" s="1" t="str">
        <f t="shared" si="538"/>
        <v>No</v>
      </c>
    </row>
    <row r="881" spans="1:34" x14ac:dyDescent="0.2">
      <c r="A881" s="88">
        <v>1.062E-3</v>
      </c>
      <c r="B881" s="4">
        <f t="shared" ref="B881:B938" si="553">AF881+A881</f>
        <v>6023.0010620000003</v>
      </c>
      <c r="C881" t="s">
        <v>328</v>
      </c>
      <c r="D881" s="213" t="s">
        <v>351</v>
      </c>
      <c r="E881" s="44" t="s">
        <v>21</v>
      </c>
      <c r="F881" s="14">
        <f t="shared" si="528"/>
        <v>1</v>
      </c>
      <c r="G881" s="14">
        <f t="shared" si="529"/>
        <v>1</v>
      </c>
      <c r="H881" s="101" t="str">
        <f>IF(ISNA(VLOOKUP(C881,[1]Sheet1!$J$2:$J$2999,1,FALSE)),"No","Yes")</f>
        <v>No</v>
      </c>
      <c r="I881" s="72">
        <f t="shared" si="541"/>
        <v>0</v>
      </c>
      <c r="J881" s="72">
        <f t="shared" si="542"/>
        <v>0</v>
      </c>
      <c r="K881" s="72">
        <f t="shared" si="543"/>
        <v>0</v>
      </c>
      <c r="L881" s="72">
        <f t="shared" si="544"/>
        <v>0</v>
      </c>
      <c r="M881" s="72">
        <f t="shared" si="545"/>
        <v>0</v>
      </c>
      <c r="N881" s="72">
        <f t="shared" si="546"/>
        <v>0</v>
      </c>
      <c r="O881" s="72">
        <f t="shared" si="539"/>
        <v>0</v>
      </c>
      <c r="Q881" s="73">
        <f t="shared" si="547"/>
        <v>0</v>
      </c>
      <c r="R881" s="73">
        <f t="shared" si="548"/>
        <v>0</v>
      </c>
      <c r="S881" s="73">
        <f t="shared" si="549"/>
        <v>0</v>
      </c>
      <c r="T881" s="73">
        <f t="shared" si="550"/>
        <v>6023</v>
      </c>
      <c r="U881" s="73">
        <f t="shared" si="551"/>
        <v>0</v>
      </c>
      <c r="V881" s="73">
        <f t="shared" si="552"/>
        <v>0</v>
      </c>
      <c r="W881" s="73">
        <f t="shared" si="540"/>
        <v>0</v>
      </c>
      <c r="Y881" s="72">
        <f t="shared" si="530"/>
        <v>0</v>
      </c>
      <c r="Z881" s="73">
        <f t="shared" si="531"/>
        <v>0</v>
      </c>
      <c r="AA881" s="58">
        <f t="shared" si="532"/>
        <v>0</v>
      </c>
      <c r="AB881" s="72">
        <f t="shared" si="533"/>
        <v>0</v>
      </c>
      <c r="AC881" s="72">
        <f t="shared" si="534"/>
        <v>0</v>
      </c>
      <c r="AD881" s="73">
        <f t="shared" si="535"/>
        <v>6023</v>
      </c>
      <c r="AE881" s="73">
        <f t="shared" si="536"/>
        <v>0</v>
      </c>
      <c r="AF881" s="1">
        <f t="shared" si="537"/>
        <v>6023</v>
      </c>
      <c r="AH881" s="1" t="str">
        <f t="shared" si="538"/>
        <v>No</v>
      </c>
    </row>
    <row r="882" spans="1:34" x14ac:dyDescent="0.2">
      <c r="A882" s="88">
        <v>1.0629999999999999E-3</v>
      </c>
      <c r="B882" s="4">
        <f t="shared" si="553"/>
        <v>5991.0010629999997</v>
      </c>
      <c r="C882" t="s">
        <v>330</v>
      </c>
      <c r="D882" s="213" t="s">
        <v>355</v>
      </c>
      <c r="E882" s="44" t="s">
        <v>21</v>
      </c>
      <c r="F882" s="14">
        <f t="shared" si="528"/>
        <v>1</v>
      </c>
      <c r="G882" s="14">
        <f t="shared" si="529"/>
        <v>1</v>
      </c>
      <c r="H882" s="101" t="str">
        <f>IF(ISNA(VLOOKUP(C882,[1]Sheet1!$J$2:$J$2999,1,FALSE)),"No","Yes")</f>
        <v>No</v>
      </c>
      <c r="I882" s="72">
        <f t="shared" si="541"/>
        <v>0</v>
      </c>
      <c r="J882" s="72">
        <f t="shared" si="542"/>
        <v>0</v>
      </c>
      <c r="K882" s="72">
        <f t="shared" si="543"/>
        <v>0</v>
      </c>
      <c r="L882" s="72">
        <f t="shared" si="544"/>
        <v>0</v>
      </c>
      <c r="M882" s="72">
        <f t="shared" si="545"/>
        <v>0</v>
      </c>
      <c r="N882" s="72">
        <f t="shared" si="546"/>
        <v>0</v>
      </c>
      <c r="O882" s="72">
        <f t="shared" si="539"/>
        <v>0</v>
      </c>
      <c r="Q882" s="73">
        <f t="shared" si="547"/>
        <v>0</v>
      </c>
      <c r="R882" s="73">
        <f t="shared" si="548"/>
        <v>0</v>
      </c>
      <c r="S882" s="73">
        <f t="shared" si="549"/>
        <v>0</v>
      </c>
      <c r="T882" s="73">
        <f t="shared" si="550"/>
        <v>5991</v>
      </c>
      <c r="U882" s="73">
        <f t="shared" si="551"/>
        <v>0</v>
      </c>
      <c r="V882" s="73">
        <f t="shared" si="552"/>
        <v>0</v>
      </c>
      <c r="W882" s="73">
        <f t="shared" si="540"/>
        <v>0</v>
      </c>
      <c r="Y882" s="72">
        <f t="shared" si="530"/>
        <v>0</v>
      </c>
      <c r="Z882" s="73">
        <f t="shared" si="531"/>
        <v>0</v>
      </c>
      <c r="AA882" s="58">
        <f t="shared" si="532"/>
        <v>0</v>
      </c>
      <c r="AB882" s="72">
        <f t="shared" si="533"/>
        <v>0</v>
      </c>
      <c r="AC882" s="72">
        <f t="shared" si="534"/>
        <v>0</v>
      </c>
      <c r="AD882" s="73">
        <f t="shared" si="535"/>
        <v>5991</v>
      </c>
      <c r="AE882" s="73">
        <f t="shared" si="536"/>
        <v>0</v>
      </c>
      <c r="AF882" s="1">
        <f t="shared" si="537"/>
        <v>5991</v>
      </c>
      <c r="AH882" s="1" t="str">
        <f t="shared" si="538"/>
        <v>Yes</v>
      </c>
    </row>
    <row r="883" spans="1:34" x14ac:dyDescent="0.2">
      <c r="A883" s="88">
        <v>1.0640000000000001E-3</v>
      </c>
      <c r="B883" s="4">
        <f t="shared" si="553"/>
        <v>5938.001064</v>
      </c>
      <c r="C883" t="s">
        <v>331</v>
      </c>
      <c r="D883" s="213"/>
      <c r="E883" s="44" t="s">
        <v>21</v>
      </c>
      <c r="F883" s="14">
        <f t="shared" si="528"/>
        <v>1</v>
      </c>
      <c r="G883" s="14">
        <f t="shared" si="529"/>
        <v>1</v>
      </c>
      <c r="H883" s="101" t="str">
        <f>IF(ISNA(VLOOKUP(C883,[1]Sheet1!$J$2:$J$2999,1,FALSE)),"No","Yes")</f>
        <v>No</v>
      </c>
      <c r="I883" s="72">
        <f t="shared" si="541"/>
        <v>0</v>
      </c>
      <c r="J883" s="72">
        <f t="shared" si="542"/>
        <v>0</v>
      </c>
      <c r="K883" s="72">
        <f t="shared" si="543"/>
        <v>0</v>
      </c>
      <c r="L883" s="72">
        <f t="shared" si="544"/>
        <v>0</v>
      </c>
      <c r="M883" s="72">
        <f t="shared" si="545"/>
        <v>0</v>
      </c>
      <c r="N883" s="72">
        <f t="shared" si="546"/>
        <v>0</v>
      </c>
      <c r="O883" s="72">
        <f t="shared" si="539"/>
        <v>0</v>
      </c>
      <c r="Q883" s="73">
        <f t="shared" si="547"/>
        <v>0</v>
      </c>
      <c r="R883" s="73">
        <f t="shared" si="548"/>
        <v>0</v>
      </c>
      <c r="S883" s="73">
        <f t="shared" si="549"/>
        <v>0</v>
      </c>
      <c r="T883" s="73">
        <f t="shared" si="550"/>
        <v>5938</v>
      </c>
      <c r="U883" s="73">
        <f t="shared" si="551"/>
        <v>0</v>
      </c>
      <c r="V883" s="73">
        <f t="shared" si="552"/>
        <v>0</v>
      </c>
      <c r="W883" s="73">
        <f t="shared" si="540"/>
        <v>0</v>
      </c>
      <c r="Y883" s="72">
        <f t="shared" si="530"/>
        <v>0</v>
      </c>
      <c r="Z883" s="73">
        <f t="shared" si="531"/>
        <v>0</v>
      </c>
      <c r="AA883" s="58">
        <f t="shared" si="532"/>
        <v>0</v>
      </c>
      <c r="AB883" s="72">
        <f t="shared" si="533"/>
        <v>0</v>
      </c>
      <c r="AC883" s="72">
        <f t="shared" si="534"/>
        <v>0</v>
      </c>
      <c r="AD883" s="73">
        <f t="shared" si="535"/>
        <v>5938</v>
      </c>
      <c r="AE883" s="73">
        <f t="shared" si="536"/>
        <v>0</v>
      </c>
      <c r="AF883" s="1">
        <f t="shared" si="537"/>
        <v>5938</v>
      </c>
      <c r="AH883" s="1" t="str">
        <f t="shared" si="538"/>
        <v>No</v>
      </c>
    </row>
    <row r="884" spans="1:34" x14ac:dyDescent="0.2">
      <c r="A884" s="88">
        <v>1.065E-3</v>
      </c>
      <c r="B884" s="4">
        <f t="shared" si="553"/>
        <v>5432.0010650000004</v>
      </c>
      <c r="C884" t="s">
        <v>336</v>
      </c>
      <c r="D884" s="213" t="s">
        <v>355</v>
      </c>
      <c r="E884" s="44" t="s">
        <v>21</v>
      </c>
      <c r="F884" s="14">
        <f t="shared" si="528"/>
        <v>1</v>
      </c>
      <c r="G884" s="14">
        <f t="shared" si="529"/>
        <v>1</v>
      </c>
      <c r="H884" s="101" t="str">
        <f>IF(ISNA(VLOOKUP(C884,[1]Sheet1!$J$2:$J$2999,1,FALSE)),"No","Yes")</f>
        <v>No</v>
      </c>
      <c r="I884" s="72">
        <f t="shared" si="541"/>
        <v>0</v>
      </c>
      <c r="J884" s="72">
        <f t="shared" si="542"/>
        <v>0</v>
      </c>
      <c r="K884" s="72">
        <f t="shared" si="543"/>
        <v>0</v>
      </c>
      <c r="L884" s="72">
        <f t="shared" si="544"/>
        <v>0</v>
      </c>
      <c r="M884" s="72">
        <f t="shared" si="545"/>
        <v>0</v>
      </c>
      <c r="N884" s="72">
        <f t="shared" si="546"/>
        <v>0</v>
      </c>
      <c r="O884" s="72">
        <f t="shared" si="539"/>
        <v>0</v>
      </c>
      <c r="Q884" s="73">
        <f t="shared" si="547"/>
        <v>0</v>
      </c>
      <c r="R884" s="73">
        <f t="shared" si="548"/>
        <v>0</v>
      </c>
      <c r="S884" s="73">
        <f t="shared" si="549"/>
        <v>0</v>
      </c>
      <c r="T884" s="73">
        <f t="shared" si="550"/>
        <v>5432</v>
      </c>
      <c r="U884" s="73">
        <f t="shared" si="551"/>
        <v>0</v>
      </c>
      <c r="V884" s="73">
        <f t="shared" si="552"/>
        <v>0</v>
      </c>
      <c r="W884" s="73">
        <f t="shared" si="540"/>
        <v>0</v>
      </c>
      <c r="Y884" s="72">
        <f t="shared" si="530"/>
        <v>0</v>
      </c>
      <c r="Z884" s="73">
        <f t="shared" si="531"/>
        <v>0</v>
      </c>
      <c r="AA884" s="58">
        <f t="shared" si="532"/>
        <v>0</v>
      </c>
      <c r="AB884" s="72">
        <f t="shared" si="533"/>
        <v>0</v>
      </c>
      <c r="AC884" s="72">
        <f t="shared" si="534"/>
        <v>0</v>
      </c>
      <c r="AD884" s="73">
        <f t="shared" si="535"/>
        <v>5432</v>
      </c>
      <c r="AE884" s="73">
        <f t="shared" si="536"/>
        <v>0</v>
      </c>
      <c r="AF884" s="1">
        <f t="shared" si="537"/>
        <v>5432</v>
      </c>
      <c r="AH884" s="1" t="str">
        <f t="shared" si="538"/>
        <v>Yes</v>
      </c>
    </row>
    <row r="885" spans="1:34" x14ac:dyDescent="0.2">
      <c r="A885" s="88">
        <v>1.0660000000000001E-3</v>
      </c>
      <c r="B885" s="4">
        <f t="shared" si="553"/>
        <v>5148.0010659999998</v>
      </c>
      <c r="C885" t="s">
        <v>337</v>
      </c>
      <c r="D885" s="213"/>
      <c r="E885" s="44" t="s">
        <v>21</v>
      </c>
      <c r="F885" s="14">
        <f t="shared" si="528"/>
        <v>1</v>
      </c>
      <c r="G885" s="14">
        <f t="shared" si="529"/>
        <v>1</v>
      </c>
      <c r="H885" s="101" t="str">
        <f>IF(ISNA(VLOOKUP(C885,[1]Sheet1!$J$2:$J$2999,1,FALSE)),"No","Yes")</f>
        <v>No</v>
      </c>
      <c r="I885" s="72">
        <f t="shared" si="541"/>
        <v>0</v>
      </c>
      <c r="J885" s="72">
        <f t="shared" si="542"/>
        <v>0</v>
      </c>
      <c r="K885" s="72">
        <f t="shared" si="543"/>
        <v>0</v>
      </c>
      <c r="L885" s="72">
        <f t="shared" si="544"/>
        <v>0</v>
      </c>
      <c r="M885" s="72">
        <f t="shared" si="545"/>
        <v>0</v>
      </c>
      <c r="N885" s="72">
        <f t="shared" si="546"/>
        <v>0</v>
      </c>
      <c r="O885" s="72">
        <f t="shared" si="539"/>
        <v>0</v>
      </c>
      <c r="Q885" s="73">
        <f t="shared" si="547"/>
        <v>0</v>
      </c>
      <c r="R885" s="73">
        <f t="shared" si="548"/>
        <v>0</v>
      </c>
      <c r="S885" s="73">
        <f t="shared" si="549"/>
        <v>0</v>
      </c>
      <c r="T885" s="73">
        <f t="shared" si="550"/>
        <v>5148</v>
      </c>
      <c r="U885" s="73">
        <f t="shared" si="551"/>
        <v>0</v>
      </c>
      <c r="V885" s="73">
        <f t="shared" si="552"/>
        <v>0</v>
      </c>
      <c r="W885" s="73">
        <f t="shared" si="540"/>
        <v>0</v>
      </c>
      <c r="Y885" s="72">
        <f t="shared" si="530"/>
        <v>0</v>
      </c>
      <c r="Z885" s="73">
        <f t="shared" si="531"/>
        <v>0</v>
      </c>
      <c r="AA885" s="58">
        <f t="shared" si="532"/>
        <v>0</v>
      </c>
      <c r="AB885" s="72">
        <f t="shared" si="533"/>
        <v>0</v>
      </c>
      <c r="AC885" s="72">
        <f t="shared" si="534"/>
        <v>0</v>
      </c>
      <c r="AD885" s="73">
        <f t="shared" si="535"/>
        <v>5148</v>
      </c>
      <c r="AE885" s="73">
        <f t="shared" si="536"/>
        <v>0</v>
      </c>
      <c r="AF885" s="1">
        <f t="shared" si="537"/>
        <v>5148</v>
      </c>
      <c r="AH885" s="1" t="str">
        <f t="shared" si="538"/>
        <v>No</v>
      </c>
    </row>
    <row r="886" spans="1:34" x14ac:dyDescent="0.2">
      <c r="A886" s="88">
        <v>1.067E-3</v>
      </c>
      <c r="B886" s="4">
        <f t="shared" si="553"/>
        <v>1.067E-3</v>
      </c>
      <c r="C886"/>
      <c r="D886" s="213"/>
      <c r="E886" s="44" t="s">
        <v>21</v>
      </c>
      <c r="F886" s="14">
        <f t="shared" si="528"/>
        <v>0</v>
      </c>
      <c r="G886" s="14">
        <f t="shared" si="529"/>
        <v>0</v>
      </c>
      <c r="H886" s="101" t="str">
        <f>IF(ISNA(VLOOKUP(C886,[1]Sheet1!$J$2:$J$2999,1,FALSE)),"No","Yes")</f>
        <v>No</v>
      </c>
      <c r="I886" s="72">
        <f t="shared" si="541"/>
        <v>0</v>
      </c>
      <c r="J886" s="72">
        <f t="shared" si="542"/>
        <v>0</v>
      </c>
      <c r="K886" s="72">
        <f t="shared" si="543"/>
        <v>0</v>
      </c>
      <c r="L886" s="72">
        <f t="shared" si="544"/>
        <v>0</v>
      </c>
      <c r="M886" s="72">
        <f t="shared" si="545"/>
        <v>0</v>
      </c>
      <c r="N886" s="72">
        <f t="shared" si="546"/>
        <v>0</v>
      </c>
      <c r="O886" s="72">
        <f t="shared" si="539"/>
        <v>0</v>
      </c>
      <c r="Q886" s="73">
        <f t="shared" si="547"/>
        <v>0</v>
      </c>
      <c r="R886" s="73">
        <f t="shared" si="548"/>
        <v>0</v>
      </c>
      <c r="S886" s="73">
        <f t="shared" si="549"/>
        <v>0</v>
      </c>
      <c r="T886" s="73">
        <f t="shared" si="550"/>
        <v>0</v>
      </c>
      <c r="U886" s="73">
        <f t="shared" si="551"/>
        <v>0</v>
      </c>
      <c r="V886" s="73">
        <f t="shared" si="552"/>
        <v>0</v>
      </c>
      <c r="W886" s="73">
        <f t="shared" si="540"/>
        <v>0</v>
      </c>
      <c r="Y886" s="72">
        <f t="shared" si="530"/>
        <v>0</v>
      </c>
      <c r="Z886" s="73">
        <f t="shared" si="531"/>
        <v>0</v>
      </c>
      <c r="AA886" s="58">
        <f t="shared" si="532"/>
        <v>0</v>
      </c>
      <c r="AB886" s="72">
        <f t="shared" si="533"/>
        <v>0</v>
      </c>
      <c r="AC886" s="72">
        <f t="shared" si="534"/>
        <v>0</v>
      </c>
      <c r="AD886" s="73">
        <f t="shared" si="535"/>
        <v>0</v>
      </c>
      <c r="AE886" s="73">
        <f t="shared" si="536"/>
        <v>0</v>
      </c>
      <c r="AF886" s="1">
        <f t="shared" si="537"/>
        <v>0</v>
      </c>
      <c r="AH886" s="1" t="str">
        <f t="shared" si="538"/>
        <v>No</v>
      </c>
    </row>
    <row r="887" spans="1:34" x14ac:dyDescent="0.2">
      <c r="A887" s="88">
        <v>1.0679999999999999E-3</v>
      </c>
      <c r="B887" s="4">
        <f t="shared" si="553"/>
        <v>1.0679999999999999E-3</v>
      </c>
      <c r="C887"/>
      <c r="D887" s="213"/>
      <c r="E887" s="44" t="s">
        <v>21</v>
      </c>
      <c r="F887" s="14">
        <f t="shared" si="528"/>
        <v>0</v>
      </c>
      <c r="G887" s="14">
        <f t="shared" si="529"/>
        <v>0</v>
      </c>
      <c r="H887" s="101" t="str">
        <f>IF(ISNA(VLOOKUP(C887,[1]Sheet1!$J$2:$J$2999,1,FALSE)),"No","Yes")</f>
        <v>No</v>
      </c>
      <c r="I887" s="72">
        <f t="shared" si="541"/>
        <v>0</v>
      </c>
      <c r="J887" s="72">
        <f t="shared" si="542"/>
        <v>0</v>
      </c>
      <c r="K887" s="72">
        <f t="shared" si="543"/>
        <v>0</v>
      </c>
      <c r="L887" s="72">
        <f t="shared" si="544"/>
        <v>0</v>
      </c>
      <c r="M887" s="72">
        <f t="shared" si="545"/>
        <v>0</v>
      </c>
      <c r="N887" s="72">
        <f t="shared" si="546"/>
        <v>0</v>
      </c>
      <c r="O887" s="72">
        <f t="shared" si="539"/>
        <v>0</v>
      </c>
      <c r="Q887" s="73">
        <f t="shared" si="547"/>
        <v>0</v>
      </c>
      <c r="R887" s="73">
        <f t="shared" si="548"/>
        <v>0</v>
      </c>
      <c r="S887" s="73">
        <f t="shared" si="549"/>
        <v>0</v>
      </c>
      <c r="T887" s="73">
        <f t="shared" si="550"/>
        <v>0</v>
      </c>
      <c r="U887" s="73">
        <f t="shared" si="551"/>
        <v>0</v>
      </c>
      <c r="V887" s="73">
        <f t="shared" si="552"/>
        <v>0</v>
      </c>
      <c r="W887" s="73">
        <f t="shared" si="540"/>
        <v>0</v>
      </c>
      <c r="Y887" s="72">
        <f t="shared" si="530"/>
        <v>0</v>
      </c>
      <c r="Z887" s="73">
        <f t="shared" si="531"/>
        <v>0</v>
      </c>
      <c r="AA887" s="58">
        <f t="shared" si="532"/>
        <v>0</v>
      </c>
      <c r="AB887" s="72">
        <f t="shared" si="533"/>
        <v>0</v>
      </c>
      <c r="AC887" s="72">
        <f t="shared" si="534"/>
        <v>0</v>
      </c>
      <c r="AD887" s="73">
        <f t="shared" si="535"/>
        <v>0</v>
      </c>
      <c r="AE887" s="73">
        <f t="shared" si="536"/>
        <v>0</v>
      </c>
      <c r="AF887" s="1">
        <f t="shared" si="537"/>
        <v>0</v>
      </c>
      <c r="AH887" s="1" t="str">
        <f t="shared" si="538"/>
        <v>No</v>
      </c>
    </row>
    <row r="888" spans="1:34" x14ac:dyDescent="0.2">
      <c r="A888" s="88">
        <v>1.0690000000000001E-3</v>
      </c>
      <c r="B888" s="4">
        <f t="shared" si="553"/>
        <v>1.0690000000000001E-3</v>
      </c>
      <c r="C888"/>
      <c r="D888" s="213"/>
      <c r="E888" s="44" t="s">
        <v>21</v>
      </c>
      <c r="F888" s="14">
        <f t="shared" ref="F888:F946" si="554">COUNTIF(H888:X888,"&gt;1")</f>
        <v>0</v>
      </c>
      <c r="G888" s="14">
        <f t="shared" ref="G888:G946" si="555">COUNTIF(AA888:AE888,"&gt;1")</f>
        <v>0</v>
      </c>
      <c r="H888" s="101" t="str">
        <f>IF(ISNA(VLOOKUP(C888,[1]Sheet1!$J$2:$J$2999,1,FALSE)),"No","Yes")</f>
        <v>No</v>
      </c>
      <c r="I888" s="72">
        <f t="shared" si="541"/>
        <v>0</v>
      </c>
      <c r="J888" s="72">
        <f t="shared" si="542"/>
        <v>0</v>
      </c>
      <c r="K888" s="72">
        <f t="shared" si="543"/>
        <v>0</v>
      </c>
      <c r="L888" s="72">
        <f t="shared" si="544"/>
        <v>0</v>
      </c>
      <c r="M888" s="72">
        <f t="shared" si="545"/>
        <v>0</v>
      </c>
      <c r="N888" s="72">
        <f t="shared" si="546"/>
        <v>0</v>
      </c>
      <c r="O888" s="72">
        <f t="shared" si="539"/>
        <v>0</v>
      </c>
      <c r="Q888" s="73">
        <f t="shared" si="547"/>
        <v>0</v>
      </c>
      <c r="R888" s="73">
        <f t="shared" si="548"/>
        <v>0</v>
      </c>
      <c r="S888" s="73">
        <f t="shared" si="549"/>
        <v>0</v>
      </c>
      <c r="T888" s="73">
        <f t="shared" si="550"/>
        <v>0</v>
      </c>
      <c r="U888" s="73">
        <f t="shared" si="551"/>
        <v>0</v>
      </c>
      <c r="V888" s="73">
        <f t="shared" si="552"/>
        <v>0</v>
      </c>
      <c r="W888" s="73">
        <f t="shared" si="540"/>
        <v>0</v>
      </c>
      <c r="Y888" s="72">
        <f t="shared" ref="Y888:Y946" si="556">LARGE(I888:O888,3)</f>
        <v>0</v>
      </c>
      <c r="Z888" s="73">
        <f t="shared" ref="Z888:Z946" si="557">LARGE(Q888:W888,3)</f>
        <v>0</v>
      </c>
      <c r="AA888" s="58">
        <f t="shared" ref="AA888:AA946" si="558">LARGE(Y888:Z888,1)</f>
        <v>0</v>
      </c>
      <c r="AB888" s="72">
        <f t="shared" ref="AB888:AB946" si="559">LARGE(I888:O888,1)</f>
        <v>0</v>
      </c>
      <c r="AC888" s="72">
        <f t="shared" ref="AC888:AC946" si="560">LARGE(I888:O888,2)</f>
        <v>0</v>
      </c>
      <c r="AD888" s="73">
        <f t="shared" ref="AD888:AD946" si="561">LARGE(Q888:W888,1)</f>
        <v>0</v>
      </c>
      <c r="AE888" s="73">
        <f t="shared" ref="AE888:AE946" si="562">LARGE(Q888:W888,2)</f>
        <v>0</v>
      </c>
      <c r="AF888" s="1">
        <f t="shared" si="537"/>
        <v>0</v>
      </c>
      <c r="AH888" s="1" t="str">
        <f t="shared" si="538"/>
        <v>No</v>
      </c>
    </row>
    <row r="889" spans="1:34" x14ac:dyDescent="0.2">
      <c r="A889" s="88">
        <v>1.07E-3</v>
      </c>
      <c r="B889" s="4">
        <f t="shared" si="553"/>
        <v>1.07E-3</v>
      </c>
      <c r="C889"/>
      <c r="D889" s="213"/>
      <c r="E889" s="44" t="s">
        <v>21</v>
      </c>
      <c r="F889" s="14">
        <f t="shared" si="554"/>
        <v>0</v>
      </c>
      <c r="G889" s="14">
        <f t="shared" si="555"/>
        <v>0</v>
      </c>
      <c r="H889" s="101" t="str">
        <f>IF(ISNA(VLOOKUP(C889,[1]Sheet1!$J$2:$J$2999,1,FALSE)),"No","Yes")</f>
        <v>No</v>
      </c>
      <c r="I889" s="72">
        <f t="shared" si="541"/>
        <v>0</v>
      </c>
      <c r="J889" s="72">
        <f t="shared" si="542"/>
        <v>0</v>
      </c>
      <c r="K889" s="72">
        <f t="shared" si="543"/>
        <v>0</v>
      </c>
      <c r="L889" s="72">
        <f t="shared" si="544"/>
        <v>0</v>
      </c>
      <c r="M889" s="72">
        <f t="shared" si="545"/>
        <v>0</v>
      </c>
      <c r="N889" s="72">
        <f t="shared" si="546"/>
        <v>0</v>
      </c>
      <c r="O889" s="72">
        <f t="shared" si="539"/>
        <v>0</v>
      </c>
      <c r="Q889" s="73">
        <f t="shared" si="547"/>
        <v>0</v>
      </c>
      <c r="R889" s="73">
        <f t="shared" si="548"/>
        <v>0</v>
      </c>
      <c r="S889" s="73">
        <f t="shared" si="549"/>
        <v>0</v>
      </c>
      <c r="T889" s="73">
        <f t="shared" si="550"/>
        <v>0</v>
      </c>
      <c r="U889" s="73">
        <f t="shared" si="551"/>
        <v>0</v>
      </c>
      <c r="V889" s="73">
        <f t="shared" si="552"/>
        <v>0</v>
      </c>
      <c r="W889" s="73">
        <f t="shared" si="540"/>
        <v>0</v>
      </c>
      <c r="Y889" s="72">
        <f t="shared" si="556"/>
        <v>0</v>
      </c>
      <c r="Z889" s="73">
        <f t="shared" si="557"/>
        <v>0</v>
      </c>
      <c r="AA889" s="58">
        <f t="shared" si="558"/>
        <v>0</v>
      </c>
      <c r="AB889" s="72">
        <f t="shared" si="559"/>
        <v>0</v>
      </c>
      <c r="AC889" s="72">
        <f t="shared" si="560"/>
        <v>0</v>
      </c>
      <c r="AD889" s="73">
        <f t="shared" si="561"/>
        <v>0</v>
      </c>
      <c r="AE889" s="73">
        <f t="shared" si="562"/>
        <v>0</v>
      </c>
      <c r="AF889" s="1">
        <f t="shared" si="537"/>
        <v>0</v>
      </c>
      <c r="AH889" s="1" t="str">
        <f t="shared" si="538"/>
        <v>No</v>
      </c>
    </row>
    <row r="890" spans="1:34" x14ac:dyDescent="0.2">
      <c r="A890" s="88">
        <v>1.0709999999999999E-3</v>
      </c>
      <c r="B890" s="4">
        <f t="shared" si="553"/>
        <v>1.0709999999999999E-3</v>
      </c>
      <c r="C890"/>
      <c r="D890" s="213"/>
      <c r="E890" s="44" t="s">
        <v>21</v>
      </c>
      <c r="F890" s="14">
        <f t="shared" si="554"/>
        <v>0</v>
      </c>
      <c r="G890" s="14">
        <f t="shared" si="555"/>
        <v>0</v>
      </c>
      <c r="H890" s="101" t="str">
        <f>IF(ISNA(VLOOKUP(C890,[1]Sheet1!$J$2:$J$2999,1,FALSE)),"No","Yes")</f>
        <v>No</v>
      </c>
      <c r="I890" s="72">
        <f t="shared" si="541"/>
        <v>0</v>
      </c>
      <c r="J890" s="72">
        <f t="shared" si="542"/>
        <v>0</v>
      </c>
      <c r="K890" s="72">
        <f t="shared" si="543"/>
        <v>0</v>
      </c>
      <c r="L890" s="72">
        <f t="shared" si="544"/>
        <v>0</v>
      </c>
      <c r="M890" s="72">
        <f t="shared" si="545"/>
        <v>0</v>
      </c>
      <c r="N890" s="72">
        <f t="shared" si="546"/>
        <v>0</v>
      </c>
      <c r="O890" s="72">
        <f t="shared" si="539"/>
        <v>0</v>
      </c>
      <c r="Q890" s="73">
        <f t="shared" si="547"/>
        <v>0</v>
      </c>
      <c r="R890" s="73">
        <f t="shared" si="548"/>
        <v>0</v>
      </c>
      <c r="S890" s="73">
        <f t="shared" si="549"/>
        <v>0</v>
      </c>
      <c r="T890" s="73">
        <f t="shared" si="550"/>
        <v>0</v>
      </c>
      <c r="U890" s="73">
        <f t="shared" si="551"/>
        <v>0</v>
      </c>
      <c r="V890" s="73">
        <f t="shared" si="552"/>
        <v>0</v>
      </c>
      <c r="W890" s="73">
        <f t="shared" si="540"/>
        <v>0</v>
      </c>
      <c r="Y890" s="72">
        <f t="shared" si="556"/>
        <v>0</v>
      </c>
      <c r="Z890" s="73">
        <f t="shared" si="557"/>
        <v>0</v>
      </c>
      <c r="AA890" s="58">
        <f t="shared" si="558"/>
        <v>0</v>
      </c>
      <c r="AB890" s="72">
        <f t="shared" si="559"/>
        <v>0</v>
      </c>
      <c r="AC890" s="72">
        <f t="shared" si="560"/>
        <v>0</v>
      </c>
      <c r="AD890" s="73">
        <f t="shared" si="561"/>
        <v>0</v>
      </c>
      <c r="AE890" s="73">
        <f t="shared" si="562"/>
        <v>0</v>
      </c>
      <c r="AF890" s="1">
        <f t="shared" si="537"/>
        <v>0</v>
      </c>
      <c r="AH890" s="1" t="str">
        <f t="shared" si="538"/>
        <v>No</v>
      </c>
    </row>
    <row r="891" spans="1:34" x14ac:dyDescent="0.2">
      <c r="A891" s="88">
        <v>1.072E-3</v>
      </c>
      <c r="B891" s="4">
        <f t="shared" si="553"/>
        <v>1.072E-3</v>
      </c>
      <c r="C891"/>
      <c r="D891" s="213"/>
      <c r="E891" s="44" t="s">
        <v>21</v>
      </c>
      <c r="F891" s="14">
        <f t="shared" si="554"/>
        <v>0</v>
      </c>
      <c r="G891" s="14">
        <f t="shared" si="555"/>
        <v>0</v>
      </c>
      <c r="H891" s="101" t="str">
        <f>IF(ISNA(VLOOKUP(C891,[1]Sheet1!$J$2:$J$2999,1,FALSE)),"No","Yes")</f>
        <v>No</v>
      </c>
      <c r="I891" s="72">
        <f t="shared" si="541"/>
        <v>0</v>
      </c>
      <c r="J891" s="72">
        <f t="shared" si="542"/>
        <v>0</v>
      </c>
      <c r="K891" s="72">
        <f t="shared" si="543"/>
        <v>0</v>
      </c>
      <c r="L891" s="72">
        <f t="shared" si="544"/>
        <v>0</v>
      </c>
      <c r="M891" s="72">
        <f t="shared" si="545"/>
        <v>0</v>
      </c>
      <c r="N891" s="72">
        <f t="shared" si="546"/>
        <v>0</v>
      </c>
      <c r="O891" s="72">
        <f t="shared" si="539"/>
        <v>0</v>
      </c>
      <c r="Q891" s="73">
        <f t="shared" si="547"/>
        <v>0</v>
      </c>
      <c r="R891" s="73">
        <f t="shared" si="548"/>
        <v>0</v>
      </c>
      <c r="S891" s="73">
        <f t="shared" si="549"/>
        <v>0</v>
      </c>
      <c r="T891" s="73">
        <f t="shared" si="550"/>
        <v>0</v>
      </c>
      <c r="U891" s="73">
        <f t="shared" si="551"/>
        <v>0</v>
      </c>
      <c r="V891" s="73">
        <f t="shared" si="552"/>
        <v>0</v>
      </c>
      <c r="W891" s="73">
        <f t="shared" si="540"/>
        <v>0</v>
      </c>
      <c r="Y891" s="72">
        <f t="shared" si="556"/>
        <v>0</v>
      </c>
      <c r="Z891" s="73">
        <f t="shared" si="557"/>
        <v>0</v>
      </c>
      <c r="AA891" s="58">
        <f t="shared" si="558"/>
        <v>0</v>
      </c>
      <c r="AB891" s="72">
        <f t="shared" si="559"/>
        <v>0</v>
      </c>
      <c r="AC891" s="72">
        <f t="shared" si="560"/>
        <v>0</v>
      </c>
      <c r="AD891" s="73">
        <f t="shared" si="561"/>
        <v>0</v>
      </c>
      <c r="AE891" s="73">
        <f t="shared" si="562"/>
        <v>0</v>
      </c>
      <c r="AF891" s="1">
        <f t="shared" si="537"/>
        <v>0</v>
      </c>
      <c r="AH891" s="1" t="str">
        <f t="shared" si="538"/>
        <v>No</v>
      </c>
    </row>
    <row r="892" spans="1:34" x14ac:dyDescent="0.2">
      <c r="A892" s="88">
        <v>1.073E-3</v>
      </c>
      <c r="B892" s="4">
        <f t="shared" si="553"/>
        <v>1.073E-3</v>
      </c>
      <c r="C892"/>
      <c r="D892" s="213"/>
      <c r="E892" s="44" t="s">
        <v>21</v>
      </c>
      <c r="F892" s="14">
        <f t="shared" si="554"/>
        <v>0</v>
      </c>
      <c r="G892" s="14">
        <f t="shared" si="555"/>
        <v>0</v>
      </c>
      <c r="H892" s="101" t="str">
        <f>IF(ISNA(VLOOKUP(C892,[1]Sheet1!$J$2:$J$2999,1,FALSE)),"No","Yes")</f>
        <v>No</v>
      </c>
      <c r="I892" s="72">
        <f t="shared" si="541"/>
        <v>0</v>
      </c>
      <c r="J892" s="72">
        <f t="shared" si="542"/>
        <v>0</v>
      </c>
      <c r="K892" s="72">
        <f t="shared" si="543"/>
        <v>0</v>
      </c>
      <c r="L892" s="72">
        <f t="shared" si="544"/>
        <v>0</v>
      </c>
      <c r="M892" s="72">
        <f t="shared" si="545"/>
        <v>0</v>
      </c>
      <c r="N892" s="72">
        <f t="shared" si="546"/>
        <v>0</v>
      </c>
      <c r="O892" s="72">
        <f t="shared" si="539"/>
        <v>0</v>
      </c>
      <c r="Q892" s="73">
        <f t="shared" si="547"/>
        <v>0</v>
      </c>
      <c r="R892" s="73">
        <f t="shared" si="548"/>
        <v>0</v>
      </c>
      <c r="S892" s="73">
        <f t="shared" si="549"/>
        <v>0</v>
      </c>
      <c r="T892" s="73">
        <f t="shared" si="550"/>
        <v>0</v>
      </c>
      <c r="U892" s="73">
        <f t="shared" si="551"/>
        <v>0</v>
      </c>
      <c r="V892" s="73">
        <f t="shared" si="552"/>
        <v>0</v>
      </c>
      <c r="W892" s="73">
        <f t="shared" si="540"/>
        <v>0</v>
      </c>
      <c r="Y892" s="72">
        <f t="shared" si="556"/>
        <v>0</v>
      </c>
      <c r="Z892" s="73">
        <f t="shared" si="557"/>
        <v>0</v>
      </c>
      <c r="AA892" s="58">
        <f t="shared" si="558"/>
        <v>0</v>
      </c>
      <c r="AB892" s="72">
        <f t="shared" si="559"/>
        <v>0</v>
      </c>
      <c r="AC892" s="72">
        <f t="shared" si="560"/>
        <v>0</v>
      </c>
      <c r="AD892" s="73">
        <f t="shared" si="561"/>
        <v>0</v>
      </c>
      <c r="AE892" s="73">
        <f t="shared" si="562"/>
        <v>0</v>
      </c>
      <c r="AF892" s="1">
        <f t="shared" si="537"/>
        <v>0</v>
      </c>
      <c r="AH892" s="1" t="str">
        <f t="shared" si="538"/>
        <v>No</v>
      </c>
    </row>
    <row r="893" spans="1:34" x14ac:dyDescent="0.2">
      <c r="A893" s="88">
        <v>1.0740000000000001E-3</v>
      </c>
      <c r="B893" s="4">
        <f t="shared" si="553"/>
        <v>1.0740000000000001E-3</v>
      </c>
      <c r="C893"/>
      <c r="D893" s="213"/>
      <c r="E893" s="44" t="s">
        <v>21</v>
      </c>
      <c r="F893" s="14">
        <f t="shared" si="554"/>
        <v>0</v>
      </c>
      <c r="G893" s="14">
        <f t="shared" si="555"/>
        <v>0</v>
      </c>
      <c r="H893" s="101" t="str">
        <f>IF(ISNA(VLOOKUP(C893,[1]Sheet1!$J$2:$J$2999,1,FALSE)),"No","Yes")</f>
        <v>No</v>
      </c>
      <c r="I893" s="72">
        <f t="shared" si="541"/>
        <v>0</v>
      </c>
      <c r="J893" s="72">
        <f t="shared" si="542"/>
        <v>0</v>
      </c>
      <c r="K893" s="72">
        <f t="shared" si="543"/>
        <v>0</v>
      </c>
      <c r="L893" s="72">
        <f t="shared" si="544"/>
        <v>0</v>
      </c>
      <c r="M893" s="72">
        <f t="shared" si="545"/>
        <v>0</v>
      </c>
      <c r="N893" s="72">
        <f t="shared" si="546"/>
        <v>0</v>
      </c>
      <c r="O893" s="72">
        <f t="shared" si="539"/>
        <v>0</v>
      </c>
      <c r="Q893" s="73">
        <f t="shared" si="547"/>
        <v>0</v>
      </c>
      <c r="R893" s="73">
        <f t="shared" si="548"/>
        <v>0</v>
      </c>
      <c r="S893" s="73">
        <f t="shared" si="549"/>
        <v>0</v>
      </c>
      <c r="T893" s="73">
        <f t="shared" si="550"/>
        <v>0</v>
      </c>
      <c r="U893" s="73">
        <f t="shared" si="551"/>
        <v>0</v>
      </c>
      <c r="V893" s="73">
        <f t="shared" si="552"/>
        <v>0</v>
      </c>
      <c r="W893" s="73">
        <f t="shared" si="540"/>
        <v>0</v>
      </c>
      <c r="Y893" s="72">
        <f t="shared" si="556"/>
        <v>0</v>
      </c>
      <c r="Z893" s="73">
        <f t="shared" si="557"/>
        <v>0</v>
      </c>
      <c r="AA893" s="58">
        <f t="shared" si="558"/>
        <v>0</v>
      </c>
      <c r="AB893" s="72">
        <f t="shared" si="559"/>
        <v>0</v>
      </c>
      <c r="AC893" s="72">
        <f t="shared" si="560"/>
        <v>0</v>
      </c>
      <c r="AD893" s="73">
        <f t="shared" si="561"/>
        <v>0</v>
      </c>
      <c r="AE893" s="73">
        <f t="shared" si="562"/>
        <v>0</v>
      </c>
      <c r="AF893" s="1">
        <f t="shared" si="537"/>
        <v>0</v>
      </c>
      <c r="AH893" s="1" t="str">
        <f t="shared" si="538"/>
        <v>No</v>
      </c>
    </row>
    <row r="894" spans="1:34" x14ac:dyDescent="0.2">
      <c r="A894" s="88">
        <v>1.075E-3</v>
      </c>
      <c r="B894" s="4">
        <f t="shared" si="553"/>
        <v>1.075E-3</v>
      </c>
      <c r="C894"/>
      <c r="D894" s="213"/>
      <c r="E894" s="44" t="s">
        <v>21</v>
      </c>
      <c r="F894" s="14">
        <f t="shared" si="554"/>
        <v>0</v>
      </c>
      <c r="G894" s="14">
        <f t="shared" si="555"/>
        <v>0</v>
      </c>
      <c r="H894" s="101" t="str">
        <f>IF(ISNA(VLOOKUP(C894,[1]Sheet1!$J$2:$J$2999,1,FALSE)),"No","Yes")</f>
        <v>No</v>
      </c>
      <c r="I894" s="72">
        <f t="shared" si="541"/>
        <v>0</v>
      </c>
      <c r="J894" s="72">
        <f t="shared" si="542"/>
        <v>0</v>
      </c>
      <c r="K894" s="72">
        <f t="shared" si="543"/>
        <v>0</v>
      </c>
      <c r="L894" s="72">
        <f t="shared" si="544"/>
        <v>0</v>
      </c>
      <c r="M894" s="72">
        <f t="shared" si="545"/>
        <v>0</v>
      </c>
      <c r="N894" s="72">
        <f t="shared" si="546"/>
        <v>0</v>
      </c>
      <c r="O894" s="72">
        <f t="shared" si="539"/>
        <v>0</v>
      </c>
      <c r="Q894" s="73">
        <f t="shared" si="547"/>
        <v>0</v>
      </c>
      <c r="R894" s="73">
        <f t="shared" si="548"/>
        <v>0</v>
      </c>
      <c r="S894" s="73">
        <f t="shared" si="549"/>
        <v>0</v>
      </c>
      <c r="T894" s="73">
        <f t="shared" si="550"/>
        <v>0</v>
      </c>
      <c r="U894" s="73">
        <f t="shared" si="551"/>
        <v>0</v>
      </c>
      <c r="V894" s="73">
        <f t="shared" si="552"/>
        <v>0</v>
      </c>
      <c r="W894" s="73">
        <f t="shared" si="540"/>
        <v>0</v>
      </c>
      <c r="Y894" s="72">
        <f t="shared" si="556"/>
        <v>0</v>
      </c>
      <c r="Z894" s="73">
        <f t="shared" si="557"/>
        <v>0</v>
      </c>
      <c r="AA894" s="58">
        <f t="shared" si="558"/>
        <v>0</v>
      </c>
      <c r="AB894" s="72">
        <f t="shared" si="559"/>
        <v>0</v>
      </c>
      <c r="AC894" s="72">
        <f t="shared" si="560"/>
        <v>0</v>
      </c>
      <c r="AD894" s="73">
        <f t="shared" si="561"/>
        <v>0</v>
      </c>
      <c r="AE894" s="73">
        <f t="shared" si="562"/>
        <v>0</v>
      </c>
      <c r="AF894" s="1">
        <f t="shared" si="537"/>
        <v>0</v>
      </c>
      <c r="AH894" s="1" t="str">
        <f t="shared" si="538"/>
        <v>No</v>
      </c>
    </row>
    <row r="895" spans="1:34" x14ac:dyDescent="0.2">
      <c r="A895" s="88">
        <v>1.0759999999999999E-3</v>
      </c>
      <c r="B895" s="4">
        <f t="shared" si="553"/>
        <v>1.0759999999999999E-3</v>
      </c>
      <c r="C895"/>
      <c r="D895" s="213"/>
      <c r="E895" s="44" t="s">
        <v>21</v>
      </c>
      <c r="F895" s="14">
        <f t="shared" si="554"/>
        <v>0</v>
      </c>
      <c r="G895" s="14">
        <f t="shared" si="555"/>
        <v>0</v>
      </c>
      <c r="H895" s="101" t="str">
        <f>IF(ISNA(VLOOKUP(C895,[1]Sheet1!$J$2:$J$2999,1,FALSE)),"No","Yes")</f>
        <v>No</v>
      </c>
      <c r="I895" s="72">
        <f t="shared" si="541"/>
        <v>0</v>
      </c>
      <c r="J895" s="72">
        <f t="shared" si="542"/>
        <v>0</v>
      </c>
      <c r="K895" s="72">
        <f t="shared" si="543"/>
        <v>0</v>
      </c>
      <c r="L895" s="72">
        <f t="shared" si="544"/>
        <v>0</v>
      </c>
      <c r="M895" s="72">
        <f t="shared" si="545"/>
        <v>0</v>
      </c>
      <c r="N895" s="72">
        <f t="shared" si="546"/>
        <v>0</v>
      </c>
      <c r="O895" s="72">
        <f t="shared" si="539"/>
        <v>0</v>
      </c>
      <c r="Q895" s="73">
        <f t="shared" si="547"/>
        <v>0</v>
      </c>
      <c r="R895" s="73">
        <f t="shared" si="548"/>
        <v>0</v>
      </c>
      <c r="S895" s="73">
        <f t="shared" si="549"/>
        <v>0</v>
      </c>
      <c r="T895" s="73">
        <f t="shared" si="550"/>
        <v>0</v>
      </c>
      <c r="U895" s="73">
        <f t="shared" si="551"/>
        <v>0</v>
      </c>
      <c r="V895" s="73">
        <f t="shared" si="552"/>
        <v>0</v>
      </c>
      <c r="W895" s="73">
        <f t="shared" si="540"/>
        <v>0</v>
      </c>
      <c r="Y895" s="72">
        <f t="shared" si="556"/>
        <v>0</v>
      </c>
      <c r="Z895" s="73">
        <f t="shared" si="557"/>
        <v>0</v>
      </c>
      <c r="AA895" s="58">
        <f t="shared" si="558"/>
        <v>0</v>
      </c>
      <c r="AB895" s="72">
        <f t="shared" si="559"/>
        <v>0</v>
      </c>
      <c r="AC895" s="72">
        <f t="shared" si="560"/>
        <v>0</v>
      </c>
      <c r="AD895" s="73">
        <f t="shared" si="561"/>
        <v>0</v>
      </c>
      <c r="AE895" s="73">
        <f t="shared" si="562"/>
        <v>0</v>
      </c>
      <c r="AF895" s="1">
        <f t="shared" si="537"/>
        <v>0</v>
      </c>
      <c r="AH895" s="1" t="str">
        <f t="shared" si="538"/>
        <v>No</v>
      </c>
    </row>
    <row r="896" spans="1:34" x14ac:dyDescent="0.2">
      <c r="A896" s="88">
        <v>1.077E-3</v>
      </c>
      <c r="B896" s="4">
        <f t="shared" si="553"/>
        <v>1.077E-3</v>
      </c>
      <c r="C896"/>
      <c r="D896" s="213"/>
      <c r="E896" s="44" t="s">
        <v>21</v>
      </c>
      <c r="F896" s="14">
        <f t="shared" si="554"/>
        <v>0</v>
      </c>
      <c r="G896" s="14">
        <f t="shared" si="555"/>
        <v>0</v>
      </c>
      <c r="H896" s="101" t="str">
        <f>IF(ISNA(VLOOKUP(C896,[1]Sheet1!$J$2:$J$2999,1,FALSE)),"No","Yes")</f>
        <v>No</v>
      </c>
      <c r="I896" s="72">
        <f t="shared" si="541"/>
        <v>0</v>
      </c>
      <c r="J896" s="72">
        <f t="shared" si="542"/>
        <v>0</v>
      </c>
      <c r="K896" s="72">
        <f t="shared" si="543"/>
        <v>0</v>
      </c>
      <c r="L896" s="72">
        <f t="shared" si="544"/>
        <v>0</v>
      </c>
      <c r="M896" s="72">
        <f t="shared" si="545"/>
        <v>0</v>
      </c>
      <c r="N896" s="72">
        <f t="shared" si="546"/>
        <v>0</v>
      </c>
      <c r="O896" s="72">
        <f t="shared" si="539"/>
        <v>0</v>
      </c>
      <c r="Q896" s="73">
        <f t="shared" si="547"/>
        <v>0</v>
      </c>
      <c r="R896" s="73">
        <f t="shared" si="548"/>
        <v>0</v>
      </c>
      <c r="S896" s="73">
        <f t="shared" si="549"/>
        <v>0</v>
      </c>
      <c r="T896" s="73">
        <f t="shared" si="550"/>
        <v>0</v>
      </c>
      <c r="U896" s="73">
        <f t="shared" si="551"/>
        <v>0</v>
      </c>
      <c r="V896" s="73">
        <f t="shared" si="552"/>
        <v>0</v>
      </c>
      <c r="W896" s="73">
        <f t="shared" si="540"/>
        <v>0</v>
      </c>
      <c r="Y896" s="72">
        <f t="shared" si="556"/>
        <v>0</v>
      </c>
      <c r="Z896" s="73">
        <f t="shared" si="557"/>
        <v>0</v>
      </c>
      <c r="AA896" s="58">
        <f t="shared" si="558"/>
        <v>0</v>
      </c>
      <c r="AB896" s="72">
        <f t="shared" si="559"/>
        <v>0</v>
      </c>
      <c r="AC896" s="72">
        <f t="shared" si="560"/>
        <v>0</v>
      </c>
      <c r="AD896" s="73">
        <f t="shared" si="561"/>
        <v>0</v>
      </c>
      <c r="AE896" s="73">
        <f t="shared" si="562"/>
        <v>0</v>
      </c>
      <c r="AF896" s="1">
        <f t="shared" si="537"/>
        <v>0</v>
      </c>
      <c r="AH896" s="1" t="str">
        <f t="shared" si="538"/>
        <v>No</v>
      </c>
    </row>
    <row r="897" spans="1:34" x14ac:dyDescent="0.2">
      <c r="A897" s="88">
        <v>1.078E-3</v>
      </c>
      <c r="B897" s="4">
        <f t="shared" si="553"/>
        <v>1.078E-3</v>
      </c>
      <c r="C897"/>
      <c r="D897" s="213"/>
      <c r="E897" s="44" t="s">
        <v>21</v>
      </c>
      <c r="F897" s="14">
        <f t="shared" si="554"/>
        <v>0</v>
      </c>
      <c r="G897" s="14">
        <f t="shared" si="555"/>
        <v>0</v>
      </c>
      <c r="H897" s="101" t="str">
        <f>IF(ISNA(VLOOKUP(C897,[1]Sheet1!$J$2:$J$2999,1,FALSE)),"No","Yes")</f>
        <v>No</v>
      </c>
      <c r="I897" s="72">
        <f t="shared" si="541"/>
        <v>0</v>
      </c>
      <c r="J897" s="72">
        <f t="shared" si="542"/>
        <v>0</v>
      </c>
      <c r="K897" s="72">
        <f t="shared" si="543"/>
        <v>0</v>
      </c>
      <c r="L897" s="72">
        <f t="shared" si="544"/>
        <v>0</v>
      </c>
      <c r="M897" s="72">
        <f t="shared" si="545"/>
        <v>0</v>
      </c>
      <c r="N897" s="72">
        <f t="shared" si="546"/>
        <v>0</v>
      </c>
      <c r="O897" s="72">
        <f t="shared" si="539"/>
        <v>0</v>
      </c>
      <c r="Q897" s="73">
        <f t="shared" si="547"/>
        <v>0</v>
      </c>
      <c r="R897" s="73">
        <f t="shared" si="548"/>
        <v>0</v>
      </c>
      <c r="S897" s="73">
        <f t="shared" si="549"/>
        <v>0</v>
      </c>
      <c r="T897" s="73">
        <f t="shared" si="550"/>
        <v>0</v>
      </c>
      <c r="U897" s="73">
        <f t="shared" si="551"/>
        <v>0</v>
      </c>
      <c r="V897" s="73">
        <f t="shared" si="552"/>
        <v>0</v>
      </c>
      <c r="W897" s="73">
        <f t="shared" si="540"/>
        <v>0</v>
      </c>
      <c r="Y897" s="72">
        <f t="shared" si="556"/>
        <v>0</v>
      </c>
      <c r="Z897" s="73">
        <f t="shared" si="557"/>
        <v>0</v>
      </c>
      <c r="AA897" s="58">
        <f t="shared" si="558"/>
        <v>0</v>
      </c>
      <c r="AB897" s="72">
        <f t="shared" si="559"/>
        <v>0</v>
      </c>
      <c r="AC897" s="72">
        <f t="shared" si="560"/>
        <v>0</v>
      </c>
      <c r="AD897" s="73">
        <f t="shared" si="561"/>
        <v>0</v>
      </c>
      <c r="AE897" s="73">
        <f t="shared" si="562"/>
        <v>0</v>
      </c>
      <c r="AF897" s="1">
        <f t="shared" ref="AF897:AF960" si="563">IF(H897="NO",SUM(AA897:AE897)-E$2,SUM(AA897:AE897))</f>
        <v>0</v>
      </c>
      <c r="AH897" s="1" t="str">
        <f t="shared" si="538"/>
        <v>No</v>
      </c>
    </row>
    <row r="898" spans="1:34" hidden="1" x14ac:dyDescent="0.2">
      <c r="A898" s="88">
        <v>1.0790000000000001E-3</v>
      </c>
      <c r="B898" s="4">
        <f t="shared" si="553"/>
        <v>1.0790000000000001E-3</v>
      </c>
      <c r="C898"/>
      <c r="D898" s="213"/>
      <c r="E898" s="44" t="s">
        <v>21</v>
      </c>
      <c r="F898" s="14">
        <f t="shared" si="554"/>
        <v>0</v>
      </c>
      <c r="G898" s="14">
        <f t="shared" si="555"/>
        <v>0</v>
      </c>
      <c r="H898" s="101" t="str">
        <f>IF(ISNA(VLOOKUP(C898,[1]Sheet1!$J$2:$J$2999,1,FALSE)),"No","Yes")</f>
        <v>No</v>
      </c>
      <c r="I898" s="72">
        <f t="shared" si="541"/>
        <v>0</v>
      </c>
      <c r="J898" s="72">
        <f t="shared" si="542"/>
        <v>0</v>
      </c>
      <c r="K898" s="72">
        <f t="shared" si="543"/>
        <v>0</v>
      </c>
      <c r="L898" s="72">
        <f t="shared" si="544"/>
        <v>0</v>
      </c>
      <c r="M898" s="72">
        <f t="shared" si="545"/>
        <v>0</v>
      </c>
      <c r="N898" s="72">
        <f t="shared" si="546"/>
        <v>0</v>
      </c>
      <c r="O898" s="72">
        <f t="shared" si="539"/>
        <v>0</v>
      </c>
      <c r="Q898" s="73">
        <f t="shared" si="547"/>
        <v>0</v>
      </c>
      <c r="R898" s="73">
        <f t="shared" si="548"/>
        <v>0</v>
      </c>
      <c r="S898" s="73">
        <f t="shared" si="549"/>
        <v>0</v>
      </c>
      <c r="T898" s="73">
        <f t="shared" si="550"/>
        <v>0</v>
      </c>
      <c r="U898" s="73">
        <f t="shared" si="551"/>
        <v>0</v>
      </c>
      <c r="V898" s="73">
        <f t="shared" si="552"/>
        <v>0</v>
      </c>
      <c r="W898" s="73">
        <f t="shared" si="540"/>
        <v>0</v>
      </c>
      <c r="Y898" s="72">
        <f t="shared" si="556"/>
        <v>0</v>
      </c>
      <c r="Z898" s="73">
        <f t="shared" si="557"/>
        <v>0</v>
      </c>
      <c r="AA898" s="58">
        <f t="shared" si="558"/>
        <v>0</v>
      </c>
      <c r="AB898" s="72">
        <f t="shared" si="559"/>
        <v>0</v>
      </c>
      <c r="AC898" s="72">
        <f t="shared" si="560"/>
        <v>0</v>
      </c>
      <c r="AD898" s="73">
        <f t="shared" si="561"/>
        <v>0</v>
      </c>
      <c r="AE898" s="73">
        <f t="shared" si="562"/>
        <v>0</v>
      </c>
      <c r="AF898" s="1">
        <f t="shared" si="563"/>
        <v>0</v>
      </c>
      <c r="AH898" s="1" t="str">
        <f t="shared" si="538"/>
        <v>No</v>
      </c>
    </row>
    <row r="899" spans="1:34" hidden="1" x14ac:dyDescent="0.2">
      <c r="A899" s="88">
        <v>1.08E-3</v>
      </c>
      <c r="B899" s="4">
        <f t="shared" si="553"/>
        <v>1.08E-3</v>
      </c>
      <c r="C899"/>
      <c r="D899" s="213"/>
      <c r="E899" s="44" t="s">
        <v>21</v>
      </c>
      <c r="F899" s="14">
        <f t="shared" si="554"/>
        <v>0</v>
      </c>
      <c r="G899" s="14">
        <f t="shared" si="555"/>
        <v>0</v>
      </c>
      <c r="H899" s="101" t="str">
        <f>IF(ISNA(VLOOKUP(C899,[1]Sheet1!$J$2:$J$2999,1,FALSE)),"No","Yes")</f>
        <v>No</v>
      </c>
      <c r="I899" s="72">
        <f t="shared" si="541"/>
        <v>0</v>
      </c>
      <c r="J899" s="72">
        <f t="shared" si="542"/>
        <v>0</v>
      </c>
      <c r="K899" s="72">
        <f t="shared" si="543"/>
        <v>0</v>
      </c>
      <c r="L899" s="72">
        <f t="shared" si="544"/>
        <v>0</v>
      </c>
      <c r="M899" s="72">
        <f t="shared" si="545"/>
        <v>0</v>
      </c>
      <c r="N899" s="72">
        <f t="shared" si="546"/>
        <v>0</v>
      </c>
      <c r="O899" s="72">
        <f t="shared" si="539"/>
        <v>0</v>
      </c>
      <c r="Q899" s="73">
        <f t="shared" si="547"/>
        <v>0</v>
      </c>
      <c r="R899" s="73">
        <f t="shared" si="548"/>
        <v>0</v>
      </c>
      <c r="S899" s="73">
        <f t="shared" si="549"/>
        <v>0</v>
      </c>
      <c r="T899" s="73">
        <f t="shared" si="550"/>
        <v>0</v>
      </c>
      <c r="U899" s="73">
        <f t="shared" si="551"/>
        <v>0</v>
      </c>
      <c r="V899" s="73">
        <f t="shared" si="552"/>
        <v>0</v>
      </c>
      <c r="W899" s="73">
        <f t="shared" si="540"/>
        <v>0</v>
      </c>
      <c r="Y899" s="72">
        <f t="shared" si="556"/>
        <v>0</v>
      </c>
      <c r="Z899" s="73">
        <f t="shared" si="557"/>
        <v>0</v>
      </c>
      <c r="AA899" s="58">
        <f t="shared" si="558"/>
        <v>0</v>
      </c>
      <c r="AB899" s="72">
        <f t="shared" si="559"/>
        <v>0</v>
      </c>
      <c r="AC899" s="72">
        <f t="shared" si="560"/>
        <v>0</v>
      </c>
      <c r="AD899" s="73">
        <f t="shared" si="561"/>
        <v>0</v>
      </c>
      <c r="AE899" s="73">
        <f t="shared" si="562"/>
        <v>0</v>
      </c>
      <c r="AF899" s="1">
        <f t="shared" si="563"/>
        <v>0</v>
      </c>
      <c r="AH899" s="1" t="str">
        <f t="shared" si="538"/>
        <v>No</v>
      </c>
    </row>
    <row r="900" spans="1:34" hidden="1" x14ac:dyDescent="0.2">
      <c r="A900" s="88">
        <v>1.0809999999999999E-3</v>
      </c>
      <c r="B900" s="4">
        <f t="shared" si="553"/>
        <v>1.0809999999999999E-3</v>
      </c>
      <c r="C900"/>
      <c r="D900" s="213"/>
      <c r="E900" s="44" t="s">
        <v>21</v>
      </c>
      <c r="F900" s="14">
        <f t="shared" si="554"/>
        <v>0</v>
      </c>
      <c r="G900" s="14">
        <f t="shared" si="555"/>
        <v>0</v>
      </c>
      <c r="H900" s="101" t="str">
        <f>IF(ISNA(VLOOKUP(C900,[1]Sheet1!$J$2:$J$2999,1,FALSE)),"No","Yes")</f>
        <v>No</v>
      </c>
      <c r="I900" s="72">
        <f t="shared" si="541"/>
        <v>0</v>
      </c>
      <c r="J900" s="72">
        <f t="shared" si="542"/>
        <v>0</v>
      </c>
      <c r="K900" s="72">
        <f t="shared" si="543"/>
        <v>0</v>
      </c>
      <c r="L900" s="72">
        <f t="shared" si="544"/>
        <v>0</v>
      </c>
      <c r="M900" s="72">
        <f t="shared" si="545"/>
        <v>0</v>
      </c>
      <c r="N900" s="72">
        <f t="shared" si="546"/>
        <v>0</v>
      </c>
      <c r="O900" s="72">
        <f t="shared" si="539"/>
        <v>0</v>
      </c>
      <c r="Q900" s="73">
        <f t="shared" si="547"/>
        <v>0</v>
      </c>
      <c r="R900" s="73">
        <f t="shared" si="548"/>
        <v>0</v>
      </c>
      <c r="S900" s="73">
        <f t="shared" si="549"/>
        <v>0</v>
      </c>
      <c r="T900" s="73">
        <f t="shared" si="550"/>
        <v>0</v>
      </c>
      <c r="U900" s="73">
        <f t="shared" si="551"/>
        <v>0</v>
      </c>
      <c r="V900" s="73">
        <f t="shared" si="552"/>
        <v>0</v>
      </c>
      <c r="W900" s="73">
        <f t="shared" si="540"/>
        <v>0</v>
      </c>
      <c r="Y900" s="72">
        <f t="shared" si="556"/>
        <v>0</v>
      </c>
      <c r="Z900" s="73">
        <f t="shared" si="557"/>
        <v>0</v>
      </c>
      <c r="AA900" s="58">
        <f t="shared" si="558"/>
        <v>0</v>
      </c>
      <c r="AB900" s="72">
        <f t="shared" si="559"/>
        <v>0</v>
      </c>
      <c r="AC900" s="72">
        <f t="shared" si="560"/>
        <v>0</v>
      </c>
      <c r="AD900" s="73">
        <f t="shared" si="561"/>
        <v>0</v>
      </c>
      <c r="AE900" s="73">
        <f t="shared" si="562"/>
        <v>0</v>
      </c>
      <c r="AF900" s="1">
        <f t="shared" si="563"/>
        <v>0</v>
      </c>
      <c r="AH900" s="1" t="str">
        <f t="shared" si="538"/>
        <v>No</v>
      </c>
    </row>
    <row r="901" spans="1:34" hidden="1" x14ac:dyDescent="0.2">
      <c r="A901" s="88">
        <v>1.0820000000000001E-3</v>
      </c>
      <c r="B901" s="4">
        <f t="shared" si="553"/>
        <v>1.0820000000000001E-3</v>
      </c>
      <c r="C901"/>
      <c r="D901" s="213"/>
      <c r="E901" s="44" t="s">
        <v>21</v>
      </c>
      <c r="F901" s="14">
        <f t="shared" si="554"/>
        <v>0</v>
      </c>
      <c r="G901" s="14">
        <f t="shared" si="555"/>
        <v>0</v>
      </c>
      <c r="H901" s="101" t="str">
        <f>IF(ISNA(VLOOKUP(C901,[1]Sheet1!$J$2:$J$2999,1,FALSE)),"No","Yes")</f>
        <v>No</v>
      </c>
      <c r="I901" s="72">
        <f t="shared" si="541"/>
        <v>0</v>
      </c>
      <c r="J901" s="72">
        <f t="shared" si="542"/>
        <v>0</v>
      </c>
      <c r="K901" s="72">
        <f t="shared" si="543"/>
        <v>0</v>
      </c>
      <c r="L901" s="72">
        <f t="shared" si="544"/>
        <v>0</v>
      </c>
      <c r="M901" s="72">
        <f t="shared" si="545"/>
        <v>0</v>
      </c>
      <c r="N901" s="72">
        <f t="shared" si="546"/>
        <v>0</v>
      </c>
      <c r="O901" s="72">
        <f t="shared" si="539"/>
        <v>0</v>
      </c>
      <c r="Q901" s="73">
        <f t="shared" si="547"/>
        <v>0</v>
      </c>
      <c r="R901" s="73">
        <f t="shared" si="548"/>
        <v>0</v>
      </c>
      <c r="S901" s="73">
        <f t="shared" si="549"/>
        <v>0</v>
      </c>
      <c r="T901" s="73">
        <f t="shared" si="550"/>
        <v>0</v>
      </c>
      <c r="U901" s="73">
        <f t="shared" si="551"/>
        <v>0</v>
      </c>
      <c r="V901" s="73">
        <f t="shared" si="552"/>
        <v>0</v>
      </c>
      <c r="W901" s="73">
        <f t="shared" si="540"/>
        <v>0</v>
      </c>
      <c r="Y901" s="72">
        <f t="shared" si="556"/>
        <v>0</v>
      </c>
      <c r="Z901" s="73">
        <f t="shared" si="557"/>
        <v>0</v>
      </c>
      <c r="AA901" s="58">
        <f t="shared" si="558"/>
        <v>0</v>
      </c>
      <c r="AB901" s="72">
        <f t="shared" si="559"/>
        <v>0</v>
      </c>
      <c r="AC901" s="72">
        <f t="shared" si="560"/>
        <v>0</v>
      </c>
      <c r="AD901" s="73">
        <f t="shared" si="561"/>
        <v>0</v>
      </c>
      <c r="AE901" s="73">
        <f t="shared" si="562"/>
        <v>0</v>
      </c>
      <c r="AF901" s="1">
        <f t="shared" si="563"/>
        <v>0</v>
      </c>
      <c r="AH901" s="1" t="str">
        <f t="shared" ref="AH901:AH964" si="564">IF(ISERROR(VLOOKUP(D901,AI$12:AI$100,1,FALSE)),"No","Yes")</f>
        <v>No</v>
      </c>
    </row>
    <row r="902" spans="1:34" hidden="1" x14ac:dyDescent="0.2">
      <c r="A902" s="88">
        <v>1.083E-3</v>
      </c>
      <c r="B902" s="4">
        <f t="shared" si="553"/>
        <v>1.083E-3</v>
      </c>
      <c r="C902"/>
      <c r="D902" s="213"/>
      <c r="E902" s="44" t="s">
        <v>21</v>
      </c>
      <c r="F902" s="14">
        <f t="shared" si="554"/>
        <v>0</v>
      </c>
      <c r="G902" s="14">
        <f t="shared" si="555"/>
        <v>0</v>
      </c>
      <c r="H902" s="101" t="str">
        <f>IF(ISNA(VLOOKUP(C902,[1]Sheet1!$J$2:$J$2999,1,FALSE)),"No","Yes")</f>
        <v>No</v>
      </c>
      <c r="I902" s="72">
        <f t="shared" si="541"/>
        <v>0</v>
      </c>
      <c r="J902" s="72">
        <f t="shared" si="542"/>
        <v>0</v>
      </c>
      <c r="K902" s="72">
        <f t="shared" si="543"/>
        <v>0</v>
      </c>
      <c r="L902" s="72">
        <f t="shared" si="544"/>
        <v>0</v>
      </c>
      <c r="M902" s="72">
        <f t="shared" si="545"/>
        <v>0</v>
      </c>
      <c r="N902" s="72">
        <f t="shared" si="546"/>
        <v>0</v>
      </c>
      <c r="O902" s="72">
        <f t="shared" si="539"/>
        <v>0</v>
      </c>
      <c r="Q902" s="73">
        <f t="shared" si="547"/>
        <v>0</v>
      </c>
      <c r="R902" s="73">
        <f t="shared" si="548"/>
        <v>0</v>
      </c>
      <c r="S902" s="73">
        <f t="shared" si="549"/>
        <v>0</v>
      </c>
      <c r="T902" s="73">
        <f t="shared" si="550"/>
        <v>0</v>
      </c>
      <c r="U902" s="73">
        <f t="shared" si="551"/>
        <v>0</v>
      </c>
      <c r="V902" s="73">
        <f t="shared" si="552"/>
        <v>0</v>
      </c>
      <c r="W902" s="73">
        <f t="shared" si="540"/>
        <v>0</v>
      </c>
      <c r="Y902" s="72">
        <f t="shared" si="556"/>
        <v>0</v>
      </c>
      <c r="Z902" s="73">
        <f t="shared" si="557"/>
        <v>0</v>
      </c>
      <c r="AA902" s="58">
        <f t="shared" si="558"/>
        <v>0</v>
      </c>
      <c r="AB902" s="72">
        <f t="shared" si="559"/>
        <v>0</v>
      </c>
      <c r="AC902" s="72">
        <f t="shared" si="560"/>
        <v>0</v>
      </c>
      <c r="AD902" s="73">
        <f t="shared" si="561"/>
        <v>0</v>
      </c>
      <c r="AE902" s="73">
        <f t="shared" si="562"/>
        <v>0</v>
      </c>
      <c r="AF902" s="1">
        <f t="shared" si="563"/>
        <v>0</v>
      </c>
      <c r="AH902" s="1" t="str">
        <f t="shared" si="564"/>
        <v>No</v>
      </c>
    </row>
    <row r="903" spans="1:34" hidden="1" x14ac:dyDescent="0.2">
      <c r="A903" s="88">
        <v>1.0840000000000001E-3</v>
      </c>
      <c r="B903" s="4">
        <f t="shared" si="553"/>
        <v>1.0840000000000001E-3</v>
      </c>
      <c r="C903"/>
      <c r="D903" s="213"/>
      <c r="E903" s="44" t="s">
        <v>21</v>
      </c>
      <c r="F903" s="14">
        <f t="shared" si="554"/>
        <v>0</v>
      </c>
      <c r="G903" s="14">
        <f t="shared" si="555"/>
        <v>0</v>
      </c>
      <c r="H903" s="101" t="str">
        <f>IF(ISNA(VLOOKUP(C903,[1]Sheet1!$J$2:$J$2999,1,FALSE)),"No","Yes")</f>
        <v>No</v>
      </c>
      <c r="I903" s="72">
        <f t="shared" si="541"/>
        <v>0</v>
      </c>
      <c r="J903" s="72">
        <f t="shared" si="542"/>
        <v>0</v>
      </c>
      <c r="K903" s="72">
        <f t="shared" si="543"/>
        <v>0</v>
      </c>
      <c r="L903" s="72">
        <f t="shared" si="544"/>
        <v>0</v>
      </c>
      <c r="M903" s="72">
        <f t="shared" si="545"/>
        <v>0</v>
      </c>
      <c r="N903" s="72">
        <f t="shared" si="546"/>
        <v>0</v>
      </c>
      <c r="O903" s="72">
        <f t="shared" si="539"/>
        <v>0</v>
      </c>
      <c r="Q903" s="73">
        <f t="shared" si="547"/>
        <v>0</v>
      </c>
      <c r="R903" s="73">
        <f t="shared" si="548"/>
        <v>0</v>
      </c>
      <c r="S903" s="73">
        <f t="shared" si="549"/>
        <v>0</v>
      </c>
      <c r="T903" s="73">
        <f t="shared" si="550"/>
        <v>0</v>
      </c>
      <c r="U903" s="73">
        <f t="shared" si="551"/>
        <v>0</v>
      </c>
      <c r="V903" s="73">
        <f t="shared" si="552"/>
        <v>0</v>
      </c>
      <c r="W903" s="73">
        <f t="shared" si="540"/>
        <v>0</v>
      </c>
      <c r="Y903" s="72">
        <f t="shared" si="556"/>
        <v>0</v>
      </c>
      <c r="Z903" s="73">
        <f t="shared" si="557"/>
        <v>0</v>
      </c>
      <c r="AA903" s="58">
        <f t="shared" si="558"/>
        <v>0</v>
      </c>
      <c r="AB903" s="72">
        <f t="shared" si="559"/>
        <v>0</v>
      </c>
      <c r="AC903" s="72">
        <f t="shared" si="560"/>
        <v>0</v>
      </c>
      <c r="AD903" s="73">
        <f t="shared" si="561"/>
        <v>0</v>
      </c>
      <c r="AE903" s="73">
        <f t="shared" si="562"/>
        <v>0</v>
      </c>
      <c r="AF903" s="1">
        <f t="shared" si="563"/>
        <v>0</v>
      </c>
      <c r="AH903" s="1" t="str">
        <f t="shared" si="564"/>
        <v>No</v>
      </c>
    </row>
    <row r="904" spans="1:34" hidden="1" x14ac:dyDescent="0.2">
      <c r="A904" s="88">
        <v>1.085E-3</v>
      </c>
      <c r="B904" s="4">
        <f t="shared" si="553"/>
        <v>1.085E-3</v>
      </c>
      <c r="C904"/>
      <c r="D904" s="213"/>
      <c r="E904" s="44" t="s">
        <v>21</v>
      </c>
      <c r="F904" s="14">
        <f t="shared" si="554"/>
        <v>0</v>
      </c>
      <c r="G904" s="14">
        <f t="shared" si="555"/>
        <v>0</v>
      </c>
      <c r="H904" s="101" t="str">
        <f>IF(ISNA(VLOOKUP(C904,[1]Sheet1!$J$2:$J$2999,1,FALSE)),"No","Yes")</f>
        <v>No</v>
      </c>
      <c r="I904" s="72">
        <f t="shared" si="541"/>
        <v>0</v>
      </c>
      <c r="J904" s="72">
        <f t="shared" si="542"/>
        <v>0</v>
      </c>
      <c r="K904" s="72">
        <f t="shared" si="543"/>
        <v>0</v>
      </c>
      <c r="L904" s="72">
        <f t="shared" si="544"/>
        <v>0</v>
      </c>
      <c r="M904" s="72">
        <f t="shared" si="545"/>
        <v>0</v>
      </c>
      <c r="N904" s="72">
        <f t="shared" si="546"/>
        <v>0</v>
      </c>
      <c r="O904" s="72">
        <f t="shared" ref="O904:O961" si="565">IF(ISERROR(VLOOKUP($C904,Sprint7,5,FALSE)),0,(VLOOKUP($C904,Sprint7,5,FALSE)))</f>
        <v>0</v>
      </c>
      <c r="Q904" s="73">
        <f t="shared" si="547"/>
        <v>0</v>
      </c>
      <c r="R904" s="73">
        <f t="shared" si="548"/>
        <v>0</v>
      </c>
      <c r="S904" s="73">
        <f t="shared" si="549"/>
        <v>0</v>
      </c>
      <c r="T904" s="73">
        <f t="shared" si="550"/>
        <v>0</v>
      </c>
      <c r="U904" s="73">
        <f t="shared" si="551"/>
        <v>0</v>
      </c>
      <c r="V904" s="73">
        <f t="shared" si="552"/>
        <v>0</v>
      </c>
      <c r="W904" s="73">
        <f t="shared" ref="W904:W961" si="566">IF(ISERROR(VLOOKUP($C904,_End7,5,FALSE)),0,(VLOOKUP($C904,_End7,5,FALSE)))</f>
        <v>0</v>
      </c>
      <c r="Y904" s="72">
        <f t="shared" si="556"/>
        <v>0</v>
      </c>
      <c r="Z904" s="73">
        <f t="shared" si="557"/>
        <v>0</v>
      </c>
      <c r="AA904" s="58">
        <f t="shared" si="558"/>
        <v>0</v>
      </c>
      <c r="AB904" s="72">
        <f t="shared" si="559"/>
        <v>0</v>
      </c>
      <c r="AC904" s="72">
        <f t="shared" si="560"/>
        <v>0</v>
      </c>
      <c r="AD904" s="73">
        <f t="shared" si="561"/>
        <v>0</v>
      </c>
      <c r="AE904" s="73">
        <f t="shared" si="562"/>
        <v>0</v>
      </c>
      <c r="AF904" s="1">
        <f t="shared" si="563"/>
        <v>0</v>
      </c>
      <c r="AH904" s="1" t="str">
        <f t="shared" si="564"/>
        <v>No</v>
      </c>
    </row>
    <row r="905" spans="1:34" hidden="1" x14ac:dyDescent="0.2">
      <c r="A905" s="88">
        <v>1.0859999999999999E-3</v>
      </c>
      <c r="B905" s="4">
        <f t="shared" si="553"/>
        <v>1.0859999999999999E-3</v>
      </c>
      <c r="C905"/>
      <c r="D905" s="213"/>
      <c r="E905" s="44" t="s">
        <v>21</v>
      </c>
      <c r="F905" s="14">
        <f t="shared" si="554"/>
        <v>0</v>
      </c>
      <c r="G905" s="14">
        <f t="shared" si="555"/>
        <v>0</v>
      </c>
      <c r="H905" s="101" t="str">
        <f>IF(ISNA(VLOOKUP(C905,[1]Sheet1!$J$2:$J$2999,1,FALSE)),"No","Yes")</f>
        <v>No</v>
      </c>
      <c r="I905" s="72">
        <f t="shared" ref="I905:I961" si="567">IF(ISERROR(VLOOKUP($C905,Sprint1,5,FALSE)),0,(VLOOKUP($C905,Sprint1,5,FALSE)))</f>
        <v>0</v>
      </c>
      <c r="J905" s="72">
        <f t="shared" ref="J905:J961" si="568">IF(ISERROR(VLOOKUP($C905,Sprint2,5,FALSE)),0,(VLOOKUP($C905,Sprint2,5,FALSE)))</f>
        <v>0</v>
      </c>
      <c r="K905" s="72">
        <f t="shared" ref="K905:K961" si="569">IF(ISERROR(VLOOKUP($C905,Sprint3,5,FALSE)),0,(VLOOKUP($C905,Sprint3,5,FALSE)))</f>
        <v>0</v>
      </c>
      <c r="L905" s="72">
        <f t="shared" ref="L905:L961" si="570">IF(ISERROR(VLOOKUP($C905,Sprint4,5,FALSE)),0,(VLOOKUP($C905,Sprint4,5,FALSE)))</f>
        <v>0</v>
      </c>
      <c r="M905" s="72">
        <f t="shared" ref="M905:M961" si="571">IF(ISERROR(VLOOKUP($C905,Sprint5,5,FALSE)),0,(VLOOKUP($C905,Sprint5,5,FALSE)))</f>
        <v>0</v>
      </c>
      <c r="N905" s="72">
        <f t="shared" ref="N905:N961" si="572">IF(ISERROR(VLOOKUP($C905,Sprint6,5,FALSE)),0,(VLOOKUP($C905,Sprint6,5,FALSE)))</f>
        <v>0</v>
      </c>
      <c r="O905" s="72">
        <f t="shared" si="565"/>
        <v>0</v>
      </c>
      <c r="Q905" s="73">
        <f t="shared" ref="Q905:Q961" si="573">IF(ISERROR(VLOOKUP($C905,_End1,5,FALSE)),0,(VLOOKUP($C905,_End1,5,FALSE)))</f>
        <v>0</v>
      </c>
      <c r="R905" s="73">
        <f t="shared" ref="R905:R961" si="574">IF(ISERROR(VLOOKUP($C905,_End2,5,FALSE)),0,(VLOOKUP($C905,_End2,5,FALSE)))</f>
        <v>0</v>
      </c>
      <c r="S905" s="73">
        <f t="shared" ref="S905:S961" si="575">IF(ISERROR(VLOOKUP($C905,_End3,5,FALSE)),0,(VLOOKUP($C905,_End3,5,FALSE)))</f>
        <v>0</v>
      </c>
      <c r="T905" s="73">
        <f t="shared" ref="T905:T961" si="576">IF(ISERROR(VLOOKUP($C905,_End4,5,FALSE)),0,(VLOOKUP($C905,_End4,5,FALSE)))</f>
        <v>0</v>
      </c>
      <c r="U905" s="73">
        <f t="shared" ref="U905:U961" si="577">IF(ISERROR(VLOOKUP($C905,_End5,5,FALSE)),0,(VLOOKUP($C905,_End5,5,FALSE)))</f>
        <v>0</v>
      </c>
      <c r="V905" s="73">
        <f t="shared" ref="V905:V961" si="578">IF(ISERROR(VLOOKUP($C905,_End6,5,FALSE)),0,(VLOOKUP($C905,_End6,5,FALSE)))</f>
        <v>0</v>
      </c>
      <c r="W905" s="73">
        <f t="shared" si="566"/>
        <v>0</v>
      </c>
      <c r="Y905" s="72">
        <f t="shared" si="556"/>
        <v>0</v>
      </c>
      <c r="Z905" s="73">
        <f t="shared" si="557"/>
        <v>0</v>
      </c>
      <c r="AA905" s="58">
        <f t="shared" si="558"/>
        <v>0</v>
      </c>
      <c r="AB905" s="72">
        <f t="shared" si="559"/>
        <v>0</v>
      </c>
      <c r="AC905" s="72">
        <f t="shared" si="560"/>
        <v>0</v>
      </c>
      <c r="AD905" s="73">
        <f t="shared" si="561"/>
        <v>0</v>
      </c>
      <c r="AE905" s="73">
        <f t="shared" si="562"/>
        <v>0</v>
      </c>
      <c r="AF905" s="1">
        <f t="shared" si="563"/>
        <v>0</v>
      </c>
      <c r="AH905" s="1" t="str">
        <f t="shared" si="564"/>
        <v>No</v>
      </c>
    </row>
    <row r="906" spans="1:34" hidden="1" x14ac:dyDescent="0.2">
      <c r="A906" s="88">
        <v>1.0870000000000001E-3</v>
      </c>
      <c r="B906" s="4">
        <f t="shared" si="553"/>
        <v>1.0870000000000001E-3</v>
      </c>
      <c r="C906"/>
      <c r="D906" s="213"/>
      <c r="E906" s="44" t="s">
        <v>21</v>
      </c>
      <c r="F906" s="14">
        <f t="shared" si="554"/>
        <v>0</v>
      </c>
      <c r="G906" s="14">
        <f t="shared" si="555"/>
        <v>0</v>
      </c>
      <c r="H906" s="101" t="str">
        <f>IF(ISNA(VLOOKUP(C906,[1]Sheet1!$J$2:$J$2999,1,FALSE)),"No","Yes")</f>
        <v>No</v>
      </c>
      <c r="I906" s="72">
        <f t="shared" si="567"/>
        <v>0</v>
      </c>
      <c r="J906" s="72">
        <f t="shared" si="568"/>
        <v>0</v>
      </c>
      <c r="K906" s="72">
        <f t="shared" si="569"/>
        <v>0</v>
      </c>
      <c r="L906" s="72">
        <f t="shared" si="570"/>
        <v>0</v>
      </c>
      <c r="M906" s="72">
        <f t="shared" si="571"/>
        <v>0</v>
      </c>
      <c r="N906" s="72">
        <f t="shared" si="572"/>
        <v>0</v>
      </c>
      <c r="O906" s="72">
        <f t="shared" si="565"/>
        <v>0</v>
      </c>
      <c r="Q906" s="73">
        <f t="shared" si="573"/>
        <v>0</v>
      </c>
      <c r="R906" s="73">
        <f t="shared" si="574"/>
        <v>0</v>
      </c>
      <c r="S906" s="73">
        <f t="shared" si="575"/>
        <v>0</v>
      </c>
      <c r="T906" s="73">
        <f t="shared" si="576"/>
        <v>0</v>
      </c>
      <c r="U906" s="73">
        <f t="shared" si="577"/>
        <v>0</v>
      </c>
      <c r="V906" s="73">
        <f t="shared" si="578"/>
        <v>0</v>
      </c>
      <c r="W906" s="73">
        <f t="shared" si="566"/>
        <v>0</v>
      </c>
      <c r="Y906" s="72">
        <f t="shared" si="556"/>
        <v>0</v>
      </c>
      <c r="Z906" s="73">
        <f t="shared" si="557"/>
        <v>0</v>
      </c>
      <c r="AA906" s="58">
        <f t="shared" si="558"/>
        <v>0</v>
      </c>
      <c r="AB906" s="72">
        <f t="shared" si="559"/>
        <v>0</v>
      </c>
      <c r="AC906" s="72">
        <f t="shared" si="560"/>
        <v>0</v>
      </c>
      <c r="AD906" s="73">
        <f t="shared" si="561"/>
        <v>0</v>
      </c>
      <c r="AE906" s="73">
        <f t="shared" si="562"/>
        <v>0</v>
      </c>
      <c r="AF906" s="1">
        <f t="shared" si="563"/>
        <v>0</v>
      </c>
      <c r="AH906" s="1" t="str">
        <f t="shared" si="564"/>
        <v>No</v>
      </c>
    </row>
    <row r="907" spans="1:34" hidden="1" x14ac:dyDescent="0.2">
      <c r="A907" s="88">
        <v>1.088E-3</v>
      </c>
      <c r="B907" s="4">
        <f t="shared" si="553"/>
        <v>1.088E-3</v>
      </c>
      <c r="C907"/>
      <c r="D907" s="213"/>
      <c r="E907" s="44" t="s">
        <v>21</v>
      </c>
      <c r="F907" s="14">
        <f t="shared" si="554"/>
        <v>0</v>
      </c>
      <c r="G907" s="14">
        <f t="shared" si="555"/>
        <v>0</v>
      </c>
      <c r="H907" s="101" t="str">
        <f>IF(ISNA(VLOOKUP(C907,[1]Sheet1!$J$2:$J$2999,1,FALSE)),"No","Yes")</f>
        <v>No</v>
      </c>
      <c r="I907" s="72">
        <f t="shared" si="567"/>
        <v>0</v>
      </c>
      <c r="J907" s="72">
        <f t="shared" si="568"/>
        <v>0</v>
      </c>
      <c r="K907" s="72">
        <f t="shared" si="569"/>
        <v>0</v>
      </c>
      <c r="L907" s="72">
        <f t="shared" si="570"/>
        <v>0</v>
      </c>
      <c r="M907" s="72">
        <f t="shared" si="571"/>
        <v>0</v>
      </c>
      <c r="N907" s="72">
        <f t="shared" si="572"/>
        <v>0</v>
      </c>
      <c r="O907" s="72">
        <f t="shared" si="565"/>
        <v>0</v>
      </c>
      <c r="Q907" s="73">
        <f t="shared" si="573"/>
        <v>0</v>
      </c>
      <c r="R907" s="73">
        <f t="shared" si="574"/>
        <v>0</v>
      </c>
      <c r="S907" s="73">
        <f t="shared" si="575"/>
        <v>0</v>
      </c>
      <c r="T907" s="73">
        <f t="shared" si="576"/>
        <v>0</v>
      </c>
      <c r="U907" s="73">
        <f t="shared" si="577"/>
        <v>0</v>
      </c>
      <c r="V907" s="73">
        <f t="shared" si="578"/>
        <v>0</v>
      </c>
      <c r="W907" s="73">
        <f t="shared" si="566"/>
        <v>0</v>
      </c>
      <c r="Y907" s="72">
        <f t="shared" si="556"/>
        <v>0</v>
      </c>
      <c r="Z907" s="73">
        <f t="shared" si="557"/>
        <v>0</v>
      </c>
      <c r="AA907" s="58">
        <f t="shared" si="558"/>
        <v>0</v>
      </c>
      <c r="AB907" s="72">
        <f t="shared" si="559"/>
        <v>0</v>
      </c>
      <c r="AC907" s="72">
        <f t="shared" si="560"/>
        <v>0</v>
      </c>
      <c r="AD907" s="73">
        <f t="shared" si="561"/>
        <v>0</v>
      </c>
      <c r="AE907" s="73">
        <f t="shared" si="562"/>
        <v>0</v>
      </c>
      <c r="AF907" s="1">
        <f t="shared" si="563"/>
        <v>0</v>
      </c>
      <c r="AH907" s="1" t="str">
        <f t="shared" si="564"/>
        <v>No</v>
      </c>
    </row>
    <row r="908" spans="1:34" hidden="1" x14ac:dyDescent="0.2">
      <c r="A908" s="88">
        <v>1.0890000000000001E-3</v>
      </c>
      <c r="B908" s="4">
        <f t="shared" si="553"/>
        <v>1.0890000000000001E-3</v>
      </c>
      <c r="C908"/>
      <c r="D908" s="213"/>
      <c r="E908" s="44" t="s">
        <v>21</v>
      </c>
      <c r="F908" s="14">
        <f t="shared" si="554"/>
        <v>0</v>
      </c>
      <c r="G908" s="14">
        <f t="shared" si="555"/>
        <v>0</v>
      </c>
      <c r="H908" s="101" t="str">
        <f>IF(ISNA(VLOOKUP(C908,[1]Sheet1!$J$2:$J$2999,1,FALSE)),"No","Yes")</f>
        <v>No</v>
      </c>
      <c r="I908" s="72">
        <f t="shared" si="567"/>
        <v>0</v>
      </c>
      <c r="J908" s="72">
        <f t="shared" si="568"/>
        <v>0</v>
      </c>
      <c r="K908" s="72">
        <f t="shared" si="569"/>
        <v>0</v>
      </c>
      <c r="L908" s="72">
        <f t="shared" si="570"/>
        <v>0</v>
      </c>
      <c r="M908" s="72">
        <f t="shared" si="571"/>
        <v>0</v>
      </c>
      <c r="N908" s="72">
        <f t="shared" si="572"/>
        <v>0</v>
      </c>
      <c r="O908" s="72">
        <f t="shared" si="565"/>
        <v>0</v>
      </c>
      <c r="Q908" s="73">
        <f t="shared" si="573"/>
        <v>0</v>
      </c>
      <c r="R908" s="73">
        <f t="shared" si="574"/>
        <v>0</v>
      </c>
      <c r="S908" s="73">
        <f t="shared" si="575"/>
        <v>0</v>
      </c>
      <c r="T908" s="73">
        <f t="shared" si="576"/>
        <v>0</v>
      </c>
      <c r="U908" s="73">
        <f t="shared" si="577"/>
        <v>0</v>
      </c>
      <c r="V908" s="73">
        <f t="shared" si="578"/>
        <v>0</v>
      </c>
      <c r="W908" s="73">
        <f t="shared" si="566"/>
        <v>0</v>
      </c>
      <c r="Y908" s="72">
        <f t="shared" si="556"/>
        <v>0</v>
      </c>
      <c r="Z908" s="73">
        <f t="shared" si="557"/>
        <v>0</v>
      </c>
      <c r="AA908" s="58">
        <f t="shared" si="558"/>
        <v>0</v>
      </c>
      <c r="AB908" s="72">
        <f t="shared" si="559"/>
        <v>0</v>
      </c>
      <c r="AC908" s="72">
        <f t="shared" si="560"/>
        <v>0</v>
      </c>
      <c r="AD908" s="73">
        <f t="shared" si="561"/>
        <v>0</v>
      </c>
      <c r="AE908" s="73">
        <f t="shared" si="562"/>
        <v>0</v>
      </c>
      <c r="AF908" s="1">
        <f t="shared" si="563"/>
        <v>0</v>
      </c>
      <c r="AH908" s="1" t="str">
        <f t="shared" si="564"/>
        <v>No</v>
      </c>
    </row>
    <row r="909" spans="1:34" hidden="1" x14ac:dyDescent="0.2">
      <c r="A909" s="88">
        <v>1.09E-3</v>
      </c>
      <c r="B909" s="4">
        <f t="shared" si="553"/>
        <v>1.09E-3</v>
      </c>
      <c r="C909"/>
      <c r="D909" s="213"/>
      <c r="E909" s="44" t="s">
        <v>21</v>
      </c>
      <c r="F909" s="14">
        <f t="shared" si="554"/>
        <v>0</v>
      </c>
      <c r="G909" s="14">
        <f t="shared" si="555"/>
        <v>0</v>
      </c>
      <c r="H909" s="101" t="str">
        <f>IF(ISNA(VLOOKUP(C909,[1]Sheet1!$J$2:$J$2999,1,FALSE)),"No","Yes")</f>
        <v>No</v>
      </c>
      <c r="I909" s="72">
        <f t="shared" si="567"/>
        <v>0</v>
      </c>
      <c r="J909" s="72">
        <f t="shared" si="568"/>
        <v>0</v>
      </c>
      <c r="K909" s="72">
        <f t="shared" si="569"/>
        <v>0</v>
      </c>
      <c r="L909" s="72">
        <f t="shared" si="570"/>
        <v>0</v>
      </c>
      <c r="M909" s="72">
        <f t="shared" si="571"/>
        <v>0</v>
      </c>
      <c r="N909" s="72">
        <f t="shared" si="572"/>
        <v>0</v>
      </c>
      <c r="O909" s="72">
        <f t="shared" si="565"/>
        <v>0</v>
      </c>
      <c r="Q909" s="73">
        <f t="shared" si="573"/>
        <v>0</v>
      </c>
      <c r="R909" s="73">
        <f t="shared" si="574"/>
        <v>0</v>
      </c>
      <c r="S909" s="73">
        <f t="shared" si="575"/>
        <v>0</v>
      </c>
      <c r="T909" s="73">
        <f t="shared" si="576"/>
        <v>0</v>
      </c>
      <c r="U909" s="73">
        <f t="shared" si="577"/>
        <v>0</v>
      </c>
      <c r="V909" s="73">
        <f t="shared" si="578"/>
        <v>0</v>
      </c>
      <c r="W909" s="73">
        <f t="shared" si="566"/>
        <v>0</v>
      </c>
      <c r="Y909" s="72">
        <f t="shared" si="556"/>
        <v>0</v>
      </c>
      <c r="Z909" s="73">
        <f t="shared" si="557"/>
        <v>0</v>
      </c>
      <c r="AA909" s="58">
        <f t="shared" si="558"/>
        <v>0</v>
      </c>
      <c r="AB909" s="72">
        <f t="shared" si="559"/>
        <v>0</v>
      </c>
      <c r="AC909" s="72">
        <f t="shared" si="560"/>
        <v>0</v>
      </c>
      <c r="AD909" s="73">
        <f t="shared" si="561"/>
        <v>0</v>
      </c>
      <c r="AE909" s="73">
        <f t="shared" si="562"/>
        <v>0</v>
      </c>
      <c r="AF909" s="1">
        <f t="shared" si="563"/>
        <v>0</v>
      </c>
      <c r="AH909" s="1" t="str">
        <f t="shared" si="564"/>
        <v>No</v>
      </c>
    </row>
    <row r="910" spans="1:34" hidden="1" x14ac:dyDescent="0.2">
      <c r="A910" s="88">
        <v>1.091E-3</v>
      </c>
      <c r="B910" s="4">
        <f t="shared" si="553"/>
        <v>1.091E-3</v>
      </c>
      <c r="C910"/>
      <c r="D910" s="213"/>
      <c r="E910" s="44" t="s">
        <v>21</v>
      </c>
      <c r="F910" s="14">
        <f t="shared" si="554"/>
        <v>0</v>
      </c>
      <c r="G910" s="14">
        <f t="shared" si="555"/>
        <v>0</v>
      </c>
      <c r="H910" s="101" t="str">
        <f>IF(ISNA(VLOOKUP(C910,[1]Sheet1!$J$2:$J$2999,1,FALSE)),"No","Yes")</f>
        <v>No</v>
      </c>
      <c r="I910" s="72">
        <f t="shared" si="567"/>
        <v>0</v>
      </c>
      <c r="J910" s="72">
        <f t="shared" si="568"/>
        <v>0</v>
      </c>
      <c r="K910" s="72">
        <f t="shared" si="569"/>
        <v>0</v>
      </c>
      <c r="L910" s="72">
        <f t="shared" si="570"/>
        <v>0</v>
      </c>
      <c r="M910" s="72">
        <f t="shared" si="571"/>
        <v>0</v>
      </c>
      <c r="N910" s="72">
        <f t="shared" si="572"/>
        <v>0</v>
      </c>
      <c r="O910" s="72">
        <f t="shared" si="565"/>
        <v>0</v>
      </c>
      <c r="Q910" s="73">
        <f t="shared" si="573"/>
        <v>0</v>
      </c>
      <c r="R910" s="73">
        <f t="shared" si="574"/>
        <v>0</v>
      </c>
      <c r="S910" s="73">
        <f t="shared" si="575"/>
        <v>0</v>
      </c>
      <c r="T910" s="73">
        <f t="shared" si="576"/>
        <v>0</v>
      </c>
      <c r="U910" s="73">
        <f t="shared" si="577"/>
        <v>0</v>
      </c>
      <c r="V910" s="73">
        <f t="shared" si="578"/>
        <v>0</v>
      </c>
      <c r="W910" s="73">
        <f t="shared" si="566"/>
        <v>0</v>
      </c>
      <c r="Y910" s="72">
        <f t="shared" si="556"/>
        <v>0</v>
      </c>
      <c r="Z910" s="73">
        <f t="shared" si="557"/>
        <v>0</v>
      </c>
      <c r="AA910" s="58">
        <f t="shared" si="558"/>
        <v>0</v>
      </c>
      <c r="AB910" s="72">
        <f t="shared" si="559"/>
        <v>0</v>
      </c>
      <c r="AC910" s="72">
        <f t="shared" si="560"/>
        <v>0</v>
      </c>
      <c r="AD910" s="73">
        <f t="shared" si="561"/>
        <v>0</v>
      </c>
      <c r="AE910" s="73">
        <f t="shared" si="562"/>
        <v>0</v>
      </c>
      <c r="AF910" s="1">
        <f t="shared" si="563"/>
        <v>0</v>
      </c>
      <c r="AH910" s="1" t="str">
        <f t="shared" si="564"/>
        <v>No</v>
      </c>
    </row>
    <row r="911" spans="1:34" hidden="1" x14ac:dyDescent="0.2">
      <c r="A911" s="88">
        <v>1.0920000000000001E-3</v>
      </c>
      <c r="B911" s="4">
        <f t="shared" si="553"/>
        <v>1.0920000000000001E-3</v>
      </c>
      <c r="C911"/>
      <c r="D911" s="213"/>
      <c r="E911" s="44" t="s">
        <v>21</v>
      </c>
      <c r="F911" s="14">
        <f t="shared" si="554"/>
        <v>0</v>
      </c>
      <c r="G911" s="14">
        <f t="shared" si="555"/>
        <v>0</v>
      </c>
      <c r="H911" s="101" t="str">
        <f>IF(ISNA(VLOOKUP(C911,[1]Sheet1!$J$2:$J$2999,1,FALSE)),"No","Yes")</f>
        <v>No</v>
      </c>
      <c r="I911" s="72">
        <f t="shared" si="567"/>
        <v>0</v>
      </c>
      <c r="J911" s="72">
        <f t="shared" si="568"/>
        <v>0</v>
      </c>
      <c r="K911" s="72">
        <f t="shared" si="569"/>
        <v>0</v>
      </c>
      <c r="L911" s="72">
        <f t="shared" si="570"/>
        <v>0</v>
      </c>
      <c r="M911" s="72">
        <f t="shared" si="571"/>
        <v>0</v>
      </c>
      <c r="N911" s="72">
        <f t="shared" si="572"/>
        <v>0</v>
      </c>
      <c r="O911" s="72">
        <f t="shared" si="565"/>
        <v>0</v>
      </c>
      <c r="Q911" s="73">
        <f t="shared" si="573"/>
        <v>0</v>
      </c>
      <c r="R911" s="73">
        <f t="shared" si="574"/>
        <v>0</v>
      </c>
      <c r="S911" s="73">
        <f t="shared" si="575"/>
        <v>0</v>
      </c>
      <c r="T911" s="73">
        <f t="shared" si="576"/>
        <v>0</v>
      </c>
      <c r="U911" s="73">
        <f t="shared" si="577"/>
        <v>0</v>
      </c>
      <c r="V911" s="73">
        <f t="shared" si="578"/>
        <v>0</v>
      </c>
      <c r="W911" s="73">
        <f t="shared" si="566"/>
        <v>0</v>
      </c>
      <c r="Y911" s="72">
        <f t="shared" si="556"/>
        <v>0</v>
      </c>
      <c r="Z911" s="73">
        <f t="shared" si="557"/>
        <v>0</v>
      </c>
      <c r="AA911" s="58">
        <f t="shared" si="558"/>
        <v>0</v>
      </c>
      <c r="AB911" s="72">
        <f t="shared" si="559"/>
        <v>0</v>
      </c>
      <c r="AC911" s="72">
        <f t="shared" si="560"/>
        <v>0</v>
      </c>
      <c r="AD911" s="73">
        <f t="shared" si="561"/>
        <v>0</v>
      </c>
      <c r="AE911" s="73">
        <f t="shared" si="562"/>
        <v>0</v>
      </c>
      <c r="AF911" s="1">
        <f t="shared" si="563"/>
        <v>0</v>
      </c>
      <c r="AH911" s="1" t="str">
        <f t="shared" si="564"/>
        <v>No</v>
      </c>
    </row>
    <row r="912" spans="1:34" hidden="1" x14ac:dyDescent="0.2">
      <c r="A912" s="88">
        <v>1.093E-3</v>
      </c>
      <c r="B912" s="4">
        <f t="shared" si="553"/>
        <v>1.093E-3</v>
      </c>
      <c r="C912"/>
      <c r="D912" s="213"/>
      <c r="E912" s="44" t="s">
        <v>21</v>
      </c>
      <c r="F912" s="14">
        <f t="shared" si="554"/>
        <v>0</v>
      </c>
      <c r="G912" s="14">
        <f t="shared" si="555"/>
        <v>0</v>
      </c>
      <c r="H912" s="101" t="str">
        <f>IF(ISNA(VLOOKUP(C912,[1]Sheet1!$J$2:$J$2999,1,FALSE)),"No","Yes")</f>
        <v>No</v>
      </c>
      <c r="I912" s="72">
        <f t="shared" si="567"/>
        <v>0</v>
      </c>
      <c r="J912" s="72">
        <f t="shared" si="568"/>
        <v>0</v>
      </c>
      <c r="K912" s="72">
        <f t="shared" si="569"/>
        <v>0</v>
      </c>
      <c r="L912" s="72">
        <f t="shared" si="570"/>
        <v>0</v>
      </c>
      <c r="M912" s="72">
        <f t="shared" si="571"/>
        <v>0</v>
      </c>
      <c r="N912" s="72">
        <f t="shared" si="572"/>
        <v>0</v>
      </c>
      <c r="O912" s="72">
        <f t="shared" si="565"/>
        <v>0</v>
      </c>
      <c r="Q912" s="73">
        <f t="shared" si="573"/>
        <v>0</v>
      </c>
      <c r="R912" s="73">
        <f t="shared" si="574"/>
        <v>0</v>
      </c>
      <c r="S912" s="73">
        <f t="shared" si="575"/>
        <v>0</v>
      </c>
      <c r="T912" s="73">
        <f t="shared" si="576"/>
        <v>0</v>
      </c>
      <c r="U912" s="73">
        <f t="shared" si="577"/>
        <v>0</v>
      </c>
      <c r="V912" s="73">
        <f t="shared" si="578"/>
        <v>0</v>
      </c>
      <c r="W912" s="73">
        <f t="shared" si="566"/>
        <v>0</v>
      </c>
      <c r="Y912" s="72">
        <f t="shared" si="556"/>
        <v>0</v>
      </c>
      <c r="Z912" s="73">
        <f t="shared" si="557"/>
        <v>0</v>
      </c>
      <c r="AA912" s="58">
        <f t="shared" si="558"/>
        <v>0</v>
      </c>
      <c r="AB912" s="72">
        <f t="shared" si="559"/>
        <v>0</v>
      </c>
      <c r="AC912" s="72">
        <f t="shared" si="560"/>
        <v>0</v>
      </c>
      <c r="AD912" s="73">
        <f t="shared" si="561"/>
        <v>0</v>
      </c>
      <c r="AE912" s="73">
        <f t="shared" si="562"/>
        <v>0</v>
      </c>
      <c r="AF912" s="1">
        <f t="shared" si="563"/>
        <v>0</v>
      </c>
      <c r="AH912" s="1" t="str">
        <f t="shared" si="564"/>
        <v>No</v>
      </c>
    </row>
    <row r="913" spans="1:34" hidden="1" x14ac:dyDescent="0.2">
      <c r="A913" s="88">
        <v>1.0939999999999999E-3</v>
      </c>
      <c r="B913" s="4">
        <f t="shared" si="553"/>
        <v>1.0939999999999999E-3</v>
      </c>
      <c r="C913"/>
      <c r="D913" s="213"/>
      <c r="E913" s="44" t="s">
        <v>21</v>
      </c>
      <c r="F913" s="14">
        <f t="shared" si="554"/>
        <v>0</v>
      </c>
      <c r="G913" s="14">
        <f t="shared" si="555"/>
        <v>0</v>
      </c>
      <c r="H913" s="101" t="str">
        <f>IF(ISNA(VLOOKUP(C913,[1]Sheet1!$J$2:$J$2999,1,FALSE)),"No","Yes")</f>
        <v>No</v>
      </c>
      <c r="I913" s="72">
        <f t="shared" si="567"/>
        <v>0</v>
      </c>
      <c r="J913" s="72">
        <f t="shared" si="568"/>
        <v>0</v>
      </c>
      <c r="K913" s="72">
        <f t="shared" si="569"/>
        <v>0</v>
      </c>
      <c r="L913" s="72">
        <f t="shared" si="570"/>
        <v>0</v>
      </c>
      <c r="M913" s="72">
        <f t="shared" si="571"/>
        <v>0</v>
      </c>
      <c r="N913" s="72">
        <f t="shared" si="572"/>
        <v>0</v>
      </c>
      <c r="O913" s="72">
        <f t="shared" si="565"/>
        <v>0</v>
      </c>
      <c r="Q913" s="73">
        <f t="shared" si="573"/>
        <v>0</v>
      </c>
      <c r="R913" s="73">
        <f t="shared" si="574"/>
        <v>0</v>
      </c>
      <c r="S913" s="73">
        <f t="shared" si="575"/>
        <v>0</v>
      </c>
      <c r="T913" s="73">
        <f t="shared" si="576"/>
        <v>0</v>
      </c>
      <c r="U913" s="73">
        <f t="shared" si="577"/>
        <v>0</v>
      </c>
      <c r="V913" s="73">
        <f t="shared" si="578"/>
        <v>0</v>
      </c>
      <c r="W913" s="73">
        <f t="shared" si="566"/>
        <v>0</v>
      </c>
      <c r="Y913" s="72">
        <f t="shared" si="556"/>
        <v>0</v>
      </c>
      <c r="Z913" s="73">
        <f t="shared" si="557"/>
        <v>0</v>
      </c>
      <c r="AA913" s="58">
        <f t="shared" si="558"/>
        <v>0</v>
      </c>
      <c r="AB913" s="72">
        <f t="shared" si="559"/>
        <v>0</v>
      </c>
      <c r="AC913" s="72">
        <f t="shared" si="560"/>
        <v>0</v>
      </c>
      <c r="AD913" s="73">
        <f t="shared" si="561"/>
        <v>0</v>
      </c>
      <c r="AE913" s="73">
        <f t="shared" si="562"/>
        <v>0</v>
      </c>
      <c r="AF913" s="1">
        <f t="shared" si="563"/>
        <v>0</v>
      </c>
      <c r="AH913" s="1" t="str">
        <f t="shared" si="564"/>
        <v>No</v>
      </c>
    </row>
    <row r="914" spans="1:34" hidden="1" x14ac:dyDescent="0.2">
      <c r="A914" s="88">
        <v>1.0950000000000001E-3</v>
      </c>
      <c r="B914" s="4">
        <f t="shared" si="553"/>
        <v>1.0950000000000001E-3</v>
      </c>
      <c r="C914"/>
      <c r="D914" s="213"/>
      <c r="E914" s="44" t="s">
        <v>21</v>
      </c>
      <c r="F914" s="14">
        <f t="shared" si="554"/>
        <v>0</v>
      </c>
      <c r="G914" s="14">
        <f t="shared" si="555"/>
        <v>0</v>
      </c>
      <c r="H914" s="101" t="str">
        <f>IF(ISNA(VLOOKUP(C914,[1]Sheet1!$J$2:$J$2999,1,FALSE)),"No","Yes")</f>
        <v>No</v>
      </c>
      <c r="I914" s="72">
        <f t="shared" si="567"/>
        <v>0</v>
      </c>
      <c r="J914" s="72">
        <f t="shared" si="568"/>
        <v>0</v>
      </c>
      <c r="K914" s="72">
        <f t="shared" si="569"/>
        <v>0</v>
      </c>
      <c r="L914" s="72">
        <f t="shared" si="570"/>
        <v>0</v>
      </c>
      <c r="M914" s="72">
        <f t="shared" si="571"/>
        <v>0</v>
      </c>
      <c r="N914" s="72">
        <f t="shared" si="572"/>
        <v>0</v>
      </c>
      <c r="O914" s="72">
        <f t="shared" si="565"/>
        <v>0</v>
      </c>
      <c r="Q914" s="73">
        <f t="shared" si="573"/>
        <v>0</v>
      </c>
      <c r="R914" s="73">
        <f t="shared" si="574"/>
        <v>0</v>
      </c>
      <c r="S914" s="73">
        <f t="shared" si="575"/>
        <v>0</v>
      </c>
      <c r="T914" s="73">
        <f t="shared" si="576"/>
        <v>0</v>
      </c>
      <c r="U914" s="73">
        <f t="shared" si="577"/>
        <v>0</v>
      </c>
      <c r="V914" s="73">
        <f t="shared" si="578"/>
        <v>0</v>
      </c>
      <c r="W914" s="73">
        <f t="shared" si="566"/>
        <v>0</v>
      </c>
      <c r="Y914" s="72">
        <f t="shared" si="556"/>
        <v>0</v>
      </c>
      <c r="Z914" s="73">
        <f t="shared" si="557"/>
        <v>0</v>
      </c>
      <c r="AA914" s="58">
        <f t="shared" si="558"/>
        <v>0</v>
      </c>
      <c r="AB914" s="72">
        <f t="shared" si="559"/>
        <v>0</v>
      </c>
      <c r="AC914" s="72">
        <f t="shared" si="560"/>
        <v>0</v>
      </c>
      <c r="AD914" s="73">
        <f t="shared" si="561"/>
        <v>0</v>
      </c>
      <c r="AE914" s="73">
        <f t="shared" si="562"/>
        <v>0</v>
      </c>
      <c r="AF914" s="1">
        <f t="shared" si="563"/>
        <v>0</v>
      </c>
      <c r="AH914" s="1" t="str">
        <f t="shared" si="564"/>
        <v>No</v>
      </c>
    </row>
    <row r="915" spans="1:34" hidden="1" x14ac:dyDescent="0.2">
      <c r="A915" s="88">
        <v>1.096E-3</v>
      </c>
      <c r="B915" s="4">
        <f t="shared" si="553"/>
        <v>1.096E-3</v>
      </c>
      <c r="C915"/>
      <c r="D915" s="213"/>
      <c r="E915" s="44" t="s">
        <v>21</v>
      </c>
      <c r="F915" s="14">
        <f t="shared" si="554"/>
        <v>0</v>
      </c>
      <c r="G915" s="14">
        <f t="shared" si="555"/>
        <v>0</v>
      </c>
      <c r="H915" s="101" t="str">
        <f>IF(ISNA(VLOOKUP(C915,[1]Sheet1!$J$2:$J$2999,1,FALSE)),"No","Yes")</f>
        <v>No</v>
      </c>
      <c r="I915" s="72">
        <f t="shared" si="567"/>
        <v>0</v>
      </c>
      <c r="J915" s="72">
        <f t="shared" si="568"/>
        <v>0</v>
      </c>
      <c r="K915" s="72">
        <f t="shared" si="569"/>
        <v>0</v>
      </c>
      <c r="L915" s="72">
        <f t="shared" si="570"/>
        <v>0</v>
      </c>
      <c r="M915" s="72">
        <f t="shared" si="571"/>
        <v>0</v>
      </c>
      <c r="N915" s="72">
        <f t="shared" si="572"/>
        <v>0</v>
      </c>
      <c r="O915" s="72">
        <f t="shared" si="565"/>
        <v>0</v>
      </c>
      <c r="Q915" s="73">
        <f t="shared" si="573"/>
        <v>0</v>
      </c>
      <c r="R915" s="73">
        <f t="shared" si="574"/>
        <v>0</v>
      </c>
      <c r="S915" s="73">
        <f t="shared" si="575"/>
        <v>0</v>
      </c>
      <c r="T915" s="73">
        <f t="shared" si="576"/>
        <v>0</v>
      </c>
      <c r="U915" s="73">
        <f t="shared" si="577"/>
        <v>0</v>
      </c>
      <c r="V915" s="73">
        <f t="shared" si="578"/>
        <v>0</v>
      </c>
      <c r="W915" s="73">
        <f t="shared" si="566"/>
        <v>0</v>
      </c>
      <c r="Y915" s="72">
        <f t="shared" si="556"/>
        <v>0</v>
      </c>
      <c r="Z915" s="73">
        <f t="shared" si="557"/>
        <v>0</v>
      </c>
      <c r="AA915" s="58">
        <f t="shared" si="558"/>
        <v>0</v>
      </c>
      <c r="AB915" s="72">
        <f t="shared" si="559"/>
        <v>0</v>
      </c>
      <c r="AC915" s="72">
        <f t="shared" si="560"/>
        <v>0</v>
      </c>
      <c r="AD915" s="73">
        <f t="shared" si="561"/>
        <v>0</v>
      </c>
      <c r="AE915" s="73">
        <f t="shared" si="562"/>
        <v>0</v>
      </c>
      <c r="AF915" s="1">
        <f t="shared" si="563"/>
        <v>0</v>
      </c>
      <c r="AH915" s="1" t="str">
        <f t="shared" si="564"/>
        <v>No</v>
      </c>
    </row>
    <row r="916" spans="1:34" hidden="1" x14ac:dyDescent="0.2">
      <c r="A916" s="88">
        <v>1.0970000000000001E-3</v>
      </c>
      <c r="B916" s="4">
        <f t="shared" si="553"/>
        <v>1.0970000000000001E-3</v>
      </c>
      <c r="C916"/>
      <c r="D916" s="213"/>
      <c r="E916" s="44" t="s">
        <v>21</v>
      </c>
      <c r="F916" s="14">
        <f t="shared" si="554"/>
        <v>0</v>
      </c>
      <c r="G916" s="14">
        <f t="shared" si="555"/>
        <v>0</v>
      </c>
      <c r="H916" s="101" t="str">
        <f>IF(ISNA(VLOOKUP(C916,[1]Sheet1!$J$2:$J$2999,1,FALSE)),"No","Yes")</f>
        <v>No</v>
      </c>
      <c r="I916" s="72">
        <f t="shared" si="567"/>
        <v>0</v>
      </c>
      <c r="J916" s="72">
        <f t="shared" si="568"/>
        <v>0</v>
      </c>
      <c r="K916" s="72">
        <f t="shared" si="569"/>
        <v>0</v>
      </c>
      <c r="L916" s="72">
        <f t="shared" si="570"/>
        <v>0</v>
      </c>
      <c r="M916" s="72">
        <f t="shared" si="571"/>
        <v>0</v>
      </c>
      <c r="N916" s="72">
        <f t="shared" si="572"/>
        <v>0</v>
      </c>
      <c r="O916" s="72">
        <f t="shared" si="565"/>
        <v>0</v>
      </c>
      <c r="Q916" s="73">
        <f t="shared" si="573"/>
        <v>0</v>
      </c>
      <c r="R916" s="73">
        <f t="shared" si="574"/>
        <v>0</v>
      </c>
      <c r="S916" s="73">
        <f t="shared" si="575"/>
        <v>0</v>
      </c>
      <c r="T916" s="73">
        <f t="shared" si="576"/>
        <v>0</v>
      </c>
      <c r="U916" s="73">
        <f t="shared" si="577"/>
        <v>0</v>
      </c>
      <c r="V916" s="73">
        <f t="shared" si="578"/>
        <v>0</v>
      </c>
      <c r="W916" s="73">
        <f t="shared" si="566"/>
        <v>0</v>
      </c>
      <c r="Y916" s="72">
        <f t="shared" si="556"/>
        <v>0</v>
      </c>
      <c r="Z916" s="73">
        <f t="shared" si="557"/>
        <v>0</v>
      </c>
      <c r="AA916" s="58">
        <f t="shared" si="558"/>
        <v>0</v>
      </c>
      <c r="AB916" s="72">
        <f t="shared" si="559"/>
        <v>0</v>
      </c>
      <c r="AC916" s="72">
        <f t="shared" si="560"/>
        <v>0</v>
      </c>
      <c r="AD916" s="73">
        <f t="shared" si="561"/>
        <v>0</v>
      </c>
      <c r="AE916" s="73">
        <f t="shared" si="562"/>
        <v>0</v>
      </c>
      <c r="AF916" s="1">
        <f t="shared" si="563"/>
        <v>0</v>
      </c>
      <c r="AH916" s="1" t="str">
        <f t="shared" si="564"/>
        <v>No</v>
      </c>
    </row>
    <row r="917" spans="1:34" hidden="1" x14ac:dyDescent="0.2">
      <c r="A917" s="88">
        <v>1.098E-3</v>
      </c>
      <c r="B917" s="4">
        <f t="shared" si="553"/>
        <v>1.098E-3</v>
      </c>
      <c r="C917"/>
      <c r="D917" s="213"/>
      <c r="E917" s="44" t="s">
        <v>21</v>
      </c>
      <c r="F917" s="14">
        <f t="shared" si="554"/>
        <v>0</v>
      </c>
      <c r="G917" s="14">
        <f t="shared" si="555"/>
        <v>0</v>
      </c>
      <c r="H917" s="101" t="str">
        <f>IF(ISNA(VLOOKUP(C917,[1]Sheet1!$J$2:$J$2999,1,FALSE)),"No","Yes")</f>
        <v>No</v>
      </c>
      <c r="I917" s="72">
        <f t="shared" si="567"/>
        <v>0</v>
      </c>
      <c r="J917" s="72">
        <f t="shared" si="568"/>
        <v>0</v>
      </c>
      <c r="K917" s="72">
        <f t="shared" si="569"/>
        <v>0</v>
      </c>
      <c r="L917" s="72">
        <f t="shared" si="570"/>
        <v>0</v>
      </c>
      <c r="M917" s="72">
        <f t="shared" si="571"/>
        <v>0</v>
      </c>
      <c r="N917" s="72">
        <f t="shared" si="572"/>
        <v>0</v>
      </c>
      <c r="O917" s="72">
        <f t="shared" si="565"/>
        <v>0</v>
      </c>
      <c r="Q917" s="73">
        <f t="shared" si="573"/>
        <v>0</v>
      </c>
      <c r="R917" s="73">
        <f t="shared" si="574"/>
        <v>0</v>
      </c>
      <c r="S917" s="73">
        <f t="shared" si="575"/>
        <v>0</v>
      </c>
      <c r="T917" s="73">
        <f t="shared" si="576"/>
        <v>0</v>
      </c>
      <c r="U917" s="73">
        <f t="shared" si="577"/>
        <v>0</v>
      </c>
      <c r="V917" s="73">
        <f t="shared" si="578"/>
        <v>0</v>
      </c>
      <c r="W917" s="73">
        <f t="shared" si="566"/>
        <v>0</v>
      </c>
      <c r="Y917" s="72">
        <f t="shared" si="556"/>
        <v>0</v>
      </c>
      <c r="Z917" s="73">
        <f t="shared" si="557"/>
        <v>0</v>
      </c>
      <c r="AA917" s="58">
        <f t="shared" si="558"/>
        <v>0</v>
      </c>
      <c r="AB917" s="72">
        <f t="shared" si="559"/>
        <v>0</v>
      </c>
      <c r="AC917" s="72">
        <f t="shared" si="560"/>
        <v>0</v>
      </c>
      <c r="AD917" s="73">
        <f t="shared" si="561"/>
        <v>0</v>
      </c>
      <c r="AE917" s="73">
        <f t="shared" si="562"/>
        <v>0</v>
      </c>
      <c r="AF917" s="1">
        <f t="shared" si="563"/>
        <v>0</v>
      </c>
      <c r="AH917" s="1" t="str">
        <f t="shared" si="564"/>
        <v>No</v>
      </c>
    </row>
    <row r="918" spans="1:34" hidden="1" x14ac:dyDescent="0.2">
      <c r="A918" s="88">
        <v>1.0989999999999999E-3</v>
      </c>
      <c r="B918" s="4">
        <f t="shared" si="553"/>
        <v>1.0989999999999999E-3</v>
      </c>
      <c r="C918"/>
      <c r="D918" s="213"/>
      <c r="E918" s="44" t="s">
        <v>21</v>
      </c>
      <c r="F918" s="14">
        <f t="shared" si="554"/>
        <v>0</v>
      </c>
      <c r="G918" s="14">
        <f t="shared" si="555"/>
        <v>0</v>
      </c>
      <c r="H918" s="101" t="str">
        <f>IF(ISNA(VLOOKUP(C918,[1]Sheet1!$J$2:$J$2999,1,FALSE)),"No","Yes")</f>
        <v>No</v>
      </c>
      <c r="I918" s="72">
        <f t="shared" si="567"/>
        <v>0</v>
      </c>
      <c r="J918" s="72">
        <f t="shared" si="568"/>
        <v>0</v>
      </c>
      <c r="K918" s="72">
        <f t="shared" si="569"/>
        <v>0</v>
      </c>
      <c r="L918" s="72">
        <f t="shared" si="570"/>
        <v>0</v>
      </c>
      <c r="M918" s="72">
        <f t="shared" si="571"/>
        <v>0</v>
      </c>
      <c r="N918" s="72">
        <f t="shared" si="572"/>
        <v>0</v>
      </c>
      <c r="O918" s="72">
        <f t="shared" si="565"/>
        <v>0</v>
      </c>
      <c r="Q918" s="73">
        <f t="shared" si="573"/>
        <v>0</v>
      </c>
      <c r="R918" s="73">
        <f t="shared" si="574"/>
        <v>0</v>
      </c>
      <c r="S918" s="73">
        <f t="shared" si="575"/>
        <v>0</v>
      </c>
      <c r="T918" s="73">
        <f t="shared" si="576"/>
        <v>0</v>
      </c>
      <c r="U918" s="73">
        <f t="shared" si="577"/>
        <v>0</v>
      </c>
      <c r="V918" s="73">
        <f t="shared" si="578"/>
        <v>0</v>
      </c>
      <c r="W918" s="73">
        <f t="shared" si="566"/>
        <v>0</v>
      </c>
      <c r="Y918" s="72">
        <f t="shared" si="556"/>
        <v>0</v>
      </c>
      <c r="Z918" s="73">
        <f t="shared" si="557"/>
        <v>0</v>
      </c>
      <c r="AA918" s="58">
        <f t="shared" si="558"/>
        <v>0</v>
      </c>
      <c r="AB918" s="72">
        <f t="shared" si="559"/>
        <v>0</v>
      </c>
      <c r="AC918" s="72">
        <f t="shared" si="560"/>
        <v>0</v>
      </c>
      <c r="AD918" s="73">
        <f t="shared" si="561"/>
        <v>0</v>
      </c>
      <c r="AE918" s="73">
        <f t="shared" si="562"/>
        <v>0</v>
      </c>
      <c r="AF918" s="1">
        <f t="shared" si="563"/>
        <v>0</v>
      </c>
      <c r="AH918" s="1" t="str">
        <f t="shared" si="564"/>
        <v>No</v>
      </c>
    </row>
    <row r="919" spans="1:34" hidden="1" x14ac:dyDescent="0.2">
      <c r="A919" s="88">
        <v>1.1000000000000001E-3</v>
      </c>
      <c r="B919" s="4">
        <f t="shared" si="553"/>
        <v>1.1000000000000001E-3</v>
      </c>
      <c r="C919"/>
      <c r="D919" s="213"/>
      <c r="E919" s="44" t="s">
        <v>21</v>
      </c>
      <c r="F919" s="14">
        <f t="shared" si="554"/>
        <v>0</v>
      </c>
      <c r="G919" s="14">
        <f t="shared" si="555"/>
        <v>0</v>
      </c>
      <c r="H919" s="101" t="str">
        <f>IF(ISNA(VLOOKUP(C919,[1]Sheet1!$J$2:$J$2999,1,FALSE)),"No","Yes")</f>
        <v>No</v>
      </c>
      <c r="I919" s="72">
        <f t="shared" si="567"/>
        <v>0</v>
      </c>
      <c r="J919" s="72">
        <f t="shared" si="568"/>
        <v>0</v>
      </c>
      <c r="K919" s="72">
        <f t="shared" si="569"/>
        <v>0</v>
      </c>
      <c r="L919" s="72">
        <f t="shared" si="570"/>
        <v>0</v>
      </c>
      <c r="M919" s="72">
        <f t="shared" si="571"/>
        <v>0</v>
      </c>
      <c r="N919" s="72">
        <f t="shared" si="572"/>
        <v>0</v>
      </c>
      <c r="O919" s="72">
        <f t="shared" si="565"/>
        <v>0</v>
      </c>
      <c r="Q919" s="73">
        <f t="shared" si="573"/>
        <v>0</v>
      </c>
      <c r="R919" s="73">
        <f t="shared" si="574"/>
        <v>0</v>
      </c>
      <c r="S919" s="73">
        <f t="shared" si="575"/>
        <v>0</v>
      </c>
      <c r="T919" s="73">
        <f t="shared" si="576"/>
        <v>0</v>
      </c>
      <c r="U919" s="73">
        <f t="shared" si="577"/>
        <v>0</v>
      </c>
      <c r="V919" s="73">
        <f t="shared" si="578"/>
        <v>0</v>
      </c>
      <c r="W919" s="73">
        <f t="shared" si="566"/>
        <v>0</v>
      </c>
      <c r="Y919" s="72">
        <f t="shared" si="556"/>
        <v>0</v>
      </c>
      <c r="Z919" s="73">
        <f t="shared" si="557"/>
        <v>0</v>
      </c>
      <c r="AA919" s="58">
        <f t="shared" si="558"/>
        <v>0</v>
      </c>
      <c r="AB919" s="72">
        <f t="shared" si="559"/>
        <v>0</v>
      </c>
      <c r="AC919" s="72">
        <f t="shared" si="560"/>
        <v>0</v>
      </c>
      <c r="AD919" s="73">
        <f t="shared" si="561"/>
        <v>0</v>
      </c>
      <c r="AE919" s="73">
        <f t="shared" si="562"/>
        <v>0</v>
      </c>
      <c r="AF919" s="1">
        <f t="shared" si="563"/>
        <v>0</v>
      </c>
      <c r="AH919" s="1" t="str">
        <f t="shared" si="564"/>
        <v>No</v>
      </c>
    </row>
    <row r="920" spans="1:34" hidden="1" x14ac:dyDescent="0.2">
      <c r="A920" s="88">
        <v>1.101E-3</v>
      </c>
      <c r="B920" s="4">
        <f t="shared" si="553"/>
        <v>1.101E-3</v>
      </c>
      <c r="C920"/>
      <c r="D920" s="213"/>
      <c r="E920" s="44" t="s">
        <v>21</v>
      </c>
      <c r="F920" s="14">
        <f t="shared" si="554"/>
        <v>0</v>
      </c>
      <c r="G920" s="14">
        <f t="shared" si="555"/>
        <v>0</v>
      </c>
      <c r="H920" s="101" t="str">
        <f>IF(ISNA(VLOOKUP(C920,[1]Sheet1!$J$2:$J$2999,1,FALSE)),"No","Yes")</f>
        <v>No</v>
      </c>
      <c r="I920" s="72">
        <f t="shared" si="567"/>
        <v>0</v>
      </c>
      <c r="J920" s="72">
        <f t="shared" si="568"/>
        <v>0</v>
      </c>
      <c r="K920" s="72">
        <f t="shared" si="569"/>
        <v>0</v>
      </c>
      <c r="L920" s="72">
        <f t="shared" si="570"/>
        <v>0</v>
      </c>
      <c r="M920" s="72">
        <f t="shared" si="571"/>
        <v>0</v>
      </c>
      <c r="N920" s="72">
        <f t="shared" si="572"/>
        <v>0</v>
      </c>
      <c r="O920" s="72">
        <f t="shared" si="565"/>
        <v>0</v>
      </c>
      <c r="Q920" s="73">
        <f t="shared" si="573"/>
        <v>0</v>
      </c>
      <c r="R920" s="73">
        <f t="shared" si="574"/>
        <v>0</v>
      </c>
      <c r="S920" s="73">
        <f t="shared" si="575"/>
        <v>0</v>
      </c>
      <c r="T920" s="73">
        <f t="shared" si="576"/>
        <v>0</v>
      </c>
      <c r="U920" s="73">
        <f t="shared" si="577"/>
        <v>0</v>
      </c>
      <c r="V920" s="73">
        <f t="shared" si="578"/>
        <v>0</v>
      </c>
      <c r="W920" s="73">
        <f t="shared" si="566"/>
        <v>0</v>
      </c>
      <c r="Y920" s="72">
        <f t="shared" si="556"/>
        <v>0</v>
      </c>
      <c r="Z920" s="73">
        <f t="shared" si="557"/>
        <v>0</v>
      </c>
      <c r="AA920" s="58">
        <f t="shared" si="558"/>
        <v>0</v>
      </c>
      <c r="AB920" s="72">
        <f t="shared" si="559"/>
        <v>0</v>
      </c>
      <c r="AC920" s="72">
        <f t="shared" si="560"/>
        <v>0</v>
      </c>
      <c r="AD920" s="73">
        <f t="shared" si="561"/>
        <v>0</v>
      </c>
      <c r="AE920" s="73">
        <f t="shared" si="562"/>
        <v>0</v>
      </c>
      <c r="AF920" s="1">
        <f t="shared" si="563"/>
        <v>0</v>
      </c>
      <c r="AH920" s="1" t="str">
        <f t="shared" si="564"/>
        <v>No</v>
      </c>
    </row>
    <row r="921" spans="1:34" hidden="1" x14ac:dyDescent="0.2">
      <c r="A921" s="88">
        <v>1.1020000000000001E-3</v>
      </c>
      <c r="B921" s="4">
        <f t="shared" si="553"/>
        <v>1.1020000000000001E-3</v>
      </c>
      <c r="C921"/>
      <c r="D921" s="213"/>
      <c r="E921" s="44" t="s">
        <v>21</v>
      </c>
      <c r="F921" s="14">
        <f t="shared" si="554"/>
        <v>0</v>
      </c>
      <c r="G921" s="14">
        <f t="shared" si="555"/>
        <v>0</v>
      </c>
      <c r="H921" s="101" t="str">
        <f>IF(ISNA(VLOOKUP(C921,[1]Sheet1!$J$2:$J$2999,1,FALSE)),"No","Yes")</f>
        <v>No</v>
      </c>
      <c r="I921" s="72">
        <f t="shared" si="567"/>
        <v>0</v>
      </c>
      <c r="J921" s="72">
        <f t="shared" si="568"/>
        <v>0</v>
      </c>
      <c r="K921" s="72">
        <f t="shared" si="569"/>
        <v>0</v>
      </c>
      <c r="L921" s="72">
        <f t="shared" si="570"/>
        <v>0</v>
      </c>
      <c r="M921" s="72">
        <f t="shared" si="571"/>
        <v>0</v>
      </c>
      <c r="N921" s="72">
        <f t="shared" si="572"/>
        <v>0</v>
      </c>
      <c r="O921" s="72">
        <f t="shared" si="565"/>
        <v>0</v>
      </c>
      <c r="Q921" s="73">
        <f t="shared" si="573"/>
        <v>0</v>
      </c>
      <c r="R921" s="73">
        <f t="shared" si="574"/>
        <v>0</v>
      </c>
      <c r="S921" s="73">
        <f t="shared" si="575"/>
        <v>0</v>
      </c>
      <c r="T921" s="73">
        <f t="shared" si="576"/>
        <v>0</v>
      </c>
      <c r="U921" s="73">
        <f t="shared" si="577"/>
        <v>0</v>
      </c>
      <c r="V921" s="73">
        <f t="shared" si="578"/>
        <v>0</v>
      </c>
      <c r="W921" s="73">
        <f t="shared" si="566"/>
        <v>0</v>
      </c>
      <c r="Y921" s="72">
        <f t="shared" si="556"/>
        <v>0</v>
      </c>
      <c r="Z921" s="73">
        <f t="shared" si="557"/>
        <v>0</v>
      </c>
      <c r="AA921" s="58">
        <f t="shared" si="558"/>
        <v>0</v>
      </c>
      <c r="AB921" s="72">
        <f t="shared" si="559"/>
        <v>0</v>
      </c>
      <c r="AC921" s="72">
        <f t="shared" si="560"/>
        <v>0</v>
      </c>
      <c r="AD921" s="73">
        <f t="shared" si="561"/>
        <v>0</v>
      </c>
      <c r="AE921" s="73">
        <f t="shared" si="562"/>
        <v>0</v>
      </c>
      <c r="AF921" s="1">
        <f t="shared" si="563"/>
        <v>0</v>
      </c>
      <c r="AH921" s="1" t="str">
        <f t="shared" si="564"/>
        <v>No</v>
      </c>
    </row>
    <row r="922" spans="1:34" hidden="1" x14ac:dyDescent="0.2">
      <c r="A922" s="88">
        <v>1.103E-3</v>
      </c>
      <c r="B922" s="4">
        <f t="shared" si="553"/>
        <v>1.103E-3</v>
      </c>
      <c r="C922"/>
      <c r="D922" s="213"/>
      <c r="E922" s="44" t="s">
        <v>21</v>
      </c>
      <c r="F922" s="14">
        <f t="shared" si="554"/>
        <v>0</v>
      </c>
      <c r="G922" s="14">
        <f t="shared" si="555"/>
        <v>0</v>
      </c>
      <c r="H922" s="101" t="str">
        <f>IF(ISNA(VLOOKUP(C922,[1]Sheet1!$J$2:$J$2999,1,FALSE)),"No","Yes")</f>
        <v>No</v>
      </c>
      <c r="I922" s="72">
        <f t="shared" si="567"/>
        <v>0</v>
      </c>
      <c r="J922" s="72">
        <f t="shared" si="568"/>
        <v>0</v>
      </c>
      <c r="K922" s="72">
        <f t="shared" si="569"/>
        <v>0</v>
      </c>
      <c r="L922" s="72">
        <f t="shared" si="570"/>
        <v>0</v>
      </c>
      <c r="M922" s="72">
        <f t="shared" si="571"/>
        <v>0</v>
      </c>
      <c r="N922" s="72">
        <f t="shared" si="572"/>
        <v>0</v>
      </c>
      <c r="O922" s="72">
        <f t="shared" si="565"/>
        <v>0</v>
      </c>
      <c r="Q922" s="73">
        <f t="shared" si="573"/>
        <v>0</v>
      </c>
      <c r="R922" s="73">
        <f t="shared" si="574"/>
        <v>0</v>
      </c>
      <c r="S922" s="73">
        <f t="shared" si="575"/>
        <v>0</v>
      </c>
      <c r="T922" s="73">
        <f t="shared" si="576"/>
        <v>0</v>
      </c>
      <c r="U922" s="73">
        <f t="shared" si="577"/>
        <v>0</v>
      </c>
      <c r="V922" s="73">
        <f t="shared" si="578"/>
        <v>0</v>
      </c>
      <c r="W922" s="73">
        <f t="shared" si="566"/>
        <v>0</v>
      </c>
      <c r="Y922" s="72">
        <f t="shared" si="556"/>
        <v>0</v>
      </c>
      <c r="Z922" s="73">
        <f t="shared" si="557"/>
        <v>0</v>
      </c>
      <c r="AA922" s="58">
        <f t="shared" si="558"/>
        <v>0</v>
      </c>
      <c r="AB922" s="72">
        <f t="shared" si="559"/>
        <v>0</v>
      </c>
      <c r="AC922" s="72">
        <f t="shared" si="560"/>
        <v>0</v>
      </c>
      <c r="AD922" s="73">
        <f t="shared" si="561"/>
        <v>0</v>
      </c>
      <c r="AE922" s="73">
        <f t="shared" si="562"/>
        <v>0</v>
      </c>
      <c r="AF922" s="1">
        <f t="shared" si="563"/>
        <v>0</v>
      </c>
      <c r="AH922" s="1" t="str">
        <f t="shared" si="564"/>
        <v>No</v>
      </c>
    </row>
    <row r="923" spans="1:34" hidden="1" x14ac:dyDescent="0.2">
      <c r="A923" s="88">
        <v>1.1039999999999999E-3</v>
      </c>
      <c r="B923" s="4">
        <f t="shared" si="553"/>
        <v>1.1039999999999999E-3</v>
      </c>
      <c r="C923"/>
      <c r="D923" s="213"/>
      <c r="E923" s="44" t="s">
        <v>21</v>
      </c>
      <c r="F923" s="14">
        <f t="shared" si="554"/>
        <v>0</v>
      </c>
      <c r="G923" s="14">
        <f t="shared" si="555"/>
        <v>0</v>
      </c>
      <c r="H923" s="101" t="str">
        <f>IF(ISNA(VLOOKUP(C923,[1]Sheet1!$J$2:$J$2999,1,FALSE)),"No","Yes")</f>
        <v>No</v>
      </c>
      <c r="I923" s="72">
        <f t="shared" si="567"/>
        <v>0</v>
      </c>
      <c r="J923" s="72">
        <f t="shared" si="568"/>
        <v>0</v>
      </c>
      <c r="K923" s="72">
        <f t="shared" si="569"/>
        <v>0</v>
      </c>
      <c r="L923" s="72">
        <f t="shared" si="570"/>
        <v>0</v>
      </c>
      <c r="M923" s="72">
        <f t="shared" si="571"/>
        <v>0</v>
      </c>
      <c r="N923" s="72">
        <f t="shared" si="572"/>
        <v>0</v>
      </c>
      <c r="O923" s="72">
        <f t="shared" si="565"/>
        <v>0</v>
      </c>
      <c r="Q923" s="73">
        <f t="shared" si="573"/>
        <v>0</v>
      </c>
      <c r="R923" s="73">
        <f t="shared" si="574"/>
        <v>0</v>
      </c>
      <c r="S923" s="73">
        <f t="shared" si="575"/>
        <v>0</v>
      </c>
      <c r="T923" s="73">
        <f t="shared" si="576"/>
        <v>0</v>
      </c>
      <c r="U923" s="73">
        <f t="shared" si="577"/>
        <v>0</v>
      </c>
      <c r="V923" s="73">
        <f t="shared" si="578"/>
        <v>0</v>
      </c>
      <c r="W923" s="73">
        <f t="shared" si="566"/>
        <v>0</v>
      </c>
      <c r="Y923" s="72">
        <f t="shared" si="556"/>
        <v>0</v>
      </c>
      <c r="Z923" s="73">
        <f t="shared" si="557"/>
        <v>0</v>
      </c>
      <c r="AA923" s="58">
        <f t="shared" si="558"/>
        <v>0</v>
      </c>
      <c r="AB923" s="72">
        <f t="shared" si="559"/>
        <v>0</v>
      </c>
      <c r="AC923" s="72">
        <f t="shared" si="560"/>
        <v>0</v>
      </c>
      <c r="AD923" s="73">
        <f t="shared" si="561"/>
        <v>0</v>
      </c>
      <c r="AE923" s="73">
        <f t="shared" si="562"/>
        <v>0</v>
      </c>
      <c r="AF923" s="1">
        <f t="shared" si="563"/>
        <v>0</v>
      </c>
      <c r="AH923" s="1" t="str">
        <f t="shared" si="564"/>
        <v>No</v>
      </c>
    </row>
    <row r="924" spans="1:34" hidden="1" x14ac:dyDescent="0.2">
      <c r="A924" s="88">
        <v>1.1050000000000001E-3</v>
      </c>
      <c r="B924" s="4">
        <f t="shared" si="553"/>
        <v>1.1050000000000001E-3</v>
      </c>
      <c r="C924"/>
      <c r="D924" s="213"/>
      <c r="E924" s="44" t="s">
        <v>21</v>
      </c>
      <c r="F924" s="14">
        <f t="shared" si="554"/>
        <v>0</v>
      </c>
      <c r="G924" s="14">
        <f t="shared" si="555"/>
        <v>0</v>
      </c>
      <c r="H924" s="101" t="str">
        <f>IF(ISNA(VLOOKUP(C924,[1]Sheet1!$J$2:$J$2999,1,FALSE)),"No","Yes")</f>
        <v>No</v>
      </c>
      <c r="I924" s="72">
        <f t="shared" si="567"/>
        <v>0</v>
      </c>
      <c r="J924" s="72">
        <f t="shared" si="568"/>
        <v>0</v>
      </c>
      <c r="K924" s="72">
        <f t="shared" si="569"/>
        <v>0</v>
      </c>
      <c r="L924" s="72">
        <f t="shared" si="570"/>
        <v>0</v>
      </c>
      <c r="M924" s="72">
        <f t="shared" si="571"/>
        <v>0</v>
      </c>
      <c r="N924" s="72">
        <f t="shared" si="572"/>
        <v>0</v>
      </c>
      <c r="O924" s="72">
        <f t="shared" si="565"/>
        <v>0</v>
      </c>
      <c r="Q924" s="73">
        <f t="shared" si="573"/>
        <v>0</v>
      </c>
      <c r="R924" s="73">
        <f t="shared" si="574"/>
        <v>0</v>
      </c>
      <c r="S924" s="73">
        <f t="shared" si="575"/>
        <v>0</v>
      </c>
      <c r="T924" s="73">
        <f t="shared" si="576"/>
        <v>0</v>
      </c>
      <c r="U924" s="73">
        <f t="shared" si="577"/>
        <v>0</v>
      </c>
      <c r="V924" s="73">
        <f t="shared" si="578"/>
        <v>0</v>
      </c>
      <c r="W924" s="73">
        <f t="shared" si="566"/>
        <v>0</v>
      </c>
      <c r="Y924" s="72">
        <f t="shared" si="556"/>
        <v>0</v>
      </c>
      <c r="Z924" s="73">
        <f t="shared" si="557"/>
        <v>0</v>
      </c>
      <c r="AA924" s="58">
        <f t="shared" si="558"/>
        <v>0</v>
      </c>
      <c r="AB924" s="72">
        <f t="shared" si="559"/>
        <v>0</v>
      </c>
      <c r="AC924" s="72">
        <f t="shared" si="560"/>
        <v>0</v>
      </c>
      <c r="AD924" s="73">
        <f t="shared" si="561"/>
        <v>0</v>
      </c>
      <c r="AE924" s="73">
        <f t="shared" si="562"/>
        <v>0</v>
      </c>
      <c r="AF924" s="1">
        <f t="shared" si="563"/>
        <v>0</v>
      </c>
      <c r="AH924" s="1" t="str">
        <f t="shared" si="564"/>
        <v>No</v>
      </c>
    </row>
    <row r="925" spans="1:34" hidden="1" x14ac:dyDescent="0.2">
      <c r="A925" s="88">
        <v>1.106E-3</v>
      </c>
      <c r="B925" s="4">
        <f t="shared" si="553"/>
        <v>1.106E-3</v>
      </c>
      <c r="C925"/>
      <c r="D925" s="213"/>
      <c r="E925" s="44" t="s">
        <v>21</v>
      </c>
      <c r="F925" s="14">
        <f t="shared" si="554"/>
        <v>0</v>
      </c>
      <c r="G925" s="14">
        <f t="shared" si="555"/>
        <v>0</v>
      </c>
      <c r="H925" s="101" t="str">
        <f>IF(ISNA(VLOOKUP(C925,[1]Sheet1!$J$2:$J$2999,1,FALSE)),"No","Yes")</f>
        <v>No</v>
      </c>
      <c r="I925" s="72">
        <f t="shared" si="567"/>
        <v>0</v>
      </c>
      <c r="J925" s="72">
        <f t="shared" si="568"/>
        <v>0</v>
      </c>
      <c r="K925" s="72">
        <f t="shared" si="569"/>
        <v>0</v>
      </c>
      <c r="L925" s="72">
        <f t="shared" si="570"/>
        <v>0</v>
      </c>
      <c r="M925" s="72">
        <f t="shared" si="571"/>
        <v>0</v>
      </c>
      <c r="N925" s="72">
        <f t="shared" si="572"/>
        <v>0</v>
      </c>
      <c r="O925" s="72">
        <f t="shared" si="565"/>
        <v>0</v>
      </c>
      <c r="Q925" s="73">
        <f t="shared" si="573"/>
        <v>0</v>
      </c>
      <c r="R925" s="73">
        <f t="shared" si="574"/>
        <v>0</v>
      </c>
      <c r="S925" s="73">
        <f t="shared" si="575"/>
        <v>0</v>
      </c>
      <c r="T925" s="73">
        <f t="shared" si="576"/>
        <v>0</v>
      </c>
      <c r="U925" s="73">
        <f t="shared" si="577"/>
        <v>0</v>
      </c>
      <c r="V925" s="73">
        <f t="shared" si="578"/>
        <v>0</v>
      </c>
      <c r="W925" s="73">
        <f t="shared" si="566"/>
        <v>0</v>
      </c>
      <c r="Y925" s="72">
        <f t="shared" si="556"/>
        <v>0</v>
      </c>
      <c r="Z925" s="73">
        <f t="shared" si="557"/>
        <v>0</v>
      </c>
      <c r="AA925" s="58">
        <f t="shared" si="558"/>
        <v>0</v>
      </c>
      <c r="AB925" s="72">
        <f t="shared" si="559"/>
        <v>0</v>
      </c>
      <c r="AC925" s="72">
        <f t="shared" si="560"/>
        <v>0</v>
      </c>
      <c r="AD925" s="73">
        <f t="shared" si="561"/>
        <v>0</v>
      </c>
      <c r="AE925" s="73">
        <f t="shared" si="562"/>
        <v>0</v>
      </c>
      <c r="AF925" s="1">
        <f t="shared" si="563"/>
        <v>0</v>
      </c>
      <c r="AH925" s="1" t="str">
        <f t="shared" si="564"/>
        <v>No</v>
      </c>
    </row>
    <row r="926" spans="1:34" hidden="1" x14ac:dyDescent="0.2">
      <c r="A926" s="88">
        <v>1.1069999999999999E-3</v>
      </c>
      <c r="B926" s="4">
        <f t="shared" si="553"/>
        <v>1.1069999999999999E-3</v>
      </c>
      <c r="C926"/>
      <c r="D926" s="213"/>
      <c r="E926" s="44" t="s">
        <v>21</v>
      </c>
      <c r="F926" s="14">
        <f t="shared" si="554"/>
        <v>0</v>
      </c>
      <c r="G926" s="14">
        <f t="shared" si="555"/>
        <v>0</v>
      </c>
      <c r="H926" s="101" t="str">
        <f>IF(ISNA(VLOOKUP(C926,[1]Sheet1!$J$2:$J$2999,1,FALSE)),"No","Yes")</f>
        <v>No</v>
      </c>
      <c r="I926" s="72">
        <f t="shared" si="567"/>
        <v>0</v>
      </c>
      <c r="J926" s="72">
        <f t="shared" si="568"/>
        <v>0</v>
      </c>
      <c r="K926" s="72">
        <f t="shared" si="569"/>
        <v>0</v>
      </c>
      <c r="L926" s="72">
        <f t="shared" si="570"/>
        <v>0</v>
      </c>
      <c r="M926" s="72">
        <f t="shared" si="571"/>
        <v>0</v>
      </c>
      <c r="N926" s="72">
        <f t="shared" si="572"/>
        <v>0</v>
      </c>
      <c r="O926" s="72">
        <f t="shared" si="565"/>
        <v>0</v>
      </c>
      <c r="Q926" s="73">
        <f t="shared" si="573"/>
        <v>0</v>
      </c>
      <c r="R926" s="73">
        <f t="shared" si="574"/>
        <v>0</v>
      </c>
      <c r="S926" s="73">
        <f t="shared" si="575"/>
        <v>0</v>
      </c>
      <c r="T926" s="73">
        <f t="shared" si="576"/>
        <v>0</v>
      </c>
      <c r="U926" s="73">
        <f t="shared" si="577"/>
        <v>0</v>
      </c>
      <c r="V926" s="73">
        <f t="shared" si="578"/>
        <v>0</v>
      </c>
      <c r="W926" s="73">
        <f t="shared" si="566"/>
        <v>0</v>
      </c>
      <c r="Y926" s="72">
        <f t="shared" si="556"/>
        <v>0</v>
      </c>
      <c r="Z926" s="73">
        <f t="shared" si="557"/>
        <v>0</v>
      </c>
      <c r="AA926" s="58">
        <f t="shared" si="558"/>
        <v>0</v>
      </c>
      <c r="AB926" s="72">
        <f t="shared" si="559"/>
        <v>0</v>
      </c>
      <c r="AC926" s="72">
        <f t="shared" si="560"/>
        <v>0</v>
      </c>
      <c r="AD926" s="73">
        <f t="shared" si="561"/>
        <v>0</v>
      </c>
      <c r="AE926" s="73">
        <f t="shared" si="562"/>
        <v>0</v>
      </c>
      <c r="AF926" s="1">
        <f t="shared" si="563"/>
        <v>0</v>
      </c>
      <c r="AH926" s="1" t="str">
        <f t="shared" si="564"/>
        <v>No</v>
      </c>
    </row>
    <row r="927" spans="1:34" hidden="1" x14ac:dyDescent="0.2">
      <c r="A927" s="88">
        <v>1.108E-3</v>
      </c>
      <c r="B927" s="4">
        <f t="shared" si="553"/>
        <v>1.108E-3</v>
      </c>
      <c r="C927"/>
      <c r="D927" s="213"/>
      <c r="E927" s="44" t="s">
        <v>21</v>
      </c>
      <c r="F927" s="14">
        <f t="shared" si="554"/>
        <v>0</v>
      </c>
      <c r="G927" s="14">
        <f t="shared" si="555"/>
        <v>0</v>
      </c>
      <c r="H927" s="101" t="str">
        <f>IF(ISNA(VLOOKUP(C927,[1]Sheet1!$J$2:$J$2999,1,FALSE)),"No","Yes")</f>
        <v>No</v>
      </c>
      <c r="I927" s="72">
        <f t="shared" si="567"/>
        <v>0</v>
      </c>
      <c r="J927" s="72">
        <f t="shared" si="568"/>
        <v>0</v>
      </c>
      <c r="K927" s="72">
        <f t="shared" si="569"/>
        <v>0</v>
      </c>
      <c r="L927" s="72">
        <f t="shared" si="570"/>
        <v>0</v>
      </c>
      <c r="M927" s="72">
        <f t="shared" si="571"/>
        <v>0</v>
      </c>
      <c r="N927" s="72">
        <f t="shared" si="572"/>
        <v>0</v>
      </c>
      <c r="O927" s="72">
        <f t="shared" si="565"/>
        <v>0</v>
      </c>
      <c r="Q927" s="73">
        <f t="shared" si="573"/>
        <v>0</v>
      </c>
      <c r="R927" s="73">
        <f t="shared" si="574"/>
        <v>0</v>
      </c>
      <c r="S927" s="73">
        <f t="shared" si="575"/>
        <v>0</v>
      </c>
      <c r="T927" s="73">
        <f t="shared" si="576"/>
        <v>0</v>
      </c>
      <c r="U927" s="73">
        <f t="shared" si="577"/>
        <v>0</v>
      </c>
      <c r="V927" s="73">
        <f t="shared" si="578"/>
        <v>0</v>
      </c>
      <c r="W927" s="73">
        <f t="shared" si="566"/>
        <v>0</v>
      </c>
      <c r="Y927" s="72">
        <f t="shared" si="556"/>
        <v>0</v>
      </c>
      <c r="Z927" s="73">
        <f t="shared" si="557"/>
        <v>0</v>
      </c>
      <c r="AA927" s="58">
        <f t="shared" si="558"/>
        <v>0</v>
      </c>
      <c r="AB927" s="72">
        <f t="shared" si="559"/>
        <v>0</v>
      </c>
      <c r="AC927" s="72">
        <f t="shared" si="560"/>
        <v>0</v>
      </c>
      <c r="AD927" s="73">
        <f t="shared" si="561"/>
        <v>0</v>
      </c>
      <c r="AE927" s="73">
        <f t="shared" si="562"/>
        <v>0</v>
      </c>
      <c r="AF927" s="1">
        <f t="shared" si="563"/>
        <v>0</v>
      </c>
      <c r="AH927" s="1" t="str">
        <f t="shared" si="564"/>
        <v>No</v>
      </c>
    </row>
    <row r="928" spans="1:34" hidden="1" x14ac:dyDescent="0.2">
      <c r="A928" s="88">
        <v>1.109E-3</v>
      </c>
      <c r="B928" s="4">
        <f t="shared" si="553"/>
        <v>1.109E-3</v>
      </c>
      <c r="C928"/>
      <c r="D928" s="213"/>
      <c r="E928" s="44" t="s">
        <v>21</v>
      </c>
      <c r="F928" s="14">
        <f t="shared" si="554"/>
        <v>0</v>
      </c>
      <c r="G928" s="14">
        <f t="shared" si="555"/>
        <v>0</v>
      </c>
      <c r="H928" s="101" t="str">
        <f>IF(ISNA(VLOOKUP(C928,[1]Sheet1!$J$2:$J$2999,1,FALSE)),"No","Yes")</f>
        <v>No</v>
      </c>
      <c r="I928" s="72">
        <f t="shared" si="567"/>
        <v>0</v>
      </c>
      <c r="J928" s="72">
        <f t="shared" si="568"/>
        <v>0</v>
      </c>
      <c r="K928" s="72">
        <f t="shared" si="569"/>
        <v>0</v>
      </c>
      <c r="L928" s="72">
        <f t="shared" si="570"/>
        <v>0</v>
      </c>
      <c r="M928" s="72">
        <f t="shared" si="571"/>
        <v>0</v>
      </c>
      <c r="N928" s="72">
        <f t="shared" si="572"/>
        <v>0</v>
      </c>
      <c r="O928" s="72">
        <f t="shared" si="565"/>
        <v>0</v>
      </c>
      <c r="Q928" s="73">
        <f t="shared" si="573"/>
        <v>0</v>
      </c>
      <c r="R928" s="73">
        <f t="shared" si="574"/>
        <v>0</v>
      </c>
      <c r="S928" s="73">
        <f t="shared" si="575"/>
        <v>0</v>
      </c>
      <c r="T928" s="73">
        <f t="shared" si="576"/>
        <v>0</v>
      </c>
      <c r="U928" s="73">
        <f t="shared" si="577"/>
        <v>0</v>
      </c>
      <c r="V928" s="73">
        <f t="shared" si="578"/>
        <v>0</v>
      </c>
      <c r="W928" s="73">
        <f t="shared" si="566"/>
        <v>0</v>
      </c>
      <c r="Y928" s="72">
        <f t="shared" si="556"/>
        <v>0</v>
      </c>
      <c r="Z928" s="73">
        <f t="shared" si="557"/>
        <v>0</v>
      </c>
      <c r="AA928" s="58">
        <f t="shared" si="558"/>
        <v>0</v>
      </c>
      <c r="AB928" s="72">
        <f t="shared" si="559"/>
        <v>0</v>
      </c>
      <c r="AC928" s="72">
        <f t="shared" si="560"/>
        <v>0</v>
      </c>
      <c r="AD928" s="73">
        <f t="shared" si="561"/>
        <v>0</v>
      </c>
      <c r="AE928" s="73">
        <f t="shared" si="562"/>
        <v>0</v>
      </c>
      <c r="AF928" s="1">
        <f t="shared" si="563"/>
        <v>0</v>
      </c>
      <c r="AH928" s="1" t="str">
        <f t="shared" si="564"/>
        <v>No</v>
      </c>
    </row>
    <row r="929" spans="1:34" hidden="1" x14ac:dyDescent="0.2">
      <c r="A929" s="88">
        <v>1.1100000000000001E-3</v>
      </c>
      <c r="B929" s="4">
        <f t="shared" si="553"/>
        <v>1.1100000000000001E-3</v>
      </c>
      <c r="C929"/>
      <c r="D929" s="213"/>
      <c r="E929" s="44" t="s">
        <v>21</v>
      </c>
      <c r="F929" s="14">
        <f t="shared" si="554"/>
        <v>0</v>
      </c>
      <c r="G929" s="14">
        <f t="shared" si="555"/>
        <v>0</v>
      </c>
      <c r="H929" s="101" t="str">
        <f>IF(ISNA(VLOOKUP(C929,[1]Sheet1!$J$2:$J$2999,1,FALSE)),"No","Yes")</f>
        <v>No</v>
      </c>
      <c r="I929" s="72">
        <f t="shared" si="567"/>
        <v>0</v>
      </c>
      <c r="J929" s="72">
        <f t="shared" si="568"/>
        <v>0</v>
      </c>
      <c r="K929" s="72">
        <f t="shared" si="569"/>
        <v>0</v>
      </c>
      <c r="L929" s="72">
        <f t="shared" si="570"/>
        <v>0</v>
      </c>
      <c r="M929" s="72">
        <f t="shared" si="571"/>
        <v>0</v>
      </c>
      <c r="N929" s="72">
        <f t="shared" si="572"/>
        <v>0</v>
      </c>
      <c r="O929" s="72">
        <f t="shared" si="565"/>
        <v>0</v>
      </c>
      <c r="Q929" s="73">
        <f t="shared" si="573"/>
        <v>0</v>
      </c>
      <c r="R929" s="73">
        <f t="shared" si="574"/>
        <v>0</v>
      </c>
      <c r="S929" s="73">
        <f t="shared" si="575"/>
        <v>0</v>
      </c>
      <c r="T929" s="73">
        <f t="shared" si="576"/>
        <v>0</v>
      </c>
      <c r="U929" s="73">
        <f t="shared" si="577"/>
        <v>0</v>
      </c>
      <c r="V929" s="73">
        <f t="shared" si="578"/>
        <v>0</v>
      </c>
      <c r="W929" s="73">
        <f t="shared" si="566"/>
        <v>0</v>
      </c>
      <c r="Y929" s="72">
        <f t="shared" si="556"/>
        <v>0</v>
      </c>
      <c r="Z929" s="73">
        <f t="shared" si="557"/>
        <v>0</v>
      </c>
      <c r="AA929" s="58">
        <f t="shared" si="558"/>
        <v>0</v>
      </c>
      <c r="AB929" s="72">
        <f t="shared" si="559"/>
        <v>0</v>
      </c>
      <c r="AC929" s="72">
        <f t="shared" si="560"/>
        <v>0</v>
      </c>
      <c r="AD929" s="73">
        <f t="shared" si="561"/>
        <v>0</v>
      </c>
      <c r="AE929" s="73">
        <f t="shared" si="562"/>
        <v>0</v>
      </c>
      <c r="AF929" s="1">
        <f t="shared" si="563"/>
        <v>0</v>
      </c>
      <c r="AH929" s="1" t="str">
        <f t="shared" si="564"/>
        <v>No</v>
      </c>
    </row>
    <row r="930" spans="1:34" hidden="1" x14ac:dyDescent="0.2">
      <c r="A930" s="88">
        <v>1.111E-3</v>
      </c>
      <c r="B930" s="4">
        <f t="shared" si="553"/>
        <v>1.111E-3</v>
      </c>
      <c r="C930"/>
      <c r="D930" s="213"/>
      <c r="E930" s="44" t="s">
        <v>21</v>
      </c>
      <c r="F930" s="14">
        <f t="shared" si="554"/>
        <v>0</v>
      </c>
      <c r="G930" s="14">
        <f t="shared" si="555"/>
        <v>0</v>
      </c>
      <c r="H930" s="101" t="str">
        <f>IF(ISNA(VLOOKUP(C930,[1]Sheet1!$J$2:$J$2999,1,FALSE)),"No","Yes")</f>
        <v>No</v>
      </c>
      <c r="I930" s="72">
        <f t="shared" si="567"/>
        <v>0</v>
      </c>
      <c r="J930" s="72">
        <f t="shared" si="568"/>
        <v>0</v>
      </c>
      <c r="K930" s="72">
        <f t="shared" si="569"/>
        <v>0</v>
      </c>
      <c r="L930" s="72">
        <f t="shared" si="570"/>
        <v>0</v>
      </c>
      <c r="M930" s="72">
        <f t="shared" si="571"/>
        <v>0</v>
      </c>
      <c r="N930" s="72">
        <f t="shared" si="572"/>
        <v>0</v>
      </c>
      <c r="O930" s="72">
        <f t="shared" si="565"/>
        <v>0</v>
      </c>
      <c r="Q930" s="73">
        <f t="shared" si="573"/>
        <v>0</v>
      </c>
      <c r="R930" s="73">
        <f t="shared" si="574"/>
        <v>0</v>
      </c>
      <c r="S930" s="73">
        <f t="shared" si="575"/>
        <v>0</v>
      </c>
      <c r="T930" s="73">
        <f t="shared" si="576"/>
        <v>0</v>
      </c>
      <c r="U930" s="73">
        <f t="shared" si="577"/>
        <v>0</v>
      </c>
      <c r="V930" s="73">
        <f t="shared" si="578"/>
        <v>0</v>
      </c>
      <c r="W930" s="73">
        <f t="shared" si="566"/>
        <v>0</v>
      </c>
      <c r="Y930" s="72">
        <f t="shared" si="556"/>
        <v>0</v>
      </c>
      <c r="Z930" s="73">
        <f t="shared" si="557"/>
        <v>0</v>
      </c>
      <c r="AA930" s="58">
        <f t="shared" si="558"/>
        <v>0</v>
      </c>
      <c r="AB930" s="72">
        <f t="shared" si="559"/>
        <v>0</v>
      </c>
      <c r="AC930" s="72">
        <f t="shared" si="560"/>
        <v>0</v>
      </c>
      <c r="AD930" s="73">
        <f t="shared" si="561"/>
        <v>0</v>
      </c>
      <c r="AE930" s="73">
        <f t="shared" si="562"/>
        <v>0</v>
      </c>
      <c r="AF930" s="1">
        <f t="shared" si="563"/>
        <v>0</v>
      </c>
      <c r="AH930" s="1" t="str">
        <f t="shared" si="564"/>
        <v>No</v>
      </c>
    </row>
    <row r="931" spans="1:34" hidden="1" x14ac:dyDescent="0.2">
      <c r="A931" s="88">
        <v>1.1119999999999999E-3</v>
      </c>
      <c r="B931" s="4">
        <f t="shared" si="553"/>
        <v>1.1119999999999999E-3</v>
      </c>
      <c r="C931"/>
      <c r="D931" s="213"/>
      <c r="E931" s="44" t="s">
        <v>21</v>
      </c>
      <c r="F931" s="14">
        <f t="shared" si="554"/>
        <v>0</v>
      </c>
      <c r="G931" s="14">
        <f t="shared" si="555"/>
        <v>0</v>
      </c>
      <c r="H931" s="101" t="str">
        <f>IF(ISNA(VLOOKUP(C931,[1]Sheet1!$J$2:$J$2999,1,FALSE)),"No","Yes")</f>
        <v>No</v>
      </c>
      <c r="I931" s="72">
        <f t="shared" si="567"/>
        <v>0</v>
      </c>
      <c r="J931" s="72">
        <f t="shared" si="568"/>
        <v>0</v>
      </c>
      <c r="K931" s="72">
        <f t="shared" si="569"/>
        <v>0</v>
      </c>
      <c r="L931" s="72">
        <f t="shared" si="570"/>
        <v>0</v>
      </c>
      <c r="M931" s="72">
        <f t="shared" si="571"/>
        <v>0</v>
      </c>
      <c r="N931" s="72">
        <f t="shared" si="572"/>
        <v>0</v>
      </c>
      <c r="O931" s="72">
        <f t="shared" si="565"/>
        <v>0</v>
      </c>
      <c r="Q931" s="73">
        <f t="shared" si="573"/>
        <v>0</v>
      </c>
      <c r="R931" s="73">
        <f t="shared" si="574"/>
        <v>0</v>
      </c>
      <c r="S931" s="73">
        <f t="shared" si="575"/>
        <v>0</v>
      </c>
      <c r="T931" s="73">
        <f t="shared" si="576"/>
        <v>0</v>
      </c>
      <c r="U931" s="73">
        <f t="shared" si="577"/>
        <v>0</v>
      </c>
      <c r="V931" s="73">
        <f t="shared" si="578"/>
        <v>0</v>
      </c>
      <c r="W931" s="73">
        <f t="shared" si="566"/>
        <v>0</v>
      </c>
      <c r="Y931" s="72">
        <f t="shared" si="556"/>
        <v>0</v>
      </c>
      <c r="Z931" s="73">
        <f t="shared" si="557"/>
        <v>0</v>
      </c>
      <c r="AA931" s="58">
        <f t="shared" si="558"/>
        <v>0</v>
      </c>
      <c r="AB931" s="72">
        <f t="shared" si="559"/>
        <v>0</v>
      </c>
      <c r="AC931" s="72">
        <f t="shared" si="560"/>
        <v>0</v>
      </c>
      <c r="AD931" s="73">
        <f t="shared" si="561"/>
        <v>0</v>
      </c>
      <c r="AE931" s="73">
        <f t="shared" si="562"/>
        <v>0</v>
      </c>
      <c r="AF931" s="1">
        <f t="shared" si="563"/>
        <v>0</v>
      </c>
      <c r="AH931" s="1" t="str">
        <f t="shared" si="564"/>
        <v>No</v>
      </c>
    </row>
    <row r="932" spans="1:34" hidden="1" x14ac:dyDescent="0.2">
      <c r="A932" s="88">
        <v>1.1130000000000001E-3</v>
      </c>
      <c r="B932" s="4">
        <f t="shared" si="553"/>
        <v>1.1130000000000001E-3</v>
      </c>
      <c r="C932"/>
      <c r="D932" s="213"/>
      <c r="E932" s="44" t="s">
        <v>21</v>
      </c>
      <c r="F932" s="14">
        <f t="shared" si="554"/>
        <v>0</v>
      </c>
      <c r="G932" s="14">
        <f t="shared" si="555"/>
        <v>0</v>
      </c>
      <c r="H932" s="101" t="str">
        <f>IF(ISNA(VLOOKUP(C932,[1]Sheet1!$J$2:$J$2999,1,FALSE)),"No","Yes")</f>
        <v>No</v>
      </c>
      <c r="I932" s="72">
        <f t="shared" si="567"/>
        <v>0</v>
      </c>
      <c r="J932" s="72">
        <f t="shared" si="568"/>
        <v>0</v>
      </c>
      <c r="K932" s="72">
        <f t="shared" si="569"/>
        <v>0</v>
      </c>
      <c r="L932" s="72">
        <f t="shared" si="570"/>
        <v>0</v>
      </c>
      <c r="M932" s="72">
        <f t="shared" si="571"/>
        <v>0</v>
      </c>
      <c r="N932" s="72">
        <f t="shared" si="572"/>
        <v>0</v>
      </c>
      <c r="O932" s="72">
        <f t="shared" si="565"/>
        <v>0</v>
      </c>
      <c r="Q932" s="73">
        <f t="shared" si="573"/>
        <v>0</v>
      </c>
      <c r="R932" s="73">
        <f t="shared" si="574"/>
        <v>0</v>
      </c>
      <c r="S932" s="73">
        <f t="shared" si="575"/>
        <v>0</v>
      </c>
      <c r="T932" s="73">
        <f t="shared" si="576"/>
        <v>0</v>
      </c>
      <c r="U932" s="73">
        <f t="shared" si="577"/>
        <v>0</v>
      </c>
      <c r="V932" s="73">
        <f t="shared" si="578"/>
        <v>0</v>
      </c>
      <c r="W932" s="73">
        <f t="shared" si="566"/>
        <v>0</v>
      </c>
      <c r="Y932" s="72">
        <f t="shared" si="556"/>
        <v>0</v>
      </c>
      <c r="Z932" s="73">
        <f t="shared" si="557"/>
        <v>0</v>
      </c>
      <c r="AA932" s="58">
        <f t="shared" si="558"/>
        <v>0</v>
      </c>
      <c r="AB932" s="72">
        <f t="shared" si="559"/>
        <v>0</v>
      </c>
      <c r="AC932" s="72">
        <f t="shared" si="560"/>
        <v>0</v>
      </c>
      <c r="AD932" s="73">
        <f t="shared" si="561"/>
        <v>0</v>
      </c>
      <c r="AE932" s="73">
        <f t="shared" si="562"/>
        <v>0</v>
      </c>
      <c r="AF932" s="1">
        <f t="shared" si="563"/>
        <v>0</v>
      </c>
      <c r="AH932" s="1" t="str">
        <f t="shared" si="564"/>
        <v>No</v>
      </c>
    </row>
    <row r="933" spans="1:34" hidden="1" x14ac:dyDescent="0.2">
      <c r="A933" s="88">
        <v>1.114E-3</v>
      </c>
      <c r="B933" s="4">
        <f t="shared" si="553"/>
        <v>1.114E-3</v>
      </c>
      <c r="C933"/>
      <c r="D933" s="213"/>
      <c r="E933" s="44" t="s">
        <v>21</v>
      </c>
      <c r="F933" s="14">
        <f t="shared" si="554"/>
        <v>0</v>
      </c>
      <c r="G933" s="14">
        <f t="shared" si="555"/>
        <v>0</v>
      </c>
      <c r="H933" s="101" t="str">
        <f>IF(ISNA(VLOOKUP(C933,[1]Sheet1!$J$2:$J$2999,1,FALSE)),"No","Yes")</f>
        <v>No</v>
      </c>
      <c r="I933" s="72">
        <f t="shared" si="567"/>
        <v>0</v>
      </c>
      <c r="J933" s="72">
        <f t="shared" si="568"/>
        <v>0</v>
      </c>
      <c r="K933" s="72">
        <f t="shared" si="569"/>
        <v>0</v>
      </c>
      <c r="L933" s="72">
        <f t="shared" si="570"/>
        <v>0</v>
      </c>
      <c r="M933" s="72">
        <f t="shared" si="571"/>
        <v>0</v>
      </c>
      <c r="N933" s="72">
        <f t="shared" si="572"/>
        <v>0</v>
      </c>
      <c r="O933" s="72">
        <f t="shared" si="565"/>
        <v>0</v>
      </c>
      <c r="Q933" s="73">
        <f t="shared" si="573"/>
        <v>0</v>
      </c>
      <c r="R933" s="73">
        <f t="shared" si="574"/>
        <v>0</v>
      </c>
      <c r="S933" s="73">
        <f t="shared" si="575"/>
        <v>0</v>
      </c>
      <c r="T933" s="73">
        <f t="shared" si="576"/>
        <v>0</v>
      </c>
      <c r="U933" s="73">
        <f t="shared" si="577"/>
        <v>0</v>
      </c>
      <c r="V933" s="73">
        <f t="shared" si="578"/>
        <v>0</v>
      </c>
      <c r="W933" s="73">
        <f t="shared" si="566"/>
        <v>0</v>
      </c>
      <c r="Y933" s="72">
        <f t="shared" si="556"/>
        <v>0</v>
      </c>
      <c r="Z933" s="73">
        <f t="shared" si="557"/>
        <v>0</v>
      </c>
      <c r="AA933" s="58">
        <f t="shared" si="558"/>
        <v>0</v>
      </c>
      <c r="AB933" s="72">
        <f t="shared" si="559"/>
        <v>0</v>
      </c>
      <c r="AC933" s="72">
        <f t="shared" si="560"/>
        <v>0</v>
      </c>
      <c r="AD933" s="73">
        <f t="shared" si="561"/>
        <v>0</v>
      </c>
      <c r="AE933" s="73">
        <f t="shared" si="562"/>
        <v>0</v>
      </c>
      <c r="AF933" s="1">
        <f t="shared" si="563"/>
        <v>0</v>
      </c>
      <c r="AH933" s="1" t="str">
        <f t="shared" si="564"/>
        <v>No</v>
      </c>
    </row>
    <row r="934" spans="1:34" hidden="1" x14ac:dyDescent="0.2">
      <c r="A934" s="88">
        <v>1.1150000000000001E-3</v>
      </c>
      <c r="B934" s="4">
        <f t="shared" si="553"/>
        <v>1.1150000000000001E-3</v>
      </c>
      <c r="C934"/>
      <c r="D934" s="213"/>
      <c r="E934" s="44" t="s">
        <v>21</v>
      </c>
      <c r="F934" s="14">
        <f t="shared" si="554"/>
        <v>0</v>
      </c>
      <c r="G934" s="14">
        <f t="shared" si="555"/>
        <v>0</v>
      </c>
      <c r="H934" s="101" t="str">
        <f>IF(ISNA(VLOOKUP(C934,[1]Sheet1!$J$2:$J$2999,1,FALSE)),"No","Yes")</f>
        <v>No</v>
      </c>
      <c r="I934" s="72">
        <f t="shared" si="567"/>
        <v>0</v>
      </c>
      <c r="J934" s="72">
        <f t="shared" si="568"/>
        <v>0</v>
      </c>
      <c r="K934" s="72">
        <f t="shared" si="569"/>
        <v>0</v>
      </c>
      <c r="L934" s="72">
        <f t="shared" si="570"/>
        <v>0</v>
      </c>
      <c r="M934" s="72">
        <f t="shared" si="571"/>
        <v>0</v>
      </c>
      <c r="N934" s="72">
        <f t="shared" si="572"/>
        <v>0</v>
      </c>
      <c r="O934" s="72">
        <f t="shared" si="565"/>
        <v>0</v>
      </c>
      <c r="Q934" s="73">
        <f t="shared" si="573"/>
        <v>0</v>
      </c>
      <c r="R934" s="73">
        <f t="shared" si="574"/>
        <v>0</v>
      </c>
      <c r="S934" s="73">
        <f t="shared" si="575"/>
        <v>0</v>
      </c>
      <c r="T934" s="73">
        <f t="shared" si="576"/>
        <v>0</v>
      </c>
      <c r="U934" s="73">
        <f t="shared" si="577"/>
        <v>0</v>
      </c>
      <c r="V934" s="73">
        <f t="shared" si="578"/>
        <v>0</v>
      </c>
      <c r="W934" s="73">
        <f t="shared" si="566"/>
        <v>0</v>
      </c>
      <c r="Y934" s="72">
        <f t="shared" si="556"/>
        <v>0</v>
      </c>
      <c r="Z934" s="73">
        <f t="shared" si="557"/>
        <v>0</v>
      </c>
      <c r="AA934" s="58">
        <f t="shared" si="558"/>
        <v>0</v>
      </c>
      <c r="AB934" s="72">
        <f t="shared" si="559"/>
        <v>0</v>
      </c>
      <c r="AC934" s="72">
        <f t="shared" si="560"/>
        <v>0</v>
      </c>
      <c r="AD934" s="73">
        <f t="shared" si="561"/>
        <v>0</v>
      </c>
      <c r="AE934" s="73">
        <f t="shared" si="562"/>
        <v>0</v>
      </c>
      <c r="AF934" s="1">
        <f t="shared" si="563"/>
        <v>0</v>
      </c>
      <c r="AH934" s="1" t="str">
        <f t="shared" si="564"/>
        <v>No</v>
      </c>
    </row>
    <row r="935" spans="1:34" hidden="1" x14ac:dyDescent="0.2">
      <c r="A935" s="88">
        <v>1.116E-3</v>
      </c>
      <c r="B935" s="4">
        <f t="shared" si="553"/>
        <v>1.116E-3</v>
      </c>
      <c r="C935"/>
      <c r="D935" s="213"/>
      <c r="E935" s="44" t="s">
        <v>21</v>
      </c>
      <c r="F935" s="14">
        <f t="shared" si="554"/>
        <v>0</v>
      </c>
      <c r="G935" s="14">
        <f t="shared" si="555"/>
        <v>0</v>
      </c>
      <c r="H935" s="101" t="str">
        <f>IF(ISNA(VLOOKUP(C935,[1]Sheet1!$J$2:$J$2999,1,FALSE)),"No","Yes")</f>
        <v>No</v>
      </c>
      <c r="I935" s="72">
        <f t="shared" si="567"/>
        <v>0</v>
      </c>
      <c r="J935" s="72">
        <f t="shared" si="568"/>
        <v>0</v>
      </c>
      <c r="K935" s="72">
        <f t="shared" si="569"/>
        <v>0</v>
      </c>
      <c r="L935" s="72">
        <f t="shared" si="570"/>
        <v>0</v>
      </c>
      <c r="M935" s="72">
        <f t="shared" si="571"/>
        <v>0</v>
      </c>
      <c r="N935" s="72">
        <f t="shared" si="572"/>
        <v>0</v>
      </c>
      <c r="O935" s="72">
        <f t="shared" si="565"/>
        <v>0</v>
      </c>
      <c r="Q935" s="73">
        <f t="shared" si="573"/>
        <v>0</v>
      </c>
      <c r="R935" s="73">
        <f t="shared" si="574"/>
        <v>0</v>
      </c>
      <c r="S935" s="73">
        <f t="shared" si="575"/>
        <v>0</v>
      </c>
      <c r="T935" s="73">
        <f t="shared" si="576"/>
        <v>0</v>
      </c>
      <c r="U935" s="73">
        <f t="shared" si="577"/>
        <v>0</v>
      </c>
      <c r="V935" s="73">
        <f t="shared" si="578"/>
        <v>0</v>
      </c>
      <c r="W935" s="73">
        <f t="shared" si="566"/>
        <v>0</v>
      </c>
      <c r="Y935" s="72">
        <f t="shared" si="556"/>
        <v>0</v>
      </c>
      <c r="Z935" s="73">
        <f t="shared" si="557"/>
        <v>0</v>
      </c>
      <c r="AA935" s="58">
        <f t="shared" si="558"/>
        <v>0</v>
      </c>
      <c r="AB935" s="72">
        <f t="shared" si="559"/>
        <v>0</v>
      </c>
      <c r="AC935" s="72">
        <f t="shared" si="560"/>
        <v>0</v>
      </c>
      <c r="AD935" s="73">
        <f t="shared" si="561"/>
        <v>0</v>
      </c>
      <c r="AE935" s="73">
        <f t="shared" si="562"/>
        <v>0</v>
      </c>
      <c r="AF935" s="1">
        <f t="shared" si="563"/>
        <v>0</v>
      </c>
      <c r="AH935" s="1" t="str">
        <f t="shared" si="564"/>
        <v>No</v>
      </c>
    </row>
    <row r="936" spans="1:34" hidden="1" x14ac:dyDescent="0.2">
      <c r="A936" s="88">
        <v>1.1169999999999999E-3</v>
      </c>
      <c r="B936" s="4">
        <f t="shared" si="553"/>
        <v>1.1169999999999999E-3</v>
      </c>
      <c r="C936"/>
      <c r="D936" s="213"/>
      <c r="E936" s="44" t="s">
        <v>21</v>
      </c>
      <c r="F936" s="14">
        <f t="shared" si="554"/>
        <v>0</v>
      </c>
      <c r="G936" s="14">
        <f t="shared" si="555"/>
        <v>0</v>
      </c>
      <c r="H936" s="101" t="str">
        <f>IF(ISNA(VLOOKUP(C936,[1]Sheet1!$J$2:$J$2999,1,FALSE)),"No","Yes")</f>
        <v>No</v>
      </c>
      <c r="I936" s="72">
        <f t="shared" si="567"/>
        <v>0</v>
      </c>
      <c r="J936" s="72">
        <f t="shared" si="568"/>
        <v>0</v>
      </c>
      <c r="K936" s="72">
        <f t="shared" si="569"/>
        <v>0</v>
      </c>
      <c r="L936" s="72">
        <f t="shared" si="570"/>
        <v>0</v>
      </c>
      <c r="M936" s="72">
        <f t="shared" si="571"/>
        <v>0</v>
      </c>
      <c r="N936" s="72">
        <f t="shared" si="572"/>
        <v>0</v>
      </c>
      <c r="O936" s="72">
        <f t="shared" si="565"/>
        <v>0</v>
      </c>
      <c r="Q936" s="73">
        <f t="shared" si="573"/>
        <v>0</v>
      </c>
      <c r="R936" s="73">
        <f t="shared" si="574"/>
        <v>0</v>
      </c>
      <c r="S936" s="73">
        <f t="shared" si="575"/>
        <v>0</v>
      </c>
      <c r="T936" s="73">
        <f t="shared" si="576"/>
        <v>0</v>
      </c>
      <c r="U936" s="73">
        <f t="shared" si="577"/>
        <v>0</v>
      </c>
      <c r="V936" s="73">
        <f t="shared" si="578"/>
        <v>0</v>
      </c>
      <c r="W936" s="73">
        <f t="shared" si="566"/>
        <v>0</v>
      </c>
      <c r="Y936" s="72">
        <f t="shared" si="556"/>
        <v>0</v>
      </c>
      <c r="Z936" s="73">
        <f t="shared" si="557"/>
        <v>0</v>
      </c>
      <c r="AA936" s="58">
        <f t="shared" si="558"/>
        <v>0</v>
      </c>
      <c r="AB936" s="72">
        <f t="shared" si="559"/>
        <v>0</v>
      </c>
      <c r="AC936" s="72">
        <f t="shared" si="560"/>
        <v>0</v>
      </c>
      <c r="AD936" s="73">
        <f t="shared" si="561"/>
        <v>0</v>
      </c>
      <c r="AE936" s="73">
        <f t="shared" si="562"/>
        <v>0</v>
      </c>
      <c r="AF936" s="1">
        <f t="shared" si="563"/>
        <v>0</v>
      </c>
      <c r="AH936" s="1" t="str">
        <f t="shared" si="564"/>
        <v>No</v>
      </c>
    </row>
    <row r="937" spans="1:34" hidden="1" x14ac:dyDescent="0.2">
      <c r="A937" s="88">
        <v>1.1180000000000001E-3</v>
      </c>
      <c r="B937" s="4">
        <f t="shared" si="553"/>
        <v>1.1180000000000001E-3</v>
      </c>
      <c r="C937"/>
      <c r="D937" s="213"/>
      <c r="E937" s="44" t="s">
        <v>21</v>
      </c>
      <c r="F937" s="14">
        <f t="shared" si="554"/>
        <v>0</v>
      </c>
      <c r="G937" s="14">
        <f t="shared" si="555"/>
        <v>0</v>
      </c>
      <c r="H937" s="101" t="str">
        <f>IF(ISNA(VLOOKUP(C937,[1]Sheet1!$J$2:$J$2999,1,FALSE)),"No","Yes")</f>
        <v>No</v>
      </c>
      <c r="I937" s="72">
        <f t="shared" si="567"/>
        <v>0</v>
      </c>
      <c r="J937" s="72">
        <f t="shared" si="568"/>
        <v>0</v>
      </c>
      <c r="K937" s="72">
        <f t="shared" si="569"/>
        <v>0</v>
      </c>
      <c r="L937" s="72">
        <f t="shared" si="570"/>
        <v>0</v>
      </c>
      <c r="M937" s="72">
        <f t="shared" si="571"/>
        <v>0</v>
      </c>
      <c r="N937" s="72">
        <f t="shared" si="572"/>
        <v>0</v>
      </c>
      <c r="O937" s="72">
        <f t="shared" si="565"/>
        <v>0</v>
      </c>
      <c r="Q937" s="73">
        <f t="shared" si="573"/>
        <v>0</v>
      </c>
      <c r="R937" s="73">
        <f t="shared" si="574"/>
        <v>0</v>
      </c>
      <c r="S937" s="73">
        <f t="shared" si="575"/>
        <v>0</v>
      </c>
      <c r="T937" s="73">
        <f t="shared" si="576"/>
        <v>0</v>
      </c>
      <c r="U937" s="73">
        <f t="shared" si="577"/>
        <v>0</v>
      </c>
      <c r="V937" s="73">
        <f t="shared" si="578"/>
        <v>0</v>
      </c>
      <c r="W937" s="73">
        <f t="shared" si="566"/>
        <v>0</v>
      </c>
      <c r="Y937" s="72">
        <f t="shared" si="556"/>
        <v>0</v>
      </c>
      <c r="Z937" s="73">
        <f t="shared" si="557"/>
        <v>0</v>
      </c>
      <c r="AA937" s="58">
        <f t="shared" si="558"/>
        <v>0</v>
      </c>
      <c r="AB937" s="72">
        <f t="shared" si="559"/>
        <v>0</v>
      </c>
      <c r="AC937" s="72">
        <f t="shared" si="560"/>
        <v>0</v>
      </c>
      <c r="AD937" s="73">
        <f t="shared" si="561"/>
        <v>0</v>
      </c>
      <c r="AE937" s="73">
        <f t="shared" si="562"/>
        <v>0</v>
      </c>
      <c r="AF937" s="1">
        <f t="shared" si="563"/>
        <v>0</v>
      </c>
      <c r="AH937" s="1" t="str">
        <f t="shared" si="564"/>
        <v>No</v>
      </c>
    </row>
    <row r="938" spans="1:34" hidden="1" x14ac:dyDescent="0.2">
      <c r="A938" s="88">
        <v>1.119E-3</v>
      </c>
      <c r="B938" s="4">
        <f t="shared" si="553"/>
        <v>1.119E-3</v>
      </c>
      <c r="C938"/>
      <c r="D938" s="213"/>
      <c r="E938" s="44" t="s">
        <v>21</v>
      </c>
      <c r="F938" s="14">
        <f t="shared" si="554"/>
        <v>0</v>
      </c>
      <c r="G938" s="14">
        <f t="shared" si="555"/>
        <v>0</v>
      </c>
      <c r="H938" s="101" t="str">
        <f>IF(ISNA(VLOOKUP(C938,[1]Sheet1!$J$2:$J$2999,1,FALSE)),"No","Yes")</f>
        <v>No</v>
      </c>
      <c r="I938" s="72">
        <f t="shared" si="567"/>
        <v>0</v>
      </c>
      <c r="J938" s="72">
        <f t="shared" si="568"/>
        <v>0</v>
      </c>
      <c r="K938" s="72">
        <f t="shared" si="569"/>
        <v>0</v>
      </c>
      <c r="L938" s="72">
        <f t="shared" si="570"/>
        <v>0</v>
      </c>
      <c r="M938" s="72">
        <f t="shared" si="571"/>
        <v>0</v>
      </c>
      <c r="N938" s="72">
        <f t="shared" si="572"/>
        <v>0</v>
      </c>
      <c r="O938" s="72">
        <f t="shared" si="565"/>
        <v>0</v>
      </c>
      <c r="Q938" s="73">
        <f t="shared" si="573"/>
        <v>0</v>
      </c>
      <c r="R938" s="73">
        <f t="shared" si="574"/>
        <v>0</v>
      </c>
      <c r="S938" s="73">
        <f t="shared" si="575"/>
        <v>0</v>
      </c>
      <c r="T938" s="73">
        <f t="shared" si="576"/>
        <v>0</v>
      </c>
      <c r="U938" s="73">
        <f t="shared" si="577"/>
        <v>0</v>
      </c>
      <c r="V938" s="73">
        <f t="shared" si="578"/>
        <v>0</v>
      </c>
      <c r="W938" s="73">
        <f t="shared" si="566"/>
        <v>0</v>
      </c>
      <c r="Y938" s="72">
        <f t="shared" si="556"/>
        <v>0</v>
      </c>
      <c r="Z938" s="73">
        <f t="shared" si="557"/>
        <v>0</v>
      </c>
      <c r="AA938" s="58">
        <f t="shared" si="558"/>
        <v>0</v>
      </c>
      <c r="AB938" s="72">
        <f t="shared" si="559"/>
        <v>0</v>
      </c>
      <c r="AC938" s="72">
        <f t="shared" si="560"/>
        <v>0</v>
      </c>
      <c r="AD938" s="73">
        <f t="shared" si="561"/>
        <v>0</v>
      </c>
      <c r="AE938" s="73">
        <f t="shared" si="562"/>
        <v>0</v>
      </c>
      <c r="AF938" s="1">
        <f t="shared" si="563"/>
        <v>0</v>
      </c>
      <c r="AH938" s="1" t="str">
        <f t="shared" si="564"/>
        <v>No</v>
      </c>
    </row>
    <row r="939" spans="1:34" hidden="1" x14ac:dyDescent="0.2">
      <c r="A939" s="88">
        <v>1.1199999999999999E-3</v>
      </c>
      <c r="B939" s="4">
        <f t="shared" ref="B939:B990" si="579">AF939+A939</f>
        <v>1.1199999999999999E-3</v>
      </c>
      <c r="C939"/>
      <c r="D939" s="213"/>
      <c r="E939" s="44" t="s">
        <v>21</v>
      </c>
      <c r="F939" s="14">
        <f t="shared" si="554"/>
        <v>0</v>
      </c>
      <c r="G939" s="14">
        <f t="shared" si="555"/>
        <v>0</v>
      </c>
      <c r="H939" s="101" t="str">
        <f>IF(ISNA(VLOOKUP(C939,[1]Sheet1!$J$2:$J$2999,1,FALSE)),"No","Yes")</f>
        <v>No</v>
      </c>
      <c r="I939" s="72">
        <f t="shared" si="567"/>
        <v>0</v>
      </c>
      <c r="J939" s="72">
        <f t="shared" si="568"/>
        <v>0</v>
      </c>
      <c r="K939" s="72">
        <f t="shared" si="569"/>
        <v>0</v>
      </c>
      <c r="L939" s="72">
        <f t="shared" si="570"/>
        <v>0</v>
      </c>
      <c r="M939" s="72">
        <f t="shared" si="571"/>
        <v>0</v>
      </c>
      <c r="N939" s="72">
        <f t="shared" si="572"/>
        <v>0</v>
      </c>
      <c r="O939" s="72">
        <f t="shared" si="565"/>
        <v>0</v>
      </c>
      <c r="Q939" s="73">
        <f t="shared" si="573"/>
        <v>0</v>
      </c>
      <c r="R939" s="73">
        <f t="shared" si="574"/>
        <v>0</v>
      </c>
      <c r="S939" s="73">
        <f t="shared" si="575"/>
        <v>0</v>
      </c>
      <c r="T939" s="73">
        <f t="shared" si="576"/>
        <v>0</v>
      </c>
      <c r="U939" s="73">
        <f t="shared" si="577"/>
        <v>0</v>
      </c>
      <c r="V939" s="73">
        <f t="shared" si="578"/>
        <v>0</v>
      </c>
      <c r="W939" s="73">
        <f t="shared" si="566"/>
        <v>0</v>
      </c>
      <c r="Y939" s="72">
        <f t="shared" si="556"/>
        <v>0</v>
      </c>
      <c r="Z939" s="73">
        <f t="shared" si="557"/>
        <v>0</v>
      </c>
      <c r="AA939" s="58">
        <f t="shared" si="558"/>
        <v>0</v>
      </c>
      <c r="AB939" s="72">
        <f t="shared" si="559"/>
        <v>0</v>
      </c>
      <c r="AC939" s="72">
        <f t="shared" si="560"/>
        <v>0</v>
      </c>
      <c r="AD939" s="73">
        <f t="shared" si="561"/>
        <v>0</v>
      </c>
      <c r="AE939" s="73">
        <f t="shared" si="562"/>
        <v>0</v>
      </c>
      <c r="AF939" s="1">
        <f t="shared" si="563"/>
        <v>0</v>
      </c>
      <c r="AH939" s="1" t="str">
        <f t="shared" si="564"/>
        <v>No</v>
      </c>
    </row>
    <row r="940" spans="1:34" hidden="1" x14ac:dyDescent="0.2">
      <c r="A940" s="88">
        <v>1.121E-3</v>
      </c>
      <c r="B940" s="4">
        <f t="shared" si="579"/>
        <v>1.121E-3</v>
      </c>
      <c r="C940"/>
      <c r="D940" s="213"/>
      <c r="E940" s="44" t="s">
        <v>21</v>
      </c>
      <c r="F940" s="14">
        <f t="shared" si="554"/>
        <v>0</v>
      </c>
      <c r="G940" s="14">
        <f t="shared" si="555"/>
        <v>0</v>
      </c>
      <c r="H940" s="101" t="str">
        <f>IF(ISNA(VLOOKUP(C940,[1]Sheet1!$J$2:$J$2999,1,FALSE)),"No","Yes")</f>
        <v>No</v>
      </c>
      <c r="I940" s="72">
        <f t="shared" si="567"/>
        <v>0</v>
      </c>
      <c r="J940" s="72">
        <f t="shared" si="568"/>
        <v>0</v>
      </c>
      <c r="K940" s="72">
        <f t="shared" si="569"/>
        <v>0</v>
      </c>
      <c r="L940" s="72">
        <f t="shared" si="570"/>
        <v>0</v>
      </c>
      <c r="M940" s="72">
        <f t="shared" si="571"/>
        <v>0</v>
      </c>
      <c r="N940" s="72">
        <f t="shared" si="572"/>
        <v>0</v>
      </c>
      <c r="O940" s="72">
        <f t="shared" si="565"/>
        <v>0</v>
      </c>
      <c r="Q940" s="73">
        <f t="shared" si="573"/>
        <v>0</v>
      </c>
      <c r="R940" s="73">
        <f t="shared" si="574"/>
        <v>0</v>
      </c>
      <c r="S940" s="73">
        <f t="shared" si="575"/>
        <v>0</v>
      </c>
      <c r="T940" s="73">
        <f t="shared" si="576"/>
        <v>0</v>
      </c>
      <c r="U940" s="73">
        <f t="shared" si="577"/>
        <v>0</v>
      </c>
      <c r="V940" s="73">
        <f t="shared" si="578"/>
        <v>0</v>
      </c>
      <c r="W940" s="73">
        <f t="shared" si="566"/>
        <v>0</v>
      </c>
      <c r="Y940" s="72">
        <f t="shared" si="556"/>
        <v>0</v>
      </c>
      <c r="Z940" s="73">
        <f t="shared" si="557"/>
        <v>0</v>
      </c>
      <c r="AA940" s="58">
        <f t="shared" si="558"/>
        <v>0</v>
      </c>
      <c r="AB940" s="72">
        <f t="shared" si="559"/>
        <v>0</v>
      </c>
      <c r="AC940" s="72">
        <f t="shared" si="560"/>
        <v>0</v>
      </c>
      <c r="AD940" s="73">
        <f t="shared" si="561"/>
        <v>0</v>
      </c>
      <c r="AE940" s="73">
        <f t="shared" si="562"/>
        <v>0</v>
      </c>
      <c r="AF940" s="1">
        <f t="shared" si="563"/>
        <v>0</v>
      </c>
      <c r="AH940" s="1" t="str">
        <f t="shared" si="564"/>
        <v>No</v>
      </c>
    </row>
    <row r="941" spans="1:34" hidden="1" x14ac:dyDescent="0.2">
      <c r="A941" s="88">
        <v>1.122E-3</v>
      </c>
      <c r="B941" s="4">
        <f t="shared" si="579"/>
        <v>1.122E-3</v>
      </c>
      <c r="C941"/>
      <c r="D941" s="213"/>
      <c r="E941" s="44" t="s">
        <v>21</v>
      </c>
      <c r="F941" s="14">
        <f t="shared" si="554"/>
        <v>0</v>
      </c>
      <c r="G941" s="14">
        <f t="shared" si="555"/>
        <v>0</v>
      </c>
      <c r="H941" s="101" t="str">
        <f>IF(ISNA(VLOOKUP(C941,[1]Sheet1!$J$2:$J$2999,1,FALSE)),"No","Yes")</f>
        <v>No</v>
      </c>
      <c r="I941" s="72">
        <f t="shared" si="567"/>
        <v>0</v>
      </c>
      <c r="J941" s="72">
        <f t="shared" si="568"/>
        <v>0</v>
      </c>
      <c r="K941" s="72">
        <f t="shared" si="569"/>
        <v>0</v>
      </c>
      <c r="L941" s="72">
        <f t="shared" si="570"/>
        <v>0</v>
      </c>
      <c r="M941" s="72">
        <f t="shared" si="571"/>
        <v>0</v>
      </c>
      <c r="N941" s="72">
        <f t="shared" si="572"/>
        <v>0</v>
      </c>
      <c r="O941" s="72">
        <f t="shared" si="565"/>
        <v>0</v>
      </c>
      <c r="Q941" s="73">
        <f t="shared" si="573"/>
        <v>0</v>
      </c>
      <c r="R941" s="73">
        <f t="shared" si="574"/>
        <v>0</v>
      </c>
      <c r="S941" s="73">
        <f t="shared" si="575"/>
        <v>0</v>
      </c>
      <c r="T941" s="73">
        <f t="shared" si="576"/>
        <v>0</v>
      </c>
      <c r="U941" s="73">
        <f t="shared" si="577"/>
        <v>0</v>
      </c>
      <c r="V941" s="73">
        <f t="shared" si="578"/>
        <v>0</v>
      </c>
      <c r="W941" s="73">
        <f t="shared" si="566"/>
        <v>0</v>
      </c>
      <c r="Y941" s="72">
        <f t="shared" si="556"/>
        <v>0</v>
      </c>
      <c r="Z941" s="73">
        <f t="shared" si="557"/>
        <v>0</v>
      </c>
      <c r="AA941" s="58">
        <f t="shared" si="558"/>
        <v>0</v>
      </c>
      <c r="AB941" s="72">
        <f t="shared" si="559"/>
        <v>0</v>
      </c>
      <c r="AC941" s="72">
        <f t="shared" si="560"/>
        <v>0</v>
      </c>
      <c r="AD941" s="73">
        <f t="shared" si="561"/>
        <v>0</v>
      </c>
      <c r="AE941" s="73">
        <f t="shared" si="562"/>
        <v>0</v>
      </c>
      <c r="AF941" s="1">
        <f t="shared" si="563"/>
        <v>0</v>
      </c>
      <c r="AH941" s="1" t="str">
        <f t="shared" si="564"/>
        <v>No</v>
      </c>
    </row>
    <row r="942" spans="1:34" hidden="1" x14ac:dyDescent="0.2">
      <c r="A942" s="88">
        <v>1.1230000000000001E-3</v>
      </c>
      <c r="B942" s="4">
        <f t="shared" si="579"/>
        <v>1.1230000000000001E-3</v>
      </c>
      <c r="C942"/>
      <c r="D942" s="213"/>
      <c r="E942" s="44" t="s">
        <v>21</v>
      </c>
      <c r="F942" s="14">
        <f t="shared" si="554"/>
        <v>0</v>
      </c>
      <c r="G942" s="14">
        <f t="shared" si="555"/>
        <v>0</v>
      </c>
      <c r="H942" s="101" t="str">
        <f>IF(ISNA(VLOOKUP(C942,[1]Sheet1!$J$2:$J$2999,1,FALSE)),"No","Yes")</f>
        <v>No</v>
      </c>
      <c r="I942" s="72">
        <f t="shared" si="567"/>
        <v>0</v>
      </c>
      <c r="J942" s="72">
        <f t="shared" si="568"/>
        <v>0</v>
      </c>
      <c r="K942" s="72">
        <f t="shared" si="569"/>
        <v>0</v>
      </c>
      <c r="L942" s="72">
        <f t="shared" si="570"/>
        <v>0</v>
      </c>
      <c r="M942" s="72">
        <f t="shared" si="571"/>
        <v>0</v>
      </c>
      <c r="N942" s="72">
        <f t="shared" si="572"/>
        <v>0</v>
      </c>
      <c r="O942" s="72">
        <f t="shared" si="565"/>
        <v>0</v>
      </c>
      <c r="Q942" s="73">
        <f t="shared" si="573"/>
        <v>0</v>
      </c>
      <c r="R942" s="73">
        <f t="shared" si="574"/>
        <v>0</v>
      </c>
      <c r="S942" s="73">
        <f t="shared" si="575"/>
        <v>0</v>
      </c>
      <c r="T942" s="73">
        <f t="shared" si="576"/>
        <v>0</v>
      </c>
      <c r="U942" s="73">
        <f t="shared" si="577"/>
        <v>0</v>
      </c>
      <c r="V942" s="73">
        <f t="shared" si="578"/>
        <v>0</v>
      </c>
      <c r="W942" s="73">
        <f t="shared" si="566"/>
        <v>0</v>
      </c>
      <c r="Y942" s="72">
        <f t="shared" si="556"/>
        <v>0</v>
      </c>
      <c r="Z942" s="73">
        <f t="shared" si="557"/>
        <v>0</v>
      </c>
      <c r="AA942" s="58">
        <f t="shared" si="558"/>
        <v>0</v>
      </c>
      <c r="AB942" s="72">
        <f t="shared" si="559"/>
        <v>0</v>
      </c>
      <c r="AC942" s="72">
        <f t="shared" si="560"/>
        <v>0</v>
      </c>
      <c r="AD942" s="73">
        <f t="shared" si="561"/>
        <v>0</v>
      </c>
      <c r="AE942" s="73">
        <f t="shared" si="562"/>
        <v>0</v>
      </c>
      <c r="AF942" s="1">
        <f t="shared" si="563"/>
        <v>0</v>
      </c>
      <c r="AH942" s="1" t="str">
        <f t="shared" si="564"/>
        <v>No</v>
      </c>
    </row>
    <row r="943" spans="1:34" hidden="1" x14ac:dyDescent="0.2">
      <c r="A943" s="88">
        <v>1.124E-3</v>
      </c>
      <c r="B943" s="4">
        <f t="shared" si="579"/>
        <v>1.124E-3</v>
      </c>
      <c r="C943"/>
      <c r="D943" s="213"/>
      <c r="E943" s="44" t="s">
        <v>21</v>
      </c>
      <c r="F943" s="14">
        <f t="shared" si="554"/>
        <v>0</v>
      </c>
      <c r="G943" s="14">
        <f t="shared" si="555"/>
        <v>0</v>
      </c>
      <c r="H943" s="101" t="str">
        <f>IF(ISNA(VLOOKUP(C943,[1]Sheet1!$J$2:$J$2999,1,FALSE)),"No","Yes")</f>
        <v>No</v>
      </c>
      <c r="I943" s="72">
        <f t="shared" si="567"/>
        <v>0</v>
      </c>
      <c r="J943" s="72">
        <f t="shared" si="568"/>
        <v>0</v>
      </c>
      <c r="K943" s="72">
        <f t="shared" si="569"/>
        <v>0</v>
      </c>
      <c r="L943" s="72">
        <f t="shared" si="570"/>
        <v>0</v>
      </c>
      <c r="M943" s="72">
        <f t="shared" si="571"/>
        <v>0</v>
      </c>
      <c r="N943" s="72">
        <f t="shared" si="572"/>
        <v>0</v>
      </c>
      <c r="O943" s="72">
        <f t="shared" si="565"/>
        <v>0</v>
      </c>
      <c r="Q943" s="73">
        <f t="shared" si="573"/>
        <v>0</v>
      </c>
      <c r="R943" s="73">
        <f t="shared" si="574"/>
        <v>0</v>
      </c>
      <c r="S943" s="73">
        <f t="shared" si="575"/>
        <v>0</v>
      </c>
      <c r="T943" s="73">
        <f t="shared" si="576"/>
        <v>0</v>
      </c>
      <c r="U943" s="73">
        <f t="shared" si="577"/>
        <v>0</v>
      </c>
      <c r="V943" s="73">
        <f t="shared" si="578"/>
        <v>0</v>
      </c>
      <c r="W943" s="73">
        <f t="shared" si="566"/>
        <v>0</v>
      </c>
      <c r="Y943" s="72">
        <f t="shared" si="556"/>
        <v>0</v>
      </c>
      <c r="Z943" s="73">
        <f t="shared" si="557"/>
        <v>0</v>
      </c>
      <c r="AA943" s="58">
        <f t="shared" si="558"/>
        <v>0</v>
      </c>
      <c r="AB943" s="72">
        <f t="shared" si="559"/>
        <v>0</v>
      </c>
      <c r="AC943" s="72">
        <f t="shared" si="560"/>
        <v>0</v>
      </c>
      <c r="AD943" s="73">
        <f t="shared" si="561"/>
        <v>0</v>
      </c>
      <c r="AE943" s="73">
        <f t="shared" si="562"/>
        <v>0</v>
      </c>
      <c r="AF943" s="1">
        <f t="shared" si="563"/>
        <v>0</v>
      </c>
      <c r="AH943" s="1" t="str">
        <f t="shared" si="564"/>
        <v>No</v>
      </c>
    </row>
    <row r="944" spans="1:34" hidden="1" x14ac:dyDescent="0.2">
      <c r="A944" s="88">
        <v>1.1250000000000001E-3</v>
      </c>
      <c r="B944" s="4">
        <f t="shared" si="579"/>
        <v>1.1250000000000001E-3</v>
      </c>
      <c r="C944"/>
      <c r="D944" s="213"/>
      <c r="E944" s="44" t="s">
        <v>21</v>
      </c>
      <c r="F944" s="14">
        <f t="shared" si="554"/>
        <v>0</v>
      </c>
      <c r="G944" s="14">
        <f t="shared" si="555"/>
        <v>0</v>
      </c>
      <c r="H944" s="101" t="str">
        <f>IF(ISNA(VLOOKUP(C944,[1]Sheet1!$J$2:$J$2999,1,FALSE)),"No","Yes")</f>
        <v>No</v>
      </c>
      <c r="I944" s="72">
        <f t="shared" si="567"/>
        <v>0</v>
      </c>
      <c r="J944" s="72">
        <f t="shared" si="568"/>
        <v>0</v>
      </c>
      <c r="K944" s="72">
        <f t="shared" si="569"/>
        <v>0</v>
      </c>
      <c r="L944" s="72">
        <f t="shared" si="570"/>
        <v>0</v>
      </c>
      <c r="M944" s="72">
        <f t="shared" si="571"/>
        <v>0</v>
      </c>
      <c r="N944" s="72">
        <f t="shared" si="572"/>
        <v>0</v>
      </c>
      <c r="O944" s="72">
        <f t="shared" si="565"/>
        <v>0</v>
      </c>
      <c r="Q944" s="73">
        <f t="shared" si="573"/>
        <v>0</v>
      </c>
      <c r="R944" s="73">
        <f t="shared" si="574"/>
        <v>0</v>
      </c>
      <c r="S944" s="73">
        <f t="shared" si="575"/>
        <v>0</v>
      </c>
      <c r="T944" s="73">
        <f t="shared" si="576"/>
        <v>0</v>
      </c>
      <c r="U944" s="73">
        <f t="shared" si="577"/>
        <v>0</v>
      </c>
      <c r="V944" s="73">
        <f t="shared" si="578"/>
        <v>0</v>
      </c>
      <c r="W944" s="73">
        <f t="shared" si="566"/>
        <v>0</v>
      </c>
      <c r="Y944" s="72">
        <f t="shared" si="556"/>
        <v>0</v>
      </c>
      <c r="Z944" s="73">
        <f t="shared" si="557"/>
        <v>0</v>
      </c>
      <c r="AA944" s="58">
        <f t="shared" si="558"/>
        <v>0</v>
      </c>
      <c r="AB944" s="72">
        <f t="shared" si="559"/>
        <v>0</v>
      </c>
      <c r="AC944" s="72">
        <f t="shared" si="560"/>
        <v>0</v>
      </c>
      <c r="AD944" s="73">
        <f t="shared" si="561"/>
        <v>0</v>
      </c>
      <c r="AE944" s="73">
        <f t="shared" si="562"/>
        <v>0</v>
      </c>
      <c r="AF944" s="1">
        <f t="shared" si="563"/>
        <v>0</v>
      </c>
      <c r="AH944" s="1" t="str">
        <f t="shared" si="564"/>
        <v>No</v>
      </c>
    </row>
    <row r="945" spans="1:34" hidden="1" x14ac:dyDescent="0.2">
      <c r="A945" s="88">
        <v>1.126E-3</v>
      </c>
      <c r="B945" s="4">
        <f t="shared" si="579"/>
        <v>1.126E-3</v>
      </c>
      <c r="C945"/>
      <c r="D945" s="213"/>
      <c r="E945" s="44" t="s">
        <v>21</v>
      </c>
      <c r="F945" s="14">
        <f t="shared" si="554"/>
        <v>0</v>
      </c>
      <c r="G945" s="14">
        <f t="shared" si="555"/>
        <v>0</v>
      </c>
      <c r="H945" s="101" t="str">
        <f>IF(ISNA(VLOOKUP(C945,[1]Sheet1!$J$2:$J$2999,1,FALSE)),"No","Yes")</f>
        <v>No</v>
      </c>
      <c r="I945" s="72">
        <f t="shared" si="567"/>
        <v>0</v>
      </c>
      <c r="J945" s="72">
        <f t="shared" si="568"/>
        <v>0</v>
      </c>
      <c r="K945" s="72">
        <f t="shared" si="569"/>
        <v>0</v>
      </c>
      <c r="L945" s="72">
        <f t="shared" si="570"/>
        <v>0</v>
      </c>
      <c r="M945" s="72">
        <f t="shared" si="571"/>
        <v>0</v>
      </c>
      <c r="N945" s="72">
        <f t="shared" si="572"/>
        <v>0</v>
      </c>
      <c r="O945" s="72">
        <f t="shared" si="565"/>
        <v>0</v>
      </c>
      <c r="Q945" s="73">
        <f t="shared" si="573"/>
        <v>0</v>
      </c>
      <c r="R945" s="73">
        <f t="shared" si="574"/>
        <v>0</v>
      </c>
      <c r="S945" s="73">
        <f t="shared" si="575"/>
        <v>0</v>
      </c>
      <c r="T945" s="73">
        <f t="shared" si="576"/>
        <v>0</v>
      </c>
      <c r="U945" s="73">
        <f t="shared" si="577"/>
        <v>0</v>
      </c>
      <c r="V945" s="73">
        <f t="shared" si="578"/>
        <v>0</v>
      </c>
      <c r="W945" s="73">
        <f t="shared" si="566"/>
        <v>0</v>
      </c>
      <c r="Y945" s="72">
        <f t="shared" si="556"/>
        <v>0</v>
      </c>
      <c r="Z945" s="73">
        <f t="shared" si="557"/>
        <v>0</v>
      </c>
      <c r="AA945" s="58">
        <f t="shared" si="558"/>
        <v>0</v>
      </c>
      <c r="AB945" s="72">
        <f t="shared" si="559"/>
        <v>0</v>
      </c>
      <c r="AC945" s="72">
        <f t="shared" si="560"/>
        <v>0</v>
      </c>
      <c r="AD945" s="73">
        <f t="shared" si="561"/>
        <v>0</v>
      </c>
      <c r="AE945" s="73">
        <f t="shared" si="562"/>
        <v>0</v>
      </c>
      <c r="AF945" s="1">
        <f t="shared" si="563"/>
        <v>0</v>
      </c>
      <c r="AH945" s="1" t="str">
        <f t="shared" si="564"/>
        <v>No</v>
      </c>
    </row>
    <row r="946" spans="1:34" hidden="1" x14ac:dyDescent="0.2">
      <c r="A946" s="88">
        <v>1.127E-3</v>
      </c>
      <c r="B946" s="4">
        <f t="shared" si="579"/>
        <v>1.127E-3</v>
      </c>
      <c r="C946"/>
      <c r="D946" s="213"/>
      <c r="E946" s="44" t="s">
        <v>21</v>
      </c>
      <c r="F946" s="14">
        <f t="shared" si="554"/>
        <v>0</v>
      </c>
      <c r="G946" s="14">
        <f t="shared" si="555"/>
        <v>0</v>
      </c>
      <c r="H946" s="101" t="str">
        <f>IF(ISNA(VLOOKUP(C946,[1]Sheet1!$J$2:$J$2999,1,FALSE)),"No","Yes")</f>
        <v>No</v>
      </c>
      <c r="I946" s="72">
        <f t="shared" si="567"/>
        <v>0</v>
      </c>
      <c r="J946" s="72">
        <f t="shared" si="568"/>
        <v>0</v>
      </c>
      <c r="K946" s="72">
        <f t="shared" si="569"/>
        <v>0</v>
      </c>
      <c r="L946" s="72">
        <f t="shared" si="570"/>
        <v>0</v>
      </c>
      <c r="M946" s="72">
        <f t="shared" si="571"/>
        <v>0</v>
      </c>
      <c r="N946" s="72">
        <f t="shared" si="572"/>
        <v>0</v>
      </c>
      <c r="O946" s="72">
        <f t="shared" si="565"/>
        <v>0</v>
      </c>
      <c r="Q946" s="73">
        <f t="shared" si="573"/>
        <v>0</v>
      </c>
      <c r="R946" s="73">
        <f t="shared" si="574"/>
        <v>0</v>
      </c>
      <c r="S946" s="73">
        <f t="shared" si="575"/>
        <v>0</v>
      </c>
      <c r="T946" s="73">
        <f t="shared" si="576"/>
        <v>0</v>
      </c>
      <c r="U946" s="73">
        <f t="shared" si="577"/>
        <v>0</v>
      </c>
      <c r="V946" s="73">
        <f t="shared" si="578"/>
        <v>0</v>
      </c>
      <c r="W946" s="73">
        <f t="shared" si="566"/>
        <v>0</v>
      </c>
      <c r="Y946" s="72">
        <f t="shared" si="556"/>
        <v>0</v>
      </c>
      <c r="Z946" s="73">
        <f t="shared" si="557"/>
        <v>0</v>
      </c>
      <c r="AA946" s="58">
        <f t="shared" si="558"/>
        <v>0</v>
      </c>
      <c r="AB946" s="72">
        <f t="shared" si="559"/>
        <v>0</v>
      </c>
      <c r="AC946" s="72">
        <f t="shared" si="560"/>
        <v>0</v>
      </c>
      <c r="AD946" s="73">
        <f t="shared" si="561"/>
        <v>0</v>
      </c>
      <c r="AE946" s="73">
        <f t="shared" si="562"/>
        <v>0</v>
      </c>
      <c r="AF946" s="1">
        <f t="shared" si="563"/>
        <v>0</v>
      </c>
      <c r="AH946" s="1" t="str">
        <f t="shared" si="564"/>
        <v>No</v>
      </c>
    </row>
    <row r="947" spans="1:34" hidden="1" x14ac:dyDescent="0.2">
      <c r="A947" s="88">
        <v>1.1280000000000001E-3</v>
      </c>
      <c r="B947" s="4">
        <f t="shared" si="579"/>
        <v>1.1280000000000001E-3</v>
      </c>
      <c r="C947"/>
      <c r="D947" s="213"/>
      <c r="E947" s="44" t="s">
        <v>21</v>
      </c>
      <c r="F947" s="14">
        <f t="shared" ref="F947:F997" si="580">COUNTIF(H947:X947,"&gt;1")</f>
        <v>0</v>
      </c>
      <c r="G947" s="14">
        <f t="shared" ref="G947:G997" si="581">COUNTIF(AA947:AE947,"&gt;1")</f>
        <v>0</v>
      </c>
      <c r="H947" s="101" t="str">
        <f>IF(ISNA(VLOOKUP(C947,[1]Sheet1!$J$2:$J$2999,1,FALSE)),"No","Yes")</f>
        <v>No</v>
      </c>
      <c r="I947" s="72">
        <f t="shared" si="567"/>
        <v>0</v>
      </c>
      <c r="J947" s="72">
        <f t="shared" si="568"/>
        <v>0</v>
      </c>
      <c r="K947" s="72">
        <f t="shared" si="569"/>
        <v>0</v>
      </c>
      <c r="L947" s="72">
        <f t="shared" si="570"/>
        <v>0</v>
      </c>
      <c r="M947" s="72">
        <f t="shared" si="571"/>
        <v>0</v>
      </c>
      <c r="N947" s="72">
        <f t="shared" si="572"/>
        <v>0</v>
      </c>
      <c r="O947" s="72">
        <f t="shared" si="565"/>
        <v>0</v>
      </c>
      <c r="Q947" s="73">
        <f t="shared" si="573"/>
        <v>0</v>
      </c>
      <c r="R947" s="73">
        <f t="shared" si="574"/>
        <v>0</v>
      </c>
      <c r="S947" s="73">
        <f t="shared" si="575"/>
        <v>0</v>
      </c>
      <c r="T947" s="73">
        <f t="shared" si="576"/>
        <v>0</v>
      </c>
      <c r="U947" s="73">
        <f t="shared" si="577"/>
        <v>0</v>
      </c>
      <c r="V947" s="73">
        <f t="shared" si="578"/>
        <v>0</v>
      </c>
      <c r="W947" s="73">
        <f t="shared" si="566"/>
        <v>0</v>
      </c>
      <c r="Y947" s="72">
        <f t="shared" ref="Y947:Y997" si="582">LARGE(I947:O947,3)</f>
        <v>0</v>
      </c>
      <c r="Z947" s="73">
        <f t="shared" ref="Z947:Z997" si="583">LARGE(Q947:W947,3)</f>
        <v>0</v>
      </c>
      <c r="AA947" s="58">
        <f t="shared" ref="AA947:AA997" si="584">LARGE(Y947:Z947,1)</f>
        <v>0</v>
      </c>
      <c r="AB947" s="72">
        <f t="shared" ref="AB947:AB997" si="585">LARGE(I947:O947,1)</f>
        <v>0</v>
      </c>
      <c r="AC947" s="72">
        <f t="shared" ref="AC947:AC997" si="586">LARGE(I947:O947,2)</f>
        <v>0</v>
      </c>
      <c r="AD947" s="73">
        <f t="shared" ref="AD947:AD997" si="587">LARGE(Q947:W947,1)</f>
        <v>0</v>
      </c>
      <c r="AE947" s="73">
        <f t="shared" ref="AE947:AE997" si="588">LARGE(Q947:W947,2)</f>
        <v>0</v>
      </c>
      <c r="AF947" s="1">
        <f t="shared" si="563"/>
        <v>0</v>
      </c>
      <c r="AH947" s="1" t="str">
        <f t="shared" si="564"/>
        <v>No</v>
      </c>
    </row>
    <row r="948" spans="1:34" hidden="1" x14ac:dyDescent="0.2">
      <c r="A948" s="88">
        <v>1.129E-3</v>
      </c>
      <c r="B948" s="4">
        <f t="shared" si="579"/>
        <v>1.129E-3</v>
      </c>
      <c r="C948"/>
      <c r="D948" s="213"/>
      <c r="E948" s="44" t="s">
        <v>21</v>
      </c>
      <c r="F948" s="14">
        <f t="shared" si="580"/>
        <v>0</v>
      </c>
      <c r="G948" s="14">
        <f t="shared" si="581"/>
        <v>0</v>
      </c>
      <c r="H948" s="101" t="str">
        <f>IF(ISNA(VLOOKUP(C948,[1]Sheet1!$J$2:$J$2999,1,FALSE)),"No","Yes")</f>
        <v>No</v>
      </c>
      <c r="I948" s="72">
        <f t="shared" si="567"/>
        <v>0</v>
      </c>
      <c r="J948" s="72">
        <f t="shared" si="568"/>
        <v>0</v>
      </c>
      <c r="K948" s="72">
        <f t="shared" si="569"/>
        <v>0</v>
      </c>
      <c r="L948" s="72">
        <f t="shared" si="570"/>
        <v>0</v>
      </c>
      <c r="M948" s="72">
        <f t="shared" si="571"/>
        <v>0</v>
      </c>
      <c r="N948" s="72">
        <f t="shared" si="572"/>
        <v>0</v>
      </c>
      <c r="O948" s="72">
        <f t="shared" si="565"/>
        <v>0</v>
      </c>
      <c r="Q948" s="73">
        <f t="shared" si="573"/>
        <v>0</v>
      </c>
      <c r="R948" s="73">
        <f t="shared" si="574"/>
        <v>0</v>
      </c>
      <c r="S948" s="73">
        <f t="shared" si="575"/>
        <v>0</v>
      </c>
      <c r="T948" s="73">
        <f t="shared" si="576"/>
        <v>0</v>
      </c>
      <c r="U948" s="73">
        <f t="shared" si="577"/>
        <v>0</v>
      </c>
      <c r="V948" s="73">
        <f t="shared" si="578"/>
        <v>0</v>
      </c>
      <c r="W948" s="73">
        <f t="shared" si="566"/>
        <v>0</v>
      </c>
      <c r="Y948" s="72">
        <f t="shared" si="582"/>
        <v>0</v>
      </c>
      <c r="Z948" s="73">
        <f t="shared" si="583"/>
        <v>0</v>
      </c>
      <c r="AA948" s="58">
        <f t="shared" si="584"/>
        <v>0</v>
      </c>
      <c r="AB948" s="72">
        <f t="shared" si="585"/>
        <v>0</v>
      </c>
      <c r="AC948" s="72">
        <f t="shared" si="586"/>
        <v>0</v>
      </c>
      <c r="AD948" s="73">
        <f t="shared" si="587"/>
        <v>0</v>
      </c>
      <c r="AE948" s="73">
        <f t="shared" si="588"/>
        <v>0</v>
      </c>
      <c r="AF948" s="1">
        <f t="shared" si="563"/>
        <v>0</v>
      </c>
      <c r="AH948" s="1" t="str">
        <f t="shared" si="564"/>
        <v>No</v>
      </c>
    </row>
    <row r="949" spans="1:34" hidden="1" x14ac:dyDescent="0.2">
      <c r="A949" s="88">
        <v>1.1299999999999999E-3</v>
      </c>
      <c r="B949" s="4">
        <f t="shared" si="579"/>
        <v>1.1299999999999999E-3</v>
      </c>
      <c r="C949"/>
      <c r="D949" s="213"/>
      <c r="E949" s="44" t="s">
        <v>21</v>
      </c>
      <c r="F949" s="14">
        <f t="shared" si="580"/>
        <v>0</v>
      </c>
      <c r="G949" s="14">
        <f t="shared" si="581"/>
        <v>0</v>
      </c>
      <c r="H949" s="101" t="str">
        <f>IF(ISNA(VLOOKUP(C949,[1]Sheet1!$J$2:$J$2999,1,FALSE)),"No","Yes")</f>
        <v>No</v>
      </c>
      <c r="I949" s="72">
        <f t="shared" si="567"/>
        <v>0</v>
      </c>
      <c r="J949" s="72">
        <f t="shared" si="568"/>
        <v>0</v>
      </c>
      <c r="K949" s="72">
        <f t="shared" si="569"/>
        <v>0</v>
      </c>
      <c r="L949" s="72">
        <f t="shared" si="570"/>
        <v>0</v>
      </c>
      <c r="M949" s="72">
        <f t="shared" si="571"/>
        <v>0</v>
      </c>
      <c r="N949" s="72">
        <f t="shared" si="572"/>
        <v>0</v>
      </c>
      <c r="O949" s="72">
        <f t="shared" si="565"/>
        <v>0</v>
      </c>
      <c r="Q949" s="73">
        <f t="shared" si="573"/>
        <v>0</v>
      </c>
      <c r="R949" s="73">
        <f t="shared" si="574"/>
        <v>0</v>
      </c>
      <c r="S949" s="73">
        <f t="shared" si="575"/>
        <v>0</v>
      </c>
      <c r="T949" s="73">
        <f t="shared" si="576"/>
        <v>0</v>
      </c>
      <c r="U949" s="73">
        <f t="shared" si="577"/>
        <v>0</v>
      </c>
      <c r="V949" s="73">
        <f t="shared" si="578"/>
        <v>0</v>
      </c>
      <c r="W949" s="73">
        <f t="shared" si="566"/>
        <v>0</v>
      </c>
      <c r="Y949" s="72">
        <f t="shared" si="582"/>
        <v>0</v>
      </c>
      <c r="Z949" s="73">
        <f t="shared" si="583"/>
        <v>0</v>
      </c>
      <c r="AA949" s="58">
        <f t="shared" si="584"/>
        <v>0</v>
      </c>
      <c r="AB949" s="72">
        <f t="shared" si="585"/>
        <v>0</v>
      </c>
      <c r="AC949" s="72">
        <f t="shared" si="586"/>
        <v>0</v>
      </c>
      <c r="AD949" s="73">
        <f t="shared" si="587"/>
        <v>0</v>
      </c>
      <c r="AE949" s="73">
        <f t="shared" si="588"/>
        <v>0</v>
      </c>
      <c r="AF949" s="1">
        <f t="shared" si="563"/>
        <v>0</v>
      </c>
      <c r="AH949" s="1" t="str">
        <f t="shared" si="564"/>
        <v>No</v>
      </c>
    </row>
    <row r="950" spans="1:34" hidden="1" x14ac:dyDescent="0.2">
      <c r="A950" s="88">
        <v>1.1310000000000001E-3</v>
      </c>
      <c r="B950" s="4">
        <f t="shared" si="579"/>
        <v>1.1310000000000001E-3</v>
      </c>
      <c r="C950"/>
      <c r="D950" s="213"/>
      <c r="E950" s="44" t="s">
        <v>21</v>
      </c>
      <c r="F950" s="14">
        <f t="shared" si="580"/>
        <v>0</v>
      </c>
      <c r="G950" s="14">
        <f t="shared" si="581"/>
        <v>0</v>
      </c>
      <c r="H950" s="101" t="str">
        <f>IF(ISNA(VLOOKUP(C950,[1]Sheet1!$J$2:$J$2999,1,FALSE)),"No","Yes")</f>
        <v>No</v>
      </c>
      <c r="I950" s="72">
        <f t="shared" si="567"/>
        <v>0</v>
      </c>
      <c r="J950" s="72">
        <f t="shared" si="568"/>
        <v>0</v>
      </c>
      <c r="K950" s="72">
        <f t="shared" si="569"/>
        <v>0</v>
      </c>
      <c r="L950" s="72">
        <f t="shared" si="570"/>
        <v>0</v>
      </c>
      <c r="M950" s="72">
        <f t="shared" si="571"/>
        <v>0</v>
      </c>
      <c r="N950" s="72">
        <f t="shared" si="572"/>
        <v>0</v>
      </c>
      <c r="O950" s="72">
        <f t="shared" si="565"/>
        <v>0</v>
      </c>
      <c r="Q950" s="73">
        <f t="shared" si="573"/>
        <v>0</v>
      </c>
      <c r="R950" s="73">
        <f t="shared" si="574"/>
        <v>0</v>
      </c>
      <c r="S950" s="73">
        <f t="shared" si="575"/>
        <v>0</v>
      </c>
      <c r="T950" s="73">
        <f t="shared" si="576"/>
        <v>0</v>
      </c>
      <c r="U950" s="73">
        <f t="shared" si="577"/>
        <v>0</v>
      </c>
      <c r="V950" s="73">
        <f t="shared" si="578"/>
        <v>0</v>
      </c>
      <c r="W950" s="73">
        <f t="shared" si="566"/>
        <v>0</v>
      </c>
      <c r="Y950" s="72">
        <f t="shared" si="582"/>
        <v>0</v>
      </c>
      <c r="Z950" s="73">
        <f t="shared" si="583"/>
        <v>0</v>
      </c>
      <c r="AA950" s="58">
        <f t="shared" si="584"/>
        <v>0</v>
      </c>
      <c r="AB950" s="72">
        <f t="shared" si="585"/>
        <v>0</v>
      </c>
      <c r="AC950" s="72">
        <f t="shared" si="586"/>
        <v>0</v>
      </c>
      <c r="AD950" s="73">
        <f t="shared" si="587"/>
        <v>0</v>
      </c>
      <c r="AE950" s="73">
        <f t="shared" si="588"/>
        <v>0</v>
      </c>
      <c r="AF950" s="1">
        <f t="shared" si="563"/>
        <v>0</v>
      </c>
      <c r="AH950" s="1" t="str">
        <f t="shared" si="564"/>
        <v>No</v>
      </c>
    </row>
    <row r="951" spans="1:34" hidden="1" x14ac:dyDescent="0.2">
      <c r="A951" s="88">
        <v>1.132E-3</v>
      </c>
      <c r="B951" s="4">
        <f t="shared" si="579"/>
        <v>1.132E-3</v>
      </c>
      <c r="C951"/>
      <c r="D951" s="213"/>
      <c r="E951" s="44" t="s">
        <v>21</v>
      </c>
      <c r="F951" s="14">
        <f t="shared" si="580"/>
        <v>0</v>
      </c>
      <c r="G951" s="14">
        <f t="shared" si="581"/>
        <v>0</v>
      </c>
      <c r="H951" s="101" t="str">
        <f>IF(ISNA(VLOOKUP(C951,[1]Sheet1!$J$2:$J$2999,1,FALSE)),"No","Yes")</f>
        <v>No</v>
      </c>
      <c r="I951" s="72">
        <f t="shared" si="567"/>
        <v>0</v>
      </c>
      <c r="J951" s="72">
        <f t="shared" si="568"/>
        <v>0</v>
      </c>
      <c r="K951" s="72">
        <f t="shared" si="569"/>
        <v>0</v>
      </c>
      <c r="L951" s="72">
        <f t="shared" si="570"/>
        <v>0</v>
      </c>
      <c r="M951" s="72">
        <f t="shared" si="571"/>
        <v>0</v>
      </c>
      <c r="N951" s="72">
        <f t="shared" si="572"/>
        <v>0</v>
      </c>
      <c r="O951" s="72">
        <f t="shared" si="565"/>
        <v>0</v>
      </c>
      <c r="Q951" s="73">
        <f t="shared" si="573"/>
        <v>0</v>
      </c>
      <c r="R951" s="73">
        <f t="shared" si="574"/>
        <v>0</v>
      </c>
      <c r="S951" s="73">
        <f t="shared" si="575"/>
        <v>0</v>
      </c>
      <c r="T951" s="73">
        <f t="shared" si="576"/>
        <v>0</v>
      </c>
      <c r="U951" s="73">
        <f t="shared" si="577"/>
        <v>0</v>
      </c>
      <c r="V951" s="73">
        <f t="shared" si="578"/>
        <v>0</v>
      </c>
      <c r="W951" s="73">
        <f t="shared" si="566"/>
        <v>0</v>
      </c>
      <c r="Y951" s="72">
        <f t="shared" si="582"/>
        <v>0</v>
      </c>
      <c r="Z951" s="73">
        <f t="shared" si="583"/>
        <v>0</v>
      </c>
      <c r="AA951" s="58">
        <f t="shared" si="584"/>
        <v>0</v>
      </c>
      <c r="AB951" s="72">
        <f t="shared" si="585"/>
        <v>0</v>
      </c>
      <c r="AC951" s="72">
        <f t="shared" si="586"/>
        <v>0</v>
      </c>
      <c r="AD951" s="73">
        <f t="shared" si="587"/>
        <v>0</v>
      </c>
      <c r="AE951" s="73">
        <f t="shared" si="588"/>
        <v>0</v>
      </c>
      <c r="AF951" s="1">
        <f t="shared" si="563"/>
        <v>0</v>
      </c>
      <c r="AH951" s="1" t="str">
        <f t="shared" si="564"/>
        <v>No</v>
      </c>
    </row>
    <row r="952" spans="1:34" hidden="1" x14ac:dyDescent="0.2">
      <c r="A952" s="88">
        <v>1.1330000000000001E-3</v>
      </c>
      <c r="B952" s="4">
        <f t="shared" si="579"/>
        <v>1.1330000000000001E-3</v>
      </c>
      <c r="C952"/>
      <c r="D952" s="213"/>
      <c r="E952" s="44" t="s">
        <v>21</v>
      </c>
      <c r="F952" s="14">
        <f t="shared" si="580"/>
        <v>0</v>
      </c>
      <c r="G952" s="14">
        <f t="shared" si="581"/>
        <v>0</v>
      </c>
      <c r="H952" s="101" t="str">
        <f>IF(ISNA(VLOOKUP(C952,[1]Sheet1!$J$2:$J$2999,1,FALSE)),"No","Yes")</f>
        <v>No</v>
      </c>
      <c r="I952" s="72">
        <f t="shared" si="567"/>
        <v>0</v>
      </c>
      <c r="J952" s="72">
        <f t="shared" si="568"/>
        <v>0</v>
      </c>
      <c r="K952" s="72">
        <f t="shared" si="569"/>
        <v>0</v>
      </c>
      <c r="L952" s="72">
        <f t="shared" si="570"/>
        <v>0</v>
      </c>
      <c r="M952" s="72">
        <f t="shared" si="571"/>
        <v>0</v>
      </c>
      <c r="N952" s="72">
        <f t="shared" si="572"/>
        <v>0</v>
      </c>
      <c r="O952" s="72">
        <f t="shared" si="565"/>
        <v>0</v>
      </c>
      <c r="Q952" s="73">
        <f t="shared" si="573"/>
        <v>0</v>
      </c>
      <c r="R952" s="73">
        <f t="shared" si="574"/>
        <v>0</v>
      </c>
      <c r="S952" s="73">
        <f t="shared" si="575"/>
        <v>0</v>
      </c>
      <c r="T952" s="73">
        <f t="shared" si="576"/>
        <v>0</v>
      </c>
      <c r="U952" s="73">
        <f t="shared" si="577"/>
        <v>0</v>
      </c>
      <c r="V952" s="73">
        <f t="shared" si="578"/>
        <v>0</v>
      </c>
      <c r="W952" s="73">
        <f t="shared" si="566"/>
        <v>0</v>
      </c>
      <c r="Y952" s="72">
        <f t="shared" si="582"/>
        <v>0</v>
      </c>
      <c r="Z952" s="73">
        <f t="shared" si="583"/>
        <v>0</v>
      </c>
      <c r="AA952" s="58">
        <f t="shared" si="584"/>
        <v>0</v>
      </c>
      <c r="AB952" s="72">
        <f t="shared" si="585"/>
        <v>0</v>
      </c>
      <c r="AC952" s="72">
        <f t="shared" si="586"/>
        <v>0</v>
      </c>
      <c r="AD952" s="73">
        <f t="shared" si="587"/>
        <v>0</v>
      </c>
      <c r="AE952" s="73">
        <f t="shared" si="588"/>
        <v>0</v>
      </c>
      <c r="AF952" s="1">
        <f t="shared" si="563"/>
        <v>0</v>
      </c>
      <c r="AH952" s="1" t="str">
        <f t="shared" si="564"/>
        <v>No</v>
      </c>
    </row>
    <row r="953" spans="1:34" hidden="1" x14ac:dyDescent="0.2">
      <c r="A953" s="88">
        <v>1.134E-3</v>
      </c>
      <c r="B953" s="4">
        <f t="shared" si="579"/>
        <v>1.134E-3</v>
      </c>
      <c r="C953"/>
      <c r="D953" s="213"/>
      <c r="E953" s="44" t="s">
        <v>21</v>
      </c>
      <c r="F953" s="14">
        <f t="shared" si="580"/>
        <v>0</v>
      </c>
      <c r="G953" s="14">
        <f t="shared" si="581"/>
        <v>0</v>
      </c>
      <c r="H953" s="101" t="str">
        <f>IF(ISNA(VLOOKUP(C953,[1]Sheet1!$J$2:$J$2999,1,FALSE)),"No","Yes")</f>
        <v>No</v>
      </c>
      <c r="I953" s="72">
        <f t="shared" si="567"/>
        <v>0</v>
      </c>
      <c r="J953" s="72">
        <f t="shared" si="568"/>
        <v>0</v>
      </c>
      <c r="K953" s="72">
        <f t="shared" si="569"/>
        <v>0</v>
      </c>
      <c r="L953" s="72">
        <f t="shared" si="570"/>
        <v>0</v>
      </c>
      <c r="M953" s="72">
        <f t="shared" si="571"/>
        <v>0</v>
      </c>
      <c r="N953" s="72">
        <f t="shared" si="572"/>
        <v>0</v>
      </c>
      <c r="O953" s="72">
        <f t="shared" si="565"/>
        <v>0</v>
      </c>
      <c r="Q953" s="73">
        <f t="shared" si="573"/>
        <v>0</v>
      </c>
      <c r="R953" s="73">
        <f t="shared" si="574"/>
        <v>0</v>
      </c>
      <c r="S953" s="73">
        <f t="shared" si="575"/>
        <v>0</v>
      </c>
      <c r="T953" s="73">
        <f t="shared" si="576"/>
        <v>0</v>
      </c>
      <c r="U953" s="73">
        <f t="shared" si="577"/>
        <v>0</v>
      </c>
      <c r="V953" s="73">
        <f t="shared" si="578"/>
        <v>0</v>
      </c>
      <c r="W953" s="73">
        <f t="shared" si="566"/>
        <v>0</v>
      </c>
      <c r="Y953" s="72">
        <f t="shared" si="582"/>
        <v>0</v>
      </c>
      <c r="Z953" s="73">
        <f t="shared" si="583"/>
        <v>0</v>
      </c>
      <c r="AA953" s="58">
        <f t="shared" si="584"/>
        <v>0</v>
      </c>
      <c r="AB953" s="72">
        <f t="shared" si="585"/>
        <v>0</v>
      </c>
      <c r="AC953" s="72">
        <f t="shared" si="586"/>
        <v>0</v>
      </c>
      <c r="AD953" s="73">
        <f t="shared" si="587"/>
        <v>0</v>
      </c>
      <c r="AE953" s="73">
        <f t="shared" si="588"/>
        <v>0</v>
      </c>
      <c r="AF953" s="1">
        <f t="shared" si="563"/>
        <v>0</v>
      </c>
      <c r="AH953" s="1" t="str">
        <f t="shared" si="564"/>
        <v>No</v>
      </c>
    </row>
    <row r="954" spans="1:34" hidden="1" x14ac:dyDescent="0.2">
      <c r="A954" s="88">
        <v>1.1349999999999999E-3</v>
      </c>
      <c r="B954" s="4">
        <f t="shared" si="579"/>
        <v>1.1349999999999999E-3</v>
      </c>
      <c r="C954"/>
      <c r="D954" s="213"/>
      <c r="E954" s="44" t="s">
        <v>21</v>
      </c>
      <c r="F954" s="14">
        <f t="shared" si="580"/>
        <v>0</v>
      </c>
      <c r="G954" s="14">
        <f t="shared" si="581"/>
        <v>0</v>
      </c>
      <c r="H954" s="101" t="str">
        <f>IF(ISNA(VLOOKUP(C954,[1]Sheet1!$J$2:$J$2999,1,FALSE)),"No","Yes")</f>
        <v>No</v>
      </c>
      <c r="I954" s="72">
        <f t="shared" si="567"/>
        <v>0</v>
      </c>
      <c r="J954" s="72">
        <f t="shared" si="568"/>
        <v>0</v>
      </c>
      <c r="K954" s="72">
        <f t="shared" si="569"/>
        <v>0</v>
      </c>
      <c r="L954" s="72">
        <f t="shared" si="570"/>
        <v>0</v>
      </c>
      <c r="M954" s="72">
        <f t="shared" si="571"/>
        <v>0</v>
      </c>
      <c r="N954" s="72">
        <f t="shared" si="572"/>
        <v>0</v>
      </c>
      <c r="O954" s="72">
        <f t="shared" si="565"/>
        <v>0</v>
      </c>
      <c r="Q954" s="73">
        <f t="shared" si="573"/>
        <v>0</v>
      </c>
      <c r="R954" s="73">
        <f t="shared" si="574"/>
        <v>0</v>
      </c>
      <c r="S954" s="73">
        <f t="shared" si="575"/>
        <v>0</v>
      </c>
      <c r="T954" s="73">
        <f t="shared" si="576"/>
        <v>0</v>
      </c>
      <c r="U954" s="73">
        <f t="shared" si="577"/>
        <v>0</v>
      </c>
      <c r="V954" s="73">
        <f t="shared" si="578"/>
        <v>0</v>
      </c>
      <c r="W954" s="73">
        <f t="shared" si="566"/>
        <v>0</v>
      </c>
      <c r="Y954" s="72">
        <f t="shared" si="582"/>
        <v>0</v>
      </c>
      <c r="Z954" s="73">
        <f t="shared" si="583"/>
        <v>0</v>
      </c>
      <c r="AA954" s="58">
        <f t="shared" si="584"/>
        <v>0</v>
      </c>
      <c r="AB954" s="72">
        <f t="shared" si="585"/>
        <v>0</v>
      </c>
      <c r="AC954" s="72">
        <f t="shared" si="586"/>
        <v>0</v>
      </c>
      <c r="AD954" s="73">
        <f t="shared" si="587"/>
        <v>0</v>
      </c>
      <c r="AE954" s="73">
        <f t="shared" si="588"/>
        <v>0</v>
      </c>
      <c r="AF954" s="1">
        <f t="shared" si="563"/>
        <v>0</v>
      </c>
      <c r="AH954" s="1" t="str">
        <f t="shared" si="564"/>
        <v>No</v>
      </c>
    </row>
    <row r="955" spans="1:34" hidden="1" x14ac:dyDescent="0.2">
      <c r="A955" s="88">
        <v>1.1360000000000001E-3</v>
      </c>
      <c r="B955" s="4">
        <f t="shared" si="579"/>
        <v>1.1360000000000001E-3</v>
      </c>
      <c r="C955"/>
      <c r="D955" s="213"/>
      <c r="E955" s="44" t="s">
        <v>21</v>
      </c>
      <c r="F955" s="14">
        <f t="shared" si="580"/>
        <v>0</v>
      </c>
      <c r="G955" s="14">
        <f t="shared" si="581"/>
        <v>0</v>
      </c>
      <c r="H955" s="101" t="str">
        <f>IF(ISNA(VLOOKUP(C955,[1]Sheet1!$J$2:$J$2999,1,FALSE)),"No","Yes")</f>
        <v>No</v>
      </c>
      <c r="I955" s="72">
        <f t="shared" si="567"/>
        <v>0</v>
      </c>
      <c r="J955" s="72">
        <f t="shared" si="568"/>
        <v>0</v>
      </c>
      <c r="K955" s="72">
        <f t="shared" si="569"/>
        <v>0</v>
      </c>
      <c r="L955" s="72">
        <f t="shared" si="570"/>
        <v>0</v>
      </c>
      <c r="M955" s="72">
        <f t="shared" si="571"/>
        <v>0</v>
      </c>
      <c r="N955" s="72">
        <f t="shared" si="572"/>
        <v>0</v>
      </c>
      <c r="O955" s="72">
        <f t="shared" si="565"/>
        <v>0</v>
      </c>
      <c r="Q955" s="73">
        <f t="shared" si="573"/>
        <v>0</v>
      </c>
      <c r="R955" s="73">
        <f t="shared" si="574"/>
        <v>0</v>
      </c>
      <c r="S955" s="73">
        <f t="shared" si="575"/>
        <v>0</v>
      </c>
      <c r="T955" s="73">
        <f t="shared" si="576"/>
        <v>0</v>
      </c>
      <c r="U955" s="73">
        <f t="shared" si="577"/>
        <v>0</v>
      </c>
      <c r="V955" s="73">
        <f t="shared" si="578"/>
        <v>0</v>
      </c>
      <c r="W955" s="73">
        <f t="shared" si="566"/>
        <v>0</v>
      </c>
      <c r="Y955" s="72">
        <f t="shared" si="582"/>
        <v>0</v>
      </c>
      <c r="Z955" s="73">
        <f t="shared" si="583"/>
        <v>0</v>
      </c>
      <c r="AA955" s="58">
        <f t="shared" si="584"/>
        <v>0</v>
      </c>
      <c r="AB955" s="72">
        <f t="shared" si="585"/>
        <v>0</v>
      </c>
      <c r="AC955" s="72">
        <f t="shared" si="586"/>
        <v>0</v>
      </c>
      <c r="AD955" s="73">
        <f t="shared" si="587"/>
        <v>0</v>
      </c>
      <c r="AE955" s="73">
        <f t="shared" si="588"/>
        <v>0</v>
      </c>
      <c r="AF955" s="1">
        <f t="shared" si="563"/>
        <v>0</v>
      </c>
      <c r="AH955" s="1" t="str">
        <f t="shared" si="564"/>
        <v>No</v>
      </c>
    </row>
    <row r="956" spans="1:34" hidden="1" x14ac:dyDescent="0.2">
      <c r="A956" s="88">
        <v>1.137E-3</v>
      </c>
      <c r="B956" s="4">
        <f t="shared" si="579"/>
        <v>1.137E-3</v>
      </c>
      <c r="C956"/>
      <c r="D956" s="213"/>
      <c r="E956" s="44" t="s">
        <v>21</v>
      </c>
      <c r="F956" s="14">
        <f t="shared" si="580"/>
        <v>0</v>
      </c>
      <c r="G956" s="14">
        <f t="shared" si="581"/>
        <v>0</v>
      </c>
      <c r="H956" s="101" t="str">
        <f>IF(ISNA(VLOOKUP(C956,[1]Sheet1!$J$2:$J$2999,1,FALSE)),"No","Yes")</f>
        <v>No</v>
      </c>
      <c r="I956" s="72">
        <f t="shared" si="567"/>
        <v>0</v>
      </c>
      <c r="J956" s="72">
        <f t="shared" si="568"/>
        <v>0</v>
      </c>
      <c r="K956" s="72">
        <f t="shared" si="569"/>
        <v>0</v>
      </c>
      <c r="L956" s="72">
        <f t="shared" si="570"/>
        <v>0</v>
      </c>
      <c r="M956" s="72">
        <f t="shared" si="571"/>
        <v>0</v>
      </c>
      <c r="N956" s="72">
        <f t="shared" si="572"/>
        <v>0</v>
      </c>
      <c r="O956" s="72">
        <f t="shared" si="565"/>
        <v>0</v>
      </c>
      <c r="Q956" s="73">
        <f t="shared" si="573"/>
        <v>0</v>
      </c>
      <c r="R956" s="73">
        <f t="shared" si="574"/>
        <v>0</v>
      </c>
      <c r="S956" s="73">
        <f t="shared" si="575"/>
        <v>0</v>
      </c>
      <c r="T956" s="73">
        <f t="shared" si="576"/>
        <v>0</v>
      </c>
      <c r="U956" s="73">
        <f t="shared" si="577"/>
        <v>0</v>
      </c>
      <c r="V956" s="73">
        <f t="shared" si="578"/>
        <v>0</v>
      </c>
      <c r="W956" s="73">
        <f t="shared" si="566"/>
        <v>0</v>
      </c>
      <c r="Y956" s="72">
        <f t="shared" si="582"/>
        <v>0</v>
      </c>
      <c r="Z956" s="73">
        <f t="shared" si="583"/>
        <v>0</v>
      </c>
      <c r="AA956" s="58">
        <f t="shared" si="584"/>
        <v>0</v>
      </c>
      <c r="AB956" s="72">
        <f t="shared" si="585"/>
        <v>0</v>
      </c>
      <c r="AC956" s="72">
        <f t="shared" si="586"/>
        <v>0</v>
      </c>
      <c r="AD956" s="73">
        <f t="shared" si="587"/>
        <v>0</v>
      </c>
      <c r="AE956" s="73">
        <f t="shared" si="588"/>
        <v>0</v>
      </c>
      <c r="AF956" s="1">
        <f t="shared" si="563"/>
        <v>0</v>
      </c>
      <c r="AH956" s="1" t="str">
        <f t="shared" si="564"/>
        <v>No</v>
      </c>
    </row>
    <row r="957" spans="1:34" hidden="1" x14ac:dyDescent="0.2">
      <c r="A957" s="88">
        <v>1.1380000000000001E-3</v>
      </c>
      <c r="B957" s="4">
        <f t="shared" si="579"/>
        <v>1.1380000000000001E-3</v>
      </c>
      <c r="C957"/>
      <c r="D957" s="213"/>
      <c r="E957" s="44" t="s">
        <v>21</v>
      </c>
      <c r="F957" s="14">
        <f t="shared" si="580"/>
        <v>0</v>
      </c>
      <c r="G957" s="14">
        <f t="shared" si="581"/>
        <v>0</v>
      </c>
      <c r="H957" s="101" t="str">
        <f>IF(ISNA(VLOOKUP(C957,[1]Sheet1!$J$2:$J$2999,1,FALSE)),"No","Yes")</f>
        <v>No</v>
      </c>
      <c r="I957" s="72">
        <f t="shared" si="567"/>
        <v>0</v>
      </c>
      <c r="J957" s="72">
        <f t="shared" si="568"/>
        <v>0</v>
      </c>
      <c r="K957" s="72">
        <f t="shared" si="569"/>
        <v>0</v>
      </c>
      <c r="L957" s="72">
        <f t="shared" si="570"/>
        <v>0</v>
      </c>
      <c r="M957" s="72">
        <f t="shared" si="571"/>
        <v>0</v>
      </c>
      <c r="N957" s="72">
        <f t="shared" si="572"/>
        <v>0</v>
      </c>
      <c r="O957" s="72">
        <f t="shared" si="565"/>
        <v>0</v>
      </c>
      <c r="Q957" s="73">
        <f t="shared" si="573"/>
        <v>0</v>
      </c>
      <c r="R957" s="73">
        <f t="shared" si="574"/>
        <v>0</v>
      </c>
      <c r="S957" s="73">
        <f t="shared" si="575"/>
        <v>0</v>
      </c>
      <c r="T957" s="73">
        <f t="shared" si="576"/>
        <v>0</v>
      </c>
      <c r="U957" s="73">
        <f t="shared" si="577"/>
        <v>0</v>
      </c>
      <c r="V957" s="73">
        <f t="shared" si="578"/>
        <v>0</v>
      </c>
      <c r="W957" s="73">
        <f t="shared" si="566"/>
        <v>0</v>
      </c>
      <c r="Y957" s="72">
        <f t="shared" si="582"/>
        <v>0</v>
      </c>
      <c r="Z957" s="73">
        <f t="shared" si="583"/>
        <v>0</v>
      </c>
      <c r="AA957" s="58">
        <f t="shared" si="584"/>
        <v>0</v>
      </c>
      <c r="AB957" s="72">
        <f t="shared" si="585"/>
        <v>0</v>
      </c>
      <c r="AC957" s="72">
        <f t="shared" si="586"/>
        <v>0</v>
      </c>
      <c r="AD957" s="73">
        <f t="shared" si="587"/>
        <v>0</v>
      </c>
      <c r="AE957" s="73">
        <f t="shared" si="588"/>
        <v>0</v>
      </c>
      <c r="AF957" s="1">
        <f t="shared" si="563"/>
        <v>0</v>
      </c>
      <c r="AH957" s="1" t="str">
        <f t="shared" si="564"/>
        <v>No</v>
      </c>
    </row>
    <row r="958" spans="1:34" hidden="1" x14ac:dyDescent="0.2">
      <c r="A958" s="88">
        <v>1.139E-3</v>
      </c>
      <c r="B958" s="4">
        <f t="shared" si="579"/>
        <v>1.139E-3</v>
      </c>
      <c r="C958"/>
      <c r="D958" s="213"/>
      <c r="E958" s="44" t="s">
        <v>21</v>
      </c>
      <c r="F958" s="14">
        <f t="shared" si="580"/>
        <v>0</v>
      </c>
      <c r="G958" s="14">
        <f t="shared" si="581"/>
        <v>0</v>
      </c>
      <c r="H958" s="101" t="str">
        <f>IF(ISNA(VLOOKUP(C958,[1]Sheet1!$J$2:$J$2999,1,FALSE)),"No","Yes")</f>
        <v>No</v>
      </c>
      <c r="I958" s="72">
        <f t="shared" si="567"/>
        <v>0</v>
      </c>
      <c r="J958" s="72">
        <f t="shared" si="568"/>
        <v>0</v>
      </c>
      <c r="K958" s="72">
        <f t="shared" si="569"/>
        <v>0</v>
      </c>
      <c r="L958" s="72">
        <f t="shared" si="570"/>
        <v>0</v>
      </c>
      <c r="M958" s="72">
        <f t="shared" si="571"/>
        <v>0</v>
      </c>
      <c r="N958" s="72">
        <f t="shared" si="572"/>
        <v>0</v>
      </c>
      <c r="O958" s="72">
        <f t="shared" si="565"/>
        <v>0</v>
      </c>
      <c r="Q958" s="73">
        <f t="shared" si="573"/>
        <v>0</v>
      </c>
      <c r="R958" s="73">
        <f t="shared" si="574"/>
        <v>0</v>
      </c>
      <c r="S958" s="73">
        <f t="shared" si="575"/>
        <v>0</v>
      </c>
      <c r="T958" s="73">
        <f t="shared" si="576"/>
        <v>0</v>
      </c>
      <c r="U958" s="73">
        <f t="shared" si="577"/>
        <v>0</v>
      </c>
      <c r="V958" s="73">
        <f t="shared" si="578"/>
        <v>0</v>
      </c>
      <c r="W958" s="73">
        <f t="shared" si="566"/>
        <v>0</v>
      </c>
      <c r="Y958" s="72">
        <f t="shared" si="582"/>
        <v>0</v>
      </c>
      <c r="Z958" s="73">
        <f t="shared" si="583"/>
        <v>0</v>
      </c>
      <c r="AA958" s="58">
        <f t="shared" si="584"/>
        <v>0</v>
      </c>
      <c r="AB958" s="72">
        <f t="shared" si="585"/>
        <v>0</v>
      </c>
      <c r="AC958" s="72">
        <f t="shared" si="586"/>
        <v>0</v>
      </c>
      <c r="AD958" s="73">
        <f t="shared" si="587"/>
        <v>0</v>
      </c>
      <c r="AE958" s="73">
        <f t="shared" si="588"/>
        <v>0</v>
      </c>
      <c r="AF958" s="1">
        <f t="shared" si="563"/>
        <v>0</v>
      </c>
      <c r="AH958" s="1" t="str">
        <f t="shared" si="564"/>
        <v>No</v>
      </c>
    </row>
    <row r="959" spans="1:34" hidden="1" x14ac:dyDescent="0.2">
      <c r="A959" s="88">
        <v>1.14E-3</v>
      </c>
      <c r="B959" s="4">
        <f t="shared" si="579"/>
        <v>1.14E-3</v>
      </c>
      <c r="C959"/>
      <c r="D959" s="213"/>
      <c r="E959" s="44" t="s">
        <v>21</v>
      </c>
      <c r="F959" s="14">
        <f t="shared" si="580"/>
        <v>0</v>
      </c>
      <c r="G959" s="14">
        <f t="shared" si="581"/>
        <v>0</v>
      </c>
      <c r="H959" s="101" t="str">
        <f>IF(ISNA(VLOOKUP(C959,[1]Sheet1!$J$2:$J$2999,1,FALSE)),"No","Yes")</f>
        <v>No</v>
      </c>
      <c r="I959" s="72">
        <f t="shared" si="567"/>
        <v>0</v>
      </c>
      <c r="J959" s="72">
        <f t="shared" si="568"/>
        <v>0</v>
      </c>
      <c r="K959" s="72">
        <f t="shared" si="569"/>
        <v>0</v>
      </c>
      <c r="L959" s="72">
        <f t="shared" si="570"/>
        <v>0</v>
      </c>
      <c r="M959" s="72">
        <f t="shared" si="571"/>
        <v>0</v>
      </c>
      <c r="N959" s="72">
        <f t="shared" si="572"/>
        <v>0</v>
      </c>
      <c r="O959" s="72">
        <f t="shared" si="565"/>
        <v>0</v>
      </c>
      <c r="Q959" s="73">
        <f t="shared" si="573"/>
        <v>0</v>
      </c>
      <c r="R959" s="73">
        <f t="shared" si="574"/>
        <v>0</v>
      </c>
      <c r="S959" s="73">
        <f t="shared" si="575"/>
        <v>0</v>
      </c>
      <c r="T959" s="73">
        <f t="shared" si="576"/>
        <v>0</v>
      </c>
      <c r="U959" s="73">
        <f t="shared" si="577"/>
        <v>0</v>
      </c>
      <c r="V959" s="73">
        <f t="shared" si="578"/>
        <v>0</v>
      </c>
      <c r="W959" s="73">
        <f t="shared" si="566"/>
        <v>0</v>
      </c>
      <c r="Y959" s="72">
        <f t="shared" si="582"/>
        <v>0</v>
      </c>
      <c r="Z959" s="73">
        <f t="shared" si="583"/>
        <v>0</v>
      </c>
      <c r="AA959" s="58">
        <f t="shared" si="584"/>
        <v>0</v>
      </c>
      <c r="AB959" s="72">
        <f t="shared" si="585"/>
        <v>0</v>
      </c>
      <c r="AC959" s="72">
        <f t="shared" si="586"/>
        <v>0</v>
      </c>
      <c r="AD959" s="73">
        <f t="shared" si="587"/>
        <v>0</v>
      </c>
      <c r="AE959" s="73">
        <f t="shared" si="588"/>
        <v>0</v>
      </c>
      <c r="AF959" s="1">
        <f t="shared" si="563"/>
        <v>0</v>
      </c>
      <c r="AH959" s="1" t="str">
        <f t="shared" si="564"/>
        <v>No</v>
      </c>
    </row>
    <row r="960" spans="1:34" hidden="1" x14ac:dyDescent="0.2">
      <c r="A960" s="88">
        <v>1.1410000000000001E-3</v>
      </c>
      <c r="B960" s="4">
        <f t="shared" si="579"/>
        <v>1.1410000000000001E-3</v>
      </c>
      <c r="C960"/>
      <c r="D960" s="213"/>
      <c r="E960" s="44" t="s">
        <v>21</v>
      </c>
      <c r="F960" s="14">
        <f t="shared" si="580"/>
        <v>0</v>
      </c>
      <c r="G960" s="14">
        <f t="shared" si="581"/>
        <v>0</v>
      </c>
      <c r="H960" s="101" t="str">
        <f>IF(ISNA(VLOOKUP(C960,[1]Sheet1!$J$2:$J$2999,1,FALSE)),"No","Yes")</f>
        <v>No</v>
      </c>
      <c r="I960" s="72">
        <f t="shared" si="567"/>
        <v>0</v>
      </c>
      <c r="J960" s="72">
        <f t="shared" si="568"/>
        <v>0</v>
      </c>
      <c r="K960" s="72">
        <f t="shared" si="569"/>
        <v>0</v>
      </c>
      <c r="L960" s="72">
        <f t="shared" si="570"/>
        <v>0</v>
      </c>
      <c r="M960" s="72">
        <f t="shared" si="571"/>
        <v>0</v>
      </c>
      <c r="N960" s="72">
        <f t="shared" si="572"/>
        <v>0</v>
      </c>
      <c r="O960" s="72">
        <f t="shared" si="565"/>
        <v>0</v>
      </c>
      <c r="Q960" s="73">
        <f t="shared" si="573"/>
        <v>0</v>
      </c>
      <c r="R960" s="73">
        <f t="shared" si="574"/>
        <v>0</v>
      </c>
      <c r="S960" s="73">
        <f t="shared" si="575"/>
        <v>0</v>
      </c>
      <c r="T960" s="73">
        <f t="shared" si="576"/>
        <v>0</v>
      </c>
      <c r="U960" s="73">
        <f t="shared" si="577"/>
        <v>0</v>
      </c>
      <c r="V960" s="73">
        <f t="shared" si="578"/>
        <v>0</v>
      </c>
      <c r="W960" s="73">
        <f t="shared" si="566"/>
        <v>0</v>
      </c>
      <c r="Y960" s="72">
        <f t="shared" si="582"/>
        <v>0</v>
      </c>
      <c r="Z960" s="73">
        <f t="shared" si="583"/>
        <v>0</v>
      </c>
      <c r="AA960" s="58">
        <f t="shared" si="584"/>
        <v>0</v>
      </c>
      <c r="AB960" s="72">
        <f t="shared" si="585"/>
        <v>0</v>
      </c>
      <c r="AC960" s="72">
        <f t="shared" si="586"/>
        <v>0</v>
      </c>
      <c r="AD960" s="73">
        <f t="shared" si="587"/>
        <v>0</v>
      </c>
      <c r="AE960" s="73">
        <f t="shared" si="588"/>
        <v>0</v>
      </c>
      <c r="AF960" s="1">
        <f t="shared" si="563"/>
        <v>0</v>
      </c>
      <c r="AH960" s="1" t="str">
        <f t="shared" si="564"/>
        <v>No</v>
      </c>
    </row>
    <row r="961" spans="1:34" hidden="1" x14ac:dyDescent="0.2">
      <c r="A961" s="88">
        <v>1.142E-3</v>
      </c>
      <c r="B961" s="4">
        <f t="shared" si="579"/>
        <v>1.142E-3</v>
      </c>
      <c r="C961"/>
      <c r="D961" s="213"/>
      <c r="E961" s="44" t="s">
        <v>21</v>
      </c>
      <c r="F961" s="14">
        <f t="shared" si="580"/>
        <v>0</v>
      </c>
      <c r="G961" s="14">
        <f t="shared" si="581"/>
        <v>0</v>
      </c>
      <c r="H961" s="101" t="str">
        <f>IF(ISNA(VLOOKUP(C961,[1]Sheet1!$J$2:$J$2999,1,FALSE)),"No","Yes")</f>
        <v>No</v>
      </c>
      <c r="I961" s="72">
        <f t="shared" si="567"/>
        <v>0</v>
      </c>
      <c r="J961" s="72">
        <f t="shared" si="568"/>
        <v>0</v>
      </c>
      <c r="K961" s="72">
        <f t="shared" si="569"/>
        <v>0</v>
      </c>
      <c r="L961" s="72">
        <f t="shared" si="570"/>
        <v>0</v>
      </c>
      <c r="M961" s="72">
        <f t="shared" si="571"/>
        <v>0</v>
      </c>
      <c r="N961" s="72">
        <f t="shared" si="572"/>
        <v>0</v>
      </c>
      <c r="O961" s="72">
        <f t="shared" si="565"/>
        <v>0</v>
      </c>
      <c r="Q961" s="73">
        <f t="shared" si="573"/>
        <v>0</v>
      </c>
      <c r="R961" s="73">
        <f t="shared" si="574"/>
        <v>0</v>
      </c>
      <c r="S961" s="73">
        <f t="shared" si="575"/>
        <v>0</v>
      </c>
      <c r="T961" s="73">
        <f t="shared" si="576"/>
        <v>0</v>
      </c>
      <c r="U961" s="73">
        <f t="shared" si="577"/>
        <v>0</v>
      </c>
      <c r="V961" s="73">
        <f t="shared" si="578"/>
        <v>0</v>
      </c>
      <c r="W961" s="73">
        <f t="shared" si="566"/>
        <v>0</v>
      </c>
      <c r="Y961" s="72">
        <f t="shared" si="582"/>
        <v>0</v>
      </c>
      <c r="Z961" s="73">
        <f t="shared" si="583"/>
        <v>0</v>
      </c>
      <c r="AA961" s="58">
        <f t="shared" si="584"/>
        <v>0</v>
      </c>
      <c r="AB961" s="72">
        <f t="shared" si="585"/>
        <v>0</v>
      </c>
      <c r="AC961" s="72">
        <f t="shared" si="586"/>
        <v>0</v>
      </c>
      <c r="AD961" s="73">
        <f t="shared" si="587"/>
        <v>0</v>
      </c>
      <c r="AE961" s="73">
        <f t="shared" si="588"/>
        <v>0</v>
      </c>
      <c r="AF961" s="1">
        <f t="shared" ref="AF961:AF1024" si="589">IF(H961="NO",SUM(AA961:AE961)-E$2,SUM(AA961:AE961))</f>
        <v>0</v>
      </c>
      <c r="AH961" s="1" t="str">
        <f t="shared" si="564"/>
        <v>No</v>
      </c>
    </row>
    <row r="962" spans="1:34" hidden="1" x14ac:dyDescent="0.2">
      <c r="A962" s="88">
        <v>1.1429999999999999E-3</v>
      </c>
      <c r="B962" s="4">
        <f t="shared" si="579"/>
        <v>1.1429999999999999E-3</v>
      </c>
      <c r="C962"/>
      <c r="D962" s="213"/>
      <c r="E962" s="44" t="s">
        <v>21</v>
      </c>
      <c r="F962" s="14">
        <f t="shared" si="580"/>
        <v>0</v>
      </c>
      <c r="G962" s="14">
        <f t="shared" si="581"/>
        <v>0</v>
      </c>
      <c r="H962" s="101" t="str">
        <f>IF(ISNA(VLOOKUP(C962,[1]Sheet1!$J$2:$J$2999,1,FALSE)),"No","Yes")</f>
        <v>No</v>
      </c>
      <c r="I962" s="72">
        <f t="shared" ref="I962:I1002" si="590">IF(ISERROR(VLOOKUP($C962,Sprint1,5,FALSE)),0,(VLOOKUP($C962,Sprint1,5,FALSE)))</f>
        <v>0</v>
      </c>
      <c r="J962" s="72">
        <f t="shared" ref="J962:J1002" si="591">IF(ISERROR(VLOOKUP($C962,Sprint2,5,FALSE)),0,(VLOOKUP($C962,Sprint2,5,FALSE)))</f>
        <v>0</v>
      </c>
      <c r="K962" s="72">
        <f t="shared" ref="K962:K1002" si="592">IF(ISERROR(VLOOKUP($C962,Sprint3,5,FALSE)),0,(VLOOKUP($C962,Sprint3,5,FALSE)))</f>
        <v>0</v>
      </c>
      <c r="L962" s="72">
        <f t="shared" ref="L962:L1002" si="593">IF(ISERROR(VLOOKUP($C962,Sprint4,5,FALSE)),0,(VLOOKUP($C962,Sprint4,5,FALSE)))</f>
        <v>0</v>
      </c>
      <c r="M962" s="72">
        <f t="shared" ref="M962:M1002" si="594">IF(ISERROR(VLOOKUP($C962,Sprint5,5,FALSE)),0,(VLOOKUP($C962,Sprint5,5,FALSE)))</f>
        <v>0</v>
      </c>
      <c r="N962" s="72">
        <f t="shared" ref="N962:N1002" si="595">IF(ISERROR(VLOOKUP($C962,Sprint6,5,FALSE)),0,(VLOOKUP($C962,Sprint6,5,FALSE)))</f>
        <v>0</v>
      </c>
      <c r="O962" s="72">
        <f t="shared" ref="O962:O996" si="596">IF(ISERROR(VLOOKUP($C962,Sprint7,5,FALSE)),0,(VLOOKUP($C962,Sprint7,5,FALSE)))</f>
        <v>0</v>
      </c>
      <c r="Q962" s="73">
        <f t="shared" ref="Q962:Q1002" si="597">IF(ISERROR(VLOOKUP($C962,_End1,5,FALSE)),0,(VLOOKUP($C962,_End1,5,FALSE)))</f>
        <v>0</v>
      </c>
      <c r="R962" s="73">
        <f t="shared" ref="R962:R1002" si="598">IF(ISERROR(VLOOKUP($C962,_End2,5,FALSE)),0,(VLOOKUP($C962,_End2,5,FALSE)))</f>
        <v>0</v>
      </c>
      <c r="S962" s="73">
        <f t="shared" ref="S962:S1002" si="599">IF(ISERROR(VLOOKUP($C962,_End3,5,FALSE)),0,(VLOOKUP($C962,_End3,5,FALSE)))</f>
        <v>0</v>
      </c>
      <c r="T962" s="73">
        <f t="shared" ref="T962:T1002" si="600">IF(ISERROR(VLOOKUP($C962,_End4,5,FALSE)),0,(VLOOKUP($C962,_End4,5,FALSE)))</f>
        <v>0</v>
      </c>
      <c r="U962" s="73">
        <f t="shared" ref="U962:U1002" si="601">IF(ISERROR(VLOOKUP($C962,_End5,5,FALSE)),0,(VLOOKUP($C962,_End5,5,FALSE)))</f>
        <v>0</v>
      </c>
      <c r="V962" s="73">
        <f t="shared" ref="V962:V1002" si="602">IF(ISERROR(VLOOKUP($C962,_End6,5,FALSE)),0,(VLOOKUP($C962,_End6,5,FALSE)))</f>
        <v>0</v>
      </c>
      <c r="W962" s="73">
        <f t="shared" ref="W962:W996" si="603">IF(ISERROR(VLOOKUP($C962,_End7,5,FALSE)),0,(VLOOKUP($C962,_End7,5,FALSE)))</f>
        <v>0</v>
      </c>
      <c r="Y962" s="72">
        <f t="shared" si="582"/>
        <v>0</v>
      </c>
      <c r="Z962" s="73">
        <f t="shared" si="583"/>
        <v>0</v>
      </c>
      <c r="AA962" s="58">
        <f t="shared" si="584"/>
        <v>0</v>
      </c>
      <c r="AB962" s="72">
        <f t="shared" si="585"/>
        <v>0</v>
      </c>
      <c r="AC962" s="72">
        <f t="shared" si="586"/>
        <v>0</v>
      </c>
      <c r="AD962" s="73">
        <f t="shared" si="587"/>
        <v>0</v>
      </c>
      <c r="AE962" s="73">
        <f t="shared" si="588"/>
        <v>0</v>
      </c>
      <c r="AF962" s="1">
        <f t="shared" si="589"/>
        <v>0</v>
      </c>
      <c r="AH962" s="1" t="str">
        <f t="shared" si="564"/>
        <v>No</v>
      </c>
    </row>
    <row r="963" spans="1:34" hidden="1" x14ac:dyDescent="0.2">
      <c r="A963" s="88">
        <v>1.1440000000000001E-3</v>
      </c>
      <c r="B963" s="4">
        <f t="shared" si="579"/>
        <v>1.1440000000000001E-3</v>
      </c>
      <c r="C963"/>
      <c r="D963" s="213"/>
      <c r="E963" s="44" t="s">
        <v>21</v>
      </c>
      <c r="F963" s="14">
        <f t="shared" si="580"/>
        <v>0</v>
      </c>
      <c r="G963" s="14">
        <f t="shared" si="581"/>
        <v>0</v>
      </c>
      <c r="H963" s="101" t="str">
        <f>IF(ISNA(VLOOKUP(C963,[1]Sheet1!$J$2:$J$2999,1,FALSE)),"No","Yes")</f>
        <v>No</v>
      </c>
      <c r="I963" s="72">
        <f t="shared" si="590"/>
        <v>0</v>
      </c>
      <c r="J963" s="72">
        <f t="shared" si="591"/>
        <v>0</v>
      </c>
      <c r="K963" s="72">
        <f t="shared" si="592"/>
        <v>0</v>
      </c>
      <c r="L963" s="72">
        <f t="shared" si="593"/>
        <v>0</v>
      </c>
      <c r="M963" s="72">
        <f t="shared" si="594"/>
        <v>0</v>
      </c>
      <c r="N963" s="72">
        <f t="shared" si="595"/>
        <v>0</v>
      </c>
      <c r="O963" s="72">
        <f t="shared" si="596"/>
        <v>0</v>
      </c>
      <c r="Q963" s="73">
        <f t="shared" si="597"/>
        <v>0</v>
      </c>
      <c r="R963" s="73">
        <f t="shared" si="598"/>
        <v>0</v>
      </c>
      <c r="S963" s="73">
        <f t="shared" si="599"/>
        <v>0</v>
      </c>
      <c r="T963" s="73">
        <f t="shared" si="600"/>
        <v>0</v>
      </c>
      <c r="U963" s="73">
        <f t="shared" si="601"/>
        <v>0</v>
      </c>
      <c r="V963" s="73">
        <f t="shared" si="602"/>
        <v>0</v>
      </c>
      <c r="W963" s="73">
        <f t="shared" si="603"/>
        <v>0</v>
      </c>
      <c r="Y963" s="72">
        <f t="shared" si="582"/>
        <v>0</v>
      </c>
      <c r="Z963" s="73">
        <f t="shared" si="583"/>
        <v>0</v>
      </c>
      <c r="AA963" s="58">
        <f t="shared" si="584"/>
        <v>0</v>
      </c>
      <c r="AB963" s="72">
        <f t="shared" si="585"/>
        <v>0</v>
      </c>
      <c r="AC963" s="72">
        <f t="shared" si="586"/>
        <v>0</v>
      </c>
      <c r="AD963" s="73">
        <f t="shared" si="587"/>
        <v>0</v>
      </c>
      <c r="AE963" s="73">
        <f t="shared" si="588"/>
        <v>0</v>
      </c>
      <c r="AF963" s="1">
        <f t="shared" si="589"/>
        <v>0</v>
      </c>
      <c r="AH963" s="1" t="str">
        <f t="shared" si="564"/>
        <v>No</v>
      </c>
    </row>
    <row r="964" spans="1:34" hidden="1" x14ac:dyDescent="0.2">
      <c r="A964" s="88">
        <v>1.145E-3</v>
      </c>
      <c r="B964" s="4">
        <f t="shared" si="579"/>
        <v>1.145E-3</v>
      </c>
      <c r="C964"/>
      <c r="D964" s="213"/>
      <c r="E964" s="44" t="s">
        <v>21</v>
      </c>
      <c r="F964" s="14">
        <f t="shared" si="580"/>
        <v>0</v>
      </c>
      <c r="G964" s="14">
        <f t="shared" si="581"/>
        <v>0</v>
      </c>
      <c r="H964" s="101" t="str">
        <f>IF(ISNA(VLOOKUP(C964,[1]Sheet1!$J$2:$J$2999,1,FALSE)),"No","Yes")</f>
        <v>No</v>
      </c>
      <c r="I964" s="72">
        <f t="shared" si="590"/>
        <v>0</v>
      </c>
      <c r="J964" s="72">
        <f t="shared" si="591"/>
        <v>0</v>
      </c>
      <c r="K964" s="72">
        <f t="shared" si="592"/>
        <v>0</v>
      </c>
      <c r="L964" s="72">
        <f t="shared" si="593"/>
        <v>0</v>
      </c>
      <c r="M964" s="72">
        <f t="shared" si="594"/>
        <v>0</v>
      </c>
      <c r="N964" s="72">
        <f t="shared" si="595"/>
        <v>0</v>
      </c>
      <c r="O964" s="72">
        <f t="shared" si="596"/>
        <v>0</v>
      </c>
      <c r="Q964" s="73">
        <f t="shared" si="597"/>
        <v>0</v>
      </c>
      <c r="R964" s="73">
        <f t="shared" si="598"/>
        <v>0</v>
      </c>
      <c r="S964" s="73">
        <f t="shared" si="599"/>
        <v>0</v>
      </c>
      <c r="T964" s="73">
        <f t="shared" si="600"/>
        <v>0</v>
      </c>
      <c r="U964" s="73">
        <f t="shared" si="601"/>
        <v>0</v>
      </c>
      <c r="V964" s="73">
        <f t="shared" si="602"/>
        <v>0</v>
      </c>
      <c r="W964" s="73">
        <f t="shared" si="603"/>
        <v>0</v>
      </c>
      <c r="Y964" s="72">
        <f t="shared" si="582"/>
        <v>0</v>
      </c>
      <c r="Z964" s="73">
        <f t="shared" si="583"/>
        <v>0</v>
      </c>
      <c r="AA964" s="58">
        <f t="shared" si="584"/>
        <v>0</v>
      </c>
      <c r="AB964" s="72">
        <f t="shared" si="585"/>
        <v>0</v>
      </c>
      <c r="AC964" s="72">
        <f t="shared" si="586"/>
        <v>0</v>
      </c>
      <c r="AD964" s="73">
        <f t="shared" si="587"/>
        <v>0</v>
      </c>
      <c r="AE964" s="73">
        <f t="shared" si="588"/>
        <v>0</v>
      </c>
      <c r="AF964" s="1">
        <f t="shared" si="589"/>
        <v>0</v>
      </c>
      <c r="AH964" s="1" t="str">
        <f t="shared" si="564"/>
        <v>No</v>
      </c>
    </row>
    <row r="965" spans="1:34" hidden="1" x14ac:dyDescent="0.2">
      <c r="A965" s="88">
        <v>1.1460000000000001E-3</v>
      </c>
      <c r="B965" s="4">
        <f t="shared" si="579"/>
        <v>1.1460000000000001E-3</v>
      </c>
      <c r="C965"/>
      <c r="D965" s="213"/>
      <c r="E965" s="44" t="s">
        <v>21</v>
      </c>
      <c r="F965" s="14">
        <f t="shared" si="580"/>
        <v>0</v>
      </c>
      <c r="G965" s="14">
        <f t="shared" si="581"/>
        <v>0</v>
      </c>
      <c r="H965" s="101" t="str">
        <f>IF(ISNA(VLOOKUP(C965,[1]Sheet1!$J$2:$J$2999,1,FALSE)),"No","Yes")</f>
        <v>No</v>
      </c>
      <c r="I965" s="72">
        <f t="shared" si="590"/>
        <v>0</v>
      </c>
      <c r="J965" s="72">
        <f t="shared" si="591"/>
        <v>0</v>
      </c>
      <c r="K965" s="72">
        <f t="shared" si="592"/>
        <v>0</v>
      </c>
      <c r="L965" s="72">
        <f t="shared" si="593"/>
        <v>0</v>
      </c>
      <c r="M965" s="72">
        <f t="shared" si="594"/>
        <v>0</v>
      </c>
      <c r="N965" s="72">
        <f t="shared" si="595"/>
        <v>0</v>
      </c>
      <c r="O965" s="72">
        <f t="shared" si="596"/>
        <v>0</v>
      </c>
      <c r="Q965" s="73">
        <f t="shared" si="597"/>
        <v>0</v>
      </c>
      <c r="R965" s="73">
        <f t="shared" si="598"/>
        <v>0</v>
      </c>
      <c r="S965" s="73">
        <f t="shared" si="599"/>
        <v>0</v>
      </c>
      <c r="T965" s="73">
        <f t="shared" si="600"/>
        <v>0</v>
      </c>
      <c r="U965" s="73">
        <f t="shared" si="601"/>
        <v>0</v>
      </c>
      <c r="V965" s="73">
        <f t="shared" si="602"/>
        <v>0</v>
      </c>
      <c r="W965" s="73">
        <f t="shared" si="603"/>
        <v>0</v>
      </c>
      <c r="Y965" s="72">
        <f t="shared" si="582"/>
        <v>0</v>
      </c>
      <c r="Z965" s="73">
        <f t="shared" si="583"/>
        <v>0</v>
      </c>
      <c r="AA965" s="58">
        <f t="shared" si="584"/>
        <v>0</v>
      </c>
      <c r="AB965" s="72">
        <f t="shared" si="585"/>
        <v>0</v>
      </c>
      <c r="AC965" s="72">
        <f t="shared" si="586"/>
        <v>0</v>
      </c>
      <c r="AD965" s="73">
        <f t="shared" si="587"/>
        <v>0</v>
      </c>
      <c r="AE965" s="73">
        <f t="shared" si="588"/>
        <v>0</v>
      </c>
      <c r="AF965" s="1">
        <f t="shared" si="589"/>
        <v>0</v>
      </c>
      <c r="AH965" s="1" t="str">
        <f t="shared" ref="AH965:AH1028" si="604">IF(ISERROR(VLOOKUP(D965,AI$12:AI$100,1,FALSE)),"No","Yes")</f>
        <v>No</v>
      </c>
    </row>
    <row r="966" spans="1:34" hidden="1" x14ac:dyDescent="0.2">
      <c r="A966" s="88">
        <v>1.147E-3</v>
      </c>
      <c r="B966" s="4">
        <f t="shared" si="579"/>
        <v>1.147E-3</v>
      </c>
      <c r="C966"/>
      <c r="D966" s="213"/>
      <c r="E966" s="44" t="s">
        <v>21</v>
      </c>
      <c r="F966" s="14">
        <f t="shared" si="580"/>
        <v>0</v>
      </c>
      <c r="G966" s="14">
        <f t="shared" si="581"/>
        <v>0</v>
      </c>
      <c r="H966" s="101" t="str">
        <f>IF(ISNA(VLOOKUP(C966,[1]Sheet1!$J$2:$J$2999,1,FALSE)),"No","Yes")</f>
        <v>No</v>
      </c>
      <c r="I966" s="72">
        <f t="shared" si="590"/>
        <v>0</v>
      </c>
      <c r="J966" s="72">
        <f t="shared" si="591"/>
        <v>0</v>
      </c>
      <c r="K966" s="72">
        <f t="shared" si="592"/>
        <v>0</v>
      </c>
      <c r="L966" s="72">
        <f t="shared" si="593"/>
        <v>0</v>
      </c>
      <c r="M966" s="72">
        <f t="shared" si="594"/>
        <v>0</v>
      </c>
      <c r="N966" s="72">
        <f t="shared" si="595"/>
        <v>0</v>
      </c>
      <c r="O966" s="72">
        <f t="shared" si="596"/>
        <v>0</v>
      </c>
      <c r="Q966" s="73">
        <f t="shared" si="597"/>
        <v>0</v>
      </c>
      <c r="R966" s="73">
        <f t="shared" si="598"/>
        <v>0</v>
      </c>
      <c r="S966" s="73">
        <f t="shared" si="599"/>
        <v>0</v>
      </c>
      <c r="T966" s="73">
        <f t="shared" si="600"/>
        <v>0</v>
      </c>
      <c r="U966" s="73">
        <f t="shared" si="601"/>
        <v>0</v>
      </c>
      <c r="V966" s="73">
        <f t="shared" si="602"/>
        <v>0</v>
      </c>
      <c r="W966" s="73">
        <f t="shared" si="603"/>
        <v>0</v>
      </c>
      <c r="Y966" s="72">
        <f t="shared" si="582"/>
        <v>0</v>
      </c>
      <c r="Z966" s="73">
        <f t="shared" si="583"/>
        <v>0</v>
      </c>
      <c r="AA966" s="58">
        <f t="shared" si="584"/>
        <v>0</v>
      </c>
      <c r="AB966" s="72">
        <f t="shared" si="585"/>
        <v>0</v>
      </c>
      <c r="AC966" s="72">
        <f t="shared" si="586"/>
        <v>0</v>
      </c>
      <c r="AD966" s="73">
        <f t="shared" si="587"/>
        <v>0</v>
      </c>
      <c r="AE966" s="73">
        <f t="shared" si="588"/>
        <v>0</v>
      </c>
      <c r="AF966" s="1">
        <f t="shared" si="589"/>
        <v>0</v>
      </c>
      <c r="AH966" s="1" t="str">
        <f t="shared" si="604"/>
        <v>No</v>
      </c>
    </row>
    <row r="967" spans="1:34" hidden="1" x14ac:dyDescent="0.2">
      <c r="A967" s="88">
        <v>1.1479999999999999E-3</v>
      </c>
      <c r="B967" s="4">
        <f t="shared" si="579"/>
        <v>1.1479999999999999E-3</v>
      </c>
      <c r="C967"/>
      <c r="D967" s="213"/>
      <c r="E967" s="44" t="s">
        <v>21</v>
      </c>
      <c r="F967" s="14">
        <f t="shared" si="580"/>
        <v>0</v>
      </c>
      <c r="G967" s="14">
        <f t="shared" si="581"/>
        <v>0</v>
      </c>
      <c r="H967" s="101" t="str">
        <f>IF(ISNA(VLOOKUP(C967,[1]Sheet1!$J$2:$J$2999,1,FALSE)),"No","Yes")</f>
        <v>No</v>
      </c>
      <c r="I967" s="72">
        <f t="shared" si="590"/>
        <v>0</v>
      </c>
      <c r="J967" s="72">
        <f t="shared" si="591"/>
        <v>0</v>
      </c>
      <c r="K967" s="72">
        <f t="shared" si="592"/>
        <v>0</v>
      </c>
      <c r="L967" s="72">
        <f t="shared" si="593"/>
        <v>0</v>
      </c>
      <c r="M967" s="72">
        <f t="shared" si="594"/>
        <v>0</v>
      </c>
      <c r="N967" s="72">
        <f t="shared" si="595"/>
        <v>0</v>
      </c>
      <c r="O967" s="72">
        <f t="shared" si="596"/>
        <v>0</v>
      </c>
      <c r="Q967" s="73">
        <f t="shared" si="597"/>
        <v>0</v>
      </c>
      <c r="R967" s="73">
        <f t="shared" si="598"/>
        <v>0</v>
      </c>
      <c r="S967" s="73">
        <f t="shared" si="599"/>
        <v>0</v>
      </c>
      <c r="T967" s="73">
        <f t="shared" si="600"/>
        <v>0</v>
      </c>
      <c r="U967" s="73">
        <f t="shared" si="601"/>
        <v>0</v>
      </c>
      <c r="V967" s="73">
        <f t="shared" si="602"/>
        <v>0</v>
      </c>
      <c r="W967" s="73">
        <f t="shared" si="603"/>
        <v>0</v>
      </c>
      <c r="Y967" s="72">
        <f t="shared" si="582"/>
        <v>0</v>
      </c>
      <c r="Z967" s="73">
        <f t="shared" si="583"/>
        <v>0</v>
      </c>
      <c r="AA967" s="58">
        <f t="shared" si="584"/>
        <v>0</v>
      </c>
      <c r="AB967" s="72">
        <f t="shared" si="585"/>
        <v>0</v>
      </c>
      <c r="AC967" s="72">
        <f t="shared" si="586"/>
        <v>0</v>
      </c>
      <c r="AD967" s="73">
        <f t="shared" si="587"/>
        <v>0</v>
      </c>
      <c r="AE967" s="73">
        <f t="shared" si="588"/>
        <v>0</v>
      </c>
      <c r="AF967" s="1">
        <f t="shared" si="589"/>
        <v>0</v>
      </c>
      <c r="AH967" s="1" t="str">
        <f t="shared" si="604"/>
        <v>No</v>
      </c>
    </row>
    <row r="968" spans="1:34" hidden="1" x14ac:dyDescent="0.2">
      <c r="A968" s="88">
        <v>1.1490000000000001E-3</v>
      </c>
      <c r="B968" s="4">
        <f t="shared" si="579"/>
        <v>1.1490000000000001E-3</v>
      </c>
      <c r="C968"/>
      <c r="D968" s="213"/>
      <c r="E968" s="44" t="s">
        <v>21</v>
      </c>
      <c r="F968" s="14">
        <f t="shared" si="580"/>
        <v>0</v>
      </c>
      <c r="G968" s="14">
        <f t="shared" si="581"/>
        <v>0</v>
      </c>
      <c r="H968" s="101" t="str">
        <f>IF(ISNA(VLOOKUP(C968,[1]Sheet1!$J$2:$J$2999,1,FALSE)),"No","Yes")</f>
        <v>No</v>
      </c>
      <c r="I968" s="72">
        <f t="shared" si="590"/>
        <v>0</v>
      </c>
      <c r="J968" s="72">
        <f t="shared" si="591"/>
        <v>0</v>
      </c>
      <c r="K968" s="72">
        <f t="shared" si="592"/>
        <v>0</v>
      </c>
      <c r="L968" s="72">
        <f t="shared" si="593"/>
        <v>0</v>
      </c>
      <c r="M968" s="72">
        <f t="shared" si="594"/>
        <v>0</v>
      </c>
      <c r="N968" s="72">
        <f t="shared" si="595"/>
        <v>0</v>
      </c>
      <c r="O968" s="72">
        <f t="shared" si="596"/>
        <v>0</v>
      </c>
      <c r="Q968" s="73">
        <f t="shared" si="597"/>
        <v>0</v>
      </c>
      <c r="R968" s="73">
        <f t="shared" si="598"/>
        <v>0</v>
      </c>
      <c r="S968" s="73">
        <f t="shared" si="599"/>
        <v>0</v>
      </c>
      <c r="T968" s="73">
        <f t="shared" si="600"/>
        <v>0</v>
      </c>
      <c r="U968" s="73">
        <f t="shared" si="601"/>
        <v>0</v>
      </c>
      <c r="V968" s="73">
        <f t="shared" si="602"/>
        <v>0</v>
      </c>
      <c r="W968" s="73">
        <f t="shared" si="603"/>
        <v>0</v>
      </c>
      <c r="Y968" s="72">
        <f t="shared" si="582"/>
        <v>0</v>
      </c>
      <c r="Z968" s="73">
        <f t="shared" si="583"/>
        <v>0</v>
      </c>
      <c r="AA968" s="58">
        <f t="shared" si="584"/>
        <v>0</v>
      </c>
      <c r="AB968" s="72">
        <f t="shared" si="585"/>
        <v>0</v>
      </c>
      <c r="AC968" s="72">
        <f t="shared" si="586"/>
        <v>0</v>
      </c>
      <c r="AD968" s="73">
        <f t="shared" si="587"/>
        <v>0</v>
      </c>
      <c r="AE968" s="73">
        <f t="shared" si="588"/>
        <v>0</v>
      </c>
      <c r="AF968" s="1">
        <f t="shared" si="589"/>
        <v>0</v>
      </c>
      <c r="AH968" s="1" t="str">
        <f t="shared" si="604"/>
        <v>No</v>
      </c>
    </row>
    <row r="969" spans="1:34" hidden="1" x14ac:dyDescent="0.2">
      <c r="A969" s="88">
        <v>1.15E-3</v>
      </c>
      <c r="B969" s="4">
        <f t="shared" si="579"/>
        <v>1.15E-3</v>
      </c>
      <c r="C969"/>
      <c r="D969" s="213"/>
      <c r="E969" s="44" t="s">
        <v>21</v>
      </c>
      <c r="F969" s="14">
        <f t="shared" si="580"/>
        <v>0</v>
      </c>
      <c r="G969" s="14">
        <f t="shared" si="581"/>
        <v>0</v>
      </c>
      <c r="H969" s="101" t="str">
        <f>IF(ISNA(VLOOKUP(C969,[1]Sheet1!$J$2:$J$2999,1,FALSE)),"No","Yes")</f>
        <v>No</v>
      </c>
      <c r="I969" s="72">
        <f t="shared" si="590"/>
        <v>0</v>
      </c>
      <c r="J969" s="72">
        <f t="shared" si="591"/>
        <v>0</v>
      </c>
      <c r="K969" s="72">
        <f t="shared" si="592"/>
        <v>0</v>
      </c>
      <c r="L969" s="72">
        <f t="shared" si="593"/>
        <v>0</v>
      </c>
      <c r="M969" s="72">
        <f t="shared" si="594"/>
        <v>0</v>
      </c>
      <c r="N969" s="72">
        <f t="shared" si="595"/>
        <v>0</v>
      </c>
      <c r="O969" s="72">
        <f t="shared" si="596"/>
        <v>0</v>
      </c>
      <c r="Q969" s="73">
        <f t="shared" si="597"/>
        <v>0</v>
      </c>
      <c r="R969" s="73">
        <f t="shared" si="598"/>
        <v>0</v>
      </c>
      <c r="S969" s="73">
        <f t="shared" si="599"/>
        <v>0</v>
      </c>
      <c r="T969" s="73">
        <f t="shared" si="600"/>
        <v>0</v>
      </c>
      <c r="U969" s="73">
        <f t="shared" si="601"/>
        <v>0</v>
      </c>
      <c r="V969" s="73">
        <f t="shared" si="602"/>
        <v>0</v>
      </c>
      <c r="W969" s="73">
        <f t="shared" si="603"/>
        <v>0</v>
      </c>
      <c r="Y969" s="72">
        <f t="shared" si="582"/>
        <v>0</v>
      </c>
      <c r="Z969" s="73">
        <f t="shared" si="583"/>
        <v>0</v>
      </c>
      <c r="AA969" s="58">
        <f t="shared" si="584"/>
        <v>0</v>
      </c>
      <c r="AB969" s="72">
        <f t="shared" si="585"/>
        <v>0</v>
      </c>
      <c r="AC969" s="72">
        <f t="shared" si="586"/>
        <v>0</v>
      </c>
      <c r="AD969" s="73">
        <f t="shared" si="587"/>
        <v>0</v>
      </c>
      <c r="AE969" s="73">
        <f t="shared" si="588"/>
        <v>0</v>
      </c>
      <c r="AF969" s="1">
        <f t="shared" si="589"/>
        <v>0</v>
      </c>
      <c r="AH969" s="1" t="str">
        <f t="shared" si="604"/>
        <v>No</v>
      </c>
    </row>
    <row r="970" spans="1:34" hidden="1" x14ac:dyDescent="0.2">
      <c r="A970" s="88">
        <v>1.1510000000000001E-3</v>
      </c>
      <c r="B970" s="4">
        <f t="shared" si="579"/>
        <v>1.1510000000000001E-3</v>
      </c>
      <c r="C970"/>
      <c r="D970" s="213"/>
      <c r="E970" s="44" t="s">
        <v>21</v>
      </c>
      <c r="F970" s="14">
        <f t="shared" si="580"/>
        <v>0</v>
      </c>
      <c r="G970" s="14">
        <f t="shared" si="581"/>
        <v>0</v>
      </c>
      <c r="H970" s="101" t="str">
        <f>IF(ISNA(VLOOKUP(C970,[1]Sheet1!$J$2:$J$2999,1,FALSE)),"No","Yes")</f>
        <v>No</v>
      </c>
      <c r="I970" s="72">
        <f t="shared" si="590"/>
        <v>0</v>
      </c>
      <c r="J970" s="72">
        <f t="shared" si="591"/>
        <v>0</v>
      </c>
      <c r="K970" s="72">
        <f t="shared" si="592"/>
        <v>0</v>
      </c>
      <c r="L970" s="72">
        <f t="shared" si="593"/>
        <v>0</v>
      </c>
      <c r="M970" s="72">
        <f t="shared" si="594"/>
        <v>0</v>
      </c>
      <c r="N970" s="72">
        <f t="shared" si="595"/>
        <v>0</v>
      </c>
      <c r="O970" s="72">
        <f t="shared" si="596"/>
        <v>0</v>
      </c>
      <c r="Q970" s="73">
        <f t="shared" si="597"/>
        <v>0</v>
      </c>
      <c r="R970" s="73">
        <f t="shared" si="598"/>
        <v>0</v>
      </c>
      <c r="S970" s="73">
        <f t="shared" si="599"/>
        <v>0</v>
      </c>
      <c r="T970" s="73">
        <f t="shared" si="600"/>
        <v>0</v>
      </c>
      <c r="U970" s="73">
        <f t="shared" si="601"/>
        <v>0</v>
      </c>
      <c r="V970" s="73">
        <f t="shared" si="602"/>
        <v>0</v>
      </c>
      <c r="W970" s="73">
        <f t="shared" si="603"/>
        <v>0</v>
      </c>
      <c r="Y970" s="72">
        <f t="shared" si="582"/>
        <v>0</v>
      </c>
      <c r="Z970" s="73">
        <f t="shared" si="583"/>
        <v>0</v>
      </c>
      <c r="AA970" s="58">
        <f t="shared" si="584"/>
        <v>0</v>
      </c>
      <c r="AB970" s="72">
        <f t="shared" si="585"/>
        <v>0</v>
      </c>
      <c r="AC970" s="72">
        <f t="shared" si="586"/>
        <v>0</v>
      </c>
      <c r="AD970" s="73">
        <f t="shared" si="587"/>
        <v>0</v>
      </c>
      <c r="AE970" s="73">
        <f t="shared" si="588"/>
        <v>0</v>
      </c>
      <c r="AF970" s="1">
        <f t="shared" si="589"/>
        <v>0</v>
      </c>
      <c r="AH970" s="1" t="str">
        <f t="shared" si="604"/>
        <v>No</v>
      </c>
    </row>
    <row r="971" spans="1:34" hidden="1" x14ac:dyDescent="0.2">
      <c r="A971" s="88">
        <v>1.152E-3</v>
      </c>
      <c r="B971" s="4">
        <f t="shared" si="579"/>
        <v>1.152E-3</v>
      </c>
      <c r="C971"/>
      <c r="D971" s="213"/>
      <c r="E971" s="44" t="s">
        <v>21</v>
      </c>
      <c r="F971" s="14">
        <f t="shared" si="580"/>
        <v>0</v>
      </c>
      <c r="G971" s="14">
        <f t="shared" si="581"/>
        <v>0</v>
      </c>
      <c r="H971" s="101" t="str">
        <f>IF(ISNA(VLOOKUP(C971,[1]Sheet1!$J$2:$J$2999,1,FALSE)),"No","Yes")</f>
        <v>No</v>
      </c>
      <c r="I971" s="72">
        <f t="shared" si="590"/>
        <v>0</v>
      </c>
      <c r="J971" s="72">
        <f t="shared" si="591"/>
        <v>0</v>
      </c>
      <c r="K971" s="72">
        <f t="shared" si="592"/>
        <v>0</v>
      </c>
      <c r="L971" s="72">
        <f t="shared" si="593"/>
        <v>0</v>
      </c>
      <c r="M971" s="72">
        <f t="shared" si="594"/>
        <v>0</v>
      </c>
      <c r="N971" s="72">
        <f t="shared" si="595"/>
        <v>0</v>
      </c>
      <c r="O971" s="72">
        <f t="shared" si="596"/>
        <v>0</v>
      </c>
      <c r="Q971" s="73">
        <f t="shared" si="597"/>
        <v>0</v>
      </c>
      <c r="R971" s="73">
        <f t="shared" si="598"/>
        <v>0</v>
      </c>
      <c r="S971" s="73">
        <f t="shared" si="599"/>
        <v>0</v>
      </c>
      <c r="T971" s="73">
        <f t="shared" si="600"/>
        <v>0</v>
      </c>
      <c r="U971" s="73">
        <f t="shared" si="601"/>
        <v>0</v>
      </c>
      <c r="V971" s="73">
        <f t="shared" si="602"/>
        <v>0</v>
      </c>
      <c r="W971" s="73">
        <f t="shared" si="603"/>
        <v>0</v>
      </c>
      <c r="Y971" s="72">
        <f t="shared" si="582"/>
        <v>0</v>
      </c>
      <c r="Z971" s="73">
        <f t="shared" si="583"/>
        <v>0</v>
      </c>
      <c r="AA971" s="58">
        <f t="shared" si="584"/>
        <v>0</v>
      </c>
      <c r="AB971" s="72">
        <f t="shared" si="585"/>
        <v>0</v>
      </c>
      <c r="AC971" s="72">
        <f t="shared" si="586"/>
        <v>0</v>
      </c>
      <c r="AD971" s="73">
        <f t="shared" si="587"/>
        <v>0</v>
      </c>
      <c r="AE971" s="73">
        <f t="shared" si="588"/>
        <v>0</v>
      </c>
      <c r="AF971" s="1">
        <f t="shared" si="589"/>
        <v>0</v>
      </c>
      <c r="AH971" s="1" t="str">
        <f t="shared" si="604"/>
        <v>No</v>
      </c>
    </row>
    <row r="972" spans="1:34" hidden="1" x14ac:dyDescent="0.2">
      <c r="A972" s="88">
        <v>1.1529999999999999E-3</v>
      </c>
      <c r="B972" s="4">
        <f t="shared" si="579"/>
        <v>1.1529999999999999E-3</v>
      </c>
      <c r="C972"/>
      <c r="D972" s="213"/>
      <c r="E972" s="44" t="s">
        <v>21</v>
      </c>
      <c r="F972" s="14">
        <f t="shared" si="580"/>
        <v>0</v>
      </c>
      <c r="G972" s="14">
        <f t="shared" si="581"/>
        <v>0</v>
      </c>
      <c r="H972" s="101" t="str">
        <f>IF(ISNA(VLOOKUP(C972,[1]Sheet1!$J$2:$J$2999,1,FALSE)),"No","Yes")</f>
        <v>No</v>
      </c>
      <c r="I972" s="72">
        <f t="shared" si="590"/>
        <v>0</v>
      </c>
      <c r="J972" s="72">
        <f t="shared" si="591"/>
        <v>0</v>
      </c>
      <c r="K972" s="72">
        <f t="shared" si="592"/>
        <v>0</v>
      </c>
      <c r="L972" s="72">
        <f t="shared" si="593"/>
        <v>0</v>
      </c>
      <c r="M972" s="72">
        <f t="shared" si="594"/>
        <v>0</v>
      </c>
      <c r="N972" s="72">
        <f t="shared" si="595"/>
        <v>0</v>
      </c>
      <c r="O972" s="72">
        <f t="shared" si="596"/>
        <v>0</v>
      </c>
      <c r="Q972" s="73">
        <f t="shared" si="597"/>
        <v>0</v>
      </c>
      <c r="R972" s="73">
        <f t="shared" si="598"/>
        <v>0</v>
      </c>
      <c r="S972" s="73">
        <f t="shared" si="599"/>
        <v>0</v>
      </c>
      <c r="T972" s="73">
        <f t="shared" si="600"/>
        <v>0</v>
      </c>
      <c r="U972" s="73">
        <f t="shared" si="601"/>
        <v>0</v>
      </c>
      <c r="V972" s="73">
        <f t="shared" si="602"/>
        <v>0</v>
      </c>
      <c r="W972" s="73">
        <f t="shared" si="603"/>
        <v>0</v>
      </c>
      <c r="Y972" s="72">
        <f t="shared" si="582"/>
        <v>0</v>
      </c>
      <c r="Z972" s="73">
        <f t="shared" si="583"/>
        <v>0</v>
      </c>
      <c r="AA972" s="58">
        <f t="shared" si="584"/>
        <v>0</v>
      </c>
      <c r="AB972" s="72">
        <f t="shared" si="585"/>
        <v>0</v>
      </c>
      <c r="AC972" s="72">
        <f t="shared" si="586"/>
        <v>0</v>
      </c>
      <c r="AD972" s="73">
        <f t="shared" si="587"/>
        <v>0</v>
      </c>
      <c r="AE972" s="73">
        <f t="shared" si="588"/>
        <v>0</v>
      </c>
      <c r="AF972" s="1">
        <f t="shared" si="589"/>
        <v>0</v>
      </c>
      <c r="AH972" s="1" t="str">
        <f t="shared" si="604"/>
        <v>No</v>
      </c>
    </row>
    <row r="973" spans="1:34" hidden="1" x14ac:dyDescent="0.2">
      <c r="A973" s="88">
        <v>1.1540000000000001E-3</v>
      </c>
      <c r="B973" s="4">
        <f t="shared" si="579"/>
        <v>1.1540000000000001E-3</v>
      </c>
      <c r="C973"/>
      <c r="D973" s="213"/>
      <c r="E973" s="44" t="s">
        <v>21</v>
      </c>
      <c r="F973" s="14">
        <f t="shared" si="580"/>
        <v>0</v>
      </c>
      <c r="G973" s="14">
        <f t="shared" si="581"/>
        <v>0</v>
      </c>
      <c r="H973" s="101" t="str">
        <f>IF(ISNA(VLOOKUP(C973,[1]Sheet1!$J$2:$J$2999,1,FALSE)),"No","Yes")</f>
        <v>No</v>
      </c>
      <c r="I973" s="72">
        <f t="shared" si="590"/>
        <v>0</v>
      </c>
      <c r="J973" s="72">
        <f t="shared" si="591"/>
        <v>0</v>
      </c>
      <c r="K973" s="72">
        <f t="shared" si="592"/>
        <v>0</v>
      </c>
      <c r="L973" s="72">
        <f t="shared" si="593"/>
        <v>0</v>
      </c>
      <c r="M973" s="72">
        <f t="shared" si="594"/>
        <v>0</v>
      </c>
      <c r="N973" s="72">
        <f t="shared" si="595"/>
        <v>0</v>
      </c>
      <c r="O973" s="72">
        <f t="shared" si="596"/>
        <v>0</v>
      </c>
      <c r="Q973" s="73">
        <f t="shared" si="597"/>
        <v>0</v>
      </c>
      <c r="R973" s="73">
        <f t="shared" si="598"/>
        <v>0</v>
      </c>
      <c r="S973" s="73">
        <f t="shared" si="599"/>
        <v>0</v>
      </c>
      <c r="T973" s="73">
        <f t="shared" si="600"/>
        <v>0</v>
      </c>
      <c r="U973" s="73">
        <f t="shared" si="601"/>
        <v>0</v>
      </c>
      <c r="V973" s="73">
        <f t="shared" si="602"/>
        <v>0</v>
      </c>
      <c r="W973" s="73">
        <f t="shared" si="603"/>
        <v>0</v>
      </c>
      <c r="Y973" s="72">
        <f t="shared" si="582"/>
        <v>0</v>
      </c>
      <c r="Z973" s="73">
        <f t="shared" si="583"/>
        <v>0</v>
      </c>
      <c r="AA973" s="58">
        <f t="shared" si="584"/>
        <v>0</v>
      </c>
      <c r="AB973" s="72">
        <f t="shared" si="585"/>
        <v>0</v>
      </c>
      <c r="AC973" s="72">
        <f t="shared" si="586"/>
        <v>0</v>
      </c>
      <c r="AD973" s="73">
        <f t="shared" si="587"/>
        <v>0</v>
      </c>
      <c r="AE973" s="73">
        <f t="shared" si="588"/>
        <v>0</v>
      </c>
      <c r="AF973" s="1">
        <f t="shared" si="589"/>
        <v>0</v>
      </c>
      <c r="AH973" s="1" t="str">
        <f t="shared" si="604"/>
        <v>No</v>
      </c>
    </row>
    <row r="974" spans="1:34" hidden="1" x14ac:dyDescent="0.2">
      <c r="A974" s="88">
        <v>1.155E-3</v>
      </c>
      <c r="B974" s="4">
        <f t="shared" si="579"/>
        <v>1.155E-3</v>
      </c>
      <c r="C974"/>
      <c r="D974" s="213"/>
      <c r="E974" s="44" t="s">
        <v>21</v>
      </c>
      <c r="F974" s="14">
        <f t="shared" si="580"/>
        <v>0</v>
      </c>
      <c r="G974" s="14">
        <f t="shared" si="581"/>
        <v>0</v>
      </c>
      <c r="H974" s="101" t="str">
        <f>IF(ISNA(VLOOKUP(C974,[1]Sheet1!$J$2:$J$2999,1,FALSE)),"No","Yes")</f>
        <v>No</v>
      </c>
      <c r="I974" s="72">
        <f t="shared" si="590"/>
        <v>0</v>
      </c>
      <c r="J974" s="72">
        <f t="shared" si="591"/>
        <v>0</v>
      </c>
      <c r="K974" s="72">
        <f t="shared" si="592"/>
        <v>0</v>
      </c>
      <c r="L974" s="72">
        <f t="shared" si="593"/>
        <v>0</v>
      </c>
      <c r="M974" s="72">
        <f t="shared" si="594"/>
        <v>0</v>
      </c>
      <c r="N974" s="72">
        <f t="shared" si="595"/>
        <v>0</v>
      </c>
      <c r="O974" s="72">
        <f t="shared" si="596"/>
        <v>0</v>
      </c>
      <c r="Q974" s="73">
        <f t="shared" si="597"/>
        <v>0</v>
      </c>
      <c r="R974" s="73">
        <f t="shared" si="598"/>
        <v>0</v>
      </c>
      <c r="S974" s="73">
        <f t="shared" si="599"/>
        <v>0</v>
      </c>
      <c r="T974" s="73">
        <f t="shared" si="600"/>
        <v>0</v>
      </c>
      <c r="U974" s="73">
        <f t="shared" si="601"/>
        <v>0</v>
      </c>
      <c r="V974" s="73">
        <f t="shared" si="602"/>
        <v>0</v>
      </c>
      <c r="W974" s="73">
        <f t="shared" si="603"/>
        <v>0</v>
      </c>
      <c r="Y974" s="72">
        <f t="shared" si="582"/>
        <v>0</v>
      </c>
      <c r="Z974" s="73">
        <f t="shared" si="583"/>
        <v>0</v>
      </c>
      <c r="AA974" s="58">
        <f t="shared" si="584"/>
        <v>0</v>
      </c>
      <c r="AB974" s="72">
        <f t="shared" si="585"/>
        <v>0</v>
      </c>
      <c r="AC974" s="72">
        <f t="shared" si="586"/>
        <v>0</v>
      </c>
      <c r="AD974" s="73">
        <f t="shared" si="587"/>
        <v>0</v>
      </c>
      <c r="AE974" s="73">
        <f t="shared" si="588"/>
        <v>0</v>
      </c>
      <c r="AF974" s="1">
        <f t="shared" si="589"/>
        <v>0</v>
      </c>
      <c r="AH974" s="1" t="str">
        <f t="shared" si="604"/>
        <v>No</v>
      </c>
    </row>
    <row r="975" spans="1:34" hidden="1" x14ac:dyDescent="0.2">
      <c r="A975" s="88">
        <v>1.1559999999999999E-3</v>
      </c>
      <c r="B975" s="4">
        <f t="shared" si="579"/>
        <v>1.1559999999999999E-3</v>
      </c>
      <c r="C975"/>
      <c r="D975" s="213"/>
      <c r="E975" s="44" t="s">
        <v>21</v>
      </c>
      <c r="F975" s="14">
        <f t="shared" si="580"/>
        <v>0</v>
      </c>
      <c r="G975" s="14">
        <f t="shared" si="581"/>
        <v>0</v>
      </c>
      <c r="H975" s="101" t="str">
        <f>IF(ISNA(VLOOKUP(C975,[1]Sheet1!$J$2:$J$2999,1,FALSE)),"No","Yes")</f>
        <v>No</v>
      </c>
      <c r="I975" s="72">
        <f t="shared" si="590"/>
        <v>0</v>
      </c>
      <c r="J975" s="72">
        <f t="shared" si="591"/>
        <v>0</v>
      </c>
      <c r="K975" s="72">
        <f t="shared" si="592"/>
        <v>0</v>
      </c>
      <c r="L975" s="72">
        <f t="shared" si="593"/>
        <v>0</v>
      </c>
      <c r="M975" s="72">
        <f t="shared" si="594"/>
        <v>0</v>
      </c>
      <c r="N975" s="72">
        <f t="shared" si="595"/>
        <v>0</v>
      </c>
      <c r="O975" s="72">
        <f t="shared" si="596"/>
        <v>0</v>
      </c>
      <c r="Q975" s="73">
        <f t="shared" si="597"/>
        <v>0</v>
      </c>
      <c r="R975" s="73">
        <f t="shared" si="598"/>
        <v>0</v>
      </c>
      <c r="S975" s="73">
        <f t="shared" si="599"/>
        <v>0</v>
      </c>
      <c r="T975" s="73">
        <f t="shared" si="600"/>
        <v>0</v>
      </c>
      <c r="U975" s="73">
        <f t="shared" si="601"/>
        <v>0</v>
      </c>
      <c r="V975" s="73">
        <f t="shared" si="602"/>
        <v>0</v>
      </c>
      <c r="W975" s="73">
        <f t="shared" si="603"/>
        <v>0</v>
      </c>
      <c r="Y975" s="72">
        <f t="shared" si="582"/>
        <v>0</v>
      </c>
      <c r="Z975" s="73">
        <f t="shared" si="583"/>
        <v>0</v>
      </c>
      <c r="AA975" s="58">
        <f t="shared" si="584"/>
        <v>0</v>
      </c>
      <c r="AB975" s="72">
        <f t="shared" si="585"/>
        <v>0</v>
      </c>
      <c r="AC975" s="72">
        <f t="shared" si="586"/>
        <v>0</v>
      </c>
      <c r="AD975" s="73">
        <f t="shared" si="587"/>
        <v>0</v>
      </c>
      <c r="AE975" s="73">
        <f t="shared" si="588"/>
        <v>0</v>
      </c>
      <c r="AF975" s="1">
        <f t="shared" si="589"/>
        <v>0</v>
      </c>
      <c r="AH975" s="1" t="str">
        <f t="shared" si="604"/>
        <v>No</v>
      </c>
    </row>
    <row r="976" spans="1:34" hidden="1" x14ac:dyDescent="0.2">
      <c r="A976" s="88">
        <v>1.157E-3</v>
      </c>
      <c r="B976" s="4">
        <f t="shared" si="579"/>
        <v>1.157E-3</v>
      </c>
      <c r="C976"/>
      <c r="D976" s="213"/>
      <c r="E976" s="44" t="s">
        <v>21</v>
      </c>
      <c r="F976" s="14">
        <f t="shared" si="580"/>
        <v>0</v>
      </c>
      <c r="G976" s="14">
        <f t="shared" si="581"/>
        <v>0</v>
      </c>
      <c r="H976" s="101" t="str">
        <f>IF(ISNA(VLOOKUP(C976,[1]Sheet1!$J$2:$J$2999,1,FALSE)),"No","Yes")</f>
        <v>No</v>
      </c>
      <c r="I976" s="72">
        <f t="shared" si="590"/>
        <v>0</v>
      </c>
      <c r="J976" s="72">
        <f t="shared" si="591"/>
        <v>0</v>
      </c>
      <c r="K976" s="72">
        <f t="shared" si="592"/>
        <v>0</v>
      </c>
      <c r="L976" s="72">
        <f t="shared" si="593"/>
        <v>0</v>
      </c>
      <c r="M976" s="72">
        <f t="shared" si="594"/>
        <v>0</v>
      </c>
      <c r="N976" s="72">
        <f t="shared" si="595"/>
        <v>0</v>
      </c>
      <c r="O976" s="72">
        <f t="shared" si="596"/>
        <v>0</v>
      </c>
      <c r="Q976" s="73">
        <f t="shared" si="597"/>
        <v>0</v>
      </c>
      <c r="R976" s="73">
        <f t="shared" si="598"/>
        <v>0</v>
      </c>
      <c r="S976" s="73">
        <f t="shared" si="599"/>
        <v>0</v>
      </c>
      <c r="T976" s="73">
        <f t="shared" si="600"/>
        <v>0</v>
      </c>
      <c r="U976" s="73">
        <f t="shared" si="601"/>
        <v>0</v>
      </c>
      <c r="V976" s="73">
        <f t="shared" si="602"/>
        <v>0</v>
      </c>
      <c r="W976" s="73">
        <f t="shared" si="603"/>
        <v>0</v>
      </c>
      <c r="Y976" s="72">
        <f t="shared" si="582"/>
        <v>0</v>
      </c>
      <c r="Z976" s="73">
        <f t="shared" si="583"/>
        <v>0</v>
      </c>
      <c r="AA976" s="58">
        <f t="shared" si="584"/>
        <v>0</v>
      </c>
      <c r="AB976" s="72">
        <f t="shared" si="585"/>
        <v>0</v>
      </c>
      <c r="AC976" s="72">
        <f t="shared" si="586"/>
        <v>0</v>
      </c>
      <c r="AD976" s="73">
        <f t="shared" si="587"/>
        <v>0</v>
      </c>
      <c r="AE976" s="73">
        <f t="shared" si="588"/>
        <v>0</v>
      </c>
      <c r="AF976" s="1">
        <f t="shared" si="589"/>
        <v>0</v>
      </c>
      <c r="AH976" s="1" t="str">
        <f t="shared" si="604"/>
        <v>No</v>
      </c>
    </row>
    <row r="977" spans="1:34" hidden="1" x14ac:dyDescent="0.2">
      <c r="A977" s="88">
        <v>1.158E-3</v>
      </c>
      <c r="B977" s="4">
        <f t="shared" si="579"/>
        <v>1.158E-3</v>
      </c>
      <c r="C977"/>
      <c r="D977" s="213"/>
      <c r="E977" s="44" t="s">
        <v>21</v>
      </c>
      <c r="F977" s="14">
        <f t="shared" si="580"/>
        <v>0</v>
      </c>
      <c r="G977" s="14">
        <f t="shared" si="581"/>
        <v>0</v>
      </c>
      <c r="H977" s="101" t="str">
        <f>IF(ISNA(VLOOKUP(C977,[1]Sheet1!$J$2:$J$2999,1,FALSE)),"No","Yes")</f>
        <v>No</v>
      </c>
      <c r="I977" s="72">
        <f t="shared" si="590"/>
        <v>0</v>
      </c>
      <c r="J977" s="72">
        <f t="shared" si="591"/>
        <v>0</v>
      </c>
      <c r="K977" s="72">
        <f t="shared" si="592"/>
        <v>0</v>
      </c>
      <c r="L977" s="72">
        <f t="shared" si="593"/>
        <v>0</v>
      </c>
      <c r="M977" s="72">
        <f t="shared" si="594"/>
        <v>0</v>
      </c>
      <c r="N977" s="72">
        <f t="shared" si="595"/>
        <v>0</v>
      </c>
      <c r="O977" s="72">
        <f t="shared" si="596"/>
        <v>0</v>
      </c>
      <c r="Q977" s="73">
        <f t="shared" si="597"/>
        <v>0</v>
      </c>
      <c r="R977" s="73">
        <f t="shared" si="598"/>
        <v>0</v>
      </c>
      <c r="S977" s="73">
        <f t="shared" si="599"/>
        <v>0</v>
      </c>
      <c r="T977" s="73">
        <f t="shared" si="600"/>
        <v>0</v>
      </c>
      <c r="U977" s="73">
        <f t="shared" si="601"/>
        <v>0</v>
      </c>
      <c r="V977" s="73">
        <f t="shared" si="602"/>
        <v>0</v>
      </c>
      <c r="W977" s="73">
        <f t="shared" si="603"/>
        <v>0</v>
      </c>
      <c r="Y977" s="72">
        <f t="shared" si="582"/>
        <v>0</v>
      </c>
      <c r="Z977" s="73">
        <f t="shared" si="583"/>
        <v>0</v>
      </c>
      <c r="AA977" s="58">
        <f t="shared" si="584"/>
        <v>0</v>
      </c>
      <c r="AB977" s="72">
        <f t="shared" si="585"/>
        <v>0</v>
      </c>
      <c r="AC977" s="72">
        <f t="shared" si="586"/>
        <v>0</v>
      </c>
      <c r="AD977" s="73">
        <f t="shared" si="587"/>
        <v>0</v>
      </c>
      <c r="AE977" s="73">
        <f t="shared" si="588"/>
        <v>0</v>
      </c>
      <c r="AF977" s="1">
        <f t="shared" si="589"/>
        <v>0</v>
      </c>
      <c r="AH977" s="1" t="str">
        <f t="shared" si="604"/>
        <v>No</v>
      </c>
    </row>
    <row r="978" spans="1:34" hidden="1" x14ac:dyDescent="0.2">
      <c r="A978" s="88">
        <v>1.1590000000000001E-3</v>
      </c>
      <c r="B978" s="4">
        <f t="shared" si="579"/>
        <v>1.1590000000000001E-3</v>
      </c>
      <c r="C978"/>
      <c r="D978" s="213"/>
      <c r="E978" s="44" t="s">
        <v>21</v>
      </c>
      <c r="F978" s="14">
        <f t="shared" si="580"/>
        <v>0</v>
      </c>
      <c r="G978" s="14">
        <f t="shared" si="581"/>
        <v>0</v>
      </c>
      <c r="H978" s="101" t="str">
        <f>IF(ISNA(VLOOKUP(C978,[1]Sheet1!$J$2:$J$2999,1,FALSE)),"No","Yes")</f>
        <v>No</v>
      </c>
      <c r="I978" s="72">
        <f t="shared" si="590"/>
        <v>0</v>
      </c>
      <c r="J978" s="72">
        <f t="shared" si="591"/>
        <v>0</v>
      </c>
      <c r="K978" s="72">
        <f t="shared" si="592"/>
        <v>0</v>
      </c>
      <c r="L978" s="72">
        <f t="shared" si="593"/>
        <v>0</v>
      </c>
      <c r="M978" s="72">
        <f t="shared" si="594"/>
        <v>0</v>
      </c>
      <c r="N978" s="72">
        <f t="shared" si="595"/>
        <v>0</v>
      </c>
      <c r="O978" s="72">
        <f t="shared" si="596"/>
        <v>0</v>
      </c>
      <c r="Q978" s="73">
        <f t="shared" si="597"/>
        <v>0</v>
      </c>
      <c r="R978" s="73">
        <f t="shared" si="598"/>
        <v>0</v>
      </c>
      <c r="S978" s="73">
        <f t="shared" si="599"/>
        <v>0</v>
      </c>
      <c r="T978" s="73">
        <f t="shared" si="600"/>
        <v>0</v>
      </c>
      <c r="U978" s="73">
        <f t="shared" si="601"/>
        <v>0</v>
      </c>
      <c r="V978" s="73">
        <f t="shared" si="602"/>
        <v>0</v>
      </c>
      <c r="W978" s="73">
        <f t="shared" si="603"/>
        <v>0</v>
      </c>
      <c r="Y978" s="72">
        <f t="shared" si="582"/>
        <v>0</v>
      </c>
      <c r="Z978" s="73">
        <f t="shared" si="583"/>
        <v>0</v>
      </c>
      <c r="AA978" s="58">
        <f t="shared" si="584"/>
        <v>0</v>
      </c>
      <c r="AB978" s="72">
        <f t="shared" si="585"/>
        <v>0</v>
      </c>
      <c r="AC978" s="72">
        <f t="shared" si="586"/>
        <v>0</v>
      </c>
      <c r="AD978" s="73">
        <f t="shared" si="587"/>
        <v>0</v>
      </c>
      <c r="AE978" s="73">
        <f t="shared" si="588"/>
        <v>0</v>
      </c>
      <c r="AF978" s="1">
        <f t="shared" si="589"/>
        <v>0</v>
      </c>
      <c r="AH978" s="1" t="str">
        <f t="shared" si="604"/>
        <v>No</v>
      </c>
    </row>
    <row r="979" spans="1:34" hidden="1" x14ac:dyDescent="0.2">
      <c r="A979" s="88">
        <v>1.16E-3</v>
      </c>
      <c r="B979" s="4">
        <f t="shared" si="579"/>
        <v>1.16E-3</v>
      </c>
      <c r="C979"/>
      <c r="D979" s="213"/>
      <c r="E979" s="44" t="s">
        <v>21</v>
      </c>
      <c r="F979" s="14">
        <f t="shared" si="580"/>
        <v>0</v>
      </c>
      <c r="G979" s="14">
        <f t="shared" si="581"/>
        <v>0</v>
      </c>
      <c r="H979" s="101" t="str">
        <f>IF(ISNA(VLOOKUP(C979,[1]Sheet1!$J$2:$J$2999,1,FALSE)),"No","Yes")</f>
        <v>No</v>
      </c>
      <c r="I979" s="72">
        <f t="shared" si="590"/>
        <v>0</v>
      </c>
      <c r="J979" s="72">
        <f t="shared" si="591"/>
        <v>0</v>
      </c>
      <c r="K979" s="72">
        <f t="shared" si="592"/>
        <v>0</v>
      </c>
      <c r="L979" s="72">
        <f t="shared" si="593"/>
        <v>0</v>
      </c>
      <c r="M979" s="72">
        <f t="shared" si="594"/>
        <v>0</v>
      </c>
      <c r="N979" s="72">
        <f t="shared" si="595"/>
        <v>0</v>
      </c>
      <c r="O979" s="72">
        <f t="shared" si="596"/>
        <v>0</v>
      </c>
      <c r="Q979" s="73">
        <f t="shared" si="597"/>
        <v>0</v>
      </c>
      <c r="R979" s="73">
        <f t="shared" si="598"/>
        <v>0</v>
      </c>
      <c r="S979" s="73">
        <f t="shared" si="599"/>
        <v>0</v>
      </c>
      <c r="T979" s="73">
        <f t="shared" si="600"/>
        <v>0</v>
      </c>
      <c r="U979" s="73">
        <f t="shared" si="601"/>
        <v>0</v>
      </c>
      <c r="V979" s="73">
        <f t="shared" si="602"/>
        <v>0</v>
      </c>
      <c r="W979" s="73">
        <f t="shared" si="603"/>
        <v>0</v>
      </c>
      <c r="Y979" s="72">
        <f t="shared" si="582"/>
        <v>0</v>
      </c>
      <c r="Z979" s="73">
        <f t="shared" si="583"/>
        <v>0</v>
      </c>
      <c r="AA979" s="58">
        <f t="shared" si="584"/>
        <v>0</v>
      </c>
      <c r="AB979" s="72">
        <f t="shared" si="585"/>
        <v>0</v>
      </c>
      <c r="AC979" s="72">
        <f t="shared" si="586"/>
        <v>0</v>
      </c>
      <c r="AD979" s="73">
        <f t="shared" si="587"/>
        <v>0</v>
      </c>
      <c r="AE979" s="73">
        <f t="shared" si="588"/>
        <v>0</v>
      </c>
      <c r="AF979" s="1">
        <f t="shared" si="589"/>
        <v>0</v>
      </c>
      <c r="AH979" s="1" t="str">
        <f t="shared" si="604"/>
        <v>No</v>
      </c>
    </row>
    <row r="980" spans="1:34" hidden="1" x14ac:dyDescent="0.2">
      <c r="A980" s="88">
        <v>1.1609999999999999E-3</v>
      </c>
      <c r="B980" s="4">
        <f t="shared" si="579"/>
        <v>1.1609999999999999E-3</v>
      </c>
      <c r="C980"/>
      <c r="D980" s="213"/>
      <c r="E980" s="44" t="s">
        <v>21</v>
      </c>
      <c r="F980" s="14">
        <f t="shared" si="580"/>
        <v>0</v>
      </c>
      <c r="G980" s="14">
        <f t="shared" si="581"/>
        <v>0</v>
      </c>
      <c r="H980" s="101" t="str">
        <f>IF(ISNA(VLOOKUP(C980,[1]Sheet1!$J$2:$J$2999,1,FALSE)),"No","Yes")</f>
        <v>No</v>
      </c>
      <c r="I980" s="72">
        <f t="shared" si="590"/>
        <v>0</v>
      </c>
      <c r="J980" s="72">
        <f t="shared" si="591"/>
        <v>0</v>
      </c>
      <c r="K980" s="72">
        <f t="shared" si="592"/>
        <v>0</v>
      </c>
      <c r="L980" s="72">
        <f t="shared" si="593"/>
        <v>0</v>
      </c>
      <c r="M980" s="72">
        <f t="shared" si="594"/>
        <v>0</v>
      </c>
      <c r="N980" s="72">
        <f t="shared" si="595"/>
        <v>0</v>
      </c>
      <c r="O980" s="72">
        <f t="shared" si="596"/>
        <v>0</v>
      </c>
      <c r="Q980" s="73">
        <f t="shared" si="597"/>
        <v>0</v>
      </c>
      <c r="R980" s="73">
        <f t="shared" si="598"/>
        <v>0</v>
      </c>
      <c r="S980" s="73">
        <f t="shared" si="599"/>
        <v>0</v>
      </c>
      <c r="T980" s="73">
        <f t="shared" si="600"/>
        <v>0</v>
      </c>
      <c r="U980" s="73">
        <f t="shared" si="601"/>
        <v>0</v>
      </c>
      <c r="V980" s="73">
        <f t="shared" si="602"/>
        <v>0</v>
      </c>
      <c r="W980" s="73">
        <f t="shared" si="603"/>
        <v>0</v>
      </c>
      <c r="Y980" s="72">
        <f t="shared" si="582"/>
        <v>0</v>
      </c>
      <c r="Z980" s="73">
        <f t="shared" si="583"/>
        <v>0</v>
      </c>
      <c r="AA980" s="58">
        <f t="shared" si="584"/>
        <v>0</v>
      </c>
      <c r="AB980" s="72">
        <f t="shared" si="585"/>
        <v>0</v>
      </c>
      <c r="AC980" s="72">
        <f t="shared" si="586"/>
        <v>0</v>
      </c>
      <c r="AD980" s="73">
        <f t="shared" si="587"/>
        <v>0</v>
      </c>
      <c r="AE980" s="73">
        <f t="shared" si="588"/>
        <v>0</v>
      </c>
      <c r="AF980" s="1">
        <f t="shared" si="589"/>
        <v>0</v>
      </c>
      <c r="AH980" s="1" t="str">
        <f t="shared" si="604"/>
        <v>No</v>
      </c>
    </row>
    <row r="981" spans="1:34" hidden="1" x14ac:dyDescent="0.2">
      <c r="A981" s="88">
        <v>1.1620000000000001E-3</v>
      </c>
      <c r="B981" s="4">
        <f t="shared" si="579"/>
        <v>1.1620000000000001E-3</v>
      </c>
      <c r="C981"/>
      <c r="D981" s="213"/>
      <c r="E981" s="44" t="s">
        <v>21</v>
      </c>
      <c r="F981" s="14">
        <f t="shared" si="580"/>
        <v>0</v>
      </c>
      <c r="G981" s="14">
        <f t="shared" si="581"/>
        <v>0</v>
      </c>
      <c r="H981" s="101" t="str">
        <f>IF(ISNA(VLOOKUP(C981,[1]Sheet1!$J$2:$J$2999,1,FALSE)),"No","Yes")</f>
        <v>No</v>
      </c>
      <c r="I981" s="72">
        <f t="shared" si="590"/>
        <v>0</v>
      </c>
      <c r="J981" s="72">
        <f t="shared" si="591"/>
        <v>0</v>
      </c>
      <c r="K981" s="72">
        <f t="shared" si="592"/>
        <v>0</v>
      </c>
      <c r="L981" s="72">
        <f t="shared" si="593"/>
        <v>0</v>
      </c>
      <c r="M981" s="72">
        <f t="shared" si="594"/>
        <v>0</v>
      </c>
      <c r="N981" s="72">
        <f t="shared" si="595"/>
        <v>0</v>
      </c>
      <c r="O981" s="72">
        <f t="shared" si="596"/>
        <v>0</v>
      </c>
      <c r="Q981" s="73">
        <f t="shared" si="597"/>
        <v>0</v>
      </c>
      <c r="R981" s="73">
        <f t="shared" si="598"/>
        <v>0</v>
      </c>
      <c r="S981" s="73">
        <f t="shared" si="599"/>
        <v>0</v>
      </c>
      <c r="T981" s="73">
        <f t="shared" si="600"/>
        <v>0</v>
      </c>
      <c r="U981" s="73">
        <f t="shared" si="601"/>
        <v>0</v>
      </c>
      <c r="V981" s="73">
        <f t="shared" si="602"/>
        <v>0</v>
      </c>
      <c r="W981" s="73">
        <f t="shared" si="603"/>
        <v>0</v>
      </c>
      <c r="Y981" s="72">
        <f t="shared" si="582"/>
        <v>0</v>
      </c>
      <c r="Z981" s="73">
        <f t="shared" si="583"/>
        <v>0</v>
      </c>
      <c r="AA981" s="58">
        <f t="shared" si="584"/>
        <v>0</v>
      </c>
      <c r="AB981" s="72">
        <f t="shared" si="585"/>
        <v>0</v>
      </c>
      <c r="AC981" s="72">
        <f t="shared" si="586"/>
        <v>0</v>
      </c>
      <c r="AD981" s="73">
        <f t="shared" si="587"/>
        <v>0</v>
      </c>
      <c r="AE981" s="73">
        <f t="shared" si="588"/>
        <v>0</v>
      </c>
      <c r="AF981" s="1">
        <f t="shared" si="589"/>
        <v>0</v>
      </c>
      <c r="AH981" s="1" t="str">
        <f t="shared" si="604"/>
        <v>No</v>
      </c>
    </row>
    <row r="982" spans="1:34" hidden="1" x14ac:dyDescent="0.2">
      <c r="A982" s="88">
        <v>1.163E-3</v>
      </c>
      <c r="B982" s="4">
        <f t="shared" si="579"/>
        <v>1.163E-3</v>
      </c>
      <c r="C982"/>
      <c r="D982" s="213"/>
      <c r="E982" s="44" t="s">
        <v>21</v>
      </c>
      <c r="F982" s="14">
        <f t="shared" si="580"/>
        <v>0</v>
      </c>
      <c r="G982" s="14">
        <f t="shared" si="581"/>
        <v>0</v>
      </c>
      <c r="H982" s="101" t="str">
        <f>IF(ISNA(VLOOKUP(C982,[1]Sheet1!$J$2:$J$2999,1,FALSE)),"No","Yes")</f>
        <v>No</v>
      </c>
      <c r="I982" s="72">
        <f t="shared" si="590"/>
        <v>0</v>
      </c>
      <c r="J982" s="72">
        <f t="shared" si="591"/>
        <v>0</v>
      </c>
      <c r="K982" s="72">
        <f t="shared" si="592"/>
        <v>0</v>
      </c>
      <c r="L982" s="72">
        <f t="shared" si="593"/>
        <v>0</v>
      </c>
      <c r="M982" s="72">
        <f t="shared" si="594"/>
        <v>0</v>
      </c>
      <c r="N982" s="72">
        <f t="shared" si="595"/>
        <v>0</v>
      </c>
      <c r="O982" s="72">
        <f t="shared" si="596"/>
        <v>0</v>
      </c>
      <c r="Q982" s="73">
        <f t="shared" si="597"/>
        <v>0</v>
      </c>
      <c r="R982" s="73">
        <f t="shared" si="598"/>
        <v>0</v>
      </c>
      <c r="S982" s="73">
        <f t="shared" si="599"/>
        <v>0</v>
      </c>
      <c r="T982" s="73">
        <f t="shared" si="600"/>
        <v>0</v>
      </c>
      <c r="U982" s="73">
        <f t="shared" si="601"/>
        <v>0</v>
      </c>
      <c r="V982" s="73">
        <f t="shared" si="602"/>
        <v>0</v>
      </c>
      <c r="W982" s="73">
        <f t="shared" si="603"/>
        <v>0</v>
      </c>
      <c r="Y982" s="72">
        <f t="shared" si="582"/>
        <v>0</v>
      </c>
      <c r="Z982" s="73">
        <f t="shared" si="583"/>
        <v>0</v>
      </c>
      <c r="AA982" s="58">
        <f t="shared" si="584"/>
        <v>0</v>
      </c>
      <c r="AB982" s="72">
        <f t="shared" si="585"/>
        <v>0</v>
      </c>
      <c r="AC982" s="72">
        <f t="shared" si="586"/>
        <v>0</v>
      </c>
      <c r="AD982" s="73">
        <f t="shared" si="587"/>
        <v>0</v>
      </c>
      <c r="AE982" s="73">
        <f t="shared" si="588"/>
        <v>0</v>
      </c>
      <c r="AF982" s="1">
        <f t="shared" si="589"/>
        <v>0</v>
      </c>
      <c r="AH982" s="1" t="str">
        <f t="shared" si="604"/>
        <v>No</v>
      </c>
    </row>
    <row r="983" spans="1:34" hidden="1" x14ac:dyDescent="0.2">
      <c r="A983" s="88">
        <v>1.1640000000000001E-3</v>
      </c>
      <c r="B983" s="4">
        <f t="shared" si="579"/>
        <v>1.1640000000000001E-3</v>
      </c>
      <c r="C983"/>
      <c r="D983" s="213"/>
      <c r="E983" s="44" t="s">
        <v>21</v>
      </c>
      <c r="F983" s="14">
        <f t="shared" si="580"/>
        <v>0</v>
      </c>
      <c r="G983" s="14">
        <f t="shared" si="581"/>
        <v>0</v>
      </c>
      <c r="H983" s="101" t="str">
        <f>IF(ISNA(VLOOKUP(C983,[1]Sheet1!$J$2:$J$2999,1,FALSE)),"No","Yes")</f>
        <v>No</v>
      </c>
      <c r="I983" s="72">
        <f t="shared" si="590"/>
        <v>0</v>
      </c>
      <c r="J983" s="72">
        <f t="shared" si="591"/>
        <v>0</v>
      </c>
      <c r="K983" s="72">
        <f t="shared" si="592"/>
        <v>0</v>
      </c>
      <c r="L983" s="72">
        <f t="shared" si="593"/>
        <v>0</v>
      </c>
      <c r="M983" s="72">
        <f t="shared" si="594"/>
        <v>0</v>
      </c>
      <c r="N983" s="72">
        <f t="shared" si="595"/>
        <v>0</v>
      </c>
      <c r="O983" s="72">
        <f t="shared" si="596"/>
        <v>0</v>
      </c>
      <c r="Q983" s="73">
        <f t="shared" si="597"/>
        <v>0</v>
      </c>
      <c r="R983" s="73">
        <f t="shared" si="598"/>
        <v>0</v>
      </c>
      <c r="S983" s="73">
        <f t="shared" si="599"/>
        <v>0</v>
      </c>
      <c r="T983" s="73">
        <f t="shared" si="600"/>
        <v>0</v>
      </c>
      <c r="U983" s="73">
        <f t="shared" si="601"/>
        <v>0</v>
      </c>
      <c r="V983" s="73">
        <f t="shared" si="602"/>
        <v>0</v>
      </c>
      <c r="W983" s="73">
        <f t="shared" si="603"/>
        <v>0</v>
      </c>
      <c r="Y983" s="72">
        <f t="shared" si="582"/>
        <v>0</v>
      </c>
      <c r="Z983" s="73">
        <f t="shared" si="583"/>
        <v>0</v>
      </c>
      <c r="AA983" s="58">
        <f t="shared" si="584"/>
        <v>0</v>
      </c>
      <c r="AB983" s="72">
        <f t="shared" si="585"/>
        <v>0</v>
      </c>
      <c r="AC983" s="72">
        <f t="shared" si="586"/>
        <v>0</v>
      </c>
      <c r="AD983" s="73">
        <f t="shared" si="587"/>
        <v>0</v>
      </c>
      <c r="AE983" s="73">
        <f t="shared" si="588"/>
        <v>0</v>
      </c>
      <c r="AF983" s="1">
        <f t="shared" si="589"/>
        <v>0</v>
      </c>
      <c r="AH983" s="1" t="str">
        <f t="shared" si="604"/>
        <v>No</v>
      </c>
    </row>
    <row r="984" spans="1:34" hidden="1" x14ac:dyDescent="0.2">
      <c r="A984" s="88">
        <v>1.165E-3</v>
      </c>
      <c r="B984" s="4">
        <f t="shared" si="579"/>
        <v>1.165E-3</v>
      </c>
      <c r="C984"/>
      <c r="D984" s="213"/>
      <c r="E984" s="44" t="s">
        <v>21</v>
      </c>
      <c r="F984" s="14">
        <f t="shared" si="580"/>
        <v>0</v>
      </c>
      <c r="G984" s="14">
        <f t="shared" si="581"/>
        <v>0</v>
      </c>
      <c r="H984" s="101" t="str">
        <f>IF(ISNA(VLOOKUP(C984,[1]Sheet1!$J$2:$J$2999,1,FALSE)),"No","Yes")</f>
        <v>No</v>
      </c>
      <c r="I984" s="72">
        <f t="shared" si="590"/>
        <v>0</v>
      </c>
      <c r="J984" s="72">
        <f t="shared" si="591"/>
        <v>0</v>
      </c>
      <c r="K984" s="72">
        <f t="shared" si="592"/>
        <v>0</v>
      </c>
      <c r="L984" s="72">
        <f t="shared" si="593"/>
        <v>0</v>
      </c>
      <c r="M984" s="72">
        <f t="shared" si="594"/>
        <v>0</v>
      </c>
      <c r="N984" s="72">
        <f t="shared" si="595"/>
        <v>0</v>
      </c>
      <c r="O984" s="72">
        <f t="shared" si="596"/>
        <v>0</v>
      </c>
      <c r="Q984" s="73">
        <f t="shared" si="597"/>
        <v>0</v>
      </c>
      <c r="R984" s="73">
        <f t="shared" si="598"/>
        <v>0</v>
      </c>
      <c r="S984" s="73">
        <f t="shared" si="599"/>
        <v>0</v>
      </c>
      <c r="T984" s="73">
        <f t="shared" si="600"/>
        <v>0</v>
      </c>
      <c r="U984" s="73">
        <f t="shared" si="601"/>
        <v>0</v>
      </c>
      <c r="V984" s="73">
        <f t="shared" si="602"/>
        <v>0</v>
      </c>
      <c r="W984" s="73">
        <f t="shared" si="603"/>
        <v>0</v>
      </c>
      <c r="Y984" s="72">
        <f t="shared" si="582"/>
        <v>0</v>
      </c>
      <c r="Z984" s="73">
        <f t="shared" si="583"/>
        <v>0</v>
      </c>
      <c r="AA984" s="58">
        <f t="shared" si="584"/>
        <v>0</v>
      </c>
      <c r="AB984" s="72">
        <f t="shared" si="585"/>
        <v>0</v>
      </c>
      <c r="AC984" s="72">
        <f t="shared" si="586"/>
        <v>0</v>
      </c>
      <c r="AD984" s="73">
        <f t="shared" si="587"/>
        <v>0</v>
      </c>
      <c r="AE984" s="73">
        <f t="shared" si="588"/>
        <v>0</v>
      </c>
      <c r="AF984" s="1">
        <f t="shared" si="589"/>
        <v>0</v>
      </c>
      <c r="AH984" s="1" t="str">
        <f t="shared" si="604"/>
        <v>No</v>
      </c>
    </row>
    <row r="985" spans="1:34" hidden="1" x14ac:dyDescent="0.2">
      <c r="A985" s="88">
        <v>1.1659999999999999E-3</v>
      </c>
      <c r="B985" s="4">
        <f t="shared" si="579"/>
        <v>1.1659999999999999E-3</v>
      </c>
      <c r="C985"/>
      <c r="D985" s="213"/>
      <c r="E985" s="44" t="s">
        <v>21</v>
      </c>
      <c r="F985" s="14">
        <f t="shared" si="580"/>
        <v>0</v>
      </c>
      <c r="G985" s="14">
        <f t="shared" si="581"/>
        <v>0</v>
      </c>
      <c r="H985" s="101" t="str">
        <f>IF(ISNA(VLOOKUP(C985,[1]Sheet1!$J$2:$J$2999,1,FALSE)),"No","Yes")</f>
        <v>No</v>
      </c>
      <c r="I985" s="72">
        <f t="shared" si="590"/>
        <v>0</v>
      </c>
      <c r="J985" s="72">
        <f t="shared" si="591"/>
        <v>0</v>
      </c>
      <c r="K985" s="72">
        <f t="shared" si="592"/>
        <v>0</v>
      </c>
      <c r="L985" s="72">
        <f t="shared" si="593"/>
        <v>0</v>
      </c>
      <c r="M985" s="72">
        <f t="shared" si="594"/>
        <v>0</v>
      </c>
      <c r="N985" s="72">
        <f t="shared" si="595"/>
        <v>0</v>
      </c>
      <c r="O985" s="72">
        <f t="shared" si="596"/>
        <v>0</v>
      </c>
      <c r="Q985" s="73">
        <f t="shared" si="597"/>
        <v>0</v>
      </c>
      <c r="R985" s="73">
        <f t="shared" si="598"/>
        <v>0</v>
      </c>
      <c r="S985" s="73">
        <f t="shared" si="599"/>
        <v>0</v>
      </c>
      <c r="T985" s="73">
        <f t="shared" si="600"/>
        <v>0</v>
      </c>
      <c r="U985" s="73">
        <f t="shared" si="601"/>
        <v>0</v>
      </c>
      <c r="V985" s="73">
        <f t="shared" si="602"/>
        <v>0</v>
      </c>
      <c r="W985" s="73">
        <f t="shared" si="603"/>
        <v>0</v>
      </c>
      <c r="Y985" s="72">
        <f t="shared" si="582"/>
        <v>0</v>
      </c>
      <c r="Z985" s="73">
        <f t="shared" si="583"/>
        <v>0</v>
      </c>
      <c r="AA985" s="58">
        <f t="shared" si="584"/>
        <v>0</v>
      </c>
      <c r="AB985" s="72">
        <f t="shared" si="585"/>
        <v>0</v>
      </c>
      <c r="AC985" s="72">
        <f t="shared" si="586"/>
        <v>0</v>
      </c>
      <c r="AD985" s="73">
        <f t="shared" si="587"/>
        <v>0</v>
      </c>
      <c r="AE985" s="73">
        <f t="shared" si="588"/>
        <v>0</v>
      </c>
      <c r="AF985" s="1">
        <f t="shared" si="589"/>
        <v>0</v>
      </c>
      <c r="AH985" s="1" t="str">
        <f t="shared" si="604"/>
        <v>No</v>
      </c>
    </row>
    <row r="986" spans="1:34" hidden="1" x14ac:dyDescent="0.2">
      <c r="A986" s="88">
        <v>1.1670000000000001E-3</v>
      </c>
      <c r="B986" s="4">
        <f t="shared" si="579"/>
        <v>1.1670000000000001E-3</v>
      </c>
      <c r="C986"/>
      <c r="D986" s="213"/>
      <c r="E986" s="44" t="s">
        <v>21</v>
      </c>
      <c r="F986" s="14">
        <f t="shared" si="580"/>
        <v>0</v>
      </c>
      <c r="G986" s="14">
        <f t="shared" si="581"/>
        <v>0</v>
      </c>
      <c r="H986" s="101" t="str">
        <f>IF(ISNA(VLOOKUP(C986,[1]Sheet1!$J$2:$J$2999,1,FALSE)),"No","Yes")</f>
        <v>No</v>
      </c>
      <c r="I986" s="72">
        <f t="shared" si="590"/>
        <v>0</v>
      </c>
      <c r="J986" s="72">
        <f t="shared" si="591"/>
        <v>0</v>
      </c>
      <c r="K986" s="72">
        <f t="shared" si="592"/>
        <v>0</v>
      </c>
      <c r="L986" s="72">
        <f t="shared" si="593"/>
        <v>0</v>
      </c>
      <c r="M986" s="72">
        <f t="shared" si="594"/>
        <v>0</v>
      </c>
      <c r="N986" s="72">
        <f t="shared" si="595"/>
        <v>0</v>
      </c>
      <c r="O986" s="72">
        <f t="shared" si="596"/>
        <v>0</v>
      </c>
      <c r="Q986" s="73">
        <f t="shared" si="597"/>
        <v>0</v>
      </c>
      <c r="R986" s="73">
        <f t="shared" si="598"/>
        <v>0</v>
      </c>
      <c r="S986" s="73">
        <f t="shared" si="599"/>
        <v>0</v>
      </c>
      <c r="T986" s="73">
        <f t="shared" si="600"/>
        <v>0</v>
      </c>
      <c r="U986" s="73">
        <f t="shared" si="601"/>
        <v>0</v>
      </c>
      <c r="V986" s="73">
        <f t="shared" si="602"/>
        <v>0</v>
      </c>
      <c r="W986" s="73">
        <f t="shared" si="603"/>
        <v>0</v>
      </c>
      <c r="Y986" s="72">
        <f t="shared" si="582"/>
        <v>0</v>
      </c>
      <c r="Z986" s="73">
        <f t="shared" si="583"/>
        <v>0</v>
      </c>
      <c r="AA986" s="58">
        <f t="shared" si="584"/>
        <v>0</v>
      </c>
      <c r="AB986" s="72">
        <f t="shared" si="585"/>
        <v>0</v>
      </c>
      <c r="AC986" s="72">
        <f t="shared" si="586"/>
        <v>0</v>
      </c>
      <c r="AD986" s="73">
        <f t="shared" si="587"/>
        <v>0</v>
      </c>
      <c r="AE986" s="73">
        <f t="shared" si="588"/>
        <v>0</v>
      </c>
      <c r="AF986" s="1">
        <f t="shared" si="589"/>
        <v>0</v>
      </c>
      <c r="AH986" s="1" t="str">
        <f t="shared" si="604"/>
        <v>No</v>
      </c>
    </row>
    <row r="987" spans="1:34" hidden="1" x14ac:dyDescent="0.2">
      <c r="A987" s="88">
        <v>1.168E-3</v>
      </c>
      <c r="B987" s="4">
        <f t="shared" si="579"/>
        <v>1.168E-3</v>
      </c>
      <c r="C987"/>
      <c r="D987" s="213"/>
      <c r="E987" s="44" t="s">
        <v>21</v>
      </c>
      <c r="F987" s="14">
        <f t="shared" si="580"/>
        <v>0</v>
      </c>
      <c r="G987" s="14">
        <f t="shared" si="581"/>
        <v>0</v>
      </c>
      <c r="H987" s="101" t="str">
        <f>IF(ISNA(VLOOKUP(C987,[1]Sheet1!$J$2:$J$2999,1,FALSE)),"No","Yes")</f>
        <v>No</v>
      </c>
      <c r="I987" s="72">
        <f t="shared" si="590"/>
        <v>0</v>
      </c>
      <c r="J987" s="72">
        <f t="shared" si="591"/>
        <v>0</v>
      </c>
      <c r="K987" s="72">
        <f t="shared" si="592"/>
        <v>0</v>
      </c>
      <c r="L987" s="72">
        <f t="shared" si="593"/>
        <v>0</v>
      </c>
      <c r="M987" s="72">
        <f t="shared" si="594"/>
        <v>0</v>
      </c>
      <c r="N987" s="72">
        <f t="shared" si="595"/>
        <v>0</v>
      </c>
      <c r="O987" s="72">
        <f t="shared" si="596"/>
        <v>0</v>
      </c>
      <c r="Q987" s="73">
        <f t="shared" si="597"/>
        <v>0</v>
      </c>
      <c r="R987" s="73">
        <f t="shared" si="598"/>
        <v>0</v>
      </c>
      <c r="S987" s="73">
        <f t="shared" si="599"/>
        <v>0</v>
      </c>
      <c r="T987" s="73">
        <f t="shared" si="600"/>
        <v>0</v>
      </c>
      <c r="U987" s="73">
        <f t="shared" si="601"/>
        <v>0</v>
      </c>
      <c r="V987" s="73">
        <f t="shared" si="602"/>
        <v>0</v>
      </c>
      <c r="W987" s="73">
        <f t="shared" si="603"/>
        <v>0</v>
      </c>
      <c r="Y987" s="72">
        <f t="shared" si="582"/>
        <v>0</v>
      </c>
      <c r="Z987" s="73">
        <f t="shared" si="583"/>
        <v>0</v>
      </c>
      <c r="AA987" s="58">
        <f t="shared" si="584"/>
        <v>0</v>
      </c>
      <c r="AB987" s="72">
        <f t="shared" si="585"/>
        <v>0</v>
      </c>
      <c r="AC987" s="72">
        <f t="shared" si="586"/>
        <v>0</v>
      </c>
      <c r="AD987" s="73">
        <f t="shared" si="587"/>
        <v>0</v>
      </c>
      <c r="AE987" s="73">
        <f t="shared" si="588"/>
        <v>0</v>
      </c>
      <c r="AF987" s="1">
        <f t="shared" si="589"/>
        <v>0</v>
      </c>
      <c r="AH987" s="1" t="str">
        <f t="shared" si="604"/>
        <v>No</v>
      </c>
    </row>
    <row r="988" spans="1:34" hidden="1" x14ac:dyDescent="0.2">
      <c r="A988" s="88">
        <v>1.1689999999999999E-3</v>
      </c>
      <c r="B988" s="4">
        <f t="shared" si="579"/>
        <v>1.1689999999999999E-3</v>
      </c>
      <c r="C988"/>
      <c r="D988" s="213"/>
      <c r="E988" s="44" t="s">
        <v>21</v>
      </c>
      <c r="F988" s="14">
        <f t="shared" si="580"/>
        <v>0</v>
      </c>
      <c r="G988" s="14">
        <f t="shared" si="581"/>
        <v>0</v>
      </c>
      <c r="H988" s="101" t="str">
        <f>IF(ISNA(VLOOKUP(C988,[1]Sheet1!$J$2:$J$2999,1,FALSE)),"No","Yes")</f>
        <v>No</v>
      </c>
      <c r="I988" s="72">
        <f t="shared" si="590"/>
        <v>0</v>
      </c>
      <c r="J988" s="72">
        <f t="shared" si="591"/>
        <v>0</v>
      </c>
      <c r="K988" s="72">
        <f t="shared" si="592"/>
        <v>0</v>
      </c>
      <c r="L988" s="72">
        <f t="shared" si="593"/>
        <v>0</v>
      </c>
      <c r="M988" s="72">
        <f t="shared" si="594"/>
        <v>0</v>
      </c>
      <c r="N988" s="72">
        <f t="shared" si="595"/>
        <v>0</v>
      </c>
      <c r="O988" s="72">
        <f t="shared" si="596"/>
        <v>0</v>
      </c>
      <c r="Q988" s="73">
        <f t="shared" si="597"/>
        <v>0</v>
      </c>
      <c r="R988" s="73">
        <f t="shared" si="598"/>
        <v>0</v>
      </c>
      <c r="S988" s="73">
        <f t="shared" si="599"/>
        <v>0</v>
      </c>
      <c r="T988" s="73">
        <f t="shared" si="600"/>
        <v>0</v>
      </c>
      <c r="U988" s="73">
        <f t="shared" si="601"/>
        <v>0</v>
      </c>
      <c r="V988" s="73">
        <f t="shared" si="602"/>
        <v>0</v>
      </c>
      <c r="W988" s="73">
        <f t="shared" si="603"/>
        <v>0</v>
      </c>
      <c r="Y988" s="72">
        <f t="shared" si="582"/>
        <v>0</v>
      </c>
      <c r="Z988" s="73">
        <f t="shared" si="583"/>
        <v>0</v>
      </c>
      <c r="AA988" s="58">
        <f t="shared" si="584"/>
        <v>0</v>
      </c>
      <c r="AB988" s="72">
        <f t="shared" si="585"/>
        <v>0</v>
      </c>
      <c r="AC988" s="72">
        <f t="shared" si="586"/>
        <v>0</v>
      </c>
      <c r="AD988" s="73">
        <f t="shared" si="587"/>
        <v>0</v>
      </c>
      <c r="AE988" s="73">
        <f t="shared" si="588"/>
        <v>0</v>
      </c>
      <c r="AF988" s="1">
        <f t="shared" si="589"/>
        <v>0</v>
      </c>
      <c r="AH988" s="1" t="str">
        <f t="shared" si="604"/>
        <v>No</v>
      </c>
    </row>
    <row r="989" spans="1:34" hidden="1" x14ac:dyDescent="0.2">
      <c r="A989" s="88">
        <v>1.17E-3</v>
      </c>
      <c r="B989" s="4">
        <f t="shared" si="579"/>
        <v>1.17E-3</v>
      </c>
      <c r="C989"/>
      <c r="D989" s="213"/>
      <c r="E989" s="44" t="s">
        <v>21</v>
      </c>
      <c r="F989" s="14">
        <f t="shared" si="580"/>
        <v>0</v>
      </c>
      <c r="G989" s="14">
        <f t="shared" si="581"/>
        <v>0</v>
      </c>
      <c r="H989" s="101" t="str">
        <f>IF(ISNA(VLOOKUP(C989,[1]Sheet1!$J$2:$J$2999,1,FALSE)),"No","Yes")</f>
        <v>No</v>
      </c>
      <c r="I989" s="72">
        <f t="shared" si="590"/>
        <v>0</v>
      </c>
      <c r="J989" s="72">
        <f t="shared" si="591"/>
        <v>0</v>
      </c>
      <c r="K989" s="72">
        <f t="shared" si="592"/>
        <v>0</v>
      </c>
      <c r="L989" s="72">
        <f t="shared" si="593"/>
        <v>0</v>
      </c>
      <c r="M989" s="72">
        <f t="shared" si="594"/>
        <v>0</v>
      </c>
      <c r="N989" s="72">
        <f t="shared" si="595"/>
        <v>0</v>
      </c>
      <c r="O989" s="72">
        <f t="shared" si="596"/>
        <v>0</v>
      </c>
      <c r="Q989" s="73">
        <f t="shared" si="597"/>
        <v>0</v>
      </c>
      <c r="R989" s="73">
        <f t="shared" si="598"/>
        <v>0</v>
      </c>
      <c r="S989" s="73">
        <f t="shared" si="599"/>
        <v>0</v>
      </c>
      <c r="T989" s="73">
        <f t="shared" si="600"/>
        <v>0</v>
      </c>
      <c r="U989" s="73">
        <f t="shared" si="601"/>
        <v>0</v>
      </c>
      <c r="V989" s="73">
        <f t="shared" si="602"/>
        <v>0</v>
      </c>
      <c r="W989" s="73">
        <f t="shared" si="603"/>
        <v>0</v>
      </c>
      <c r="Y989" s="72">
        <f t="shared" si="582"/>
        <v>0</v>
      </c>
      <c r="Z989" s="73">
        <f t="shared" si="583"/>
        <v>0</v>
      </c>
      <c r="AA989" s="58">
        <f t="shared" si="584"/>
        <v>0</v>
      </c>
      <c r="AB989" s="72">
        <f t="shared" si="585"/>
        <v>0</v>
      </c>
      <c r="AC989" s="72">
        <f t="shared" si="586"/>
        <v>0</v>
      </c>
      <c r="AD989" s="73">
        <f t="shared" si="587"/>
        <v>0</v>
      </c>
      <c r="AE989" s="73">
        <f t="shared" si="588"/>
        <v>0</v>
      </c>
      <c r="AF989" s="1">
        <f t="shared" si="589"/>
        <v>0</v>
      </c>
      <c r="AH989" s="1" t="str">
        <f t="shared" si="604"/>
        <v>No</v>
      </c>
    </row>
    <row r="990" spans="1:34" hidden="1" x14ac:dyDescent="0.2">
      <c r="A990" s="88">
        <v>1.1709999999999999E-3</v>
      </c>
      <c r="B990" s="4">
        <f t="shared" si="579"/>
        <v>1.1709999999999999E-3</v>
      </c>
      <c r="C990"/>
      <c r="D990" s="213"/>
      <c r="E990" s="44" t="s">
        <v>21</v>
      </c>
      <c r="F990" s="14">
        <f t="shared" si="580"/>
        <v>0</v>
      </c>
      <c r="G990" s="14">
        <f t="shared" si="581"/>
        <v>0</v>
      </c>
      <c r="H990" s="101" t="str">
        <f>IF(ISNA(VLOOKUP(C990,[1]Sheet1!$J$2:$J$2999,1,FALSE)),"No","Yes")</f>
        <v>No</v>
      </c>
      <c r="I990" s="72">
        <f t="shared" si="590"/>
        <v>0</v>
      </c>
      <c r="J990" s="72">
        <f t="shared" si="591"/>
        <v>0</v>
      </c>
      <c r="K990" s="72">
        <f t="shared" si="592"/>
        <v>0</v>
      </c>
      <c r="L990" s="72">
        <f t="shared" si="593"/>
        <v>0</v>
      </c>
      <c r="M990" s="72">
        <f t="shared" si="594"/>
        <v>0</v>
      </c>
      <c r="N990" s="72">
        <f t="shared" si="595"/>
        <v>0</v>
      </c>
      <c r="O990" s="72">
        <f t="shared" si="596"/>
        <v>0</v>
      </c>
      <c r="Q990" s="73">
        <f t="shared" si="597"/>
        <v>0</v>
      </c>
      <c r="R990" s="73">
        <f t="shared" si="598"/>
        <v>0</v>
      </c>
      <c r="S990" s="73">
        <f t="shared" si="599"/>
        <v>0</v>
      </c>
      <c r="T990" s="73">
        <f t="shared" si="600"/>
        <v>0</v>
      </c>
      <c r="U990" s="73">
        <f t="shared" si="601"/>
        <v>0</v>
      </c>
      <c r="V990" s="73">
        <f t="shared" si="602"/>
        <v>0</v>
      </c>
      <c r="W990" s="73">
        <f t="shared" si="603"/>
        <v>0</v>
      </c>
      <c r="Y990" s="72">
        <f t="shared" si="582"/>
        <v>0</v>
      </c>
      <c r="Z990" s="73">
        <f t="shared" si="583"/>
        <v>0</v>
      </c>
      <c r="AA990" s="58">
        <f t="shared" si="584"/>
        <v>0</v>
      </c>
      <c r="AB990" s="72">
        <f t="shared" si="585"/>
        <v>0</v>
      </c>
      <c r="AC990" s="72">
        <f t="shared" si="586"/>
        <v>0</v>
      </c>
      <c r="AD990" s="73">
        <f t="shared" si="587"/>
        <v>0</v>
      </c>
      <c r="AE990" s="73">
        <f t="shared" si="588"/>
        <v>0</v>
      </c>
      <c r="AF990" s="1">
        <f t="shared" si="589"/>
        <v>0</v>
      </c>
      <c r="AH990" s="1" t="str">
        <f t="shared" si="604"/>
        <v>No</v>
      </c>
    </row>
    <row r="991" spans="1:34" hidden="1" x14ac:dyDescent="0.2">
      <c r="A991" s="88">
        <v>1.1720000000000001E-3</v>
      </c>
      <c r="B991" s="4">
        <f t="shared" ref="B991:B1051" si="605">AF991+A991</f>
        <v>1.1720000000000001E-3</v>
      </c>
      <c r="C991"/>
      <c r="D991" s="213"/>
      <c r="E991" s="44" t="s">
        <v>21</v>
      </c>
      <c r="F991" s="14">
        <f t="shared" si="580"/>
        <v>0</v>
      </c>
      <c r="G991" s="14">
        <f t="shared" si="581"/>
        <v>0</v>
      </c>
      <c r="H991" s="101" t="str">
        <f>IF(ISNA(VLOOKUP(C991,[1]Sheet1!$J$2:$J$2999,1,FALSE)),"No","Yes")</f>
        <v>No</v>
      </c>
      <c r="I991" s="72">
        <f t="shared" si="590"/>
        <v>0</v>
      </c>
      <c r="J991" s="72">
        <f t="shared" si="591"/>
        <v>0</v>
      </c>
      <c r="K991" s="72">
        <f t="shared" si="592"/>
        <v>0</v>
      </c>
      <c r="L991" s="72">
        <f t="shared" si="593"/>
        <v>0</v>
      </c>
      <c r="M991" s="72">
        <f t="shared" si="594"/>
        <v>0</v>
      </c>
      <c r="N991" s="72">
        <f t="shared" si="595"/>
        <v>0</v>
      </c>
      <c r="O991" s="72">
        <f t="shared" si="596"/>
        <v>0</v>
      </c>
      <c r="Q991" s="73">
        <f t="shared" si="597"/>
        <v>0</v>
      </c>
      <c r="R991" s="73">
        <f t="shared" si="598"/>
        <v>0</v>
      </c>
      <c r="S991" s="73">
        <f t="shared" si="599"/>
        <v>0</v>
      </c>
      <c r="T991" s="73">
        <f t="shared" si="600"/>
        <v>0</v>
      </c>
      <c r="U991" s="73">
        <f t="shared" si="601"/>
        <v>0</v>
      </c>
      <c r="V991" s="73">
        <f t="shared" si="602"/>
        <v>0</v>
      </c>
      <c r="W991" s="73">
        <f t="shared" si="603"/>
        <v>0</v>
      </c>
      <c r="Y991" s="72">
        <f t="shared" si="582"/>
        <v>0</v>
      </c>
      <c r="Z991" s="73">
        <f t="shared" si="583"/>
        <v>0</v>
      </c>
      <c r="AA991" s="58">
        <f t="shared" si="584"/>
        <v>0</v>
      </c>
      <c r="AB991" s="72">
        <f t="shared" si="585"/>
        <v>0</v>
      </c>
      <c r="AC991" s="72">
        <f t="shared" si="586"/>
        <v>0</v>
      </c>
      <c r="AD991" s="73">
        <f t="shared" si="587"/>
        <v>0</v>
      </c>
      <c r="AE991" s="73">
        <f t="shared" si="588"/>
        <v>0</v>
      </c>
      <c r="AF991" s="1">
        <f t="shared" si="589"/>
        <v>0</v>
      </c>
      <c r="AH991" s="1" t="str">
        <f t="shared" si="604"/>
        <v>No</v>
      </c>
    </row>
    <row r="992" spans="1:34" hidden="1" x14ac:dyDescent="0.2">
      <c r="A992" s="88">
        <v>1.173E-3</v>
      </c>
      <c r="B992" s="4">
        <f t="shared" si="605"/>
        <v>1.173E-3</v>
      </c>
      <c r="C992"/>
      <c r="D992" s="213"/>
      <c r="E992" s="44" t="s">
        <v>21</v>
      </c>
      <c r="F992" s="14">
        <f t="shared" si="580"/>
        <v>0</v>
      </c>
      <c r="G992" s="14">
        <f t="shared" si="581"/>
        <v>0</v>
      </c>
      <c r="H992" s="101" t="str">
        <f>IF(ISNA(VLOOKUP(C992,[1]Sheet1!$J$2:$J$2999,1,FALSE)),"No","Yes")</f>
        <v>No</v>
      </c>
      <c r="I992" s="72">
        <f t="shared" si="590"/>
        <v>0</v>
      </c>
      <c r="J992" s="72">
        <f t="shared" si="591"/>
        <v>0</v>
      </c>
      <c r="K992" s="72">
        <f t="shared" si="592"/>
        <v>0</v>
      </c>
      <c r="L992" s="72">
        <f t="shared" si="593"/>
        <v>0</v>
      </c>
      <c r="M992" s="72">
        <f t="shared" si="594"/>
        <v>0</v>
      </c>
      <c r="N992" s="72">
        <f t="shared" si="595"/>
        <v>0</v>
      </c>
      <c r="O992" s="72">
        <f t="shared" si="596"/>
        <v>0</v>
      </c>
      <c r="Q992" s="73">
        <f t="shared" si="597"/>
        <v>0</v>
      </c>
      <c r="R992" s="73">
        <f t="shared" si="598"/>
        <v>0</v>
      </c>
      <c r="S992" s="73">
        <f t="shared" si="599"/>
        <v>0</v>
      </c>
      <c r="T992" s="73">
        <f t="shared" si="600"/>
        <v>0</v>
      </c>
      <c r="U992" s="73">
        <f t="shared" si="601"/>
        <v>0</v>
      </c>
      <c r="V992" s="73">
        <f t="shared" si="602"/>
        <v>0</v>
      </c>
      <c r="W992" s="73">
        <f t="shared" si="603"/>
        <v>0</v>
      </c>
      <c r="Y992" s="72">
        <f t="shared" si="582"/>
        <v>0</v>
      </c>
      <c r="Z992" s="73">
        <f t="shared" si="583"/>
        <v>0</v>
      </c>
      <c r="AA992" s="58">
        <f t="shared" si="584"/>
        <v>0</v>
      </c>
      <c r="AB992" s="72">
        <f t="shared" si="585"/>
        <v>0</v>
      </c>
      <c r="AC992" s="72">
        <f t="shared" si="586"/>
        <v>0</v>
      </c>
      <c r="AD992" s="73">
        <f t="shared" si="587"/>
        <v>0</v>
      </c>
      <c r="AE992" s="73">
        <f t="shared" si="588"/>
        <v>0</v>
      </c>
      <c r="AF992" s="1">
        <f t="shared" si="589"/>
        <v>0</v>
      </c>
      <c r="AH992" s="1" t="str">
        <f t="shared" si="604"/>
        <v>No</v>
      </c>
    </row>
    <row r="993" spans="1:34" hidden="1" x14ac:dyDescent="0.2">
      <c r="A993" s="88">
        <v>1.1740000000000001E-3</v>
      </c>
      <c r="B993" s="4">
        <f t="shared" si="605"/>
        <v>1.1740000000000001E-3</v>
      </c>
      <c r="C993"/>
      <c r="D993" s="213"/>
      <c r="E993" s="44" t="s">
        <v>21</v>
      </c>
      <c r="F993" s="14">
        <f t="shared" si="580"/>
        <v>0</v>
      </c>
      <c r="G993" s="14">
        <f t="shared" si="581"/>
        <v>0</v>
      </c>
      <c r="H993" s="101" t="str">
        <f>IF(ISNA(VLOOKUP(C993,[1]Sheet1!$J$2:$J$2999,1,FALSE)),"No","Yes")</f>
        <v>No</v>
      </c>
      <c r="I993" s="72">
        <f t="shared" si="590"/>
        <v>0</v>
      </c>
      <c r="J993" s="72">
        <f t="shared" si="591"/>
        <v>0</v>
      </c>
      <c r="K993" s="72">
        <f t="shared" si="592"/>
        <v>0</v>
      </c>
      <c r="L993" s="72">
        <f t="shared" si="593"/>
        <v>0</v>
      </c>
      <c r="M993" s="72">
        <f t="shared" si="594"/>
        <v>0</v>
      </c>
      <c r="N993" s="72">
        <f t="shared" si="595"/>
        <v>0</v>
      </c>
      <c r="O993" s="72">
        <f t="shared" si="596"/>
        <v>0</v>
      </c>
      <c r="Q993" s="73">
        <f t="shared" si="597"/>
        <v>0</v>
      </c>
      <c r="R993" s="73">
        <f t="shared" si="598"/>
        <v>0</v>
      </c>
      <c r="S993" s="73">
        <f t="shared" si="599"/>
        <v>0</v>
      </c>
      <c r="T993" s="73">
        <f t="shared" si="600"/>
        <v>0</v>
      </c>
      <c r="U993" s="73">
        <f t="shared" si="601"/>
        <v>0</v>
      </c>
      <c r="V993" s="73">
        <f t="shared" si="602"/>
        <v>0</v>
      </c>
      <c r="W993" s="73">
        <f t="shared" si="603"/>
        <v>0</v>
      </c>
      <c r="Y993" s="72">
        <f t="shared" si="582"/>
        <v>0</v>
      </c>
      <c r="Z993" s="73">
        <f t="shared" si="583"/>
        <v>0</v>
      </c>
      <c r="AA993" s="58">
        <f t="shared" si="584"/>
        <v>0</v>
      </c>
      <c r="AB993" s="72">
        <f t="shared" si="585"/>
        <v>0</v>
      </c>
      <c r="AC993" s="72">
        <f t="shared" si="586"/>
        <v>0</v>
      </c>
      <c r="AD993" s="73">
        <f t="shared" si="587"/>
        <v>0</v>
      </c>
      <c r="AE993" s="73">
        <f t="shared" si="588"/>
        <v>0</v>
      </c>
      <c r="AF993" s="1">
        <f t="shared" si="589"/>
        <v>0</v>
      </c>
      <c r="AH993" s="1" t="str">
        <f t="shared" si="604"/>
        <v>No</v>
      </c>
    </row>
    <row r="994" spans="1:34" hidden="1" x14ac:dyDescent="0.2">
      <c r="A994" s="88">
        <v>1.175E-3</v>
      </c>
      <c r="B994" s="4">
        <f t="shared" si="605"/>
        <v>1.175E-3</v>
      </c>
      <c r="C994"/>
      <c r="D994" s="213"/>
      <c r="E994" s="44" t="s">
        <v>21</v>
      </c>
      <c r="F994" s="14">
        <f t="shared" si="580"/>
        <v>0</v>
      </c>
      <c r="G994" s="14">
        <f t="shared" si="581"/>
        <v>0</v>
      </c>
      <c r="H994" s="101" t="str">
        <f>IF(ISNA(VLOOKUP(C994,[1]Sheet1!$J$2:$J$2999,1,FALSE)),"No","Yes")</f>
        <v>No</v>
      </c>
      <c r="I994" s="72">
        <f t="shared" si="590"/>
        <v>0</v>
      </c>
      <c r="J994" s="72">
        <f t="shared" si="591"/>
        <v>0</v>
      </c>
      <c r="K994" s="72">
        <f t="shared" si="592"/>
        <v>0</v>
      </c>
      <c r="L994" s="72">
        <f t="shared" si="593"/>
        <v>0</v>
      </c>
      <c r="M994" s="72">
        <f t="shared" si="594"/>
        <v>0</v>
      </c>
      <c r="N994" s="72">
        <f t="shared" si="595"/>
        <v>0</v>
      </c>
      <c r="O994" s="72">
        <f t="shared" si="596"/>
        <v>0</v>
      </c>
      <c r="Q994" s="73">
        <f t="shared" si="597"/>
        <v>0</v>
      </c>
      <c r="R994" s="73">
        <f t="shared" si="598"/>
        <v>0</v>
      </c>
      <c r="S994" s="73">
        <f t="shared" si="599"/>
        <v>0</v>
      </c>
      <c r="T994" s="73">
        <f t="shared" si="600"/>
        <v>0</v>
      </c>
      <c r="U994" s="73">
        <f t="shared" si="601"/>
        <v>0</v>
      </c>
      <c r="V994" s="73">
        <f t="shared" si="602"/>
        <v>0</v>
      </c>
      <c r="W994" s="73">
        <f t="shared" si="603"/>
        <v>0</v>
      </c>
      <c r="Y994" s="72">
        <f t="shared" si="582"/>
        <v>0</v>
      </c>
      <c r="Z994" s="73">
        <f t="shared" si="583"/>
        <v>0</v>
      </c>
      <c r="AA994" s="58">
        <f t="shared" si="584"/>
        <v>0</v>
      </c>
      <c r="AB994" s="72">
        <f t="shared" si="585"/>
        <v>0</v>
      </c>
      <c r="AC994" s="72">
        <f t="shared" si="586"/>
        <v>0</v>
      </c>
      <c r="AD994" s="73">
        <f t="shared" si="587"/>
        <v>0</v>
      </c>
      <c r="AE994" s="73">
        <f t="shared" si="588"/>
        <v>0</v>
      </c>
      <c r="AF994" s="1">
        <f t="shared" si="589"/>
        <v>0</v>
      </c>
      <c r="AH994" s="1" t="str">
        <f t="shared" si="604"/>
        <v>No</v>
      </c>
    </row>
    <row r="995" spans="1:34" hidden="1" x14ac:dyDescent="0.2">
      <c r="A995" s="88">
        <v>1.176E-3</v>
      </c>
      <c r="B995" s="4">
        <f t="shared" si="605"/>
        <v>1.176E-3</v>
      </c>
      <c r="C995"/>
      <c r="D995" s="213"/>
      <c r="E995" s="44" t="s">
        <v>21</v>
      </c>
      <c r="F995" s="14">
        <f t="shared" si="580"/>
        <v>0</v>
      </c>
      <c r="G995" s="14">
        <f t="shared" si="581"/>
        <v>0</v>
      </c>
      <c r="H995" s="101" t="str">
        <f>IF(ISNA(VLOOKUP(C995,[1]Sheet1!$J$2:$J$2999,1,FALSE)),"No","Yes")</f>
        <v>No</v>
      </c>
      <c r="I995" s="72">
        <f t="shared" si="590"/>
        <v>0</v>
      </c>
      <c r="J995" s="72">
        <f t="shared" si="591"/>
        <v>0</v>
      </c>
      <c r="K995" s="72">
        <f t="shared" si="592"/>
        <v>0</v>
      </c>
      <c r="L995" s="72">
        <f t="shared" si="593"/>
        <v>0</v>
      </c>
      <c r="M995" s="72">
        <f t="shared" si="594"/>
        <v>0</v>
      </c>
      <c r="N995" s="72">
        <f t="shared" si="595"/>
        <v>0</v>
      </c>
      <c r="O995" s="72">
        <f t="shared" si="596"/>
        <v>0</v>
      </c>
      <c r="Q995" s="73">
        <f t="shared" si="597"/>
        <v>0</v>
      </c>
      <c r="R995" s="73">
        <f t="shared" si="598"/>
        <v>0</v>
      </c>
      <c r="S995" s="73">
        <f t="shared" si="599"/>
        <v>0</v>
      </c>
      <c r="T995" s="73">
        <f t="shared" si="600"/>
        <v>0</v>
      </c>
      <c r="U995" s="73">
        <f t="shared" si="601"/>
        <v>0</v>
      </c>
      <c r="V995" s="73">
        <f t="shared" si="602"/>
        <v>0</v>
      </c>
      <c r="W995" s="73">
        <f t="shared" si="603"/>
        <v>0</v>
      </c>
      <c r="Y995" s="72">
        <f t="shared" si="582"/>
        <v>0</v>
      </c>
      <c r="Z995" s="73">
        <f t="shared" si="583"/>
        <v>0</v>
      </c>
      <c r="AA995" s="58">
        <f t="shared" si="584"/>
        <v>0</v>
      </c>
      <c r="AB995" s="72">
        <f t="shared" si="585"/>
        <v>0</v>
      </c>
      <c r="AC995" s="72">
        <f t="shared" si="586"/>
        <v>0</v>
      </c>
      <c r="AD995" s="73">
        <f t="shared" si="587"/>
        <v>0</v>
      </c>
      <c r="AE995" s="73">
        <f t="shared" si="588"/>
        <v>0</v>
      </c>
      <c r="AF995" s="1">
        <f t="shared" si="589"/>
        <v>0</v>
      </c>
      <c r="AH995" s="1" t="str">
        <f t="shared" si="604"/>
        <v>No</v>
      </c>
    </row>
    <row r="996" spans="1:34" hidden="1" x14ac:dyDescent="0.2">
      <c r="A996" s="88">
        <v>1.1770000000000001E-3</v>
      </c>
      <c r="B996" s="4">
        <f t="shared" si="605"/>
        <v>1.1770000000000001E-3</v>
      </c>
      <c r="C996"/>
      <c r="D996" s="213"/>
      <c r="E996" s="44" t="s">
        <v>21</v>
      </c>
      <c r="F996" s="14">
        <f t="shared" si="580"/>
        <v>0</v>
      </c>
      <c r="G996" s="14">
        <f t="shared" si="581"/>
        <v>0</v>
      </c>
      <c r="H996" s="101" t="str">
        <f>IF(ISNA(VLOOKUP(C996,[1]Sheet1!$J$2:$J$2999,1,FALSE)),"No","Yes")</f>
        <v>No</v>
      </c>
      <c r="I996" s="72">
        <f t="shared" si="590"/>
        <v>0</v>
      </c>
      <c r="J996" s="72">
        <f t="shared" si="591"/>
        <v>0</v>
      </c>
      <c r="K996" s="72">
        <f t="shared" si="592"/>
        <v>0</v>
      </c>
      <c r="L996" s="72">
        <f t="shared" si="593"/>
        <v>0</v>
      </c>
      <c r="M996" s="72">
        <f t="shared" si="594"/>
        <v>0</v>
      </c>
      <c r="N996" s="72">
        <f t="shared" si="595"/>
        <v>0</v>
      </c>
      <c r="O996" s="72">
        <f t="shared" si="596"/>
        <v>0</v>
      </c>
      <c r="Q996" s="73">
        <f t="shared" si="597"/>
        <v>0</v>
      </c>
      <c r="R996" s="73">
        <f t="shared" si="598"/>
        <v>0</v>
      </c>
      <c r="S996" s="73">
        <f t="shared" si="599"/>
        <v>0</v>
      </c>
      <c r="T996" s="73">
        <f t="shared" si="600"/>
        <v>0</v>
      </c>
      <c r="U996" s="73">
        <f t="shared" si="601"/>
        <v>0</v>
      </c>
      <c r="V996" s="73">
        <f t="shared" si="602"/>
        <v>0</v>
      </c>
      <c r="W996" s="73">
        <f t="shared" si="603"/>
        <v>0</v>
      </c>
      <c r="Y996" s="72">
        <f t="shared" si="582"/>
        <v>0</v>
      </c>
      <c r="Z996" s="73">
        <f t="shared" si="583"/>
        <v>0</v>
      </c>
      <c r="AA996" s="58">
        <f t="shared" si="584"/>
        <v>0</v>
      </c>
      <c r="AB996" s="72">
        <f t="shared" si="585"/>
        <v>0</v>
      </c>
      <c r="AC996" s="72">
        <f t="shared" si="586"/>
        <v>0</v>
      </c>
      <c r="AD996" s="73">
        <f t="shared" si="587"/>
        <v>0</v>
      </c>
      <c r="AE996" s="73">
        <f t="shared" si="588"/>
        <v>0</v>
      </c>
      <c r="AF996" s="1">
        <f t="shared" si="589"/>
        <v>0</v>
      </c>
      <c r="AH996" s="1" t="str">
        <f t="shared" si="604"/>
        <v>No</v>
      </c>
    </row>
    <row r="997" spans="1:34" hidden="1" x14ac:dyDescent="0.2">
      <c r="A997" s="88">
        <v>1.178E-3</v>
      </c>
      <c r="B997" s="4">
        <f t="shared" si="605"/>
        <v>1.178E-3</v>
      </c>
      <c r="C997"/>
      <c r="D997" s="213"/>
      <c r="E997" s="44" t="s">
        <v>21</v>
      </c>
      <c r="F997" s="14">
        <f t="shared" si="580"/>
        <v>0</v>
      </c>
      <c r="G997" s="14">
        <f t="shared" si="581"/>
        <v>0</v>
      </c>
      <c r="H997" s="101" t="str">
        <f>IF(ISNA(VLOOKUP(C997,[1]Sheet1!$J$2:$J$2999,1,FALSE)),"No","Yes")</f>
        <v>No</v>
      </c>
      <c r="I997" s="72">
        <f t="shared" si="590"/>
        <v>0</v>
      </c>
      <c r="J997" s="72">
        <f t="shared" si="591"/>
        <v>0</v>
      </c>
      <c r="K997" s="72">
        <f t="shared" si="592"/>
        <v>0</v>
      </c>
      <c r="L997" s="72">
        <f t="shared" si="593"/>
        <v>0</v>
      </c>
      <c r="M997" s="72">
        <f t="shared" si="594"/>
        <v>0</v>
      </c>
      <c r="N997" s="72">
        <f t="shared" si="595"/>
        <v>0</v>
      </c>
      <c r="O997" s="72">
        <f t="shared" ref="O997:O1058" si="606">IF(ISERROR(VLOOKUP($C997,Sprint7,5,FALSE)),0,(VLOOKUP($C997,Sprint7,5,FALSE)))</f>
        <v>0</v>
      </c>
      <c r="Q997" s="73">
        <f t="shared" si="597"/>
        <v>0</v>
      </c>
      <c r="R997" s="73">
        <f t="shared" si="598"/>
        <v>0</v>
      </c>
      <c r="S997" s="73">
        <f t="shared" si="599"/>
        <v>0</v>
      </c>
      <c r="T997" s="73">
        <f t="shared" si="600"/>
        <v>0</v>
      </c>
      <c r="U997" s="73">
        <f t="shared" si="601"/>
        <v>0</v>
      </c>
      <c r="V997" s="73">
        <f t="shared" si="602"/>
        <v>0</v>
      </c>
      <c r="W997" s="73">
        <f t="shared" ref="W997:W1058" si="607">IF(ISERROR(VLOOKUP($C997,_End7,5,FALSE)),0,(VLOOKUP($C997,_End7,5,FALSE)))</f>
        <v>0</v>
      </c>
      <c r="Y997" s="72">
        <f t="shared" si="582"/>
        <v>0</v>
      </c>
      <c r="Z997" s="73">
        <f t="shared" si="583"/>
        <v>0</v>
      </c>
      <c r="AA997" s="58">
        <f t="shared" si="584"/>
        <v>0</v>
      </c>
      <c r="AB997" s="72">
        <f t="shared" si="585"/>
        <v>0</v>
      </c>
      <c r="AC997" s="72">
        <f t="shared" si="586"/>
        <v>0</v>
      </c>
      <c r="AD997" s="73">
        <f t="shared" si="587"/>
        <v>0</v>
      </c>
      <c r="AE997" s="73">
        <f t="shared" si="588"/>
        <v>0</v>
      </c>
      <c r="AF997" s="1">
        <f t="shared" si="589"/>
        <v>0</v>
      </c>
      <c r="AH997" s="1" t="str">
        <f t="shared" si="604"/>
        <v>No</v>
      </c>
    </row>
    <row r="998" spans="1:34" hidden="1" x14ac:dyDescent="0.2">
      <c r="A998" s="88">
        <v>1.1789999999999999E-3</v>
      </c>
      <c r="B998" s="4">
        <f t="shared" si="605"/>
        <v>1.1789999999999999E-3</v>
      </c>
      <c r="C998"/>
      <c r="D998" s="213"/>
      <c r="E998" s="44" t="s">
        <v>21</v>
      </c>
      <c r="F998" s="14">
        <f t="shared" ref="F998:F1059" si="608">COUNTIF(H998:X998,"&gt;1")</f>
        <v>0</v>
      </c>
      <c r="G998" s="14">
        <f t="shared" ref="G998:G1059" si="609">COUNTIF(AA998:AE998,"&gt;1")</f>
        <v>0</v>
      </c>
      <c r="H998" s="101" t="str">
        <f>IF(ISNA(VLOOKUP(C998,[1]Sheet1!$J$2:$J$2999,1,FALSE)),"No","Yes")</f>
        <v>No</v>
      </c>
      <c r="I998" s="72">
        <f t="shared" si="590"/>
        <v>0</v>
      </c>
      <c r="J998" s="72">
        <f t="shared" si="591"/>
        <v>0</v>
      </c>
      <c r="K998" s="72">
        <f t="shared" si="592"/>
        <v>0</v>
      </c>
      <c r="L998" s="72">
        <f t="shared" si="593"/>
        <v>0</v>
      </c>
      <c r="M998" s="72">
        <f t="shared" si="594"/>
        <v>0</v>
      </c>
      <c r="N998" s="72">
        <f t="shared" si="595"/>
        <v>0</v>
      </c>
      <c r="O998" s="72">
        <f t="shared" si="606"/>
        <v>0</v>
      </c>
      <c r="Q998" s="73">
        <f t="shared" si="597"/>
        <v>0</v>
      </c>
      <c r="R998" s="73">
        <f t="shared" si="598"/>
        <v>0</v>
      </c>
      <c r="S998" s="73">
        <f t="shared" si="599"/>
        <v>0</v>
      </c>
      <c r="T998" s="73">
        <f t="shared" si="600"/>
        <v>0</v>
      </c>
      <c r="U998" s="73">
        <f t="shared" si="601"/>
        <v>0</v>
      </c>
      <c r="V998" s="73">
        <f t="shared" si="602"/>
        <v>0</v>
      </c>
      <c r="W998" s="73">
        <f t="shared" si="607"/>
        <v>0</v>
      </c>
      <c r="Y998" s="72">
        <f t="shared" ref="Y998:Y1059" si="610">LARGE(I998:O998,3)</f>
        <v>0</v>
      </c>
      <c r="Z998" s="73">
        <f t="shared" ref="Z998:Z1059" si="611">LARGE(Q998:W998,3)</f>
        <v>0</v>
      </c>
      <c r="AA998" s="58">
        <f t="shared" ref="AA998:AA1059" si="612">LARGE(Y998:Z998,1)</f>
        <v>0</v>
      </c>
      <c r="AB998" s="72">
        <f t="shared" ref="AB998:AB1059" si="613">LARGE(I998:O998,1)</f>
        <v>0</v>
      </c>
      <c r="AC998" s="72">
        <f t="shared" ref="AC998:AC1059" si="614">LARGE(I998:O998,2)</f>
        <v>0</v>
      </c>
      <c r="AD998" s="73">
        <f t="shared" ref="AD998:AD1059" si="615">LARGE(Q998:W998,1)</f>
        <v>0</v>
      </c>
      <c r="AE998" s="73">
        <f t="shared" ref="AE998:AE1059" si="616">LARGE(Q998:W998,2)</f>
        <v>0</v>
      </c>
      <c r="AF998" s="1">
        <f t="shared" si="589"/>
        <v>0</v>
      </c>
      <c r="AH998" s="1" t="str">
        <f t="shared" si="604"/>
        <v>No</v>
      </c>
    </row>
    <row r="999" spans="1:34" hidden="1" x14ac:dyDescent="0.2">
      <c r="A999" s="88">
        <v>1.1800000000000001E-3</v>
      </c>
      <c r="B999" s="4">
        <f t="shared" si="605"/>
        <v>1.1800000000000001E-3</v>
      </c>
      <c r="C999"/>
      <c r="D999" s="213"/>
      <c r="E999" s="44" t="s">
        <v>21</v>
      </c>
      <c r="F999" s="14">
        <f t="shared" si="608"/>
        <v>0</v>
      </c>
      <c r="G999" s="14">
        <f t="shared" si="609"/>
        <v>0</v>
      </c>
      <c r="H999" s="101" t="str">
        <f>IF(ISNA(VLOOKUP(C999,[1]Sheet1!$J$2:$J$2999,1,FALSE)),"No","Yes")</f>
        <v>No</v>
      </c>
      <c r="I999" s="72">
        <f t="shared" si="590"/>
        <v>0</v>
      </c>
      <c r="J999" s="72">
        <f t="shared" si="591"/>
        <v>0</v>
      </c>
      <c r="K999" s="72">
        <f t="shared" si="592"/>
        <v>0</v>
      </c>
      <c r="L999" s="72">
        <f t="shared" si="593"/>
        <v>0</v>
      </c>
      <c r="M999" s="72">
        <f t="shared" si="594"/>
        <v>0</v>
      </c>
      <c r="N999" s="72">
        <f t="shared" si="595"/>
        <v>0</v>
      </c>
      <c r="O999" s="72">
        <f t="shared" si="606"/>
        <v>0</v>
      </c>
      <c r="Q999" s="73">
        <f t="shared" si="597"/>
        <v>0</v>
      </c>
      <c r="R999" s="73">
        <f t="shared" si="598"/>
        <v>0</v>
      </c>
      <c r="S999" s="73">
        <f t="shared" si="599"/>
        <v>0</v>
      </c>
      <c r="T999" s="73">
        <f t="shared" si="600"/>
        <v>0</v>
      </c>
      <c r="U999" s="73">
        <f t="shared" si="601"/>
        <v>0</v>
      </c>
      <c r="V999" s="73">
        <f t="shared" si="602"/>
        <v>0</v>
      </c>
      <c r="W999" s="73">
        <f t="shared" si="607"/>
        <v>0</v>
      </c>
      <c r="Y999" s="72">
        <f t="shared" si="610"/>
        <v>0</v>
      </c>
      <c r="Z999" s="73">
        <f t="shared" si="611"/>
        <v>0</v>
      </c>
      <c r="AA999" s="58">
        <f t="shared" si="612"/>
        <v>0</v>
      </c>
      <c r="AB999" s="72">
        <f t="shared" si="613"/>
        <v>0</v>
      </c>
      <c r="AC999" s="72">
        <f t="shared" si="614"/>
        <v>0</v>
      </c>
      <c r="AD999" s="73">
        <f t="shared" si="615"/>
        <v>0</v>
      </c>
      <c r="AE999" s="73">
        <f t="shared" si="616"/>
        <v>0</v>
      </c>
      <c r="AF999" s="1">
        <f t="shared" si="589"/>
        <v>0</v>
      </c>
      <c r="AH999" s="1" t="str">
        <f t="shared" si="604"/>
        <v>No</v>
      </c>
    </row>
    <row r="1000" spans="1:34" hidden="1" x14ac:dyDescent="0.2">
      <c r="A1000" s="88">
        <v>1.181E-3</v>
      </c>
      <c r="B1000" s="4">
        <f t="shared" si="605"/>
        <v>1.181E-3</v>
      </c>
      <c r="C1000"/>
      <c r="D1000" s="213"/>
      <c r="E1000" s="44" t="s">
        <v>21</v>
      </c>
      <c r="F1000" s="14">
        <f t="shared" si="608"/>
        <v>0</v>
      </c>
      <c r="G1000" s="14">
        <f t="shared" si="609"/>
        <v>0</v>
      </c>
      <c r="H1000" s="101" t="str">
        <f>IF(ISNA(VLOOKUP(C1000,[1]Sheet1!$J$2:$J$2999,1,FALSE)),"No","Yes")</f>
        <v>No</v>
      </c>
      <c r="I1000" s="72">
        <f t="shared" si="590"/>
        <v>0</v>
      </c>
      <c r="J1000" s="72">
        <f t="shared" si="591"/>
        <v>0</v>
      </c>
      <c r="K1000" s="72">
        <f t="shared" si="592"/>
        <v>0</v>
      </c>
      <c r="L1000" s="72">
        <f t="shared" si="593"/>
        <v>0</v>
      </c>
      <c r="M1000" s="72">
        <f t="shared" si="594"/>
        <v>0</v>
      </c>
      <c r="N1000" s="72">
        <f t="shared" si="595"/>
        <v>0</v>
      </c>
      <c r="O1000" s="72">
        <f t="shared" si="606"/>
        <v>0</v>
      </c>
      <c r="Q1000" s="73">
        <f t="shared" si="597"/>
        <v>0</v>
      </c>
      <c r="R1000" s="73">
        <f t="shared" si="598"/>
        <v>0</v>
      </c>
      <c r="S1000" s="73">
        <f t="shared" si="599"/>
        <v>0</v>
      </c>
      <c r="T1000" s="73">
        <f t="shared" si="600"/>
        <v>0</v>
      </c>
      <c r="U1000" s="73">
        <f t="shared" si="601"/>
        <v>0</v>
      </c>
      <c r="V1000" s="73">
        <f t="shared" si="602"/>
        <v>0</v>
      </c>
      <c r="W1000" s="73">
        <f t="shared" si="607"/>
        <v>0</v>
      </c>
      <c r="Y1000" s="72">
        <f t="shared" si="610"/>
        <v>0</v>
      </c>
      <c r="Z1000" s="73">
        <f t="shared" si="611"/>
        <v>0</v>
      </c>
      <c r="AA1000" s="58">
        <f t="shared" si="612"/>
        <v>0</v>
      </c>
      <c r="AB1000" s="72">
        <f t="shared" si="613"/>
        <v>0</v>
      </c>
      <c r="AC1000" s="72">
        <f t="shared" si="614"/>
        <v>0</v>
      </c>
      <c r="AD1000" s="73">
        <f t="shared" si="615"/>
        <v>0</v>
      </c>
      <c r="AE1000" s="73">
        <f t="shared" si="616"/>
        <v>0</v>
      </c>
      <c r="AF1000" s="1">
        <f t="shared" si="589"/>
        <v>0</v>
      </c>
      <c r="AH1000" s="1" t="str">
        <f t="shared" si="604"/>
        <v>No</v>
      </c>
    </row>
    <row r="1001" spans="1:34" hidden="1" x14ac:dyDescent="0.2">
      <c r="A1001" s="88">
        <v>1.1819999999999999E-3</v>
      </c>
      <c r="B1001" s="4">
        <f t="shared" si="605"/>
        <v>1.1819999999999999E-3</v>
      </c>
      <c r="C1001"/>
      <c r="D1001" s="213"/>
      <c r="E1001" s="44" t="s">
        <v>21</v>
      </c>
      <c r="F1001" s="14">
        <f t="shared" si="608"/>
        <v>0</v>
      </c>
      <c r="G1001" s="14">
        <f t="shared" si="609"/>
        <v>0</v>
      </c>
      <c r="H1001" s="101" t="str">
        <f>IF(ISNA(VLOOKUP(C1001,[1]Sheet1!$J$2:$J$2999,1,FALSE)),"No","Yes")</f>
        <v>No</v>
      </c>
      <c r="I1001" s="72">
        <f t="shared" si="590"/>
        <v>0</v>
      </c>
      <c r="J1001" s="72">
        <f t="shared" si="591"/>
        <v>0</v>
      </c>
      <c r="K1001" s="72">
        <f t="shared" si="592"/>
        <v>0</v>
      </c>
      <c r="L1001" s="72">
        <f t="shared" si="593"/>
        <v>0</v>
      </c>
      <c r="M1001" s="72">
        <f t="shared" si="594"/>
        <v>0</v>
      </c>
      <c r="N1001" s="72">
        <f t="shared" si="595"/>
        <v>0</v>
      </c>
      <c r="O1001" s="72">
        <f t="shared" si="606"/>
        <v>0</v>
      </c>
      <c r="Q1001" s="73">
        <f t="shared" si="597"/>
        <v>0</v>
      </c>
      <c r="R1001" s="73">
        <f t="shared" si="598"/>
        <v>0</v>
      </c>
      <c r="S1001" s="73">
        <f t="shared" si="599"/>
        <v>0</v>
      </c>
      <c r="T1001" s="73">
        <f t="shared" si="600"/>
        <v>0</v>
      </c>
      <c r="U1001" s="73">
        <f t="shared" si="601"/>
        <v>0</v>
      </c>
      <c r="V1001" s="73">
        <f t="shared" si="602"/>
        <v>0</v>
      </c>
      <c r="W1001" s="73">
        <f t="shared" si="607"/>
        <v>0</v>
      </c>
      <c r="Y1001" s="72">
        <f t="shared" si="610"/>
        <v>0</v>
      </c>
      <c r="Z1001" s="73">
        <f t="shared" si="611"/>
        <v>0</v>
      </c>
      <c r="AA1001" s="58">
        <f t="shared" si="612"/>
        <v>0</v>
      </c>
      <c r="AB1001" s="72">
        <f t="shared" si="613"/>
        <v>0</v>
      </c>
      <c r="AC1001" s="72">
        <f t="shared" si="614"/>
        <v>0</v>
      </c>
      <c r="AD1001" s="73">
        <f t="shared" si="615"/>
        <v>0</v>
      </c>
      <c r="AE1001" s="73">
        <f t="shared" si="616"/>
        <v>0</v>
      </c>
      <c r="AF1001" s="1">
        <f t="shared" si="589"/>
        <v>0</v>
      </c>
      <c r="AH1001" s="1" t="str">
        <f t="shared" si="604"/>
        <v>No</v>
      </c>
    </row>
    <row r="1002" spans="1:34" hidden="1" x14ac:dyDescent="0.2">
      <c r="A1002" s="88">
        <v>1.183E-3</v>
      </c>
      <c r="B1002" s="4">
        <f t="shared" si="605"/>
        <v>1.183E-3</v>
      </c>
      <c r="C1002"/>
      <c r="D1002" s="213"/>
      <c r="E1002" s="44" t="s">
        <v>21</v>
      </c>
      <c r="F1002" s="14">
        <f t="shared" si="608"/>
        <v>0</v>
      </c>
      <c r="G1002" s="14">
        <f t="shared" si="609"/>
        <v>0</v>
      </c>
      <c r="H1002" s="101" t="str">
        <f>IF(ISNA(VLOOKUP(C1002,[1]Sheet1!$J$2:$J$2999,1,FALSE)),"No","Yes")</f>
        <v>No</v>
      </c>
      <c r="I1002" s="72">
        <f t="shared" si="590"/>
        <v>0</v>
      </c>
      <c r="J1002" s="72">
        <f t="shared" si="591"/>
        <v>0</v>
      </c>
      <c r="K1002" s="72">
        <f t="shared" si="592"/>
        <v>0</v>
      </c>
      <c r="L1002" s="72">
        <f t="shared" si="593"/>
        <v>0</v>
      </c>
      <c r="M1002" s="72">
        <f t="shared" si="594"/>
        <v>0</v>
      </c>
      <c r="N1002" s="72">
        <f t="shared" si="595"/>
        <v>0</v>
      </c>
      <c r="O1002" s="72">
        <f t="shared" si="606"/>
        <v>0</v>
      </c>
      <c r="Q1002" s="73">
        <f t="shared" si="597"/>
        <v>0</v>
      </c>
      <c r="R1002" s="73">
        <f t="shared" si="598"/>
        <v>0</v>
      </c>
      <c r="S1002" s="73">
        <f t="shared" si="599"/>
        <v>0</v>
      </c>
      <c r="T1002" s="73">
        <f t="shared" si="600"/>
        <v>0</v>
      </c>
      <c r="U1002" s="73">
        <f t="shared" si="601"/>
        <v>0</v>
      </c>
      <c r="V1002" s="73">
        <f t="shared" si="602"/>
        <v>0</v>
      </c>
      <c r="W1002" s="73">
        <f t="shared" si="607"/>
        <v>0</v>
      </c>
      <c r="Y1002" s="72">
        <f t="shared" si="610"/>
        <v>0</v>
      </c>
      <c r="Z1002" s="73">
        <f t="shared" si="611"/>
        <v>0</v>
      </c>
      <c r="AA1002" s="58">
        <f t="shared" si="612"/>
        <v>0</v>
      </c>
      <c r="AB1002" s="72">
        <f t="shared" si="613"/>
        <v>0</v>
      </c>
      <c r="AC1002" s="72">
        <f t="shared" si="614"/>
        <v>0</v>
      </c>
      <c r="AD1002" s="73">
        <f t="shared" si="615"/>
        <v>0</v>
      </c>
      <c r="AE1002" s="73">
        <f t="shared" si="616"/>
        <v>0</v>
      </c>
      <c r="AF1002" s="1">
        <f t="shared" si="589"/>
        <v>0</v>
      </c>
      <c r="AH1002" s="1" t="str">
        <f t="shared" si="604"/>
        <v>No</v>
      </c>
    </row>
    <row r="1003" spans="1:34" hidden="1" x14ac:dyDescent="0.2">
      <c r="A1003" s="88">
        <v>1.1839999999999999E-3</v>
      </c>
      <c r="B1003" s="4">
        <f t="shared" si="605"/>
        <v>1.1839999999999999E-3</v>
      </c>
      <c r="C1003"/>
      <c r="D1003" s="213"/>
      <c r="E1003" s="44" t="s">
        <v>21</v>
      </c>
      <c r="F1003" s="14">
        <f t="shared" si="608"/>
        <v>0</v>
      </c>
      <c r="G1003" s="14">
        <f t="shared" si="609"/>
        <v>0</v>
      </c>
      <c r="H1003" s="101" t="str">
        <f>IF(ISNA(VLOOKUP(C1003,[1]Sheet1!$J$2:$J$2999,1,FALSE)),"No","Yes")</f>
        <v>No</v>
      </c>
      <c r="I1003" s="72">
        <f t="shared" ref="I1003:I1064" si="617">IF(ISERROR(VLOOKUP($C1003,Sprint1,5,FALSE)),0,(VLOOKUP($C1003,Sprint1,5,FALSE)))</f>
        <v>0</v>
      </c>
      <c r="J1003" s="72">
        <f t="shared" ref="J1003:J1064" si="618">IF(ISERROR(VLOOKUP($C1003,Sprint2,5,FALSE)),0,(VLOOKUP($C1003,Sprint2,5,FALSE)))</f>
        <v>0</v>
      </c>
      <c r="K1003" s="72">
        <f t="shared" ref="K1003:K1064" si="619">IF(ISERROR(VLOOKUP($C1003,Sprint3,5,FALSE)),0,(VLOOKUP($C1003,Sprint3,5,FALSE)))</f>
        <v>0</v>
      </c>
      <c r="L1003" s="72">
        <f t="shared" ref="L1003:L1064" si="620">IF(ISERROR(VLOOKUP($C1003,Sprint4,5,FALSE)),0,(VLOOKUP($C1003,Sprint4,5,FALSE)))</f>
        <v>0</v>
      </c>
      <c r="M1003" s="72">
        <f t="shared" ref="M1003:M1064" si="621">IF(ISERROR(VLOOKUP($C1003,Sprint5,5,FALSE)),0,(VLOOKUP($C1003,Sprint5,5,FALSE)))</f>
        <v>0</v>
      </c>
      <c r="N1003" s="72">
        <f t="shared" ref="N1003:N1064" si="622">IF(ISERROR(VLOOKUP($C1003,Sprint6,5,FALSE)),0,(VLOOKUP($C1003,Sprint6,5,FALSE)))</f>
        <v>0</v>
      </c>
      <c r="O1003" s="72">
        <f t="shared" si="606"/>
        <v>0</v>
      </c>
      <c r="Q1003" s="73">
        <f t="shared" ref="Q1003:Q1064" si="623">IF(ISERROR(VLOOKUP($C1003,_End1,5,FALSE)),0,(VLOOKUP($C1003,_End1,5,FALSE)))</f>
        <v>0</v>
      </c>
      <c r="R1003" s="73">
        <f t="shared" ref="R1003:R1064" si="624">IF(ISERROR(VLOOKUP($C1003,_End2,5,FALSE)),0,(VLOOKUP($C1003,_End2,5,FALSE)))</f>
        <v>0</v>
      </c>
      <c r="S1003" s="73">
        <f t="shared" ref="S1003:S1064" si="625">IF(ISERROR(VLOOKUP($C1003,_End3,5,FALSE)),0,(VLOOKUP($C1003,_End3,5,FALSE)))</f>
        <v>0</v>
      </c>
      <c r="T1003" s="73">
        <f t="shared" ref="T1003:T1064" si="626">IF(ISERROR(VLOOKUP($C1003,_End4,5,FALSE)),0,(VLOOKUP($C1003,_End4,5,FALSE)))</f>
        <v>0</v>
      </c>
      <c r="U1003" s="73">
        <f t="shared" ref="U1003:U1064" si="627">IF(ISERROR(VLOOKUP($C1003,_End5,5,FALSE)),0,(VLOOKUP($C1003,_End5,5,FALSE)))</f>
        <v>0</v>
      </c>
      <c r="V1003" s="73">
        <f t="shared" ref="V1003:V1064" si="628">IF(ISERROR(VLOOKUP($C1003,_End6,5,FALSE)),0,(VLOOKUP($C1003,_End6,5,FALSE)))</f>
        <v>0</v>
      </c>
      <c r="W1003" s="73">
        <f t="shared" si="607"/>
        <v>0</v>
      </c>
      <c r="Y1003" s="72">
        <f t="shared" si="610"/>
        <v>0</v>
      </c>
      <c r="Z1003" s="73">
        <f t="shared" si="611"/>
        <v>0</v>
      </c>
      <c r="AA1003" s="58">
        <f t="shared" si="612"/>
        <v>0</v>
      </c>
      <c r="AB1003" s="72">
        <f t="shared" si="613"/>
        <v>0</v>
      </c>
      <c r="AC1003" s="72">
        <f t="shared" si="614"/>
        <v>0</v>
      </c>
      <c r="AD1003" s="73">
        <f t="shared" si="615"/>
        <v>0</v>
      </c>
      <c r="AE1003" s="73">
        <f t="shared" si="616"/>
        <v>0</v>
      </c>
      <c r="AF1003" s="1">
        <f t="shared" si="589"/>
        <v>0</v>
      </c>
      <c r="AH1003" s="1" t="str">
        <f t="shared" si="604"/>
        <v>No</v>
      </c>
    </row>
    <row r="1004" spans="1:34" hidden="1" x14ac:dyDescent="0.2">
      <c r="A1004" s="88">
        <v>1.1850000000000001E-3</v>
      </c>
      <c r="B1004" s="4">
        <f t="shared" si="605"/>
        <v>1.1850000000000001E-3</v>
      </c>
      <c r="C1004"/>
      <c r="D1004" s="213"/>
      <c r="E1004" s="44" t="s">
        <v>21</v>
      </c>
      <c r="F1004" s="14">
        <f t="shared" si="608"/>
        <v>0</v>
      </c>
      <c r="G1004" s="14">
        <f t="shared" si="609"/>
        <v>0</v>
      </c>
      <c r="H1004" s="101" t="str">
        <f>IF(ISNA(VLOOKUP(C1004,[1]Sheet1!$J$2:$J$2999,1,FALSE)),"No","Yes")</f>
        <v>No</v>
      </c>
      <c r="I1004" s="72">
        <f t="shared" si="617"/>
        <v>0</v>
      </c>
      <c r="J1004" s="72">
        <f t="shared" si="618"/>
        <v>0</v>
      </c>
      <c r="K1004" s="72">
        <f t="shared" si="619"/>
        <v>0</v>
      </c>
      <c r="L1004" s="72">
        <f t="shared" si="620"/>
        <v>0</v>
      </c>
      <c r="M1004" s="72">
        <f t="shared" si="621"/>
        <v>0</v>
      </c>
      <c r="N1004" s="72">
        <f t="shared" si="622"/>
        <v>0</v>
      </c>
      <c r="O1004" s="72">
        <f t="shared" si="606"/>
        <v>0</v>
      </c>
      <c r="Q1004" s="73">
        <f t="shared" si="623"/>
        <v>0</v>
      </c>
      <c r="R1004" s="73">
        <f t="shared" si="624"/>
        <v>0</v>
      </c>
      <c r="S1004" s="73">
        <f t="shared" si="625"/>
        <v>0</v>
      </c>
      <c r="T1004" s="73">
        <f t="shared" si="626"/>
        <v>0</v>
      </c>
      <c r="U1004" s="73">
        <f t="shared" si="627"/>
        <v>0</v>
      </c>
      <c r="V1004" s="73">
        <f t="shared" si="628"/>
        <v>0</v>
      </c>
      <c r="W1004" s="73">
        <f t="shared" si="607"/>
        <v>0</v>
      </c>
      <c r="Y1004" s="72">
        <f t="shared" si="610"/>
        <v>0</v>
      </c>
      <c r="Z1004" s="73">
        <f t="shared" si="611"/>
        <v>0</v>
      </c>
      <c r="AA1004" s="58">
        <f t="shared" si="612"/>
        <v>0</v>
      </c>
      <c r="AB1004" s="72">
        <f t="shared" si="613"/>
        <v>0</v>
      </c>
      <c r="AC1004" s="72">
        <f t="shared" si="614"/>
        <v>0</v>
      </c>
      <c r="AD1004" s="73">
        <f t="shared" si="615"/>
        <v>0</v>
      </c>
      <c r="AE1004" s="73">
        <f t="shared" si="616"/>
        <v>0</v>
      </c>
      <c r="AF1004" s="1">
        <f t="shared" si="589"/>
        <v>0</v>
      </c>
      <c r="AH1004" s="1" t="str">
        <f t="shared" si="604"/>
        <v>No</v>
      </c>
    </row>
    <row r="1005" spans="1:34" hidden="1" x14ac:dyDescent="0.2">
      <c r="A1005" s="88">
        <v>1.186E-3</v>
      </c>
      <c r="B1005" s="4">
        <f t="shared" si="605"/>
        <v>1.186E-3</v>
      </c>
      <c r="C1005"/>
      <c r="D1005" s="213"/>
      <c r="E1005" s="44" t="s">
        <v>21</v>
      </c>
      <c r="F1005" s="14">
        <f t="shared" si="608"/>
        <v>0</v>
      </c>
      <c r="G1005" s="14">
        <f t="shared" si="609"/>
        <v>0</v>
      </c>
      <c r="H1005" s="101" t="str">
        <f>IF(ISNA(VLOOKUP(C1005,[1]Sheet1!$J$2:$J$2999,1,FALSE)),"No","Yes")</f>
        <v>No</v>
      </c>
      <c r="I1005" s="72">
        <f t="shared" si="617"/>
        <v>0</v>
      </c>
      <c r="J1005" s="72">
        <f t="shared" si="618"/>
        <v>0</v>
      </c>
      <c r="K1005" s="72">
        <f t="shared" si="619"/>
        <v>0</v>
      </c>
      <c r="L1005" s="72">
        <f t="shared" si="620"/>
        <v>0</v>
      </c>
      <c r="M1005" s="72">
        <f t="shared" si="621"/>
        <v>0</v>
      </c>
      <c r="N1005" s="72">
        <f t="shared" si="622"/>
        <v>0</v>
      </c>
      <c r="O1005" s="72">
        <f t="shared" si="606"/>
        <v>0</v>
      </c>
      <c r="Q1005" s="73">
        <f t="shared" si="623"/>
        <v>0</v>
      </c>
      <c r="R1005" s="73">
        <f t="shared" si="624"/>
        <v>0</v>
      </c>
      <c r="S1005" s="73">
        <f t="shared" si="625"/>
        <v>0</v>
      </c>
      <c r="T1005" s="73">
        <f t="shared" si="626"/>
        <v>0</v>
      </c>
      <c r="U1005" s="73">
        <f t="shared" si="627"/>
        <v>0</v>
      </c>
      <c r="V1005" s="73">
        <f t="shared" si="628"/>
        <v>0</v>
      </c>
      <c r="W1005" s="73">
        <f t="shared" si="607"/>
        <v>0</v>
      </c>
      <c r="Y1005" s="72">
        <f t="shared" si="610"/>
        <v>0</v>
      </c>
      <c r="Z1005" s="73">
        <f t="shared" si="611"/>
        <v>0</v>
      </c>
      <c r="AA1005" s="58">
        <f t="shared" si="612"/>
        <v>0</v>
      </c>
      <c r="AB1005" s="72">
        <f t="shared" si="613"/>
        <v>0</v>
      </c>
      <c r="AC1005" s="72">
        <f t="shared" si="614"/>
        <v>0</v>
      </c>
      <c r="AD1005" s="73">
        <f t="shared" si="615"/>
        <v>0</v>
      </c>
      <c r="AE1005" s="73">
        <f t="shared" si="616"/>
        <v>0</v>
      </c>
      <c r="AF1005" s="1">
        <f t="shared" si="589"/>
        <v>0</v>
      </c>
      <c r="AH1005" s="1" t="str">
        <f t="shared" si="604"/>
        <v>No</v>
      </c>
    </row>
    <row r="1006" spans="1:34" hidden="1" x14ac:dyDescent="0.2">
      <c r="A1006" s="88">
        <v>1.1870000000000001E-3</v>
      </c>
      <c r="B1006" s="4">
        <f t="shared" si="605"/>
        <v>1.1870000000000001E-3</v>
      </c>
      <c r="C1006"/>
      <c r="D1006" s="213"/>
      <c r="E1006" s="44" t="s">
        <v>21</v>
      </c>
      <c r="F1006" s="14">
        <f t="shared" si="608"/>
        <v>0</v>
      </c>
      <c r="G1006" s="14">
        <f t="shared" si="609"/>
        <v>0</v>
      </c>
      <c r="H1006" s="101" t="str">
        <f>IF(ISNA(VLOOKUP(C1006,[1]Sheet1!$J$2:$J$2999,1,FALSE)),"No","Yes")</f>
        <v>No</v>
      </c>
      <c r="I1006" s="72">
        <f t="shared" si="617"/>
        <v>0</v>
      </c>
      <c r="J1006" s="72">
        <f t="shared" si="618"/>
        <v>0</v>
      </c>
      <c r="K1006" s="72">
        <f t="shared" si="619"/>
        <v>0</v>
      </c>
      <c r="L1006" s="72">
        <f t="shared" si="620"/>
        <v>0</v>
      </c>
      <c r="M1006" s="72">
        <f t="shared" si="621"/>
        <v>0</v>
      </c>
      <c r="N1006" s="72">
        <f t="shared" si="622"/>
        <v>0</v>
      </c>
      <c r="O1006" s="72">
        <f t="shared" si="606"/>
        <v>0</v>
      </c>
      <c r="Q1006" s="73">
        <f t="shared" si="623"/>
        <v>0</v>
      </c>
      <c r="R1006" s="73">
        <f t="shared" si="624"/>
        <v>0</v>
      </c>
      <c r="S1006" s="73">
        <f t="shared" si="625"/>
        <v>0</v>
      </c>
      <c r="T1006" s="73">
        <f t="shared" si="626"/>
        <v>0</v>
      </c>
      <c r="U1006" s="73">
        <f t="shared" si="627"/>
        <v>0</v>
      </c>
      <c r="V1006" s="73">
        <f t="shared" si="628"/>
        <v>0</v>
      </c>
      <c r="W1006" s="73">
        <f t="shared" si="607"/>
        <v>0</v>
      </c>
      <c r="Y1006" s="72">
        <f t="shared" si="610"/>
        <v>0</v>
      </c>
      <c r="Z1006" s="73">
        <f t="shared" si="611"/>
        <v>0</v>
      </c>
      <c r="AA1006" s="58">
        <f t="shared" si="612"/>
        <v>0</v>
      </c>
      <c r="AB1006" s="72">
        <f t="shared" si="613"/>
        <v>0</v>
      </c>
      <c r="AC1006" s="72">
        <f t="shared" si="614"/>
        <v>0</v>
      </c>
      <c r="AD1006" s="73">
        <f t="shared" si="615"/>
        <v>0</v>
      </c>
      <c r="AE1006" s="73">
        <f t="shared" si="616"/>
        <v>0</v>
      </c>
      <c r="AF1006" s="1">
        <f t="shared" si="589"/>
        <v>0</v>
      </c>
      <c r="AH1006" s="1" t="str">
        <f t="shared" si="604"/>
        <v>No</v>
      </c>
    </row>
    <row r="1007" spans="1:34" hidden="1" x14ac:dyDescent="0.2">
      <c r="A1007" s="88">
        <v>1.188E-3</v>
      </c>
      <c r="B1007" s="4">
        <f t="shared" si="605"/>
        <v>1.188E-3</v>
      </c>
      <c r="C1007"/>
      <c r="D1007" s="213"/>
      <c r="E1007" s="44" t="s">
        <v>21</v>
      </c>
      <c r="F1007" s="14">
        <f t="shared" si="608"/>
        <v>0</v>
      </c>
      <c r="G1007" s="14">
        <f t="shared" si="609"/>
        <v>0</v>
      </c>
      <c r="H1007" s="101" t="str">
        <f>IF(ISNA(VLOOKUP(C1007,[1]Sheet1!$J$2:$J$2999,1,FALSE)),"No","Yes")</f>
        <v>No</v>
      </c>
      <c r="I1007" s="72">
        <f t="shared" si="617"/>
        <v>0</v>
      </c>
      <c r="J1007" s="72">
        <f t="shared" si="618"/>
        <v>0</v>
      </c>
      <c r="K1007" s="72">
        <f t="shared" si="619"/>
        <v>0</v>
      </c>
      <c r="L1007" s="72">
        <f t="shared" si="620"/>
        <v>0</v>
      </c>
      <c r="M1007" s="72">
        <f t="shared" si="621"/>
        <v>0</v>
      </c>
      <c r="N1007" s="72">
        <f t="shared" si="622"/>
        <v>0</v>
      </c>
      <c r="O1007" s="72">
        <f t="shared" si="606"/>
        <v>0</v>
      </c>
      <c r="Q1007" s="73">
        <f t="shared" si="623"/>
        <v>0</v>
      </c>
      <c r="R1007" s="73">
        <f t="shared" si="624"/>
        <v>0</v>
      </c>
      <c r="S1007" s="73">
        <f t="shared" si="625"/>
        <v>0</v>
      </c>
      <c r="T1007" s="73">
        <f t="shared" si="626"/>
        <v>0</v>
      </c>
      <c r="U1007" s="73">
        <f t="shared" si="627"/>
        <v>0</v>
      </c>
      <c r="V1007" s="73">
        <f t="shared" si="628"/>
        <v>0</v>
      </c>
      <c r="W1007" s="73">
        <f t="shared" si="607"/>
        <v>0</v>
      </c>
      <c r="Y1007" s="72">
        <f t="shared" si="610"/>
        <v>0</v>
      </c>
      <c r="Z1007" s="73">
        <f t="shared" si="611"/>
        <v>0</v>
      </c>
      <c r="AA1007" s="58">
        <f t="shared" si="612"/>
        <v>0</v>
      </c>
      <c r="AB1007" s="72">
        <f t="shared" si="613"/>
        <v>0</v>
      </c>
      <c r="AC1007" s="72">
        <f t="shared" si="614"/>
        <v>0</v>
      </c>
      <c r="AD1007" s="73">
        <f t="shared" si="615"/>
        <v>0</v>
      </c>
      <c r="AE1007" s="73">
        <f t="shared" si="616"/>
        <v>0</v>
      </c>
      <c r="AF1007" s="1">
        <f t="shared" si="589"/>
        <v>0</v>
      </c>
      <c r="AH1007" s="1" t="str">
        <f t="shared" si="604"/>
        <v>No</v>
      </c>
    </row>
    <row r="1008" spans="1:34" hidden="1" x14ac:dyDescent="0.2">
      <c r="A1008" s="88">
        <v>1.189E-3</v>
      </c>
      <c r="B1008" s="4">
        <f t="shared" si="605"/>
        <v>1.189E-3</v>
      </c>
      <c r="C1008"/>
      <c r="D1008" s="213"/>
      <c r="E1008" s="44" t="s">
        <v>21</v>
      </c>
      <c r="F1008" s="14">
        <f t="shared" si="608"/>
        <v>0</v>
      </c>
      <c r="G1008" s="14">
        <f t="shared" si="609"/>
        <v>0</v>
      </c>
      <c r="H1008" s="101" t="str">
        <f>IF(ISNA(VLOOKUP(C1008,[1]Sheet1!$J$2:$J$2999,1,FALSE)),"No","Yes")</f>
        <v>No</v>
      </c>
      <c r="I1008" s="72">
        <f t="shared" si="617"/>
        <v>0</v>
      </c>
      <c r="J1008" s="72">
        <f t="shared" si="618"/>
        <v>0</v>
      </c>
      <c r="K1008" s="72">
        <f t="shared" si="619"/>
        <v>0</v>
      </c>
      <c r="L1008" s="72">
        <f t="shared" si="620"/>
        <v>0</v>
      </c>
      <c r="M1008" s="72">
        <f t="shared" si="621"/>
        <v>0</v>
      </c>
      <c r="N1008" s="72">
        <f t="shared" si="622"/>
        <v>0</v>
      </c>
      <c r="O1008" s="72">
        <f t="shared" si="606"/>
        <v>0</v>
      </c>
      <c r="Q1008" s="73">
        <f t="shared" si="623"/>
        <v>0</v>
      </c>
      <c r="R1008" s="73">
        <f t="shared" si="624"/>
        <v>0</v>
      </c>
      <c r="S1008" s="73">
        <f t="shared" si="625"/>
        <v>0</v>
      </c>
      <c r="T1008" s="73">
        <f t="shared" si="626"/>
        <v>0</v>
      </c>
      <c r="U1008" s="73">
        <f t="shared" si="627"/>
        <v>0</v>
      </c>
      <c r="V1008" s="73">
        <f t="shared" si="628"/>
        <v>0</v>
      </c>
      <c r="W1008" s="73">
        <f t="shared" si="607"/>
        <v>0</v>
      </c>
      <c r="Y1008" s="72">
        <f t="shared" si="610"/>
        <v>0</v>
      </c>
      <c r="Z1008" s="73">
        <f t="shared" si="611"/>
        <v>0</v>
      </c>
      <c r="AA1008" s="58">
        <f t="shared" si="612"/>
        <v>0</v>
      </c>
      <c r="AB1008" s="72">
        <f t="shared" si="613"/>
        <v>0</v>
      </c>
      <c r="AC1008" s="72">
        <f t="shared" si="614"/>
        <v>0</v>
      </c>
      <c r="AD1008" s="73">
        <f t="shared" si="615"/>
        <v>0</v>
      </c>
      <c r="AE1008" s="73">
        <f t="shared" si="616"/>
        <v>0</v>
      </c>
      <c r="AF1008" s="1">
        <f t="shared" si="589"/>
        <v>0</v>
      </c>
      <c r="AH1008" s="1" t="str">
        <f t="shared" si="604"/>
        <v>No</v>
      </c>
    </row>
    <row r="1009" spans="1:34" hidden="1" x14ac:dyDescent="0.2">
      <c r="A1009" s="88">
        <v>1.1900000000000001E-3</v>
      </c>
      <c r="B1009" s="4">
        <f t="shared" si="605"/>
        <v>1.1900000000000001E-3</v>
      </c>
      <c r="C1009"/>
      <c r="D1009" s="213"/>
      <c r="E1009" s="44" t="s">
        <v>21</v>
      </c>
      <c r="F1009" s="14">
        <f t="shared" si="608"/>
        <v>0</v>
      </c>
      <c r="G1009" s="14">
        <f t="shared" si="609"/>
        <v>0</v>
      </c>
      <c r="H1009" s="101" t="str">
        <f>IF(ISNA(VLOOKUP(C1009,[1]Sheet1!$J$2:$J$2999,1,FALSE)),"No","Yes")</f>
        <v>No</v>
      </c>
      <c r="I1009" s="72">
        <f t="shared" si="617"/>
        <v>0</v>
      </c>
      <c r="J1009" s="72">
        <f t="shared" si="618"/>
        <v>0</v>
      </c>
      <c r="K1009" s="72">
        <f t="shared" si="619"/>
        <v>0</v>
      </c>
      <c r="L1009" s="72">
        <f t="shared" si="620"/>
        <v>0</v>
      </c>
      <c r="M1009" s="72">
        <f t="shared" si="621"/>
        <v>0</v>
      </c>
      <c r="N1009" s="72">
        <f t="shared" si="622"/>
        <v>0</v>
      </c>
      <c r="O1009" s="72">
        <f t="shared" si="606"/>
        <v>0</v>
      </c>
      <c r="Q1009" s="73">
        <f t="shared" si="623"/>
        <v>0</v>
      </c>
      <c r="R1009" s="73">
        <f t="shared" si="624"/>
        <v>0</v>
      </c>
      <c r="S1009" s="73">
        <f t="shared" si="625"/>
        <v>0</v>
      </c>
      <c r="T1009" s="73">
        <f t="shared" si="626"/>
        <v>0</v>
      </c>
      <c r="U1009" s="73">
        <f t="shared" si="627"/>
        <v>0</v>
      </c>
      <c r="V1009" s="73">
        <f t="shared" si="628"/>
        <v>0</v>
      </c>
      <c r="W1009" s="73">
        <f t="shared" si="607"/>
        <v>0</v>
      </c>
      <c r="Y1009" s="72">
        <f t="shared" si="610"/>
        <v>0</v>
      </c>
      <c r="Z1009" s="73">
        <f t="shared" si="611"/>
        <v>0</v>
      </c>
      <c r="AA1009" s="58">
        <f t="shared" si="612"/>
        <v>0</v>
      </c>
      <c r="AB1009" s="72">
        <f t="shared" si="613"/>
        <v>0</v>
      </c>
      <c r="AC1009" s="72">
        <f t="shared" si="614"/>
        <v>0</v>
      </c>
      <c r="AD1009" s="73">
        <f t="shared" si="615"/>
        <v>0</v>
      </c>
      <c r="AE1009" s="73">
        <f t="shared" si="616"/>
        <v>0</v>
      </c>
      <c r="AF1009" s="1">
        <f t="shared" si="589"/>
        <v>0</v>
      </c>
      <c r="AH1009" s="1" t="str">
        <f t="shared" si="604"/>
        <v>No</v>
      </c>
    </row>
    <row r="1010" spans="1:34" hidden="1" x14ac:dyDescent="0.2">
      <c r="A1010" s="88">
        <v>1.191E-3</v>
      </c>
      <c r="B1010" s="4">
        <f t="shared" si="605"/>
        <v>1.191E-3</v>
      </c>
      <c r="C1010"/>
      <c r="D1010" s="213"/>
      <c r="E1010" s="44" t="s">
        <v>21</v>
      </c>
      <c r="F1010" s="14">
        <f t="shared" si="608"/>
        <v>0</v>
      </c>
      <c r="G1010" s="14">
        <f t="shared" si="609"/>
        <v>0</v>
      </c>
      <c r="H1010" s="101" t="str">
        <f>IF(ISNA(VLOOKUP(C1010,[1]Sheet1!$J$2:$J$2999,1,FALSE)),"No","Yes")</f>
        <v>No</v>
      </c>
      <c r="I1010" s="72">
        <f t="shared" si="617"/>
        <v>0</v>
      </c>
      <c r="J1010" s="72">
        <f t="shared" si="618"/>
        <v>0</v>
      </c>
      <c r="K1010" s="72">
        <f t="shared" si="619"/>
        <v>0</v>
      </c>
      <c r="L1010" s="72">
        <f t="shared" si="620"/>
        <v>0</v>
      </c>
      <c r="M1010" s="72">
        <f t="shared" si="621"/>
        <v>0</v>
      </c>
      <c r="N1010" s="72">
        <f t="shared" si="622"/>
        <v>0</v>
      </c>
      <c r="O1010" s="72">
        <f t="shared" si="606"/>
        <v>0</v>
      </c>
      <c r="Q1010" s="73">
        <f t="shared" si="623"/>
        <v>0</v>
      </c>
      <c r="R1010" s="73">
        <f t="shared" si="624"/>
        <v>0</v>
      </c>
      <c r="S1010" s="73">
        <f t="shared" si="625"/>
        <v>0</v>
      </c>
      <c r="T1010" s="73">
        <f t="shared" si="626"/>
        <v>0</v>
      </c>
      <c r="U1010" s="73">
        <f t="shared" si="627"/>
        <v>0</v>
      </c>
      <c r="V1010" s="73">
        <f t="shared" si="628"/>
        <v>0</v>
      </c>
      <c r="W1010" s="73">
        <f t="shared" si="607"/>
        <v>0</v>
      </c>
      <c r="Y1010" s="72">
        <f t="shared" si="610"/>
        <v>0</v>
      </c>
      <c r="Z1010" s="73">
        <f t="shared" si="611"/>
        <v>0</v>
      </c>
      <c r="AA1010" s="58">
        <f t="shared" si="612"/>
        <v>0</v>
      </c>
      <c r="AB1010" s="72">
        <f t="shared" si="613"/>
        <v>0</v>
      </c>
      <c r="AC1010" s="72">
        <f t="shared" si="614"/>
        <v>0</v>
      </c>
      <c r="AD1010" s="73">
        <f t="shared" si="615"/>
        <v>0</v>
      </c>
      <c r="AE1010" s="73">
        <f t="shared" si="616"/>
        <v>0</v>
      </c>
      <c r="AF1010" s="1">
        <f t="shared" si="589"/>
        <v>0</v>
      </c>
      <c r="AH1010" s="1" t="str">
        <f t="shared" si="604"/>
        <v>No</v>
      </c>
    </row>
    <row r="1011" spans="1:34" hidden="1" x14ac:dyDescent="0.2">
      <c r="A1011" s="88">
        <v>1.1919999999999999E-3</v>
      </c>
      <c r="B1011" s="4">
        <f t="shared" si="605"/>
        <v>1.1919999999999999E-3</v>
      </c>
      <c r="C1011"/>
      <c r="D1011" s="213"/>
      <c r="E1011" s="44" t="s">
        <v>21</v>
      </c>
      <c r="F1011" s="14">
        <f t="shared" si="608"/>
        <v>0</v>
      </c>
      <c r="G1011" s="14">
        <f t="shared" si="609"/>
        <v>0</v>
      </c>
      <c r="H1011" s="101" t="str">
        <f>IF(ISNA(VLOOKUP(C1011,[1]Sheet1!$J$2:$J$2999,1,FALSE)),"No","Yes")</f>
        <v>No</v>
      </c>
      <c r="I1011" s="72">
        <f t="shared" si="617"/>
        <v>0</v>
      </c>
      <c r="J1011" s="72">
        <f t="shared" si="618"/>
        <v>0</v>
      </c>
      <c r="K1011" s="72">
        <f t="shared" si="619"/>
        <v>0</v>
      </c>
      <c r="L1011" s="72">
        <f t="shared" si="620"/>
        <v>0</v>
      </c>
      <c r="M1011" s="72">
        <f t="shared" si="621"/>
        <v>0</v>
      </c>
      <c r="N1011" s="72">
        <f t="shared" si="622"/>
        <v>0</v>
      </c>
      <c r="O1011" s="72">
        <f t="shared" si="606"/>
        <v>0</v>
      </c>
      <c r="Q1011" s="73">
        <f t="shared" si="623"/>
        <v>0</v>
      </c>
      <c r="R1011" s="73">
        <f t="shared" si="624"/>
        <v>0</v>
      </c>
      <c r="S1011" s="73">
        <f t="shared" si="625"/>
        <v>0</v>
      </c>
      <c r="T1011" s="73">
        <f t="shared" si="626"/>
        <v>0</v>
      </c>
      <c r="U1011" s="73">
        <f t="shared" si="627"/>
        <v>0</v>
      </c>
      <c r="V1011" s="73">
        <f t="shared" si="628"/>
        <v>0</v>
      </c>
      <c r="W1011" s="73">
        <f t="shared" si="607"/>
        <v>0</v>
      </c>
      <c r="Y1011" s="72">
        <f t="shared" si="610"/>
        <v>0</v>
      </c>
      <c r="Z1011" s="73">
        <f t="shared" si="611"/>
        <v>0</v>
      </c>
      <c r="AA1011" s="58">
        <f t="shared" si="612"/>
        <v>0</v>
      </c>
      <c r="AB1011" s="72">
        <f t="shared" si="613"/>
        <v>0</v>
      </c>
      <c r="AC1011" s="72">
        <f t="shared" si="614"/>
        <v>0</v>
      </c>
      <c r="AD1011" s="73">
        <f t="shared" si="615"/>
        <v>0</v>
      </c>
      <c r="AE1011" s="73">
        <f t="shared" si="616"/>
        <v>0</v>
      </c>
      <c r="AF1011" s="1">
        <f t="shared" si="589"/>
        <v>0</v>
      </c>
      <c r="AH1011" s="1" t="str">
        <f t="shared" si="604"/>
        <v>No</v>
      </c>
    </row>
    <row r="1012" spans="1:34" hidden="1" x14ac:dyDescent="0.2">
      <c r="A1012" s="88">
        <v>1.193E-3</v>
      </c>
      <c r="B1012" s="4">
        <f t="shared" si="605"/>
        <v>1.193E-3</v>
      </c>
      <c r="C1012"/>
      <c r="D1012" s="213"/>
      <c r="E1012" s="44" t="s">
        <v>21</v>
      </c>
      <c r="F1012" s="14">
        <f t="shared" si="608"/>
        <v>0</v>
      </c>
      <c r="G1012" s="14">
        <f t="shared" si="609"/>
        <v>0</v>
      </c>
      <c r="H1012" s="101" t="str">
        <f>IF(ISNA(VLOOKUP(C1012,[1]Sheet1!$J$2:$J$2999,1,FALSE)),"No","Yes")</f>
        <v>No</v>
      </c>
      <c r="I1012" s="72">
        <f t="shared" si="617"/>
        <v>0</v>
      </c>
      <c r="J1012" s="72">
        <f t="shared" si="618"/>
        <v>0</v>
      </c>
      <c r="K1012" s="72">
        <f t="shared" si="619"/>
        <v>0</v>
      </c>
      <c r="L1012" s="72">
        <f t="shared" si="620"/>
        <v>0</v>
      </c>
      <c r="M1012" s="72">
        <f t="shared" si="621"/>
        <v>0</v>
      </c>
      <c r="N1012" s="72">
        <f t="shared" si="622"/>
        <v>0</v>
      </c>
      <c r="O1012" s="72">
        <f t="shared" si="606"/>
        <v>0</v>
      </c>
      <c r="Q1012" s="73">
        <f t="shared" si="623"/>
        <v>0</v>
      </c>
      <c r="R1012" s="73">
        <f t="shared" si="624"/>
        <v>0</v>
      </c>
      <c r="S1012" s="73">
        <f t="shared" si="625"/>
        <v>0</v>
      </c>
      <c r="T1012" s="73">
        <f t="shared" si="626"/>
        <v>0</v>
      </c>
      <c r="U1012" s="73">
        <f t="shared" si="627"/>
        <v>0</v>
      </c>
      <c r="V1012" s="73">
        <f t="shared" si="628"/>
        <v>0</v>
      </c>
      <c r="W1012" s="73">
        <f t="shared" si="607"/>
        <v>0</v>
      </c>
      <c r="Y1012" s="72">
        <f t="shared" si="610"/>
        <v>0</v>
      </c>
      <c r="Z1012" s="73">
        <f t="shared" si="611"/>
        <v>0</v>
      </c>
      <c r="AA1012" s="58">
        <f t="shared" si="612"/>
        <v>0</v>
      </c>
      <c r="AB1012" s="72">
        <f t="shared" si="613"/>
        <v>0</v>
      </c>
      <c r="AC1012" s="72">
        <f t="shared" si="614"/>
        <v>0</v>
      </c>
      <c r="AD1012" s="73">
        <f t="shared" si="615"/>
        <v>0</v>
      </c>
      <c r="AE1012" s="73">
        <f t="shared" si="616"/>
        <v>0</v>
      </c>
      <c r="AF1012" s="1">
        <f t="shared" si="589"/>
        <v>0</v>
      </c>
      <c r="AH1012" s="1" t="str">
        <f t="shared" si="604"/>
        <v>No</v>
      </c>
    </row>
    <row r="1013" spans="1:34" hidden="1" x14ac:dyDescent="0.2">
      <c r="A1013" s="88">
        <v>1.194E-3</v>
      </c>
      <c r="B1013" s="4">
        <f t="shared" si="605"/>
        <v>1.194E-3</v>
      </c>
      <c r="C1013"/>
      <c r="D1013" s="213"/>
      <c r="E1013" s="44" t="s">
        <v>21</v>
      </c>
      <c r="F1013" s="14">
        <f t="shared" si="608"/>
        <v>0</v>
      </c>
      <c r="G1013" s="14">
        <f t="shared" si="609"/>
        <v>0</v>
      </c>
      <c r="H1013" s="101" t="str">
        <f>IF(ISNA(VLOOKUP(C1013,[1]Sheet1!$J$2:$J$2999,1,FALSE)),"No","Yes")</f>
        <v>No</v>
      </c>
      <c r="I1013" s="72">
        <f t="shared" si="617"/>
        <v>0</v>
      </c>
      <c r="J1013" s="72">
        <f t="shared" si="618"/>
        <v>0</v>
      </c>
      <c r="K1013" s="72">
        <f t="shared" si="619"/>
        <v>0</v>
      </c>
      <c r="L1013" s="72">
        <f t="shared" si="620"/>
        <v>0</v>
      </c>
      <c r="M1013" s="72">
        <f t="shared" si="621"/>
        <v>0</v>
      </c>
      <c r="N1013" s="72">
        <f t="shared" si="622"/>
        <v>0</v>
      </c>
      <c r="O1013" s="72">
        <f t="shared" si="606"/>
        <v>0</v>
      </c>
      <c r="Q1013" s="73">
        <f t="shared" si="623"/>
        <v>0</v>
      </c>
      <c r="R1013" s="73">
        <f t="shared" si="624"/>
        <v>0</v>
      </c>
      <c r="S1013" s="73">
        <f t="shared" si="625"/>
        <v>0</v>
      </c>
      <c r="T1013" s="73">
        <f t="shared" si="626"/>
        <v>0</v>
      </c>
      <c r="U1013" s="73">
        <f t="shared" si="627"/>
        <v>0</v>
      </c>
      <c r="V1013" s="73">
        <f t="shared" si="628"/>
        <v>0</v>
      </c>
      <c r="W1013" s="73">
        <f t="shared" si="607"/>
        <v>0</v>
      </c>
      <c r="Y1013" s="72">
        <f t="shared" si="610"/>
        <v>0</v>
      </c>
      <c r="Z1013" s="73">
        <f t="shared" si="611"/>
        <v>0</v>
      </c>
      <c r="AA1013" s="58">
        <f t="shared" si="612"/>
        <v>0</v>
      </c>
      <c r="AB1013" s="72">
        <f t="shared" si="613"/>
        <v>0</v>
      </c>
      <c r="AC1013" s="72">
        <f t="shared" si="614"/>
        <v>0</v>
      </c>
      <c r="AD1013" s="73">
        <f t="shared" si="615"/>
        <v>0</v>
      </c>
      <c r="AE1013" s="73">
        <f t="shared" si="616"/>
        <v>0</v>
      </c>
      <c r="AF1013" s="1">
        <f t="shared" si="589"/>
        <v>0</v>
      </c>
      <c r="AH1013" s="1" t="str">
        <f t="shared" si="604"/>
        <v>No</v>
      </c>
    </row>
    <row r="1014" spans="1:34" hidden="1" x14ac:dyDescent="0.2">
      <c r="A1014" s="88">
        <v>1.1950000000000001E-3</v>
      </c>
      <c r="B1014" s="4">
        <f t="shared" si="605"/>
        <v>1.1950000000000001E-3</v>
      </c>
      <c r="C1014"/>
      <c r="D1014" s="213"/>
      <c r="E1014" s="44" t="s">
        <v>21</v>
      </c>
      <c r="F1014" s="14">
        <f t="shared" si="608"/>
        <v>0</v>
      </c>
      <c r="G1014" s="14">
        <f t="shared" si="609"/>
        <v>0</v>
      </c>
      <c r="H1014" s="101" t="str">
        <f>IF(ISNA(VLOOKUP(C1014,[1]Sheet1!$J$2:$J$2999,1,FALSE)),"No","Yes")</f>
        <v>No</v>
      </c>
      <c r="I1014" s="72">
        <f t="shared" si="617"/>
        <v>0</v>
      </c>
      <c r="J1014" s="72">
        <f t="shared" si="618"/>
        <v>0</v>
      </c>
      <c r="K1014" s="72">
        <f t="shared" si="619"/>
        <v>0</v>
      </c>
      <c r="L1014" s="72">
        <f t="shared" si="620"/>
        <v>0</v>
      </c>
      <c r="M1014" s="72">
        <f t="shared" si="621"/>
        <v>0</v>
      </c>
      <c r="N1014" s="72">
        <f t="shared" si="622"/>
        <v>0</v>
      </c>
      <c r="O1014" s="72">
        <f t="shared" si="606"/>
        <v>0</v>
      </c>
      <c r="Q1014" s="73">
        <f t="shared" si="623"/>
        <v>0</v>
      </c>
      <c r="R1014" s="73">
        <f t="shared" si="624"/>
        <v>0</v>
      </c>
      <c r="S1014" s="73">
        <f t="shared" si="625"/>
        <v>0</v>
      </c>
      <c r="T1014" s="73">
        <f t="shared" si="626"/>
        <v>0</v>
      </c>
      <c r="U1014" s="73">
        <f t="shared" si="627"/>
        <v>0</v>
      </c>
      <c r="V1014" s="73">
        <f t="shared" si="628"/>
        <v>0</v>
      </c>
      <c r="W1014" s="73">
        <f t="shared" si="607"/>
        <v>0</v>
      </c>
      <c r="Y1014" s="72">
        <f t="shared" si="610"/>
        <v>0</v>
      </c>
      <c r="Z1014" s="73">
        <f t="shared" si="611"/>
        <v>0</v>
      </c>
      <c r="AA1014" s="58">
        <f t="shared" si="612"/>
        <v>0</v>
      </c>
      <c r="AB1014" s="72">
        <f t="shared" si="613"/>
        <v>0</v>
      </c>
      <c r="AC1014" s="72">
        <f t="shared" si="614"/>
        <v>0</v>
      </c>
      <c r="AD1014" s="73">
        <f t="shared" si="615"/>
        <v>0</v>
      </c>
      <c r="AE1014" s="73">
        <f t="shared" si="616"/>
        <v>0</v>
      </c>
      <c r="AF1014" s="1">
        <f t="shared" si="589"/>
        <v>0</v>
      </c>
      <c r="AH1014" s="1" t="str">
        <f t="shared" si="604"/>
        <v>No</v>
      </c>
    </row>
    <row r="1015" spans="1:34" hidden="1" x14ac:dyDescent="0.2">
      <c r="A1015" s="88">
        <v>1.196E-3</v>
      </c>
      <c r="B1015" s="4">
        <f t="shared" si="605"/>
        <v>1.196E-3</v>
      </c>
      <c r="C1015"/>
      <c r="D1015" s="213"/>
      <c r="E1015" s="44" t="s">
        <v>21</v>
      </c>
      <c r="F1015" s="14">
        <f t="shared" si="608"/>
        <v>0</v>
      </c>
      <c r="G1015" s="14">
        <f t="shared" si="609"/>
        <v>0</v>
      </c>
      <c r="H1015" s="101" t="str">
        <f>IF(ISNA(VLOOKUP(C1015,[1]Sheet1!$J$2:$J$2999,1,FALSE)),"No","Yes")</f>
        <v>No</v>
      </c>
      <c r="I1015" s="72">
        <f t="shared" si="617"/>
        <v>0</v>
      </c>
      <c r="J1015" s="72">
        <f t="shared" si="618"/>
        <v>0</v>
      </c>
      <c r="K1015" s="72">
        <f t="shared" si="619"/>
        <v>0</v>
      </c>
      <c r="L1015" s="72">
        <f t="shared" si="620"/>
        <v>0</v>
      </c>
      <c r="M1015" s="72">
        <f t="shared" si="621"/>
        <v>0</v>
      </c>
      <c r="N1015" s="72">
        <f t="shared" si="622"/>
        <v>0</v>
      </c>
      <c r="O1015" s="72">
        <f t="shared" si="606"/>
        <v>0</v>
      </c>
      <c r="Q1015" s="73">
        <f t="shared" si="623"/>
        <v>0</v>
      </c>
      <c r="R1015" s="73">
        <f t="shared" si="624"/>
        <v>0</v>
      </c>
      <c r="S1015" s="73">
        <f t="shared" si="625"/>
        <v>0</v>
      </c>
      <c r="T1015" s="73">
        <f t="shared" si="626"/>
        <v>0</v>
      </c>
      <c r="U1015" s="73">
        <f t="shared" si="627"/>
        <v>0</v>
      </c>
      <c r="V1015" s="73">
        <f t="shared" si="628"/>
        <v>0</v>
      </c>
      <c r="W1015" s="73">
        <f t="shared" si="607"/>
        <v>0</v>
      </c>
      <c r="Y1015" s="72">
        <f t="shared" si="610"/>
        <v>0</v>
      </c>
      <c r="Z1015" s="73">
        <f t="shared" si="611"/>
        <v>0</v>
      </c>
      <c r="AA1015" s="58">
        <f t="shared" si="612"/>
        <v>0</v>
      </c>
      <c r="AB1015" s="72">
        <f t="shared" si="613"/>
        <v>0</v>
      </c>
      <c r="AC1015" s="72">
        <f t="shared" si="614"/>
        <v>0</v>
      </c>
      <c r="AD1015" s="73">
        <f t="shared" si="615"/>
        <v>0</v>
      </c>
      <c r="AE1015" s="73">
        <f t="shared" si="616"/>
        <v>0</v>
      </c>
      <c r="AF1015" s="1">
        <f t="shared" si="589"/>
        <v>0</v>
      </c>
      <c r="AH1015" s="1" t="str">
        <f t="shared" si="604"/>
        <v>No</v>
      </c>
    </row>
    <row r="1016" spans="1:34" hidden="1" x14ac:dyDescent="0.2">
      <c r="A1016" s="88">
        <v>1.1969999999999999E-3</v>
      </c>
      <c r="B1016" s="4">
        <f t="shared" si="605"/>
        <v>1.1969999999999999E-3</v>
      </c>
      <c r="C1016"/>
      <c r="D1016" s="213"/>
      <c r="E1016" s="44" t="s">
        <v>21</v>
      </c>
      <c r="F1016" s="14">
        <f t="shared" si="608"/>
        <v>0</v>
      </c>
      <c r="G1016" s="14">
        <f t="shared" si="609"/>
        <v>0</v>
      </c>
      <c r="H1016" s="101" t="str">
        <f>IF(ISNA(VLOOKUP(C1016,[1]Sheet1!$J$2:$J$2999,1,FALSE)),"No","Yes")</f>
        <v>No</v>
      </c>
      <c r="I1016" s="72">
        <f t="shared" si="617"/>
        <v>0</v>
      </c>
      <c r="J1016" s="72">
        <f t="shared" si="618"/>
        <v>0</v>
      </c>
      <c r="K1016" s="72">
        <f t="shared" si="619"/>
        <v>0</v>
      </c>
      <c r="L1016" s="72">
        <f t="shared" si="620"/>
        <v>0</v>
      </c>
      <c r="M1016" s="72">
        <f t="shared" si="621"/>
        <v>0</v>
      </c>
      <c r="N1016" s="72">
        <f t="shared" si="622"/>
        <v>0</v>
      </c>
      <c r="O1016" s="72">
        <f t="shared" si="606"/>
        <v>0</v>
      </c>
      <c r="Q1016" s="73">
        <f t="shared" si="623"/>
        <v>0</v>
      </c>
      <c r="R1016" s="73">
        <f t="shared" si="624"/>
        <v>0</v>
      </c>
      <c r="S1016" s="73">
        <f t="shared" si="625"/>
        <v>0</v>
      </c>
      <c r="T1016" s="73">
        <f t="shared" si="626"/>
        <v>0</v>
      </c>
      <c r="U1016" s="73">
        <f t="shared" si="627"/>
        <v>0</v>
      </c>
      <c r="V1016" s="73">
        <f t="shared" si="628"/>
        <v>0</v>
      </c>
      <c r="W1016" s="73">
        <f t="shared" si="607"/>
        <v>0</v>
      </c>
      <c r="Y1016" s="72">
        <f t="shared" si="610"/>
        <v>0</v>
      </c>
      <c r="Z1016" s="73">
        <f t="shared" si="611"/>
        <v>0</v>
      </c>
      <c r="AA1016" s="58">
        <f t="shared" si="612"/>
        <v>0</v>
      </c>
      <c r="AB1016" s="72">
        <f t="shared" si="613"/>
        <v>0</v>
      </c>
      <c r="AC1016" s="72">
        <f t="shared" si="614"/>
        <v>0</v>
      </c>
      <c r="AD1016" s="73">
        <f t="shared" si="615"/>
        <v>0</v>
      </c>
      <c r="AE1016" s="73">
        <f t="shared" si="616"/>
        <v>0</v>
      </c>
      <c r="AF1016" s="1">
        <f t="shared" si="589"/>
        <v>0</v>
      </c>
      <c r="AH1016" s="1" t="str">
        <f t="shared" si="604"/>
        <v>No</v>
      </c>
    </row>
    <row r="1017" spans="1:34" hidden="1" x14ac:dyDescent="0.2">
      <c r="A1017" s="88">
        <v>1.1980000000000001E-3</v>
      </c>
      <c r="B1017" s="4">
        <f t="shared" si="605"/>
        <v>1.1980000000000001E-3</v>
      </c>
      <c r="C1017"/>
      <c r="D1017" s="213"/>
      <c r="E1017" s="44" t="s">
        <v>21</v>
      </c>
      <c r="F1017" s="14">
        <f t="shared" si="608"/>
        <v>0</v>
      </c>
      <c r="G1017" s="14">
        <f t="shared" si="609"/>
        <v>0</v>
      </c>
      <c r="H1017" s="101" t="str">
        <f>IF(ISNA(VLOOKUP(C1017,[1]Sheet1!$J$2:$J$2999,1,FALSE)),"No","Yes")</f>
        <v>No</v>
      </c>
      <c r="I1017" s="72">
        <f t="shared" si="617"/>
        <v>0</v>
      </c>
      <c r="J1017" s="72">
        <f t="shared" si="618"/>
        <v>0</v>
      </c>
      <c r="K1017" s="72">
        <f t="shared" si="619"/>
        <v>0</v>
      </c>
      <c r="L1017" s="72">
        <f t="shared" si="620"/>
        <v>0</v>
      </c>
      <c r="M1017" s="72">
        <f t="shared" si="621"/>
        <v>0</v>
      </c>
      <c r="N1017" s="72">
        <f t="shared" si="622"/>
        <v>0</v>
      </c>
      <c r="O1017" s="72">
        <f t="shared" si="606"/>
        <v>0</v>
      </c>
      <c r="Q1017" s="73">
        <f t="shared" si="623"/>
        <v>0</v>
      </c>
      <c r="R1017" s="73">
        <f t="shared" si="624"/>
        <v>0</v>
      </c>
      <c r="S1017" s="73">
        <f t="shared" si="625"/>
        <v>0</v>
      </c>
      <c r="T1017" s="73">
        <f t="shared" si="626"/>
        <v>0</v>
      </c>
      <c r="U1017" s="73">
        <f t="shared" si="627"/>
        <v>0</v>
      </c>
      <c r="V1017" s="73">
        <f t="shared" si="628"/>
        <v>0</v>
      </c>
      <c r="W1017" s="73">
        <f t="shared" si="607"/>
        <v>0</v>
      </c>
      <c r="Y1017" s="72">
        <f t="shared" si="610"/>
        <v>0</v>
      </c>
      <c r="Z1017" s="73">
        <f t="shared" si="611"/>
        <v>0</v>
      </c>
      <c r="AA1017" s="58">
        <f t="shared" si="612"/>
        <v>0</v>
      </c>
      <c r="AB1017" s="72">
        <f t="shared" si="613"/>
        <v>0</v>
      </c>
      <c r="AC1017" s="72">
        <f t="shared" si="614"/>
        <v>0</v>
      </c>
      <c r="AD1017" s="73">
        <f t="shared" si="615"/>
        <v>0</v>
      </c>
      <c r="AE1017" s="73">
        <f t="shared" si="616"/>
        <v>0</v>
      </c>
      <c r="AF1017" s="1">
        <f t="shared" si="589"/>
        <v>0</v>
      </c>
      <c r="AH1017" s="1" t="str">
        <f t="shared" si="604"/>
        <v>No</v>
      </c>
    </row>
    <row r="1018" spans="1:34" hidden="1" x14ac:dyDescent="0.2">
      <c r="A1018" s="88">
        <v>1.199E-3</v>
      </c>
      <c r="B1018" s="4">
        <f t="shared" si="605"/>
        <v>1.199E-3</v>
      </c>
      <c r="C1018"/>
      <c r="D1018" s="213"/>
      <c r="E1018" s="44" t="s">
        <v>21</v>
      </c>
      <c r="F1018" s="14">
        <f t="shared" si="608"/>
        <v>0</v>
      </c>
      <c r="G1018" s="14">
        <f t="shared" si="609"/>
        <v>0</v>
      </c>
      <c r="H1018" s="101" t="str">
        <f>IF(ISNA(VLOOKUP(C1018,[1]Sheet1!$J$2:$J$2999,1,FALSE)),"No","Yes")</f>
        <v>No</v>
      </c>
      <c r="I1018" s="72">
        <f t="shared" si="617"/>
        <v>0</v>
      </c>
      <c r="J1018" s="72">
        <f t="shared" si="618"/>
        <v>0</v>
      </c>
      <c r="K1018" s="72">
        <f t="shared" si="619"/>
        <v>0</v>
      </c>
      <c r="L1018" s="72">
        <f t="shared" si="620"/>
        <v>0</v>
      </c>
      <c r="M1018" s="72">
        <f t="shared" si="621"/>
        <v>0</v>
      </c>
      <c r="N1018" s="72">
        <f t="shared" si="622"/>
        <v>0</v>
      </c>
      <c r="O1018" s="72">
        <f t="shared" si="606"/>
        <v>0</v>
      </c>
      <c r="Q1018" s="73">
        <f t="shared" si="623"/>
        <v>0</v>
      </c>
      <c r="R1018" s="73">
        <f t="shared" si="624"/>
        <v>0</v>
      </c>
      <c r="S1018" s="73">
        <f t="shared" si="625"/>
        <v>0</v>
      </c>
      <c r="T1018" s="73">
        <f t="shared" si="626"/>
        <v>0</v>
      </c>
      <c r="U1018" s="73">
        <f t="shared" si="627"/>
        <v>0</v>
      </c>
      <c r="V1018" s="73">
        <f t="shared" si="628"/>
        <v>0</v>
      </c>
      <c r="W1018" s="73">
        <f t="shared" si="607"/>
        <v>0</v>
      </c>
      <c r="Y1018" s="72">
        <f t="shared" si="610"/>
        <v>0</v>
      </c>
      <c r="Z1018" s="73">
        <f t="shared" si="611"/>
        <v>0</v>
      </c>
      <c r="AA1018" s="58">
        <f t="shared" si="612"/>
        <v>0</v>
      </c>
      <c r="AB1018" s="72">
        <f t="shared" si="613"/>
        <v>0</v>
      </c>
      <c r="AC1018" s="72">
        <f t="shared" si="614"/>
        <v>0</v>
      </c>
      <c r="AD1018" s="73">
        <f t="shared" si="615"/>
        <v>0</v>
      </c>
      <c r="AE1018" s="73">
        <f t="shared" si="616"/>
        <v>0</v>
      </c>
      <c r="AF1018" s="1">
        <f t="shared" si="589"/>
        <v>0</v>
      </c>
      <c r="AH1018" s="1" t="str">
        <f t="shared" si="604"/>
        <v>No</v>
      </c>
    </row>
    <row r="1019" spans="1:34" hidden="1" x14ac:dyDescent="0.2">
      <c r="A1019" s="88">
        <v>1.2000000000000001E-3</v>
      </c>
      <c r="B1019" s="4">
        <f t="shared" si="605"/>
        <v>1.2000000000000001E-3</v>
      </c>
      <c r="C1019"/>
      <c r="D1019" s="213"/>
      <c r="E1019" s="44" t="s">
        <v>21</v>
      </c>
      <c r="F1019" s="14">
        <f t="shared" si="608"/>
        <v>0</v>
      </c>
      <c r="G1019" s="14">
        <f t="shared" si="609"/>
        <v>0</v>
      </c>
      <c r="H1019" s="101" t="str">
        <f>IF(ISNA(VLOOKUP(C1019,[1]Sheet1!$J$2:$J$2999,1,FALSE)),"No","Yes")</f>
        <v>No</v>
      </c>
      <c r="I1019" s="72">
        <f t="shared" si="617"/>
        <v>0</v>
      </c>
      <c r="J1019" s="72">
        <f t="shared" si="618"/>
        <v>0</v>
      </c>
      <c r="K1019" s="72">
        <f t="shared" si="619"/>
        <v>0</v>
      </c>
      <c r="L1019" s="72">
        <f t="shared" si="620"/>
        <v>0</v>
      </c>
      <c r="M1019" s="72">
        <f t="shared" si="621"/>
        <v>0</v>
      </c>
      <c r="N1019" s="72">
        <f t="shared" si="622"/>
        <v>0</v>
      </c>
      <c r="O1019" s="72">
        <f t="shared" si="606"/>
        <v>0</v>
      </c>
      <c r="Q1019" s="73">
        <f t="shared" si="623"/>
        <v>0</v>
      </c>
      <c r="R1019" s="73">
        <f t="shared" si="624"/>
        <v>0</v>
      </c>
      <c r="S1019" s="73">
        <f t="shared" si="625"/>
        <v>0</v>
      </c>
      <c r="T1019" s="73">
        <f t="shared" si="626"/>
        <v>0</v>
      </c>
      <c r="U1019" s="73">
        <f t="shared" si="627"/>
        <v>0</v>
      </c>
      <c r="V1019" s="73">
        <f t="shared" si="628"/>
        <v>0</v>
      </c>
      <c r="W1019" s="73">
        <f t="shared" si="607"/>
        <v>0</v>
      </c>
      <c r="Y1019" s="72">
        <f t="shared" si="610"/>
        <v>0</v>
      </c>
      <c r="Z1019" s="73">
        <f t="shared" si="611"/>
        <v>0</v>
      </c>
      <c r="AA1019" s="58">
        <f t="shared" si="612"/>
        <v>0</v>
      </c>
      <c r="AB1019" s="72">
        <f t="shared" si="613"/>
        <v>0</v>
      </c>
      <c r="AC1019" s="72">
        <f t="shared" si="614"/>
        <v>0</v>
      </c>
      <c r="AD1019" s="73">
        <f t="shared" si="615"/>
        <v>0</v>
      </c>
      <c r="AE1019" s="73">
        <f t="shared" si="616"/>
        <v>0</v>
      </c>
      <c r="AF1019" s="1">
        <f t="shared" si="589"/>
        <v>0</v>
      </c>
      <c r="AH1019" s="1" t="str">
        <f t="shared" si="604"/>
        <v>No</v>
      </c>
    </row>
    <row r="1020" spans="1:34" hidden="1" x14ac:dyDescent="0.2">
      <c r="A1020" s="88">
        <v>1.201E-3</v>
      </c>
      <c r="B1020" s="4">
        <f t="shared" si="605"/>
        <v>1.201E-3</v>
      </c>
      <c r="C1020"/>
      <c r="D1020" s="213"/>
      <c r="E1020" s="44" t="s">
        <v>21</v>
      </c>
      <c r="F1020" s="14">
        <f t="shared" si="608"/>
        <v>0</v>
      </c>
      <c r="G1020" s="14">
        <f t="shared" si="609"/>
        <v>0</v>
      </c>
      <c r="H1020" s="101" t="str">
        <f>IF(ISNA(VLOOKUP(C1020,[1]Sheet1!$J$2:$J$2999,1,FALSE)),"No","Yes")</f>
        <v>No</v>
      </c>
      <c r="I1020" s="72">
        <f t="shared" si="617"/>
        <v>0</v>
      </c>
      <c r="J1020" s="72">
        <f t="shared" si="618"/>
        <v>0</v>
      </c>
      <c r="K1020" s="72">
        <f t="shared" si="619"/>
        <v>0</v>
      </c>
      <c r="L1020" s="72">
        <f t="shared" si="620"/>
        <v>0</v>
      </c>
      <c r="M1020" s="72">
        <f t="shared" si="621"/>
        <v>0</v>
      </c>
      <c r="N1020" s="72">
        <f t="shared" si="622"/>
        <v>0</v>
      </c>
      <c r="O1020" s="72">
        <f t="shared" si="606"/>
        <v>0</v>
      </c>
      <c r="Q1020" s="73">
        <f t="shared" si="623"/>
        <v>0</v>
      </c>
      <c r="R1020" s="73">
        <f t="shared" si="624"/>
        <v>0</v>
      </c>
      <c r="S1020" s="73">
        <f t="shared" si="625"/>
        <v>0</v>
      </c>
      <c r="T1020" s="73">
        <f t="shared" si="626"/>
        <v>0</v>
      </c>
      <c r="U1020" s="73">
        <f t="shared" si="627"/>
        <v>0</v>
      </c>
      <c r="V1020" s="73">
        <f t="shared" si="628"/>
        <v>0</v>
      </c>
      <c r="W1020" s="73">
        <f t="shared" si="607"/>
        <v>0</v>
      </c>
      <c r="Y1020" s="72">
        <f t="shared" si="610"/>
        <v>0</v>
      </c>
      <c r="Z1020" s="73">
        <f t="shared" si="611"/>
        <v>0</v>
      </c>
      <c r="AA1020" s="58">
        <f t="shared" si="612"/>
        <v>0</v>
      </c>
      <c r="AB1020" s="72">
        <f t="shared" si="613"/>
        <v>0</v>
      </c>
      <c r="AC1020" s="72">
        <f t="shared" si="614"/>
        <v>0</v>
      </c>
      <c r="AD1020" s="73">
        <f t="shared" si="615"/>
        <v>0</v>
      </c>
      <c r="AE1020" s="73">
        <f t="shared" si="616"/>
        <v>0</v>
      </c>
      <c r="AF1020" s="1">
        <f t="shared" si="589"/>
        <v>0</v>
      </c>
      <c r="AH1020" s="1" t="str">
        <f t="shared" si="604"/>
        <v>No</v>
      </c>
    </row>
    <row r="1021" spans="1:34" hidden="1" x14ac:dyDescent="0.2">
      <c r="A1021" s="88">
        <v>1.2019999999999999E-3</v>
      </c>
      <c r="B1021" s="4">
        <f t="shared" si="605"/>
        <v>1.2019999999999999E-3</v>
      </c>
      <c r="C1021"/>
      <c r="D1021" s="213"/>
      <c r="E1021" s="44" t="s">
        <v>21</v>
      </c>
      <c r="F1021" s="14">
        <f t="shared" si="608"/>
        <v>0</v>
      </c>
      <c r="G1021" s="14">
        <f t="shared" si="609"/>
        <v>0</v>
      </c>
      <c r="H1021" s="101" t="str">
        <f>IF(ISNA(VLOOKUP(C1021,[1]Sheet1!$J$2:$J$2999,1,FALSE)),"No","Yes")</f>
        <v>No</v>
      </c>
      <c r="I1021" s="72">
        <f t="shared" si="617"/>
        <v>0</v>
      </c>
      <c r="J1021" s="72">
        <f t="shared" si="618"/>
        <v>0</v>
      </c>
      <c r="K1021" s="72">
        <f t="shared" si="619"/>
        <v>0</v>
      </c>
      <c r="L1021" s="72">
        <f t="shared" si="620"/>
        <v>0</v>
      </c>
      <c r="M1021" s="72">
        <f t="shared" si="621"/>
        <v>0</v>
      </c>
      <c r="N1021" s="72">
        <f t="shared" si="622"/>
        <v>0</v>
      </c>
      <c r="O1021" s="72">
        <f t="shared" si="606"/>
        <v>0</v>
      </c>
      <c r="Q1021" s="73">
        <f t="shared" si="623"/>
        <v>0</v>
      </c>
      <c r="R1021" s="73">
        <f t="shared" si="624"/>
        <v>0</v>
      </c>
      <c r="S1021" s="73">
        <f t="shared" si="625"/>
        <v>0</v>
      </c>
      <c r="T1021" s="73">
        <f t="shared" si="626"/>
        <v>0</v>
      </c>
      <c r="U1021" s="73">
        <f t="shared" si="627"/>
        <v>0</v>
      </c>
      <c r="V1021" s="73">
        <f t="shared" si="628"/>
        <v>0</v>
      </c>
      <c r="W1021" s="73">
        <f t="shared" si="607"/>
        <v>0</v>
      </c>
      <c r="Y1021" s="72">
        <f t="shared" si="610"/>
        <v>0</v>
      </c>
      <c r="Z1021" s="73">
        <f t="shared" si="611"/>
        <v>0</v>
      </c>
      <c r="AA1021" s="58">
        <f t="shared" si="612"/>
        <v>0</v>
      </c>
      <c r="AB1021" s="72">
        <f t="shared" si="613"/>
        <v>0</v>
      </c>
      <c r="AC1021" s="72">
        <f t="shared" si="614"/>
        <v>0</v>
      </c>
      <c r="AD1021" s="73">
        <f t="shared" si="615"/>
        <v>0</v>
      </c>
      <c r="AE1021" s="73">
        <f t="shared" si="616"/>
        <v>0</v>
      </c>
      <c r="AF1021" s="1">
        <f t="shared" si="589"/>
        <v>0</v>
      </c>
      <c r="AH1021" s="1" t="str">
        <f t="shared" si="604"/>
        <v>No</v>
      </c>
    </row>
    <row r="1022" spans="1:34" hidden="1" x14ac:dyDescent="0.2">
      <c r="A1022" s="88">
        <v>1.2030000000000001E-3</v>
      </c>
      <c r="B1022" s="4">
        <f t="shared" si="605"/>
        <v>1.2030000000000001E-3</v>
      </c>
      <c r="C1022"/>
      <c r="D1022" s="213"/>
      <c r="E1022" s="44" t="s">
        <v>21</v>
      </c>
      <c r="F1022" s="14">
        <f t="shared" si="608"/>
        <v>0</v>
      </c>
      <c r="G1022" s="14">
        <f t="shared" si="609"/>
        <v>0</v>
      </c>
      <c r="H1022" s="101" t="str">
        <f>IF(ISNA(VLOOKUP(C1022,[1]Sheet1!$J$2:$J$2999,1,FALSE)),"No","Yes")</f>
        <v>No</v>
      </c>
      <c r="I1022" s="72">
        <f t="shared" si="617"/>
        <v>0</v>
      </c>
      <c r="J1022" s="72">
        <f t="shared" si="618"/>
        <v>0</v>
      </c>
      <c r="K1022" s="72">
        <f t="shared" si="619"/>
        <v>0</v>
      </c>
      <c r="L1022" s="72">
        <f t="shared" si="620"/>
        <v>0</v>
      </c>
      <c r="M1022" s="72">
        <f t="shared" si="621"/>
        <v>0</v>
      </c>
      <c r="N1022" s="72">
        <f t="shared" si="622"/>
        <v>0</v>
      </c>
      <c r="O1022" s="72">
        <f t="shared" si="606"/>
        <v>0</v>
      </c>
      <c r="Q1022" s="73">
        <f t="shared" si="623"/>
        <v>0</v>
      </c>
      <c r="R1022" s="73">
        <f t="shared" si="624"/>
        <v>0</v>
      </c>
      <c r="S1022" s="73">
        <f t="shared" si="625"/>
        <v>0</v>
      </c>
      <c r="T1022" s="73">
        <f t="shared" si="626"/>
        <v>0</v>
      </c>
      <c r="U1022" s="73">
        <f t="shared" si="627"/>
        <v>0</v>
      </c>
      <c r="V1022" s="73">
        <f t="shared" si="628"/>
        <v>0</v>
      </c>
      <c r="W1022" s="73">
        <f t="shared" si="607"/>
        <v>0</v>
      </c>
      <c r="Y1022" s="72">
        <f t="shared" si="610"/>
        <v>0</v>
      </c>
      <c r="Z1022" s="73">
        <f t="shared" si="611"/>
        <v>0</v>
      </c>
      <c r="AA1022" s="58">
        <f t="shared" si="612"/>
        <v>0</v>
      </c>
      <c r="AB1022" s="72">
        <f t="shared" si="613"/>
        <v>0</v>
      </c>
      <c r="AC1022" s="72">
        <f t="shared" si="614"/>
        <v>0</v>
      </c>
      <c r="AD1022" s="73">
        <f t="shared" si="615"/>
        <v>0</v>
      </c>
      <c r="AE1022" s="73">
        <f t="shared" si="616"/>
        <v>0</v>
      </c>
      <c r="AF1022" s="1">
        <f t="shared" si="589"/>
        <v>0</v>
      </c>
      <c r="AH1022" s="1" t="str">
        <f t="shared" si="604"/>
        <v>No</v>
      </c>
    </row>
    <row r="1023" spans="1:34" hidden="1" x14ac:dyDescent="0.2">
      <c r="A1023" s="88">
        <v>1.204E-3</v>
      </c>
      <c r="B1023" s="4">
        <f t="shared" si="605"/>
        <v>1.204E-3</v>
      </c>
      <c r="C1023"/>
      <c r="D1023" s="213"/>
      <c r="E1023" s="44" t="s">
        <v>21</v>
      </c>
      <c r="F1023" s="14">
        <f t="shared" si="608"/>
        <v>0</v>
      </c>
      <c r="G1023" s="14">
        <f t="shared" si="609"/>
        <v>0</v>
      </c>
      <c r="H1023" s="101" t="str">
        <f>IF(ISNA(VLOOKUP(C1023,[1]Sheet1!$J$2:$J$2999,1,FALSE)),"No","Yes")</f>
        <v>No</v>
      </c>
      <c r="I1023" s="72">
        <f t="shared" si="617"/>
        <v>0</v>
      </c>
      <c r="J1023" s="72">
        <f t="shared" si="618"/>
        <v>0</v>
      </c>
      <c r="K1023" s="72">
        <f t="shared" si="619"/>
        <v>0</v>
      </c>
      <c r="L1023" s="72">
        <f t="shared" si="620"/>
        <v>0</v>
      </c>
      <c r="M1023" s="72">
        <f t="shared" si="621"/>
        <v>0</v>
      </c>
      <c r="N1023" s="72">
        <f t="shared" si="622"/>
        <v>0</v>
      </c>
      <c r="O1023" s="72">
        <f t="shared" si="606"/>
        <v>0</v>
      </c>
      <c r="Q1023" s="73">
        <f t="shared" si="623"/>
        <v>0</v>
      </c>
      <c r="R1023" s="73">
        <f t="shared" si="624"/>
        <v>0</v>
      </c>
      <c r="S1023" s="73">
        <f t="shared" si="625"/>
        <v>0</v>
      </c>
      <c r="T1023" s="73">
        <f t="shared" si="626"/>
        <v>0</v>
      </c>
      <c r="U1023" s="73">
        <f t="shared" si="627"/>
        <v>0</v>
      </c>
      <c r="V1023" s="73">
        <f t="shared" si="628"/>
        <v>0</v>
      </c>
      <c r="W1023" s="73">
        <f t="shared" si="607"/>
        <v>0</v>
      </c>
      <c r="Y1023" s="72">
        <f t="shared" si="610"/>
        <v>0</v>
      </c>
      <c r="Z1023" s="73">
        <f t="shared" si="611"/>
        <v>0</v>
      </c>
      <c r="AA1023" s="58">
        <f t="shared" si="612"/>
        <v>0</v>
      </c>
      <c r="AB1023" s="72">
        <f t="shared" si="613"/>
        <v>0</v>
      </c>
      <c r="AC1023" s="72">
        <f t="shared" si="614"/>
        <v>0</v>
      </c>
      <c r="AD1023" s="73">
        <f t="shared" si="615"/>
        <v>0</v>
      </c>
      <c r="AE1023" s="73">
        <f t="shared" si="616"/>
        <v>0</v>
      </c>
      <c r="AF1023" s="1">
        <f t="shared" si="589"/>
        <v>0</v>
      </c>
      <c r="AH1023" s="1" t="str">
        <f t="shared" si="604"/>
        <v>No</v>
      </c>
    </row>
    <row r="1024" spans="1:34" hidden="1" x14ac:dyDescent="0.2">
      <c r="A1024" s="88">
        <v>1.2049999999999999E-3</v>
      </c>
      <c r="B1024" s="4">
        <f t="shared" si="605"/>
        <v>1.2049999999999999E-3</v>
      </c>
      <c r="C1024"/>
      <c r="D1024" s="213"/>
      <c r="E1024" s="44" t="s">
        <v>21</v>
      </c>
      <c r="F1024" s="14">
        <f t="shared" si="608"/>
        <v>0</v>
      </c>
      <c r="G1024" s="14">
        <f t="shared" si="609"/>
        <v>0</v>
      </c>
      <c r="H1024" s="101" t="str">
        <f>IF(ISNA(VLOOKUP(C1024,[1]Sheet1!$J$2:$J$2999,1,FALSE)),"No","Yes")</f>
        <v>No</v>
      </c>
      <c r="I1024" s="72">
        <f t="shared" si="617"/>
        <v>0</v>
      </c>
      <c r="J1024" s="72">
        <f t="shared" si="618"/>
        <v>0</v>
      </c>
      <c r="K1024" s="72">
        <f t="shared" si="619"/>
        <v>0</v>
      </c>
      <c r="L1024" s="72">
        <f t="shared" si="620"/>
        <v>0</v>
      </c>
      <c r="M1024" s="72">
        <f t="shared" si="621"/>
        <v>0</v>
      </c>
      <c r="N1024" s="72">
        <f t="shared" si="622"/>
        <v>0</v>
      </c>
      <c r="O1024" s="72">
        <f t="shared" si="606"/>
        <v>0</v>
      </c>
      <c r="Q1024" s="73">
        <f t="shared" si="623"/>
        <v>0</v>
      </c>
      <c r="R1024" s="73">
        <f t="shared" si="624"/>
        <v>0</v>
      </c>
      <c r="S1024" s="73">
        <f t="shared" si="625"/>
        <v>0</v>
      </c>
      <c r="T1024" s="73">
        <f t="shared" si="626"/>
        <v>0</v>
      </c>
      <c r="U1024" s="73">
        <f t="shared" si="627"/>
        <v>0</v>
      </c>
      <c r="V1024" s="73">
        <f t="shared" si="628"/>
        <v>0</v>
      </c>
      <c r="W1024" s="73">
        <f t="shared" si="607"/>
        <v>0</v>
      </c>
      <c r="Y1024" s="72">
        <f t="shared" si="610"/>
        <v>0</v>
      </c>
      <c r="Z1024" s="73">
        <f t="shared" si="611"/>
        <v>0</v>
      </c>
      <c r="AA1024" s="58">
        <f t="shared" si="612"/>
        <v>0</v>
      </c>
      <c r="AB1024" s="72">
        <f t="shared" si="613"/>
        <v>0</v>
      </c>
      <c r="AC1024" s="72">
        <f t="shared" si="614"/>
        <v>0</v>
      </c>
      <c r="AD1024" s="73">
        <f t="shared" si="615"/>
        <v>0</v>
      </c>
      <c r="AE1024" s="73">
        <f t="shared" si="616"/>
        <v>0</v>
      </c>
      <c r="AF1024" s="1">
        <f t="shared" si="589"/>
        <v>0</v>
      </c>
      <c r="AH1024" s="1" t="str">
        <f t="shared" si="604"/>
        <v>No</v>
      </c>
    </row>
    <row r="1025" spans="1:34" hidden="1" x14ac:dyDescent="0.2">
      <c r="A1025" s="88">
        <v>1.206E-3</v>
      </c>
      <c r="B1025" s="4">
        <f t="shared" si="605"/>
        <v>1.206E-3</v>
      </c>
      <c r="C1025"/>
      <c r="D1025" s="213"/>
      <c r="E1025" s="44" t="s">
        <v>21</v>
      </c>
      <c r="F1025" s="14">
        <f t="shared" si="608"/>
        <v>0</v>
      </c>
      <c r="G1025" s="14">
        <f t="shared" si="609"/>
        <v>0</v>
      </c>
      <c r="H1025" s="101" t="str">
        <f>IF(ISNA(VLOOKUP(C1025,[1]Sheet1!$J$2:$J$2999,1,FALSE)),"No","Yes")</f>
        <v>No</v>
      </c>
      <c r="I1025" s="72">
        <f t="shared" si="617"/>
        <v>0</v>
      </c>
      <c r="J1025" s="72">
        <f t="shared" si="618"/>
        <v>0</v>
      </c>
      <c r="K1025" s="72">
        <f t="shared" si="619"/>
        <v>0</v>
      </c>
      <c r="L1025" s="72">
        <f t="shared" si="620"/>
        <v>0</v>
      </c>
      <c r="M1025" s="72">
        <f t="shared" si="621"/>
        <v>0</v>
      </c>
      <c r="N1025" s="72">
        <f t="shared" si="622"/>
        <v>0</v>
      </c>
      <c r="O1025" s="72">
        <f t="shared" si="606"/>
        <v>0</v>
      </c>
      <c r="Q1025" s="73">
        <f t="shared" si="623"/>
        <v>0</v>
      </c>
      <c r="R1025" s="73">
        <f t="shared" si="624"/>
        <v>0</v>
      </c>
      <c r="S1025" s="73">
        <f t="shared" si="625"/>
        <v>0</v>
      </c>
      <c r="T1025" s="73">
        <f t="shared" si="626"/>
        <v>0</v>
      </c>
      <c r="U1025" s="73">
        <f t="shared" si="627"/>
        <v>0</v>
      </c>
      <c r="V1025" s="73">
        <f t="shared" si="628"/>
        <v>0</v>
      </c>
      <c r="W1025" s="73">
        <f t="shared" si="607"/>
        <v>0</v>
      </c>
      <c r="Y1025" s="72">
        <f t="shared" si="610"/>
        <v>0</v>
      </c>
      <c r="Z1025" s="73">
        <f t="shared" si="611"/>
        <v>0</v>
      </c>
      <c r="AA1025" s="58">
        <f t="shared" si="612"/>
        <v>0</v>
      </c>
      <c r="AB1025" s="72">
        <f t="shared" si="613"/>
        <v>0</v>
      </c>
      <c r="AC1025" s="72">
        <f t="shared" si="614"/>
        <v>0</v>
      </c>
      <c r="AD1025" s="73">
        <f t="shared" si="615"/>
        <v>0</v>
      </c>
      <c r="AE1025" s="73">
        <f t="shared" si="616"/>
        <v>0</v>
      </c>
      <c r="AF1025" s="1">
        <f t="shared" ref="AF1025:AF1088" si="629">IF(H1025="NO",SUM(AA1025:AE1025)-E$2,SUM(AA1025:AE1025))</f>
        <v>0</v>
      </c>
      <c r="AH1025" s="1" t="str">
        <f t="shared" si="604"/>
        <v>No</v>
      </c>
    </row>
    <row r="1026" spans="1:34" hidden="1" x14ac:dyDescent="0.2">
      <c r="A1026" s="88">
        <v>1.207E-3</v>
      </c>
      <c r="B1026" s="4">
        <f t="shared" si="605"/>
        <v>1.207E-3</v>
      </c>
      <c r="C1026"/>
      <c r="D1026" s="213"/>
      <c r="E1026" s="44" t="s">
        <v>21</v>
      </c>
      <c r="F1026" s="14">
        <f t="shared" si="608"/>
        <v>0</v>
      </c>
      <c r="G1026" s="14">
        <f t="shared" si="609"/>
        <v>0</v>
      </c>
      <c r="H1026" s="101" t="str">
        <f>IF(ISNA(VLOOKUP(C1026,[1]Sheet1!$J$2:$J$2999,1,FALSE)),"No","Yes")</f>
        <v>No</v>
      </c>
      <c r="I1026" s="72">
        <f t="shared" si="617"/>
        <v>0</v>
      </c>
      <c r="J1026" s="72">
        <f t="shared" si="618"/>
        <v>0</v>
      </c>
      <c r="K1026" s="72">
        <f t="shared" si="619"/>
        <v>0</v>
      </c>
      <c r="L1026" s="72">
        <f t="shared" si="620"/>
        <v>0</v>
      </c>
      <c r="M1026" s="72">
        <f t="shared" si="621"/>
        <v>0</v>
      </c>
      <c r="N1026" s="72">
        <f t="shared" si="622"/>
        <v>0</v>
      </c>
      <c r="O1026" s="72">
        <f t="shared" si="606"/>
        <v>0</v>
      </c>
      <c r="Q1026" s="73">
        <f t="shared" si="623"/>
        <v>0</v>
      </c>
      <c r="R1026" s="73">
        <f t="shared" si="624"/>
        <v>0</v>
      </c>
      <c r="S1026" s="73">
        <f t="shared" si="625"/>
        <v>0</v>
      </c>
      <c r="T1026" s="73">
        <f t="shared" si="626"/>
        <v>0</v>
      </c>
      <c r="U1026" s="73">
        <f t="shared" si="627"/>
        <v>0</v>
      </c>
      <c r="V1026" s="73">
        <f t="shared" si="628"/>
        <v>0</v>
      </c>
      <c r="W1026" s="73">
        <f t="shared" si="607"/>
        <v>0</v>
      </c>
      <c r="Y1026" s="72">
        <f t="shared" si="610"/>
        <v>0</v>
      </c>
      <c r="Z1026" s="73">
        <f t="shared" si="611"/>
        <v>0</v>
      </c>
      <c r="AA1026" s="58">
        <f t="shared" si="612"/>
        <v>0</v>
      </c>
      <c r="AB1026" s="72">
        <f t="shared" si="613"/>
        <v>0</v>
      </c>
      <c r="AC1026" s="72">
        <f t="shared" si="614"/>
        <v>0</v>
      </c>
      <c r="AD1026" s="73">
        <f t="shared" si="615"/>
        <v>0</v>
      </c>
      <c r="AE1026" s="73">
        <f t="shared" si="616"/>
        <v>0</v>
      </c>
      <c r="AF1026" s="1">
        <f t="shared" si="629"/>
        <v>0</v>
      </c>
      <c r="AH1026" s="1" t="str">
        <f t="shared" si="604"/>
        <v>No</v>
      </c>
    </row>
    <row r="1027" spans="1:34" hidden="1" x14ac:dyDescent="0.2">
      <c r="A1027" s="88">
        <v>1.2080000000000001E-3</v>
      </c>
      <c r="B1027" s="4">
        <f t="shared" si="605"/>
        <v>1.2080000000000001E-3</v>
      </c>
      <c r="C1027"/>
      <c r="D1027" s="213"/>
      <c r="E1027" s="44" t="s">
        <v>21</v>
      </c>
      <c r="F1027" s="14">
        <f t="shared" si="608"/>
        <v>0</v>
      </c>
      <c r="G1027" s="14">
        <f t="shared" si="609"/>
        <v>0</v>
      </c>
      <c r="H1027" s="101" t="str">
        <f>IF(ISNA(VLOOKUP(C1027,[1]Sheet1!$J$2:$J$2999,1,FALSE)),"No","Yes")</f>
        <v>No</v>
      </c>
      <c r="I1027" s="72">
        <f t="shared" si="617"/>
        <v>0</v>
      </c>
      <c r="J1027" s="72">
        <f t="shared" si="618"/>
        <v>0</v>
      </c>
      <c r="K1027" s="72">
        <f t="shared" si="619"/>
        <v>0</v>
      </c>
      <c r="L1027" s="72">
        <f t="shared" si="620"/>
        <v>0</v>
      </c>
      <c r="M1027" s="72">
        <f t="shared" si="621"/>
        <v>0</v>
      </c>
      <c r="N1027" s="72">
        <f t="shared" si="622"/>
        <v>0</v>
      </c>
      <c r="O1027" s="72">
        <f t="shared" si="606"/>
        <v>0</v>
      </c>
      <c r="Q1027" s="73">
        <f t="shared" si="623"/>
        <v>0</v>
      </c>
      <c r="R1027" s="73">
        <f t="shared" si="624"/>
        <v>0</v>
      </c>
      <c r="S1027" s="73">
        <f t="shared" si="625"/>
        <v>0</v>
      </c>
      <c r="T1027" s="73">
        <f t="shared" si="626"/>
        <v>0</v>
      </c>
      <c r="U1027" s="73">
        <f t="shared" si="627"/>
        <v>0</v>
      </c>
      <c r="V1027" s="73">
        <f t="shared" si="628"/>
        <v>0</v>
      </c>
      <c r="W1027" s="73">
        <f t="shared" si="607"/>
        <v>0</v>
      </c>
      <c r="Y1027" s="72">
        <f t="shared" si="610"/>
        <v>0</v>
      </c>
      <c r="Z1027" s="73">
        <f t="shared" si="611"/>
        <v>0</v>
      </c>
      <c r="AA1027" s="58">
        <f t="shared" si="612"/>
        <v>0</v>
      </c>
      <c r="AB1027" s="72">
        <f t="shared" si="613"/>
        <v>0</v>
      </c>
      <c r="AC1027" s="72">
        <f t="shared" si="614"/>
        <v>0</v>
      </c>
      <c r="AD1027" s="73">
        <f t="shared" si="615"/>
        <v>0</v>
      </c>
      <c r="AE1027" s="73">
        <f t="shared" si="616"/>
        <v>0</v>
      </c>
      <c r="AF1027" s="1">
        <f t="shared" si="629"/>
        <v>0</v>
      </c>
      <c r="AH1027" s="1" t="str">
        <f t="shared" si="604"/>
        <v>No</v>
      </c>
    </row>
    <row r="1028" spans="1:34" hidden="1" x14ac:dyDescent="0.2">
      <c r="A1028" s="88">
        <v>1.209E-3</v>
      </c>
      <c r="B1028" s="4">
        <f t="shared" si="605"/>
        <v>1.209E-3</v>
      </c>
      <c r="C1028"/>
      <c r="D1028" s="213"/>
      <c r="E1028" s="44" t="s">
        <v>21</v>
      </c>
      <c r="F1028" s="14">
        <f t="shared" si="608"/>
        <v>0</v>
      </c>
      <c r="G1028" s="14">
        <f t="shared" si="609"/>
        <v>0</v>
      </c>
      <c r="H1028" s="101" t="str">
        <f>IF(ISNA(VLOOKUP(C1028,[1]Sheet1!$J$2:$J$2999,1,FALSE)),"No","Yes")</f>
        <v>No</v>
      </c>
      <c r="I1028" s="72">
        <f t="shared" si="617"/>
        <v>0</v>
      </c>
      <c r="J1028" s="72">
        <f t="shared" si="618"/>
        <v>0</v>
      </c>
      <c r="K1028" s="72">
        <f t="shared" si="619"/>
        <v>0</v>
      </c>
      <c r="L1028" s="72">
        <f t="shared" si="620"/>
        <v>0</v>
      </c>
      <c r="M1028" s="72">
        <f t="shared" si="621"/>
        <v>0</v>
      </c>
      <c r="N1028" s="72">
        <f t="shared" si="622"/>
        <v>0</v>
      </c>
      <c r="O1028" s="72">
        <f t="shared" si="606"/>
        <v>0</v>
      </c>
      <c r="Q1028" s="73">
        <f t="shared" si="623"/>
        <v>0</v>
      </c>
      <c r="R1028" s="73">
        <f t="shared" si="624"/>
        <v>0</v>
      </c>
      <c r="S1028" s="73">
        <f t="shared" si="625"/>
        <v>0</v>
      </c>
      <c r="T1028" s="73">
        <f t="shared" si="626"/>
        <v>0</v>
      </c>
      <c r="U1028" s="73">
        <f t="shared" si="627"/>
        <v>0</v>
      </c>
      <c r="V1028" s="73">
        <f t="shared" si="628"/>
        <v>0</v>
      </c>
      <c r="W1028" s="73">
        <f t="shared" si="607"/>
        <v>0</v>
      </c>
      <c r="Y1028" s="72">
        <f t="shared" si="610"/>
        <v>0</v>
      </c>
      <c r="Z1028" s="73">
        <f t="shared" si="611"/>
        <v>0</v>
      </c>
      <c r="AA1028" s="58">
        <f t="shared" si="612"/>
        <v>0</v>
      </c>
      <c r="AB1028" s="72">
        <f t="shared" si="613"/>
        <v>0</v>
      </c>
      <c r="AC1028" s="72">
        <f t="shared" si="614"/>
        <v>0</v>
      </c>
      <c r="AD1028" s="73">
        <f t="shared" si="615"/>
        <v>0</v>
      </c>
      <c r="AE1028" s="73">
        <f t="shared" si="616"/>
        <v>0</v>
      </c>
      <c r="AF1028" s="1">
        <f t="shared" si="629"/>
        <v>0</v>
      </c>
      <c r="AH1028" s="1" t="str">
        <f t="shared" si="604"/>
        <v>No</v>
      </c>
    </row>
    <row r="1029" spans="1:34" hidden="1" x14ac:dyDescent="0.2">
      <c r="A1029" s="88">
        <v>1.2099999999999999E-3</v>
      </c>
      <c r="B1029" s="4">
        <f t="shared" si="605"/>
        <v>1.2099999999999999E-3</v>
      </c>
      <c r="C1029"/>
      <c r="D1029" s="213"/>
      <c r="E1029" s="44" t="s">
        <v>21</v>
      </c>
      <c r="F1029" s="14">
        <f t="shared" si="608"/>
        <v>0</v>
      </c>
      <c r="G1029" s="14">
        <f t="shared" si="609"/>
        <v>0</v>
      </c>
      <c r="H1029" s="101" t="str">
        <f>IF(ISNA(VLOOKUP(C1029,[1]Sheet1!$J$2:$J$2999,1,FALSE)),"No","Yes")</f>
        <v>No</v>
      </c>
      <c r="I1029" s="72">
        <f t="shared" si="617"/>
        <v>0</v>
      </c>
      <c r="J1029" s="72">
        <f t="shared" si="618"/>
        <v>0</v>
      </c>
      <c r="K1029" s="72">
        <f t="shared" si="619"/>
        <v>0</v>
      </c>
      <c r="L1029" s="72">
        <f t="shared" si="620"/>
        <v>0</v>
      </c>
      <c r="M1029" s="72">
        <f t="shared" si="621"/>
        <v>0</v>
      </c>
      <c r="N1029" s="72">
        <f t="shared" si="622"/>
        <v>0</v>
      </c>
      <c r="O1029" s="72">
        <f t="shared" si="606"/>
        <v>0</v>
      </c>
      <c r="Q1029" s="73">
        <f t="shared" si="623"/>
        <v>0</v>
      </c>
      <c r="R1029" s="73">
        <f t="shared" si="624"/>
        <v>0</v>
      </c>
      <c r="S1029" s="73">
        <f t="shared" si="625"/>
        <v>0</v>
      </c>
      <c r="T1029" s="73">
        <f t="shared" si="626"/>
        <v>0</v>
      </c>
      <c r="U1029" s="73">
        <f t="shared" si="627"/>
        <v>0</v>
      </c>
      <c r="V1029" s="73">
        <f t="shared" si="628"/>
        <v>0</v>
      </c>
      <c r="W1029" s="73">
        <f t="shared" si="607"/>
        <v>0</v>
      </c>
      <c r="Y1029" s="72">
        <f t="shared" si="610"/>
        <v>0</v>
      </c>
      <c r="Z1029" s="73">
        <f t="shared" si="611"/>
        <v>0</v>
      </c>
      <c r="AA1029" s="58">
        <f t="shared" si="612"/>
        <v>0</v>
      </c>
      <c r="AB1029" s="72">
        <f t="shared" si="613"/>
        <v>0</v>
      </c>
      <c r="AC1029" s="72">
        <f t="shared" si="614"/>
        <v>0</v>
      </c>
      <c r="AD1029" s="73">
        <f t="shared" si="615"/>
        <v>0</v>
      </c>
      <c r="AE1029" s="73">
        <f t="shared" si="616"/>
        <v>0</v>
      </c>
      <c r="AF1029" s="1">
        <f t="shared" si="629"/>
        <v>0</v>
      </c>
      <c r="AH1029" s="1" t="str">
        <f t="shared" ref="AH1029:AH1092" si="630">IF(ISERROR(VLOOKUP(D1029,AI$12:AI$100,1,FALSE)),"No","Yes")</f>
        <v>No</v>
      </c>
    </row>
    <row r="1030" spans="1:34" hidden="1" x14ac:dyDescent="0.2">
      <c r="A1030" s="88">
        <v>1.2110000000000001E-3</v>
      </c>
      <c r="B1030" s="4">
        <f t="shared" si="605"/>
        <v>1.2110000000000001E-3</v>
      </c>
      <c r="C1030"/>
      <c r="D1030" s="213"/>
      <c r="E1030" s="44" t="s">
        <v>21</v>
      </c>
      <c r="F1030" s="14">
        <f t="shared" si="608"/>
        <v>0</v>
      </c>
      <c r="G1030" s="14">
        <f t="shared" si="609"/>
        <v>0</v>
      </c>
      <c r="H1030" s="101" t="str">
        <f>IF(ISNA(VLOOKUP(C1030,[1]Sheet1!$J$2:$J$2999,1,FALSE)),"No","Yes")</f>
        <v>No</v>
      </c>
      <c r="I1030" s="72">
        <f t="shared" si="617"/>
        <v>0</v>
      </c>
      <c r="J1030" s="72">
        <f t="shared" si="618"/>
        <v>0</v>
      </c>
      <c r="K1030" s="72">
        <f t="shared" si="619"/>
        <v>0</v>
      </c>
      <c r="L1030" s="72">
        <f t="shared" si="620"/>
        <v>0</v>
      </c>
      <c r="M1030" s="72">
        <f t="shared" si="621"/>
        <v>0</v>
      </c>
      <c r="N1030" s="72">
        <f t="shared" si="622"/>
        <v>0</v>
      </c>
      <c r="O1030" s="72">
        <f t="shared" si="606"/>
        <v>0</v>
      </c>
      <c r="Q1030" s="73">
        <f t="shared" si="623"/>
        <v>0</v>
      </c>
      <c r="R1030" s="73">
        <f t="shared" si="624"/>
        <v>0</v>
      </c>
      <c r="S1030" s="73">
        <f t="shared" si="625"/>
        <v>0</v>
      </c>
      <c r="T1030" s="73">
        <f t="shared" si="626"/>
        <v>0</v>
      </c>
      <c r="U1030" s="73">
        <f t="shared" si="627"/>
        <v>0</v>
      </c>
      <c r="V1030" s="73">
        <f t="shared" si="628"/>
        <v>0</v>
      </c>
      <c r="W1030" s="73">
        <f t="shared" si="607"/>
        <v>0</v>
      </c>
      <c r="Y1030" s="72">
        <f t="shared" si="610"/>
        <v>0</v>
      </c>
      <c r="Z1030" s="73">
        <f t="shared" si="611"/>
        <v>0</v>
      </c>
      <c r="AA1030" s="58">
        <f t="shared" si="612"/>
        <v>0</v>
      </c>
      <c r="AB1030" s="72">
        <f t="shared" si="613"/>
        <v>0</v>
      </c>
      <c r="AC1030" s="72">
        <f t="shared" si="614"/>
        <v>0</v>
      </c>
      <c r="AD1030" s="73">
        <f t="shared" si="615"/>
        <v>0</v>
      </c>
      <c r="AE1030" s="73">
        <f t="shared" si="616"/>
        <v>0</v>
      </c>
      <c r="AF1030" s="1">
        <f t="shared" si="629"/>
        <v>0</v>
      </c>
      <c r="AH1030" s="1" t="str">
        <f t="shared" si="630"/>
        <v>No</v>
      </c>
    </row>
    <row r="1031" spans="1:34" hidden="1" x14ac:dyDescent="0.2">
      <c r="A1031" s="88">
        <v>1.212E-3</v>
      </c>
      <c r="B1031" s="4">
        <f t="shared" si="605"/>
        <v>1.212E-3</v>
      </c>
      <c r="C1031"/>
      <c r="D1031" s="213"/>
      <c r="E1031" s="44" t="s">
        <v>21</v>
      </c>
      <c r="F1031" s="14">
        <f t="shared" si="608"/>
        <v>0</v>
      </c>
      <c r="G1031" s="14">
        <f t="shared" si="609"/>
        <v>0</v>
      </c>
      <c r="H1031" s="101" t="str">
        <f>IF(ISNA(VLOOKUP(C1031,[1]Sheet1!$J$2:$J$2999,1,FALSE)),"No","Yes")</f>
        <v>No</v>
      </c>
      <c r="I1031" s="72">
        <f t="shared" si="617"/>
        <v>0</v>
      </c>
      <c r="J1031" s="72">
        <f t="shared" si="618"/>
        <v>0</v>
      </c>
      <c r="K1031" s="72">
        <f t="shared" si="619"/>
        <v>0</v>
      </c>
      <c r="L1031" s="72">
        <f t="shared" si="620"/>
        <v>0</v>
      </c>
      <c r="M1031" s="72">
        <f t="shared" si="621"/>
        <v>0</v>
      </c>
      <c r="N1031" s="72">
        <f t="shared" si="622"/>
        <v>0</v>
      </c>
      <c r="O1031" s="72">
        <f t="shared" si="606"/>
        <v>0</v>
      </c>
      <c r="Q1031" s="73">
        <f t="shared" si="623"/>
        <v>0</v>
      </c>
      <c r="R1031" s="73">
        <f t="shared" si="624"/>
        <v>0</v>
      </c>
      <c r="S1031" s="73">
        <f t="shared" si="625"/>
        <v>0</v>
      </c>
      <c r="T1031" s="73">
        <f t="shared" si="626"/>
        <v>0</v>
      </c>
      <c r="U1031" s="73">
        <f t="shared" si="627"/>
        <v>0</v>
      </c>
      <c r="V1031" s="73">
        <f t="shared" si="628"/>
        <v>0</v>
      </c>
      <c r="W1031" s="73">
        <f t="shared" si="607"/>
        <v>0</v>
      </c>
      <c r="Y1031" s="72">
        <f t="shared" si="610"/>
        <v>0</v>
      </c>
      <c r="Z1031" s="73">
        <f t="shared" si="611"/>
        <v>0</v>
      </c>
      <c r="AA1031" s="58">
        <f t="shared" si="612"/>
        <v>0</v>
      </c>
      <c r="AB1031" s="72">
        <f t="shared" si="613"/>
        <v>0</v>
      </c>
      <c r="AC1031" s="72">
        <f t="shared" si="614"/>
        <v>0</v>
      </c>
      <c r="AD1031" s="73">
        <f t="shared" si="615"/>
        <v>0</v>
      </c>
      <c r="AE1031" s="73">
        <f t="shared" si="616"/>
        <v>0</v>
      </c>
      <c r="AF1031" s="1">
        <f t="shared" si="629"/>
        <v>0</v>
      </c>
      <c r="AH1031" s="1" t="str">
        <f t="shared" si="630"/>
        <v>No</v>
      </c>
    </row>
    <row r="1032" spans="1:34" hidden="1" x14ac:dyDescent="0.2">
      <c r="A1032" s="88">
        <v>1.2130000000000001E-3</v>
      </c>
      <c r="B1032" s="4">
        <f t="shared" si="605"/>
        <v>1.2130000000000001E-3</v>
      </c>
      <c r="C1032"/>
      <c r="D1032" s="213"/>
      <c r="E1032" s="44" t="s">
        <v>21</v>
      </c>
      <c r="F1032" s="14">
        <f t="shared" si="608"/>
        <v>0</v>
      </c>
      <c r="G1032" s="14">
        <f t="shared" si="609"/>
        <v>0</v>
      </c>
      <c r="H1032" s="101" t="str">
        <f>IF(ISNA(VLOOKUP(C1032,[1]Sheet1!$J$2:$J$2999,1,FALSE)),"No","Yes")</f>
        <v>No</v>
      </c>
      <c r="I1032" s="72">
        <f t="shared" si="617"/>
        <v>0</v>
      </c>
      <c r="J1032" s="72">
        <f t="shared" si="618"/>
        <v>0</v>
      </c>
      <c r="K1032" s="72">
        <f t="shared" si="619"/>
        <v>0</v>
      </c>
      <c r="L1032" s="72">
        <f t="shared" si="620"/>
        <v>0</v>
      </c>
      <c r="M1032" s="72">
        <f t="shared" si="621"/>
        <v>0</v>
      </c>
      <c r="N1032" s="72">
        <f t="shared" si="622"/>
        <v>0</v>
      </c>
      <c r="O1032" s="72">
        <f t="shared" si="606"/>
        <v>0</v>
      </c>
      <c r="Q1032" s="73">
        <f t="shared" si="623"/>
        <v>0</v>
      </c>
      <c r="R1032" s="73">
        <f t="shared" si="624"/>
        <v>0</v>
      </c>
      <c r="S1032" s="73">
        <f t="shared" si="625"/>
        <v>0</v>
      </c>
      <c r="T1032" s="73">
        <f t="shared" si="626"/>
        <v>0</v>
      </c>
      <c r="U1032" s="73">
        <f t="shared" si="627"/>
        <v>0</v>
      </c>
      <c r="V1032" s="73">
        <f t="shared" si="628"/>
        <v>0</v>
      </c>
      <c r="W1032" s="73">
        <f t="shared" si="607"/>
        <v>0</v>
      </c>
      <c r="Y1032" s="72">
        <f t="shared" si="610"/>
        <v>0</v>
      </c>
      <c r="Z1032" s="73">
        <f t="shared" si="611"/>
        <v>0</v>
      </c>
      <c r="AA1032" s="58">
        <f t="shared" si="612"/>
        <v>0</v>
      </c>
      <c r="AB1032" s="72">
        <f t="shared" si="613"/>
        <v>0</v>
      </c>
      <c r="AC1032" s="72">
        <f t="shared" si="614"/>
        <v>0</v>
      </c>
      <c r="AD1032" s="73">
        <f t="shared" si="615"/>
        <v>0</v>
      </c>
      <c r="AE1032" s="73">
        <f t="shared" si="616"/>
        <v>0</v>
      </c>
      <c r="AF1032" s="1">
        <f t="shared" si="629"/>
        <v>0</v>
      </c>
      <c r="AH1032" s="1" t="str">
        <f t="shared" si="630"/>
        <v>No</v>
      </c>
    </row>
    <row r="1033" spans="1:34" hidden="1" x14ac:dyDescent="0.2">
      <c r="A1033" s="88">
        <v>1.214E-3</v>
      </c>
      <c r="B1033" s="4">
        <f t="shared" si="605"/>
        <v>1.214E-3</v>
      </c>
      <c r="C1033"/>
      <c r="D1033" s="213"/>
      <c r="E1033" s="44" t="s">
        <v>21</v>
      </c>
      <c r="F1033" s="14">
        <f t="shared" si="608"/>
        <v>0</v>
      </c>
      <c r="G1033" s="14">
        <f t="shared" si="609"/>
        <v>0</v>
      </c>
      <c r="H1033" s="101" t="str">
        <f>IF(ISNA(VLOOKUP(C1033,[1]Sheet1!$J$2:$J$2999,1,FALSE)),"No","Yes")</f>
        <v>No</v>
      </c>
      <c r="I1033" s="72">
        <f t="shared" si="617"/>
        <v>0</v>
      </c>
      <c r="J1033" s="72">
        <f t="shared" si="618"/>
        <v>0</v>
      </c>
      <c r="K1033" s="72">
        <f t="shared" si="619"/>
        <v>0</v>
      </c>
      <c r="L1033" s="72">
        <f t="shared" si="620"/>
        <v>0</v>
      </c>
      <c r="M1033" s="72">
        <f t="shared" si="621"/>
        <v>0</v>
      </c>
      <c r="N1033" s="72">
        <f t="shared" si="622"/>
        <v>0</v>
      </c>
      <c r="O1033" s="72">
        <f t="shared" si="606"/>
        <v>0</v>
      </c>
      <c r="Q1033" s="73">
        <f t="shared" si="623"/>
        <v>0</v>
      </c>
      <c r="R1033" s="73">
        <f t="shared" si="624"/>
        <v>0</v>
      </c>
      <c r="S1033" s="73">
        <f t="shared" si="625"/>
        <v>0</v>
      </c>
      <c r="T1033" s="73">
        <f t="shared" si="626"/>
        <v>0</v>
      </c>
      <c r="U1033" s="73">
        <f t="shared" si="627"/>
        <v>0</v>
      </c>
      <c r="V1033" s="73">
        <f t="shared" si="628"/>
        <v>0</v>
      </c>
      <c r="W1033" s="73">
        <f t="shared" si="607"/>
        <v>0</v>
      </c>
      <c r="Y1033" s="72">
        <f t="shared" si="610"/>
        <v>0</v>
      </c>
      <c r="Z1033" s="73">
        <f t="shared" si="611"/>
        <v>0</v>
      </c>
      <c r="AA1033" s="58">
        <f t="shared" si="612"/>
        <v>0</v>
      </c>
      <c r="AB1033" s="72">
        <f t="shared" si="613"/>
        <v>0</v>
      </c>
      <c r="AC1033" s="72">
        <f t="shared" si="614"/>
        <v>0</v>
      </c>
      <c r="AD1033" s="73">
        <f t="shared" si="615"/>
        <v>0</v>
      </c>
      <c r="AE1033" s="73">
        <f t="shared" si="616"/>
        <v>0</v>
      </c>
      <c r="AF1033" s="1">
        <f t="shared" si="629"/>
        <v>0</v>
      </c>
      <c r="AH1033" s="1" t="str">
        <f t="shared" si="630"/>
        <v>No</v>
      </c>
    </row>
    <row r="1034" spans="1:34" hidden="1" x14ac:dyDescent="0.2">
      <c r="A1034" s="88">
        <v>1.2149999999999999E-3</v>
      </c>
      <c r="B1034" s="4">
        <f t="shared" si="605"/>
        <v>1.2149999999999999E-3</v>
      </c>
      <c r="C1034"/>
      <c r="D1034" s="213"/>
      <c r="E1034" s="44" t="s">
        <v>21</v>
      </c>
      <c r="F1034" s="14">
        <f t="shared" si="608"/>
        <v>0</v>
      </c>
      <c r="G1034" s="14">
        <f t="shared" si="609"/>
        <v>0</v>
      </c>
      <c r="H1034" s="101" t="str">
        <f>IF(ISNA(VLOOKUP(C1034,[1]Sheet1!$J$2:$J$2999,1,FALSE)),"No","Yes")</f>
        <v>No</v>
      </c>
      <c r="I1034" s="72">
        <f t="shared" si="617"/>
        <v>0</v>
      </c>
      <c r="J1034" s="72">
        <f t="shared" si="618"/>
        <v>0</v>
      </c>
      <c r="K1034" s="72">
        <f t="shared" si="619"/>
        <v>0</v>
      </c>
      <c r="L1034" s="72">
        <f t="shared" si="620"/>
        <v>0</v>
      </c>
      <c r="M1034" s="72">
        <f t="shared" si="621"/>
        <v>0</v>
      </c>
      <c r="N1034" s="72">
        <f t="shared" si="622"/>
        <v>0</v>
      </c>
      <c r="O1034" s="72">
        <f t="shared" si="606"/>
        <v>0</v>
      </c>
      <c r="Q1034" s="73">
        <f t="shared" si="623"/>
        <v>0</v>
      </c>
      <c r="R1034" s="73">
        <f t="shared" si="624"/>
        <v>0</v>
      </c>
      <c r="S1034" s="73">
        <f t="shared" si="625"/>
        <v>0</v>
      </c>
      <c r="T1034" s="73">
        <f t="shared" si="626"/>
        <v>0</v>
      </c>
      <c r="U1034" s="73">
        <f t="shared" si="627"/>
        <v>0</v>
      </c>
      <c r="V1034" s="73">
        <f t="shared" si="628"/>
        <v>0</v>
      </c>
      <c r="W1034" s="73">
        <f t="shared" si="607"/>
        <v>0</v>
      </c>
      <c r="Y1034" s="72">
        <f t="shared" si="610"/>
        <v>0</v>
      </c>
      <c r="Z1034" s="73">
        <f t="shared" si="611"/>
        <v>0</v>
      </c>
      <c r="AA1034" s="58">
        <f t="shared" si="612"/>
        <v>0</v>
      </c>
      <c r="AB1034" s="72">
        <f t="shared" si="613"/>
        <v>0</v>
      </c>
      <c r="AC1034" s="72">
        <f t="shared" si="614"/>
        <v>0</v>
      </c>
      <c r="AD1034" s="73">
        <f t="shared" si="615"/>
        <v>0</v>
      </c>
      <c r="AE1034" s="73">
        <f t="shared" si="616"/>
        <v>0</v>
      </c>
      <c r="AF1034" s="1">
        <f t="shared" si="629"/>
        <v>0</v>
      </c>
      <c r="AH1034" s="1" t="str">
        <f t="shared" si="630"/>
        <v>No</v>
      </c>
    </row>
    <row r="1035" spans="1:34" hidden="1" x14ac:dyDescent="0.2">
      <c r="A1035" s="88">
        <v>1.2160000000000001E-3</v>
      </c>
      <c r="B1035" s="4">
        <f t="shared" si="605"/>
        <v>1.2160000000000001E-3</v>
      </c>
      <c r="C1035"/>
      <c r="D1035" s="213"/>
      <c r="E1035" s="44" t="s">
        <v>21</v>
      </c>
      <c r="F1035" s="14">
        <f t="shared" si="608"/>
        <v>0</v>
      </c>
      <c r="G1035" s="14">
        <f t="shared" si="609"/>
        <v>0</v>
      </c>
      <c r="H1035" s="101" t="str">
        <f>IF(ISNA(VLOOKUP(C1035,[1]Sheet1!$J$2:$J$2999,1,FALSE)),"No","Yes")</f>
        <v>No</v>
      </c>
      <c r="I1035" s="72">
        <f t="shared" si="617"/>
        <v>0</v>
      </c>
      <c r="J1035" s="72">
        <f t="shared" si="618"/>
        <v>0</v>
      </c>
      <c r="K1035" s="72">
        <f t="shared" si="619"/>
        <v>0</v>
      </c>
      <c r="L1035" s="72">
        <f t="shared" si="620"/>
        <v>0</v>
      </c>
      <c r="M1035" s="72">
        <f t="shared" si="621"/>
        <v>0</v>
      </c>
      <c r="N1035" s="72">
        <f t="shared" si="622"/>
        <v>0</v>
      </c>
      <c r="O1035" s="72">
        <f t="shared" si="606"/>
        <v>0</v>
      </c>
      <c r="Q1035" s="73">
        <f t="shared" si="623"/>
        <v>0</v>
      </c>
      <c r="R1035" s="73">
        <f t="shared" si="624"/>
        <v>0</v>
      </c>
      <c r="S1035" s="73">
        <f t="shared" si="625"/>
        <v>0</v>
      </c>
      <c r="T1035" s="73">
        <f t="shared" si="626"/>
        <v>0</v>
      </c>
      <c r="U1035" s="73">
        <f t="shared" si="627"/>
        <v>0</v>
      </c>
      <c r="V1035" s="73">
        <f t="shared" si="628"/>
        <v>0</v>
      </c>
      <c r="W1035" s="73">
        <f t="shared" si="607"/>
        <v>0</v>
      </c>
      <c r="Y1035" s="72">
        <f t="shared" si="610"/>
        <v>0</v>
      </c>
      <c r="Z1035" s="73">
        <f t="shared" si="611"/>
        <v>0</v>
      </c>
      <c r="AA1035" s="58">
        <f t="shared" si="612"/>
        <v>0</v>
      </c>
      <c r="AB1035" s="72">
        <f t="shared" si="613"/>
        <v>0</v>
      </c>
      <c r="AC1035" s="72">
        <f t="shared" si="614"/>
        <v>0</v>
      </c>
      <c r="AD1035" s="73">
        <f t="shared" si="615"/>
        <v>0</v>
      </c>
      <c r="AE1035" s="73">
        <f t="shared" si="616"/>
        <v>0</v>
      </c>
      <c r="AF1035" s="1">
        <f t="shared" si="629"/>
        <v>0</v>
      </c>
      <c r="AH1035" s="1" t="str">
        <f t="shared" si="630"/>
        <v>No</v>
      </c>
    </row>
    <row r="1036" spans="1:34" hidden="1" x14ac:dyDescent="0.2">
      <c r="A1036" s="88">
        <v>1.217E-3</v>
      </c>
      <c r="B1036" s="4">
        <f t="shared" si="605"/>
        <v>1.217E-3</v>
      </c>
      <c r="C1036"/>
      <c r="D1036" s="213"/>
      <c r="E1036" s="44" t="s">
        <v>21</v>
      </c>
      <c r="F1036" s="14">
        <f t="shared" si="608"/>
        <v>0</v>
      </c>
      <c r="G1036" s="14">
        <f t="shared" si="609"/>
        <v>0</v>
      </c>
      <c r="H1036" s="101" t="str">
        <f>IF(ISNA(VLOOKUP(C1036,[1]Sheet1!$J$2:$J$2999,1,FALSE)),"No","Yes")</f>
        <v>No</v>
      </c>
      <c r="I1036" s="72">
        <f t="shared" si="617"/>
        <v>0</v>
      </c>
      <c r="J1036" s="72">
        <f t="shared" si="618"/>
        <v>0</v>
      </c>
      <c r="K1036" s="72">
        <f t="shared" si="619"/>
        <v>0</v>
      </c>
      <c r="L1036" s="72">
        <f t="shared" si="620"/>
        <v>0</v>
      </c>
      <c r="M1036" s="72">
        <f t="shared" si="621"/>
        <v>0</v>
      </c>
      <c r="N1036" s="72">
        <f t="shared" si="622"/>
        <v>0</v>
      </c>
      <c r="O1036" s="72">
        <f t="shared" si="606"/>
        <v>0</v>
      </c>
      <c r="Q1036" s="73">
        <f t="shared" si="623"/>
        <v>0</v>
      </c>
      <c r="R1036" s="73">
        <f t="shared" si="624"/>
        <v>0</v>
      </c>
      <c r="S1036" s="73">
        <f t="shared" si="625"/>
        <v>0</v>
      </c>
      <c r="T1036" s="73">
        <f t="shared" si="626"/>
        <v>0</v>
      </c>
      <c r="U1036" s="73">
        <f t="shared" si="627"/>
        <v>0</v>
      </c>
      <c r="V1036" s="73">
        <f t="shared" si="628"/>
        <v>0</v>
      </c>
      <c r="W1036" s="73">
        <f t="shared" si="607"/>
        <v>0</v>
      </c>
      <c r="Y1036" s="72">
        <f t="shared" si="610"/>
        <v>0</v>
      </c>
      <c r="Z1036" s="73">
        <f t="shared" si="611"/>
        <v>0</v>
      </c>
      <c r="AA1036" s="58">
        <f t="shared" si="612"/>
        <v>0</v>
      </c>
      <c r="AB1036" s="72">
        <f t="shared" si="613"/>
        <v>0</v>
      </c>
      <c r="AC1036" s="72">
        <f t="shared" si="614"/>
        <v>0</v>
      </c>
      <c r="AD1036" s="73">
        <f t="shared" si="615"/>
        <v>0</v>
      </c>
      <c r="AE1036" s="73">
        <f t="shared" si="616"/>
        <v>0</v>
      </c>
      <c r="AF1036" s="1">
        <f t="shared" si="629"/>
        <v>0</v>
      </c>
      <c r="AH1036" s="1" t="str">
        <f t="shared" si="630"/>
        <v>No</v>
      </c>
    </row>
    <row r="1037" spans="1:34" hidden="1" x14ac:dyDescent="0.2">
      <c r="A1037" s="88">
        <v>1.2179999999999999E-3</v>
      </c>
      <c r="B1037" s="4">
        <f t="shared" si="605"/>
        <v>1.2179999999999999E-3</v>
      </c>
      <c r="C1037"/>
      <c r="D1037" s="213"/>
      <c r="E1037" s="44" t="s">
        <v>21</v>
      </c>
      <c r="F1037" s="14">
        <f t="shared" si="608"/>
        <v>0</v>
      </c>
      <c r="G1037" s="14">
        <f t="shared" si="609"/>
        <v>0</v>
      </c>
      <c r="H1037" s="101" t="str">
        <f>IF(ISNA(VLOOKUP(C1037,[1]Sheet1!$J$2:$J$2999,1,FALSE)),"No","Yes")</f>
        <v>No</v>
      </c>
      <c r="I1037" s="72">
        <f t="shared" si="617"/>
        <v>0</v>
      </c>
      <c r="J1037" s="72">
        <f t="shared" si="618"/>
        <v>0</v>
      </c>
      <c r="K1037" s="72">
        <f t="shared" si="619"/>
        <v>0</v>
      </c>
      <c r="L1037" s="72">
        <f t="shared" si="620"/>
        <v>0</v>
      </c>
      <c r="M1037" s="72">
        <f t="shared" si="621"/>
        <v>0</v>
      </c>
      <c r="N1037" s="72">
        <f t="shared" si="622"/>
        <v>0</v>
      </c>
      <c r="O1037" s="72">
        <f t="shared" si="606"/>
        <v>0</v>
      </c>
      <c r="Q1037" s="73">
        <f t="shared" si="623"/>
        <v>0</v>
      </c>
      <c r="R1037" s="73">
        <f t="shared" si="624"/>
        <v>0</v>
      </c>
      <c r="S1037" s="73">
        <f t="shared" si="625"/>
        <v>0</v>
      </c>
      <c r="T1037" s="73">
        <f t="shared" si="626"/>
        <v>0</v>
      </c>
      <c r="U1037" s="73">
        <f t="shared" si="627"/>
        <v>0</v>
      </c>
      <c r="V1037" s="73">
        <f t="shared" si="628"/>
        <v>0</v>
      </c>
      <c r="W1037" s="73">
        <f t="shared" si="607"/>
        <v>0</v>
      </c>
      <c r="Y1037" s="72">
        <f t="shared" si="610"/>
        <v>0</v>
      </c>
      <c r="Z1037" s="73">
        <f t="shared" si="611"/>
        <v>0</v>
      </c>
      <c r="AA1037" s="58">
        <f t="shared" si="612"/>
        <v>0</v>
      </c>
      <c r="AB1037" s="72">
        <f t="shared" si="613"/>
        <v>0</v>
      </c>
      <c r="AC1037" s="72">
        <f t="shared" si="614"/>
        <v>0</v>
      </c>
      <c r="AD1037" s="73">
        <f t="shared" si="615"/>
        <v>0</v>
      </c>
      <c r="AE1037" s="73">
        <f t="shared" si="616"/>
        <v>0</v>
      </c>
      <c r="AF1037" s="1">
        <f t="shared" si="629"/>
        <v>0</v>
      </c>
      <c r="AH1037" s="1" t="str">
        <f t="shared" si="630"/>
        <v>No</v>
      </c>
    </row>
    <row r="1038" spans="1:34" hidden="1" x14ac:dyDescent="0.2">
      <c r="A1038" s="88">
        <v>1.219E-3</v>
      </c>
      <c r="B1038" s="4">
        <f t="shared" si="605"/>
        <v>1.219E-3</v>
      </c>
      <c r="C1038"/>
      <c r="D1038" s="213"/>
      <c r="E1038" s="44" t="s">
        <v>21</v>
      </c>
      <c r="F1038" s="14">
        <f t="shared" si="608"/>
        <v>0</v>
      </c>
      <c r="G1038" s="14">
        <f t="shared" si="609"/>
        <v>0</v>
      </c>
      <c r="H1038" s="101" t="str">
        <f>IF(ISNA(VLOOKUP(C1038,[1]Sheet1!$J$2:$J$2999,1,FALSE)),"No","Yes")</f>
        <v>No</v>
      </c>
      <c r="I1038" s="72">
        <f t="shared" si="617"/>
        <v>0</v>
      </c>
      <c r="J1038" s="72">
        <f t="shared" si="618"/>
        <v>0</v>
      </c>
      <c r="K1038" s="72">
        <f t="shared" si="619"/>
        <v>0</v>
      </c>
      <c r="L1038" s="72">
        <f t="shared" si="620"/>
        <v>0</v>
      </c>
      <c r="M1038" s="72">
        <f t="shared" si="621"/>
        <v>0</v>
      </c>
      <c r="N1038" s="72">
        <f t="shared" si="622"/>
        <v>0</v>
      </c>
      <c r="O1038" s="72">
        <f t="shared" si="606"/>
        <v>0</v>
      </c>
      <c r="Q1038" s="73">
        <f t="shared" si="623"/>
        <v>0</v>
      </c>
      <c r="R1038" s="73">
        <f t="shared" si="624"/>
        <v>0</v>
      </c>
      <c r="S1038" s="73">
        <f t="shared" si="625"/>
        <v>0</v>
      </c>
      <c r="T1038" s="73">
        <f t="shared" si="626"/>
        <v>0</v>
      </c>
      <c r="U1038" s="73">
        <f t="shared" si="627"/>
        <v>0</v>
      </c>
      <c r="V1038" s="73">
        <f t="shared" si="628"/>
        <v>0</v>
      </c>
      <c r="W1038" s="73">
        <f t="shared" si="607"/>
        <v>0</v>
      </c>
      <c r="Y1038" s="72">
        <f t="shared" si="610"/>
        <v>0</v>
      </c>
      <c r="Z1038" s="73">
        <f t="shared" si="611"/>
        <v>0</v>
      </c>
      <c r="AA1038" s="58">
        <f t="shared" si="612"/>
        <v>0</v>
      </c>
      <c r="AB1038" s="72">
        <f t="shared" si="613"/>
        <v>0</v>
      </c>
      <c r="AC1038" s="72">
        <f t="shared" si="614"/>
        <v>0</v>
      </c>
      <c r="AD1038" s="73">
        <f t="shared" si="615"/>
        <v>0</v>
      </c>
      <c r="AE1038" s="73">
        <f t="shared" si="616"/>
        <v>0</v>
      </c>
      <c r="AF1038" s="1">
        <f t="shared" si="629"/>
        <v>0</v>
      </c>
      <c r="AH1038" s="1" t="str">
        <f t="shared" si="630"/>
        <v>No</v>
      </c>
    </row>
    <row r="1039" spans="1:34" hidden="1" x14ac:dyDescent="0.2">
      <c r="A1039" s="88">
        <v>1.2199999999999999E-3</v>
      </c>
      <c r="B1039" s="4">
        <f t="shared" si="605"/>
        <v>1.2199999999999999E-3</v>
      </c>
      <c r="C1039"/>
      <c r="D1039" s="213"/>
      <c r="E1039" s="44" t="s">
        <v>21</v>
      </c>
      <c r="F1039" s="14">
        <f t="shared" si="608"/>
        <v>0</v>
      </c>
      <c r="G1039" s="14">
        <f t="shared" si="609"/>
        <v>0</v>
      </c>
      <c r="H1039" s="101" t="str">
        <f>IF(ISNA(VLOOKUP(C1039,[1]Sheet1!$J$2:$J$2999,1,FALSE)),"No","Yes")</f>
        <v>No</v>
      </c>
      <c r="I1039" s="72">
        <f t="shared" si="617"/>
        <v>0</v>
      </c>
      <c r="J1039" s="72">
        <f t="shared" si="618"/>
        <v>0</v>
      </c>
      <c r="K1039" s="72">
        <f t="shared" si="619"/>
        <v>0</v>
      </c>
      <c r="L1039" s="72">
        <f t="shared" si="620"/>
        <v>0</v>
      </c>
      <c r="M1039" s="72">
        <f t="shared" si="621"/>
        <v>0</v>
      </c>
      <c r="N1039" s="72">
        <f t="shared" si="622"/>
        <v>0</v>
      </c>
      <c r="O1039" s="72">
        <f t="shared" si="606"/>
        <v>0</v>
      </c>
      <c r="Q1039" s="73">
        <f t="shared" si="623"/>
        <v>0</v>
      </c>
      <c r="R1039" s="73">
        <f t="shared" si="624"/>
        <v>0</v>
      </c>
      <c r="S1039" s="73">
        <f t="shared" si="625"/>
        <v>0</v>
      </c>
      <c r="T1039" s="73">
        <f t="shared" si="626"/>
        <v>0</v>
      </c>
      <c r="U1039" s="73">
        <f t="shared" si="627"/>
        <v>0</v>
      </c>
      <c r="V1039" s="73">
        <f t="shared" si="628"/>
        <v>0</v>
      </c>
      <c r="W1039" s="73">
        <f t="shared" si="607"/>
        <v>0</v>
      </c>
      <c r="Y1039" s="72">
        <f t="shared" si="610"/>
        <v>0</v>
      </c>
      <c r="Z1039" s="73">
        <f t="shared" si="611"/>
        <v>0</v>
      </c>
      <c r="AA1039" s="58">
        <f t="shared" si="612"/>
        <v>0</v>
      </c>
      <c r="AB1039" s="72">
        <f t="shared" si="613"/>
        <v>0</v>
      </c>
      <c r="AC1039" s="72">
        <f t="shared" si="614"/>
        <v>0</v>
      </c>
      <c r="AD1039" s="73">
        <f t="shared" si="615"/>
        <v>0</v>
      </c>
      <c r="AE1039" s="73">
        <f t="shared" si="616"/>
        <v>0</v>
      </c>
      <c r="AF1039" s="1">
        <f t="shared" si="629"/>
        <v>0</v>
      </c>
      <c r="AH1039" s="1" t="str">
        <f t="shared" si="630"/>
        <v>No</v>
      </c>
    </row>
    <row r="1040" spans="1:34" hidden="1" x14ac:dyDescent="0.2">
      <c r="A1040" s="88">
        <v>1.2210000000000001E-3</v>
      </c>
      <c r="B1040" s="4">
        <f t="shared" si="605"/>
        <v>1.2210000000000001E-3</v>
      </c>
      <c r="C1040"/>
      <c r="D1040" s="213"/>
      <c r="E1040" s="44" t="s">
        <v>21</v>
      </c>
      <c r="F1040" s="14">
        <f t="shared" si="608"/>
        <v>0</v>
      </c>
      <c r="G1040" s="14">
        <f t="shared" si="609"/>
        <v>0</v>
      </c>
      <c r="H1040" s="101" t="str">
        <f>IF(ISNA(VLOOKUP(C1040,[1]Sheet1!$J$2:$J$2999,1,FALSE)),"No","Yes")</f>
        <v>No</v>
      </c>
      <c r="I1040" s="72">
        <f t="shared" si="617"/>
        <v>0</v>
      </c>
      <c r="J1040" s="72">
        <f t="shared" si="618"/>
        <v>0</v>
      </c>
      <c r="K1040" s="72">
        <f t="shared" si="619"/>
        <v>0</v>
      </c>
      <c r="L1040" s="72">
        <f t="shared" si="620"/>
        <v>0</v>
      </c>
      <c r="M1040" s="72">
        <f t="shared" si="621"/>
        <v>0</v>
      </c>
      <c r="N1040" s="72">
        <f t="shared" si="622"/>
        <v>0</v>
      </c>
      <c r="O1040" s="72">
        <f t="shared" si="606"/>
        <v>0</v>
      </c>
      <c r="Q1040" s="73">
        <f t="shared" si="623"/>
        <v>0</v>
      </c>
      <c r="R1040" s="73">
        <f t="shared" si="624"/>
        <v>0</v>
      </c>
      <c r="S1040" s="73">
        <f t="shared" si="625"/>
        <v>0</v>
      </c>
      <c r="T1040" s="73">
        <f t="shared" si="626"/>
        <v>0</v>
      </c>
      <c r="U1040" s="73">
        <f t="shared" si="627"/>
        <v>0</v>
      </c>
      <c r="V1040" s="73">
        <f t="shared" si="628"/>
        <v>0</v>
      </c>
      <c r="W1040" s="73">
        <f t="shared" si="607"/>
        <v>0</v>
      </c>
      <c r="Y1040" s="72">
        <f t="shared" si="610"/>
        <v>0</v>
      </c>
      <c r="Z1040" s="73">
        <f t="shared" si="611"/>
        <v>0</v>
      </c>
      <c r="AA1040" s="58">
        <f t="shared" si="612"/>
        <v>0</v>
      </c>
      <c r="AB1040" s="72">
        <f t="shared" si="613"/>
        <v>0</v>
      </c>
      <c r="AC1040" s="72">
        <f t="shared" si="614"/>
        <v>0</v>
      </c>
      <c r="AD1040" s="73">
        <f t="shared" si="615"/>
        <v>0</v>
      </c>
      <c r="AE1040" s="73">
        <f t="shared" si="616"/>
        <v>0</v>
      </c>
      <c r="AF1040" s="1">
        <f t="shared" si="629"/>
        <v>0</v>
      </c>
      <c r="AH1040" s="1" t="str">
        <f t="shared" si="630"/>
        <v>No</v>
      </c>
    </row>
    <row r="1041" spans="1:34" hidden="1" x14ac:dyDescent="0.2">
      <c r="A1041" s="88">
        <v>1.222E-3</v>
      </c>
      <c r="B1041" s="4">
        <f t="shared" si="605"/>
        <v>1.222E-3</v>
      </c>
      <c r="C1041"/>
      <c r="D1041" s="213"/>
      <c r="E1041" s="44" t="s">
        <v>21</v>
      </c>
      <c r="F1041" s="14">
        <f t="shared" si="608"/>
        <v>0</v>
      </c>
      <c r="G1041" s="14">
        <f t="shared" si="609"/>
        <v>0</v>
      </c>
      <c r="H1041" s="101" t="str">
        <f>IF(ISNA(VLOOKUP(C1041,[1]Sheet1!$J$2:$J$2999,1,FALSE)),"No","Yes")</f>
        <v>No</v>
      </c>
      <c r="I1041" s="72">
        <f t="shared" si="617"/>
        <v>0</v>
      </c>
      <c r="J1041" s="72">
        <f t="shared" si="618"/>
        <v>0</v>
      </c>
      <c r="K1041" s="72">
        <f t="shared" si="619"/>
        <v>0</v>
      </c>
      <c r="L1041" s="72">
        <f t="shared" si="620"/>
        <v>0</v>
      </c>
      <c r="M1041" s="72">
        <f t="shared" si="621"/>
        <v>0</v>
      </c>
      <c r="N1041" s="72">
        <f t="shared" si="622"/>
        <v>0</v>
      </c>
      <c r="O1041" s="72">
        <f t="shared" si="606"/>
        <v>0</v>
      </c>
      <c r="Q1041" s="73">
        <f t="shared" si="623"/>
        <v>0</v>
      </c>
      <c r="R1041" s="73">
        <f t="shared" si="624"/>
        <v>0</v>
      </c>
      <c r="S1041" s="73">
        <f t="shared" si="625"/>
        <v>0</v>
      </c>
      <c r="T1041" s="73">
        <f t="shared" si="626"/>
        <v>0</v>
      </c>
      <c r="U1041" s="73">
        <f t="shared" si="627"/>
        <v>0</v>
      </c>
      <c r="V1041" s="73">
        <f t="shared" si="628"/>
        <v>0</v>
      </c>
      <c r="W1041" s="73">
        <f t="shared" si="607"/>
        <v>0</v>
      </c>
      <c r="Y1041" s="72">
        <f t="shared" si="610"/>
        <v>0</v>
      </c>
      <c r="Z1041" s="73">
        <f t="shared" si="611"/>
        <v>0</v>
      </c>
      <c r="AA1041" s="58">
        <f t="shared" si="612"/>
        <v>0</v>
      </c>
      <c r="AB1041" s="72">
        <f t="shared" si="613"/>
        <v>0</v>
      </c>
      <c r="AC1041" s="72">
        <f t="shared" si="614"/>
        <v>0</v>
      </c>
      <c r="AD1041" s="73">
        <f t="shared" si="615"/>
        <v>0</v>
      </c>
      <c r="AE1041" s="73">
        <f t="shared" si="616"/>
        <v>0</v>
      </c>
      <c r="AF1041" s="1">
        <f t="shared" si="629"/>
        <v>0</v>
      </c>
      <c r="AH1041" s="1" t="str">
        <f t="shared" si="630"/>
        <v>No</v>
      </c>
    </row>
    <row r="1042" spans="1:34" hidden="1" x14ac:dyDescent="0.2">
      <c r="A1042" s="88">
        <v>1.2230000000000001E-3</v>
      </c>
      <c r="B1042" s="4">
        <f t="shared" si="605"/>
        <v>1.2230000000000001E-3</v>
      </c>
      <c r="C1042"/>
      <c r="D1042" s="213"/>
      <c r="E1042" s="44" t="s">
        <v>21</v>
      </c>
      <c r="F1042" s="14">
        <f t="shared" si="608"/>
        <v>0</v>
      </c>
      <c r="G1042" s="14">
        <f t="shared" si="609"/>
        <v>0</v>
      </c>
      <c r="H1042" s="101" t="str">
        <f>IF(ISNA(VLOOKUP(C1042,[1]Sheet1!$J$2:$J$2999,1,FALSE)),"No","Yes")</f>
        <v>No</v>
      </c>
      <c r="I1042" s="72">
        <f t="shared" si="617"/>
        <v>0</v>
      </c>
      <c r="J1042" s="72">
        <f t="shared" si="618"/>
        <v>0</v>
      </c>
      <c r="K1042" s="72">
        <f t="shared" si="619"/>
        <v>0</v>
      </c>
      <c r="L1042" s="72">
        <f t="shared" si="620"/>
        <v>0</v>
      </c>
      <c r="M1042" s="72">
        <f t="shared" si="621"/>
        <v>0</v>
      </c>
      <c r="N1042" s="72">
        <f t="shared" si="622"/>
        <v>0</v>
      </c>
      <c r="O1042" s="72">
        <f t="shared" si="606"/>
        <v>0</v>
      </c>
      <c r="Q1042" s="73">
        <f t="shared" si="623"/>
        <v>0</v>
      </c>
      <c r="R1042" s="73">
        <f t="shared" si="624"/>
        <v>0</v>
      </c>
      <c r="S1042" s="73">
        <f t="shared" si="625"/>
        <v>0</v>
      </c>
      <c r="T1042" s="73">
        <f t="shared" si="626"/>
        <v>0</v>
      </c>
      <c r="U1042" s="73">
        <f t="shared" si="627"/>
        <v>0</v>
      </c>
      <c r="V1042" s="73">
        <f t="shared" si="628"/>
        <v>0</v>
      </c>
      <c r="W1042" s="73">
        <f t="shared" si="607"/>
        <v>0</v>
      </c>
      <c r="Y1042" s="72">
        <f t="shared" si="610"/>
        <v>0</v>
      </c>
      <c r="Z1042" s="73">
        <f t="shared" si="611"/>
        <v>0</v>
      </c>
      <c r="AA1042" s="58">
        <f t="shared" si="612"/>
        <v>0</v>
      </c>
      <c r="AB1042" s="72">
        <f t="shared" si="613"/>
        <v>0</v>
      </c>
      <c r="AC1042" s="72">
        <f t="shared" si="614"/>
        <v>0</v>
      </c>
      <c r="AD1042" s="73">
        <f t="shared" si="615"/>
        <v>0</v>
      </c>
      <c r="AE1042" s="73">
        <f t="shared" si="616"/>
        <v>0</v>
      </c>
      <c r="AF1042" s="1">
        <f t="shared" si="629"/>
        <v>0</v>
      </c>
      <c r="AH1042" s="1" t="str">
        <f t="shared" si="630"/>
        <v>No</v>
      </c>
    </row>
    <row r="1043" spans="1:34" hidden="1" x14ac:dyDescent="0.2">
      <c r="A1043" s="88">
        <v>1.224E-3</v>
      </c>
      <c r="B1043" s="4">
        <f t="shared" si="605"/>
        <v>1.224E-3</v>
      </c>
      <c r="C1043"/>
      <c r="D1043" s="213"/>
      <c r="E1043" s="44" t="s">
        <v>21</v>
      </c>
      <c r="F1043" s="14">
        <f t="shared" si="608"/>
        <v>0</v>
      </c>
      <c r="G1043" s="14">
        <f t="shared" si="609"/>
        <v>0</v>
      </c>
      <c r="H1043" s="101" t="str">
        <f>IF(ISNA(VLOOKUP(C1043,[1]Sheet1!$J$2:$J$2999,1,FALSE)),"No","Yes")</f>
        <v>No</v>
      </c>
      <c r="I1043" s="72">
        <f t="shared" si="617"/>
        <v>0</v>
      </c>
      <c r="J1043" s="72">
        <f t="shared" si="618"/>
        <v>0</v>
      </c>
      <c r="K1043" s="72">
        <f t="shared" si="619"/>
        <v>0</v>
      </c>
      <c r="L1043" s="72">
        <f t="shared" si="620"/>
        <v>0</v>
      </c>
      <c r="M1043" s="72">
        <f t="shared" si="621"/>
        <v>0</v>
      </c>
      <c r="N1043" s="72">
        <f t="shared" si="622"/>
        <v>0</v>
      </c>
      <c r="O1043" s="72">
        <f t="shared" si="606"/>
        <v>0</v>
      </c>
      <c r="Q1043" s="73">
        <f t="shared" si="623"/>
        <v>0</v>
      </c>
      <c r="R1043" s="73">
        <f t="shared" si="624"/>
        <v>0</v>
      </c>
      <c r="S1043" s="73">
        <f t="shared" si="625"/>
        <v>0</v>
      </c>
      <c r="T1043" s="73">
        <f t="shared" si="626"/>
        <v>0</v>
      </c>
      <c r="U1043" s="73">
        <f t="shared" si="627"/>
        <v>0</v>
      </c>
      <c r="V1043" s="73">
        <f t="shared" si="628"/>
        <v>0</v>
      </c>
      <c r="W1043" s="73">
        <f t="shared" si="607"/>
        <v>0</v>
      </c>
      <c r="Y1043" s="72">
        <f t="shared" si="610"/>
        <v>0</v>
      </c>
      <c r="Z1043" s="73">
        <f t="shared" si="611"/>
        <v>0</v>
      </c>
      <c r="AA1043" s="58">
        <f t="shared" si="612"/>
        <v>0</v>
      </c>
      <c r="AB1043" s="72">
        <f t="shared" si="613"/>
        <v>0</v>
      </c>
      <c r="AC1043" s="72">
        <f t="shared" si="614"/>
        <v>0</v>
      </c>
      <c r="AD1043" s="73">
        <f t="shared" si="615"/>
        <v>0</v>
      </c>
      <c r="AE1043" s="73">
        <f t="shared" si="616"/>
        <v>0</v>
      </c>
      <c r="AF1043" s="1">
        <f t="shared" si="629"/>
        <v>0</v>
      </c>
      <c r="AH1043" s="1" t="str">
        <f t="shared" si="630"/>
        <v>No</v>
      </c>
    </row>
    <row r="1044" spans="1:34" hidden="1" x14ac:dyDescent="0.2">
      <c r="A1044" s="88">
        <v>1.225E-3</v>
      </c>
      <c r="B1044" s="4">
        <f t="shared" si="605"/>
        <v>1.225E-3</v>
      </c>
      <c r="C1044"/>
      <c r="D1044" s="213"/>
      <c r="E1044" s="44" t="s">
        <v>21</v>
      </c>
      <c r="F1044" s="14">
        <f t="shared" si="608"/>
        <v>0</v>
      </c>
      <c r="G1044" s="14">
        <f t="shared" si="609"/>
        <v>0</v>
      </c>
      <c r="H1044" s="101" t="str">
        <f>IF(ISNA(VLOOKUP(C1044,[1]Sheet1!$J$2:$J$2999,1,FALSE)),"No","Yes")</f>
        <v>No</v>
      </c>
      <c r="I1044" s="72">
        <f t="shared" si="617"/>
        <v>0</v>
      </c>
      <c r="J1044" s="72">
        <f t="shared" si="618"/>
        <v>0</v>
      </c>
      <c r="K1044" s="72">
        <f t="shared" si="619"/>
        <v>0</v>
      </c>
      <c r="L1044" s="72">
        <f t="shared" si="620"/>
        <v>0</v>
      </c>
      <c r="M1044" s="72">
        <f t="shared" si="621"/>
        <v>0</v>
      </c>
      <c r="N1044" s="72">
        <f t="shared" si="622"/>
        <v>0</v>
      </c>
      <c r="O1044" s="72">
        <f t="shared" si="606"/>
        <v>0</v>
      </c>
      <c r="Q1044" s="73">
        <f t="shared" si="623"/>
        <v>0</v>
      </c>
      <c r="R1044" s="73">
        <f t="shared" si="624"/>
        <v>0</v>
      </c>
      <c r="S1044" s="73">
        <f t="shared" si="625"/>
        <v>0</v>
      </c>
      <c r="T1044" s="73">
        <f t="shared" si="626"/>
        <v>0</v>
      </c>
      <c r="U1044" s="73">
        <f t="shared" si="627"/>
        <v>0</v>
      </c>
      <c r="V1044" s="73">
        <f t="shared" si="628"/>
        <v>0</v>
      </c>
      <c r="W1044" s="73">
        <f t="shared" si="607"/>
        <v>0</v>
      </c>
      <c r="Y1044" s="72">
        <f t="shared" si="610"/>
        <v>0</v>
      </c>
      <c r="Z1044" s="73">
        <f t="shared" si="611"/>
        <v>0</v>
      </c>
      <c r="AA1044" s="58">
        <f t="shared" si="612"/>
        <v>0</v>
      </c>
      <c r="AB1044" s="72">
        <f t="shared" si="613"/>
        <v>0</v>
      </c>
      <c r="AC1044" s="72">
        <f t="shared" si="614"/>
        <v>0</v>
      </c>
      <c r="AD1044" s="73">
        <f t="shared" si="615"/>
        <v>0</v>
      </c>
      <c r="AE1044" s="73">
        <f t="shared" si="616"/>
        <v>0</v>
      </c>
      <c r="AF1044" s="1">
        <f t="shared" si="629"/>
        <v>0</v>
      </c>
      <c r="AH1044" s="1" t="str">
        <f t="shared" si="630"/>
        <v>No</v>
      </c>
    </row>
    <row r="1045" spans="1:34" hidden="1" x14ac:dyDescent="0.2">
      <c r="A1045" s="88">
        <v>1.2260000000000001E-3</v>
      </c>
      <c r="B1045" s="4">
        <f t="shared" si="605"/>
        <v>1.2260000000000001E-3</v>
      </c>
      <c r="C1045"/>
      <c r="D1045" s="213"/>
      <c r="E1045" s="44" t="s">
        <v>21</v>
      </c>
      <c r="F1045" s="14">
        <f t="shared" si="608"/>
        <v>0</v>
      </c>
      <c r="G1045" s="14">
        <f t="shared" si="609"/>
        <v>0</v>
      </c>
      <c r="H1045" s="101" t="str">
        <f>IF(ISNA(VLOOKUP(C1045,[1]Sheet1!$J$2:$J$2999,1,FALSE)),"No","Yes")</f>
        <v>No</v>
      </c>
      <c r="I1045" s="72">
        <f t="shared" si="617"/>
        <v>0</v>
      </c>
      <c r="J1045" s="72">
        <f t="shared" si="618"/>
        <v>0</v>
      </c>
      <c r="K1045" s="72">
        <f t="shared" si="619"/>
        <v>0</v>
      </c>
      <c r="L1045" s="72">
        <f t="shared" si="620"/>
        <v>0</v>
      </c>
      <c r="M1045" s="72">
        <f t="shared" si="621"/>
        <v>0</v>
      </c>
      <c r="N1045" s="72">
        <f t="shared" si="622"/>
        <v>0</v>
      </c>
      <c r="O1045" s="72">
        <f t="shared" si="606"/>
        <v>0</v>
      </c>
      <c r="Q1045" s="73">
        <f t="shared" si="623"/>
        <v>0</v>
      </c>
      <c r="R1045" s="73">
        <f t="shared" si="624"/>
        <v>0</v>
      </c>
      <c r="S1045" s="73">
        <f t="shared" si="625"/>
        <v>0</v>
      </c>
      <c r="T1045" s="73">
        <f t="shared" si="626"/>
        <v>0</v>
      </c>
      <c r="U1045" s="73">
        <f t="shared" si="627"/>
        <v>0</v>
      </c>
      <c r="V1045" s="73">
        <f t="shared" si="628"/>
        <v>0</v>
      </c>
      <c r="W1045" s="73">
        <f t="shared" si="607"/>
        <v>0</v>
      </c>
      <c r="Y1045" s="72">
        <f t="shared" si="610"/>
        <v>0</v>
      </c>
      <c r="Z1045" s="73">
        <f t="shared" si="611"/>
        <v>0</v>
      </c>
      <c r="AA1045" s="58">
        <f t="shared" si="612"/>
        <v>0</v>
      </c>
      <c r="AB1045" s="72">
        <f t="shared" si="613"/>
        <v>0</v>
      </c>
      <c r="AC1045" s="72">
        <f t="shared" si="614"/>
        <v>0</v>
      </c>
      <c r="AD1045" s="73">
        <f t="shared" si="615"/>
        <v>0</v>
      </c>
      <c r="AE1045" s="73">
        <f t="shared" si="616"/>
        <v>0</v>
      </c>
      <c r="AF1045" s="1">
        <f t="shared" si="629"/>
        <v>0</v>
      </c>
      <c r="AH1045" s="1" t="str">
        <f t="shared" si="630"/>
        <v>No</v>
      </c>
    </row>
    <row r="1046" spans="1:34" hidden="1" x14ac:dyDescent="0.2">
      <c r="A1046" s="88">
        <v>1.227E-3</v>
      </c>
      <c r="B1046" s="4">
        <f t="shared" si="605"/>
        <v>1.227E-3</v>
      </c>
      <c r="C1046"/>
      <c r="D1046" s="213"/>
      <c r="E1046" s="44" t="s">
        <v>21</v>
      </c>
      <c r="F1046" s="14">
        <f t="shared" si="608"/>
        <v>0</v>
      </c>
      <c r="G1046" s="14">
        <f t="shared" si="609"/>
        <v>0</v>
      </c>
      <c r="H1046" s="101" t="str">
        <f>IF(ISNA(VLOOKUP(C1046,[1]Sheet1!$J$2:$J$2999,1,FALSE)),"No","Yes")</f>
        <v>No</v>
      </c>
      <c r="I1046" s="72">
        <f t="shared" si="617"/>
        <v>0</v>
      </c>
      <c r="J1046" s="72">
        <f t="shared" si="618"/>
        <v>0</v>
      </c>
      <c r="K1046" s="72">
        <f t="shared" si="619"/>
        <v>0</v>
      </c>
      <c r="L1046" s="72">
        <f t="shared" si="620"/>
        <v>0</v>
      </c>
      <c r="M1046" s="72">
        <f t="shared" si="621"/>
        <v>0</v>
      </c>
      <c r="N1046" s="72">
        <f t="shared" si="622"/>
        <v>0</v>
      </c>
      <c r="O1046" s="72">
        <f t="shared" si="606"/>
        <v>0</v>
      </c>
      <c r="Q1046" s="73">
        <f t="shared" si="623"/>
        <v>0</v>
      </c>
      <c r="R1046" s="73">
        <f t="shared" si="624"/>
        <v>0</v>
      </c>
      <c r="S1046" s="73">
        <f t="shared" si="625"/>
        <v>0</v>
      </c>
      <c r="T1046" s="73">
        <f t="shared" si="626"/>
        <v>0</v>
      </c>
      <c r="U1046" s="73">
        <f t="shared" si="627"/>
        <v>0</v>
      </c>
      <c r="V1046" s="73">
        <f t="shared" si="628"/>
        <v>0</v>
      </c>
      <c r="W1046" s="73">
        <f t="shared" si="607"/>
        <v>0</v>
      </c>
      <c r="Y1046" s="72">
        <f t="shared" si="610"/>
        <v>0</v>
      </c>
      <c r="Z1046" s="73">
        <f t="shared" si="611"/>
        <v>0</v>
      </c>
      <c r="AA1046" s="58">
        <f t="shared" si="612"/>
        <v>0</v>
      </c>
      <c r="AB1046" s="72">
        <f t="shared" si="613"/>
        <v>0</v>
      </c>
      <c r="AC1046" s="72">
        <f t="shared" si="614"/>
        <v>0</v>
      </c>
      <c r="AD1046" s="73">
        <f t="shared" si="615"/>
        <v>0</v>
      </c>
      <c r="AE1046" s="73">
        <f t="shared" si="616"/>
        <v>0</v>
      </c>
      <c r="AF1046" s="1">
        <f t="shared" si="629"/>
        <v>0</v>
      </c>
      <c r="AH1046" s="1" t="str">
        <f t="shared" si="630"/>
        <v>No</v>
      </c>
    </row>
    <row r="1047" spans="1:34" hidden="1" x14ac:dyDescent="0.2">
      <c r="A1047" s="88">
        <v>1.2279999999999999E-3</v>
      </c>
      <c r="B1047" s="4">
        <f t="shared" si="605"/>
        <v>1.2279999999999999E-3</v>
      </c>
      <c r="C1047"/>
      <c r="D1047" s="213"/>
      <c r="E1047" s="44" t="s">
        <v>21</v>
      </c>
      <c r="F1047" s="14">
        <f t="shared" si="608"/>
        <v>0</v>
      </c>
      <c r="G1047" s="14">
        <f t="shared" si="609"/>
        <v>0</v>
      </c>
      <c r="H1047" s="101" t="str">
        <f>IF(ISNA(VLOOKUP(C1047,[1]Sheet1!$J$2:$J$2999,1,FALSE)),"No","Yes")</f>
        <v>No</v>
      </c>
      <c r="I1047" s="72">
        <f t="shared" si="617"/>
        <v>0</v>
      </c>
      <c r="J1047" s="72">
        <f t="shared" si="618"/>
        <v>0</v>
      </c>
      <c r="K1047" s="72">
        <f t="shared" si="619"/>
        <v>0</v>
      </c>
      <c r="L1047" s="72">
        <f t="shared" si="620"/>
        <v>0</v>
      </c>
      <c r="M1047" s="72">
        <f t="shared" si="621"/>
        <v>0</v>
      </c>
      <c r="N1047" s="72">
        <f t="shared" si="622"/>
        <v>0</v>
      </c>
      <c r="O1047" s="72">
        <f t="shared" si="606"/>
        <v>0</v>
      </c>
      <c r="Q1047" s="73">
        <f t="shared" si="623"/>
        <v>0</v>
      </c>
      <c r="R1047" s="73">
        <f t="shared" si="624"/>
        <v>0</v>
      </c>
      <c r="S1047" s="73">
        <f t="shared" si="625"/>
        <v>0</v>
      </c>
      <c r="T1047" s="73">
        <f t="shared" si="626"/>
        <v>0</v>
      </c>
      <c r="U1047" s="73">
        <f t="shared" si="627"/>
        <v>0</v>
      </c>
      <c r="V1047" s="73">
        <f t="shared" si="628"/>
        <v>0</v>
      </c>
      <c r="W1047" s="73">
        <f t="shared" si="607"/>
        <v>0</v>
      </c>
      <c r="Y1047" s="72">
        <f t="shared" si="610"/>
        <v>0</v>
      </c>
      <c r="Z1047" s="73">
        <f t="shared" si="611"/>
        <v>0</v>
      </c>
      <c r="AA1047" s="58">
        <f t="shared" si="612"/>
        <v>0</v>
      </c>
      <c r="AB1047" s="72">
        <f t="shared" si="613"/>
        <v>0</v>
      </c>
      <c r="AC1047" s="72">
        <f t="shared" si="614"/>
        <v>0</v>
      </c>
      <c r="AD1047" s="73">
        <f t="shared" si="615"/>
        <v>0</v>
      </c>
      <c r="AE1047" s="73">
        <f t="shared" si="616"/>
        <v>0</v>
      </c>
      <c r="AF1047" s="1">
        <f t="shared" si="629"/>
        <v>0</v>
      </c>
      <c r="AH1047" s="1" t="str">
        <f t="shared" si="630"/>
        <v>No</v>
      </c>
    </row>
    <row r="1048" spans="1:34" hidden="1" x14ac:dyDescent="0.2">
      <c r="A1048" s="88">
        <v>1.2290000000000001E-3</v>
      </c>
      <c r="B1048" s="4">
        <f t="shared" si="605"/>
        <v>1.2290000000000001E-3</v>
      </c>
      <c r="C1048"/>
      <c r="D1048" s="213"/>
      <c r="E1048" s="44" t="s">
        <v>21</v>
      </c>
      <c r="F1048" s="14">
        <f t="shared" si="608"/>
        <v>0</v>
      </c>
      <c r="G1048" s="14">
        <f t="shared" si="609"/>
        <v>0</v>
      </c>
      <c r="H1048" s="101" t="str">
        <f>IF(ISNA(VLOOKUP(C1048,[1]Sheet1!$J$2:$J$2999,1,FALSE)),"No","Yes")</f>
        <v>No</v>
      </c>
      <c r="I1048" s="72">
        <f t="shared" si="617"/>
        <v>0</v>
      </c>
      <c r="J1048" s="72">
        <f t="shared" si="618"/>
        <v>0</v>
      </c>
      <c r="K1048" s="72">
        <f t="shared" si="619"/>
        <v>0</v>
      </c>
      <c r="L1048" s="72">
        <f t="shared" si="620"/>
        <v>0</v>
      </c>
      <c r="M1048" s="72">
        <f t="shared" si="621"/>
        <v>0</v>
      </c>
      <c r="N1048" s="72">
        <f t="shared" si="622"/>
        <v>0</v>
      </c>
      <c r="O1048" s="72">
        <f t="shared" si="606"/>
        <v>0</v>
      </c>
      <c r="Q1048" s="73">
        <f t="shared" si="623"/>
        <v>0</v>
      </c>
      <c r="R1048" s="73">
        <f t="shared" si="624"/>
        <v>0</v>
      </c>
      <c r="S1048" s="73">
        <f t="shared" si="625"/>
        <v>0</v>
      </c>
      <c r="T1048" s="73">
        <f t="shared" si="626"/>
        <v>0</v>
      </c>
      <c r="U1048" s="73">
        <f t="shared" si="627"/>
        <v>0</v>
      </c>
      <c r="V1048" s="73">
        <f t="shared" si="628"/>
        <v>0</v>
      </c>
      <c r="W1048" s="73">
        <f t="shared" si="607"/>
        <v>0</v>
      </c>
      <c r="Y1048" s="72">
        <f t="shared" si="610"/>
        <v>0</v>
      </c>
      <c r="Z1048" s="73">
        <f t="shared" si="611"/>
        <v>0</v>
      </c>
      <c r="AA1048" s="58">
        <f t="shared" si="612"/>
        <v>0</v>
      </c>
      <c r="AB1048" s="72">
        <f t="shared" si="613"/>
        <v>0</v>
      </c>
      <c r="AC1048" s="72">
        <f t="shared" si="614"/>
        <v>0</v>
      </c>
      <c r="AD1048" s="73">
        <f t="shared" si="615"/>
        <v>0</v>
      </c>
      <c r="AE1048" s="73">
        <f t="shared" si="616"/>
        <v>0</v>
      </c>
      <c r="AF1048" s="1">
        <f t="shared" si="629"/>
        <v>0</v>
      </c>
      <c r="AH1048" s="1" t="str">
        <f t="shared" si="630"/>
        <v>No</v>
      </c>
    </row>
    <row r="1049" spans="1:34" hidden="1" x14ac:dyDescent="0.2">
      <c r="A1049" s="88">
        <v>1.23E-3</v>
      </c>
      <c r="B1049" s="4">
        <f t="shared" si="605"/>
        <v>1.23E-3</v>
      </c>
      <c r="C1049"/>
      <c r="D1049" s="213"/>
      <c r="E1049" s="44" t="s">
        <v>21</v>
      </c>
      <c r="F1049" s="14">
        <f t="shared" si="608"/>
        <v>0</v>
      </c>
      <c r="G1049" s="14">
        <f t="shared" si="609"/>
        <v>0</v>
      </c>
      <c r="H1049" s="101" t="str">
        <f>IF(ISNA(VLOOKUP(C1049,[1]Sheet1!$J$2:$J$2999,1,FALSE)),"No","Yes")</f>
        <v>No</v>
      </c>
      <c r="I1049" s="72">
        <f t="shared" si="617"/>
        <v>0</v>
      </c>
      <c r="J1049" s="72">
        <f t="shared" si="618"/>
        <v>0</v>
      </c>
      <c r="K1049" s="72">
        <f t="shared" si="619"/>
        <v>0</v>
      </c>
      <c r="L1049" s="72">
        <f t="shared" si="620"/>
        <v>0</v>
      </c>
      <c r="M1049" s="72">
        <f t="shared" si="621"/>
        <v>0</v>
      </c>
      <c r="N1049" s="72">
        <f t="shared" si="622"/>
        <v>0</v>
      </c>
      <c r="O1049" s="72">
        <f t="shared" si="606"/>
        <v>0</v>
      </c>
      <c r="Q1049" s="73">
        <f t="shared" si="623"/>
        <v>0</v>
      </c>
      <c r="R1049" s="73">
        <f t="shared" si="624"/>
        <v>0</v>
      </c>
      <c r="S1049" s="73">
        <f t="shared" si="625"/>
        <v>0</v>
      </c>
      <c r="T1049" s="73">
        <f t="shared" si="626"/>
        <v>0</v>
      </c>
      <c r="U1049" s="73">
        <f t="shared" si="627"/>
        <v>0</v>
      </c>
      <c r="V1049" s="73">
        <f t="shared" si="628"/>
        <v>0</v>
      </c>
      <c r="W1049" s="73">
        <f t="shared" si="607"/>
        <v>0</v>
      </c>
      <c r="Y1049" s="72">
        <f t="shared" si="610"/>
        <v>0</v>
      </c>
      <c r="Z1049" s="73">
        <f t="shared" si="611"/>
        <v>0</v>
      </c>
      <c r="AA1049" s="58">
        <f t="shared" si="612"/>
        <v>0</v>
      </c>
      <c r="AB1049" s="72">
        <f t="shared" si="613"/>
        <v>0</v>
      </c>
      <c r="AC1049" s="72">
        <f t="shared" si="614"/>
        <v>0</v>
      </c>
      <c r="AD1049" s="73">
        <f t="shared" si="615"/>
        <v>0</v>
      </c>
      <c r="AE1049" s="73">
        <f t="shared" si="616"/>
        <v>0</v>
      </c>
      <c r="AF1049" s="1">
        <f t="shared" si="629"/>
        <v>0</v>
      </c>
      <c r="AH1049" s="1" t="str">
        <f t="shared" si="630"/>
        <v>No</v>
      </c>
    </row>
    <row r="1050" spans="1:34" hidden="1" x14ac:dyDescent="0.2">
      <c r="A1050" s="88">
        <v>1.2309999999999999E-3</v>
      </c>
      <c r="B1050" s="4">
        <f t="shared" si="605"/>
        <v>1.2309999999999999E-3</v>
      </c>
      <c r="C1050"/>
      <c r="D1050" s="213"/>
      <c r="E1050" s="44" t="s">
        <v>21</v>
      </c>
      <c r="F1050" s="14">
        <f t="shared" si="608"/>
        <v>0</v>
      </c>
      <c r="G1050" s="14">
        <f t="shared" si="609"/>
        <v>0</v>
      </c>
      <c r="H1050" s="101" t="str">
        <f>IF(ISNA(VLOOKUP(C1050,[1]Sheet1!$J$2:$J$2999,1,FALSE)),"No","Yes")</f>
        <v>No</v>
      </c>
      <c r="I1050" s="72">
        <f t="shared" si="617"/>
        <v>0</v>
      </c>
      <c r="J1050" s="72">
        <f t="shared" si="618"/>
        <v>0</v>
      </c>
      <c r="K1050" s="72">
        <f t="shared" si="619"/>
        <v>0</v>
      </c>
      <c r="L1050" s="72">
        <f t="shared" si="620"/>
        <v>0</v>
      </c>
      <c r="M1050" s="72">
        <f t="shared" si="621"/>
        <v>0</v>
      </c>
      <c r="N1050" s="72">
        <f t="shared" si="622"/>
        <v>0</v>
      </c>
      <c r="O1050" s="72">
        <f t="shared" si="606"/>
        <v>0</v>
      </c>
      <c r="Q1050" s="73">
        <f t="shared" si="623"/>
        <v>0</v>
      </c>
      <c r="R1050" s="73">
        <f t="shared" si="624"/>
        <v>0</v>
      </c>
      <c r="S1050" s="73">
        <f t="shared" si="625"/>
        <v>0</v>
      </c>
      <c r="T1050" s="73">
        <f t="shared" si="626"/>
        <v>0</v>
      </c>
      <c r="U1050" s="73">
        <f t="shared" si="627"/>
        <v>0</v>
      </c>
      <c r="V1050" s="73">
        <f t="shared" si="628"/>
        <v>0</v>
      </c>
      <c r="W1050" s="73">
        <f t="shared" si="607"/>
        <v>0</v>
      </c>
      <c r="Y1050" s="72">
        <f t="shared" si="610"/>
        <v>0</v>
      </c>
      <c r="Z1050" s="73">
        <f t="shared" si="611"/>
        <v>0</v>
      </c>
      <c r="AA1050" s="58">
        <f t="shared" si="612"/>
        <v>0</v>
      </c>
      <c r="AB1050" s="72">
        <f t="shared" si="613"/>
        <v>0</v>
      </c>
      <c r="AC1050" s="72">
        <f t="shared" si="614"/>
        <v>0</v>
      </c>
      <c r="AD1050" s="73">
        <f t="shared" si="615"/>
        <v>0</v>
      </c>
      <c r="AE1050" s="73">
        <f t="shared" si="616"/>
        <v>0</v>
      </c>
      <c r="AF1050" s="1">
        <f t="shared" si="629"/>
        <v>0</v>
      </c>
      <c r="AH1050" s="1" t="str">
        <f t="shared" si="630"/>
        <v>No</v>
      </c>
    </row>
    <row r="1051" spans="1:34" hidden="1" x14ac:dyDescent="0.2">
      <c r="A1051" s="88">
        <v>1.232E-3</v>
      </c>
      <c r="B1051" s="4">
        <f t="shared" si="605"/>
        <v>1.232E-3</v>
      </c>
      <c r="C1051"/>
      <c r="D1051" s="213"/>
      <c r="E1051" s="44" t="s">
        <v>21</v>
      </c>
      <c r="F1051" s="14">
        <f t="shared" si="608"/>
        <v>0</v>
      </c>
      <c r="G1051" s="14">
        <f t="shared" si="609"/>
        <v>0</v>
      </c>
      <c r="H1051" s="101" t="str">
        <f>IF(ISNA(VLOOKUP(C1051,[1]Sheet1!$J$2:$J$2999,1,FALSE)),"No","Yes")</f>
        <v>No</v>
      </c>
      <c r="I1051" s="72">
        <f t="shared" si="617"/>
        <v>0</v>
      </c>
      <c r="J1051" s="72">
        <f t="shared" si="618"/>
        <v>0</v>
      </c>
      <c r="K1051" s="72">
        <f t="shared" si="619"/>
        <v>0</v>
      </c>
      <c r="L1051" s="72">
        <f t="shared" si="620"/>
        <v>0</v>
      </c>
      <c r="M1051" s="72">
        <f t="shared" si="621"/>
        <v>0</v>
      </c>
      <c r="N1051" s="72">
        <f t="shared" si="622"/>
        <v>0</v>
      </c>
      <c r="O1051" s="72">
        <f t="shared" si="606"/>
        <v>0</v>
      </c>
      <c r="Q1051" s="73">
        <f t="shared" si="623"/>
        <v>0</v>
      </c>
      <c r="R1051" s="73">
        <f t="shared" si="624"/>
        <v>0</v>
      </c>
      <c r="S1051" s="73">
        <f t="shared" si="625"/>
        <v>0</v>
      </c>
      <c r="T1051" s="73">
        <f t="shared" si="626"/>
        <v>0</v>
      </c>
      <c r="U1051" s="73">
        <f t="shared" si="627"/>
        <v>0</v>
      </c>
      <c r="V1051" s="73">
        <f t="shared" si="628"/>
        <v>0</v>
      </c>
      <c r="W1051" s="73">
        <f t="shared" si="607"/>
        <v>0</v>
      </c>
      <c r="Y1051" s="72">
        <f t="shared" si="610"/>
        <v>0</v>
      </c>
      <c r="Z1051" s="73">
        <f t="shared" si="611"/>
        <v>0</v>
      </c>
      <c r="AA1051" s="58">
        <f t="shared" si="612"/>
        <v>0</v>
      </c>
      <c r="AB1051" s="72">
        <f t="shared" si="613"/>
        <v>0</v>
      </c>
      <c r="AC1051" s="72">
        <f t="shared" si="614"/>
        <v>0</v>
      </c>
      <c r="AD1051" s="73">
        <f t="shared" si="615"/>
        <v>0</v>
      </c>
      <c r="AE1051" s="73">
        <f t="shared" si="616"/>
        <v>0</v>
      </c>
      <c r="AF1051" s="1">
        <f t="shared" si="629"/>
        <v>0</v>
      </c>
      <c r="AH1051" s="1" t="str">
        <f t="shared" si="630"/>
        <v>No</v>
      </c>
    </row>
    <row r="1052" spans="1:34" hidden="1" x14ac:dyDescent="0.2">
      <c r="A1052" s="88">
        <v>1.2329999999999999E-3</v>
      </c>
      <c r="B1052" s="4">
        <f t="shared" ref="B1052:B1103" si="631">AF1052+A1052</f>
        <v>1.2329999999999999E-3</v>
      </c>
      <c r="C1052"/>
      <c r="D1052" s="213"/>
      <c r="E1052" s="44" t="s">
        <v>21</v>
      </c>
      <c r="F1052" s="14">
        <f t="shared" si="608"/>
        <v>0</v>
      </c>
      <c r="G1052" s="14">
        <f t="shared" si="609"/>
        <v>0</v>
      </c>
      <c r="H1052" s="101" t="str">
        <f>IF(ISNA(VLOOKUP(C1052,[1]Sheet1!$J$2:$J$2999,1,FALSE)),"No","Yes")</f>
        <v>No</v>
      </c>
      <c r="I1052" s="72">
        <f t="shared" si="617"/>
        <v>0</v>
      </c>
      <c r="J1052" s="72">
        <f t="shared" si="618"/>
        <v>0</v>
      </c>
      <c r="K1052" s="72">
        <f t="shared" si="619"/>
        <v>0</v>
      </c>
      <c r="L1052" s="72">
        <f t="shared" si="620"/>
        <v>0</v>
      </c>
      <c r="M1052" s="72">
        <f t="shared" si="621"/>
        <v>0</v>
      </c>
      <c r="N1052" s="72">
        <f t="shared" si="622"/>
        <v>0</v>
      </c>
      <c r="O1052" s="72">
        <f t="shared" si="606"/>
        <v>0</v>
      </c>
      <c r="Q1052" s="73">
        <f t="shared" si="623"/>
        <v>0</v>
      </c>
      <c r="R1052" s="73">
        <f t="shared" si="624"/>
        <v>0</v>
      </c>
      <c r="S1052" s="73">
        <f t="shared" si="625"/>
        <v>0</v>
      </c>
      <c r="T1052" s="73">
        <f t="shared" si="626"/>
        <v>0</v>
      </c>
      <c r="U1052" s="73">
        <f t="shared" si="627"/>
        <v>0</v>
      </c>
      <c r="V1052" s="73">
        <f t="shared" si="628"/>
        <v>0</v>
      </c>
      <c r="W1052" s="73">
        <f t="shared" si="607"/>
        <v>0</v>
      </c>
      <c r="Y1052" s="72">
        <f t="shared" si="610"/>
        <v>0</v>
      </c>
      <c r="Z1052" s="73">
        <f t="shared" si="611"/>
        <v>0</v>
      </c>
      <c r="AA1052" s="58">
        <f t="shared" si="612"/>
        <v>0</v>
      </c>
      <c r="AB1052" s="72">
        <f t="shared" si="613"/>
        <v>0</v>
      </c>
      <c r="AC1052" s="72">
        <f t="shared" si="614"/>
        <v>0</v>
      </c>
      <c r="AD1052" s="73">
        <f t="shared" si="615"/>
        <v>0</v>
      </c>
      <c r="AE1052" s="73">
        <f t="shared" si="616"/>
        <v>0</v>
      </c>
      <c r="AF1052" s="1">
        <f t="shared" si="629"/>
        <v>0</v>
      </c>
      <c r="AH1052" s="1" t="str">
        <f t="shared" si="630"/>
        <v>No</v>
      </c>
    </row>
    <row r="1053" spans="1:34" hidden="1" x14ac:dyDescent="0.2">
      <c r="A1053" s="88">
        <v>1.2340000000000001E-3</v>
      </c>
      <c r="B1053" s="4">
        <f t="shared" si="631"/>
        <v>1.2340000000000001E-3</v>
      </c>
      <c r="C1053"/>
      <c r="D1053" s="213"/>
      <c r="E1053" s="44" t="s">
        <v>21</v>
      </c>
      <c r="F1053" s="14">
        <f t="shared" si="608"/>
        <v>0</v>
      </c>
      <c r="G1053" s="14">
        <f t="shared" si="609"/>
        <v>0</v>
      </c>
      <c r="H1053" s="101" t="str">
        <f>IF(ISNA(VLOOKUP(C1053,[1]Sheet1!$J$2:$J$2999,1,FALSE)),"No","Yes")</f>
        <v>No</v>
      </c>
      <c r="I1053" s="72">
        <f t="shared" si="617"/>
        <v>0</v>
      </c>
      <c r="J1053" s="72">
        <f t="shared" si="618"/>
        <v>0</v>
      </c>
      <c r="K1053" s="72">
        <f t="shared" si="619"/>
        <v>0</v>
      </c>
      <c r="L1053" s="72">
        <f t="shared" si="620"/>
        <v>0</v>
      </c>
      <c r="M1053" s="72">
        <f t="shared" si="621"/>
        <v>0</v>
      </c>
      <c r="N1053" s="72">
        <f t="shared" si="622"/>
        <v>0</v>
      </c>
      <c r="O1053" s="72">
        <f t="shared" si="606"/>
        <v>0</v>
      </c>
      <c r="Q1053" s="73">
        <f t="shared" si="623"/>
        <v>0</v>
      </c>
      <c r="R1053" s="73">
        <f t="shared" si="624"/>
        <v>0</v>
      </c>
      <c r="S1053" s="73">
        <f t="shared" si="625"/>
        <v>0</v>
      </c>
      <c r="T1053" s="73">
        <f t="shared" si="626"/>
        <v>0</v>
      </c>
      <c r="U1053" s="73">
        <f t="shared" si="627"/>
        <v>0</v>
      </c>
      <c r="V1053" s="73">
        <f t="shared" si="628"/>
        <v>0</v>
      </c>
      <c r="W1053" s="73">
        <f t="shared" si="607"/>
        <v>0</v>
      </c>
      <c r="Y1053" s="72">
        <f t="shared" si="610"/>
        <v>0</v>
      </c>
      <c r="Z1053" s="73">
        <f t="shared" si="611"/>
        <v>0</v>
      </c>
      <c r="AA1053" s="58">
        <f t="shared" si="612"/>
        <v>0</v>
      </c>
      <c r="AB1053" s="72">
        <f t="shared" si="613"/>
        <v>0</v>
      </c>
      <c r="AC1053" s="72">
        <f t="shared" si="614"/>
        <v>0</v>
      </c>
      <c r="AD1053" s="73">
        <f t="shared" si="615"/>
        <v>0</v>
      </c>
      <c r="AE1053" s="73">
        <f t="shared" si="616"/>
        <v>0</v>
      </c>
      <c r="AF1053" s="1">
        <f t="shared" si="629"/>
        <v>0</v>
      </c>
      <c r="AH1053" s="1" t="str">
        <f t="shared" si="630"/>
        <v>No</v>
      </c>
    </row>
    <row r="1054" spans="1:34" hidden="1" x14ac:dyDescent="0.2">
      <c r="A1054" s="88">
        <v>1.235E-3</v>
      </c>
      <c r="B1054" s="4">
        <f t="shared" si="631"/>
        <v>1.235E-3</v>
      </c>
      <c r="C1054"/>
      <c r="D1054" s="213"/>
      <c r="E1054" s="44" t="s">
        <v>21</v>
      </c>
      <c r="F1054" s="14">
        <f t="shared" si="608"/>
        <v>0</v>
      </c>
      <c r="G1054" s="14">
        <f t="shared" si="609"/>
        <v>0</v>
      </c>
      <c r="H1054" s="101" t="str">
        <f>IF(ISNA(VLOOKUP(C1054,[1]Sheet1!$J$2:$J$2999,1,FALSE)),"No","Yes")</f>
        <v>No</v>
      </c>
      <c r="I1054" s="72">
        <f t="shared" si="617"/>
        <v>0</v>
      </c>
      <c r="J1054" s="72">
        <f t="shared" si="618"/>
        <v>0</v>
      </c>
      <c r="K1054" s="72">
        <f t="shared" si="619"/>
        <v>0</v>
      </c>
      <c r="L1054" s="72">
        <f t="shared" si="620"/>
        <v>0</v>
      </c>
      <c r="M1054" s="72">
        <f t="shared" si="621"/>
        <v>0</v>
      </c>
      <c r="N1054" s="72">
        <f t="shared" si="622"/>
        <v>0</v>
      </c>
      <c r="O1054" s="72">
        <f t="shared" si="606"/>
        <v>0</v>
      </c>
      <c r="Q1054" s="73">
        <f t="shared" si="623"/>
        <v>0</v>
      </c>
      <c r="R1054" s="73">
        <f t="shared" si="624"/>
        <v>0</v>
      </c>
      <c r="S1054" s="73">
        <f t="shared" si="625"/>
        <v>0</v>
      </c>
      <c r="T1054" s="73">
        <f t="shared" si="626"/>
        <v>0</v>
      </c>
      <c r="U1054" s="73">
        <f t="shared" si="627"/>
        <v>0</v>
      </c>
      <c r="V1054" s="73">
        <f t="shared" si="628"/>
        <v>0</v>
      </c>
      <c r="W1054" s="73">
        <f t="shared" si="607"/>
        <v>0</v>
      </c>
      <c r="Y1054" s="72">
        <f t="shared" si="610"/>
        <v>0</v>
      </c>
      <c r="Z1054" s="73">
        <f t="shared" si="611"/>
        <v>0</v>
      </c>
      <c r="AA1054" s="58">
        <f t="shared" si="612"/>
        <v>0</v>
      </c>
      <c r="AB1054" s="72">
        <f t="shared" si="613"/>
        <v>0</v>
      </c>
      <c r="AC1054" s="72">
        <f t="shared" si="614"/>
        <v>0</v>
      </c>
      <c r="AD1054" s="73">
        <f t="shared" si="615"/>
        <v>0</v>
      </c>
      <c r="AE1054" s="73">
        <f t="shared" si="616"/>
        <v>0</v>
      </c>
      <c r="AF1054" s="1">
        <f t="shared" si="629"/>
        <v>0</v>
      </c>
      <c r="AH1054" s="1" t="str">
        <f t="shared" si="630"/>
        <v>No</v>
      </c>
    </row>
    <row r="1055" spans="1:34" hidden="1" x14ac:dyDescent="0.2">
      <c r="A1055" s="88">
        <v>1.2360000000000001E-3</v>
      </c>
      <c r="B1055" s="4">
        <f t="shared" si="631"/>
        <v>1.2360000000000001E-3</v>
      </c>
      <c r="C1055"/>
      <c r="D1055" s="213"/>
      <c r="E1055" s="44" t="s">
        <v>21</v>
      </c>
      <c r="F1055" s="14">
        <f t="shared" si="608"/>
        <v>0</v>
      </c>
      <c r="G1055" s="14">
        <f t="shared" si="609"/>
        <v>0</v>
      </c>
      <c r="H1055" s="101" t="str">
        <f>IF(ISNA(VLOOKUP(C1055,[1]Sheet1!$J$2:$J$2999,1,FALSE)),"No","Yes")</f>
        <v>No</v>
      </c>
      <c r="I1055" s="72">
        <f t="shared" si="617"/>
        <v>0</v>
      </c>
      <c r="J1055" s="72">
        <f t="shared" si="618"/>
        <v>0</v>
      </c>
      <c r="K1055" s="72">
        <f t="shared" si="619"/>
        <v>0</v>
      </c>
      <c r="L1055" s="72">
        <f t="shared" si="620"/>
        <v>0</v>
      </c>
      <c r="M1055" s="72">
        <f t="shared" si="621"/>
        <v>0</v>
      </c>
      <c r="N1055" s="72">
        <f t="shared" si="622"/>
        <v>0</v>
      </c>
      <c r="O1055" s="72">
        <f t="shared" si="606"/>
        <v>0</v>
      </c>
      <c r="Q1055" s="73">
        <f t="shared" si="623"/>
        <v>0</v>
      </c>
      <c r="R1055" s="73">
        <f t="shared" si="624"/>
        <v>0</v>
      </c>
      <c r="S1055" s="73">
        <f t="shared" si="625"/>
        <v>0</v>
      </c>
      <c r="T1055" s="73">
        <f t="shared" si="626"/>
        <v>0</v>
      </c>
      <c r="U1055" s="73">
        <f t="shared" si="627"/>
        <v>0</v>
      </c>
      <c r="V1055" s="73">
        <f t="shared" si="628"/>
        <v>0</v>
      </c>
      <c r="W1055" s="73">
        <f t="shared" si="607"/>
        <v>0</v>
      </c>
      <c r="Y1055" s="72">
        <f t="shared" si="610"/>
        <v>0</v>
      </c>
      <c r="Z1055" s="73">
        <f t="shared" si="611"/>
        <v>0</v>
      </c>
      <c r="AA1055" s="58">
        <f t="shared" si="612"/>
        <v>0</v>
      </c>
      <c r="AB1055" s="72">
        <f t="shared" si="613"/>
        <v>0</v>
      </c>
      <c r="AC1055" s="72">
        <f t="shared" si="614"/>
        <v>0</v>
      </c>
      <c r="AD1055" s="73">
        <f t="shared" si="615"/>
        <v>0</v>
      </c>
      <c r="AE1055" s="73">
        <f t="shared" si="616"/>
        <v>0</v>
      </c>
      <c r="AF1055" s="1">
        <f t="shared" si="629"/>
        <v>0</v>
      </c>
      <c r="AH1055" s="1" t="str">
        <f t="shared" si="630"/>
        <v>No</v>
      </c>
    </row>
    <row r="1056" spans="1:34" hidden="1" x14ac:dyDescent="0.2">
      <c r="A1056" s="88">
        <v>1.237E-3</v>
      </c>
      <c r="B1056" s="4">
        <f t="shared" si="631"/>
        <v>1.237E-3</v>
      </c>
      <c r="C1056"/>
      <c r="D1056" s="213"/>
      <c r="E1056" s="44" t="s">
        <v>21</v>
      </c>
      <c r="F1056" s="14">
        <f t="shared" si="608"/>
        <v>0</v>
      </c>
      <c r="G1056" s="14">
        <f t="shared" si="609"/>
        <v>0</v>
      </c>
      <c r="H1056" s="101" t="str">
        <f>IF(ISNA(VLOOKUP(C1056,[1]Sheet1!$J$2:$J$2999,1,FALSE)),"No","Yes")</f>
        <v>No</v>
      </c>
      <c r="I1056" s="72">
        <f t="shared" si="617"/>
        <v>0</v>
      </c>
      <c r="J1056" s="72">
        <f t="shared" si="618"/>
        <v>0</v>
      </c>
      <c r="K1056" s="72">
        <f t="shared" si="619"/>
        <v>0</v>
      </c>
      <c r="L1056" s="72">
        <f t="shared" si="620"/>
        <v>0</v>
      </c>
      <c r="M1056" s="72">
        <f t="shared" si="621"/>
        <v>0</v>
      </c>
      <c r="N1056" s="72">
        <f t="shared" si="622"/>
        <v>0</v>
      </c>
      <c r="O1056" s="72">
        <f t="shared" si="606"/>
        <v>0</v>
      </c>
      <c r="Q1056" s="73">
        <f t="shared" si="623"/>
        <v>0</v>
      </c>
      <c r="R1056" s="73">
        <f t="shared" si="624"/>
        <v>0</v>
      </c>
      <c r="S1056" s="73">
        <f t="shared" si="625"/>
        <v>0</v>
      </c>
      <c r="T1056" s="73">
        <f t="shared" si="626"/>
        <v>0</v>
      </c>
      <c r="U1056" s="73">
        <f t="shared" si="627"/>
        <v>0</v>
      </c>
      <c r="V1056" s="73">
        <f t="shared" si="628"/>
        <v>0</v>
      </c>
      <c r="W1056" s="73">
        <f t="shared" si="607"/>
        <v>0</v>
      </c>
      <c r="Y1056" s="72">
        <f t="shared" si="610"/>
        <v>0</v>
      </c>
      <c r="Z1056" s="73">
        <f t="shared" si="611"/>
        <v>0</v>
      </c>
      <c r="AA1056" s="58">
        <f t="shared" si="612"/>
        <v>0</v>
      </c>
      <c r="AB1056" s="72">
        <f t="shared" si="613"/>
        <v>0</v>
      </c>
      <c r="AC1056" s="72">
        <f t="shared" si="614"/>
        <v>0</v>
      </c>
      <c r="AD1056" s="73">
        <f t="shared" si="615"/>
        <v>0</v>
      </c>
      <c r="AE1056" s="73">
        <f t="shared" si="616"/>
        <v>0</v>
      </c>
      <c r="AF1056" s="1">
        <f t="shared" si="629"/>
        <v>0</v>
      </c>
      <c r="AH1056" s="1" t="str">
        <f t="shared" si="630"/>
        <v>No</v>
      </c>
    </row>
    <row r="1057" spans="1:34" hidden="1" x14ac:dyDescent="0.2">
      <c r="A1057" s="88">
        <v>1.238E-3</v>
      </c>
      <c r="B1057" s="4">
        <f t="shared" si="631"/>
        <v>1.238E-3</v>
      </c>
      <c r="C1057"/>
      <c r="D1057" s="213"/>
      <c r="E1057" s="44" t="s">
        <v>21</v>
      </c>
      <c r="F1057" s="14">
        <f t="shared" si="608"/>
        <v>0</v>
      </c>
      <c r="G1057" s="14">
        <f t="shared" si="609"/>
        <v>0</v>
      </c>
      <c r="H1057" s="101" t="str">
        <f>IF(ISNA(VLOOKUP(C1057,[1]Sheet1!$J$2:$J$2999,1,FALSE)),"No","Yes")</f>
        <v>No</v>
      </c>
      <c r="I1057" s="72">
        <f t="shared" si="617"/>
        <v>0</v>
      </c>
      <c r="J1057" s="72">
        <f t="shared" si="618"/>
        <v>0</v>
      </c>
      <c r="K1057" s="72">
        <f t="shared" si="619"/>
        <v>0</v>
      </c>
      <c r="L1057" s="72">
        <f t="shared" si="620"/>
        <v>0</v>
      </c>
      <c r="M1057" s="72">
        <f t="shared" si="621"/>
        <v>0</v>
      </c>
      <c r="N1057" s="72">
        <f t="shared" si="622"/>
        <v>0</v>
      </c>
      <c r="O1057" s="72">
        <f t="shared" si="606"/>
        <v>0</v>
      </c>
      <c r="Q1057" s="73">
        <f t="shared" si="623"/>
        <v>0</v>
      </c>
      <c r="R1057" s="73">
        <f t="shared" si="624"/>
        <v>0</v>
      </c>
      <c r="S1057" s="73">
        <f t="shared" si="625"/>
        <v>0</v>
      </c>
      <c r="T1057" s="73">
        <f t="shared" si="626"/>
        <v>0</v>
      </c>
      <c r="U1057" s="73">
        <f t="shared" si="627"/>
        <v>0</v>
      </c>
      <c r="V1057" s="73">
        <f t="shared" si="628"/>
        <v>0</v>
      </c>
      <c r="W1057" s="73">
        <f t="shared" si="607"/>
        <v>0</v>
      </c>
      <c r="Y1057" s="72">
        <f t="shared" si="610"/>
        <v>0</v>
      </c>
      <c r="Z1057" s="73">
        <f t="shared" si="611"/>
        <v>0</v>
      </c>
      <c r="AA1057" s="58">
        <f t="shared" si="612"/>
        <v>0</v>
      </c>
      <c r="AB1057" s="72">
        <f t="shared" si="613"/>
        <v>0</v>
      </c>
      <c r="AC1057" s="72">
        <f t="shared" si="614"/>
        <v>0</v>
      </c>
      <c r="AD1057" s="73">
        <f t="shared" si="615"/>
        <v>0</v>
      </c>
      <c r="AE1057" s="73">
        <f t="shared" si="616"/>
        <v>0</v>
      </c>
      <c r="AF1057" s="1">
        <f t="shared" si="629"/>
        <v>0</v>
      </c>
      <c r="AH1057" s="1" t="str">
        <f t="shared" si="630"/>
        <v>No</v>
      </c>
    </row>
    <row r="1058" spans="1:34" hidden="1" x14ac:dyDescent="0.2">
      <c r="A1058" s="88">
        <v>1.2390000000000001E-3</v>
      </c>
      <c r="B1058" s="4">
        <f t="shared" si="631"/>
        <v>1.2390000000000001E-3</v>
      </c>
      <c r="C1058"/>
      <c r="D1058" s="213"/>
      <c r="E1058" s="44" t="s">
        <v>21</v>
      </c>
      <c r="F1058" s="14">
        <f t="shared" si="608"/>
        <v>0</v>
      </c>
      <c r="G1058" s="14">
        <f t="shared" si="609"/>
        <v>0</v>
      </c>
      <c r="H1058" s="101" t="str">
        <f>IF(ISNA(VLOOKUP(C1058,[1]Sheet1!$J$2:$J$2999,1,FALSE)),"No","Yes")</f>
        <v>No</v>
      </c>
      <c r="I1058" s="72">
        <f t="shared" si="617"/>
        <v>0</v>
      </c>
      <c r="J1058" s="72">
        <f t="shared" si="618"/>
        <v>0</v>
      </c>
      <c r="K1058" s="72">
        <f t="shared" si="619"/>
        <v>0</v>
      </c>
      <c r="L1058" s="72">
        <f t="shared" si="620"/>
        <v>0</v>
      </c>
      <c r="M1058" s="72">
        <f t="shared" si="621"/>
        <v>0</v>
      </c>
      <c r="N1058" s="72">
        <f t="shared" si="622"/>
        <v>0</v>
      </c>
      <c r="O1058" s="72">
        <f t="shared" si="606"/>
        <v>0</v>
      </c>
      <c r="Q1058" s="73">
        <f t="shared" si="623"/>
        <v>0</v>
      </c>
      <c r="R1058" s="73">
        <f t="shared" si="624"/>
        <v>0</v>
      </c>
      <c r="S1058" s="73">
        <f t="shared" si="625"/>
        <v>0</v>
      </c>
      <c r="T1058" s="73">
        <f t="shared" si="626"/>
        <v>0</v>
      </c>
      <c r="U1058" s="73">
        <f t="shared" si="627"/>
        <v>0</v>
      </c>
      <c r="V1058" s="73">
        <f t="shared" si="628"/>
        <v>0</v>
      </c>
      <c r="W1058" s="73">
        <f t="shared" si="607"/>
        <v>0</v>
      </c>
      <c r="Y1058" s="72">
        <f t="shared" si="610"/>
        <v>0</v>
      </c>
      <c r="Z1058" s="73">
        <f t="shared" si="611"/>
        <v>0</v>
      </c>
      <c r="AA1058" s="58">
        <f t="shared" si="612"/>
        <v>0</v>
      </c>
      <c r="AB1058" s="72">
        <f t="shared" si="613"/>
        <v>0</v>
      </c>
      <c r="AC1058" s="72">
        <f t="shared" si="614"/>
        <v>0</v>
      </c>
      <c r="AD1058" s="73">
        <f t="shared" si="615"/>
        <v>0</v>
      </c>
      <c r="AE1058" s="73">
        <f t="shared" si="616"/>
        <v>0</v>
      </c>
      <c r="AF1058" s="1">
        <f t="shared" si="629"/>
        <v>0</v>
      </c>
      <c r="AH1058" s="1" t="str">
        <f t="shared" si="630"/>
        <v>No</v>
      </c>
    </row>
    <row r="1059" spans="1:34" hidden="1" x14ac:dyDescent="0.2">
      <c r="A1059" s="88">
        <v>1.24E-3</v>
      </c>
      <c r="B1059" s="4">
        <f t="shared" si="631"/>
        <v>1.24E-3</v>
      </c>
      <c r="C1059"/>
      <c r="D1059" s="213"/>
      <c r="E1059" s="44" t="s">
        <v>21</v>
      </c>
      <c r="F1059" s="14">
        <f t="shared" si="608"/>
        <v>0</v>
      </c>
      <c r="G1059" s="14">
        <f t="shared" si="609"/>
        <v>0</v>
      </c>
      <c r="H1059" s="101" t="str">
        <f>IF(ISNA(VLOOKUP(C1059,[1]Sheet1!$J$2:$J$2999,1,FALSE)),"No","Yes")</f>
        <v>No</v>
      </c>
      <c r="I1059" s="72">
        <f t="shared" si="617"/>
        <v>0</v>
      </c>
      <c r="J1059" s="72">
        <f t="shared" si="618"/>
        <v>0</v>
      </c>
      <c r="K1059" s="72">
        <f t="shared" si="619"/>
        <v>0</v>
      </c>
      <c r="L1059" s="72">
        <f t="shared" si="620"/>
        <v>0</v>
      </c>
      <c r="M1059" s="72">
        <f t="shared" si="621"/>
        <v>0</v>
      </c>
      <c r="N1059" s="72">
        <f t="shared" si="622"/>
        <v>0</v>
      </c>
      <c r="O1059" s="72">
        <f t="shared" ref="O1059:O1108" si="632">IF(ISERROR(VLOOKUP($C1059,Sprint7,5,FALSE)),0,(VLOOKUP($C1059,Sprint7,5,FALSE)))</f>
        <v>0</v>
      </c>
      <c r="Q1059" s="73">
        <f t="shared" si="623"/>
        <v>0</v>
      </c>
      <c r="R1059" s="73">
        <f t="shared" si="624"/>
        <v>0</v>
      </c>
      <c r="S1059" s="73">
        <f t="shared" si="625"/>
        <v>0</v>
      </c>
      <c r="T1059" s="73">
        <f t="shared" si="626"/>
        <v>0</v>
      </c>
      <c r="U1059" s="73">
        <f t="shared" si="627"/>
        <v>0</v>
      </c>
      <c r="V1059" s="73">
        <f t="shared" si="628"/>
        <v>0</v>
      </c>
      <c r="W1059" s="73">
        <f t="shared" ref="W1059:W1108" si="633">IF(ISERROR(VLOOKUP($C1059,_End7,5,FALSE)),0,(VLOOKUP($C1059,_End7,5,FALSE)))</f>
        <v>0</v>
      </c>
      <c r="Y1059" s="72">
        <f t="shared" si="610"/>
        <v>0</v>
      </c>
      <c r="Z1059" s="73">
        <f t="shared" si="611"/>
        <v>0</v>
      </c>
      <c r="AA1059" s="58">
        <f t="shared" si="612"/>
        <v>0</v>
      </c>
      <c r="AB1059" s="72">
        <f t="shared" si="613"/>
        <v>0</v>
      </c>
      <c r="AC1059" s="72">
        <f t="shared" si="614"/>
        <v>0</v>
      </c>
      <c r="AD1059" s="73">
        <f t="shared" si="615"/>
        <v>0</v>
      </c>
      <c r="AE1059" s="73">
        <f t="shared" si="616"/>
        <v>0</v>
      </c>
      <c r="AF1059" s="1">
        <f t="shared" si="629"/>
        <v>0</v>
      </c>
      <c r="AH1059" s="1" t="str">
        <f t="shared" si="630"/>
        <v>No</v>
      </c>
    </row>
    <row r="1060" spans="1:34" hidden="1" x14ac:dyDescent="0.2">
      <c r="A1060" s="88">
        <v>1.2409999999999999E-3</v>
      </c>
      <c r="B1060" s="4">
        <f t="shared" si="631"/>
        <v>1.2409999999999999E-3</v>
      </c>
      <c r="C1060"/>
      <c r="D1060" s="213"/>
      <c r="E1060" s="44" t="s">
        <v>21</v>
      </c>
      <c r="F1060" s="14">
        <f t="shared" ref="F1060:F1109" si="634">COUNTIF(H1060:X1060,"&gt;1")</f>
        <v>0</v>
      </c>
      <c r="G1060" s="14">
        <f t="shared" ref="G1060:G1109" si="635">COUNTIF(AA1060:AE1060,"&gt;1")</f>
        <v>0</v>
      </c>
      <c r="H1060" s="101" t="str">
        <f>IF(ISNA(VLOOKUP(C1060,[1]Sheet1!$J$2:$J$2999,1,FALSE)),"No","Yes")</f>
        <v>No</v>
      </c>
      <c r="I1060" s="72">
        <f t="shared" si="617"/>
        <v>0</v>
      </c>
      <c r="J1060" s="72">
        <f t="shared" si="618"/>
        <v>0</v>
      </c>
      <c r="K1060" s="72">
        <f t="shared" si="619"/>
        <v>0</v>
      </c>
      <c r="L1060" s="72">
        <f t="shared" si="620"/>
        <v>0</v>
      </c>
      <c r="M1060" s="72">
        <f t="shared" si="621"/>
        <v>0</v>
      </c>
      <c r="N1060" s="72">
        <f t="shared" si="622"/>
        <v>0</v>
      </c>
      <c r="O1060" s="72">
        <f t="shared" si="632"/>
        <v>0</v>
      </c>
      <c r="Q1060" s="73">
        <f t="shared" si="623"/>
        <v>0</v>
      </c>
      <c r="R1060" s="73">
        <f t="shared" si="624"/>
        <v>0</v>
      </c>
      <c r="S1060" s="73">
        <f t="shared" si="625"/>
        <v>0</v>
      </c>
      <c r="T1060" s="73">
        <f t="shared" si="626"/>
        <v>0</v>
      </c>
      <c r="U1060" s="73">
        <f t="shared" si="627"/>
        <v>0</v>
      </c>
      <c r="V1060" s="73">
        <f t="shared" si="628"/>
        <v>0</v>
      </c>
      <c r="W1060" s="73">
        <f t="shared" si="633"/>
        <v>0</v>
      </c>
      <c r="Y1060" s="72">
        <f t="shared" ref="Y1060:Y1109" si="636">LARGE(I1060:O1060,3)</f>
        <v>0</v>
      </c>
      <c r="Z1060" s="73">
        <f t="shared" ref="Z1060:Z1109" si="637">LARGE(Q1060:W1060,3)</f>
        <v>0</v>
      </c>
      <c r="AA1060" s="58">
        <f t="shared" ref="AA1060:AA1109" si="638">LARGE(Y1060:Z1060,1)</f>
        <v>0</v>
      </c>
      <c r="AB1060" s="72">
        <f t="shared" ref="AB1060:AB1109" si="639">LARGE(I1060:O1060,1)</f>
        <v>0</v>
      </c>
      <c r="AC1060" s="72">
        <f t="shared" ref="AC1060:AC1109" si="640">LARGE(I1060:O1060,2)</f>
        <v>0</v>
      </c>
      <c r="AD1060" s="73">
        <f t="shared" ref="AD1060:AD1109" si="641">LARGE(Q1060:W1060,1)</f>
        <v>0</v>
      </c>
      <c r="AE1060" s="73">
        <f t="shared" ref="AE1060:AE1109" si="642">LARGE(Q1060:W1060,2)</f>
        <v>0</v>
      </c>
      <c r="AF1060" s="1">
        <f t="shared" si="629"/>
        <v>0</v>
      </c>
      <c r="AH1060" s="1" t="str">
        <f t="shared" si="630"/>
        <v>No</v>
      </c>
    </row>
    <row r="1061" spans="1:34" hidden="1" x14ac:dyDescent="0.2">
      <c r="A1061" s="88">
        <v>1.242E-3</v>
      </c>
      <c r="B1061" s="4">
        <f t="shared" si="631"/>
        <v>1.242E-3</v>
      </c>
      <c r="C1061"/>
      <c r="D1061" s="213"/>
      <c r="E1061" s="44" t="s">
        <v>21</v>
      </c>
      <c r="F1061" s="14">
        <f t="shared" si="634"/>
        <v>0</v>
      </c>
      <c r="G1061" s="14">
        <f t="shared" si="635"/>
        <v>0</v>
      </c>
      <c r="H1061" s="101" t="str">
        <f>IF(ISNA(VLOOKUP(C1061,[1]Sheet1!$J$2:$J$2999,1,FALSE)),"No","Yes")</f>
        <v>No</v>
      </c>
      <c r="I1061" s="72">
        <f t="shared" si="617"/>
        <v>0</v>
      </c>
      <c r="J1061" s="72">
        <f t="shared" si="618"/>
        <v>0</v>
      </c>
      <c r="K1061" s="72">
        <f t="shared" si="619"/>
        <v>0</v>
      </c>
      <c r="L1061" s="72">
        <f t="shared" si="620"/>
        <v>0</v>
      </c>
      <c r="M1061" s="72">
        <f t="shared" si="621"/>
        <v>0</v>
      </c>
      <c r="N1061" s="72">
        <f t="shared" si="622"/>
        <v>0</v>
      </c>
      <c r="O1061" s="72">
        <f t="shared" si="632"/>
        <v>0</v>
      </c>
      <c r="Q1061" s="73">
        <f t="shared" si="623"/>
        <v>0</v>
      </c>
      <c r="R1061" s="73">
        <f t="shared" si="624"/>
        <v>0</v>
      </c>
      <c r="S1061" s="73">
        <f t="shared" si="625"/>
        <v>0</v>
      </c>
      <c r="T1061" s="73">
        <f t="shared" si="626"/>
        <v>0</v>
      </c>
      <c r="U1061" s="73">
        <f t="shared" si="627"/>
        <v>0</v>
      </c>
      <c r="V1061" s="73">
        <f t="shared" si="628"/>
        <v>0</v>
      </c>
      <c r="W1061" s="73">
        <f t="shared" si="633"/>
        <v>0</v>
      </c>
      <c r="Y1061" s="72">
        <f t="shared" si="636"/>
        <v>0</v>
      </c>
      <c r="Z1061" s="73">
        <f t="shared" si="637"/>
        <v>0</v>
      </c>
      <c r="AA1061" s="58">
        <f t="shared" si="638"/>
        <v>0</v>
      </c>
      <c r="AB1061" s="72">
        <f t="shared" si="639"/>
        <v>0</v>
      </c>
      <c r="AC1061" s="72">
        <f t="shared" si="640"/>
        <v>0</v>
      </c>
      <c r="AD1061" s="73">
        <f t="shared" si="641"/>
        <v>0</v>
      </c>
      <c r="AE1061" s="73">
        <f t="shared" si="642"/>
        <v>0</v>
      </c>
      <c r="AF1061" s="1">
        <f t="shared" si="629"/>
        <v>0</v>
      </c>
      <c r="AH1061" s="1" t="str">
        <f t="shared" si="630"/>
        <v>No</v>
      </c>
    </row>
    <row r="1062" spans="1:34" hidden="1" x14ac:dyDescent="0.2">
      <c r="A1062" s="88">
        <v>1.243E-3</v>
      </c>
      <c r="B1062" s="4">
        <f t="shared" si="631"/>
        <v>1.243E-3</v>
      </c>
      <c r="C1062"/>
      <c r="D1062" s="213"/>
      <c r="E1062" s="44" t="s">
        <v>21</v>
      </c>
      <c r="F1062" s="14">
        <f t="shared" si="634"/>
        <v>0</v>
      </c>
      <c r="G1062" s="14">
        <f t="shared" si="635"/>
        <v>0</v>
      </c>
      <c r="H1062" s="101" t="str">
        <f>IF(ISNA(VLOOKUP(C1062,[1]Sheet1!$J$2:$J$2999,1,FALSE)),"No","Yes")</f>
        <v>No</v>
      </c>
      <c r="I1062" s="72">
        <f t="shared" si="617"/>
        <v>0</v>
      </c>
      <c r="J1062" s="72">
        <f t="shared" si="618"/>
        <v>0</v>
      </c>
      <c r="K1062" s="72">
        <f t="shared" si="619"/>
        <v>0</v>
      </c>
      <c r="L1062" s="72">
        <f t="shared" si="620"/>
        <v>0</v>
      </c>
      <c r="M1062" s="72">
        <f t="shared" si="621"/>
        <v>0</v>
      </c>
      <c r="N1062" s="72">
        <f t="shared" si="622"/>
        <v>0</v>
      </c>
      <c r="O1062" s="72">
        <f t="shared" si="632"/>
        <v>0</v>
      </c>
      <c r="Q1062" s="73">
        <f t="shared" si="623"/>
        <v>0</v>
      </c>
      <c r="R1062" s="73">
        <f t="shared" si="624"/>
        <v>0</v>
      </c>
      <c r="S1062" s="73">
        <f t="shared" si="625"/>
        <v>0</v>
      </c>
      <c r="T1062" s="73">
        <f t="shared" si="626"/>
        <v>0</v>
      </c>
      <c r="U1062" s="73">
        <f t="shared" si="627"/>
        <v>0</v>
      </c>
      <c r="V1062" s="73">
        <f t="shared" si="628"/>
        <v>0</v>
      </c>
      <c r="W1062" s="73">
        <f t="shared" si="633"/>
        <v>0</v>
      </c>
      <c r="Y1062" s="72">
        <f t="shared" si="636"/>
        <v>0</v>
      </c>
      <c r="Z1062" s="73">
        <f t="shared" si="637"/>
        <v>0</v>
      </c>
      <c r="AA1062" s="58">
        <f t="shared" si="638"/>
        <v>0</v>
      </c>
      <c r="AB1062" s="72">
        <f t="shared" si="639"/>
        <v>0</v>
      </c>
      <c r="AC1062" s="72">
        <f t="shared" si="640"/>
        <v>0</v>
      </c>
      <c r="AD1062" s="73">
        <f t="shared" si="641"/>
        <v>0</v>
      </c>
      <c r="AE1062" s="73">
        <f t="shared" si="642"/>
        <v>0</v>
      </c>
      <c r="AF1062" s="1">
        <f t="shared" si="629"/>
        <v>0</v>
      </c>
      <c r="AH1062" s="1" t="str">
        <f t="shared" si="630"/>
        <v>No</v>
      </c>
    </row>
    <row r="1063" spans="1:34" hidden="1" x14ac:dyDescent="0.2">
      <c r="A1063" s="88">
        <v>1.2440000000000001E-3</v>
      </c>
      <c r="B1063" s="4">
        <f t="shared" si="631"/>
        <v>1.2440000000000001E-3</v>
      </c>
      <c r="C1063"/>
      <c r="D1063" s="213"/>
      <c r="E1063" s="44" t="s">
        <v>21</v>
      </c>
      <c r="F1063" s="14">
        <f t="shared" si="634"/>
        <v>0</v>
      </c>
      <c r="G1063" s="14">
        <f t="shared" si="635"/>
        <v>0</v>
      </c>
      <c r="H1063" s="101" t="str">
        <f>IF(ISNA(VLOOKUP(C1063,[1]Sheet1!$J$2:$J$2999,1,FALSE)),"No","Yes")</f>
        <v>No</v>
      </c>
      <c r="I1063" s="72">
        <f t="shared" si="617"/>
        <v>0</v>
      </c>
      <c r="J1063" s="72">
        <f t="shared" si="618"/>
        <v>0</v>
      </c>
      <c r="K1063" s="72">
        <f t="shared" si="619"/>
        <v>0</v>
      </c>
      <c r="L1063" s="72">
        <f t="shared" si="620"/>
        <v>0</v>
      </c>
      <c r="M1063" s="72">
        <f t="shared" si="621"/>
        <v>0</v>
      </c>
      <c r="N1063" s="72">
        <f t="shared" si="622"/>
        <v>0</v>
      </c>
      <c r="O1063" s="72">
        <f t="shared" si="632"/>
        <v>0</v>
      </c>
      <c r="Q1063" s="73">
        <f t="shared" si="623"/>
        <v>0</v>
      </c>
      <c r="R1063" s="73">
        <f t="shared" si="624"/>
        <v>0</v>
      </c>
      <c r="S1063" s="73">
        <f t="shared" si="625"/>
        <v>0</v>
      </c>
      <c r="T1063" s="73">
        <f t="shared" si="626"/>
        <v>0</v>
      </c>
      <c r="U1063" s="73">
        <f t="shared" si="627"/>
        <v>0</v>
      </c>
      <c r="V1063" s="73">
        <f t="shared" si="628"/>
        <v>0</v>
      </c>
      <c r="W1063" s="73">
        <f t="shared" si="633"/>
        <v>0</v>
      </c>
      <c r="Y1063" s="72">
        <f t="shared" si="636"/>
        <v>0</v>
      </c>
      <c r="Z1063" s="73">
        <f t="shared" si="637"/>
        <v>0</v>
      </c>
      <c r="AA1063" s="58">
        <f t="shared" si="638"/>
        <v>0</v>
      </c>
      <c r="AB1063" s="72">
        <f t="shared" si="639"/>
        <v>0</v>
      </c>
      <c r="AC1063" s="72">
        <f t="shared" si="640"/>
        <v>0</v>
      </c>
      <c r="AD1063" s="73">
        <f t="shared" si="641"/>
        <v>0</v>
      </c>
      <c r="AE1063" s="73">
        <f t="shared" si="642"/>
        <v>0</v>
      </c>
      <c r="AF1063" s="1">
        <f t="shared" si="629"/>
        <v>0</v>
      </c>
      <c r="AH1063" s="1" t="str">
        <f t="shared" si="630"/>
        <v>No</v>
      </c>
    </row>
    <row r="1064" spans="1:34" hidden="1" x14ac:dyDescent="0.2">
      <c r="A1064" s="88">
        <v>1.245E-3</v>
      </c>
      <c r="B1064" s="4">
        <f t="shared" si="631"/>
        <v>1.245E-3</v>
      </c>
      <c r="C1064"/>
      <c r="D1064" s="213"/>
      <c r="E1064" s="44" t="s">
        <v>21</v>
      </c>
      <c r="F1064" s="14">
        <f t="shared" si="634"/>
        <v>0</v>
      </c>
      <c r="G1064" s="14">
        <f t="shared" si="635"/>
        <v>0</v>
      </c>
      <c r="H1064" s="101" t="str">
        <f>IF(ISNA(VLOOKUP(C1064,[1]Sheet1!$J$2:$J$2999,1,FALSE)),"No","Yes")</f>
        <v>No</v>
      </c>
      <c r="I1064" s="72">
        <f t="shared" si="617"/>
        <v>0</v>
      </c>
      <c r="J1064" s="72">
        <f t="shared" si="618"/>
        <v>0</v>
      </c>
      <c r="K1064" s="72">
        <f t="shared" si="619"/>
        <v>0</v>
      </c>
      <c r="L1064" s="72">
        <f t="shared" si="620"/>
        <v>0</v>
      </c>
      <c r="M1064" s="72">
        <f t="shared" si="621"/>
        <v>0</v>
      </c>
      <c r="N1064" s="72">
        <f t="shared" si="622"/>
        <v>0</v>
      </c>
      <c r="O1064" s="72">
        <f t="shared" si="632"/>
        <v>0</v>
      </c>
      <c r="Q1064" s="73">
        <f t="shared" si="623"/>
        <v>0</v>
      </c>
      <c r="R1064" s="73">
        <f t="shared" si="624"/>
        <v>0</v>
      </c>
      <c r="S1064" s="73">
        <f t="shared" si="625"/>
        <v>0</v>
      </c>
      <c r="T1064" s="73">
        <f t="shared" si="626"/>
        <v>0</v>
      </c>
      <c r="U1064" s="73">
        <f t="shared" si="627"/>
        <v>0</v>
      </c>
      <c r="V1064" s="73">
        <f t="shared" si="628"/>
        <v>0</v>
      </c>
      <c r="W1064" s="73">
        <f t="shared" si="633"/>
        <v>0</v>
      </c>
      <c r="Y1064" s="72">
        <f t="shared" si="636"/>
        <v>0</v>
      </c>
      <c r="Z1064" s="73">
        <f t="shared" si="637"/>
        <v>0</v>
      </c>
      <c r="AA1064" s="58">
        <f t="shared" si="638"/>
        <v>0</v>
      </c>
      <c r="AB1064" s="72">
        <f t="shared" si="639"/>
        <v>0</v>
      </c>
      <c r="AC1064" s="72">
        <f t="shared" si="640"/>
        <v>0</v>
      </c>
      <c r="AD1064" s="73">
        <f t="shared" si="641"/>
        <v>0</v>
      </c>
      <c r="AE1064" s="73">
        <f t="shared" si="642"/>
        <v>0</v>
      </c>
      <c r="AF1064" s="1">
        <f t="shared" si="629"/>
        <v>0</v>
      </c>
      <c r="AH1064" s="1" t="str">
        <f t="shared" si="630"/>
        <v>No</v>
      </c>
    </row>
    <row r="1065" spans="1:34" hidden="1" x14ac:dyDescent="0.2">
      <c r="A1065" s="88">
        <v>1.2459999999999999E-3</v>
      </c>
      <c r="B1065" s="4">
        <f t="shared" si="631"/>
        <v>1.2459999999999999E-3</v>
      </c>
      <c r="C1065"/>
      <c r="D1065" s="213"/>
      <c r="E1065" s="44" t="s">
        <v>21</v>
      </c>
      <c r="F1065" s="14">
        <f t="shared" si="634"/>
        <v>0</v>
      </c>
      <c r="G1065" s="14">
        <f t="shared" si="635"/>
        <v>0</v>
      </c>
      <c r="H1065" s="101" t="str">
        <f>IF(ISNA(VLOOKUP(C1065,[1]Sheet1!$J$2:$J$2999,1,FALSE)),"No","Yes")</f>
        <v>No</v>
      </c>
      <c r="I1065" s="72">
        <f t="shared" ref="I1065:I1113" si="643">IF(ISERROR(VLOOKUP($C1065,Sprint1,5,FALSE)),0,(VLOOKUP($C1065,Sprint1,5,FALSE)))</f>
        <v>0</v>
      </c>
      <c r="J1065" s="72">
        <f t="shared" ref="J1065:J1113" si="644">IF(ISERROR(VLOOKUP($C1065,Sprint2,5,FALSE)),0,(VLOOKUP($C1065,Sprint2,5,FALSE)))</f>
        <v>0</v>
      </c>
      <c r="K1065" s="72">
        <f t="shared" ref="K1065:K1113" si="645">IF(ISERROR(VLOOKUP($C1065,Sprint3,5,FALSE)),0,(VLOOKUP($C1065,Sprint3,5,FALSE)))</f>
        <v>0</v>
      </c>
      <c r="L1065" s="72">
        <f t="shared" ref="L1065:L1113" si="646">IF(ISERROR(VLOOKUP($C1065,Sprint4,5,FALSE)),0,(VLOOKUP($C1065,Sprint4,5,FALSE)))</f>
        <v>0</v>
      </c>
      <c r="M1065" s="72">
        <f t="shared" ref="M1065:M1113" si="647">IF(ISERROR(VLOOKUP($C1065,Sprint5,5,FALSE)),0,(VLOOKUP($C1065,Sprint5,5,FALSE)))</f>
        <v>0</v>
      </c>
      <c r="N1065" s="72">
        <f t="shared" ref="N1065:N1113" si="648">IF(ISERROR(VLOOKUP($C1065,Sprint6,5,FALSE)),0,(VLOOKUP($C1065,Sprint6,5,FALSE)))</f>
        <v>0</v>
      </c>
      <c r="O1065" s="72">
        <f t="shared" si="632"/>
        <v>0</v>
      </c>
      <c r="Q1065" s="73">
        <f t="shared" ref="Q1065:Q1113" si="649">IF(ISERROR(VLOOKUP($C1065,_End1,5,FALSE)),0,(VLOOKUP($C1065,_End1,5,FALSE)))</f>
        <v>0</v>
      </c>
      <c r="R1065" s="73">
        <f t="shared" ref="R1065:R1113" si="650">IF(ISERROR(VLOOKUP($C1065,_End2,5,FALSE)),0,(VLOOKUP($C1065,_End2,5,FALSE)))</f>
        <v>0</v>
      </c>
      <c r="S1065" s="73">
        <f t="shared" ref="S1065:S1113" si="651">IF(ISERROR(VLOOKUP($C1065,_End3,5,FALSE)),0,(VLOOKUP($C1065,_End3,5,FALSE)))</f>
        <v>0</v>
      </c>
      <c r="T1065" s="73">
        <f t="shared" ref="T1065:T1113" si="652">IF(ISERROR(VLOOKUP($C1065,_End4,5,FALSE)),0,(VLOOKUP($C1065,_End4,5,FALSE)))</f>
        <v>0</v>
      </c>
      <c r="U1065" s="73">
        <f t="shared" ref="U1065:U1113" si="653">IF(ISERROR(VLOOKUP($C1065,_End5,5,FALSE)),0,(VLOOKUP($C1065,_End5,5,FALSE)))</f>
        <v>0</v>
      </c>
      <c r="V1065" s="73">
        <f t="shared" ref="V1065:V1113" si="654">IF(ISERROR(VLOOKUP($C1065,_End6,5,FALSE)),0,(VLOOKUP($C1065,_End6,5,FALSE)))</f>
        <v>0</v>
      </c>
      <c r="W1065" s="73">
        <f t="shared" si="633"/>
        <v>0</v>
      </c>
      <c r="Y1065" s="72">
        <f t="shared" si="636"/>
        <v>0</v>
      </c>
      <c r="Z1065" s="73">
        <f t="shared" si="637"/>
        <v>0</v>
      </c>
      <c r="AA1065" s="58">
        <f t="shared" si="638"/>
        <v>0</v>
      </c>
      <c r="AB1065" s="72">
        <f t="shared" si="639"/>
        <v>0</v>
      </c>
      <c r="AC1065" s="72">
        <f t="shared" si="640"/>
        <v>0</v>
      </c>
      <c r="AD1065" s="73">
        <f t="shared" si="641"/>
        <v>0</v>
      </c>
      <c r="AE1065" s="73">
        <f t="shared" si="642"/>
        <v>0</v>
      </c>
      <c r="AF1065" s="1">
        <f t="shared" si="629"/>
        <v>0</v>
      </c>
      <c r="AH1065" s="1" t="str">
        <f t="shared" si="630"/>
        <v>No</v>
      </c>
    </row>
    <row r="1066" spans="1:34" hidden="1" x14ac:dyDescent="0.2">
      <c r="A1066" s="88">
        <v>1.2470000000000001E-3</v>
      </c>
      <c r="B1066" s="4">
        <f t="shared" si="631"/>
        <v>1.2470000000000001E-3</v>
      </c>
      <c r="C1066"/>
      <c r="D1066" s="213"/>
      <c r="E1066" s="44" t="s">
        <v>21</v>
      </c>
      <c r="F1066" s="14">
        <f t="shared" si="634"/>
        <v>0</v>
      </c>
      <c r="G1066" s="14">
        <f t="shared" si="635"/>
        <v>0</v>
      </c>
      <c r="H1066" s="101" t="str">
        <f>IF(ISNA(VLOOKUP(C1066,[1]Sheet1!$J$2:$J$2999,1,FALSE)),"No","Yes")</f>
        <v>No</v>
      </c>
      <c r="I1066" s="72">
        <f t="shared" si="643"/>
        <v>0</v>
      </c>
      <c r="J1066" s="72">
        <f t="shared" si="644"/>
        <v>0</v>
      </c>
      <c r="K1066" s="72">
        <f t="shared" si="645"/>
        <v>0</v>
      </c>
      <c r="L1066" s="72">
        <f t="shared" si="646"/>
        <v>0</v>
      </c>
      <c r="M1066" s="72">
        <f t="shared" si="647"/>
        <v>0</v>
      </c>
      <c r="N1066" s="72">
        <f t="shared" si="648"/>
        <v>0</v>
      </c>
      <c r="O1066" s="72">
        <f t="shared" si="632"/>
        <v>0</v>
      </c>
      <c r="Q1066" s="73">
        <f t="shared" si="649"/>
        <v>0</v>
      </c>
      <c r="R1066" s="73">
        <f t="shared" si="650"/>
        <v>0</v>
      </c>
      <c r="S1066" s="73">
        <f t="shared" si="651"/>
        <v>0</v>
      </c>
      <c r="T1066" s="73">
        <f t="shared" si="652"/>
        <v>0</v>
      </c>
      <c r="U1066" s="73">
        <f t="shared" si="653"/>
        <v>0</v>
      </c>
      <c r="V1066" s="73">
        <f t="shared" si="654"/>
        <v>0</v>
      </c>
      <c r="W1066" s="73">
        <f t="shared" si="633"/>
        <v>0</v>
      </c>
      <c r="Y1066" s="72">
        <f t="shared" si="636"/>
        <v>0</v>
      </c>
      <c r="Z1066" s="73">
        <f t="shared" si="637"/>
        <v>0</v>
      </c>
      <c r="AA1066" s="58">
        <f t="shared" si="638"/>
        <v>0</v>
      </c>
      <c r="AB1066" s="72">
        <f t="shared" si="639"/>
        <v>0</v>
      </c>
      <c r="AC1066" s="72">
        <f t="shared" si="640"/>
        <v>0</v>
      </c>
      <c r="AD1066" s="73">
        <f t="shared" si="641"/>
        <v>0</v>
      </c>
      <c r="AE1066" s="73">
        <f t="shared" si="642"/>
        <v>0</v>
      </c>
      <c r="AF1066" s="1">
        <f t="shared" si="629"/>
        <v>0</v>
      </c>
      <c r="AH1066" s="1" t="str">
        <f t="shared" si="630"/>
        <v>No</v>
      </c>
    </row>
    <row r="1067" spans="1:34" hidden="1" x14ac:dyDescent="0.2">
      <c r="A1067" s="88">
        <v>1.248E-3</v>
      </c>
      <c r="B1067" s="4">
        <f t="shared" si="631"/>
        <v>1.248E-3</v>
      </c>
      <c r="C1067"/>
      <c r="D1067" s="213"/>
      <c r="E1067" s="44" t="s">
        <v>21</v>
      </c>
      <c r="F1067" s="14">
        <f t="shared" si="634"/>
        <v>0</v>
      </c>
      <c r="G1067" s="14">
        <f t="shared" si="635"/>
        <v>0</v>
      </c>
      <c r="H1067" s="101" t="str">
        <f>IF(ISNA(VLOOKUP(C1067,[1]Sheet1!$J$2:$J$2999,1,FALSE)),"No","Yes")</f>
        <v>No</v>
      </c>
      <c r="I1067" s="72">
        <f t="shared" si="643"/>
        <v>0</v>
      </c>
      <c r="J1067" s="72">
        <f t="shared" si="644"/>
        <v>0</v>
      </c>
      <c r="K1067" s="72">
        <f t="shared" si="645"/>
        <v>0</v>
      </c>
      <c r="L1067" s="72">
        <f t="shared" si="646"/>
        <v>0</v>
      </c>
      <c r="M1067" s="72">
        <f t="shared" si="647"/>
        <v>0</v>
      </c>
      <c r="N1067" s="72">
        <f t="shared" si="648"/>
        <v>0</v>
      </c>
      <c r="O1067" s="72">
        <f t="shared" si="632"/>
        <v>0</v>
      </c>
      <c r="Q1067" s="73">
        <f t="shared" si="649"/>
        <v>0</v>
      </c>
      <c r="R1067" s="73">
        <f t="shared" si="650"/>
        <v>0</v>
      </c>
      <c r="S1067" s="73">
        <f t="shared" si="651"/>
        <v>0</v>
      </c>
      <c r="T1067" s="73">
        <f t="shared" si="652"/>
        <v>0</v>
      </c>
      <c r="U1067" s="73">
        <f t="shared" si="653"/>
        <v>0</v>
      </c>
      <c r="V1067" s="73">
        <f t="shared" si="654"/>
        <v>0</v>
      </c>
      <c r="W1067" s="73">
        <f t="shared" si="633"/>
        <v>0</v>
      </c>
      <c r="Y1067" s="72">
        <f t="shared" si="636"/>
        <v>0</v>
      </c>
      <c r="Z1067" s="73">
        <f t="shared" si="637"/>
        <v>0</v>
      </c>
      <c r="AA1067" s="58">
        <f t="shared" si="638"/>
        <v>0</v>
      </c>
      <c r="AB1067" s="72">
        <f t="shared" si="639"/>
        <v>0</v>
      </c>
      <c r="AC1067" s="72">
        <f t="shared" si="640"/>
        <v>0</v>
      </c>
      <c r="AD1067" s="73">
        <f t="shared" si="641"/>
        <v>0</v>
      </c>
      <c r="AE1067" s="73">
        <f t="shared" si="642"/>
        <v>0</v>
      </c>
      <c r="AF1067" s="1">
        <f t="shared" si="629"/>
        <v>0</v>
      </c>
      <c r="AH1067" s="1" t="str">
        <f t="shared" si="630"/>
        <v>No</v>
      </c>
    </row>
    <row r="1068" spans="1:34" hidden="1" x14ac:dyDescent="0.2">
      <c r="A1068" s="88">
        <v>1.2490000000000001E-3</v>
      </c>
      <c r="B1068" s="4">
        <f t="shared" si="631"/>
        <v>1.2490000000000001E-3</v>
      </c>
      <c r="C1068"/>
      <c r="D1068" s="213"/>
      <c r="E1068" s="44" t="s">
        <v>21</v>
      </c>
      <c r="F1068" s="14">
        <f t="shared" si="634"/>
        <v>0</v>
      </c>
      <c r="G1068" s="14">
        <f t="shared" si="635"/>
        <v>0</v>
      </c>
      <c r="H1068" s="101" t="str">
        <f>IF(ISNA(VLOOKUP(C1068,[1]Sheet1!$J$2:$J$2999,1,FALSE)),"No","Yes")</f>
        <v>No</v>
      </c>
      <c r="I1068" s="72">
        <f t="shared" si="643"/>
        <v>0</v>
      </c>
      <c r="J1068" s="72">
        <f t="shared" si="644"/>
        <v>0</v>
      </c>
      <c r="K1068" s="72">
        <f t="shared" si="645"/>
        <v>0</v>
      </c>
      <c r="L1068" s="72">
        <f t="shared" si="646"/>
        <v>0</v>
      </c>
      <c r="M1068" s="72">
        <f t="shared" si="647"/>
        <v>0</v>
      </c>
      <c r="N1068" s="72">
        <f t="shared" si="648"/>
        <v>0</v>
      </c>
      <c r="O1068" s="72">
        <f t="shared" si="632"/>
        <v>0</v>
      </c>
      <c r="Q1068" s="73">
        <f t="shared" si="649"/>
        <v>0</v>
      </c>
      <c r="R1068" s="73">
        <f t="shared" si="650"/>
        <v>0</v>
      </c>
      <c r="S1068" s="73">
        <f t="shared" si="651"/>
        <v>0</v>
      </c>
      <c r="T1068" s="73">
        <f t="shared" si="652"/>
        <v>0</v>
      </c>
      <c r="U1068" s="73">
        <f t="shared" si="653"/>
        <v>0</v>
      </c>
      <c r="V1068" s="73">
        <f t="shared" si="654"/>
        <v>0</v>
      </c>
      <c r="W1068" s="73">
        <f t="shared" si="633"/>
        <v>0</v>
      </c>
      <c r="Y1068" s="72">
        <f t="shared" si="636"/>
        <v>0</v>
      </c>
      <c r="Z1068" s="73">
        <f t="shared" si="637"/>
        <v>0</v>
      </c>
      <c r="AA1068" s="58">
        <f t="shared" si="638"/>
        <v>0</v>
      </c>
      <c r="AB1068" s="72">
        <f t="shared" si="639"/>
        <v>0</v>
      </c>
      <c r="AC1068" s="72">
        <f t="shared" si="640"/>
        <v>0</v>
      </c>
      <c r="AD1068" s="73">
        <f t="shared" si="641"/>
        <v>0</v>
      </c>
      <c r="AE1068" s="73">
        <f t="shared" si="642"/>
        <v>0</v>
      </c>
      <c r="AF1068" s="1">
        <f t="shared" si="629"/>
        <v>0</v>
      </c>
      <c r="AH1068" s="1" t="str">
        <f t="shared" si="630"/>
        <v>No</v>
      </c>
    </row>
    <row r="1069" spans="1:34" hidden="1" x14ac:dyDescent="0.2">
      <c r="A1069" s="88">
        <v>1.25E-3</v>
      </c>
      <c r="B1069" s="4">
        <f t="shared" si="631"/>
        <v>1.25E-3</v>
      </c>
      <c r="C1069"/>
      <c r="D1069" s="213"/>
      <c r="E1069" s="44" t="s">
        <v>21</v>
      </c>
      <c r="F1069" s="14">
        <f t="shared" si="634"/>
        <v>0</v>
      </c>
      <c r="G1069" s="14">
        <f t="shared" si="635"/>
        <v>0</v>
      </c>
      <c r="H1069" s="101" t="str">
        <f>IF(ISNA(VLOOKUP(C1069,[1]Sheet1!$J$2:$J$2999,1,FALSE)),"No","Yes")</f>
        <v>No</v>
      </c>
      <c r="I1069" s="72">
        <f t="shared" si="643"/>
        <v>0</v>
      </c>
      <c r="J1069" s="72">
        <f t="shared" si="644"/>
        <v>0</v>
      </c>
      <c r="K1069" s="72">
        <f t="shared" si="645"/>
        <v>0</v>
      </c>
      <c r="L1069" s="72">
        <f t="shared" si="646"/>
        <v>0</v>
      </c>
      <c r="M1069" s="72">
        <f t="shared" si="647"/>
        <v>0</v>
      </c>
      <c r="N1069" s="72">
        <f t="shared" si="648"/>
        <v>0</v>
      </c>
      <c r="O1069" s="72">
        <f t="shared" si="632"/>
        <v>0</v>
      </c>
      <c r="Q1069" s="73">
        <f t="shared" si="649"/>
        <v>0</v>
      </c>
      <c r="R1069" s="73">
        <f t="shared" si="650"/>
        <v>0</v>
      </c>
      <c r="S1069" s="73">
        <f t="shared" si="651"/>
        <v>0</v>
      </c>
      <c r="T1069" s="73">
        <f t="shared" si="652"/>
        <v>0</v>
      </c>
      <c r="U1069" s="73">
        <f t="shared" si="653"/>
        <v>0</v>
      </c>
      <c r="V1069" s="73">
        <f t="shared" si="654"/>
        <v>0</v>
      </c>
      <c r="W1069" s="73">
        <f t="shared" si="633"/>
        <v>0</v>
      </c>
      <c r="Y1069" s="72">
        <f t="shared" si="636"/>
        <v>0</v>
      </c>
      <c r="Z1069" s="73">
        <f t="shared" si="637"/>
        <v>0</v>
      </c>
      <c r="AA1069" s="58">
        <f t="shared" si="638"/>
        <v>0</v>
      </c>
      <c r="AB1069" s="72">
        <f t="shared" si="639"/>
        <v>0</v>
      </c>
      <c r="AC1069" s="72">
        <f t="shared" si="640"/>
        <v>0</v>
      </c>
      <c r="AD1069" s="73">
        <f t="shared" si="641"/>
        <v>0</v>
      </c>
      <c r="AE1069" s="73">
        <f t="shared" si="642"/>
        <v>0</v>
      </c>
      <c r="AF1069" s="1">
        <f t="shared" si="629"/>
        <v>0</v>
      </c>
      <c r="AH1069" s="1" t="str">
        <f t="shared" si="630"/>
        <v>No</v>
      </c>
    </row>
    <row r="1070" spans="1:34" hidden="1" x14ac:dyDescent="0.2">
      <c r="A1070" s="88">
        <v>1.2509999999999999E-3</v>
      </c>
      <c r="B1070" s="4">
        <f t="shared" si="631"/>
        <v>1.2509999999999999E-3</v>
      </c>
      <c r="C1070"/>
      <c r="D1070" s="213"/>
      <c r="E1070" s="44" t="s">
        <v>21</v>
      </c>
      <c r="F1070" s="14">
        <f t="shared" si="634"/>
        <v>0</v>
      </c>
      <c r="G1070" s="14">
        <f t="shared" si="635"/>
        <v>0</v>
      </c>
      <c r="H1070" s="101" t="str">
        <f>IF(ISNA(VLOOKUP(C1070,[1]Sheet1!$J$2:$J$2999,1,FALSE)),"No","Yes")</f>
        <v>No</v>
      </c>
      <c r="I1070" s="72">
        <f t="shared" si="643"/>
        <v>0</v>
      </c>
      <c r="J1070" s="72">
        <f t="shared" si="644"/>
        <v>0</v>
      </c>
      <c r="K1070" s="72">
        <f t="shared" si="645"/>
        <v>0</v>
      </c>
      <c r="L1070" s="72">
        <f t="shared" si="646"/>
        <v>0</v>
      </c>
      <c r="M1070" s="72">
        <f t="shared" si="647"/>
        <v>0</v>
      </c>
      <c r="N1070" s="72">
        <f t="shared" si="648"/>
        <v>0</v>
      </c>
      <c r="O1070" s="72">
        <f t="shared" si="632"/>
        <v>0</v>
      </c>
      <c r="Q1070" s="73">
        <f t="shared" si="649"/>
        <v>0</v>
      </c>
      <c r="R1070" s="73">
        <f t="shared" si="650"/>
        <v>0</v>
      </c>
      <c r="S1070" s="73">
        <f t="shared" si="651"/>
        <v>0</v>
      </c>
      <c r="T1070" s="73">
        <f t="shared" si="652"/>
        <v>0</v>
      </c>
      <c r="U1070" s="73">
        <f t="shared" si="653"/>
        <v>0</v>
      </c>
      <c r="V1070" s="73">
        <f t="shared" si="654"/>
        <v>0</v>
      </c>
      <c r="W1070" s="73">
        <f t="shared" si="633"/>
        <v>0</v>
      </c>
      <c r="Y1070" s="72">
        <f t="shared" si="636"/>
        <v>0</v>
      </c>
      <c r="Z1070" s="73">
        <f t="shared" si="637"/>
        <v>0</v>
      </c>
      <c r="AA1070" s="58">
        <f t="shared" si="638"/>
        <v>0</v>
      </c>
      <c r="AB1070" s="72">
        <f t="shared" si="639"/>
        <v>0</v>
      </c>
      <c r="AC1070" s="72">
        <f t="shared" si="640"/>
        <v>0</v>
      </c>
      <c r="AD1070" s="73">
        <f t="shared" si="641"/>
        <v>0</v>
      </c>
      <c r="AE1070" s="73">
        <f t="shared" si="642"/>
        <v>0</v>
      </c>
      <c r="AF1070" s="1">
        <f t="shared" si="629"/>
        <v>0</v>
      </c>
      <c r="AH1070" s="1" t="str">
        <f t="shared" si="630"/>
        <v>No</v>
      </c>
    </row>
    <row r="1071" spans="1:34" hidden="1" x14ac:dyDescent="0.2">
      <c r="A1071" s="88">
        <v>1.2520000000000001E-3</v>
      </c>
      <c r="B1071" s="4">
        <f t="shared" si="631"/>
        <v>1.2520000000000001E-3</v>
      </c>
      <c r="C1071"/>
      <c r="D1071" s="213"/>
      <c r="E1071" s="44" t="s">
        <v>21</v>
      </c>
      <c r="F1071" s="14">
        <f t="shared" si="634"/>
        <v>0</v>
      </c>
      <c r="G1071" s="14">
        <f t="shared" si="635"/>
        <v>0</v>
      </c>
      <c r="H1071" s="101" t="str">
        <f>IF(ISNA(VLOOKUP(C1071,[1]Sheet1!$J$2:$J$2999,1,FALSE)),"No","Yes")</f>
        <v>No</v>
      </c>
      <c r="I1071" s="72">
        <f t="shared" si="643"/>
        <v>0</v>
      </c>
      <c r="J1071" s="72">
        <f t="shared" si="644"/>
        <v>0</v>
      </c>
      <c r="K1071" s="72">
        <f t="shared" si="645"/>
        <v>0</v>
      </c>
      <c r="L1071" s="72">
        <f t="shared" si="646"/>
        <v>0</v>
      </c>
      <c r="M1071" s="72">
        <f t="shared" si="647"/>
        <v>0</v>
      </c>
      <c r="N1071" s="72">
        <f t="shared" si="648"/>
        <v>0</v>
      </c>
      <c r="O1071" s="72">
        <f t="shared" si="632"/>
        <v>0</v>
      </c>
      <c r="Q1071" s="73">
        <f t="shared" si="649"/>
        <v>0</v>
      </c>
      <c r="R1071" s="73">
        <f t="shared" si="650"/>
        <v>0</v>
      </c>
      <c r="S1071" s="73">
        <f t="shared" si="651"/>
        <v>0</v>
      </c>
      <c r="T1071" s="73">
        <f t="shared" si="652"/>
        <v>0</v>
      </c>
      <c r="U1071" s="73">
        <f t="shared" si="653"/>
        <v>0</v>
      </c>
      <c r="V1071" s="73">
        <f t="shared" si="654"/>
        <v>0</v>
      </c>
      <c r="W1071" s="73">
        <f t="shared" si="633"/>
        <v>0</v>
      </c>
      <c r="Y1071" s="72">
        <f t="shared" si="636"/>
        <v>0</v>
      </c>
      <c r="Z1071" s="73">
        <f t="shared" si="637"/>
        <v>0</v>
      </c>
      <c r="AA1071" s="58">
        <f t="shared" si="638"/>
        <v>0</v>
      </c>
      <c r="AB1071" s="72">
        <f t="shared" si="639"/>
        <v>0</v>
      </c>
      <c r="AC1071" s="72">
        <f t="shared" si="640"/>
        <v>0</v>
      </c>
      <c r="AD1071" s="73">
        <f t="shared" si="641"/>
        <v>0</v>
      </c>
      <c r="AE1071" s="73">
        <f t="shared" si="642"/>
        <v>0</v>
      </c>
      <c r="AF1071" s="1">
        <f t="shared" si="629"/>
        <v>0</v>
      </c>
      <c r="AH1071" s="1" t="str">
        <f t="shared" si="630"/>
        <v>No</v>
      </c>
    </row>
    <row r="1072" spans="1:34" hidden="1" x14ac:dyDescent="0.2">
      <c r="A1072" s="88">
        <v>1.253E-3</v>
      </c>
      <c r="B1072" s="4">
        <f t="shared" si="631"/>
        <v>1.253E-3</v>
      </c>
      <c r="C1072"/>
      <c r="D1072" s="213"/>
      <c r="E1072" s="44" t="s">
        <v>21</v>
      </c>
      <c r="F1072" s="14">
        <f t="shared" si="634"/>
        <v>0</v>
      </c>
      <c r="G1072" s="14">
        <f t="shared" si="635"/>
        <v>0</v>
      </c>
      <c r="H1072" s="101" t="str">
        <f>IF(ISNA(VLOOKUP(C1072,[1]Sheet1!$J$2:$J$2999,1,FALSE)),"No","Yes")</f>
        <v>No</v>
      </c>
      <c r="I1072" s="72">
        <f t="shared" si="643"/>
        <v>0</v>
      </c>
      <c r="J1072" s="72">
        <f t="shared" si="644"/>
        <v>0</v>
      </c>
      <c r="K1072" s="72">
        <f t="shared" si="645"/>
        <v>0</v>
      </c>
      <c r="L1072" s="72">
        <f t="shared" si="646"/>
        <v>0</v>
      </c>
      <c r="M1072" s="72">
        <f t="shared" si="647"/>
        <v>0</v>
      </c>
      <c r="N1072" s="72">
        <f t="shared" si="648"/>
        <v>0</v>
      </c>
      <c r="O1072" s="72">
        <f t="shared" si="632"/>
        <v>0</v>
      </c>
      <c r="Q1072" s="73">
        <f t="shared" si="649"/>
        <v>0</v>
      </c>
      <c r="R1072" s="73">
        <f t="shared" si="650"/>
        <v>0</v>
      </c>
      <c r="S1072" s="73">
        <f t="shared" si="651"/>
        <v>0</v>
      </c>
      <c r="T1072" s="73">
        <f t="shared" si="652"/>
        <v>0</v>
      </c>
      <c r="U1072" s="73">
        <f t="shared" si="653"/>
        <v>0</v>
      </c>
      <c r="V1072" s="73">
        <f t="shared" si="654"/>
        <v>0</v>
      </c>
      <c r="W1072" s="73">
        <f t="shared" si="633"/>
        <v>0</v>
      </c>
      <c r="Y1072" s="72">
        <f t="shared" si="636"/>
        <v>0</v>
      </c>
      <c r="Z1072" s="73">
        <f t="shared" si="637"/>
        <v>0</v>
      </c>
      <c r="AA1072" s="58">
        <f t="shared" si="638"/>
        <v>0</v>
      </c>
      <c r="AB1072" s="72">
        <f t="shared" si="639"/>
        <v>0</v>
      </c>
      <c r="AC1072" s="72">
        <f t="shared" si="640"/>
        <v>0</v>
      </c>
      <c r="AD1072" s="73">
        <f t="shared" si="641"/>
        <v>0</v>
      </c>
      <c r="AE1072" s="73">
        <f t="shared" si="642"/>
        <v>0</v>
      </c>
      <c r="AF1072" s="1">
        <f t="shared" si="629"/>
        <v>0</v>
      </c>
      <c r="AH1072" s="1" t="str">
        <f t="shared" si="630"/>
        <v>No</v>
      </c>
    </row>
    <row r="1073" spans="1:34" hidden="1" x14ac:dyDescent="0.2">
      <c r="A1073" s="88">
        <v>1.2539999999999999E-3</v>
      </c>
      <c r="B1073" s="4">
        <f t="shared" si="631"/>
        <v>1.2539999999999999E-3</v>
      </c>
      <c r="C1073"/>
      <c r="D1073" s="213"/>
      <c r="E1073" s="44" t="s">
        <v>21</v>
      </c>
      <c r="F1073" s="14">
        <f t="shared" si="634"/>
        <v>0</v>
      </c>
      <c r="G1073" s="14">
        <f t="shared" si="635"/>
        <v>0</v>
      </c>
      <c r="H1073" s="101" t="str">
        <f>IF(ISNA(VLOOKUP(C1073,[1]Sheet1!$J$2:$J$2999,1,FALSE)),"No","Yes")</f>
        <v>No</v>
      </c>
      <c r="I1073" s="72">
        <f t="shared" si="643"/>
        <v>0</v>
      </c>
      <c r="J1073" s="72">
        <f t="shared" si="644"/>
        <v>0</v>
      </c>
      <c r="K1073" s="72">
        <f t="shared" si="645"/>
        <v>0</v>
      </c>
      <c r="L1073" s="72">
        <f t="shared" si="646"/>
        <v>0</v>
      </c>
      <c r="M1073" s="72">
        <f t="shared" si="647"/>
        <v>0</v>
      </c>
      <c r="N1073" s="72">
        <f t="shared" si="648"/>
        <v>0</v>
      </c>
      <c r="O1073" s="72">
        <f t="shared" si="632"/>
        <v>0</v>
      </c>
      <c r="Q1073" s="73">
        <f t="shared" si="649"/>
        <v>0</v>
      </c>
      <c r="R1073" s="73">
        <f t="shared" si="650"/>
        <v>0</v>
      </c>
      <c r="S1073" s="73">
        <f t="shared" si="651"/>
        <v>0</v>
      </c>
      <c r="T1073" s="73">
        <f t="shared" si="652"/>
        <v>0</v>
      </c>
      <c r="U1073" s="73">
        <f t="shared" si="653"/>
        <v>0</v>
      </c>
      <c r="V1073" s="73">
        <f t="shared" si="654"/>
        <v>0</v>
      </c>
      <c r="W1073" s="73">
        <f t="shared" si="633"/>
        <v>0</v>
      </c>
      <c r="Y1073" s="72">
        <f t="shared" si="636"/>
        <v>0</v>
      </c>
      <c r="Z1073" s="73">
        <f t="shared" si="637"/>
        <v>0</v>
      </c>
      <c r="AA1073" s="58">
        <f t="shared" si="638"/>
        <v>0</v>
      </c>
      <c r="AB1073" s="72">
        <f t="shared" si="639"/>
        <v>0</v>
      </c>
      <c r="AC1073" s="72">
        <f t="shared" si="640"/>
        <v>0</v>
      </c>
      <c r="AD1073" s="73">
        <f t="shared" si="641"/>
        <v>0</v>
      </c>
      <c r="AE1073" s="73">
        <f t="shared" si="642"/>
        <v>0</v>
      </c>
      <c r="AF1073" s="1">
        <f t="shared" si="629"/>
        <v>0</v>
      </c>
      <c r="AH1073" s="1" t="str">
        <f t="shared" si="630"/>
        <v>No</v>
      </c>
    </row>
    <row r="1074" spans="1:34" hidden="1" x14ac:dyDescent="0.2">
      <c r="A1074" s="88">
        <v>1.255E-3</v>
      </c>
      <c r="B1074" s="4">
        <f t="shared" si="631"/>
        <v>1.255E-3</v>
      </c>
      <c r="C1074"/>
      <c r="D1074" s="213"/>
      <c r="E1074" s="44" t="s">
        <v>21</v>
      </c>
      <c r="F1074" s="14">
        <f t="shared" si="634"/>
        <v>0</v>
      </c>
      <c r="G1074" s="14">
        <f t="shared" si="635"/>
        <v>0</v>
      </c>
      <c r="H1074" s="101" t="str">
        <f>IF(ISNA(VLOOKUP(C1074,[1]Sheet1!$J$2:$J$2999,1,FALSE)),"No","Yes")</f>
        <v>No</v>
      </c>
      <c r="I1074" s="72">
        <f t="shared" si="643"/>
        <v>0</v>
      </c>
      <c r="J1074" s="72">
        <f t="shared" si="644"/>
        <v>0</v>
      </c>
      <c r="K1074" s="72">
        <f t="shared" si="645"/>
        <v>0</v>
      </c>
      <c r="L1074" s="72">
        <f t="shared" si="646"/>
        <v>0</v>
      </c>
      <c r="M1074" s="72">
        <f t="shared" si="647"/>
        <v>0</v>
      </c>
      <c r="N1074" s="72">
        <f t="shared" si="648"/>
        <v>0</v>
      </c>
      <c r="O1074" s="72">
        <f t="shared" si="632"/>
        <v>0</v>
      </c>
      <c r="Q1074" s="73">
        <f t="shared" si="649"/>
        <v>0</v>
      </c>
      <c r="R1074" s="73">
        <f t="shared" si="650"/>
        <v>0</v>
      </c>
      <c r="S1074" s="73">
        <f t="shared" si="651"/>
        <v>0</v>
      </c>
      <c r="T1074" s="73">
        <f t="shared" si="652"/>
        <v>0</v>
      </c>
      <c r="U1074" s="73">
        <f t="shared" si="653"/>
        <v>0</v>
      </c>
      <c r="V1074" s="73">
        <f t="shared" si="654"/>
        <v>0</v>
      </c>
      <c r="W1074" s="73">
        <f t="shared" si="633"/>
        <v>0</v>
      </c>
      <c r="Y1074" s="72">
        <f t="shared" si="636"/>
        <v>0</v>
      </c>
      <c r="Z1074" s="73">
        <f t="shared" si="637"/>
        <v>0</v>
      </c>
      <c r="AA1074" s="58">
        <f t="shared" si="638"/>
        <v>0</v>
      </c>
      <c r="AB1074" s="72">
        <f t="shared" si="639"/>
        <v>0</v>
      </c>
      <c r="AC1074" s="72">
        <f t="shared" si="640"/>
        <v>0</v>
      </c>
      <c r="AD1074" s="73">
        <f t="shared" si="641"/>
        <v>0</v>
      </c>
      <c r="AE1074" s="73">
        <f t="shared" si="642"/>
        <v>0</v>
      </c>
      <c r="AF1074" s="1">
        <f t="shared" si="629"/>
        <v>0</v>
      </c>
      <c r="AH1074" s="1" t="str">
        <f t="shared" si="630"/>
        <v>No</v>
      </c>
    </row>
    <row r="1075" spans="1:34" hidden="1" x14ac:dyDescent="0.2">
      <c r="A1075" s="88">
        <v>1.256E-3</v>
      </c>
      <c r="B1075" s="4">
        <f t="shared" si="631"/>
        <v>1.256E-3</v>
      </c>
      <c r="C1075"/>
      <c r="D1075" s="213"/>
      <c r="E1075" s="44" t="s">
        <v>21</v>
      </c>
      <c r="F1075" s="14">
        <f t="shared" si="634"/>
        <v>0</v>
      </c>
      <c r="G1075" s="14">
        <f t="shared" si="635"/>
        <v>0</v>
      </c>
      <c r="H1075" s="101" t="str">
        <f>IF(ISNA(VLOOKUP(C1075,[1]Sheet1!$J$2:$J$2999,1,FALSE)),"No","Yes")</f>
        <v>No</v>
      </c>
      <c r="I1075" s="72">
        <f t="shared" si="643"/>
        <v>0</v>
      </c>
      <c r="J1075" s="72">
        <f t="shared" si="644"/>
        <v>0</v>
      </c>
      <c r="K1075" s="72">
        <f t="shared" si="645"/>
        <v>0</v>
      </c>
      <c r="L1075" s="72">
        <f t="shared" si="646"/>
        <v>0</v>
      </c>
      <c r="M1075" s="72">
        <f t="shared" si="647"/>
        <v>0</v>
      </c>
      <c r="N1075" s="72">
        <f t="shared" si="648"/>
        <v>0</v>
      </c>
      <c r="O1075" s="72">
        <f t="shared" si="632"/>
        <v>0</v>
      </c>
      <c r="Q1075" s="73">
        <f t="shared" si="649"/>
        <v>0</v>
      </c>
      <c r="R1075" s="73">
        <f t="shared" si="650"/>
        <v>0</v>
      </c>
      <c r="S1075" s="73">
        <f t="shared" si="651"/>
        <v>0</v>
      </c>
      <c r="T1075" s="73">
        <f t="shared" si="652"/>
        <v>0</v>
      </c>
      <c r="U1075" s="73">
        <f t="shared" si="653"/>
        <v>0</v>
      </c>
      <c r="V1075" s="73">
        <f t="shared" si="654"/>
        <v>0</v>
      </c>
      <c r="W1075" s="73">
        <f t="shared" si="633"/>
        <v>0</v>
      </c>
      <c r="Y1075" s="72">
        <f t="shared" si="636"/>
        <v>0</v>
      </c>
      <c r="Z1075" s="73">
        <f t="shared" si="637"/>
        <v>0</v>
      </c>
      <c r="AA1075" s="58">
        <f t="shared" si="638"/>
        <v>0</v>
      </c>
      <c r="AB1075" s="72">
        <f t="shared" si="639"/>
        <v>0</v>
      </c>
      <c r="AC1075" s="72">
        <f t="shared" si="640"/>
        <v>0</v>
      </c>
      <c r="AD1075" s="73">
        <f t="shared" si="641"/>
        <v>0</v>
      </c>
      <c r="AE1075" s="73">
        <f t="shared" si="642"/>
        <v>0</v>
      </c>
      <c r="AF1075" s="1">
        <f t="shared" si="629"/>
        <v>0</v>
      </c>
      <c r="AH1075" s="1" t="str">
        <f t="shared" si="630"/>
        <v>No</v>
      </c>
    </row>
    <row r="1076" spans="1:34" hidden="1" x14ac:dyDescent="0.2">
      <c r="A1076" s="88">
        <v>1.2570000000000001E-3</v>
      </c>
      <c r="B1076" s="4">
        <f t="shared" si="631"/>
        <v>1.2570000000000001E-3</v>
      </c>
      <c r="C1076"/>
      <c r="D1076" s="213"/>
      <c r="E1076" s="44" t="s">
        <v>21</v>
      </c>
      <c r="F1076" s="14">
        <f t="shared" si="634"/>
        <v>0</v>
      </c>
      <c r="G1076" s="14">
        <f t="shared" si="635"/>
        <v>0</v>
      </c>
      <c r="H1076" s="101" t="str">
        <f>IF(ISNA(VLOOKUP(C1076,[1]Sheet1!$J$2:$J$2999,1,FALSE)),"No","Yes")</f>
        <v>No</v>
      </c>
      <c r="I1076" s="72">
        <f t="shared" si="643"/>
        <v>0</v>
      </c>
      <c r="J1076" s="72">
        <f t="shared" si="644"/>
        <v>0</v>
      </c>
      <c r="K1076" s="72">
        <f t="shared" si="645"/>
        <v>0</v>
      </c>
      <c r="L1076" s="72">
        <f t="shared" si="646"/>
        <v>0</v>
      </c>
      <c r="M1076" s="72">
        <f t="shared" si="647"/>
        <v>0</v>
      </c>
      <c r="N1076" s="72">
        <f t="shared" si="648"/>
        <v>0</v>
      </c>
      <c r="O1076" s="72">
        <f t="shared" si="632"/>
        <v>0</v>
      </c>
      <c r="Q1076" s="73">
        <f t="shared" si="649"/>
        <v>0</v>
      </c>
      <c r="R1076" s="73">
        <f t="shared" si="650"/>
        <v>0</v>
      </c>
      <c r="S1076" s="73">
        <f t="shared" si="651"/>
        <v>0</v>
      </c>
      <c r="T1076" s="73">
        <f t="shared" si="652"/>
        <v>0</v>
      </c>
      <c r="U1076" s="73">
        <f t="shared" si="653"/>
        <v>0</v>
      </c>
      <c r="V1076" s="73">
        <f t="shared" si="654"/>
        <v>0</v>
      </c>
      <c r="W1076" s="73">
        <f t="shared" si="633"/>
        <v>0</v>
      </c>
      <c r="Y1076" s="72">
        <f t="shared" si="636"/>
        <v>0</v>
      </c>
      <c r="Z1076" s="73">
        <f t="shared" si="637"/>
        <v>0</v>
      </c>
      <c r="AA1076" s="58">
        <f t="shared" si="638"/>
        <v>0</v>
      </c>
      <c r="AB1076" s="72">
        <f t="shared" si="639"/>
        <v>0</v>
      </c>
      <c r="AC1076" s="72">
        <f t="shared" si="640"/>
        <v>0</v>
      </c>
      <c r="AD1076" s="73">
        <f t="shared" si="641"/>
        <v>0</v>
      </c>
      <c r="AE1076" s="73">
        <f t="shared" si="642"/>
        <v>0</v>
      </c>
      <c r="AF1076" s="1">
        <f t="shared" si="629"/>
        <v>0</v>
      </c>
      <c r="AH1076" s="1" t="str">
        <f t="shared" si="630"/>
        <v>No</v>
      </c>
    </row>
    <row r="1077" spans="1:34" hidden="1" x14ac:dyDescent="0.2">
      <c r="A1077" s="88">
        <v>1.258E-3</v>
      </c>
      <c r="B1077" s="4">
        <f t="shared" si="631"/>
        <v>1.258E-3</v>
      </c>
      <c r="C1077"/>
      <c r="D1077" s="213"/>
      <c r="E1077" s="44" t="s">
        <v>21</v>
      </c>
      <c r="F1077" s="14">
        <f t="shared" si="634"/>
        <v>0</v>
      </c>
      <c r="G1077" s="14">
        <f t="shared" si="635"/>
        <v>0</v>
      </c>
      <c r="H1077" s="101" t="str">
        <f>IF(ISNA(VLOOKUP(C1077,[1]Sheet1!$J$2:$J$2999,1,FALSE)),"No","Yes")</f>
        <v>No</v>
      </c>
      <c r="I1077" s="72">
        <f t="shared" si="643"/>
        <v>0</v>
      </c>
      <c r="J1077" s="72">
        <f t="shared" si="644"/>
        <v>0</v>
      </c>
      <c r="K1077" s="72">
        <f t="shared" si="645"/>
        <v>0</v>
      </c>
      <c r="L1077" s="72">
        <f t="shared" si="646"/>
        <v>0</v>
      </c>
      <c r="M1077" s="72">
        <f t="shared" si="647"/>
        <v>0</v>
      </c>
      <c r="N1077" s="72">
        <f t="shared" si="648"/>
        <v>0</v>
      </c>
      <c r="O1077" s="72">
        <f t="shared" si="632"/>
        <v>0</v>
      </c>
      <c r="Q1077" s="73">
        <f t="shared" si="649"/>
        <v>0</v>
      </c>
      <c r="R1077" s="73">
        <f t="shared" si="650"/>
        <v>0</v>
      </c>
      <c r="S1077" s="73">
        <f t="shared" si="651"/>
        <v>0</v>
      </c>
      <c r="T1077" s="73">
        <f t="shared" si="652"/>
        <v>0</v>
      </c>
      <c r="U1077" s="73">
        <f t="shared" si="653"/>
        <v>0</v>
      </c>
      <c r="V1077" s="73">
        <f t="shared" si="654"/>
        <v>0</v>
      </c>
      <c r="W1077" s="73">
        <f t="shared" si="633"/>
        <v>0</v>
      </c>
      <c r="Y1077" s="72">
        <f t="shared" si="636"/>
        <v>0</v>
      </c>
      <c r="Z1077" s="73">
        <f t="shared" si="637"/>
        <v>0</v>
      </c>
      <c r="AA1077" s="58">
        <f t="shared" si="638"/>
        <v>0</v>
      </c>
      <c r="AB1077" s="72">
        <f t="shared" si="639"/>
        <v>0</v>
      </c>
      <c r="AC1077" s="72">
        <f t="shared" si="640"/>
        <v>0</v>
      </c>
      <c r="AD1077" s="73">
        <f t="shared" si="641"/>
        <v>0</v>
      </c>
      <c r="AE1077" s="73">
        <f t="shared" si="642"/>
        <v>0</v>
      </c>
      <c r="AF1077" s="1">
        <f t="shared" si="629"/>
        <v>0</v>
      </c>
      <c r="AH1077" s="1" t="str">
        <f t="shared" si="630"/>
        <v>No</v>
      </c>
    </row>
    <row r="1078" spans="1:34" hidden="1" x14ac:dyDescent="0.2">
      <c r="A1078" s="88">
        <v>1.2590000000000001E-3</v>
      </c>
      <c r="B1078" s="4">
        <f t="shared" si="631"/>
        <v>1.2590000000000001E-3</v>
      </c>
      <c r="C1078"/>
      <c r="D1078" s="213"/>
      <c r="E1078" s="44" t="s">
        <v>21</v>
      </c>
      <c r="F1078" s="14">
        <f t="shared" si="634"/>
        <v>0</v>
      </c>
      <c r="G1078" s="14">
        <f t="shared" si="635"/>
        <v>0</v>
      </c>
      <c r="H1078" s="101" t="str">
        <f>IF(ISNA(VLOOKUP(C1078,[1]Sheet1!$J$2:$J$2999,1,FALSE)),"No","Yes")</f>
        <v>No</v>
      </c>
      <c r="I1078" s="72">
        <f t="shared" si="643"/>
        <v>0</v>
      </c>
      <c r="J1078" s="72">
        <f t="shared" si="644"/>
        <v>0</v>
      </c>
      <c r="K1078" s="72">
        <f t="shared" si="645"/>
        <v>0</v>
      </c>
      <c r="L1078" s="72">
        <f t="shared" si="646"/>
        <v>0</v>
      </c>
      <c r="M1078" s="72">
        <f t="shared" si="647"/>
        <v>0</v>
      </c>
      <c r="N1078" s="72">
        <f t="shared" si="648"/>
        <v>0</v>
      </c>
      <c r="O1078" s="72">
        <f t="shared" si="632"/>
        <v>0</v>
      </c>
      <c r="Q1078" s="73">
        <f t="shared" si="649"/>
        <v>0</v>
      </c>
      <c r="R1078" s="73">
        <f t="shared" si="650"/>
        <v>0</v>
      </c>
      <c r="S1078" s="73">
        <f t="shared" si="651"/>
        <v>0</v>
      </c>
      <c r="T1078" s="73">
        <f t="shared" si="652"/>
        <v>0</v>
      </c>
      <c r="U1078" s="73">
        <f t="shared" si="653"/>
        <v>0</v>
      </c>
      <c r="V1078" s="73">
        <f t="shared" si="654"/>
        <v>0</v>
      </c>
      <c r="W1078" s="73">
        <f t="shared" si="633"/>
        <v>0</v>
      </c>
      <c r="Y1078" s="72">
        <f t="shared" si="636"/>
        <v>0</v>
      </c>
      <c r="Z1078" s="73">
        <f t="shared" si="637"/>
        <v>0</v>
      </c>
      <c r="AA1078" s="58">
        <f t="shared" si="638"/>
        <v>0</v>
      </c>
      <c r="AB1078" s="72">
        <f t="shared" si="639"/>
        <v>0</v>
      </c>
      <c r="AC1078" s="72">
        <f t="shared" si="640"/>
        <v>0</v>
      </c>
      <c r="AD1078" s="73">
        <f t="shared" si="641"/>
        <v>0</v>
      </c>
      <c r="AE1078" s="73">
        <f t="shared" si="642"/>
        <v>0</v>
      </c>
      <c r="AF1078" s="1">
        <f t="shared" si="629"/>
        <v>0</v>
      </c>
      <c r="AH1078" s="1" t="str">
        <f t="shared" si="630"/>
        <v>No</v>
      </c>
    </row>
    <row r="1079" spans="1:34" hidden="1" x14ac:dyDescent="0.2">
      <c r="A1079" s="88">
        <v>1.2600000000000001E-3</v>
      </c>
      <c r="B1079" s="4">
        <f t="shared" si="631"/>
        <v>1.2600000000000001E-3</v>
      </c>
      <c r="C1079"/>
      <c r="D1079" s="213"/>
      <c r="E1079" s="44" t="s">
        <v>21</v>
      </c>
      <c r="F1079" s="14">
        <f t="shared" si="634"/>
        <v>0</v>
      </c>
      <c r="G1079" s="14">
        <f t="shared" si="635"/>
        <v>0</v>
      </c>
      <c r="H1079" s="101" t="str">
        <f>IF(ISNA(VLOOKUP(C1079,[1]Sheet1!$J$2:$J$2999,1,FALSE)),"No","Yes")</f>
        <v>No</v>
      </c>
      <c r="I1079" s="72">
        <f t="shared" si="643"/>
        <v>0</v>
      </c>
      <c r="J1079" s="72">
        <f t="shared" si="644"/>
        <v>0</v>
      </c>
      <c r="K1079" s="72">
        <f t="shared" si="645"/>
        <v>0</v>
      </c>
      <c r="L1079" s="72">
        <f t="shared" si="646"/>
        <v>0</v>
      </c>
      <c r="M1079" s="72">
        <f t="shared" si="647"/>
        <v>0</v>
      </c>
      <c r="N1079" s="72">
        <f t="shared" si="648"/>
        <v>0</v>
      </c>
      <c r="O1079" s="72">
        <f t="shared" si="632"/>
        <v>0</v>
      </c>
      <c r="Q1079" s="73">
        <f t="shared" si="649"/>
        <v>0</v>
      </c>
      <c r="R1079" s="73">
        <f t="shared" si="650"/>
        <v>0</v>
      </c>
      <c r="S1079" s="73">
        <f t="shared" si="651"/>
        <v>0</v>
      </c>
      <c r="T1079" s="73">
        <f t="shared" si="652"/>
        <v>0</v>
      </c>
      <c r="U1079" s="73">
        <f t="shared" si="653"/>
        <v>0</v>
      </c>
      <c r="V1079" s="73">
        <f t="shared" si="654"/>
        <v>0</v>
      </c>
      <c r="W1079" s="73">
        <f t="shared" si="633"/>
        <v>0</v>
      </c>
      <c r="Y1079" s="72">
        <f t="shared" si="636"/>
        <v>0</v>
      </c>
      <c r="Z1079" s="73">
        <f t="shared" si="637"/>
        <v>0</v>
      </c>
      <c r="AA1079" s="58">
        <f t="shared" si="638"/>
        <v>0</v>
      </c>
      <c r="AB1079" s="72">
        <f t="shared" si="639"/>
        <v>0</v>
      </c>
      <c r="AC1079" s="72">
        <f t="shared" si="640"/>
        <v>0</v>
      </c>
      <c r="AD1079" s="73">
        <f t="shared" si="641"/>
        <v>0</v>
      </c>
      <c r="AE1079" s="73">
        <f t="shared" si="642"/>
        <v>0</v>
      </c>
      <c r="AF1079" s="1">
        <f t="shared" si="629"/>
        <v>0</v>
      </c>
      <c r="AH1079" s="1" t="str">
        <f t="shared" si="630"/>
        <v>No</v>
      </c>
    </row>
    <row r="1080" spans="1:34" hidden="1" x14ac:dyDescent="0.2">
      <c r="A1080" s="88">
        <v>1.261E-3</v>
      </c>
      <c r="B1080" s="4">
        <f t="shared" si="631"/>
        <v>1.261E-3</v>
      </c>
      <c r="C1080"/>
      <c r="D1080" s="213"/>
      <c r="E1080" s="44" t="s">
        <v>21</v>
      </c>
      <c r="F1080" s="14">
        <f t="shared" si="634"/>
        <v>0</v>
      </c>
      <c r="G1080" s="14">
        <f t="shared" si="635"/>
        <v>0</v>
      </c>
      <c r="H1080" s="101" t="str">
        <f>IF(ISNA(VLOOKUP(C1080,[1]Sheet1!$J$2:$J$2999,1,FALSE)),"No","Yes")</f>
        <v>No</v>
      </c>
      <c r="I1080" s="72">
        <f t="shared" si="643"/>
        <v>0</v>
      </c>
      <c r="J1080" s="72">
        <f t="shared" si="644"/>
        <v>0</v>
      </c>
      <c r="K1080" s="72">
        <f t="shared" si="645"/>
        <v>0</v>
      </c>
      <c r="L1080" s="72">
        <f t="shared" si="646"/>
        <v>0</v>
      </c>
      <c r="M1080" s="72">
        <f t="shared" si="647"/>
        <v>0</v>
      </c>
      <c r="N1080" s="72">
        <f t="shared" si="648"/>
        <v>0</v>
      </c>
      <c r="O1080" s="72">
        <f t="shared" si="632"/>
        <v>0</v>
      </c>
      <c r="Q1080" s="73">
        <f t="shared" si="649"/>
        <v>0</v>
      </c>
      <c r="R1080" s="73">
        <f t="shared" si="650"/>
        <v>0</v>
      </c>
      <c r="S1080" s="73">
        <f t="shared" si="651"/>
        <v>0</v>
      </c>
      <c r="T1080" s="73">
        <f t="shared" si="652"/>
        <v>0</v>
      </c>
      <c r="U1080" s="73">
        <f t="shared" si="653"/>
        <v>0</v>
      </c>
      <c r="V1080" s="73">
        <f t="shared" si="654"/>
        <v>0</v>
      </c>
      <c r="W1080" s="73">
        <f t="shared" si="633"/>
        <v>0</v>
      </c>
      <c r="Y1080" s="72">
        <f t="shared" si="636"/>
        <v>0</v>
      </c>
      <c r="Z1080" s="73">
        <f t="shared" si="637"/>
        <v>0</v>
      </c>
      <c r="AA1080" s="58">
        <f t="shared" si="638"/>
        <v>0</v>
      </c>
      <c r="AB1080" s="72">
        <f t="shared" si="639"/>
        <v>0</v>
      </c>
      <c r="AC1080" s="72">
        <f t="shared" si="640"/>
        <v>0</v>
      </c>
      <c r="AD1080" s="73">
        <f t="shared" si="641"/>
        <v>0</v>
      </c>
      <c r="AE1080" s="73">
        <f t="shared" si="642"/>
        <v>0</v>
      </c>
      <c r="AF1080" s="1">
        <f t="shared" si="629"/>
        <v>0</v>
      </c>
      <c r="AH1080" s="1" t="str">
        <f t="shared" si="630"/>
        <v>No</v>
      </c>
    </row>
    <row r="1081" spans="1:34" hidden="1" x14ac:dyDescent="0.2">
      <c r="A1081" s="88">
        <v>1.2620000000000001E-3</v>
      </c>
      <c r="B1081" s="4">
        <f t="shared" si="631"/>
        <v>1.2620000000000001E-3</v>
      </c>
      <c r="C1081"/>
      <c r="D1081" s="213"/>
      <c r="E1081" s="44" t="s">
        <v>21</v>
      </c>
      <c r="F1081" s="14">
        <f t="shared" si="634"/>
        <v>0</v>
      </c>
      <c r="G1081" s="14">
        <f t="shared" si="635"/>
        <v>0</v>
      </c>
      <c r="H1081" s="101" t="str">
        <f>IF(ISNA(VLOOKUP(C1081,[1]Sheet1!$J$2:$J$2999,1,FALSE)),"No","Yes")</f>
        <v>No</v>
      </c>
      <c r="I1081" s="72">
        <f t="shared" si="643"/>
        <v>0</v>
      </c>
      <c r="J1081" s="72">
        <f t="shared" si="644"/>
        <v>0</v>
      </c>
      <c r="K1081" s="72">
        <f t="shared" si="645"/>
        <v>0</v>
      </c>
      <c r="L1081" s="72">
        <f t="shared" si="646"/>
        <v>0</v>
      </c>
      <c r="M1081" s="72">
        <f t="shared" si="647"/>
        <v>0</v>
      </c>
      <c r="N1081" s="72">
        <f t="shared" si="648"/>
        <v>0</v>
      </c>
      <c r="O1081" s="72">
        <f t="shared" si="632"/>
        <v>0</v>
      </c>
      <c r="Q1081" s="73">
        <f t="shared" si="649"/>
        <v>0</v>
      </c>
      <c r="R1081" s="73">
        <f t="shared" si="650"/>
        <v>0</v>
      </c>
      <c r="S1081" s="73">
        <f t="shared" si="651"/>
        <v>0</v>
      </c>
      <c r="T1081" s="73">
        <f t="shared" si="652"/>
        <v>0</v>
      </c>
      <c r="U1081" s="73">
        <f t="shared" si="653"/>
        <v>0</v>
      </c>
      <c r="V1081" s="73">
        <f t="shared" si="654"/>
        <v>0</v>
      </c>
      <c r="W1081" s="73">
        <f t="shared" si="633"/>
        <v>0</v>
      </c>
      <c r="Y1081" s="72">
        <f t="shared" si="636"/>
        <v>0</v>
      </c>
      <c r="Z1081" s="73">
        <f t="shared" si="637"/>
        <v>0</v>
      </c>
      <c r="AA1081" s="58">
        <f t="shared" si="638"/>
        <v>0</v>
      </c>
      <c r="AB1081" s="72">
        <f t="shared" si="639"/>
        <v>0</v>
      </c>
      <c r="AC1081" s="72">
        <f t="shared" si="640"/>
        <v>0</v>
      </c>
      <c r="AD1081" s="73">
        <f t="shared" si="641"/>
        <v>0</v>
      </c>
      <c r="AE1081" s="73">
        <f t="shared" si="642"/>
        <v>0</v>
      </c>
      <c r="AF1081" s="1">
        <f t="shared" si="629"/>
        <v>0</v>
      </c>
      <c r="AH1081" s="1" t="str">
        <f t="shared" si="630"/>
        <v>No</v>
      </c>
    </row>
    <row r="1082" spans="1:34" hidden="1" x14ac:dyDescent="0.2">
      <c r="A1082" s="88">
        <v>1.263E-3</v>
      </c>
      <c r="B1082" s="4">
        <f t="shared" si="631"/>
        <v>1.263E-3</v>
      </c>
      <c r="C1082"/>
      <c r="D1082" s="213"/>
      <c r="E1082" s="44" t="s">
        <v>21</v>
      </c>
      <c r="F1082" s="14">
        <f t="shared" si="634"/>
        <v>0</v>
      </c>
      <c r="G1082" s="14">
        <f t="shared" si="635"/>
        <v>0</v>
      </c>
      <c r="H1082" s="101" t="str">
        <f>IF(ISNA(VLOOKUP(C1082,[1]Sheet1!$J$2:$J$2999,1,FALSE)),"No","Yes")</f>
        <v>No</v>
      </c>
      <c r="I1082" s="72">
        <f t="shared" si="643"/>
        <v>0</v>
      </c>
      <c r="J1082" s="72">
        <f t="shared" si="644"/>
        <v>0</v>
      </c>
      <c r="K1082" s="72">
        <f t="shared" si="645"/>
        <v>0</v>
      </c>
      <c r="L1082" s="72">
        <f t="shared" si="646"/>
        <v>0</v>
      </c>
      <c r="M1082" s="72">
        <f t="shared" si="647"/>
        <v>0</v>
      </c>
      <c r="N1082" s="72">
        <f t="shared" si="648"/>
        <v>0</v>
      </c>
      <c r="O1082" s="72">
        <f t="shared" si="632"/>
        <v>0</v>
      </c>
      <c r="Q1082" s="73">
        <f t="shared" si="649"/>
        <v>0</v>
      </c>
      <c r="R1082" s="73">
        <f t="shared" si="650"/>
        <v>0</v>
      </c>
      <c r="S1082" s="73">
        <f t="shared" si="651"/>
        <v>0</v>
      </c>
      <c r="T1082" s="73">
        <f t="shared" si="652"/>
        <v>0</v>
      </c>
      <c r="U1082" s="73">
        <f t="shared" si="653"/>
        <v>0</v>
      </c>
      <c r="V1082" s="73">
        <f t="shared" si="654"/>
        <v>0</v>
      </c>
      <c r="W1082" s="73">
        <f t="shared" si="633"/>
        <v>0</v>
      </c>
      <c r="Y1082" s="72">
        <f t="shared" si="636"/>
        <v>0</v>
      </c>
      <c r="Z1082" s="73">
        <f t="shared" si="637"/>
        <v>0</v>
      </c>
      <c r="AA1082" s="58">
        <f t="shared" si="638"/>
        <v>0</v>
      </c>
      <c r="AB1082" s="72">
        <f t="shared" si="639"/>
        <v>0</v>
      </c>
      <c r="AC1082" s="72">
        <f t="shared" si="640"/>
        <v>0</v>
      </c>
      <c r="AD1082" s="73">
        <f t="shared" si="641"/>
        <v>0</v>
      </c>
      <c r="AE1082" s="73">
        <f t="shared" si="642"/>
        <v>0</v>
      </c>
      <c r="AF1082" s="1">
        <f t="shared" si="629"/>
        <v>0</v>
      </c>
      <c r="AH1082" s="1" t="str">
        <f t="shared" si="630"/>
        <v>No</v>
      </c>
    </row>
    <row r="1083" spans="1:34" hidden="1" x14ac:dyDescent="0.2">
      <c r="A1083" s="88">
        <v>1.2639999999999999E-3</v>
      </c>
      <c r="B1083" s="4">
        <f t="shared" si="631"/>
        <v>1.2639999999999999E-3</v>
      </c>
      <c r="C1083"/>
      <c r="D1083" s="213"/>
      <c r="E1083" s="44" t="s">
        <v>21</v>
      </c>
      <c r="F1083" s="14">
        <f t="shared" si="634"/>
        <v>0</v>
      </c>
      <c r="G1083" s="14">
        <f t="shared" si="635"/>
        <v>0</v>
      </c>
      <c r="H1083" s="101" t="str">
        <f>IF(ISNA(VLOOKUP(C1083,[1]Sheet1!$J$2:$J$2999,1,FALSE)),"No","Yes")</f>
        <v>No</v>
      </c>
      <c r="I1083" s="72">
        <f t="shared" si="643"/>
        <v>0</v>
      </c>
      <c r="J1083" s="72">
        <f t="shared" si="644"/>
        <v>0</v>
      </c>
      <c r="K1083" s="72">
        <f t="shared" si="645"/>
        <v>0</v>
      </c>
      <c r="L1083" s="72">
        <f t="shared" si="646"/>
        <v>0</v>
      </c>
      <c r="M1083" s="72">
        <f t="shared" si="647"/>
        <v>0</v>
      </c>
      <c r="N1083" s="72">
        <f t="shared" si="648"/>
        <v>0</v>
      </c>
      <c r="O1083" s="72">
        <f t="shared" si="632"/>
        <v>0</v>
      </c>
      <c r="Q1083" s="73">
        <f t="shared" si="649"/>
        <v>0</v>
      </c>
      <c r="R1083" s="73">
        <f t="shared" si="650"/>
        <v>0</v>
      </c>
      <c r="S1083" s="73">
        <f t="shared" si="651"/>
        <v>0</v>
      </c>
      <c r="T1083" s="73">
        <f t="shared" si="652"/>
        <v>0</v>
      </c>
      <c r="U1083" s="73">
        <f t="shared" si="653"/>
        <v>0</v>
      </c>
      <c r="V1083" s="73">
        <f t="shared" si="654"/>
        <v>0</v>
      </c>
      <c r="W1083" s="73">
        <f t="shared" si="633"/>
        <v>0</v>
      </c>
      <c r="Y1083" s="72">
        <f t="shared" si="636"/>
        <v>0</v>
      </c>
      <c r="Z1083" s="73">
        <f t="shared" si="637"/>
        <v>0</v>
      </c>
      <c r="AA1083" s="58">
        <f t="shared" si="638"/>
        <v>0</v>
      </c>
      <c r="AB1083" s="72">
        <f t="shared" si="639"/>
        <v>0</v>
      </c>
      <c r="AC1083" s="72">
        <f t="shared" si="640"/>
        <v>0</v>
      </c>
      <c r="AD1083" s="73">
        <f t="shared" si="641"/>
        <v>0</v>
      </c>
      <c r="AE1083" s="73">
        <f t="shared" si="642"/>
        <v>0</v>
      </c>
      <c r="AF1083" s="1">
        <f t="shared" si="629"/>
        <v>0</v>
      </c>
      <c r="AH1083" s="1" t="str">
        <f t="shared" si="630"/>
        <v>No</v>
      </c>
    </row>
    <row r="1084" spans="1:34" hidden="1" x14ac:dyDescent="0.2">
      <c r="A1084" s="88">
        <v>1.2650000000000001E-3</v>
      </c>
      <c r="B1084" s="4">
        <f t="shared" si="631"/>
        <v>1.2650000000000001E-3</v>
      </c>
      <c r="C1084"/>
      <c r="D1084" s="213"/>
      <c r="E1084" s="44" t="s">
        <v>21</v>
      </c>
      <c r="F1084" s="14">
        <f t="shared" si="634"/>
        <v>0</v>
      </c>
      <c r="G1084" s="14">
        <f t="shared" si="635"/>
        <v>0</v>
      </c>
      <c r="H1084" s="101" t="str">
        <f>IF(ISNA(VLOOKUP(C1084,[1]Sheet1!$J$2:$J$2999,1,FALSE)),"No","Yes")</f>
        <v>No</v>
      </c>
      <c r="I1084" s="72">
        <f t="shared" si="643"/>
        <v>0</v>
      </c>
      <c r="J1084" s="72">
        <f t="shared" si="644"/>
        <v>0</v>
      </c>
      <c r="K1084" s="72">
        <f t="shared" si="645"/>
        <v>0</v>
      </c>
      <c r="L1084" s="72">
        <f t="shared" si="646"/>
        <v>0</v>
      </c>
      <c r="M1084" s="72">
        <f t="shared" si="647"/>
        <v>0</v>
      </c>
      <c r="N1084" s="72">
        <f t="shared" si="648"/>
        <v>0</v>
      </c>
      <c r="O1084" s="72">
        <f t="shared" si="632"/>
        <v>0</v>
      </c>
      <c r="Q1084" s="73">
        <f t="shared" si="649"/>
        <v>0</v>
      </c>
      <c r="R1084" s="73">
        <f t="shared" si="650"/>
        <v>0</v>
      </c>
      <c r="S1084" s="73">
        <f t="shared" si="651"/>
        <v>0</v>
      </c>
      <c r="T1084" s="73">
        <f t="shared" si="652"/>
        <v>0</v>
      </c>
      <c r="U1084" s="73">
        <f t="shared" si="653"/>
        <v>0</v>
      </c>
      <c r="V1084" s="73">
        <f t="shared" si="654"/>
        <v>0</v>
      </c>
      <c r="W1084" s="73">
        <f t="shared" si="633"/>
        <v>0</v>
      </c>
      <c r="Y1084" s="72">
        <f t="shared" si="636"/>
        <v>0</v>
      </c>
      <c r="Z1084" s="73">
        <f t="shared" si="637"/>
        <v>0</v>
      </c>
      <c r="AA1084" s="58">
        <f t="shared" si="638"/>
        <v>0</v>
      </c>
      <c r="AB1084" s="72">
        <f t="shared" si="639"/>
        <v>0</v>
      </c>
      <c r="AC1084" s="72">
        <f t="shared" si="640"/>
        <v>0</v>
      </c>
      <c r="AD1084" s="73">
        <f t="shared" si="641"/>
        <v>0</v>
      </c>
      <c r="AE1084" s="73">
        <f t="shared" si="642"/>
        <v>0</v>
      </c>
      <c r="AF1084" s="1">
        <f t="shared" si="629"/>
        <v>0</v>
      </c>
      <c r="AH1084" s="1" t="str">
        <f t="shared" si="630"/>
        <v>No</v>
      </c>
    </row>
    <row r="1085" spans="1:34" hidden="1" x14ac:dyDescent="0.2">
      <c r="A1085" s="88">
        <v>1.266E-3</v>
      </c>
      <c r="B1085" s="4">
        <f t="shared" si="631"/>
        <v>1.266E-3</v>
      </c>
      <c r="C1085"/>
      <c r="D1085" s="213"/>
      <c r="E1085" s="44" t="s">
        <v>21</v>
      </c>
      <c r="F1085" s="14">
        <f t="shared" si="634"/>
        <v>0</v>
      </c>
      <c r="G1085" s="14">
        <f t="shared" si="635"/>
        <v>0</v>
      </c>
      <c r="H1085" s="101" t="str">
        <f>IF(ISNA(VLOOKUP(C1085,[1]Sheet1!$J$2:$J$2999,1,FALSE)),"No","Yes")</f>
        <v>No</v>
      </c>
      <c r="I1085" s="72">
        <f t="shared" si="643"/>
        <v>0</v>
      </c>
      <c r="J1085" s="72">
        <f t="shared" si="644"/>
        <v>0</v>
      </c>
      <c r="K1085" s="72">
        <f t="shared" si="645"/>
        <v>0</v>
      </c>
      <c r="L1085" s="72">
        <f t="shared" si="646"/>
        <v>0</v>
      </c>
      <c r="M1085" s="72">
        <f t="shared" si="647"/>
        <v>0</v>
      </c>
      <c r="N1085" s="72">
        <f t="shared" si="648"/>
        <v>0</v>
      </c>
      <c r="O1085" s="72">
        <f t="shared" si="632"/>
        <v>0</v>
      </c>
      <c r="Q1085" s="73">
        <f t="shared" si="649"/>
        <v>0</v>
      </c>
      <c r="R1085" s="73">
        <f t="shared" si="650"/>
        <v>0</v>
      </c>
      <c r="S1085" s="73">
        <f t="shared" si="651"/>
        <v>0</v>
      </c>
      <c r="T1085" s="73">
        <f t="shared" si="652"/>
        <v>0</v>
      </c>
      <c r="U1085" s="73">
        <f t="shared" si="653"/>
        <v>0</v>
      </c>
      <c r="V1085" s="73">
        <f t="shared" si="654"/>
        <v>0</v>
      </c>
      <c r="W1085" s="73">
        <f t="shared" si="633"/>
        <v>0</v>
      </c>
      <c r="Y1085" s="72">
        <f t="shared" si="636"/>
        <v>0</v>
      </c>
      <c r="Z1085" s="73">
        <f t="shared" si="637"/>
        <v>0</v>
      </c>
      <c r="AA1085" s="58">
        <f t="shared" si="638"/>
        <v>0</v>
      </c>
      <c r="AB1085" s="72">
        <f t="shared" si="639"/>
        <v>0</v>
      </c>
      <c r="AC1085" s="72">
        <f t="shared" si="640"/>
        <v>0</v>
      </c>
      <c r="AD1085" s="73">
        <f t="shared" si="641"/>
        <v>0</v>
      </c>
      <c r="AE1085" s="73">
        <f t="shared" si="642"/>
        <v>0</v>
      </c>
      <c r="AF1085" s="1">
        <f t="shared" si="629"/>
        <v>0</v>
      </c>
      <c r="AH1085" s="1" t="str">
        <f t="shared" si="630"/>
        <v>No</v>
      </c>
    </row>
    <row r="1086" spans="1:34" hidden="1" x14ac:dyDescent="0.2">
      <c r="A1086" s="88">
        <v>1.2669999999999999E-3</v>
      </c>
      <c r="B1086" s="4">
        <f t="shared" si="631"/>
        <v>1.2669999999999999E-3</v>
      </c>
      <c r="C1086"/>
      <c r="D1086" s="213"/>
      <c r="E1086" s="44" t="s">
        <v>21</v>
      </c>
      <c r="F1086" s="14">
        <f t="shared" si="634"/>
        <v>0</v>
      </c>
      <c r="G1086" s="14">
        <f t="shared" si="635"/>
        <v>0</v>
      </c>
      <c r="H1086" s="101" t="str">
        <f>IF(ISNA(VLOOKUP(C1086,[1]Sheet1!$J$2:$J$2999,1,FALSE)),"No","Yes")</f>
        <v>No</v>
      </c>
      <c r="I1086" s="72">
        <f t="shared" si="643"/>
        <v>0</v>
      </c>
      <c r="J1086" s="72">
        <f t="shared" si="644"/>
        <v>0</v>
      </c>
      <c r="K1086" s="72">
        <f t="shared" si="645"/>
        <v>0</v>
      </c>
      <c r="L1086" s="72">
        <f t="shared" si="646"/>
        <v>0</v>
      </c>
      <c r="M1086" s="72">
        <f t="shared" si="647"/>
        <v>0</v>
      </c>
      <c r="N1086" s="72">
        <f t="shared" si="648"/>
        <v>0</v>
      </c>
      <c r="O1086" s="72">
        <f t="shared" si="632"/>
        <v>0</v>
      </c>
      <c r="Q1086" s="73">
        <f t="shared" si="649"/>
        <v>0</v>
      </c>
      <c r="R1086" s="73">
        <f t="shared" si="650"/>
        <v>0</v>
      </c>
      <c r="S1086" s="73">
        <f t="shared" si="651"/>
        <v>0</v>
      </c>
      <c r="T1086" s="73">
        <f t="shared" si="652"/>
        <v>0</v>
      </c>
      <c r="U1086" s="73">
        <f t="shared" si="653"/>
        <v>0</v>
      </c>
      <c r="V1086" s="73">
        <f t="shared" si="654"/>
        <v>0</v>
      </c>
      <c r="W1086" s="73">
        <f t="shared" si="633"/>
        <v>0</v>
      </c>
      <c r="Y1086" s="72">
        <f t="shared" si="636"/>
        <v>0</v>
      </c>
      <c r="Z1086" s="73">
        <f t="shared" si="637"/>
        <v>0</v>
      </c>
      <c r="AA1086" s="58">
        <f t="shared" si="638"/>
        <v>0</v>
      </c>
      <c r="AB1086" s="72">
        <f t="shared" si="639"/>
        <v>0</v>
      </c>
      <c r="AC1086" s="72">
        <f t="shared" si="640"/>
        <v>0</v>
      </c>
      <c r="AD1086" s="73">
        <f t="shared" si="641"/>
        <v>0</v>
      </c>
      <c r="AE1086" s="73">
        <f t="shared" si="642"/>
        <v>0</v>
      </c>
      <c r="AF1086" s="1">
        <f t="shared" si="629"/>
        <v>0</v>
      </c>
      <c r="AH1086" s="1" t="str">
        <f t="shared" si="630"/>
        <v>No</v>
      </c>
    </row>
    <row r="1087" spans="1:34" hidden="1" x14ac:dyDescent="0.2">
      <c r="A1087" s="88">
        <v>1.268E-3</v>
      </c>
      <c r="B1087" s="4">
        <f t="shared" si="631"/>
        <v>1.268E-3</v>
      </c>
      <c r="C1087"/>
      <c r="D1087" s="213"/>
      <c r="E1087" s="44" t="s">
        <v>21</v>
      </c>
      <c r="F1087" s="14">
        <f t="shared" si="634"/>
        <v>0</v>
      </c>
      <c r="G1087" s="14">
        <f t="shared" si="635"/>
        <v>0</v>
      </c>
      <c r="H1087" s="101" t="str">
        <f>IF(ISNA(VLOOKUP(C1087,[1]Sheet1!$J$2:$J$2999,1,FALSE)),"No","Yes")</f>
        <v>No</v>
      </c>
      <c r="I1087" s="72">
        <f t="shared" si="643"/>
        <v>0</v>
      </c>
      <c r="J1087" s="72">
        <f t="shared" si="644"/>
        <v>0</v>
      </c>
      <c r="K1087" s="72">
        <f t="shared" si="645"/>
        <v>0</v>
      </c>
      <c r="L1087" s="72">
        <f t="shared" si="646"/>
        <v>0</v>
      </c>
      <c r="M1087" s="72">
        <f t="shared" si="647"/>
        <v>0</v>
      </c>
      <c r="N1087" s="72">
        <f t="shared" si="648"/>
        <v>0</v>
      </c>
      <c r="O1087" s="72">
        <f t="shared" si="632"/>
        <v>0</v>
      </c>
      <c r="Q1087" s="73">
        <f t="shared" si="649"/>
        <v>0</v>
      </c>
      <c r="R1087" s="73">
        <f t="shared" si="650"/>
        <v>0</v>
      </c>
      <c r="S1087" s="73">
        <f t="shared" si="651"/>
        <v>0</v>
      </c>
      <c r="T1087" s="73">
        <f t="shared" si="652"/>
        <v>0</v>
      </c>
      <c r="U1087" s="73">
        <f t="shared" si="653"/>
        <v>0</v>
      </c>
      <c r="V1087" s="73">
        <f t="shared" si="654"/>
        <v>0</v>
      </c>
      <c r="W1087" s="73">
        <f t="shared" si="633"/>
        <v>0</v>
      </c>
      <c r="Y1087" s="72">
        <f t="shared" si="636"/>
        <v>0</v>
      </c>
      <c r="Z1087" s="73">
        <f t="shared" si="637"/>
        <v>0</v>
      </c>
      <c r="AA1087" s="58">
        <f t="shared" si="638"/>
        <v>0</v>
      </c>
      <c r="AB1087" s="72">
        <f t="shared" si="639"/>
        <v>0</v>
      </c>
      <c r="AC1087" s="72">
        <f t="shared" si="640"/>
        <v>0</v>
      </c>
      <c r="AD1087" s="73">
        <f t="shared" si="641"/>
        <v>0</v>
      </c>
      <c r="AE1087" s="73">
        <f t="shared" si="642"/>
        <v>0</v>
      </c>
      <c r="AF1087" s="1">
        <f t="shared" si="629"/>
        <v>0</v>
      </c>
      <c r="AH1087" s="1" t="str">
        <f t="shared" si="630"/>
        <v>No</v>
      </c>
    </row>
    <row r="1088" spans="1:34" hidden="1" x14ac:dyDescent="0.2">
      <c r="A1088" s="88">
        <v>1.2689999999999999E-3</v>
      </c>
      <c r="B1088" s="4">
        <f t="shared" si="631"/>
        <v>1.2689999999999999E-3</v>
      </c>
      <c r="C1088"/>
      <c r="D1088" s="213"/>
      <c r="E1088" s="44" t="s">
        <v>21</v>
      </c>
      <c r="F1088" s="14">
        <f t="shared" si="634"/>
        <v>0</v>
      </c>
      <c r="G1088" s="14">
        <f t="shared" si="635"/>
        <v>0</v>
      </c>
      <c r="H1088" s="101" t="str">
        <f>IF(ISNA(VLOOKUP(C1088,[1]Sheet1!$J$2:$J$2999,1,FALSE)),"No","Yes")</f>
        <v>No</v>
      </c>
      <c r="I1088" s="72">
        <f t="shared" si="643"/>
        <v>0</v>
      </c>
      <c r="J1088" s="72">
        <f t="shared" si="644"/>
        <v>0</v>
      </c>
      <c r="K1088" s="72">
        <f t="shared" si="645"/>
        <v>0</v>
      </c>
      <c r="L1088" s="72">
        <f t="shared" si="646"/>
        <v>0</v>
      </c>
      <c r="M1088" s="72">
        <f t="shared" si="647"/>
        <v>0</v>
      </c>
      <c r="N1088" s="72">
        <f t="shared" si="648"/>
        <v>0</v>
      </c>
      <c r="O1088" s="72">
        <f t="shared" si="632"/>
        <v>0</v>
      </c>
      <c r="Q1088" s="73">
        <f t="shared" si="649"/>
        <v>0</v>
      </c>
      <c r="R1088" s="73">
        <f t="shared" si="650"/>
        <v>0</v>
      </c>
      <c r="S1088" s="73">
        <f t="shared" si="651"/>
        <v>0</v>
      </c>
      <c r="T1088" s="73">
        <f t="shared" si="652"/>
        <v>0</v>
      </c>
      <c r="U1088" s="73">
        <f t="shared" si="653"/>
        <v>0</v>
      </c>
      <c r="V1088" s="73">
        <f t="shared" si="654"/>
        <v>0</v>
      </c>
      <c r="W1088" s="73">
        <f t="shared" si="633"/>
        <v>0</v>
      </c>
      <c r="Y1088" s="72">
        <f t="shared" si="636"/>
        <v>0</v>
      </c>
      <c r="Z1088" s="73">
        <f t="shared" si="637"/>
        <v>0</v>
      </c>
      <c r="AA1088" s="58">
        <f t="shared" si="638"/>
        <v>0</v>
      </c>
      <c r="AB1088" s="72">
        <f t="shared" si="639"/>
        <v>0</v>
      </c>
      <c r="AC1088" s="72">
        <f t="shared" si="640"/>
        <v>0</v>
      </c>
      <c r="AD1088" s="73">
        <f t="shared" si="641"/>
        <v>0</v>
      </c>
      <c r="AE1088" s="73">
        <f t="shared" si="642"/>
        <v>0</v>
      </c>
      <c r="AF1088" s="1">
        <f t="shared" si="629"/>
        <v>0</v>
      </c>
      <c r="AH1088" s="1" t="str">
        <f t="shared" si="630"/>
        <v>No</v>
      </c>
    </row>
    <row r="1089" spans="1:34" hidden="1" x14ac:dyDescent="0.2">
      <c r="A1089" s="88">
        <v>1.2700000000000001E-3</v>
      </c>
      <c r="B1089" s="4">
        <f t="shared" si="631"/>
        <v>1.2700000000000001E-3</v>
      </c>
      <c r="C1089"/>
      <c r="D1089" s="213"/>
      <c r="E1089" s="44" t="s">
        <v>21</v>
      </c>
      <c r="F1089" s="14">
        <f t="shared" si="634"/>
        <v>0</v>
      </c>
      <c r="G1089" s="14">
        <f t="shared" si="635"/>
        <v>0</v>
      </c>
      <c r="H1089" s="101" t="str">
        <f>IF(ISNA(VLOOKUP(C1089,[1]Sheet1!$J$2:$J$2999,1,FALSE)),"No","Yes")</f>
        <v>No</v>
      </c>
      <c r="I1089" s="72">
        <f t="shared" si="643"/>
        <v>0</v>
      </c>
      <c r="J1089" s="72">
        <f t="shared" si="644"/>
        <v>0</v>
      </c>
      <c r="K1089" s="72">
        <f t="shared" si="645"/>
        <v>0</v>
      </c>
      <c r="L1089" s="72">
        <f t="shared" si="646"/>
        <v>0</v>
      </c>
      <c r="M1089" s="72">
        <f t="shared" si="647"/>
        <v>0</v>
      </c>
      <c r="N1089" s="72">
        <f t="shared" si="648"/>
        <v>0</v>
      </c>
      <c r="O1089" s="72">
        <f t="shared" si="632"/>
        <v>0</v>
      </c>
      <c r="Q1089" s="73">
        <f t="shared" si="649"/>
        <v>0</v>
      </c>
      <c r="R1089" s="73">
        <f t="shared" si="650"/>
        <v>0</v>
      </c>
      <c r="S1089" s="73">
        <f t="shared" si="651"/>
        <v>0</v>
      </c>
      <c r="T1089" s="73">
        <f t="shared" si="652"/>
        <v>0</v>
      </c>
      <c r="U1089" s="73">
        <f t="shared" si="653"/>
        <v>0</v>
      </c>
      <c r="V1089" s="73">
        <f t="shared" si="654"/>
        <v>0</v>
      </c>
      <c r="W1089" s="73">
        <f t="shared" si="633"/>
        <v>0</v>
      </c>
      <c r="Y1089" s="72">
        <f t="shared" si="636"/>
        <v>0</v>
      </c>
      <c r="Z1089" s="73">
        <f t="shared" si="637"/>
        <v>0</v>
      </c>
      <c r="AA1089" s="58">
        <f t="shared" si="638"/>
        <v>0</v>
      </c>
      <c r="AB1089" s="72">
        <f t="shared" si="639"/>
        <v>0</v>
      </c>
      <c r="AC1089" s="72">
        <f t="shared" si="640"/>
        <v>0</v>
      </c>
      <c r="AD1089" s="73">
        <f t="shared" si="641"/>
        <v>0</v>
      </c>
      <c r="AE1089" s="73">
        <f t="shared" si="642"/>
        <v>0</v>
      </c>
      <c r="AF1089" s="1">
        <f t="shared" ref="AF1089:AF1152" si="655">IF(H1089="NO",SUM(AA1089:AE1089)-E$2,SUM(AA1089:AE1089))</f>
        <v>0</v>
      </c>
      <c r="AH1089" s="1" t="str">
        <f t="shared" si="630"/>
        <v>No</v>
      </c>
    </row>
    <row r="1090" spans="1:34" hidden="1" x14ac:dyDescent="0.2">
      <c r="A1090" s="88">
        <v>1.271E-3</v>
      </c>
      <c r="B1090" s="4">
        <f t="shared" si="631"/>
        <v>1.271E-3</v>
      </c>
      <c r="C1090"/>
      <c r="D1090" s="213"/>
      <c r="E1090" s="44" t="s">
        <v>21</v>
      </c>
      <c r="F1090" s="14">
        <f t="shared" si="634"/>
        <v>0</v>
      </c>
      <c r="G1090" s="14">
        <f t="shared" si="635"/>
        <v>0</v>
      </c>
      <c r="H1090" s="101" t="str">
        <f>IF(ISNA(VLOOKUP(C1090,[1]Sheet1!$J$2:$J$2999,1,FALSE)),"No","Yes")</f>
        <v>No</v>
      </c>
      <c r="I1090" s="72">
        <f t="shared" si="643"/>
        <v>0</v>
      </c>
      <c r="J1090" s="72">
        <f t="shared" si="644"/>
        <v>0</v>
      </c>
      <c r="K1090" s="72">
        <f t="shared" si="645"/>
        <v>0</v>
      </c>
      <c r="L1090" s="72">
        <f t="shared" si="646"/>
        <v>0</v>
      </c>
      <c r="M1090" s="72">
        <f t="shared" si="647"/>
        <v>0</v>
      </c>
      <c r="N1090" s="72">
        <f t="shared" si="648"/>
        <v>0</v>
      </c>
      <c r="O1090" s="72">
        <f t="shared" si="632"/>
        <v>0</v>
      </c>
      <c r="Q1090" s="73">
        <f t="shared" si="649"/>
        <v>0</v>
      </c>
      <c r="R1090" s="73">
        <f t="shared" si="650"/>
        <v>0</v>
      </c>
      <c r="S1090" s="73">
        <f t="shared" si="651"/>
        <v>0</v>
      </c>
      <c r="T1090" s="73">
        <f t="shared" si="652"/>
        <v>0</v>
      </c>
      <c r="U1090" s="73">
        <f t="shared" si="653"/>
        <v>0</v>
      </c>
      <c r="V1090" s="73">
        <f t="shared" si="654"/>
        <v>0</v>
      </c>
      <c r="W1090" s="73">
        <f t="shared" si="633"/>
        <v>0</v>
      </c>
      <c r="Y1090" s="72">
        <f t="shared" si="636"/>
        <v>0</v>
      </c>
      <c r="Z1090" s="73">
        <f t="shared" si="637"/>
        <v>0</v>
      </c>
      <c r="AA1090" s="58">
        <f t="shared" si="638"/>
        <v>0</v>
      </c>
      <c r="AB1090" s="72">
        <f t="shared" si="639"/>
        <v>0</v>
      </c>
      <c r="AC1090" s="72">
        <f t="shared" si="640"/>
        <v>0</v>
      </c>
      <c r="AD1090" s="73">
        <f t="shared" si="641"/>
        <v>0</v>
      </c>
      <c r="AE1090" s="73">
        <f t="shared" si="642"/>
        <v>0</v>
      </c>
      <c r="AF1090" s="1">
        <f t="shared" si="655"/>
        <v>0</v>
      </c>
      <c r="AH1090" s="1" t="str">
        <f t="shared" si="630"/>
        <v>No</v>
      </c>
    </row>
    <row r="1091" spans="1:34" hidden="1" x14ac:dyDescent="0.2">
      <c r="A1091" s="88">
        <v>1.2720000000000001E-3</v>
      </c>
      <c r="B1091" s="4">
        <f t="shared" si="631"/>
        <v>1.2720000000000001E-3</v>
      </c>
      <c r="C1091"/>
      <c r="D1091" s="213"/>
      <c r="E1091" s="44" t="s">
        <v>21</v>
      </c>
      <c r="F1091" s="14">
        <f t="shared" si="634"/>
        <v>0</v>
      </c>
      <c r="G1091" s="14">
        <f t="shared" si="635"/>
        <v>0</v>
      </c>
      <c r="H1091" s="101" t="str">
        <f>IF(ISNA(VLOOKUP(C1091,[1]Sheet1!$J$2:$J$2999,1,FALSE)),"No","Yes")</f>
        <v>No</v>
      </c>
      <c r="I1091" s="72">
        <f t="shared" si="643"/>
        <v>0</v>
      </c>
      <c r="J1091" s="72">
        <f t="shared" si="644"/>
        <v>0</v>
      </c>
      <c r="K1091" s="72">
        <f t="shared" si="645"/>
        <v>0</v>
      </c>
      <c r="L1091" s="72">
        <f t="shared" si="646"/>
        <v>0</v>
      </c>
      <c r="M1091" s="72">
        <f t="shared" si="647"/>
        <v>0</v>
      </c>
      <c r="N1091" s="72">
        <f t="shared" si="648"/>
        <v>0</v>
      </c>
      <c r="O1091" s="72">
        <f t="shared" si="632"/>
        <v>0</v>
      </c>
      <c r="Q1091" s="73">
        <f t="shared" si="649"/>
        <v>0</v>
      </c>
      <c r="R1091" s="73">
        <f t="shared" si="650"/>
        <v>0</v>
      </c>
      <c r="S1091" s="73">
        <f t="shared" si="651"/>
        <v>0</v>
      </c>
      <c r="T1091" s="73">
        <f t="shared" si="652"/>
        <v>0</v>
      </c>
      <c r="U1091" s="73">
        <f t="shared" si="653"/>
        <v>0</v>
      </c>
      <c r="V1091" s="73">
        <f t="shared" si="654"/>
        <v>0</v>
      </c>
      <c r="W1091" s="73">
        <f t="shared" si="633"/>
        <v>0</v>
      </c>
      <c r="Y1091" s="72">
        <f t="shared" si="636"/>
        <v>0</v>
      </c>
      <c r="Z1091" s="73">
        <f t="shared" si="637"/>
        <v>0</v>
      </c>
      <c r="AA1091" s="58">
        <f t="shared" si="638"/>
        <v>0</v>
      </c>
      <c r="AB1091" s="72">
        <f t="shared" si="639"/>
        <v>0</v>
      </c>
      <c r="AC1091" s="72">
        <f t="shared" si="640"/>
        <v>0</v>
      </c>
      <c r="AD1091" s="73">
        <f t="shared" si="641"/>
        <v>0</v>
      </c>
      <c r="AE1091" s="73">
        <f t="shared" si="642"/>
        <v>0</v>
      </c>
      <c r="AF1091" s="1">
        <f t="shared" si="655"/>
        <v>0</v>
      </c>
      <c r="AH1091" s="1" t="str">
        <f t="shared" si="630"/>
        <v>No</v>
      </c>
    </row>
    <row r="1092" spans="1:34" hidden="1" x14ac:dyDescent="0.2">
      <c r="A1092" s="88">
        <v>1.273E-3</v>
      </c>
      <c r="B1092" s="4">
        <f t="shared" si="631"/>
        <v>1.273E-3</v>
      </c>
      <c r="C1092"/>
      <c r="D1092" s="213"/>
      <c r="E1092" s="44" t="s">
        <v>21</v>
      </c>
      <c r="F1092" s="14">
        <f t="shared" si="634"/>
        <v>0</v>
      </c>
      <c r="G1092" s="14">
        <f t="shared" si="635"/>
        <v>0</v>
      </c>
      <c r="H1092" s="101" t="str">
        <f>IF(ISNA(VLOOKUP(C1092,[1]Sheet1!$J$2:$J$2999,1,FALSE)),"No","Yes")</f>
        <v>No</v>
      </c>
      <c r="I1092" s="72">
        <f t="shared" si="643"/>
        <v>0</v>
      </c>
      <c r="J1092" s="72">
        <f t="shared" si="644"/>
        <v>0</v>
      </c>
      <c r="K1092" s="72">
        <f t="shared" si="645"/>
        <v>0</v>
      </c>
      <c r="L1092" s="72">
        <f t="shared" si="646"/>
        <v>0</v>
      </c>
      <c r="M1092" s="72">
        <f t="shared" si="647"/>
        <v>0</v>
      </c>
      <c r="N1092" s="72">
        <f t="shared" si="648"/>
        <v>0</v>
      </c>
      <c r="O1092" s="72">
        <f t="shared" si="632"/>
        <v>0</v>
      </c>
      <c r="Q1092" s="73">
        <f t="shared" si="649"/>
        <v>0</v>
      </c>
      <c r="R1092" s="73">
        <f t="shared" si="650"/>
        <v>0</v>
      </c>
      <c r="S1092" s="73">
        <f t="shared" si="651"/>
        <v>0</v>
      </c>
      <c r="T1092" s="73">
        <f t="shared" si="652"/>
        <v>0</v>
      </c>
      <c r="U1092" s="73">
        <f t="shared" si="653"/>
        <v>0</v>
      </c>
      <c r="V1092" s="73">
        <f t="shared" si="654"/>
        <v>0</v>
      </c>
      <c r="W1092" s="73">
        <f t="shared" si="633"/>
        <v>0</v>
      </c>
      <c r="Y1092" s="72">
        <f t="shared" si="636"/>
        <v>0</v>
      </c>
      <c r="Z1092" s="73">
        <f t="shared" si="637"/>
        <v>0</v>
      </c>
      <c r="AA1092" s="58">
        <f t="shared" si="638"/>
        <v>0</v>
      </c>
      <c r="AB1092" s="72">
        <f t="shared" si="639"/>
        <v>0</v>
      </c>
      <c r="AC1092" s="72">
        <f t="shared" si="640"/>
        <v>0</v>
      </c>
      <c r="AD1092" s="73">
        <f t="shared" si="641"/>
        <v>0</v>
      </c>
      <c r="AE1092" s="73">
        <f t="shared" si="642"/>
        <v>0</v>
      </c>
      <c r="AF1092" s="1">
        <f t="shared" si="655"/>
        <v>0</v>
      </c>
      <c r="AH1092" s="1" t="str">
        <f t="shared" si="630"/>
        <v>No</v>
      </c>
    </row>
    <row r="1093" spans="1:34" hidden="1" x14ac:dyDescent="0.2">
      <c r="A1093" s="88">
        <v>1.274E-3</v>
      </c>
      <c r="B1093" s="4">
        <f t="shared" si="631"/>
        <v>1.274E-3</v>
      </c>
      <c r="C1093"/>
      <c r="D1093" s="213"/>
      <c r="E1093" s="44" t="s">
        <v>21</v>
      </c>
      <c r="F1093" s="14">
        <f t="shared" si="634"/>
        <v>0</v>
      </c>
      <c r="G1093" s="14">
        <f t="shared" si="635"/>
        <v>0</v>
      </c>
      <c r="H1093" s="101" t="str">
        <f>IF(ISNA(VLOOKUP(C1093,[1]Sheet1!$J$2:$J$2999,1,FALSE)),"No","Yes")</f>
        <v>No</v>
      </c>
      <c r="I1093" s="72">
        <f t="shared" si="643"/>
        <v>0</v>
      </c>
      <c r="J1093" s="72">
        <f t="shared" si="644"/>
        <v>0</v>
      </c>
      <c r="K1093" s="72">
        <f t="shared" si="645"/>
        <v>0</v>
      </c>
      <c r="L1093" s="72">
        <f t="shared" si="646"/>
        <v>0</v>
      </c>
      <c r="M1093" s="72">
        <f t="shared" si="647"/>
        <v>0</v>
      </c>
      <c r="N1093" s="72">
        <f t="shared" si="648"/>
        <v>0</v>
      </c>
      <c r="O1093" s="72">
        <f t="shared" si="632"/>
        <v>0</v>
      </c>
      <c r="Q1093" s="73">
        <f t="shared" si="649"/>
        <v>0</v>
      </c>
      <c r="R1093" s="73">
        <f t="shared" si="650"/>
        <v>0</v>
      </c>
      <c r="S1093" s="73">
        <f t="shared" si="651"/>
        <v>0</v>
      </c>
      <c r="T1093" s="73">
        <f t="shared" si="652"/>
        <v>0</v>
      </c>
      <c r="U1093" s="73">
        <f t="shared" si="653"/>
        <v>0</v>
      </c>
      <c r="V1093" s="73">
        <f t="shared" si="654"/>
        <v>0</v>
      </c>
      <c r="W1093" s="73">
        <f t="shared" si="633"/>
        <v>0</v>
      </c>
      <c r="Y1093" s="72">
        <f t="shared" si="636"/>
        <v>0</v>
      </c>
      <c r="Z1093" s="73">
        <f t="shared" si="637"/>
        <v>0</v>
      </c>
      <c r="AA1093" s="58">
        <f t="shared" si="638"/>
        <v>0</v>
      </c>
      <c r="AB1093" s="72">
        <f t="shared" si="639"/>
        <v>0</v>
      </c>
      <c r="AC1093" s="72">
        <f t="shared" si="640"/>
        <v>0</v>
      </c>
      <c r="AD1093" s="73">
        <f t="shared" si="641"/>
        <v>0</v>
      </c>
      <c r="AE1093" s="73">
        <f t="shared" si="642"/>
        <v>0</v>
      </c>
      <c r="AF1093" s="1">
        <f t="shared" si="655"/>
        <v>0</v>
      </c>
      <c r="AH1093" s="1" t="str">
        <f t="shared" ref="AH1093:AH1156" si="656">IF(ISERROR(VLOOKUP(D1093,AI$12:AI$100,1,FALSE)),"No","Yes")</f>
        <v>No</v>
      </c>
    </row>
    <row r="1094" spans="1:34" hidden="1" x14ac:dyDescent="0.2">
      <c r="A1094" s="88">
        <v>1.2750000000000001E-3</v>
      </c>
      <c r="B1094" s="4">
        <f t="shared" si="631"/>
        <v>1.2750000000000001E-3</v>
      </c>
      <c r="C1094"/>
      <c r="D1094" s="213"/>
      <c r="E1094" s="44" t="s">
        <v>21</v>
      </c>
      <c r="F1094" s="14">
        <f t="shared" si="634"/>
        <v>0</v>
      </c>
      <c r="G1094" s="14">
        <f t="shared" si="635"/>
        <v>0</v>
      </c>
      <c r="H1094" s="101" t="str">
        <f>IF(ISNA(VLOOKUP(C1094,[1]Sheet1!$J$2:$J$2999,1,FALSE)),"No","Yes")</f>
        <v>No</v>
      </c>
      <c r="I1094" s="72">
        <f t="shared" si="643"/>
        <v>0</v>
      </c>
      <c r="J1094" s="72">
        <f t="shared" si="644"/>
        <v>0</v>
      </c>
      <c r="K1094" s="72">
        <f t="shared" si="645"/>
        <v>0</v>
      </c>
      <c r="L1094" s="72">
        <f t="shared" si="646"/>
        <v>0</v>
      </c>
      <c r="M1094" s="72">
        <f t="shared" si="647"/>
        <v>0</v>
      </c>
      <c r="N1094" s="72">
        <f t="shared" si="648"/>
        <v>0</v>
      </c>
      <c r="O1094" s="72">
        <f t="shared" si="632"/>
        <v>0</v>
      </c>
      <c r="Q1094" s="73">
        <f t="shared" si="649"/>
        <v>0</v>
      </c>
      <c r="R1094" s="73">
        <f t="shared" si="650"/>
        <v>0</v>
      </c>
      <c r="S1094" s="73">
        <f t="shared" si="651"/>
        <v>0</v>
      </c>
      <c r="T1094" s="73">
        <f t="shared" si="652"/>
        <v>0</v>
      </c>
      <c r="U1094" s="73">
        <f t="shared" si="653"/>
        <v>0</v>
      </c>
      <c r="V1094" s="73">
        <f t="shared" si="654"/>
        <v>0</v>
      </c>
      <c r="W1094" s="73">
        <f t="shared" si="633"/>
        <v>0</v>
      </c>
      <c r="Y1094" s="72">
        <f t="shared" si="636"/>
        <v>0</v>
      </c>
      <c r="Z1094" s="73">
        <f t="shared" si="637"/>
        <v>0</v>
      </c>
      <c r="AA1094" s="58">
        <f t="shared" si="638"/>
        <v>0</v>
      </c>
      <c r="AB1094" s="72">
        <f t="shared" si="639"/>
        <v>0</v>
      </c>
      <c r="AC1094" s="72">
        <f t="shared" si="640"/>
        <v>0</v>
      </c>
      <c r="AD1094" s="73">
        <f t="shared" si="641"/>
        <v>0</v>
      </c>
      <c r="AE1094" s="73">
        <f t="shared" si="642"/>
        <v>0</v>
      </c>
      <c r="AF1094" s="1">
        <f t="shared" si="655"/>
        <v>0</v>
      </c>
      <c r="AH1094" s="1" t="str">
        <f t="shared" si="656"/>
        <v>No</v>
      </c>
    </row>
    <row r="1095" spans="1:34" hidden="1" x14ac:dyDescent="0.2">
      <c r="A1095" s="88">
        <v>1.276E-3</v>
      </c>
      <c r="B1095" s="4">
        <f t="shared" si="631"/>
        <v>1.276E-3</v>
      </c>
      <c r="C1095"/>
      <c r="D1095" s="213"/>
      <c r="E1095" s="44" t="s">
        <v>21</v>
      </c>
      <c r="F1095" s="14">
        <f t="shared" si="634"/>
        <v>0</v>
      </c>
      <c r="G1095" s="14">
        <f t="shared" si="635"/>
        <v>0</v>
      </c>
      <c r="H1095" s="101" t="str">
        <f>IF(ISNA(VLOOKUP(C1095,[1]Sheet1!$J$2:$J$2999,1,FALSE)),"No","Yes")</f>
        <v>No</v>
      </c>
      <c r="I1095" s="72">
        <f t="shared" si="643"/>
        <v>0</v>
      </c>
      <c r="J1095" s="72">
        <f t="shared" si="644"/>
        <v>0</v>
      </c>
      <c r="K1095" s="72">
        <f t="shared" si="645"/>
        <v>0</v>
      </c>
      <c r="L1095" s="72">
        <f t="shared" si="646"/>
        <v>0</v>
      </c>
      <c r="M1095" s="72">
        <f t="shared" si="647"/>
        <v>0</v>
      </c>
      <c r="N1095" s="72">
        <f t="shared" si="648"/>
        <v>0</v>
      </c>
      <c r="O1095" s="72">
        <f t="shared" si="632"/>
        <v>0</v>
      </c>
      <c r="Q1095" s="73">
        <f t="shared" si="649"/>
        <v>0</v>
      </c>
      <c r="R1095" s="73">
        <f t="shared" si="650"/>
        <v>0</v>
      </c>
      <c r="S1095" s="73">
        <f t="shared" si="651"/>
        <v>0</v>
      </c>
      <c r="T1095" s="73">
        <f t="shared" si="652"/>
        <v>0</v>
      </c>
      <c r="U1095" s="73">
        <f t="shared" si="653"/>
        <v>0</v>
      </c>
      <c r="V1095" s="73">
        <f t="shared" si="654"/>
        <v>0</v>
      </c>
      <c r="W1095" s="73">
        <f t="shared" si="633"/>
        <v>0</v>
      </c>
      <c r="Y1095" s="72">
        <f t="shared" si="636"/>
        <v>0</v>
      </c>
      <c r="Z1095" s="73">
        <f t="shared" si="637"/>
        <v>0</v>
      </c>
      <c r="AA1095" s="58">
        <f t="shared" si="638"/>
        <v>0</v>
      </c>
      <c r="AB1095" s="72">
        <f t="shared" si="639"/>
        <v>0</v>
      </c>
      <c r="AC1095" s="72">
        <f t="shared" si="640"/>
        <v>0</v>
      </c>
      <c r="AD1095" s="73">
        <f t="shared" si="641"/>
        <v>0</v>
      </c>
      <c r="AE1095" s="73">
        <f t="shared" si="642"/>
        <v>0</v>
      </c>
      <c r="AF1095" s="1">
        <f t="shared" si="655"/>
        <v>0</v>
      </c>
      <c r="AH1095" s="1" t="str">
        <f t="shared" si="656"/>
        <v>No</v>
      </c>
    </row>
    <row r="1096" spans="1:34" hidden="1" x14ac:dyDescent="0.2">
      <c r="A1096" s="88">
        <v>1.2769999999999999E-3</v>
      </c>
      <c r="B1096" s="4">
        <f t="shared" si="631"/>
        <v>1.2769999999999999E-3</v>
      </c>
      <c r="C1096"/>
      <c r="D1096" s="213"/>
      <c r="E1096" s="44" t="s">
        <v>21</v>
      </c>
      <c r="F1096" s="14">
        <f t="shared" si="634"/>
        <v>0</v>
      </c>
      <c r="G1096" s="14">
        <f t="shared" si="635"/>
        <v>0</v>
      </c>
      <c r="H1096" s="101" t="str">
        <f>IF(ISNA(VLOOKUP(C1096,[1]Sheet1!$J$2:$J$2999,1,FALSE)),"No","Yes")</f>
        <v>No</v>
      </c>
      <c r="I1096" s="72">
        <f t="shared" si="643"/>
        <v>0</v>
      </c>
      <c r="J1096" s="72">
        <f t="shared" si="644"/>
        <v>0</v>
      </c>
      <c r="K1096" s="72">
        <f t="shared" si="645"/>
        <v>0</v>
      </c>
      <c r="L1096" s="72">
        <f t="shared" si="646"/>
        <v>0</v>
      </c>
      <c r="M1096" s="72">
        <f t="shared" si="647"/>
        <v>0</v>
      </c>
      <c r="N1096" s="72">
        <f t="shared" si="648"/>
        <v>0</v>
      </c>
      <c r="O1096" s="72">
        <f t="shared" si="632"/>
        <v>0</v>
      </c>
      <c r="Q1096" s="73">
        <f t="shared" si="649"/>
        <v>0</v>
      </c>
      <c r="R1096" s="73">
        <f t="shared" si="650"/>
        <v>0</v>
      </c>
      <c r="S1096" s="73">
        <f t="shared" si="651"/>
        <v>0</v>
      </c>
      <c r="T1096" s="73">
        <f t="shared" si="652"/>
        <v>0</v>
      </c>
      <c r="U1096" s="73">
        <f t="shared" si="653"/>
        <v>0</v>
      </c>
      <c r="V1096" s="73">
        <f t="shared" si="654"/>
        <v>0</v>
      </c>
      <c r="W1096" s="73">
        <f t="shared" si="633"/>
        <v>0</v>
      </c>
      <c r="Y1096" s="72">
        <f t="shared" si="636"/>
        <v>0</v>
      </c>
      <c r="Z1096" s="73">
        <f t="shared" si="637"/>
        <v>0</v>
      </c>
      <c r="AA1096" s="58">
        <f t="shared" si="638"/>
        <v>0</v>
      </c>
      <c r="AB1096" s="72">
        <f t="shared" si="639"/>
        <v>0</v>
      </c>
      <c r="AC1096" s="72">
        <f t="shared" si="640"/>
        <v>0</v>
      </c>
      <c r="AD1096" s="73">
        <f t="shared" si="641"/>
        <v>0</v>
      </c>
      <c r="AE1096" s="73">
        <f t="shared" si="642"/>
        <v>0</v>
      </c>
      <c r="AF1096" s="1">
        <f t="shared" si="655"/>
        <v>0</v>
      </c>
      <c r="AH1096" s="1" t="str">
        <f t="shared" si="656"/>
        <v>No</v>
      </c>
    </row>
    <row r="1097" spans="1:34" hidden="1" x14ac:dyDescent="0.2">
      <c r="A1097" s="88">
        <v>1.2780000000000001E-3</v>
      </c>
      <c r="B1097" s="4">
        <f t="shared" si="631"/>
        <v>1.2780000000000001E-3</v>
      </c>
      <c r="C1097"/>
      <c r="D1097" s="213"/>
      <c r="E1097" s="44" t="s">
        <v>21</v>
      </c>
      <c r="F1097" s="14">
        <f t="shared" si="634"/>
        <v>0</v>
      </c>
      <c r="G1097" s="14">
        <f t="shared" si="635"/>
        <v>0</v>
      </c>
      <c r="H1097" s="101" t="str">
        <f>IF(ISNA(VLOOKUP(C1097,[1]Sheet1!$J$2:$J$2999,1,FALSE)),"No","Yes")</f>
        <v>No</v>
      </c>
      <c r="I1097" s="72">
        <f t="shared" si="643"/>
        <v>0</v>
      </c>
      <c r="J1097" s="72">
        <f t="shared" si="644"/>
        <v>0</v>
      </c>
      <c r="K1097" s="72">
        <f t="shared" si="645"/>
        <v>0</v>
      </c>
      <c r="L1097" s="72">
        <f t="shared" si="646"/>
        <v>0</v>
      </c>
      <c r="M1097" s="72">
        <f t="shared" si="647"/>
        <v>0</v>
      </c>
      <c r="N1097" s="72">
        <f t="shared" si="648"/>
        <v>0</v>
      </c>
      <c r="O1097" s="72">
        <f t="shared" si="632"/>
        <v>0</v>
      </c>
      <c r="Q1097" s="73">
        <f t="shared" si="649"/>
        <v>0</v>
      </c>
      <c r="R1097" s="73">
        <f t="shared" si="650"/>
        <v>0</v>
      </c>
      <c r="S1097" s="73">
        <f t="shared" si="651"/>
        <v>0</v>
      </c>
      <c r="T1097" s="73">
        <f t="shared" si="652"/>
        <v>0</v>
      </c>
      <c r="U1097" s="73">
        <f t="shared" si="653"/>
        <v>0</v>
      </c>
      <c r="V1097" s="73">
        <f t="shared" si="654"/>
        <v>0</v>
      </c>
      <c r="W1097" s="73">
        <f t="shared" si="633"/>
        <v>0</v>
      </c>
      <c r="Y1097" s="72">
        <f t="shared" si="636"/>
        <v>0</v>
      </c>
      <c r="Z1097" s="73">
        <f t="shared" si="637"/>
        <v>0</v>
      </c>
      <c r="AA1097" s="58">
        <f t="shared" si="638"/>
        <v>0</v>
      </c>
      <c r="AB1097" s="72">
        <f t="shared" si="639"/>
        <v>0</v>
      </c>
      <c r="AC1097" s="72">
        <f t="shared" si="640"/>
        <v>0</v>
      </c>
      <c r="AD1097" s="73">
        <f t="shared" si="641"/>
        <v>0</v>
      </c>
      <c r="AE1097" s="73">
        <f t="shared" si="642"/>
        <v>0</v>
      </c>
      <c r="AF1097" s="1">
        <f t="shared" si="655"/>
        <v>0</v>
      </c>
      <c r="AH1097" s="1" t="str">
        <f t="shared" si="656"/>
        <v>No</v>
      </c>
    </row>
    <row r="1098" spans="1:34" hidden="1" x14ac:dyDescent="0.2">
      <c r="A1098" s="88">
        <v>1.279E-3</v>
      </c>
      <c r="B1098" s="4">
        <f t="shared" si="631"/>
        <v>1.279E-3</v>
      </c>
      <c r="C1098"/>
      <c r="D1098" s="213"/>
      <c r="E1098" s="44" t="s">
        <v>21</v>
      </c>
      <c r="F1098" s="14">
        <f t="shared" si="634"/>
        <v>0</v>
      </c>
      <c r="G1098" s="14">
        <f t="shared" si="635"/>
        <v>0</v>
      </c>
      <c r="H1098" s="101" t="str">
        <f>IF(ISNA(VLOOKUP(C1098,[1]Sheet1!$J$2:$J$2999,1,FALSE)),"No","Yes")</f>
        <v>No</v>
      </c>
      <c r="I1098" s="72">
        <f t="shared" si="643"/>
        <v>0</v>
      </c>
      <c r="J1098" s="72">
        <f t="shared" si="644"/>
        <v>0</v>
      </c>
      <c r="K1098" s="72">
        <f t="shared" si="645"/>
        <v>0</v>
      </c>
      <c r="L1098" s="72">
        <f t="shared" si="646"/>
        <v>0</v>
      </c>
      <c r="M1098" s="72">
        <f t="shared" si="647"/>
        <v>0</v>
      </c>
      <c r="N1098" s="72">
        <f t="shared" si="648"/>
        <v>0</v>
      </c>
      <c r="O1098" s="72">
        <f t="shared" si="632"/>
        <v>0</v>
      </c>
      <c r="Q1098" s="73">
        <f t="shared" si="649"/>
        <v>0</v>
      </c>
      <c r="R1098" s="73">
        <f t="shared" si="650"/>
        <v>0</v>
      </c>
      <c r="S1098" s="73">
        <f t="shared" si="651"/>
        <v>0</v>
      </c>
      <c r="T1098" s="73">
        <f t="shared" si="652"/>
        <v>0</v>
      </c>
      <c r="U1098" s="73">
        <f t="shared" si="653"/>
        <v>0</v>
      </c>
      <c r="V1098" s="73">
        <f t="shared" si="654"/>
        <v>0</v>
      </c>
      <c r="W1098" s="73">
        <f t="shared" si="633"/>
        <v>0</v>
      </c>
      <c r="Y1098" s="72">
        <f t="shared" si="636"/>
        <v>0</v>
      </c>
      <c r="Z1098" s="73">
        <f t="shared" si="637"/>
        <v>0</v>
      </c>
      <c r="AA1098" s="58">
        <f t="shared" si="638"/>
        <v>0</v>
      </c>
      <c r="AB1098" s="72">
        <f t="shared" si="639"/>
        <v>0</v>
      </c>
      <c r="AC1098" s="72">
        <f t="shared" si="640"/>
        <v>0</v>
      </c>
      <c r="AD1098" s="73">
        <f t="shared" si="641"/>
        <v>0</v>
      </c>
      <c r="AE1098" s="73">
        <f t="shared" si="642"/>
        <v>0</v>
      </c>
      <c r="AF1098" s="1">
        <f t="shared" si="655"/>
        <v>0</v>
      </c>
      <c r="AH1098" s="1" t="str">
        <f t="shared" si="656"/>
        <v>No</v>
      </c>
    </row>
    <row r="1099" spans="1:34" hidden="1" x14ac:dyDescent="0.2">
      <c r="A1099" s="88">
        <v>1.2799999999999999E-3</v>
      </c>
      <c r="B1099" s="4">
        <f t="shared" si="631"/>
        <v>1.2799999999999999E-3</v>
      </c>
      <c r="C1099"/>
      <c r="D1099" s="213"/>
      <c r="E1099" s="44" t="s">
        <v>21</v>
      </c>
      <c r="F1099" s="14">
        <f t="shared" si="634"/>
        <v>0</v>
      </c>
      <c r="G1099" s="14">
        <f t="shared" si="635"/>
        <v>0</v>
      </c>
      <c r="H1099" s="101" t="str">
        <f>IF(ISNA(VLOOKUP(C1099,[1]Sheet1!$J$2:$J$2999,1,FALSE)),"No","Yes")</f>
        <v>No</v>
      </c>
      <c r="I1099" s="72">
        <f t="shared" si="643"/>
        <v>0</v>
      </c>
      <c r="J1099" s="72">
        <f t="shared" si="644"/>
        <v>0</v>
      </c>
      <c r="K1099" s="72">
        <f t="shared" si="645"/>
        <v>0</v>
      </c>
      <c r="L1099" s="72">
        <f t="shared" si="646"/>
        <v>0</v>
      </c>
      <c r="M1099" s="72">
        <f t="shared" si="647"/>
        <v>0</v>
      </c>
      <c r="N1099" s="72">
        <f t="shared" si="648"/>
        <v>0</v>
      </c>
      <c r="O1099" s="72">
        <f t="shared" si="632"/>
        <v>0</v>
      </c>
      <c r="Q1099" s="73">
        <f t="shared" si="649"/>
        <v>0</v>
      </c>
      <c r="R1099" s="73">
        <f t="shared" si="650"/>
        <v>0</v>
      </c>
      <c r="S1099" s="73">
        <f t="shared" si="651"/>
        <v>0</v>
      </c>
      <c r="T1099" s="73">
        <f t="shared" si="652"/>
        <v>0</v>
      </c>
      <c r="U1099" s="73">
        <f t="shared" si="653"/>
        <v>0</v>
      </c>
      <c r="V1099" s="73">
        <f t="shared" si="654"/>
        <v>0</v>
      </c>
      <c r="W1099" s="73">
        <f t="shared" si="633"/>
        <v>0</v>
      </c>
      <c r="Y1099" s="72">
        <f t="shared" si="636"/>
        <v>0</v>
      </c>
      <c r="Z1099" s="73">
        <f t="shared" si="637"/>
        <v>0</v>
      </c>
      <c r="AA1099" s="58">
        <f t="shared" si="638"/>
        <v>0</v>
      </c>
      <c r="AB1099" s="72">
        <f t="shared" si="639"/>
        <v>0</v>
      </c>
      <c r="AC1099" s="72">
        <f t="shared" si="640"/>
        <v>0</v>
      </c>
      <c r="AD1099" s="73">
        <f t="shared" si="641"/>
        <v>0</v>
      </c>
      <c r="AE1099" s="73">
        <f t="shared" si="642"/>
        <v>0</v>
      </c>
      <c r="AF1099" s="1">
        <f t="shared" si="655"/>
        <v>0</v>
      </c>
      <c r="AH1099" s="1" t="str">
        <f t="shared" si="656"/>
        <v>No</v>
      </c>
    </row>
    <row r="1100" spans="1:34" hidden="1" x14ac:dyDescent="0.2">
      <c r="A1100" s="88">
        <v>1.281E-3</v>
      </c>
      <c r="B1100" s="4">
        <f t="shared" si="631"/>
        <v>1.281E-3</v>
      </c>
      <c r="C1100"/>
      <c r="D1100" s="213"/>
      <c r="E1100" s="44" t="s">
        <v>21</v>
      </c>
      <c r="F1100" s="14">
        <f t="shared" si="634"/>
        <v>0</v>
      </c>
      <c r="G1100" s="14">
        <f t="shared" si="635"/>
        <v>0</v>
      </c>
      <c r="H1100" s="101" t="str">
        <f>IF(ISNA(VLOOKUP(C1100,[1]Sheet1!$J$2:$J$2999,1,FALSE)),"No","Yes")</f>
        <v>No</v>
      </c>
      <c r="I1100" s="72">
        <f t="shared" si="643"/>
        <v>0</v>
      </c>
      <c r="J1100" s="72">
        <f t="shared" si="644"/>
        <v>0</v>
      </c>
      <c r="K1100" s="72">
        <f t="shared" si="645"/>
        <v>0</v>
      </c>
      <c r="L1100" s="72">
        <f t="shared" si="646"/>
        <v>0</v>
      </c>
      <c r="M1100" s="72">
        <f t="shared" si="647"/>
        <v>0</v>
      </c>
      <c r="N1100" s="72">
        <f t="shared" si="648"/>
        <v>0</v>
      </c>
      <c r="O1100" s="72">
        <f t="shared" si="632"/>
        <v>0</v>
      </c>
      <c r="Q1100" s="73">
        <f t="shared" si="649"/>
        <v>0</v>
      </c>
      <c r="R1100" s="73">
        <f t="shared" si="650"/>
        <v>0</v>
      </c>
      <c r="S1100" s="73">
        <f t="shared" si="651"/>
        <v>0</v>
      </c>
      <c r="T1100" s="73">
        <f t="shared" si="652"/>
        <v>0</v>
      </c>
      <c r="U1100" s="73">
        <f t="shared" si="653"/>
        <v>0</v>
      </c>
      <c r="V1100" s="73">
        <f t="shared" si="654"/>
        <v>0</v>
      </c>
      <c r="W1100" s="73">
        <f t="shared" si="633"/>
        <v>0</v>
      </c>
      <c r="Y1100" s="72">
        <f t="shared" si="636"/>
        <v>0</v>
      </c>
      <c r="Z1100" s="73">
        <f t="shared" si="637"/>
        <v>0</v>
      </c>
      <c r="AA1100" s="58">
        <f t="shared" si="638"/>
        <v>0</v>
      </c>
      <c r="AB1100" s="72">
        <f t="shared" si="639"/>
        <v>0</v>
      </c>
      <c r="AC1100" s="72">
        <f t="shared" si="640"/>
        <v>0</v>
      </c>
      <c r="AD1100" s="73">
        <f t="shared" si="641"/>
        <v>0</v>
      </c>
      <c r="AE1100" s="73">
        <f t="shared" si="642"/>
        <v>0</v>
      </c>
      <c r="AF1100" s="1">
        <f t="shared" si="655"/>
        <v>0</v>
      </c>
      <c r="AH1100" s="1" t="str">
        <f t="shared" si="656"/>
        <v>No</v>
      </c>
    </row>
    <row r="1101" spans="1:34" hidden="1" x14ac:dyDescent="0.2">
      <c r="A1101" s="88">
        <v>1.2819999999999999E-3</v>
      </c>
      <c r="B1101" s="4">
        <f t="shared" si="631"/>
        <v>1.2819999999999999E-3</v>
      </c>
      <c r="C1101"/>
      <c r="D1101" s="213"/>
      <c r="E1101" s="44" t="s">
        <v>21</v>
      </c>
      <c r="F1101" s="14">
        <f t="shared" si="634"/>
        <v>0</v>
      </c>
      <c r="G1101" s="14">
        <f t="shared" si="635"/>
        <v>0</v>
      </c>
      <c r="H1101" s="101" t="str">
        <f>IF(ISNA(VLOOKUP(C1101,[1]Sheet1!$J$2:$J$2999,1,FALSE)),"No","Yes")</f>
        <v>No</v>
      </c>
      <c r="I1101" s="72">
        <f t="shared" si="643"/>
        <v>0</v>
      </c>
      <c r="J1101" s="72">
        <f t="shared" si="644"/>
        <v>0</v>
      </c>
      <c r="K1101" s="72">
        <f t="shared" si="645"/>
        <v>0</v>
      </c>
      <c r="L1101" s="72">
        <f t="shared" si="646"/>
        <v>0</v>
      </c>
      <c r="M1101" s="72">
        <f t="shared" si="647"/>
        <v>0</v>
      </c>
      <c r="N1101" s="72">
        <f t="shared" si="648"/>
        <v>0</v>
      </c>
      <c r="O1101" s="72">
        <f t="shared" si="632"/>
        <v>0</v>
      </c>
      <c r="Q1101" s="73">
        <f t="shared" si="649"/>
        <v>0</v>
      </c>
      <c r="R1101" s="73">
        <f t="shared" si="650"/>
        <v>0</v>
      </c>
      <c r="S1101" s="73">
        <f t="shared" si="651"/>
        <v>0</v>
      </c>
      <c r="T1101" s="73">
        <f t="shared" si="652"/>
        <v>0</v>
      </c>
      <c r="U1101" s="73">
        <f t="shared" si="653"/>
        <v>0</v>
      </c>
      <c r="V1101" s="73">
        <f t="shared" si="654"/>
        <v>0</v>
      </c>
      <c r="W1101" s="73">
        <f t="shared" si="633"/>
        <v>0</v>
      </c>
      <c r="Y1101" s="72">
        <f t="shared" si="636"/>
        <v>0</v>
      </c>
      <c r="Z1101" s="73">
        <f t="shared" si="637"/>
        <v>0</v>
      </c>
      <c r="AA1101" s="58">
        <f t="shared" si="638"/>
        <v>0</v>
      </c>
      <c r="AB1101" s="72">
        <f t="shared" si="639"/>
        <v>0</v>
      </c>
      <c r="AC1101" s="72">
        <f t="shared" si="640"/>
        <v>0</v>
      </c>
      <c r="AD1101" s="73">
        <f t="shared" si="641"/>
        <v>0</v>
      </c>
      <c r="AE1101" s="73">
        <f t="shared" si="642"/>
        <v>0</v>
      </c>
      <c r="AF1101" s="1">
        <f t="shared" si="655"/>
        <v>0</v>
      </c>
      <c r="AH1101" s="1" t="str">
        <f t="shared" si="656"/>
        <v>No</v>
      </c>
    </row>
    <row r="1102" spans="1:34" hidden="1" x14ac:dyDescent="0.2">
      <c r="A1102" s="88">
        <v>1.2830000000000001E-3</v>
      </c>
      <c r="B1102" s="4">
        <f t="shared" si="631"/>
        <v>1.2830000000000001E-3</v>
      </c>
      <c r="C1102"/>
      <c r="D1102" s="213"/>
      <c r="E1102" s="44" t="s">
        <v>21</v>
      </c>
      <c r="F1102" s="14">
        <f t="shared" si="634"/>
        <v>0</v>
      </c>
      <c r="G1102" s="14">
        <f t="shared" si="635"/>
        <v>0</v>
      </c>
      <c r="H1102" s="101" t="str">
        <f>IF(ISNA(VLOOKUP(C1102,[1]Sheet1!$J$2:$J$2999,1,FALSE)),"No","Yes")</f>
        <v>No</v>
      </c>
      <c r="I1102" s="72">
        <f t="shared" si="643"/>
        <v>0</v>
      </c>
      <c r="J1102" s="72">
        <f t="shared" si="644"/>
        <v>0</v>
      </c>
      <c r="K1102" s="72">
        <f t="shared" si="645"/>
        <v>0</v>
      </c>
      <c r="L1102" s="72">
        <f t="shared" si="646"/>
        <v>0</v>
      </c>
      <c r="M1102" s="72">
        <f t="shared" si="647"/>
        <v>0</v>
      </c>
      <c r="N1102" s="72">
        <f t="shared" si="648"/>
        <v>0</v>
      </c>
      <c r="O1102" s="72">
        <f t="shared" si="632"/>
        <v>0</v>
      </c>
      <c r="Q1102" s="73">
        <f t="shared" si="649"/>
        <v>0</v>
      </c>
      <c r="R1102" s="73">
        <f t="shared" si="650"/>
        <v>0</v>
      </c>
      <c r="S1102" s="73">
        <f t="shared" si="651"/>
        <v>0</v>
      </c>
      <c r="T1102" s="73">
        <f t="shared" si="652"/>
        <v>0</v>
      </c>
      <c r="U1102" s="73">
        <f t="shared" si="653"/>
        <v>0</v>
      </c>
      <c r="V1102" s="73">
        <f t="shared" si="654"/>
        <v>0</v>
      </c>
      <c r="W1102" s="73">
        <f t="shared" si="633"/>
        <v>0</v>
      </c>
      <c r="Y1102" s="72">
        <f t="shared" si="636"/>
        <v>0</v>
      </c>
      <c r="Z1102" s="73">
        <f t="shared" si="637"/>
        <v>0</v>
      </c>
      <c r="AA1102" s="58">
        <f t="shared" si="638"/>
        <v>0</v>
      </c>
      <c r="AB1102" s="72">
        <f t="shared" si="639"/>
        <v>0</v>
      </c>
      <c r="AC1102" s="72">
        <f t="shared" si="640"/>
        <v>0</v>
      </c>
      <c r="AD1102" s="73">
        <f t="shared" si="641"/>
        <v>0</v>
      </c>
      <c r="AE1102" s="73">
        <f t="shared" si="642"/>
        <v>0</v>
      </c>
      <c r="AF1102" s="1">
        <f t="shared" si="655"/>
        <v>0</v>
      </c>
      <c r="AH1102" s="1" t="str">
        <f t="shared" si="656"/>
        <v>No</v>
      </c>
    </row>
    <row r="1103" spans="1:34" hidden="1" x14ac:dyDescent="0.2">
      <c r="A1103" s="88">
        <v>1.284E-3</v>
      </c>
      <c r="B1103" s="4">
        <f t="shared" si="631"/>
        <v>1.284E-3</v>
      </c>
      <c r="C1103"/>
      <c r="D1103" s="213"/>
      <c r="E1103" s="44" t="s">
        <v>21</v>
      </c>
      <c r="F1103" s="14">
        <f t="shared" si="634"/>
        <v>0</v>
      </c>
      <c r="G1103" s="14">
        <f t="shared" si="635"/>
        <v>0</v>
      </c>
      <c r="H1103" s="101" t="str">
        <f>IF(ISNA(VLOOKUP(C1103,[1]Sheet1!$J$2:$J$2999,1,FALSE)),"No","Yes")</f>
        <v>No</v>
      </c>
      <c r="I1103" s="72">
        <f t="shared" si="643"/>
        <v>0</v>
      </c>
      <c r="J1103" s="72">
        <f t="shared" si="644"/>
        <v>0</v>
      </c>
      <c r="K1103" s="72">
        <f t="shared" si="645"/>
        <v>0</v>
      </c>
      <c r="L1103" s="72">
        <f t="shared" si="646"/>
        <v>0</v>
      </c>
      <c r="M1103" s="72">
        <f t="shared" si="647"/>
        <v>0</v>
      </c>
      <c r="N1103" s="72">
        <f t="shared" si="648"/>
        <v>0</v>
      </c>
      <c r="O1103" s="72">
        <f t="shared" si="632"/>
        <v>0</v>
      </c>
      <c r="Q1103" s="73">
        <f t="shared" si="649"/>
        <v>0</v>
      </c>
      <c r="R1103" s="73">
        <f t="shared" si="650"/>
        <v>0</v>
      </c>
      <c r="S1103" s="73">
        <f t="shared" si="651"/>
        <v>0</v>
      </c>
      <c r="T1103" s="73">
        <f t="shared" si="652"/>
        <v>0</v>
      </c>
      <c r="U1103" s="73">
        <f t="shared" si="653"/>
        <v>0</v>
      </c>
      <c r="V1103" s="73">
        <f t="shared" si="654"/>
        <v>0</v>
      </c>
      <c r="W1103" s="73">
        <f t="shared" si="633"/>
        <v>0</v>
      </c>
      <c r="Y1103" s="72">
        <f t="shared" si="636"/>
        <v>0</v>
      </c>
      <c r="Z1103" s="73">
        <f t="shared" si="637"/>
        <v>0</v>
      </c>
      <c r="AA1103" s="58">
        <f t="shared" si="638"/>
        <v>0</v>
      </c>
      <c r="AB1103" s="72">
        <f t="shared" si="639"/>
        <v>0</v>
      </c>
      <c r="AC1103" s="72">
        <f t="shared" si="640"/>
        <v>0</v>
      </c>
      <c r="AD1103" s="73">
        <f t="shared" si="641"/>
        <v>0</v>
      </c>
      <c r="AE1103" s="73">
        <f t="shared" si="642"/>
        <v>0</v>
      </c>
      <c r="AF1103" s="1">
        <f t="shared" si="655"/>
        <v>0</v>
      </c>
      <c r="AH1103" s="1" t="str">
        <f t="shared" si="656"/>
        <v>No</v>
      </c>
    </row>
    <row r="1104" spans="1:34" hidden="1" x14ac:dyDescent="0.2">
      <c r="A1104" s="88">
        <v>1.2850000000000001E-3</v>
      </c>
      <c r="B1104" s="4">
        <f t="shared" ref="B1104:B1151" si="657">AF1104+A1104</f>
        <v>1.2850000000000001E-3</v>
      </c>
      <c r="C1104"/>
      <c r="D1104" s="213"/>
      <c r="E1104" s="44" t="s">
        <v>21</v>
      </c>
      <c r="F1104" s="14">
        <f t="shared" si="634"/>
        <v>0</v>
      </c>
      <c r="G1104" s="14">
        <f t="shared" si="635"/>
        <v>0</v>
      </c>
      <c r="H1104" s="101" t="str">
        <f>IF(ISNA(VLOOKUP(C1104,[1]Sheet1!$J$2:$J$2999,1,FALSE)),"No","Yes")</f>
        <v>No</v>
      </c>
      <c r="I1104" s="72">
        <f t="shared" si="643"/>
        <v>0</v>
      </c>
      <c r="J1104" s="72">
        <f t="shared" si="644"/>
        <v>0</v>
      </c>
      <c r="K1104" s="72">
        <f t="shared" si="645"/>
        <v>0</v>
      </c>
      <c r="L1104" s="72">
        <f t="shared" si="646"/>
        <v>0</v>
      </c>
      <c r="M1104" s="72">
        <f t="shared" si="647"/>
        <v>0</v>
      </c>
      <c r="N1104" s="72">
        <f t="shared" si="648"/>
        <v>0</v>
      </c>
      <c r="O1104" s="72">
        <f t="shared" si="632"/>
        <v>0</v>
      </c>
      <c r="Q1104" s="73">
        <f t="shared" si="649"/>
        <v>0</v>
      </c>
      <c r="R1104" s="73">
        <f t="shared" si="650"/>
        <v>0</v>
      </c>
      <c r="S1104" s="73">
        <f t="shared" si="651"/>
        <v>0</v>
      </c>
      <c r="T1104" s="73">
        <f t="shared" si="652"/>
        <v>0</v>
      </c>
      <c r="U1104" s="73">
        <f t="shared" si="653"/>
        <v>0</v>
      </c>
      <c r="V1104" s="73">
        <f t="shared" si="654"/>
        <v>0</v>
      </c>
      <c r="W1104" s="73">
        <f t="shared" si="633"/>
        <v>0</v>
      </c>
      <c r="Y1104" s="72">
        <f t="shared" si="636"/>
        <v>0</v>
      </c>
      <c r="Z1104" s="73">
        <f t="shared" si="637"/>
        <v>0</v>
      </c>
      <c r="AA1104" s="58">
        <f t="shared" si="638"/>
        <v>0</v>
      </c>
      <c r="AB1104" s="72">
        <f t="shared" si="639"/>
        <v>0</v>
      </c>
      <c r="AC1104" s="72">
        <f t="shared" si="640"/>
        <v>0</v>
      </c>
      <c r="AD1104" s="73">
        <f t="shared" si="641"/>
        <v>0</v>
      </c>
      <c r="AE1104" s="73">
        <f t="shared" si="642"/>
        <v>0</v>
      </c>
      <c r="AF1104" s="1">
        <f t="shared" si="655"/>
        <v>0</v>
      </c>
      <c r="AH1104" s="1" t="str">
        <f t="shared" si="656"/>
        <v>No</v>
      </c>
    </row>
    <row r="1105" spans="1:34" hidden="1" x14ac:dyDescent="0.2">
      <c r="A1105" s="88">
        <v>1.286E-3</v>
      </c>
      <c r="B1105" s="4">
        <f t="shared" si="657"/>
        <v>1.286E-3</v>
      </c>
      <c r="C1105"/>
      <c r="D1105" s="213"/>
      <c r="E1105" s="44" t="s">
        <v>21</v>
      </c>
      <c r="F1105" s="14">
        <f t="shared" si="634"/>
        <v>0</v>
      </c>
      <c r="G1105" s="14">
        <f t="shared" si="635"/>
        <v>0</v>
      </c>
      <c r="H1105" s="101" t="str">
        <f>IF(ISNA(VLOOKUP(C1105,[1]Sheet1!$J$2:$J$2999,1,FALSE)),"No","Yes")</f>
        <v>No</v>
      </c>
      <c r="I1105" s="72">
        <f t="shared" si="643"/>
        <v>0</v>
      </c>
      <c r="J1105" s="72">
        <f t="shared" si="644"/>
        <v>0</v>
      </c>
      <c r="K1105" s="72">
        <f t="shared" si="645"/>
        <v>0</v>
      </c>
      <c r="L1105" s="72">
        <f t="shared" si="646"/>
        <v>0</v>
      </c>
      <c r="M1105" s="72">
        <f t="shared" si="647"/>
        <v>0</v>
      </c>
      <c r="N1105" s="72">
        <f t="shared" si="648"/>
        <v>0</v>
      </c>
      <c r="O1105" s="72">
        <f t="shared" si="632"/>
        <v>0</v>
      </c>
      <c r="Q1105" s="73">
        <f t="shared" si="649"/>
        <v>0</v>
      </c>
      <c r="R1105" s="73">
        <f t="shared" si="650"/>
        <v>0</v>
      </c>
      <c r="S1105" s="73">
        <f t="shared" si="651"/>
        <v>0</v>
      </c>
      <c r="T1105" s="73">
        <f t="shared" si="652"/>
        <v>0</v>
      </c>
      <c r="U1105" s="73">
        <f t="shared" si="653"/>
        <v>0</v>
      </c>
      <c r="V1105" s="73">
        <f t="shared" si="654"/>
        <v>0</v>
      </c>
      <c r="W1105" s="73">
        <f t="shared" si="633"/>
        <v>0</v>
      </c>
      <c r="Y1105" s="72">
        <f t="shared" si="636"/>
        <v>0</v>
      </c>
      <c r="Z1105" s="73">
        <f t="shared" si="637"/>
        <v>0</v>
      </c>
      <c r="AA1105" s="58">
        <f t="shared" si="638"/>
        <v>0</v>
      </c>
      <c r="AB1105" s="72">
        <f t="shared" si="639"/>
        <v>0</v>
      </c>
      <c r="AC1105" s="72">
        <f t="shared" si="640"/>
        <v>0</v>
      </c>
      <c r="AD1105" s="73">
        <f t="shared" si="641"/>
        <v>0</v>
      </c>
      <c r="AE1105" s="73">
        <f t="shared" si="642"/>
        <v>0</v>
      </c>
      <c r="AF1105" s="1">
        <f t="shared" si="655"/>
        <v>0</v>
      </c>
      <c r="AH1105" s="1" t="str">
        <f t="shared" si="656"/>
        <v>No</v>
      </c>
    </row>
    <row r="1106" spans="1:34" hidden="1" x14ac:dyDescent="0.2">
      <c r="A1106" s="88">
        <v>1.2869999999999999E-3</v>
      </c>
      <c r="B1106" s="4">
        <f t="shared" si="657"/>
        <v>1.2869999999999999E-3</v>
      </c>
      <c r="C1106"/>
      <c r="D1106" s="213"/>
      <c r="E1106" s="44" t="s">
        <v>21</v>
      </c>
      <c r="F1106" s="14">
        <f t="shared" si="634"/>
        <v>0</v>
      </c>
      <c r="G1106" s="14">
        <f t="shared" si="635"/>
        <v>0</v>
      </c>
      <c r="H1106" s="101" t="str">
        <f>IF(ISNA(VLOOKUP(C1106,[1]Sheet1!$J$2:$J$2999,1,FALSE)),"No","Yes")</f>
        <v>No</v>
      </c>
      <c r="I1106" s="72">
        <f t="shared" si="643"/>
        <v>0</v>
      </c>
      <c r="J1106" s="72">
        <f t="shared" si="644"/>
        <v>0</v>
      </c>
      <c r="K1106" s="72">
        <f t="shared" si="645"/>
        <v>0</v>
      </c>
      <c r="L1106" s="72">
        <f t="shared" si="646"/>
        <v>0</v>
      </c>
      <c r="M1106" s="72">
        <f t="shared" si="647"/>
        <v>0</v>
      </c>
      <c r="N1106" s="72">
        <f t="shared" si="648"/>
        <v>0</v>
      </c>
      <c r="O1106" s="72">
        <f t="shared" si="632"/>
        <v>0</v>
      </c>
      <c r="Q1106" s="73">
        <f t="shared" si="649"/>
        <v>0</v>
      </c>
      <c r="R1106" s="73">
        <f t="shared" si="650"/>
        <v>0</v>
      </c>
      <c r="S1106" s="73">
        <f t="shared" si="651"/>
        <v>0</v>
      </c>
      <c r="T1106" s="73">
        <f t="shared" si="652"/>
        <v>0</v>
      </c>
      <c r="U1106" s="73">
        <f t="shared" si="653"/>
        <v>0</v>
      </c>
      <c r="V1106" s="73">
        <f t="shared" si="654"/>
        <v>0</v>
      </c>
      <c r="W1106" s="73">
        <f t="shared" si="633"/>
        <v>0</v>
      </c>
      <c r="Y1106" s="72">
        <f t="shared" si="636"/>
        <v>0</v>
      </c>
      <c r="Z1106" s="73">
        <f t="shared" si="637"/>
        <v>0</v>
      </c>
      <c r="AA1106" s="58">
        <f t="shared" si="638"/>
        <v>0</v>
      </c>
      <c r="AB1106" s="72">
        <f t="shared" si="639"/>
        <v>0</v>
      </c>
      <c r="AC1106" s="72">
        <f t="shared" si="640"/>
        <v>0</v>
      </c>
      <c r="AD1106" s="73">
        <f t="shared" si="641"/>
        <v>0</v>
      </c>
      <c r="AE1106" s="73">
        <f t="shared" si="642"/>
        <v>0</v>
      </c>
      <c r="AF1106" s="1">
        <f t="shared" si="655"/>
        <v>0</v>
      </c>
      <c r="AH1106" s="1" t="str">
        <f t="shared" si="656"/>
        <v>No</v>
      </c>
    </row>
    <row r="1107" spans="1:34" hidden="1" x14ac:dyDescent="0.2">
      <c r="A1107" s="88">
        <v>1.2880000000000001E-3</v>
      </c>
      <c r="B1107" s="4">
        <f t="shared" si="657"/>
        <v>1.2880000000000001E-3</v>
      </c>
      <c r="C1107"/>
      <c r="D1107" s="213"/>
      <c r="E1107" s="44" t="s">
        <v>21</v>
      </c>
      <c r="F1107" s="14">
        <f t="shared" si="634"/>
        <v>0</v>
      </c>
      <c r="G1107" s="14">
        <f t="shared" si="635"/>
        <v>0</v>
      </c>
      <c r="H1107" s="101" t="str">
        <f>IF(ISNA(VLOOKUP(C1107,[1]Sheet1!$J$2:$J$2999,1,FALSE)),"No","Yes")</f>
        <v>No</v>
      </c>
      <c r="I1107" s="72">
        <f t="shared" si="643"/>
        <v>0</v>
      </c>
      <c r="J1107" s="72">
        <f t="shared" si="644"/>
        <v>0</v>
      </c>
      <c r="K1107" s="72">
        <f t="shared" si="645"/>
        <v>0</v>
      </c>
      <c r="L1107" s="72">
        <f t="shared" si="646"/>
        <v>0</v>
      </c>
      <c r="M1107" s="72">
        <f t="shared" si="647"/>
        <v>0</v>
      </c>
      <c r="N1107" s="72">
        <f t="shared" si="648"/>
        <v>0</v>
      </c>
      <c r="O1107" s="72">
        <f t="shared" si="632"/>
        <v>0</v>
      </c>
      <c r="Q1107" s="73">
        <f t="shared" si="649"/>
        <v>0</v>
      </c>
      <c r="R1107" s="73">
        <f t="shared" si="650"/>
        <v>0</v>
      </c>
      <c r="S1107" s="73">
        <f t="shared" si="651"/>
        <v>0</v>
      </c>
      <c r="T1107" s="73">
        <f t="shared" si="652"/>
        <v>0</v>
      </c>
      <c r="U1107" s="73">
        <f t="shared" si="653"/>
        <v>0</v>
      </c>
      <c r="V1107" s="73">
        <f t="shared" si="654"/>
        <v>0</v>
      </c>
      <c r="W1107" s="73">
        <f t="shared" si="633"/>
        <v>0</v>
      </c>
      <c r="Y1107" s="72">
        <f t="shared" si="636"/>
        <v>0</v>
      </c>
      <c r="Z1107" s="73">
        <f t="shared" si="637"/>
        <v>0</v>
      </c>
      <c r="AA1107" s="58">
        <f t="shared" si="638"/>
        <v>0</v>
      </c>
      <c r="AB1107" s="72">
        <f t="shared" si="639"/>
        <v>0</v>
      </c>
      <c r="AC1107" s="72">
        <f t="shared" si="640"/>
        <v>0</v>
      </c>
      <c r="AD1107" s="73">
        <f t="shared" si="641"/>
        <v>0</v>
      </c>
      <c r="AE1107" s="73">
        <f t="shared" si="642"/>
        <v>0</v>
      </c>
      <c r="AF1107" s="1">
        <f t="shared" si="655"/>
        <v>0</v>
      </c>
      <c r="AH1107" s="1" t="str">
        <f t="shared" si="656"/>
        <v>No</v>
      </c>
    </row>
    <row r="1108" spans="1:34" hidden="1" x14ac:dyDescent="0.2">
      <c r="A1108" s="88">
        <v>1.289E-3</v>
      </c>
      <c r="B1108" s="4">
        <f t="shared" si="657"/>
        <v>1.289E-3</v>
      </c>
      <c r="C1108"/>
      <c r="D1108" s="213"/>
      <c r="E1108" s="44" t="s">
        <v>21</v>
      </c>
      <c r="F1108" s="14">
        <f t="shared" si="634"/>
        <v>0</v>
      </c>
      <c r="G1108" s="14">
        <f t="shared" si="635"/>
        <v>0</v>
      </c>
      <c r="H1108" s="101" t="str">
        <f>IF(ISNA(VLOOKUP(C1108,[1]Sheet1!$J$2:$J$2999,1,FALSE)),"No","Yes")</f>
        <v>No</v>
      </c>
      <c r="I1108" s="72">
        <f t="shared" si="643"/>
        <v>0</v>
      </c>
      <c r="J1108" s="72">
        <f t="shared" si="644"/>
        <v>0</v>
      </c>
      <c r="K1108" s="72">
        <f t="shared" si="645"/>
        <v>0</v>
      </c>
      <c r="L1108" s="72">
        <f t="shared" si="646"/>
        <v>0</v>
      </c>
      <c r="M1108" s="72">
        <f t="shared" si="647"/>
        <v>0</v>
      </c>
      <c r="N1108" s="72">
        <f t="shared" si="648"/>
        <v>0</v>
      </c>
      <c r="O1108" s="72">
        <f t="shared" si="632"/>
        <v>0</v>
      </c>
      <c r="Q1108" s="73">
        <f t="shared" si="649"/>
        <v>0</v>
      </c>
      <c r="R1108" s="73">
        <f t="shared" si="650"/>
        <v>0</v>
      </c>
      <c r="S1108" s="73">
        <f t="shared" si="651"/>
        <v>0</v>
      </c>
      <c r="T1108" s="73">
        <f t="shared" si="652"/>
        <v>0</v>
      </c>
      <c r="U1108" s="73">
        <f t="shared" si="653"/>
        <v>0</v>
      </c>
      <c r="V1108" s="73">
        <f t="shared" si="654"/>
        <v>0</v>
      </c>
      <c r="W1108" s="73">
        <f t="shared" si="633"/>
        <v>0</v>
      </c>
      <c r="Y1108" s="72">
        <f t="shared" si="636"/>
        <v>0</v>
      </c>
      <c r="Z1108" s="73">
        <f t="shared" si="637"/>
        <v>0</v>
      </c>
      <c r="AA1108" s="58">
        <f t="shared" si="638"/>
        <v>0</v>
      </c>
      <c r="AB1108" s="72">
        <f t="shared" si="639"/>
        <v>0</v>
      </c>
      <c r="AC1108" s="72">
        <f t="shared" si="640"/>
        <v>0</v>
      </c>
      <c r="AD1108" s="73">
        <f t="shared" si="641"/>
        <v>0</v>
      </c>
      <c r="AE1108" s="73">
        <f t="shared" si="642"/>
        <v>0</v>
      </c>
      <c r="AF1108" s="1">
        <f t="shared" si="655"/>
        <v>0</v>
      </c>
      <c r="AH1108" s="1" t="str">
        <f t="shared" si="656"/>
        <v>No</v>
      </c>
    </row>
    <row r="1109" spans="1:34" hidden="1" x14ac:dyDescent="0.2">
      <c r="A1109" s="88">
        <v>1.2899999999999999E-3</v>
      </c>
      <c r="B1109" s="4">
        <f t="shared" si="657"/>
        <v>1.2899999999999999E-3</v>
      </c>
      <c r="C1109"/>
      <c r="D1109" s="213"/>
      <c r="E1109" s="44" t="s">
        <v>21</v>
      </c>
      <c r="F1109" s="14">
        <f t="shared" si="634"/>
        <v>0</v>
      </c>
      <c r="G1109" s="14">
        <f t="shared" si="635"/>
        <v>0</v>
      </c>
      <c r="H1109" s="101" t="str">
        <f>IF(ISNA(VLOOKUP(C1109,[1]Sheet1!$J$2:$J$2999,1,FALSE)),"No","Yes")</f>
        <v>No</v>
      </c>
      <c r="I1109" s="72">
        <f t="shared" si="643"/>
        <v>0</v>
      </c>
      <c r="J1109" s="72">
        <f t="shared" si="644"/>
        <v>0</v>
      </c>
      <c r="K1109" s="72">
        <f t="shared" si="645"/>
        <v>0</v>
      </c>
      <c r="L1109" s="72">
        <f t="shared" si="646"/>
        <v>0</v>
      </c>
      <c r="M1109" s="72">
        <f t="shared" si="647"/>
        <v>0</v>
      </c>
      <c r="N1109" s="72">
        <f t="shared" si="648"/>
        <v>0</v>
      </c>
      <c r="O1109" s="72">
        <f t="shared" ref="O1109:O1155" si="658">IF(ISERROR(VLOOKUP($C1109,Sprint7,5,FALSE)),0,(VLOOKUP($C1109,Sprint7,5,FALSE)))</f>
        <v>0</v>
      </c>
      <c r="Q1109" s="73">
        <f t="shared" si="649"/>
        <v>0</v>
      </c>
      <c r="R1109" s="73">
        <f t="shared" si="650"/>
        <v>0</v>
      </c>
      <c r="S1109" s="73">
        <f t="shared" si="651"/>
        <v>0</v>
      </c>
      <c r="T1109" s="73">
        <f t="shared" si="652"/>
        <v>0</v>
      </c>
      <c r="U1109" s="73">
        <f t="shared" si="653"/>
        <v>0</v>
      </c>
      <c r="V1109" s="73">
        <f t="shared" si="654"/>
        <v>0</v>
      </c>
      <c r="W1109" s="73">
        <f t="shared" ref="W1109:W1155" si="659">IF(ISERROR(VLOOKUP($C1109,_End7,5,FALSE)),0,(VLOOKUP($C1109,_End7,5,FALSE)))</f>
        <v>0</v>
      </c>
      <c r="Y1109" s="72">
        <f t="shared" si="636"/>
        <v>0</v>
      </c>
      <c r="Z1109" s="73">
        <f t="shared" si="637"/>
        <v>0</v>
      </c>
      <c r="AA1109" s="58">
        <f t="shared" si="638"/>
        <v>0</v>
      </c>
      <c r="AB1109" s="72">
        <f t="shared" si="639"/>
        <v>0</v>
      </c>
      <c r="AC1109" s="72">
        <f t="shared" si="640"/>
        <v>0</v>
      </c>
      <c r="AD1109" s="73">
        <f t="shared" si="641"/>
        <v>0</v>
      </c>
      <c r="AE1109" s="73">
        <f t="shared" si="642"/>
        <v>0</v>
      </c>
      <c r="AF1109" s="1">
        <f t="shared" si="655"/>
        <v>0</v>
      </c>
      <c r="AH1109" s="1" t="str">
        <f t="shared" si="656"/>
        <v>No</v>
      </c>
    </row>
    <row r="1110" spans="1:34" hidden="1" x14ac:dyDescent="0.2">
      <c r="A1110" s="88">
        <v>1.291E-3</v>
      </c>
      <c r="B1110" s="4">
        <f t="shared" si="657"/>
        <v>1.291E-3</v>
      </c>
      <c r="C1110"/>
      <c r="D1110" s="213"/>
      <c r="E1110" s="44" t="s">
        <v>21</v>
      </c>
      <c r="F1110" s="14">
        <f t="shared" ref="F1110:F1156" si="660">COUNTIF(H1110:X1110,"&gt;1")</f>
        <v>0</v>
      </c>
      <c r="G1110" s="14">
        <f t="shared" ref="G1110:G1156" si="661">COUNTIF(AA1110:AE1110,"&gt;1")</f>
        <v>0</v>
      </c>
      <c r="H1110" s="101" t="str">
        <f>IF(ISNA(VLOOKUP(C1110,[1]Sheet1!$J$2:$J$2999,1,FALSE)),"No","Yes")</f>
        <v>No</v>
      </c>
      <c r="I1110" s="72">
        <f t="shared" si="643"/>
        <v>0</v>
      </c>
      <c r="J1110" s="72">
        <f t="shared" si="644"/>
        <v>0</v>
      </c>
      <c r="K1110" s="72">
        <f t="shared" si="645"/>
        <v>0</v>
      </c>
      <c r="L1110" s="72">
        <f t="shared" si="646"/>
        <v>0</v>
      </c>
      <c r="M1110" s="72">
        <f t="shared" si="647"/>
        <v>0</v>
      </c>
      <c r="N1110" s="72">
        <f t="shared" si="648"/>
        <v>0</v>
      </c>
      <c r="O1110" s="72">
        <f t="shared" si="658"/>
        <v>0</v>
      </c>
      <c r="Q1110" s="73">
        <f t="shared" si="649"/>
        <v>0</v>
      </c>
      <c r="R1110" s="73">
        <f t="shared" si="650"/>
        <v>0</v>
      </c>
      <c r="S1110" s="73">
        <f t="shared" si="651"/>
        <v>0</v>
      </c>
      <c r="T1110" s="73">
        <f t="shared" si="652"/>
        <v>0</v>
      </c>
      <c r="U1110" s="73">
        <f t="shared" si="653"/>
        <v>0</v>
      </c>
      <c r="V1110" s="73">
        <f t="shared" si="654"/>
        <v>0</v>
      </c>
      <c r="W1110" s="73">
        <f t="shared" si="659"/>
        <v>0</v>
      </c>
      <c r="Y1110" s="72">
        <f t="shared" ref="Y1110:Y1156" si="662">LARGE(I1110:O1110,3)</f>
        <v>0</v>
      </c>
      <c r="Z1110" s="73">
        <f t="shared" ref="Z1110:Z1156" si="663">LARGE(Q1110:W1110,3)</f>
        <v>0</v>
      </c>
      <c r="AA1110" s="58">
        <f t="shared" ref="AA1110:AA1156" si="664">LARGE(Y1110:Z1110,1)</f>
        <v>0</v>
      </c>
      <c r="AB1110" s="72">
        <f t="shared" ref="AB1110:AB1156" si="665">LARGE(I1110:O1110,1)</f>
        <v>0</v>
      </c>
      <c r="AC1110" s="72">
        <f t="shared" ref="AC1110:AC1156" si="666">LARGE(I1110:O1110,2)</f>
        <v>0</v>
      </c>
      <c r="AD1110" s="73">
        <f t="shared" ref="AD1110:AD1156" si="667">LARGE(Q1110:W1110,1)</f>
        <v>0</v>
      </c>
      <c r="AE1110" s="73">
        <f t="shared" ref="AE1110:AE1156" si="668">LARGE(Q1110:W1110,2)</f>
        <v>0</v>
      </c>
      <c r="AF1110" s="1">
        <f t="shared" si="655"/>
        <v>0</v>
      </c>
      <c r="AH1110" s="1" t="str">
        <f t="shared" si="656"/>
        <v>No</v>
      </c>
    </row>
    <row r="1111" spans="1:34" hidden="1" x14ac:dyDescent="0.2">
      <c r="A1111" s="88">
        <v>1.292E-3</v>
      </c>
      <c r="B1111" s="4">
        <f t="shared" si="657"/>
        <v>1.292E-3</v>
      </c>
      <c r="C1111"/>
      <c r="D1111" s="213"/>
      <c r="E1111" s="44" t="s">
        <v>21</v>
      </c>
      <c r="F1111" s="14">
        <f t="shared" si="660"/>
        <v>0</v>
      </c>
      <c r="G1111" s="14">
        <f t="shared" si="661"/>
        <v>0</v>
      </c>
      <c r="H1111" s="101" t="str">
        <f>IF(ISNA(VLOOKUP(C1111,[1]Sheet1!$J$2:$J$2999,1,FALSE)),"No","Yes")</f>
        <v>No</v>
      </c>
      <c r="I1111" s="72">
        <f t="shared" si="643"/>
        <v>0</v>
      </c>
      <c r="J1111" s="72">
        <f t="shared" si="644"/>
        <v>0</v>
      </c>
      <c r="K1111" s="72">
        <f t="shared" si="645"/>
        <v>0</v>
      </c>
      <c r="L1111" s="72">
        <f t="shared" si="646"/>
        <v>0</v>
      </c>
      <c r="M1111" s="72">
        <f t="shared" si="647"/>
        <v>0</v>
      </c>
      <c r="N1111" s="72">
        <f t="shared" si="648"/>
        <v>0</v>
      </c>
      <c r="O1111" s="72">
        <f t="shared" si="658"/>
        <v>0</v>
      </c>
      <c r="Q1111" s="73">
        <f t="shared" si="649"/>
        <v>0</v>
      </c>
      <c r="R1111" s="73">
        <f t="shared" si="650"/>
        <v>0</v>
      </c>
      <c r="S1111" s="73">
        <f t="shared" si="651"/>
        <v>0</v>
      </c>
      <c r="T1111" s="73">
        <f t="shared" si="652"/>
        <v>0</v>
      </c>
      <c r="U1111" s="73">
        <f t="shared" si="653"/>
        <v>0</v>
      </c>
      <c r="V1111" s="73">
        <f t="shared" si="654"/>
        <v>0</v>
      </c>
      <c r="W1111" s="73">
        <f t="shared" si="659"/>
        <v>0</v>
      </c>
      <c r="Y1111" s="72">
        <f t="shared" si="662"/>
        <v>0</v>
      </c>
      <c r="Z1111" s="73">
        <f t="shared" si="663"/>
        <v>0</v>
      </c>
      <c r="AA1111" s="58">
        <f t="shared" si="664"/>
        <v>0</v>
      </c>
      <c r="AB1111" s="72">
        <f t="shared" si="665"/>
        <v>0</v>
      </c>
      <c r="AC1111" s="72">
        <f t="shared" si="666"/>
        <v>0</v>
      </c>
      <c r="AD1111" s="73">
        <f t="shared" si="667"/>
        <v>0</v>
      </c>
      <c r="AE1111" s="73">
        <f t="shared" si="668"/>
        <v>0</v>
      </c>
      <c r="AF1111" s="1">
        <f t="shared" si="655"/>
        <v>0</v>
      </c>
      <c r="AH1111" s="1" t="str">
        <f t="shared" si="656"/>
        <v>No</v>
      </c>
    </row>
    <row r="1112" spans="1:34" hidden="1" x14ac:dyDescent="0.2">
      <c r="A1112" s="88">
        <v>1.2929999999999999E-3</v>
      </c>
      <c r="B1112" s="4">
        <f t="shared" si="657"/>
        <v>1.2929999999999999E-3</v>
      </c>
      <c r="C1112"/>
      <c r="D1112" s="213"/>
      <c r="E1112" s="44" t="s">
        <v>21</v>
      </c>
      <c r="F1112" s="14">
        <f t="shared" si="660"/>
        <v>0</v>
      </c>
      <c r="G1112" s="14">
        <f t="shared" si="661"/>
        <v>0</v>
      </c>
      <c r="H1112" s="101" t="str">
        <f>IF(ISNA(VLOOKUP(C1112,[1]Sheet1!$J$2:$J$2999,1,FALSE)),"No","Yes")</f>
        <v>No</v>
      </c>
      <c r="I1112" s="72">
        <f t="shared" si="643"/>
        <v>0</v>
      </c>
      <c r="J1112" s="72">
        <f t="shared" si="644"/>
        <v>0</v>
      </c>
      <c r="K1112" s="72">
        <f t="shared" si="645"/>
        <v>0</v>
      </c>
      <c r="L1112" s="72">
        <f t="shared" si="646"/>
        <v>0</v>
      </c>
      <c r="M1112" s="72">
        <f t="shared" si="647"/>
        <v>0</v>
      </c>
      <c r="N1112" s="72">
        <f t="shared" si="648"/>
        <v>0</v>
      </c>
      <c r="O1112" s="72">
        <f t="shared" si="658"/>
        <v>0</v>
      </c>
      <c r="Q1112" s="73">
        <f t="shared" si="649"/>
        <v>0</v>
      </c>
      <c r="R1112" s="73">
        <f t="shared" si="650"/>
        <v>0</v>
      </c>
      <c r="S1112" s="73">
        <f t="shared" si="651"/>
        <v>0</v>
      </c>
      <c r="T1112" s="73">
        <f t="shared" si="652"/>
        <v>0</v>
      </c>
      <c r="U1112" s="73">
        <f t="shared" si="653"/>
        <v>0</v>
      </c>
      <c r="V1112" s="73">
        <f t="shared" si="654"/>
        <v>0</v>
      </c>
      <c r="W1112" s="73">
        <f t="shared" si="659"/>
        <v>0</v>
      </c>
      <c r="Y1112" s="72">
        <f t="shared" si="662"/>
        <v>0</v>
      </c>
      <c r="Z1112" s="73">
        <f t="shared" si="663"/>
        <v>0</v>
      </c>
      <c r="AA1112" s="58">
        <f t="shared" si="664"/>
        <v>0</v>
      </c>
      <c r="AB1112" s="72">
        <f t="shared" si="665"/>
        <v>0</v>
      </c>
      <c r="AC1112" s="72">
        <f t="shared" si="666"/>
        <v>0</v>
      </c>
      <c r="AD1112" s="73">
        <f t="shared" si="667"/>
        <v>0</v>
      </c>
      <c r="AE1112" s="73">
        <f t="shared" si="668"/>
        <v>0</v>
      </c>
      <c r="AF1112" s="1">
        <f t="shared" si="655"/>
        <v>0</v>
      </c>
      <c r="AH1112" s="1" t="str">
        <f t="shared" si="656"/>
        <v>No</v>
      </c>
    </row>
    <row r="1113" spans="1:34" hidden="1" x14ac:dyDescent="0.2">
      <c r="A1113" s="88">
        <v>1.294E-3</v>
      </c>
      <c r="B1113" s="4">
        <f t="shared" si="657"/>
        <v>1.294E-3</v>
      </c>
      <c r="C1113"/>
      <c r="D1113" s="213"/>
      <c r="E1113" s="44" t="s">
        <v>21</v>
      </c>
      <c r="F1113" s="14">
        <f t="shared" si="660"/>
        <v>0</v>
      </c>
      <c r="G1113" s="14">
        <f t="shared" si="661"/>
        <v>0</v>
      </c>
      <c r="H1113" s="101" t="str">
        <f>IF(ISNA(VLOOKUP(C1113,[1]Sheet1!$J$2:$J$2999,1,FALSE)),"No","Yes")</f>
        <v>No</v>
      </c>
      <c r="I1113" s="72">
        <f t="shared" si="643"/>
        <v>0</v>
      </c>
      <c r="J1113" s="72">
        <f t="shared" si="644"/>
        <v>0</v>
      </c>
      <c r="K1113" s="72">
        <f t="shared" si="645"/>
        <v>0</v>
      </c>
      <c r="L1113" s="72">
        <f t="shared" si="646"/>
        <v>0</v>
      </c>
      <c r="M1113" s="72">
        <f t="shared" si="647"/>
        <v>0</v>
      </c>
      <c r="N1113" s="72">
        <f t="shared" si="648"/>
        <v>0</v>
      </c>
      <c r="O1113" s="72">
        <f t="shared" si="658"/>
        <v>0</v>
      </c>
      <c r="Q1113" s="73">
        <f t="shared" si="649"/>
        <v>0</v>
      </c>
      <c r="R1113" s="73">
        <f t="shared" si="650"/>
        <v>0</v>
      </c>
      <c r="S1113" s="73">
        <f t="shared" si="651"/>
        <v>0</v>
      </c>
      <c r="T1113" s="73">
        <f t="shared" si="652"/>
        <v>0</v>
      </c>
      <c r="U1113" s="73">
        <f t="shared" si="653"/>
        <v>0</v>
      </c>
      <c r="V1113" s="73">
        <f t="shared" si="654"/>
        <v>0</v>
      </c>
      <c r="W1113" s="73">
        <f t="shared" si="659"/>
        <v>0</v>
      </c>
      <c r="Y1113" s="72">
        <f t="shared" si="662"/>
        <v>0</v>
      </c>
      <c r="Z1113" s="73">
        <f t="shared" si="663"/>
        <v>0</v>
      </c>
      <c r="AA1113" s="58">
        <f t="shared" si="664"/>
        <v>0</v>
      </c>
      <c r="AB1113" s="72">
        <f t="shared" si="665"/>
        <v>0</v>
      </c>
      <c r="AC1113" s="72">
        <f t="shared" si="666"/>
        <v>0</v>
      </c>
      <c r="AD1113" s="73">
        <f t="shared" si="667"/>
        <v>0</v>
      </c>
      <c r="AE1113" s="73">
        <f t="shared" si="668"/>
        <v>0</v>
      </c>
      <c r="AF1113" s="1">
        <f t="shared" si="655"/>
        <v>0</v>
      </c>
      <c r="AH1113" s="1" t="str">
        <f t="shared" si="656"/>
        <v>No</v>
      </c>
    </row>
    <row r="1114" spans="1:34" hidden="1" x14ac:dyDescent="0.2">
      <c r="A1114" s="88">
        <v>1.2949999999999999E-3</v>
      </c>
      <c r="B1114" s="4">
        <f t="shared" si="657"/>
        <v>1.2949999999999999E-3</v>
      </c>
      <c r="C1114"/>
      <c r="D1114" s="213"/>
      <c r="E1114" s="44" t="s">
        <v>21</v>
      </c>
      <c r="F1114" s="14">
        <f t="shared" si="660"/>
        <v>0</v>
      </c>
      <c r="G1114" s="14">
        <f t="shared" si="661"/>
        <v>0</v>
      </c>
      <c r="H1114" s="101" t="str">
        <f>IF(ISNA(VLOOKUP(C1114,[1]Sheet1!$J$2:$J$2999,1,FALSE)),"No","Yes")</f>
        <v>No</v>
      </c>
      <c r="I1114" s="72">
        <f t="shared" ref="I1114:I1160" si="669">IF(ISERROR(VLOOKUP($C1114,Sprint1,5,FALSE)),0,(VLOOKUP($C1114,Sprint1,5,FALSE)))</f>
        <v>0</v>
      </c>
      <c r="J1114" s="72">
        <f t="shared" ref="J1114:J1160" si="670">IF(ISERROR(VLOOKUP($C1114,Sprint2,5,FALSE)),0,(VLOOKUP($C1114,Sprint2,5,FALSE)))</f>
        <v>0</v>
      </c>
      <c r="K1114" s="72">
        <f t="shared" ref="K1114:K1160" si="671">IF(ISERROR(VLOOKUP($C1114,Sprint3,5,FALSE)),0,(VLOOKUP($C1114,Sprint3,5,FALSE)))</f>
        <v>0</v>
      </c>
      <c r="L1114" s="72">
        <f t="shared" ref="L1114:L1160" si="672">IF(ISERROR(VLOOKUP($C1114,Sprint4,5,FALSE)),0,(VLOOKUP($C1114,Sprint4,5,FALSE)))</f>
        <v>0</v>
      </c>
      <c r="M1114" s="72">
        <f t="shared" ref="M1114:M1160" si="673">IF(ISERROR(VLOOKUP($C1114,Sprint5,5,FALSE)),0,(VLOOKUP($C1114,Sprint5,5,FALSE)))</f>
        <v>0</v>
      </c>
      <c r="N1114" s="72">
        <f t="shared" ref="N1114:N1160" si="674">IF(ISERROR(VLOOKUP($C1114,Sprint6,5,FALSE)),0,(VLOOKUP($C1114,Sprint6,5,FALSE)))</f>
        <v>0</v>
      </c>
      <c r="O1114" s="72">
        <f t="shared" si="658"/>
        <v>0</v>
      </c>
      <c r="Q1114" s="73">
        <f t="shared" ref="Q1114:Q1160" si="675">IF(ISERROR(VLOOKUP($C1114,_End1,5,FALSE)),0,(VLOOKUP($C1114,_End1,5,FALSE)))</f>
        <v>0</v>
      </c>
      <c r="R1114" s="73">
        <f t="shared" ref="R1114:R1160" si="676">IF(ISERROR(VLOOKUP($C1114,_End2,5,FALSE)),0,(VLOOKUP($C1114,_End2,5,FALSE)))</f>
        <v>0</v>
      </c>
      <c r="S1114" s="73">
        <f t="shared" ref="S1114:S1160" si="677">IF(ISERROR(VLOOKUP($C1114,_End3,5,FALSE)),0,(VLOOKUP($C1114,_End3,5,FALSE)))</f>
        <v>0</v>
      </c>
      <c r="T1114" s="73">
        <f t="shared" ref="T1114:T1160" si="678">IF(ISERROR(VLOOKUP($C1114,_End4,5,FALSE)),0,(VLOOKUP($C1114,_End4,5,FALSE)))</f>
        <v>0</v>
      </c>
      <c r="U1114" s="73">
        <f t="shared" ref="U1114:U1160" si="679">IF(ISERROR(VLOOKUP($C1114,_End5,5,FALSE)),0,(VLOOKUP($C1114,_End5,5,FALSE)))</f>
        <v>0</v>
      </c>
      <c r="V1114" s="73">
        <f t="shared" ref="V1114:V1160" si="680">IF(ISERROR(VLOOKUP($C1114,_End6,5,FALSE)),0,(VLOOKUP($C1114,_End6,5,FALSE)))</f>
        <v>0</v>
      </c>
      <c r="W1114" s="73">
        <f t="shared" si="659"/>
        <v>0</v>
      </c>
      <c r="Y1114" s="72">
        <f t="shared" si="662"/>
        <v>0</v>
      </c>
      <c r="Z1114" s="73">
        <f t="shared" si="663"/>
        <v>0</v>
      </c>
      <c r="AA1114" s="58">
        <f t="shared" si="664"/>
        <v>0</v>
      </c>
      <c r="AB1114" s="72">
        <f t="shared" si="665"/>
        <v>0</v>
      </c>
      <c r="AC1114" s="72">
        <f t="shared" si="666"/>
        <v>0</v>
      </c>
      <c r="AD1114" s="73">
        <f t="shared" si="667"/>
        <v>0</v>
      </c>
      <c r="AE1114" s="73">
        <f t="shared" si="668"/>
        <v>0</v>
      </c>
      <c r="AF1114" s="1">
        <f t="shared" si="655"/>
        <v>0</v>
      </c>
      <c r="AH1114" s="1" t="str">
        <f t="shared" si="656"/>
        <v>No</v>
      </c>
    </row>
    <row r="1115" spans="1:34" hidden="1" x14ac:dyDescent="0.2">
      <c r="A1115" s="88">
        <v>1.2960000000000001E-3</v>
      </c>
      <c r="B1115" s="4">
        <f t="shared" si="657"/>
        <v>1.2960000000000001E-3</v>
      </c>
      <c r="C1115"/>
      <c r="D1115" s="213"/>
      <c r="E1115" s="44" t="s">
        <v>21</v>
      </c>
      <c r="F1115" s="14">
        <f t="shared" si="660"/>
        <v>0</v>
      </c>
      <c r="G1115" s="14">
        <f t="shared" si="661"/>
        <v>0</v>
      </c>
      <c r="H1115" s="101" t="str">
        <f>IF(ISNA(VLOOKUP(C1115,[1]Sheet1!$J$2:$J$2999,1,FALSE)),"No","Yes")</f>
        <v>No</v>
      </c>
      <c r="I1115" s="72">
        <f t="shared" si="669"/>
        <v>0</v>
      </c>
      <c r="J1115" s="72">
        <f t="shared" si="670"/>
        <v>0</v>
      </c>
      <c r="K1115" s="72">
        <f t="shared" si="671"/>
        <v>0</v>
      </c>
      <c r="L1115" s="72">
        <f t="shared" si="672"/>
        <v>0</v>
      </c>
      <c r="M1115" s="72">
        <f t="shared" si="673"/>
        <v>0</v>
      </c>
      <c r="N1115" s="72">
        <f t="shared" si="674"/>
        <v>0</v>
      </c>
      <c r="O1115" s="72">
        <f t="shared" si="658"/>
        <v>0</v>
      </c>
      <c r="Q1115" s="73">
        <f t="shared" si="675"/>
        <v>0</v>
      </c>
      <c r="R1115" s="73">
        <f t="shared" si="676"/>
        <v>0</v>
      </c>
      <c r="S1115" s="73">
        <f t="shared" si="677"/>
        <v>0</v>
      </c>
      <c r="T1115" s="73">
        <f t="shared" si="678"/>
        <v>0</v>
      </c>
      <c r="U1115" s="73">
        <f t="shared" si="679"/>
        <v>0</v>
      </c>
      <c r="V1115" s="73">
        <f t="shared" si="680"/>
        <v>0</v>
      </c>
      <c r="W1115" s="73">
        <f t="shared" si="659"/>
        <v>0</v>
      </c>
      <c r="Y1115" s="72">
        <f t="shared" si="662"/>
        <v>0</v>
      </c>
      <c r="Z1115" s="73">
        <f t="shared" si="663"/>
        <v>0</v>
      </c>
      <c r="AA1115" s="58">
        <f t="shared" si="664"/>
        <v>0</v>
      </c>
      <c r="AB1115" s="72">
        <f t="shared" si="665"/>
        <v>0</v>
      </c>
      <c r="AC1115" s="72">
        <f t="shared" si="666"/>
        <v>0</v>
      </c>
      <c r="AD1115" s="73">
        <f t="shared" si="667"/>
        <v>0</v>
      </c>
      <c r="AE1115" s="73">
        <f t="shared" si="668"/>
        <v>0</v>
      </c>
      <c r="AF1115" s="1">
        <f t="shared" si="655"/>
        <v>0</v>
      </c>
      <c r="AH1115" s="1" t="str">
        <f t="shared" si="656"/>
        <v>No</v>
      </c>
    </row>
    <row r="1116" spans="1:34" hidden="1" x14ac:dyDescent="0.2">
      <c r="A1116" s="88">
        <v>1.297E-3</v>
      </c>
      <c r="B1116" s="4">
        <f t="shared" si="657"/>
        <v>1.297E-3</v>
      </c>
      <c r="C1116"/>
      <c r="D1116" s="213"/>
      <c r="E1116" s="44" t="s">
        <v>21</v>
      </c>
      <c r="F1116" s="14">
        <f t="shared" si="660"/>
        <v>0</v>
      </c>
      <c r="G1116" s="14">
        <f t="shared" si="661"/>
        <v>0</v>
      </c>
      <c r="H1116" s="101" t="str">
        <f>IF(ISNA(VLOOKUP(C1116,[1]Sheet1!$J$2:$J$2999,1,FALSE)),"No","Yes")</f>
        <v>No</v>
      </c>
      <c r="I1116" s="72">
        <f t="shared" si="669"/>
        <v>0</v>
      </c>
      <c r="J1116" s="72">
        <f t="shared" si="670"/>
        <v>0</v>
      </c>
      <c r="K1116" s="72">
        <f t="shared" si="671"/>
        <v>0</v>
      </c>
      <c r="L1116" s="72">
        <f t="shared" si="672"/>
        <v>0</v>
      </c>
      <c r="M1116" s="72">
        <f t="shared" si="673"/>
        <v>0</v>
      </c>
      <c r="N1116" s="72">
        <f t="shared" si="674"/>
        <v>0</v>
      </c>
      <c r="O1116" s="72">
        <f t="shared" si="658"/>
        <v>0</v>
      </c>
      <c r="Q1116" s="73">
        <f t="shared" si="675"/>
        <v>0</v>
      </c>
      <c r="R1116" s="73">
        <f t="shared" si="676"/>
        <v>0</v>
      </c>
      <c r="S1116" s="73">
        <f t="shared" si="677"/>
        <v>0</v>
      </c>
      <c r="T1116" s="73">
        <f t="shared" si="678"/>
        <v>0</v>
      </c>
      <c r="U1116" s="73">
        <f t="shared" si="679"/>
        <v>0</v>
      </c>
      <c r="V1116" s="73">
        <f t="shared" si="680"/>
        <v>0</v>
      </c>
      <c r="W1116" s="73">
        <f t="shared" si="659"/>
        <v>0</v>
      </c>
      <c r="Y1116" s="72">
        <f t="shared" si="662"/>
        <v>0</v>
      </c>
      <c r="Z1116" s="73">
        <f t="shared" si="663"/>
        <v>0</v>
      </c>
      <c r="AA1116" s="58">
        <f t="shared" si="664"/>
        <v>0</v>
      </c>
      <c r="AB1116" s="72">
        <f t="shared" si="665"/>
        <v>0</v>
      </c>
      <c r="AC1116" s="72">
        <f t="shared" si="666"/>
        <v>0</v>
      </c>
      <c r="AD1116" s="73">
        <f t="shared" si="667"/>
        <v>0</v>
      </c>
      <c r="AE1116" s="73">
        <f t="shared" si="668"/>
        <v>0</v>
      </c>
      <c r="AF1116" s="1">
        <f t="shared" si="655"/>
        <v>0</v>
      </c>
      <c r="AH1116" s="1" t="str">
        <f t="shared" si="656"/>
        <v>No</v>
      </c>
    </row>
    <row r="1117" spans="1:34" hidden="1" x14ac:dyDescent="0.2">
      <c r="A1117" s="88">
        <v>1.2980000000000001E-3</v>
      </c>
      <c r="B1117" s="4">
        <f t="shared" si="657"/>
        <v>1.2980000000000001E-3</v>
      </c>
      <c r="C1117"/>
      <c r="D1117" s="213"/>
      <c r="E1117" s="44" t="s">
        <v>21</v>
      </c>
      <c r="F1117" s="14">
        <f t="shared" si="660"/>
        <v>0</v>
      </c>
      <c r="G1117" s="14">
        <f t="shared" si="661"/>
        <v>0</v>
      </c>
      <c r="H1117" s="101" t="str">
        <f>IF(ISNA(VLOOKUP(C1117,[1]Sheet1!$J$2:$J$2999,1,FALSE)),"No","Yes")</f>
        <v>No</v>
      </c>
      <c r="I1117" s="72">
        <f t="shared" si="669"/>
        <v>0</v>
      </c>
      <c r="J1117" s="72">
        <f t="shared" si="670"/>
        <v>0</v>
      </c>
      <c r="K1117" s="72">
        <f t="shared" si="671"/>
        <v>0</v>
      </c>
      <c r="L1117" s="72">
        <f t="shared" si="672"/>
        <v>0</v>
      </c>
      <c r="M1117" s="72">
        <f t="shared" si="673"/>
        <v>0</v>
      </c>
      <c r="N1117" s="72">
        <f t="shared" si="674"/>
        <v>0</v>
      </c>
      <c r="O1117" s="72">
        <f t="shared" si="658"/>
        <v>0</v>
      </c>
      <c r="Q1117" s="73">
        <f t="shared" si="675"/>
        <v>0</v>
      </c>
      <c r="R1117" s="73">
        <f t="shared" si="676"/>
        <v>0</v>
      </c>
      <c r="S1117" s="73">
        <f t="shared" si="677"/>
        <v>0</v>
      </c>
      <c r="T1117" s="73">
        <f t="shared" si="678"/>
        <v>0</v>
      </c>
      <c r="U1117" s="73">
        <f t="shared" si="679"/>
        <v>0</v>
      </c>
      <c r="V1117" s="73">
        <f t="shared" si="680"/>
        <v>0</v>
      </c>
      <c r="W1117" s="73">
        <f t="shared" si="659"/>
        <v>0</v>
      </c>
      <c r="Y1117" s="72">
        <f t="shared" si="662"/>
        <v>0</v>
      </c>
      <c r="Z1117" s="73">
        <f t="shared" si="663"/>
        <v>0</v>
      </c>
      <c r="AA1117" s="58">
        <f t="shared" si="664"/>
        <v>0</v>
      </c>
      <c r="AB1117" s="72">
        <f t="shared" si="665"/>
        <v>0</v>
      </c>
      <c r="AC1117" s="72">
        <f t="shared" si="666"/>
        <v>0</v>
      </c>
      <c r="AD1117" s="73">
        <f t="shared" si="667"/>
        <v>0</v>
      </c>
      <c r="AE1117" s="73">
        <f t="shared" si="668"/>
        <v>0</v>
      </c>
      <c r="AF1117" s="1">
        <f t="shared" si="655"/>
        <v>0</v>
      </c>
      <c r="AH1117" s="1" t="str">
        <f t="shared" si="656"/>
        <v>No</v>
      </c>
    </row>
    <row r="1118" spans="1:34" hidden="1" x14ac:dyDescent="0.2">
      <c r="A1118" s="88">
        <v>1.299E-3</v>
      </c>
      <c r="B1118" s="4">
        <f t="shared" si="657"/>
        <v>1.299E-3</v>
      </c>
      <c r="C1118"/>
      <c r="D1118" s="213"/>
      <c r="E1118" s="44" t="s">
        <v>21</v>
      </c>
      <c r="F1118" s="14">
        <f t="shared" si="660"/>
        <v>0</v>
      </c>
      <c r="G1118" s="14">
        <f t="shared" si="661"/>
        <v>0</v>
      </c>
      <c r="H1118" s="101" t="str">
        <f>IF(ISNA(VLOOKUP(C1118,[1]Sheet1!$J$2:$J$2999,1,FALSE)),"No","Yes")</f>
        <v>No</v>
      </c>
      <c r="I1118" s="72">
        <f t="shared" si="669"/>
        <v>0</v>
      </c>
      <c r="J1118" s="72">
        <f t="shared" si="670"/>
        <v>0</v>
      </c>
      <c r="K1118" s="72">
        <f t="shared" si="671"/>
        <v>0</v>
      </c>
      <c r="L1118" s="72">
        <f t="shared" si="672"/>
        <v>0</v>
      </c>
      <c r="M1118" s="72">
        <f t="shared" si="673"/>
        <v>0</v>
      </c>
      <c r="N1118" s="72">
        <f t="shared" si="674"/>
        <v>0</v>
      </c>
      <c r="O1118" s="72">
        <f t="shared" si="658"/>
        <v>0</v>
      </c>
      <c r="Q1118" s="73">
        <f t="shared" si="675"/>
        <v>0</v>
      </c>
      <c r="R1118" s="73">
        <f t="shared" si="676"/>
        <v>0</v>
      </c>
      <c r="S1118" s="73">
        <f t="shared" si="677"/>
        <v>0</v>
      </c>
      <c r="T1118" s="73">
        <f t="shared" si="678"/>
        <v>0</v>
      </c>
      <c r="U1118" s="73">
        <f t="shared" si="679"/>
        <v>0</v>
      </c>
      <c r="V1118" s="73">
        <f t="shared" si="680"/>
        <v>0</v>
      </c>
      <c r="W1118" s="73">
        <f t="shared" si="659"/>
        <v>0</v>
      </c>
      <c r="Y1118" s="72">
        <f t="shared" si="662"/>
        <v>0</v>
      </c>
      <c r="Z1118" s="73">
        <f t="shared" si="663"/>
        <v>0</v>
      </c>
      <c r="AA1118" s="58">
        <f t="shared" si="664"/>
        <v>0</v>
      </c>
      <c r="AB1118" s="72">
        <f t="shared" si="665"/>
        <v>0</v>
      </c>
      <c r="AC1118" s="72">
        <f t="shared" si="666"/>
        <v>0</v>
      </c>
      <c r="AD1118" s="73">
        <f t="shared" si="667"/>
        <v>0</v>
      </c>
      <c r="AE1118" s="73">
        <f t="shared" si="668"/>
        <v>0</v>
      </c>
      <c r="AF1118" s="1">
        <f t="shared" si="655"/>
        <v>0</v>
      </c>
      <c r="AH1118" s="1" t="str">
        <f t="shared" si="656"/>
        <v>No</v>
      </c>
    </row>
    <row r="1119" spans="1:34" hidden="1" x14ac:dyDescent="0.2">
      <c r="A1119" s="88">
        <v>1.2999999999999999E-3</v>
      </c>
      <c r="B1119" s="4">
        <f t="shared" si="657"/>
        <v>1.2999999999999999E-3</v>
      </c>
      <c r="C1119"/>
      <c r="D1119" s="213"/>
      <c r="E1119" s="44" t="s">
        <v>21</v>
      </c>
      <c r="F1119" s="14">
        <f t="shared" si="660"/>
        <v>0</v>
      </c>
      <c r="G1119" s="14">
        <f t="shared" si="661"/>
        <v>0</v>
      </c>
      <c r="H1119" s="101" t="str">
        <f>IF(ISNA(VLOOKUP(C1119,[1]Sheet1!$J$2:$J$2999,1,FALSE)),"No","Yes")</f>
        <v>No</v>
      </c>
      <c r="I1119" s="72">
        <f t="shared" si="669"/>
        <v>0</v>
      </c>
      <c r="J1119" s="72">
        <f t="shared" si="670"/>
        <v>0</v>
      </c>
      <c r="K1119" s="72">
        <f t="shared" si="671"/>
        <v>0</v>
      </c>
      <c r="L1119" s="72">
        <f t="shared" si="672"/>
        <v>0</v>
      </c>
      <c r="M1119" s="72">
        <f t="shared" si="673"/>
        <v>0</v>
      </c>
      <c r="N1119" s="72">
        <f t="shared" si="674"/>
        <v>0</v>
      </c>
      <c r="O1119" s="72">
        <f t="shared" si="658"/>
        <v>0</v>
      </c>
      <c r="Q1119" s="73">
        <f t="shared" si="675"/>
        <v>0</v>
      </c>
      <c r="R1119" s="73">
        <f t="shared" si="676"/>
        <v>0</v>
      </c>
      <c r="S1119" s="73">
        <f t="shared" si="677"/>
        <v>0</v>
      </c>
      <c r="T1119" s="73">
        <f t="shared" si="678"/>
        <v>0</v>
      </c>
      <c r="U1119" s="73">
        <f t="shared" si="679"/>
        <v>0</v>
      </c>
      <c r="V1119" s="73">
        <f t="shared" si="680"/>
        <v>0</v>
      </c>
      <c r="W1119" s="73">
        <f t="shared" si="659"/>
        <v>0</v>
      </c>
      <c r="Y1119" s="72">
        <f t="shared" si="662"/>
        <v>0</v>
      </c>
      <c r="Z1119" s="73">
        <f t="shared" si="663"/>
        <v>0</v>
      </c>
      <c r="AA1119" s="58">
        <f t="shared" si="664"/>
        <v>0</v>
      </c>
      <c r="AB1119" s="72">
        <f t="shared" si="665"/>
        <v>0</v>
      </c>
      <c r="AC1119" s="72">
        <f t="shared" si="666"/>
        <v>0</v>
      </c>
      <c r="AD1119" s="73">
        <f t="shared" si="667"/>
        <v>0</v>
      </c>
      <c r="AE1119" s="73">
        <f t="shared" si="668"/>
        <v>0</v>
      </c>
      <c r="AF1119" s="1">
        <f t="shared" si="655"/>
        <v>0</v>
      </c>
      <c r="AH1119" s="1" t="str">
        <f t="shared" si="656"/>
        <v>No</v>
      </c>
    </row>
    <row r="1120" spans="1:34" hidden="1" x14ac:dyDescent="0.2">
      <c r="A1120" s="88">
        <v>1.3010000000000001E-3</v>
      </c>
      <c r="B1120" s="4">
        <f t="shared" si="657"/>
        <v>1.3010000000000001E-3</v>
      </c>
      <c r="C1120"/>
      <c r="D1120" s="213"/>
      <c r="E1120" s="44" t="s">
        <v>21</v>
      </c>
      <c r="F1120" s="14">
        <f t="shared" si="660"/>
        <v>0</v>
      </c>
      <c r="G1120" s="14">
        <f t="shared" si="661"/>
        <v>0</v>
      </c>
      <c r="H1120" s="101" t="str">
        <f>IF(ISNA(VLOOKUP(C1120,[1]Sheet1!$J$2:$J$2999,1,FALSE)),"No","Yes")</f>
        <v>No</v>
      </c>
      <c r="I1120" s="72">
        <f t="shared" si="669"/>
        <v>0</v>
      </c>
      <c r="J1120" s="72">
        <f t="shared" si="670"/>
        <v>0</v>
      </c>
      <c r="K1120" s="72">
        <f t="shared" si="671"/>
        <v>0</v>
      </c>
      <c r="L1120" s="72">
        <f t="shared" si="672"/>
        <v>0</v>
      </c>
      <c r="M1120" s="72">
        <f t="shared" si="673"/>
        <v>0</v>
      </c>
      <c r="N1120" s="72">
        <f t="shared" si="674"/>
        <v>0</v>
      </c>
      <c r="O1120" s="72">
        <f t="shared" si="658"/>
        <v>0</v>
      </c>
      <c r="Q1120" s="73">
        <f t="shared" si="675"/>
        <v>0</v>
      </c>
      <c r="R1120" s="73">
        <f t="shared" si="676"/>
        <v>0</v>
      </c>
      <c r="S1120" s="73">
        <f t="shared" si="677"/>
        <v>0</v>
      </c>
      <c r="T1120" s="73">
        <f t="shared" si="678"/>
        <v>0</v>
      </c>
      <c r="U1120" s="73">
        <f t="shared" si="679"/>
        <v>0</v>
      </c>
      <c r="V1120" s="73">
        <f t="shared" si="680"/>
        <v>0</v>
      </c>
      <c r="W1120" s="73">
        <f t="shared" si="659"/>
        <v>0</v>
      </c>
      <c r="Y1120" s="72">
        <f t="shared" si="662"/>
        <v>0</v>
      </c>
      <c r="Z1120" s="73">
        <f t="shared" si="663"/>
        <v>0</v>
      </c>
      <c r="AA1120" s="58">
        <f t="shared" si="664"/>
        <v>0</v>
      </c>
      <c r="AB1120" s="72">
        <f t="shared" si="665"/>
        <v>0</v>
      </c>
      <c r="AC1120" s="72">
        <f t="shared" si="666"/>
        <v>0</v>
      </c>
      <c r="AD1120" s="73">
        <f t="shared" si="667"/>
        <v>0</v>
      </c>
      <c r="AE1120" s="73">
        <f t="shared" si="668"/>
        <v>0</v>
      </c>
      <c r="AF1120" s="1">
        <f t="shared" si="655"/>
        <v>0</v>
      </c>
      <c r="AH1120" s="1" t="str">
        <f t="shared" si="656"/>
        <v>No</v>
      </c>
    </row>
    <row r="1121" spans="1:34" hidden="1" x14ac:dyDescent="0.2">
      <c r="A1121" s="88">
        <v>1.302E-3</v>
      </c>
      <c r="B1121" s="4">
        <f t="shared" si="657"/>
        <v>1.302E-3</v>
      </c>
      <c r="C1121"/>
      <c r="D1121" s="213"/>
      <c r="E1121" s="44" t="s">
        <v>21</v>
      </c>
      <c r="F1121" s="14">
        <f t="shared" si="660"/>
        <v>0</v>
      </c>
      <c r="G1121" s="14">
        <f t="shared" si="661"/>
        <v>0</v>
      </c>
      <c r="H1121" s="101" t="str">
        <f>IF(ISNA(VLOOKUP(C1121,[1]Sheet1!$J$2:$J$2999,1,FALSE)),"No","Yes")</f>
        <v>No</v>
      </c>
      <c r="I1121" s="72">
        <f t="shared" si="669"/>
        <v>0</v>
      </c>
      <c r="J1121" s="72">
        <f t="shared" si="670"/>
        <v>0</v>
      </c>
      <c r="K1121" s="72">
        <f t="shared" si="671"/>
        <v>0</v>
      </c>
      <c r="L1121" s="72">
        <f t="shared" si="672"/>
        <v>0</v>
      </c>
      <c r="M1121" s="72">
        <f t="shared" si="673"/>
        <v>0</v>
      </c>
      <c r="N1121" s="72">
        <f t="shared" si="674"/>
        <v>0</v>
      </c>
      <c r="O1121" s="72">
        <f t="shared" si="658"/>
        <v>0</v>
      </c>
      <c r="Q1121" s="73">
        <f t="shared" si="675"/>
        <v>0</v>
      </c>
      <c r="R1121" s="73">
        <f t="shared" si="676"/>
        <v>0</v>
      </c>
      <c r="S1121" s="73">
        <f t="shared" si="677"/>
        <v>0</v>
      </c>
      <c r="T1121" s="73">
        <f t="shared" si="678"/>
        <v>0</v>
      </c>
      <c r="U1121" s="73">
        <f t="shared" si="679"/>
        <v>0</v>
      </c>
      <c r="V1121" s="73">
        <f t="shared" si="680"/>
        <v>0</v>
      </c>
      <c r="W1121" s="73">
        <f t="shared" si="659"/>
        <v>0</v>
      </c>
      <c r="Y1121" s="72">
        <f t="shared" si="662"/>
        <v>0</v>
      </c>
      <c r="Z1121" s="73">
        <f t="shared" si="663"/>
        <v>0</v>
      </c>
      <c r="AA1121" s="58">
        <f t="shared" si="664"/>
        <v>0</v>
      </c>
      <c r="AB1121" s="72">
        <f t="shared" si="665"/>
        <v>0</v>
      </c>
      <c r="AC1121" s="72">
        <f t="shared" si="666"/>
        <v>0</v>
      </c>
      <c r="AD1121" s="73">
        <f t="shared" si="667"/>
        <v>0</v>
      </c>
      <c r="AE1121" s="73">
        <f t="shared" si="668"/>
        <v>0</v>
      </c>
      <c r="AF1121" s="1">
        <f t="shared" si="655"/>
        <v>0</v>
      </c>
      <c r="AH1121" s="1" t="str">
        <f t="shared" si="656"/>
        <v>No</v>
      </c>
    </row>
    <row r="1122" spans="1:34" hidden="1" x14ac:dyDescent="0.2">
      <c r="A1122" s="88">
        <v>1.3029999999999999E-3</v>
      </c>
      <c r="B1122" s="4">
        <f t="shared" si="657"/>
        <v>1.3029999999999999E-3</v>
      </c>
      <c r="C1122"/>
      <c r="D1122" s="213"/>
      <c r="E1122" s="44" t="s">
        <v>21</v>
      </c>
      <c r="F1122" s="14">
        <f t="shared" si="660"/>
        <v>0</v>
      </c>
      <c r="G1122" s="14">
        <f t="shared" si="661"/>
        <v>0</v>
      </c>
      <c r="H1122" s="101" t="str">
        <f>IF(ISNA(VLOOKUP(C1122,[1]Sheet1!$J$2:$J$2999,1,FALSE)),"No","Yes")</f>
        <v>No</v>
      </c>
      <c r="I1122" s="72">
        <f t="shared" si="669"/>
        <v>0</v>
      </c>
      <c r="J1122" s="72">
        <f t="shared" si="670"/>
        <v>0</v>
      </c>
      <c r="K1122" s="72">
        <f t="shared" si="671"/>
        <v>0</v>
      </c>
      <c r="L1122" s="72">
        <f t="shared" si="672"/>
        <v>0</v>
      </c>
      <c r="M1122" s="72">
        <f t="shared" si="673"/>
        <v>0</v>
      </c>
      <c r="N1122" s="72">
        <f t="shared" si="674"/>
        <v>0</v>
      </c>
      <c r="O1122" s="72">
        <f t="shared" si="658"/>
        <v>0</v>
      </c>
      <c r="Q1122" s="73">
        <f t="shared" si="675"/>
        <v>0</v>
      </c>
      <c r="R1122" s="73">
        <f t="shared" si="676"/>
        <v>0</v>
      </c>
      <c r="S1122" s="73">
        <f t="shared" si="677"/>
        <v>0</v>
      </c>
      <c r="T1122" s="73">
        <f t="shared" si="678"/>
        <v>0</v>
      </c>
      <c r="U1122" s="73">
        <f t="shared" si="679"/>
        <v>0</v>
      </c>
      <c r="V1122" s="73">
        <f t="shared" si="680"/>
        <v>0</v>
      </c>
      <c r="W1122" s="73">
        <f t="shared" si="659"/>
        <v>0</v>
      </c>
      <c r="Y1122" s="72">
        <f t="shared" si="662"/>
        <v>0</v>
      </c>
      <c r="Z1122" s="73">
        <f t="shared" si="663"/>
        <v>0</v>
      </c>
      <c r="AA1122" s="58">
        <f t="shared" si="664"/>
        <v>0</v>
      </c>
      <c r="AB1122" s="72">
        <f t="shared" si="665"/>
        <v>0</v>
      </c>
      <c r="AC1122" s="72">
        <f t="shared" si="666"/>
        <v>0</v>
      </c>
      <c r="AD1122" s="73">
        <f t="shared" si="667"/>
        <v>0</v>
      </c>
      <c r="AE1122" s="73">
        <f t="shared" si="668"/>
        <v>0</v>
      </c>
      <c r="AF1122" s="1">
        <f t="shared" si="655"/>
        <v>0</v>
      </c>
      <c r="AH1122" s="1" t="str">
        <f t="shared" si="656"/>
        <v>No</v>
      </c>
    </row>
    <row r="1123" spans="1:34" hidden="1" x14ac:dyDescent="0.2">
      <c r="A1123" s="88">
        <v>1.304E-3</v>
      </c>
      <c r="B1123" s="4">
        <f t="shared" si="657"/>
        <v>1.304E-3</v>
      </c>
      <c r="C1123"/>
      <c r="D1123" s="213"/>
      <c r="E1123" s="44" t="s">
        <v>21</v>
      </c>
      <c r="F1123" s="14">
        <f t="shared" si="660"/>
        <v>0</v>
      </c>
      <c r="G1123" s="14">
        <f t="shared" si="661"/>
        <v>0</v>
      </c>
      <c r="H1123" s="101" t="str">
        <f>IF(ISNA(VLOOKUP(C1123,[1]Sheet1!$J$2:$J$2999,1,FALSE)),"No","Yes")</f>
        <v>No</v>
      </c>
      <c r="I1123" s="72">
        <f t="shared" si="669"/>
        <v>0</v>
      </c>
      <c r="J1123" s="72">
        <f t="shared" si="670"/>
        <v>0</v>
      </c>
      <c r="K1123" s="72">
        <f t="shared" si="671"/>
        <v>0</v>
      </c>
      <c r="L1123" s="72">
        <f t="shared" si="672"/>
        <v>0</v>
      </c>
      <c r="M1123" s="72">
        <f t="shared" si="673"/>
        <v>0</v>
      </c>
      <c r="N1123" s="72">
        <f t="shared" si="674"/>
        <v>0</v>
      </c>
      <c r="O1123" s="72">
        <f t="shared" si="658"/>
        <v>0</v>
      </c>
      <c r="Q1123" s="73">
        <f t="shared" si="675"/>
        <v>0</v>
      </c>
      <c r="R1123" s="73">
        <f t="shared" si="676"/>
        <v>0</v>
      </c>
      <c r="S1123" s="73">
        <f t="shared" si="677"/>
        <v>0</v>
      </c>
      <c r="T1123" s="73">
        <f t="shared" si="678"/>
        <v>0</v>
      </c>
      <c r="U1123" s="73">
        <f t="shared" si="679"/>
        <v>0</v>
      </c>
      <c r="V1123" s="73">
        <f t="shared" si="680"/>
        <v>0</v>
      </c>
      <c r="W1123" s="73">
        <f t="shared" si="659"/>
        <v>0</v>
      </c>
      <c r="Y1123" s="72">
        <f t="shared" si="662"/>
        <v>0</v>
      </c>
      <c r="Z1123" s="73">
        <f t="shared" si="663"/>
        <v>0</v>
      </c>
      <c r="AA1123" s="58">
        <f t="shared" si="664"/>
        <v>0</v>
      </c>
      <c r="AB1123" s="72">
        <f t="shared" si="665"/>
        <v>0</v>
      </c>
      <c r="AC1123" s="72">
        <f t="shared" si="666"/>
        <v>0</v>
      </c>
      <c r="AD1123" s="73">
        <f t="shared" si="667"/>
        <v>0</v>
      </c>
      <c r="AE1123" s="73">
        <f t="shared" si="668"/>
        <v>0</v>
      </c>
      <c r="AF1123" s="1">
        <f t="shared" si="655"/>
        <v>0</v>
      </c>
      <c r="AH1123" s="1" t="str">
        <f t="shared" si="656"/>
        <v>No</v>
      </c>
    </row>
    <row r="1124" spans="1:34" hidden="1" x14ac:dyDescent="0.2">
      <c r="A1124" s="88">
        <v>1.305E-3</v>
      </c>
      <c r="B1124" s="4">
        <f t="shared" si="657"/>
        <v>1.305E-3</v>
      </c>
      <c r="C1124"/>
      <c r="D1124" s="213"/>
      <c r="E1124" s="44" t="s">
        <v>21</v>
      </c>
      <c r="F1124" s="14">
        <f t="shared" si="660"/>
        <v>0</v>
      </c>
      <c r="G1124" s="14">
        <f t="shared" si="661"/>
        <v>0</v>
      </c>
      <c r="H1124" s="101" t="str">
        <f>IF(ISNA(VLOOKUP(C1124,[1]Sheet1!$J$2:$J$2999,1,FALSE)),"No","Yes")</f>
        <v>No</v>
      </c>
      <c r="I1124" s="72">
        <f t="shared" si="669"/>
        <v>0</v>
      </c>
      <c r="J1124" s="72">
        <f t="shared" si="670"/>
        <v>0</v>
      </c>
      <c r="K1124" s="72">
        <f t="shared" si="671"/>
        <v>0</v>
      </c>
      <c r="L1124" s="72">
        <f t="shared" si="672"/>
        <v>0</v>
      </c>
      <c r="M1124" s="72">
        <f t="shared" si="673"/>
        <v>0</v>
      </c>
      <c r="N1124" s="72">
        <f t="shared" si="674"/>
        <v>0</v>
      </c>
      <c r="O1124" s="72">
        <f t="shared" si="658"/>
        <v>0</v>
      </c>
      <c r="Q1124" s="73">
        <f t="shared" si="675"/>
        <v>0</v>
      </c>
      <c r="R1124" s="73">
        <f t="shared" si="676"/>
        <v>0</v>
      </c>
      <c r="S1124" s="73">
        <f t="shared" si="677"/>
        <v>0</v>
      </c>
      <c r="T1124" s="73">
        <f t="shared" si="678"/>
        <v>0</v>
      </c>
      <c r="U1124" s="73">
        <f t="shared" si="679"/>
        <v>0</v>
      </c>
      <c r="V1124" s="73">
        <f t="shared" si="680"/>
        <v>0</v>
      </c>
      <c r="W1124" s="73">
        <f t="shared" si="659"/>
        <v>0</v>
      </c>
      <c r="Y1124" s="72">
        <f t="shared" si="662"/>
        <v>0</v>
      </c>
      <c r="Z1124" s="73">
        <f t="shared" si="663"/>
        <v>0</v>
      </c>
      <c r="AA1124" s="58">
        <f t="shared" si="664"/>
        <v>0</v>
      </c>
      <c r="AB1124" s="72">
        <f t="shared" si="665"/>
        <v>0</v>
      </c>
      <c r="AC1124" s="72">
        <f t="shared" si="666"/>
        <v>0</v>
      </c>
      <c r="AD1124" s="73">
        <f t="shared" si="667"/>
        <v>0</v>
      </c>
      <c r="AE1124" s="73">
        <f t="shared" si="668"/>
        <v>0</v>
      </c>
      <c r="AF1124" s="1">
        <f t="shared" si="655"/>
        <v>0</v>
      </c>
      <c r="AH1124" s="1" t="str">
        <f t="shared" si="656"/>
        <v>No</v>
      </c>
    </row>
    <row r="1125" spans="1:34" hidden="1" x14ac:dyDescent="0.2">
      <c r="A1125" s="88">
        <v>1.3060000000000001E-3</v>
      </c>
      <c r="B1125" s="4">
        <f t="shared" si="657"/>
        <v>1.3060000000000001E-3</v>
      </c>
      <c r="C1125"/>
      <c r="D1125" s="213"/>
      <c r="E1125" s="44" t="s">
        <v>21</v>
      </c>
      <c r="F1125" s="14">
        <f t="shared" si="660"/>
        <v>0</v>
      </c>
      <c r="G1125" s="14">
        <f t="shared" si="661"/>
        <v>0</v>
      </c>
      <c r="H1125" s="101" t="str">
        <f>IF(ISNA(VLOOKUP(C1125,[1]Sheet1!$J$2:$J$2999,1,FALSE)),"No","Yes")</f>
        <v>No</v>
      </c>
      <c r="I1125" s="72">
        <f t="shared" si="669"/>
        <v>0</v>
      </c>
      <c r="J1125" s="72">
        <f t="shared" si="670"/>
        <v>0</v>
      </c>
      <c r="K1125" s="72">
        <f t="shared" si="671"/>
        <v>0</v>
      </c>
      <c r="L1125" s="72">
        <f t="shared" si="672"/>
        <v>0</v>
      </c>
      <c r="M1125" s="72">
        <f t="shared" si="673"/>
        <v>0</v>
      </c>
      <c r="N1125" s="72">
        <f t="shared" si="674"/>
        <v>0</v>
      </c>
      <c r="O1125" s="72">
        <f t="shared" si="658"/>
        <v>0</v>
      </c>
      <c r="Q1125" s="73">
        <f t="shared" si="675"/>
        <v>0</v>
      </c>
      <c r="R1125" s="73">
        <f t="shared" si="676"/>
        <v>0</v>
      </c>
      <c r="S1125" s="73">
        <f t="shared" si="677"/>
        <v>0</v>
      </c>
      <c r="T1125" s="73">
        <f t="shared" si="678"/>
        <v>0</v>
      </c>
      <c r="U1125" s="73">
        <f t="shared" si="679"/>
        <v>0</v>
      </c>
      <c r="V1125" s="73">
        <f t="shared" si="680"/>
        <v>0</v>
      </c>
      <c r="W1125" s="73">
        <f t="shared" si="659"/>
        <v>0</v>
      </c>
      <c r="Y1125" s="72">
        <f t="shared" si="662"/>
        <v>0</v>
      </c>
      <c r="Z1125" s="73">
        <f t="shared" si="663"/>
        <v>0</v>
      </c>
      <c r="AA1125" s="58">
        <f t="shared" si="664"/>
        <v>0</v>
      </c>
      <c r="AB1125" s="72">
        <f t="shared" si="665"/>
        <v>0</v>
      </c>
      <c r="AC1125" s="72">
        <f t="shared" si="666"/>
        <v>0</v>
      </c>
      <c r="AD1125" s="73">
        <f t="shared" si="667"/>
        <v>0</v>
      </c>
      <c r="AE1125" s="73">
        <f t="shared" si="668"/>
        <v>0</v>
      </c>
      <c r="AF1125" s="1">
        <f t="shared" si="655"/>
        <v>0</v>
      </c>
      <c r="AH1125" s="1" t="str">
        <f t="shared" si="656"/>
        <v>No</v>
      </c>
    </row>
    <row r="1126" spans="1:34" hidden="1" x14ac:dyDescent="0.2">
      <c r="A1126" s="88">
        <v>1.307E-3</v>
      </c>
      <c r="B1126" s="4">
        <f t="shared" si="657"/>
        <v>1.307E-3</v>
      </c>
      <c r="C1126"/>
      <c r="D1126" s="213"/>
      <c r="E1126" s="44" t="s">
        <v>21</v>
      </c>
      <c r="F1126" s="14">
        <f t="shared" si="660"/>
        <v>0</v>
      </c>
      <c r="G1126" s="14">
        <f t="shared" si="661"/>
        <v>0</v>
      </c>
      <c r="H1126" s="101" t="str">
        <f>IF(ISNA(VLOOKUP(C1126,[1]Sheet1!$J$2:$J$2999,1,FALSE)),"No","Yes")</f>
        <v>No</v>
      </c>
      <c r="I1126" s="72">
        <f t="shared" si="669"/>
        <v>0</v>
      </c>
      <c r="J1126" s="72">
        <f t="shared" si="670"/>
        <v>0</v>
      </c>
      <c r="K1126" s="72">
        <f t="shared" si="671"/>
        <v>0</v>
      </c>
      <c r="L1126" s="72">
        <f t="shared" si="672"/>
        <v>0</v>
      </c>
      <c r="M1126" s="72">
        <f t="shared" si="673"/>
        <v>0</v>
      </c>
      <c r="N1126" s="72">
        <f t="shared" si="674"/>
        <v>0</v>
      </c>
      <c r="O1126" s="72">
        <f t="shared" si="658"/>
        <v>0</v>
      </c>
      <c r="Q1126" s="73">
        <f t="shared" si="675"/>
        <v>0</v>
      </c>
      <c r="R1126" s="73">
        <f t="shared" si="676"/>
        <v>0</v>
      </c>
      <c r="S1126" s="73">
        <f t="shared" si="677"/>
        <v>0</v>
      </c>
      <c r="T1126" s="73">
        <f t="shared" si="678"/>
        <v>0</v>
      </c>
      <c r="U1126" s="73">
        <f t="shared" si="679"/>
        <v>0</v>
      </c>
      <c r="V1126" s="73">
        <f t="shared" si="680"/>
        <v>0</v>
      </c>
      <c r="W1126" s="73">
        <f t="shared" si="659"/>
        <v>0</v>
      </c>
      <c r="Y1126" s="72">
        <f t="shared" si="662"/>
        <v>0</v>
      </c>
      <c r="Z1126" s="73">
        <f t="shared" si="663"/>
        <v>0</v>
      </c>
      <c r="AA1126" s="58">
        <f t="shared" si="664"/>
        <v>0</v>
      </c>
      <c r="AB1126" s="72">
        <f t="shared" si="665"/>
        <v>0</v>
      </c>
      <c r="AC1126" s="72">
        <f t="shared" si="666"/>
        <v>0</v>
      </c>
      <c r="AD1126" s="73">
        <f t="shared" si="667"/>
        <v>0</v>
      </c>
      <c r="AE1126" s="73">
        <f t="shared" si="668"/>
        <v>0</v>
      </c>
      <c r="AF1126" s="1">
        <f t="shared" si="655"/>
        <v>0</v>
      </c>
      <c r="AH1126" s="1" t="str">
        <f t="shared" si="656"/>
        <v>No</v>
      </c>
    </row>
    <row r="1127" spans="1:34" hidden="1" x14ac:dyDescent="0.2">
      <c r="A1127" s="88">
        <v>1.3080000000000001E-3</v>
      </c>
      <c r="B1127" s="4">
        <f t="shared" si="657"/>
        <v>1.3080000000000001E-3</v>
      </c>
      <c r="C1127"/>
      <c r="D1127" s="213"/>
      <c r="E1127" s="44" t="s">
        <v>21</v>
      </c>
      <c r="F1127" s="14">
        <f t="shared" si="660"/>
        <v>0</v>
      </c>
      <c r="G1127" s="14">
        <f t="shared" si="661"/>
        <v>0</v>
      </c>
      <c r="H1127" s="101" t="str">
        <f>IF(ISNA(VLOOKUP(C1127,[1]Sheet1!$J$2:$J$2999,1,FALSE)),"No","Yes")</f>
        <v>No</v>
      </c>
      <c r="I1127" s="72">
        <f t="shared" si="669"/>
        <v>0</v>
      </c>
      <c r="J1127" s="72">
        <f t="shared" si="670"/>
        <v>0</v>
      </c>
      <c r="K1127" s="72">
        <f t="shared" si="671"/>
        <v>0</v>
      </c>
      <c r="L1127" s="72">
        <f t="shared" si="672"/>
        <v>0</v>
      </c>
      <c r="M1127" s="72">
        <f t="shared" si="673"/>
        <v>0</v>
      </c>
      <c r="N1127" s="72">
        <f t="shared" si="674"/>
        <v>0</v>
      </c>
      <c r="O1127" s="72">
        <f t="shared" si="658"/>
        <v>0</v>
      </c>
      <c r="Q1127" s="73">
        <f t="shared" si="675"/>
        <v>0</v>
      </c>
      <c r="R1127" s="73">
        <f t="shared" si="676"/>
        <v>0</v>
      </c>
      <c r="S1127" s="73">
        <f t="shared" si="677"/>
        <v>0</v>
      </c>
      <c r="T1127" s="73">
        <f t="shared" si="678"/>
        <v>0</v>
      </c>
      <c r="U1127" s="73">
        <f t="shared" si="679"/>
        <v>0</v>
      </c>
      <c r="V1127" s="73">
        <f t="shared" si="680"/>
        <v>0</v>
      </c>
      <c r="W1127" s="73">
        <f t="shared" si="659"/>
        <v>0</v>
      </c>
      <c r="Y1127" s="72">
        <f t="shared" si="662"/>
        <v>0</v>
      </c>
      <c r="Z1127" s="73">
        <f t="shared" si="663"/>
        <v>0</v>
      </c>
      <c r="AA1127" s="58">
        <f t="shared" si="664"/>
        <v>0</v>
      </c>
      <c r="AB1127" s="72">
        <f t="shared" si="665"/>
        <v>0</v>
      </c>
      <c r="AC1127" s="72">
        <f t="shared" si="666"/>
        <v>0</v>
      </c>
      <c r="AD1127" s="73">
        <f t="shared" si="667"/>
        <v>0</v>
      </c>
      <c r="AE1127" s="73">
        <f t="shared" si="668"/>
        <v>0</v>
      </c>
      <c r="AF1127" s="1">
        <f t="shared" si="655"/>
        <v>0</v>
      </c>
      <c r="AH1127" s="1" t="str">
        <f t="shared" si="656"/>
        <v>No</v>
      </c>
    </row>
    <row r="1128" spans="1:34" hidden="1" x14ac:dyDescent="0.2">
      <c r="A1128" s="88">
        <v>1.3090000000000001E-3</v>
      </c>
      <c r="B1128" s="4">
        <f t="shared" si="657"/>
        <v>1.3090000000000001E-3</v>
      </c>
      <c r="C1128"/>
      <c r="D1128" s="213"/>
      <c r="E1128" s="44" t="s">
        <v>21</v>
      </c>
      <c r="F1128" s="14">
        <f t="shared" si="660"/>
        <v>0</v>
      </c>
      <c r="G1128" s="14">
        <f t="shared" si="661"/>
        <v>0</v>
      </c>
      <c r="H1128" s="101" t="str">
        <f>IF(ISNA(VLOOKUP(C1128,[1]Sheet1!$J$2:$J$2999,1,FALSE)),"No","Yes")</f>
        <v>No</v>
      </c>
      <c r="I1128" s="72">
        <f t="shared" si="669"/>
        <v>0</v>
      </c>
      <c r="J1128" s="72">
        <f t="shared" si="670"/>
        <v>0</v>
      </c>
      <c r="K1128" s="72">
        <f t="shared" si="671"/>
        <v>0</v>
      </c>
      <c r="L1128" s="72">
        <f t="shared" si="672"/>
        <v>0</v>
      </c>
      <c r="M1128" s="72">
        <f t="shared" si="673"/>
        <v>0</v>
      </c>
      <c r="N1128" s="72">
        <f t="shared" si="674"/>
        <v>0</v>
      </c>
      <c r="O1128" s="72">
        <f t="shared" si="658"/>
        <v>0</v>
      </c>
      <c r="Q1128" s="73">
        <f t="shared" si="675"/>
        <v>0</v>
      </c>
      <c r="R1128" s="73">
        <f t="shared" si="676"/>
        <v>0</v>
      </c>
      <c r="S1128" s="73">
        <f t="shared" si="677"/>
        <v>0</v>
      </c>
      <c r="T1128" s="73">
        <f t="shared" si="678"/>
        <v>0</v>
      </c>
      <c r="U1128" s="73">
        <f t="shared" si="679"/>
        <v>0</v>
      </c>
      <c r="V1128" s="73">
        <f t="shared" si="680"/>
        <v>0</v>
      </c>
      <c r="W1128" s="73">
        <f t="shared" si="659"/>
        <v>0</v>
      </c>
      <c r="Y1128" s="72">
        <f t="shared" si="662"/>
        <v>0</v>
      </c>
      <c r="Z1128" s="73">
        <f t="shared" si="663"/>
        <v>0</v>
      </c>
      <c r="AA1128" s="58">
        <f t="shared" si="664"/>
        <v>0</v>
      </c>
      <c r="AB1128" s="72">
        <f t="shared" si="665"/>
        <v>0</v>
      </c>
      <c r="AC1128" s="72">
        <f t="shared" si="666"/>
        <v>0</v>
      </c>
      <c r="AD1128" s="73">
        <f t="shared" si="667"/>
        <v>0</v>
      </c>
      <c r="AE1128" s="73">
        <f t="shared" si="668"/>
        <v>0</v>
      </c>
      <c r="AF1128" s="1">
        <f t="shared" si="655"/>
        <v>0</v>
      </c>
      <c r="AH1128" s="1" t="str">
        <f t="shared" si="656"/>
        <v>No</v>
      </c>
    </row>
    <row r="1129" spans="1:34" hidden="1" x14ac:dyDescent="0.2">
      <c r="A1129" s="88">
        <v>1.31E-3</v>
      </c>
      <c r="B1129" s="4">
        <f t="shared" si="657"/>
        <v>1.31E-3</v>
      </c>
      <c r="C1129"/>
      <c r="D1129" s="213"/>
      <c r="E1129" s="44" t="s">
        <v>21</v>
      </c>
      <c r="F1129" s="14">
        <f t="shared" si="660"/>
        <v>0</v>
      </c>
      <c r="G1129" s="14">
        <f t="shared" si="661"/>
        <v>0</v>
      </c>
      <c r="H1129" s="101" t="str">
        <f>IF(ISNA(VLOOKUP(C1129,[1]Sheet1!$J$2:$J$2999,1,FALSE)),"No","Yes")</f>
        <v>No</v>
      </c>
      <c r="I1129" s="72">
        <f t="shared" si="669"/>
        <v>0</v>
      </c>
      <c r="J1129" s="72">
        <f t="shared" si="670"/>
        <v>0</v>
      </c>
      <c r="K1129" s="72">
        <f t="shared" si="671"/>
        <v>0</v>
      </c>
      <c r="L1129" s="72">
        <f t="shared" si="672"/>
        <v>0</v>
      </c>
      <c r="M1129" s="72">
        <f t="shared" si="673"/>
        <v>0</v>
      </c>
      <c r="N1129" s="72">
        <f t="shared" si="674"/>
        <v>0</v>
      </c>
      <c r="O1129" s="72">
        <f t="shared" si="658"/>
        <v>0</v>
      </c>
      <c r="Q1129" s="73">
        <f t="shared" si="675"/>
        <v>0</v>
      </c>
      <c r="R1129" s="73">
        <f t="shared" si="676"/>
        <v>0</v>
      </c>
      <c r="S1129" s="73">
        <f t="shared" si="677"/>
        <v>0</v>
      </c>
      <c r="T1129" s="73">
        <f t="shared" si="678"/>
        <v>0</v>
      </c>
      <c r="U1129" s="73">
        <f t="shared" si="679"/>
        <v>0</v>
      </c>
      <c r="V1129" s="73">
        <f t="shared" si="680"/>
        <v>0</v>
      </c>
      <c r="W1129" s="73">
        <f t="shared" si="659"/>
        <v>0</v>
      </c>
      <c r="Y1129" s="72">
        <f t="shared" si="662"/>
        <v>0</v>
      </c>
      <c r="Z1129" s="73">
        <f t="shared" si="663"/>
        <v>0</v>
      </c>
      <c r="AA1129" s="58">
        <f t="shared" si="664"/>
        <v>0</v>
      </c>
      <c r="AB1129" s="72">
        <f t="shared" si="665"/>
        <v>0</v>
      </c>
      <c r="AC1129" s="72">
        <f t="shared" si="666"/>
        <v>0</v>
      </c>
      <c r="AD1129" s="73">
        <f t="shared" si="667"/>
        <v>0</v>
      </c>
      <c r="AE1129" s="73">
        <f t="shared" si="668"/>
        <v>0</v>
      </c>
      <c r="AF1129" s="1">
        <f t="shared" si="655"/>
        <v>0</v>
      </c>
      <c r="AH1129" s="1" t="str">
        <f t="shared" si="656"/>
        <v>No</v>
      </c>
    </row>
    <row r="1130" spans="1:34" hidden="1" x14ac:dyDescent="0.2">
      <c r="A1130" s="88">
        <v>1.3110000000000001E-3</v>
      </c>
      <c r="B1130" s="4">
        <f t="shared" si="657"/>
        <v>1.3110000000000001E-3</v>
      </c>
      <c r="C1130"/>
      <c r="D1130" s="213"/>
      <c r="E1130" s="44" t="s">
        <v>21</v>
      </c>
      <c r="F1130" s="14">
        <f t="shared" si="660"/>
        <v>0</v>
      </c>
      <c r="G1130" s="14">
        <f t="shared" si="661"/>
        <v>0</v>
      </c>
      <c r="H1130" s="101" t="str">
        <f>IF(ISNA(VLOOKUP(C1130,[1]Sheet1!$J$2:$J$2999,1,FALSE)),"No","Yes")</f>
        <v>No</v>
      </c>
      <c r="I1130" s="72">
        <f t="shared" si="669"/>
        <v>0</v>
      </c>
      <c r="J1130" s="72">
        <f t="shared" si="670"/>
        <v>0</v>
      </c>
      <c r="K1130" s="72">
        <f t="shared" si="671"/>
        <v>0</v>
      </c>
      <c r="L1130" s="72">
        <f t="shared" si="672"/>
        <v>0</v>
      </c>
      <c r="M1130" s="72">
        <f t="shared" si="673"/>
        <v>0</v>
      </c>
      <c r="N1130" s="72">
        <f t="shared" si="674"/>
        <v>0</v>
      </c>
      <c r="O1130" s="72">
        <f t="shared" si="658"/>
        <v>0</v>
      </c>
      <c r="Q1130" s="73">
        <f t="shared" si="675"/>
        <v>0</v>
      </c>
      <c r="R1130" s="73">
        <f t="shared" si="676"/>
        <v>0</v>
      </c>
      <c r="S1130" s="73">
        <f t="shared" si="677"/>
        <v>0</v>
      </c>
      <c r="T1130" s="73">
        <f t="shared" si="678"/>
        <v>0</v>
      </c>
      <c r="U1130" s="73">
        <f t="shared" si="679"/>
        <v>0</v>
      </c>
      <c r="V1130" s="73">
        <f t="shared" si="680"/>
        <v>0</v>
      </c>
      <c r="W1130" s="73">
        <f t="shared" si="659"/>
        <v>0</v>
      </c>
      <c r="Y1130" s="72">
        <f t="shared" si="662"/>
        <v>0</v>
      </c>
      <c r="Z1130" s="73">
        <f t="shared" si="663"/>
        <v>0</v>
      </c>
      <c r="AA1130" s="58">
        <f t="shared" si="664"/>
        <v>0</v>
      </c>
      <c r="AB1130" s="72">
        <f t="shared" si="665"/>
        <v>0</v>
      </c>
      <c r="AC1130" s="72">
        <f t="shared" si="666"/>
        <v>0</v>
      </c>
      <c r="AD1130" s="73">
        <f t="shared" si="667"/>
        <v>0</v>
      </c>
      <c r="AE1130" s="73">
        <f t="shared" si="668"/>
        <v>0</v>
      </c>
      <c r="AF1130" s="1">
        <f t="shared" si="655"/>
        <v>0</v>
      </c>
      <c r="AH1130" s="1" t="str">
        <f t="shared" si="656"/>
        <v>No</v>
      </c>
    </row>
    <row r="1131" spans="1:34" hidden="1" x14ac:dyDescent="0.2">
      <c r="A1131" s="88">
        <v>1.312E-3</v>
      </c>
      <c r="B1131" s="4">
        <f t="shared" si="657"/>
        <v>1.312E-3</v>
      </c>
      <c r="C1131"/>
      <c r="D1131" s="213"/>
      <c r="E1131" s="44" t="s">
        <v>21</v>
      </c>
      <c r="F1131" s="14">
        <f t="shared" si="660"/>
        <v>0</v>
      </c>
      <c r="G1131" s="14">
        <f t="shared" si="661"/>
        <v>0</v>
      </c>
      <c r="H1131" s="101" t="str">
        <f>IF(ISNA(VLOOKUP(C1131,[1]Sheet1!$J$2:$J$2999,1,FALSE)),"No","Yes")</f>
        <v>No</v>
      </c>
      <c r="I1131" s="72">
        <f t="shared" si="669"/>
        <v>0</v>
      </c>
      <c r="J1131" s="72">
        <f t="shared" si="670"/>
        <v>0</v>
      </c>
      <c r="K1131" s="72">
        <f t="shared" si="671"/>
        <v>0</v>
      </c>
      <c r="L1131" s="72">
        <f t="shared" si="672"/>
        <v>0</v>
      </c>
      <c r="M1131" s="72">
        <f t="shared" si="673"/>
        <v>0</v>
      </c>
      <c r="N1131" s="72">
        <f t="shared" si="674"/>
        <v>0</v>
      </c>
      <c r="O1131" s="72">
        <f t="shared" si="658"/>
        <v>0</v>
      </c>
      <c r="Q1131" s="73">
        <f t="shared" si="675"/>
        <v>0</v>
      </c>
      <c r="R1131" s="73">
        <f t="shared" si="676"/>
        <v>0</v>
      </c>
      <c r="S1131" s="73">
        <f t="shared" si="677"/>
        <v>0</v>
      </c>
      <c r="T1131" s="73">
        <f t="shared" si="678"/>
        <v>0</v>
      </c>
      <c r="U1131" s="73">
        <f t="shared" si="679"/>
        <v>0</v>
      </c>
      <c r="V1131" s="73">
        <f t="shared" si="680"/>
        <v>0</v>
      </c>
      <c r="W1131" s="73">
        <f t="shared" si="659"/>
        <v>0</v>
      </c>
      <c r="Y1131" s="72">
        <f t="shared" si="662"/>
        <v>0</v>
      </c>
      <c r="Z1131" s="73">
        <f t="shared" si="663"/>
        <v>0</v>
      </c>
      <c r="AA1131" s="58">
        <f t="shared" si="664"/>
        <v>0</v>
      </c>
      <c r="AB1131" s="72">
        <f t="shared" si="665"/>
        <v>0</v>
      </c>
      <c r="AC1131" s="72">
        <f t="shared" si="666"/>
        <v>0</v>
      </c>
      <c r="AD1131" s="73">
        <f t="shared" si="667"/>
        <v>0</v>
      </c>
      <c r="AE1131" s="73">
        <f t="shared" si="668"/>
        <v>0</v>
      </c>
      <c r="AF1131" s="1">
        <f t="shared" si="655"/>
        <v>0</v>
      </c>
      <c r="AH1131" s="1" t="str">
        <f t="shared" si="656"/>
        <v>No</v>
      </c>
    </row>
    <row r="1132" spans="1:34" hidden="1" x14ac:dyDescent="0.2">
      <c r="A1132" s="88">
        <v>1.3129999999999999E-3</v>
      </c>
      <c r="B1132" s="4">
        <f t="shared" si="657"/>
        <v>1.3129999999999999E-3</v>
      </c>
      <c r="C1132"/>
      <c r="D1132" s="213"/>
      <c r="E1132" s="44" t="s">
        <v>21</v>
      </c>
      <c r="F1132" s="14">
        <f t="shared" si="660"/>
        <v>0</v>
      </c>
      <c r="G1132" s="14">
        <f t="shared" si="661"/>
        <v>0</v>
      </c>
      <c r="H1132" s="101" t="str">
        <f>IF(ISNA(VLOOKUP(C1132,[1]Sheet1!$J$2:$J$2999,1,FALSE)),"No","Yes")</f>
        <v>No</v>
      </c>
      <c r="I1132" s="72">
        <f t="shared" si="669"/>
        <v>0</v>
      </c>
      <c r="J1132" s="72">
        <f t="shared" si="670"/>
        <v>0</v>
      </c>
      <c r="K1132" s="72">
        <f t="shared" si="671"/>
        <v>0</v>
      </c>
      <c r="L1132" s="72">
        <f t="shared" si="672"/>
        <v>0</v>
      </c>
      <c r="M1132" s="72">
        <f t="shared" si="673"/>
        <v>0</v>
      </c>
      <c r="N1132" s="72">
        <f t="shared" si="674"/>
        <v>0</v>
      </c>
      <c r="O1132" s="72">
        <f t="shared" si="658"/>
        <v>0</v>
      </c>
      <c r="Q1132" s="73">
        <f t="shared" si="675"/>
        <v>0</v>
      </c>
      <c r="R1132" s="73">
        <f t="shared" si="676"/>
        <v>0</v>
      </c>
      <c r="S1132" s="73">
        <f t="shared" si="677"/>
        <v>0</v>
      </c>
      <c r="T1132" s="73">
        <f t="shared" si="678"/>
        <v>0</v>
      </c>
      <c r="U1132" s="73">
        <f t="shared" si="679"/>
        <v>0</v>
      </c>
      <c r="V1132" s="73">
        <f t="shared" si="680"/>
        <v>0</v>
      </c>
      <c r="W1132" s="73">
        <f t="shared" si="659"/>
        <v>0</v>
      </c>
      <c r="Y1132" s="72">
        <f t="shared" si="662"/>
        <v>0</v>
      </c>
      <c r="Z1132" s="73">
        <f t="shared" si="663"/>
        <v>0</v>
      </c>
      <c r="AA1132" s="58">
        <f t="shared" si="664"/>
        <v>0</v>
      </c>
      <c r="AB1132" s="72">
        <f t="shared" si="665"/>
        <v>0</v>
      </c>
      <c r="AC1132" s="72">
        <f t="shared" si="666"/>
        <v>0</v>
      </c>
      <c r="AD1132" s="73">
        <f t="shared" si="667"/>
        <v>0</v>
      </c>
      <c r="AE1132" s="73">
        <f t="shared" si="668"/>
        <v>0</v>
      </c>
      <c r="AF1132" s="1">
        <f t="shared" si="655"/>
        <v>0</v>
      </c>
      <c r="AH1132" s="1" t="str">
        <f t="shared" si="656"/>
        <v>No</v>
      </c>
    </row>
    <row r="1133" spans="1:34" hidden="1" x14ac:dyDescent="0.2">
      <c r="A1133" s="88">
        <v>1.3140000000000001E-3</v>
      </c>
      <c r="B1133" s="4">
        <f t="shared" si="657"/>
        <v>1.3140000000000001E-3</v>
      </c>
      <c r="C1133"/>
      <c r="D1133" s="213"/>
      <c r="E1133" s="44" t="s">
        <v>21</v>
      </c>
      <c r="F1133" s="14">
        <f t="shared" si="660"/>
        <v>0</v>
      </c>
      <c r="G1133" s="14">
        <f t="shared" si="661"/>
        <v>0</v>
      </c>
      <c r="H1133" s="101" t="str">
        <f>IF(ISNA(VLOOKUP(C1133,[1]Sheet1!$J$2:$J$2999,1,FALSE)),"No","Yes")</f>
        <v>No</v>
      </c>
      <c r="I1133" s="72">
        <f t="shared" si="669"/>
        <v>0</v>
      </c>
      <c r="J1133" s="72">
        <f t="shared" si="670"/>
        <v>0</v>
      </c>
      <c r="K1133" s="72">
        <f t="shared" si="671"/>
        <v>0</v>
      </c>
      <c r="L1133" s="72">
        <f t="shared" si="672"/>
        <v>0</v>
      </c>
      <c r="M1133" s="72">
        <f t="shared" si="673"/>
        <v>0</v>
      </c>
      <c r="N1133" s="72">
        <f t="shared" si="674"/>
        <v>0</v>
      </c>
      <c r="O1133" s="72">
        <f t="shared" si="658"/>
        <v>0</v>
      </c>
      <c r="Q1133" s="73">
        <f t="shared" si="675"/>
        <v>0</v>
      </c>
      <c r="R1133" s="73">
        <f t="shared" si="676"/>
        <v>0</v>
      </c>
      <c r="S1133" s="73">
        <f t="shared" si="677"/>
        <v>0</v>
      </c>
      <c r="T1133" s="73">
        <f t="shared" si="678"/>
        <v>0</v>
      </c>
      <c r="U1133" s="73">
        <f t="shared" si="679"/>
        <v>0</v>
      </c>
      <c r="V1133" s="73">
        <f t="shared" si="680"/>
        <v>0</v>
      </c>
      <c r="W1133" s="73">
        <f t="shared" si="659"/>
        <v>0</v>
      </c>
      <c r="Y1133" s="72">
        <f t="shared" si="662"/>
        <v>0</v>
      </c>
      <c r="Z1133" s="73">
        <f t="shared" si="663"/>
        <v>0</v>
      </c>
      <c r="AA1133" s="58">
        <f t="shared" si="664"/>
        <v>0</v>
      </c>
      <c r="AB1133" s="72">
        <f t="shared" si="665"/>
        <v>0</v>
      </c>
      <c r="AC1133" s="72">
        <f t="shared" si="666"/>
        <v>0</v>
      </c>
      <c r="AD1133" s="73">
        <f t="shared" si="667"/>
        <v>0</v>
      </c>
      <c r="AE1133" s="73">
        <f t="shared" si="668"/>
        <v>0</v>
      </c>
      <c r="AF1133" s="1">
        <f t="shared" si="655"/>
        <v>0</v>
      </c>
      <c r="AH1133" s="1" t="str">
        <f t="shared" si="656"/>
        <v>No</v>
      </c>
    </row>
    <row r="1134" spans="1:34" hidden="1" x14ac:dyDescent="0.2">
      <c r="A1134" s="88">
        <v>1.315E-3</v>
      </c>
      <c r="B1134" s="4">
        <f t="shared" si="657"/>
        <v>1.315E-3</v>
      </c>
      <c r="C1134"/>
      <c r="D1134" s="213"/>
      <c r="E1134" s="44" t="s">
        <v>21</v>
      </c>
      <c r="F1134" s="14">
        <f t="shared" si="660"/>
        <v>0</v>
      </c>
      <c r="G1134" s="14">
        <f t="shared" si="661"/>
        <v>0</v>
      </c>
      <c r="H1134" s="101" t="str">
        <f>IF(ISNA(VLOOKUP(C1134,[1]Sheet1!$J$2:$J$2999,1,FALSE)),"No","Yes")</f>
        <v>No</v>
      </c>
      <c r="I1134" s="72">
        <f t="shared" si="669"/>
        <v>0</v>
      </c>
      <c r="J1134" s="72">
        <f t="shared" si="670"/>
        <v>0</v>
      </c>
      <c r="K1134" s="72">
        <f t="shared" si="671"/>
        <v>0</v>
      </c>
      <c r="L1134" s="72">
        <f t="shared" si="672"/>
        <v>0</v>
      </c>
      <c r="M1134" s="72">
        <f t="shared" si="673"/>
        <v>0</v>
      </c>
      <c r="N1134" s="72">
        <f t="shared" si="674"/>
        <v>0</v>
      </c>
      <c r="O1134" s="72">
        <f t="shared" si="658"/>
        <v>0</v>
      </c>
      <c r="Q1134" s="73">
        <f t="shared" si="675"/>
        <v>0</v>
      </c>
      <c r="R1134" s="73">
        <f t="shared" si="676"/>
        <v>0</v>
      </c>
      <c r="S1134" s="73">
        <f t="shared" si="677"/>
        <v>0</v>
      </c>
      <c r="T1134" s="73">
        <f t="shared" si="678"/>
        <v>0</v>
      </c>
      <c r="U1134" s="73">
        <f t="shared" si="679"/>
        <v>0</v>
      </c>
      <c r="V1134" s="73">
        <f t="shared" si="680"/>
        <v>0</v>
      </c>
      <c r="W1134" s="73">
        <f t="shared" si="659"/>
        <v>0</v>
      </c>
      <c r="Y1134" s="72">
        <f t="shared" si="662"/>
        <v>0</v>
      </c>
      <c r="Z1134" s="73">
        <f t="shared" si="663"/>
        <v>0</v>
      </c>
      <c r="AA1134" s="58">
        <f t="shared" si="664"/>
        <v>0</v>
      </c>
      <c r="AB1134" s="72">
        <f t="shared" si="665"/>
        <v>0</v>
      </c>
      <c r="AC1134" s="72">
        <f t="shared" si="666"/>
        <v>0</v>
      </c>
      <c r="AD1134" s="73">
        <f t="shared" si="667"/>
        <v>0</v>
      </c>
      <c r="AE1134" s="73">
        <f t="shared" si="668"/>
        <v>0</v>
      </c>
      <c r="AF1134" s="1">
        <f t="shared" si="655"/>
        <v>0</v>
      </c>
      <c r="AH1134" s="1" t="str">
        <f t="shared" si="656"/>
        <v>No</v>
      </c>
    </row>
    <row r="1135" spans="1:34" hidden="1" x14ac:dyDescent="0.2">
      <c r="A1135" s="88">
        <v>1.3159999999999999E-3</v>
      </c>
      <c r="B1135" s="4">
        <f t="shared" si="657"/>
        <v>1.3159999999999999E-3</v>
      </c>
      <c r="C1135"/>
      <c r="D1135" s="213"/>
      <c r="E1135" s="44" t="s">
        <v>21</v>
      </c>
      <c r="F1135" s="14">
        <f t="shared" si="660"/>
        <v>0</v>
      </c>
      <c r="G1135" s="14">
        <f t="shared" si="661"/>
        <v>0</v>
      </c>
      <c r="H1135" s="101" t="str">
        <f>IF(ISNA(VLOOKUP(C1135,[1]Sheet1!$J$2:$J$2999,1,FALSE)),"No","Yes")</f>
        <v>No</v>
      </c>
      <c r="I1135" s="72">
        <f t="shared" si="669"/>
        <v>0</v>
      </c>
      <c r="J1135" s="72">
        <f t="shared" si="670"/>
        <v>0</v>
      </c>
      <c r="K1135" s="72">
        <f t="shared" si="671"/>
        <v>0</v>
      </c>
      <c r="L1135" s="72">
        <f t="shared" si="672"/>
        <v>0</v>
      </c>
      <c r="M1135" s="72">
        <f t="shared" si="673"/>
        <v>0</v>
      </c>
      <c r="N1135" s="72">
        <f t="shared" si="674"/>
        <v>0</v>
      </c>
      <c r="O1135" s="72">
        <f t="shared" si="658"/>
        <v>0</v>
      </c>
      <c r="Q1135" s="73">
        <f t="shared" si="675"/>
        <v>0</v>
      </c>
      <c r="R1135" s="73">
        <f t="shared" si="676"/>
        <v>0</v>
      </c>
      <c r="S1135" s="73">
        <f t="shared" si="677"/>
        <v>0</v>
      </c>
      <c r="T1135" s="73">
        <f t="shared" si="678"/>
        <v>0</v>
      </c>
      <c r="U1135" s="73">
        <f t="shared" si="679"/>
        <v>0</v>
      </c>
      <c r="V1135" s="73">
        <f t="shared" si="680"/>
        <v>0</v>
      </c>
      <c r="W1135" s="73">
        <f t="shared" si="659"/>
        <v>0</v>
      </c>
      <c r="Y1135" s="72">
        <f t="shared" si="662"/>
        <v>0</v>
      </c>
      <c r="Z1135" s="73">
        <f t="shared" si="663"/>
        <v>0</v>
      </c>
      <c r="AA1135" s="58">
        <f t="shared" si="664"/>
        <v>0</v>
      </c>
      <c r="AB1135" s="72">
        <f t="shared" si="665"/>
        <v>0</v>
      </c>
      <c r="AC1135" s="72">
        <f t="shared" si="666"/>
        <v>0</v>
      </c>
      <c r="AD1135" s="73">
        <f t="shared" si="667"/>
        <v>0</v>
      </c>
      <c r="AE1135" s="73">
        <f t="shared" si="668"/>
        <v>0</v>
      </c>
      <c r="AF1135" s="1">
        <f t="shared" si="655"/>
        <v>0</v>
      </c>
      <c r="AH1135" s="1" t="str">
        <f t="shared" si="656"/>
        <v>No</v>
      </c>
    </row>
    <row r="1136" spans="1:34" hidden="1" x14ac:dyDescent="0.2">
      <c r="A1136" s="88">
        <v>1.317E-3</v>
      </c>
      <c r="B1136" s="4">
        <f t="shared" si="657"/>
        <v>1.317E-3</v>
      </c>
      <c r="C1136"/>
      <c r="D1136" s="213"/>
      <c r="E1136" s="44" t="s">
        <v>21</v>
      </c>
      <c r="F1136" s="14">
        <f t="shared" si="660"/>
        <v>0</v>
      </c>
      <c r="G1136" s="14">
        <f t="shared" si="661"/>
        <v>0</v>
      </c>
      <c r="H1136" s="101" t="str">
        <f>IF(ISNA(VLOOKUP(C1136,[1]Sheet1!$J$2:$J$2999,1,FALSE)),"No","Yes")</f>
        <v>No</v>
      </c>
      <c r="I1136" s="72">
        <f t="shared" si="669"/>
        <v>0</v>
      </c>
      <c r="J1136" s="72">
        <f t="shared" si="670"/>
        <v>0</v>
      </c>
      <c r="K1136" s="72">
        <f t="shared" si="671"/>
        <v>0</v>
      </c>
      <c r="L1136" s="72">
        <f t="shared" si="672"/>
        <v>0</v>
      </c>
      <c r="M1136" s="72">
        <f t="shared" si="673"/>
        <v>0</v>
      </c>
      <c r="N1136" s="72">
        <f t="shared" si="674"/>
        <v>0</v>
      </c>
      <c r="O1136" s="72">
        <f t="shared" si="658"/>
        <v>0</v>
      </c>
      <c r="Q1136" s="73">
        <f t="shared" si="675"/>
        <v>0</v>
      </c>
      <c r="R1136" s="73">
        <f t="shared" si="676"/>
        <v>0</v>
      </c>
      <c r="S1136" s="73">
        <f t="shared" si="677"/>
        <v>0</v>
      </c>
      <c r="T1136" s="73">
        <f t="shared" si="678"/>
        <v>0</v>
      </c>
      <c r="U1136" s="73">
        <f t="shared" si="679"/>
        <v>0</v>
      </c>
      <c r="V1136" s="73">
        <f t="shared" si="680"/>
        <v>0</v>
      </c>
      <c r="W1136" s="73">
        <f t="shared" si="659"/>
        <v>0</v>
      </c>
      <c r="Y1136" s="72">
        <f t="shared" si="662"/>
        <v>0</v>
      </c>
      <c r="Z1136" s="73">
        <f t="shared" si="663"/>
        <v>0</v>
      </c>
      <c r="AA1136" s="58">
        <f t="shared" si="664"/>
        <v>0</v>
      </c>
      <c r="AB1136" s="72">
        <f t="shared" si="665"/>
        <v>0</v>
      </c>
      <c r="AC1136" s="72">
        <f t="shared" si="666"/>
        <v>0</v>
      </c>
      <c r="AD1136" s="73">
        <f t="shared" si="667"/>
        <v>0</v>
      </c>
      <c r="AE1136" s="73">
        <f t="shared" si="668"/>
        <v>0</v>
      </c>
      <c r="AF1136" s="1">
        <f t="shared" si="655"/>
        <v>0</v>
      </c>
      <c r="AH1136" s="1" t="str">
        <f t="shared" si="656"/>
        <v>No</v>
      </c>
    </row>
    <row r="1137" spans="1:34" hidden="1" x14ac:dyDescent="0.2">
      <c r="A1137" s="88">
        <v>1.3179999999999999E-3</v>
      </c>
      <c r="B1137" s="4">
        <f t="shared" si="657"/>
        <v>1.3179999999999999E-3</v>
      </c>
      <c r="C1137"/>
      <c r="D1137" s="213"/>
      <c r="E1137" s="44" t="s">
        <v>21</v>
      </c>
      <c r="F1137" s="14">
        <f t="shared" si="660"/>
        <v>0</v>
      </c>
      <c r="G1137" s="14">
        <f t="shared" si="661"/>
        <v>0</v>
      </c>
      <c r="H1137" s="101" t="str">
        <f>IF(ISNA(VLOOKUP(C1137,[1]Sheet1!$J$2:$J$2999,1,FALSE)),"No","Yes")</f>
        <v>No</v>
      </c>
      <c r="I1137" s="72">
        <f t="shared" si="669"/>
        <v>0</v>
      </c>
      <c r="J1137" s="72">
        <f t="shared" si="670"/>
        <v>0</v>
      </c>
      <c r="K1137" s="72">
        <f t="shared" si="671"/>
        <v>0</v>
      </c>
      <c r="L1137" s="72">
        <f t="shared" si="672"/>
        <v>0</v>
      </c>
      <c r="M1137" s="72">
        <f t="shared" si="673"/>
        <v>0</v>
      </c>
      <c r="N1137" s="72">
        <f t="shared" si="674"/>
        <v>0</v>
      </c>
      <c r="O1137" s="72">
        <f t="shared" si="658"/>
        <v>0</v>
      </c>
      <c r="Q1137" s="73">
        <f t="shared" si="675"/>
        <v>0</v>
      </c>
      <c r="R1137" s="73">
        <f t="shared" si="676"/>
        <v>0</v>
      </c>
      <c r="S1137" s="73">
        <f t="shared" si="677"/>
        <v>0</v>
      </c>
      <c r="T1137" s="73">
        <f t="shared" si="678"/>
        <v>0</v>
      </c>
      <c r="U1137" s="73">
        <f t="shared" si="679"/>
        <v>0</v>
      </c>
      <c r="V1137" s="73">
        <f t="shared" si="680"/>
        <v>0</v>
      </c>
      <c r="W1137" s="73">
        <f t="shared" si="659"/>
        <v>0</v>
      </c>
      <c r="Y1137" s="72">
        <f t="shared" si="662"/>
        <v>0</v>
      </c>
      <c r="Z1137" s="73">
        <f t="shared" si="663"/>
        <v>0</v>
      </c>
      <c r="AA1137" s="58">
        <f t="shared" si="664"/>
        <v>0</v>
      </c>
      <c r="AB1137" s="72">
        <f t="shared" si="665"/>
        <v>0</v>
      </c>
      <c r="AC1137" s="72">
        <f t="shared" si="666"/>
        <v>0</v>
      </c>
      <c r="AD1137" s="73">
        <f t="shared" si="667"/>
        <v>0</v>
      </c>
      <c r="AE1137" s="73">
        <f t="shared" si="668"/>
        <v>0</v>
      </c>
      <c r="AF1137" s="1">
        <f t="shared" si="655"/>
        <v>0</v>
      </c>
      <c r="AH1137" s="1" t="str">
        <f t="shared" si="656"/>
        <v>No</v>
      </c>
    </row>
    <row r="1138" spans="1:34" hidden="1" x14ac:dyDescent="0.2">
      <c r="A1138" s="88">
        <v>1.3190000000000001E-3</v>
      </c>
      <c r="B1138" s="4">
        <f t="shared" si="657"/>
        <v>1.3190000000000001E-3</v>
      </c>
      <c r="C1138"/>
      <c r="D1138" s="213"/>
      <c r="E1138" s="44" t="s">
        <v>21</v>
      </c>
      <c r="F1138" s="14">
        <f t="shared" si="660"/>
        <v>0</v>
      </c>
      <c r="G1138" s="14">
        <f t="shared" si="661"/>
        <v>0</v>
      </c>
      <c r="H1138" s="101" t="str">
        <f>IF(ISNA(VLOOKUP(C1138,[1]Sheet1!$J$2:$J$2999,1,FALSE)),"No","Yes")</f>
        <v>No</v>
      </c>
      <c r="I1138" s="72">
        <f t="shared" si="669"/>
        <v>0</v>
      </c>
      <c r="J1138" s="72">
        <f t="shared" si="670"/>
        <v>0</v>
      </c>
      <c r="K1138" s="72">
        <f t="shared" si="671"/>
        <v>0</v>
      </c>
      <c r="L1138" s="72">
        <f t="shared" si="672"/>
        <v>0</v>
      </c>
      <c r="M1138" s="72">
        <f t="shared" si="673"/>
        <v>0</v>
      </c>
      <c r="N1138" s="72">
        <f t="shared" si="674"/>
        <v>0</v>
      </c>
      <c r="O1138" s="72">
        <f t="shared" si="658"/>
        <v>0</v>
      </c>
      <c r="Q1138" s="73">
        <f t="shared" si="675"/>
        <v>0</v>
      </c>
      <c r="R1138" s="73">
        <f t="shared" si="676"/>
        <v>0</v>
      </c>
      <c r="S1138" s="73">
        <f t="shared" si="677"/>
        <v>0</v>
      </c>
      <c r="T1138" s="73">
        <f t="shared" si="678"/>
        <v>0</v>
      </c>
      <c r="U1138" s="73">
        <f t="shared" si="679"/>
        <v>0</v>
      </c>
      <c r="V1138" s="73">
        <f t="shared" si="680"/>
        <v>0</v>
      </c>
      <c r="W1138" s="73">
        <f t="shared" si="659"/>
        <v>0</v>
      </c>
      <c r="Y1138" s="72">
        <f t="shared" si="662"/>
        <v>0</v>
      </c>
      <c r="Z1138" s="73">
        <f t="shared" si="663"/>
        <v>0</v>
      </c>
      <c r="AA1138" s="58">
        <f t="shared" si="664"/>
        <v>0</v>
      </c>
      <c r="AB1138" s="72">
        <f t="shared" si="665"/>
        <v>0</v>
      </c>
      <c r="AC1138" s="72">
        <f t="shared" si="666"/>
        <v>0</v>
      </c>
      <c r="AD1138" s="73">
        <f t="shared" si="667"/>
        <v>0</v>
      </c>
      <c r="AE1138" s="73">
        <f t="shared" si="668"/>
        <v>0</v>
      </c>
      <c r="AF1138" s="1">
        <f t="shared" si="655"/>
        <v>0</v>
      </c>
      <c r="AH1138" s="1" t="str">
        <f t="shared" si="656"/>
        <v>No</v>
      </c>
    </row>
    <row r="1139" spans="1:34" hidden="1" x14ac:dyDescent="0.2">
      <c r="A1139" s="88">
        <v>1.32E-3</v>
      </c>
      <c r="B1139" s="4">
        <f t="shared" si="657"/>
        <v>1.32E-3</v>
      </c>
      <c r="C1139"/>
      <c r="D1139" s="213"/>
      <c r="E1139" s="44" t="s">
        <v>21</v>
      </c>
      <c r="F1139" s="14">
        <f t="shared" si="660"/>
        <v>0</v>
      </c>
      <c r="G1139" s="14">
        <f t="shared" si="661"/>
        <v>0</v>
      </c>
      <c r="H1139" s="101" t="str">
        <f>IF(ISNA(VLOOKUP(C1139,[1]Sheet1!$J$2:$J$2999,1,FALSE)),"No","Yes")</f>
        <v>No</v>
      </c>
      <c r="I1139" s="72">
        <f t="shared" si="669"/>
        <v>0</v>
      </c>
      <c r="J1139" s="72">
        <f t="shared" si="670"/>
        <v>0</v>
      </c>
      <c r="K1139" s="72">
        <f t="shared" si="671"/>
        <v>0</v>
      </c>
      <c r="L1139" s="72">
        <f t="shared" si="672"/>
        <v>0</v>
      </c>
      <c r="M1139" s="72">
        <f t="shared" si="673"/>
        <v>0</v>
      </c>
      <c r="N1139" s="72">
        <f t="shared" si="674"/>
        <v>0</v>
      </c>
      <c r="O1139" s="72">
        <f t="shared" si="658"/>
        <v>0</v>
      </c>
      <c r="Q1139" s="73">
        <f t="shared" si="675"/>
        <v>0</v>
      </c>
      <c r="R1139" s="73">
        <f t="shared" si="676"/>
        <v>0</v>
      </c>
      <c r="S1139" s="73">
        <f t="shared" si="677"/>
        <v>0</v>
      </c>
      <c r="T1139" s="73">
        <f t="shared" si="678"/>
        <v>0</v>
      </c>
      <c r="U1139" s="73">
        <f t="shared" si="679"/>
        <v>0</v>
      </c>
      <c r="V1139" s="73">
        <f t="shared" si="680"/>
        <v>0</v>
      </c>
      <c r="W1139" s="73">
        <f t="shared" si="659"/>
        <v>0</v>
      </c>
      <c r="Y1139" s="72">
        <f t="shared" si="662"/>
        <v>0</v>
      </c>
      <c r="Z1139" s="73">
        <f t="shared" si="663"/>
        <v>0</v>
      </c>
      <c r="AA1139" s="58">
        <f t="shared" si="664"/>
        <v>0</v>
      </c>
      <c r="AB1139" s="72">
        <f t="shared" si="665"/>
        <v>0</v>
      </c>
      <c r="AC1139" s="72">
        <f t="shared" si="666"/>
        <v>0</v>
      </c>
      <c r="AD1139" s="73">
        <f t="shared" si="667"/>
        <v>0</v>
      </c>
      <c r="AE1139" s="73">
        <f t="shared" si="668"/>
        <v>0</v>
      </c>
      <c r="AF1139" s="1">
        <f t="shared" si="655"/>
        <v>0</v>
      </c>
      <c r="AH1139" s="1" t="str">
        <f t="shared" si="656"/>
        <v>No</v>
      </c>
    </row>
    <row r="1140" spans="1:34" hidden="1" x14ac:dyDescent="0.2">
      <c r="A1140" s="88">
        <v>1.3210000000000001E-3</v>
      </c>
      <c r="B1140" s="4">
        <f t="shared" si="657"/>
        <v>1.3210000000000001E-3</v>
      </c>
      <c r="C1140"/>
      <c r="D1140" s="213"/>
      <c r="E1140" s="44" t="s">
        <v>21</v>
      </c>
      <c r="F1140" s="14">
        <f t="shared" si="660"/>
        <v>0</v>
      </c>
      <c r="G1140" s="14">
        <f t="shared" si="661"/>
        <v>0</v>
      </c>
      <c r="H1140" s="101" t="str">
        <f>IF(ISNA(VLOOKUP(C1140,[1]Sheet1!$J$2:$J$2999,1,FALSE)),"No","Yes")</f>
        <v>No</v>
      </c>
      <c r="I1140" s="72">
        <f t="shared" si="669"/>
        <v>0</v>
      </c>
      <c r="J1140" s="72">
        <f t="shared" si="670"/>
        <v>0</v>
      </c>
      <c r="K1140" s="72">
        <f t="shared" si="671"/>
        <v>0</v>
      </c>
      <c r="L1140" s="72">
        <f t="shared" si="672"/>
        <v>0</v>
      </c>
      <c r="M1140" s="72">
        <f t="shared" si="673"/>
        <v>0</v>
      </c>
      <c r="N1140" s="72">
        <f t="shared" si="674"/>
        <v>0</v>
      </c>
      <c r="O1140" s="72">
        <f t="shared" si="658"/>
        <v>0</v>
      </c>
      <c r="Q1140" s="73">
        <f t="shared" si="675"/>
        <v>0</v>
      </c>
      <c r="R1140" s="73">
        <f t="shared" si="676"/>
        <v>0</v>
      </c>
      <c r="S1140" s="73">
        <f t="shared" si="677"/>
        <v>0</v>
      </c>
      <c r="T1140" s="73">
        <f t="shared" si="678"/>
        <v>0</v>
      </c>
      <c r="U1140" s="73">
        <f t="shared" si="679"/>
        <v>0</v>
      </c>
      <c r="V1140" s="73">
        <f t="shared" si="680"/>
        <v>0</v>
      </c>
      <c r="W1140" s="73">
        <f t="shared" si="659"/>
        <v>0</v>
      </c>
      <c r="Y1140" s="72">
        <f t="shared" si="662"/>
        <v>0</v>
      </c>
      <c r="Z1140" s="73">
        <f t="shared" si="663"/>
        <v>0</v>
      </c>
      <c r="AA1140" s="58">
        <f t="shared" si="664"/>
        <v>0</v>
      </c>
      <c r="AB1140" s="72">
        <f t="shared" si="665"/>
        <v>0</v>
      </c>
      <c r="AC1140" s="72">
        <f t="shared" si="666"/>
        <v>0</v>
      </c>
      <c r="AD1140" s="73">
        <f t="shared" si="667"/>
        <v>0</v>
      </c>
      <c r="AE1140" s="73">
        <f t="shared" si="668"/>
        <v>0</v>
      </c>
      <c r="AF1140" s="1">
        <f t="shared" si="655"/>
        <v>0</v>
      </c>
      <c r="AH1140" s="1" t="str">
        <f t="shared" si="656"/>
        <v>No</v>
      </c>
    </row>
    <row r="1141" spans="1:34" hidden="1" x14ac:dyDescent="0.2">
      <c r="A1141" s="88">
        <v>1.322E-3</v>
      </c>
      <c r="B1141" s="4">
        <f t="shared" si="657"/>
        <v>1.322E-3</v>
      </c>
      <c r="C1141"/>
      <c r="D1141" s="213"/>
      <c r="E1141" s="44" t="s">
        <v>21</v>
      </c>
      <c r="F1141" s="14">
        <f t="shared" si="660"/>
        <v>0</v>
      </c>
      <c r="G1141" s="14">
        <f t="shared" si="661"/>
        <v>0</v>
      </c>
      <c r="H1141" s="101" t="str">
        <f>IF(ISNA(VLOOKUP(C1141,[1]Sheet1!$J$2:$J$2999,1,FALSE)),"No","Yes")</f>
        <v>No</v>
      </c>
      <c r="I1141" s="72">
        <f t="shared" si="669"/>
        <v>0</v>
      </c>
      <c r="J1141" s="72">
        <f t="shared" si="670"/>
        <v>0</v>
      </c>
      <c r="K1141" s="72">
        <f t="shared" si="671"/>
        <v>0</v>
      </c>
      <c r="L1141" s="72">
        <f t="shared" si="672"/>
        <v>0</v>
      </c>
      <c r="M1141" s="72">
        <f t="shared" si="673"/>
        <v>0</v>
      </c>
      <c r="N1141" s="72">
        <f t="shared" si="674"/>
        <v>0</v>
      </c>
      <c r="O1141" s="72">
        <f t="shared" si="658"/>
        <v>0</v>
      </c>
      <c r="Q1141" s="73">
        <f t="shared" si="675"/>
        <v>0</v>
      </c>
      <c r="R1141" s="73">
        <f t="shared" si="676"/>
        <v>0</v>
      </c>
      <c r="S1141" s="73">
        <f t="shared" si="677"/>
        <v>0</v>
      </c>
      <c r="T1141" s="73">
        <f t="shared" si="678"/>
        <v>0</v>
      </c>
      <c r="U1141" s="73">
        <f t="shared" si="679"/>
        <v>0</v>
      </c>
      <c r="V1141" s="73">
        <f t="shared" si="680"/>
        <v>0</v>
      </c>
      <c r="W1141" s="73">
        <f t="shared" si="659"/>
        <v>0</v>
      </c>
      <c r="Y1141" s="72">
        <f t="shared" si="662"/>
        <v>0</v>
      </c>
      <c r="Z1141" s="73">
        <f t="shared" si="663"/>
        <v>0</v>
      </c>
      <c r="AA1141" s="58">
        <f t="shared" si="664"/>
        <v>0</v>
      </c>
      <c r="AB1141" s="72">
        <f t="shared" si="665"/>
        <v>0</v>
      </c>
      <c r="AC1141" s="72">
        <f t="shared" si="666"/>
        <v>0</v>
      </c>
      <c r="AD1141" s="73">
        <f t="shared" si="667"/>
        <v>0</v>
      </c>
      <c r="AE1141" s="73">
        <f t="shared" si="668"/>
        <v>0</v>
      </c>
      <c r="AF1141" s="1">
        <f t="shared" si="655"/>
        <v>0</v>
      </c>
      <c r="AH1141" s="1" t="str">
        <f t="shared" si="656"/>
        <v>No</v>
      </c>
    </row>
    <row r="1142" spans="1:34" hidden="1" x14ac:dyDescent="0.2">
      <c r="A1142" s="88">
        <v>1.323E-3</v>
      </c>
      <c r="B1142" s="4">
        <f t="shared" si="657"/>
        <v>1.323E-3</v>
      </c>
      <c r="C1142"/>
      <c r="D1142" s="213"/>
      <c r="E1142" s="44" t="s">
        <v>21</v>
      </c>
      <c r="F1142" s="14">
        <f t="shared" si="660"/>
        <v>0</v>
      </c>
      <c r="G1142" s="14">
        <f t="shared" si="661"/>
        <v>0</v>
      </c>
      <c r="H1142" s="101" t="str">
        <f>IF(ISNA(VLOOKUP(C1142,[1]Sheet1!$J$2:$J$2999,1,FALSE)),"No","Yes")</f>
        <v>No</v>
      </c>
      <c r="I1142" s="72">
        <f t="shared" si="669"/>
        <v>0</v>
      </c>
      <c r="J1142" s="72">
        <f t="shared" si="670"/>
        <v>0</v>
      </c>
      <c r="K1142" s="72">
        <f t="shared" si="671"/>
        <v>0</v>
      </c>
      <c r="L1142" s="72">
        <f t="shared" si="672"/>
        <v>0</v>
      </c>
      <c r="M1142" s="72">
        <f t="shared" si="673"/>
        <v>0</v>
      </c>
      <c r="N1142" s="72">
        <f t="shared" si="674"/>
        <v>0</v>
      </c>
      <c r="O1142" s="72">
        <f t="shared" si="658"/>
        <v>0</v>
      </c>
      <c r="Q1142" s="73">
        <f t="shared" si="675"/>
        <v>0</v>
      </c>
      <c r="R1142" s="73">
        <f t="shared" si="676"/>
        <v>0</v>
      </c>
      <c r="S1142" s="73">
        <f t="shared" si="677"/>
        <v>0</v>
      </c>
      <c r="T1142" s="73">
        <f t="shared" si="678"/>
        <v>0</v>
      </c>
      <c r="U1142" s="73">
        <f t="shared" si="679"/>
        <v>0</v>
      </c>
      <c r="V1142" s="73">
        <f t="shared" si="680"/>
        <v>0</v>
      </c>
      <c r="W1142" s="73">
        <f t="shared" si="659"/>
        <v>0</v>
      </c>
      <c r="Y1142" s="72">
        <f t="shared" si="662"/>
        <v>0</v>
      </c>
      <c r="Z1142" s="73">
        <f t="shared" si="663"/>
        <v>0</v>
      </c>
      <c r="AA1142" s="58">
        <f t="shared" si="664"/>
        <v>0</v>
      </c>
      <c r="AB1142" s="72">
        <f t="shared" si="665"/>
        <v>0</v>
      </c>
      <c r="AC1142" s="72">
        <f t="shared" si="666"/>
        <v>0</v>
      </c>
      <c r="AD1142" s="73">
        <f t="shared" si="667"/>
        <v>0</v>
      </c>
      <c r="AE1142" s="73">
        <f t="shared" si="668"/>
        <v>0</v>
      </c>
      <c r="AF1142" s="1">
        <f t="shared" si="655"/>
        <v>0</v>
      </c>
      <c r="AH1142" s="1" t="str">
        <f t="shared" si="656"/>
        <v>No</v>
      </c>
    </row>
    <row r="1143" spans="1:34" hidden="1" x14ac:dyDescent="0.2">
      <c r="A1143" s="88">
        <v>1.3240000000000001E-3</v>
      </c>
      <c r="B1143" s="4">
        <f t="shared" si="657"/>
        <v>1.3240000000000001E-3</v>
      </c>
      <c r="C1143"/>
      <c r="D1143" s="213"/>
      <c r="E1143" s="44" t="s">
        <v>21</v>
      </c>
      <c r="F1143" s="14">
        <f t="shared" si="660"/>
        <v>0</v>
      </c>
      <c r="G1143" s="14">
        <f t="shared" si="661"/>
        <v>0</v>
      </c>
      <c r="H1143" s="101" t="str">
        <f>IF(ISNA(VLOOKUP(C1143,[1]Sheet1!$J$2:$J$2999,1,FALSE)),"No","Yes")</f>
        <v>No</v>
      </c>
      <c r="I1143" s="72">
        <f t="shared" si="669"/>
        <v>0</v>
      </c>
      <c r="J1143" s="72">
        <f t="shared" si="670"/>
        <v>0</v>
      </c>
      <c r="K1143" s="72">
        <f t="shared" si="671"/>
        <v>0</v>
      </c>
      <c r="L1143" s="72">
        <f t="shared" si="672"/>
        <v>0</v>
      </c>
      <c r="M1143" s="72">
        <f t="shared" si="673"/>
        <v>0</v>
      </c>
      <c r="N1143" s="72">
        <f t="shared" si="674"/>
        <v>0</v>
      </c>
      <c r="O1143" s="72">
        <f t="shared" si="658"/>
        <v>0</v>
      </c>
      <c r="Q1143" s="73">
        <f t="shared" si="675"/>
        <v>0</v>
      </c>
      <c r="R1143" s="73">
        <f t="shared" si="676"/>
        <v>0</v>
      </c>
      <c r="S1143" s="73">
        <f t="shared" si="677"/>
        <v>0</v>
      </c>
      <c r="T1143" s="73">
        <f t="shared" si="678"/>
        <v>0</v>
      </c>
      <c r="U1143" s="73">
        <f t="shared" si="679"/>
        <v>0</v>
      </c>
      <c r="V1143" s="73">
        <f t="shared" si="680"/>
        <v>0</v>
      </c>
      <c r="W1143" s="73">
        <f t="shared" si="659"/>
        <v>0</v>
      </c>
      <c r="Y1143" s="72">
        <f t="shared" si="662"/>
        <v>0</v>
      </c>
      <c r="Z1143" s="73">
        <f t="shared" si="663"/>
        <v>0</v>
      </c>
      <c r="AA1143" s="58">
        <f t="shared" si="664"/>
        <v>0</v>
      </c>
      <c r="AB1143" s="72">
        <f t="shared" si="665"/>
        <v>0</v>
      </c>
      <c r="AC1143" s="72">
        <f t="shared" si="666"/>
        <v>0</v>
      </c>
      <c r="AD1143" s="73">
        <f t="shared" si="667"/>
        <v>0</v>
      </c>
      <c r="AE1143" s="73">
        <f t="shared" si="668"/>
        <v>0</v>
      </c>
      <c r="AF1143" s="1">
        <f t="shared" si="655"/>
        <v>0</v>
      </c>
      <c r="AH1143" s="1" t="str">
        <f t="shared" si="656"/>
        <v>No</v>
      </c>
    </row>
    <row r="1144" spans="1:34" hidden="1" x14ac:dyDescent="0.2">
      <c r="A1144" s="88">
        <v>1.325E-3</v>
      </c>
      <c r="B1144" s="4">
        <f t="shared" si="657"/>
        <v>1.325E-3</v>
      </c>
      <c r="C1144"/>
      <c r="D1144" s="213"/>
      <c r="E1144" s="44" t="s">
        <v>21</v>
      </c>
      <c r="F1144" s="14">
        <f t="shared" si="660"/>
        <v>0</v>
      </c>
      <c r="G1144" s="14">
        <f t="shared" si="661"/>
        <v>0</v>
      </c>
      <c r="H1144" s="101" t="str">
        <f>IF(ISNA(VLOOKUP(C1144,[1]Sheet1!$J$2:$J$2999,1,FALSE)),"No","Yes")</f>
        <v>No</v>
      </c>
      <c r="I1144" s="72">
        <f t="shared" si="669"/>
        <v>0</v>
      </c>
      <c r="J1144" s="72">
        <f t="shared" si="670"/>
        <v>0</v>
      </c>
      <c r="K1144" s="72">
        <f t="shared" si="671"/>
        <v>0</v>
      </c>
      <c r="L1144" s="72">
        <f t="shared" si="672"/>
        <v>0</v>
      </c>
      <c r="M1144" s="72">
        <f t="shared" si="673"/>
        <v>0</v>
      </c>
      <c r="N1144" s="72">
        <f t="shared" si="674"/>
        <v>0</v>
      </c>
      <c r="O1144" s="72">
        <f t="shared" si="658"/>
        <v>0</v>
      </c>
      <c r="Q1144" s="73">
        <f t="shared" si="675"/>
        <v>0</v>
      </c>
      <c r="R1144" s="73">
        <f t="shared" si="676"/>
        <v>0</v>
      </c>
      <c r="S1144" s="73">
        <f t="shared" si="677"/>
        <v>0</v>
      </c>
      <c r="T1144" s="73">
        <f t="shared" si="678"/>
        <v>0</v>
      </c>
      <c r="U1144" s="73">
        <f t="shared" si="679"/>
        <v>0</v>
      </c>
      <c r="V1144" s="73">
        <f t="shared" si="680"/>
        <v>0</v>
      </c>
      <c r="W1144" s="73">
        <f t="shared" si="659"/>
        <v>0</v>
      </c>
      <c r="Y1144" s="72">
        <f t="shared" si="662"/>
        <v>0</v>
      </c>
      <c r="Z1144" s="73">
        <f t="shared" si="663"/>
        <v>0</v>
      </c>
      <c r="AA1144" s="58">
        <f t="shared" si="664"/>
        <v>0</v>
      </c>
      <c r="AB1144" s="72">
        <f t="shared" si="665"/>
        <v>0</v>
      </c>
      <c r="AC1144" s="72">
        <f t="shared" si="666"/>
        <v>0</v>
      </c>
      <c r="AD1144" s="73">
        <f t="shared" si="667"/>
        <v>0</v>
      </c>
      <c r="AE1144" s="73">
        <f t="shared" si="668"/>
        <v>0</v>
      </c>
      <c r="AF1144" s="1">
        <f t="shared" si="655"/>
        <v>0</v>
      </c>
      <c r="AH1144" s="1" t="str">
        <f t="shared" si="656"/>
        <v>No</v>
      </c>
    </row>
    <row r="1145" spans="1:34" hidden="1" x14ac:dyDescent="0.2">
      <c r="A1145" s="88">
        <v>1.3259999999999999E-3</v>
      </c>
      <c r="B1145" s="4">
        <f t="shared" si="657"/>
        <v>1.3259999999999999E-3</v>
      </c>
      <c r="C1145"/>
      <c r="D1145" s="213"/>
      <c r="E1145" s="44" t="s">
        <v>21</v>
      </c>
      <c r="F1145" s="14">
        <f t="shared" si="660"/>
        <v>0</v>
      </c>
      <c r="G1145" s="14">
        <f t="shared" si="661"/>
        <v>0</v>
      </c>
      <c r="H1145" s="101" t="str">
        <f>IF(ISNA(VLOOKUP(C1145,[1]Sheet1!$J$2:$J$2999,1,FALSE)),"No","Yes")</f>
        <v>No</v>
      </c>
      <c r="I1145" s="72">
        <f t="shared" si="669"/>
        <v>0</v>
      </c>
      <c r="J1145" s="72">
        <f t="shared" si="670"/>
        <v>0</v>
      </c>
      <c r="K1145" s="72">
        <f t="shared" si="671"/>
        <v>0</v>
      </c>
      <c r="L1145" s="72">
        <f t="shared" si="672"/>
        <v>0</v>
      </c>
      <c r="M1145" s="72">
        <f t="shared" si="673"/>
        <v>0</v>
      </c>
      <c r="N1145" s="72">
        <f t="shared" si="674"/>
        <v>0</v>
      </c>
      <c r="O1145" s="72">
        <f t="shared" si="658"/>
        <v>0</v>
      </c>
      <c r="Q1145" s="73">
        <f t="shared" si="675"/>
        <v>0</v>
      </c>
      <c r="R1145" s="73">
        <f t="shared" si="676"/>
        <v>0</v>
      </c>
      <c r="S1145" s="73">
        <f t="shared" si="677"/>
        <v>0</v>
      </c>
      <c r="T1145" s="73">
        <f t="shared" si="678"/>
        <v>0</v>
      </c>
      <c r="U1145" s="73">
        <f t="shared" si="679"/>
        <v>0</v>
      </c>
      <c r="V1145" s="73">
        <f t="shared" si="680"/>
        <v>0</v>
      </c>
      <c r="W1145" s="73">
        <f t="shared" si="659"/>
        <v>0</v>
      </c>
      <c r="Y1145" s="72">
        <f t="shared" si="662"/>
        <v>0</v>
      </c>
      <c r="Z1145" s="73">
        <f t="shared" si="663"/>
        <v>0</v>
      </c>
      <c r="AA1145" s="58">
        <f t="shared" si="664"/>
        <v>0</v>
      </c>
      <c r="AB1145" s="72">
        <f t="shared" si="665"/>
        <v>0</v>
      </c>
      <c r="AC1145" s="72">
        <f t="shared" si="666"/>
        <v>0</v>
      </c>
      <c r="AD1145" s="73">
        <f t="shared" si="667"/>
        <v>0</v>
      </c>
      <c r="AE1145" s="73">
        <f t="shared" si="668"/>
        <v>0</v>
      </c>
      <c r="AF1145" s="1">
        <f t="shared" si="655"/>
        <v>0</v>
      </c>
      <c r="AH1145" s="1" t="str">
        <f t="shared" si="656"/>
        <v>No</v>
      </c>
    </row>
    <row r="1146" spans="1:34" hidden="1" x14ac:dyDescent="0.2">
      <c r="A1146" s="88">
        <v>1.3270000000000001E-3</v>
      </c>
      <c r="B1146" s="4">
        <f t="shared" si="657"/>
        <v>1.3270000000000001E-3</v>
      </c>
      <c r="C1146"/>
      <c r="D1146" s="213"/>
      <c r="E1146" s="44" t="s">
        <v>21</v>
      </c>
      <c r="F1146" s="14">
        <f t="shared" si="660"/>
        <v>0</v>
      </c>
      <c r="G1146" s="14">
        <f t="shared" si="661"/>
        <v>0</v>
      </c>
      <c r="H1146" s="101" t="str">
        <f>IF(ISNA(VLOOKUP(C1146,[1]Sheet1!$J$2:$J$2999,1,FALSE)),"No","Yes")</f>
        <v>No</v>
      </c>
      <c r="I1146" s="72">
        <f t="shared" si="669"/>
        <v>0</v>
      </c>
      <c r="J1146" s="72">
        <f t="shared" si="670"/>
        <v>0</v>
      </c>
      <c r="K1146" s="72">
        <f t="shared" si="671"/>
        <v>0</v>
      </c>
      <c r="L1146" s="72">
        <f t="shared" si="672"/>
        <v>0</v>
      </c>
      <c r="M1146" s="72">
        <f t="shared" si="673"/>
        <v>0</v>
      </c>
      <c r="N1146" s="72">
        <f t="shared" si="674"/>
        <v>0</v>
      </c>
      <c r="O1146" s="72">
        <f t="shared" si="658"/>
        <v>0</v>
      </c>
      <c r="Q1146" s="73">
        <f t="shared" si="675"/>
        <v>0</v>
      </c>
      <c r="R1146" s="73">
        <f t="shared" si="676"/>
        <v>0</v>
      </c>
      <c r="S1146" s="73">
        <f t="shared" si="677"/>
        <v>0</v>
      </c>
      <c r="T1146" s="73">
        <f t="shared" si="678"/>
        <v>0</v>
      </c>
      <c r="U1146" s="73">
        <f t="shared" si="679"/>
        <v>0</v>
      </c>
      <c r="V1146" s="73">
        <f t="shared" si="680"/>
        <v>0</v>
      </c>
      <c r="W1146" s="73">
        <f t="shared" si="659"/>
        <v>0</v>
      </c>
      <c r="Y1146" s="72">
        <f t="shared" si="662"/>
        <v>0</v>
      </c>
      <c r="Z1146" s="73">
        <f t="shared" si="663"/>
        <v>0</v>
      </c>
      <c r="AA1146" s="58">
        <f t="shared" si="664"/>
        <v>0</v>
      </c>
      <c r="AB1146" s="72">
        <f t="shared" si="665"/>
        <v>0</v>
      </c>
      <c r="AC1146" s="72">
        <f t="shared" si="666"/>
        <v>0</v>
      </c>
      <c r="AD1146" s="73">
        <f t="shared" si="667"/>
        <v>0</v>
      </c>
      <c r="AE1146" s="73">
        <f t="shared" si="668"/>
        <v>0</v>
      </c>
      <c r="AF1146" s="1">
        <f t="shared" si="655"/>
        <v>0</v>
      </c>
      <c r="AH1146" s="1" t="str">
        <f t="shared" si="656"/>
        <v>No</v>
      </c>
    </row>
    <row r="1147" spans="1:34" hidden="1" x14ac:dyDescent="0.2">
      <c r="A1147" s="88">
        <v>1.328E-3</v>
      </c>
      <c r="B1147" s="4">
        <f t="shared" si="657"/>
        <v>1.328E-3</v>
      </c>
      <c r="C1147"/>
      <c r="D1147" s="213"/>
      <c r="E1147" s="44" t="s">
        <v>21</v>
      </c>
      <c r="F1147" s="14">
        <f t="shared" si="660"/>
        <v>0</v>
      </c>
      <c r="G1147" s="14">
        <f t="shared" si="661"/>
        <v>0</v>
      </c>
      <c r="H1147" s="101" t="str">
        <f>IF(ISNA(VLOOKUP(C1147,[1]Sheet1!$J$2:$J$2999,1,FALSE)),"No","Yes")</f>
        <v>No</v>
      </c>
      <c r="I1147" s="72">
        <f t="shared" si="669"/>
        <v>0</v>
      </c>
      <c r="J1147" s="72">
        <f t="shared" si="670"/>
        <v>0</v>
      </c>
      <c r="K1147" s="72">
        <f t="shared" si="671"/>
        <v>0</v>
      </c>
      <c r="L1147" s="72">
        <f t="shared" si="672"/>
        <v>0</v>
      </c>
      <c r="M1147" s="72">
        <f t="shared" si="673"/>
        <v>0</v>
      </c>
      <c r="N1147" s="72">
        <f t="shared" si="674"/>
        <v>0</v>
      </c>
      <c r="O1147" s="72">
        <f t="shared" si="658"/>
        <v>0</v>
      </c>
      <c r="Q1147" s="73">
        <f t="shared" si="675"/>
        <v>0</v>
      </c>
      <c r="R1147" s="73">
        <f t="shared" si="676"/>
        <v>0</v>
      </c>
      <c r="S1147" s="73">
        <f t="shared" si="677"/>
        <v>0</v>
      </c>
      <c r="T1147" s="73">
        <f t="shared" si="678"/>
        <v>0</v>
      </c>
      <c r="U1147" s="73">
        <f t="shared" si="679"/>
        <v>0</v>
      </c>
      <c r="V1147" s="73">
        <f t="shared" si="680"/>
        <v>0</v>
      </c>
      <c r="W1147" s="73">
        <f t="shared" si="659"/>
        <v>0</v>
      </c>
      <c r="Y1147" s="72">
        <f t="shared" si="662"/>
        <v>0</v>
      </c>
      <c r="Z1147" s="73">
        <f t="shared" si="663"/>
        <v>0</v>
      </c>
      <c r="AA1147" s="58">
        <f t="shared" si="664"/>
        <v>0</v>
      </c>
      <c r="AB1147" s="72">
        <f t="shared" si="665"/>
        <v>0</v>
      </c>
      <c r="AC1147" s="72">
        <f t="shared" si="666"/>
        <v>0</v>
      </c>
      <c r="AD1147" s="73">
        <f t="shared" si="667"/>
        <v>0</v>
      </c>
      <c r="AE1147" s="73">
        <f t="shared" si="668"/>
        <v>0</v>
      </c>
      <c r="AF1147" s="1">
        <f t="shared" si="655"/>
        <v>0</v>
      </c>
      <c r="AH1147" s="1" t="str">
        <f t="shared" si="656"/>
        <v>No</v>
      </c>
    </row>
    <row r="1148" spans="1:34" hidden="1" x14ac:dyDescent="0.2">
      <c r="A1148" s="88">
        <v>1.3289999999999999E-3</v>
      </c>
      <c r="B1148" s="4">
        <f t="shared" si="657"/>
        <v>1.3289999999999999E-3</v>
      </c>
      <c r="C1148"/>
      <c r="D1148" s="213"/>
      <c r="E1148" s="44" t="s">
        <v>21</v>
      </c>
      <c r="F1148" s="14">
        <f t="shared" si="660"/>
        <v>0</v>
      </c>
      <c r="G1148" s="14">
        <f t="shared" si="661"/>
        <v>0</v>
      </c>
      <c r="H1148" s="101" t="str">
        <f>IF(ISNA(VLOOKUP(C1148,[1]Sheet1!$J$2:$J$2999,1,FALSE)),"No","Yes")</f>
        <v>No</v>
      </c>
      <c r="I1148" s="72">
        <f t="shared" si="669"/>
        <v>0</v>
      </c>
      <c r="J1148" s="72">
        <f t="shared" si="670"/>
        <v>0</v>
      </c>
      <c r="K1148" s="72">
        <f t="shared" si="671"/>
        <v>0</v>
      </c>
      <c r="L1148" s="72">
        <f t="shared" si="672"/>
        <v>0</v>
      </c>
      <c r="M1148" s="72">
        <f t="shared" si="673"/>
        <v>0</v>
      </c>
      <c r="N1148" s="72">
        <f t="shared" si="674"/>
        <v>0</v>
      </c>
      <c r="O1148" s="72">
        <f t="shared" si="658"/>
        <v>0</v>
      </c>
      <c r="Q1148" s="73">
        <f t="shared" si="675"/>
        <v>0</v>
      </c>
      <c r="R1148" s="73">
        <f t="shared" si="676"/>
        <v>0</v>
      </c>
      <c r="S1148" s="73">
        <f t="shared" si="677"/>
        <v>0</v>
      </c>
      <c r="T1148" s="73">
        <f t="shared" si="678"/>
        <v>0</v>
      </c>
      <c r="U1148" s="73">
        <f t="shared" si="679"/>
        <v>0</v>
      </c>
      <c r="V1148" s="73">
        <f t="shared" si="680"/>
        <v>0</v>
      </c>
      <c r="W1148" s="73">
        <f t="shared" si="659"/>
        <v>0</v>
      </c>
      <c r="Y1148" s="72">
        <f t="shared" si="662"/>
        <v>0</v>
      </c>
      <c r="Z1148" s="73">
        <f t="shared" si="663"/>
        <v>0</v>
      </c>
      <c r="AA1148" s="58">
        <f t="shared" si="664"/>
        <v>0</v>
      </c>
      <c r="AB1148" s="72">
        <f t="shared" si="665"/>
        <v>0</v>
      </c>
      <c r="AC1148" s="72">
        <f t="shared" si="666"/>
        <v>0</v>
      </c>
      <c r="AD1148" s="73">
        <f t="shared" si="667"/>
        <v>0</v>
      </c>
      <c r="AE1148" s="73">
        <f t="shared" si="668"/>
        <v>0</v>
      </c>
      <c r="AF1148" s="1">
        <f t="shared" si="655"/>
        <v>0</v>
      </c>
      <c r="AH1148" s="1" t="str">
        <f t="shared" si="656"/>
        <v>No</v>
      </c>
    </row>
    <row r="1149" spans="1:34" hidden="1" x14ac:dyDescent="0.2">
      <c r="A1149" s="88">
        <v>1.33E-3</v>
      </c>
      <c r="B1149" s="4">
        <f t="shared" si="657"/>
        <v>1.33E-3</v>
      </c>
      <c r="C1149"/>
      <c r="D1149" s="213"/>
      <c r="E1149" s="44" t="s">
        <v>21</v>
      </c>
      <c r="F1149" s="14">
        <f t="shared" si="660"/>
        <v>0</v>
      </c>
      <c r="G1149" s="14">
        <f t="shared" si="661"/>
        <v>0</v>
      </c>
      <c r="H1149" s="101" t="str">
        <f>IF(ISNA(VLOOKUP(C1149,[1]Sheet1!$J$2:$J$2999,1,FALSE)),"No","Yes")</f>
        <v>No</v>
      </c>
      <c r="I1149" s="72">
        <f t="shared" si="669"/>
        <v>0</v>
      </c>
      <c r="J1149" s="72">
        <f t="shared" si="670"/>
        <v>0</v>
      </c>
      <c r="K1149" s="72">
        <f t="shared" si="671"/>
        <v>0</v>
      </c>
      <c r="L1149" s="72">
        <f t="shared" si="672"/>
        <v>0</v>
      </c>
      <c r="M1149" s="72">
        <f t="shared" si="673"/>
        <v>0</v>
      </c>
      <c r="N1149" s="72">
        <f t="shared" si="674"/>
        <v>0</v>
      </c>
      <c r="O1149" s="72">
        <f t="shared" si="658"/>
        <v>0</v>
      </c>
      <c r="Q1149" s="73">
        <f t="shared" si="675"/>
        <v>0</v>
      </c>
      <c r="R1149" s="73">
        <f t="shared" si="676"/>
        <v>0</v>
      </c>
      <c r="S1149" s="73">
        <f t="shared" si="677"/>
        <v>0</v>
      </c>
      <c r="T1149" s="73">
        <f t="shared" si="678"/>
        <v>0</v>
      </c>
      <c r="U1149" s="73">
        <f t="shared" si="679"/>
        <v>0</v>
      </c>
      <c r="V1149" s="73">
        <f t="shared" si="680"/>
        <v>0</v>
      </c>
      <c r="W1149" s="73">
        <f t="shared" si="659"/>
        <v>0</v>
      </c>
      <c r="Y1149" s="72">
        <f t="shared" si="662"/>
        <v>0</v>
      </c>
      <c r="Z1149" s="73">
        <f t="shared" si="663"/>
        <v>0</v>
      </c>
      <c r="AA1149" s="58">
        <f t="shared" si="664"/>
        <v>0</v>
      </c>
      <c r="AB1149" s="72">
        <f t="shared" si="665"/>
        <v>0</v>
      </c>
      <c r="AC1149" s="72">
        <f t="shared" si="666"/>
        <v>0</v>
      </c>
      <c r="AD1149" s="73">
        <f t="shared" si="667"/>
        <v>0</v>
      </c>
      <c r="AE1149" s="73">
        <f t="shared" si="668"/>
        <v>0</v>
      </c>
      <c r="AF1149" s="1">
        <f t="shared" si="655"/>
        <v>0</v>
      </c>
      <c r="AH1149" s="1" t="str">
        <f t="shared" si="656"/>
        <v>No</v>
      </c>
    </row>
    <row r="1150" spans="1:34" hidden="1" x14ac:dyDescent="0.2">
      <c r="A1150" s="88">
        <v>1.3309999999999999E-3</v>
      </c>
      <c r="B1150" s="4">
        <f t="shared" si="657"/>
        <v>1.3309999999999999E-3</v>
      </c>
      <c r="C1150"/>
      <c r="D1150" s="213"/>
      <c r="E1150" s="44" t="s">
        <v>21</v>
      </c>
      <c r="F1150" s="14">
        <f t="shared" si="660"/>
        <v>0</v>
      </c>
      <c r="G1150" s="14">
        <f t="shared" si="661"/>
        <v>0</v>
      </c>
      <c r="H1150" s="101" t="str">
        <f>IF(ISNA(VLOOKUP(C1150,[1]Sheet1!$J$2:$J$2999,1,FALSE)),"No","Yes")</f>
        <v>No</v>
      </c>
      <c r="I1150" s="72">
        <f t="shared" si="669"/>
        <v>0</v>
      </c>
      <c r="J1150" s="72">
        <f t="shared" si="670"/>
        <v>0</v>
      </c>
      <c r="K1150" s="72">
        <f t="shared" si="671"/>
        <v>0</v>
      </c>
      <c r="L1150" s="72">
        <f t="shared" si="672"/>
        <v>0</v>
      </c>
      <c r="M1150" s="72">
        <f t="shared" si="673"/>
        <v>0</v>
      </c>
      <c r="N1150" s="72">
        <f t="shared" si="674"/>
        <v>0</v>
      </c>
      <c r="O1150" s="72">
        <f t="shared" si="658"/>
        <v>0</v>
      </c>
      <c r="Q1150" s="73">
        <f t="shared" si="675"/>
        <v>0</v>
      </c>
      <c r="R1150" s="73">
        <f t="shared" si="676"/>
        <v>0</v>
      </c>
      <c r="S1150" s="73">
        <f t="shared" si="677"/>
        <v>0</v>
      </c>
      <c r="T1150" s="73">
        <f t="shared" si="678"/>
        <v>0</v>
      </c>
      <c r="U1150" s="73">
        <f t="shared" si="679"/>
        <v>0</v>
      </c>
      <c r="V1150" s="73">
        <f t="shared" si="680"/>
        <v>0</v>
      </c>
      <c r="W1150" s="73">
        <f t="shared" si="659"/>
        <v>0</v>
      </c>
      <c r="Y1150" s="72">
        <f t="shared" si="662"/>
        <v>0</v>
      </c>
      <c r="Z1150" s="73">
        <f t="shared" si="663"/>
        <v>0</v>
      </c>
      <c r="AA1150" s="58">
        <f t="shared" si="664"/>
        <v>0</v>
      </c>
      <c r="AB1150" s="72">
        <f t="shared" si="665"/>
        <v>0</v>
      </c>
      <c r="AC1150" s="72">
        <f t="shared" si="666"/>
        <v>0</v>
      </c>
      <c r="AD1150" s="73">
        <f t="shared" si="667"/>
        <v>0</v>
      </c>
      <c r="AE1150" s="73">
        <f t="shared" si="668"/>
        <v>0</v>
      </c>
      <c r="AF1150" s="1">
        <f t="shared" si="655"/>
        <v>0</v>
      </c>
      <c r="AH1150" s="1" t="str">
        <f t="shared" si="656"/>
        <v>No</v>
      </c>
    </row>
    <row r="1151" spans="1:34" hidden="1" x14ac:dyDescent="0.2">
      <c r="A1151" s="88">
        <v>1.3320000000000001E-3</v>
      </c>
      <c r="B1151" s="4">
        <f t="shared" si="657"/>
        <v>1.3320000000000001E-3</v>
      </c>
      <c r="C1151"/>
      <c r="D1151" s="213"/>
      <c r="E1151" s="44" t="s">
        <v>21</v>
      </c>
      <c r="F1151" s="14">
        <f t="shared" si="660"/>
        <v>0</v>
      </c>
      <c r="G1151" s="14">
        <f t="shared" si="661"/>
        <v>0</v>
      </c>
      <c r="H1151" s="101" t="str">
        <f>IF(ISNA(VLOOKUP(C1151,[1]Sheet1!$J$2:$J$2999,1,FALSE)),"No","Yes")</f>
        <v>No</v>
      </c>
      <c r="I1151" s="72">
        <f t="shared" si="669"/>
        <v>0</v>
      </c>
      <c r="J1151" s="72">
        <f t="shared" si="670"/>
        <v>0</v>
      </c>
      <c r="K1151" s="72">
        <f t="shared" si="671"/>
        <v>0</v>
      </c>
      <c r="L1151" s="72">
        <f t="shared" si="672"/>
        <v>0</v>
      </c>
      <c r="M1151" s="72">
        <f t="shared" si="673"/>
        <v>0</v>
      </c>
      <c r="N1151" s="72">
        <f t="shared" si="674"/>
        <v>0</v>
      </c>
      <c r="O1151" s="72">
        <f t="shared" si="658"/>
        <v>0</v>
      </c>
      <c r="Q1151" s="73">
        <f t="shared" si="675"/>
        <v>0</v>
      </c>
      <c r="R1151" s="73">
        <f t="shared" si="676"/>
        <v>0</v>
      </c>
      <c r="S1151" s="73">
        <f t="shared" si="677"/>
        <v>0</v>
      </c>
      <c r="T1151" s="73">
        <f t="shared" si="678"/>
        <v>0</v>
      </c>
      <c r="U1151" s="73">
        <f t="shared" si="679"/>
        <v>0</v>
      </c>
      <c r="V1151" s="73">
        <f t="shared" si="680"/>
        <v>0</v>
      </c>
      <c r="W1151" s="73">
        <f t="shared" si="659"/>
        <v>0</v>
      </c>
      <c r="Y1151" s="72">
        <f t="shared" si="662"/>
        <v>0</v>
      </c>
      <c r="Z1151" s="73">
        <f t="shared" si="663"/>
        <v>0</v>
      </c>
      <c r="AA1151" s="58">
        <f t="shared" si="664"/>
        <v>0</v>
      </c>
      <c r="AB1151" s="72">
        <f t="shared" si="665"/>
        <v>0</v>
      </c>
      <c r="AC1151" s="72">
        <f t="shared" si="666"/>
        <v>0</v>
      </c>
      <c r="AD1151" s="73">
        <f t="shared" si="667"/>
        <v>0</v>
      </c>
      <c r="AE1151" s="73">
        <f t="shared" si="668"/>
        <v>0</v>
      </c>
      <c r="AF1151" s="1">
        <f t="shared" si="655"/>
        <v>0</v>
      </c>
      <c r="AH1151" s="1" t="str">
        <f t="shared" si="656"/>
        <v>No</v>
      </c>
    </row>
    <row r="1152" spans="1:34" hidden="1" x14ac:dyDescent="0.2">
      <c r="A1152" s="88">
        <v>1.333E-3</v>
      </c>
      <c r="B1152" s="4">
        <f t="shared" ref="B1152:B1195" si="681">AF1152+A1152</f>
        <v>1.333E-3</v>
      </c>
      <c r="C1152"/>
      <c r="D1152" s="213"/>
      <c r="E1152" s="44" t="s">
        <v>21</v>
      </c>
      <c r="F1152" s="14">
        <f t="shared" si="660"/>
        <v>0</v>
      </c>
      <c r="G1152" s="14">
        <f t="shared" si="661"/>
        <v>0</v>
      </c>
      <c r="H1152" s="101" t="str">
        <f>IF(ISNA(VLOOKUP(C1152,[1]Sheet1!$J$2:$J$2999,1,FALSE)),"No","Yes")</f>
        <v>No</v>
      </c>
      <c r="I1152" s="72">
        <f t="shared" si="669"/>
        <v>0</v>
      </c>
      <c r="J1152" s="72">
        <f t="shared" si="670"/>
        <v>0</v>
      </c>
      <c r="K1152" s="72">
        <f t="shared" si="671"/>
        <v>0</v>
      </c>
      <c r="L1152" s="72">
        <f t="shared" si="672"/>
        <v>0</v>
      </c>
      <c r="M1152" s="72">
        <f t="shared" si="673"/>
        <v>0</v>
      </c>
      <c r="N1152" s="72">
        <f t="shared" si="674"/>
        <v>0</v>
      </c>
      <c r="O1152" s="72">
        <f t="shared" si="658"/>
        <v>0</v>
      </c>
      <c r="Q1152" s="73">
        <f t="shared" si="675"/>
        <v>0</v>
      </c>
      <c r="R1152" s="73">
        <f t="shared" si="676"/>
        <v>0</v>
      </c>
      <c r="S1152" s="73">
        <f t="shared" si="677"/>
        <v>0</v>
      </c>
      <c r="T1152" s="73">
        <f t="shared" si="678"/>
        <v>0</v>
      </c>
      <c r="U1152" s="73">
        <f t="shared" si="679"/>
        <v>0</v>
      </c>
      <c r="V1152" s="73">
        <f t="shared" si="680"/>
        <v>0</v>
      </c>
      <c r="W1152" s="73">
        <f t="shared" si="659"/>
        <v>0</v>
      </c>
      <c r="Y1152" s="72">
        <f t="shared" si="662"/>
        <v>0</v>
      </c>
      <c r="Z1152" s="73">
        <f t="shared" si="663"/>
        <v>0</v>
      </c>
      <c r="AA1152" s="58">
        <f t="shared" si="664"/>
        <v>0</v>
      </c>
      <c r="AB1152" s="72">
        <f t="shared" si="665"/>
        <v>0</v>
      </c>
      <c r="AC1152" s="72">
        <f t="shared" si="666"/>
        <v>0</v>
      </c>
      <c r="AD1152" s="73">
        <f t="shared" si="667"/>
        <v>0</v>
      </c>
      <c r="AE1152" s="73">
        <f t="shared" si="668"/>
        <v>0</v>
      </c>
      <c r="AF1152" s="1">
        <f t="shared" si="655"/>
        <v>0</v>
      </c>
      <c r="AH1152" s="1" t="str">
        <f t="shared" si="656"/>
        <v>No</v>
      </c>
    </row>
    <row r="1153" spans="1:34" hidden="1" x14ac:dyDescent="0.2">
      <c r="A1153" s="88">
        <v>1.3340000000000001E-3</v>
      </c>
      <c r="B1153" s="4">
        <f t="shared" si="681"/>
        <v>1.3340000000000001E-3</v>
      </c>
      <c r="C1153"/>
      <c r="D1153" s="213"/>
      <c r="E1153" s="44" t="s">
        <v>21</v>
      </c>
      <c r="F1153" s="14">
        <f t="shared" si="660"/>
        <v>0</v>
      </c>
      <c r="G1153" s="14">
        <f t="shared" si="661"/>
        <v>0</v>
      </c>
      <c r="H1153" s="101" t="str">
        <f>IF(ISNA(VLOOKUP(C1153,[1]Sheet1!$J$2:$J$2999,1,FALSE)),"No","Yes")</f>
        <v>No</v>
      </c>
      <c r="I1153" s="72">
        <f t="shared" si="669"/>
        <v>0</v>
      </c>
      <c r="J1153" s="72">
        <f t="shared" si="670"/>
        <v>0</v>
      </c>
      <c r="K1153" s="72">
        <f t="shared" si="671"/>
        <v>0</v>
      </c>
      <c r="L1153" s="72">
        <f t="shared" si="672"/>
        <v>0</v>
      </c>
      <c r="M1153" s="72">
        <f t="shared" si="673"/>
        <v>0</v>
      </c>
      <c r="N1153" s="72">
        <f t="shared" si="674"/>
        <v>0</v>
      </c>
      <c r="O1153" s="72">
        <f t="shared" si="658"/>
        <v>0</v>
      </c>
      <c r="Q1153" s="73">
        <f t="shared" si="675"/>
        <v>0</v>
      </c>
      <c r="R1153" s="73">
        <f t="shared" si="676"/>
        <v>0</v>
      </c>
      <c r="S1153" s="73">
        <f t="shared" si="677"/>
        <v>0</v>
      </c>
      <c r="T1153" s="73">
        <f t="shared" si="678"/>
        <v>0</v>
      </c>
      <c r="U1153" s="73">
        <f t="shared" si="679"/>
        <v>0</v>
      </c>
      <c r="V1153" s="73">
        <f t="shared" si="680"/>
        <v>0</v>
      </c>
      <c r="W1153" s="73">
        <f t="shared" si="659"/>
        <v>0</v>
      </c>
      <c r="Y1153" s="72">
        <f t="shared" si="662"/>
        <v>0</v>
      </c>
      <c r="Z1153" s="73">
        <f t="shared" si="663"/>
        <v>0</v>
      </c>
      <c r="AA1153" s="58">
        <f t="shared" si="664"/>
        <v>0</v>
      </c>
      <c r="AB1153" s="72">
        <f t="shared" si="665"/>
        <v>0</v>
      </c>
      <c r="AC1153" s="72">
        <f t="shared" si="666"/>
        <v>0</v>
      </c>
      <c r="AD1153" s="73">
        <f t="shared" si="667"/>
        <v>0</v>
      </c>
      <c r="AE1153" s="73">
        <f t="shared" si="668"/>
        <v>0</v>
      </c>
      <c r="AF1153" s="1">
        <f t="shared" ref="AF1153:AF1216" si="682">IF(H1153="NO",SUM(AA1153:AE1153)-E$2,SUM(AA1153:AE1153))</f>
        <v>0</v>
      </c>
      <c r="AH1153" s="1" t="str">
        <f t="shared" si="656"/>
        <v>No</v>
      </c>
    </row>
    <row r="1154" spans="1:34" hidden="1" x14ac:dyDescent="0.2">
      <c r="A1154" s="88">
        <v>1.335E-3</v>
      </c>
      <c r="B1154" s="4">
        <f t="shared" si="681"/>
        <v>1.335E-3</v>
      </c>
      <c r="C1154"/>
      <c r="D1154" s="213"/>
      <c r="E1154" s="44" t="s">
        <v>21</v>
      </c>
      <c r="F1154" s="14">
        <f t="shared" si="660"/>
        <v>0</v>
      </c>
      <c r="G1154" s="14">
        <f t="shared" si="661"/>
        <v>0</v>
      </c>
      <c r="H1154" s="101" t="str">
        <f>IF(ISNA(VLOOKUP(C1154,[1]Sheet1!$J$2:$J$2999,1,FALSE)),"No","Yes")</f>
        <v>No</v>
      </c>
      <c r="I1154" s="72">
        <f t="shared" si="669"/>
        <v>0</v>
      </c>
      <c r="J1154" s="72">
        <f t="shared" si="670"/>
        <v>0</v>
      </c>
      <c r="K1154" s="72">
        <f t="shared" si="671"/>
        <v>0</v>
      </c>
      <c r="L1154" s="72">
        <f t="shared" si="672"/>
        <v>0</v>
      </c>
      <c r="M1154" s="72">
        <f t="shared" si="673"/>
        <v>0</v>
      </c>
      <c r="N1154" s="72">
        <f t="shared" si="674"/>
        <v>0</v>
      </c>
      <c r="O1154" s="72">
        <f t="shared" si="658"/>
        <v>0</v>
      </c>
      <c r="Q1154" s="73">
        <f t="shared" si="675"/>
        <v>0</v>
      </c>
      <c r="R1154" s="73">
        <f t="shared" si="676"/>
        <v>0</v>
      </c>
      <c r="S1154" s="73">
        <f t="shared" si="677"/>
        <v>0</v>
      </c>
      <c r="T1154" s="73">
        <f t="shared" si="678"/>
        <v>0</v>
      </c>
      <c r="U1154" s="73">
        <f t="shared" si="679"/>
        <v>0</v>
      </c>
      <c r="V1154" s="73">
        <f t="shared" si="680"/>
        <v>0</v>
      </c>
      <c r="W1154" s="73">
        <f t="shared" si="659"/>
        <v>0</v>
      </c>
      <c r="Y1154" s="72">
        <f t="shared" si="662"/>
        <v>0</v>
      </c>
      <c r="Z1154" s="73">
        <f t="shared" si="663"/>
        <v>0</v>
      </c>
      <c r="AA1154" s="58">
        <f t="shared" si="664"/>
        <v>0</v>
      </c>
      <c r="AB1154" s="72">
        <f t="shared" si="665"/>
        <v>0</v>
      </c>
      <c r="AC1154" s="72">
        <f t="shared" si="666"/>
        <v>0</v>
      </c>
      <c r="AD1154" s="73">
        <f t="shared" si="667"/>
        <v>0</v>
      </c>
      <c r="AE1154" s="73">
        <f t="shared" si="668"/>
        <v>0</v>
      </c>
      <c r="AF1154" s="1">
        <f t="shared" si="682"/>
        <v>0</v>
      </c>
      <c r="AH1154" s="1" t="str">
        <f t="shared" si="656"/>
        <v>No</v>
      </c>
    </row>
    <row r="1155" spans="1:34" hidden="1" x14ac:dyDescent="0.2">
      <c r="A1155" s="88">
        <v>1.3359999999999999E-3</v>
      </c>
      <c r="B1155" s="4">
        <f t="shared" si="681"/>
        <v>1.3359999999999999E-3</v>
      </c>
      <c r="C1155"/>
      <c r="D1155" s="213"/>
      <c r="E1155" s="44" t="s">
        <v>21</v>
      </c>
      <c r="F1155" s="14">
        <f t="shared" si="660"/>
        <v>0</v>
      </c>
      <c r="G1155" s="14">
        <f t="shared" si="661"/>
        <v>0</v>
      </c>
      <c r="H1155" s="101" t="str">
        <f>IF(ISNA(VLOOKUP(C1155,[1]Sheet1!$J$2:$J$2999,1,FALSE)),"No","Yes")</f>
        <v>No</v>
      </c>
      <c r="I1155" s="72">
        <f t="shared" si="669"/>
        <v>0</v>
      </c>
      <c r="J1155" s="72">
        <f t="shared" si="670"/>
        <v>0</v>
      </c>
      <c r="K1155" s="72">
        <f t="shared" si="671"/>
        <v>0</v>
      </c>
      <c r="L1155" s="72">
        <f t="shared" si="672"/>
        <v>0</v>
      </c>
      <c r="M1155" s="72">
        <f t="shared" si="673"/>
        <v>0</v>
      </c>
      <c r="N1155" s="72">
        <f t="shared" si="674"/>
        <v>0</v>
      </c>
      <c r="O1155" s="72">
        <f t="shared" si="658"/>
        <v>0</v>
      </c>
      <c r="Q1155" s="73">
        <f t="shared" si="675"/>
        <v>0</v>
      </c>
      <c r="R1155" s="73">
        <f t="shared" si="676"/>
        <v>0</v>
      </c>
      <c r="S1155" s="73">
        <f t="shared" si="677"/>
        <v>0</v>
      </c>
      <c r="T1155" s="73">
        <f t="shared" si="678"/>
        <v>0</v>
      </c>
      <c r="U1155" s="73">
        <f t="shared" si="679"/>
        <v>0</v>
      </c>
      <c r="V1155" s="73">
        <f t="shared" si="680"/>
        <v>0</v>
      </c>
      <c r="W1155" s="73">
        <f t="shared" si="659"/>
        <v>0</v>
      </c>
      <c r="Y1155" s="72">
        <f t="shared" si="662"/>
        <v>0</v>
      </c>
      <c r="Z1155" s="73">
        <f t="shared" si="663"/>
        <v>0</v>
      </c>
      <c r="AA1155" s="58">
        <f t="shared" si="664"/>
        <v>0</v>
      </c>
      <c r="AB1155" s="72">
        <f t="shared" si="665"/>
        <v>0</v>
      </c>
      <c r="AC1155" s="72">
        <f t="shared" si="666"/>
        <v>0</v>
      </c>
      <c r="AD1155" s="73">
        <f t="shared" si="667"/>
        <v>0</v>
      </c>
      <c r="AE1155" s="73">
        <f t="shared" si="668"/>
        <v>0</v>
      </c>
      <c r="AF1155" s="1">
        <f t="shared" si="682"/>
        <v>0</v>
      </c>
      <c r="AH1155" s="1" t="str">
        <f t="shared" si="656"/>
        <v>No</v>
      </c>
    </row>
    <row r="1156" spans="1:34" hidden="1" x14ac:dyDescent="0.2">
      <c r="A1156" s="88">
        <v>1.3370000000000001E-3</v>
      </c>
      <c r="B1156" s="4">
        <f t="shared" si="681"/>
        <v>1.3370000000000001E-3</v>
      </c>
      <c r="C1156"/>
      <c r="D1156" s="213"/>
      <c r="E1156" s="44" t="s">
        <v>21</v>
      </c>
      <c r="F1156" s="14">
        <f t="shared" si="660"/>
        <v>0</v>
      </c>
      <c r="G1156" s="14">
        <f t="shared" si="661"/>
        <v>0</v>
      </c>
      <c r="H1156" s="101" t="str">
        <f>IF(ISNA(VLOOKUP(C1156,[1]Sheet1!$J$2:$J$2999,1,FALSE)),"No","Yes")</f>
        <v>No</v>
      </c>
      <c r="I1156" s="72">
        <f t="shared" si="669"/>
        <v>0</v>
      </c>
      <c r="J1156" s="72">
        <f t="shared" si="670"/>
        <v>0</v>
      </c>
      <c r="K1156" s="72">
        <f t="shared" si="671"/>
        <v>0</v>
      </c>
      <c r="L1156" s="72">
        <f t="shared" si="672"/>
        <v>0</v>
      </c>
      <c r="M1156" s="72">
        <f t="shared" si="673"/>
        <v>0</v>
      </c>
      <c r="N1156" s="72">
        <f t="shared" si="674"/>
        <v>0</v>
      </c>
      <c r="O1156" s="72">
        <f t="shared" ref="O1156:O1202" si="683">IF(ISERROR(VLOOKUP($C1156,Sprint7,5,FALSE)),0,(VLOOKUP($C1156,Sprint7,5,FALSE)))</f>
        <v>0</v>
      </c>
      <c r="Q1156" s="73">
        <f t="shared" si="675"/>
        <v>0</v>
      </c>
      <c r="R1156" s="73">
        <f t="shared" si="676"/>
        <v>0</v>
      </c>
      <c r="S1156" s="73">
        <f t="shared" si="677"/>
        <v>0</v>
      </c>
      <c r="T1156" s="73">
        <f t="shared" si="678"/>
        <v>0</v>
      </c>
      <c r="U1156" s="73">
        <f t="shared" si="679"/>
        <v>0</v>
      </c>
      <c r="V1156" s="73">
        <f t="shared" si="680"/>
        <v>0</v>
      </c>
      <c r="W1156" s="73">
        <f t="shared" ref="W1156:W1202" si="684">IF(ISERROR(VLOOKUP($C1156,_End7,5,FALSE)),0,(VLOOKUP($C1156,_End7,5,FALSE)))</f>
        <v>0</v>
      </c>
      <c r="Y1156" s="72">
        <f t="shared" si="662"/>
        <v>0</v>
      </c>
      <c r="Z1156" s="73">
        <f t="shared" si="663"/>
        <v>0</v>
      </c>
      <c r="AA1156" s="58">
        <f t="shared" si="664"/>
        <v>0</v>
      </c>
      <c r="AB1156" s="72">
        <f t="shared" si="665"/>
        <v>0</v>
      </c>
      <c r="AC1156" s="72">
        <f t="shared" si="666"/>
        <v>0</v>
      </c>
      <c r="AD1156" s="73">
        <f t="shared" si="667"/>
        <v>0</v>
      </c>
      <c r="AE1156" s="73">
        <f t="shared" si="668"/>
        <v>0</v>
      </c>
      <c r="AF1156" s="1">
        <f t="shared" si="682"/>
        <v>0</v>
      </c>
      <c r="AH1156" s="1" t="str">
        <f t="shared" si="656"/>
        <v>No</v>
      </c>
    </row>
    <row r="1157" spans="1:34" hidden="1" x14ac:dyDescent="0.2">
      <c r="A1157" s="88">
        <v>1.338E-3</v>
      </c>
      <c r="B1157" s="4">
        <f t="shared" si="681"/>
        <v>1.338E-3</v>
      </c>
      <c r="C1157"/>
      <c r="D1157" s="213"/>
      <c r="E1157" s="44" t="s">
        <v>21</v>
      </c>
      <c r="F1157" s="14">
        <f t="shared" ref="F1157:F1203" si="685">COUNTIF(H1157:X1157,"&gt;1")</f>
        <v>0</v>
      </c>
      <c r="G1157" s="14">
        <f t="shared" ref="G1157:G1203" si="686">COUNTIF(AA1157:AE1157,"&gt;1")</f>
        <v>0</v>
      </c>
      <c r="H1157" s="101" t="str">
        <f>IF(ISNA(VLOOKUP(C1157,[1]Sheet1!$J$2:$J$2999,1,FALSE)),"No","Yes")</f>
        <v>No</v>
      </c>
      <c r="I1157" s="72">
        <f t="shared" si="669"/>
        <v>0</v>
      </c>
      <c r="J1157" s="72">
        <f t="shared" si="670"/>
        <v>0</v>
      </c>
      <c r="K1157" s="72">
        <f t="shared" si="671"/>
        <v>0</v>
      </c>
      <c r="L1157" s="72">
        <f t="shared" si="672"/>
        <v>0</v>
      </c>
      <c r="M1157" s="72">
        <f t="shared" si="673"/>
        <v>0</v>
      </c>
      <c r="N1157" s="72">
        <f t="shared" si="674"/>
        <v>0</v>
      </c>
      <c r="O1157" s="72">
        <f t="shared" si="683"/>
        <v>0</v>
      </c>
      <c r="Q1157" s="73">
        <f t="shared" si="675"/>
        <v>0</v>
      </c>
      <c r="R1157" s="73">
        <f t="shared" si="676"/>
        <v>0</v>
      </c>
      <c r="S1157" s="73">
        <f t="shared" si="677"/>
        <v>0</v>
      </c>
      <c r="T1157" s="73">
        <f t="shared" si="678"/>
        <v>0</v>
      </c>
      <c r="U1157" s="73">
        <f t="shared" si="679"/>
        <v>0</v>
      </c>
      <c r="V1157" s="73">
        <f t="shared" si="680"/>
        <v>0</v>
      </c>
      <c r="W1157" s="73">
        <f t="shared" si="684"/>
        <v>0</v>
      </c>
      <c r="Y1157" s="72">
        <f t="shared" ref="Y1157:Y1203" si="687">LARGE(I1157:O1157,3)</f>
        <v>0</v>
      </c>
      <c r="Z1157" s="73">
        <f t="shared" ref="Z1157:Z1203" si="688">LARGE(Q1157:W1157,3)</f>
        <v>0</v>
      </c>
      <c r="AA1157" s="58">
        <f t="shared" ref="AA1157:AA1203" si="689">LARGE(Y1157:Z1157,1)</f>
        <v>0</v>
      </c>
      <c r="AB1157" s="72">
        <f t="shared" ref="AB1157:AB1203" si="690">LARGE(I1157:O1157,1)</f>
        <v>0</v>
      </c>
      <c r="AC1157" s="72">
        <f t="shared" ref="AC1157:AC1203" si="691">LARGE(I1157:O1157,2)</f>
        <v>0</v>
      </c>
      <c r="AD1157" s="73">
        <f t="shared" ref="AD1157:AD1203" si="692">LARGE(Q1157:W1157,1)</f>
        <v>0</v>
      </c>
      <c r="AE1157" s="73">
        <f t="shared" ref="AE1157:AE1203" si="693">LARGE(Q1157:W1157,2)</f>
        <v>0</v>
      </c>
      <c r="AF1157" s="1">
        <f t="shared" si="682"/>
        <v>0</v>
      </c>
      <c r="AH1157" s="1" t="str">
        <f t="shared" ref="AH1157:AH1220" si="694">IF(ISERROR(VLOOKUP(D1157,AI$12:AI$100,1,FALSE)),"No","Yes")</f>
        <v>No</v>
      </c>
    </row>
    <row r="1158" spans="1:34" hidden="1" x14ac:dyDescent="0.2">
      <c r="A1158" s="88">
        <v>1.3389999999999999E-3</v>
      </c>
      <c r="B1158" s="4">
        <f t="shared" si="681"/>
        <v>1.3389999999999999E-3</v>
      </c>
      <c r="C1158"/>
      <c r="D1158" s="213"/>
      <c r="E1158" s="44" t="s">
        <v>21</v>
      </c>
      <c r="F1158" s="14">
        <f t="shared" si="685"/>
        <v>0</v>
      </c>
      <c r="G1158" s="14">
        <f t="shared" si="686"/>
        <v>0</v>
      </c>
      <c r="H1158" s="101" t="str">
        <f>IF(ISNA(VLOOKUP(C1158,[1]Sheet1!$J$2:$J$2999,1,FALSE)),"No","Yes")</f>
        <v>No</v>
      </c>
      <c r="I1158" s="72">
        <f t="shared" si="669"/>
        <v>0</v>
      </c>
      <c r="J1158" s="72">
        <f t="shared" si="670"/>
        <v>0</v>
      </c>
      <c r="K1158" s="72">
        <f t="shared" si="671"/>
        <v>0</v>
      </c>
      <c r="L1158" s="72">
        <f t="shared" si="672"/>
        <v>0</v>
      </c>
      <c r="M1158" s="72">
        <f t="shared" si="673"/>
        <v>0</v>
      </c>
      <c r="N1158" s="72">
        <f t="shared" si="674"/>
        <v>0</v>
      </c>
      <c r="O1158" s="72">
        <f t="shared" si="683"/>
        <v>0</v>
      </c>
      <c r="Q1158" s="73">
        <f t="shared" si="675"/>
        <v>0</v>
      </c>
      <c r="R1158" s="73">
        <f t="shared" si="676"/>
        <v>0</v>
      </c>
      <c r="S1158" s="73">
        <f t="shared" si="677"/>
        <v>0</v>
      </c>
      <c r="T1158" s="73">
        <f t="shared" si="678"/>
        <v>0</v>
      </c>
      <c r="U1158" s="73">
        <f t="shared" si="679"/>
        <v>0</v>
      </c>
      <c r="V1158" s="73">
        <f t="shared" si="680"/>
        <v>0</v>
      </c>
      <c r="W1158" s="73">
        <f t="shared" si="684"/>
        <v>0</v>
      </c>
      <c r="Y1158" s="72">
        <f t="shared" si="687"/>
        <v>0</v>
      </c>
      <c r="Z1158" s="73">
        <f t="shared" si="688"/>
        <v>0</v>
      </c>
      <c r="AA1158" s="58">
        <f t="shared" si="689"/>
        <v>0</v>
      </c>
      <c r="AB1158" s="72">
        <f t="shared" si="690"/>
        <v>0</v>
      </c>
      <c r="AC1158" s="72">
        <f t="shared" si="691"/>
        <v>0</v>
      </c>
      <c r="AD1158" s="73">
        <f t="shared" si="692"/>
        <v>0</v>
      </c>
      <c r="AE1158" s="73">
        <f t="shared" si="693"/>
        <v>0</v>
      </c>
      <c r="AF1158" s="1">
        <f t="shared" si="682"/>
        <v>0</v>
      </c>
      <c r="AH1158" s="1" t="str">
        <f t="shared" si="694"/>
        <v>No</v>
      </c>
    </row>
    <row r="1159" spans="1:34" hidden="1" x14ac:dyDescent="0.2">
      <c r="A1159" s="88">
        <v>1.34E-3</v>
      </c>
      <c r="B1159" s="4">
        <f t="shared" si="681"/>
        <v>1.34E-3</v>
      </c>
      <c r="C1159"/>
      <c r="D1159" s="213"/>
      <c r="E1159" s="44" t="s">
        <v>21</v>
      </c>
      <c r="F1159" s="14">
        <f t="shared" si="685"/>
        <v>0</v>
      </c>
      <c r="G1159" s="14">
        <f t="shared" si="686"/>
        <v>0</v>
      </c>
      <c r="H1159" s="101" t="str">
        <f>IF(ISNA(VLOOKUP(C1159,[1]Sheet1!$J$2:$J$2999,1,FALSE)),"No","Yes")</f>
        <v>No</v>
      </c>
      <c r="I1159" s="72">
        <f t="shared" si="669"/>
        <v>0</v>
      </c>
      <c r="J1159" s="72">
        <f t="shared" si="670"/>
        <v>0</v>
      </c>
      <c r="K1159" s="72">
        <f t="shared" si="671"/>
        <v>0</v>
      </c>
      <c r="L1159" s="72">
        <f t="shared" si="672"/>
        <v>0</v>
      </c>
      <c r="M1159" s="72">
        <f t="shared" si="673"/>
        <v>0</v>
      </c>
      <c r="N1159" s="72">
        <f t="shared" si="674"/>
        <v>0</v>
      </c>
      <c r="O1159" s="72">
        <f t="shared" si="683"/>
        <v>0</v>
      </c>
      <c r="Q1159" s="73">
        <f t="shared" si="675"/>
        <v>0</v>
      </c>
      <c r="R1159" s="73">
        <f t="shared" si="676"/>
        <v>0</v>
      </c>
      <c r="S1159" s="73">
        <f t="shared" si="677"/>
        <v>0</v>
      </c>
      <c r="T1159" s="73">
        <f t="shared" si="678"/>
        <v>0</v>
      </c>
      <c r="U1159" s="73">
        <f t="shared" si="679"/>
        <v>0</v>
      </c>
      <c r="V1159" s="73">
        <f t="shared" si="680"/>
        <v>0</v>
      </c>
      <c r="W1159" s="73">
        <f t="shared" si="684"/>
        <v>0</v>
      </c>
      <c r="Y1159" s="72">
        <f t="shared" si="687"/>
        <v>0</v>
      </c>
      <c r="Z1159" s="73">
        <f t="shared" si="688"/>
        <v>0</v>
      </c>
      <c r="AA1159" s="58">
        <f t="shared" si="689"/>
        <v>0</v>
      </c>
      <c r="AB1159" s="72">
        <f t="shared" si="690"/>
        <v>0</v>
      </c>
      <c r="AC1159" s="72">
        <f t="shared" si="691"/>
        <v>0</v>
      </c>
      <c r="AD1159" s="73">
        <f t="shared" si="692"/>
        <v>0</v>
      </c>
      <c r="AE1159" s="73">
        <f t="shared" si="693"/>
        <v>0</v>
      </c>
      <c r="AF1159" s="1">
        <f t="shared" si="682"/>
        <v>0</v>
      </c>
      <c r="AH1159" s="1" t="str">
        <f t="shared" si="694"/>
        <v>No</v>
      </c>
    </row>
    <row r="1160" spans="1:34" hidden="1" x14ac:dyDescent="0.2">
      <c r="A1160" s="88">
        <v>1.341E-3</v>
      </c>
      <c r="B1160" s="4">
        <f t="shared" si="681"/>
        <v>1.341E-3</v>
      </c>
      <c r="C1160"/>
      <c r="D1160" s="213"/>
      <c r="E1160" s="44" t="s">
        <v>21</v>
      </c>
      <c r="F1160" s="14">
        <f t="shared" si="685"/>
        <v>0</v>
      </c>
      <c r="G1160" s="14">
        <f t="shared" si="686"/>
        <v>0</v>
      </c>
      <c r="H1160" s="101" t="str">
        <f>IF(ISNA(VLOOKUP(C1160,[1]Sheet1!$J$2:$J$2999,1,FALSE)),"No","Yes")</f>
        <v>No</v>
      </c>
      <c r="I1160" s="72">
        <f t="shared" si="669"/>
        <v>0</v>
      </c>
      <c r="J1160" s="72">
        <f t="shared" si="670"/>
        <v>0</v>
      </c>
      <c r="K1160" s="72">
        <f t="shared" si="671"/>
        <v>0</v>
      </c>
      <c r="L1160" s="72">
        <f t="shared" si="672"/>
        <v>0</v>
      </c>
      <c r="M1160" s="72">
        <f t="shared" si="673"/>
        <v>0</v>
      </c>
      <c r="N1160" s="72">
        <f t="shared" si="674"/>
        <v>0</v>
      </c>
      <c r="O1160" s="72">
        <f t="shared" si="683"/>
        <v>0</v>
      </c>
      <c r="Q1160" s="73">
        <f t="shared" si="675"/>
        <v>0</v>
      </c>
      <c r="R1160" s="73">
        <f t="shared" si="676"/>
        <v>0</v>
      </c>
      <c r="S1160" s="73">
        <f t="shared" si="677"/>
        <v>0</v>
      </c>
      <c r="T1160" s="73">
        <f t="shared" si="678"/>
        <v>0</v>
      </c>
      <c r="U1160" s="73">
        <f t="shared" si="679"/>
        <v>0</v>
      </c>
      <c r="V1160" s="73">
        <f t="shared" si="680"/>
        <v>0</v>
      </c>
      <c r="W1160" s="73">
        <f t="shared" si="684"/>
        <v>0</v>
      </c>
      <c r="Y1160" s="72">
        <f t="shared" si="687"/>
        <v>0</v>
      </c>
      <c r="Z1160" s="73">
        <f t="shared" si="688"/>
        <v>0</v>
      </c>
      <c r="AA1160" s="58">
        <f t="shared" si="689"/>
        <v>0</v>
      </c>
      <c r="AB1160" s="72">
        <f t="shared" si="690"/>
        <v>0</v>
      </c>
      <c r="AC1160" s="72">
        <f t="shared" si="691"/>
        <v>0</v>
      </c>
      <c r="AD1160" s="73">
        <f t="shared" si="692"/>
        <v>0</v>
      </c>
      <c r="AE1160" s="73">
        <f t="shared" si="693"/>
        <v>0</v>
      </c>
      <c r="AF1160" s="1">
        <f t="shared" si="682"/>
        <v>0</v>
      </c>
      <c r="AH1160" s="1" t="str">
        <f t="shared" si="694"/>
        <v>No</v>
      </c>
    </row>
    <row r="1161" spans="1:34" hidden="1" x14ac:dyDescent="0.2">
      <c r="A1161" s="88">
        <v>1.3419999999999999E-3</v>
      </c>
      <c r="B1161" s="4">
        <f t="shared" si="681"/>
        <v>1.3419999999999999E-3</v>
      </c>
      <c r="C1161"/>
      <c r="D1161" s="213"/>
      <c r="E1161" s="44" t="s">
        <v>21</v>
      </c>
      <c r="F1161" s="14">
        <f t="shared" si="685"/>
        <v>0</v>
      </c>
      <c r="G1161" s="14">
        <f t="shared" si="686"/>
        <v>0</v>
      </c>
      <c r="H1161" s="101" t="str">
        <f>IF(ISNA(VLOOKUP(C1161,[1]Sheet1!$J$2:$J$2999,1,FALSE)),"No","Yes")</f>
        <v>No</v>
      </c>
      <c r="I1161" s="72">
        <f t="shared" ref="I1161:I1207" si="695">IF(ISERROR(VLOOKUP($C1161,Sprint1,5,FALSE)),0,(VLOOKUP($C1161,Sprint1,5,FALSE)))</f>
        <v>0</v>
      </c>
      <c r="J1161" s="72">
        <f t="shared" ref="J1161:J1207" si="696">IF(ISERROR(VLOOKUP($C1161,Sprint2,5,FALSE)),0,(VLOOKUP($C1161,Sprint2,5,FALSE)))</f>
        <v>0</v>
      </c>
      <c r="K1161" s="72">
        <f t="shared" ref="K1161:K1207" si="697">IF(ISERROR(VLOOKUP($C1161,Sprint3,5,FALSE)),0,(VLOOKUP($C1161,Sprint3,5,FALSE)))</f>
        <v>0</v>
      </c>
      <c r="L1161" s="72">
        <f t="shared" ref="L1161:L1207" si="698">IF(ISERROR(VLOOKUP($C1161,Sprint4,5,FALSE)),0,(VLOOKUP($C1161,Sprint4,5,FALSE)))</f>
        <v>0</v>
      </c>
      <c r="M1161" s="72">
        <f t="shared" ref="M1161:M1207" si="699">IF(ISERROR(VLOOKUP($C1161,Sprint5,5,FALSE)),0,(VLOOKUP($C1161,Sprint5,5,FALSE)))</f>
        <v>0</v>
      </c>
      <c r="N1161" s="72">
        <f t="shared" ref="N1161:N1207" si="700">IF(ISERROR(VLOOKUP($C1161,Sprint6,5,FALSE)),0,(VLOOKUP($C1161,Sprint6,5,FALSE)))</f>
        <v>0</v>
      </c>
      <c r="O1161" s="72">
        <f t="shared" si="683"/>
        <v>0</v>
      </c>
      <c r="Q1161" s="73">
        <f t="shared" ref="Q1161:Q1207" si="701">IF(ISERROR(VLOOKUP($C1161,_End1,5,FALSE)),0,(VLOOKUP($C1161,_End1,5,FALSE)))</f>
        <v>0</v>
      </c>
      <c r="R1161" s="73">
        <f t="shared" ref="R1161:R1207" si="702">IF(ISERROR(VLOOKUP($C1161,_End2,5,FALSE)),0,(VLOOKUP($C1161,_End2,5,FALSE)))</f>
        <v>0</v>
      </c>
      <c r="S1161" s="73">
        <f t="shared" ref="S1161:S1207" si="703">IF(ISERROR(VLOOKUP($C1161,_End3,5,FALSE)),0,(VLOOKUP($C1161,_End3,5,FALSE)))</f>
        <v>0</v>
      </c>
      <c r="T1161" s="73">
        <f t="shared" ref="T1161:T1207" si="704">IF(ISERROR(VLOOKUP($C1161,_End4,5,FALSE)),0,(VLOOKUP($C1161,_End4,5,FALSE)))</f>
        <v>0</v>
      </c>
      <c r="U1161" s="73">
        <f t="shared" ref="U1161:U1207" si="705">IF(ISERROR(VLOOKUP($C1161,_End5,5,FALSE)),0,(VLOOKUP($C1161,_End5,5,FALSE)))</f>
        <v>0</v>
      </c>
      <c r="V1161" s="73">
        <f t="shared" ref="V1161:V1207" si="706">IF(ISERROR(VLOOKUP($C1161,_End6,5,FALSE)),0,(VLOOKUP($C1161,_End6,5,FALSE)))</f>
        <v>0</v>
      </c>
      <c r="W1161" s="73">
        <f t="shared" si="684"/>
        <v>0</v>
      </c>
      <c r="Y1161" s="72">
        <f t="shared" si="687"/>
        <v>0</v>
      </c>
      <c r="Z1161" s="73">
        <f t="shared" si="688"/>
        <v>0</v>
      </c>
      <c r="AA1161" s="58">
        <f t="shared" si="689"/>
        <v>0</v>
      </c>
      <c r="AB1161" s="72">
        <f t="shared" si="690"/>
        <v>0</v>
      </c>
      <c r="AC1161" s="72">
        <f t="shared" si="691"/>
        <v>0</v>
      </c>
      <c r="AD1161" s="73">
        <f t="shared" si="692"/>
        <v>0</v>
      </c>
      <c r="AE1161" s="73">
        <f t="shared" si="693"/>
        <v>0</v>
      </c>
      <c r="AF1161" s="1">
        <f t="shared" si="682"/>
        <v>0</v>
      </c>
      <c r="AH1161" s="1" t="str">
        <f t="shared" si="694"/>
        <v>No</v>
      </c>
    </row>
    <row r="1162" spans="1:34" hidden="1" x14ac:dyDescent="0.2">
      <c r="A1162" s="88">
        <v>1.343E-3</v>
      </c>
      <c r="B1162" s="4">
        <f t="shared" si="681"/>
        <v>1.343E-3</v>
      </c>
      <c r="C1162"/>
      <c r="D1162" s="213"/>
      <c r="E1162" s="44" t="s">
        <v>21</v>
      </c>
      <c r="F1162" s="14">
        <f t="shared" si="685"/>
        <v>0</v>
      </c>
      <c r="G1162" s="14">
        <f t="shared" si="686"/>
        <v>0</v>
      </c>
      <c r="H1162" s="101" t="str">
        <f>IF(ISNA(VLOOKUP(C1162,[1]Sheet1!$J$2:$J$2999,1,FALSE)),"No","Yes")</f>
        <v>No</v>
      </c>
      <c r="I1162" s="72">
        <f t="shared" si="695"/>
        <v>0</v>
      </c>
      <c r="J1162" s="72">
        <f t="shared" si="696"/>
        <v>0</v>
      </c>
      <c r="K1162" s="72">
        <f t="shared" si="697"/>
        <v>0</v>
      </c>
      <c r="L1162" s="72">
        <f t="shared" si="698"/>
        <v>0</v>
      </c>
      <c r="M1162" s="72">
        <f t="shared" si="699"/>
        <v>0</v>
      </c>
      <c r="N1162" s="72">
        <f t="shared" si="700"/>
        <v>0</v>
      </c>
      <c r="O1162" s="72">
        <f t="shared" si="683"/>
        <v>0</v>
      </c>
      <c r="Q1162" s="73">
        <f t="shared" si="701"/>
        <v>0</v>
      </c>
      <c r="R1162" s="73">
        <f t="shared" si="702"/>
        <v>0</v>
      </c>
      <c r="S1162" s="73">
        <f t="shared" si="703"/>
        <v>0</v>
      </c>
      <c r="T1162" s="73">
        <f t="shared" si="704"/>
        <v>0</v>
      </c>
      <c r="U1162" s="73">
        <f t="shared" si="705"/>
        <v>0</v>
      </c>
      <c r="V1162" s="73">
        <f t="shared" si="706"/>
        <v>0</v>
      </c>
      <c r="W1162" s="73">
        <f t="shared" si="684"/>
        <v>0</v>
      </c>
      <c r="Y1162" s="72">
        <f t="shared" si="687"/>
        <v>0</v>
      </c>
      <c r="Z1162" s="73">
        <f t="shared" si="688"/>
        <v>0</v>
      </c>
      <c r="AA1162" s="58">
        <f t="shared" si="689"/>
        <v>0</v>
      </c>
      <c r="AB1162" s="72">
        <f t="shared" si="690"/>
        <v>0</v>
      </c>
      <c r="AC1162" s="72">
        <f t="shared" si="691"/>
        <v>0</v>
      </c>
      <c r="AD1162" s="73">
        <f t="shared" si="692"/>
        <v>0</v>
      </c>
      <c r="AE1162" s="73">
        <f t="shared" si="693"/>
        <v>0</v>
      </c>
      <c r="AF1162" s="1">
        <f t="shared" si="682"/>
        <v>0</v>
      </c>
      <c r="AH1162" s="1" t="str">
        <f t="shared" si="694"/>
        <v>No</v>
      </c>
    </row>
    <row r="1163" spans="1:34" hidden="1" x14ac:dyDescent="0.2">
      <c r="A1163" s="88">
        <v>1.3439999999999999E-3</v>
      </c>
      <c r="B1163" s="4">
        <f t="shared" si="681"/>
        <v>1.3439999999999999E-3</v>
      </c>
      <c r="C1163"/>
      <c r="D1163" s="213"/>
      <c r="E1163" s="44" t="s">
        <v>21</v>
      </c>
      <c r="F1163" s="14">
        <f t="shared" si="685"/>
        <v>0</v>
      </c>
      <c r="G1163" s="14">
        <f t="shared" si="686"/>
        <v>0</v>
      </c>
      <c r="H1163" s="101" t="str">
        <f>IF(ISNA(VLOOKUP(C1163,[1]Sheet1!$J$2:$J$2999,1,FALSE)),"No","Yes")</f>
        <v>No</v>
      </c>
      <c r="I1163" s="72">
        <f t="shared" si="695"/>
        <v>0</v>
      </c>
      <c r="J1163" s="72">
        <f t="shared" si="696"/>
        <v>0</v>
      </c>
      <c r="K1163" s="72">
        <f t="shared" si="697"/>
        <v>0</v>
      </c>
      <c r="L1163" s="72">
        <f t="shared" si="698"/>
        <v>0</v>
      </c>
      <c r="M1163" s="72">
        <f t="shared" si="699"/>
        <v>0</v>
      </c>
      <c r="N1163" s="72">
        <f t="shared" si="700"/>
        <v>0</v>
      </c>
      <c r="O1163" s="72">
        <f t="shared" si="683"/>
        <v>0</v>
      </c>
      <c r="Q1163" s="73">
        <f t="shared" si="701"/>
        <v>0</v>
      </c>
      <c r="R1163" s="73">
        <f t="shared" si="702"/>
        <v>0</v>
      </c>
      <c r="S1163" s="73">
        <f t="shared" si="703"/>
        <v>0</v>
      </c>
      <c r="T1163" s="73">
        <f t="shared" si="704"/>
        <v>0</v>
      </c>
      <c r="U1163" s="73">
        <f t="shared" si="705"/>
        <v>0</v>
      </c>
      <c r="V1163" s="73">
        <f t="shared" si="706"/>
        <v>0</v>
      </c>
      <c r="W1163" s="73">
        <f t="shared" si="684"/>
        <v>0</v>
      </c>
      <c r="Y1163" s="72">
        <f t="shared" si="687"/>
        <v>0</v>
      </c>
      <c r="Z1163" s="73">
        <f t="shared" si="688"/>
        <v>0</v>
      </c>
      <c r="AA1163" s="58">
        <f t="shared" si="689"/>
        <v>0</v>
      </c>
      <c r="AB1163" s="72">
        <f t="shared" si="690"/>
        <v>0</v>
      </c>
      <c r="AC1163" s="72">
        <f t="shared" si="691"/>
        <v>0</v>
      </c>
      <c r="AD1163" s="73">
        <f t="shared" si="692"/>
        <v>0</v>
      </c>
      <c r="AE1163" s="73">
        <f t="shared" si="693"/>
        <v>0</v>
      </c>
      <c r="AF1163" s="1">
        <f t="shared" si="682"/>
        <v>0</v>
      </c>
      <c r="AH1163" s="1" t="str">
        <f t="shared" si="694"/>
        <v>No</v>
      </c>
    </row>
    <row r="1164" spans="1:34" hidden="1" x14ac:dyDescent="0.2">
      <c r="A1164" s="88">
        <v>1.3450000000000001E-3</v>
      </c>
      <c r="B1164" s="4">
        <f t="shared" si="681"/>
        <v>1.3450000000000001E-3</v>
      </c>
      <c r="C1164"/>
      <c r="D1164" s="213"/>
      <c r="E1164" s="44" t="s">
        <v>21</v>
      </c>
      <c r="F1164" s="14">
        <f t="shared" si="685"/>
        <v>0</v>
      </c>
      <c r="G1164" s="14">
        <f t="shared" si="686"/>
        <v>0</v>
      </c>
      <c r="H1164" s="101" t="str">
        <f>IF(ISNA(VLOOKUP(C1164,[1]Sheet1!$J$2:$J$2999,1,FALSE)),"No","Yes")</f>
        <v>No</v>
      </c>
      <c r="I1164" s="72">
        <f t="shared" si="695"/>
        <v>0</v>
      </c>
      <c r="J1164" s="72">
        <f t="shared" si="696"/>
        <v>0</v>
      </c>
      <c r="K1164" s="72">
        <f t="shared" si="697"/>
        <v>0</v>
      </c>
      <c r="L1164" s="72">
        <f t="shared" si="698"/>
        <v>0</v>
      </c>
      <c r="M1164" s="72">
        <f t="shared" si="699"/>
        <v>0</v>
      </c>
      <c r="N1164" s="72">
        <f t="shared" si="700"/>
        <v>0</v>
      </c>
      <c r="O1164" s="72">
        <f t="shared" si="683"/>
        <v>0</v>
      </c>
      <c r="Q1164" s="73">
        <f t="shared" si="701"/>
        <v>0</v>
      </c>
      <c r="R1164" s="73">
        <f t="shared" si="702"/>
        <v>0</v>
      </c>
      <c r="S1164" s="73">
        <f t="shared" si="703"/>
        <v>0</v>
      </c>
      <c r="T1164" s="73">
        <f t="shared" si="704"/>
        <v>0</v>
      </c>
      <c r="U1164" s="73">
        <f t="shared" si="705"/>
        <v>0</v>
      </c>
      <c r="V1164" s="73">
        <f t="shared" si="706"/>
        <v>0</v>
      </c>
      <c r="W1164" s="73">
        <f t="shared" si="684"/>
        <v>0</v>
      </c>
      <c r="Y1164" s="72">
        <f t="shared" si="687"/>
        <v>0</v>
      </c>
      <c r="Z1164" s="73">
        <f t="shared" si="688"/>
        <v>0</v>
      </c>
      <c r="AA1164" s="58">
        <f t="shared" si="689"/>
        <v>0</v>
      </c>
      <c r="AB1164" s="72">
        <f t="shared" si="690"/>
        <v>0</v>
      </c>
      <c r="AC1164" s="72">
        <f t="shared" si="691"/>
        <v>0</v>
      </c>
      <c r="AD1164" s="73">
        <f t="shared" si="692"/>
        <v>0</v>
      </c>
      <c r="AE1164" s="73">
        <f t="shared" si="693"/>
        <v>0</v>
      </c>
      <c r="AF1164" s="1">
        <f t="shared" si="682"/>
        <v>0</v>
      </c>
      <c r="AH1164" s="1" t="str">
        <f t="shared" si="694"/>
        <v>No</v>
      </c>
    </row>
    <row r="1165" spans="1:34" hidden="1" x14ac:dyDescent="0.2">
      <c r="A1165" s="88">
        <v>1.346E-3</v>
      </c>
      <c r="B1165" s="4">
        <f t="shared" si="681"/>
        <v>1.346E-3</v>
      </c>
      <c r="C1165"/>
      <c r="D1165" s="213"/>
      <c r="E1165" s="44" t="s">
        <v>21</v>
      </c>
      <c r="F1165" s="14">
        <f t="shared" si="685"/>
        <v>0</v>
      </c>
      <c r="G1165" s="14">
        <f t="shared" si="686"/>
        <v>0</v>
      </c>
      <c r="H1165" s="101" t="str">
        <f>IF(ISNA(VLOOKUP(C1165,[1]Sheet1!$J$2:$J$2999,1,FALSE)),"No","Yes")</f>
        <v>No</v>
      </c>
      <c r="I1165" s="72">
        <f t="shared" si="695"/>
        <v>0</v>
      </c>
      <c r="J1165" s="72">
        <f t="shared" si="696"/>
        <v>0</v>
      </c>
      <c r="K1165" s="72">
        <f t="shared" si="697"/>
        <v>0</v>
      </c>
      <c r="L1165" s="72">
        <f t="shared" si="698"/>
        <v>0</v>
      </c>
      <c r="M1165" s="72">
        <f t="shared" si="699"/>
        <v>0</v>
      </c>
      <c r="N1165" s="72">
        <f t="shared" si="700"/>
        <v>0</v>
      </c>
      <c r="O1165" s="72">
        <f t="shared" si="683"/>
        <v>0</v>
      </c>
      <c r="Q1165" s="73">
        <f t="shared" si="701"/>
        <v>0</v>
      </c>
      <c r="R1165" s="73">
        <f t="shared" si="702"/>
        <v>0</v>
      </c>
      <c r="S1165" s="73">
        <f t="shared" si="703"/>
        <v>0</v>
      </c>
      <c r="T1165" s="73">
        <f t="shared" si="704"/>
        <v>0</v>
      </c>
      <c r="U1165" s="73">
        <f t="shared" si="705"/>
        <v>0</v>
      </c>
      <c r="V1165" s="73">
        <f t="shared" si="706"/>
        <v>0</v>
      </c>
      <c r="W1165" s="73">
        <f t="shared" si="684"/>
        <v>0</v>
      </c>
      <c r="Y1165" s="72">
        <f t="shared" si="687"/>
        <v>0</v>
      </c>
      <c r="Z1165" s="73">
        <f t="shared" si="688"/>
        <v>0</v>
      </c>
      <c r="AA1165" s="58">
        <f t="shared" si="689"/>
        <v>0</v>
      </c>
      <c r="AB1165" s="72">
        <f t="shared" si="690"/>
        <v>0</v>
      </c>
      <c r="AC1165" s="72">
        <f t="shared" si="691"/>
        <v>0</v>
      </c>
      <c r="AD1165" s="73">
        <f t="shared" si="692"/>
        <v>0</v>
      </c>
      <c r="AE1165" s="73">
        <f t="shared" si="693"/>
        <v>0</v>
      </c>
      <c r="AF1165" s="1">
        <f t="shared" si="682"/>
        <v>0</v>
      </c>
      <c r="AH1165" s="1" t="str">
        <f t="shared" si="694"/>
        <v>No</v>
      </c>
    </row>
    <row r="1166" spans="1:34" hidden="1" x14ac:dyDescent="0.2">
      <c r="A1166" s="88">
        <v>1.3470000000000001E-3</v>
      </c>
      <c r="B1166" s="4">
        <f t="shared" si="681"/>
        <v>1.3470000000000001E-3</v>
      </c>
      <c r="C1166"/>
      <c r="D1166" s="213"/>
      <c r="E1166" s="44" t="s">
        <v>21</v>
      </c>
      <c r="F1166" s="14">
        <f t="shared" si="685"/>
        <v>0</v>
      </c>
      <c r="G1166" s="14">
        <f t="shared" si="686"/>
        <v>0</v>
      </c>
      <c r="H1166" s="101" t="str">
        <f>IF(ISNA(VLOOKUP(C1166,[1]Sheet1!$J$2:$J$2999,1,FALSE)),"No","Yes")</f>
        <v>No</v>
      </c>
      <c r="I1166" s="72">
        <f t="shared" si="695"/>
        <v>0</v>
      </c>
      <c r="J1166" s="72">
        <f t="shared" si="696"/>
        <v>0</v>
      </c>
      <c r="K1166" s="72">
        <f t="shared" si="697"/>
        <v>0</v>
      </c>
      <c r="L1166" s="72">
        <f t="shared" si="698"/>
        <v>0</v>
      </c>
      <c r="M1166" s="72">
        <f t="shared" si="699"/>
        <v>0</v>
      </c>
      <c r="N1166" s="72">
        <f t="shared" si="700"/>
        <v>0</v>
      </c>
      <c r="O1166" s="72">
        <f t="shared" si="683"/>
        <v>0</v>
      </c>
      <c r="Q1166" s="73">
        <f t="shared" si="701"/>
        <v>0</v>
      </c>
      <c r="R1166" s="73">
        <f t="shared" si="702"/>
        <v>0</v>
      </c>
      <c r="S1166" s="73">
        <f t="shared" si="703"/>
        <v>0</v>
      </c>
      <c r="T1166" s="73">
        <f t="shared" si="704"/>
        <v>0</v>
      </c>
      <c r="U1166" s="73">
        <f t="shared" si="705"/>
        <v>0</v>
      </c>
      <c r="V1166" s="73">
        <f t="shared" si="706"/>
        <v>0</v>
      </c>
      <c r="W1166" s="73">
        <f t="shared" si="684"/>
        <v>0</v>
      </c>
      <c r="Y1166" s="72">
        <f t="shared" si="687"/>
        <v>0</v>
      </c>
      <c r="Z1166" s="73">
        <f t="shared" si="688"/>
        <v>0</v>
      </c>
      <c r="AA1166" s="58">
        <f t="shared" si="689"/>
        <v>0</v>
      </c>
      <c r="AB1166" s="72">
        <f t="shared" si="690"/>
        <v>0</v>
      </c>
      <c r="AC1166" s="72">
        <f t="shared" si="691"/>
        <v>0</v>
      </c>
      <c r="AD1166" s="73">
        <f t="shared" si="692"/>
        <v>0</v>
      </c>
      <c r="AE1166" s="73">
        <f t="shared" si="693"/>
        <v>0</v>
      </c>
      <c r="AF1166" s="1">
        <f t="shared" si="682"/>
        <v>0</v>
      </c>
      <c r="AH1166" s="1" t="str">
        <f t="shared" si="694"/>
        <v>No</v>
      </c>
    </row>
    <row r="1167" spans="1:34" hidden="1" x14ac:dyDescent="0.2">
      <c r="A1167" s="88">
        <v>1.348E-3</v>
      </c>
      <c r="B1167" s="4">
        <f t="shared" si="681"/>
        <v>1.348E-3</v>
      </c>
      <c r="C1167"/>
      <c r="D1167" s="213"/>
      <c r="E1167" s="44" t="s">
        <v>21</v>
      </c>
      <c r="F1167" s="14">
        <f t="shared" si="685"/>
        <v>0</v>
      </c>
      <c r="G1167" s="14">
        <f t="shared" si="686"/>
        <v>0</v>
      </c>
      <c r="H1167" s="101" t="str">
        <f>IF(ISNA(VLOOKUP(C1167,[1]Sheet1!$J$2:$J$2999,1,FALSE)),"No","Yes")</f>
        <v>No</v>
      </c>
      <c r="I1167" s="72">
        <f t="shared" si="695"/>
        <v>0</v>
      </c>
      <c r="J1167" s="72">
        <f t="shared" si="696"/>
        <v>0</v>
      </c>
      <c r="K1167" s="72">
        <f t="shared" si="697"/>
        <v>0</v>
      </c>
      <c r="L1167" s="72">
        <f t="shared" si="698"/>
        <v>0</v>
      </c>
      <c r="M1167" s="72">
        <f t="shared" si="699"/>
        <v>0</v>
      </c>
      <c r="N1167" s="72">
        <f t="shared" si="700"/>
        <v>0</v>
      </c>
      <c r="O1167" s="72">
        <f t="shared" si="683"/>
        <v>0</v>
      </c>
      <c r="Q1167" s="73">
        <f t="shared" si="701"/>
        <v>0</v>
      </c>
      <c r="R1167" s="73">
        <f t="shared" si="702"/>
        <v>0</v>
      </c>
      <c r="S1167" s="73">
        <f t="shared" si="703"/>
        <v>0</v>
      </c>
      <c r="T1167" s="73">
        <f t="shared" si="704"/>
        <v>0</v>
      </c>
      <c r="U1167" s="73">
        <f t="shared" si="705"/>
        <v>0</v>
      </c>
      <c r="V1167" s="73">
        <f t="shared" si="706"/>
        <v>0</v>
      </c>
      <c r="W1167" s="73">
        <f t="shared" si="684"/>
        <v>0</v>
      </c>
      <c r="Y1167" s="72">
        <f t="shared" si="687"/>
        <v>0</v>
      </c>
      <c r="Z1167" s="73">
        <f t="shared" si="688"/>
        <v>0</v>
      </c>
      <c r="AA1167" s="58">
        <f t="shared" si="689"/>
        <v>0</v>
      </c>
      <c r="AB1167" s="72">
        <f t="shared" si="690"/>
        <v>0</v>
      </c>
      <c r="AC1167" s="72">
        <f t="shared" si="691"/>
        <v>0</v>
      </c>
      <c r="AD1167" s="73">
        <f t="shared" si="692"/>
        <v>0</v>
      </c>
      <c r="AE1167" s="73">
        <f t="shared" si="693"/>
        <v>0</v>
      </c>
      <c r="AF1167" s="1">
        <f t="shared" si="682"/>
        <v>0</v>
      </c>
      <c r="AH1167" s="1" t="str">
        <f t="shared" si="694"/>
        <v>No</v>
      </c>
    </row>
    <row r="1168" spans="1:34" hidden="1" x14ac:dyDescent="0.2">
      <c r="A1168" s="88">
        <v>1.3489999999999999E-3</v>
      </c>
      <c r="B1168" s="4">
        <f t="shared" si="681"/>
        <v>1.3489999999999999E-3</v>
      </c>
      <c r="C1168"/>
      <c r="D1168" s="213"/>
      <c r="E1168" s="44" t="s">
        <v>21</v>
      </c>
      <c r="F1168" s="14">
        <f t="shared" si="685"/>
        <v>0</v>
      </c>
      <c r="G1168" s="14">
        <f t="shared" si="686"/>
        <v>0</v>
      </c>
      <c r="H1168" s="101" t="str">
        <f>IF(ISNA(VLOOKUP(C1168,[1]Sheet1!$J$2:$J$2999,1,FALSE)),"No","Yes")</f>
        <v>No</v>
      </c>
      <c r="I1168" s="72">
        <f t="shared" si="695"/>
        <v>0</v>
      </c>
      <c r="J1168" s="72">
        <f t="shared" si="696"/>
        <v>0</v>
      </c>
      <c r="K1168" s="72">
        <f t="shared" si="697"/>
        <v>0</v>
      </c>
      <c r="L1168" s="72">
        <f t="shared" si="698"/>
        <v>0</v>
      </c>
      <c r="M1168" s="72">
        <f t="shared" si="699"/>
        <v>0</v>
      </c>
      <c r="N1168" s="72">
        <f t="shared" si="700"/>
        <v>0</v>
      </c>
      <c r="O1168" s="72">
        <f t="shared" si="683"/>
        <v>0</v>
      </c>
      <c r="Q1168" s="73">
        <f t="shared" si="701"/>
        <v>0</v>
      </c>
      <c r="R1168" s="73">
        <f t="shared" si="702"/>
        <v>0</v>
      </c>
      <c r="S1168" s="73">
        <f t="shared" si="703"/>
        <v>0</v>
      </c>
      <c r="T1168" s="73">
        <f t="shared" si="704"/>
        <v>0</v>
      </c>
      <c r="U1168" s="73">
        <f t="shared" si="705"/>
        <v>0</v>
      </c>
      <c r="V1168" s="73">
        <f t="shared" si="706"/>
        <v>0</v>
      </c>
      <c r="W1168" s="73">
        <f t="shared" si="684"/>
        <v>0</v>
      </c>
      <c r="Y1168" s="72">
        <f t="shared" si="687"/>
        <v>0</v>
      </c>
      <c r="Z1168" s="73">
        <f t="shared" si="688"/>
        <v>0</v>
      </c>
      <c r="AA1168" s="58">
        <f t="shared" si="689"/>
        <v>0</v>
      </c>
      <c r="AB1168" s="72">
        <f t="shared" si="690"/>
        <v>0</v>
      </c>
      <c r="AC1168" s="72">
        <f t="shared" si="691"/>
        <v>0</v>
      </c>
      <c r="AD1168" s="73">
        <f t="shared" si="692"/>
        <v>0</v>
      </c>
      <c r="AE1168" s="73">
        <f t="shared" si="693"/>
        <v>0</v>
      </c>
      <c r="AF1168" s="1">
        <f t="shared" si="682"/>
        <v>0</v>
      </c>
      <c r="AH1168" s="1" t="str">
        <f t="shared" si="694"/>
        <v>No</v>
      </c>
    </row>
    <row r="1169" spans="1:34" hidden="1" x14ac:dyDescent="0.2">
      <c r="A1169" s="88">
        <v>1.3500000000000001E-3</v>
      </c>
      <c r="B1169" s="4">
        <f t="shared" si="681"/>
        <v>1.3500000000000001E-3</v>
      </c>
      <c r="C1169"/>
      <c r="D1169" s="213"/>
      <c r="E1169" s="44" t="s">
        <v>21</v>
      </c>
      <c r="F1169" s="14">
        <f t="shared" si="685"/>
        <v>0</v>
      </c>
      <c r="G1169" s="14">
        <f t="shared" si="686"/>
        <v>0</v>
      </c>
      <c r="H1169" s="101" t="str">
        <f>IF(ISNA(VLOOKUP(C1169,[1]Sheet1!$J$2:$J$2999,1,FALSE)),"No","Yes")</f>
        <v>No</v>
      </c>
      <c r="I1169" s="72">
        <f t="shared" si="695"/>
        <v>0</v>
      </c>
      <c r="J1169" s="72">
        <f t="shared" si="696"/>
        <v>0</v>
      </c>
      <c r="K1169" s="72">
        <f t="shared" si="697"/>
        <v>0</v>
      </c>
      <c r="L1169" s="72">
        <f t="shared" si="698"/>
        <v>0</v>
      </c>
      <c r="M1169" s="72">
        <f t="shared" si="699"/>
        <v>0</v>
      </c>
      <c r="N1169" s="72">
        <f t="shared" si="700"/>
        <v>0</v>
      </c>
      <c r="O1169" s="72">
        <f t="shared" si="683"/>
        <v>0</v>
      </c>
      <c r="Q1169" s="73">
        <f t="shared" si="701"/>
        <v>0</v>
      </c>
      <c r="R1169" s="73">
        <f t="shared" si="702"/>
        <v>0</v>
      </c>
      <c r="S1169" s="73">
        <f t="shared" si="703"/>
        <v>0</v>
      </c>
      <c r="T1169" s="73">
        <f t="shared" si="704"/>
        <v>0</v>
      </c>
      <c r="U1169" s="73">
        <f t="shared" si="705"/>
        <v>0</v>
      </c>
      <c r="V1169" s="73">
        <f t="shared" si="706"/>
        <v>0</v>
      </c>
      <c r="W1169" s="73">
        <f t="shared" si="684"/>
        <v>0</v>
      </c>
      <c r="Y1169" s="72">
        <f t="shared" si="687"/>
        <v>0</v>
      </c>
      <c r="Z1169" s="73">
        <f t="shared" si="688"/>
        <v>0</v>
      </c>
      <c r="AA1169" s="58">
        <f t="shared" si="689"/>
        <v>0</v>
      </c>
      <c r="AB1169" s="72">
        <f t="shared" si="690"/>
        <v>0</v>
      </c>
      <c r="AC1169" s="72">
        <f t="shared" si="691"/>
        <v>0</v>
      </c>
      <c r="AD1169" s="73">
        <f t="shared" si="692"/>
        <v>0</v>
      </c>
      <c r="AE1169" s="73">
        <f t="shared" si="693"/>
        <v>0</v>
      </c>
      <c r="AF1169" s="1">
        <f t="shared" si="682"/>
        <v>0</v>
      </c>
      <c r="AH1169" s="1" t="str">
        <f t="shared" si="694"/>
        <v>No</v>
      </c>
    </row>
    <row r="1170" spans="1:34" hidden="1" x14ac:dyDescent="0.2">
      <c r="A1170" s="88">
        <v>1.351E-3</v>
      </c>
      <c r="B1170" s="4">
        <f t="shared" si="681"/>
        <v>1.351E-3</v>
      </c>
      <c r="C1170"/>
      <c r="D1170" s="213"/>
      <c r="E1170" s="44" t="s">
        <v>21</v>
      </c>
      <c r="F1170" s="14">
        <f t="shared" si="685"/>
        <v>0</v>
      </c>
      <c r="G1170" s="14">
        <f t="shared" si="686"/>
        <v>0</v>
      </c>
      <c r="H1170" s="101" t="str">
        <f>IF(ISNA(VLOOKUP(C1170,[1]Sheet1!$J$2:$J$2999,1,FALSE)),"No","Yes")</f>
        <v>No</v>
      </c>
      <c r="I1170" s="72">
        <f t="shared" si="695"/>
        <v>0</v>
      </c>
      <c r="J1170" s="72">
        <f t="shared" si="696"/>
        <v>0</v>
      </c>
      <c r="K1170" s="72">
        <f t="shared" si="697"/>
        <v>0</v>
      </c>
      <c r="L1170" s="72">
        <f t="shared" si="698"/>
        <v>0</v>
      </c>
      <c r="M1170" s="72">
        <f t="shared" si="699"/>
        <v>0</v>
      </c>
      <c r="N1170" s="72">
        <f t="shared" si="700"/>
        <v>0</v>
      </c>
      <c r="O1170" s="72">
        <f t="shared" si="683"/>
        <v>0</v>
      </c>
      <c r="Q1170" s="73">
        <f t="shared" si="701"/>
        <v>0</v>
      </c>
      <c r="R1170" s="73">
        <f t="shared" si="702"/>
        <v>0</v>
      </c>
      <c r="S1170" s="73">
        <f t="shared" si="703"/>
        <v>0</v>
      </c>
      <c r="T1170" s="73">
        <f t="shared" si="704"/>
        <v>0</v>
      </c>
      <c r="U1170" s="73">
        <f t="shared" si="705"/>
        <v>0</v>
      </c>
      <c r="V1170" s="73">
        <f t="shared" si="706"/>
        <v>0</v>
      </c>
      <c r="W1170" s="73">
        <f t="shared" si="684"/>
        <v>0</v>
      </c>
      <c r="Y1170" s="72">
        <f t="shared" si="687"/>
        <v>0</v>
      </c>
      <c r="Z1170" s="73">
        <f t="shared" si="688"/>
        <v>0</v>
      </c>
      <c r="AA1170" s="58">
        <f t="shared" si="689"/>
        <v>0</v>
      </c>
      <c r="AB1170" s="72">
        <f t="shared" si="690"/>
        <v>0</v>
      </c>
      <c r="AC1170" s="72">
        <f t="shared" si="691"/>
        <v>0</v>
      </c>
      <c r="AD1170" s="73">
        <f t="shared" si="692"/>
        <v>0</v>
      </c>
      <c r="AE1170" s="73">
        <f t="shared" si="693"/>
        <v>0</v>
      </c>
      <c r="AF1170" s="1">
        <f t="shared" si="682"/>
        <v>0</v>
      </c>
      <c r="AH1170" s="1" t="str">
        <f t="shared" si="694"/>
        <v>No</v>
      </c>
    </row>
    <row r="1171" spans="1:34" hidden="1" x14ac:dyDescent="0.2">
      <c r="A1171" s="88">
        <v>1.3519999999999999E-3</v>
      </c>
      <c r="B1171" s="4">
        <f t="shared" si="681"/>
        <v>1.3519999999999999E-3</v>
      </c>
      <c r="C1171"/>
      <c r="D1171" s="213"/>
      <c r="E1171" s="44" t="s">
        <v>21</v>
      </c>
      <c r="F1171" s="14">
        <f t="shared" si="685"/>
        <v>0</v>
      </c>
      <c r="G1171" s="14">
        <f t="shared" si="686"/>
        <v>0</v>
      </c>
      <c r="H1171" s="101" t="str">
        <f>IF(ISNA(VLOOKUP(C1171,[1]Sheet1!$J$2:$J$2999,1,FALSE)),"No","Yes")</f>
        <v>No</v>
      </c>
      <c r="I1171" s="72">
        <f t="shared" si="695"/>
        <v>0</v>
      </c>
      <c r="J1171" s="72">
        <f t="shared" si="696"/>
        <v>0</v>
      </c>
      <c r="K1171" s="72">
        <f t="shared" si="697"/>
        <v>0</v>
      </c>
      <c r="L1171" s="72">
        <f t="shared" si="698"/>
        <v>0</v>
      </c>
      <c r="M1171" s="72">
        <f t="shared" si="699"/>
        <v>0</v>
      </c>
      <c r="N1171" s="72">
        <f t="shared" si="700"/>
        <v>0</v>
      </c>
      <c r="O1171" s="72">
        <f t="shared" si="683"/>
        <v>0</v>
      </c>
      <c r="Q1171" s="73">
        <f t="shared" si="701"/>
        <v>0</v>
      </c>
      <c r="R1171" s="73">
        <f t="shared" si="702"/>
        <v>0</v>
      </c>
      <c r="S1171" s="73">
        <f t="shared" si="703"/>
        <v>0</v>
      </c>
      <c r="T1171" s="73">
        <f t="shared" si="704"/>
        <v>0</v>
      </c>
      <c r="U1171" s="73">
        <f t="shared" si="705"/>
        <v>0</v>
      </c>
      <c r="V1171" s="73">
        <f t="shared" si="706"/>
        <v>0</v>
      </c>
      <c r="W1171" s="73">
        <f t="shared" si="684"/>
        <v>0</v>
      </c>
      <c r="Y1171" s="72">
        <f t="shared" si="687"/>
        <v>0</v>
      </c>
      <c r="Z1171" s="73">
        <f t="shared" si="688"/>
        <v>0</v>
      </c>
      <c r="AA1171" s="58">
        <f t="shared" si="689"/>
        <v>0</v>
      </c>
      <c r="AB1171" s="72">
        <f t="shared" si="690"/>
        <v>0</v>
      </c>
      <c r="AC1171" s="72">
        <f t="shared" si="691"/>
        <v>0</v>
      </c>
      <c r="AD1171" s="73">
        <f t="shared" si="692"/>
        <v>0</v>
      </c>
      <c r="AE1171" s="73">
        <f t="shared" si="693"/>
        <v>0</v>
      </c>
      <c r="AF1171" s="1">
        <f t="shared" si="682"/>
        <v>0</v>
      </c>
      <c r="AH1171" s="1" t="str">
        <f t="shared" si="694"/>
        <v>No</v>
      </c>
    </row>
    <row r="1172" spans="1:34" hidden="1" x14ac:dyDescent="0.2">
      <c r="A1172" s="88">
        <v>1.353E-3</v>
      </c>
      <c r="B1172" s="4">
        <f t="shared" si="681"/>
        <v>1.353E-3</v>
      </c>
      <c r="C1172"/>
      <c r="D1172" s="213"/>
      <c r="E1172" s="44" t="s">
        <v>21</v>
      </c>
      <c r="F1172" s="14">
        <f t="shared" si="685"/>
        <v>0</v>
      </c>
      <c r="G1172" s="14">
        <f t="shared" si="686"/>
        <v>0</v>
      </c>
      <c r="H1172" s="101" t="str">
        <f>IF(ISNA(VLOOKUP(C1172,[1]Sheet1!$J$2:$J$2999,1,FALSE)),"No","Yes")</f>
        <v>No</v>
      </c>
      <c r="I1172" s="72">
        <f t="shared" si="695"/>
        <v>0</v>
      </c>
      <c r="J1172" s="72">
        <f t="shared" si="696"/>
        <v>0</v>
      </c>
      <c r="K1172" s="72">
        <f t="shared" si="697"/>
        <v>0</v>
      </c>
      <c r="L1172" s="72">
        <f t="shared" si="698"/>
        <v>0</v>
      </c>
      <c r="M1172" s="72">
        <f t="shared" si="699"/>
        <v>0</v>
      </c>
      <c r="N1172" s="72">
        <f t="shared" si="700"/>
        <v>0</v>
      </c>
      <c r="O1172" s="72">
        <f t="shared" si="683"/>
        <v>0</v>
      </c>
      <c r="Q1172" s="73">
        <f t="shared" si="701"/>
        <v>0</v>
      </c>
      <c r="R1172" s="73">
        <f t="shared" si="702"/>
        <v>0</v>
      </c>
      <c r="S1172" s="73">
        <f t="shared" si="703"/>
        <v>0</v>
      </c>
      <c r="T1172" s="73">
        <f t="shared" si="704"/>
        <v>0</v>
      </c>
      <c r="U1172" s="73">
        <f t="shared" si="705"/>
        <v>0</v>
      </c>
      <c r="V1172" s="73">
        <f t="shared" si="706"/>
        <v>0</v>
      </c>
      <c r="W1172" s="73">
        <f t="shared" si="684"/>
        <v>0</v>
      </c>
      <c r="Y1172" s="72">
        <f t="shared" si="687"/>
        <v>0</v>
      </c>
      <c r="Z1172" s="73">
        <f t="shared" si="688"/>
        <v>0</v>
      </c>
      <c r="AA1172" s="58">
        <f t="shared" si="689"/>
        <v>0</v>
      </c>
      <c r="AB1172" s="72">
        <f t="shared" si="690"/>
        <v>0</v>
      </c>
      <c r="AC1172" s="72">
        <f t="shared" si="691"/>
        <v>0</v>
      </c>
      <c r="AD1172" s="73">
        <f t="shared" si="692"/>
        <v>0</v>
      </c>
      <c r="AE1172" s="73">
        <f t="shared" si="693"/>
        <v>0</v>
      </c>
      <c r="AF1172" s="1">
        <f t="shared" si="682"/>
        <v>0</v>
      </c>
      <c r="AH1172" s="1" t="str">
        <f t="shared" si="694"/>
        <v>No</v>
      </c>
    </row>
    <row r="1173" spans="1:34" hidden="1" x14ac:dyDescent="0.2">
      <c r="A1173" s="88">
        <v>1.354E-3</v>
      </c>
      <c r="B1173" s="4">
        <f t="shared" si="681"/>
        <v>1.354E-3</v>
      </c>
      <c r="C1173"/>
      <c r="D1173" s="213"/>
      <c r="E1173" s="44" t="s">
        <v>21</v>
      </c>
      <c r="F1173" s="14">
        <f t="shared" si="685"/>
        <v>0</v>
      </c>
      <c r="G1173" s="14">
        <f t="shared" si="686"/>
        <v>0</v>
      </c>
      <c r="H1173" s="101" t="str">
        <f>IF(ISNA(VLOOKUP(C1173,[1]Sheet1!$J$2:$J$2999,1,FALSE)),"No","Yes")</f>
        <v>No</v>
      </c>
      <c r="I1173" s="72">
        <f t="shared" si="695"/>
        <v>0</v>
      </c>
      <c r="J1173" s="72">
        <f t="shared" si="696"/>
        <v>0</v>
      </c>
      <c r="K1173" s="72">
        <f t="shared" si="697"/>
        <v>0</v>
      </c>
      <c r="L1173" s="72">
        <f t="shared" si="698"/>
        <v>0</v>
      </c>
      <c r="M1173" s="72">
        <f t="shared" si="699"/>
        <v>0</v>
      </c>
      <c r="N1173" s="72">
        <f t="shared" si="700"/>
        <v>0</v>
      </c>
      <c r="O1173" s="72">
        <f t="shared" si="683"/>
        <v>0</v>
      </c>
      <c r="Q1173" s="73">
        <f t="shared" si="701"/>
        <v>0</v>
      </c>
      <c r="R1173" s="73">
        <f t="shared" si="702"/>
        <v>0</v>
      </c>
      <c r="S1173" s="73">
        <f t="shared" si="703"/>
        <v>0</v>
      </c>
      <c r="T1173" s="73">
        <f t="shared" si="704"/>
        <v>0</v>
      </c>
      <c r="U1173" s="73">
        <f t="shared" si="705"/>
        <v>0</v>
      </c>
      <c r="V1173" s="73">
        <f t="shared" si="706"/>
        <v>0</v>
      </c>
      <c r="W1173" s="73">
        <f t="shared" si="684"/>
        <v>0</v>
      </c>
      <c r="Y1173" s="72">
        <f t="shared" si="687"/>
        <v>0</v>
      </c>
      <c r="Z1173" s="73">
        <f t="shared" si="688"/>
        <v>0</v>
      </c>
      <c r="AA1173" s="58">
        <f t="shared" si="689"/>
        <v>0</v>
      </c>
      <c r="AB1173" s="72">
        <f t="shared" si="690"/>
        <v>0</v>
      </c>
      <c r="AC1173" s="72">
        <f t="shared" si="691"/>
        <v>0</v>
      </c>
      <c r="AD1173" s="73">
        <f t="shared" si="692"/>
        <v>0</v>
      </c>
      <c r="AE1173" s="73">
        <f t="shared" si="693"/>
        <v>0</v>
      </c>
      <c r="AF1173" s="1">
        <f t="shared" si="682"/>
        <v>0</v>
      </c>
      <c r="AH1173" s="1" t="str">
        <f t="shared" si="694"/>
        <v>No</v>
      </c>
    </row>
    <row r="1174" spans="1:34" hidden="1" x14ac:dyDescent="0.2">
      <c r="A1174" s="88">
        <v>1.3550000000000001E-3</v>
      </c>
      <c r="B1174" s="4">
        <f t="shared" si="681"/>
        <v>1.3550000000000001E-3</v>
      </c>
      <c r="C1174"/>
      <c r="D1174" s="213"/>
      <c r="E1174" s="44" t="s">
        <v>21</v>
      </c>
      <c r="F1174" s="14">
        <f t="shared" si="685"/>
        <v>0</v>
      </c>
      <c r="G1174" s="14">
        <f t="shared" si="686"/>
        <v>0</v>
      </c>
      <c r="H1174" s="101" t="str">
        <f>IF(ISNA(VLOOKUP(C1174,[1]Sheet1!$J$2:$J$2999,1,FALSE)),"No","Yes")</f>
        <v>No</v>
      </c>
      <c r="I1174" s="72">
        <f t="shared" si="695"/>
        <v>0</v>
      </c>
      <c r="J1174" s="72">
        <f t="shared" si="696"/>
        <v>0</v>
      </c>
      <c r="K1174" s="72">
        <f t="shared" si="697"/>
        <v>0</v>
      </c>
      <c r="L1174" s="72">
        <f t="shared" si="698"/>
        <v>0</v>
      </c>
      <c r="M1174" s="72">
        <f t="shared" si="699"/>
        <v>0</v>
      </c>
      <c r="N1174" s="72">
        <f t="shared" si="700"/>
        <v>0</v>
      </c>
      <c r="O1174" s="72">
        <f t="shared" si="683"/>
        <v>0</v>
      </c>
      <c r="Q1174" s="73">
        <f t="shared" si="701"/>
        <v>0</v>
      </c>
      <c r="R1174" s="73">
        <f t="shared" si="702"/>
        <v>0</v>
      </c>
      <c r="S1174" s="73">
        <f t="shared" si="703"/>
        <v>0</v>
      </c>
      <c r="T1174" s="73">
        <f t="shared" si="704"/>
        <v>0</v>
      </c>
      <c r="U1174" s="73">
        <f t="shared" si="705"/>
        <v>0</v>
      </c>
      <c r="V1174" s="73">
        <f t="shared" si="706"/>
        <v>0</v>
      </c>
      <c r="W1174" s="73">
        <f t="shared" si="684"/>
        <v>0</v>
      </c>
      <c r="Y1174" s="72">
        <f t="shared" si="687"/>
        <v>0</v>
      </c>
      <c r="Z1174" s="73">
        <f t="shared" si="688"/>
        <v>0</v>
      </c>
      <c r="AA1174" s="58">
        <f t="shared" si="689"/>
        <v>0</v>
      </c>
      <c r="AB1174" s="72">
        <f t="shared" si="690"/>
        <v>0</v>
      </c>
      <c r="AC1174" s="72">
        <f t="shared" si="691"/>
        <v>0</v>
      </c>
      <c r="AD1174" s="73">
        <f t="shared" si="692"/>
        <v>0</v>
      </c>
      <c r="AE1174" s="73">
        <f t="shared" si="693"/>
        <v>0</v>
      </c>
      <c r="AF1174" s="1">
        <f t="shared" si="682"/>
        <v>0</v>
      </c>
      <c r="AH1174" s="1" t="str">
        <f t="shared" si="694"/>
        <v>No</v>
      </c>
    </row>
    <row r="1175" spans="1:34" hidden="1" x14ac:dyDescent="0.2">
      <c r="A1175" s="88">
        <v>1.356E-3</v>
      </c>
      <c r="B1175" s="4">
        <f t="shared" si="681"/>
        <v>1.356E-3</v>
      </c>
      <c r="C1175"/>
      <c r="D1175" s="213"/>
      <c r="E1175" s="44" t="s">
        <v>21</v>
      </c>
      <c r="F1175" s="14">
        <f t="shared" si="685"/>
        <v>0</v>
      </c>
      <c r="G1175" s="14">
        <f t="shared" si="686"/>
        <v>0</v>
      </c>
      <c r="H1175" s="101" t="str">
        <f>IF(ISNA(VLOOKUP(C1175,[1]Sheet1!$J$2:$J$2999,1,FALSE)),"No","Yes")</f>
        <v>No</v>
      </c>
      <c r="I1175" s="72">
        <f t="shared" si="695"/>
        <v>0</v>
      </c>
      <c r="J1175" s="72">
        <f t="shared" si="696"/>
        <v>0</v>
      </c>
      <c r="K1175" s="72">
        <f t="shared" si="697"/>
        <v>0</v>
      </c>
      <c r="L1175" s="72">
        <f t="shared" si="698"/>
        <v>0</v>
      </c>
      <c r="M1175" s="72">
        <f t="shared" si="699"/>
        <v>0</v>
      </c>
      <c r="N1175" s="72">
        <f t="shared" si="700"/>
        <v>0</v>
      </c>
      <c r="O1175" s="72">
        <f t="shared" si="683"/>
        <v>0</v>
      </c>
      <c r="Q1175" s="73">
        <f t="shared" si="701"/>
        <v>0</v>
      </c>
      <c r="R1175" s="73">
        <f t="shared" si="702"/>
        <v>0</v>
      </c>
      <c r="S1175" s="73">
        <f t="shared" si="703"/>
        <v>0</v>
      </c>
      <c r="T1175" s="73">
        <f t="shared" si="704"/>
        <v>0</v>
      </c>
      <c r="U1175" s="73">
        <f t="shared" si="705"/>
        <v>0</v>
      </c>
      <c r="V1175" s="73">
        <f t="shared" si="706"/>
        <v>0</v>
      </c>
      <c r="W1175" s="73">
        <f t="shared" si="684"/>
        <v>0</v>
      </c>
      <c r="Y1175" s="72">
        <f t="shared" si="687"/>
        <v>0</v>
      </c>
      <c r="Z1175" s="73">
        <f t="shared" si="688"/>
        <v>0</v>
      </c>
      <c r="AA1175" s="58">
        <f t="shared" si="689"/>
        <v>0</v>
      </c>
      <c r="AB1175" s="72">
        <f t="shared" si="690"/>
        <v>0</v>
      </c>
      <c r="AC1175" s="72">
        <f t="shared" si="691"/>
        <v>0</v>
      </c>
      <c r="AD1175" s="73">
        <f t="shared" si="692"/>
        <v>0</v>
      </c>
      <c r="AE1175" s="73">
        <f t="shared" si="693"/>
        <v>0</v>
      </c>
      <c r="AF1175" s="1">
        <f t="shared" si="682"/>
        <v>0</v>
      </c>
      <c r="AH1175" s="1" t="str">
        <f t="shared" si="694"/>
        <v>No</v>
      </c>
    </row>
    <row r="1176" spans="1:34" hidden="1" x14ac:dyDescent="0.2">
      <c r="A1176" s="88">
        <v>1.3570000000000001E-3</v>
      </c>
      <c r="B1176" s="4">
        <f t="shared" si="681"/>
        <v>1.3570000000000001E-3</v>
      </c>
      <c r="C1176"/>
      <c r="D1176" s="213"/>
      <c r="E1176" s="44" t="s">
        <v>21</v>
      </c>
      <c r="F1176" s="14">
        <f t="shared" si="685"/>
        <v>0</v>
      </c>
      <c r="G1176" s="14">
        <f t="shared" si="686"/>
        <v>0</v>
      </c>
      <c r="H1176" s="101" t="str">
        <f>IF(ISNA(VLOOKUP(C1176,[1]Sheet1!$J$2:$J$2999,1,FALSE)),"No","Yes")</f>
        <v>No</v>
      </c>
      <c r="I1176" s="72">
        <f t="shared" si="695"/>
        <v>0</v>
      </c>
      <c r="J1176" s="72">
        <f t="shared" si="696"/>
        <v>0</v>
      </c>
      <c r="K1176" s="72">
        <f t="shared" si="697"/>
        <v>0</v>
      </c>
      <c r="L1176" s="72">
        <f t="shared" si="698"/>
        <v>0</v>
      </c>
      <c r="M1176" s="72">
        <f t="shared" si="699"/>
        <v>0</v>
      </c>
      <c r="N1176" s="72">
        <f t="shared" si="700"/>
        <v>0</v>
      </c>
      <c r="O1176" s="72">
        <f t="shared" si="683"/>
        <v>0</v>
      </c>
      <c r="Q1176" s="73">
        <f t="shared" si="701"/>
        <v>0</v>
      </c>
      <c r="R1176" s="73">
        <f t="shared" si="702"/>
        <v>0</v>
      </c>
      <c r="S1176" s="73">
        <f t="shared" si="703"/>
        <v>0</v>
      </c>
      <c r="T1176" s="73">
        <f t="shared" si="704"/>
        <v>0</v>
      </c>
      <c r="U1176" s="73">
        <f t="shared" si="705"/>
        <v>0</v>
      </c>
      <c r="V1176" s="73">
        <f t="shared" si="706"/>
        <v>0</v>
      </c>
      <c r="W1176" s="73">
        <f t="shared" si="684"/>
        <v>0</v>
      </c>
      <c r="Y1176" s="72">
        <f t="shared" si="687"/>
        <v>0</v>
      </c>
      <c r="Z1176" s="73">
        <f t="shared" si="688"/>
        <v>0</v>
      </c>
      <c r="AA1176" s="58">
        <f t="shared" si="689"/>
        <v>0</v>
      </c>
      <c r="AB1176" s="72">
        <f t="shared" si="690"/>
        <v>0</v>
      </c>
      <c r="AC1176" s="72">
        <f t="shared" si="691"/>
        <v>0</v>
      </c>
      <c r="AD1176" s="73">
        <f t="shared" si="692"/>
        <v>0</v>
      </c>
      <c r="AE1176" s="73">
        <f t="shared" si="693"/>
        <v>0</v>
      </c>
      <c r="AF1176" s="1">
        <f t="shared" si="682"/>
        <v>0</v>
      </c>
      <c r="AH1176" s="1" t="str">
        <f t="shared" si="694"/>
        <v>No</v>
      </c>
    </row>
    <row r="1177" spans="1:34" hidden="1" x14ac:dyDescent="0.2">
      <c r="A1177" s="88">
        <v>1.358E-3</v>
      </c>
      <c r="B1177" s="4">
        <f t="shared" si="681"/>
        <v>1.358E-3</v>
      </c>
      <c r="C1177"/>
      <c r="D1177" s="213"/>
      <c r="E1177" s="44" t="s">
        <v>21</v>
      </c>
      <c r="F1177" s="14">
        <f t="shared" si="685"/>
        <v>0</v>
      </c>
      <c r="G1177" s="14">
        <f t="shared" si="686"/>
        <v>0</v>
      </c>
      <c r="H1177" s="101" t="str">
        <f>IF(ISNA(VLOOKUP(C1177,[1]Sheet1!$J$2:$J$2999,1,FALSE)),"No","Yes")</f>
        <v>No</v>
      </c>
      <c r="I1177" s="72">
        <f t="shared" si="695"/>
        <v>0</v>
      </c>
      <c r="J1177" s="72">
        <f t="shared" si="696"/>
        <v>0</v>
      </c>
      <c r="K1177" s="72">
        <f t="shared" si="697"/>
        <v>0</v>
      </c>
      <c r="L1177" s="72">
        <f t="shared" si="698"/>
        <v>0</v>
      </c>
      <c r="M1177" s="72">
        <f t="shared" si="699"/>
        <v>0</v>
      </c>
      <c r="N1177" s="72">
        <f t="shared" si="700"/>
        <v>0</v>
      </c>
      <c r="O1177" s="72">
        <f t="shared" si="683"/>
        <v>0</v>
      </c>
      <c r="Q1177" s="73">
        <f t="shared" si="701"/>
        <v>0</v>
      </c>
      <c r="R1177" s="73">
        <f t="shared" si="702"/>
        <v>0</v>
      </c>
      <c r="S1177" s="73">
        <f t="shared" si="703"/>
        <v>0</v>
      </c>
      <c r="T1177" s="73">
        <f t="shared" si="704"/>
        <v>0</v>
      </c>
      <c r="U1177" s="73">
        <f t="shared" si="705"/>
        <v>0</v>
      </c>
      <c r="V1177" s="73">
        <f t="shared" si="706"/>
        <v>0</v>
      </c>
      <c r="W1177" s="73">
        <f t="shared" si="684"/>
        <v>0</v>
      </c>
      <c r="Y1177" s="72">
        <f t="shared" si="687"/>
        <v>0</v>
      </c>
      <c r="Z1177" s="73">
        <f t="shared" si="688"/>
        <v>0</v>
      </c>
      <c r="AA1177" s="58">
        <f t="shared" si="689"/>
        <v>0</v>
      </c>
      <c r="AB1177" s="72">
        <f t="shared" si="690"/>
        <v>0</v>
      </c>
      <c r="AC1177" s="72">
        <f t="shared" si="691"/>
        <v>0</v>
      </c>
      <c r="AD1177" s="73">
        <f t="shared" si="692"/>
        <v>0</v>
      </c>
      <c r="AE1177" s="73">
        <f t="shared" si="693"/>
        <v>0</v>
      </c>
      <c r="AF1177" s="1">
        <f t="shared" si="682"/>
        <v>0</v>
      </c>
      <c r="AH1177" s="1" t="str">
        <f t="shared" si="694"/>
        <v>No</v>
      </c>
    </row>
    <row r="1178" spans="1:34" hidden="1" x14ac:dyDescent="0.2">
      <c r="A1178" s="88">
        <v>1.359E-3</v>
      </c>
      <c r="B1178" s="4">
        <f t="shared" si="681"/>
        <v>1.359E-3</v>
      </c>
      <c r="C1178"/>
      <c r="D1178" s="213"/>
      <c r="E1178" s="44" t="s">
        <v>21</v>
      </c>
      <c r="F1178" s="14">
        <f t="shared" si="685"/>
        <v>0</v>
      </c>
      <c r="G1178" s="14">
        <f t="shared" si="686"/>
        <v>0</v>
      </c>
      <c r="H1178" s="101" t="str">
        <f>IF(ISNA(VLOOKUP(C1178,[1]Sheet1!$J$2:$J$2999,1,FALSE)),"No","Yes")</f>
        <v>No</v>
      </c>
      <c r="I1178" s="72">
        <f t="shared" si="695"/>
        <v>0</v>
      </c>
      <c r="J1178" s="72">
        <f t="shared" si="696"/>
        <v>0</v>
      </c>
      <c r="K1178" s="72">
        <f t="shared" si="697"/>
        <v>0</v>
      </c>
      <c r="L1178" s="72">
        <f t="shared" si="698"/>
        <v>0</v>
      </c>
      <c r="M1178" s="72">
        <f t="shared" si="699"/>
        <v>0</v>
      </c>
      <c r="N1178" s="72">
        <f t="shared" si="700"/>
        <v>0</v>
      </c>
      <c r="O1178" s="72">
        <f t="shared" si="683"/>
        <v>0</v>
      </c>
      <c r="Q1178" s="73">
        <f t="shared" si="701"/>
        <v>0</v>
      </c>
      <c r="R1178" s="73">
        <f t="shared" si="702"/>
        <v>0</v>
      </c>
      <c r="S1178" s="73">
        <f t="shared" si="703"/>
        <v>0</v>
      </c>
      <c r="T1178" s="73">
        <f t="shared" si="704"/>
        <v>0</v>
      </c>
      <c r="U1178" s="73">
        <f t="shared" si="705"/>
        <v>0</v>
      </c>
      <c r="V1178" s="73">
        <f t="shared" si="706"/>
        <v>0</v>
      </c>
      <c r="W1178" s="73">
        <f t="shared" si="684"/>
        <v>0</v>
      </c>
      <c r="Y1178" s="72">
        <f t="shared" si="687"/>
        <v>0</v>
      </c>
      <c r="Z1178" s="73">
        <f t="shared" si="688"/>
        <v>0</v>
      </c>
      <c r="AA1178" s="58">
        <f t="shared" si="689"/>
        <v>0</v>
      </c>
      <c r="AB1178" s="72">
        <f t="shared" si="690"/>
        <v>0</v>
      </c>
      <c r="AC1178" s="72">
        <f t="shared" si="691"/>
        <v>0</v>
      </c>
      <c r="AD1178" s="73">
        <f t="shared" si="692"/>
        <v>0</v>
      </c>
      <c r="AE1178" s="73">
        <f t="shared" si="693"/>
        <v>0</v>
      </c>
      <c r="AF1178" s="1">
        <f t="shared" si="682"/>
        <v>0</v>
      </c>
      <c r="AH1178" s="1" t="str">
        <f t="shared" si="694"/>
        <v>No</v>
      </c>
    </row>
    <row r="1179" spans="1:34" hidden="1" x14ac:dyDescent="0.2">
      <c r="A1179" s="88">
        <v>1.3600000000000001E-3</v>
      </c>
      <c r="B1179" s="4">
        <f t="shared" si="681"/>
        <v>1.3600000000000001E-3</v>
      </c>
      <c r="C1179"/>
      <c r="D1179" s="213"/>
      <c r="E1179" s="44" t="s">
        <v>21</v>
      </c>
      <c r="F1179" s="14">
        <f t="shared" si="685"/>
        <v>0</v>
      </c>
      <c r="G1179" s="14">
        <f t="shared" si="686"/>
        <v>0</v>
      </c>
      <c r="H1179" s="101" t="str">
        <f>IF(ISNA(VLOOKUP(C1179,[1]Sheet1!$J$2:$J$2999,1,FALSE)),"No","Yes")</f>
        <v>No</v>
      </c>
      <c r="I1179" s="72">
        <f t="shared" si="695"/>
        <v>0</v>
      </c>
      <c r="J1179" s="72">
        <f t="shared" si="696"/>
        <v>0</v>
      </c>
      <c r="K1179" s="72">
        <f t="shared" si="697"/>
        <v>0</v>
      </c>
      <c r="L1179" s="72">
        <f t="shared" si="698"/>
        <v>0</v>
      </c>
      <c r="M1179" s="72">
        <f t="shared" si="699"/>
        <v>0</v>
      </c>
      <c r="N1179" s="72">
        <f t="shared" si="700"/>
        <v>0</v>
      </c>
      <c r="O1179" s="72">
        <f t="shared" si="683"/>
        <v>0</v>
      </c>
      <c r="Q1179" s="73">
        <f t="shared" si="701"/>
        <v>0</v>
      </c>
      <c r="R1179" s="73">
        <f t="shared" si="702"/>
        <v>0</v>
      </c>
      <c r="S1179" s="73">
        <f t="shared" si="703"/>
        <v>0</v>
      </c>
      <c r="T1179" s="73">
        <f t="shared" si="704"/>
        <v>0</v>
      </c>
      <c r="U1179" s="73">
        <f t="shared" si="705"/>
        <v>0</v>
      </c>
      <c r="V1179" s="73">
        <f t="shared" si="706"/>
        <v>0</v>
      </c>
      <c r="W1179" s="73">
        <f t="shared" si="684"/>
        <v>0</v>
      </c>
      <c r="Y1179" s="72">
        <f t="shared" si="687"/>
        <v>0</v>
      </c>
      <c r="Z1179" s="73">
        <f t="shared" si="688"/>
        <v>0</v>
      </c>
      <c r="AA1179" s="58">
        <f t="shared" si="689"/>
        <v>0</v>
      </c>
      <c r="AB1179" s="72">
        <f t="shared" si="690"/>
        <v>0</v>
      </c>
      <c r="AC1179" s="72">
        <f t="shared" si="691"/>
        <v>0</v>
      </c>
      <c r="AD1179" s="73">
        <f t="shared" si="692"/>
        <v>0</v>
      </c>
      <c r="AE1179" s="73">
        <f t="shared" si="693"/>
        <v>0</v>
      </c>
      <c r="AF1179" s="1">
        <f t="shared" si="682"/>
        <v>0</v>
      </c>
      <c r="AH1179" s="1" t="str">
        <f t="shared" si="694"/>
        <v>No</v>
      </c>
    </row>
    <row r="1180" spans="1:34" hidden="1" x14ac:dyDescent="0.2">
      <c r="A1180" s="88">
        <v>1.361E-3</v>
      </c>
      <c r="B1180" s="4">
        <f t="shared" si="681"/>
        <v>1.361E-3</v>
      </c>
      <c r="C1180"/>
      <c r="D1180" s="213"/>
      <c r="E1180" s="44" t="s">
        <v>21</v>
      </c>
      <c r="F1180" s="14">
        <f t="shared" si="685"/>
        <v>0</v>
      </c>
      <c r="G1180" s="14">
        <f t="shared" si="686"/>
        <v>0</v>
      </c>
      <c r="H1180" s="101" t="str">
        <f>IF(ISNA(VLOOKUP(C1180,[1]Sheet1!$J$2:$J$2999,1,FALSE)),"No","Yes")</f>
        <v>No</v>
      </c>
      <c r="I1180" s="72">
        <f t="shared" si="695"/>
        <v>0</v>
      </c>
      <c r="J1180" s="72">
        <f t="shared" si="696"/>
        <v>0</v>
      </c>
      <c r="K1180" s="72">
        <f t="shared" si="697"/>
        <v>0</v>
      </c>
      <c r="L1180" s="72">
        <f t="shared" si="698"/>
        <v>0</v>
      </c>
      <c r="M1180" s="72">
        <f t="shared" si="699"/>
        <v>0</v>
      </c>
      <c r="N1180" s="72">
        <f t="shared" si="700"/>
        <v>0</v>
      </c>
      <c r="O1180" s="72">
        <f t="shared" si="683"/>
        <v>0</v>
      </c>
      <c r="Q1180" s="73">
        <f t="shared" si="701"/>
        <v>0</v>
      </c>
      <c r="R1180" s="73">
        <f t="shared" si="702"/>
        <v>0</v>
      </c>
      <c r="S1180" s="73">
        <f t="shared" si="703"/>
        <v>0</v>
      </c>
      <c r="T1180" s="73">
        <f t="shared" si="704"/>
        <v>0</v>
      </c>
      <c r="U1180" s="73">
        <f t="shared" si="705"/>
        <v>0</v>
      </c>
      <c r="V1180" s="73">
        <f t="shared" si="706"/>
        <v>0</v>
      </c>
      <c r="W1180" s="73">
        <f t="shared" si="684"/>
        <v>0</v>
      </c>
      <c r="Y1180" s="72">
        <f t="shared" si="687"/>
        <v>0</v>
      </c>
      <c r="Z1180" s="73">
        <f t="shared" si="688"/>
        <v>0</v>
      </c>
      <c r="AA1180" s="58">
        <f t="shared" si="689"/>
        <v>0</v>
      </c>
      <c r="AB1180" s="72">
        <f t="shared" si="690"/>
        <v>0</v>
      </c>
      <c r="AC1180" s="72">
        <f t="shared" si="691"/>
        <v>0</v>
      </c>
      <c r="AD1180" s="73">
        <f t="shared" si="692"/>
        <v>0</v>
      </c>
      <c r="AE1180" s="73">
        <f t="shared" si="693"/>
        <v>0</v>
      </c>
      <c r="AF1180" s="1">
        <f t="shared" si="682"/>
        <v>0</v>
      </c>
      <c r="AH1180" s="1" t="str">
        <f t="shared" si="694"/>
        <v>No</v>
      </c>
    </row>
    <row r="1181" spans="1:34" hidden="1" x14ac:dyDescent="0.2">
      <c r="A1181" s="88">
        <v>1.3619999999999999E-3</v>
      </c>
      <c r="B1181" s="4">
        <f t="shared" si="681"/>
        <v>1.3619999999999999E-3</v>
      </c>
      <c r="C1181"/>
      <c r="D1181" s="213"/>
      <c r="E1181" s="44" t="s">
        <v>21</v>
      </c>
      <c r="F1181" s="14">
        <f t="shared" si="685"/>
        <v>0</v>
      </c>
      <c r="G1181" s="14">
        <f t="shared" si="686"/>
        <v>0</v>
      </c>
      <c r="H1181" s="101" t="str">
        <f>IF(ISNA(VLOOKUP(C1181,[1]Sheet1!$J$2:$J$2999,1,FALSE)),"No","Yes")</f>
        <v>No</v>
      </c>
      <c r="I1181" s="72">
        <f t="shared" si="695"/>
        <v>0</v>
      </c>
      <c r="J1181" s="72">
        <f t="shared" si="696"/>
        <v>0</v>
      </c>
      <c r="K1181" s="72">
        <f t="shared" si="697"/>
        <v>0</v>
      </c>
      <c r="L1181" s="72">
        <f t="shared" si="698"/>
        <v>0</v>
      </c>
      <c r="M1181" s="72">
        <f t="shared" si="699"/>
        <v>0</v>
      </c>
      <c r="N1181" s="72">
        <f t="shared" si="700"/>
        <v>0</v>
      </c>
      <c r="O1181" s="72">
        <f t="shared" si="683"/>
        <v>0</v>
      </c>
      <c r="Q1181" s="73">
        <f t="shared" si="701"/>
        <v>0</v>
      </c>
      <c r="R1181" s="73">
        <f t="shared" si="702"/>
        <v>0</v>
      </c>
      <c r="S1181" s="73">
        <f t="shared" si="703"/>
        <v>0</v>
      </c>
      <c r="T1181" s="73">
        <f t="shared" si="704"/>
        <v>0</v>
      </c>
      <c r="U1181" s="73">
        <f t="shared" si="705"/>
        <v>0</v>
      </c>
      <c r="V1181" s="73">
        <f t="shared" si="706"/>
        <v>0</v>
      </c>
      <c r="W1181" s="73">
        <f t="shared" si="684"/>
        <v>0</v>
      </c>
      <c r="Y1181" s="72">
        <f t="shared" si="687"/>
        <v>0</v>
      </c>
      <c r="Z1181" s="73">
        <f t="shared" si="688"/>
        <v>0</v>
      </c>
      <c r="AA1181" s="58">
        <f t="shared" si="689"/>
        <v>0</v>
      </c>
      <c r="AB1181" s="72">
        <f t="shared" si="690"/>
        <v>0</v>
      </c>
      <c r="AC1181" s="72">
        <f t="shared" si="691"/>
        <v>0</v>
      </c>
      <c r="AD1181" s="73">
        <f t="shared" si="692"/>
        <v>0</v>
      </c>
      <c r="AE1181" s="73">
        <f t="shared" si="693"/>
        <v>0</v>
      </c>
      <c r="AF1181" s="1">
        <f t="shared" si="682"/>
        <v>0</v>
      </c>
      <c r="AH1181" s="1" t="str">
        <f t="shared" si="694"/>
        <v>No</v>
      </c>
    </row>
    <row r="1182" spans="1:34" hidden="1" x14ac:dyDescent="0.2">
      <c r="A1182" s="88">
        <v>1.3630000000000001E-3</v>
      </c>
      <c r="B1182" s="4">
        <f t="shared" si="681"/>
        <v>1.3630000000000001E-3</v>
      </c>
      <c r="C1182"/>
      <c r="D1182" s="213"/>
      <c r="E1182" s="44" t="s">
        <v>21</v>
      </c>
      <c r="F1182" s="14">
        <f t="shared" si="685"/>
        <v>0</v>
      </c>
      <c r="G1182" s="14">
        <f t="shared" si="686"/>
        <v>0</v>
      </c>
      <c r="H1182" s="101" t="str">
        <f>IF(ISNA(VLOOKUP(C1182,[1]Sheet1!$J$2:$J$2999,1,FALSE)),"No","Yes")</f>
        <v>No</v>
      </c>
      <c r="I1182" s="72">
        <f t="shared" si="695"/>
        <v>0</v>
      </c>
      <c r="J1182" s="72">
        <f t="shared" si="696"/>
        <v>0</v>
      </c>
      <c r="K1182" s="72">
        <f t="shared" si="697"/>
        <v>0</v>
      </c>
      <c r="L1182" s="72">
        <f t="shared" si="698"/>
        <v>0</v>
      </c>
      <c r="M1182" s="72">
        <f t="shared" si="699"/>
        <v>0</v>
      </c>
      <c r="N1182" s="72">
        <f t="shared" si="700"/>
        <v>0</v>
      </c>
      <c r="O1182" s="72">
        <f t="shared" si="683"/>
        <v>0</v>
      </c>
      <c r="Q1182" s="73">
        <f t="shared" si="701"/>
        <v>0</v>
      </c>
      <c r="R1182" s="73">
        <f t="shared" si="702"/>
        <v>0</v>
      </c>
      <c r="S1182" s="73">
        <f t="shared" si="703"/>
        <v>0</v>
      </c>
      <c r="T1182" s="73">
        <f t="shared" si="704"/>
        <v>0</v>
      </c>
      <c r="U1182" s="73">
        <f t="shared" si="705"/>
        <v>0</v>
      </c>
      <c r="V1182" s="73">
        <f t="shared" si="706"/>
        <v>0</v>
      </c>
      <c r="W1182" s="73">
        <f t="shared" si="684"/>
        <v>0</v>
      </c>
      <c r="Y1182" s="72">
        <f t="shared" si="687"/>
        <v>0</v>
      </c>
      <c r="Z1182" s="73">
        <f t="shared" si="688"/>
        <v>0</v>
      </c>
      <c r="AA1182" s="58">
        <f t="shared" si="689"/>
        <v>0</v>
      </c>
      <c r="AB1182" s="72">
        <f t="shared" si="690"/>
        <v>0</v>
      </c>
      <c r="AC1182" s="72">
        <f t="shared" si="691"/>
        <v>0</v>
      </c>
      <c r="AD1182" s="73">
        <f t="shared" si="692"/>
        <v>0</v>
      </c>
      <c r="AE1182" s="73">
        <f t="shared" si="693"/>
        <v>0</v>
      </c>
      <c r="AF1182" s="1">
        <f t="shared" si="682"/>
        <v>0</v>
      </c>
      <c r="AH1182" s="1" t="str">
        <f t="shared" si="694"/>
        <v>No</v>
      </c>
    </row>
    <row r="1183" spans="1:34" hidden="1" x14ac:dyDescent="0.2">
      <c r="A1183" s="88">
        <v>1.364E-3</v>
      </c>
      <c r="B1183" s="4">
        <f t="shared" si="681"/>
        <v>1.364E-3</v>
      </c>
      <c r="C1183"/>
      <c r="D1183" s="213"/>
      <c r="E1183" s="44" t="s">
        <v>21</v>
      </c>
      <c r="F1183" s="14">
        <f t="shared" si="685"/>
        <v>0</v>
      </c>
      <c r="G1183" s="14">
        <f t="shared" si="686"/>
        <v>0</v>
      </c>
      <c r="H1183" s="101" t="str">
        <f>IF(ISNA(VLOOKUP(C1183,[1]Sheet1!$J$2:$J$2999,1,FALSE)),"No","Yes")</f>
        <v>No</v>
      </c>
      <c r="I1183" s="72">
        <f t="shared" si="695"/>
        <v>0</v>
      </c>
      <c r="J1183" s="72">
        <f t="shared" si="696"/>
        <v>0</v>
      </c>
      <c r="K1183" s="72">
        <f t="shared" si="697"/>
        <v>0</v>
      </c>
      <c r="L1183" s="72">
        <f t="shared" si="698"/>
        <v>0</v>
      </c>
      <c r="M1183" s="72">
        <f t="shared" si="699"/>
        <v>0</v>
      </c>
      <c r="N1183" s="72">
        <f t="shared" si="700"/>
        <v>0</v>
      </c>
      <c r="O1183" s="72">
        <f t="shared" si="683"/>
        <v>0</v>
      </c>
      <c r="Q1183" s="73">
        <f t="shared" si="701"/>
        <v>0</v>
      </c>
      <c r="R1183" s="73">
        <f t="shared" si="702"/>
        <v>0</v>
      </c>
      <c r="S1183" s="73">
        <f t="shared" si="703"/>
        <v>0</v>
      </c>
      <c r="T1183" s="73">
        <f t="shared" si="704"/>
        <v>0</v>
      </c>
      <c r="U1183" s="73">
        <f t="shared" si="705"/>
        <v>0</v>
      </c>
      <c r="V1183" s="73">
        <f t="shared" si="706"/>
        <v>0</v>
      </c>
      <c r="W1183" s="73">
        <f t="shared" si="684"/>
        <v>0</v>
      </c>
      <c r="Y1183" s="72">
        <f t="shared" si="687"/>
        <v>0</v>
      </c>
      <c r="Z1183" s="73">
        <f t="shared" si="688"/>
        <v>0</v>
      </c>
      <c r="AA1183" s="58">
        <f t="shared" si="689"/>
        <v>0</v>
      </c>
      <c r="AB1183" s="72">
        <f t="shared" si="690"/>
        <v>0</v>
      </c>
      <c r="AC1183" s="72">
        <f t="shared" si="691"/>
        <v>0</v>
      </c>
      <c r="AD1183" s="73">
        <f t="shared" si="692"/>
        <v>0</v>
      </c>
      <c r="AE1183" s="73">
        <f t="shared" si="693"/>
        <v>0</v>
      </c>
      <c r="AF1183" s="1">
        <f t="shared" si="682"/>
        <v>0</v>
      </c>
      <c r="AH1183" s="1" t="str">
        <f t="shared" si="694"/>
        <v>No</v>
      </c>
    </row>
    <row r="1184" spans="1:34" hidden="1" x14ac:dyDescent="0.2">
      <c r="A1184" s="88">
        <v>1.3649999999999999E-3</v>
      </c>
      <c r="B1184" s="4">
        <f t="shared" si="681"/>
        <v>1.3649999999999999E-3</v>
      </c>
      <c r="C1184"/>
      <c r="D1184" s="213"/>
      <c r="E1184" s="44" t="s">
        <v>21</v>
      </c>
      <c r="F1184" s="14">
        <f t="shared" si="685"/>
        <v>0</v>
      </c>
      <c r="G1184" s="14">
        <f t="shared" si="686"/>
        <v>0</v>
      </c>
      <c r="H1184" s="101" t="str">
        <f>IF(ISNA(VLOOKUP(C1184,[1]Sheet1!$J$2:$J$2999,1,FALSE)),"No","Yes")</f>
        <v>No</v>
      </c>
      <c r="I1184" s="72">
        <f t="shared" si="695"/>
        <v>0</v>
      </c>
      <c r="J1184" s="72">
        <f t="shared" si="696"/>
        <v>0</v>
      </c>
      <c r="K1184" s="72">
        <f t="shared" si="697"/>
        <v>0</v>
      </c>
      <c r="L1184" s="72">
        <f t="shared" si="698"/>
        <v>0</v>
      </c>
      <c r="M1184" s="72">
        <f t="shared" si="699"/>
        <v>0</v>
      </c>
      <c r="N1184" s="72">
        <f t="shared" si="700"/>
        <v>0</v>
      </c>
      <c r="O1184" s="72">
        <f t="shared" si="683"/>
        <v>0</v>
      </c>
      <c r="Q1184" s="73">
        <f t="shared" si="701"/>
        <v>0</v>
      </c>
      <c r="R1184" s="73">
        <f t="shared" si="702"/>
        <v>0</v>
      </c>
      <c r="S1184" s="73">
        <f t="shared" si="703"/>
        <v>0</v>
      </c>
      <c r="T1184" s="73">
        <f t="shared" si="704"/>
        <v>0</v>
      </c>
      <c r="U1184" s="73">
        <f t="shared" si="705"/>
        <v>0</v>
      </c>
      <c r="V1184" s="73">
        <f t="shared" si="706"/>
        <v>0</v>
      </c>
      <c r="W1184" s="73">
        <f t="shared" si="684"/>
        <v>0</v>
      </c>
      <c r="Y1184" s="72">
        <f t="shared" si="687"/>
        <v>0</v>
      </c>
      <c r="Z1184" s="73">
        <f t="shared" si="688"/>
        <v>0</v>
      </c>
      <c r="AA1184" s="58">
        <f t="shared" si="689"/>
        <v>0</v>
      </c>
      <c r="AB1184" s="72">
        <f t="shared" si="690"/>
        <v>0</v>
      </c>
      <c r="AC1184" s="72">
        <f t="shared" si="691"/>
        <v>0</v>
      </c>
      <c r="AD1184" s="73">
        <f t="shared" si="692"/>
        <v>0</v>
      </c>
      <c r="AE1184" s="73">
        <f t="shared" si="693"/>
        <v>0</v>
      </c>
      <c r="AF1184" s="1">
        <f t="shared" si="682"/>
        <v>0</v>
      </c>
      <c r="AH1184" s="1" t="str">
        <f t="shared" si="694"/>
        <v>No</v>
      </c>
    </row>
    <row r="1185" spans="1:34" hidden="1" x14ac:dyDescent="0.2">
      <c r="A1185" s="88">
        <v>1.366E-3</v>
      </c>
      <c r="B1185" s="4">
        <f t="shared" si="681"/>
        <v>1.366E-3</v>
      </c>
      <c r="C1185"/>
      <c r="D1185" s="213"/>
      <c r="E1185" s="44" t="s">
        <v>21</v>
      </c>
      <c r="F1185" s="14">
        <f t="shared" si="685"/>
        <v>0</v>
      </c>
      <c r="G1185" s="14">
        <f t="shared" si="686"/>
        <v>0</v>
      </c>
      <c r="H1185" s="101" t="str">
        <f>IF(ISNA(VLOOKUP(C1185,[1]Sheet1!$J$2:$J$2999,1,FALSE)),"No","Yes")</f>
        <v>No</v>
      </c>
      <c r="I1185" s="72">
        <f t="shared" si="695"/>
        <v>0</v>
      </c>
      <c r="J1185" s="72">
        <f t="shared" si="696"/>
        <v>0</v>
      </c>
      <c r="K1185" s="72">
        <f t="shared" si="697"/>
        <v>0</v>
      </c>
      <c r="L1185" s="72">
        <f t="shared" si="698"/>
        <v>0</v>
      </c>
      <c r="M1185" s="72">
        <f t="shared" si="699"/>
        <v>0</v>
      </c>
      <c r="N1185" s="72">
        <f t="shared" si="700"/>
        <v>0</v>
      </c>
      <c r="O1185" s="72">
        <f t="shared" si="683"/>
        <v>0</v>
      </c>
      <c r="Q1185" s="73">
        <f t="shared" si="701"/>
        <v>0</v>
      </c>
      <c r="R1185" s="73">
        <f t="shared" si="702"/>
        <v>0</v>
      </c>
      <c r="S1185" s="73">
        <f t="shared" si="703"/>
        <v>0</v>
      </c>
      <c r="T1185" s="73">
        <f t="shared" si="704"/>
        <v>0</v>
      </c>
      <c r="U1185" s="73">
        <f t="shared" si="705"/>
        <v>0</v>
      </c>
      <c r="V1185" s="73">
        <f t="shared" si="706"/>
        <v>0</v>
      </c>
      <c r="W1185" s="73">
        <f t="shared" si="684"/>
        <v>0</v>
      </c>
      <c r="Y1185" s="72">
        <f t="shared" si="687"/>
        <v>0</v>
      </c>
      <c r="Z1185" s="73">
        <f t="shared" si="688"/>
        <v>0</v>
      </c>
      <c r="AA1185" s="58">
        <f t="shared" si="689"/>
        <v>0</v>
      </c>
      <c r="AB1185" s="72">
        <f t="shared" si="690"/>
        <v>0</v>
      </c>
      <c r="AC1185" s="72">
        <f t="shared" si="691"/>
        <v>0</v>
      </c>
      <c r="AD1185" s="73">
        <f t="shared" si="692"/>
        <v>0</v>
      </c>
      <c r="AE1185" s="73">
        <f t="shared" si="693"/>
        <v>0</v>
      </c>
      <c r="AF1185" s="1">
        <f t="shared" si="682"/>
        <v>0</v>
      </c>
      <c r="AH1185" s="1" t="str">
        <f t="shared" si="694"/>
        <v>No</v>
      </c>
    </row>
    <row r="1186" spans="1:34" hidden="1" x14ac:dyDescent="0.2">
      <c r="A1186" s="88">
        <v>1.3669999999999999E-3</v>
      </c>
      <c r="B1186" s="4">
        <f t="shared" si="681"/>
        <v>1.3669999999999999E-3</v>
      </c>
      <c r="C1186"/>
      <c r="D1186" s="213"/>
      <c r="E1186" s="44" t="s">
        <v>21</v>
      </c>
      <c r="F1186" s="14">
        <f t="shared" si="685"/>
        <v>0</v>
      </c>
      <c r="G1186" s="14">
        <f t="shared" si="686"/>
        <v>0</v>
      </c>
      <c r="H1186" s="101" t="str">
        <f>IF(ISNA(VLOOKUP(C1186,[1]Sheet1!$J$2:$J$2999,1,FALSE)),"No","Yes")</f>
        <v>No</v>
      </c>
      <c r="I1186" s="72">
        <f t="shared" si="695"/>
        <v>0</v>
      </c>
      <c r="J1186" s="72">
        <f t="shared" si="696"/>
        <v>0</v>
      </c>
      <c r="K1186" s="72">
        <f t="shared" si="697"/>
        <v>0</v>
      </c>
      <c r="L1186" s="72">
        <f t="shared" si="698"/>
        <v>0</v>
      </c>
      <c r="M1186" s="72">
        <f t="shared" si="699"/>
        <v>0</v>
      </c>
      <c r="N1186" s="72">
        <f t="shared" si="700"/>
        <v>0</v>
      </c>
      <c r="O1186" s="72">
        <f t="shared" si="683"/>
        <v>0</v>
      </c>
      <c r="Q1186" s="73">
        <f t="shared" si="701"/>
        <v>0</v>
      </c>
      <c r="R1186" s="73">
        <f t="shared" si="702"/>
        <v>0</v>
      </c>
      <c r="S1186" s="73">
        <f t="shared" si="703"/>
        <v>0</v>
      </c>
      <c r="T1186" s="73">
        <f t="shared" si="704"/>
        <v>0</v>
      </c>
      <c r="U1186" s="73">
        <f t="shared" si="705"/>
        <v>0</v>
      </c>
      <c r="V1186" s="73">
        <f t="shared" si="706"/>
        <v>0</v>
      </c>
      <c r="W1186" s="73">
        <f t="shared" si="684"/>
        <v>0</v>
      </c>
      <c r="Y1186" s="72">
        <f t="shared" si="687"/>
        <v>0</v>
      </c>
      <c r="Z1186" s="73">
        <f t="shared" si="688"/>
        <v>0</v>
      </c>
      <c r="AA1186" s="58">
        <f t="shared" si="689"/>
        <v>0</v>
      </c>
      <c r="AB1186" s="72">
        <f t="shared" si="690"/>
        <v>0</v>
      </c>
      <c r="AC1186" s="72">
        <f t="shared" si="691"/>
        <v>0</v>
      </c>
      <c r="AD1186" s="73">
        <f t="shared" si="692"/>
        <v>0</v>
      </c>
      <c r="AE1186" s="73">
        <f t="shared" si="693"/>
        <v>0</v>
      </c>
      <c r="AF1186" s="1">
        <f t="shared" si="682"/>
        <v>0</v>
      </c>
      <c r="AH1186" s="1" t="str">
        <f t="shared" si="694"/>
        <v>No</v>
      </c>
    </row>
    <row r="1187" spans="1:34" hidden="1" x14ac:dyDescent="0.2">
      <c r="A1187" s="88">
        <v>1.3680000000000001E-3</v>
      </c>
      <c r="B1187" s="4">
        <f t="shared" si="681"/>
        <v>1.3680000000000001E-3</v>
      </c>
      <c r="C1187"/>
      <c r="D1187" s="213"/>
      <c r="E1187" s="44" t="s">
        <v>21</v>
      </c>
      <c r="F1187" s="14">
        <f t="shared" si="685"/>
        <v>0</v>
      </c>
      <c r="G1187" s="14">
        <f t="shared" si="686"/>
        <v>0</v>
      </c>
      <c r="H1187" s="101" t="str">
        <f>IF(ISNA(VLOOKUP(C1187,[1]Sheet1!$J$2:$J$2999,1,FALSE)),"No","Yes")</f>
        <v>No</v>
      </c>
      <c r="I1187" s="72">
        <f t="shared" si="695"/>
        <v>0</v>
      </c>
      <c r="J1187" s="72">
        <f t="shared" si="696"/>
        <v>0</v>
      </c>
      <c r="K1187" s="72">
        <f t="shared" si="697"/>
        <v>0</v>
      </c>
      <c r="L1187" s="72">
        <f t="shared" si="698"/>
        <v>0</v>
      </c>
      <c r="M1187" s="72">
        <f t="shared" si="699"/>
        <v>0</v>
      </c>
      <c r="N1187" s="72">
        <f t="shared" si="700"/>
        <v>0</v>
      </c>
      <c r="O1187" s="72">
        <f t="shared" si="683"/>
        <v>0</v>
      </c>
      <c r="Q1187" s="73">
        <f t="shared" si="701"/>
        <v>0</v>
      </c>
      <c r="R1187" s="73">
        <f t="shared" si="702"/>
        <v>0</v>
      </c>
      <c r="S1187" s="73">
        <f t="shared" si="703"/>
        <v>0</v>
      </c>
      <c r="T1187" s="73">
        <f t="shared" si="704"/>
        <v>0</v>
      </c>
      <c r="U1187" s="73">
        <f t="shared" si="705"/>
        <v>0</v>
      </c>
      <c r="V1187" s="73">
        <f t="shared" si="706"/>
        <v>0</v>
      </c>
      <c r="W1187" s="73">
        <f t="shared" si="684"/>
        <v>0</v>
      </c>
      <c r="Y1187" s="72">
        <f t="shared" si="687"/>
        <v>0</v>
      </c>
      <c r="Z1187" s="73">
        <f t="shared" si="688"/>
        <v>0</v>
      </c>
      <c r="AA1187" s="58">
        <f t="shared" si="689"/>
        <v>0</v>
      </c>
      <c r="AB1187" s="72">
        <f t="shared" si="690"/>
        <v>0</v>
      </c>
      <c r="AC1187" s="72">
        <f t="shared" si="691"/>
        <v>0</v>
      </c>
      <c r="AD1187" s="73">
        <f t="shared" si="692"/>
        <v>0</v>
      </c>
      <c r="AE1187" s="73">
        <f t="shared" si="693"/>
        <v>0</v>
      </c>
      <c r="AF1187" s="1">
        <f t="shared" si="682"/>
        <v>0</v>
      </c>
      <c r="AH1187" s="1" t="str">
        <f t="shared" si="694"/>
        <v>No</v>
      </c>
    </row>
    <row r="1188" spans="1:34" hidden="1" x14ac:dyDescent="0.2">
      <c r="A1188" s="88">
        <v>1.369E-3</v>
      </c>
      <c r="B1188" s="4">
        <f t="shared" si="681"/>
        <v>1.369E-3</v>
      </c>
      <c r="C1188"/>
      <c r="D1188" s="213"/>
      <c r="E1188" s="44" t="s">
        <v>21</v>
      </c>
      <c r="F1188" s="14">
        <f t="shared" si="685"/>
        <v>0</v>
      </c>
      <c r="G1188" s="14">
        <f t="shared" si="686"/>
        <v>0</v>
      </c>
      <c r="H1188" s="101" t="str">
        <f>IF(ISNA(VLOOKUP(C1188,[1]Sheet1!$J$2:$J$2999,1,FALSE)),"No","Yes")</f>
        <v>No</v>
      </c>
      <c r="I1188" s="72">
        <f t="shared" si="695"/>
        <v>0</v>
      </c>
      <c r="J1188" s="72">
        <f t="shared" si="696"/>
        <v>0</v>
      </c>
      <c r="K1188" s="72">
        <f t="shared" si="697"/>
        <v>0</v>
      </c>
      <c r="L1188" s="72">
        <f t="shared" si="698"/>
        <v>0</v>
      </c>
      <c r="M1188" s="72">
        <f t="shared" si="699"/>
        <v>0</v>
      </c>
      <c r="N1188" s="72">
        <f t="shared" si="700"/>
        <v>0</v>
      </c>
      <c r="O1188" s="72">
        <f t="shared" si="683"/>
        <v>0</v>
      </c>
      <c r="Q1188" s="73">
        <f t="shared" si="701"/>
        <v>0</v>
      </c>
      <c r="R1188" s="73">
        <f t="shared" si="702"/>
        <v>0</v>
      </c>
      <c r="S1188" s="73">
        <f t="shared" si="703"/>
        <v>0</v>
      </c>
      <c r="T1188" s="73">
        <f t="shared" si="704"/>
        <v>0</v>
      </c>
      <c r="U1188" s="73">
        <f t="shared" si="705"/>
        <v>0</v>
      </c>
      <c r="V1188" s="73">
        <f t="shared" si="706"/>
        <v>0</v>
      </c>
      <c r="W1188" s="73">
        <f t="shared" si="684"/>
        <v>0</v>
      </c>
      <c r="Y1188" s="72">
        <f t="shared" si="687"/>
        <v>0</v>
      </c>
      <c r="Z1188" s="73">
        <f t="shared" si="688"/>
        <v>0</v>
      </c>
      <c r="AA1188" s="58">
        <f t="shared" si="689"/>
        <v>0</v>
      </c>
      <c r="AB1188" s="72">
        <f t="shared" si="690"/>
        <v>0</v>
      </c>
      <c r="AC1188" s="72">
        <f t="shared" si="691"/>
        <v>0</v>
      </c>
      <c r="AD1188" s="73">
        <f t="shared" si="692"/>
        <v>0</v>
      </c>
      <c r="AE1188" s="73">
        <f t="shared" si="693"/>
        <v>0</v>
      </c>
      <c r="AF1188" s="1">
        <f t="shared" si="682"/>
        <v>0</v>
      </c>
      <c r="AH1188" s="1" t="str">
        <f t="shared" si="694"/>
        <v>No</v>
      </c>
    </row>
    <row r="1189" spans="1:34" hidden="1" x14ac:dyDescent="0.2">
      <c r="A1189" s="88">
        <v>1.3700000000000001E-3</v>
      </c>
      <c r="B1189" s="4">
        <f t="shared" si="681"/>
        <v>1.3700000000000001E-3</v>
      </c>
      <c r="C1189"/>
      <c r="D1189" s="213"/>
      <c r="E1189" s="44" t="s">
        <v>21</v>
      </c>
      <c r="F1189" s="14">
        <f t="shared" si="685"/>
        <v>0</v>
      </c>
      <c r="G1189" s="14">
        <f t="shared" si="686"/>
        <v>0</v>
      </c>
      <c r="H1189" s="101" t="str">
        <f>IF(ISNA(VLOOKUP(C1189,[1]Sheet1!$J$2:$J$2999,1,FALSE)),"No","Yes")</f>
        <v>No</v>
      </c>
      <c r="I1189" s="72">
        <f t="shared" si="695"/>
        <v>0</v>
      </c>
      <c r="J1189" s="72">
        <f t="shared" si="696"/>
        <v>0</v>
      </c>
      <c r="K1189" s="72">
        <f t="shared" si="697"/>
        <v>0</v>
      </c>
      <c r="L1189" s="72">
        <f t="shared" si="698"/>
        <v>0</v>
      </c>
      <c r="M1189" s="72">
        <f t="shared" si="699"/>
        <v>0</v>
      </c>
      <c r="N1189" s="72">
        <f t="shared" si="700"/>
        <v>0</v>
      </c>
      <c r="O1189" s="72">
        <f t="shared" si="683"/>
        <v>0</v>
      </c>
      <c r="Q1189" s="73">
        <f t="shared" si="701"/>
        <v>0</v>
      </c>
      <c r="R1189" s="73">
        <f t="shared" si="702"/>
        <v>0</v>
      </c>
      <c r="S1189" s="73">
        <f t="shared" si="703"/>
        <v>0</v>
      </c>
      <c r="T1189" s="73">
        <f t="shared" si="704"/>
        <v>0</v>
      </c>
      <c r="U1189" s="73">
        <f t="shared" si="705"/>
        <v>0</v>
      </c>
      <c r="V1189" s="73">
        <f t="shared" si="706"/>
        <v>0</v>
      </c>
      <c r="W1189" s="73">
        <f t="shared" si="684"/>
        <v>0</v>
      </c>
      <c r="Y1189" s="72">
        <f t="shared" si="687"/>
        <v>0</v>
      </c>
      <c r="Z1189" s="73">
        <f t="shared" si="688"/>
        <v>0</v>
      </c>
      <c r="AA1189" s="58">
        <f t="shared" si="689"/>
        <v>0</v>
      </c>
      <c r="AB1189" s="72">
        <f t="shared" si="690"/>
        <v>0</v>
      </c>
      <c r="AC1189" s="72">
        <f t="shared" si="691"/>
        <v>0</v>
      </c>
      <c r="AD1189" s="73">
        <f t="shared" si="692"/>
        <v>0</v>
      </c>
      <c r="AE1189" s="73">
        <f t="shared" si="693"/>
        <v>0</v>
      </c>
      <c r="AF1189" s="1">
        <f t="shared" si="682"/>
        <v>0</v>
      </c>
      <c r="AH1189" s="1" t="str">
        <f t="shared" si="694"/>
        <v>No</v>
      </c>
    </row>
    <row r="1190" spans="1:34" hidden="1" x14ac:dyDescent="0.2">
      <c r="A1190" s="88">
        <v>1.371E-3</v>
      </c>
      <c r="B1190" s="4">
        <f t="shared" si="681"/>
        <v>1.371E-3</v>
      </c>
      <c r="C1190"/>
      <c r="D1190" s="213"/>
      <c r="E1190" s="44" t="s">
        <v>21</v>
      </c>
      <c r="F1190" s="14">
        <f t="shared" si="685"/>
        <v>0</v>
      </c>
      <c r="G1190" s="14">
        <f t="shared" si="686"/>
        <v>0</v>
      </c>
      <c r="H1190" s="101" t="str">
        <f>IF(ISNA(VLOOKUP(C1190,[1]Sheet1!$J$2:$J$2999,1,FALSE)),"No","Yes")</f>
        <v>No</v>
      </c>
      <c r="I1190" s="72">
        <f t="shared" si="695"/>
        <v>0</v>
      </c>
      <c r="J1190" s="72">
        <f t="shared" si="696"/>
        <v>0</v>
      </c>
      <c r="K1190" s="72">
        <f t="shared" si="697"/>
        <v>0</v>
      </c>
      <c r="L1190" s="72">
        <f t="shared" si="698"/>
        <v>0</v>
      </c>
      <c r="M1190" s="72">
        <f t="shared" si="699"/>
        <v>0</v>
      </c>
      <c r="N1190" s="72">
        <f t="shared" si="700"/>
        <v>0</v>
      </c>
      <c r="O1190" s="72">
        <f t="shared" si="683"/>
        <v>0</v>
      </c>
      <c r="Q1190" s="73">
        <f t="shared" si="701"/>
        <v>0</v>
      </c>
      <c r="R1190" s="73">
        <f t="shared" si="702"/>
        <v>0</v>
      </c>
      <c r="S1190" s="73">
        <f t="shared" si="703"/>
        <v>0</v>
      </c>
      <c r="T1190" s="73">
        <f t="shared" si="704"/>
        <v>0</v>
      </c>
      <c r="U1190" s="73">
        <f t="shared" si="705"/>
        <v>0</v>
      </c>
      <c r="V1190" s="73">
        <f t="shared" si="706"/>
        <v>0</v>
      </c>
      <c r="W1190" s="73">
        <f t="shared" si="684"/>
        <v>0</v>
      </c>
      <c r="Y1190" s="72">
        <f t="shared" si="687"/>
        <v>0</v>
      </c>
      <c r="Z1190" s="73">
        <f t="shared" si="688"/>
        <v>0</v>
      </c>
      <c r="AA1190" s="58">
        <f t="shared" si="689"/>
        <v>0</v>
      </c>
      <c r="AB1190" s="72">
        <f t="shared" si="690"/>
        <v>0</v>
      </c>
      <c r="AC1190" s="72">
        <f t="shared" si="691"/>
        <v>0</v>
      </c>
      <c r="AD1190" s="73">
        <f t="shared" si="692"/>
        <v>0</v>
      </c>
      <c r="AE1190" s="73">
        <f t="shared" si="693"/>
        <v>0</v>
      </c>
      <c r="AF1190" s="1">
        <f t="shared" si="682"/>
        <v>0</v>
      </c>
      <c r="AH1190" s="1" t="str">
        <f t="shared" si="694"/>
        <v>No</v>
      </c>
    </row>
    <row r="1191" spans="1:34" hidden="1" x14ac:dyDescent="0.2">
      <c r="A1191" s="88">
        <v>1.372E-3</v>
      </c>
      <c r="B1191" s="4">
        <f t="shared" si="681"/>
        <v>1.372E-3</v>
      </c>
      <c r="C1191"/>
      <c r="D1191" s="213"/>
      <c r="E1191" s="44" t="s">
        <v>21</v>
      </c>
      <c r="F1191" s="14">
        <f t="shared" si="685"/>
        <v>0</v>
      </c>
      <c r="G1191" s="14">
        <f t="shared" si="686"/>
        <v>0</v>
      </c>
      <c r="H1191" s="101" t="str">
        <f>IF(ISNA(VLOOKUP(C1191,[1]Sheet1!$J$2:$J$2999,1,FALSE)),"No","Yes")</f>
        <v>No</v>
      </c>
      <c r="I1191" s="72">
        <f t="shared" si="695"/>
        <v>0</v>
      </c>
      <c r="J1191" s="72">
        <f t="shared" si="696"/>
        <v>0</v>
      </c>
      <c r="K1191" s="72">
        <f t="shared" si="697"/>
        <v>0</v>
      </c>
      <c r="L1191" s="72">
        <f t="shared" si="698"/>
        <v>0</v>
      </c>
      <c r="M1191" s="72">
        <f t="shared" si="699"/>
        <v>0</v>
      </c>
      <c r="N1191" s="72">
        <f t="shared" si="700"/>
        <v>0</v>
      </c>
      <c r="O1191" s="72">
        <f t="shared" si="683"/>
        <v>0</v>
      </c>
      <c r="Q1191" s="73">
        <f t="shared" si="701"/>
        <v>0</v>
      </c>
      <c r="R1191" s="73">
        <f t="shared" si="702"/>
        <v>0</v>
      </c>
      <c r="S1191" s="73">
        <f t="shared" si="703"/>
        <v>0</v>
      </c>
      <c r="T1191" s="73">
        <f t="shared" si="704"/>
        <v>0</v>
      </c>
      <c r="U1191" s="73">
        <f t="shared" si="705"/>
        <v>0</v>
      </c>
      <c r="V1191" s="73">
        <f t="shared" si="706"/>
        <v>0</v>
      </c>
      <c r="W1191" s="73">
        <f t="shared" si="684"/>
        <v>0</v>
      </c>
      <c r="Y1191" s="72">
        <f t="shared" si="687"/>
        <v>0</v>
      </c>
      <c r="Z1191" s="73">
        <f t="shared" si="688"/>
        <v>0</v>
      </c>
      <c r="AA1191" s="58">
        <f t="shared" si="689"/>
        <v>0</v>
      </c>
      <c r="AB1191" s="72">
        <f t="shared" si="690"/>
        <v>0</v>
      </c>
      <c r="AC1191" s="72">
        <f t="shared" si="691"/>
        <v>0</v>
      </c>
      <c r="AD1191" s="73">
        <f t="shared" si="692"/>
        <v>0</v>
      </c>
      <c r="AE1191" s="73">
        <f t="shared" si="693"/>
        <v>0</v>
      </c>
      <c r="AF1191" s="1">
        <f t="shared" si="682"/>
        <v>0</v>
      </c>
      <c r="AH1191" s="1" t="str">
        <f t="shared" si="694"/>
        <v>No</v>
      </c>
    </row>
    <row r="1192" spans="1:34" hidden="1" x14ac:dyDescent="0.2">
      <c r="A1192" s="88">
        <v>1.3730000000000001E-3</v>
      </c>
      <c r="B1192" s="4">
        <f t="shared" si="681"/>
        <v>1.3730000000000001E-3</v>
      </c>
      <c r="C1192"/>
      <c r="D1192" s="213"/>
      <c r="E1192" s="44" t="s">
        <v>21</v>
      </c>
      <c r="F1192" s="14">
        <f t="shared" si="685"/>
        <v>0</v>
      </c>
      <c r="G1192" s="14">
        <f t="shared" si="686"/>
        <v>0</v>
      </c>
      <c r="H1192" s="101" t="str">
        <f>IF(ISNA(VLOOKUP(C1192,[1]Sheet1!$J$2:$J$2999,1,FALSE)),"No","Yes")</f>
        <v>No</v>
      </c>
      <c r="I1192" s="72">
        <f t="shared" si="695"/>
        <v>0</v>
      </c>
      <c r="J1192" s="72">
        <f t="shared" si="696"/>
        <v>0</v>
      </c>
      <c r="K1192" s="72">
        <f t="shared" si="697"/>
        <v>0</v>
      </c>
      <c r="L1192" s="72">
        <f t="shared" si="698"/>
        <v>0</v>
      </c>
      <c r="M1192" s="72">
        <f t="shared" si="699"/>
        <v>0</v>
      </c>
      <c r="N1192" s="72">
        <f t="shared" si="700"/>
        <v>0</v>
      </c>
      <c r="O1192" s="72">
        <f t="shared" si="683"/>
        <v>0</v>
      </c>
      <c r="Q1192" s="73">
        <f t="shared" si="701"/>
        <v>0</v>
      </c>
      <c r="R1192" s="73">
        <f t="shared" si="702"/>
        <v>0</v>
      </c>
      <c r="S1192" s="73">
        <f t="shared" si="703"/>
        <v>0</v>
      </c>
      <c r="T1192" s="73">
        <f t="shared" si="704"/>
        <v>0</v>
      </c>
      <c r="U1192" s="73">
        <f t="shared" si="705"/>
        <v>0</v>
      </c>
      <c r="V1192" s="73">
        <f t="shared" si="706"/>
        <v>0</v>
      </c>
      <c r="W1192" s="73">
        <f t="shared" si="684"/>
        <v>0</v>
      </c>
      <c r="Y1192" s="72">
        <f t="shared" si="687"/>
        <v>0</v>
      </c>
      <c r="Z1192" s="73">
        <f t="shared" si="688"/>
        <v>0</v>
      </c>
      <c r="AA1192" s="58">
        <f t="shared" si="689"/>
        <v>0</v>
      </c>
      <c r="AB1192" s="72">
        <f t="shared" si="690"/>
        <v>0</v>
      </c>
      <c r="AC1192" s="72">
        <f t="shared" si="691"/>
        <v>0</v>
      </c>
      <c r="AD1192" s="73">
        <f t="shared" si="692"/>
        <v>0</v>
      </c>
      <c r="AE1192" s="73">
        <f t="shared" si="693"/>
        <v>0</v>
      </c>
      <c r="AF1192" s="1">
        <f t="shared" si="682"/>
        <v>0</v>
      </c>
      <c r="AH1192" s="1" t="str">
        <f t="shared" si="694"/>
        <v>No</v>
      </c>
    </row>
    <row r="1193" spans="1:34" hidden="1" x14ac:dyDescent="0.2">
      <c r="A1193" s="88">
        <v>1.374E-3</v>
      </c>
      <c r="B1193" s="4">
        <f t="shared" si="681"/>
        <v>1.374E-3</v>
      </c>
      <c r="C1193"/>
      <c r="D1193" s="213"/>
      <c r="E1193" s="44" t="s">
        <v>21</v>
      </c>
      <c r="F1193" s="14">
        <f t="shared" si="685"/>
        <v>0</v>
      </c>
      <c r="G1193" s="14">
        <f t="shared" si="686"/>
        <v>0</v>
      </c>
      <c r="H1193" s="101" t="str">
        <f>IF(ISNA(VLOOKUP(C1193,[1]Sheet1!$J$2:$J$2999,1,FALSE)),"No","Yes")</f>
        <v>No</v>
      </c>
      <c r="I1193" s="72">
        <f t="shared" si="695"/>
        <v>0</v>
      </c>
      <c r="J1193" s="72">
        <f t="shared" si="696"/>
        <v>0</v>
      </c>
      <c r="K1193" s="72">
        <f t="shared" si="697"/>
        <v>0</v>
      </c>
      <c r="L1193" s="72">
        <f t="shared" si="698"/>
        <v>0</v>
      </c>
      <c r="M1193" s="72">
        <f t="shared" si="699"/>
        <v>0</v>
      </c>
      <c r="N1193" s="72">
        <f t="shared" si="700"/>
        <v>0</v>
      </c>
      <c r="O1193" s="72">
        <f t="shared" si="683"/>
        <v>0</v>
      </c>
      <c r="Q1193" s="73">
        <f t="shared" si="701"/>
        <v>0</v>
      </c>
      <c r="R1193" s="73">
        <f t="shared" si="702"/>
        <v>0</v>
      </c>
      <c r="S1193" s="73">
        <f t="shared" si="703"/>
        <v>0</v>
      </c>
      <c r="T1193" s="73">
        <f t="shared" si="704"/>
        <v>0</v>
      </c>
      <c r="U1193" s="73">
        <f t="shared" si="705"/>
        <v>0</v>
      </c>
      <c r="V1193" s="73">
        <f t="shared" si="706"/>
        <v>0</v>
      </c>
      <c r="W1193" s="73">
        <f t="shared" si="684"/>
        <v>0</v>
      </c>
      <c r="Y1193" s="72">
        <f t="shared" si="687"/>
        <v>0</v>
      </c>
      <c r="Z1193" s="73">
        <f t="shared" si="688"/>
        <v>0</v>
      </c>
      <c r="AA1193" s="58">
        <f t="shared" si="689"/>
        <v>0</v>
      </c>
      <c r="AB1193" s="72">
        <f t="shared" si="690"/>
        <v>0</v>
      </c>
      <c r="AC1193" s="72">
        <f t="shared" si="691"/>
        <v>0</v>
      </c>
      <c r="AD1193" s="73">
        <f t="shared" si="692"/>
        <v>0</v>
      </c>
      <c r="AE1193" s="73">
        <f t="shared" si="693"/>
        <v>0</v>
      </c>
      <c r="AF1193" s="1">
        <f t="shared" si="682"/>
        <v>0</v>
      </c>
      <c r="AH1193" s="1" t="str">
        <f t="shared" si="694"/>
        <v>No</v>
      </c>
    </row>
    <row r="1194" spans="1:34" hidden="1" x14ac:dyDescent="0.2">
      <c r="A1194" s="88">
        <v>1.3749999999999999E-3</v>
      </c>
      <c r="B1194" s="4">
        <f t="shared" si="681"/>
        <v>1.3749999999999999E-3</v>
      </c>
      <c r="C1194"/>
      <c r="D1194" s="213"/>
      <c r="E1194" s="44" t="s">
        <v>21</v>
      </c>
      <c r="F1194" s="14">
        <f t="shared" si="685"/>
        <v>0</v>
      </c>
      <c r="G1194" s="14">
        <f t="shared" si="686"/>
        <v>0</v>
      </c>
      <c r="H1194" s="101" t="str">
        <f>IF(ISNA(VLOOKUP(C1194,[1]Sheet1!$J$2:$J$2999,1,FALSE)),"No","Yes")</f>
        <v>No</v>
      </c>
      <c r="I1194" s="72">
        <f t="shared" si="695"/>
        <v>0</v>
      </c>
      <c r="J1194" s="72">
        <f t="shared" si="696"/>
        <v>0</v>
      </c>
      <c r="K1194" s="72">
        <f t="shared" si="697"/>
        <v>0</v>
      </c>
      <c r="L1194" s="72">
        <f t="shared" si="698"/>
        <v>0</v>
      </c>
      <c r="M1194" s="72">
        <f t="shared" si="699"/>
        <v>0</v>
      </c>
      <c r="N1194" s="72">
        <f t="shared" si="700"/>
        <v>0</v>
      </c>
      <c r="O1194" s="72">
        <f t="shared" si="683"/>
        <v>0</v>
      </c>
      <c r="Q1194" s="73">
        <f t="shared" si="701"/>
        <v>0</v>
      </c>
      <c r="R1194" s="73">
        <f t="shared" si="702"/>
        <v>0</v>
      </c>
      <c r="S1194" s="73">
        <f t="shared" si="703"/>
        <v>0</v>
      </c>
      <c r="T1194" s="73">
        <f t="shared" si="704"/>
        <v>0</v>
      </c>
      <c r="U1194" s="73">
        <f t="shared" si="705"/>
        <v>0</v>
      </c>
      <c r="V1194" s="73">
        <f t="shared" si="706"/>
        <v>0</v>
      </c>
      <c r="W1194" s="73">
        <f t="shared" si="684"/>
        <v>0</v>
      </c>
      <c r="Y1194" s="72">
        <f t="shared" si="687"/>
        <v>0</v>
      </c>
      <c r="Z1194" s="73">
        <f t="shared" si="688"/>
        <v>0</v>
      </c>
      <c r="AA1194" s="58">
        <f t="shared" si="689"/>
        <v>0</v>
      </c>
      <c r="AB1194" s="72">
        <f t="shared" si="690"/>
        <v>0</v>
      </c>
      <c r="AC1194" s="72">
        <f t="shared" si="691"/>
        <v>0</v>
      </c>
      <c r="AD1194" s="73">
        <f t="shared" si="692"/>
        <v>0</v>
      </c>
      <c r="AE1194" s="73">
        <f t="shared" si="693"/>
        <v>0</v>
      </c>
      <c r="AF1194" s="1">
        <f t="shared" si="682"/>
        <v>0</v>
      </c>
      <c r="AH1194" s="1" t="str">
        <f t="shared" si="694"/>
        <v>No</v>
      </c>
    </row>
    <row r="1195" spans="1:34" hidden="1" x14ac:dyDescent="0.2">
      <c r="A1195" s="88">
        <v>1.3760000000000001E-3</v>
      </c>
      <c r="B1195" s="4">
        <f t="shared" si="681"/>
        <v>1.3760000000000001E-3</v>
      </c>
      <c r="C1195"/>
      <c r="D1195" s="213"/>
      <c r="E1195" s="44" t="s">
        <v>21</v>
      </c>
      <c r="F1195" s="14">
        <f t="shared" si="685"/>
        <v>0</v>
      </c>
      <c r="G1195" s="14">
        <f t="shared" si="686"/>
        <v>0</v>
      </c>
      <c r="H1195" s="101" t="str">
        <f>IF(ISNA(VLOOKUP(C1195,[1]Sheet1!$J$2:$J$2999,1,FALSE)),"No","Yes")</f>
        <v>No</v>
      </c>
      <c r="I1195" s="72">
        <f t="shared" si="695"/>
        <v>0</v>
      </c>
      <c r="J1195" s="72">
        <f t="shared" si="696"/>
        <v>0</v>
      </c>
      <c r="K1195" s="72">
        <f t="shared" si="697"/>
        <v>0</v>
      </c>
      <c r="L1195" s="72">
        <f t="shared" si="698"/>
        <v>0</v>
      </c>
      <c r="M1195" s="72">
        <f t="shared" si="699"/>
        <v>0</v>
      </c>
      <c r="N1195" s="72">
        <f t="shared" si="700"/>
        <v>0</v>
      </c>
      <c r="O1195" s="72">
        <f t="shared" si="683"/>
        <v>0</v>
      </c>
      <c r="Q1195" s="73">
        <f t="shared" si="701"/>
        <v>0</v>
      </c>
      <c r="R1195" s="73">
        <f t="shared" si="702"/>
        <v>0</v>
      </c>
      <c r="S1195" s="73">
        <f t="shared" si="703"/>
        <v>0</v>
      </c>
      <c r="T1195" s="73">
        <f t="shared" si="704"/>
        <v>0</v>
      </c>
      <c r="U1195" s="73">
        <f t="shared" si="705"/>
        <v>0</v>
      </c>
      <c r="V1195" s="73">
        <f t="shared" si="706"/>
        <v>0</v>
      </c>
      <c r="W1195" s="73">
        <f t="shared" si="684"/>
        <v>0</v>
      </c>
      <c r="Y1195" s="72">
        <f t="shared" si="687"/>
        <v>0</v>
      </c>
      <c r="Z1195" s="73">
        <f t="shared" si="688"/>
        <v>0</v>
      </c>
      <c r="AA1195" s="58">
        <f t="shared" si="689"/>
        <v>0</v>
      </c>
      <c r="AB1195" s="72">
        <f t="shared" si="690"/>
        <v>0</v>
      </c>
      <c r="AC1195" s="72">
        <f t="shared" si="691"/>
        <v>0</v>
      </c>
      <c r="AD1195" s="73">
        <f t="shared" si="692"/>
        <v>0</v>
      </c>
      <c r="AE1195" s="73">
        <f t="shared" si="693"/>
        <v>0</v>
      </c>
      <c r="AF1195" s="1">
        <f t="shared" si="682"/>
        <v>0</v>
      </c>
      <c r="AH1195" s="1" t="str">
        <f t="shared" si="694"/>
        <v>No</v>
      </c>
    </row>
    <row r="1196" spans="1:34" hidden="1" x14ac:dyDescent="0.2">
      <c r="A1196" s="88">
        <v>1.377E-3</v>
      </c>
      <c r="B1196" s="4">
        <f t="shared" ref="B1196:B1249" si="707">AF1196+A1196</f>
        <v>1.377E-3</v>
      </c>
      <c r="C1196"/>
      <c r="D1196" s="213"/>
      <c r="E1196" s="44" t="s">
        <v>21</v>
      </c>
      <c r="F1196" s="14">
        <f t="shared" si="685"/>
        <v>0</v>
      </c>
      <c r="G1196" s="14">
        <f t="shared" si="686"/>
        <v>0</v>
      </c>
      <c r="H1196" s="101" t="str">
        <f>IF(ISNA(VLOOKUP(C1196,[1]Sheet1!$J$2:$J$2999,1,FALSE)),"No","Yes")</f>
        <v>No</v>
      </c>
      <c r="I1196" s="72">
        <f t="shared" si="695"/>
        <v>0</v>
      </c>
      <c r="J1196" s="72">
        <f t="shared" si="696"/>
        <v>0</v>
      </c>
      <c r="K1196" s="72">
        <f t="shared" si="697"/>
        <v>0</v>
      </c>
      <c r="L1196" s="72">
        <f t="shared" si="698"/>
        <v>0</v>
      </c>
      <c r="M1196" s="72">
        <f t="shared" si="699"/>
        <v>0</v>
      </c>
      <c r="N1196" s="72">
        <f t="shared" si="700"/>
        <v>0</v>
      </c>
      <c r="O1196" s="72">
        <f t="shared" si="683"/>
        <v>0</v>
      </c>
      <c r="Q1196" s="73">
        <f t="shared" si="701"/>
        <v>0</v>
      </c>
      <c r="R1196" s="73">
        <f t="shared" si="702"/>
        <v>0</v>
      </c>
      <c r="S1196" s="73">
        <f t="shared" si="703"/>
        <v>0</v>
      </c>
      <c r="T1196" s="73">
        <f t="shared" si="704"/>
        <v>0</v>
      </c>
      <c r="U1196" s="73">
        <f t="shared" si="705"/>
        <v>0</v>
      </c>
      <c r="V1196" s="73">
        <f t="shared" si="706"/>
        <v>0</v>
      </c>
      <c r="W1196" s="73">
        <f t="shared" si="684"/>
        <v>0</v>
      </c>
      <c r="Y1196" s="72">
        <f t="shared" si="687"/>
        <v>0</v>
      </c>
      <c r="Z1196" s="73">
        <f t="shared" si="688"/>
        <v>0</v>
      </c>
      <c r="AA1196" s="58">
        <f t="shared" si="689"/>
        <v>0</v>
      </c>
      <c r="AB1196" s="72">
        <f t="shared" si="690"/>
        <v>0</v>
      </c>
      <c r="AC1196" s="72">
        <f t="shared" si="691"/>
        <v>0</v>
      </c>
      <c r="AD1196" s="73">
        <f t="shared" si="692"/>
        <v>0</v>
      </c>
      <c r="AE1196" s="73">
        <f t="shared" si="693"/>
        <v>0</v>
      </c>
      <c r="AF1196" s="1">
        <f t="shared" si="682"/>
        <v>0</v>
      </c>
      <c r="AH1196" s="1" t="str">
        <f t="shared" si="694"/>
        <v>No</v>
      </c>
    </row>
    <row r="1197" spans="1:34" hidden="1" x14ac:dyDescent="0.2">
      <c r="A1197" s="88">
        <v>1.3779999999999999E-3</v>
      </c>
      <c r="B1197" s="4">
        <f t="shared" si="707"/>
        <v>1.3779999999999999E-3</v>
      </c>
      <c r="C1197"/>
      <c r="D1197" s="213"/>
      <c r="E1197" s="44" t="s">
        <v>21</v>
      </c>
      <c r="F1197" s="14">
        <f t="shared" si="685"/>
        <v>0</v>
      </c>
      <c r="G1197" s="14">
        <f t="shared" si="686"/>
        <v>0</v>
      </c>
      <c r="H1197" s="101" t="str">
        <f>IF(ISNA(VLOOKUP(C1197,[1]Sheet1!$J$2:$J$2999,1,FALSE)),"No","Yes")</f>
        <v>No</v>
      </c>
      <c r="I1197" s="72">
        <f t="shared" si="695"/>
        <v>0</v>
      </c>
      <c r="J1197" s="72">
        <f t="shared" si="696"/>
        <v>0</v>
      </c>
      <c r="K1197" s="72">
        <f t="shared" si="697"/>
        <v>0</v>
      </c>
      <c r="L1197" s="72">
        <f t="shared" si="698"/>
        <v>0</v>
      </c>
      <c r="M1197" s="72">
        <f t="shared" si="699"/>
        <v>0</v>
      </c>
      <c r="N1197" s="72">
        <f t="shared" si="700"/>
        <v>0</v>
      </c>
      <c r="O1197" s="72">
        <f t="shared" si="683"/>
        <v>0</v>
      </c>
      <c r="Q1197" s="73">
        <f t="shared" si="701"/>
        <v>0</v>
      </c>
      <c r="R1197" s="73">
        <f t="shared" si="702"/>
        <v>0</v>
      </c>
      <c r="S1197" s="73">
        <f t="shared" si="703"/>
        <v>0</v>
      </c>
      <c r="T1197" s="73">
        <f t="shared" si="704"/>
        <v>0</v>
      </c>
      <c r="U1197" s="73">
        <f t="shared" si="705"/>
        <v>0</v>
      </c>
      <c r="V1197" s="73">
        <f t="shared" si="706"/>
        <v>0</v>
      </c>
      <c r="W1197" s="73">
        <f t="shared" si="684"/>
        <v>0</v>
      </c>
      <c r="Y1197" s="72">
        <f t="shared" si="687"/>
        <v>0</v>
      </c>
      <c r="Z1197" s="73">
        <f t="shared" si="688"/>
        <v>0</v>
      </c>
      <c r="AA1197" s="58">
        <f t="shared" si="689"/>
        <v>0</v>
      </c>
      <c r="AB1197" s="72">
        <f t="shared" si="690"/>
        <v>0</v>
      </c>
      <c r="AC1197" s="72">
        <f t="shared" si="691"/>
        <v>0</v>
      </c>
      <c r="AD1197" s="73">
        <f t="shared" si="692"/>
        <v>0</v>
      </c>
      <c r="AE1197" s="73">
        <f t="shared" si="693"/>
        <v>0</v>
      </c>
      <c r="AF1197" s="1">
        <f t="shared" si="682"/>
        <v>0</v>
      </c>
      <c r="AH1197" s="1" t="str">
        <f t="shared" si="694"/>
        <v>No</v>
      </c>
    </row>
    <row r="1198" spans="1:34" hidden="1" x14ac:dyDescent="0.2">
      <c r="A1198" s="88">
        <v>1.379E-3</v>
      </c>
      <c r="B1198" s="4">
        <f t="shared" si="707"/>
        <v>1.379E-3</v>
      </c>
      <c r="C1198"/>
      <c r="D1198" s="213"/>
      <c r="E1198" s="44" t="s">
        <v>21</v>
      </c>
      <c r="F1198" s="14">
        <f t="shared" si="685"/>
        <v>0</v>
      </c>
      <c r="G1198" s="14">
        <f t="shared" si="686"/>
        <v>0</v>
      </c>
      <c r="H1198" s="101" t="str">
        <f>IF(ISNA(VLOOKUP(C1198,[1]Sheet1!$J$2:$J$2999,1,FALSE)),"No","Yes")</f>
        <v>No</v>
      </c>
      <c r="I1198" s="72">
        <f t="shared" si="695"/>
        <v>0</v>
      </c>
      <c r="J1198" s="72">
        <f t="shared" si="696"/>
        <v>0</v>
      </c>
      <c r="K1198" s="72">
        <f t="shared" si="697"/>
        <v>0</v>
      </c>
      <c r="L1198" s="72">
        <f t="shared" si="698"/>
        <v>0</v>
      </c>
      <c r="M1198" s="72">
        <f t="shared" si="699"/>
        <v>0</v>
      </c>
      <c r="N1198" s="72">
        <f t="shared" si="700"/>
        <v>0</v>
      </c>
      <c r="O1198" s="72">
        <f t="shared" si="683"/>
        <v>0</v>
      </c>
      <c r="Q1198" s="73">
        <f t="shared" si="701"/>
        <v>0</v>
      </c>
      <c r="R1198" s="73">
        <f t="shared" si="702"/>
        <v>0</v>
      </c>
      <c r="S1198" s="73">
        <f t="shared" si="703"/>
        <v>0</v>
      </c>
      <c r="T1198" s="73">
        <f t="shared" si="704"/>
        <v>0</v>
      </c>
      <c r="U1198" s="73">
        <f t="shared" si="705"/>
        <v>0</v>
      </c>
      <c r="V1198" s="73">
        <f t="shared" si="706"/>
        <v>0</v>
      </c>
      <c r="W1198" s="73">
        <f t="shared" si="684"/>
        <v>0</v>
      </c>
      <c r="Y1198" s="72">
        <f t="shared" si="687"/>
        <v>0</v>
      </c>
      <c r="Z1198" s="73">
        <f t="shared" si="688"/>
        <v>0</v>
      </c>
      <c r="AA1198" s="58">
        <f t="shared" si="689"/>
        <v>0</v>
      </c>
      <c r="AB1198" s="72">
        <f t="shared" si="690"/>
        <v>0</v>
      </c>
      <c r="AC1198" s="72">
        <f t="shared" si="691"/>
        <v>0</v>
      </c>
      <c r="AD1198" s="73">
        <f t="shared" si="692"/>
        <v>0</v>
      </c>
      <c r="AE1198" s="73">
        <f t="shared" si="693"/>
        <v>0</v>
      </c>
      <c r="AF1198" s="1">
        <f t="shared" si="682"/>
        <v>0</v>
      </c>
      <c r="AH1198" s="1" t="str">
        <f t="shared" si="694"/>
        <v>No</v>
      </c>
    </row>
    <row r="1199" spans="1:34" hidden="1" x14ac:dyDescent="0.2">
      <c r="A1199" s="88">
        <v>1.3799999999999999E-3</v>
      </c>
      <c r="B1199" s="4">
        <f t="shared" si="707"/>
        <v>1.3799999999999999E-3</v>
      </c>
      <c r="C1199"/>
      <c r="D1199" s="213"/>
      <c r="E1199" s="44" t="s">
        <v>21</v>
      </c>
      <c r="F1199" s="14">
        <f t="shared" si="685"/>
        <v>0</v>
      </c>
      <c r="G1199" s="14">
        <f t="shared" si="686"/>
        <v>0</v>
      </c>
      <c r="H1199" s="101" t="str">
        <f>IF(ISNA(VLOOKUP(C1199,[1]Sheet1!$J$2:$J$2999,1,FALSE)),"No","Yes")</f>
        <v>No</v>
      </c>
      <c r="I1199" s="72">
        <f t="shared" si="695"/>
        <v>0</v>
      </c>
      <c r="J1199" s="72">
        <f t="shared" si="696"/>
        <v>0</v>
      </c>
      <c r="K1199" s="72">
        <f t="shared" si="697"/>
        <v>0</v>
      </c>
      <c r="L1199" s="72">
        <f t="shared" si="698"/>
        <v>0</v>
      </c>
      <c r="M1199" s="72">
        <f t="shared" si="699"/>
        <v>0</v>
      </c>
      <c r="N1199" s="72">
        <f t="shared" si="700"/>
        <v>0</v>
      </c>
      <c r="O1199" s="72">
        <f t="shared" si="683"/>
        <v>0</v>
      </c>
      <c r="Q1199" s="73">
        <f t="shared" si="701"/>
        <v>0</v>
      </c>
      <c r="R1199" s="73">
        <f t="shared" si="702"/>
        <v>0</v>
      </c>
      <c r="S1199" s="73">
        <f t="shared" si="703"/>
        <v>0</v>
      </c>
      <c r="T1199" s="73">
        <f t="shared" si="704"/>
        <v>0</v>
      </c>
      <c r="U1199" s="73">
        <f t="shared" si="705"/>
        <v>0</v>
      </c>
      <c r="V1199" s="73">
        <f t="shared" si="706"/>
        <v>0</v>
      </c>
      <c r="W1199" s="73">
        <f t="shared" si="684"/>
        <v>0</v>
      </c>
      <c r="Y1199" s="72">
        <f t="shared" si="687"/>
        <v>0</v>
      </c>
      <c r="Z1199" s="73">
        <f t="shared" si="688"/>
        <v>0</v>
      </c>
      <c r="AA1199" s="58">
        <f t="shared" si="689"/>
        <v>0</v>
      </c>
      <c r="AB1199" s="72">
        <f t="shared" si="690"/>
        <v>0</v>
      </c>
      <c r="AC1199" s="72">
        <f t="shared" si="691"/>
        <v>0</v>
      </c>
      <c r="AD1199" s="73">
        <f t="shared" si="692"/>
        <v>0</v>
      </c>
      <c r="AE1199" s="73">
        <f t="shared" si="693"/>
        <v>0</v>
      </c>
      <c r="AF1199" s="1">
        <f t="shared" si="682"/>
        <v>0</v>
      </c>
      <c r="AH1199" s="1" t="str">
        <f t="shared" si="694"/>
        <v>No</v>
      </c>
    </row>
    <row r="1200" spans="1:34" hidden="1" x14ac:dyDescent="0.2">
      <c r="A1200" s="88">
        <v>1.3810000000000001E-3</v>
      </c>
      <c r="B1200" s="4">
        <f t="shared" si="707"/>
        <v>1.3810000000000001E-3</v>
      </c>
      <c r="C1200"/>
      <c r="D1200" s="213"/>
      <c r="E1200" s="44" t="s">
        <v>21</v>
      </c>
      <c r="F1200" s="14">
        <f t="shared" si="685"/>
        <v>0</v>
      </c>
      <c r="G1200" s="14">
        <f t="shared" si="686"/>
        <v>0</v>
      </c>
      <c r="H1200" s="101" t="str">
        <f>IF(ISNA(VLOOKUP(C1200,[1]Sheet1!$J$2:$J$2999,1,FALSE)),"No","Yes")</f>
        <v>No</v>
      </c>
      <c r="I1200" s="72">
        <f t="shared" si="695"/>
        <v>0</v>
      </c>
      <c r="J1200" s="72">
        <f t="shared" si="696"/>
        <v>0</v>
      </c>
      <c r="K1200" s="72">
        <f t="shared" si="697"/>
        <v>0</v>
      </c>
      <c r="L1200" s="72">
        <f t="shared" si="698"/>
        <v>0</v>
      </c>
      <c r="M1200" s="72">
        <f t="shared" si="699"/>
        <v>0</v>
      </c>
      <c r="N1200" s="72">
        <f t="shared" si="700"/>
        <v>0</v>
      </c>
      <c r="O1200" s="72">
        <f t="shared" si="683"/>
        <v>0</v>
      </c>
      <c r="Q1200" s="73">
        <f t="shared" si="701"/>
        <v>0</v>
      </c>
      <c r="R1200" s="73">
        <f t="shared" si="702"/>
        <v>0</v>
      </c>
      <c r="S1200" s="73">
        <f t="shared" si="703"/>
        <v>0</v>
      </c>
      <c r="T1200" s="73">
        <f t="shared" si="704"/>
        <v>0</v>
      </c>
      <c r="U1200" s="73">
        <f t="shared" si="705"/>
        <v>0</v>
      </c>
      <c r="V1200" s="73">
        <f t="shared" si="706"/>
        <v>0</v>
      </c>
      <c r="W1200" s="73">
        <f t="shared" si="684"/>
        <v>0</v>
      </c>
      <c r="Y1200" s="72">
        <f t="shared" si="687"/>
        <v>0</v>
      </c>
      <c r="Z1200" s="73">
        <f t="shared" si="688"/>
        <v>0</v>
      </c>
      <c r="AA1200" s="58">
        <f t="shared" si="689"/>
        <v>0</v>
      </c>
      <c r="AB1200" s="72">
        <f t="shared" si="690"/>
        <v>0</v>
      </c>
      <c r="AC1200" s="72">
        <f t="shared" si="691"/>
        <v>0</v>
      </c>
      <c r="AD1200" s="73">
        <f t="shared" si="692"/>
        <v>0</v>
      </c>
      <c r="AE1200" s="73">
        <f t="shared" si="693"/>
        <v>0</v>
      </c>
      <c r="AF1200" s="1">
        <f t="shared" si="682"/>
        <v>0</v>
      </c>
      <c r="AH1200" s="1" t="str">
        <f t="shared" si="694"/>
        <v>No</v>
      </c>
    </row>
    <row r="1201" spans="1:34" hidden="1" x14ac:dyDescent="0.2">
      <c r="A1201" s="88">
        <v>1.382E-3</v>
      </c>
      <c r="B1201" s="4">
        <f t="shared" si="707"/>
        <v>1.382E-3</v>
      </c>
      <c r="C1201"/>
      <c r="D1201" s="213"/>
      <c r="E1201" s="44" t="s">
        <v>21</v>
      </c>
      <c r="F1201" s="14">
        <f t="shared" si="685"/>
        <v>0</v>
      </c>
      <c r="G1201" s="14">
        <f t="shared" si="686"/>
        <v>0</v>
      </c>
      <c r="H1201" s="101" t="str">
        <f>IF(ISNA(VLOOKUP(C1201,[1]Sheet1!$J$2:$J$2999,1,FALSE)),"No","Yes")</f>
        <v>No</v>
      </c>
      <c r="I1201" s="72">
        <f t="shared" si="695"/>
        <v>0</v>
      </c>
      <c r="J1201" s="72">
        <f t="shared" si="696"/>
        <v>0</v>
      </c>
      <c r="K1201" s="72">
        <f t="shared" si="697"/>
        <v>0</v>
      </c>
      <c r="L1201" s="72">
        <f t="shared" si="698"/>
        <v>0</v>
      </c>
      <c r="M1201" s="72">
        <f t="shared" si="699"/>
        <v>0</v>
      </c>
      <c r="N1201" s="72">
        <f t="shared" si="700"/>
        <v>0</v>
      </c>
      <c r="O1201" s="72">
        <f t="shared" si="683"/>
        <v>0</v>
      </c>
      <c r="Q1201" s="73">
        <f t="shared" si="701"/>
        <v>0</v>
      </c>
      <c r="R1201" s="73">
        <f t="shared" si="702"/>
        <v>0</v>
      </c>
      <c r="S1201" s="73">
        <f t="shared" si="703"/>
        <v>0</v>
      </c>
      <c r="T1201" s="73">
        <f t="shared" si="704"/>
        <v>0</v>
      </c>
      <c r="U1201" s="73">
        <f t="shared" si="705"/>
        <v>0</v>
      </c>
      <c r="V1201" s="73">
        <f t="shared" si="706"/>
        <v>0</v>
      </c>
      <c r="W1201" s="73">
        <f t="shared" si="684"/>
        <v>0</v>
      </c>
      <c r="Y1201" s="72">
        <f t="shared" si="687"/>
        <v>0</v>
      </c>
      <c r="Z1201" s="73">
        <f t="shared" si="688"/>
        <v>0</v>
      </c>
      <c r="AA1201" s="58">
        <f t="shared" si="689"/>
        <v>0</v>
      </c>
      <c r="AB1201" s="72">
        <f t="shared" si="690"/>
        <v>0</v>
      </c>
      <c r="AC1201" s="72">
        <f t="shared" si="691"/>
        <v>0</v>
      </c>
      <c r="AD1201" s="73">
        <f t="shared" si="692"/>
        <v>0</v>
      </c>
      <c r="AE1201" s="73">
        <f t="shared" si="693"/>
        <v>0</v>
      </c>
      <c r="AF1201" s="1">
        <f t="shared" si="682"/>
        <v>0</v>
      </c>
      <c r="AH1201" s="1" t="str">
        <f t="shared" si="694"/>
        <v>No</v>
      </c>
    </row>
    <row r="1202" spans="1:34" hidden="1" x14ac:dyDescent="0.2">
      <c r="A1202" s="88">
        <v>1.3830000000000001E-3</v>
      </c>
      <c r="B1202" s="4">
        <f t="shared" si="707"/>
        <v>1.3830000000000001E-3</v>
      </c>
      <c r="C1202"/>
      <c r="D1202" s="213"/>
      <c r="E1202" s="44" t="s">
        <v>21</v>
      </c>
      <c r="F1202" s="14">
        <f t="shared" si="685"/>
        <v>0</v>
      </c>
      <c r="G1202" s="14">
        <f t="shared" si="686"/>
        <v>0</v>
      </c>
      <c r="H1202" s="101" t="str">
        <f>IF(ISNA(VLOOKUP(C1202,[1]Sheet1!$J$2:$J$2999,1,FALSE)),"No","Yes")</f>
        <v>No</v>
      </c>
      <c r="I1202" s="72">
        <f t="shared" si="695"/>
        <v>0</v>
      </c>
      <c r="J1202" s="72">
        <f t="shared" si="696"/>
        <v>0</v>
      </c>
      <c r="K1202" s="72">
        <f t="shared" si="697"/>
        <v>0</v>
      </c>
      <c r="L1202" s="72">
        <f t="shared" si="698"/>
        <v>0</v>
      </c>
      <c r="M1202" s="72">
        <f t="shared" si="699"/>
        <v>0</v>
      </c>
      <c r="N1202" s="72">
        <f t="shared" si="700"/>
        <v>0</v>
      </c>
      <c r="O1202" s="72">
        <f t="shared" si="683"/>
        <v>0</v>
      </c>
      <c r="Q1202" s="73">
        <f t="shared" si="701"/>
        <v>0</v>
      </c>
      <c r="R1202" s="73">
        <f t="shared" si="702"/>
        <v>0</v>
      </c>
      <c r="S1202" s="73">
        <f t="shared" si="703"/>
        <v>0</v>
      </c>
      <c r="T1202" s="73">
        <f t="shared" si="704"/>
        <v>0</v>
      </c>
      <c r="U1202" s="73">
        <f t="shared" si="705"/>
        <v>0</v>
      </c>
      <c r="V1202" s="73">
        <f t="shared" si="706"/>
        <v>0</v>
      </c>
      <c r="W1202" s="73">
        <f t="shared" si="684"/>
        <v>0</v>
      </c>
      <c r="Y1202" s="72">
        <f t="shared" si="687"/>
        <v>0</v>
      </c>
      <c r="Z1202" s="73">
        <f t="shared" si="688"/>
        <v>0</v>
      </c>
      <c r="AA1202" s="58">
        <f t="shared" si="689"/>
        <v>0</v>
      </c>
      <c r="AB1202" s="72">
        <f t="shared" si="690"/>
        <v>0</v>
      </c>
      <c r="AC1202" s="72">
        <f t="shared" si="691"/>
        <v>0</v>
      </c>
      <c r="AD1202" s="73">
        <f t="shared" si="692"/>
        <v>0</v>
      </c>
      <c r="AE1202" s="73">
        <f t="shared" si="693"/>
        <v>0</v>
      </c>
      <c r="AF1202" s="1">
        <f t="shared" si="682"/>
        <v>0</v>
      </c>
      <c r="AH1202" s="1" t="str">
        <f t="shared" si="694"/>
        <v>No</v>
      </c>
    </row>
    <row r="1203" spans="1:34" hidden="1" x14ac:dyDescent="0.2">
      <c r="A1203" s="88">
        <v>1.384E-3</v>
      </c>
      <c r="B1203" s="4">
        <f t="shared" si="707"/>
        <v>1.384E-3</v>
      </c>
      <c r="C1203"/>
      <c r="D1203" s="213"/>
      <c r="E1203" s="44" t="s">
        <v>21</v>
      </c>
      <c r="F1203" s="14">
        <f t="shared" si="685"/>
        <v>0</v>
      </c>
      <c r="G1203" s="14">
        <f t="shared" si="686"/>
        <v>0</v>
      </c>
      <c r="H1203" s="101" t="str">
        <f>IF(ISNA(VLOOKUP(C1203,[1]Sheet1!$J$2:$J$2999,1,FALSE)),"No","Yes")</f>
        <v>No</v>
      </c>
      <c r="I1203" s="72">
        <f t="shared" si="695"/>
        <v>0</v>
      </c>
      <c r="J1203" s="72">
        <f t="shared" si="696"/>
        <v>0</v>
      </c>
      <c r="K1203" s="72">
        <f t="shared" si="697"/>
        <v>0</v>
      </c>
      <c r="L1203" s="72">
        <f t="shared" si="698"/>
        <v>0</v>
      </c>
      <c r="M1203" s="72">
        <f t="shared" si="699"/>
        <v>0</v>
      </c>
      <c r="N1203" s="72">
        <f t="shared" si="700"/>
        <v>0</v>
      </c>
      <c r="O1203" s="72">
        <f t="shared" ref="O1203:O1255" si="708">IF(ISERROR(VLOOKUP($C1203,Sprint7,5,FALSE)),0,(VLOOKUP($C1203,Sprint7,5,FALSE)))</f>
        <v>0</v>
      </c>
      <c r="Q1203" s="73">
        <f t="shared" si="701"/>
        <v>0</v>
      </c>
      <c r="R1203" s="73">
        <f t="shared" si="702"/>
        <v>0</v>
      </c>
      <c r="S1203" s="73">
        <f t="shared" si="703"/>
        <v>0</v>
      </c>
      <c r="T1203" s="73">
        <f t="shared" si="704"/>
        <v>0</v>
      </c>
      <c r="U1203" s="73">
        <f t="shared" si="705"/>
        <v>0</v>
      </c>
      <c r="V1203" s="73">
        <f t="shared" si="706"/>
        <v>0</v>
      </c>
      <c r="W1203" s="73">
        <f t="shared" ref="W1203:W1255" si="709">IF(ISERROR(VLOOKUP($C1203,_End7,5,FALSE)),0,(VLOOKUP($C1203,_End7,5,FALSE)))</f>
        <v>0</v>
      </c>
      <c r="Y1203" s="72">
        <f t="shared" si="687"/>
        <v>0</v>
      </c>
      <c r="Z1203" s="73">
        <f t="shared" si="688"/>
        <v>0</v>
      </c>
      <c r="AA1203" s="58">
        <f t="shared" si="689"/>
        <v>0</v>
      </c>
      <c r="AB1203" s="72">
        <f t="shared" si="690"/>
        <v>0</v>
      </c>
      <c r="AC1203" s="72">
        <f t="shared" si="691"/>
        <v>0</v>
      </c>
      <c r="AD1203" s="73">
        <f t="shared" si="692"/>
        <v>0</v>
      </c>
      <c r="AE1203" s="73">
        <f t="shared" si="693"/>
        <v>0</v>
      </c>
      <c r="AF1203" s="1">
        <f t="shared" si="682"/>
        <v>0</v>
      </c>
      <c r="AH1203" s="1" t="str">
        <f t="shared" si="694"/>
        <v>No</v>
      </c>
    </row>
    <row r="1204" spans="1:34" hidden="1" x14ac:dyDescent="0.2">
      <c r="A1204" s="88">
        <v>1.3849999999999999E-3</v>
      </c>
      <c r="B1204" s="4">
        <f t="shared" si="707"/>
        <v>1.3849999999999999E-3</v>
      </c>
      <c r="C1204"/>
      <c r="D1204" s="213"/>
      <c r="E1204" s="44" t="s">
        <v>21</v>
      </c>
      <c r="F1204" s="14">
        <f t="shared" ref="F1204:F1256" si="710">COUNTIF(H1204:X1204,"&gt;1")</f>
        <v>0</v>
      </c>
      <c r="G1204" s="14">
        <f t="shared" ref="G1204:G1256" si="711">COUNTIF(AA1204:AE1204,"&gt;1")</f>
        <v>0</v>
      </c>
      <c r="H1204" s="101" t="str">
        <f>IF(ISNA(VLOOKUP(C1204,[1]Sheet1!$J$2:$J$2999,1,FALSE)),"No","Yes")</f>
        <v>No</v>
      </c>
      <c r="I1204" s="72">
        <f t="shared" si="695"/>
        <v>0</v>
      </c>
      <c r="J1204" s="72">
        <f t="shared" si="696"/>
        <v>0</v>
      </c>
      <c r="K1204" s="72">
        <f t="shared" si="697"/>
        <v>0</v>
      </c>
      <c r="L1204" s="72">
        <f t="shared" si="698"/>
        <v>0</v>
      </c>
      <c r="M1204" s="72">
        <f t="shared" si="699"/>
        <v>0</v>
      </c>
      <c r="N1204" s="72">
        <f t="shared" si="700"/>
        <v>0</v>
      </c>
      <c r="O1204" s="72">
        <f t="shared" si="708"/>
        <v>0</v>
      </c>
      <c r="Q1204" s="73">
        <f t="shared" si="701"/>
        <v>0</v>
      </c>
      <c r="R1204" s="73">
        <f t="shared" si="702"/>
        <v>0</v>
      </c>
      <c r="S1204" s="73">
        <f t="shared" si="703"/>
        <v>0</v>
      </c>
      <c r="T1204" s="73">
        <f t="shared" si="704"/>
        <v>0</v>
      </c>
      <c r="U1204" s="73">
        <f t="shared" si="705"/>
        <v>0</v>
      </c>
      <c r="V1204" s="73">
        <f t="shared" si="706"/>
        <v>0</v>
      </c>
      <c r="W1204" s="73">
        <f t="shared" si="709"/>
        <v>0</v>
      </c>
      <c r="Y1204" s="72">
        <f t="shared" ref="Y1204:Y1256" si="712">LARGE(I1204:O1204,3)</f>
        <v>0</v>
      </c>
      <c r="Z1204" s="73">
        <f t="shared" ref="Z1204:Z1256" si="713">LARGE(Q1204:W1204,3)</f>
        <v>0</v>
      </c>
      <c r="AA1204" s="58">
        <f t="shared" ref="AA1204:AA1256" si="714">LARGE(Y1204:Z1204,1)</f>
        <v>0</v>
      </c>
      <c r="AB1204" s="72">
        <f t="shared" ref="AB1204:AB1256" si="715">LARGE(I1204:O1204,1)</f>
        <v>0</v>
      </c>
      <c r="AC1204" s="72">
        <f t="shared" ref="AC1204:AC1256" si="716">LARGE(I1204:O1204,2)</f>
        <v>0</v>
      </c>
      <c r="AD1204" s="73">
        <f t="shared" ref="AD1204:AD1256" si="717">LARGE(Q1204:W1204,1)</f>
        <v>0</v>
      </c>
      <c r="AE1204" s="73">
        <f t="shared" ref="AE1204:AE1256" si="718">LARGE(Q1204:W1204,2)</f>
        <v>0</v>
      </c>
      <c r="AF1204" s="1">
        <f t="shared" si="682"/>
        <v>0</v>
      </c>
      <c r="AH1204" s="1" t="str">
        <f t="shared" si="694"/>
        <v>No</v>
      </c>
    </row>
    <row r="1205" spans="1:34" hidden="1" x14ac:dyDescent="0.2">
      <c r="A1205" s="88">
        <v>1.3860000000000001E-3</v>
      </c>
      <c r="B1205" s="4">
        <f t="shared" si="707"/>
        <v>1.3860000000000001E-3</v>
      </c>
      <c r="C1205"/>
      <c r="D1205" s="213"/>
      <c r="E1205" s="44" t="s">
        <v>21</v>
      </c>
      <c r="F1205" s="14">
        <f t="shared" si="710"/>
        <v>0</v>
      </c>
      <c r="G1205" s="14">
        <f t="shared" si="711"/>
        <v>0</v>
      </c>
      <c r="H1205" s="101" t="str">
        <f>IF(ISNA(VLOOKUP(C1205,[1]Sheet1!$J$2:$J$2999,1,FALSE)),"No","Yes")</f>
        <v>No</v>
      </c>
      <c r="I1205" s="72">
        <f t="shared" si="695"/>
        <v>0</v>
      </c>
      <c r="J1205" s="72">
        <f t="shared" si="696"/>
        <v>0</v>
      </c>
      <c r="K1205" s="72">
        <f t="shared" si="697"/>
        <v>0</v>
      </c>
      <c r="L1205" s="72">
        <f t="shared" si="698"/>
        <v>0</v>
      </c>
      <c r="M1205" s="72">
        <f t="shared" si="699"/>
        <v>0</v>
      </c>
      <c r="N1205" s="72">
        <f t="shared" si="700"/>
        <v>0</v>
      </c>
      <c r="O1205" s="72">
        <f t="shared" si="708"/>
        <v>0</v>
      </c>
      <c r="Q1205" s="73">
        <f t="shared" si="701"/>
        <v>0</v>
      </c>
      <c r="R1205" s="73">
        <f t="shared" si="702"/>
        <v>0</v>
      </c>
      <c r="S1205" s="73">
        <f t="shared" si="703"/>
        <v>0</v>
      </c>
      <c r="T1205" s="73">
        <f t="shared" si="704"/>
        <v>0</v>
      </c>
      <c r="U1205" s="73">
        <f t="shared" si="705"/>
        <v>0</v>
      </c>
      <c r="V1205" s="73">
        <f t="shared" si="706"/>
        <v>0</v>
      </c>
      <c r="W1205" s="73">
        <f t="shared" si="709"/>
        <v>0</v>
      </c>
      <c r="Y1205" s="72">
        <f t="shared" si="712"/>
        <v>0</v>
      </c>
      <c r="Z1205" s="73">
        <f t="shared" si="713"/>
        <v>0</v>
      </c>
      <c r="AA1205" s="58">
        <f t="shared" si="714"/>
        <v>0</v>
      </c>
      <c r="AB1205" s="72">
        <f t="shared" si="715"/>
        <v>0</v>
      </c>
      <c r="AC1205" s="72">
        <f t="shared" si="716"/>
        <v>0</v>
      </c>
      <c r="AD1205" s="73">
        <f t="shared" si="717"/>
        <v>0</v>
      </c>
      <c r="AE1205" s="73">
        <f t="shared" si="718"/>
        <v>0</v>
      </c>
      <c r="AF1205" s="1">
        <f t="shared" si="682"/>
        <v>0</v>
      </c>
      <c r="AH1205" s="1" t="str">
        <f t="shared" si="694"/>
        <v>No</v>
      </c>
    </row>
    <row r="1206" spans="1:34" hidden="1" x14ac:dyDescent="0.2">
      <c r="A1206" s="88">
        <v>1.387E-3</v>
      </c>
      <c r="B1206" s="4">
        <f t="shared" si="707"/>
        <v>1.387E-3</v>
      </c>
      <c r="C1206"/>
      <c r="D1206" s="213"/>
      <c r="E1206" s="44" t="s">
        <v>21</v>
      </c>
      <c r="F1206" s="14">
        <f t="shared" si="710"/>
        <v>0</v>
      </c>
      <c r="G1206" s="14">
        <f t="shared" si="711"/>
        <v>0</v>
      </c>
      <c r="H1206" s="101" t="str">
        <f>IF(ISNA(VLOOKUP(C1206,[1]Sheet1!$J$2:$J$2999,1,FALSE)),"No","Yes")</f>
        <v>No</v>
      </c>
      <c r="I1206" s="72">
        <f t="shared" si="695"/>
        <v>0</v>
      </c>
      <c r="J1206" s="72">
        <f t="shared" si="696"/>
        <v>0</v>
      </c>
      <c r="K1206" s="72">
        <f t="shared" si="697"/>
        <v>0</v>
      </c>
      <c r="L1206" s="72">
        <f t="shared" si="698"/>
        <v>0</v>
      </c>
      <c r="M1206" s="72">
        <f t="shared" si="699"/>
        <v>0</v>
      </c>
      <c r="N1206" s="72">
        <f t="shared" si="700"/>
        <v>0</v>
      </c>
      <c r="O1206" s="72">
        <f t="shared" si="708"/>
        <v>0</v>
      </c>
      <c r="Q1206" s="73">
        <f t="shared" si="701"/>
        <v>0</v>
      </c>
      <c r="R1206" s="73">
        <f t="shared" si="702"/>
        <v>0</v>
      </c>
      <c r="S1206" s="73">
        <f t="shared" si="703"/>
        <v>0</v>
      </c>
      <c r="T1206" s="73">
        <f t="shared" si="704"/>
        <v>0</v>
      </c>
      <c r="U1206" s="73">
        <f t="shared" si="705"/>
        <v>0</v>
      </c>
      <c r="V1206" s="73">
        <f t="shared" si="706"/>
        <v>0</v>
      </c>
      <c r="W1206" s="73">
        <f t="shared" si="709"/>
        <v>0</v>
      </c>
      <c r="Y1206" s="72">
        <f t="shared" si="712"/>
        <v>0</v>
      </c>
      <c r="Z1206" s="73">
        <f t="shared" si="713"/>
        <v>0</v>
      </c>
      <c r="AA1206" s="58">
        <f t="shared" si="714"/>
        <v>0</v>
      </c>
      <c r="AB1206" s="72">
        <f t="shared" si="715"/>
        <v>0</v>
      </c>
      <c r="AC1206" s="72">
        <f t="shared" si="716"/>
        <v>0</v>
      </c>
      <c r="AD1206" s="73">
        <f t="shared" si="717"/>
        <v>0</v>
      </c>
      <c r="AE1206" s="73">
        <f t="shared" si="718"/>
        <v>0</v>
      </c>
      <c r="AF1206" s="1">
        <f t="shared" si="682"/>
        <v>0</v>
      </c>
      <c r="AH1206" s="1" t="str">
        <f t="shared" si="694"/>
        <v>No</v>
      </c>
    </row>
    <row r="1207" spans="1:34" hidden="1" x14ac:dyDescent="0.2">
      <c r="A1207" s="88">
        <v>1.3879999999999999E-3</v>
      </c>
      <c r="B1207" s="4">
        <f t="shared" si="707"/>
        <v>1.3879999999999999E-3</v>
      </c>
      <c r="C1207"/>
      <c r="D1207" s="213"/>
      <c r="E1207" s="44" t="s">
        <v>21</v>
      </c>
      <c r="F1207" s="14">
        <f t="shared" si="710"/>
        <v>0</v>
      </c>
      <c r="G1207" s="14">
        <f t="shared" si="711"/>
        <v>0</v>
      </c>
      <c r="H1207" s="101" t="str">
        <f>IF(ISNA(VLOOKUP(C1207,[1]Sheet1!$J$2:$J$2999,1,FALSE)),"No","Yes")</f>
        <v>No</v>
      </c>
      <c r="I1207" s="72">
        <f t="shared" si="695"/>
        <v>0</v>
      </c>
      <c r="J1207" s="72">
        <f t="shared" si="696"/>
        <v>0</v>
      </c>
      <c r="K1207" s="72">
        <f t="shared" si="697"/>
        <v>0</v>
      </c>
      <c r="L1207" s="72">
        <f t="shared" si="698"/>
        <v>0</v>
      </c>
      <c r="M1207" s="72">
        <f t="shared" si="699"/>
        <v>0</v>
      </c>
      <c r="N1207" s="72">
        <f t="shared" si="700"/>
        <v>0</v>
      </c>
      <c r="O1207" s="72">
        <f t="shared" si="708"/>
        <v>0</v>
      </c>
      <c r="Q1207" s="73">
        <f t="shared" si="701"/>
        <v>0</v>
      </c>
      <c r="R1207" s="73">
        <f t="shared" si="702"/>
        <v>0</v>
      </c>
      <c r="S1207" s="73">
        <f t="shared" si="703"/>
        <v>0</v>
      </c>
      <c r="T1207" s="73">
        <f t="shared" si="704"/>
        <v>0</v>
      </c>
      <c r="U1207" s="73">
        <f t="shared" si="705"/>
        <v>0</v>
      </c>
      <c r="V1207" s="73">
        <f t="shared" si="706"/>
        <v>0</v>
      </c>
      <c r="W1207" s="73">
        <f t="shared" si="709"/>
        <v>0</v>
      </c>
      <c r="Y1207" s="72">
        <f t="shared" si="712"/>
        <v>0</v>
      </c>
      <c r="Z1207" s="73">
        <f t="shared" si="713"/>
        <v>0</v>
      </c>
      <c r="AA1207" s="58">
        <f t="shared" si="714"/>
        <v>0</v>
      </c>
      <c r="AB1207" s="72">
        <f t="shared" si="715"/>
        <v>0</v>
      </c>
      <c r="AC1207" s="72">
        <f t="shared" si="716"/>
        <v>0</v>
      </c>
      <c r="AD1207" s="73">
        <f t="shared" si="717"/>
        <v>0</v>
      </c>
      <c r="AE1207" s="73">
        <f t="shared" si="718"/>
        <v>0</v>
      </c>
      <c r="AF1207" s="1">
        <f t="shared" si="682"/>
        <v>0</v>
      </c>
      <c r="AH1207" s="1" t="str">
        <f t="shared" si="694"/>
        <v>No</v>
      </c>
    </row>
    <row r="1208" spans="1:34" hidden="1" x14ac:dyDescent="0.2">
      <c r="A1208" s="88">
        <v>1.389E-3</v>
      </c>
      <c r="B1208" s="4">
        <f t="shared" si="707"/>
        <v>1.389E-3</v>
      </c>
      <c r="C1208"/>
      <c r="D1208" s="213"/>
      <c r="E1208" s="44" t="s">
        <v>21</v>
      </c>
      <c r="F1208" s="14">
        <f t="shared" si="710"/>
        <v>0</v>
      </c>
      <c r="G1208" s="14">
        <f t="shared" si="711"/>
        <v>0</v>
      </c>
      <c r="H1208" s="101" t="str">
        <f>IF(ISNA(VLOOKUP(C1208,[1]Sheet1!$J$2:$J$2999,1,FALSE)),"No","Yes")</f>
        <v>No</v>
      </c>
      <c r="I1208" s="72">
        <f t="shared" ref="I1208:I1260" si="719">IF(ISERROR(VLOOKUP($C1208,Sprint1,5,FALSE)),0,(VLOOKUP($C1208,Sprint1,5,FALSE)))</f>
        <v>0</v>
      </c>
      <c r="J1208" s="72">
        <f t="shared" ref="J1208:J1260" si="720">IF(ISERROR(VLOOKUP($C1208,Sprint2,5,FALSE)),0,(VLOOKUP($C1208,Sprint2,5,FALSE)))</f>
        <v>0</v>
      </c>
      <c r="K1208" s="72">
        <f t="shared" ref="K1208:K1260" si="721">IF(ISERROR(VLOOKUP($C1208,Sprint3,5,FALSE)),0,(VLOOKUP($C1208,Sprint3,5,FALSE)))</f>
        <v>0</v>
      </c>
      <c r="L1208" s="72">
        <f t="shared" ref="L1208:L1260" si="722">IF(ISERROR(VLOOKUP($C1208,Sprint4,5,FALSE)),0,(VLOOKUP($C1208,Sprint4,5,FALSE)))</f>
        <v>0</v>
      </c>
      <c r="M1208" s="72">
        <f t="shared" ref="M1208:M1260" si="723">IF(ISERROR(VLOOKUP($C1208,Sprint5,5,FALSE)),0,(VLOOKUP($C1208,Sprint5,5,FALSE)))</f>
        <v>0</v>
      </c>
      <c r="N1208" s="72">
        <f t="shared" ref="N1208:N1260" si="724">IF(ISERROR(VLOOKUP($C1208,Sprint6,5,FALSE)),0,(VLOOKUP($C1208,Sprint6,5,FALSE)))</f>
        <v>0</v>
      </c>
      <c r="O1208" s="72">
        <f t="shared" si="708"/>
        <v>0</v>
      </c>
      <c r="Q1208" s="73">
        <f t="shared" ref="Q1208:Q1260" si="725">IF(ISERROR(VLOOKUP($C1208,_End1,5,FALSE)),0,(VLOOKUP($C1208,_End1,5,FALSE)))</f>
        <v>0</v>
      </c>
      <c r="R1208" s="73">
        <f t="shared" ref="R1208:R1260" si="726">IF(ISERROR(VLOOKUP($C1208,_End2,5,FALSE)),0,(VLOOKUP($C1208,_End2,5,FALSE)))</f>
        <v>0</v>
      </c>
      <c r="S1208" s="73">
        <f t="shared" ref="S1208:S1260" si="727">IF(ISERROR(VLOOKUP($C1208,_End3,5,FALSE)),0,(VLOOKUP($C1208,_End3,5,FALSE)))</f>
        <v>0</v>
      </c>
      <c r="T1208" s="73">
        <f t="shared" ref="T1208:T1260" si="728">IF(ISERROR(VLOOKUP($C1208,_End4,5,FALSE)),0,(VLOOKUP($C1208,_End4,5,FALSE)))</f>
        <v>0</v>
      </c>
      <c r="U1208" s="73">
        <f t="shared" ref="U1208:U1260" si="729">IF(ISERROR(VLOOKUP($C1208,_End5,5,FALSE)),0,(VLOOKUP($C1208,_End5,5,FALSE)))</f>
        <v>0</v>
      </c>
      <c r="V1208" s="73">
        <f t="shared" ref="V1208:V1260" si="730">IF(ISERROR(VLOOKUP($C1208,_End6,5,FALSE)),0,(VLOOKUP($C1208,_End6,5,FALSE)))</f>
        <v>0</v>
      </c>
      <c r="W1208" s="73">
        <f t="shared" si="709"/>
        <v>0</v>
      </c>
      <c r="Y1208" s="72">
        <f t="shared" si="712"/>
        <v>0</v>
      </c>
      <c r="Z1208" s="73">
        <f t="shared" si="713"/>
        <v>0</v>
      </c>
      <c r="AA1208" s="58">
        <f t="shared" si="714"/>
        <v>0</v>
      </c>
      <c r="AB1208" s="72">
        <f t="shared" si="715"/>
        <v>0</v>
      </c>
      <c r="AC1208" s="72">
        <f t="shared" si="716"/>
        <v>0</v>
      </c>
      <c r="AD1208" s="73">
        <f t="shared" si="717"/>
        <v>0</v>
      </c>
      <c r="AE1208" s="73">
        <f t="shared" si="718"/>
        <v>0</v>
      </c>
      <c r="AF1208" s="1">
        <f t="shared" si="682"/>
        <v>0</v>
      </c>
      <c r="AH1208" s="1" t="str">
        <f t="shared" si="694"/>
        <v>No</v>
      </c>
    </row>
    <row r="1209" spans="1:34" hidden="1" x14ac:dyDescent="0.2">
      <c r="A1209" s="88">
        <v>1.39E-3</v>
      </c>
      <c r="B1209" s="4">
        <f t="shared" si="707"/>
        <v>1.39E-3</v>
      </c>
      <c r="C1209"/>
      <c r="D1209" s="213"/>
      <c r="E1209" s="44" t="s">
        <v>21</v>
      </c>
      <c r="F1209" s="14">
        <f t="shared" si="710"/>
        <v>0</v>
      </c>
      <c r="G1209" s="14">
        <f t="shared" si="711"/>
        <v>0</v>
      </c>
      <c r="H1209" s="101" t="str">
        <f>IF(ISNA(VLOOKUP(C1209,[1]Sheet1!$J$2:$J$2999,1,FALSE)),"No","Yes")</f>
        <v>No</v>
      </c>
      <c r="I1209" s="72">
        <f t="shared" si="719"/>
        <v>0</v>
      </c>
      <c r="J1209" s="72">
        <f t="shared" si="720"/>
        <v>0</v>
      </c>
      <c r="K1209" s="72">
        <f t="shared" si="721"/>
        <v>0</v>
      </c>
      <c r="L1209" s="72">
        <f t="shared" si="722"/>
        <v>0</v>
      </c>
      <c r="M1209" s="72">
        <f t="shared" si="723"/>
        <v>0</v>
      </c>
      <c r="N1209" s="72">
        <f t="shared" si="724"/>
        <v>0</v>
      </c>
      <c r="O1209" s="72">
        <f t="shared" si="708"/>
        <v>0</v>
      </c>
      <c r="Q1209" s="73">
        <f t="shared" si="725"/>
        <v>0</v>
      </c>
      <c r="R1209" s="73">
        <f t="shared" si="726"/>
        <v>0</v>
      </c>
      <c r="S1209" s="73">
        <f t="shared" si="727"/>
        <v>0</v>
      </c>
      <c r="T1209" s="73">
        <f t="shared" si="728"/>
        <v>0</v>
      </c>
      <c r="U1209" s="73">
        <f t="shared" si="729"/>
        <v>0</v>
      </c>
      <c r="V1209" s="73">
        <f t="shared" si="730"/>
        <v>0</v>
      </c>
      <c r="W1209" s="73">
        <f t="shared" si="709"/>
        <v>0</v>
      </c>
      <c r="Y1209" s="72">
        <f t="shared" si="712"/>
        <v>0</v>
      </c>
      <c r="Z1209" s="73">
        <f t="shared" si="713"/>
        <v>0</v>
      </c>
      <c r="AA1209" s="58">
        <f t="shared" si="714"/>
        <v>0</v>
      </c>
      <c r="AB1209" s="72">
        <f t="shared" si="715"/>
        <v>0</v>
      </c>
      <c r="AC1209" s="72">
        <f t="shared" si="716"/>
        <v>0</v>
      </c>
      <c r="AD1209" s="73">
        <f t="shared" si="717"/>
        <v>0</v>
      </c>
      <c r="AE1209" s="73">
        <f t="shared" si="718"/>
        <v>0</v>
      </c>
      <c r="AF1209" s="1">
        <f t="shared" si="682"/>
        <v>0</v>
      </c>
      <c r="AH1209" s="1" t="str">
        <f t="shared" si="694"/>
        <v>No</v>
      </c>
    </row>
    <row r="1210" spans="1:34" hidden="1" x14ac:dyDescent="0.2">
      <c r="A1210" s="88">
        <v>1.3909999999999999E-3</v>
      </c>
      <c r="B1210" s="4">
        <f t="shared" si="707"/>
        <v>1.3909999999999999E-3</v>
      </c>
      <c r="C1210"/>
      <c r="D1210" s="213"/>
      <c r="E1210" s="44" t="s">
        <v>21</v>
      </c>
      <c r="F1210" s="14">
        <f t="shared" si="710"/>
        <v>0</v>
      </c>
      <c r="G1210" s="14">
        <f t="shared" si="711"/>
        <v>0</v>
      </c>
      <c r="H1210" s="101" t="str">
        <f>IF(ISNA(VLOOKUP(C1210,[1]Sheet1!$J$2:$J$2999,1,FALSE)),"No","Yes")</f>
        <v>No</v>
      </c>
      <c r="I1210" s="72">
        <f t="shared" si="719"/>
        <v>0</v>
      </c>
      <c r="J1210" s="72">
        <f t="shared" si="720"/>
        <v>0</v>
      </c>
      <c r="K1210" s="72">
        <f t="shared" si="721"/>
        <v>0</v>
      </c>
      <c r="L1210" s="72">
        <f t="shared" si="722"/>
        <v>0</v>
      </c>
      <c r="M1210" s="72">
        <f t="shared" si="723"/>
        <v>0</v>
      </c>
      <c r="N1210" s="72">
        <f t="shared" si="724"/>
        <v>0</v>
      </c>
      <c r="O1210" s="72">
        <f t="shared" si="708"/>
        <v>0</v>
      </c>
      <c r="Q1210" s="73">
        <f t="shared" si="725"/>
        <v>0</v>
      </c>
      <c r="R1210" s="73">
        <f t="shared" si="726"/>
        <v>0</v>
      </c>
      <c r="S1210" s="73">
        <f t="shared" si="727"/>
        <v>0</v>
      </c>
      <c r="T1210" s="73">
        <f t="shared" si="728"/>
        <v>0</v>
      </c>
      <c r="U1210" s="73">
        <f t="shared" si="729"/>
        <v>0</v>
      </c>
      <c r="V1210" s="73">
        <f t="shared" si="730"/>
        <v>0</v>
      </c>
      <c r="W1210" s="73">
        <f t="shared" si="709"/>
        <v>0</v>
      </c>
      <c r="Y1210" s="72">
        <f t="shared" si="712"/>
        <v>0</v>
      </c>
      <c r="Z1210" s="73">
        <f t="shared" si="713"/>
        <v>0</v>
      </c>
      <c r="AA1210" s="58">
        <f t="shared" si="714"/>
        <v>0</v>
      </c>
      <c r="AB1210" s="72">
        <f t="shared" si="715"/>
        <v>0</v>
      </c>
      <c r="AC1210" s="72">
        <f t="shared" si="716"/>
        <v>0</v>
      </c>
      <c r="AD1210" s="73">
        <f t="shared" si="717"/>
        <v>0</v>
      </c>
      <c r="AE1210" s="73">
        <f t="shared" si="718"/>
        <v>0</v>
      </c>
      <c r="AF1210" s="1">
        <f t="shared" si="682"/>
        <v>0</v>
      </c>
      <c r="AH1210" s="1" t="str">
        <f t="shared" si="694"/>
        <v>No</v>
      </c>
    </row>
    <row r="1211" spans="1:34" hidden="1" x14ac:dyDescent="0.2">
      <c r="A1211" s="88">
        <v>1.392E-3</v>
      </c>
      <c r="B1211" s="4">
        <f t="shared" si="707"/>
        <v>1.392E-3</v>
      </c>
      <c r="C1211"/>
      <c r="D1211" s="213"/>
      <c r="E1211" s="44" t="s">
        <v>21</v>
      </c>
      <c r="F1211" s="14">
        <f t="shared" si="710"/>
        <v>0</v>
      </c>
      <c r="G1211" s="14">
        <f t="shared" si="711"/>
        <v>0</v>
      </c>
      <c r="H1211" s="101" t="str">
        <f>IF(ISNA(VLOOKUP(C1211,[1]Sheet1!$J$2:$J$2999,1,FALSE)),"No","Yes")</f>
        <v>No</v>
      </c>
      <c r="I1211" s="72">
        <f t="shared" si="719"/>
        <v>0</v>
      </c>
      <c r="J1211" s="72">
        <f t="shared" si="720"/>
        <v>0</v>
      </c>
      <c r="K1211" s="72">
        <f t="shared" si="721"/>
        <v>0</v>
      </c>
      <c r="L1211" s="72">
        <f t="shared" si="722"/>
        <v>0</v>
      </c>
      <c r="M1211" s="72">
        <f t="shared" si="723"/>
        <v>0</v>
      </c>
      <c r="N1211" s="72">
        <f t="shared" si="724"/>
        <v>0</v>
      </c>
      <c r="O1211" s="72">
        <f t="shared" si="708"/>
        <v>0</v>
      </c>
      <c r="Q1211" s="73">
        <f t="shared" si="725"/>
        <v>0</v>
      </c>
      <c r="R1211" s="73">
        <f t="shared" si="726"/>
        <v>0</v>
      </c>
      <c r="S1211" s="73">
        <f t="shared" si="727"/>
        <v>0</v>
      </c>
      <c r="T1211" s="73">
        <f t="shared" si="728"/>
        <v>0</v>
      </c>
      <c r="U1211" s="73">
        <f t="shared" si="729"/>
        <v>0</v>
      </c>
      <c r="V1211" s="73">
        <f t="shared" si="730"/>
        <v>0</v>
      </c>
      <c r="W1211" s="73">
        <f t="shared" si="709"/>
        <v>0</v>
      </c>
      <c r="Y1211" s="72">
        <f t="shared" si="712"/>
        <v>0</v>
      </c>
      <c r="Z1211" s="73">
        <f t="shared" si="713"/>
        <v>0</v>
      </c>
      <c r="AA1211" s="58">
        <f t="shared" si="714"/>
        <v>0</v>
      </c>
      <c r="AB1211" s="72">
        <f t="shared" si="715"/>
        <v>0</v>
      </c>
      <c r="AC1211" s="72">
        <f t="shared" si="716"/>
        <v>0</v>
      </c>
      <c r="AD1211" s="73">
        <f t="shared" si="717"/>
        <v>0</v>
      </c>
      <c r="AE1211" s="73">
        <f t="shared" si="718"/>
        <v>0</v>
      </c>
      <c r="AF1211" s="1">
        <f t="shared" si="682"/>
        <v>0</v>
      </c>
      <c r="AH1211" s="1" t="str">
        <f t="shared" si="694"/>
        <v>No</v>
      </c>
    </row>
    <row r="1212" spans="1:34" hidden="1" x14ac:dyDescent="0.2">
      <c r="A1212" s="88">
        <v>1.3929999999999999E-3</v>
      </c>
      <c r="B1212" s="4">
        <f t="shared" si="707"/>
        <v>1.3929999999999999E-3</v>
      </c>
      <c r="C1212"/>
      <c r="D1212" s="213"/>
      <c r="E1212" s="44" t="s">
        <v>21</v>
      </c>
      <c r="F1212" s="14">
        <f t="shared" si="710"/>
        <v>0</v>
      </c>
      <c r="G1212" s="14">
        <f t="shared" si="711"/>
        <v>0</v>
      </c>
      <c r="H1212" s="101" t="str">
        <f>IF(ISNA(VLOOKUP(C1212,[1]Sheet1!$J$2:$J$2999,1,FALSE)),"No","Yes")</f>
        <v>No</v>
      </c>
      <c r="I1212" s="72">
        <f t="shared" si="719"/>
        <v>0</v>
      </c>
      <c r="J1212" s="72">
        <f t="shared" si="720"/>
        <v>0</v>
      </c>
      <c r="K1212" s="72">
        <f t="shared" si="721"/>
        <v>0</v>
      </c>
      <c r="L1212" s="72">
        <f t="shared" si="722"/>
        <v>0</v>
      </c>
      <c r="M1212" s="72">
        <f t="shared" si="723"/>
        <v>0</v>
      </c>
      <c r="N1212" s="72">
        <f t="shared" si="724"/>
        <v>0</v>
      </c>
      <c r="O1212" s="72">
        <f t="shared" si="708"/>
        <v>0</v>
      </c>
      <c r="Q1212" s="73">
        <f t="shared" si="725"/>
        <v>0</v>
      </c>
      <c r="R1212" s="73">
        <f t="shared" si="726"/>
        <v>0</v>
      </c>
      <c r="S1212" s="73">
        <f t="shared" si="727"/>
        <v>0</v>
      </c>
      <c r="T1212" s="73">
        <f t="shared" si="728"/>
        <v>0</v>
      </c>
      <c r="U1212" s="73">
        <f t="shared" si="729"/>
        <v>0</v>
      </c>
      <c r="V1212" s="73">
        <f t="shared" si="730"/>
        <v>0</v>
      </c>
      <c r="W1212" s="73">
        <f t="shared" si="709"/>
        <v>0</v>
      </c>
      <c r="Y1212" s="72">
        <f t="shared" si="712"/>
        <v>0</v>
      </c>
      <c r="Z1212" s="73">
        <f t="shared" si="713"/>
        <v>0</v>
      </c>
      <c r="AA1212" s="58">
        <f t="shared" si="714"/>
        <v>0</v>
      </c>
      <c r="AB1212" s="72">
        <f t="shared" si="715"/>
        <v>0</v>
      </c>
      <c r="AC1212" s="72">
        <f t="shared" si="716"/>
        <v>0</v>
      </c>
      <c r="AD1212" s="73">
        <f t="shared" si="717"/>
        <v>0</v>
      </c>
      <c r="AE1212" s="73">
        <f t="shared" si="718"/>
        <v>0</v>
      </c>
      <c r="AF1212" s="1">
        <f t="shared" si="682"/>
        <v>0</v>
      </c>
      <c r="AH1212" s="1" t="str">
        <f t="shared" si="694"/>
        <v>No</v>
      </c>
    </row>
    <row r="1213" spans="1:34" hidden="1" x14ac:dyDescent="0.2">
      <c r="A1213" s="88">
        <v>1.3940000000000001E-3</v>
      </c>
      <c r="B1213" s="4">
        <f t="shared" si="707"/>
        <v>1.3940000000000001E-3</v>
      </c>
      <c r="C1213"/>
      <c r="D1213" s="213"/>
      <c r="E1213" s="44" t="s">
        <v>21</v>
      </c>
      <c r="F1213" s="14">
        <f t="shared" si="710"/>
        <v>0</v>
      </c>
      <c r="G1213" s="14">
        <f t="shared" si="711"/>
        <v>0</v>
      </c>
      <c r="H1213" s="101" t="str">
        <f>IF(ISNA(VLOOKUP(C1213,[1]Sheet1!$J$2:$J$2999,1,FALSE)),"No","Yes")</f>
        <v>No</v>
      </c>
      <c r="I1213" s="72">
        <f t="shared" si="719"/>
        <v>0</v>
      </c>
      <c r="J1213" s="72">
        <f t="shared" si="720"/>
        <v>0</v>
      </c>
      <c r="K1213" s="72">
        <f t="shared" si="721"/>
        <v>0</v>
      </c>
      <c r="L1213" s="72">
        <f t="shared" si="722"/>
        <v>0</v>
      </c>
      <c r="M1213" s="72">
        <f t="shared" si="723"/>
        <v>0</v>
      </c>
      <c r="N1213" s="72">
        <f t="shared" si="724"/>
        <v>0</v>
      </c>
      <c r="O1213" s="72">
        <f t="shared" si="708"/>
        <v>0</v>
      </c>
      <c r="Q1213" s="73">
        <f t="shared" si="725"/>
        <v>0</v>
      </c>
      <c r="R1213" s="73">
        <f t="shared" si="726"/>
        <v>0</v>
      </c>
      <c r="S1213" s="73">
        <f t="shared" si="727"/>
        <v>0</v>
      </c>
      <c r="T1213" s="73">
        <f t="shared" si="728"/>
        <v>0</v>
      </c>
      <c r="U1213" s="73">
        <f t="shared" si="729"/>
        <v>0</v>
      </c>
      <c r="V1213" s="73">
        <f t="shared" si="730"/>
        <v>0</v>
      </c>
      <c r="W1213" s="73">
        <f t="shared" si="709"/>
        <v>0</v>
      </c>
      <c r="Y1213" s="72">
        <f t="shared" si="712"/>
        <v>0</v>
      </c>
      <c r="Z1213" s="73">
        <f t="shared" si="713"/>
        <v>0</v>
      </c>
      <c r="AA1213" s="58">
        <f t="shared" si="714"/>
        <v>0</v>
      </c>
      <c r="AB1213" s="72">
        <f t="shared" si="715"/>
        <v>0</v>
      </c>
      <c r="AC1213" s="72">
        <f t="shared" si="716"/>
        <v>0</v>
      </c>
      <c r="AD1213" s="73">
        <f t="shared" si="717"/>
        <v>0</v>
      </c>
      <c r="AE1213" s="73">
        <f t="shared" si="718"/>
        <v>0</v>
      </c>
      <c r="AF1213" s="1">
        <f t="shared" si="682"/>
        <v>0</v>
      </c>
      <c r="AH1213" s="1" t="str">
        <f t="shared" si="694"/>
        <v>No</v>
      </c>
    </row>
    <row r="1214" spans="1:34" hidden="1" x14ac:dyDescent="0.2">
      <c r="A1214" s="88">
        <v>1.395E-3</v>
      </c>
      <c r="B1214" s="4">
        <f t="shared" si="707"/>
        <v>1.395E-3</v>
      </c>
      <c r="C1214"/>
      <c r="D1214" s="213"/>
      <c r="E1214" s="44" t="s">
        <v>21</v>
      </c>
      <c r="F1214" s="14">
        <f t="shared" si="710"/>
        <v>0</v>
      </c>
      <c r="G1214" s="14">
        <f t="shared" si="711"/>
        <v>0</v>
      </c>
      <c r="H1214" s="101" t="str">
        <f>IF(ISNA(VLOOKUP(C1214,[1]Sheet1!$J$2:$J$2999,1,FALSE)),"No","Yes")</f>
        <v>No</v>
      </c>
      <c r="I1214" s="72">
        <f t="shared" si="719"/>
        <v>0</v>
      </c>
      <c r="J1214" s="72">
        <f t="shared" si="720"/>
        <v>0</v>
      </c>
      <c r="K1214" s="72">
        <f t="shared" si="721"/>
        <v>0</v>
      </c>
      <c r="L1214" s="72">
        <f t="shared" si="722"/>
        <v>0</v>
      </c>
      <c r="M1214" s="72">
        <f t="shared" si="723"/>
        <v>0</v>
      </c>
      <c r="N1214" s="72">
        <f t="shared" si="724"/>
        <v>0</v>
      </c>
      <c r="O1214" s="72">
        <f t="shared" si="708"/>
        <v>0</v>
      </c>
      <c r="Q1214" s="73">
        <f t="shared" si="725"/>
        <v>0</v>
      </c>
      <c r="R1214" s="73">
        <f t="shared" si="726"/>
        <v>0</v>
      </c>
      <c r="S1214" s="73">
        <f t="shared" si="727"/>
        <v>0</v>
      </c>
      <c r="T1214" s="73">
        <f t="shared" si="728"/>
        <v>0</v>
      </c>
      <c r="U1214" s="73">
        <f t="shared" si="729"/>
        <v>0</v>
      </c>
      <c r="V1214" s="73">
        <f t="shared" si="730"/>
        <v>0</v>
      </c>
      <c r="W1214" s="73">
        <f t="shared" si="709"/>
        <v>0</v>
      </c>
      <c r="Y1214" s="72">
        <f t="shared" si="712"/>
        <v>0</v>
      </c>
      <c r="Z1214" s="73">
        <f t="shared" si="713"/>
        <v>0</v>
      </c>
      <c r="AA1214" s="58">
        <f t="shared" si="714"/>
        <v>0</v>
      </c>
      <c r="AB1214" s="72">
        <f t="shared" si="715"/>
        <v>0</v>
      </c>
      <c r="AC1214" s="72">
        <f t="shared" si="716"/>
        <v>0</v>
      </c>
      <c r="AD1214" s="73">
        <f t="shared" si="717"/>
        <v>0</v>
      </c>
      <c r="AE1214" s="73">
        <f t="shared" si="718"/>
        <v>0</v>
      </c>
      <c r="AF1214" s="1">
        <f t="shared" si="682"/>
        <v>0</v>
      </c>
      <c r="AH1214" s="1" t="str">
        <f t="shared" si="694"/>
        <v>No</v>
      </c>
    </row>
    <row r="1215" spans="1:34" hidden="1" x14ac:dyDescent="0.2">
      <c r="A1215" s="88">
        <v>1.3960000000000001E-3</v>
      </c>
      <c r="B1215" s="4">
        <f t="shared" si="707"/>
        <v>1.3960000000000001E-3</v>
      </c>
      <c r="C1215"/>
      <c r="D1215" s="213"/>
      <c r="E1215" s="44" t="s">
        <v>21</v>
      </c>
      <c r="F1215" s="14">
        <f t="shared" si="710"/>
        <v>0</v>
      </c>
      <c r="G1215" s="14">
        <f t="shared" si="711"/>
        <v>0</v>
      </c>
      <c r="H1215" s="101" t="str">
        <f>IF(ISNA(VLOOKUP(C1215,[1]Sheet1!$J$2:$J$2999,1,FALSE)),"No","Yes")</f>
        <v>No</v>
      </c>
      <c r="I1215" s="72">
        <f t="shared" si="719"/>
        <v>0</v>
      </c>
      <c r="J1215" s="72">
        <f t="shared" si="720"/>
        <v>0</v>
      </c>
      <c r="K1215" s="72">
        <f t="shared" si="721"/>
        <v>0</v>
      </c>
      <c r="L1215" s="72">
        <f t="shared" si="722"/>
        <v>0</v>
      </c>
      <c r="M1215" s="72">
        <f t="shared" si="723"/>
        <v>0</v>
      </c>
      <c r="N1215" s="72">
        <f t="shared" si="724"/>
        <v>0</v>
      </c>
      <c r="O1215" s="72">
        <f t="shared" si="708"/>
        <v>0</v>
      </c>
      <c r="Q1215" s="73">
        <f t="shared" si="725"/>
        <v>0</v>
      </c>
      <c r="R1215" s="73">
        <f t="shared" si="726"/>
        <v>0</v>
      </c>
      <c r="S1215" s="73">
        <f t="shared" si="727"/>
        <v>0</v>
      </c>
      <c r="T1215" s="73">
        <f t="shared" si="728"/>
        <v>0</v>
      </c>
      <c r="U1215" s="73">
        <f t="shared" si="729"/>
        <v>0</v>
      </c>
      <c r="V1215" s="73">
        <f t="shared" si="730"/>
        <v>0</v>
      </c>
      <c r="W1215" s="73">
        <f t="shared" si="709"/>
        <v>0</v>
      </c>
      <c r="Y1215" s="72">
        <f t="shared" si="712"/>
        <v>0</v>
      </c>
      <c r="Z1215" s="73">
        <f t="shared" si="713"/>
        <v>0</v>
      </c>
      <c r="AA1215" s="58">
        <f t="shared" si="714"/>
        <v>0</v>
      </c>
      <c r="AB1215" s="72">
        <f t="shared" si="715"/>
        <v>0</v>
      </c>
      <c r="AC1215" s="72">
        <f t="shared" si="716"/>
        <v>0</v>
      </c>
      <c r="AD1215" s="73">
        <f t="shared" si="717"/>
        <v>0</v>
      </c>
      <c r="AE1215" s="73">
        <f t="shared" si="718"/>
        <v>0</v>
      </c>
      <c r="AF1215" s="1">
        <f t="shared" si="682"/>
        <v>0</v>
      </c>
      <c r="AH1215" s="1" t="str">
        <f t="shared" si="694"/>
        <v>No</v>
      </c>
    </row>
    <row r="1216" spans="1:34" hidden="1" x14ac:dyDescent="0.2">
      <c r="A1216" s="88">
        <v>1.397E-3</v>
      </c>
      <c r="B1216" s="4">
        <f t="shared" si="707"/>
        <v>1.397E-3</v>
      </c>
      <c r="C1216"/>
      <c r="D1216" s="213"/>
      <c r="E1216" s="44" t="s">
        <v>21</v>
      </c>
      <c r="F1216" s="14">
        <f t="shared" si="710"/>
        <v>0</v>
      </c>
      <c r="G1216" s="14">
        <f t="shared" si="711"/>
        <v>0</v>
      </c>
      <c r="H1216" s="101" t="str">
        <f>IF(ISNA(VLOOKUP(C1216,[1]Sheet1!$J$2:$J$2999,1,FALSE)),"No","Yes")</f>
        <v>No</v>
      </c>
      <c r="I1216" s="72">
        <f t="shared" si="719"/>
        <v>0</v>
      </c>
      <c r="J1216" s="72">
        <f t="shared" si="720"/>
        <v>0</v>
      </c>
      <c r="K1216" s="72">
        <f t="shared" si="721"/>
        <v>0</v>
      </c>
      <c r="L1216" s="72">
        <f t="shared" si="722"/>
        <v>0</v>
      </c>
      <c r="M1216" s="72">
        <f t="shared" si="723"/>
        <v>0</v>
      </c>
      <c r="N1216" s="72">
        <f t="shared" si="724"/>
        <v>0</v>
      </c>
      <c r="O1216" s="72">
        <f t="shared" si="708"/>
        <v>0</v>
      </c>
      <c r="Q1216" s="73">
        <f t="shared" si="725"/>
        <v>0</v>
      </c>
      <c r="R1216" s="73">
        <f t="shared" si="726"/>
        <v>0</v>
      </c>
      <c r="S1216" s="73">
        <f t="shared" si="727"/>
        <v>0</v>
      </c>
      <c r="T1216" s="73">
        <f t="shared" si="728"/>
        <v>0</v>
      </c>
      <c r="U1216" s="73">
        <f t="shared" si="729"/>
        <v>0</v>
      </c>
      <c r="V1216" s="73">
        <f t="shared" si="730"/>
        <v>0</v>
      </c>
      <c r="W1216" s="73">
        <f t="shared" si="709"/>
        <v>0</v>
      </c>
      <c r="Y1216" s="72">
        <f t="shared" si="712"/>
        <v>0</v>
      </c>
      <c r="Z1216" s="73">
        <f t="shared" si="713"/>
        <v>0</v>
      </c>
      <c r="AA1216" s="58">
        <f t="shared" si="714"/>
        <v>0</v>
      </c>
      <c r="AB1216" s="72">
        <f t="shared" si="715"/>
        <v>0</v>
      </c>
      <c r="AC1216" s="72">
        <f t="shared" si="716"/>
        <v>0</v>
      </c>
      <c r="AD1216" s="73">
        <f t="shared" si="717"/>
        <v>0</v>
      </c>
      <c r="AE1216" s="73">
        <f t="shared" si="718"/>
        <v>0</v>
      </c>
      <c r="AF1216" s="1">
        <f t="shared" si="682"/>
        <v>0</v>
      </c>
      <c r="AH1216" s="1" t="str">
        <f t="shared" si="694"/>
        <v>No</v>
      </c>
    </row>
    <row r="1217" spans="1:34" hidden="1" x14ac:dyDescent="0.2">
      <c r="A1217" s="88">
        <v>1.3979999999999999E-3</v>
      </c>
      <c r="B1217" s="4">
        <f t="shared" si="707"/>
        <v>1.3979999999999999E-3</v>
      </c>
      <c r="C1217"/>
      <c r="D1217" s="213"/>
      <c r="E1217" s="44" t="s">
        <v>21</v>
      </c>
      <c r="F1217" s="14">
        <f t="shared" si="710"/>
        <v>0</v>
      </c>
      <c r="G1217" s="14">
        <f t="shared" si="711"/>
        <v>0</v>
      </c>
      <c r="H1217" s="101" t="str">
        <f>IF(ISNA(VLOOKUP(C1217,[1]Sheet1!$J$2:$J$2999,1,FALSE)),"No","Yes")</f>
        <v>No</v>
      </c>
      <c r="I1217" s="72">
        <f t="shared" si="719"/>
        <v>0</v>
      </c>
      <c r="J1217" s="72">
        <f t="shared" si="720"/>
        <v>0</v>
      </c>
      <c r="K1217" s="72">
        <f t="shared" si="721"/>
        <v>0</v>
      </c>
      <c r="L1217" s="72">
        <f t="shared" si="722"/>
        <v>0</v>
      </c>
      <c r="M1217" s="72">
        <f t="shared" si="723"/>
        <v>0</v>
      </c>
      <c r="N1217" s="72">
        <f t="shared" si="724"/>
        <v>0</v>
      </c>
      <c r="O1217" s="72">
        <f t="shared" si="708"/>
        <v>0</v>
      </c>
      <c r="Q1217" s="73">
        <f t="shared" si="725"/>
        <v>0</v>
      </c>
      <c r="R1217" s="73">
        <f t="shared" si="726"/>
        <v>0</v>
      </c>
      <c r="S1217" s="73">
        <f t="shared" si="727"/>
        <v>0</v>
      </c>
      <c r="T1217" s="73">
        <f t="shared" si="728"/>
        <v>0</v>
      </c>
      <c r="U1217" s="73">
        <f t="shared" si="729"/>
        <v>0</v>
      </c>
      <c r="V1217" s="73">
        <f t="shared" si="730"/>
        <v>0</v>
      </c>
      <c r="W1217" s="73">
        <f t="shared" si="709"/>
        <v>0</v>
      </c>
      <c r="Y1217" s="72">
        <f t="shared" si="712"/>
        <v>0</v>
      </c>
      <c r="Z1217" s="73">
        <f t="shared" si="713"/>
        <v>0</v>
      </c>
      <c r="AA1217" s="58">
        <f t="shared" si="714"/>
        <v>0</v>
      </c>
      <c r="AB1217" s="72">
        <f t="shared" si="715"/>
        <v>0</v>
      </c>
      <c r="AC1217" s="72">
        <f t="shared" si="716"/>
        <v>0</v>
      </c>
      <c r="AD1217" s="73">
        <f t="shared" si="717"/>
        <v>0</v>
      </c>
      <c r="AE1217" s="73">
        <f t="shared" si="718"/>
        <v>0</v>
      </c>
      <c r="AF1217" s="1">
        <f t="shared" ref="AF1217:AF1280" si="731">IF(H1217="NO",SUM(AA1217:AE1217)-E$2,SUM(AA1217:AE1217))</f>
        <v>0</v>
      </c>
      <c r="AH1217" s="1" t="str">
        <f t="shared" si="694"/>
        <v>No</v>
      </c>
    </row>
    <row r="1218" spans="1:34" hidden="1" x14ac:dyDescent="0.2">
      <c r="A1218" s="88">
        <v>1.3990000000000001E-3</v>
      </c>
      <c r="B1218" s="4">
        <f t="shared" si="707"/>
        <v>1.3990000000000001E-3</v>
      </c>
      <c r="C1218"/>
      <c r="D1218" s="213"/>
      <c r="E1218" s="44" t="s">
        <v>21</v>
      </c>
      <c r="F1218" s="14">
        <f t="shared" si="710"/>
        <v>0</v>
      </c>
      <c r="G1218" s="14">
        <f t="shared" si="711"/>
        <v>0</v>
      </c>
      <c r="H1218" s="101" t="str">
        <f>IF(ISNA(VLOOKUP(C1218,[1]Sheet1!$J$2:$J$2999,1,FALSE)),"No","Yes")</f>
        <v>No</v>
      </c>
      <c r="I1218" s="72">
        <f t="shared" si="719"/>
        <v>0</v>
      </c>
      <c r="J1218" s="72">
        <f t="shared" si="720"/>
        <v>0</v>
      </c>
      <c r="K1218" s="72">
        <f t="shared" si="721"/>
        <v>0</v>
      </c>
      <c r="L1218" s="72">
        <f t="shared" si="722"/>
        <v>0</v>
      </c>
      <c r="M1218" s="72">
        <f t="shared" si="723"/>
        <v>0</v>
      </c>
      <c r="N1218" s="72">
        <f t="shared" si="724"/>
        <v>0</v>
      </c>
      <c r="O1218" s="72">
        <f t="shared" si="708"/>
        <v>0</v>
      </c>
      <c r="Q1218" s="73">
        <f t="shared" si="725"/>
        <v>0</v>
      </c>
      <c r="R1218" s="73">
        <f t="shared" si="726"/>
        <v>0</v>
      </c>
      <c r="S1218" s="73">
        <f t="shared" si="727"/>
        <v>0</v>
      </c>
      <c r="T1218" s="73">
        <f t="shared" si="728"/>
        <v>0</v>
      </c>
      <c r="U1218" s="73">
        <f t="shared" si="729"/>
        <v>0</v>
      </c>
      <c r="V1218" s="73">
        <f t="shared" si="730"/>
        <v>0</v>
      </c>
      <c r="W1218" s="73">
        <f t="shared" si="709"/>
        <v>0</v>
      </c>
      <c r="Y1218" s="72">
        <f t="shared" si="712"/>
        <v>0</v>
      </c>
      <c r="Z1218" s="73">
        <f t="shared" si="713"/>
        <v>0</v>
      </c>
      <c r="AA1218" s="58">
        <f t="shared" si="714"/>
        <v>0</v>
      </c>
      <c r="AB1218" s="72">
        <f t="shared" si="715"/>
        <v>0</v>
      </c>
      <c r="AC1218" s="72">
        <f t="shared" si="716"/>
        <v>0</v>
      </c>
      <c r="AD1218" s="73">
        <f t="shared" si="717"/>
        <v>0</v>
      </c>
      <c r="AE1218" s="73">
        <f t="shared" si="718"/>
        <v>0</v>
      </c>
      <c r="AF1218" s="1">
        <f t="shared" si="731"/>
        <v>0</v>
      </c>
      <c r="AH1218" s="1" t="str">
        <f t="shared" si="694"/>
        <v>No</v>
      </c>
    </row>
    <row r="1219" spans="1:34" hidden="1" x14ac:dyDescent="0.2">
      <c r="A1219" s="88">
        <v>1.4E-3</v>
      </c>
      <c r="B1219" s="4">
        <f t="shared" si="707"/>
        <v>1.4E-3</v>
      </c>
      <c r="C1219"/>
      <c r="D1219" s="213"/>
      <c r="E1219" s="44" t="s">
        <v>21</v>
      </c>
      <c r="F1219" s="14">
        <f t="shared" si="710"/>
        <v>0</v>
      </c>
      <c r="G1219" s="14">
        <f t="shared" si="711"/>
        <v>0</v>
      </c>
      <c r="H1219" s="101" t="str">
        <f>IF(ISNA(VLOOKUP(C1219,[1]Sheet1!$J$2:$J$2999,1,FALSE)),"No","Yes")</f>
        <v>No</v>
      </c>
      <c r="I1219" s="72">
        <f t="shared" si="719"/>
        <v>0</v>
      </c>
      <c r="J1219" s="72">
        <f t="shared" si="720"/>
        <v>0</v>
      </c>
      <c r="K1219" s="72">
        <f t="shared" si="721"/>
        <v>0</v>
      </c>
      <c r="L1219" s="72">
        <f t="shared" si="722"/>
        <v>0</v>
      </c>
      <c r="M1219" s="72">
        <f t="shared" si="723"/>
        <v>0</v>
      </c>
      <c r="N1219" s="72">
        <f t="shared" si="724"/>
        <v>0</v>
      </c>
      <c r="O1219" s="72">
        <f t="shared" si="708"/>
        <v>0</v>
      </c>
      <c r="Q1219" s="73">
        <f t="shared" si="725"/>
        <v>0</v>
      </c>
      <c r="R1219" s="73">
        <f t="shared" si="726"/>
        <v>0</v>
      </c>
      <c r="S1219" s="73">
        <f t="shared" si="727"/>
        <v>0</v>
      </c>
      <c r="T1219" s="73">
        <f t="shared" si="728"/>
        <v>0</v>
      </c>
      <c r="U1219" s="73">
        <f t="shared" si="729"/>
        <v>0</v>
      </c>
      <c r="V1219" s="73">
        <f t="shared" si="730"/>
        <v>0</v>
      </c>
      <c r="W1219" s="73">
        <f t="shared" si="709"/>
        <v>0</v>
      </c>
      <c r="Y1219" s="72">
        <f t="shared" si="712"/>
        <v>0</v>
      </c>
      <c r="Z1219" s="73">
        <f t="shared" si="713"/>
        <v>0</v>
      </c>
      <c r="AA1219" s="58">
        <f t="shared" si="714"/>
        <v>0</v>
      </c>
      <c r="AB1219" s="72">
        <f t="shared" si="715"/>
        <v>0</v>
      </c>
      <c r="AC1219" s="72">
        <f t="shared" si="716"/>
        <v>0</v>
      </c>
      <c r="AD1219" s="73">
        <f t="shared" si="717"/>
        <v>0</v>
      </c>
      <c r="AE1219" s="73">
        <f t="shared" si="718"/>
        <v>0</v>
      </c>
      <c r="AF1219" s="1">
        <f t="shared" si="731"/>
        <v>0</v>
      </c>
      <c r="AH1219" s="1" t="str">
        <f t="shared" si="694"/>
        <v>No</v>
      </c>
    </row>
    <row r="1220" spans="1:34" hidden="1" x14ac:dyDescent="0.2">
      <c r="A1220" s="88">
        <v>1.4009999999999999E-3</v>
      </c>
      <c r="B1220" s="4">
        <f t="shared" si="707"/>
        <v>1.4009999999999999E-3</v>
      </c>
      <c r="C1220"/>
      <c r="D1220" s="213"/>
      <c r="E1220" s="44" t="s">
        <v>21</v>
      </c>
      <c r="F1220" s="14">
        <f t="shared" si="710"/>
        <v>0</v>
      </c>
      <c r="G1220" s="14">
        <f t="shared" si="711"/>
        <v>0</v>
      </c>
      <c r="H1220" s="101" t="str">
        <f>IF(ISNA(VLOOKUP(C1220,[1]Sheet1!$J$2:$J$2999,1,FALSE)),"No","Yes")</f>
        <v>No</v>
      </c>
      <c r="I1220" s="72">
        <f t="shared" si="719"/>
        <v>0</v>
      </c>
      <c r="J1220" s="72">
        <f t="shared" si="720"/>
        <v>0</v>
      </c>
      <c r="K1220" s="72">
        <f t="shared" si="721"/>
        <v>0</v>
      </c>
      <c r="L1220" s="72">
        <f t="shared" si="722"/>
        <v>0</v>
      </c>
      <c r="M1220" s="72">
        <f t="shared" si="723"/>
        <v>0</v>
      </c>
      <c r="N1220" s="72">
        <f t="shared" si="724"/>
        <v>0</v>
      </c>
      <c r="O1220" s="72">
        <f t="shared" si="708"/>
        <v>0</v>
      </c>
      <c r="Q1220" s="73">
        <f t="shared" si="725"/>
        <v>0</v>
      </c>
      <c r="R1220" s="73">
        <f t="shared" si="726"/>
        <v>0</v>
      </c>
      <c r="S1220" s="73">
        <f t="shared" si="727"/>
        <v>0</v>
      </c>
      <c r="T1220" s="73">
        <f t="shared" si="728"/>
        <v>0</v>
      </c>
      <c r="U1220" s="73">
        <f t="shared" si="729"/>
        <v>0</v>
      </c>
      <c r="V1220" s="73">
        <f t="shared" si="730"/>
        <v>0</v>
      </c>
      <c r="W1220" s="73">
        <f t="shared" si="709"/>
        <v>0</v>
      </c>
      <c r="Y1220" s="72">
        <f t="shared" si="712"/>
        <v>0</v>
      </c>
      <c r="Z1220" s="73">
        <f t="shared" si="713"/>
        <v>0</v>
      </c>
      <c r="AA1220" s="58">
        <f t="shared" si="714"/>
        <v>0</v>
      </c>
      <c r="AB1220" s="72">
        <f t="shared" si="715"/>
        <v>0</v>
      </c>
      <c r="AC1220" s="72">
        <f t="shared" si="716"/>
        <v>0</v>
      </c>
      <c r="AD1220" s="73">
        <f t="shared" si="717"/>
        <v>0</v>
      </c>
      <c r="AE1220" s="73">
        <f t="shared" si="718"/>
        <v>0</v>
      </c>
      <c r="AF1220" s="1">
        <f t="shared" si="731"/>
        <v>0</v>
      </c>
      <c r="AH1220" s="1" t="str">
        <f t="shared" si="694"/>
        <v>No</v>
      </c>
    </row>
    <row r="1221" spans="1:34" hidden="1" x14ac:dyDescent="0.2">
      <c r="A1221" s="88">
        <v>1.402E-3</v>
      </c>
      <c r="B1221" s="4">
        <f t="shared" si="707"/>
        <v>1.402E-3</v>
      </c>
      <c r="C1221"/>
      <c r="D1221" s="213"/>
      <c r="E1221" s="44" t="s">
        <v>21</v>
      </c>
      <c r="F1221" s="14">
        <f t="shared" si="710"/>
        <v>0</v>
      </c>
      <c r="G1221" s="14">
        <f t="shared" si="711"/>
        <v>0</v>
      </c>
      <c r="H1221" s="101" t="str">
        <f>IF(ISNA(VLOOKUP(C1221,[1]Sheet1!$J$2:$J$2999,1,FALSE)),"No","Yes")</f>
        <v>No</v>
      </c>
      <c r="I1221" s="72">
        <f t="shared" si="719"/>
        <v>0</v>
      </c>
      <c r="J1221" s="72">
        <f t="shared" si="720"/>
        <v>0</v>
      </c>
      <c r="K1221" s="72">
        <f t="shared" si="721"/>
        <v>0</v>
      </c>
      <c r="L1221" s="72">
        <f t="shared" si="722"/>
        <v>0</v>
      </c>
      <c r="M1221" s="72">
        <f t="shared" si="723"/>
        <v>0</v>
      </c>
      <c r="N1221" s="72">
        <f t="shared" si="724"/>
        <v>0</v>
      </c>
      <c r="O1221" s="72">
        <f t="shared" si="708"/>
        <v>0</v>
      </c>
      <c r="Q1221" s="73">
        <f t="shared" si="725"/>
        <v>0</v>
      </c>
      <c r="R1221" s="73">
        <f t="shared" si="726"/>
        <v>0</v>
      </c>
      <c r="S1221" s="73">
        <f t="shared" si="727"/>
        <v>0</v>
      </c>
      <c r="T1221" s="73">
        <f t="shared" si="728"/>
        <v>0</v>
      </c>
      <c r="U1221" s="73">
        <f t="shared" si="729"/>
        <v>0</v>
      </c>
      <c r="V1221" s="73">
        <f t="shared" si="730"/>
        <v>0</v>
      </c>
      <c r="W1221" s="73">
        <f t="shared" si="709"/>
        <v>0</v>
      </c>
      <c r="Y1221" s="72">
        <f t="shared" si="712"/>
        <v>0</v>
      </c>
      <c r="Z1221" s="73">
        <f t="shared" si="713"/>
        <v>0</v>
      </c>
      <c r="AA1221" s="58">
        <f t="shared" si="714"/>
        <v>0</v>
      </c>
      <c r="AB1221" s="72">
        <f t="shared" si="715"/>
        <v>0</v>
      </c>
      <c r="AC1221" s="72">
        <f t="shared" si="716"/>
        <v>0</v>
      </c>
      <c r="AD1221" s="73">
        <f t="shared" si="717"/>
        <v>0</v>
      </c>
      <c r="AE1221" s="73">
        <f t="shared" si="718"/>
        <v>0</v>
      </c>
      <c r="AF1221" s="1">
        <f t="shared" si="731"/>
        <v>0</v>
      </c>
      <c r="AH1221" s="1" t="str">
        <f t="shared" ref="AH1221:AH1284" si="732">IF(ISERROR(VLOOKUP(D1221,AI$12:AI$100,1,FALSE)),"No","Yes")</f>
        <v>No</v>
      </c>
    </row>
    <row r="1222" spans="1:34" hidden="1" x14ac:dyDescent="0.2">
      <c r="A1222" s="88">
        <v>1.403E-3</v>
      </c>
      <c r="B1222" s="4">
        <f t="shared" si="707"/>
        <v>1.403E-3</v>
      </c>
      <c r="C1222"/>
      <c r="D1222" s="213"/>
      <c r="E1222" s="44" t="s">
        <v>21</v>
      </c>
      <c r="F1222" s="14">
        <f t="shared" si="710"/>
        <v>0</v>
      </c>
      <c r="G1222" s="14">
        <f t="shared" si="711"/>
        <v>0</v>
      </c>
      <c r="H1222" s="101" t="str">
        <f>IF(ISNA(VLOOKUP(C1222,[1]Sheet1!$J$2:$J$2999,1,FALSE)),"No","Yes")</f>
        <v>No</v>
      </c>
      <c r="I1222" s="72">
        <f t="shared" si="719"/>
        <v>0</v>
      </c>
      <c r="J1222" s="72">
        <f t="shared" si="720"/>
        <v>0</v>
      </c>
      <c r="K1222" s="72">
        <f t="shared" si="721"/>
        <v>0</v>
      </c>
      <c r="L1222" s="72">
        <f t="shared" si="722"/>
        <v>0</v>
      </c>
      <c r="M1222" s="72">
        <f t="shared" si="723"/>
        <v>0</v>
      </c>
      <c r="N1222" s="72">
        <f t="shared" si="724"/>
        <v>0</v>
      </c>
      <c r="O1222" s="72">
        <f t="shared" si="708"/>
        <v>0</v>
      </c>
      <c r="Q1222" s="73">
        <f t="shared" si="725"/>
        <v>0</v>
      </c>
      <c r="R1222" s="73">
        <f t="shared" si="726"/>
        <v>0</v>
      </c>
      <c r="S1222" s="73">
        <f t="shared" si="727"/>
        <v>0</v>
      </c>
      <c r="T1222" s="73">
        <f t="shared" si="728"/>
        <v>0</v>
      </c>
      <c r="U1222" s="73">
        <f t="shared" si="729"/>
        <v>0</v>
      </c>
      <c r="V1222" s="73">
        <f t="shared" si="730"/>
        <v>0</v>
      </c>
      <c r="W1222" s="73">
        <f t="shared" si="709"/>
        <v>0</v>
      </c>
      <c r="Y1222" s="72">
        <f t="shared" si="712"/>
        <v>0</v>
      </c>
      <c r="Z1222" s="73">
        <f t="shared" si="713"/>
        <v>0</v>
      </c>
      <c r="AA1222" s="58">
        <f t="shared" si="714"/>
        <v>0</v>
      </c>
      <c r="AB1222" s="72">
        <f t="shared" si="715"/>
        <v>0</v>
      </c>
      <c r="AC1222" s="72">
        <f t="shared" si="716"/>
        <v>0</v>
      </c>
      <c r="AD1222" s="73">
        <f t="shared" si="717"/>
        <v>0</v>
      </c>
      <c r="AE1222" s="73">
        <f t="shared" si="718"/>
        <v>0</v>
      </c>
      <c r="AF1222" s="1">
        <f t="shared" si="731"/>
        <v>0</v>
      </c>
      <c r="AH1222" s="1" t="str">
        <f t="shared" si="732"/>
        <v>No</v>
      </c>
    </row>
    <row r="1223" spans="1:34" hidden="1" x14ac:dyDescent="0.2">
      <c r="A1223" s="88">
        <v>1.4040000000000001E-3</v>
      </c>
      <c r="B1223" s="4">
        <f t="shared" si="707"/>
        <v>1.4040000000000001E-3</v>
      </c>
      <c r="C1223"/>
      <c r="D1223" s="213"/>
      <c r="E1223" s="44" t="s">
        <v>21</v>
      </c>
      <c r="F1223" s="14">
        <f t="shared" si="710"/>
        <v>0</v>
      </c>
      <c r="G1223" s="14">
        <f t="shared" si="711"/>
        <v>0</v>
      </c>
      <c r="H1223" s="101" t="str">
        <f>IF(ISNA(VLOOKUP(C1223,[1]Sheet1!$J$2:$J$2999,1,FALSE)),"No","Yes")</f>
        <v>No</v>
      </c>
      <c r="I1223" s="72">
        <f t="shared" si="719"/>
        <v>0</v>
      </c>
      <c r="J1223" s="72">
        <f t="shared" si="720"/>
        <v>0</v>
      </c>
      <c r="K1223" s="72">
        <f t="shared" si="721"/>
        <v>0</v>
      </c>
      <c r="L1223" s="72">
        <f t="shared" si="722"/>
        <v>0</v>
      </c>
      <c r="M1223" s="72">
        <f t="shared" si="723"/>
        <v>0</v>
      </c>
      <c r="N1223" s="72">
        <f t="shared" si="724"/>
        <v>0</v>
      </c>
      <c r="O1223" s="72">
        <f t="shared" si="708"/>
        <v>0</v>
      </c>
      <c r="Q1223" s="73">
        <f t="shared" si="725"/>
        <v>0</v>
      </c>
      <c r="R1223" s="73">
        <f t="shared" si="726"/>
        <v>0</v>
      </c>
      <c r="S1223" s="73">
        <f t="shared" si="727"/>
        <v>0</v>
      </c>
      <c r="T1223" s="73">
        <f t="shared" si="728"/>
        <v>0</v>
      </c>
      <c r="U1223" s="73">
        <f t="shared" si="729"/>
        <v>0</v>
      </c>
      <c r="V1223" s="73">
        <f t="shared" si="730"/>
        <v>0</v>
      </c>
      <c r="W1223" s="73">
        <f t="shared" si="709"/>
        <v>0</v>
      </c>
      <c r="Y1223" s="72">
        <f t="shared" si="712"/>
        <v>0</v>
      </c>
      <c r="Z1223" s="73">
        <f t="shared" si="713"/>
        <v>0</v>
      </c>
      <c r="AA1223" s="58">
        <f t="shared" si="714"/>
        <v>0</v>
      </c>
      <c r="AB1223" s="72">
        <f t="shared" si="715"/>
        <v>0</v>
      </c>
      <c r="AC1223" s="72">
        <f t="shared" si="716"/>
        <v>0</v>
      </c>
      <c r="AD1223" s="73">
        <f t="shared" si="717"/>
        <v>0</v>
      </c>
      <c r="AE1223" s="73">
        <f t="shared" si="718"/>
        <v>0</v>
      </c>
      <c r="AF1223" s="1">
        <f t="shared" si="731"/>
        <v>0</v>
      </c>
      <c r="AH1223" s="1" t="str">
        <f t="shared" si="732"/>
        <v>No</v>
      </c>
    </row>
    <row r="1224" spans="1:34" hidden="1" x14ac:dyDescent="0.2">
      <c r="A1224" s="88">
        <v>1.405E-3</v>
      </c>
      <c r="B1224" s="4">
        <f t="shared" si="707"/>
        <v>1.405E-3</v>
      </c>
      <c r="C1224"/>
      <c r="D1224" s="213"/>
      <c r="E1224" s="44" t="s">
        <v>21</v>
      </c>
      <c r="F1224" s="14">
        <f t="shared" si="710"/>
        <v>0</v>
      </c>
      <c r="G1224" s="14">
        <f t="shared" si="711"/>
        <v>0</v>
      </c>
      <c r="H1224" s="101" t="str">
        <f>IF(ISNA(VLOOKUP(C1224,[1]Sheet1!$J$2:$J$2999,1,FALSE)),"No","Yes")</f>
        <v>No</v>
      </c>
      <c r="I1224" s="72">
        <f t="shared" si="719"/>
        <v>0</v>
      </c>
      <c r="J1224" s="72">
        <f t="shared" si="720"/>
        <v>0</v>
      </c>
      <c r="K1224" s="72">
        <f t="shared" si="721"/>
        <v>0</v>
      </c>
      <c r="L1224" s="72">
        <f t="shared" si="722"/>
        <v>0</v>
      </c>
      <c r="M1224" s="72">
        <f t="shared" si="723"/>
        <v>0</v>
      </c>
      <c r="N1224" s="72">
        <f t="shared" si="724"/>
        <v>0</v>
      </c>
      <c r="O1224" s="72">
        <f t="shared" si="708"/>
        <v>0</v>
      </c>
      <c r="Q1224" s="73">
        <f t="shared" si="725"/>
        <v>0</v>
      </c>
      <c r="R1224" s="73">
        <f t="shared" si="726"/>
        <v>0</v>
      </c>
      <c r="S1224" s="73">
        <f t="shared" si="727"/>
        <v>0</v>
      </c>
      <c r="T1224" s="73">
        <f t="shared" si="728"/>
        <v>0</v>
      </c>
      <c r="U1224" s="73">
        <f t="shared" si="729"/>
        <v>0</v>
      </c>
      <c r="V1224" s="73">
        <f t="shared" si="730"/>
        <v>0</v>
      </c>
      <c r="W1224" s="73">
        <f t="shared" si="709"/>
        <v>0</v>
      </c>
      <c r="Y1224" s="72">
        <f t="shared" si="712"/>
        <v>0</v>
      </c>
      <c r="Z1224" s="73">
        <f t="shared" si="713"/>
        <v>0</v>
      </c>
      <c r="AA1224" s="58">
        <f t="shared" si="714"/>
        <v>0</v>
      </c>
      <c r="AB1224" s="72">
        <f t="shared" si="715"/>
        <v>0</v>
      </c>
      <c r="AC1224" s="72">
        <f t="shared" si="716"/>
        <v>0</v>
      </c>
      <c r="AD1224" s="73">
        <f t="shared" si="717"/>
        <v>0</v>
      </c>
      <c r="AE1224" s="73">
        <f t="shared" si="718"/>
        <v>0</v>
      </c>
      <c r="AF1224" s="1">
        <f t="shared" si="731"/>
        <v>0</v>
      </c>
      <c r="AH1224" s="1" t="str">
        <f t="shared" si="732"/>
        <v>No</v>
      </c>
    </row>
    <row r="1225" spans="1:34" hidden="1" x14ac:dyDescent="0.2">
      <c r="A1225" s="88">
        <v>1.4060000000000001E-3</v>
      </c>
      <c r="B1225" s="4">
        <f t="shared" si="707"/>
        <v>1.4060000000000001E-3</v>
      </c>
      <c r="C1225"/>
      <c r="D1225" s="213"/>
      <c r="E1225" s="44" t="s">
        <v>21</v>
      </c>
      <c r="F1225" s="14">
        <f t="shared" si="710"/>
        <v>0</v>
      </c>
      <c r="G1225" s="14">
        <f t="shared" si="711"/>
        <v>0</v>
      </c>
      <c r="H1225" s="101" t="str">
        <f>IF(ISNA(VLOOKUP(C1225,[1]Sheet1!$J$2:$J$2999,1,FALSE)),"No","Yes")</f>
        <v>No</v>
      </c>
      <c r="I1225" s="72">
        <f t="shared" si="719"/>
        <v>0</v>
      </c>
      <c r="J1225" s="72">
        <f t="shared" si="720"/>
        <v>0</v>
      </c>
      <c r="K1225" s="72">
        <f t="shared" si="721"/>
        <v>0</v>
      </c>
      <c r="L1225" s="72">
        <f t="shared" si="722"/>
        <v>0</v>
      </c>
      <c r="M1225" s="72">
        <f t="shared" si="723"/>
        <v>0</v>
      </c>
      <c r="N1225" s="72">
        <f t="shared" si="724"/>
        <v>0</v>
      </c>
      <c r="O1225" s="72">
        <f t="shared" si="708"/>
        <v>0</v>
      </c>
      <c r="Q1225" s="73">
        <f t="shared" si="725"/>
        <v>0</v>
      </c>
      <c r="R1225" s="73">
        <f t="shared" si="726"/>
        <v>0</v>
      </c>
      <c r="S1225" s="73">
        <f t="shared" si="727"/>
        <v>0</v>
      </c>
      <c r="T1225" s="73">
        <f t="shared" si="728"/>
        <v>0</v>
      </c>
      <c r="U1225" s="73">
        <f t="shared" si="729"/>
        <v>0</v>
      </c>
      <c r="V1225" s="73">
        <f t="shared" si="730"/>
        <v>0</v>
      </c>
      <c r="W1225" s="73">
        <f t="shared" si="709"/>
        <v>0</v>
      </c>
      <c r="Y1225" s="72">
        <f t="shared" si="712"/>
        <v>0</v>
      </c>
      <c r="Z1225" s="73">
        <f t="shared" si="713"/>
        <v>0</v>
      </c>
      <c r="AA1225" s="58">
        <f t="shared" si="714"/>
        <v>0</v>
      </c>
      <c r="AB1225" s="72">
        <f t="shared" si="715"/>
        <v>0</v>
      </c>
      <c r="AC1225" s="72">
        <f t="shared" si="716"/>
        <v>0</v>
      </c>
      <c r="AD1225" s="73">
        <f t="shared" si="717"/>
        <v>0</v>
      </c>
      <c r="AE1225" s="73">
        <f t="shared" si="718"/>
        <v>0</v>
      </c>
      <c r="AF1225" s="1">
        <f t="shared" si="731"/>
        <v>0</v>
      </c>
      <c r="AH1225" s="1" t="str">
        <f t="shared" si="732"/>
        <v>No</v>
      </c>
    </row>
    <row r="1226" spans="1:34" hidden="1" x14ac:dyDescent="0.2">
      <c r="A1226" s="88">
        <v>1.407E-3</v>
      </c>
      <c r="B1226" s="4">
        <f t="shared" si="707"/>
        <v>1.407E-3</v>
      </c>
      <c r="C1226"/>
      <c r="D1226" s="213"/>
      <c r="E1226" s="44" t="s">
        <v>21</v>
      </c>
      <c r="F1226" s="14">
        <f t="shared" si="710"/>
        <v>0</v>
      </c>
      <c r="G1226" s="14">
        <f t="shared" si="711"/>
        <v>0</v>
      </c>
      <c r="H1226" s="101" t="str">
        <f>IF(ISNA(VLOOKUP(C1226,[1]Sheet1!$J$2:$J$2999,1,FALSE)),"No","Yes")</f>
        <v>No</v>
      </c>
      <c r="I1226" s="72">
        <f t="shared" si="719"/>
        <v>0</v>
      </c>
      <c r="J1226" s="72">
        <f t="shared" si="720"/>
        <v>0</v>
      </c>
      <c r="K1226" s="72">
        <f t="shared" si="721"/>
        <v>0</v>
      </c>
      <c r="L1226" s="72">
        <f t="shared" si="722"/>
        <v>0</v>
      </c>
      <c r="M1226" s="72">
        <f t="shared" si="723"/>
        <v>0</v>
      </c>
      <c r="N1226" s="72">
        <f t="shared" si="724"/>
        <v>0</v>
      </c>
      <c r="O1226" s="72">
        <f t="shared" si="708"/>
        <v>0</v>
      </c>
      <c r="Q1226" s="73">
        <f t="shared" si="725"/>
        <v>0</v>
      </c>
      <c r="R1226" s="73">
        <f t="shared" si="726"/>
        <v>0</v>
      </c>
      <c r="S1226" s="73">
        <f t="shared" si="727"/>
        <v>0</v>
      </c>
      <c r="T1226" s="73">
        <f t="shared" si="728"/>
        <v>0</v>
      </c>
      <c r="U1226" s="73">
        <f t="shared" si="729"/>
        <v>0</v>
      </c>
      <c r="V1226" s="73">
        <f t="shared" si="730"/>
        <v>0</v>
      </c>
      <c r="W1226" s="73">
        <f t="shared" si="709"/>
        <v>0</v>
      </c>
      <c r="Y1226" s="72">
        <f t="shared" si="712"/>
        <v>0</v>
      </c>
      <c r="Z1226" s="73">
        <f t="shared" si="713"/>
        <v>0</v>
      </c>
      <c r="AA1226" s="58">
        <f t="shared" si="714"/>
        <v>0</v>
      </c>
      <c r="AB1226" s="72">
        <f t="shared" si="715"/>
        <v>0</v>
      </c>
      <c r="AC1226" s="72">
        <f t="shared" si="716"/>
        <v>0</v>
      </c>
      <c r="AD1226" s="73">
        <f t="shared" si="717"/>
        <v>0</v>
      </c>
      <c r="AE1226" s="73">
        <f t="shared" si="718"/>
        <v>0</v>
      </c>
      <c r="AF1226" s="1">
        <f t="shared" si="731"/>
        <v>0</v>
      </c>
      <c r="AH1226" s="1" t="str">
        <f t="shared" si="732"/>
        <v>No</v>
      </c>
    </row>
    <row r="1227" spans="1:34" hidden="1" x14ac:dyDescent="0.2">
      <c r="A1227" s="88">
        <v>1.408E-3</v>
      </c>
      <c r="B1227" s="4">
        <f t="shared" si="707"/>
        <v>1.408E-3</v>
      </c>
      <c r="C1227"/>
      <c r="D1227" s="213"/>
      <c r="E1227" s="44" t="s">
        <v>21</v>
      </c>
      <c r="F1227" s="14">
        <f t="shared" si="710"/>
        <v>0</v>
      </c>
      <c r="G1227" s="14">
        <f t="shared" si="711"/>
        <v>0</v>
      </c>
      <c r="H1227" s="101" t="str">
        <f>IF(ISNA(VLOOKUP(C1227,[1]Sheet1!$J$2:$J$2999,1,FALSE)),"No","Yes")</f>
        <v>No</v>
      </c>
      <c r="I1227" s="72">
        <f t="shared" si="719"/>
        <v>0</v>
      </c>
      <c r="J1227" s="72">
        <f t="shared" si="720"/>
        <v>0</v>
      </c>
      <c r="K1227" s="72">
        <f t="shared" si="721"/>
        <v>0</v>
      </c>
      <c r="L1227" s="72">
        <f t="shared" si="722"/>
        <v>0</v>
      </c>
      <c r="M1227" s="72">
        <f t="shared" si="723"/>
        <v>0</v>
      </c>
      <c r="N1227" s="72">
        <f t="shared" si="724"/>
        <v>0</v>
      </c>
      <c r="O1227" s="72">
        <f t="shared" si="708"/>
        <v>0</v>
      </c>
      <c r="Q1227" s="73">
        <f t="shared" si="725"/>
        <v>0</v>
      </c>
      <c r="R1227" s="73">
        <f t="shared" si="726"/>
        <v>0</v>
      </c>
      <c r="S1227" s="73">
        <f t="shared" si="727"/>
        <v>0</v>
      </c>
      <c r="T1227" s="73">
        <f t="shared" si="728"/>
        <v>0</v>
      </c>
      <c r="U1227" s="73">
        <f t="shared" si="729"/>
        <v>0</v>
      </c>
      <c r="V1227" s="73">
        <f t="shared" si="730"/>
        <v>0</v>
      </c>
      <c r="W1227" s="73">
        <f t="shared" si="709"/>
        <v>0</v>
      </c>
      <c r="Y1227" s="72">
        <f t="shared" si="712"/>
        <v>0</v>
      </c>
      <c r="Z1227" s="73">
        <f t="shared" si="713"/>
        <v>0</v>
      </c>
      <c r="AA1227" s="58">
        <f t="shared" si="714"/>
        <v>0</v>
      </c>
      <c r="AB1227" s="72">
        <f t="shared" si="715"/>
        <v>0</v>
      </c>
      <c r="AC1227" s="72">
        <f t="shared" si="716"/>
        <v>0</v>
      </c>
      <c r="AD1227" s="73">
        <f t="shared" si="717"/>
        <v>0</v>
      </c>
      <c r="AE1227" s="73">
        <f t="shared" si="718"/>
        <v>0</v>
      </c>
      <c r="AF1227" s="1">
        <f t="shared" si="731"/>
        <v>0</v>
      </c>
      <c r="AH1227" s="1" t="str">
        <f t="shared" si="732"/>
        <v>No</v>
      </c>
    </row>
    <row r="1228" spans="1:34" hidden="1" x14ac:dyDescent="0.2">
      <c r="A1228" s="88">
        <v>1.4090000000000001E-3</v>
      </c>
      <c r="B1228" s="4">
        <f t="shared" si="707"/>
        <v>1.4090000000000001E-3</v>
      </c>
      <c r="C1228"/>
      <c r="D1228" s="213"/>
      <c r="E1228" s="44" t="s">
        <v>21</v>
      </c>
      <c r="F1228" s="14">
        <f t="shared" si="710"/>
        <v>0</v>
      </c>
      <c r="G1228" s="14">
        <f t="shared" si="711"/>
        <v>0</v>
      </c>
      <c r="H1228" s="101" t="str">
        <f>IF(ISNA(VLOOKUP(C1228,[1]Sheet1!$J$2:$J$2999,1,FALSE)),"No","Yes")</f>
        <v>No</v>
      </c>
      <c r="I1228" s="72">
        <f t="shared" si="719"/>
        <v>0</v>
      </c>
      <c r="J1228" s="72">
        <f t="shared" si="720"/>
        <v>0</v>
      </c>
      <c r="K1228" s="72">
        <f t="shared" si="721"/>
        <v>0</v>
      </c>
      <c r="L1228" s="72">
        <f t="shared" si="722"/>
        <v>0</v>
      </c>
      <c r="M1228" s="72">
        <f t="shared" si="723"/>
        <v>0</v>
      </c>
      <c r="N1228" s="72">
        <f t="shared" si="724"/>
        <v>0</v>
      </c>
      <c r="O1228" s="72">
        <f t="shared" si="708"/>
        <v>0</v>
      </c>
      <c r="Q1228" s="73">
        <f t="shared" si="725"/>
        <v>0</v>
      </c>
      <c r="R1228" s="73">
        <f t="shared" si="726"/>
        <v>0</v>
      </c>
      <c r="S1228" s="73">
        <f t="shared" si="727"/>
        <v>0</v>
      </c>
      <c r="T1228" s="73">
        <f t="shared" si="728"/>
        <v>0</v>
      </c>
      <c r="U1228" s="73">
        <f t="shared" si="729"/>
        <v>0</v>
      </c>
      <c r="V1228" s="73">
        <f t="shared" si="730"/>
        <v>0</v>
      </c>
      <c r="W1228" s="73">
        <f t="shared" si="709"/>
        <v>0</v>
      </c>
      <c r="Y1228" s="72">
        <f t="shared" si="712"/>
        <v>0</v>
      </c>
      <c r="Z1228" s="73">
        <f t="shared" si="713"/>
        <v>0</v>
      </c>
      <c r="AA1228" s="58">
        <f t="shared" si="714"/>
        <v>0</v>
      </c>
      <c r="AB1228" s="72">
        <f t="shared" si="715"/>
        <v>0</v>
      </c>
      <c r="AC1228" s="72">
        <f t="shared" si="716"/>
        <v>0</v>
      </c>
      <c r="AD1228" s="73">
        <f t="shared" si="717"/>
        <v>0</v>
      </c>
      <c r="AE1228" s="73">
        <f t="shared" si="718"/>
        <v>0</v>
      </c>
      <c r="AF1228" s="1">
        <f t="shared" si="731"/>
        <v>0</v>
      </c>
      <c r="AH1228" s="1" t="str">
        <f t="shared" si="732"/>
        <v>No</v>
      </c>
    </row>
    <row r="1229" spans="1:34" hidden="1" x14ac:dyDescent="0.2">
      <c r="A1229" s="88">
        <v>1.41E-3</v>
      </c>
      <c r="B1229" s="4">
        <f t="shared" si="707"/>
        <v>1.41E-3</v>
      </c>
      <c r="C1229"/>
      <c r="D1229" s="213"/>
      <c r="E1229" s="44" t="s">
        <v>21</v>
      </c>
      <c r="F1229" s="14">
        <f t="shared" si="710"/>
        <v>0</v>
      </c>
      <c r="G1229" s="14">
        <f t="shared" si="711"/>
        <v>0</v>
      </c>
      <c r="H1229" s="101" t="str">
        <f>IF(ISNA(VLOOKUP(C1229,[1]Sheet1!$J$2:$J$2999,1,FALSE)),"No","Yes")</f>
        <v>No</v>
      </c>
      <c r="I1229" s="72">
        <f t="shared" si="719"/>
        <v>0</v>
      </c>
      <c r="J1229" s="72">
        <f t="shared" si="720"/>
        <v>0</v>
      </c>
      <c r="K1229" s="72">
        <f t="shared" si="721"/>
        <v>0</v>
      </c>
      <c r="L1229" s="72">
        <f t="shared" si="722"/>
        <v>0</v>
      </c>
      <c r="M1229" s="72">
        <f t="shared" si="723"/>
        <v>0</v>
      </c>
      <c r="N1229" s="72">
        <f t="shared" si="724"/>
        <v>0</v>
      </c>
      <c r="O1229" s="72">
        <f t="shared" si="708"/>
        <v>0</v>
      </c>
      <c r="Q1229" s="73">
        <f t="shared" si="725"/>
        <v>0</v>
      </c>
      <c r="R1229" s="73">
        <f t="shared" si="726"/>
        <v>0</v>
      </c>
      <c r="S1229" s="73">
        <f t="shared" si="727"/>
        <v>0</v>
      </c>
      <c r="T1229" s="73">
        <f t="shared" si="728"/>
        <v>0</v>
      </c>
      <c r="U1229" s="73">
        <f t="shared" si="729"/>
        <v>0</v>
      </c>
      <c r="V1229" s="73">
        <f t="shared" si="730"/>
        <v>0</v>
      </c>
      <c r="W1229" s="73">
        <f t="shared" si="709"/>
        <v>0</v>
      </c>
      <c r="Y1229" s="72">
        <f t="shared" si="712"/>
        <v>0</v>
      </c>
      <c r="Z1229" s="73">
        <f t="shared" si="713"/>
        <v>0</v>
      </c>
      <c r="AA1229" s="58">
        <f t="shared" si="714"/>
        <v>0</v>
      </c>
      <c r="AB1229" s="72">
        <f t="shared" si="715"/>
        <v>0</v>
      </c>
      <c r="AC1229" s="72">
        <f t="shared" si="716"/>
        <v>0</v>
      </c>
      <c r="AD1229" s="73">
        <f t="shared" si="717"/>
        <v>0</v>
      </c>
      <c r="AE1229" s="73">
        <f t="shared" si="718"/>
        <v>0</v>
      </c>
      <c r="AF1229" s="1">
        <f t="shared" si="731"/>
        <v>0</v>
      </c>
      <c r="AH1229" s="1" t="str">
        <f t="shared" si="732"/>
        <v>No</v>
      </c>
    </row>
    <row r="1230" spans="1:34" hidden="1" x14ac:dyDescent="0.2">
      <c r="A1230" s="88">
        <v>1.4109999999999999E-3</v>
      </c>
      <c r="B1230" s="4">
        <f t="shared" si="707"/>
        <v>1.4109999999999999E-3</v>
      </c>
      <c r="C1230"/>
      <c r="D1230" s="213"/>
      <c r="E1230" s="44" t="s">
        <v>21</v>
      </c>
      <c r="F1230" s="14">
        <f t="shared" si="710"/>
        <v>0</v>
      </c>
      <c r="G1230" s="14">
        <f t="shared" si="711"/>
        <v>0</v>
      </c>
      <c r="H1230" s="101" t="str">
        <f>IF(ISNA(VLOOKUP(C1230,[1]Sheet1!$J$2:$J$2999,1,FALSE)),"No","Yes")</f>
        <v>No</v>
      </c>
      <c r="I1230" s="72">
        <f t="shared" si="719"/>
        <v>0</v>
      </c>
      <c r="J1230" s="72">
        <f t="shared" si="720"/>
        <v>0</v>
      </c>
      <c r="K1230" s="72">
        <f t="shared" si="721"/>
        <v>0</v>
      </c>
      <c r="L1230" s="72">
        <f t="shared" si="722"/>
        <v>0</v>
      </c>
      <c r="M1230" s="72">
        <f t="shared" si="723"/>
        <v>0</v>
      </c>
      <c r="N1230" s="72">
        <f t="shared" si="724"/>
        <v>0</v>
      </c>
      <c r="O1230" s="72">
        <f t="shared" si="708"/>
        <v>0</v>
      </c>
      <c r="Q1230" s="73">
        <f t="shared" si="725"/>
        <v>0</v>
      </c>
      <c r="R1230" s="73">
        <f t="shared" si="726"/>
        <v>0</v>
      </c>
      <c r="S1230" s="73">
        <f t="shared" si="727"/>
        <v>0</v>
      </c>
      <c r="T1230" s="73">
        <f t="shared" si="728"/>
        <v>0</v>
      </c>
      <c r="U1230" s="73">
        <f t="shared" si="729"/>
        <v>0</v>
      </c>
      <c r="V1230" s="73">
        <f t="shared" si="730"/>
        <v>0</v>
      </c>
      <c r="W1230" s="73">
        <f t="shared" si="709"/>
        <v>0</v>
      </c>
      <c r="Y1230" s="72">
        <f t="shared" si="712"/>
        <v>0</v>
      </c>
      <c r="Z1230" s="73">
        <f t="shared" si="713"/>
        <v>0</v>
      </c>
      <c r="AA1230" s="58">
        <f t="shared" si="714"/>
        <v>0</v>
      </c>
      <c r="AB1230" s="72">
        <f t="shared" si="715"/>
        <v>0</v>
      </c>
      <c r="AC1230" s="72">
        <f t="shared" si="716"/>
        <v>0</v>
      </c>
      <c r="AD1230" s="73">
        <f t="shared" si="717"/>
        <v>0</v>
      </c>
      <c r="AE1230" s="73">
        <f t="shared" si="718"/>
        <v>0</v>
      </c>
      <c r="AF1230" s="1">
        <f t="shared" si="731"/>
        <v>0</v>
      </c>
      <c r="AH1230" s="1" t="str">
        <f t="shared" si="732"/>
        <v>No</v>
      </c>
    </row>
    <row r="1231" spans="1:34" hidden="1" x14ac:dyDescent="0.2">
      <c r="A1231" s="88">
        <v>1.4120000000000001E-3</v>
      </c>
      <c r="B1231" s="4">
        <f t="shared" si="707"/>
        <v>1.4120000000000001E-3</v>
      </c>
      <c r="C1231"/>
      <c r="D1231" s="213"/>
      <c r="E1231" s="44" t="s">
        <v>21</v>
      </c>
      <c r="F1231" s="14">
        <f t="shared" si="710"/>
        <v>0</v>
      </c>
      <c r="G1231" s="14">
        <f t="shared" si="711"/>
        <v>0</v>
      </c>
      <c r="H1231" s="101" t="str">
        <f>IF(ISNA(VLOOKUP(C1231,[1]Sheet1!$J$2:$J$2999,1,FALSE)),"No","Yes")</f>
        <v>No</v>
      </c>
      <c r="I1231" s="72">
        <f t="shared" si="719"/>
        <v>0</v>
      </c>
      <c r="J1231" s="72">
        <f t="shared" si="720"/>
        <v>0</v>
      </c>
      <c r="K1231" s="72">
        <f t="shared" si="721"/>
        <v>0</v>
      </c>
      <c r="L1231" s="72">
        <f t="shared" si="722"/>
        <v>0</v>
      </c>
      <c r="M1231" s="72">
        <f t="shared" si="723"/>
        <v>0</v>
      </c>
      <c r="N1231" s="72">
        <f t="shared" si="724"/>
        <v>0</v>
      </c>
      <c r="O1231" s="72">
        <f t="shared" si="708"/>
        <v>0</v>
      </c>
      <c r="Q1231" s="73">
        <f t="shared" si="725"/>
        <v>0</v>
      </c>
      <c r="R1231" s="73">
        <f t="shared" si="726"/>
        <v>0</v>
      </c>
      <c r="S1231" s="73">
        <f t="shared" si="727"/>
        <v>0</v>
      </c>
      <c r="T1231" s="73">
        <f t="shared" si="728"/>
        <v>0</v>
      </c>
      <c r="U1231" s="73">
        <f t="shared" si="729"/>
        <v>0</v>
      </c>
      <c r="V1231" s="73">
        <f t="shared" si="730"/>
        <v>0</v>
      </c>
      <c r="W1231" s="73">
        <f t="shared" si="709"/>
        <v>0</v>
      </c>
      <c r="Y1231" s="72">
        <f t="shared" si="712"/>
        <v>0</v>
      </c>
      <c r="Z1231" s="73">
        <f t="shared" si="713"/>
        <v>0</v>
      </c>
      <c r="AA1231" s="58">
        <f t="shared" si="714"/>
        <v>0</v>
      </c>
      <c r="AB1231" s="72">
        <f t="shared" si="715"/>
        <v>0</v>
      </c>
      <c r="AC1231" s="72">
        <f t="shared" si="716"/>
        <v>0</v>
      </c>
      <c r="AD1231" s="73">
        <f t="shared" si="717"/>
        <v>0</v>
      </c>
      <c r="AE1231" s="73">
        <f t="shared" si="718"/>
        <v>0</v>
      </c>
      <c r="AF1231" s="1">
        <f t="shared" si="731"/>
        <v>0</v>
      </c>
      <c r="AH1231" s="1" t="str">
        <f t="shared" si="732"/>
        <v>No</v>
      </c>
    </row>
    <row r="1232" spans="1:34" hidden="1" x14ac:dyDescent="0.2">
      <c r="A1232" s="88">
        <v>1.413E-3</v>
      </c>
      <c r="B1232" s="4">
        <f t="shared" si="707"/>
        <v>1.413E-3</v>
      </c>
      <c r="C1232"/>
      <c r="D1232" s="213"/>
      <c r="E1232" s="44" t="s">
        <v>21</v>
      </c>
      <c r="F1232" s="14">
        <f t="shared" si="710"/>
        <v>0</v>
      </c>
      <c r="G1232" s="14">
        <f t="shared" si="711"/>
        <v>0</v>
      </c>
      <c r="H1232" s="101" t="str">
        <f>IF(ISNA(VLOOKUP(C1232,[1]Sheet1!$J$2:$J$2999,1,FALSE)),"No","Yes")</f>
        <v>No</v>
      </c>
      <c r="I1232" s="72">
        <f t="shared" si="719"/>
        <v>0</v>
      </c>
      <c r="J1232" s="72">
        <f t="shared" si="720"/>
        <v>0</v>
      </c>
      <c r="K1232" s="72">
        <f t="shared" si="721"/>
        <v>0</v>
      </c>
      <c r="L1232" s="72">
        <f t="shared" si="722"/>
        <v>0</v>
      </c>
      <c r="M1232" s="72">
        <f t="shared" si="723"/>
        <v>0</v>
      </c>
      <c r="N1232" s="72">
        <f t="shared" si="724"/>
        <v>0</v>
      </c>
      <c r="O1232" s="72">
        <f t="shared" si="708"/>
        <v>0</v>
      </c>
      <c r="Q1232" s="73">
        <f t="shared" si="725"/>
        <v>0</v>
      </c>
      <c r="R1232" s="73">
        <f t="shared" si="726"/>
        <v>0</v>
      </c>
      <c r="S1232" s="73">
        <f t="shared" si="727"/>
        <v>0</v>
      </c>
      <c r="T1232" s="73">
        <f t="shared" si="728"/>
        <v>0</v>
      </c>
      <c r="U1232" s="73">
        <f t="shared" si="729"/>
        <v>0</v>
      </c>
      <c r="V1232" s="73">
        <f t="shared" si="730"/>
        <v>0</v>
      </c>
      <c r="W1232" s="73">
        <f t="shared" si="709"/>
        <v>0</v>
      </c>
      <c r="Y1232" s="72">
        <f t="shared" si="712"/>
        <v>0</v>
      </c>
      <c r="Z1232" s="73">
        <f t="shared" si="713"/>
        <v>0</v>
      </c>
      <c r="AA1232" s="58">
        <f t="shared" si="714"/>
        <v>0</v>
      </c>
      <c r="AB1232" s="72">
        <f t="shared" si="715"/>
        <v>0</v>
      </c>
      <c r="AC1232" s="72">
        <f t="shared" si="716"/>
        <v>0</v>
      </c>
      <c r="AD1232" s="73">
        <f t="shared" si="717"/>
        <v>0</v>
      </c>
      <c r="AE1232" s="73">
        <f t="shared" si="718"/>
        <v>0</v>
      </c>
      <c r="AF1232" s="1">
        <f t="shared" si="731"/>
        <v>0</v>
      </c>
      <c r="AH1232" s="1" t="str">
        <f t="shared" si="732"/>
        <v>No</v>
      </c>
    </row>
    <row r="1233" spans="1:34" hidden="1" x14ac:dyDescent="0.2">
      <c r="A1233" s="88">
        <v>1.4139999999999999E-3</v>
      </c>
      <c r="B1233" s="4">
        <f t="shared" si="707"/>
        <v>1.4139999999999999E-3</v>
      </c>
      <c r="C1233"/>
      <c r="D1233" s="213"/>
      <c r="E1233" s="44" t="s">
        <v>21</v>
      </c>
      <c r="F1233" s="14">
        <f t="shared" si="710"/>
        <v>0</v>
      </c>
      <c r="G1233" s="14">
        <f t="shared" si="711"/>
        <v>0</v>
      </c>
      <c r="H1233" s="101" t="str">
        <f>IF(ISNA(VLOOKUP(C1233,[1]Sheet1!$J$2:$J$2999,1,FALSE)),"No","Yes")</f>
        <v>No</v>
      </c>
      <c r="I1233" s="72">
        <f t="shared" si="719"/>
        <v>0</v>
      </c>
      <c r="J1233" s="72">
        <f t="shared" si="720"/>
        <v>0</v>
      </c>
      <c r="K1233" s="72">
        <f t="shared" si="721"/>
        <v>0</v>
      </c>
      <c r="L1233" s="72">
        <f t="shared" si="722"/>
        <v>0</v>
      </c>
      <c r="M1233" s="72">
        <f t="shared" si="723"/>
        <v>0</v>
      </c>
      <c r="N1233" s="72">
        <f t="shared" si="724"/>
        <v>0</v>
      </c>
      <c r="O1233" s="72">
        <f t="shared" si="708"/>
        <v>0</v>
      </c>
      <c r="Q1233" s="73">
        <f t="shared" si="725"/>
        <v>0</v>
      </c>
      <c r="R1233" s="73">
        <f t="shared" si="726"/>
        <v>0</v>
      </c>
      <c r="S1233" s="73">
        <f t="shared" si="727"/>
        <v>0</v>
      </c>
      <c r="T1233" s="73">
        <f t="shared" si="728"/>
        <v>0</v>
      </c>
      <c r="U1233" s="73">
        <f t="shared" si="729"/>
        <v>0</v>
      </c>
      <c r="V1233" s="73">
        <f t="shared" si="730"/>
        <v>0</v>
      </c>
      <c r="W1233" s="73">
        <f t="shared" si="709"/>
        <v>0</v>
      </c>
      <c r="Y1233" s="72">
        <f t="shared" si="712"/>
        <v>0</v>
      </c>
      <c r="Z1233" s="73">
        <f t="shared" si="713"/>
        <v>0</v>
      </c>
      <c r="AA1233" s="58">
        <f t="shared" si="714"/>
        <v>0</v>
      </c>
      <c r="AB1233" s="72">
        <f t="shared" si="715"/>
        <v>0</v>
      </c>
      <c r="AC1233" s="72">
        <f t="shared" si="716"/>
        <v>0</v>
      </c>
      <c r="AD1233" s="73">
        <f t="shared" si="717"/>
        <v>0</v>
      </c>
      <c r="AE1233" s="73">
        <f t="shared" si="718"/>
        <v>0</v>
      </c>
      <c r="AF1233" s="1">
        <f t="shared" si="731"/>
        <v>0</v>
      </c>
      <c r="AH1233" s="1" t="str">
        <f t="shared" si="732"/>
        <v>No</v>
      </c>
    </row>
    <row r="1234" spans="1:34" hidden="1" x14ac:dyDescent="0.2">
      <c r="A1234" s="88">
        <v>1.415E-3</v>
      </c>
      <c r="B1234" s="4">
        <f t="shared" si="707"/>
        <v>1.415E-3</v>
      </c>
      <c r="C1234"/>
      <c r="D1234" s="213"/>
      <c r="E1234" s="44" t="s">
        <v>21</v>
      </c>
      <c r="F1234" s="14">
        <f t="shared" si="710"/>
        <v>0</v>
      </c>
      <c r="G1234" s="14">
        <f t="shared" si="711"/>
        <v>0</v>
      </c>
      <c r="H1234" s="101" t="str">
        <f>IF(ISNA(VLOOKUP(C1234,[1]Sheet1!$J$2:$J$2999,1,FALSE)),"No","Yes")</f>
        <v>No</v>
      </c>
      <c r="I1234" s="72">
        <f t="shared" si="719"/>
        <v>0</v>
      </c>
      <c r="J1234" s="72">
        <f t="shared" si="720"/>
        <v>0</v>
      </c>
      <c r="K1234" s="72">
        <f t="shared" si="721"/>
        <v>0</v>
      </c>
      <c r="L1234" s="72">
        <f t="shared" si="722"/>
        <v>0</v>
      </c>
      <c r="M1234" s="72">
        <f t="shared" si="723"/>
        <v>0</v>
      </c>
      <c r="N1234" s="72">
        <f t="shared" si="724"/>
        <v>0</v>
      </c>
      <c r="O1234" s="72">
        <f t="shared" si="708"/>
        <v>0</v>
      </c>
      <c r="Q1234" s="73">
        <f t="shared" si="725"/>
        <v>0</v>
      </c>
      <c r="R1234" s="73">
        <f t="shared" si="726"/>
        <v>0</v>
      </c>
      <c r="S1234" s="73">
        <f t="shared" si="727"/>
        <v>0</v>
      </c>
      <c r="T1234" s="73">
        <f t="shared" si="728"/>
        <v>0</v>
      </c>
      <c r="U1234" s="73">
        <f t="shared" si="729"/>
        <v>0</v>
      </c>
      <c r="V1234" s="73">
        <f t="shared" si="730"/>
        <v>0</v>
      </c>
      <c r="W1234" s="73">
        <f t="shared" si="709"/>
        <v>0</v>
      </c>
      <c r="Y1234" s="72">
        <f t="shared" si="712"/>
        <v>0</v>
      </c>
      <c r="Z1234" s="73">
        <f t="shared" si="713"/>
        <v>0</v>
      </c>
      <c r="AA1234" s="58">
        <f t="shared" si="714"/>
        <v>0</v>
      </c>
      <c r="AB1234" s="72">
        <f t="shared" si="715"/>
        <v>0</v>
      </c>
      <c r="AC1234" s="72">
        <f t="shared" si="716"/>
        <v>0</v>
      </c>
      <c r="AD1234" s="73">
        <f t="shared" si="717"/>
        <v>0</v>
      </c>
      <c r="AE1234" s="73">
        <f t="shared" si="718"/>
        <v>0</v>
      </c>
      <c r="AF1234" s="1">
        <f t="shared" si="731"/>
        <v>0</v>
      </c>
      <c r="AH1234" s="1" t="str">
        <f t="shared" si="732"/>
        <v>No</v>
      </c>
    </row>
    <row r="1235" spans="1:34" hidden="1" x14ac:dyDescent="0.2">
      <c r="A1235" s="88">
        <v>1.4159999999999999E-3</v>
      </c>
      <c r="B1235" s="4">
        <f t="shared" si="707"/>
        <v>1.4159999999999999E-3</v>
      </c>
      <c r="C1235"/>
      <c r="D1235" s="213"/>
      <c r="E1235" s="44" t="s">
        <v>21</v>
      </c>
      <c r="F1235" s="14">
        <f t="shared" si="710"/>
        <v>0</v>
      </c>
      <c r="G1235" s="14">
        <f t="shared" si="711"/>
        <v>0</v>
      </c>
      <c r="H1235" s="101" t="str">
        <f>IF(ISNA(VLOOKUP(C1235,[1]Sheet1!$J$2:$J$2999,1,FALSE)),"No","Yes")</f>
        <v>No</v>
      </c>
      <c r="I1235" s="72">
        <f t="shared" si="719"/>
        <v>0</v>
      </c>
      <c r="J1235" s="72">
        <f t="shared" si="720"/>
        <v>0</v>
      </c>
      <c r="K1235" s="72">
        <f t="shared" si="721"/>
        <v>0</v>
      </c>
      <c r="L1235" s="72">
        <f t="shared" si="722"/>
        <v>0</v>
      </c>
      <c r="M1235" s="72">
        <f t="shared" si="723"/>
        <v>0</v>
      </c>
      <c r="N1235" s="72">
        <f t="shared" si="724"/>
        <v>0</v>
      </c>
      <c r="O1235" s="72">
        <f t="shared" si="708"/>
        <v>0</v>
      </c>
      <c r="Q1235" s="73">
        <f t="shared" si="725"/>
        <v>0</v>
      </c>
      <c r="R1235" s="73">
        <f t="shared" si="726"/>
        <v>0</v>
      </c>
      <c r="S1235" s="73">
        <f t="shared" si="727"/>
        <v>0</v>
      </c>
      <c r="T1235" s="73">
        <f t="shared" si="728"/>
        <v>0</v>
      </c>
      <c r="U1235" s="73">
        <f t="shared" si="729"/>
        <v>0</v>
      </c>
      <c r="V1235" s="73">
        <f t="shared" si="730"/>
        <v>0</v>
      </c>
      <c r="W1235" s="73">
        <f t="shared" si="709"/>
        <v>0</v>
      </c>
      <c r="Y1235" s="72">
        <f t="shared" si="712"/>
        <v>0</v>
      </c>
      <c r="Z1235" s="73">
        <f t="shared" si="713"/>
        <v>0</v>
      </c>
      <c r="AA1235" s="58">
        <f t="shared" si="714"/>
        <v>0</v>
      </c>
      <c r="AB1235" s="72">
        <f t="shared" si="715"/>
        <v>0</v>
      </c>
      <c r="AC1235" s="72">
        <f t="shared" si="716"/>
        <v>0</v>
      </c>
      <c r="AD1235" s="73">
        <f t="shared" si="717"/>
        <v>0</v>
      </c>
      <c r="AE1235" s="73">
        <f t="shared" si="718"/>
        <v>0</v>
      </c>
      <c r="AF1235" s="1">
        <f t="shared" si="731"/>
        <v>0</v>
      </c>
      <c r="AH1235" s="1" t="str">
        <f t="shared" si="732"/>
        <v>No</v>
      </c>
    </row>
    <row r="1236" spans="1:34" hidden="1" x14ac:dyDescent="0.2">
      <c r="A1236" s="88">
        <v>1.4170000000000001E-3</v>
      </c>
      <c r="B1236" s="4">
        <f t="shared" si="707"/>
        <v>1.4170000000000001E-3</v>
      </c>
      <c r="C1236"/>
      <c r="D1236" s="213"/>
      <c r="E1236" s="44" t="s">
        <v>21</v>
      </c>
      <c r="F1236" s="14">
        <f t="shared" si="710"/>
        <v>0</v>
      </c>
      <c r="G1236" s="14">
        <f t="shared" si="711"/>
        <v>0</v>
      </c>
      <c r="H1236" s="101" t="str">
        <f>IF(ISNA(VLOOKUP(C1236,[1]Sheet1!$J$2:$J$2999,1,FALSE)),"No","Yes")</f>
        <v>No</v>
      </c>
      <c r="I1236" s="72">
        <f t="shared" si="719"/>
        <v>0</v>
      </c>
      <c r="J1236" s="72">
        <f t="shared" si="720"/>
        <v>0</v>
      </c>
      <c r="K1236" s="72">
        <f t="shared" si="721"/>
        <v>0</v>
      </c>
      <c r="L1236" s="72">
        <f t="shared" si="722"/>
        <v>0</v>
      </c>
      <c r="M1236" s="72">
        <f t="shared" si="723"/>
        <v>0</v>
      </c>
      <c r="N1236" s="72">
        <f t="shared" si="724"/>
        <v>0</v>
      </c>
      <c r="O1236" s="72">
        <f t="shared" si="708"/>
        <v>0</v>
      </c>
      <c r="Q1236" s="73">
        <f t="shared" si="725"/>
        <v>0</v>
      </c>
      <c r="R1236" s="73">
        <f t="shared" si="726"/>
        <v>0</v>
      </c>
      <c r="S1236" s="73">
        <f t="shared" si="727"/>
        <v>0</v>
      </c>
      <c r="T1236" s="73">
        <f t="shared" si="728"/>
        <v>0</v>
      </c>
      <c r="U1236" s="73">
        <f t="shared" si="729"/>
        <v>0</v>
      </c>
      <c r="V1236" s="73">
        <f t="shared" si="730"/>
        <v>0</v>
      </c>
      <c r="W1236" s="73">
        <f t="shared" si="709"/>
        <v>0</v>
      </c>
      <c r="Y1236" s="72">
        <f t="shared" si="712"/>
        <v>0</v>
      </c>
      <c r="Z1236" s="73">
        <f t="shared" si="713"/>
        <v>0</v>
      </c>
      <c r="AA1236" s="58">
        <f t="shared" si="714"/>
        <v>0</v>
      </c>
      <c r="AB1236" s="72">
        <f t="shared" si="715"/>
        <v>0</v>
      </c>
      <c r="AC1236" s="72">
        <f t="shared" si="716"/>
        <v>0</v>
      </c>
      <c r="AD1236" s="73">
        <f t="shared" si="717"/>
        <v>0</v>
      </c>
      <c r="AE1236" s="73">
        <f t="shared" si="718"/>
        <v>0</v>
      </c>
      <c r="AF1236" s="1">
        <f t="shared" si="731"/>
        <v>0</v>
      </c>
      <c r="AH1236" s="1" t="str">
        <f t="shared" si="732"/>
        <v>No</v>
      </c>
    </row>
    <row r="1237" spans="1:34" hidden="1" x14ac:dyDescent="0.2">
      <c r="A1237" s="88">
        <v>1.418E-3</v>
      </c>
      <c r="B1237" s="4">
        <f t="shared" si="707"/>
        <v>1.418E-3</v>
      </c>
      <c r="C1237"/>
      <c r="D1237" s="213"/>
      <c r="E1237" s="44" t="s">
        <v>21</v>
      </c>
      <c r="F1237" s="14">
        <f t="shared" si="710"/>
        <v>0</v>
      </c>
      <c r="G1237" s="14">
        <f t="shared" si="711"/>
        <v>0</v>
      </c>
      <c r="H1237" s="101" t="str">
        <f>IF(ISNA(VLOOKUP(C1237,[1]Sheet1!$J$2:$J$2999,1,FALSE)),"No","Yes")</f>
        <v>No</v>
      </c>
      <c r="I1237" s="72">
        <f t="shared" si="719"/>
        <v>0</v>
      </c>
      <c r="J1237" s="72">
        <f t="shared" si="720"/>
        <v>0</v>
      </c>
      <c r="K1237" s="72">
        <f t="shared" si="721"/>
        <v>0</v>
      </c>
      <c r="L1237" s="72">
        <f t="shared" si="722"/>
        <v>0</v>
      </c>
      <c r="M1237" s="72">
        <f t="shared" si="723"/>
        <v>0</v>
      </c>
      <c r="N1237" s="72">
        <f t="shared" si="724"/>
        <v>0</v>
      </c>
      <c r="O1237" s="72">
        <f t="shared" si="708"/>
        <v>0</v>
      </c>
      <c r="Q1237" s="73">
        <f t="shared" si="725"/>
        <v>0</v>
      </c>
      <c r="R1237" s="73">
        <f t="shared" si="726"/>
        <v>0</v>
      </c>
      <c r="S1237" s="73">
        <f t="shared" si="727"/>
        <v>0</v>
      </c>
      <c r="T1237" s="73">
        <f t="shared" si="728"/>
        <v>0</v>
      </c>
      <c r="U1237" s="73">
        <f t="shared" si="729"/>
        <v>0</v>
      </c>
      <c r="V1237" s="73">
        <f t="shared" si="730"/>
        <v>0</v>
      </c>
      <c r="W1237" s="73">
        <f t="shared" si="709"/>
        <v>0</v>
      </c>
      <c r="Y1237" s="72">
        <f t="shared" si="712"/>
        <v>0</v>
      </c>
      <c r="Z1237" s="73">
        <f t="shared" si="713"/>
        <v>0</v>
      </c>
      <c r="AA1237" s="58">
        <f t="shared" si="714"/>
        <v>0</v>
      </c>
      <c r="AB1237" s="72">
        <f t="shared" si="715"/>
        <v>0</v>
      </c>
      <c r="AC1237" s="72">
        <f t="shared" si="716"/>
        <v>0</v>
      </c>
      <c r="AD1237" s="73">
        <f t="shared" si="717"/>
        <v>0</v>
      </c>
      <c r="AE1237" s="73">
        <f t="shared" si="718"/>
        <v>0</v>
      </c>
      <c r="AF1237" s="1">
        <f t="shared" si="731"/>
        <v>0</v>
      </c>
      <c r="AH1237" s="1" t="str">
        <f t="shared" si="732"/>
        <v>No</v>
      </c>
    </row>
    <row r="1238" spans="1:34" hidden="1" x14ac:dyDescent="0.2">
      <c r="A1238" s="88">
        <v>1.4190000000000001E-3</v>
      </c>
      <c r="B1238" s="4">
        <f t="shared" si="707"/>
        <v>1.4190000000000001E-3</v>
      </c>
      <c r="C1238"/>
      <c r="D1238" s="213"/>
      <c r="E1238" s="44" t="s">
        <v>21</v>
      </c>
      <c r="F1238" s="14">
        <f t="shared" si="710"/>
        <v>0</v>
      </c>
      <c r="G1238" s="14">
        <f t="shared" si="711"/>
        <v>0</v>
      </c>
      <c r="H1238" s="101" t="str">
        <f>IF(ISNA(VLOOKUP(C1238,[1]Sheet1!$J$2:$J$2999,1,FALSE)),"No","Yes")</f>
        <v>No</v>
      </c>
      <c r="I1238" s="72">
        <f t="shared" si="719"/>
        <v>0</v>
      </c>
      <c r="J1238" s="72">
        <f t="shared" si="720"/>
        <v>0</v>
      </c>
      <c r="K1238" s="72">
        <f t="shared" si="721"/>
        <v>0</v>
      </c>
      <c r="L1238" s="72">
        <f t="shared" si="722"/>
        <v>0</v>
      </c>
      <c r="M1238" s="72">
        <f t="shared" si="723"/>
        <v>0</v>
      </c>
      <c r="N1238" s="72">
        <f t="shared" si="724"/>
        <v>0</v>
      </c>
      <c r="O1238" s="72">
        <f t="shared" si="708"/>
        <v>0</v>
      </c>
      <c r="Q1238" s="73">
        <f t="shared" si="725"/>
        <v>0</v>
      </c>
      <c r="R1238" s="73">
        <f t="shared" si="726"/>
        <v>0</v>
      </c>
      <c r="S1238" s="73">
        <f t="shared" si="727"/>
        <v>0</v>
      </c>
      <c r="T1238" s="73">
        <f t="shared" si="728"/>
        <v>0</v>
      </c>
      <c r="U1238" s="73">
        <f t="shared" si="729"/>
        <v>0</v>
      </c>
      <c r="V1238" s="73">
        <f t="shared" si="730"/>
        <v>0</v>
      </c>
      <c r="W1238" s="73">
        <f t="shared" si="709"/>
        <v>0</v>
      </c>
      <c r="Y1238" s="72">
        <f t="shared" si="712"/>
        <v>0</v>
      </c>
      <c r="Z1238" s="73">
        <f t="shared" si="713"/>
        <v>0</v>
      </c>
      <c r="AA1238" s="58">
        <f t="shared" si="714"/>
        <v>0</v>
      </c>
      <c r="AB1238" s="72">
        <f t="shared" si="715"/>
        <v>0</v>
      </c>
      <c r="AC1238" s="72">
        <f t="shared" si="716"/>
        <v>0</v>
      </c>
      <c r="AD1238" s="73">
        <f t="shared" si="717"/>
        <v>0</v>
      </c>
      <c r="AE1238" s="73">
        <f t="shared" si="718"/>
        <v>0</v>
      </c>
      <c r="AF1238" s="1">
        <f t="shared" si="731"/>
        <v>0</v>
      </c>
      <c r="AH1238" s="1" t="str">
        <f t="shared" si="732"/>
        <v>No</v>
      </c>
    </row>
    <row r="1239" spans="1:34" hidden="1" x14ac:dyDescent="0.2">
      <c r="A1239" s="88">
        <v>1.42E-3</v>
      </c>
      <c r="B1239" s="4">
        <f t="shared" si="707"/>
        <v>1.42E-3</v>
      </c>
      <c r="C1239"/>
      <c r="D1239" s="213"/>
      <c r="E1239" s="44" t="s">
        <v>21</v>
      </c>
      <c r="F1239" s="14">
        <f t="shared" si="710"/>
        <v>0</v>
      </c>
      <c r="G1239" s="14">
        <f t="shared" si="711"/>
        <v>0</v>
      </c>
      <c r="H1239" s="101" t="str">
        <f>IF(ISNA(VLOOKUP(C1239,[1]Sheet1!$J$2:$J$2999,1,FALSE)),"No","Yes")</f>
        <v>No</v>
      </c>
      <c r="I1239" s="72">
        <f t="shared" si="719"/>
        <v>0</v>
      </c>
      <c r="J1239" s="72">
        <f t="shared" si="720"/>
        <v>0</v>
      </c>
      <c r="K1239" s="72">
        <f t="shared" si="721"/>
        <v>0</v>
      </c>
      <c r="L1239" s="72">
        <f t="shared" si="722"/>
        <v>0</v>
      </c>
      <c r="M1239" s="72">
        <f t="shared" si="723"/>
        <v>0</v>
      </c>
      <c r="N1239" s="72">
        <f t="shared" si="724"/>
        <v>0</v>
      </c>
      <c r="O1239" s="72">
        <f t="shared" si="708"/>
        <v>0</v>
      </c>
      <c r="Q1239" s="73">
        <f t="shared" si="725"/>
        <v>0</v>
      </c>
      <c r="R1239" s="73">
        <f t="shared" si="726"/>
        <v>0</v>
      </c>
      <c r="S1239" s="73">
        <f t="shared" si="727"/>
        <v>0</v>
      </c>
      <c r="T1239" s="73">
        <f t="shared" si="728"/>
        <v>0</v>
      </c>
      <c r="U1239" s="73">
        <f t="shared" si="729"/>
        <v>0</v>
      </c>
      <c r="V1239" s="73">
        <f t="shared" si="730"/>
        <v>0</v>
      </c>
      <c r="W1239" s="73">
        <f t="shared" si="709"/>
        <v>0</v>
      </c>
      <c r="Y1239" s="72">
        <f t="shared" si="712"/>
        <v>0</v>
      </c>
      <c r="Z1239" s="73">
        <f t="shared" si="713"/>
        <v>0</v>
      </c>
      <c r="AA1239" s="58">
        <f t="shared" si="714"/>
        <v>0</v>
      </c>
      <c r="AB1239" s="72">
        <f t="shared" si="715"/>
        <v>0</v>
      </c>
      <c r="AC1239" s="72">
        <f t="shared" si="716"/>
        <v>0</v>
      </c>
      <c r="AD1239" s="73">
        <f t="shared" si="717"/>
        <v>0</v>
      </c>
      <c r="AE1239" s="73">
        <f t="shared" si="718"/>
        <v>0</v>
      </c>
      <c r="AF1239" s="1">
        <f t="shared" si="731"/>
        <v>0</v>
      </c>
      <c r="AH1239" s="1" t="str">
        <f t="shared" si="732"/>
        <v>No</v>
      </c>
    </row>
    <row r="1240" spans="1:34" hidden="1" x14ac:dyDescent="0.2">
      <c r="A1240" s="88">
        <v>1.421E-3</v>
      </c>
      <c r="B1240" s="4">
        <f t="shared" si="707"/>
        <v>1.421E-3</v>
      </c>
      <c r="C1240"/>
      <c r="D1240" s="213"/>
      <c r="E1240" s="44" t="s">
        <v>21</v>
      </c>
      <c r="F1240" s="14">
        <f t="shared" si="710"/>
        <v>0</v>
      </c>
      <c r="G1240" s="14">
        <f t="shared" si="711"/>
        <v>0</v>
      </c>
      <c r="H1240" s="101" t="str">
        <f>IF(ISNA(VLOOKUP(C1240,[1]Sheet1!$J$2:$J$2999,1,FALSE)),"No","Yes")</f>
        <v>No</v>
      </c>
      <c r="I1240" s="72">
        <f t="shared" si="719"/>
        <v>0</v>
      </c>
      <c r="J1240" s="72">
        <f t="shared" si="720"/>
        <v>0</v>
      </c>
      <c r="K1240" s="72">
        <f t="shared" si="721"/>
        <v>0</v>
      </c>
      <c r="L1240" s="72">
        <f t="shared" si="722"/>
        <v>0</v>
      </c>
      <c r="M1240" s="72">
        <f t="shared" si="723"/>
        <v>0</v>
      </c>
      <c r="N1240" s="72">
        <f t="shared" si="724"/>
        <v>0</v>
      </c>
      <c r="O1240" s="72">
        <f t="shared" si="708"/>
        <v>0</v>
      </c>
      <c r="Q1240" s="73">
        <f t="shared" si="725"/>
        <v>0</v>
      </c>
      <c r="R1240" s="73">
        <f t="shared" si="726"/>
        <v>0</v>
      </c>
      <c r="S1240" s="73">
        <f t="shared" si="727"/>
        <v>0</v>
      </c>
      <c r="T1240" s="73">
        <f t="shared" si="728"/>
        <v>0</v>
      </c>
      <c r="U1240" s="73">
        <f t="shared" si="729"/>
        <v>0</v>
      </c>
      <c r="V1240" s="73">
        <f t="shared" si="730"/>
        <v>0</v>
      </c>
      <c r="W1240" s="73">
        <f t="shared" si="709"/>
        <v>0</v>
      </c>
      <c r="Y1240" s="72">
        <f t="shared" si="712"/>
        <v>0</v>
      </c>
      <c r="Z1240" s="73">
        <f t="shared" si="713"/>
        <v>0</v>
      </c>
      <c r="AA1240" s="58">
        <f t="shared" si="714"/>
        <v>0</v>
      </c>
      <c r="AB1240" s="72">
        <f t="shared" si="715"/>
        <v>0</v>
      </c>
      <c r="AC1240" s="72">
        <f t="shared" si="716"/>
        <v>0</v>
      </c>
      <c r="AD1240" s="73">
        <f t="shared" si="717"/>
        <v>0</v>
      </c>
      <c r="AE1240" s="73">
        <f t="shared" si="718"/>
        <v>0</v>
      </c>
      <c r="AF1240" s="1">
        <f t="shared" si="731"/>
        <v>0</v>
      </c>
      <c r="AH1240" s="1" t="str">
        <f t="shared" si="732"/>
        <v>No</v>
      </c>
    </row>
    <row r="1241" spans="1:34" hidden="1" x14ac:dyDescent="0.2">
      <c r="A1241" s="88">
        <v>1.4220000000000001E-3</v>
      </c>
      <c r="B1241" s="4">
        <f t="shared" si="707"/>
        <v>1.4220000000000001E-3</v>
      </c>
      <c r="C1241"/>
      <c r="D1241" s="213"/>
      <c r="E1241" s="44" t="s">
        <v>21</v>
      </c>
      <c r="F1241" s="14">
        <f t="shared" si="710"/>
        <v>0</v>
      </c>
      <c r="G1241" s="14">
        <f t="shared" si="711"/>
        <v>0</v>
      </c>
      <c r="H1241" s="101" t="str">
        <f>IF(ISNA(VLOOKUP(C1241,[1]Sheet1!$J$2:$J$2999,1,FALSE)),"No","Yes")</f>
        <v>No</v>
      </c>
      <c r="I1241" s="72">
        <f t="shared" si="719"/>
        <v>0</v>
      </c>
      <c r="J1241" s="72">
        <f t="shared" si="720"/>
        <v>0</v>
      </c>
      <c r="K1241" s="72">
        <f t="shared" si="721"/>
        <v>0</v>
      </c>
      <c r="L1241" s="72">
        <f t="shared" si="722"/>
        <v>0</v>
      </c>
      <c r="M1241" s="72">
        <f t="shared" si="723"/>
        <v>0</v>
      </c>
      <c r="N1241" s="72">
        <f t="shared" si="724"/>
        <v>0</v>
      </c>
      <c r="O1241" s="72">
        <f t="shared" si="708"/>
        <v>0</v>
      </c>
      <c r="Q1241" s="73">
        <f t="shared" si="725"/>
        <v>0</v>
      </c>
      <c r="R1241" s="73">
        <f t="shared" si="726"/>
        <v>0</v>
      </c>
      <c r="S1241" s="73">
        <f t="shared" si="727"/>
        <v>0</v>
      </c>
      <c r="T1241" s="73">
        <f t="shared" si="728"/>
        <v>0</v>
      </c>
      <c r="U1241" s="73">
        <f t="shared" si="729"/>
        <v>0</v>
      </c>
      <c r="V1241" s="73">
        <f t="shared" si="730"/>
        <v>0</v>
      </c>
      <c r="W1241" s="73">
        <f t="shared" si="709"/>
        <v>0</v>
      </c>
      <c r="Y1241" s="72">
        <f t="shared" si="712"/>
        <v>0</v>
      </c>
      <c r="Z1241" s="73">
        <f t="shared" si="713"/>
        <v>0</v>
      </c>
      <c r="AA1241" s="58">
        <f t="shared" si="714"/>
        <v>0</v>
      </c>
      <c r="AB1241" s="72">
        <f t="shared" si="715"/>
        <v>0</v>
      </c>
      <c r="AC1241" s="72">
        <f t="shared" si="716"/>
        <v>0</v>
      </c>
      <c r="AD1241" s="73">
        <f t="shared" si="717"/>
        <v>0</v>
      </c>
      <c r="AE1241" s="73">
        <f t="shared" si="718"/>
        <v>0</v>
      </c>
      <c r="AF1241" s="1">
        <f t="shared" si="731"/>
        <v>0</v>
      </c>
      <c r="AH1241" s="1" t="str">
        <f t="shared" si="732"/>
        <v>No</v>
      </c>
    </row>
    <row r="1242" spans="1:34" hidden="1" x14ac:dyDescent="0.2">
      <c r="A1242" s="88">
        <v>1.423E-3</v>
      </c>
      <c r="B1242" s="4">
        <f t="shared" si="707"/>
        <v>1.423E-3</v>
      </c>
      <c r="C1242"/>
      <c r="D1242" s="213"/>
      <c r="E1242" s="44" t="s">
        <v>21</v>
      </c>
      <c r="F1242" s="14">
        <f t="shared" si="710"/>
        <v>0</v>
      </c>
      <c r="G1242" s="14">
        <f t="shared" si="711"/>
        <v>0</v>
      </c>
      <c r="H1242" s="101" t="str">
        <f>IF(ISNA(VLOOKUP(C1242,[1]Sheet1!$J$2:$J$2999,1,FALSE)),"No","Yes")</f>
        <v>No</v>
      </c>
      <c r="I1242" s="72">
        <f t="shared" si="719"/>
        <v>0</v>
      </c>
      <c r="J1242" s="72">
        <f t="shared" si="720"/>
        <v>0</v>
      </c>
      <c r="K1242" s="72">
        <f t="shared" si="721"/>
        <v>0</v>
      </c>
      <c r="L1242" s="72">
        <f t="shared" si="722"/>
        <v>0</v>
      </c>
      <c r="M1242" s="72">
        <f t="shared" si="723"/>
        <v>0</v>
      </c>
      <c r="N1242" s="72">
        <f t="shared" si="724"/>
        <v>0</v>
      </c>
      <c r="O1242" s="72">
        <f t="shared" si="708"/>
        <v>0</v>
      </c>
      <c r="Q1242" s="73">
        <f t="shared" si="725"/>
        <v>0</v>
      </c>
      <c r="R1242" s="73">
        <f t="shared" si="726"/>
        <v>0</v>
      </c>
      <c r="S1242" s="73">
        <f t="shared" si="727"/>
        <v>0</v>
      </c>
      <c r="T1242" s="73">
        <f t="shared" si="728"/>
        <v>0</v>
      </c>
      <c r="U1242" s="73">
        <f t="shared" si="729"/>
        <v>0</v>
      </c>
      <c r="V1242" s="73">
        <f t="shared" si="730"/>
        <v>0</v>
      </c>
      <c r="W1242" s="73">
        <f t="shared" si="709"/>
        <v>0</v>
      </c>
      <c r="Y1242" s="72">
        <f t="shared" si="712"/>
        <v>0</v>
      </c>
      <c r="Z1242" s="73">
        <f t="shared" si="713"/>
        <v>0</v>
      </c>
      <c r="AA1242" s="58">
        <f t="shared" si="714"/>
        <v>0</v>
      </c>
      <c r="AB1242" s="72">
        <f t="shared" si="715"/>
        <v>0</v>
      </c>
      <c r="AC1242" s="72">
        <f t="shared" si="716"/>
        <v>0</v>
      </c>
      <c r="AD1242" s="73">
        <f t="shared" si="717"/>
        <v>0</v>
      </c>
      <c r="AE1242" s="73">
        <f t="shared" si="718"/>
        <v>0</v>
      </c>
      <c r="AF1242" s="1">
        <f t="shared" si="731"/>
        <v>0</v>
      </c>
      <c r="AH1242" s="1" t="str">
        <f t="shared" si="732"/>
        <v>No</v>
      </c>
    </row>
    <row r="1243" spans="1:34" hidden="1" x14ac:dyDescent="0.2">
      <c r="A1243" s="88">
        <v>1.4239999999999999E-3</v>
      </c>
      <c r="B1243" s="4">
        <f t="shared" si="707"/>
        <v>1.4239999999999999E-3</v>
      </c>
      <c r="C1243"/>
      <c r="D1243" s="213"/>
      <c r="E1243" s="44" t="s">
        <v>21</v>
      </c>
      <c r="F1243" s="14">
        <f t="shared" si="710"/>
        <v>0</v>
      </c>
      <c r="G1243" s="14">
        <f t="shared" si="711"/>
        <v>0</v>
      </c>
      <c r="H1243" s="101" t="str">
        <f>IF(ISNA(VLOOKUP(C1243,[1]Sheet1!$J$2:$J$2999,1,FALSE)),"No","Yes")</f>
        <v>No</v>
      </c>
      <c r="I1243" s="72">
        <f t="shared" si="719"/>
        <v>0</v>
      </c>
      <c r="J1243" s="72">
        <f t="shared" si="720"/>
        <v>0</v>
      </c>
      <c r="K1243" s="72">
        <f t="shared" si="721"/>
        <v>0</v>
      </c>
      <c r="L1243" s="72">
        <f t="shared" si="722"/>
        <v>0</v>
      </c>
      <c r="M1243" s="72">
        <f t="shared" si="723"/>
        <v>0</v>
      </c>
      <c r="N1243" s="72">
        <f t="shared" si="724"/>
        <v>0</v>
      </c>
      <c r="O1243" s="72">
        <f t="shared" si="708"/>
        <v>0</v>
      </c>
      <c r="Q1243" s="73">
        <f t="shared" si="725"/>
        <v>0</v>
      </c>
      <c r="R1243" s="73">
        <f t="shared" si="726"/>
        <v>0</v>
      </c>
      <c r="S1243" s="73">
        <f t="shared" si="727"/>
        <v>0</v>
      </c>
      <c r="T1243" s="73">
        <f t="shared" si="728"/>
        <v>0</v>
      </c>
      <c r="U1243" s="73">
        <f t="shared" si="729"/>
        <v>0</v>
      </c>
      <c r="V1243" s="73">
        <f t="shared" si="730"/>
        <v>0</v>
      </c>
      <c r="W1243" s="73">
        <f t="shared" si="709"/>
        <v>0</v>
      </c>
      <c r="Y1243" s="72">
        <f t="shared" si="712"/>
        <v>0</v>
      </c>
      <c r="Z1243" s="73">
        <f t="shared" si="713"/>
        <v>0</v>
      </c>
      <c r="AA1243" s="58">
        <f t="shared" si="714"/>
        <v>0</v>
      </c>
      <c r="AB1243" s="72">
        <f t="shared" si="715"/>
        <v>0</v>
      </c>
      <c r="AC1243" s="72">
        <f t="shared" si="716"/>
        <v>0</v>
      </c>
      <c r="AD1243" s="73">
        <f t="shared" si="717"/>
        <v>0</v>
      </c>
      <c r="AE1243" s="73">
        <f t="shared" si="718"/>
        <v>0</v>
      </c>
      <c r="AF1243" s="1">
        <f t="shared" si="731"/>
        <v>0</v>
      </c>
      <c r="AH1243" s="1" t="str">
        <f t="shared" si="732"/>
        <v>No</v>
      </c>
    </row>
    <row r="1244" spans="1:34" hidden="1" x14ac:dyDescent="0.2">
      <c r="A1244" s="88">
        <v>1.4250000000000001E-3</v>
      </c>
      <c r="B1244" s="4">
        <f t="shared" si="707"/>
        <v>1.4250000000000001E-3</v>
      </c>
      <c r="C1244"/>
      <c r="D1244" s="213"/>
      <c r="E1244" s="44" t="s">
        <v>21</v>
      </c>
      <c r="F1244" s="14">
        <f t="shared" si="710"/>
        <v>0</v>
      </c>
      <c r="G1244" s="14">
        <f t="shared" si="711"/>
        <v>0</v>
      </c>
      <c r="H1244" s="101" t="str">
        <f>IF(ISNA(VLOOKUP(C1244,[1]Sheet1!$J$2:$J$2999,1,FALSE)),"No","Yes")</f>
        <v>No</v>
      </c>
      <c r="I1244" s="72">
        <f t="shared" si="719"/>
        <v>0</v>
      </c>
      <c r="J1244" s="72">
        <f t="shared" si="720"/>
        <v>0</v>
      </c>
      <c r="K1244" s="72">
        <f t="shared" si="721"/>
        <v>0</v>
      </c>
      <c r="L1244" s="72">
        <f t="shared" si="722"/>
        <v>0</v>
      </c>
      <c r="M1244" s="72">
        <f t="shared" si="723"/>
        <v>0</v>
      </c>
      <c r="N1244" s="72">
        <f t="shared" si="724"/>
        <v>0</v>
      </c>
      <c r="O1244" s="72">
        <f t="shared" si="708"/>
        <v>0</v>
      </c>
      <c r="Q1244" s="73">
        <f t="shared" si="725"/>
        <v>0</v>
      </c>
      <c r="R1244" s="73">
        <f t="shared" si="726"/>
        <v>0</v>
      </c>
      <c r="S1244" s="73">
        <f t="shared" si="727"/>
        <v>0</v>
      </c>
      <c r="T1244" s="73">
        <f t="shared" si="728"/>
        <v>0</v>
      </c>
      <c r="U1244" s="73">
        <f t="shared" si="729"/>
        <v>0</v>
      </c>
      <c r="V1244" s="73">
        <f t="shared" si="730"/>
        <v>0</v>
      </c>
      <c r="W1244" s="73">
        <f t="shared" si="709"/>
        <v>0</v>
      </c>
      <c r="Y1244" s="72">
        <f t="shared" si="712"/>
        <v>0</v>
      </c>
      <c r="Z1244" s="73">
        <f t="shared" si="713"/>
        <v>0</v>
      </c>
      <c r="AA1244" s="58">
        <f t="shared" si="714"/>
        <v>0</v>
      </c>
      <c r="AB1244" s="72">
        <f t="shared" si="715"/>
        <v>0</v>
      </c>
      <c r="AC1244" s="72">
        <f t="shared" si="716"/>
        <v>0</v>
      </c>
      <c r="AD1244" s="73">
        <f t="shared" si="717"/>
        <v>0</v>
      </c>
      <c r="AE1244" s="73">
        <f t="shared" si="718"/>
        <v>0</v>
      </c>
      <c r="AF1244" s="1">
        <f t="shared" si="731"/>
        <v>0</v>
      </c>
      <c r="AH1244" s="1" t="str">
        <f t="shared" si="732"/>
        <v>No</v>
      </c>
    </row>
    <row r="1245" spans="1:34" hidden="1" x14ac:dyDescent="0.2">
      <c r="A1245" s="88">
        <v>1.426E-3</v>
      </c>
      <c r="B1245" s="4">
        <f t="shared" si="707"/>
        <v>1.426E-3</v>
      </c>
      <c r="C1245"/>
      <c r="D1245" s="213"/>
      <c r="E1245" s="44" t="s">
        <v>21</v>
      </c>
      <c r="F1245" s="14">
        <f t="shared" si="710"/>
        <v>0</v>
      </c>
      <c r="G1245" s="14">
        <f t="shared" si="711"/>
        <v>0</v>
      </c>
      <c r="H1245" s="101" t="str">
        <f>IF(ISNA(VLOOKUP(C1245,[1]Sheet1!$J$2:$J$2999,1,FALSE)),"No","Yes")</f>
        <v>No</v>
      </c>
      <c r="I1245" s="72">
        <f t="shared" si="719"/>
        <v>0</v>
      </c>
      <c r="J1245" s="72">
        <f t="shared" si="720"/>
        <v>0</v>
      </c>
      <c r="K1245" s="72">
        <f t="shared" si="721"/>
        <v>0</v>
      </c>
      <c r="L1245" s="72">
        <f t="shared" si="722"/>
        <v>0</v>
      </c>
      <c r="M1245" s="72">
        <f t="shared" si="723"/>
        <v>0</v>
      </c>
      <c r="N1245" s="72">
        <f t="shared" si="724"/>
        <v>0</v>
      </c>
      <c r="O1245" s="72">
        <f t="shared" si="708"/>
        <v>0</v>
      </c>
      <c r="Q1245" s="73">
        <f t="shared" si="725"/>
        <v>0</v>
      </c>
      <c r="R1245" s="73">
        <f t="shared" si="726"/>
        <v>0</v>
      </c>
      <c r="S1245" s="73">
        <f t="shared" si="727"/>
        <v>0</v>
      </c>
      <c r="T1245" s="73">
        <f t="shared" si="728"/>
        <v>0</v>
      </c>
      <c r="U1245" s="73">
        <f t="shared" si="729"/>
        <v>0</v>
      </c>
      <c r="V1245" s="73">
        <f t="shared" si="730"/>
        <v>0</v>
      </c>
      <c r="W1245" s="73">
        <f t="shared" si="709"/>
        <v>0</v>
      </c>
      <c r="Y1245" s="72">
        <f t="shared" si="712"/>
        <v>0</v>
      </c>
      <c r="Z1245" s="73">
        <f t="shared" si="713"/>
        <v>0</v>
      </c>
      <c r="AA1245" s="58">
        <f t="shared" si="714"/>
        <v>0</v>
      </c>
      <c r="AB1245" s="72">
        <f t="shared" si="715"/>
        <v>0</v>
      </c>
      <c r="AC1245" s="72">
        <f t="shared" si="716"/>
        <v>0</v>
      </c>
      <c r="AD1245" s="73">
        <f t="shared" si="717"/>
        <v>0</v>
      </c>
      <c r="AE1245" s="73">
        <f t="shared" si="718"/>
        <v>0</v>
      </c>
      <c r="AF1245" s="1">
        <f t="shared" si="731"/>
        <v>0</v>
      </c>
      <c r="AH1245" s="1" t="str">
        <f t="shared" si="732"/>
        <v>No</v>
      </c>
    </row>
    <row r="1246" spans="1:34" hidden="1" x14ac:dyDescent="0.2">
      <c r="A1246" s="88">
        <v>1.4269999999999999E-3</v>
      </c>
      <c r="B1246" s="4">
        <f t="shared" si="707"/>
        <v>1.4269999999999999E-3</v>
      </c>
      <c r="C1246"/>
      <c r="D1246" s="213"/>
      <c r="E1246" s="44" t="s">
        <v>21</v>
      </c>
      <c r="F1246" s="14">
        <f t="shared" si="710"/>
        <v>0</v>
      </c>
      <c r="G1246" s="14">
        <f t="shared" si="711"/>
        <v>0</v>
      </c>
      <c r="H1246" s="101" t="str">
        <f>IF(ISNA(VLOOKUP(C1246,[1]Sheet1!$J$2:$J$2999,1,FALSE)),"No","Yes")</f>
        <v>No</v>
      </c>
      <c r="I1246" s="72">
        <f t="shared" si="719"/>
        <v>0</v>
      </c>
      <c r="J1246" s="72">
        <f t="shared" si="720"/>
        <v>0</v>
      </c>
      <c r="K1246" s="72">
        <f t="shared" si="721"/>
        <v>0</v>
      </c>
      <c r="L1246" s="72">
        <f t="shared" si="722"/>
        <v>0</v>
      </c>
      <c r="M1246" s="72">
        <f t="shared" si="723"/>
        <v>0</v>
      </c>
      <c r="N1246" s="72">
        <f t="shared" si="724"/>
        <v>0</v>
      </c>
      <c r="O1246" s="72">
        <f t="shared" si="708"/>
        <v>0</v>
      </c>
      <c r="Q1246" s="73">
        <f t="shared" si="725"/>
        <v>0</v>
      </c>
      <c r="R1246" s="73">
        <f t="shared" si="726"/>
        <v>0</v>
      </c>
      <c r="S1246" s="73">
        <f t="shared" si="727"/>
        <v>0</v>
      </c>
      <c r="T1246" s="73">
        <f t="shared" si="728"/>
        <v>0</v>
      </c>
      <c r="U1246" s="73">
        <f t="shared" si="729"/>
        <v>0</v>
      </c>
      <c r="V1246" s="73">
        <f t="shared" si="730"/>
        <v>0</v>
      </c>
      <c r="W1246" s="73">
        <f t="shared" si="709"/>
        <v>0</v>
      </c>
      <c r="Y1246" s="72">
        <f t="shared" si="712"/>
        <v>0</v>
      </c>
      <c r="Z1246" s="73">
        <f t="shared" si="713"/>
        <v>0</v>
      </c>
      <c r="AA1246" s="58">
        <f t="shared" si="714"/>
        <v>0</v>
      </c>
      <c r="AB1246" s="72">
        <f t="shared" si="715"/>
        <v>0</v>
      </c>
      <c r="AC1246" s="72">
        <f t="shared" si="716"/>
        <v>0</v>
      </c>
      <c r="AD1246" s="73">
        <f t="shared" si="717"/>
        <v>0</v>
      </c>
      <c r="AE1246" s="73">
        <f t="shared" si="718"/>
        <v>0</v>
      </c>
      <c r="AF1246" s="1">
        <f t="shared" si="731"/>
        <v>0</v>
      </c>
      <c r="AH1246" s="1" t="str">
        <f t="shared" si="732"/>
        <v>No</v>
      </c>
    </row>
    <row r="1247" spans="1:34" hidden="1" x14ac:dyDescent="0.2">
      <c r="A1247" s="88">
        <v>1.428E-3</v>
      </c>
      <c r="B1247" s="4">
        <f t="shared" si="707"/>
        <v>1.428E-3</v>
      </c>
      <c r="C1247"/>
      <c r="D1247" s="213"/>
      <c r="E1247" s="44" t="s">
        <v>21</v>
      </c>
      <c r="F1247" s="14">
        <f t="shared" si="710"/>
        <v>0</v>
      </c>
      <c r="G1247" s="14">
        <f t="shared" si="711"/>
        <v>0</v>
      </c>
      <c r="H1247" s="101" t="str">
        <f>IF(ISNA(VLOOKUP(C1247,[1]Sheet1!$J$2:$J$2999,1,FALSE)),"No","Yes")</f>
        <v>No</v>
      </c>
      <c r="I1247" s="72">
        <f t="shared" si="719"/>
        <v>0</v>
      </c>
      <c r="J1247" s="72">
        <f t="shared" si="720"/>
        <v>0</v>
      </c>
      <c r="K1247" s="72">
        <f t="shared" si="721"/>
        <v>0</v>
      </c>
      <c r="L1247" s="72">
        <f t="shared" si="722"/>
        <v>0</v>
      </c>
      <c r="M1247" s="72">
        <f t="shared" si="723"/>
        <v>0</v>
      </c>
      <c r="N1247" s="72">
        <f t="shared" si="724"/>
        <v>0</v>
      </c>
      <c r="O1247" s="72">
        <f t="shared" si="708"/>
        <v>0</v>
      </c>
      <c r="Q1247" s="73">
        <f t="shared" si="725"/>
        <v>0</v>
      </c>
      <c r="R1247" s="73">
        <f t="shared" si="726"/>
        <v>0</v>
      </c>
      <c r="S1247" s="73">
        <f t="shared" si="727"/>
        <v>0</v>
      </c>
      <c r="T1247" s="73">
        <f t="shared" si="728"/>
        <v>0</v>
      </c>
      <c r="U1247" s="73">
        <f t="shared" si="729"/>
        <v>0</v>
      </c>
      <c r="V1247" s="73">
        <f t="shared" si="730"/>
        <v>0</v>
      </c>
      <c r="W1247" s="73">
        <f t="shared" si="709"/>
        <v>0</v>
      </c>
      <c r="Y1247" s="72">
        <f t="shared" si="712"/>
        <v>0</v>
      </c>
      <c r="Z1247" s="73">
        <f t="shared" si="713"/>
        <v>0</v>
      </c>
      <c r="AA1247" s="58">
        <f t="shared" si="714"/>
        <v>0</v>
      </c>
      <c r="AB1247" s="72">
        <f t="shared" si="715"/>
        <v>0</v>
      </c>
      <c r="AC1247" s="72">
        <f t="shared" si="716"/>
        <v>0</v>
      </c>
      <c r="AD1247" s="73">
        <f t="shared" si="717"/>
        <v>0</v>
      </c>
      <c r="AE1247" s="73">
        <f t="shared" si="718"/>
        <v>0</v>
      </c>
      <c r="AF1247" s="1">
        <f t="shared" si="731"/>
        <v>0</v>
      </c>
      <c r="AH1247" s="1" t="str">
        <f t="shared" si="732"/>
        <v>No</v>
      </c>
    </row>
    <row r="1248" spans="1:34" hidden="1" x14ac:dyDescent="0.2">
      <c r="A1248" s="88">
        <v>1.4289999999999999E-3</v>
      </c>
      <c r="B1248" s="4">
        <f t="shared" si="707"/>
        <v>1.4289999999999999E-3</v>
      </c>
      <c r="C1248"/>
      <c r="D1248" s="213"/>
      <c r="E1248" s="44" t="s">
        <v>21</v>
      </c>
      <c r="F1248" s="14">
        <f t="shared" si="710"/>
        <v>0</v>
      </c>
      <c r="G1248" s="14">
        <f t="shared" si="711"/>
        <v>0</v>
      </c>
      <c r="H1248" s="101" t="str">
        <f>IF(ISNA(VLOOKUP(C1248,[1]Sheet1!$J$2:$J$2999,1,FALSE)),"No","Yes")</f>
        <v>No</v>
      </c>
      <c r="I1248" s="72">
        <f t="shared" si="719"/>
        <v>0</v>
      </c>
      <c r="J1248" s="72">
        <f t="shared" si="720"/>
        <v>0</v>
      </c>
      <c r="K1248" s="72">
        <f t="shared" si="721"/>
        <v>0</v>
      </c>
      <c r="L1248" s="72">
        <f t="shared" si="722"/>
        <v>0</v>
      </c>
      <c r="M1248" s="72">
        <f t="shared" si="723"/>
        <v>0</v>
      </c>
      <c r="N1248" s="72">
        <f t="shared" si="724"/>
        <v>0</v>
      </c>
      <c r="O1248" s="72">
        <f t="shared" si="708"/>
        <v>0</v>
      </c>
      <c r="Q1248" s="73">
        <f t="shared" si="725"/>
        <v>0</v>
      </c>
      <c r="R1248" s="73">
        <f t="shared" si="726"/>
        <v>0</v>
      </c>
      <c r="S1248" s="73">
        <f t="shared" si="727"/>
        <v>0</v>
      </c>
      <c r="T1248" s="73">
        <f t="shared" si="728"/>
        <v>0</v>
      </c>
      <c r="U1248" s="73">
        <f t="shared" si="729"/>
        <v>0</v>
      </c>
      <c r="V1248" s="73">
        <f t="shared" si="730"/>
        <v>0</v>
      </c>
      <c r="W1248" s="73">
        <f t="shared" si="709"/>
        <v>0</v>
      </c>
      <c r="Y1248" s="72">
        <f t="shared" si="712"/>
        <v>0</v>
      </c>
      <c r="Z1248" s="73">
        <f t="shared" si="713"/>
        <v>0</v>
      </c>
      <c r="AA1248" s="58">
        <f t="shared" si="714"/>
        <v>0</v>
      </c>
      <c r="AB1248" s="72">
        <f t="shared" si="715"/>
        <v>0</v>
      </c>
      <c r="AC1248" s="72">
        <f t="shared" si="716"/>
        <v>0</v>
      </c>
      <c r="AD1248" s="73">
        <f t="shared" si="717"/>
        <v>0</v>
      </c>
      <c r="AE1248" s="73">
        <f t="shared" si="718"/>
        <v>0</v>
      </c>
      <c r="AF1248" s="1">
        <f t="shared" si="731"/>
        <v>0</v>
      </c>
      <c r="AH1248" s="1" t="str">
        <f t="shared" si="732"/>
        <v>No</v>
      </c>
    </row>
    <row r="1249" spans="1:34" hidden="1" x14ac:dyDescent="0.2">
      <c r="A1249" s="88">
        <v>1.4300000000000001E-3</v>
      </c>
      <c r="B1249" s="4">
        <f t="shared" si="707"/>
        <v>1.4300000000000001E-3</v>
      </c>
      <c r="C1249"/>
      <c r="D1249" s="213"/>
      <c r="E1249" s="44" t="s">
        <v>21</v>
      </c>
      <c r="F1249" s="14">
        <f t="shared" si="710"/>
        <v>0</v>
      </c>
      <c r="G1249" s="14">
        <f t="shared" si="711"/>
        <v>0</v>
      </c>
      <c r="H1249" s="101" t="str">
        <f>IF(ISNA(VLOOKUP(C1249,[1]Sheet1!$J$2:$J$2999,1,FALSE)),"No","Yes")</f>
        <v>No</v>
      </c>
      <c r="I1249" s="72">
        <f t="shared" si="719"/>
        <v>0</v>
      </c>
      <c r="J1249" s="72">
        <f t="shared" si="720"/>
        <v>0</v>
      </c>
      <c r="K1249" s="72">
        <f t="shared" si="721"/>
        <v>0</v>
      </c>
      <c r="L1249" s="72">
        <f t="shared" si="722"/>
        <v>0</v>
      </c>
      <c r="M1249" s="72">
        <f t="shared" si="723"/>
        <v>0</v>
      </c>
      <c r="N1249" s="72">
        <f t="shared" si="724"/>
        <v>0</v>
      </c>
      <c r="O1249" s="72">
        <f t="shared" si="708"/>
        <v>0</v>
      </c>
      <c r="Q1249" s="73">
        <f t="shared" si="725"/>
        <v>0</v>
      </c>
      <c r="R1249" s="73">
        <f t="shared" si="726"/>
        <v>0</v>
      </c>
      <c r="S1249" s="73">
        <f t="shared" si="727"/>
        <v>0</v>
      </c>
      <c r="T1249" s="73">
        <f t="shared" si="728"/>
        <v>0</v>
      </c>
      <c r="U1249" s="73">
        <f t="shared" si="729"/>
        <v>0</v>
      </c>
      <c r="V1249" s="73">
        <f t="shared" si="730"/>
        <v>0</v>
      </c>
      <c r="W1249" s="73">
        <f t="shared" si="709"/>
        <v>0</v>
      </c>
      <c r="Y1249" s="72">
        <f t="shared" si="712"/>
        <v>0</v>
      </c>
      <c r="Z1249" s="73">
        <f t="shared" si="713"/>
        <v>0</v>
      </c>
      <c r="AA1249" s="58">
        <f t="shared" si="714"/>
        <v>0</v>
      </c>
      <c r="AB1249" s="72">
        <f t="shared" si="715"/>
        <v>0</v>
      </c>
      <c r="AC1249" s="72">
        <f t="shared" si="716"/>
        <v>0</v>
      </c>
      <c r="AD1249" s="73">
        <f t="shared" si="717"/>
        <v>0</v>
      </c>
      <c r="AE1249" s="73">
        <f t="shared" si="718"/>
        <v>0</v>
      </c>
      <c r="AF1249" s="1">
        <f t="shared" si="731"/>
        <v>0</v>
      </c>
      <c r="AH1249" s="1" t="str">
        <f t="shared" si="732"/>
        <v>No</v>
      </c>
    </row>
    <row r="1250" spans="1:34" hidden="1" x14ac:dyDescent="0.2">
      <c r="A1250" s="88">
        <v>1.431E-3</v>
      </c>
      <c r="B1250" s="4">
        <f t="shared" ref="B1250:B1299" si="733">AF1250+A1250</f>
        <v>1.431E-3</v>
      </c>
      <c r="C1250"/>
      <c r="D1250" s="213"/>
      <c r="E1250" s="44" t="s">
        <v>21</v>
      </c>
      <c r="F1250" s="14">
        <f t="shared" si="710"/>
        <v>0</v>
      </c>
      <c r="G1250" s="14">
        <f t="shared" si="711"/>
        <v>0</v>
      </c>
      <c r="H1250" s="101" t="str">
        <f>IF(ISNA(VLOOKUP(C1250,[1]Sheet1!$J$2:$J$2999,1,FALSE)),"No","Yes")</f>
        <v>No</v>
      </c>
      <c r="I1250" s="72">
        <f t="shared" si="719"/>
        <v>0</v>
      </c>
      <c r="J1250" s="72">
        <f t="shared" si="720"/>
        <v>0</v>
      </c>
      <c r="K1250" s="72">
        <f t="shared" si="721"/>
        <v>0</v>
      </c>
      <c r="L1250" s="72">
        <f t="shared" si="722"/>
        <v>0</v>
      </c>
      <c r="M1250" s="72">
        <f t="shared" si="723"/>
        <v>0</v>
      </c>
      <c r="N1250" s="72">
        <f t="shared" si="724"/>
        <v>0</v>
      </c>
      <c r="O1250" s="72">
        <f t="shared" si="708"/>
        <v>0</v>
      </c>
      <c r="Q1250" s="73">
        <f t="shared" si="725"/>
        <v>0</v>
      </c>
      <c r="R1250" s="73">
        <f t="shared" si="726"/>
        <v>0</v>
      </c>
      <c r="S1250" s="73">
        <f t="shared" si="727"/>
        <v>0</v>
      </c>
      <c r="T1250" s="73">
        <f t="shared" si="728"/>
        <v>0</v>
      </c>
      <c r="U1250" s="73">
        <f t="shared" si="729"/>
        <v>0</v>
      </c>
      <c r="V1250" s="73">
        <f t="shared" si="730"/>
        <v>0</v>
      </c>
      <c r="W1250" s="73">
        <f t="shared" si="709"/>
        <v>0</v>
      </c>
      <c r="Y1250" s="72">
        <f t="shared" si="712"/>
        <v>0</v>
      </c>
      <c r="Z1250" s="73">
        <f t="shared" si="713"/>
        <v>0</v>
      </c>
      <c r="AA1250" s="58">
        <f t="shared" si="714"/>
        <v>0</v>
      </c>
      <c r="AB1250" s="72">
        <f t="shared" si="715"/>
        <v>0</v>
      </c>
      <c r="AC1250" s="72">
        <f t="shared" si="716"/>
        <v>0</v>
      </c>
      <c r="AD1250" s="73">
        <f t="shared" si="717"/>
        <v>0</v>
      </c>
      <c r="AE1250" s="73">
        <f t="shared" si="718"/>
        <v>0</v>
      </c>
      <c r="AF1250" s="1">
        <f t="shared" si="731"/>
        <v>0</v>
      </c>
      <c r="AH1250" s="1" t="str">
        <f t="shared" si="732"/>
        <v>No</v>
      </c>
    </row>
    <row r="1251" spans="1:34" hidden="1" x14ac:dyDescent="0.2">
      <c r="A1251" s="88">
        <v>1.4320000000000001E-3</v>
      </c>
      <c r="B1251" s="4">
        <f t="shared" si="733"/>
        <v>1.4320000000000001E-3</v>
      </c>
      <c r="C1251"/>
      <c r="D1251" s="213"/>
      <c r="E1251" s="44" t="s">
        <v>21</v>
      </c>
      <c r="F1251" s="14">
        <f t="shared" si="710"/>
        <v>0</v>
      </c>
      <c r="G1251" s="14">
        <f t="shared" si="711"/>
        <v>0</v>
      </c>
      <c r="H1251" s="101" t="str">
        <f>IF(ISNA(VLOOKUP(C1251,[1]Sheet1!$J$2:$J$2999,1,FALSE)),"No","Yes")</f>
        <v>No</v>
      </c>
      <c r="I1251" s="72">
        <f t="shared" si="719"/>
        <v>0</v>
      </c>
      <c r="J1251" s="72">
        <f t="shared" si="720"/>
        <v>0</v>
      </c>
      <c r="K1251" s="72">
        <f t="shared" si="721"/>
        <v>0</v>
      </c>
      <c r="L1251" s="72">
        <f t="shared" si="722"/>
        <v>0</v>
      </c>
      <c r="M1251" s="72">
        <f t="shared" si="723"/>
        <v>0</v>
      </c>
      <c r="N1251" s="72">
        <f t="shared" si="724"/>
        <v>0</v>
      </c>
      <c r="O1251" s="72">
        <f t="shared" si="708"/>
        <v>0</v>
      </c>
      <c r="Q1251" s="73">
        <f t="shared" si="725"/>
        <v>0</v>
      </c>
      <c r="R1251" s="73">
        <f t="shared" si="726"/>
        <v>0</v>
      </c>
      <c r="S1251" s="73">
        <f t="shared" si="727"/>
        <v>0</v>
      </c>
      <c r="T1251" s="73">
        <f t="shared" si="728"/>
        <v>0</v>
      </c>
      <c r="U1251" s="73">
        <f t="shared" si="729"/>
        <v>0</v>
      </c>
      <c r="V1251" s="73">
        <f t="shared" si="730"/>
        <v>0</v>
      </c>
      <c r="W1251" s="73">
        <f t="shared" si="709"/>
        <v>0</v>
      </c>
      <c r="Y1251" s="72">
        <f t="shared" si="712"/>
        <v>0</v>
      </c>
      <c r="Z1251" s="73">
        <f t="shared" si="713"/>
        <v>0</v>
      </c>
      <c r="AA1251" s="58">
        <f t="shared" si="714"/>
        <v>0</v>
      </c>
      <c r="AB1251" s="72">
        <f t="shared" si="715"/>
        <v>0</v>
      </c>
      <c r="AC1251" s="72">
        <f t="shared" si="716"/>
        <v>0</v>
      </c>
      <c r="AD1251" s="73">
        <f t="shared" si="717"/>
        <v>0</v>
      </c>
      <c r="AE1251" s="73">
        <f t="shared" si="718"/>
        <v>0</v>
      </c>
      <c r="AF1251" s="1">
        <f t="shared" si="731"/>
        <v>0</v>
      </c>
      <c r="AH1251" s="1" t="str">
        <f t="shared" si="732"/>
        <v>No</v>
      </c>
    </row>
    <row r="1252" spans="1:34" hidden="1" x14ac:dyDescent="0.2">
      <c r="A1252" s="88">
        <v>1.433E-3</v>
      </c>
      <c r="B1252" s="4">
        <f t="shared" si="733"/>
        <v>1.433E-3</v>
      </c>
      <c r="C1252"/>
      <c r="D1252" s="213"/>
      <c r="E1252" s="44" t="s">
        <v>21</v>
      </c>
      <c r="F1252" s="14">
        <f t="shared" si="710"/>
        <v>0</v>
      </c>
      <c r="G1252" s="14">
        <f t="shared" si="711"/>
        <v>0</v>
      </c>
      <c r="H1252" s="101" t="str">
        <f>IF(ISNA(VLOOKUP(C1252,[1]Sheet1!$J$2:$J$2999,1,FALSE)),"No","Yes")</f>
        <v>No</v>
      </c>
      <c r="I1252" s="72">
        <f t="shared" si="719"/>
        <v>0</v>
      </c>
      <c r="J1252" s="72">
        <f t="shared" si="720"/>
        <v>0</v>
      </c>
      <c r="K1252" s="72">
        <f t="shared" si="721"/>
        <v>0</v>
      </c>
      <c r="L1252" s="72">
        <f t="shared" si="722"/>
        <v>0</v>
      </c>
      <c r="M1252" s="72">
        <f t="shared" si="723"/>
        <v>0</v>
      </c>
      <c r="N1252" s="72">
        <f t="shared" si="724"/>
        <v>0</v>
      </c>
      <c r="O1252" s="72">
        <f t="shared" si="708"/>
        <v>0</v>
      </c>
      <c r="Q1252" s="73">
        <f t="shared" si="725"/>
        <v>0</v>
      </c>
      <c r="R1252" s="73">
        <f t="shared" si="726"/>
        <v>0</v>
      </c>
      <c r="S1252" s="73">
        <f t="shared" si="727"/>
        <v>0</v>
      </c>
      <c r="T1252" s="73">
        <f t="shared" si="728"/>
        <v>0</v>
      </c>
      <c r="U1252" s="73">
        <f t="shared" si="729"/>
        <v>0</v>
      </c>
      <c r="V1252" s="73">
        <f t="shared" si="730"/>
        <v>0</v>
      </c>
      <c r="W1252" s="73">
        <f t="shared" si="709"/>
        <v>0</v>
      </c>
      <c r="Y1252" s="72">
        <f t="shared" si="712"/>
        <v>0</v>
      </c>
      <c r="Z1252" s="73">
        <f t="shared" si="713"/>
        <v>0</v>
      </c>
      <c r="AA1252" s="58">
        <f t="shared" si="714"/>
        <v>0</v>
      </c>
      <c r="AB1252" s="72">
        <f t="shared" si="715"/>
        <v>0</v>
      </c>
      <c r="AC1252" s="72">
        <f t="shared" si="716"/>
        <v>0</v>
      </c>
      <c r="AD1252" s="73">
        <f t="shared" si="717"/>
        <v>0</v>
      </c>
      <c r="AE1252" s="73">
        <f t="shared" si="718"/>
        <v>0</v>
      </c>
      <c r="AF1252" s="1">
        <f t="shared" si="731"/>
        <v>0</v>
      </c>
      <c r="AH1252" s="1" t="str">
        <f t="shared" si="732"/>
        <v>No</v>
      </c>
    </row>
    <row r="1253" spans="1:34" hidden="1" x14ac:dyDescent="0.2">
      <c r="A1253" s="88">
        <v>1.4339999999999999E-3</v>
      </c>
      <c r="B1253" s="4">
        <f t="shared" si="733"/>
        <v>1.4339999999999999E-3</v>
      </c>
      <c r="C1253"/>
      <c r="D1253" s="213"/>
      <c r="E1253" s="44" t="s">
        <v>21</v>
      </c>
      <c r="F1253" s="14">
        <f t="shared" si="710"/>
        <v>0</v>
      </c>
      <c r="G1253" s="14">
        <f t="shared" si="711"/>
        <v>0</v>
      </c>
      <c r="H1253" s="101" t="str">
        <f>IF(ISNA(VLOOKUP(C1253,[1]Sheet1!$J$2:$J$2999,1,FALSE)),"No","Yes")</f>
        <v>No</v>
      </c>
      <c r="I1253" s="72">
        <f t="shared" si="719"/>
        <v>0</v>
      </c>
      <c r="J1253" s="72">
        <f t="shared" si="720"/>
        <v>0</v>
      </c>
      <c r="K1253" s="72">
        <f t="shared" si="721"/>
        <v>0</v>
      </c>
      <c r="L1253" s="72">
        <f t="shared" si="722"/>
        <v>0</v>
      </c>
      <c r="M1253" s="72">
        <f t="shared" si="723"/>
        <v>0</v>
      </c>
      <c r="N1253" s="72">
        <f t="shared" si="724"/>
        <v>0</v>
      </c>
      <c r="O1253" s="72">
        <f t="shared" si="708"/>
        <v>0</v>
      </c>
      <c r="Q1253" s="73">
        <f t="shared" si="725"/>
        <v>0</v>
      </c>
      <c r="R1253" s="73">
        <f t="shared" si="726"/>
        <v>0</v>
      </c>
      <c r="S1253" s="73">
        <f t="shared" si="727"/>
        <v>0</v>
      </c>
      <c r="T1253" s="73">
        <f t="shared" si="728"/>
        <v>0</v>
      </c>
      <c r="U1253" s="73">
        <f t="shared" si="729"/>
        <v>0</v>
      </c>
      <c r="V1253" s="73">
        <f t="shared" si="730"/>
        <v>0</v>
      </c>
      <c r="W1253" s="73">
        <f t="shared" si="709"/>
        <v>0</v>
      </c>
      <c r="Y1253" s="72">
        <f t="shared" si="712"/>
        <v>0</v>
      </c>
      <c r="Z1253" s="73">
        <f t="shared" si="713"/>
        <v>0</v>
      </c>
      <c r="AA1253" s="58">
        <f t="shared" si="714"/>
        <v>0</v>
      </c>
      <c r="AB1253" s="72">
        <f t="shared" si="715"/>
        <v>0</v>
      </c>
      <c r="AC1253" s="72">
        <f t="shared" si="716"/>
        <v>0</v>
      </c>
      <c r="AD1253" s="73">
        <f t="shared" si="717"/>
        <v>0</v>
      </c>
      <c r="AE1253" s="73">
        <f t="shared" si="718"/>
        <v>0</v>
      </c>
      <c r="AF1253" s="1">
        <f t="shared" si="731"/>
        <v>0</v>
      </c>
      <c r="AH1253" s="1" t="str">
        <f t="shared" si="732"/>
        <v>No</v>
      </c>
    </row>
    <row r="1254" spans="1:34" hidden="1" x14ac:dyDescent="0.2">
      <c r="A1254" s="88">
        <v>1.4350000000000001E-3</v>
      </c>
      <c r="B1254" s="4">
        <f t="shared" si="733"/>
        <v>1.4350000000000001E-3</v>
      </c>
      <c r="C1254"/>
      <c r="D1254" s="213"/>
      <c r="E1254" s="44" t="s">
        <v>21</v>
      </c>
      <c r="F1254" s="14">
        <f t="shared" si="710"/>
        <v>0</v>
      </c>
      <c r="G1254" s="14">
        <f t="shared" si="711"/>
        <v>0</v>
      </c>
      <c r="H1254" s="101" t="str">
        <f>IF(ISNA(VLOOKUP(C1254,[1]Sheet1!$J$2:$J$2999,1,FALSE)),"No","Yes")</f>
        <v>No</v>
      </c>
      <c r="I1254" s="72">
        <f t="shared" si="719"/>
        <v>0</v>
      </c>
      <c r="J1254" s="72">
        <f t="shared" si="720"/>
        <v>0</v>
      </c>
      <c r="K1254" s="72">
        <f t="shared" si="721"/>
        <v>0</v>
      </c>
      <c r="L1254" s="72">
        <f t="shared" si="722"/>
        <v>0</v>
      </c>
      <c r="M1254" s="72">
        <f t="shared" si="723"/>
        <v>0</v>
      </c>
      <c r="N1254" s="72">
        <f t="shared" si="724"/>
        <v>0</v>
      </c>
      <c r="O1254" s="72">
        <f t="shared" si="708"/>
        <v>0</v>
      </c>
      <c r="Q1254" s="73">
        <f t="shared" si="725"/>
        <v>0</v>
      </c>
      <c r="R1254" s="73">
        <f t="shared" si="726"/>
        <v>0</v>
      </c>
      <c r="S1254" s="73">
        <f t="shared" si="727"/>
        <v>0</v>
      </c>
      <c r="T1254" s="73">
        <f t="shared" si="728"/>
        <v>0</v>
      </c>
      <c r="U1254" s="73">
        <f t="shared" si="729"/>
        <v>0</v>
      </c>
      <c r="V1254" s="73">
        <f t="shared" si="730"/>
        <v>0</v>
      </c>
      <c r="W1254" s="73">
        <f t="shared" si="709"/>
        <v>0</v>
      </c>
      <c r="Y1254" s="72">
        <f t="shared" si="712"/>
        <v>0</v>
      </c>
      <c r="Z1254" s="73">
        <f t="shared" si="713"/>
        <v>0</v>
      </c>
      <c r="AA1254" s="58">
        <f t="shared" si="714"/>
        <v>0</v>
      </c>
      <c r="AB1254" s="72">
        <f t="shared" si="715"/>
        <v>0</v>
      </c>
      <c r="AC1254" s="72">
        <f t="shared" si="716"/>
        <v>0</v>
      </c>
      <c r="AD1254" s="73">
        <f t="shared" si="717"/>
        <v>0</v>
      </c>
      <c r="AE1254" s="73">
        <f t="shared" si="718"/>
        <v>0</v>
      </c>
      <c r="AF1254" s="1">
        <f t="shared" si="731"/>
        <v>0</v>
      </c>
      <c r="AH1254" s="1" t="str">
        <f t="shared" si="732"/>
        <v>No</v>
      </c>
    </row>
    <row r="1255" spans="1:34" hidden="1" x14ac:dyDescent="0.2">
      <c r="A1255" s="88">
        <v>1.436E-3</v>
      </c>
      <c r="B1255" s="4">
        <f t="shared" si="733"/>
        <v>1.436E-3</v>
      </c>
      <c r="C1255"/>
      <c r="D1255" s="213"/>
      <c r="E1255" s="44" t="s">
        <v>21</v>
      </c>
      <c r="F1255" s="14">
        <f t="shared" si="710"/>
        <v>0</v>
      </c>
      <c r="G1255" s="14">
        <f t="shared" si="711"/>
        <v>0</v>
      </c>
      <c r="H1255" s="101" t="str">
        <f>IF(ISNA(VLOOKUP(C1255,[1]Sheet1!$J$2:$J$2999,1,FALSE)),"No","Yes")</f>
        <v>No</v>
      </c>
      <c r="I1255" s="72">
        <f t="shared" si="719"/>
        <v>0</v>
      </c>
      <c r="J1255" s="72">
        <f t="shared" si="720"/>
        <v>0</v>
      </c>
      <c r="K1255" s="72">
        <f t="shared" si="721"/>
        <v>0</v>
      </c>
      <c r="L1255" s="72">
        <f t="shared" si="722"/>
        <v>0</v>
      </c>
      <c r="M1255" s="72">
        <f t="shared" si="723"/>
        <v>0</v>
      </c>
      <c r="N1255" s="72">
        <f t="shared" si="724"/>
        <v>0</v>
      </c>
      <c r="O1255" s="72">
        <f t="shared" si="708"/>
        <v>0</v>
      </c>
      <c r="Q1255" s="73">
        <f t="shared" si="725"/>
        <v>0</v>
      </c>
      <c r="R1255" s="73">
        <f t="shared" si="726"/>
        <v>0</v>
      </c>
      <c r="S1255" s="73">
        <f t="shared" si="727"/>
        <v>0</v>
      </c>
      <c r="T1255" s="73">
        <f t="shared" si="728"/>
        <v>0</v>
      </c>
      <c r="U1255" s="73">
        <f t="shared" si="729"/>
        <v>0</v>
      </c>
      <c r="V1255" s="73">
        <f t="shared" si="730"/>
        <v>0</v>
      </c>
      <c r="W1255" s="73">
        <f t="shared" si="709"/>
        <v>0</v>
      </c>
      <c r="Y1255" s="72">
        <f t="shared" si="712"/>
        <v>0</v>
      </c>
      <c r="Z1255" s="73">
        <f t="shared" si="713"/>
        <v>0</v>
      </c>
      <c r="AA1255" s="58">
        <f t="shared" si="714"/>
        <v>0</v>
      </c>
      <c r="AB1255" s="72">
        <f t="shared" si="715"/>
        <v>0</v>
      </c>
      <c r="AC1255" s="72">
        <f t="shared" si="716"/>
        <v>0</v>
      </c>
      <c r="AD1255" s="73">
        <f t="shared" si="717"/>
        <v>0</v>
      </c>
      <c r="AE1255" s="73">
        <f t="shared" si="718"/>
        <v>0</v>
      </c>
      <c r="AF1255" s="1">
        <f t="shared" si="731"/>
        <v>0</v>
      </c>
      <c r="AH1255" s="1" t="str">
        <f t="shared" si="732"/>
        <v>No</v>
      </c>
    </row>
    <row r="1256" spans="1:34" hidden="1" x14ac:dyDescent="0.2">
      <c r="A1256" s="88">
        <v>1.4369999999999999E-3</v>
      </c>
      <c r="B1256" s="4">
        <f t="shared" si="733"/>
        <v>1.4369999999999999E-3</v>
      </c>
      <c r="C1256"/>
      <c r="D1256" s="213"/>
      <c r="E1256" s="44" t="s">
        <v>21</v>
      </c>
      <c r="F1256" s="14">
        <f t="shared" si="710"/>
        <v>0</v>
      </c>
      <c r="G1256" s="14">
        <f t="shared" si="711"/>
        <v>0</v>
      </c>
      <c r="H1256" s="101" t="str">
        <f>IF(ISNA(VLOOKUP(C1256,[1]Sheet1!$J$2:$J$2999,1,FALSE)),"No","Yes")</f>
        <v>No</v>
      </c>
      <c r="I1256" s="72">
        <f t="shared" si="719"/>
        <v>0</v>
      </c>
      <c r="J1256" s="72">
        <f t="shared" si="720"/>
        <v>0</v>
      </c>
      <c r="K1256" s="72">
        <f t="shared" si="721"/>
        <v>0</v>
      </c>
      <c r="L1256" s="72">
        <f t="shared" si="722"/>
        <v>0</v>
      </c>
      <c r="M1256" s="72">
        <f t="shared" si="723"/>
        <v>0</v>
      </c>
      <c r="N1256" s="72">
        <f t="shared" si="724"/>
        <v>0</v>
      </c>
      <c r="O1256" s="72">
        <f t="shared" ref="O1256:O1303" si="734">IF(ISERROR(VLOOKUP($C1256,Sprint7,5,FALSE)),0,(VLOOKUP($C1256,Sprint7,5,FALSE)))</f>
        <v>0</v>
      </c>
      <c r="Q1256" s="73">
        <f t="shared" si="725"/>
        <v>0</v>
      </c>
      <c r="R1256" s="73">
        <f t="shared" si="726"/>
        <v>0</v>
      </c>
      <c r="S1256" s="73">
        <f t="shared" si="727"/>
        <v>0</v>
      </c>
      <c r="T1256" s="73">
        <f t="shared" si="728"/>
        <v>0</v>
      </c>
      <c r="U1256" s="73">
        <f t="shared" si="729"/>
        <v>0</v>
      </c>
      <c r="V1256" s="73">
        <f t="shared" si="730"/>
        <v>0</v>
      </c>
      <c r="W1256" s="73">
        <f t="shared" ref="W1256:W1303" si="735">IF(ISERROR(VLOOKUP($C1256,_End7,5,FALSE)),0,(VLOOKUP($C1256,_End7,5,FALSE)))</f>
        <v>0</v>
      </c>
      <c r="Y1256" s="72">
        <f t="shared" si="712"/>
        <v>0</v>
      </c>
      <c r="Z1256" s="73">
        <f t="shared" si="713"/>
        <v>0</v>
      </c>
      <c r="AA1256" s="58">
        <f t="shared" si="714"/>
        <v>0</v>
      </c>
      <c r="AB1256" s="72">
        <f t="shared" si="715"/>
        <v>0</v>
      </c>
      <c r="AC1256" s="72">
        <f t="shared" si="716"/>
        <v>0</v>
      </c>
      <c r="AD1256" s="73">
        <f t="shared" si="717"/>
        <v>0</v>
      </c>
      <c r="AE1256" s="73">
        <f t="shared" si="718"/>
        <v>0</v>
      </c>
      <c r="AF1256" s="1">
        <f t="shared" si="731"/>
        <v>0</v>
      </c>
      <c r="AH1256" s="1" t="str">
        <f t="shared" si="732"/>
        <v>No</v>
      </c>
    </row>
    <row r="1257" spans="1:34" hidden="1" x14ac:dyDescent="0.2">
      <c r="A1257" s="88">
        <v>1.438E-3</v>
      </c>
      <c r="B1257" s="4">
        <f t="shared" si="733"/>
        <v>1.438E-3</v>
      </c>
      <c r="C1257"/>
      <c r="D1257" s="213"/>
      <c r="E1257" s="44" t="s">
        <v>21</v>
      </c>
      <c r="F1257" s="14">
        <f t="shared" ref="F1257:F1304" si="736">COUNTIF(H1257:X1257,"&gt;1")</f>
        <v>0</v>
      </c>
      <c r="G1257" s="14">
        <f t="shared" ref="G1257:G1304" si="737">COUNTIF(AA1257:AE1257,"&gt;1")</f>
        <v>0</v>
      </c>
      <c r="H1257" s="101" t="str">
        <f>IF(ISNA(VLOOKUP(C1257,[1]Sheet1!$J$2:$J$2999,1,FALSE)),"No","Yes")</f>
        <v>No</v>
      </c>
      <c r="I1257" s="72">
        <f t="shared" si="719"/>
        <v>0</v>
      </c>
      <c r="J1257" s="72">
        <f t="shared" si="720"/>
        <v>0</v>
      </c>
      <c r="K1257" s="72">
        <f t="shared" si="721"/>
        <v>0</v>
      </c>
      <c r="L1257" s="72">
        <f t="shared" si="722"/>
        <v>0</v>
      </c>
      <c r="M1257" s="72">
        <f t="shared" si="723"/>
        <v>0</v>
      </c>
      <c r="N1257" s="72">
        <f t="shared" si="724"/>
        <v>0</v>
      </c>
      <c r="O1257" s="72">
        <f t="shared" si="734"/>
        <v>0</v>
      </c>
      <c r="Q1257" s="73">
        <f t="shared" si="725"/>
        <v>0</v>
      </c>
      <c r="R1257" s="73">
        <f t="shared" si="726"/>
        <v>0</v>
      </c>
      <c r="S1257" s="73">
        <f t="shared" si="727"/>
        <v>0</v>
      </c>
      <c r="T1257" s="73">
        <f t="shared" si="728"/>
        <v>0</v>
      </c>
      <c r="U1257" s="73">
        <f t="shared" si="729"/>
        <v>0</v>
      </c>
      <c r="V1257" s="73">
        <f t="shared" si="730"/>
        <v>0</v>
      </c>
      <c r="W1257" s="73">
        <f t="shared" si="735"/>
        <v>0</v>
      </c>
      <c r="Y1257" s="72">
        <f t="shared" ref="Y1257:Y1304" si="738">LARGE(I1257:O1257,3)</f>
        <v>0</v>
      </c>
      <c r="Z1257" s="73">
        <f t="shared" ref="Z1257:Z1304" si="739">LARGE(Q1257:W1257,3)</f>
        <v>0</v>
      </c>
      <c r="AA1257" s="58">
        <f t="shared" ref="AA1257:AA1304" si="740">LARGE(Y1257:Z1257,1)</f>
        <v>0</v>
      </c>
      <c r="AB1257" s="72">
        <f t="shared" ref="AB1257:AB1304" si="741">LARGE(I1257:O1257,1)</f>
        <v>0</v>
      </c>
      <c r="AC1257" s="72">
        <f t="shared" ref="AC1257:AC1304" si="742">LARGE(I1257:O1257,2)</f>
        <v>0</v>
      </c>
      <c r="AD1257" s="73">
        <f t="shared" ref="AD1257:AD1304" si="743">LARGE(Q1257:W1257,1)</f>
        <v>0</v>
      </c>
      <c r="AE1257" s="73">
        <f t="shared" ref="AE1257:AE1304" si="744">LARGE(Q1257:W1257,2)</f>
        <v>0</v>
      </c>
      <c r="AF1257" s="1">
        <f t="shared" si="731"/>
        <v>0</v>
      </c>
      <c r="AH1257" s="1" t="str">
        <f t="shared" si="732"/>
        <v>No</v>
      </c>
    </row>
    <row r="1258" spans="1:34" hidden="1" x14ac:dyDescent="0.2">
      <c r="A1258" s="88">
        <v>1.439E-3</v>
      </c>
      <c r="B1258" s="4">
        <f t="shared" si="733"/>
        <v>1.439E-3</v>
      </c>
      <c r="C1258"/>
      <c r="D1258" s="213"/>
      <c r="E1258" s="44" t="s">
        <v>21</v>
      </c>
      <c r="F1258" s="14">
        <f t="shared" si="736"/>
        <v>0</v>
      </c>
      <c r="G1258" s="14">
        <f t="shared" si="737"/>
        <v>0</v>
      </c>
      <c r="H1258" s="101" t="str">
        <f>IF(ISNA(VLOOKUP(C1258,[1]Sheet1!$J$2:$J$2999,1,FALSE)),"No","Yes")</f>
        <v>No</v>
      </c>
      <c r="I1258" s="72">
        <f t="shared" si="719"/>
        <v>0</v>
      </c>
      <c r="J1258" s="72">
        <f t="shared" si="720"/>
        <v>0</v>
      </c>
      <c r="K1258" s="72">
        <f t="shared" si="721"/>
        <v>0</v>
      </c>
      <c r="L1258" s="72">
        <f t="shared" si="722"/>
        <v>0</v>
      </c>
      <c r="M1258" s="72">
        <f t="shared" si="723"/>
        <v>0</v>
      </c>
      <c r="N1258" s="72">
        <f t="shared" si="724"/>
        <v>0</v>
      </c>
      <c r="O1258" s="72">
        <f t="shared" si="734"/>
        <v>0</v>
      </c>
      <c r="Q1258" s="73">
        <f t="shared" si="725"/>
        <v>0</v>
      </c>
      <c r="R1258" s="73">
        <f t="shared" si="726"/>
        <v>0</v>
      </c>
      <c r="S1258" s="73">
        <f t="shared" si="727"/>
        <v>0</v>
      </c>
      <c r="T1258" s="73">
        <f t="shared" si="728"/>
        <v>0</v>
      </c>
      <c r="U1258" s="73">
        <f t="shared" si="729"/>
        <v>0</v>
      </c>
      <c r="V1258" s="73">
        <f t="shared" si="730"/>
        <v>0</v>
      </c>
      <c r="W1258" s="73">
        <f t="shared" si="735"/>
        <v>0</v>
      </c>
      <c r="Y1258" s="72">
        <f t="shared" si="738"/>
        <v>0</v>
      </c>
      <c r="Z1258" s="73">
        <f t="shared" si="739"/>
        <v>0</v>
      </c>
      <c r="AA1258" s="58">
        <f t="shared" si="740"/>
        <v>0</v>
      </c>
      <c r="AB1258" s="72">
        <f t="shared" si="741"/>
        <v>0</v>
      </c>
      <c r="AC1258" s="72">
        <f t="shared" si="742"/>
        <v>0</v>
      </c>
      <c r="AD1258" s="73">
        <f t="shared" si="743"/>
        <v>0</v>
      </c>
      <c r="AE1258" s="73">
        <f t="shared" si="744"/>
        <v>0</v>
      </c>
      <c r="AF1258" s="1">
        <f t="shared" si="731"/>
        <v>0</v>
      </c>
      <c r="AH1258" s="1" t="str">
        <f t="shared" si="732"/>
        <v>No</v>
      </c>
    </row>
    <row r="1259" spans="1:34" hidden="1" x14ac:dyDescent="0.2">
      <c r="A1259" s="88">
        <v>1.4399999999999999E-3</v>
      </c>
      <c r="B1259" s="4">
        <f t="shared" si="733"/>
        <v>1.4399999999999999E-3</v>
      </c>
      <c r="C1259"/>
      <c r="D1259" s="213"/>
      <c r="E1259" s="44" t="s">
        <v>21</v>
      </c>
      <c r="F1259" s="14">
        <f t="shared" si="736"/>
        <v>0</v>
      </c>
      <c r="G1259" s="14">
        <f t="shared" si="737"/>
        <v>0</v>
      </c>
      <c r="H1259" s="101" t="str">
        <f>IF(ISNA(VLOOKUP(C1259,[1]Sheet1!$J$2:$J$2999,1,FALSE)),"No","Yes")</f>
        <v>No</v>
      </c>
      <c r="I1259" s="72">
        <f t="shared" si="719"/>
        <v>0</v>
      </c>
      <c r="J1259" s="72">
        <f t="shared" si="720"/>
        <v>0</v>
      </c>
      <c r="K1259" s="72">
        <f t="shared" si="721"/>
        <v>0</v>
      </c>
      <c r="L1259" s="72">
        <f t="shared" si="722"/>
        <v>0</v>
      </c>
      <c r="M1259" s="72">
        <f t="shared" si="723"/>
        <v>0</v>
      </c>
      <c r="N1259" s="72">
        <f t="shared" si="724"/>
        <v>0</v>
      </c>
      <c r="O1259" s="72">
        <f t="shared" si="734"/>
        <v>0</v>
      </c>
      <c r="Q1259" s="73">
        <f t="shared" si="725"/>
        <v>0</v>
      </c>
      <c r="R1259" s="73">
        <f t="shared" si="726"/>
        <v>0</v>
      </c>
      <c r="S1259" s="73">
        <f t="shared" si="727"/>
        <v>0</v>
      </c>
      <c r="T1259" s="73">
        <f t="shared" si="728"/>
        <v>0</v>
      </c>
      <c r="U1259" s="73">
        <f t="shared" si="729"/>
        <v>0</v>
      </c>
      <c r="V1259" s="73">
        <f t="shared" si="730"/>
        <v>0</v>
      </c>
      <c r="W1259" s="73">
        <f t="shared" si="735"/>
        <v>0</v>
      </c>
      <c r="Y1259" s="72">
        <f t="shared" si="738"/>
        <v>0</v>
      </c>
      <c r="Z1259" s="73">
        <f t="shared" si="739"/>
        <v>0</v>
      </c>
      <c r="AA1259" s="58">
        <f t="shared" si="740"/>
        <v>0</v>
      </c>
      <c r="AB1259" s="72">
        <f t="shared" si="741"/>
        <v>0</v>
      </c>
      <c r="AC1259" s="72">
        <f t="shared" si="742"/>
        <v>0</v>
      </c>
      <c r="AD1259" s="73">
        <f t="shared" si="743"/>
        <v>0</v>
      </c>
      <c r="AE1259" s="73">
        <f t="shared" si="744"/>
        <v>0</v>
      </c>
      <c r="AF1259" s="1">
        <f t="shared" si="731"/>
        <v>0</v>
      </c>
      <c r="AH1259" s="1" t="str">
        <f t="shared" si="732"/>
        <v>No</v>
      </c>
    </row>
    <row r="1260" spans="1:34" hidden="1" x14ac:dyDescent="0.2">
      <c r="A1260" s="88">
        <v>1.441E-3</v>
      </c>
      <c r="B1260" s="4">
        <f t="shared" si="733"/>
        <v>1.441E-3</v>
      </c>
      <c r="C1260"/>
      <c r="D1260" s="213"/>
      <c r="E1260" s="44" t="s">
        <v>21</v>
      </c>
      <c r="F1260" s="14">
        <f t="shared" si="736"/>
        <v>0</v>
      </c>
      <c r="G1260" s="14">
        <f t="shared" si="737"/>
        <v>0</v>
      </c>
      <c r="H1260" s="101" t="str">
        <f>IF(ISNA(VLOOKUP(C1260,[1]Sheet1!$J$2:$J$2999,1,FALSE)),"No","Yes")</f>
        <v>No</v>
      </c>
      <c r="I1260" s="72">
        <f t="shared" si="719"/>
        <v>0</v>
      </c>
      <c r="J1260" s="72">
        <f t="shared" si="720"/>
        <v>0</v>
      </c>
      <c r="K1260" s="72">
        <f t="shared" si="721"/>
        <v>0</v>
      </c>
      <c r="L1260" s="72">
        <f t="shared" si="722"/>
        <v>0</v>
      </c>
      <c r="M1260" s="72">
        <f t="shared" si="723"/>
        <v>0</v>
      </c>
      <c r="N1260" s="72">
        <f t="shared" si="724"/>
        <v>0</v>
      </c>
      <c r="O1260" s="72">
        <f t="shared" si="734"/>
        <v>0</v>
      </c>
      <c r="Q1260" s="73">
        <f t="shared" si="725"/>
        <v>0</v>
      </c>
      <c r="R1260" s="73">
        <f t="shared" si="726"/>
        <v>0</v>
      </c>
      <c r="S1260" s="73">
        <f t="shared" si="727"/>
        <v>0</v>
      </c>
      <c r="T1260" s="73">
        <f t="shared" si="728"/>
        <v>0</v>
      </c>
      <c r="U1260" s="73">
        <f t="shared" si="729"/>
        <v>0</v>
      </c>
      <c r="V1260" s="73">
        <f t="shared" si="730"/>
        <v>0</v>
      </c>
      <c r="W1260" s="73">
        <f t="shared" si="735"/>
        <v>0</v>
      </c>
      <c r="Y1260" s="72">
        <f t="shared" si="738"/>
        <v>0</v>
      </c>
      <c r="Z1260" s="73">
        <f t="shared" si="739"/>
        <v>0</v>
      </c>
      <c r="AA1260" s="58">
        <f t="shared" si="740"/>
        <v>0</v>
      </c>
      <c r="AB1260" s="72">
        <f t="shared" si="741"/>
        <v>0</v>
      </c>
      <c r="AC1260" s="72">
        <f t="shared" si="742"/>
        <v>0</v>
      </c>
      <c r="AD1260" s="73">
        <f t="shared" si="743"/>
        <v>0</v>
      </c>
      <c r="AE1260" s="73">
        <f t="shared" si="744"/>
        <v>0</v>
      </c>
      <c r="AF1260" s="1">
        <f t="shared" si="731"/>
        <v>0</v>
      </c>
      <c r="AH1260" s="1" t="str">
        <f t="shared" si="732"/>
        <v>No</v>
      </c>
    </row>
    <row r="1261" spans="1:34" hidden="1" x14ac:dyDescent="0.2">
      <c r="A1261" s="88">
        <v>1.4419999999999999E-3</v>
      </c>
      <c r="B1261" s="4">
        <f t="shared" si="733"/>
        <v>1.4419999999999999E-3</v>
      </c>
      <c r="C1261"/>
      <c r="D1261" s="213"/>
      <c r="E1261" s="44" t="s">
        <v>21</v>
      </c>
      <c r="F1261" s="14">
        <f t="shared" si="736"/>
        <v>0</v>
      </c>
      <c r="G1261" s="14">
        <f t="shared" si="737"/>
        <v>0</v>
      </c>
      <c r="H1261" s="101" t="str">
        <f>IF(ISNA(VLOOKUP(C1261,[1]Sheet1!$J$2:$J$2999,1,FALSE)),"No","Yes")</f>
        <v>No</v>
      </c>
      <c r="I1261" s="72">
        <f t="shared" ref="I1261:I1306" si="745">IF(ISERROR(VLOOKUP($C1261,Sprint1,5,FALSE)),0,(VLOOKUP($C1261,Sprint1,5,FALSE)))</f>
        <v>0</v>
      </c>
      <c r="J1261" s="72">
        <f t="shared" ref="J1261:J1306" si="746">IF(ISERROR(VLOOKUP($C1261,Sprint2,5,FALSE)),0,(VLOOKUP($C1261,Sprint2,5,FALSE)))</f>
        <v>0</v>
      </c>
      <c r="K1261" s="72">
        <f t="shared" ref="K1261:K1306" si="747">IF(ISERROR(VLOOKUP($C1261,Sprint3,5,FALSE)),0,(VLOOKUP($C1261,Sprint3,5,FALSE)))</f>
        <v>0</v>
      </c>
      <c r="L1261" s="72">
        <f t="shared" ref="L1261:L1306" si="748">IF(ISERROR(VLOOKUP($C1261,Sprint4,5,FALSE)),0,(VLOOKUP($C1261,Sprint4,5,FALSE)))</f>
        <v>0</v>
      </c>
      <c r="M1261" s="72">
        <f t="shared" ref="M1261:M1306" si="749">IF(ISERROR(VLOOKUP($C1261,Sprint5,5,FALSE)),0,(VLOOKUP($C1261,Sprint5,5,FALSE)))</f>
        <v>0</v>
      </c>
      <c r="N1261" s="72">
        <f t="shared" ref="N1261:N1306" si="750">IF(ISERROR(VLOOKUP($C1261,Sprint6,5,FALSE)),0,(VLOOKUP($C1261,Sprint6,5,FALSE)))</f>
        <v>0</v>
      </c>
      <c r="O1261" s="72">
        <f t="shared" si="734"/>
        <v>0</v>
      </c>
      <c r="Q1261" s="73">
        <f t="shared" ref="Q1261:Q1306" si="751">IF(ISERROR(VLOOKUP($C1261,_End1,5,FALSE)),0,(VLOOKUP($C1261,_End1,5,FALSE)))</f>
        <v>0</v>
      </c>
      <c r="R1261" s="73">
        <f t="shared" ref="R1261:R1306" si="752">IF(ISERROR(VLOOKUP($C1261,_End2,5,FALSE)),0,(VLOOKUP($C1261,_End2,5,FALSE)))</f>
        <v>0</v>
      </c>
      <c r="S1261" s="73">
        <f t="shared" ref="S1261:S1306" si="753">IF(ISERROR(VLOOKUP($C1261,_End3,5,FALSE)),0,(VLOOKUP($C1261,_End3,5,FALSE)))</f>
        <v>0</v>
      </c>
      <c r="T1261" s="73">
        <f t="shared" ref="T1261:T1306" si="754">IF(ISERROR(VLOOKUP($C1261,_End4,5,FALSE)),0,(VLOOKUP($C1261,_End4,5,FALSE)))</f>
        <v>0</v>
      </c>
      <c r="U1261" s="73">
        <f t="shared" ref="U1261:U1306" si="755">IF(ISERROR(VLOOKUP($C1261,_End5,5,FALSE)),0,(VLOOKUP($C1261,_End5,5,FALSE)))</f>
        <v>0</v>
      </c>
      <c r="V1261" s="73">
        <f t="shared" ref="V1261:V1306" si="756">IF(ISERROR(VLOOKUP($C1261,_End6,5,FALSE)),0,(VLOOKUP($C1261,_End6,5,FALSE)))</f>
        <v>0</v>
      </c>
      <c r="W1261" s="73">
        <f t="shared" si="735"/>
        <v>0</v>
      </c>
      <c r="Y1261" s="72">
        <f t="shared" si="738"/>
        <v>0</v>
      </c>
      <c r="Z1261" s="73">
        <f t="shared" si="739"/>
        <v>0</v>
      </c>
      <c r="AA1261" s="58">
        <f t="shared" si="740"/>
        <v>0</v>
      </c>
      <c r="AB1261" s="72">
        <f t="shared" si="741"/>
        <v>0</v>
      </c>
      <c r="AC1261" s="72">
        <f t="shared" si="742"/>
        <v>0</v>
      </c>
      <c r="AD1261" s="73">
        <f t="shared" si="743"/>
        <v>0</v>
      </c>
      <c r="AE1261" s="73">
        <f t="shared" si="744"/>
        <v>0</v>
      </c>
      <c r="AF1261" s="1">
        <f t="shared" si="731"/>
        <v>0</v>
      </c>
      <c r="AH1261" s="1" t="str">
        <f t="shared" si="732"/>
        <v>No</v>
      </c>
    </row>
    <row r="1262" spans="1:34" hidden="1" x14ac:dyDescent="0.2">
      <c r="A1262" s="88">
        <v>1.4430000000000001E-3</v>
      </c>
      <c r="B1262" s="4">
        <f t="shared" si="733"/>
        <v>1.4430000000000001E-3</v>
      </c>
      <c r="C1262"/>
      <c r="D1262" s="213"/>
      <c r="E1262" s="44" t="s">
        <v>21</v>
      </c>
      <c r="F1262" s="14">
        <f t="shared" si="736"/>
        <v>0</v>
      </c>
      <c r="G1262" s="14">
        <f t="shared" si="737"/>
        <v>0</v>
      </c>
      <c r="H1262" s="101" t="str">
        <f>IF(ISNA(VLOOKUP(C1262,[1]Sheet1!$J$2:$J$2999,1,FALSE)),"No","Yes")</f>
        <v>No</v>
      </c>
      <c r="I1262" s="72">
        <f t="shared" si="745"/>
        <v>0</v>
      </c>
      <c r="J1262" s="72">
        <f t="shared" si="746"/>
        <v>0</v>
      </c>
      <c r="K1262" s="72">
        <f t="shared" si="747"/>
        <v>0</v>
      </c>
      <c r="L1262" s="72">
        <f t="shared" si="748"/>
        <v>0</v>
      </c>
      <c r="M1262" s="72">
        <f t="shared" si="749"/>
        <v>0</v>
      </c>
      <c r="N1262" s="72">
        <f t="shared" si="750"/>
        <v>0</v>
      </c>
      <c r="O1262" s="72">
        <f t="shared" si="734"/>
        <v>0</v>
      </c>
      <c r="Q1262" s="73">
        <f t="shared" si="751"/>
        <v>0</v>
      </c>
      <c r="R1262" s="73">
        <f t="shared" si="752"/>
        <v>0</v>
      </c>
      <c r="S1262" s="73">
        <f t="shared" si="753"/>
        <v>0</v>
      </c>
      <c r="T1262" s="73">
        <f t="shared" si="754"/>
        <v>0</v>
      </c>
      <c r="U1262" s="73">
        <f t="shared" si="755"/>
        <v>0</v>
      </c>
      <c r="V1262" s="73">
        <f t="shared" si="756"/>
        <v>0</v>
      </c>
      <c r="W1262" s="73">
        <f t="shared" si="735"/>
        <v>0</v>
      </c>
      <c r="Y1262" s="72">
        <f t="shared" si="738"/>
        <v>0</v>
      </c>
      <c r="Z1262" s="73">
        <f t="shared" si="739"/>
        <v>0</v>
      </c>
      <c r="AA1262" s="58">
        <f t="shared" si="740"/>
        <v>0</v>
      </c>
      <c r="AB1262" s="72">
        <f t="shared" si="741"/>
        <v>0</v>
      </c>
      <c r="AC1262" s="72">
        <f t="shared" si="742"/>
        <v>0</v>
      </c>
      <c r="AD1262" s="73">
        <f t="shared" si="743"/>
        <v>0</v>
      </c>
      <c r="AE1262" s="73">
        <f t="shared" si="744"/>
        <v>0</v>
      </c>
      <c r="AF1262" s="1">
        <f t="shared" si="731"/>
        <v>0</v>
      </c>
      <c r="AH1262" s="1" t="str">
        <f t="shared" si="732"/>
        <v>No</v>
      </c>
    </row>
    <row r="1263" spans="1:34" hidden="1" x14ac:dyDescent="0.2">
      <c r="A1263" s="88">
        <v>1.444E-3</v>
      </c>
      <c r="B1263" s="4">
        <f t="shared" si="733"/>
        <v>1.444E-3</v>
      </c>
      <c r="C1263"/>
      <c r="D1263" s="213"/>
      <c r="E1263" s="44" t="s">
        <v>21</v>
      </c>
      <c r="F1263" s="14">
        <f t="shared" si="736"/>
        <v>0</v>
      </c>
      <c r="G1263" s="14">
        <f t="shared" si="737"/>
        <v>0</v>
      </c>
      <c r="H1263" s="101" t="str">
        <f>IF(ISNA(VLOOKUP(C1263,[1]Sheet1!$J$2:$J$2999,1,FALSE)),"No","Yes")</f>
        <v>No</v>
      </c>
      <c r="I1263" s="72">
        <f t="shared" si="745"/>
        <v>0</v>
      </c>
      <c r="J1263" s="72">
        <f t="shared" si="746"/>
        <v>0</v>
      </c>
      <c r="K1263" s="72">
        <f t="shared" si="747"/>
        <v>0</v>
      </c>
      <c r="L1263" s="72">
        <f t="shared" si="748"/>
        <v>0</v>
      </c>
      <c r="M1263" s="72">
        <f t="shared" si="749"/>
        <v>0</v>
      </c>
      <c r="N1263" s="72">
        <f t="shared" si="750"/>
        <v>0</v>
      </c>
      <c r="O1263" s="72">
        <f t="shared" si="734"/>
        <v>0</v>
      </c>
      <c r="Q1263" s="73">
        <f t="shared" si="751"/>
        <v>0</v>
      </c>
      <c r="R1263" s="73">
        <f t="shared" si="752"/>
        <v>0</v>
      </c>
      <c r="S1263" s="73">
        <f t="shared" si="753"/>
        <v>0</v>
      </c>
      <c r="T1263" s="73">
        <f t="shared" si="754"/>
        <v>0</v>
      </c>
      <c r="U1263" s="73">
        <f t="shared" si="755"/>
        <v>0</v>
      </c>
      <c r="V1263" s="73">
        <f t="shared" si="756"/>
        <v>0</v>
      </c>
      <c r="W1263" s="73">
        <f t="shared" si="735"/>
        <v>0</v>
      </c>
      <c r="Y1263" s="72">
        <f t="shared" si="738"/>
        <v>0</v>
      </c>
      <c r="Z1263" s="73">
        <f t="shared" si="739"/>
        <v>0</v>
      </c>
      <c r="AA1263" s="58">
        <f t="shared" si="740"/>
        <v>0</v>
      </c>
      <c r="AB1263" s="72">
        <f t="shared" si="741"/>
        <v>0</v>
      </c>
      <c r="AC1263" s="72">
        <f t="shared" si="742"/>
        <v>0</v>
      </c>
      <c r="AD1263" s="73">
        <f t="shared" si="743"/>
        <v>0</v>
      </c>
      <c r="AE1263" s="73">
        <f t="shared" si="744"/>
        <v>0</v>
      </c>
      <c r="AF1263" s="1">
        <f t="shared" si="731"/>
        <v>0</v>
      </c>
      <c r="AH1263" s="1" t="str">
        <f t="shared" si="732"/>
        <v>No</v>
      </c>
    </row>
    <row r="1264" spans="1:34" hidden="1" x14ac:dyDescent="0.2">
      <c r="A1264" s="88">
        <v>1.4450000000000001E-3</v>
      </c>
      <c r="B1264" s="4">
        <f t="shared" si="733"/>
        <v>1.4450000000000001E-3</v>
      </c>
      <c r="C1264"/>
      <c r="D1264" s="213"/>
      <c r="E1264" s="44" t="s">
        <v>21</v>
      </c>
      <c r="F1264" s="14">
        <f t="shared" si="736"/>
        <v>0</v>
      </c>
      <c r="G1264" s="14">
        <f t="shared" si="737"/>
        <v>0</v>
      </c>
      <c r="H1264" s="101" t="str">
        <f>IF(ISNA(VLOOKUP(C1264,[1]Sheet1!$J$2:$J$2999,1,FALSE)),"No","Yes")</f>
        <v>No</v>
      </c>
      <c r="I1264" s="72">
        <f t="shared" si="745"/>
        <v>0</v>
      </c>
      <c r="J1264" s="72">
        <f t="shared" si="746"/>
        <v>0</v>
      </c>
      <c r="K1264" s="72">
        <f t="shared" si="747"/>
        <v>0</v>
      </c>
      <c r="L1264" s="72">
        <f t="shared" si="748"/>
        <v>0</v>
      </c>
      <c r="M1264" s="72">
        <f t="shared" si="749"/>
        <v>0</v>
      </c>
      <c r="N1264" s="72">
        <f t="shared" si="750"/>
        <v>0</v>
      </c>
      <c r="O1264" s="72">
        <f t="shared" si="734"/>
        <v>0</v>
      </c>
      <c r="Q1264" s="73">
        <f t="shared" si="751"/>
        <v>0</v>
      </c>
      <c r="R1264" s="73">
        <f t="shared" si="752"/>
        <v>0</v>
      </c>
      <c r="S1264" s="73">
        <f t="shared" si="753"/>
        <v>0</v>
      </c>
      <c r="T1264" s="73">
        <f t="shared" si="754"/>
        <v>0</v>
      </c>
      <c r="U1264" s="73">
        <f t="shared" si="755"/>
        <v>0</v>
      </c>
      <c r="V1264" s="73">
        <f t="shared" si="756"/>
        <v>0</v>
      </c>
      <c r="W1264" s="73">
        <f t="shared" si="735"/>
        <v>0</v>
      </c>
      <c r="Y1264" s="72">
        <f t="shared" si="738"/>
        <v>0</v>
      </c>
      <c r="Z1264" s="73">
        <f t="shared" si="739"/>
        <v>0</v>
      </c>
      <c r="AA1264" s="58">
        <f t="shared" si="740"/>
        <v>0</v>
      </c>
      <c r="AB1264" s="72">
        <f t="shared" si="741"/>
        <v>0</v>
      </c>
      <c r="AC1264" s="72">
        <f t="shared" si="742"/>
        <v>0</v>
      </c>
      <c r="AD1264" s="73">
        <f t="shared" si="743"/>
        <v>0</v>
      </c>
      <c r="AE1264" s="73">
        <f t="shared" si="744"/>
        <v>0</v>
      </c>
      <c r="AF1264" s="1">
        <f t="shared" si="731"/>
        <v>0</v>
      </c>
      <c r="AH1264" s="1" t="str">
        <f t="shared" si="732"/>
        <v>No</v>
      </c>
    </row>
    <row r="1265" spans="1:34" hidden="1" x14ac:dyDescent="0.2">
      <c r="A1265" s="88">
        <v>1.446E-3</v>
      </c>
      <c r="B1265" s="4">
        <f t="shared" si="733"/>
        <v>1.446E-3</v>
      </c>
      <c r="C1265"/>
      <c r="D1265" s="213"/>
      <c r="E1265" s="44" t="s">
        <v>21</v>
      </c>
      <c r="F1265" s="14">
        <f t="shared" si="736"/>
        <v>0</v>
      </c>
      <c r="G1265" s="14">
        <f t="shared" si="737"/>
        <v>0</v>
      </c>
      <c r="H1265" s="101" t="str">
        <f>IF(ISNA(VLOOKUP(C1265,[1]Sheet1!$J$2:$J$2999,1,FALSE)),"No","Yes")</f>
        <v>No</v>
      </c>
      <c r="I1265" s="72">
        <f t="shared" si="745"/>
        <v>0</v>
      </c>
      <c r="J1265" s="72">
        <f t="shared" si="746"/>
        <v>0</v>
      </c>
      <c r="K1265" s="72">
        <f t="shared" si="747"/>
        <v>0</v>
      </c>
      <c r="L1265" s="72">
        <f t="shared" si="748"/>
        <v>0</v>
      </c>
      <c r="M1265" s="72">
        <f t="shared" si="749"/>
        <v>0</v>
      </c>
      <c r="N1265" s="72">
        <f t="shared" si="750"/>
        <v>0</v>
      </c>
      <c r="O1265" s="72">
        <f t="shared" si="734"/>
        <v>0</v>
      </c>
      <c r="Q1265" s="73">
        <f t="shared" si="751"/>
        <v>0</v>
      </c>
      <c r="R1265" s="73">
        <f t="shared" si="752"/>
        <v>0</v>
      </c>
      <c r="S1265" s="73">
        <f t="shared" si="753"/>
        <v>0</v>
      </c>
      <c r="T1265" s="73">
        <f t="shared" si="754"/>
        <v>0</v>
      </c>
      <c r="U1265" s="73">
        <f t="shared" si="755"/>
        <v>0</v>
      </c>
      <c r="V1265" s="73">
        <f t="shared" si="756"/>
        <v>0</v>
      </c>
      <c r="W1265" s="73">
        <f t="shared" si="735"/>
        <v>0</v>
      </c>
      <c r="Y1265" s="72">
        <f t="shared" si="738"/>
        <v>0</v>
      </c>
      <c r="Z1265" s="73">
        <f t="shared" si="739"/>
        <v>0</v>
      </c>
      <c r="AA1265" s="58">
        <f t="shared" si="740"/>
        <v>0</v>
      </c>
      <c r="AB1265" s="72">
        <f t="shared" si="741"/>
        <v>0</v>
      </c>
      <c r="AC1265" s="72">
        <f t="shared" si="742"/>
        <v>0</v>
      </c>
      <c r="AD1265" s="73">
        <f t="shared" si="743"/>
        <v>0</v>
      </c>
      <c r="AE1265" s="73">
        <f t="shared" si="744"/>
        <v>0</v>
      </c>
      <c r="AF1265" s="1">
        <f t="shared" si="731"/>
        <v>0</v>
      </c>
      <c r="AH1265" s="1" t="str">
        <f t="shared" si="732"/>
        <v>No</v>
      </c>
    </row>
    <row r="1266" spans="1:34" hidden="1" x14ac:dyDescent="0.2">
      <c r="A1266" s="88">
        <v>1.4469999999999999E-3</v>
      </c>
      <c r="B1266" s="4">
        <f t="shared" si="733"/>
        <v>1.4469999999999999E-3</v>
      </c>
      <c r="C1266"/>
      <c r="D1266" s="213"/>
      <c r="E1266" s="44" t="s">
        <v>21</v>
      </c>
      <c r="F1266" s="14">
        <f t="shared" si="736"/>
        <v>0</v>
      </c>
      <c r="G1266" s="14">
        <f t="shared" si="737"/>
        <v>0</v>
      </c>
      <c r="H1266" s="101" t="str">
        <f>IF(ISNA(VLOOKUP(C1266,[1]Sheet1!$J$2:$J$2999,1,FALSE)),"No","Yes")</f>
        <v>No</v>
      </c>
      <c r="I1266" s="72">
        <f t="shared" si="745"/>
        <v>0</v>
      </c>
      <c r="J1266" s="72">
        <f t="shared" si="746"/>
        <v>0</v>
      </c>
      <c r="K1266" s="72">
        <f t="shared" si="747"/>
        <v>0</v>
      </c>
      <c r="L1266" s="72">
        <f t="shared" si="748"/>
        <v>0</v>
      </c>
      <c r="M1266" s="72">
        <f t="shared" si="749"/>
        <v>0</v>
      </c>
      <c r="N1266" s="72">
        <f t="shared" si="750"/>
        <v>0</v>
      </c>
      <c r="O1266" s="72">
        <f t="shared" si="734"/>
        <v>0</v>
      </c>
      <c r="Q1266" s="73">
        <f t="shared" si="751"/>
        <v>0</v>
      </c>
      <c r="R1266" s="73">
        <f t="shared" si="752"/>
        <v>0</v>
      </c>
      <c r="S1266" s="73">
        <f t="shared" si="753"/>
        <v>0</v>
      </c>
      <c r="T1266" s="73">
        <f t="shared" si="754"/>
        <v>0</v>
      </c>
      <c r="U1266" s="73">
        <f t="shared" si="755"/>
        <v>0</v>
      </c>
      <c r="V1266" s="73">
        <f t="shared" si="756"/>
        <v>0</v>
      </c>
      <c r="W1266" s="73">
        <f t="shared" si="735"/>
        <v>0</v>
      </c>
      <c r="Y1266" s="72">
        <f t="shared" si="738"/>
        <v>0</v>
      </c>
      <c r="Z1266" s="73">
        <f t="shared" si="739"/>
        <v>0</v>
      </c>
      <c r="AA1266" s="58">
        <f t="shared" si="740"/>
        <v>0</v>
      </c>
      <c r="AB1266" s="72">
        <f t="shared" si="741"/>
        <v>0</v>
      </c>
      <c r="AC1266" s="72">
        <f t="shared" si="742"/>
        <v>0</v>
      </c>
      <c r="AD1266" s="73">
        <f t="shared" si="743"/>
        <v>0</v>
      </c>
      <c r="AE1266" s="73">
        <f t="shared" si="744"/>
        <v>0</v>
      </c>
      <c r="AF1266" s="1">
        <f t="shared" si="731"/>
        <v>0</v>
      </c>
      <c r="AH1266" s="1" t="str">
        <f t="shared" si="732"/>
        <v>No</v>
      </c>
    </row>
    <row r="1267" spans="1:34" hidden="1" x14ac:dyDescent="0.2">
      <c r="A1267" s="88">
        <v>1.4480000000000001E-3</v>
      </c>
      <c r="B1267" s="4">
        <f t="shared" si="733"/>
        <v>1.4480000000000001E-3</v>
      </c>
      <c r="C1267"/>
      <c r="D1267" s="213"/>
      <c r="E1267" s="44" t="s">
        <v>21</v>
      </c>
      <c r="F1267" s="14">
        <f t="shared" si="736"/>
        <v>0</v>
      </c>
      <c r="G1267" s="14">
        <f t="shared" si="737"/>
        <v>0</v>
      </c>
      <c r="H1267" s="101" t="str">
        <f>IF(ISNA(VLOOKUP(C1267,[1]Sheet1!$J$2:$J$2999,1,FALSE)),"No","Yes")</f>
        <v>No</v>
      </c>
      <c r="I1267" s="72">
        <f t="shared" si="745"/>
        <v>0</v>
      </c>
      <c r="J1267" s="72">
        <f t="shared" si="746"/>
        <v>0</v>
      </c>
      <c r="K1267" s="72">
        <f t="shared" si="747"/>
        <v>0</v>
      </c>
      <c r="L1267" s="72">
        <f t="shared" si="748"/>
        <v>0</v>
      </c>
      <c r="M1267" s="72">
        <f t="shared" si="749"/>
        <v>0</v>
      </c>
      <c r="N1267" s="72">
        <f t="shared" si="750"/>
        <v>0</v>
      </c>
      <c r="O1267" s="72">
        <f t="shared" si="734"/>
        <v>0</v>
      </c>
      <c r="Q1267" s="73">
        <f t="shared" si="751"/>
        <v>0</v>
      </c>
      <c r="R1267" s="73">
        <f t="shared" si="752"/>
        <v>0</v>
      </c>
      <c r="S1267" s="73">
        <f t="shared" si="753"/>
        <v>0</v>
      </c>
      <c r="T1267" s="73">
        <f t="shared" si="754"/>
        <v>0</v>
      </c>
      <c r="U1267" s="73">
        <f t="shared" si="755"/>
        <v>0</v>
      </c>
      <c r="V1267" s="73">
        <f t="shared" si="756"/>
        <v>0</v>
      </c>
      <c r="W1267" s="73">
        <f t="shared" si="735"/>
        <v>0</v>
      </c>
      <c r="Y1267" s="72">
        <f t="shared" si="738"/>
        <v>0</v>
      </c>
      <c r="Z1267" s="73">
        <f t="shared" si="739"/>
        <v>0</v>
      </c>
      <c r="AA1267" s="58">
        <f t="shared" si="740"/>
        <v>0</v>
      </c>
      <c r="AB1267" s="72">
        <f t="shared" si="741"/>
        <v>0</v>
      </c>
      <c r="AC1267" s="72">
        <f t="shared" si="742"/>
        <v>0</v>
      </c>
      <c r="AD1267" s="73">
        <f t="shared" si="743"/>
        <v>0</v>
      </c>
      <c r="AE1267" s="73">
        <f t="shared" si="744"/>
        <v>0</v>
      </c>
      <c r="AF1267" s="1">
        <f t="shared" si="731"/>
        <v>0</v>
      </c>
      <c r="AH1267" s="1" t="str">
        <f t="shared" si="732"/>
        <v>No</v>
      </c>
    </row>
    <row r="1268" spans="1:34" hidden="1" x14ac:dyDescent="0.2">
      <c r="A1268" s="88">
        <v>1.449E-3</v>
      </c>
      <c r="B1268" s="4">
        <f t="shared" si="733"/>
        <v>1.449E-3</v>
      </c>
      <c r="C1268"/>
      <c r="D1268" s="213"/>
      <c r="E1268" s="44" t="s">
        <v>21</v>
      </c>
      <c r="F1268" s="14">
        <f t="shared" si="736"/>
        <v>0</v>
      </c>
      <c r="G1268" s="14">
        <f t="shared" si="737"/>
        <v>0</v>
      </c>
      <c r="H1268" s="101" t="str">
        <f>IF(ISNA(VLOOKUP(C1268,[1]Sheet1!$J$2:$J$2999,1,FALSE)),"No","Yes")</f>
        <v>No</v>
      </c>
      <c r="I1268" s="72">
        <f t="shared" si="745"/>
        <v>0</v>
      </c>
      <c r="J1268" s="72">
        <f t="shared" si="746"/>
        <v>0</v>
      </c>
      <c r="K1268" s="72">
        <f t="shared" si="747"/>
        <v>0</v>
      </c>
      <c r="L1268" s="72">
        <f t="shared" si="748"/>
        <v>0</v>
      </c>
      <c r="M1268" s="72">
        <f t="shared" si="749"/>
        <v>0</v>
      </c>
      <c r="N1268" s="72">
        <f t="shared" si="750"/>
        <v>0</v>
      </c>
      <c r="O1268" s="72">
        <f t="shared" si="734"/>
        <v>0</v>
      </c>
      <c r="Q1268" s="73">
        <f t="shared" si="751"/>
        <v>0</v>
      </c>
      <c r="R1268" s="73">
        <f t="shared" si="752"/>
        <v>0</v>
      </c>
      <c r="S1268" s="73">
        <f t="shared" si="753"/>
        <v>0</v>
      </c>
      <c r="T1268" s="73">
        <f t="shared" si="754"/>
        <v>0</v>
      </c>
      <c r="U1268" s="73">
        <f t="shared" si="755"/>
        <v>0</v>
      </c>
      <c r="V1268" s="73">
        <f t="shared" si="756"/>
        <v>0</v>
      </c>
      <c r="W1268" s="73">
        <f t="shared" si="735"/>
        <v>0</v>
      </c>
      <c r="Y1268" s="72">
        <f t="shared" si="738"/>
        <v>0</v>
      </c>
      <c r="Z1268" s="73">
        <f t="shared" si="739"/>
        <v>0</v>
      </c>
      <c r="AA1268" s="58">
        <f t="shared" si="740"/>
        <v>0</v>
      </c>
      <c r="AB1268" s="72">
        <f t="shared" si="741"/>
        <v>0</v>
      </c>
      <c r="AC1268" s="72">
        <f t="shared" si="742"/>
        <v>0</v>
      </c>
      <c r="AD1268" s="73">
        <f t="shared" si="743"/>
        <v>0</v>
      </c>
      <c r="AE1268" s="73">
        <f t="shared" si="744"/>
        <v>0</v>
      </c>
      <c r="AF1268" s="1">
        <f t="shared" si="731"/>
        <v>0</v>
      </c>
      <c r="AH1268" s="1" t="str">
        <f t="shared" si="732"/>
        <v>No</v>
      </c>
    </row>
    <row r="1269" spans="1:34" hidden="1" x14ac:dyDescent="0.2">
      <c r="A1269" s="88">
        <v>1.4499999999999999E-3</v>
      </c>
      <c r="B1269" s="4">
        <f t="shared" si="733"/>
        <v>1.4499999999999999E-3</v>
      </c>
      <c r="C1269"/>
      <c r="D1269" s="213"/>
      <c r="E1269" s="44" t="s">
        <v>21</v>
      </c>
      <c r="F1269" s="14">
        <f t="shared" si="736"/>
        <v>0</v>
      </c>
      <c r="G1269" s="14">
        <f t="shared" si="737"/>
        <v>0</v>
      </c>
      <c r="H1269" s="101" t="str">
        <f>IF(ISNA(VLOOKUP(C1269,[1]Sheet1!$J$2:$J$2999,1,FALSE)),"No","Yes")</f>
        <v>No</v>
      </c>
      <c r="I1269" s="72">
        <f t="shared" si="745"/>
        <v>0</v>
      </c>
      <c r="J1269" s="72">
        <f t="shared" si="746"/>
        <v>0</v>
      </c>
      <c r="K1269" s="72">
        <f t="shared" si="747"/>
        <v>0</v>
      </c>
      <c r="L1269" s="72">
        <f t="shared" si="748"/>
        <v>0</v>
      </c>
      <c r="M1269" s="72">
        <f t="shared" si="749"/>
        <v>0</v>
      </c>
      <c r="N1269" s="72">
        <f t="shared" si="750"/>
        <v>0</v>
      </c>
      <c r="O1269" s="72">
        <f t="shared" si="734"/>
        <v>0</v>
      </c>
      <c r="Q1269" s="73">
        <f t="shared" si="751"/>
        <v>0</v>
      </c>
      <c r="R1269" s="73">
        <f t="shared" si="752"/>
        <v>0</v>
      </c>
      <c r="S1269" s="73">
        <f t="shared" si="753"/>
        <v>0</v>
      </c>
      <c r="T1269" s="73">
        <f t="shared" si="754"/>
        <v>0</v>
      </c>
      <c r="U1269" s="73">
        <f t="shared" si="755"/>
        <v>0</v>
      </c>
      <c r="V1269" s="73">
        <f t="shared" si="756"/>
        <v>0</v>
      </c>
      <c r="W1269" s="73">
        <f t="shared" si="735"/>
        <v>0</v>
      </c>
      <c r="Y1269" s="72">
        <f t="shared" si="738"/>
        <v>0</v>
      </c>
      <c r="Z1269" s="73">
        <f t="shared" si="739"/>
        <v>0</v>
      </c>
      <c r="AA1269" s="58">
        <f t="shared" si="740"/>
        <v>0</v>
      </c>
      <c r="AB1269" s="72">
        <f t="shared" si="741"/>
        <v>0</v>
      </c>
      <c r="AC1269" s="72">
        <f t="shared" si="742"/>
        <v>0</v>
      </c>
      <c r="AD1269" s="73">
        <f t="shared" si="743"/>
        <v>0</v>
      </c>
      <c r="AE1269" s="73">
        <f t="shared" si="744"/>
        <v>0</v>
      </c>
      <c r="AF1269" s="1">
        <f t="shared" si="731"/>
        <v>0</v>
      </c>
      <c r="AH1269" s="1" t="str">
        <f t="shared" si="732"/>
        <v>No</v>
      </c>
    </row>
    <row r="1270" spans="1:34" hidden="1" x14ac:dyDescent="0.2">
      <c r="A1270" s="88">
        <v>1.451E-3</v>
      </c>
      <c r="B1270" s="4">
        <f t="shared" si="733"/>
        <v>1.451E-3</v>
      </c>
      <c r="C1270"/>
      <c r="D1270" s="213"/>
      <c r="E1270" s="44" t="s">
        <v>21</v>
      </c>
      <c r="F1270" s="14">
        <f t="shared" si="736"/>
        <v>0</v>
      </c>
      <c r="G1270" s="14">
        <f t="shared" si="737"/>
        <v>0</v>
      </c>
      <c r="H1270" s="101" t="str">
        <f>IF(ISNA(VLOOKUP(C1270,[1]Sheet1!$J$2:$J$2999,1,FALSE)),"No","Yes")</f>
        <v>No</v>
      </c>
      <c r="I1270" s="72">
        <f t="shared" si="745"/>
        <v>0</v>
      </c>
      <c r="J1270" s="72">
        <f t="shared" si="746"/>
        <v>0</v>
      </c>
      <c r="K1270" s="72">
        <f t="shared" si="747"/>
        <v>0</v>
      </c>
      <c r="L1270" s="72">
        <f t="shared" si="748"/>
        <v>0</v>
      </c>
      <c r="M1270" s="72">
        <f t="shared" si="749"/>
        <v>0</v>
      </c>
      <c r="N1270" s="72">
        <f t="shared" si="750"/>
        <v>0</v>
      </c>
      <c r="O1270" s="72">
        <f t="shared" si="734"/>
        <v>0</v>
      </c>
      <c r="Q1270" s="73">
        <f t="shared" si="751"/>
        <v>0</v>
      </c>
      <c r="R1270" s="73">
        <f t="shared" si="752"/>
        <v>0</v>
      </c>
      <c r="S1270" s="73">
        <f t="shared" si="753"/>
        <v>0</v>
      </c>
      <c r="T1270" s="73">
        <f t="shared" si="754"/>
        <v>0</v>
      </c>
      <c r="U1270" s="73">
        <f t="shared" si="755"/>
        <v>0</v>
      </c>
      <c r="V1270" s="73">
        <f t="shared" si="756"/>
        <v>0</v>
      </c>
      <c r="W1270" s="73">
        <f t="shared" si="735"/>
        <v>0</v>
      </c>
      <c r="Y1270" s="72">
        <f t="shared" si="738"/>
        <v>0</v>
      </c>
      <c r="Z1270" s="73">
        <f t="shared" si="739"/>
        <v>0</v>
      </c>
      <c r="AA1270" s="58">
        <f t="shared" si="740"/>
        <v>0</v>
      </c>
      <c r="AB1270" s="72">
        <f t="shared" si="741"/>
        <v>0</v>
      </c>
      <c r="AC1270" s="72">
        <f t="shared" si="742"/>
        <v>0</v>
      </c>
      <c r="AD1270" s="73">
        <f t="shared" si="743"/>
        <v>0</v>
      </c>
      <c r="AE1270" s="73">
        <f t="shared" si="744"/>
        <v>0</v>
      </c>
      <c r="AF1270" s="1">
        <f t="shared" si="731"/>
        <v>0</v>
      </c>
      <c r="AH1270" s="1" t="str">
        <f t="shared" si="732"/>
        <v>No</v>
      </c>
    </row>
    <row r="1271" spans="1:34" hidden="1" x14ac:dyDescent="0.2">
      <c r="A1271" s="88">
        <v>1.4519999999999999E-3</v>
      </c>
      <c r="B1271" s="4">
        <f t="shared" si="733"/>
        <v>1.4519999999999999E-3</v>
      </c>
      <c r="C1271"/>
      <c r="D1271" s="213"/>
      <c r="E1271" s="44" t="s">
        <v>21</v>
      </c>
      <c r="F1271" s="14">
        <f t="shared" si="736"/>
        <v>0</v>
      </c>
      <c r="G1271" s="14">
        <f t="shared" si="737"/>
        <v>0</v>
      </c>
      <c r="H1271" s="101" t="str">
        <f>IF(ISNA(VLOOKUP(C1271,[1]Sheet1!$J$2:$J$2999,1,FALSE)),"No","Yes")</f>
        <v>No</v>
      </c>
      <c r="I1271" s="72">
        <f t="shared" si="745"/>
        <v>0</v>
      </c>
      <c r="J1271" s="72">
        <f t="shared" si="746"/>
        <v>0</v>
      </c>
      <c r="K1271" s="72">
        <f t="shared" si="747"/>
        <v>0</v>
      </c>
      <c r="L1271" s="72">
        <f t="shared" si="748"/>
        <v>0</v>
      </c>
      <c r="M1271" s="72">
        <f t="shared" si="749"/>
        <v>0</v>
      </c>
      <c r="N1271" s="72">
        <f t="shared" si="750"/>
        <v>0</v>
      </c>
      <c r="O1271" s="72">
        <f t="shared" si="734"/>
        <v>0</v>
      </c>
      <c r="Q1271" s="73">
        <f t="shared" si="751"/>
        <v>0</v>
      </c>
      <c r="R1271" s="73">
        <f t="shared" si="752"/>
        <v>0</v>
      </c>
      <c r="S1271" s="73">
        <f t="shared" si="753"/>
        <v>0</v>
      </c>
      <c r="T1271" s="73">
        <f t="shared" si="754"/>
        <v>0</v>
      </c>
      <c r="U1271" s="73">
        <f t="shared" si="755"/>
        <v>0</v>
      </c>
      <c r="V1271" s="73">
        <f t="shared" si="756"/>
        <v>0</v>
      </c>
      <c r="W1271" s="73">
        <f t="shared" si="735"/>
        <v>0</v>
      </c>
      <c r="Y1271" s="72">
        <f t="shared" si="738"/>
        <v>0</v>
      </c>
      <c r="Z1271" s="73">
        <f t="shared" si="739"/>
        <v>0</v>
      </c>
      <c r="AA1271" s="58">
        <f t="shared" si="740"/>
        <v>0</v>
      </c>
      <c r="AB1271" s="72">
        <f t="shared" si="741"/>
        <v>0</v>
      </c>
      <c r="AC1271" s="72">
        <f t="shared" si="742"/>
        <v>0</v>
      </c>
      <c r="AD1271" s="73">
        <f t="shared" si="743"/>
        <v>0</v>
      </c>
      <c r="AE1271" s="73">
        <f t="shared" si="744"/>
        <v>0</v>
      </c>
      <c r="AF1271" s="1">
        <f t="shared" si="731"/>
        <v>0</v>
      </c>
      <c r="AH1271" s="1" t="str">
        <f t="shared" si="732"/>
        <v>No</v>
      </c>
    </row>
    <row r="1272" spans="1:34" hidden="1" x14ac:dyDescent="0.2">
      <c r="A1272" s="88">
        <v>1.4530000000000001E-3</v>
      </c>
      <c r="B1272" s="4">
        <f t="shared" si="733"/>
        <v>1.4530000000000001E-3</v>
      </c>
      <c r="C1272"/>
      <c r="D1272" s="213"/>
      <c r="E1272" s="44" t="s">
        <v>21</v>
      </c>
      <c r="F1272" s="14">
        <f t="shared" si="736"/>
        <v>0</v>
      </c>
      <c r="G1272" s="14">
        <f t="shared" si="737"/>
        <v>0</v>
      </c>
      <c r="H1272" s="101" t="str">
        <f>IF(ISNA(VLOOKUP(C1272,[1]Sheet1!$J$2:$J$2999,1,FALSE)),"No","Yes")</f>
        <v>No</v>
      </c>
      <c r="I1272" s="72">
        <f t="shared" si="745"/>
        <v>0</v>
      </c>
      <c r="J1272" s="72">
        <f t="shared" si="746"/>
        <v>0</v>
      </c>
      <c r="K1272" s="72">
        <f t="shared" si="747"/>
        <v>0</v>
      </c>
      <c r="L1272" s="72">
        <f t="shared" si="748"/>
        <v>0</v>
      </c>
      <c r="M1272" s="72">
        <f t="shared" si="749"/>
        <v>0</v>
      </c>
      <c r="N1272" s="72">
        <f t="shared" si="750"/>
        <v>0</v>
      </c>
      <c r="O1272" s="72">
        <f t="shared" si="734"/>
        <v>0</v>
      </c>
      <c r="Q1272" s="73">
        <f t="shared" si="751"/>
        <v>0</v>
      </c>
      <c r="R1272" s="73">
        <f t="shared" si="752"/>
        <v>0</v>
      </c>
      <c r="S1272" s="73">
        <f t="shared" si="753"/>
        <v>0</v>
      </c>
      <c r="T1272" s="73">
        <f t="shared" si="754"/>
        <v>0</v>
      </c>
      <c r="U1272" s="73">
        <f t="shared" si="755"/>
        <v>0</v>
      </c>
      <c r="V1272" s="73">
        <f t="shared" si="756"/>
        <v>0</v>
      </c>
      <c r="W1272" s="73">
        <f t="shared" si="735"/>
        <v>0</v>
      </c>
      <c r="Y1272" s="72">
        <f t="shared" si="738"/>
        <v>0</v>
      </c>
      <c r="Z1272" s="73">
        <f t="shared" si="739"/>
        <v>0</v>
      </c>
      <c r="AA1272" s="58">
        <f t="shared" si="740"/>
        <v>0</v>
      </c>
      <c r="AB1272" s="72">
        <f t="shared" si="741"/>
        <v>0</v>
      </c>
      <c r="AC1272" s="72">
        <f t="shared" si="742"/>
        <v>0</v>
      </c>
      <c r="AD1272" s="73">
        <f t="shared" si="743"/>
        <v>0</v>
      </c>
      <c r="AE1272" s="73">
        <f t="shared" si="744"/>
        <v>0</v>
      </c>
      <c r="AF1272" s="1">
        <f t="shared" si="731"/>
        <v>0</v>
      </c>
      <c r="AH1272" s="1" t="str">
        <f t="shared" si="732"/>
        <v>No</v>
      </c>
    </row>
    <row r="1273" spans="1:34" hidden="1" x14ac:dyDescent="0.2">
      <c r="A1273" s="88">
        <v>1.454E-3</v>
      </c>
      <c r="B1273" s="4">
        <f t="shared" si="733"/>
        <v>1.454E-3</v>
      </c>
      <c r="C1273"/>
      <c r="D1273" s="213"/>
      <c r="E1273" s="44" t="s">
        <v>21</v>
      </c>
      <c r="F1273" s="14">
        <f t="shared" si="736"/>
        <v>0</v>
      </c>
      <c r="G1273" s="14">
        <f t="shared" si="737"/>
        <v>0</v>
      </c>
      <c r="H1273" s="101" t="str">
        <f>IF(ISNA(VLOOKUP(C1273,[1]Sheet1!$J$2:$J$2999,1,FALSE)),"No","Yes")</f>
        <v>No</v>
      </c>
      <c r="I1273" s="72">
        <f t="shared" si="745"/>
        <v>0</v>
      </c>
      <c r="J1273" s="72">
        <f t="shared" si="746"/>
        <v>0</v>
      </c>
      <c r="K1273" s="72">
        <f t="shared" si="747"/>
        <v>0</v>
      </c>
      <c r="L1273" s="72">
        <f t="shared" si="748"/>
        <v>0</v>
      </c>
      <c r="M1273" s="72">
        <f t="shared" si="749"/>
        <v>0</v>
      </c>
      <c r="N1273" s="72">
        <f t="shared" si="750"/>
        <v>0</v>
      </c>
      <c r="O1273" s="72">
        <f t="shared" si="734"/>
        <v>0</v>
      </c>
      <c r="Q1273" s="73">
        <f t="shared" si="751"/>
        <v>0</v>
      </c>
      <c r="R1273" s="73">
        <f t="shared" si="752"/>
        <v>0</v>
      </c>
      <c r="S1273" s="73">
        <f t="shared" si="753"/>
        <v>0</v>
      </c>
      <c r="T1273" s="73">
        <f t="shared" si="754"/>
        <v>0</v>
      </c>
      <c r="U1273" s="73">
        <f t="shared" si="755"/>
        <v>0</v>
      </c>
      <c r="V1273" s="73">
        <f t="shared" si="756"/>
        <v>0</v>
      </c>
      <c r="W1273" s="73">
        <f t="shared" si="735"/>
        <v>0</v>
      </c>
      <c r="Y1273" s="72">
        <f t="shared" si="738"/>
        <v>0</v>
      </c>
      <c r="Z1273" s="73">
        <f t="shared" si="739"/>
        <v>0</v>
      </c>
      <c r="AA1273" s="58">
        <f t="shared" si="740"/>
        <v>0</v>
      </c>
      <c r="AB1273" s="72">
        <f t="shared" si="741"/>
        <v>0</v>
      </c>
      <c r="AC1273" s="72">
        <f t="shared" si="742"/>
        <v>0</v>
      </c>
      <c r="AD1273" s="73">
        <f t="shared" si="743"/>
        <v>0</v>
      </c>
      <c r="AE1273" s="73">
        <f t="shared" si="744"/>
        <v>0</v>
      </c>
      <c r="AF1273" s="1">
        <f t="shared" si="731"/>
        <v>0</v>
      </c>
      <c r="AH1273" s="1" t="str">
        <f t="shared" si="732"/>
        <v>No</v>
      </c>
    </row>
    <row r="1274" spans="1:34" hidden="1" x14ac:dyDescent="0.2">
      <c r="A1274" s="88">
        <v>1.4550000000000001E-3</v>
      </c>
      <c r="B1274" s="4">
        <f t="shared" si="733"/>
        <v>1.4550000000000001E-3</v>
      </c>
      <c r="C1274"/>
      <c r="D1274" s="213"/>
      <c r="E1274" s="44" t="s">
        <v>21</v>
      </c>
      <c r="F1274" s="14">
        <f t="shared" si="736"/>
        <v>0</v>
      </c>
      <c r="G1274" s="14">
        <f t="shared" si="737"/>
        <v>0</v>
      </c>
      <c r="H1274" s="101" t="str">
        <f>IF(ISNA(VLOOKUP(C1274,[1]Sheet1!$J$2:$J$2999,1,FALSE)),"No","Yes")</f>
        <v>No</v>
      </c>
      <c r="I1274" s="72">
        <f t="shared" si="745"/>
        <v>0</v>
      </c>
      <c r="J1274" s="72">
        <f t="shared" si="746"/>
        <v>0</v>
      </c>
      <c r="K1274" s="72">
        <f t="shared" si="747"/>
        <v>0</v>
      </c>
      <c r="L1274" s="72">
        <f t="shared" si="748"/>
        <v>0</v>
      </c>
      <c r="M1274" s="72">
        <f t="shared" si="749"/>
        <v>0</v>
      </c>
      <c r="N1274" s="72">
        <f t="shared" si="750"/>
        <v>0</v>
      </c>
      <c r="O1274" s="72">
        <f t="shared" si="734"/>
        <v>0</v>
      </c>
      <c r="Q1274" s="73">
        <f t="shared" si="751"/>
        <v>0</v>
      </c>
      <c r="R1274" s="73">
        <f t="shared" si="752"/>
        <v>0</v>
      </c>
      <c r="S1274" s="73">
        <f t="shared" si="753"/>
        <v>0</v>
      </c>
      <c r="T1274" s="73">
        <f t="shared" si="754"/>
        <v>0</v>
      </c>
      <c r="U1274" s="73">
        <f t="shared" si="755"/>
        <v>0</v>
      </c>
      <c r="V1274" s="73">
        <f t="shared" si="756"/>
        <v>0</v>
      </c>
      <c r="W1274" s="73">
        <f t="shared" si="735"/>
        <v>0</v>
      </c>
      <c r="Y1274" s="72">
        <f t="shared" si="738"/>
        <v>0</v>
      </c>
      <c r="Z1274" s="73">
        <f t="shared" si="739"/>
        <v>0</v>
      </c>
      <c r="AA1274" s="58">
        <f t="shared" si="740"/>
        <v>0</v>
      </c>
      <c r="AB1274" s="72">
        <f t="shared" si="741"/>
        <v>0</v>
      </c>
      <c r="AC1274" s="72">
        <f t="shared" si="742"/>
        <v>0</v>
      </c>
      <c r="AD1274" s="73">
        <f t="shared" si="743"/>
        <v>0</v>
      </c>
      <c r="AE1274" s="73">
        <f t="shared" si="744"/>
        <v>0</v>
      </c>
      <c r="AF1274" s="1">
        <f t="shared" si="731"/>
        <v>0</v>
      </c>
      <c r="AH1274" s="1" t="str">
        <f t="shared" si="732"/>
        <v>No</v>
      </c>
    </row>
    <row r="1275" spans="1:34" hidden="1" x14ac:dyDescent="0.2">
      <c r="A1275" s="88">
        <v>1.456E-3</v>
      </c>
      <c r="B1275" s="4">
        <f t="shared" si="733"/>
        <v>1.456E-3</v>
      </c>
      <c r="C1275"/>
      <c r="D1275" s="213"/>
      <c r="E1275" s="44" t="s">
        <v>21</v>
      </c>
      <c r="F1275" s="14">
        <f t="shared" si="736"/>
        <v>0</v>
      </c>
      <c r="G1275" s="14">
        <f t="shared" si="737"/>
        <v>0</v>
      </c>
      <c r="H1275" s="101" t="str">
        <f>IF(ISNA(VLOOKUP(C1275,[1]Sheet1!$J$2:$J$2999,1,FALSE)),"No","Yes")</f>
        <v>No</v>
      </c>
      <c r="I1275" s="72">
        <f t="shared" si="745"/>
        <v>0</v>
      </c>
      <c r="J1275" s="72">
        <f t="shared" si="746"/>
        <v>0</v>
      </c>
      <c r="K1275" s="72">
        <f t="shared" si="747"/>
        <v>0</v>
      </c>
      <c r="L1275" s="72">
        <f t="shared" si="748"/>
        <v>0</v>
      </c>
      <c r="M1275" s="72">
        <f t="shared" si="749"/>
        <v>0</v>
      </c>
      <c r="N1275" s="72">
        <f t="shared" si="750"/>
        <v>0</v>
      </c>
      <c r="O1275" s="72">
        <f t="shared" si="734"/>
        <v>0</v>
      </c>
      <c r="Q1275" s="73">
        <f t="shared" si="751"/>
        <v>0</v>
      </c>
      <c r="R1275" s="73">
        <f t="shared" si="752"/>
        <v>0</v>
      </c>
      <c r="S1275" s="73">
        <f t="shared" si="753"/>
        <v>0</v>
      </c>
      <c r="T1275" s="73">
        <f t="shared" si="754"/>
        <v>0</v>
      </c>
      <c r="U1275" s="73">
        <f t="shared" si="755"/>
        <v>0</v>
      </c>
      <c r="V1275" s="73">
        <f t="shared" si="756"/>
        <v>0</v>
      </c>
      <c r="W1275" s="73">
        <f t="shared" si="735"/>
        <v>0</v>
      </c>
      <c r="Y1275" s="72">
        <f t="shared" si="738"/>
        <v>0</v>
      </c>
      <c r="Z1275" s="73">
        <f t="shared" si="739"/>
        <v>0</v>
      </c>
      <c r="AA1275" s="58">
        <f t="shared" si="740"/>
        <v>0</v>
      </c>
      <c r="AB1275" s="72">
        <f t="shared" si="741"/>
        <v>0</v>
      </c>
      <c r="AC1275" s="72">
        <f t="shared" si="742"/>
        <v>0</v>
      </c>
      <c r="AD1275" s="73">
        <f t="shared" si="743"/>
        <v>0</v>
      </c>
      <c r="AE1275" s="73">
        <f t="shared" si="744"/>
        <v>0</v>
      </c>
      <c r="AF1275" s="1">
        <f t="shared" si="731"/>
        <v>0</v>
      </c>
      <c r="AH1275" s="1" t="str">
        <f t="shared" si="732"/>
        <v>No</v>
      </c>
    </row>
    <row r="1276" spans="1:34" hidden="1" x14ac:dyDescent="0.2">
      <c r="A1276" s="88">
        <v>1.457E-3</v>
      </c>
      <c r="B1276" s="4">
        <f t="shared" si="733"/>
        <v>1.457E-3</v>
      </c>
      <c r="C1276"/>
      <c r="D1276" s="213"/>
      <c r="E1276" s="44" t="s">
        <v>21</v>
      </c>
      <c r="F1276" s="14">
        <f t="shared" si="736"/>
        <v>0</v>
      </c>
      <c r="G1276" s="14">
        <f t="shared" si="737"/>
        <v>0</v>
      </c>
      <c r="H1276" s="101" t="str">
        <f>IF(ISNA(VLOOKUP(C1276,[1]Sheet1!$J$2:$J$2999,1,FALSE)),"No","Yes")</f>
        <v>No</v>
      </c>
      <c r="I1276" s="72">
        <f t="shared" si="745"/>
        <v>0</v>
      </c>
      <c r="J1276" s="72">
        <f t="shared" si="746"/>
        <v>0</v>
      </c>
      <c r="K1276" s="72">
        <f t="shared" si="747"/>
        <v>0</v>
      </c>
      <c r="L1276" s="72">
        <f t="shared" si="748"/>
        <v>0</v>
      </c>
      <c r="M1276" s="72">
        <f t="shared" si="749"/>
        <v>0</v>
      </c>
      <c r="N1276" s="72">
        <f t="shared" si="750"/>
        <v>0</v>
      </c>
      <c r="O1276" s="72">
        <f t="shared" si="734"/>
        <v>0</v>
      </c>
      <c r="Q1276" s="73">
        <f t="shared" si="751"/>
        <v>0</v>
      </c>
      <c r="R1276" s="73">
        <f t="shared" si="752"/>
        <v>0</v>
      </c>
      <c r="S1276" s="73">
        <f t="shared" si="753"/>
        <v>0</v>
      </c>
      <c r="T1276" s="73">
        <f t="shared" si="754"/>
        <v>0</v>
      </c>
      <c r="U1276" s="73">
        <f t="shared" si="755"/>
        <v>0</v>
      </c>
      <c r="V1276" s="73">
        <f t="shared" si="756"/>
        <v>0</v>
      </c>
      <c r="W1276" s="73">
        <f t="shared" si="735"/>
        <v>0</v>
      </c>
      <c r="Y1276" s="72">
        <f t="shared" si="738"/>
        <v>0</v>
      </c>
      <c r="Z1276" s="73">
        <f t="shared" si="739"/>
        <v>0</v>
      </c>
      <c r="AA1276" s="58">
        <f t="shared" si="740"/>
        <v>0</v>
      </c>
      <c r="AB1276" s="72">
        <f t="shared" si="741"/>
        <v>0</v>
      </c>
      <c r="AC1276" s="72">
        <f t="shared" si="742"/>
        <v>0</v>
      </c>
      <c r="AD1276" s="73">
        <f t="shared" si="743"/>
        <v>0</v>
      </c>
      <c r="AE1276" s="73">
        <f t="shared" si="744"/>
        <v>0</v>
      </c>
      <c r="AF1276" s="1">
        <f t="shared" si="731"/>
        <v>0</v>
      </c>
      <c r="AH1276" s="1" t="str">
        <f t="shared" si="732"/>
        <v>No</v>
      </c>
    </row>
    <row r="1277" spans="1:34" hidden="1" x14ac:dyDescent="0.2">
      <c r="A1277" s="88">
        <v>1.4580000000000001E-3</v>
      </c>
      <c r="B1277" s="4">
        <f t="shared" si="733"/>
        <v>1.4580000000000001E-3</v>
      </c>
      <c r="C1277"/>
      <c r="D1277" s="213"/>
      <c r="E1277" s="44" t="s">
        <v>21</v>
      </c>
      <c r="F1277" s="14">
        <f t="shared" si="736"/>
        <v>0</v>
      </c>
      <c r="G1277" s="14">
        <f t="shared" si="737"/>
        <v>0</v>
      </c>
      <c r="H1277" s="101" t="str">
        <f>IF(ISNA(VLOOKUP(C1277,[1]Sheet1!$J$2:$J$2999,1,FALSE)),"No","Yes")</f>
        <v>No</v>
      </c>
      <c r="I1277" s="72">
        <f t="shared" si="745"/>
        <v>0</v>
      </c>
      <c r="J1277" s="72">
        <f t="shared" si="746"/>
        <v>0</v>
      </c>
      <c r="K1277" s="72">
        <f t="shared" si="747"/>
        <v>0</v>
      </c>
      <c r="L1277" s="72">
        <f t="shared" si="748"/>
        <v>0</v>
      </c>
      <c r="M1277" s="72">
        <f t="shared" si="749"/>
        <v>0</v>
      </c>
      <c r="N1277" s="72">
        <f t="shared" si="750"/>
        <v>0</v>
      </c>
      <c r="O1277" s="72">
        <f t="shared" si="734"/>
        <v>0</v>
      </c>
      <c r="Q1277" s="73">
        <f t="shared" si="751"/>
        <v>0</v>
      </c>
      <c r="R1277" s="73">
        <f t="shared" si="752"/>
        <v>0</v>
      </c>
      <c r="S1277" s="73">
        <f t="shared" si="753"/>
        <v>0</v>
      </c>
      <c r="T1277" s="73">
        <f t="shared" si="754"/>
        <v>0</v>
      </c>
      <c r="U1277" s="73">
        <f t="shared" si="755"/>
        <v>0</v>
      </c>
      <c r="V1277" s="73">
        <f t="shared" si="756"/>
        <v>0</v>
      </c>
      <c r="W1277" s="73">
        <f t="shared" si="735"/>
        <v>0</v>
      </c>
      <c r="Y1277" s="72">
        <f t="shared" si="738"/>
        <v>0</v>
      </c>
      <c r="Z1277" s="73">
        <f t="shared" si="739"/>
        <v>0</v>
      </c>
      <c r="AA1277" s="58">
        <f t="shared" si="740"/>
        <v>0</v>
      </c>
      <c r="AB1277" s="72">
        <f t="shared" si="741"/>
        <v>0</v>
      </c>
      <c r="AC1277" s="72">
        <f t="shared" si="742"/>
        <v>0</v>
      </c>
      <c r="AD1277" s="73">
        <f t="shared" si="743"/>
        <v>0</v>
      </c>
      <c r="AE1277" s="73">
        <f t="shared" si="744"/>
        <v>0</v>
      </c>
      <c r="AF1277" s="1">
        <f t="shared" si="731"/>
        <v>0</v>
      </c>
      <c r="AH1277" s="1" t="str">
        <f t="shared" si="732"/>
        <v>No</v>
      </c>
    </row>
    <row r="1278" spans="1:34" hidden="1" x14ac:dyDescent="0.2">
      <c r="A1278" s="88">
        <v>1.459E-3</v>
      </c>
      <c r="B1278" s="4">
        <f t="shared" si="733"/>
        <v>1.459E-3</v>
      </c>
      <c r="C1278"/>
      <c r="D1278" s="213"/>
      <c r="E1278" s="44" t="s">
        <v>21</v>
      </c>
      <c r="F1278" s="14">
        <f t="shared" si="736"/>
        <v>0</v>
      </c>
      <c r="G1278" s="14">
        <f t="shared" si="737"/>
        <v>0</v>
      </c>
      <c r="H1278" s="101" t="str">
        <f>IF(ISNA(VLOOKUP(C1278,[1]Sheet1!$J$2:$J$2999,1,FALSE)),"No","Yes")</f>
        <v>No</v>
      </c>
      <c r="I1278" s="72">
        <f t="shared" si="745"/>
        <v>0</v>
      </c>
      <c r="J1278" s="72">
        <f t="shared" si="746"/>
        <v>0</v>
      </c>
      <c r="K1278" s="72">
        <f t="shared" si="747"/>
        <v>0</v>
      </c>
      <c r="L1278" s="72">
        <f t="shared" si="748"/>
        <v>0</v>
      </c>
      <c r="M1278" s="72">
        <f t="shared" si="749"/>
        <v>0</v>
      </c>
      <c r="N1278" s="72">
        <f t="shared" si="750"/>
        <v>0</v>
      </c>
      <c r="O1278" s="72">
        <f t="shared" si="734"/>
        <v>0</v>
      </c>
      <c r="Q1278" s="73">
        <f t="shared" si="751"/>
        <v>0</v>
      </c>
      <c r="R1278" s="73">
        <f t="shared" si="752"/>
        <v>0</v>
      </c>
      <c r="S1278" s="73">
        <f t="shared" si="753"/>
        <v>0</v>
      </c>
      <c r="T1278" s="73">
        <f t="shared" si="754"/>
        <v>0</v>
      </c>
      <c r="U1278" s="73">
        <f t="shared" si="755"/>
        <v>0</v>
      </c>
      <c r="V1278" s="73">
        <f t="shared" si="756"/>
        <v>0</v>
      </c>
      <c r="W1278" s="73">
        <f t="shared" si="735"/>
        <v>0</v>
      </c>
      <c r="Y1278" s="72">
        <f t="shared" si="738"/>
        <v>0</v>
      </c>
      <c r="Z1278" s="73">
        <f t="shared" si="739"/>
        <v>0</v>
      </c>
      <c r="AA1278" s="58">
        <f t="shared" si="740"/>
        <v>0</v>
      </c>
      <c r="AB1278" s="72">
        <f t="shared" si="741"/>
        <v>0</v>
      </c>
      <c r="AC1278" s="72">
        <f t="shared" si="742"/>
        <v>0</v>
      </c>
      <c r="AD1278" s="73">
        <f t="shared" si="743"/>
        <v>0</v>
      </c>
      <c r="AE1278" s="73">
        <f t="shared" si="744"/>
        <v>0</v>
      </c>
      <c r="AF1278" s="1">
        <f t="shared" si="731"/>
        <v>0</v>
      </c>
      <c r="AH1278" s="1" t="str">
        <f t="shared" si="732"/>
        <v>No</v>
      </c>
    </row>
    <row r="1279" spans="1:34" hidden="1" x14ac:dyDescent="0.2">
      <c r="A1279" s="88">
        <v>1.4599999999999999E-3</v>
      </c>
      <c r="B1279" s="4">
        <f t="shared" si="733"/>
        <v>1.4599999999999999E-3</v>
      </c>
      <c r="C1279"/>
      <c r="D1279" s="213"/>
      <c r="E1279" s="44" t="s">
        <v>21</v>
      </c>
      <c r="F1279" s="14">
        <f t="shared" si="736"/>
        <v>0</v>
      </c>
      <c r="G1279" s="14">
        <f t="shared" si="737"/>
        <v>0</v>
      </c>
      <c r="H1279" s="101" t="str">
        <f>IF(ISNA(VLOOKUP(C1279,[1]Sheet1!$J$2:$J$2999,1,FALSE)),"No","Yes")</f>
        <v>No</v>
      </c>
      <c r="I1279" s="72">
        <f t="shared" si="745"/>
        <v>0</v>
      </c>
      <c r="J1279" s="72">
        <f t="shared" si="746"/>
        <v>0</v>
      </c>
      <c r="K1279" s="72">
        <f t="shared" si="747"/>
        <v>0</v>
      </c>
      <c r="L1279" s="72">
        <f t="shared" si="748"/>
        <v>0</v>
      </c>
      <c r="M1279" s="72">
        <f t="shared" si="749"/>
        <v>0</v>
      </c>
      <c r="N1279" s="72">
        <f t="shared" si="750"/>
        <v>0</v>
      </c>
      <c r="O1279" s="72">
        <f t="shared" si="734"/>
        <v>0</v>
      </c>
      <c r="Q1279" s="73">
        <f t="shared" si="751"/>
        <v>0</v>
      </c>
      <c r="R1279" s="73">
        <f t="shared" si="752"/>
        <v>0</v>
      </c>
      <c r="S1279" s="73">
        <f t="shared" si="753"/>
        <v>0</v>
      </c>
      <c r="T1279" s="73">
        <f t="shared" si="754"/>
        <v>0</v>
      </c>
      <c r="U1279" s="73">
        <f t="shared" si="755"/>
        <v>0</v>
      </c>
      <c r="V1279" s="73">
        <f t="shared" si="756"/>
        <v>0</v>
      </c>
      <c r="W1279" s="73">
        <f t="shared" si="735"/>
        <v>0</v>
      </c>
      <c r="Y1279" s="72">
        <f t="shared" si="738"/>
        <v>0</v>
      </c>
      <c r="Z1279" s="73">
        <f t="shared" si="739"/>
        <v>0</v>
      </c>
      <c r="AA1279" s="58">
        <f t="shared" si="740"/>
        <v>0</v>
      </c>
      <c r="AB1279" s="72">
        <f t="shared" si="741"/>
        <v>0</v>
      </c>
      <c r="AC1279" s="72">
        <f t="shared" si="742"/>
        <v>0</v>
      </c>
      <c r="AD1279" s="73">
        <f t="shared" si="743"/>
        <v>0</v>
      </c>
      <c r="AE1279" s="73">
        <f t="shared" si="744"/>
        <v>0</v>
      </c>
      <c r="AF1279" s="1">
        <f t="shared" si="731"/>
        <v>0</v>
      </c>
      <c r="AH1279" s="1" t="str">
        <f t="shared" si="732"/>
        <v>No</v>
      </c>
    </row>
    <row r="1280" spans="1:34" hidden="1" x14ac:dyDescent="0.2">
      <c r="A1280" s="88">
        <v>1.4610000000000001E-3</v>
      </c>
      <c r="B1280" s="4">
        <f t="shared" si="733"/>
        <v>1.4610000000000001E-3</v>
      </c>
      <c r="C1280"/>
      <c r="D1280" s="213"/>
      <c r="E1280" s="44" t="s">
        <v>21</v>
      </c>
      <c r="F1280" s="14">
        <f t="shared" si="736"/>
        <v>0</v>
      </c>
      <c r="G1280" s="14">
        <f t="shared" si="737"/>
        <v>0</v>
      </c>
      <c r="H1280" s="101" t="str">
        <f>IF(ISNA(VLOOKUP(C1280,[1]Sheet1!$J$2:$J$2999,1,FALSE)),"No","Yes")</f>
        <v>No</v>
      </c>
      <c r="I1280" s="72">
        <f t="shared" si="745"/>
        <v>0</v>
      </c>
      <c r="J1280" s="72">
        <f t="shared" si="746"/>
        <v>0</v>
      </c>
      <c r="K1280" s="72">
        <f t="shared" si="747"/>
        <v>0</v>
      </c>
      <c r="L1280" s="72">
        <f t="shared" si="748"/>
        <v>0</v>
      </c>
      <c r="M1280" s="72">
        <f t="shared" si="749"/>
        <v>0</v>
      </c>
      <c r="N1280" s="72">
        <f t="shared" si="750"/>
        <v>0</v>
      </c>
      <c r="O1280" s="72">
        <f t="shared" si="734"/>
        <v>0</v>
      </c>
      <c r="Q1280" s="73">
        <f t="shared" si="751"/>
        <v>0</v>
      </c>
      <c r="R1280" s="73">
        <f t="shared" si="752"/>
        <v>0</v>
      </c>
      <c r="S1280" s="73">
        <f t="shared" si="753"/>
        <v>0</v>
      </c>
      <c r="T1280" s="73">
        <f t="shared" si="754"/>
        <v>0</v>
      </c>
      <c r="U1280" s="73">
        <f t="shared" si="755"/>
        <v>0</v>
      </c>
      <c r="V1280" s="73">
        <f t="shared" si="756"/>
        <v>0</v>
      </c>
      <c r="W1280" s="73">
        <f t="shared" si="735"/>
        <v>0</v>
      </c>
      <c r="Y1280" s="72">
        <f t="shared" si="738"/>
        <v>0</v>
      </c>
      <c r="Z1280" s="73">
        <f t="shared" si="739"/>
        <v>0</v>
      </c>
      <c r="AA1280" s="58">
        <f t="shared" si="740"/>
        <v>0</v>
      </c>
      <c r="AB1280" s="72">
        <f t="shared" si="741"/>
        <v>0</v>
      </c>
      <c r="AC1280" s="72">
        <f t="shared" si="742"/>
        <v>0</v>
      </c>
      <c r="AD1280" s="73">
        <f t="shared" si="743"/>
        <v>0</v>
      </c>
      <c r="AE1280" s="73">
        <f t="shared" si="744"/>
        <v>0</v>
      </c>
      <c r="AF1280" s="1">
        <f t="shared" si="731"/>
        <v>0</v>
      </c>
      <c r="AH1280" s="1" t="str">
        <f t="shared" si="732"/>
        <v>No</v>
      </c>
    </row>
    <row r="1281" spans="1:34" hidden="1" x14ac:dyDescent="0.2">
      <c r="A1281" s="88">
        <v>1.462E-3</v>
      </c>
      <c r="B1281" s="4">
        <f t="shared" si="733"/>
        <v>1.462E-3</v>
      </c>
      <c r="C1281"/>
      <c r="D1281" s="213"/>
      <c r="E1281" s="44" t="s">
        <v>21</v>
      </c>
      <c r="F1281" s="14">
        <f t="shared" si="736"/>
        <v>0</v>
      </c>
      <c r="G1281" s="14">
        <f t="shared" si="737"/>
        <v>0</v>
      </c>
      <c r="H1281" s="101" t="str">
        <f>IF(ISNA(VLOOKUP(C1281,[1]Sheet1!$J$2:$J$2999,1,FALSE)),"No","Yes")</f>
        <v>No</v>
      </c>
      <c r="I1281" s="72">
        <f t="shared" si="745"/>
        <v>0</v>
      </c>
      <c r="J1281" s="72">
        <f t="shared" si="746"/>
        <v>0</v>
      </c>
      <c r="K1281" s="72">
        <f t="shared" si="747"/>
        <v>0</v>
      </c>
      <c r="L1281" s="72">
        <f t="shared" si="748"/>
        <v>0</v>
      </c>
      <c r="M1281" s="72">
        <f t="shared" si="749"/>
        <v>0</v>
      </c>
      <c r="N1281" s="72">
        <f t="shared" si="750"/>
        <v>0</v>
      </c>
      <c r="O1281" s="72">
        <f t="shared" si="734"/>
        <v>0</v>
      </c>
      <c r="Q1281" s="73">
        <f t="shared" si="751"/>
        <v>0</v>
      </c>
      <c r="R1281" s="73">
        <f t="shared" si="752"/>
        <v>0</v>
      </c>
      <c r="S1281" s="73">
        <f t="shared" si="753"/>
        <v>0</v>
      </c>
      <c r="T1281" s="73">
        <f t="shared" si="754"/>
        <v>0</v>
      </c>
      <c r="U1281" s="73">
        <f t="shared" si="755"/>
        <v>0</v>
      </c>
      <c r="V1281" s="73">
        <f t="shared" si="756"/>
        <v>0</v>
      </c>
      <c r="W1281" s="73">
        <f t="shared" si="735"/>
        <v>0</v>
      </c>
      <c r="Y1281" s="72">
        <f t="shared" si="738"/>
        <v>0</v>
      </c>
      <c r="Z1281" s="73">
        <f t="shared" si="739"/>
        <v>0</v>
      </c>
      <c r="AA1281" s="58">
        <f t="shared" si="740"/>
        <v>0</v>
      </c>
      <c r="AB1281" s="72">
        <f t="shared" si="741"/>
        <v>0</v>
      </c>
      <c r="AC1281" s="72">
        <f t="shared" si="742"/>
        <v>0</v>
      </c>
      <c r="AD1281" s="73">
        <f t="shared" si="743"/>
        <v>0</v>
      </c>
      <c r="AE1281" s="73">
        <f t="shared" si="744"/>
        <v>0</v>
      </c>
      <c r="AF1281" s="1">
        <f t="shared" ref="AF1281:AF1344" si="757">IF(H1281="NO",SUM(AA1281:AE1281)-E$2,SUM(AA1281:AE1281))</f>
        <v>0</v>
      </c>
      <c r="AH1281" s="1" t="str">
        <f t="shared" si="732"/>
        <v>No</v>
      </c>
    </row>
    <row r="1282" spans="1:34" hidden="1" x14ac:dyDescent="0.2">
      <c r="A1282" s="88">
        <v>1.4629999999999999E-3</v>
      </c>
      <c r="B1282" s="4">
        <f t="shared" si="733"/>
        <v>1.4629999999999999E-3</v>
      </c>
      <c r="C1282"/>
      <c r="D1282" s="213"/>
      <c r="E1282" s="44" t="s">
        <v>21</v>
      </c>
      <c r="F1282" s="14">
        <f t="shared" si="736"/>
        <v>0</v>
      </c>
      <c r="G1282" s="14">
        <f t="shared" si="737"/>
        <v>0</v>
      </c>
      <c r="H1282" s="101" t="str">
        <f>IF(ISNA(VLOOKUP(C1282,[1]Sheet1!$J$2:$J$2999,1,FALSE)),"No","Yes")</f>
        <v>No</v>
      </c>
      <c r="I1282" s="72">
        <f t="shared" si="745"/>
        <v>0</v>
      </c>
      <c r="J1282" s="72">
        <f t="shared" si="746"/>
        <v>0</v>
      </c>
      <c r="K1282" s="72">
        <f t="shared" si="747"/>
        <v>0</v>
      </c>
      <c r="L1282" s="72">
        <f t="shared" si="748"/>
        <v>0</v>
      </c>
      <c r="M1282" s="72">
        <f t="shared" si="749"/>
        <v>0</v>
      </c>
      <c r="N1282" s="72">
        <f t="shared" si="750"/>
        <v>0</v>
      </c>
      <c r="O1282" s="72">
        <f t="shared" si="734"/>
        <v>0</v>
      </c>
      <c r="Q1282" s="73">
        <f t="shared" si="751"/>
        <v>0</v>
      </c>
      <c r="R1282" s="73">
        <f t="shared" si="752"/>
        <v>0</v>
      </c>
      <c r="S1282" s="73">
        <f t="shared" si="753"/>
        <v>0</v>
      </c>
      <c r="T1282" s="73">
        <f t="shared" si="754"/>
        <v>0</v>
      </c>
      <c r="U1282" s="73">
        <f t="shared" si="755"/>
        <v>0</v>
      </c>
      <c r="V1282" s="73">
        <f t="shared" si="756"/>
        <v>0</v>
      </c>
      <c r="W1282" s="73">
        <f t="shared" si="735"/>
        <v>0</v>
      </c>
      <c r="Y1282" s="72">
        <f t="shared" si="738"/>
        <v>0</v>
      </c>
      <c r="Z1282" s="73">
        <f t="shared" si="739"/>
        <v>0</v>
      </c>
      <c r="AA1282" s="58">
        <f t="shared" si="740"/>
        <v>0</v>
      </c>
      <c r="AB1282" s="72">
        <f t="shared" si="741"/>
        <v>0</v>
      </c>
      <c r="AC1282" s="72">
        <f t="shared" si="742"/>
        <v>0</v>
      </c>
      <c r="AD1282" s="73">
        <f t="shared" si="743"/>
        <v>0</v>
      </c>
      <c r="AE1282" s="73">
        <f t="shared" si="744"/>
        <v>0</v>
      </c>
      <c r="AF1282" s="1">
        <f t="shared" si="757"/>
        <v>0</v>
      </c>
      <c r="AH1282" s="1" t="str">
        <f t="shared" si="732"/>
        <v>No</v>
      </c>
    </row>
    <row r="1283" spans="1:34" hidden="1" x14ac:dyDescent="0.2">
      <c r="A1283" s="88">
        <v>1.464E-3</v>
      </c>
      <c r="B1283" s="4">
        <f t="shared" si="733"/>
        <v>1.464E-3</v>
      </c>
      <c r="C1283"/>
      <c r="D1283" s="213"/>
      <c r="E1283" s="44" t="s">
        <v>21</v>
      </c>
      <c r="F1283" s="14">
        <f t="shared" si="736"/>
        <v>0</v>
      </c>
      <c r="G1283" s="14">
        <f t="shared" si="737"/>
        <v>0</v>
      </c>
      <c r="H1283" s="101" t="str">
        <f>IF(ISNA(VLOOKUP(C1283,[1]Sheet1!$J$2:$J$2999,1,FALSE)),"No","Yes")</f>
        <v>No</v>
      </c>
      <c r="I1283" s="72">
        <f t="shared" si="745"/>
        <v>0</v>
      </c>
      <c r="J1283" s="72">
        <f t="shared" si="746"/>
        <v>0</v>
      </c>
      <c r="K1283" s="72">
        <f t="shared" si="747"/>
        <v>0</v>
      </c>
      <c r="L1283" s="72">
        <f t="shared" si="748"/>
        <v>0</v>
      </c>
      <c r="M1283" s="72">
        <f t="shared" si="749"/>
        <v>0</v>
      </c>
      <c r="N1283" s="72">
        <f t="shared" si="750"/>
        <v>0</v>
      </c>
      <c r="O1283" s="72">
        <f t="shared" si="734"/>
        <v>0</v>
      </c>
      <c r="Q1283" s="73">
        <f t="shared" si="751"/>
        <v>0</v>
      </c>
      <c r="R1283" s="73">
        <f t="shared" si="752"/>
        <v>0</v>
      </c>
      <c r="S1283" s="73">
        <f t="shared" si="753"/>
        <v>0</v>
      </c>
      <c r="T1283" s="73">
        <f t="shared" si="754"/>
        <v>0</v>
      </c>
      <c r="U1283" s="73">
        <f t="shared" si="755"/>
        <v>0</v>
      </c>
      <c r="V1283" s="73">
        <f t="shared" si="756"/>
        <v>0</v>
      </c>
      <c r="W1283" s="73">
        <f t="shared" si="735"/>
        <v>0</v>
      </c>
      <c r="Y1283" s="72">
        <f t="shared" si="738"/>
        <v>0</v>
      </c>
      <c r="Z1283" s="73">
        <f t="shared" si="739"/>
        <v>0</v>
      </c>
      <c r="AA1283" s="58">
        <f t="shared" si="740"/>
        <v>0</v>
      </c>
      <c r="AB1283" s="72">
        <f t="shared" si="741"/>
        <v>0</v>
      </c>
      <c r="AC1283" s="72">
        <f t="shared" si="742"/>
        <v>0</v>
      </c>
      <c r="AD1283" s="73">
        <f t="shared" si="743"/>
        <v>0</v>
      </c>
      <c r="AE1283" s="73">
        <f t="shared" si="744"/>
        <v>0</v>
      </c>
      <c r="AF1283" s="1">
        <f t="shared" si="757"/>
        <v>0</v>
      </c>
      <c r="AH1283" s="1" t="str">
        <f t="shared" si="732"/>
        <v>No</v>
      </c>
    </row>
    <row r="1284" spans="1:34" hidden="1" x14ac:dyDescent="0.2">
      <c r="A1284" s="88">
        <v>1.4649999999999999E-3</v>
      </c>
      <c r="B1284" s="4">
        <f t="shared" si="733"/>
        <v>1.4649999999999999E-3</v>
      </c>
      <c r="C1284"/>
      <c r="D1284" s="213"/>
      <c r="E1284" s="44" t="s">
        <v>21</v>
      </c>
      <c r="F1284" s="14">
        <f t="shared" si="736"/>
        <v>0</v>
      </c>
      <c r="G1284" s="14">
        <f t="shared" si="737"/>
        <v>0</v>
      </c>
      <c r="H1284" s="101" t="str">
        <f>IF(ISNA(VLOOKUP(C1284,[1]Sheet1!$J$2:$J$2999,1,FALSE)),"No","Yes")</f>
        <v>No</v>
      </c>
      <c r="I1284" s="72">
        <f t="shared" si="745"/>
        <v>0</v>
      </c>
      <c r="J1284" s="72">
        <f t="shared" si="746"/>
        <v>0</v>
      </c>
      <c r="K1284" s="72">
        <f t="shared" si="747"/>
        <v>0</v>
      </c>
      <c r="L1284" s="72">
        <f t="shared" si="748"/>
        <v>0</v>
      </c>
      <c r="M1284" s="72">
        <f t="shared" si="749"/>
        <v>0</v>
      </c>
      <c r="N1284" s="72">
        <f t="shared" si="750"/>
        <v>0</v>
      </c>
      <c r="O1284" s="72">
        <f t="shared" si="734"/>
        <v>0</v>
      </c>
      <c r="Q1284" s="73">
        <f t="shared" si="751"/>
        <v>0</v>
      </c>
      <c r="R1284" s="73">
        <f t="shared" si="752"/>
        <v>0</v>
      </c>
      <c r="S1284" s="73">
        <f t="shared" si="753"/>
        <v>0</v>
      </c>
      <c r="T1284" s="73">
        <f t="shared" si="754"/>
        <v>0</v>
      </c>
      <c r="U1284" s="73">
        <f t="shared" si="755"/>
        <v>0</v>
      </c>
      <c r="V1284" s="73">
        <f t="shared" si="756"/>
        <v>0</v>
      </c>
      <c r="W1284" s="73">
        <f t="shared" si="735"/>
        <v>0</v>
      </c>
      <c r="Y1284" s="72">
        <f t="shared" si="738"/>
        <v>0</v>
      </c>
      <c r="Z1284" s="73">
        <f t="shared" si="739"/>
        <v>0</v>
      </c>
      <c r="AA1284" s="58">
        <f t="shared" si="740"/>
        <v>0</v>
      </c>
      <c r="AB1284" s="72">
        <f t="shared" si="741"/>
        <v>0</v>
      </c>
      <c r="AC1284" s="72">
        <f t="shared" si="742"/>
        <v>0</v>
      </c>
      <c r="AD1284" s="73">
        <f t="shared" si="743"/>
        <v>0</v>
      </c>
      <c r="AE1284" s="73">
        <f t="shared" si="744"/>
        <v>0</v>
      </c>
      <c r="AF1284" s="1">
        <f t="shared" si="757"/>
        <v>0</v>
      </c>
      <c r="AH1284" s="1" t="str">
        <f t="shared" si="732"/>
        <v>No</v>
      </c>
    </row>
    <row r="1285" spans="1:34" hidden="1" x14ac:dyDescent="0.2">
      <c r="A1285" s="88">
        <v>1.4660000000000001E-3</v>
      </c>
      <c r="B1285" s="4">
        <f t="shared" si="733"/>
        <v>1.4660000000000001E-3</v>
      </c>
      <c r="C1285"/>
      <c r="D1285" s="213"/>
      <c r="E1285" s="44" t="s">
        <v>21</v>
      </c>
      <c r="F1285" s="14">
        <f t="shared" si="736"/>
        <v>0</v>
      </c>
      <c r="G1285" s="14">
        <f t="shared" si="737"/>
        <v>0</v>
      </c>
      <c r="H1285" s="101" t="str">
        <f>IF(ISNA(VLOOKUP(C1285,[1]Sheet1!$J$2:$J$2999,1,FALSE)),"No","Yes")</f>
        <v>No</v>
      </c>
      <c r="I1285" s="72">
        <f t="shared" si="745"/>
        <v>0</v>
      </c>
      <c r="J1285" s="72">
        <f t="shared" si="746"/>
        <v>0</v>
      </c>
      <c r="K1285" s="72">
        <f t="shared" si="747"/>
        <v>0</v>
      </c>
      <c r="L1285" s="72">
        <f t="shared" si="748"/>
        <v>0</v>
      </c>
      <c r="M1285" s="72">
        <f t="shared" si="749"/>
        <v>0</v>
      </c>
      <c r="N1285" s="72">
        <f t="shared" si="750"/>
        <v>0</v>
      </c>
      <c r="O1285" s="72">
        <f t="shared" si="734"/>
        <v>0</v>
      </c>
      <c r="Q1285" s="73">
        <f t="shared" si="751"/>
        <v>0</v>
      </c>
      <c r="R1285" s="73">
        <f t="shared" si="752"/>
        <v>0</v>
      </c>
      <c r="S1285" s="73">
        <f t="shared" si="753"/>
        <v>0</v>
      </c>
      <c r="T1285" s="73">
        <f t="shared" si="754"/>
        <v>0</v>
      </c>
      <c r="U1285" s="73">
        <f t="shared" si="755"/>
        <v>0</v>
      </c>
      <c r="V1285" s="73">
        <f t="shared" si="756"/>
        <v>0</v>
      </c>
      <c r="W1285" s="73">
        <f t="shared" si="735"/>
        <v>0</v>
      </c>
      <c r="Y1285" s="72">
        <f t="shared" si="738"/>
        <v>0</v>
      </c>
      <c r="Z1285" s="73">
        <f t="shared" si="739"/>
        <v>0</v>
      </c>
      <c r="AA1285" s="58">
        <f t="shared" si="740"/>
        <v>0</v>
      </c>
      <c r="AB1285" s="72">
        <f t="shared" si="741"/>
        <v>0</v>
      </c>
      <c r="AC1285" s="72">
        <f t="shared" si="742"/>
        <v>0</v>
      </c>
      <c r="AD1285" s="73">
        <f t="shared" si="743"/>
        <v>0</v>
      </c>
      <c r="AE1285" s="73">
        <f t="shared" si="744"/>
        <v>0</v>
      </c>
      <c r="AF1285" s="1">
        <f t="shared" si="757"/>
        <v>0</v>
      </c>
      <c r="AH1285" s="1" t="str">
        <f t="shared" ref="AH1285:AH1348" si="758">IF(ISERROR(VLOOKUP(D1285,AI$12:AI$100,1,FALSE)),"No","Yes")</f>
        <v>No</v>
      </c>
    </row>
    <row r="1286" spans="1:34" hidden="1" x14ac:dyDescent="0.2">
      <c r="A1286" s="88">
        <v>1.467E-3</v>
      </c>
      <c r="B1286" s="4">
        <f t="shared" si="733"/>
        <v>1.467E-3</v>
      </c>
      <c r="C1286"/>
      <c r="D1286" s="213"/>
      <c r="E1286" s="44" t="s">
        <v>21</v>
      </c>
      <c r="F1286" s="14">
        <f t="shared" si="736"/>
        <v>0</v>
      </c>
      <c r="G1286" s="14">
        <f t="shared" si="737"/>
        <v>0</v>
      </c>
      <c r="H1286" s="101" t="str">
        <f>IF(ISNA(VLOOKUP(C1286,[1]Sheet1!$J$2:$J$2999,1,FALSE)),"No","Yes")</f>
        <v>No</v>
      </c>
      <c r="I1286" s="72">
        <f t="shared" si="745"/>
        <v>0</v>
      </c>
      <c r="J1286" s="72">
        <f t="shared" si="746"/>
        <v>0</v>
      </c>
      <c r="K1286" s="72">
        <f t="shared" si="747"/>
        <v>0</v>
      </c>
      <c r="L1286" s="72">
        <f t="shared" si="748"/>
        <v>0</v>
      </c>
      <c r="M1286" s="72">
        <f t="shared" si="749"/>
        <v>0</v>
      </c>
      <c r="N1286" s="72">
        <f t="shared" si="750"/>
        <v>0</v>
      </c>
      <c r="O1286" s="72">
        <f t="shared" si="734"/>
        <v>0</v>
      </c>
      <c r="Q1286" s="73">
        <f t="shared" si="751"/>
        <v>0</v>
      </c>
      <c r="R1286" s="73">
        <f t="shared" si="752"/>
        <v>0</v>
      </c>
      <c r="S1286" s="73">
        <f t="shared" si="753"/>
        <v>0</v>
      </c>
      <c r="T1286" s="73">
        <f t="shared" si="754"/>
        <v>0</v>
      </c>
      <c r="U1286" s="73">
        <f t="shared" si="755"/>
        <v>0</v>
      </c>
      <c r="V1286" s="73">
        <f t="shared" si="756"/>
        <v>0</v>
      </c>
      <c r="W1286" s="73">
        <f t="shared" si="735"/>
        <v>0</v>
      </c>
      <c r="Y1286" s="72">
        <f t="shared" si="738"/>
        <v>0</v>
      </c>
      <c r="Z1286" s="73">
        <f t="shared" si="739"/>
        <v>0</v>
      </c>
      <c r="AA1286" s="58">
        <f t="shared" si="740"/>
        <v>0</v>
      </c>
      <c r="AB1286" s="72">
        <f t="shared" si="741"/>
        <v>0</v>
      </c>
      <c r="AC1286" s="72">
        <f t="shared" si="742"/>
        <v>0</v>
      </c>
      <c r="AD1286" s="73">
        <f t="shared" si="743"/>
        <v>0</v>
      </c>
      <c r="AE1286" s="73">
        <f t="shared" si="744"/>
        <v>0</v>
      </c>
      <c r="AF1286" s="1">
        <f t="shared" si="757"/>
        <v>0</v>
      </c>
      <c r="AH1286" s="1" t="str">
        <f t="shared" si="758"/>
        <v>No</v>
      </c>
    </row>
    <row r="1287" spans="1:34" hidden="1" x14ac:dyDescent="0.2">
      <c r="A1287" s="88">
        <v>1.4680000000000001E-3</v>
      </c>
      <c r="B1287" s="4">
        <f t="shared" si="733"/>
        <v>1.4680000000000001E-3</v>
      </c>
      <c r="C1287"/>
      <c r="D1287" s="213"/>
      <c r="E1287" s="44" t="s">
        <v>21</v>
      </c>
      <c r="F1287" s="14">
        <f t="shared" si="736"/>
        <v>0</v>
      </c>
      <c r="G1287" s="14">
        <f t="shared" si="737"/>
        <v>0</v>
      </c>
      <c r="H1287" s="101" t="str">
        <f>IF(ISNA(VLOOKUP(C1287,[1]Sheet1!$J$2:$J$2999,1,FALSE)),"No","Yes")</f>
        <v>No</v>
      </c>
      <c r="I1287" s="72">
        <f t="shared" si="745"/>
        <v>0</v>
      </c>
      <c r="J1287" s="72">
        <f t="shared" si="746"/>
        <v>0</v>
      </c>
      <c r="K1287" s="72">
        <f t="shared" si="747"/>
        <v>0</v>
      </c>
      <c r="L1287" s="72">
        <f t="shared" si="748"/>
        <v>0</v>
      </c>
      <c r="M1287" s="72">
        <f t="shared" si="749"/>
        <v>0</v>
      </c>
      <c r="N1287" s="72">
        <f t="shared" si="750"/>
        <v>0</v>
      </c>
      <c r="O1287" s="72">
        <f t="shared" si="734"/>
        <v>0</v>
      </c>
      <c r="Q1287" s="73">
        <f t="shared" si="751"/>
        <v>0</v>
      </c>
      <c r="R1287" s="73">
        <f t="shared" si="752"/>
        <v>0</v>
      </c>
      <c r="S1287" s="73">
        <f t="shared" si="753"/>
        <v>0</v>
      </c>
      <c r="T1287" s="73">
        <f t="shared" si="754"/>
        <v>0</v>
      </c>
      <c r="U1287" s="73">
        <f t="shared" si="755"/>
        <v>0</v>
      </c>
      <c r="V1287" s="73">
        <f t="shared" si="756"/>
        <v>0</v>
      </c>
      <c r="W1287" s="73">
        <f t="shared" si="735"/>
        <v>0</v>
      </c>
      <c r="Y1287" s="72">
        <f t="shared" si="738"/>
        <v>0</v>
      </c>
      <c r="Z1287" s="73">
        <f t="shared" si="739"/>
        <v>0</v>
      </c>
      <c r="AA1287" s="58">
        <f t="shared" si="740"/>
        <v>0</v>
      </c>
      <c r="AB1287" s="72">
        <f t="shared" si="741"/>
        <v>0</v>
      </c>
      <c r="AC1287" s="72">
        <f t="shared" si="742"/>
        <v>0</v>
      </c>
      <c r="AD1287" s="73">
        <f t="shared" si="743"/>
        <v>0</v>
      </c>
      <c r="AE1287" s="73">
        <f t="shared" si="744"/>
        <v>0</v>
      </c>
      <c r="AF1287" s="1">
        <f t="shared" si="757"/>
        <v>0</v>
      </c>
      <c r="AH1287" s="1" t="str">
        <f t="shared" si="758"/>
        <v>No</v>
      </c>
    </row>
    <row r="1288" spans="1:34" hidden="1" x14ac:dyDescent="0.2">
      <c r="A1288" s="88">
        <v>1.469E-3</v>
      </c>
      <c r="B1288" s="4">
        <f t="shared" si="733"/>
        <v>1.469E-3</v>
      </c>
      <c r="C1288"/>
      <c r="D1288" s="213"/>
      <c r="E1288" s="44" t="s">
        <v>21</v>
      </c>
      <c r="F1288" s="14">
        <f t="shared" si="736"/>
        <v>0</v>
      </c>
      <c r="G1288" s="14">
        <f t="shared" si="737"/>
        <v>0</v>
      </c>
      <c r="H1288" s="101" t="str">
        <f>IF(ISNA(VLOOKUP(C1288,[1]Sheet1!$J$2:$J$2999,1,FALSE)),"No","Yes")</f>
        <v>No</v>
      </c>
      <c r="I1288" s="72">
        <f t="shared" si="745"/>
        <v>0</v>
      </c>
      <c r="J1288" s="72">
        <f t="shared" si="746"/>
        <v>0</v>
      </c>
      <c r="K1288" s="72">
        <f t="shared" si="747"/>
        <v>0</v>
      </c>
      <c r="L1288" s="72">
        <f t="shared" si="748"/>
        <v>0</v>
      </c>
      <c r="M1288" s="72">
        <f t="shared" si="749"/>
        <v>0</v>
      </c>
      <c r="N1288" s="72">
        <f t="shared" si="750"/>
        <v>0</v>
      </c>
      <c r="O1288" s="72">
        <f t="shared" si="734"/>
        <v>0</v>
      </c>
      <c r="Q1288" s="73">
        <f t="shared" si="751"/>
        <v>0</v>
      </c>
      <c r="R1288" s="73">
        <f t="shared" si="752"/>
        <v>0</v>
      </c>
      <c r="S1288" s="73">
        <f t="shared" si="753"/>
        <v>0</v>
      </c>
      <c r="T1288" s="73">
        <f t="shared" si="754"/>
        <v>0</v>
      </c>
      <c r="U1288" s="73">
        <f t="shared" si="755"/>
        <v>0</v>
      </c>
      <c r="V1288" s="73">
        <f t="shared" si="756"/>
        <v>0</v>
      </c>
      <c r="W1288" s="73">
        <f t="shared" si="735"/>
        <v>0</v>
      </c>
      <c r="Y1288" s="72">
        <f t="shared" si="738"/>
        <v>0</v>
      </c>
      <c r="Z1288" s="73">
        <f t="shared" si="739"/>
        <v>0</v>
      </c>
      <c r="AA1288" s="58">
        <f t="shared" si="740"/>
        <v>0</v>
      </c>
      <c r="AB1288" s="72">
        <f t="shared" si="741"/>
        <v>0</v>
      </c>
      <c r="AC1288" s="72">
        <f t="shared" si="742"/>
        <v>0</v>
      </c>
      <c r="AD1288" s="73">
        <f t="shared" si="743"/>
        <v>0</v>
      </c>
      <c r="AE1288" s="73">
        <f t="shared" si="744"/>
        <v>0</v>
      </c>
      <c r="AF1288" s="1">
        <f t="shared" si="757"/>
        <v>0</v>
      </c>
      <c r="AH1288" s="1" t="str">
        <f t="shared" si="758"/>
        <v>No</v>
      </c>
    </row>
    <row r="1289" spans="1:34" hidden="1" x14ac:dyDescent="0.2">
      <c r="A1289" s="88">
        <v>1.47E-3</v>
      </c>
      <c r="B1289" s="4">
        <f t="shared" si="733"/>
        <v>1.47E-3</v>
      </c>
      <c r="C1289"/>
      <c r="D1289" s="213"/>
      <c r="E1289" s="44" t="s">
        <v>21</v>
      </c>
      <c r="F1289" s="14">
        <f t="shared" si="736"/>
        <v>0</v>
      </c>
      <c r="G1289" s="14">
        <f t="shared" si="737"/>
        <v>0</v>
      </c>
      <c r="H1289" s="101" t="str">
        <f>IF(ISNA(VLOOKUP(C1289,[1]Sheet1!$J$2:$J$2999,1,FALSE)),"No","Yes")</f>
        <v>No</v>
      </c>
      <c r="I1289" s="72">
        <f t="shared" si="745"/>
        <v>0</v>
      </c>
      <c r="J1289" s="72">
        <f t="shared" si="746"/>
        <v>0</v>
      </c>
      <c r="K1289" s="72">
        <f t="shared" si="747"/>
        <v>0</v>
      </c>
      <c r="L1289" s="72">
        <f t="shared" si="748"/>
        <v>0</v>
      </c>
      <c r="M1289" s="72">
        <f t="shared" si="749"/>
        <v>0</v>
      </c>
      <c r="N1289" s="72">
        <f t="shared" si="750"/>
        <v>0</v>
      </c>
      <c r="O1289" s="72">
        <f t="shared" si="734"/>
        <v>0</v>
      </c>
      <c r="Q1289" s="73">
        <f t="shared" si="751"/>
        <v>0</v>
      </c>
      <c r="R1289" s="73">
        <f t="shared" si="752"/>
        <v>0</v>
      </c>
      <c r="S1289" s="73">
        <f t="shared" si="753"/>
        <v>0</v>
      </c>
      <c r="T1289" s="73">
        <f t="shared" si="754"/>
        <v>0</v>
      </c>
      <c r="U1289" s="73">
        <f t="shared" si="755"/>
        <v>0</v>
      </c>
      <c r="V1289" s="73">
        <f t="shared" si="756"/>
        <v>0</v>
      </c>
      <c r="W1289" s="73">
        <f t="shared" si="735"/>
        <v>0</v>
      </c>
      <c r="Y1289" s="72">
        <f t="shared" si="738"/>
        <v>0</v>
      </c>
      <c r="Z1289" s="73">
        <f t="shared" si="739"/>
        <v>0</v>
      </c>
      <c r="AA1289" s="58">
        <f t="shared" si="740"/>
        <v>0</v>
      </c>
      <c r="AB1289" s="72">
        <f t="shared" si="741"/>
        <v>0</v>
      </c>
      <c r="AC1289" s="72">
        <f t="shared" si="742"/>
        <v>0</v>
      </c>
      <c r="AD1289" s="73">
        <f t="shared" si="743"/>
        <v>0</v>
      </c>
      <c r="AE1289" s="73">
        <f t="shared" si="744"/>
        <v>0</v>
      </c>
      <c r="AF1289" s="1">
        <f t="shared" si="757"/>
        <v>0</v>
      </c>
      <c r="AH1289" s="1" t="str">
        <f t="shared" si="758"/>
        <v>No</v>
      </c>
    </row>
    <row r="1290" spans="1:34" hidden="1" x14ac:dyDescent="0.2">
      <c r="A1290" s="88">
        <v>1.4710000000000001E-3</v>
      </c>
      <c r="B1290" s="4">
        <f t="shared" si="733"/>
        <v>1.4710000000000001E-3</v>
      </c>
      <c r="C1290"/>
      <c r="D1290" s="213"/>
      <c r="E1290" s="44" t="s">
        <v>21</v>
      </c>
      <c r="F1290" s="14">
        <f t="shared" si="736"/>
        <v>0</v>
      </c>
      <c r="G1290" s="14">
        <f t="shared" si="737"/>
        <v>0</v>
      </c>
      <c r="H1290" s="101" t="str">
        <f>IF(ISNA(VLOOKUP(C1290,[1]Sheet1!$J$2:$J$2999,1,FALSE)),"No","Yes")</f>
        <v>No</v>
      </c>
      <c r="I1290" s="72">
        <f t="shared" si="745"/>
        <v>0</v>
      </c>
      <c r="J1290" s="72">
        <f t="shared" si="746"/>
        <v>0</v>
      </c>
      <c r="K1290" s="72">
        <f t="shared" si="747"/>
        <v>0</v>
      </c>
      <c r="L1290" s="72">
        <f t="shared" si="748"/>
        <v>0</v>
      </c>
      <c r="M1290" s="72">
        <f t="shared" si="749"/>
        <v>0</v>
      </c>
      <c r="N1290" s="72">
        <f t="shared" si="750"/>
        <v>0</v>
      </c>
      <c r="O1290" s="72">
        <f t="shared" si="734"/>
        <v>0</v>
      </c>
      <c r="Q1290" s="73">
        <f t="shared" si="751"/>
        <v>0</v>
      </c>
      <c r="R1290" s="73">
        <f t="shared" si="752"/>
        <v>0</v>
      </c>
      <c r="S1290" s="73">
        <f t="shared" si="753"/>
        <v>0</v>
      </c>
      <c r="T1290" s="73">
        <f t="shared" si="754"/>
        <v>0</v>
      </c>
      <c r="U1290" s="73">
        <f t="shared" si="755"/>
        <v>0</v>
      </c>
      <c r="V1290" s="73">
        <f t="shared" si="756"/>
        <v>0</v>
      </c>
      <c r="W1290" s="73">
        <f t="shared" si="735"/>
        <v>0</v>
      </c>
      <c r="Y1290" s="72">
        <f t="shared" si="738"/>
        <v>0</v>
      </c>
      <c r="Z1290" s="73">
        <f t="shared" si="739"/>
        <v>0</v>
      </c>
      <c r="AA1290" s="58">
        <f t="shared" si="740"/>
        <v>0</v>
      </c>
      <c r="AB1290" s="72">
        <f t="shared" si="741"/>
        <v>0</v>
      </c>
      <c r="AC1290" s="72">
        <f t="shared" si="742"/>
        <v>0</v>
      </c>
      <c r="AD1290" s="73">
        <f t="shared" si="743"/>
        <v>0</v>
      </c>
      <c r="AE1290" s="73">
        <f t="shared" si="744"/>
        <v>0</v>
      </c>
      <c r="AF1290" s="1">
        <f t="shared" si="757"/>
        <v>0</v>
      </c>
      <c r="AH1290" s="1" t="str">
        <f t="shared" si="758"/>
        <v>No</v>
      </c>
    </row>
    <row r="1291" spans="1:34" hidden="1" x14ac:dyDescent="0.2">
      <c r="A1291" s="88">
        <v>1.472E-3</v>
      </c>
      <c r="B1291" s="4">
        <f t="shared" si="733"/>
        <v>1.472E-3</v>
      </c>
      <c r="C1291"/>
      <c r="D1291" s="213"/>
      <c r="E1291" s="44" t="s">
        <v>21</v>
      </c>
      <c r="F1291" s="14">
        <f t="shared" si="736"/>
        <v>0</v>
      </c>
      <c r="G1291" s="14">
        <f t="shared" si="737"/>
        <v>0</v>
      </c>
      <c r="H1291" s="101" t="str">
        <f>IF(ISNA(VLOOKUP(C1291,[1]Sheet1!$J$2:$J$2999,1,FALSE)),"No","Yes")</f>
        <v>No</v>
      </c>
      <c r="I1291" s="72">
        <f t="shared" si="745"/>
        <v>0</v>
      </c>
      <c r="J1291" s="72">
        <f t="shared" si="746"/>
        <v>0</v>
      </c>
      <c r="K1291" s="72">
        <f t="shared" si="747"/>
        <v>0</v>
      </c>
      <c r="L1291" s="72">
        <f t="shared" si="748"/>
        <v>0</v>
      </c>
      <c r="M1291" s="72">
        <f t="shared" si="749"/>
        <v>0</v>
      </c>
      <c r="N1291" s="72">
        <f t="shared" si="750"/>
        <v>0</v>
      </c>
      <c r="O1291" s="72">
        <f t="shared" si="734"/>
        <v>0</v>
      </c>
      <c r="Q1291" s="73">
        <f t="shared" si="751"/>
        <v>0</v>
      </c>
      <c r="R1291" s="73">
        <f t="shared" si="752"/>
        <v>0</v>
      </c>
      <c r="S1291" s="73">
        <f t="shared" si="753"/>
        <v>0</v>
      </c>
      <c r="T1291" s="73">
        <f t="shared" si="754"/>
        <v>0</v>
      </c>
      <c r="U1291" s="73">
        <f t="shared" si="755"/>
        <v>0</v>
      </c>
      <c r="V1291" s="73">
        <f t="shared" si="756"/>
        <v>0</v>
      </c>
      <c r="W1291" s="73">
        <f t="shared" si="735"/>
        <v>0</v>
      </c>
      <c r="Y1291" s="72">
        <f t="shared" si="738"/>
        <v>0</v>
      </c>
      <c r="Z1291" s="73">
        <f t="shared" si="739"/>
        <v>0</v>
      </c>
      <c r="AA1291" s="58">
        <f t="shared" si="740"/>
        <v>0</v>
      </c>
      <c r="AB1291" s="72">
        <f t="shared" si="741"/>
        <v>0</v>
      </c>
      <c r="AC1291" s="72">
        <f t="shared" si="742"/>
        <v>0</v>
      </c>
      <c r="AD1291" s="73">
        <f t="shared" si="743"/>
        <v>0</v>
      </c>
      <c r="AE1291" s="73">
        <f t="shared" si="744"/>
        <v>0</v>
      </c>
      <c r="AF1291" s="1">
        <f t="shared" si="757"/>
        <v>0</v>
      </c>
      <c r="AH1291" s="1" t="str">
        <f t="shared" si="758"/>
        <v>No</v>
      </c>
    </row>
    <row r="1292" spans="1:34" hidden="1" x14ac:dyDescent="0.2">
      <c r="A1292" s="88">
        <v>1.4729999999999999E-3</v>
      </c>
      <c r="B1292" s="4">
        <f t="shared" si="733"/>
        <v>1.4729999999999999E-3</v>
      </c>
      <c r="C1292"/>
      <c r="D1292" s="213"/>
      <c r="E1292" s="44" t="s">
        <v>21</v>
      </c>
      <c r="F1292" s="14">
        <f t="shared" si="736"/>
        <v>0</v>
      </c>
      <c r="G1292" s="14">
        <f t="shared" si="737"/>
        <v>0</v>
      </c>
      <c r="H1292" s="101" t="str">
        <f>IF(ISNA(VLOOKUP(C1292,[1]Sheet1!$J$2:$J$2999,1,FALSE)),"No","Yes")</f>
        <v>No</v>
      </c>
      <c r="I1292" s="72">
        <f t="shared" si="745"/>
        <v>0</v>
      </c>
      <c r="J1292" s="72">
        <f t="shared" si="746"/>
        <v>0</v>
      </c>
      <c r="K1292" s="72">
        <f t="shared" si="747"/>
        <v>0</v>
      </c>
      <c r="L1292" s="72">
        <f t="shared" si="748"/>
        <v>0</v>
      </c>
      <c r="M1292" s="72">
        <f t="shared" si="749"/>
        <v>0</v>
      </c>
      <c r="N1292" s="72">
        <f t="shared" si="750"/>
        <v>0</v>
      </c>
      <c r="O1292" s="72">
        <f t="shared" si="734"/>
        <v>0</v>
      </c>
      <c r="Q1292" s="73">
        <f t="shared" si="751"/>
        <v>0</v>
      </c>
      <c r="R1292" s="73">
        <f t="shared" si="752"/>
        <v>0</v>
      </c>
      <c r="S1292" s="73">
        <f t="shared" si="753"/>
        <v>0</v>
      </c>
      <c r="T1292" s="73">
        <f t="shared" si="754"/>
        <v>0</v>
      </c>
      <c r="U1292" s="73">
        <f t="shared" si="755"/>
        <v>0</v>
      </c>
      <c r="V1292" s="73">
        <f t="shared" si="756"/>
        <v>0</v>
      </c>
      <c r="W1292" s="73">
        <f t="shared" si="735"/>
        <v>0</v>
      </c>
      <c r="Y1292" s="72">
        <f t="shared" si="738"/>
        <v>0</v>
      </c>
      <c r="Z1292" s="73">
        <f t="shared" si="739"/>
        <v>0</v>
      </c>
      <c r="AA1292" s="58">
        <f t="shared" si="740"/>
        <v>0</v>
      </c>
      <c r="AB1292" s="72">
        <f t="shared" si="741"/>
        <v>0</v>
      </c>
      <c r="AC1292" s="72">
        <f t="shared" si="742"/>
        <v>0</v>
      </c>
      <c r="AD1292" s="73">
        <f t="shared" si="743"/>
        <v>0</v>
      </c>
      <c r="AE1292" s="73">
        <f t="shared" si="744"/>
        <v>0</v>
      </c>
      <c r="AF1292" s="1">
        <f t="shared" si="757"/>
        <v>0</v>
      </c>
      <c r="AH1292" s="1" t="str">
        <f t="shared" si="758"/>
        <v>No</v>
      </c>
    </row>
    <row r="1293" spans="1:34" hidden="1" x14ac:dyDescent="0.2">
      <c r="A1293" s="88">
        <v>1.474E-3</v>
      </c>
      <c r="B1293" s="4">
        <f t="shared" si="733"/>
        <v>1.474E-3</v>
      </c>
      <c r="C1293"/>
      <c r="D1293" s="213"/>
      <c r="E1293" s="44" t="s">
        <v>21</v>
      </c>
      <c r="F1293" s="14">
        <f t="shared" si="736"/>
        <v>0</v>
      </c>
      <c r="G1293" s="14">
        <f t="shared" si="737"/>
        <v>0</v>
      </c>
      <c r="H1293" s="101" t="str">
        <f>IF(ISNA(VLOOKUP(C1293,[1]Sheet1!$J$2:$J$2999,1,FALSE)),"No","Yes")</f>
        <v>No</v>
      </c>
      <c r="I1293" s="72">
        <f t="shared" si="745"/>
        <v>0</v>
      </c>
      <c r="J1293" s="72">
        <f t="shared" si="746"/>
        <v>0</v>
      </c>
      <c r="K1293" s="72">
        <f t="shared" si="747"/>
        <v>0</v>
      </c>
      <c r="L1293" s="72">
        <f t="shared" si="748"/>
        <v>0</v>
      </c>
      <c r="M1293" s="72">
        <f t="shared" si="749"/>
        <v>0</v>
      </c>
      <c r="N1293" s="72">
        <f t="shared" si="750"/>
        <v>0</v>
      </c>
      <c r="O1293" s="72">
        <f t="shared" si="734"/>
        <v>0</v>
      </c>
      <c r="Q1293" s="73">
        <f t="shared" si="751"/>
        <v>0</v>
      </c>
      <c r="R1293" s="73">
        <f t="shared" si="752"/>
        <v>0</v>
      </c>
      <c r="S1293" s="73">
        <f t="shared" si="753"/>
        <v>0</v>
      </c>
      <c r="T1293" s="73">
        <f t="shared" si="754"/>
        <v>0</v>
      </c>
      <c r="U1293" s="73">
        <f t="shared" si="755"/>
        <v>0</v>
      </c>
      <c r="V1293" s="73">
        <f t="shared" si="756"/>
        <v>0</v>
      </c>
      <c r="W1293" s="73">
        <f t="shared" si="735"/>
        <v>0</v>
      </c>
      <c r="Y1293" s="72">
        <f t="shared" si="738"/>
        <v>0</v>
      </c>
      <c r="Z1293" s="73">
        <f t="shared" si="739"/>
        <v>0</v>
      </c>
      <c r="AA1293" s="58">
        <f t="shared" si="740"/>
        <v>0</v>
      </c>
      <c r="AB1293" s="72">
        <f t="shared" si="741"/>
        <v>0</v>
      </c>
      <c r="AC1293" s="72">
        <f t="shared" si="742"/>
        <v>0</v>
      </c>
      <c r="AD1293" s="73">
        <f t="shared" si="743"/>
        <v>0</v>
      </c>
      <c r="AE1293" s="73">
        <f t="shared" si="744"/>
        <v>0</v>
      </c>
      <c r="AF1293" s="1">
        <f t="shared" si="757"/>
        <v>0</v>
      </c>
      <c r="AH1293" s="1" t="str">
        <f t="shared" si="758"/>
        <v>No</v>
      </c>
    </row>
    <row r="1294" spans="1:34" hidden="1" x14ac:dyDescent="0.2">
      <c r="A1294" s="88">
        <v>1.475E-3</v>
      </c>
      <c r="B1294" s="4">
        <f t="shared" si="733"/>
        <v>1.475E-3</v>
      </c>
      <c r="C1294"/>
      <c r="D1294" s="213"/>
      <c r="E1294" s="44" t="s">
        <v>21</v>
      </c>
      <c r="F1294" s="14">
        <f t="shared" si="736"/>
        <v>0</v>
      </c>
      <c r="G1294" s="14">
        <f t="shared" si="737"/>
        <v>0</v>
      </c>
      <c r="H1294" s="101" t="str">
        <f>IF(ISNA(VLOOKUP(C1294,[1]Sheet1!$J$2:$J$2999,1,FALSE)),"No","Yes")</f>
        <v>No</v>
      </c>
      <c r="I1294" s="72">
        <f t="shared" si="745"/>
        <v>0</v>
      </c>
      <c r="J1294" s="72">
        <f t="shared" si="746"/>
        <v>0</v>
      </c>
      <c r="K1294" s="72">
        <f t="shared" si="747"/>
        <v>0</v>
      </c>
      <c r="L1294" s="72">
        <f t="shared" si="748"/>
        <v>0</v>
      </c>
      <c r="M1294" s="72">
        <f t="shared" si="749"/>
        <v>0</v>
      </c>
      <c r="N1294" s="72">
        <f t="shared" si="750"/>
        <v>0</v>
      </c>
      <c r="O1294" s="72">
        <f t="shared" si="734"/>
        <v>0</v>
      </c>
      <c r="Q1294" s="73">
        <f t="shared" si="751"/>
        <v>0</v>
      </c>
      <c r="R1294" s="73">
        <f t="shared" si="752"/>
        <v>0</v>
      </c>
      <c r="S1294" s="73">
        <f t="shared" si="753"/>
        <v>0</v>
      </c>
      <c r="T1294" s="73">
        <f t="shared" si="754"/>
        <v>0</v>
      </c>
      <c r="U1294" s="73">
        <f t="shared" si="755"/>
        <v>0</v>
      </c>
      <c r="V1294" s="73">
        <f t="shared" si="756"/>
        <v>0</v>
      </c>
      <c r="W1294" s="73">
        <f t="shared" si="735"/>
        <v>0</v>
      </c>
      <c r="Y1294" s="72">
        <f t="shared" si="738"/>
        <v>0</v>
      </c>
      <c r="Z1294" s="73">
        <f t="shared" si="739"/>
        <v>0</v>
      </c>
      <c r="AA1294" s="58">
        <f t="shared" si="740"/>
        <v>0</v>
      </c>
      <c r="AB1294" s="72">
        <f t="shared" si="741"/>
        <v>0</v>
      </c>
      <c r="AC1294" s="72">
        <f t="shared" si="742"/>
        <v>0</v>
      </c>
      <c r="AD1294" s="73">
        <f t="shared" si="743"/>
        <v>0</v>
      </c>
      <c r="AE1294" s="73">
        <f t="shared" si="744"/>
        <v>0</v>
      </c>
      <c r="AF1294" s="1">
        <f t="shared" si="757"/>
        <v>0</v>
      </c>
      <c r="AH1294" s="1" t="str">
        <f t="shared" si="758"/>
        <v>No</v>
      </c>
    </row>
    <row r="1295" spans="1:34" hidden="1" x14ac:dyDescent="0.2">
      <c r="A1295" s="88">
        <v>1.4759999999999999E-3</v>
      </c>
      <c r="B1295" s="4">
        <f t="shared" si="733"/>
        <v>1.4759999999999999E-3</v>
      </c>
      <c r="C1295"/>
      <c r="D1295" s="213"/>
      <c r="E1295" s="44" t="s">
        <v>21</v>
      </c>
      <c r="F1295" s="14">
        <f t="shared" si="736"/>
        <v>0</v>
      </c>
      <c r="G1295" s="14">
        <f t="shared" si="737"/>
        <v>0</v>
      </c>
      <c r="H1295" s="101" t="str">
        <f>IF(ISNA(VLOOKUP(C1295,[1]Sheet1!$J$2:$J$2999,1,FALSE)),"No","Yes")</f>
        <v>No</v>
      </c>
      <c r="I1295" s="72">
        <f t="shared" si="745"/>
        <v>0</v>
      </c>
      <c r="J1295" s="72">
        <f t="shared" si="746"/>
        <v>0</v>
      </c>
      <c r="K1295" s="72">
        <f t="shared" si="747"/>
        <v>0</v>
      </c>
      <c r="L1295" s="72">
        <f t="shared" si="748"/>
        <v>0</v>
      </c>
      <c r="M1295" s="72">
        <f t="shared" si="749"/>
        <v>0</v>
      </c>
      <c r="N1295" s="72">
        <f t="shared" si="750"/>
        <v>0</v>
      </c>
      <c r="O1295" s="72">
        <f t="shared" si="734"/>
        <v>0</v>
      </c>
      <c r="Q1295" s="73">
        <f t="shared" si="751"/>
        <v>0</v>
      </c>
      <c r="R1295" s="73">
        <f t="shared" si="752"/>
        <v>0</v>
      </c>
      <c r="S1295" s="73">
        <f t="shared" si="753"/>
        <v>0</v>
      </c>
      <c r="T1295" s="73">
        <f t="shared" si="754"/>
        <v>0</v>
      </c>
      <c r="U1295" s="73">
        <f t="shared" si="755"/>
        <v>0</v>
      </c>
      <c r="V1295" s="73">
        <f t="shared" si="756"/>
        <v>0</v>
      </c>
      <c r="W1295" s="73">
        <f t="shared" si="735"/>
        <v>0</v>
      </c>
      <c r="Y1295" s="72">
        <f t="shared" si="738"/>
        <v>0</v>
      </c>
      <c r="Z1295" s="73">
        <f t="shared" si="739"/>
        <v>0</v>
      </c>
      <c r="AA1295" s="58">
        <f t="shared" si="740"/>
        <v>0</v>
      </c>
      <c r="AB1295" s="72">
        <f t="shared" si="741"/>
        <v>0</v>
      </c>
      <c r="AC1295" s="72">
        <f t="shared" si="742"/>
        <v>0</v>
      </c>
      <c r="AD1295" s="73">
        <f t="shared" si="743"/>
        <v>0</v>
      </c>
      <c r="AE1295" s="73">
        <f t="shared" si="744"/>
        <v>0</v>
      </c>
      <c r="AF1295" s="1">
        <f t="shared" si="757"/>
        <v>0</v>
      </c>
      <c r="AH1295" s="1" t="str">
        <f t="shared" si="758"/>
        <v>No</v>
      </c>
    </row>
    <row r="1296" spans="1:34" hidden="1" x14ac:dyDescent="0.2">
      <c r="A1296" s="88">
        <v>1.477E-3</v>
      </c>
      <c r="B1296" s="4">
        <f t="shared" si="733"/>
        <v>1.477E-3</v>
      </c>
      <c r="C1296"/>
      <c r="D1296" s="213"/>
      <c r="E1296" s="44" t="s">
        <v>21</v>
      </c>
      <c r="F1296" s="14">
        <f t="shared" si="736"/>
        <v>0</v>
      </c>
      <c r="G1296" s="14">
        <f t="shared" si="737"/>
        <v>0</v>
      </c>
      <c r="H1296" s="101" t="str">
        <f>IF(ISNA(VLOOKUP(C1296,[1]Sheet1!$J$2:$J$2999,1,FALSE)),"No","Yes")</f>
        <v>No</v>
      </c>
      <c r="I1296" s="72">
        <f t="shared" si="745"/>
        <v>0</v>
      </c>
      <c r="J1296" s="72">
        <f t="shared" si="746"/>
        <v>0</v>
      </c>
      <c r="K1296" s="72">
        <f t="shared" si="747"/>
        <v>0</v>
      </c>
      <c r="L1296" s="72">
        <f t="shared" si="748"/>
        <v>0</v>
      </c>
      <c r="M1296" s="72">
        <f t="shared" si="749"/>
        <v>0</v>
      </c>
      <c r="N1296" s="72">
        <f t="shared" si="750"/>
        <v>0</v>
      </c>
      <c r="O1296" s="72">
        <f t="shared" si="734"/>
        <v>0</v>
      </c>
      <c r="Q1296" s="73">
        <f t="shared" si="751"/>
        <v>0</v>
      </c>
      <c r="R1296" s="73">
        <f t="shared" si="752"/>
        <v>0</v>
      </c>
      <c r="S1296" s="73">
        <f t="shared" si="753"/>
        <v>0</v>
      </c>
      <c r="T1296" s="73">
        <f t="shared" si="754"/>
        <v>0</v>
      </c>
      <c r="U1296" s="73">
        <f t="shared" si="755"/>
        <v>0</v>
      </c>
      <c r="V1296" s="73">
        <f t="shared" si="756"/>
        <v>0</v>
      </c>
      <c r="W1296" s="73">
        <f t="shared" si="735"/>
        <v>0</v>
      </c>
      <c r="Y1296" s="72">
        <f t="shared" si="738"/>
        <v>0</v>
      </c>
      <c r="Z1296" s="73">
        <f t="shared" si="739"/>
        <v>0</v>
      </c>
      <c r="AA1296" s="58">
        <f t="shared" si="740"/>
        <v>0</v>
      </c>
      <c r="AB1296" s="72">
        <f t="shared" si="741"/>
        <v>0</v>
      </c>
      <c r="AC1296" s="72">
        <f t="shared" si="742"/>
        <v>0</v>
      </c>
      <c r="AD1296" s="73">
        <f t="shared" si="743"/>
        <v>0</v>
      </c>
      <c r="AE1296" s="73">
        <f t="shared" si="744"/>
        <v>0</v>
      </c>
      <c r="AF1296" s="1">
        <f t="shared" si="757"/>
        <v>0</v>
      </c>
      <c r="AH1296" s="1" t="str">
        <f t="shared" si="758"/>
        <v>No</v>
      </c>
    </row>
    <row r="1297" spans="1:34" hidden="1" x14ac:dyDescent="0.2">
      <c r="A1297" s="88">
        <v>1.4779999999999999E-3</v>
      </c>
      <c r="B1297" s="4">
        <f t="shared" si="733"/>
        <v>1.4779999999999999E-3</v>
      </c>
      <c r="C1297"/>
      <c r="D1297" s="213"/>
      <c r="E1297" s="44" t="s">
        <v>21</v>
      </c>
      <c r="F1297" s="14">
        <f t="shared" si="736"/>
        <v>0</v>
      </c>
      <c r="G1297" s="14">
        <f t="shared" si="737"/>
        <v>0</v>
      </c>
      <c r="H1297" s="101" t="str">
        <f>IF(ISNA(VLOOKUP(C1297,[1]Sheet1!$J$2:$J$2999,1,FALSE)),"No","Yes")</f>
        <v>No</v>
      </c>
      <c r="I1297" s="72">
        <f t="shared" si="745"/>
        <v>0</v>
      </c>
      <c r="J1297" s="72">
        <f t="shared" si="746"/>
        <v>0</v>
      </c>
      <c r="K1297" s="72">
        <f t="shared" si="747"/>
        <v>0</v>
      </c>
      <c r="L1297" s="72">
        <f t="shared" si="748"/>
        <v>0</v>
      </c>
      <c r="M1297" s="72">
        <f t="shared" si="749"/>
        <v>0</v>
      </c>
      <c r="N1297" s="72">
        <f t="shared" si="750"/>
        <v>0</v>
      </c>
      <c r="O1297" s="72">
        <f t="shared" si="734"/>
        <v>0</v>
      </c>
      <c r="Q1297" s="73">
        <f t="shared" si="751"/>
        <v>0</v>
      </c>
      <c r="R1297" s="73">
        <f t="shared" si="752"/>
        <v>0</v>
      </c>
      <c r="S1297" s="73">
        <f t="shared" si="753"/>
        <v>0</v>
      </c>
      <c r="T1297" s="73">
        <f t="shared" si="754"/>
        <v>0</v>
      </c>
      <c r="U1297" s="73">
        <f t="shared" si="755"/>
        <v>0</v>
      </c>
      <c r="V1297" s="73">
        <f t="shared" si="756"/>
        <v>0</v>
      </c>
      <c r="W1297" s="73">
        <f t="shared" si="735"/>
        <v>0</v>
      </c>
      <c r="Y1297" s="72">
        <f t="shared" si="738"/>
        <v>0</v>
      </c>
      <c r="Z1297" s="73">
        <f t="shared" si="739"/>
        <v>0</v>
      </c>
      <c r="AA1297" s="58">
        <f t="shared" si="740"/>
        <v>0</v>
      </c>
      <c r="AB1297" s="72">
        <f t="shared" si="741"/>
        <v>0</v>
      </c>
      <c r="AC1297" s="72">
        <f t="shared" si="742"/>
        <v>0</v>
      </c>
      <c r="AD1297" s="73">
        <f t="shared" si="743"/>
        <v>0</v>
      </c>
      <c r="AE1297" s="73">
        <f t="shared" si="744"/>
        <v>0</v>
      </c>
      <c r="AF1297" s="1">
        <f t="shared" si="757"/>
        <v>0</v>
      </c>
      <c r="AH1297" s="1" t="str">
        <f t="shared" si="758"/>
        <v>No</v>
      </c>
    </row>
    <row r="1298" spans="1:34" hidden="1" x14ac:dyDescent="0.2">
      <c r="A1298" s="88">
        <v>1.4790000000000001E-3</v>
      </c>
      <c r="B1298" s="4">
        <f t="shared" si="733"/>
        <v>1.4790000000000001E-3</v>
      </c>
      <c r="C1298"/>
      <c r="D1298" s="213"/>
      <c r="E1298" s="44" t="s">
        <v>21</v>
      </c>
      <c r="F1298" s="14">
        <f t="shared" si="736"/>
        <v>0</v>
      </c>
      <c r="G1298" s="14">
        <f t="shared" si="737"/>
        <v>0</v>
      </c>
      <c r="H1298" s="101" t="str">
        <f>IF(ISNA(VLOOKUP(C1298,[1]Sheet1!$J$2:$J$2999,1,FALSE)),"No","Yes")</f>
        <v>No</v>
      </c>
      <c r="I1298" s="72">
        <f t="shared" si="745"/>
        <v>0</v>
      </c>
      <c r="J1298" s="72">
        <f t="shared" si="746"/>
        <v>0</v>
      </c>
      <c r="K1298" s="72">
        <f t="shared" si="747"/>
        <v>0</v>
      </c>
      <c r="L1298" s="72">
        <f t="shared" si="748"/>
        <v>0</v>
      </c>
      <c r="M1298" s="72">
        <f t="shared" si="749"/>
        <v>0</v>
      </c>
      <c r="N1298" s="72">
        <f t="shared" si="750"/>
        <v>0</v>
      </c>
      <c r="O1298" s="72">
        <f t="shared" si="734"/>
        <v>0</v>
      </c>
      <c r="Q1298" s="73">
        <f t="shared" si="751"/>
        <v>0</v>
      </c>
      <c r="R1298" s="73">
        <f t="shared" si="752"/>
        <v>0</v>
      </c>
      <c r="S1298" s="73">
        <f t="shared" si="753"/>
        <v>0</v>
      </c>
      <c r="T1298" s="73">
        <f t="shared" si="754"/>
        <v>0</v>
      </c>
      <c r="U1298" s="73">
        <f t="shared" si="755"/>
        <v>0</v>
      </c>
      <c r="V1298" s="73">
        <f t="shared" si="756"/>
        <v>0</v>
      </c>
      <c r="W1298" s="73">
        <f t="shared" si="735"/>
        <v>0</v>
      </c>
      <c r="Y1298" s="72">
        <f t="shared" si="738"/>
        <v>0</v>
      </c>
      <c r="Z1298" s="73">
        <f t="shared" si="739"/>
        <v>0</v>
      </c>
      <c r="AA1298" s="58">
        <f t="shared" si="740"/>
        <v>0</v>
      </c>
      <c r="AB1298" s="72">
        <f t="shared" si="741"/>
        <v>0</v>
      </c>
      <c r="AC1298" s="72">
        <f t="shared" si="742"/>
        <v>0</v>
      </c>
      <c r="AD1298" s="73">
        <f t="shared" si="743"/>
        <v>0</v>
      </c>
      <c r="AE1298" s="73">
        <f t="shared" si="744"/>
        <v>0</v>
      </c>
      <c r="AF1298" s="1">
        <f t="shared" si="757"/>
        <v>0</v>
      </c>
      <c r="AH1298" s="1" t="str">
        <f t="shared" si="758"/>
        <v>No</v>
      </c>
    </row>
    <row r="1299" spans="1:34" hidden="1" x14ac:dyDescent="0.2">
      <c r="A1299" s="88">
        <v>1.48E-3</v>
      </c>
      <c r="B1299" s="4">
        <f t="shared" si="733"/>
        <v>1.48E-3</v>
      </c>
      <c r="C1299"/>
      <c r="D1299" s="213"/>
      <c r="E1299" s="44" t="s">
        <v>21</v>
      </c>
      <c r="F1299" s="14">
        <f t="shared" si="736"/>
        <v>0</v>
      </c>
      <c r="G1299" s="14">
        <f t="shared" si="737"/>
        <v>0</v>
      </c>
      <c r="H1299" s="101" t="str">
        <f>IF(ISNA(VLOOKUP(C1299,[1]Sheet1!$J$2:$J$2999,1,FALSE)),"No","Yes")</f>
        <v>No</v>
      </c>
      <c r="I1299" s="72">
        <f t="shared" si="745"/>
        <v>0</v>
      </c>
      <c r="J1299" s="72">
        <f t="shared" si="746"/>
        <v>0</v>
      </c>
      <c r="K1299" s="72">
        <f t="shared" si="747"/>
        <v>0</v>
      </c>
      <c r="L1299" s="72">
        <f t="shared" si="748"/>
        <v>0</v>
      </c>
      <c r="M1299" s="72">
        <f t="shared" si="749"/>
        <v>0</v>
      </c>
      <c r="N1299" s="72">
        <f t="shared" si="750"/>
        <v>0</v>
      </c>
      <c r="O1299" s="72">
        <f t="shared" si="734"/>
        <v>0</v>
      </c>
      <c r="Q1299" s="73">
        <f t="shared" si="751"/>
        <v>0</v>
      </c>
      <c r="R1299" s="73">
        <f t="shared" si="752"/>
        <v>0</v>
      </c>
      <c r="S1299" s="73">
        <f t="shared" si="753"/>
        <v>0</v>
      </c>
      <c r="T1299" s="73">
        <f t="shared" si="754"/>
        <v>0</v>
      </c>
      <c r="U1299" s="73">
        <f t="shared" si="755"/>
        <v>0</v>
      </c>
      <c r="V1299" s="73">
        <f t="shared" si="756"/>
        <v>0</v>
      </c>
      <c r="W1299" s="73">
        <f t="shared" si="735"/>
        <v>0</v>
      </c>
      <c r="Y1299" s="72">
        <f t="shared" si="738"/>
        <v>0</v>
      </c>
      <c r="Z1299" s="73">
        <f t="shared" si="739"/>
        <v>0</v>
      </c>
      <c r="AA1299" s="58">
        <f t="shared" si="740"/>
        <v>0</v>
      </c>
      <c r="AB1299" s="72">
        <f t="shared" si="741"/>
        <v>0</v>
      </c>
      <c r="AC1299" s="72">
        <f t="shared" si="742"/>
        <v>0</v>
      </c>
      <c r="AD1299" s="73">
        <f t="shared" si="743"/>
        <v>0</v>
      </c>
      <c r="AE1299" s="73">
        <f t="shared" si="744"/>
        <v>0</v>
      </c>
      <c r="AF1299" s="1">
        <f t="shared" si="757"/>
        <v>0</v>
      </c>
      <c r="AH1299" s="1" t="str">
        <f t="shared" si="758"/>
        <v>No</v>
      </c>
    </row>
    <row r="1300" spans="1:34" hidden="1" x14ac:dyDescent="0.2">
      <c r="A1300" s="88">
        <v>1.4810000000000001E-3</v>
      </c>
      <c r="B1300" s="4">
        <f t="shared" ref="B1300:B1336" si="759">AF1300+A1300</f>
        <v>1.4810000000000001E-3</v>
      </c>
      <c r="C1300"/>
      <c r="D1300" s="213"/>
      <c r="E1300" s="44" t="s">
        <v>21</v>
      </c>
      <c r="F1300" s="14">
        <f t="shared" si="736"/>
        <v>0</v>
      </c>
      <c r="G1300" s="14">
        <f t="shared" si="737"/>
        <v>0</v>
      </c>
      <c r="H1300" s="101" t="str">
        <f>IF(ISNA(VLOOKUP(C1300,[1]Sheet1!$J$2:$J$2999,1,FALSE)),"No","Yes")</f>
        <v>No</v>
      </c>
      <c r="I1300" s="72">
        <f t="shared" si="745"/>
        <v>0</v>
      </c>
      <c r="J1300" s="72">
        <f t="shared" si="746"/>
        <v>0</v>
      </c>
      <c r="K1300" s="72">
        <f t="shared" si="747"/>
        <v>0</v>
      </c>
      <c r="L1300" s="72">
        <f t="shared" si="748"/>
        <v>0</v>
      </c>
      <c r="M1300" s="72">
        <f t="shared" si="749"/>
        <v>0</v>
      </c>
      <c r="N1300" s="72">
        <f t="shared" si="750"/>
        <v>0</v>
      </c>
      <c r="O1300" s="72">
        <f t="shared" si="734"/>
        <v>0</v>
      </c>
      <c r="Q1300" s="73">
        <f t="shared" si="751"/>
        <v>0</v>
      </c>
      <c r="R1300" s="73">
        <f t="shared" si="752"/>
        <v>0</v>
      </c>
      <c r="S1300" s="73">
        <f t="shared" si="753"/>
        <v>0</v>
      </c>
      <c r="T1300" s="73">
        <f t="shared" si="754"/>
        <v>0</v>
      </c>
      <c r="U1300" s="73">
        <f t="shared" si="755"/>
        <v>0</v>
      </c>
      <c r="V1300" s="73">
        <f t="shared" si="756"/>
        <v>0</v>
      </c>
      <c r="W1300" s="73">
        <f t="shared" si="735"/>
        <v>0</v>
      </c>
      <c r="Y1300" s="72">
        <f t="shared" si="738"/>
        <v>0</v>
      </c>
      <c r="Z1300" s="73">
        <f t="shared" si="739"/>
        <v>0</v>
      </c>
      <c r="AA1300" s="58">
        <f t="shared" si="740"/>
        <v>0</v>
      </c>
      <c r="AB1300" s="72">
        <f t="shared" si="741"/>
        <v>0</v>
      </c>
      <c r="AC1300" s="72">
        <f t="shared" si="742"/>
        <v>0</v>
      </c>
      <c r="AD1300" s="73">
        <f t="shared" si="743"/>
        <v>0</v>
      </c>
      <c r="AE1300" s="73">
        <f t="shared" si="744"/>
        <v>0</v>
      </c>
      <c r="AF1300" s="1">
        <f t="shared" si="757"/>
        <v>0</v>
      </c>
      <c r="AH1300" s="1" t="str">
        <f t="shared" si="758"/>
        <v>No</v>
      </c>
    </row>
    <row r="1301" spans="1:34" hidden="1" x14ac:dyDescent="0.2">
      <c r="A1301" s="88">
        <v>1.482E-3</v>
      </c>
      <c r="B1301" s="4">
        <f t="shared" si="759"/>
        <v>1.482E-3</v>
      </c>
      <c r="C1301"/>
      <c r="D1301" s="213"/>
      <c r="E1301" s="44" t="s">
        <v>21</v>
      </c>
      <c r="F1301" s="14">
        <f t="shared" si="736"/>
        <v>0</v>
      </c>
      <c r="G1301" s="14">
        <f t="shared" si="737"/>
        <v>0</v>
      </c>
      <c r="H1301" s="101" t="str">
        <f>IF(ISNA(VLOOKUP(C1301,[1]Sheet1!$J$2:$J$2999,1,FALSE)),"No","Yes")</f>
        <v>No</v>
      </c>
      <c r="I1301" s="72">
        <f t="shared" si="745"/>
        <v>0</v>
      </c>
      <c r="J1301" s="72">
        <f t="shared" si="746"/>
        <v>0</v>
      </c>
      <c r="K1301" s="72">
        <f t="shared" si="747"/>
        <v>0</v>
      </c>
      <c r="L1301" s="72">
        <f t="shared" si="748"/>
        <v>0</v>
      </c>
      <c r="M1301" s="72">
        <f t="shared" si="749"/>
        <v>0</v>
      </c>
      <c r="N1301" s="72">
        <f t="shared" si="750"/>
        <v>0</v>
      </c>
      <c r="O1301" s="72">
        <f t="shared" si="734"/>
        <v>0</v>
      </c>
      <c r="Q1301" s="73">
        <f t="shared" si="751"/>
        <v>0</v>
      </c>
      <c r="R1301" s="73">
        <f t="shared" si="752"/>
        <v>0</v>
      </c>
      <c r="S1301" s="73">
        <f t="shared" si="753"/>
        <v>0</v>
      </c>
      <c r="T1301" s="73">
        <f t="shared" si="754"/>
        <v>0</v>
      </c>
      <c r="U1301" s="73">
        <f t="shared" si="755"/>
        <v>0</v>
      </c>
      <c r="V1301" s="73">
        <f t="shared" si="756"/>
        <v>0</v>
      </c>
      <c r="W1301" s="73">
        <f t="shared" si="735"/>
        <v>0</v>
      </c>
      <c r="Y1301" s="72">
        <f t="shared" si="738"/>
        <v>0</v>
      </c>
      <c r="Z1301" s="73">
        <f t="shared" si="739"/>
        <v>0</v>
      </c>
      <c r="AA1301" s="58">
        <f t="shared" si="740"/>
        <v>0</v>
      </c>
      <c r="AB1301" s="72">
        <f t="shared" si="741"/>
        <v>0</v>
      </c>
      <c r="AC1301" s="72">
        <f t="shared" si="742"/>
        <v>0</v>
      </c>
      <c r="AD1301" s="73">
        <f t="shared" si="743"/>
        <v>0</v>
      </c>
      <c r="AE1301" s="73">
        <f t="shared" si="744"/>
        <v>0</v>
      </c>
      <c r="AF1301" s="1">
        <f t="shared" si="757"/>
        <v>0</v>
      </c>
      <c r="AH1301" s="1" t="str">
        <f t="shared" si="758"/>
        <v>No</v>
      </c>
    </row>
    <row r="1302" spans="1:34" hidden="1" x14ac:dyDescent="0.2">
      <c r="A1302" s="88">
        <v>1.4829999999999999E-3</v>
      </c>
      <c r="B1302" s="4">
        <f t="shared" si="759"/>
        <v>1.4829999999999999E-3</v>
      </c>
      <c r="C1302"/>
      <c r="D1302" s="213"/>
      <c r="E1302" s="44" t="s">
        <v>21</v>
      </c>
      <c r="F1302" s="14">
        <f t="shared" si="736"/>
        <v>0</v>
      </c>
      <c r="G1302" s="14">
        <f t="shared" si="737"/>
        <v>0</v>
      </c>
      <c r="H1302" s="101" t="str">
        <f>IF(ISNA(VLOOKUP(C1302,[1]Sheet1!$J$2:$J$2999,1,FALSE)),"No","Yes")</f>
        <v>No</v>
      </c>
      <c r="I1302" s="72">
        <f t="shared" si="745"/>
        <v>0</v>
      </c>
      <c r="J1302" s="72">
        <f t="shared" si="746"/>
        <v>0</v>
      </c>
      <c r="K1302" s="72">
        <f t="shared" si="747"/>
        <v>0</v>
      </c>
      <c r="L1302" s="72">
        <f t="shared" si="748"/>
        <v>0</v>
      </c>
      <c r="M1302" s="72">
        <f t="shared" si="749"/>
        <v>0</v>
      </c>
      <c r="N1302" s="72">
        <f t="shared" si="750"/>
        <v>0</v>
      </c>
      <c r="O1302" s="72">
        <f t="shared" si="734"/>
        <v>0</v>
      </c>
      <c r="Q1302" s="73">
        <f t="shared" si="751"/>
        <v>0</v>
      </c>
      <c r="R1302" s="73">
        <f t="shared" si="752"/>
        <v>0</v>
      </c>
      <c r="S1302" s="73">
        <f t="shared" si="753"/>
        <v>0</v>
      </c>
      <c r="T1302" s="73">
        <f t="shared" si="754"/>
        <v>0</v>
      </c>
      <c r="U1302" s="73">
        <f t="shared" si="755"/>
        <v>0</v>
      </c>
      <c r="V1302" s="73">
        <f t="shared" si="756"/>
        <v>0</v>
      </c>
      <c r="W1302" s="73">
        <f t="shared" si="735"/>
        <v>0</v>
      </c>
      <c r="Y1302" s="72">
        <f t="shared" si="738"/>
        <v>0</v>
      </c>
      <c r="Z1302" s="73">
        <f t="shared" si="739"/>
        <v>0</v>
      </c>
      <c r="AA1302" s="58">
        <f t="shared" si="740"/>
        <v>0</v>
      </c>
      <c r="AB1302" s="72">
        <f t="shared" si="741"/>
        <v>0</v>
      </c>
      <c r="AC1302" s="72">
        <f t="shared" si="742"/>
        <v>0</v>
      </c>
      <c r="AD1302" s="73">
        <f t="shared" si="743"/>
        <v>0</v>
      </c>
      <c r="AE1302" s="73">
        <f t="shared" si="744"/>
        <v>0</v>
      </c>
      <c r="AF1302" s="1">
        <f t="shared" si="757"/>
        <v>0</v>
      </c>
      <c r="AH1302" s="1" t="str">
        <f t="shared" si="758"/>
        <v>No</v>
      </c>
    </row>
    <row r="1303" spans="1:34" hidden="1" x14ac:dyDescent="0.2">
      <c r="A1303" s="88">
        <v>1.4840000000000001E-3</v>
      </c>
      <c r="B1303" s="4">
        <f t="shared" si="759"/>
        <v>1.4840000000000001E-3</v>
      </c>
      <c r="C1303"/>
      <c r="D1303" s="213"/>
      <c r="E1303" s="44" t="s">
        <v>21</v>
      </c>
      <c r="F1303" s="14">
        <f t="shared" si="736"/>
        <v>0</v>
      </c>
      <c r="G1303" s="14">
        <f t="shared" si="737"/>
        <v>0</v>
      </c>
      <c r="H1303" s="101" t="str">
        <f>IF(ISNA(VLOOKUP(C1303,[1]Sheet1!$J$2:$J$2999,1,FALSE)),"No","Yes")</f>
        <v>No</v>
      </c>
      <c r="I1303" s="72">
        <f t="shared" si="745"/>
        <v>0</v>
      </c>
      <c r="J1303" s="72">
        <f t="shared" si="746"/>
        <v>0</v>
      </c>
      <c r="K1303" s="72">
        <f t="shared" si="747"/>
        <v>0</v>
      </c>
      <c r="L1303" s="72">
        <f t="shared" si="748"/>
        <v>0</v>
      </c>
      <c r="M1303" s="72">
        <f t="shared" si="749"/>
        <v>0</v>
      </c>
      <c r="N1303" s="72">
        <f t="shared" si="750"/>
        <v>0</v>
      </c>
      <c r="O1303" s="72">
        <f t="shared" si="734"/>
        <v>0</v>
      </c>
      <c r="Q1303" s="73">
        <f t="shared" si="751"/>
        <v>0</v>
      </c>
      <c r="R1303" s="73">
        <f t="shared" si="752"/>
        <v>0</v>
      </c>
      <c r="S1303" s="73">
        <f t="shared" si="753"/>
        <v>0</v>
      </c>
      <c r="T1303" s="73">
        <f t="shared" si="754"/>
        <v>0</v>
      </c>
      <c r="U1303" s="73">
        <f t="shared" si="755"/>
        <v>0</v>
      </c>
      <c r="V1303" s="73">
        <f t="shared" si="756"/>
        <v>0</v>
      </c>
      <c r="W1303" s="73">
        <f t="shared" si="735"/>
        <v>0</v>
      </c>
      <c r="Y1303" s="72">
        <f t="shared" si="738"/>
        <v>0</v>
      </c>
      <c r="Z1303" s="73">
        <f t="shared" si="739"/>
        <v>0</v>
      </c>
      <c r="AA1303" s="58">
        <f t="shared" si="740"/>
        <v>0</v>
      </c>
      <c r="AB1303" s="72">
        <f t="shared" si="741"/>
        <v>0</v>
      </c>
      <c r="AC1303" s="72">
        <f t="shared" si="742"/>
        <v>0</v>
      </c>
      <c r="AD1303" s="73">
        <f t="shared" si="743"/>
        <v>0</v>
      </c>
      <c r="AE1303" s="73">
        <f t="shared" si="744"/>
        <v>0</v>
      </c>
      <c r="AF1303" s="1">
        <f t="shared" si="757"/>
        <v>0</v>
      </c>
      <c r="AH1303" s="1" t="str">
        <f t="shared" si="758"/>
        <v>No</v>
      </c>
    </row>
    <row r="1304" spans="1:34" hidden="1" x14ac:dyDescent="0.2">
      <c r="A1304" s="88">
        <v>1.485E-3</v>
      </c>
      <c r="B1304" s="4">
        <f t="shared" si="759"/>
        <v>1.485E-3</v>
      </c>
      <c r="C1304"/>
      <c r="D1304" s="213"/>
      <c r="E1304" s="44" t="s">
        <v>21</v>
      </c>
      <c r="F1304" s="14">
        <f t="shared" si="736"/>
        <v>0</v>
      </c>
      <c r="G1304" s="14">
        <f t="shared" si="737"/>
        <v>0</v>
      </c>
      <c r="H1304" s="101" t="str">
        <f>IF(ISNA(VLOOKUP(C1304,[1]Sheet1!$J$2:$J$2999,1,FALSE)),"No","Yes")</f>
        <v>No</v>
      </c>
      <c r="I1304" s="72">
        <f t="shared" si="745"/>
        <v>0</v>
      </c>
      <c r="J1304" s="72">
        <f t="shared" si="746"/>
        <v>0</v>
      </c>
      <c r="K1304" s="72">
        <f t="shared" si="747"/>
        <v>0</v>
      </c>
      <c r="L1304" s="72">
        <f t="shared" si="748"/>
        <v>0</v>
      </c>
      <c r="M1304" s="72">
        <f t="shared" si="749"/>
        <v>0</v>
      </c>
      <c r="N1304" s="72">
        <f t="shared" si="750"/>
        <v>0</v>
      </c>
      <c r="O1304" s="72">
        <f t="shared" ref="O1304:O1340" si="760">IF(ISERROR(VLOOKUP($C1304,Sprint7,5,FALSE)),0,(VLOOKUP($C1304,Sprint7,5,FALSE)))</f>
        <v>0</v>
      </c>
      <c r="Q1304" s="73">
        <f t="shared" si="751"/>
        <v>0</v>
      </c>
      <c r="R1304" s="73">
        <f t="shared" si="752"/>
        <v>0</v>
      </c>
      <c r="S1304" s="73">
        <f t="shared" si="753"/>
        <v>0</v>
      </c>
      <c r="T1304" s="73">
        <f t="shared" si="754"/>
        <v>0</v>
      </c>
      <c r="U1304" s="73">
        <f t="shared" si="755"/>
        <v>0</v>
      </c>
      <c r="V1304" s="73">
        <f t="shared" si="756"/>
        <v>0</v>
      </c>
      <c r="W1304" s="73">
        <f t="shared" ref="W1304:W1340" si="761">IF(ISERROR(VLOOKUP($C1304,_End7,5,FALSE)),0,(VLOOKUP($C1304,_End7,5,FALSE)))</f>
        <v>0</v>
      </c>
      <c r="Y1304" s="72">
        <f t="shared" si="738"/>
        <v>0</v>
      </c>
      <c r="Z1304" s="73">
        <f t="shared" si="739"/>
        <v>0</v>
      </c>
      <c r="AA1304" s="58">
        <f t="shared" si="740"/>
        <v>0</v>
      </c>
      <c r="AB1304" s="72">
        <f t="shared" si="741"/>
        <v>0</v>
      </c>
      <c r="AC1304" s="72">
        <f t="shared" si="742"/>
        <v>0</v>
      </c>
      <c r="AD1304" s="73">
        <f t="shared" si="743"/>
        <v>0</v>
      </c>
      <c r="AE1304" s="73">
        <f t="shared" si="744"/>
        <v>0</v>
      </c>
      <c r="AF1304" s="1">
        <f t="shared" si="757"/>
        <v>0</v>
      </c>
      <c r="AH1304" s="1" t="str">
        <f t="shared" si="758"/>
        <v>No</v>
      </c>
    </row>
    <row r="1305" spans="1:34" hidden="1" x14ac:dyDescent="0.2">
      <c r="A1305" s="88">
        <v>1.4859999999999999E-3</v>
      </c>
      <c r="B1305" s="4">
        <f t="shared" si="759"/>
        <v>1.4859999999999999E-3</v>
      </c>
      <c r="C1305"/>
      <c r="D1305" s="213"/>
      <c r="E1305" s="44" t="s">
        <v>21</v>
      </c>
      <c r="F1305" s="14">
        <f t="shared" ref="F1305:F1341" si="762">COUNTIF(H1305:X1305,"&gt;1")</f>
        <v>0</v>
      </c>
      <c r="G1305" s="14">
        <f t="shared" ref="G1305:G1341" si="763">COUNTIF(AA1305:AE1305,"&gt;1")</f>
        <v>0</v>
      </c>
      <c r="H1305" s="101" t="str">
        <f>IF(ISNA(VLOOKUP(C1305,[1]Sheet1!$J$2:$J$2999,1,FALSE)),"No","Yes")</f>
        <v>No</v>
      </c>
      <c r="I1305" s="72">
        <f t="shared" si="745"/>
        <v>0</v>
      </c>
      <c r="J1305" s="72">
        <f t="shared" si="746"/>
        <v>0</v>
      </c>
      <c r="K1305" s="72">
        <f t="shared" si="747"/>
        <v>0</v>
      </c>
      <c r="L1305" s="72">
        <f t="shared" si="748"/>
        <v>0</v>
      </c>
      <c r="M1305" s="72">
        <f t="shared" si="749"/>
        <v>0</v>
      </c>
      <c r="N1305" s="72">
        <f t="shared" si="750"/>
        <v>0</v>
      </c>
      <c r="O1305" s="72">
        <f t="shared" si="760"/>
        <v>0</v>
      </c>
      <c r="Q1305" s="73">
        <f t="shared" si="751"/>
        <v>0</v>
      </c>
      <c r="R1305" s="73">
        <f t="shared" si="752"/>
        <v>0</v>
      </c>
      <c r="S1305" s="73">
        <f t="shared" si="753"/>
        <v>0</v>
      </c>
      <c r="T1305" s="73">
        <f t="shared" si="754"/>
        <v>0</v>
      </c>
      <c r="U1305" s="73">
        <f t="shared" si="755"/>
        <v>0</v>
      </c>
      <c r="V1305" s="73">
        <f t="shared" si="756"/>
        <v>0</v>
      </c>
      <c r="W1305" s="73">
        <f t="shared" si="761"/>
        <v>0</v>
      </c>
      <c r="Y1305" s="72">
        <f t="shared" ref="Y1305:Y1341" si="764">LARGE(I1305:O1305,3)</f>
        <v>0</v>
      </c>
      <c r="Z1305" s="73">
        <f t="shared" ref="Z1305:Z1341" si="765">LARGE(Q1305:W1305,3)</f>
        <v>0</v>
      </c>
      <c r="AA1305" s="58">
        <f t="shared" ref="AA1305:AA1341" si="766">LARGE(Y1305:Z1305,1)</f>
        <v>0</v>
      </c>
      <c r="AB1305" s="72">
        <f t="shared" ref="AB1305:AB1341" si="767">LARGE(I1305:O1305,1)</f>
        <v>0</v>
      </c>
      <c r="AC1305" s="72">
        <f t="shared" ref="AC1305:AC1341" si="768">LARGE(I1305:O1305,2)</f>
        <v>0</v>
      </c>
      <c r="AD1305" s="73">
        <f t="shared" ref="AD1305:AD1341" si="769">LARGE(Q1305:W1305,1)</f>
        <v>0</v>
      </c>
      <c r="AE1305" s="73">
        <f t="shared" ref="AE1305:AE1341" si="770">LARGE(Q1305:W1305,2)</f>
        <v>0</v>
      </c>
      <c r="AF1305" s="1">
        <f t="shared" si="757"/>
        <v>0</v>
      </c>
      <c r="AH1305" s="1" t="str">
        <f t="shared" si="758"/>
        <v>No</v>
      </c>
    </row>
    <row r="1306" spans="1:34" hidden="1" x14ac:dyDescent="0.2">
      <c r="A1306" s="88">
        <v>1.487E-3</v>
      </c>
      <c r="B1306" s="4">
        <f t="shared" si="759"/>
        <v>1.487E-3</v>
      </c>
      <c r="C1306"/>
      <c r="D1306" s="213"/>
      <c r="E1306" s="44" t="s">
        <v>21</v>
      </c>
      <c r="F1306" s="14">
        <f t="shared" si="762"/>
        <v>0</v>
      </c>
      <c r="G1306" s="14">
        <f t="shared" si="763"/>
        <v>0</v>
      </c>
      <c r="H1306" s="101" t="str">
        <f>IF(ISNA(VLOOKUP(C1306,[1]Sheet1!$J$2:$J$2999,1,FALSE)),"No","Yes")</f>
        <v>No</v>
      </c>
      <c r="I1306" s="72">
        <f t="shared" si="745"/>
        <v>0</v>
      </c>
      <c r="J1306" s="72">
        <f t="shared" si="746"/>
        <v>0</v>
      </c>
      <c r="K1306" s="72">
        <f t="shared" si="747"/>
        <v>0</v>
      </c>
      <c r="L1306" s="72">
        <f t="shared" si="748"/>
        <v>0</v>
      </c>
      <c r="M1306" s="72">
        <f t="shared" si="749"/>
        <v>0</v>
      </c>
      <c r="N1306" s="72">
        <f t="shared" si="750"/>
        <v>0</v>
      </c>
      <c r="O1306" s="72">
        <f t="shared" si="760"/>
        <v>0</v>
      </c>
      <c r="Q1306" s="73">
        <f t="shared" si="751"/>
        <v>0</v>
      </c>
      <c r="R1306" s="73">
        <f t="shared" si="752"/>
        <v>0</v>
      </c>
      <c r="S1306" s="73">
        <f t="shared" si="753"/>
        <v>0</v>
      </c>
      <c r="T1306" s="73">
        <f t="shared" si="754"/>
        <v>0</v>
      </c>
      <c r="U1306" s="73">
        <f t="shared" si="755"/>
        <v>0</v>
      </c>
      <c r="V1306" s="73">
        <f t="shared" si="756"/>
        <v>0</v>
      </c>
      <c r="W1306" s="73">
        <f t="shared" si="761"/>
        <v>0</v>
      </c>
      <c r="Y1306" s="72">
        <f t="shared" si="764"/>
        <v>0</v>
      </c>
      <c r="Z1306" s="73">
        <f t="shared" si="765"/>
        <v>0</v>
      </c>
      <c r="AA1306" s="58">
        <f t="shared" si="766"/>
        <v>0</v>
      </c>
      <c r="AB1306" s="72">
        <f t="shared" si="767"/>
        <v>0</v>
      </c>
      <c r="AC1306" s="72">
        <f t="shared" si="768"/>
        <v>0</v>
      </c>
      <c r="AD1306" s="73">
        <f t="shared" si="769"/>
        <v>0</v>
      </c>
      <c r="AE1306" s="73">
        <f t="shared" si="770"/>
        <v>0</v>
      </c>
      <c r="AF1306" s="1">
        <f t="shared" si="757"/>
        <v>0</v>
      </c>
      <c r="AH1306" s="1" t="str">
        <f t="shared" si="758"/>
        <v>No</v>
      </c>
    </row>
    <row r="1307" spans="1:34" hidden="1" x14ac:dyDescent="0.2">
      <c r="A1307" s="88">
        <v>1.488E-3</v>
      </c>
      <c r="B1307" s="4">
        <f t="shared" si="759"/>
        <v>1.488E-3</v>
      </c>
      <c r="C1307"/>
      <c r="D1307" s="213"/>
      <c r="E1307" s="44" t="s">
        <v>21</v>
      </c>
      <c r="F1307" s="14">
        <f t="shared" si="762"/>
        <v>0</v>
      </c>
      <c r="G1307" s="14">
        <f t="shared" si="763"/>
        <v>0</v>
      </c>
      <c r="H1307" s="101" t="str">
        <f>IF(ISNA(VLOOKUP(C1307,[1]Sheet1!$J$2:$J$2999,1,FALSE)),"No","Yes")</f>
        <v>No</v>
      </c>
      <c r="I1307" s="72">
        <f t="shared" ref="I1307:I1345" si="771">IF(ISERROR(VLOOKUP($C1307,Sprint1,5,FALSE)),0,(VLOOKUP($C1307,Sprint1,5,FALSE)))</f>
        <v>0</v>
      </c>
      <c r="J1307" s="72">
        <f t="shared" ref="J1307:J1345" si="772">IF(ISERROR(VLOOKUP($C1307,Sprint2,5,FALSE)),0,(VLOOKUP($C1307,Sprint2,5,FALSE)))</f>
        <v>0</v>
      </c>
      <c r="K1307" s="72">
        <f t="shared" ref="K1307:K1345" si="773">IF(ISERROR(VLOOKUP($C1307,Sprint3,5,FALSE)),0,(VLOOKUP($C1307,Sprint3,5,FALSE)))</f>
        <v>0</v>
      </c>
      <c r="L1307" s="72">
        <f t="shared" ref="L1307:L1345" si="774">IF(ISERROR(VLOOKUP($C1307,Sprint4,5,FALSE)),0,(VLOOKUP($C1307,Sprint4,5,FALSE)))</f>
        <v>0</v>
      </c>
      <c r="M1307" s="72">
        <f t="shared" ref="M1307:M1345" si="775">IF(ISERROR(VLOOKUP($C1307,Sprint5,5,FALSE)),0,(VLOOKUP($C1307,Sprint5,5,FALSE)))</f>
        <v>0</v>
      </c>
      <c r="N1307" s="72">
        <f t="shared" ref="N1307:N1345" si="776">IF(ISERROR(VLOOKUP($C1307,Sprint6,5,FALSE)),0,(VLOOKUP($C1307,Sprint6,5,FALSE)))</f>
        <v>0</v>
      </c>
      <c r="O1307" s="72">
        <f t="shared" si="760"/>
        <v>0</v>
      </c>
      <c r="Q1307" s="73">
        <f t="shared" ref="Q1307:Q1345" si="777">IF(ISERROR(VLOOKUP($C1307,_End1,5,FALSE)),0,(VLOOKUP($C1307,_End1,5,FALSE)))</f>
        <v>0</v>
      </c>
      <c r="R1307" s="73">
        <f t="shared" ref="R1307:R1345" si="778">IF(ISERROR(VLOOKUP($C1307,_End2,5,FALSE)),0,(VLOOKUP($C1307,_End2,5,FALSE)))</f>
        <v>0</v>
      </c>
      <c r="S1307" s="73">
        <f t="shared" ref="S1307:S1345" si="779">IF(ISERROR(VLOOKUP($C1307,_End3,5,FALSE)),0,(VLOOKUP($C1307,_End3,5,FALSE)))</f>
        <v>0</v>
      </c>
      <c r="T1307" s="73">
        <f t="shared" ref="T1307:T1345" si="780">IF(ISERROR(VLOOKUP($C1307,_End4,5,FALSE)),0,(VLOOKUP($C1307,_End4,5,FALSE)))</f>
        <v>0</v>
      </c>
      <c r="U1307" s="73">
        <f t="shared" ref="U1307:U1345" si="781">IF(ISERROR(VLOOKUP($C1307,_End5,5,FALSE)),0,(VLOOKUP($C1307,_End5,5,FALSE)))</f>
        <v>0</v>
      </c>
      <c r="V1307" s="73">
        <f t="shared" ref="V1307:V1345" si="782">IF(ISERROR(VLOOKUP($C1307,_End6,5,FALSE)),0,(VLOOKUP($C1307,_End6,5,FALSE)))</f>
        <v>0</v>
      </c>
      <c r="W1307" s="73">
        <f t="shared" si="761"/>
        <v>0</v>
      </c>
      <c r="Y1307" s="72">
        <f t="shared" si="764"/>
        <v>0</v>
      </c>
      <c r="Z1307" s="73">
        <f t="shared" si="765"/>
        <v>0</v>
      </c>
      <c r="AA1307" s="58">
        <f t="shared" si="766"/>
        <v>0</v>
      </c>
      <c r="AB1307" s="72">
        <f t="shared" si="767"/>
        <v>0</v>
      </c>
      <c r="AC1307" s="72">
        <f t="shared" si="768"/>
        <v>0</v>
      </c>
      <c r="AD1307" s="73">
        <f t="shared" si="769"/>
        <v>0</v>
      </c>
      <c r="AE1307" s="73">
        <f t="shared" si="770"/>
        <v>0</v>
      </c>
      <c r="AF1307" s="1">
        <f t="shared" si="757"/>
        <v>0</v>
      </c>
      <c r="AH1307" s="1" t="str">
        <f t="shared" si="758"/>
        <v>No</v>
      </c>
    </row>
    <row r="1308" spans="1:34" hidden="1" x14ac:dyDescent="0.2">
      <c r="A1308" s="88">
        <v>1.4889999999999999E-3</v>
      </c>
      <c r="B1308" s="4">
        <f t="shared" si="759"/>
        <v>1.4889999999999999E-3</v>
      </c>
      <c r="C1308"/>
      <c r="D1308" s="213"/>
      <c r="E1308" s="44" t="s">
        <v>21</v>
      </c>
      <c r="F1308" s="14">
        <f t="shared" si="762"/>
        <v>0</v>
      </c>
      <c r="G1308" s="14">
        <f t="shared" si="763"/>
        <v>0</v>
      </c>
      <c r="H1308" s="101" t="str">
        <f>IF(ISNA(VLOOKUP(C1308,[1]Sheet1!$J$2:$J$2999,1,FALSE)),"No","Yes")</f>
        <v>No</v>
      </c>
      <c r="I1308" s="72">
        <f t="shared" si="771"/>
        <v>0</v>
      </c>
      <c r="J1308" s="72">
        <f t="shared" si="772"/>
        <v>0</v>
      </c>
      <c r="K1308" s="72">
        <f t="shared" si="773"/>
        <v>0</v>
      </c>
      <c r="L1308" s="72">
        <f t="shared" si="774"/>
        <v>0</v>
      </c>
      <c r="M1308" s="72">
        <f t="shared" si="775"/>
        <v>0</v>
      </c>
      <c r="N1308" s="72">
        <f t="shared" si="776"/>
        <v>0</v>
      </c>
      <c r="O1308" s="72">
        <f t="shared" si="760"/>
        <v>0</v>
      </c>
      <c r="Q1308" s="73">
        <f t="shared" si="777"/>
        <v>0</v>
      </c>
      <c r="R1308" s="73">
        <f t="shared" si="778"/>
        <v>0</v>
      </c>
      <c r="S1308" s="73">
        <f t="shared" si="779"/>
        <v>0</v>
      </c>
      <c r="T1308" s="73">
        <f t="shared" si="780"/>
        <v>0</v>
      </c>
      <c r="U1308" s="73">
        <f t="shared" si="781"/>
        <v>0</v>
      </c>
      <c r="V1308" s="73">
        <f t="shared" si="782"/>
        <v>0</v>
      </c>
      <c r="W1308" s="73">
        <f t="shared" si="761"/>
        <v>0</v>
      </c>
      <c r="Y1308" s="72">
        <f t="shared" si="764"/>
        <v>0</v>
      </c>
      <c r="Z1308" s="73">
        <f t="shared" si="765"/>
        <v>0</v>
      </c>
      <c r="AA1308" s="58">
        <f t="shared" si="766"/>
        <v>0</v>
      </c>
      <c r="AB1308" s="72">
        <f t="shared" si="767"/>
        <v>0</v>
      </c>
      <c r="AC1308" s="72">
        <f t="shared" si="768"/>
        <v>0</v>
      </c>
      <c r="AD1308" s="73">
        <f t="shared" si="769"/>
        <v>0</v>
      </c>
      <c r="AE1308" s="73">
        <f t="shared" si="770"/>
        <v>0</v>
      </c>
      <c r="AF1308" s="1">
        <f t="shared" si="757"/>
        <v>0</v>
      </c>
      <c r="AH1308" s="1" t="str">
        <f t="shared" si="758"/>
        <v>No</v>
      </c>
    </row>
    <row r="1309" spans="1:34" hidden="1" x14ac:dyDescent="0.2">
      <c r="A1309" s="88">
        <v>1.49E-3</v>
      </c>
      <c r="B1309" s="4">
        <f t="shared" si="759"/>
        <v>1.49E-3</v>
      </c>
      <c r="C1309"/>
      <c r="D1309" s="213"/>
      <c r="E1309" s="44" t="s">
        <v>21</v>
      </c>
      <c r="F1309" s="14">
        <f t="shared" si="762"/>
        <v>0</v>
      </c>
      <c r="G1309" s="14">
        <f t="shared" si="763"/>
        <v>0</v>
      </c>
      <c r="H1309" s="101" t="str">
        <f>IF(ISNA(VLOOKUP(C1309,[1]Sheet1!$J$2:$J$2999,1,FALSE)),"No","Yes")</f>
        <v>No</v>
      </c>
      <c r="I1309" s="72">
        <f t="shared" si="771"/>
        <v>0</v>
      </c>
      <c r="J1309" s="72">
        <f t="shared" si="772"/>
        <v>0</v>
      </c>
      <c r="K1309" s="72">
        <f t="shared" si="773"/>
        <v>0</v>
      </c>
      <c r="L1309" s="72">
        <f t="shared" si="774"/>
        <v>0</v>
      </c>
      <c r="M1309" s="72">
        <f t="shared" si="775"/>
        <v>0</v>
      </c>
      <c r="N1309" s="72">
        <f t="shared" si="776"/>
        <v>0</v>
      </c>
      <c r="O1309" s="72">
        <f t="shared" si="760"/>
        <v>0</v>
      </c>
      <c r="Q1309" s="73">
        <f t="shared" si="777"/>
        <v>0</v>
      </c>
      <c r="R1309" s="73">
        <f t="shared" si="778"/>
        <v>0</v>
      </c>
      <c r="S1309" s="73">
        <f t="shared" si="779"/>
        <v>0</v>
      </c>
      <c r="T1309" s="73">
        <f t="shared" si="780"/>
        <v>0</v>
      </c>
      <c r="U1309" s="73">
        <f t="shared" si="781"/>
        <v>0</v>
      </c>
      <c r="V1309" s="73">
        <f t="shared" si="782"/>
        <v>0</v>
      </c>
      <c r="W1309" s="73">
        <f t="shared" si="761"/>
        <v>0</v>
      </c>
      <c r="Y1309" s="72">
        <f t="shared" si="764"/>
        <v>0</v>
      </c>
      <c r="Z1309" s="73">
        <f t="shared" si="765"/>
        <v>0</v>
      </c>
      <c r="AA1309" s="58">
        <f t="shared" si="766"/>
        <v>0</v>
      </c>
      <c r="AB1309" s="72">
        <f t="shared" si="767"/>
        <v>0</v>
      </c>
      <c r="AC1309" s="72">
        <f t="shared" si="768"/>
        <v>0</v>
      </c>
      <c r="AD1309" s="73">
        <f t="shared" si="769"/>
        <v>0</v>
      </c>
      <c r="AE1309" s="73">
        <f t="shared" si="770"/>
        <v>0</v>
      </c>
      <c r="AF1309" s="1">
        <f t="shared" si="757"/>
        <v>0</v>
      </c>
      <c r="AH1309" s="1" t="str">
        <f t="shared" si="758"/>
        <v>No</v>
      </c>
    </row>
    <row r="1310" spans="1:34" hidden="1" x14ac:dyDescent="0.2">
      <c r="A1310" s="88">
        <v>1.4910000000000001E-3</v>
      </c>
      <c r="B1310" s="4">
        <f t="shared" si="759"/>
        <v>1.4910000000000001E-3</v>
      </c>
      <c r="C1310"/>
      <c r="D1310" s="213"/>
      <c r="E1310" s="44" t="s">
        <v>21</v>
      </c>
      <c r="F1310" s="14">
        <f t="shared" si="762"/>
        <v>0</v>
      </c>
      <c r="G1310" s="14">
        <f t="shared" si="763"/>
        <v>0</v>
      </c>
      <c r="H1310" s="101" t="str">
        <f>IF(ISNA(VLOOKUP(C1310,[1]Sheet1!$J$2:$J$2999,1,FALSE)),"No","Yes")</f>
        <v>No</v>
      </c>
      <c r="I1310" s="72">
        <f t="shared" si="771"/>
        <v>0</v>
      </c>
      <c r="J1310" s="72">
        <f t="shared" si="772"/>
        <v>0</v>
      </c>
      <c r="K1310" s="72">
        <f t="shared" si="773"/>
        <v>0</v>
      </c>
      <c r="L1310" s="72">
        <f t="shared" si="774"/>
        <v>0</v>
      </c>
      <c r="M1310" s="72">
        <f t="shared" si="775"/>
        <v>0</v>
      </c>
      <c r="N1310" s="72">
        <f t="shared" si="776"/>
        <v>0</v>
      </c>
      <c r="O1310" s="72">
        <f t="shared" si="760"/>
        <v>0</v>
      </c>
      <c r="Q1310" s="73">
        <f t="shared" si="777"/>
        <v>0</v>
      </c>
      <c r="R1310" s="73">
        <f t="shared" si="778"/>
        <v>0</v>
      </c>
      <c r="S1310" s="73">
        <f t="shared" si="779"/>
        <v>0</v>
      </c>
      <c r="T1310" s="73">
        <f t="shared" si="780"/>
        <v>0</v>
      </c>
      <c r="U1310" s="73">
        <f t="shared" si="781"/>
        <v>0</v>
      </c>
      <c r="V1310" s="73">
        <f t="shared" si="782"/>
        <v>0</v>
      </c>
      <c r="W1310" s="73">
        <f t="shared" si="761"/>
        <v>0</v>
      </c>
      <c r="Y1310" s="72">
        <f t="shared" si="764"/>
        <v>0</v>
      </c>
      <c r="Z1310" s="73">
        <f t="shared" si="765"/>
        <v>0</v>
      </c>
      <c r="AA1310" s="58">
        <f t="shared" si="766"/>
        <v>0</v>
      </c>
      <c r="AB1310" s="72">
        <f t="shared" si="767"/>
        <v>0</v>
      </c>
      <c r="AC1310" s="72">
        <f t="shared" si="768"/>
        <v>0</v>
      </c>
      <c r="AD1310" s="73">
        <f t="shared" si="769"/>
        <v>0</v>
      </c>
      <c r="AE1310" s="73">
        <f t="shared" si="770"/>
        <v>0</v>
      </c>
      <c r="AF1310" s="1">
        <f t="shared" si="757"/>
        <v>0</v>
      </c>
      <c r="AH1310" s="1" t="str">
        <f t="shared" si="758"/>
        <v>No</v>
      </c>
    </row>
    <row r="1311" spans="1:34" hidden="1" x14ac:dyDescent="0.2">
      <c r="A1311" s="88">
        <v>1.4919999999999998E-3</v>
      </c>
      <c r="B1311" s="4">
        <f t="shared" si="759"/>
        <v>1.4919999999999998E-3</v>
      </c>
      <c r="C1311"/>
      <c r="D1311" s="213"/>
      <c r="E1311" s="44" t="s">
        <v>21</v>
      </c>
      <c r="F1311" s="14">
        <f t="shared" si="762"/>
        <v>0</v>
      </c>
      <c r="G1311" s="14">
        <f t="shared" si="763"/>
        <v>0</v>
      </c>
      <c r="H1311" s="101" t="str">
        <f>IF(ISNA(VLOOKUP(C1311,[1]Sheet1!$J$2:$J$2999,1,FALSE)),"No","Yes")</f>
        <v>No</v>
      </c>
      <c r="I1311" s="72">
        <f t="shared" si="771"/>
        <v>0</v>
      </c>
      <c r="J1311" s="72">
        <f t="shared" si="772"/>
        <v>0</v>
      </c>
      <c r="K1311" s="72">
        <f t="shared" si="773"/>
        <v>0</v>
      </c>
      <c r="L1311" s="72">
        <f t="shared" si="774"/>
        <v>0</v>
      </c>
      <c r="M1311" s="72">
        <f t="shared" si="775"/>
        <v>0</v>
      </c>
      <c r="N1311" s="72">
        <f t="shared" si="776"/>
        <v>0</v>
      </c>
      <c r="O1311" s="72">
        <f t="shared" si="760"/>
        <v>0</v>
      </c>
      <c r="Q1311" s="73">
        <f t="shared" si="777"/>
        <v>0</v>
      </c>
      <c r="R1311" s="73">
        <f t="shared" si="778"/>
        <v>0</v>
      </c>
      <c r="S1311" s="73">
        <f t="shared" si="779"/>
        <v>0</v>
      </c>
      <c r="T1311" s="73">
        <f t="shared" si="780"/>
        <v>0</v>
      </c>
      <c r="U1311" s="73">
        <f t="shared" si="781"/>
        <v>0</v>
      </c>
      <c r="V1311" s="73">
        <f t="shared" si="782"/>
        <v>0</v>
      </c>
      <c r="W1311" s="73">
        <f t="shared" si="761"/>
        <v>0</v>
      </c>
      <c r="Y1311" s="72">
        <f t="shared" si="764"/>
        <v>0</v>
      </c>
      <c r="Z1311" s="73">
        <f t="shared" si="765"/>
        <v>0</v>
      </c>
      <c r="AA1311" s="58">
        <f t="shared" si="766"/>
        <v>0</v>
      </c>
      <c r="AB1311" s="72">
        <f t="shared" si="767"/>
        <v>0</v>
      </c>
      <c r="AC1311" s="72">
        <f t="shared" si="768"/>
        <v>0</v>
      </c>
      <c r="AD1311" s="73">
        <f t="shared" si="769"/>
        <v>0</v>
      </c>
      <c r="AE1311" s="73">
        <f t="shared" si="770"/>
        <v>0</v>
      </c>
      <c r="AF1311" s="1">
        <f t="shared" si="757"/>
        <v>0</v>
      </c>
      <c r="AH1311" s="1" t="str">
        <f t="shared" si="758"/>
        <v>No</v>
      </c>
    </row>
    <row r="1312" spans="1:34" hidden="1" x14ac:dyDescent="0.2">
      <c r="A1312" s="88">
        <v>1.493E-3</v>
      </c>
      <c r="B1312" s="4">
        <f t="shared" si="759"/>
        <v>1.493E-3</v>
      </c>
      <c r="C1312"/>
      <c r="D1312" s="213"/>
      <c r="E1312" s="44" t="s">
        <v>21</v>
      </c>
      <c r="F1312" s="14">
        <f t="shared" si="762"/>
        <v>0</v>
      </c>
      <c r="G1312" s="14">
        <f t="shared" si="763"/>
        <v>0</v>
      </c>
      <c r="H1312" s="101" t="str">
        <f>IF(ISNA(VLOOKUP(C1312,[1]Sheet1!$J$2:$J$2999,1,FALSE)),"No","Yes")</f>
        <v>No</v>
      </c>
      <c r="I1312" s="72">
        <f t="shared" si="771"/>
        <v>0</v>
      </c>
      <c r="J1312" s="72">
        <f t="shared" si="772"/>
        <v>0</v>
      </c>
      <c r="K1312" s="72">
        <f t="shared" si="773"/>
        <v>0</v>
      </c>
      <c r="L1312" s="72">
        <f t="shared" si="774"/>
        <v>0</v>
      </c>
      <c r="M1312" s="72">
        <f t="shared" si="775"/>
        <v>0</v>
      </c>
      <c r="N1312" s="72">
        <f t="shared" si="776"/>
        <v>0</v>
      </c>
      <c r="O1312" s="72">
        <f t="shared" si="760"/>
        <v>0</v>
      </c>
      <c r="Q1312" s="73">
        <f t="shared" si="777"/>
        <v>0</v>
      </c>
      <c r="R1312" s="73">
        <f t="shared" si="778"/>
        <v>0</v>
      </c>
      <c r="S1312" s="73">
        <f t="shared" si="779"/>
        <v>0</v>
      </c>
      <c r="T1312" s="73">
        <f t="shared" si="780"/>
        <v>0</v>
      </c>
      <c r="U1312" s="73">
        <f t="shared" si="781"/>
        <v>0</v>
      </c>
      <c r="V1312" s="73">
        <f t="shared" si="782"/>
        <v>0</v>
      </c>
      <c r="W1312" s="73">
        <f t="shared" si="761"/>
        <v>0</v>
      </c>
      <c r="Y1312" s="72">
        <f t="shared" si="764"/>
        <v>0</v>
      </c>
      <c r="Z1312" s="73">
        <f t="shared" si="765"/>
        <v>0</v>
      </c>
      <c r="AA1312" s="58">
        <f t="shared" si="766"/>
        <v>0</v>
      </c>
      <c r="AB1312" s="72">
        <f t="shared" si="767"/>
        <v>0</v>
      </c>
      <c r="AC1312" s="72">
        <f t="shared" si="768"/>
        <v>0</v>
      </c>
      <c r="AD1312" s="73">
        <f t="shared" si="769"/>
        <v>0</v>
      </c>
      <c r="AE1312" s="73">
        <f t="shared" si="770"/>
        <v>0</v>
      </c>
      <c r="AF1312" s="1">
        <f t="shared" si="757"/>
        <v>0</v>
      </c>
      <c r="AH1312" s="1" t="str">
        <f t="shared" si="758"/>
        <v>No</v>
      </c>
    </row>
    <row r="1313" spans="1:34" hidden="1" x14ac:dyDescent="0.2">
      <c r="A1313" s="88">
        <v>1.4940000000000001E-3</v>
      </c>
      <c r="B1313" s="4">
        <f t="shared" si="759"/>
        <v>1.4940000000000001E-3</v>
      </c>
      <c r="C1313"/>
      <c r="D1313" s="213"/>
      <c r="E1313" s="44" t="s">
        <v>21</v>
      </c>
      <c r="F1313" s="14">
        <f t="shared" si="762"/>
        <v>0</v>
      </c>
      <c r="G1313" s="14">
        <f t="shared" si="763"/>
        <v>0</v>
      </c>
      <c r="H1313" s="101" t="str">
        <f>IF(ISNA(VLOOKUP(C1313,[1]Sheet1!$J$2:$J$2999,1,FALSE)),"No","Yes")</f>
        <v>No</v>
      </c>
      <c r="I1313" s="72">
        <f t="shared" si="771"/>
        <v>0</v>
      </c>
      <c r="J1313" s="72">
        <f t="shared" si="772"/>
        <v>0</v>
      </c>
      <c r="K1313" s="72">
        <f t="shared" si="773"/>
        <v>0</v>
      </c>
      <c r="L1313" s="72">
        <f t="shared" si="774"/>
        <v>0</v>
      </c>
      <c r="M1313" s="72">
        <f t="shared" si="775"/>
        <v>0</v>
      </c>
      <c r="N1313" s="72">
        <f t="shared" si="776"/>
        <v>0</v>
      </c>
      <c r="O1313" s="72">
        <f t="shared" si="760"/>
        <v>0</v>
      </c>
      <c r="Q1313" s="73">
        <f t="shared" si="777"/>
        <v>0</v>
      </c>
      <c r="R1313" s="73">
        <f t="shared" si="778"/>
        <v>0</v>
      </c>
      <c r="S1313" s="73">
        <f t="shared" si="779"/>
        <v>0</v>
      </c>
      <c r="T1313" s="73">
        <f t="shared" si="780"/>
        <v>0</v>
      </c>
      <c r="U1313" s="73">
        <f t="shared" si="781"/>
        <v>0</v>
      </c>
      <c r="V1313" s="73">
        <f t="shared" si="782"/>
        <v>0</v>
      </c>
      <c r="W1313" s="73">
        <f t="shared" si="761"/>
        <v>0</v>
      </c>
      <c r="Y1313" s="72">
        <f t="shared" si="764"/>
        <v>0</v>
      </c>
      <c r="Z1313" s="73">
        <f t="shared" si="765"/>
        <v>0</v>
      </c>
      <c r="AA1313" s="58">
        <f t="shared" si="766"/>
        <v>0</v>
      </c>
      <c r="AB1313" s="72">
        <f t="shared" si="767"/>
        <v>0</v>
      </c>
      <c r="AC1313" s="72">
        <f t="shared" si="768"/>
        <v>0</v>
      </c>
      <c r="AD1313" s="73">
        <f t="shared" si="769"/>
        <v>0</v>
      </c>
      <c r="AE1313" s="73">
        <f t="shared" si="770"/>
        <v>0</v>
      </c>
      <c r="AF1313" s="1">
        <f t="shared" si="757"/>
        <v>0</v>
      </c>
      <c r="AH1313" s="1" t="str">
        <f t="shared" si="758"/>
        <v>No</v>
      </c>
    </row>
    <row r="1314" spans="1:34" hidden="1" x14ac:dyDescent="0.2">
      <c r="A1314" s="88">
        <v>1.495E-3</v>
      </c>
      <c r="B1314" s="4">
        <f t="shared" si="759"/>
        <v>1.495E-3</v>
      </c>
      <c r="C1314"/>
      <c r="D1314" s="213"/>
      <c r="E1314" s="44" t="s">
        <v>21</v>
      </c>
      <c r="F1314" s="14">
        <f t="shared" si="762"/>
        <v>0</v>
      </c>
      <c r="G1314" s="14">
        <f t="shared" si="763"/>
        <v>0</v>
      </c>
      <c r="H1314" s="101" t="str">
        <f>IF(ISNA(VLOOKUP(C1314,[1]Sheet1!$J$2:$J$2999,1,FALSE)),"No","Yes")</f>
        <v>No</v>
      </c>
      <c r="I1314" s="72">
        <f t="shared" si="771"/>
        <v>0</v>
      </c>
      <c r="J1314" s="72">
        <f t="shared" si="772"/>
        <v>0</v>
      </c>
      <c r="K1314" s="72">
        <f t="shared" si="773"/>
        <v>0</v>
      </c>
      <c r="L1314" s="72">
        <f t="shared" si="774"/>
        <v>0</v>
      </c>
      <c r="M1314" s="72">
        <f t="shared" si="775"/>
        <v>0</v>
      </c>
      <c r="N1314" s="72">
        <f t="shared" si="776"/>
        <v>0</v>
      </c>
      <c r="O1314" s="72">
        <f t="shared" si="760"/>
        <v>0</v>
      </c>
      <c r="Q1314" s="73">
        <f t="shared" si="777"/>
        <v>0</v>
      </c>
      <c r="R1314" s="73">
        <f t="shared" si="778"/>
        <v>0</v>
      </c>
      <c r="S1314" s="73">
        <f t="shared" si="779"/>
        <v>0</v>
      </c>
      <c r="T1314" s="73">
        <f t="shared" si="780"/>
        <v>0</v>
      </c>
      <c r="U1314" s="73">
        <f t="shared" si="781"/>
        <v>0</v>
      </c>
      <c r="V1314" s="73">
        <f t="shared" si="782"/>
        <v>0</v>
      </c>
      <c r="W1314" s="73">
        <f t="shared" si="761"/>
        <v>0</v>
      </c>
      <c r="Y1314" s="72">
        <f t="shared" si="764"/>
        <v>0</v>
      </c>
      <c r="Z1314" s="73">
        <f t="shared" si="765"/>
        <v>0</v>
      </c>
      <c r="AA1314" s="58">
        <f t="shared" si="766"/>
        <v>0</v>
      </c>
      <c r="AB1314" s="72">
        <f t="shared" si="767"/>
        <v>0</v>
      </c>
      <c r="AC1314" s="72">
        <f t="shared" si="768"/>
        <v>0</v>
      </c>
      <c r="AD1314" s="73">
        <f t="shared" si="769"/>
        <v>0</v>
      </c>
      <c r="AE1314" s="73">
        <f t="shared" si="770"/>
        <v>0</v>
      </c>
      <c r="AF1314" s="1">
        <f t="shared" si="757"/>
        <v>0</v>
      </c>
      <c r="AH1314" s="1" t="str">
        <f t="shared" si="758"/>
        <v>No</v>
      </c>
    </row>
    <row r="1315" spans="1:34" hidden="1" x14ac:dyDescent="0.2">
      <c r="A1315" s="88">
        <v>1.4959999999999999E-3</v>
      </c>
      <c r="B1315" s="4">
        <f t="shared" si="759"/>
        <v>1.4959999999999999E-3</v>
      </c>
      <c r="C1315"/>
      <c r="D1315" s="213"/>
      <c r="E1315" s="44" t="s">
        <v>21</v>
      </c>
      <c r="F1315" s="14">
        <f t="shared" si="762"/>
        <v>0</v>
      </c>
      <c r="G1315" s="14">
        <f t="shared" si="763"/>
        <v>0</v>
      </c>
      <c r="H1315" s="101" t="str">
        <f>IF(ISNA(VLOOKUP(C1315,[1]Sheet1!$J$2:$J$2999,1,FALSE)),"No","Yes")</f>
        <v>No</v>
      </c>
      <c r="I1315" s="72">
        <f t="shared" si="771"/>
        <v>0</v>
      </c>
      <c r="J1315" s="72">
        <f t="shared" si="772"/>
        <v>0</v>
      </c>
      <c r="K1315" s="72">
        <f t="shared" si="773"/>
        <v>0</v>
      </c>
      <c r="L1315" s="72">
        <f t="shared" si="774"/>
        <v>0</v>
      </c>
      <c r="M1315" s="72">
        <f t="shared" si="775"/>
        <v>0</v>
      </c>
      <c r="N1315" s="72">
        <f t="shared" si="776"/>
        <v>0</v>
      </c>
      <c r="O1315" s="72">
        <f t="shared" si="760"/>
        <v>0</v>
      </c>
      <c r="Q1315" s="73">
        <f t="shared" si="777"/>
        <v>0</v>
      </c>
      <c r="R1315" s="73">
        <f t="shared" si="778"/>
        <v>0</v>
      </c>
      <c r="S1315" s="73">
        <f t="shared" si="779"/>
        <v>0</v>
      </c>
      <c r="T1315" s="73">
        <f t="shared" si="780"/>
        <v>0</v>
      </c>
      <c r="U1315" s="73">
        <f t="shared" si="781"/>
        <v>0</v>
      </c>
      <c r="V1315" s="73">
        <f t="shared" si="782"/>
        <v>0</v>
      </c>
      <c r="W1315" s="73">
        <f t="shared" si="761"/>
        <v>0</v>
      </c>
      <c r="Y1315" s="72">
        <f t="shared" si="764"/>
        <v>0</v>
      </c>
      <c r="Z1315" s="73">
        <f t="shared" si="765"/>
        <v>0</v>
      </c>
      <c r="AA1315" s="58">
        <f t="shared" si="766"/>
        <v>0</v>
      </c>
      <c r="AB1315" s="72">
        <f t="shared" si="767"/>
        <v>0</v>
      </c>
      <c r="AC1315" s="72">
        <f t="shared" si="768"/>
        <v>0</v>
      </c>
      <c r="AD1315" s="73">
        <f t="shared" si="769"/>
        <v>0</v>
      </c>
      <c r="AE1315" s="73">
        <f t="shared" si="770"/>
        <v>0</v>
      </c>
      <c r="AF1315" s="1">
        <f t="shared" si="757"/>
        <v>0</v>
      </c>
      <c r="AH1315" s="1" t="str">
        <f t="shared" si="758"/>
        <v>No</v>
      </c>
    </row>
    <row r="1316" spans="1:34" hidden="1" x14ac:dyDescent="0.2">
      <c r="A1316" s="88">
        <v>1.4970000000000001E-3</v>
      </c>
      <c r="B1316" s="4">
        <f t="shared" si="759"/>
        <v>1.4970000000000001E-3</v>
      </c>
      <c r="C1316"/>
      <c r="D1316" s="213"/>
      <c r="E1316" s="44" t="s">
        <v>21</v>
      </c>
      <c r="F1316" s="14">
        <f t="shared" si="762"/>
        <v>0</v>
      </c>
      <c r="G1316" s="14">
        <f t="shared" si="763"/>
        <v>0</v>
      </c>
      <c r="H1316" s="101" t="str">
        <f>IF(ISNA(VLOOKUP(C1316,[1]Sheet1!$J$2:$J$2999,1,FALSE)),"No","Yes")</f>
        <v>No</v>
      </c>
      <c r="I1316" s="72">
        <f t="shared" si="771"/>
        <v>0</v>
      </c>
      <c r="J1316" s="72">
        <f t="shared" si="772"/>
        <v>0</v>
      </c>
      <c r="K1316" s="72">
        <f t="shared" si="773"/>
        <v>0</v>
      </c>
      <c r="L1316" s="72">
        <f t="shared" si="774"/>
        <v>0</v>
      </c>
      <c r="M1316" s="72">
        <f t="shared" si="775"/>
        <v>0</v>
      </c>
      <c r="N1316" s="72">
        <f t="shared" si="776"/>
        <v>0</v>
      </c>
      <c r="O1316" s="72">
        <f t="shared" si="760"/>
        <v>0</v>
      </c>
      <c r="Q1316" s="73">
        <f t="shared" si="777"/>
        <v>0</v>
      </c>
      <c r="R1316" s="73">
        <f t="shared" si="778"/>
        <v>0</v>
      </c>
      <c r="S1316" s="73">
        <f t="shared" si="779"/>
        <v>0</v>
      </c>
      <c r="T1316" s="73">
        <f t="shared" si="780"/>
        <v>0</v>
      </c>
      <c r="U1316" s="73">
        <f t="shared" si="781"/>
        <v>0</v>
      </c>
      <c r="V1316" s="73">
        <f t="shared" si="782"/>
        <v>0</v>
      </c>
      <c r="W1316" s="73">
        <f t="shared" si="761"/>
        <v>0</v>
      </c>
      <c r="Y1316" s="72">
        <f t="shared" si="764"/>
        <v>0</v>
      </c>
      <c r="Z1316" s="73">
        <f t="shared" si="765"/>
        <v>0</v>
      </c>
      <c r="AA1316" s="58">
        <f t="shared" si="766"/>
        <v>0</v>
      </c>
      <c r="AB1316" s="72">
        <f t="shared" si="767"/>
        <v>0</v>
      </c>
      <c r="AC1316" s="72">
        <f t="shared" si="768"/>
        <v>0</v>
      </c>
      <c r="AD1316" s="73">
        <f t="shared" si="769"/>
        <v>0</v>
      </c>
      <c r="AE1316" s="73">
        <f t="shared" si="770"/>
        <v>0</v>
      </c>
      <c r="AF1316" s="1">
        <f t="shared" si="757"/>
        <v>0</v>
      </c>
      <c r="AH1316" s="1" t="str">
        <f t="shared" si="758"/>
        <v>No</v>
      </c>
    </row>
    <row r="1317" spans="1:34" hidden="1" x14ac:dyDescent="0.2">
      <c r="A1317" s="88">
        <v>1.498E-3</v>
      </c>
      <c r="B1317" s="4">
        <f t="shared" si="759"/>
        <v>1.498E-3</v>
      </c>
      <c r="C1317"/>
      <c r="D1317" s="213"/>
      <c r="E1317" s="44" t="s">
        <v>21</v>
      </c>
      <c r="F1317" s="14">
        <f t="shared" si="762"/>
        <v>0</v>
      </c>
      <c r="G1317" s="14">
        <f t="shared" si="763"/>
        <v>0</v>
      </c>
      <c r="H1317" s="101" t="str">
        <f>IF(ISNA(VLOOKUP(C1317,[1]Sheet1!$J$2:$J$2999,1,FALSE)),"No","Yes")</f>
        <v>No</v>
      </c>
      <c r="I1317" s="72">
        <f t="shared" si="771"/>
        <v>0</v>
      </c>
      <c r="J1317" s="72">
        <f t="shared" si="772"/>
        <v>0</v>
      </c>
      <c r="K1317" s="72">
        <f t="shared" si="773"/>
        <v>0</v>
      </c>
      <c r="L1317" s="72">
        <f t="shared" si="774"/>
        <v>0</v>
      </c>
      <c r="M1317" s="72">
        <f t="shared" si="775"/>
        <v>0</v>
      </c>
      <c r="N1317" s="72">
        <f t="shared" si="776"/>
        <v>0</v>
      </c>
      <c r="O1317" s="72">
        <f t="shared" si="760"/>
        <v>0</v>
      </c>
      <c r="Q1317" s="73">
        <f t="shared" si="777"/>
        <v>0</v>
      </c>
      <c r="R1317" s="73">
        <f t="shared" si="778"/>
        <v>0</v>
      </c>
      <c r="S1317" s="73">
        <f t="shared" si="779"/>
        <v>0</v>
      </c>
      <c r="T1317" s="73">
        <f t="shared" si="780"/>
        <v>0</v>
      </c>
      <c r="U1317" s="73">
        <f t="shared" si="781"/>
        <v>0</v>
      </c>
      <c r="V1317" s="73">
        <f t="shared" si="782"/>
        <v>0</v>
      </c>
      <c r="W1317" s="73">
        <f t="shared" si="761"/>
        <v>0</v>
      </c>
      <c r="Y1317" s="72">
        <f t="shared" si="764"/>
        <v>0</v>
      </c>
      <c r="Z1317" s="73">
        <f t="shared" si="765"/>
        <v>0</v>
      </c>
      <c r="AA1317" s="58">
        <f t="shared" si="766"/>
        <v>0</v>
      </c>
      <c r="AB1317" s="72">
        <f t="shared" si="767"/>
        <v>0</v>
      </c>
      <c r="AC1317" s="72">
        <f t="shared" si="768"/>
        <v>0</v>
      </c>
      <c r="AD1317" s="73">
        <f t="shared" si="769"/>
        <v>0</v>
      </c>
      <c r="AE1317" s="73">
        <f t="shared" si="770"/>
        <v>0</v>
      </c>
      <c r="AF1317" s="1">
        <f t="shared" si="757"/>
        <v>0</v>
      </c>
      <c r="AH1317" s="1" t="str">
        <f t="shared" si="758"/>
        <v>No</v>
      </c>
    </row>
    <row r="1318" spans="1:34" hidden="1" x14ac:dyDescent="0.2">
      <c r="A1318" s="88">
        <v>1.4989999999999999E-3</v>
      </c>
      <c r="B1318" s="4">
        <f t="shared" si="759"/>
        <v>1.4989999999999999E-3</v>
      </c>
      <c r="C1318"/>
      <c r="D1318" s="213"/>
      <c r="E1318" s="44" t="s">
        <v>21</v>
      </c>
      <c r="F1318" s="14">
        <f t="shared" si="762"/>
        <v>0</v>
      </c>
      <c r="G1318" s="14">
        <f t="shared" si="763"/>
        <v>0</v>
      </c>
      <c r="H1318" s="101" t="str">
        <f>IF(ISNA(VLOOKUP(C1318,[1]Sheet1!$J$2:$J$2999,1,FALSE)),"No","Yes")</f>
        <v>No</v>
      </c>
      <c r="I1318" s="72">
        <f t="shared" si="771"/>
        <v>0</v>
      </c>
      <c r="J1318" s="72">
        <f t="shared" si="772"/>
        <v>0</v>
      </c>
      <c r="K1318" s="72">
        <f t="shared" si="773"/>
        <v>0</v>
      </c>
      <c r="L1318" s="72">
        <f t="shared" si="774"/>
        <v>0</v>
      </c>
      <c r="M1318" s="72">
        <f t="shared" si="775"/>
        <v>0</v>
      </c>
      <c r="N1318" s="72">
        <f t="shared" si="776"/>
        <v>0</v>
      </c>
      <c r="O1318" s="72">
        <f t="shared" si="760"/>
        <v>0</v>
      </c>
      <c r="Q1318" s="73">
        <f t="shared" si="777"/>
        <v>0</v>
      </c>
      <c r="R1318" s="73">
        <f t="shared" si="778"/>
        <v>0</v>
      </c>
      <c r="S1318" s="73">
        <f t="shared" si="779"/>
        <v>0</v>
      </c>
      <c r="T1318" s="73">
        <f t="shared" si="780"/>
        <v>0</v>
      </c>
      <c r="U1318" s="73">
        <f t="shared" si="781"/>
        <v>0</v>
      </c>
      <c r="V1318" s="73">
        <f t="shared" si="782"/>
        <v>0</v>
      </c>
      <c r="W1318" s="73">
        <f t="shared" si="761"/>
        <v>0</v>
      </c>
      <c r="Y1318" s="72">
        <f t="shared" si="764"/>
        <v>0</v>
      </c>
      <c r="Z1318" s="73">
        <f t="shared" si="765"/>
        <v>0</v>
      </c>
      <c r="AA1318" s="58">
        <f t="shared" si="766"/>
        <v>0</v>
      </c>
      <c r="AB1318" s="72">
        <f t="shared" si="767"/>
        <v>0</v>
      </c>
      <c r="AC1318" s="72">
        <f t="shared" si="768"/>
        <v>0</v>
      </c>
      <c r="AD1318" s="73">
        <f t="shared" si="769"/>
        <v>0</v>
      </c>
      <c r="AE1318" s="73">
        <f t="shared" si="770"/>
        <v>0</v>
      </c>
      <c r="AF1318" s="1">
        <f t="shared" si="757"/>
        <v>0</v>
      </c>
      <c r="AH1318" s="1" t="str">
        <f t="shared" si="758"/>
        <v>No</v>
      </c>
    </row>
    <row r="1319" spans="1:34" hidden="1" x14ac:dyDescent="0.2">
      <c r="A1319" s="88">
        <v>1.5E-3</v>
      </c>
      <c r="B1319" s="4">
        <f t="shared" si="759"/>
        <v>1.5E-3</v>
      </c>
      <c r="C1319"/>
      <c r="D1319" s="213"/>
      <c r="E1319" s="44" t="s">
        <v>21</v>
      </c>
      <c r="F1319" s="14">
        <f t="shared" si="762"/>
        <v>0</v>
      </c>
      <c r="G1319" s="14">
        <f t="shared" si="763"/>
        <v>0</v>
      </c>
      <c r="H1319" s="101" t="str">
        <f>IF(ISNA(VLOOKUP(C1319,[1]Sheet1!$J$2:$J$2999,1,FALSE)),"No","Yes")</f>
        <v>No</v>
      </c>
      <c r="I1319" s="72">
        <f t="shared" si="771"/>
        <v>0</v>
      </c>
      <c r="J1319" s="72">
        <f t="shared" si="772"/>
        <v>0</v>
      </c>
      <c r="K1319" s="72">
        <f t="shared" si="773"/>
        <v>0</v>
      </c>
      <c r="L1319" s="72">
        <f t="shared" si="774"/>
        <v>0</v>
      </c>
      <c r="M1319" s="72">
        <f t="shared" si="775"/>
        <v>0</v>
      </c>
      <c r="N1319" s="72">
        <f t="shared" si="776"/>
        <v>0</v>
      </c>
      <c r="O1319" s="72">
        <f t="shared" si="760"/>
        <v>0</v>
      </c>
      <c r="Q1319" s="73">
        <f t="shared" si="777"/>
        <v>0</v>
      </c>
      <c r="R1319" s="73">
        <f t="shared" si="778"/>
        <v>0</v>
      </c>
      <c r="S1319" s="73">
        <f t="shared" si="779"/>
        <v>0</v>
      </c>
      <c r="T1319" s="73">
        <f t="shared" si="780"/>
        <v>0</v>
      </c>
      <c r="U1319" s="73">
        <f t="shared" si="781"/>
        <v>0</v>
      </c>
      <c r="V1319" s="73">
        <f t="shared" si="782"/>
        <v>0</v>
      </c>
      <c r="W1319" s="73">
        <f t="shared" si="761"/>
        <v>0</v>
      </c>
      <c r="Y1319" s="72">
        <f t="shared" si="764"/>
        <v>0</v>
      </c>
      <c r="Z1319" s="73">
        <f t="shared" si="765"/>
        <v>0</v>
      </c>
      <c r="AA1319" s="58">
        <f t="shared" si="766"/>
        <v>0</v>
      </c>
      <c r="AB1319" s="72">
        <f t="shared" si="767"/>
        <v>0</v>
      </c>
      <c r="AC1319" s="72">
        <f t="shared" si="768"/>
        <v>0</v>
      </c>
      <c r="AD1319" s="73">
        <f t="shared" si="769"/>
        <v>0</v>
      </c>
      <c r="AE1319" s="73">
        <f t="shared" si="770"/>
        <v>0</v>
      </c>
      <c r="AF1319" s="1">
        <f t="shared" si="757"/>
        <v>0</v>
      </c>
      <c r="AH1319" s="1" t="str">
        <f t="shared" si="758"/>
        <v>No</v>
      </c>
    </row>
    <row r="1320" spans="1:34" hidden="1" x14ac:dyDescent="0.2">
      <c r="A1320" s="88">
        <v>1.5009999999999999E-3</v>
      </c>
      <c r="B1320" s="4">
        <f t="shared" si="759"/>
        <v>1.5009999999999999E-3</v>
      </c>
      <c r="C1320"/>
      <c r="D1320" s="213"/>
      <c r="E1320" s="44" t="s">
        <v>21</v>
      </c>
      <c r="F1320" s="14">
        <f t="shared" si="762"/>
        <v>0</v>
      </c>
      <c r="G1320" s="14">
        <f t="shared" si="763"/>
        <v>0</v>
      </c>
      <c r="H1320" s="101" t="str">
        <f>IF(ISNA(VLOOKUP(C1320,[1]Sheet1!$J$2:$J$2999,1,FALSE)),"No","Yes")</f>
        <v>No</v>
      </c>
      <c r="I1320" s="72">
        <f t="shared" si="771"/>
        <v>0</v>
      </c>
      <c r="J1320" s="72">
        <f t="shared" si="772"/>
        <v>0</v>
      </c>
      <c r="K1320" s="72">
        <f t="shared" si="773"/>
        <v>0</v>
      </c>
      <c r="L1320" s="72">
        <f t="shared" si="774"/>
        <v>0</v>
      </c>
      <c r="M1320" s="72">
        <f t="shared" si="775"/>
        <v>0</v>
      </c>
      <c r="N1320" s="72">
        <f t="shared" si="776"/>
        <v>0</v>
      </c>
      <c r="O1320" s="72">
        <f t="shared" si="760"/>
        <v>0</v>
      </c>
      <c r="Q1320" s="73">
        <f t="shared" si="777"/>
        <v>0</v>
      </c>
      <c r="R1320" s="73">
        <f t="shared" si="778"/>
        <v>0</v>
      </c>
      <c r="S1320" s="73">
        <f t="shared" si="779"/>
        <v>0</v>
      </c>
      <c r="T1320" s="73">
        <f t="shared" si="780"/>
        <v>0</v>
      </c>
      <c r="U1320" s="73">
        <f t="shared" si="781"/>
        <v>0</v>
      </c>
      <c r="V1320" s="73">
        <f t="shared" si="782"/>
        <v>0</v>
      </c>
      <c r="W1320" s="73">
        <f t="shared" si="761"/>
        <v>0</v>
      </c>
      <c r="Y1320" s="72">
        <f t="shared" si="764"/>
        <v>0</v>
      </c>
      <c r="Z1320" s="73">
        <f t="shared" si="765"/>
        <v>0</v>
      </c>
      <c r="AA1320" s="58">
        <f t="shared" si="766"/>
        <v>0</v>
      </c>
      <c r="AB1320" s="72">
        <f t="shared" si="767"/>
        <v>0</v>
      </c>
      <c r="AC1320" s="72">
        <f t="shared" si="768"/>
        <v>0</v>
      </c>
      <c r="AD1320" s="73">
        <f t="shared" si="769"/>
        <v>0</v>
      </c>
      <c r="AE1320" s="73">
        <f t="shared" si="770"/>
        <v>0</v>
      </c>
      <c r="AF1320" s="1">
        <f t="shared" si="757"/>
        <v>0</v>
      </c>
      <c r="AH1320" s="1" t="str">
        <f t="shared" si="758"/>
        <v>No</v>
      </c>
    </row>
    <row r="1321" spans="1:34" hidden="1" x14ac:dyDescent="0.2">
      <c r="A1321" s="88">
        <v>1.5019999999999999E-3</v>
      </c>
      <c r="B1321" s="4">
        <f t="shared" si="759"/>
        <v>1.5019999999999999E-3</v>
      </c>
      <c r="C1321"/>
      <c r="D1321" s="213"/>
      <c r="E1321" s="44" t="s">
        <v>21</v>
      </c>
      <c r="F1321" s="14">
        <f t="shared" si="762"/>
        <v>0</v>
      </c>
      <c r="G1321" s="14">
        <f t="shared" si="763"/>
        <v>0</v>
      </c>
      <c r="H1321" s="101" t="str">
        <f>IF(ISNA(VLOOKUP(C1321,[1]Sheet1!$J$2:$J$2999,1,FALSE)),"No","Yes")</f>
        <v>No</v>
      </c>
      <c r="I1321" s="72">
        <f t="shared" si="771"/>
        <v>0</v>
      </c>
      <c r="J1321" s="72">
        <f t="shared" si="772"/>
        <v>0</v>
      </c>
      <c r="K1321" s="72">
        <f t="shared" si="773"/>
        <v>0</v>
      </c>
      <c r="L1321" s="72">
        <f t="shared" si="774"/>
        <v>0</v>
      </c>
      <c r="M1321" s="72">
        <f t="shared" si="775"/>
        <v>0</v>
      </c>
      <c r="N1321" s="72">
        <f t="shared" si="776"/>
        <v>0</v>
      </c>
      <c r="O1321" s="72">
        <f t="shared" si="760"/>
        <v>0</v>
      </c>
      <c r="Q1321" s="73">
        <f t="shared" si="777"/>
        <v>0</v>
      </c>
      <c r="R1321" s="73">
        <f t="shared" si="778"/>
        <v>0</v>
      </c>
      <c r="S1321" s="73">
        <f t="shared" si="779"/>
        <v>0</v>
      </c>
      <c r="T1321" s="73">
        <f t="shared" si="780"/>
        <v>0</v>
      </c>
      <c r="U1321" s="73">
        <f t="shared" si="781"/>
        <v>0</v>
      </c>
      <c r="V1321" s="73">
        <f t="shared" si="782"/>
        <v>0</v>
      </c>
      <c r="W1321" s="73">
        <f t="shared" si="761"/>
        <v>0</v>
      </c>
      <c r="Y1321" s="72">
        <f t="shared" si="764"/>
        <v>0</v>
      </c>
      <c r="Z1321" s="73">
        <f t="shared" si="765"/>
        <v>0</v>
      </c>
      <c r="AA1321" s="58">
        <f t="shared" si="766"/>
        <v>0</v>
      </c>
      <c r="AB1321" s="72">
        <f t="shared" si="767"/>
        <v>0</v>
      </c>
      <c r="AC1321" s="72">
        <f t="shared" si="768"/>
        <v>0</v>
      </c>
      <c r="AD1321" s="73">
        <f t="shared" si="769"/>
        <v>0</v>
      </c>
      <c r="AE1321" s="73">
        <f t="shared" si="770"/>
        <v>0</v>
      </c>
      <c r="AF1321" s="1">
        <f t="shared" si="757"/>
        <v>0</v>
      </c>
      <c r="AH1321" s="1" t="str">
        <f t="shared" si="758"/>
        <v>No</v>
      </c>
    </row>
    <row r="1322" spans="1:34" hidden="1" x14ac:dyDescent="0.2">
      <c r="A1322" s="88">
        <v>1.503E-3</v>
      </c>
      <c r="B1322" s="4">
        <f t="shared" si="759"/>
        <v>1.503E-3</v>
      </c>
      <c r="C1322"/>
      <c r="D1322" s="213"/>
      <c r="E1322" s="44" t="s">
        <v>21</v>
      </c>
      <c r="F1322" s="14">
        <f t="shared" si="762"/>
        <v>0</v>
      </c>
      <c r="G1322" s="14">
        <f t="shared" si="763"/>
        <v>0</v>
      </c>
      <c r="H1322" s="101" t="str">
        <f>IF(ISNA(VLOOKUP(C1322,[1]Sheet1!$J$2:$J$2999,1,FALSE)),"No","Yes")</f>
        <v>No</v>
      </c>
      <c r="I1322" s="72">
        <f t="shared" si="771"/>
        <v>0</v>
      </c>
      <c r="J1322" s="72">
        <f t="shared" si="772"/>
        <v>0</v>
      </c>
      <c r="K1322" s="72">
        <f t="shared" si="773"/>
        <v>0</v>
      </c>
      <c r="L1322" s="72">
        <f t="shared" si="774"/>
        <v>0</v>
      </c>
      <c r="M1322" s="72">
        <f t="shared" si="775"/>
        <v>0</v>
      </c>
      <c r="N1322" s="72">
        <f t="shared" si="776"/>
        <v>0</v>
      </c>
      <c r="O1322" s="72">
        <f t="shared" si="760"/>
        <v>0</v>
      </c>
      <c r="Q1322" s="73">
        <f t="shared" si="777"/>
        <v>0</v>
      </c>
      <c r="R1322" s="73">
        <f t="shared" si="778"/>
        <v>0</v>
      </c>
      <c r="S1322" s="73">
        <f t="shared" si="779"/>
        <v>0</v>
      </c>
      <c r="T1322" s="73">
        <f t="shared" si="780"/>
        <v>0</v>
      </c>
      <c r="U1322" s="73">
        <f t="shared" si="781"/>
        <v>0</v>
      </c>
      <c r="V1322" s="73">
        <f t="shared" si="782"/>
        <v>0</v>
      </c>
      <c r="W1322" s="73">
        <f t="shared" si="761"/>
        <v>0</v>
      </c>
      <c r="Y1322" s="72">
        <f t="shared" si="764"/>
        <v>0</v>
      </c>
      <c r="Z1322" s="73">
        <f t="shared" si="765"/>
        <v>0</v>
      </c>
      <c r="AA1322" s="58">
        <f t="shared" si="766"/>
        <v>0</v>
      </c>
      <c r="AB1322" s="72">
        <f t="shared" si="767"/>
        <v>0</v>
      </c>
      <c r="AC1322" s="72">
        <f t="shared" si="768"/>
        <v>0</v>
      </c>
      <c r="AD1322" s="73">
        <f t="shared" si="769"/>
        <v>0</v>
      </c>
      <c r="AE1322" s="73">
        <f t="shared" si="770"/>
        <v>0</v>
      </c>
      <c r="AF1322" s="1">
        <f t="shared" si="757"/>
        <v>0</v>
      </c>
      <c r="AH1322" s="1" t="str">
        <f t="shared" si="758"/>
        <v>No</v>
      </c>
    </row>
    <row r="1323" spans="1:34" hidden="1" x14ac:dyDescent="0.2">
      <c r="A1323" s="88">
        <v>1.5040000000000001E-3</v>
      </c>
      <c r="B1323" s="4">
        <f t="shared" si="759"/>
        <v>1.5040000000000001E-3</v>
      </c>
      <c r="C1323"/>
      <c r="D1323" s="213"/>
      <c r="E1323" s="44" t="s">
        <v>21</v>
      </c>
      <c r="F1323" s="14">
        <f t="shared" si="762"/>
        <v>0</v>
      </c>
      <c r="G1323" s="14">
        <f t="shared" si="763"/>
        <v>0</v>
      </c>
      <c r="H1323" s="101" t="str">
        <f>IF(ISNA(VLOOKUP(C1323,[1]Sheet1!$J$2:$J$2999,1,FALSE)),"No","Yes")</f>
        <v>No</v>
      </c>
      <c r="I1323" s="72">
        <f t="shared" si="771"/>
        <v>0</v>
      </c>
      <c r="J1323" s="72">
        <f t="shared" si="772"/>
        <v>0</v>
      </c>
      <c r="K1323" s="72">
        <f t="shared" si="773"/>
        <v>0</v>
      </c>
      <c r="L1323" s="72">
        <f t="shared" si="774"/>
        <v>0</v>
      </c>
      <c r="M1323" s="72">
        <f t="shared" si="775"/>
        <v>0</v>
      </c>
      <c r="N1323" s="72">
        <f t="shared" si="776"/>
        <v>0</v>
      </c>
      <c r="O1323" s="72">
        <f t="shared" si="760"/>
        <v>0</v>
      </c>
      <c r="Q1323" s="73">
        <f t="shared" si="777"/>
        <v>0</v>
      </c>
      <c r="R1323" s="73">
        <f t="shared" si="778"/>
        <v>0</v>
      </c>
      <c r="S1323" s="73">
        <f t="shared" si="779"/>
        <v>0</v>
      </c>
      <c r="T1323" s="73">
        <f t="shared" si="780"/>
        <v>0</v>
      </c>
      <c r="U1323" s="73">
        <f t="shared" si="781"/>
        <v>0</v>
      </c>
      <c r="V1323" s="73">
        <f t="shared" si="782"/>
        <v>0</v>
      </c>
      <c r="W1323" s="73">
        <f t="shared" si="761"/>
        <v>0</v>
      </c>
      <c r="Y1323" s="72">
        <f t="shared" si="764"/>
        <v>0</v>
      </c>
      <c r="Z1323" s="73">
        <f t="shared" si="765"/>
        <v>0</v>
      </c>
      <c r="AA1323" s="58">
        <f t="shared" si="766"/>
        <v>0</v>
      </c>
      <c r="AB1323" s="72">
        <f t="shared" si="767"/>
        <v>0</v>
      </c>
      <c r="AC1323" s="72">
        <f t="shared" si="768"/>
        <v>0</v>
      </c>
      <c r="AD1323" s="73">
        <f t="shared" si="769"/>
        <v>0</v>
      </c>
      <c r="AE1323" s="73">
        <f t="shared" si="770"/>
        <v>0</v>
      </c>
      <c r="AF1323" s="1">
        <f t="shared" si="757"/>
        <v>0</v>
      </c>
      <c r="AH1323" s="1" t="str">
        <f t="shared" si="758"/>
        <v>No</v>
      </c>
    </row>
    <row r="1324" spans="1:34" hidden="1" x14ac:dyDescent="0.2">
      <c r="A1324" s="88">
        <v>1.505E-3</v>
      </c>
      <c r="B1324" s="4">
        <f t="shared" si="759"/>
        <v>1.505E-3</v>
      </c>
      <c r="C1324"/>
      <c r="D1324" s="213"/>
      <c r="E1324" s="44" t="s">
        <v>21</v>
      </c>
      <c r="F1324" s="14">
        <f t="shared" si="762"/>
        <v>0</v>
      </c>
      <c r="G1324" s="14">
        <f t="shared" si="763"/>
        <v>0</v>
      </c>
      <c r="H1324" s="101" t="str">
        <f>IF(ISNA(VLOOKUP(C1324,[1]Sheet1!$J$2:$J$2999,1,FALSE)),"No","Yes")</f>
        <v>No</v>
      </c>
      <c r="I1324" s="72">
        <f t="shared" si="771"/>
        <v>0</v>
      </c>
      <c r="J1324" s="72">
        <f t="shared" si="772"/>
        <v>0</v>
      </c>
      <c r="K1324" s="72">
        <f t="shared" si="773"/>
        <v>0</v>
      </c>
      <c r="L1324" s="72">
        <f t="shared" si="774"/>
        <v>0</v>
      </c>
      <c r="M1324" s="72">
        <f t="shared" si="775"/>
        <v>0</v>
      </c>
      <c r="N1324" s="72">
        <f t="shared" si="776"/>
        <v>0</v>
      </c>
      <c r="O1324" s="72">
        <f t="shared" si="760"/>
        <v>0</v>
      </c>
      <c r="Q1324" s="73">
        <f t="shared" si="777"/>
        <v>0</v>
      </c>
      <c r="R1324" s="73">
        <f t="shared" si="778"/>
        <v>0</v>
      </c>
      <c r="S1324" s="73">
        <f t="shared" si="779"/>
        <v>0</v>
      </c>
      <c r="T1324" s="73">
        <f t="shared" si="780"/>
        <v>0</v>
      </c>
      <c r="U1324" s="73">
        <f t="shared" si="781"/>
        <v>0</v>
      </c>
      <c r="V1324" s="73">
        <f t="shared" si="782"/>
        <v>0</v>
      </c>
      <c r="W1324" s="73">
        <f t="shared" si="761"/>
        <v>0</v>
      </c>
      <c r="Y1324" s="72">
        <f t="shared" si="764"/>
        <v>0</v>
      </c>
      <c r="Z1324" s="73">
        <f t="shared" si="765"/>
        <v>0</v>
      </c>
      <c r="AA1324" s="58">
        <f t="shared" si="766"/>
        <v>0</v>
      </c>
      <c r="AB1324" s="72">
        <f t="shared" si="767"/>
        <v>0</v>
      </c>
      <c r="AC1324" s="72">
        <f t="shared" si="768"/>
        <v>0</v>
      </c>
      <c r="AD1324" s="73">
        <f t="shared" si="769"/>
        <v>0</v>
      </c>
      <c r="AE1324" s="73">
        <f t="shared" si="770"/>
        <v>0</v>
      </c>
      <c r="AF1324" s="1">
        <f t="shared" si="757"/>
        <v>0</v>
      </c>
      <c r="AH1324" s="1" t="str">
        <f t="shared" si="758"/>
        <v>No</v>
      </c>
    </row>
    <row r="1325" spans="1:34" hidden="1" x14ac:dyDescent="0.2">
      <c r="A1325" s="88">
        <v>1.506E-3</v>
      </c>
      <c r="B1325" s="4">
        <f t="shared" si="759"/>
        <v>1.506E-3</v>
      </c>
      <c r="C1325"/>
      <c r="D1325" s="213"/>
      <c r="E1325" s="44" t="s">
        <v>21</v>
      </c>
      <c r="F1325" s="14">
        <f t="shared" si="762"/>
        <v>0</v>
      </c>
      <c r="G1325" s="14">
        <f t="shared" si="763"/>
        <v>0</v>
      </c>
      <c r="H1325" s="101" t="str">
        <f>IF(ISNA(VLOOKUP(C1325,[1]Sheet1!$J$2:$J$2999,1,FALSE)),"No","Yes")</f>
        <v>No</v>
      </c>
      <c r="I1325" s="72">
        <f t="shared" si="771"/>
        <v>0</v>
      </c>
      <c r="J1325" s="72">
        <f t="shared" si="772"/>
        <v>0</v>
      </c>
      <c r="K1325" s="72">
        <f t="shared" si="773"/>
        <v>0</v>
      </c>
      <c r="L1325" s="72">
        <f t="shared" si="774"/>
        <v>0</v>
      </c>
      <c r="M1325" s="72">
        <f t="shared" si="775"/>
        <v>0</v>
      </c>
      <c r="N1325" s="72">
        <f t="shared" si="776"/>
        <v>0</v>
      </c>
      <c r="O1325" s="72">
        <f t="shared" si="760"/>
        <v>0</v>
      </c>
      <c r="Q1325" s="73">
        <f t="shared" si="777"/>
        <v>0</v>
      </c>
      <c r="R1325" s="73">
        <f t="shared" si="778"/>
        <v>0</v>
      </c>
      <c r="S1325" s="73">
        <f t="shared" si="779"/>
        <v>0</v>
      </c>
      <c r="T1325" s="73">
        <f t="shared" si="780"/>
        <v>0</v>
      </c>
      <c r="U1325" s="73">
        <f t="shared" si="781"/>
        <v>0</v>
      </c>
      <c r="V1325" s="73">
        <f t="shared" si="782"/>
        <v>0</v>
      </c>
      <c r="W1325" s="73">
        <f t="shared" si="761"/>
        <v>0</v>
      </c>
      <c r="Y1325" s="72">
        <f t="shared" si="764"/>
        <v>0</v>
      </c>
      <c r="Z1325" s="73">
        <f t="shared" si="765"/>
        <v>0</v>
      </c>
      <c r="AA1325" s="58">
        <f t="shared" si="766"/>
        <v>0</v>
      </c>
      <c r="AB1325" s="72">
        <f t="shared" si="767"/>
        <v>0</v>
      </c>
      <c r="AC1325" s="72">
        <f t="shared" si="768"/>
        <v>0</v>
      </c>
      <c r="AD1325" s="73">
        <f t="shared" si="769"/>
        <v>0</v>
      </c>
      <c r="AE1325" s="73">
        <f t="shared" si="770"/>
        <v>0</v>
      </c>
      <c r="AF1325" s="1">
        <f t="shared" si="757"/>
        <v>0</v>
      </c>
      <c r="AH1325" s="1" t="str">
        <f t="shared" si="758"/>
        <v>No</v>
      </c>
    </row>
    <row r="1326" spans="1:34" hidden="1" x14ac:dyDescent="0.2">
      <c r="A1326" s="88">
        <v>1.5070000000000001E-3</v>
      </c>
      <c r="B1326" s="4">
        <f t="shared" si="759"/>
        <v>1.5070000000000001E-3</v>
      </c>
      <c r="C1326"/>
      <c r="D1326" s="213"/>
      <c r="E1326" s="44" t="s">
        <v>21</v>
      </c>
      <c r="F1326" s="14">
        <f t="shared" si="762"/>
        <v>0</v>
      </c>
      <c r="G1326" s="14">
        <f t="shared" si="763"/>
        <v>0</v>
      </c>
      <c r="H1326" s="101" t="str">
        <f>IF(ISNA(VLOOKUP(C1326,[1]Sheet1!$J$2:$J$2999,1,FALSE)),"No","Yes")</f>
        <v>No</v>
      </c>
      <c r="I1326" s="72">
        <f t="shared" si="771"/>
        <v>0</v>
      </c>
      <c r="J1326" s="72">
        <f t="shared" si="772"/>
        <v>0</v>
      </c>
      <c r="K1326" s="72">
        <f t="shared" si="773"/>
        <v>0</v>
      </c>
      <c r="L1326" s="72">
        <f t="shared" si="774"/>
        <v>0</v>
      </c>
      <c r="M1326" s="72">
        <f t="shared" si="775"/>
        <v>0</v>
      </c>
      <c r="N1326" s="72">
        <f t="shared" si="776"/>
        <v>0</v>
      </c>
      <c r="O1326" s="72">
        <f t="shared" si="760"/>
        <v>0</v>
      </c>
      <c r="Q1326" s="73">
        <f t="shared" si="777"/>
        <v>0</v>
      </c>
      <c r="R1326" s="73">
        <f t="shared" si="778"/>
        <v>0</v>
      </c>
      <c r="S1326" s="73">
        <f t="shared" si="779"/>
        <v>0</v>
      </c>
      <c r="T1326" s="73">
        <f t="shared" si="780"/>
        <v>0</v>
      </c>
      <c r="U1326" s="73">
        <f t="shared" si="781"/>
        <v>0</v>
      </c>
      <c r="V1326" s="73">
        <f t="shared" si="782"/>
        <v>0</v>
      </c>
      <c r="W1326" s="73">
        <f t="shared" si="761"/>
        <v>0</v>
      </c>
      <c r="Y1326" s="72">
        <f t="shared" si="764"/>
        <v>0</v>
      </c>
      <c r="Z1326" s="73">
        <f t="shared" si="765"/>
        <v>0</v>
      </c>
      <c r="AA1326" s="58">
        <f t="shared" si="766"/>
        <v>0</v>
      </c>
      <c r="AB1326" s="72">
        <f t="shared" si="767"/>
        <v>0</v>
      </c>
      <c r="AC1326" s="72">
        <f t="shared" si="768"/>
        <v>0</v>
      </c>
      <c r="AD1326" s="73">
        <f t="shared" si="769"/>
        <v>0</v>
      </c>
      <c r="AE1326" s="73">
        <f t="shared" si="770"/>
        <v>0</v>
      </c>
      <c r="AF1326" s="1">
        <f t="shared" si="757"/>
        <v>0</v>
      </c>
      <c r="AH1326" s="1" t="str">
        <f t="shared" si="758"/>
        <v>No</v>
      </c>
    </row>
    <row r="1327" spans="1:34" hidden="1" x14ac:dyDescent="0.2">
      <c r="A1327" s="88">
        <v>1.508E-3</v>
      </c>
      <c r="B1327" s="4">
        <f t="shared" si="759"/>
        <v>1.508E-3</v>
      </c>
      <c r="C1327"/>
      <c r="D1327" s="213"/>
      <c r="E1327" s="44" t="s">
        <v>21</v>
      </c>
      <c r="F1327" s="14">
        <f t="shared" si="762"/>
        <v>0</v>
      </c>
      <c r="G1327" s="14">
        <f t="shared" si="763"/>
        <v>0</v>
      </c>
      <c r="H1327" s="101" t="str">
        <f>IF(ISNA(VLOOKUP(C1327,[1]Sheet1!$J$2:$J$2999,1,FALSE)),"No","Yes")</f>
        <v>No</v>
      </c>
      <c r="I1327" s="72">
        <f t="shared" si="771"/>
        <v>0</v>
      </c>
      <c r="J1327" s="72">
        <f t="shared" si="772"/>
        <v>0</v>
      </c>
      <c r="K1327" s="72">
        <f t="shared" si="773"/>
        <v>0</v>
      </c>
      <c r="L1327" s="72">
        <f t="shared" si="774"/>
        <v>0</v>
      </c>
      <c r="M1327" s="72">
        <f t="shared" si="775"/>
        <v>0</v>
      </c>
      <c r="N1327" s="72">
        <f t="shared" si="776"/>
        <v>0</v>
      </c>
      <c r="O1327" s="72">
        <f t="shared" si="760"/>
        <v>0</v>
      </c>
      <c r="Q1327" s="73">
        <f t="shared" si="777"/>
        <v>0</v>
      </c>
      <c r="R1327" s="73">
        <f t="shared" si="778"/>
        <v>0</v>
      </c>
      <c r="S1327" s="73">
        <f t="shared" si="779"/>
        <v>0</v>
      </c>
      <c r="T1327" s="73">
        <f t="shared" si="780"/>
        <v>0</v>
      </c>
      <c r="U1327" s="73">
        <f t="shared" si="781"/>
        <v>0</v>
      </c>
      <c r="V1327" s="73">
        <f t="shared" si="782"/>
        <v>0</v>
      </c>
      <c r="W1327" s="73">
        <f t="shared" si="761"/>
        <v>0</v>
      </c>
      <c r="Y1327" s="72">
        <f t="shared" si="764"/>
        <v>0</v>
      </c>
      <c r="Z1327" s="73">
        <f t="shared" si="765"/>
        <v>0</v>
      </c>
      <c r="AA1327" s="58">
        <f t="shared" si="766"/>
        <v>0</v>
      </c>
      <c r="AB1327" s="72">
        <f t="shared" si="767"/>
        <v>0</v>
      </c>
      <c r="AC1327" s="72">
        <f t="shared" si="768"/>
        <v>0</v>
      </c>
      <c r="AD1327" s="73">
        <f t="shared" si="769"/>
        <v>0</v>
      </c>
      <c r="AE1327" s="73">
        <f t="shared" si="770"/>
        <v>0</v>
      </c>
      <c r="AF1327" s="1">
        <f t="shared" si="757"/>
        <v>0</v>
      </c>
      <c r="AH1327" s="1" t="str">
        <f t="shared" si="758"/>
        <v>No</v>
      </c>
    </row>
    <row r="1328" spans="1:34" hidden="1" x14ac:dyDescent="0.2">
      <c r="A1328" s="88">
        <v>1.5089999999999999E-3</v>
      </c>
      <c r="B1328" s="4">
        <f t="shared" si="759"/>
        <v>1.5089999999999999E-3</v>
      </c>
      <c r="C1328"/>
      <c r="D1328" s="213"/>
      <c r="E1328" s="44" t="s">
        <v>21</v>
      </c>
      <c r="F1328" s="14">
        <f t="shared" si="762"/>
        <v>0</v>
      </c>
      <c r="G1328" s="14">
        <f t="shared" si="763"/>
        <v>0</v>
      </c>
      <c r="H1328" s="101" t="str">
        <f>IF(ISNA(VLOOKUP(C1328,[1]Sheet1!$J$2:$J$2999,1,FALSE)),"No","Yes")</f>
        <v>No</v>
      </c>
      <c r="I1328" s="72">
        <f t="shared" si="771"/>
        <v>0</v>
      </c>
      <c r="J1328" s="72">
        <f t="shared" si="772"/>
        <v>0</v>
      </c>
      <c r="K1328" s="72">
        <f t="shared" si="773"/>
        <v>0</v>
      </c>
      <c r="L1328" s="72">
        <f t="shared" si="774"/>
        <v>0</v>
      </c>
      <c r="M1328" s="72">
        <f t="shared" si="775"/>
        <v>0</v>
      </c>
      <c r="N1328" s="72">
        <f t="shared" si="776"/>
        <v>0</v>
      </c>
      <c r="O1328" s="72">
        <f t="shared" si="760"/>
        <v>0</v>
      </c>
      <c r="Q1328" s="73">
        <f t="shared" si="777"/>
        <v>0</v>
      </c>
      <c r="R1328" s="73">
        <f t="shared" si="778"/>
        <v>0</v>
      </c>
      <c r="S1328" s="73">
        <f t="shared" si="779"/>
        <v>0</v>
      </c>
      <c r="T1328" s="73">
        <f t="shared" si="780"/>
        <v>0</v>
      </c>
      <c r="U1328" s="73">
        <f t="shared" si="781"/>
        <v>0</v>
      </c>
      <c r="V1328" s="73">
        <f t="shared" si="782"/>
        <v>0</v>
      </c>
      <c r="W1328" s="73">
        <f t="shared" si="761"/>
        <v>0</v>
      </c>
      <c r="Y1328" s="72">
        <f t="shared" si="764"/>
        <v>0</v>
      </c>
      <c r="Z1328" s="73">
        <f t="shared" si="765"/>
        <v>0</v>
      </c>
      <c r="AA1328" s="58">
        <f t="shared" si="766"/>
        <v>0</v>
      </c>
      <c r="AB1328" s="72">
        <f t="shared" si="767"/>
        <v>0</v>
      </c>
      <c r="AC1328" s="72">
        <f t="shared" si="768"/>
        <v>0</v>
      </c>
      <c r="AD1328" s="73">
        <f t="shared" si="769"/>
        <v>0</v>
      </c>
      <c r="AE1328" s="73">
        <f t="shared" si="770"/>
        <v>0</v>
      </c>
      <c r="AF1328" s="1">
        <f t="shared" si="757"/>
        <v>0</v>
      </c>
      <c r="AH1328" s="1" t="str">
        <f t="shared" si="758"/>
        <v>No</v>
      </c>
    </row>
    <row r="1329" spans="1:34" hidden="1" x14ac:dyDescent="0.2">
      <c r="A1329" s="88">
        <v>1.5100000000000001E-3</v>
      </c>
      <c r="B1329" s="4">
        <f t="shared" si="759"/>
        <v>1.5100000000000001E-3</v>
      </c>
      <c r="C1329"/>
      <c r="D1329" s="213"/>
      <c r="E1329" s="44" t="s">
        <v>21</v>
      </c>
      <c r="F1329" s="14">
        <f t="shared" si="762"/>
        <v>0</v>
      </c>
      <c r="G1329" s="14">
        <f t="shared" si="763"/>
        <v>0</v>
      </c>
      <c r="H1329" s="101" t="str">
        <f>IF(ISNA(VLOOKUP(C1329,[1]Sheet1!$J$2:$J$2999,1,FALSE)),"No","Yes")</f>
        <v>No</v>
      </c>
      <c r="I1329" s="72">
        <f t="shared" si="771"/>
        <v>0</v>
      </c>
      <c r="J1329" s="72">
        <f t="shared" si="772"/>
        <v>0</v>
      </c>
      <c r="K1329" s="72">
        <f t="shared" si="773"/>
        <v>0</v>
      </c>
      <c r="L1329" s="72">
        <f t="shared" si="774"/>
        <v>0</v>
      </c>
      <c r="M1329" s="72">
        <f t="shared" si="775"/>
        <v>0</v>
      </c>
      <c r="N1329" s="72">
        <f t="shared" si="776"/>
        <v>0</v>
      </c>
      <c r="O1329" s="72">
        <f t="shared" si="760"/>
        <v>0</v>
      </c>
      <c r="Q1329" s="73">
        <f t="shared" si="777"/>
        <v>0</v>
      </c>
      <c r="R1329" s="73">
        <f t="shared" si="778"/>
        <v>0</v>
      </c>
      <c r="S1329" s="73">
        <f t="shared" si="779"/>
        <v>0</v>
      </c>
      <c r="T1329" s="73">
        <f t="shared" si="780"/>
        <v>0</v>
      </c>
      <c r="U1329" s="73">
        <f t="shared" si="781"/>
        <v>0</v>
      </c>
      <c r="V1329" s="73">
        <f t="shared" si="782"/>
        <v>0</v>
      </c>
      <c r="W1329" s="73">
        <f t="shared" si="761"/>
        <v>0</v>
      </c>
      <c r="Y1329" s="72">
        <f t="shared" si="764"/>
        <v>0</v>
      </c>
      <c r="Z1329" s="73">
        <f t="shared" si="765"/>
        <v>0</v>
      </c>
      <c r="AA1329" s="58">
        <f t="shared" si="766"/>
        <v>0</v>
      </c>
      <c r="AB1329" s="72">
        <f t="shared" si="767"/>
        <v>0</v>
      </c>
      <c r="AC1329" s="72">
        <f t="shared" si="768"/>
        <v>0</v>
      </c>
      <c r="AD1329" s="73">
        <f t="shared" si="769"/>
        <v>0</v>
      </c>
      <c r="AE1329" s="73">
        <f t="shared" si="770"/>
        <v>0</v>
      </c>
      <c r="AF1329" s="1">
        <f t="shared" si="757"/>
        <v>0</v>
      </c>
      <c r="AH1329" s="1" t="str">
        <f t="shared" si="758"/>
        <v>No</v>
      </c>
    </row>
    <row r="1330" spans="1:34" hidden="1" x14ac:dyDescent="0.2">
      <c r="A1330" s="88">
        <v>1.511E-3</v>
      </c>
      <c r="B1330" s="4">
        <f t="shared" si="759"/>
        <v>1.511E-3</v>
      </c>
      <c r="C1330"/>
      <c r="D1330" s="213"/>
      <c r="E1330" s="44" t="s">
        <v>21</v>
      </c>
      <c r="F1330" s="14">
        <f t="shared" si="762"/>
        <v>0</v>
      </c>
      <c r="G1330" s="14">
        <f t="shared" si="763"/>
        <v>0</v>
      </c>
      <c r="H1330" s="101" t="str">
        <f>IF(ISNA(VLOOKUP(C1330,[1]Sheet1!$J$2:$J$2999,1,FALSE)),"No","Yes")</f>
        <v>No</v>
      </c>
      <c r="I1330" s="72">
        <f t="shared" si="771"/>
        <v>0</v>
      </c>
      <c r="J1330" s="72">
        <f t="shared" si="772"/>
        <v>0</v>
      </c>
      <c r="K1330" s="72">
        <f t="shared" si="773"/>
        <v>0</v>
      </c>
      <c r="L1330" s="72">
        <f t="shared" si="774"/>
        <v>0</v>
      </c>
      <c r="M1330" s="72">
        <f t="shared" si="775"/>
        <v>0</v>
      </c>
      <c r="N1330" s="72">
        <f t="shared" si="776"/>
        <v>0</v>
      </c>
      <c r="O1330" s="72">
        <f t="shared" si="760"/>
        <v>0</v>
      </c>
      <c r="Q1330" s="73">
        <f t="shared" si="777"/>
        <v>0</v>
      </c>
      <c r="R1330" s="73">
        <f t="shared" si="778"/>
        <v>0</v>
      </c>
      <c r="S1330" s="73">
        <f t="shared" si="779"/>
        <v>0</v>
      </c>
      <c r="T1330" s="73">
        <f t="shared" si="780"/>
        <v>0</v>
      </c>
      <c r="U1330" s="73">
        <f t="shared" si="781"/>
        <v>0</v>
      </c>
      <c r="V1330" s="73">
        <f t="shared" si="782"/>
        <v>0</v>
      </c>
      <c r="W1330" s="73">
        <f t="shared" si="761"/>
        <v>0</v>
      </c>
      <c r="Y1330" s="72">
        <f t="shared" si="764"/>
        <v>0</v>
      </c>
      <c r="Z1330" s="73">
        <f t="shared" si="765"/>
        <v>0</v>
      </c>
      <c r="AA1330" s="58">
        <f t="shared" si="766"/>
        <v>0</v>
      </c>
      <c r="AB1330" s="72">
        <f t="shared" si="767"/>
        <v>0</v>
      </c>
      <c r="AC1330" s="72">
        <f t="shared" si="768"/>
        <v>0</v>
      </c>
      <c r="AD1330" s="73">
        <f t="shared" si="769"/>
        <v>0</v>
      </c>
      <c r="AE1330" s="73">
        <f t="shared" si="770"/>
        <v>0</v>
      </c>
      <c r="AF1330" s="1">
        <f t="shared" si="757"/>
        <v>0</v>
      </c>
      <c r="AH1330" s="1" t="str">
        <f t="shared" si="758"/>
        <v>No</v>
      </c>
    </row>
    <row r="1331" spans="1:34" hidden="1" x14ac:dyDescent="0.2">
      <c r="A1331" s="88">
        <v>1.5119999999999999E-3</v>
      </c>
      <c r="B1331" s="4">
        <f t="shared" si="759"/>
        <v>1.5119999999999999E-3</v>
      </c>
      <c r="C1331"/>
      <c r="D1331" s="213"/>
      <c r="E1331" s="44" t="s">
        <v>21</v>
      </c>
      <c r="F1331" s="14">
        <f t="shared" si="762"/>
        <v>0</v>
      </c>
      <c r="G1331" s="14">
        <f t="shared" si="763"/>
        <v>0</v>
      </c>
      <c r="H1331" s="101" t="str">
        <f>IF(ISNA(VLOOKUP(C1331,[1]Sheet1!$J$2:$J$2999,1,FALSE)),"No","Yes")</f>
        <v>No</v>
      </c>
      <c r="I1331" s="72">
        <f t="shared" si="771"/>
        <v>0</v>
      </c>
      <c r="J1331" s="72">
        <f t="shared" si="772"/>
        <v>0</v>
      </c>
      <c r="K1331" s="72">
        <f t="shared" si="773"/>
        <v>0</v>
      </c>
      <c r="L1331" s="72">
        <f t="shared" si="774"/>
        <v>0</v>
      </c>
      <c r="M1331" s="72">
        <f t="shared" si="775"/>
        <v>0</v>
      </c>
      <c r="N1331" s="72">
        <f t="shared" si="776"/>
        <v>0</v>
      </c>
      <c r="O1331" s="72">
        <f t="shared" si="760"/>
        <v>0</v>
      </c>
      <c r="Q1331" s="73">
        <f t="shared" si="777"/>
        <v>0</v>
      </c>
      <c r="R1331" s="73">
        <f t="shared" si="778"/>
        <v>0</v>
      </c>
      <c r="S1331" s="73">
        <f t="shared" si="779"/>
        <v>0</v>
      </c>
      <c r="T1331" s="73">
        <f t="shared" si="780"/>
        <v>0</v>
      </c>
      <c r="U1331" s="73">
        <f t="shared" si="781"/>
        <v>0</v>
      </c>
      <c r="V1331" s="73">
        <f t="shared" si="782"/>
        <v>0</v>
      </c>
      <c r="W1331" s="73">
        <f t="shared" si="761"/>
        <v>0</v>
      </c>
      <c r="Y1331" s="72">
        <f t="shared" si="764"/>
        <v>0</v>
      </c>
      <c r="Z1331" s="73">
        <f t="shared" si="765"/>
        <v>0</v>
      </c>
      <c r="AA1331" s="58">
        <f t="shared" si="766"/>
        <v>0</v>
      </c>
      <c r="AB1331" s="72">
        <f t="shared" si="767"/>
        <v>0</v>
      </c>
      <c r="AC1331" s="72">
        <f t="shared" si="768"/>
        <v>0</v>
      </c>
      <c r="AD1331" s="73">
        <f t="shared" si="769"/>
        <v>0</v>
      </c>
      <c r="AE1331" s="73">
        <f t="shared" si="770"/>
        <v>0</v>
      </c>
      <c r="AF1331" s="1">
        <f t="shared" si="757"/>
        <v>0</v>
      </c>
      <c r="AH1331" s="1" t="str">
        <f t="shared" si="758"/>
        <v>No</v>
      </c>
    </row>
    <row r="1332" spans="1:34" hidden="1" x14ac:dyDescent="0.2">
      <c r="A1332" s="88">
        <v>1.513E-3</v>
      </c>
      <c r="B1332" s="4">
        <f t="shared" si="759"/>
        <v>1.513E-3</v>
      </c>
      <c r="C1332"/>
      <c r="D1332" s="213"/>
      <c r="E1332" s="44" t="s">
        <v>21</v>
      </c>
      <c r="F1332" s="14">
        <f t="shared" si="762"/>
        <v>0</v>
      </c>
      <c r="G1332" s="14">
        <f t="shared" si="763"/>
        <v>0</v>
      </c>
      <c r="H1332" s="101" t="str">
        <f>IF(ISNA(VLOOKUP(C1332,[1]Sheet1!$J$2:$J$2999,1,FALSE)),"No","Yes")</f>
        <v>No</v>
      </c>
      <c r="I1332" s="72">
        <f t="shared" si="771"/>
        <v>0</v>
      </c>
      <c r="J1332" s="72">
        <f t="shared" si="772"/>
        <v>0</v>
      </c>
      <c r="K1332" s="72">
        <f t="shared" si="773"/>
        <v>0</v>
      </c>
      <c r="L1332" s="72">
        <f t="shared" si="774"/>
        <v>0</v>
      </c>
      <c r="M1332" s="72">
        <f t="shared" si="775"/>
        <v>0</v>
      </c>
      <c r="N1332" s="72">
        <f t="shared" si="776"/>
        <v>0</v>
      </c>
      <c r="O1332" s="72">
        <f t="shared" si="760"/>
        <v>0</v>
      </c>
      <c r="Q1332" s="73">
        <f t="shared" si="777"/>
        <v>0</v>
      </c>
      <c r="R1332" s="73">
        <f t="shared" si="778"/>
        <v>0</v>
      </c>
      <c r="S1332" s="73">
        <f t="shared" si="779"/>
        <v>0</v>
      </c>
      <c r="T1332" s="73">
        <f t="shared" si="780"/>
        <v>0</v>
      </c>
      <c r="U1332" s="73">
        <f t="shared" si="781"/>
        <v>0</v>
      </c>
      <c r="V1332" s="73">
        <f t="shared" si="782"/>
        <v>0</v>
      </c>
      <c r="W1332" s="73">
        <f t="shared" si="761"/>
        <v>0</v>
      </c>
      <c r="Y1332" s="72">
        <f t="shared" si="764"/>
        <v>0</v>
      </c>
      <c r="Z1332" s="73">
        <f t="shared" si="765"/>
        <v>0</v>
      </c>
      <c r="AA1332" s="58">
        <f t="shared" si="766"/>
        <v>0</v>
      </c>
      <c r="AB1332" s="72">
        <f t="shared" si="767"/>
        <v>0</v>
      </c>
      <c r="AC1332" s="72">
        <f t="shared" si="768"/>
        <v>0</v>
      </c>
      <c r="AD1332" s="73">
        <f t="shared" si="769"/>
        <v>0</v>
      </c>
      <c r="AE1332" s="73">
        <f t="shared" si="770"/>
        <v>0</v>
      </c>
      <c r="AF1332" s="1">
        <f t="shared" si="757"/>
        <v>0</v>
      </c>
      <c r="AH1332" s="1" t="str">
        <f t="shared" si="758"/>
        <v>No</v>
      </c>
    </row>
    <row r="1333" spans="1:34" hidden="1" x14ac:dyDescent="0.2">
      <c r="A1333" s="88">
        <v>1.5140000000000002E-3</v>
      </c>
      <c r="B1333" s="4">
        <f t="shared" si="759"/>
        <v>1.5140000000000002E-3</v>
      </c>
      <c r="C1333"/>
      <c r="D1333" s="213"/>
      <c r="E1333" s="44" t="s">
        <v>21</v>
      </c>
      <c r="F1333" s="14">
        <f t="shared" si="762"/>
        <v>0</v>
      </c>
      <c r="G1333" s="14">
        <f t="shared" si="763"/>
        <v>0</v>
      </c>
      <c r="H1333" s="101" t="str">
        <f>IF(ISNA(VLOOKUP(C1333,[1]Sheet1!$J$2:$J$2999,1,FALSE)),"No","Yes")</f>
        <v>No</v>
      </c>
      <c r="I1333" s="72">
        <f t="shared" si="771"/>
        <v>0</v>
      </c>
      <c r="J1333" s="72">
        <f t="shared" si="772"/>
        <v>0</v>
      </c>
      <c r="K1333" s="72">
        <f t="shared" si="773"/>
        <v>0</v>
      </c>
      <c r="L1333" s="72">
        <f t="shared" si="774"/>
        <v>0</v>
      </c>
      <c r="M1333" s="72">
        <f t="shared" si="775"/>
        <v>0</v>
      </c>
      <c r="N1333" s="72">
        <f t="shared" si="776"/>
        <v>0</v>
      </c>
      <c r="O1333" s="72">
        <f t="shared" si="760"/>
        <v>0</v>
      </c>
      <c r="Q1333" s="73">
        <f t="shared" si="777"/>
        <v>0</v>
      </c>
      <c r="R1333" s="73">
        <f t="shared" si="778"/>
        <v>0</v>
      </c>
      <c r="S1333" s="73">
        <f t="shared" si="779"/>
        <v>0</v>
      </c>
      <c r="T1333" s="73">
        <f t="shared" si="780"/>
        <v>0</v>
      </c>
      <c r="U1333" s="73">
        <f t="shared" si="781"/>
        <v>0</v>
      </c>
      <c r="V1333" s="73">
        <f t="shared" si="782"/>
        <v>0</v>
      </c>
      <c r="W1333" s="73">
        <f t="shared" si="761"/>
        <v>0</v>
      </c>
      <c r="Y1333" s="72">
        <f t="shared" si="764"/>
        <v>0</v>
      </c>
      <c r="Z1333" s="73">
        <f t="shared" si="765"/>
        <v>0</v>
      </c>
      <c r="AA1333" s="58">
        <f t="shared" si="766"/>
        <v>0</v>
      </c>
      <c r="AB1333" s="72">
        <f t="shared" si="767"/>
        <v>0</v>
      </c>
      <c r="AC1333" s="72">
        <f t="shared" si="768"/>
        <v>0</v>
      </c>
      <c r="AD1333" s="73">
        <f t="shared" si="769"/>
        <v>0</v>
      </c>
      <c r="AE1333" s="73">
        <f t="shared" si="770"/>
        <v>0</v>
      </c>
      <c r="AF1333" s="1">
        <f t="shared" si="757"/>
        <v>0</v>
      </c>
      <c r="AH1333" s="1" t="str">
        <f t="shared" si="758"/>
        <v>No</v>
      </c>
    </row>
    <row r="1334" spans="1:34" hidden="1" x14ac:dyDescent="0.2">
      <c r="A1334" s="88">
        <v>1.5149999999999999E-3</v>
      </c>
      <c r="B1334" s="4">
        <f t="shared" si="759"/>
        <v>1.5149999999999999E-3</v>
      </c>
      <c r="C1334"/>
      <c r="D1334" s="213"/>
      <c r="E1334" s="44" t="s">
        <v>21</v>
      </c>
      <c r="F1334" s="14">
        <f t="shared" si="762"/>
        <v>0</v>
      </c>
      <c r="G1334" s="14">
        <f t="shared" si="763"/>
        <v>0</v>
      </c>
      <c r="H1334" s="101" t="str">
        <f>IF(ISNA(VLOOKUP(C1334,[1]Sheet1!$J$2:$J$2999,1,FALSE)),"No","Yes")</f>
        <v>No</v>
      </c>
      <c r="I1334" s="72">
        <f t="shared" si="771"/>
        <v>0</v>
      </c>
      <c r="J1334" s="72">
        <f t="shared" si="772"/>
        <v>0</v>
      </c>
      <c r="K1334" s="72">
        <f t="shared" si="773"/>
        <v>0</v>
      </c>
      <c r="L1334" s="72">
        <f t="shared" si="774"/>
        <v>0</v>
      </c>
      <c r="M1334" s="72">
        <f t="shared" si="775"/>
        <v>0</v>
      </c>
      <c r="N1334" s="72">
        <f t="shared" si="776"/>
        <v>0</v>
      </c>
      <c r="O1334" s="72">
        <f t="shared" si="760"/>
        <v>0</v>
      </c>
      <c r="Q1334" s="73">
        <f t="shared" si="777"/>
        <v>0</v>
      </c>
      <c r="R1334" s="73">
        <f t="shared" si="778"/>
        <v>0</v>
      </c>
      <c r="S1334" s="73">
        <f t="shared" si="779"/>
        <v>0</v>
      </c>
      <c r="T1334" s="73">
        <f t="shared" si="780"/>
        <v>0</v>
      </c>
      <c r="U1334" s="73">
        <f t="shared" si="781"/>
        <v>0</v>
      </c>
      <c r="V1334" s="73">
        <f t="shared" si="782"/>
        <v>0</v>
      </c>
      <c r="W1334" s="73">
        <f t="shared" si="761"/>
        <v>0</v>
      </c>
      <c r="Y1334" s="72">
        <f t="shared" si="764"/>
        <v>0</v>
      </c>
      <c r="Z1334" s="73">
        <f t="shared" si="765"/>
        <v>0</v>
      </c>
      <c r="AA1334" s="58">
        <f t="shared" si="766"/>
        <v>0</v>
      </c>
      <c r="AB1334" s="72">
        <f t="shared" si="767"/>
        <v>0</v>
      </c>
      <c r="AC1334" s="72">
        <f t="shared" si="768"/>
        <v>0</v>
      </c>
      <c r="AD1334" s="73">
        <f t="shared" si="769"/>
        <v>0</v>
      </c>
      <c r="AE1334" s="73">
        <f t="shared" si="770"/>
        <v>0</v>
      </c>
      <c r="AF1334" s="1">
        <f t="shared" si="757"/>
        <v>0</v>
      </c>
      <c r="AH1334" s="1" t="str">
        <f t="shared" si="758"/>
        <v>No</v>
      </c>
    </row>
    <row r="1335" spans="1:34" hidden="1" x14ac:dyDescent="0.2">
      <c r="A1335" s="88">
        <v>1.516E-3</v>
      </c>
      <c r="B1335" s="4">
        <f t="shared" si="759"/>
        <v>1.516E-3</v>
      </c>
      <c r="C1335"/>
      <c r="D1335" s="213"/>
      <c r="E1335" s="44" t="s">
        <v>21</v>
      </c>
      <c r="F1335" s="14">
        <f t="shared" si="762"/>
        <v>0</v>
      </c>
      <c r="G1335" s="14">
        <f t="shared" si="763"/>
        <v>0</v>
      </c>
      <c r="H1335" s="101" t="str">
        <f>IF(ISNA(VLOOKUP(C1335,[1]Sheet1!$J$2:$J$2999,1,FALSE)),"No","Yes")</f>
        <v>No</v>
      </c>
      <c r="I1335" s="72">
        <f t="shared" si="771"/>
        <v>0</v>
      </c>
      <c r="J1335" s="72">
        <f t="shared" si="772"/>
        <v>0</v>
      </c>
      <c r="K1335" s="72">
        <f t="shared" si="773"/>
        <v>0</v>
      </c>
      <c r="L1335" s="72">
        <f t="shared" si="774"/>
        <v>0</v>
      </c>
      <c r="M1335" s="72">
        <f t="shared" si="775"/>
        <v>0</v>
      </c>
      <c r="N1335" s="72">
        <f t="shared" si="776"/>
        <v>0</v>
      </c>
      <c r="O1335" s="72">
        <f t="shared" si="760"/>
        <v>0</v>
      </c>
      <c r="Q1335" s="73">
        <f t="shared" si="777"/>
        <v>0</v>
      </c>
      <c r="R1335" s="73">
        <f t="shared" si="778"/>
        <v>0</v>
      </c>
      <c r="S1335" s="73">
        <f t="shared" si="779"/>
        <v>0</v>
      </c>
      <c r="T1335" s="73">
        <f t="shared" si="780"/>
        <v>0</v>
      </c>
      <c r="U1335" s="73">
        <f t="shared" si="781"/>
        <v>0</v>
      </c>
      <c r="V1335" s="73">
        <f t="shared" si="782"/>
        <v>0</v>
      </c>
      <c r="W1335" s="73">
        <f t="shared" si="761"/>
        <v>0</v>
      </c>
      <c r="Y1335" s="72">
        <f t="shared" si="764"/>
        <v>0</v>
      </c>
      <c r="Z1335" s="73">
        <f t="shared" si="765"/>
        <v>0</v>
      </c>
      <c r="AA1335" s="58">
        <f t="shared" si="766"/>
        <v>0</v>
      </c>
      <c r="AB1335" s="72">
        <f t="shared" si="767"/>
        <v>0</v>
      </c>
      <c r="AC1335" s="72">
        <f t="shared" si="768"/>
        <v>0</v>
      </c>
      <c r="AD1335" s="73">
        <f t="shared" si="769"/>
        <v>0</v>
      </c>
      <c r="AE1335" s="73">
        <f t="shared" si="770"/>
        <v>0</v>
      </c>
      <c r="AF1335" s="1">
        <f t="shared" si="757"/>
        <v>0</v>
      </c>
      <c r="AH1335" s="1" t="str">
        <f t="shared" si="758"/>
        <v>No</v>
      </c>
    </row>
    <row r="1336" spans="1:34" hidden="1" x14ac:dyDescent="0.2">
      <c r="A1336" s="88">
        <v>1.5170000000000001E-3</v>
      </c>
      <c r="B1336" s="4">
        <f t="shared" si="759"/>
        <v>1.5170000000000001E-3</v>
      </c>
      <c r="C1336"/>
      <c r="D1336" s="213"/>
      <c r="E1336" s="44" t="s">
        <v>21</v>
      </c>
      <c r="F1336" s="14">
        <f t="shared" si="762"/>
        <v>0</v>
      </c>
      <c r="G1336" s="14">
        <f t="shared" si="763"/>
        <v>0</v>
      </c>
      <c r="H1336" s="101" t="str">
        <f>IF(ISNA(VLOOKUP(C1336,[1]Sheet1!$J$2:$J$2999,1,FALSE)),"No","Yes")</f>
        <v>No</v>
      </c>
      <c r="I1336" s="72">
        <f t="shared" si="771"/>
        <v>0</v>
      </c>
      <c r="J1336" s="72">
        <f t="shared" si="772"/>
        <v>0</v>
      </c>
      <c r="K1336" s="72">
        <f t="shared" si="773"/>
        <v>0</v>
      </c>
      <c r="L1336" s="72">
        <f t="shared" si="774"/>
        <v>0</v>
      </c>
      <c r="M1336" s="72">
        <f t="shared" si="775"/>
        <v>0</v>
      </c>
      <c r="N1336" s="72">
        <f t="shared" si="776"/>
        <v>0</v>
      </c>
      <c r="O1336" s="72">
        <f t="shared" si="760"/>
        <v>0</v>
      </c>
      <c r="Q1336" s="73">
        <f t="shared" si="777"/>
        <v>0</v>
      </c>
      <c r="R1336" s="73">
        <f t="shared" si="778"/>
        <v>0</v>
      </c>
      <c r="S1336" s="73">
        <f t="shared" si="779"/>
        <v>0</v>
      </c>
      <c r="T1336" s="73">
        <f t="shared" si="780"/>
        <v>0</v>
      </c>
      <c r="U1336" s="73">
        <f t="shared" si="781"/>
        <v>0</v>
      </c>
      <c r="V1336" s="73">
        <f t="shared" si="782"/>
        <v>0</v>
      </c>
      <c r="W1336" s="73">
        <f t="shared" si="761"/>
        <v>0</v>
      </c>
      <c r="Y1336" s="72">
        <f t="shared" si="764"/>
        <v>0</v>
      </c>
      <c r="Z1336" s="73">
        <f t="shared" si="765"/>
        <v>0</v>
      </c>
      <c r="AA1336" s="58">
        <f t="shared" si="766"/>
        <v>0</v>
      </c>
      <c r="AB1336" s="72">
        <f t="shared" si="767"/>
        <v>0</v>
      </c>
      <c r="AC1336" s="72">
        <f t="shared" si="768"/>
        <v>0</v>
      </c>
      <c r="AD1336" s="73">
        <f t="shared" si="769"/>
        <v>0</v>
      </c>
      <c r="AE1336" s="73">
        <f t="shared" si="770"/>
        <v>0</v>
      </c>
      <c r="AF1336" s="1">
        <f t="shared" si="757"/>
        <v>0</v>
      </c>
      <c r="AH1336" s="1" t="str">
        <f t="shared" si="758"/>
        <v>No</v>
      </c>
    </row>
    <row r="1337" spans="1:34" hidden="1" x14ac:dyDescent="0.2">
      <c r="A1337" s="88">
        <v>1.518E-3</v>
      </c>
      <c r="B1337" s="4">
        <f t="shared" ref="B1337:B1379" si="783">AF1337+A1337</f>
        <v>1.518E-3</v>
      </c>
      <c r="C1337"/>
      <c r="D1337" s="213"/>
      <c r="E1337" s="44" t="s">
        <v>21</v>
      </c>
      <c r="F1337" s="14">
        <f t="shared" si="762"/>
        <v>0</v>
      </c>
      <c r="G1337" s="14">
        <f t="shared" si="763"/>
        <v>0</v>
      </c>
      <c r="H1337" s="101" t="str">
        <f>IF(ISNA(VLOOKUP(C1337,[1]Sheet1!$J$2:$J$2999,1,FALSE)),"No","Yes")</f>
        <v>No</v>
      </c>
      <c r="I1337" s="72">
        <f t="shared" si="771"/>
        <v>0</v>
      </c>
      <c r="J1337" s="72">
        <f t="shared" si="772"/>
        <v>0</v>
      </c>
      <c r="K1337" s="72">
        <f t="shared" si="773"/>
        <v>0</v>
      </c>
      <c r="L1337" s="72">
        <f t="shared" si="774"/>
        <v>0</v>
      </c>
      <c r="M1337" s="72">
        <f t="shared" si="775"/>
        <v>0</v>
      </c>
      <c r="N1337" s="72">
        <f t="shared" si="776"/>
        <v>0</v>
      </c>
      <c r="O1337" s="72">
        <f t="shared" si="760"/>
        <v>0</v>
      </c>
      <c r="Q1337" s="73">
        <f t="shared" si="777"/>
        <v>0</v>
      </c>
      <c r="R1337" s="73">
        <f t="shared" si="778"/>
        <v>0</v>
      </c>
      <c r="S1337" s="73">
        <f t="shared" si="779"/>
        <v>0</v>
      </c>
      <c r="T1337" s="73">
        <f t="shared" si="780"/>
        <v>0</v>
      </c>
      <c r="U1337" s="73">
        <f t="shared" si="781"/>
        <v>0</v>
      </c>
      <c r="V1337" s="73">
        <f t="shared" si="782"/>
        <v>0</v>
      </c>
      <c r="W1337" s="73">
        <f t="shared" si="761"/>
        <v>0</v>
      </c>
      <c r="Y1337" s="72">
        <f t="shared" si="764"/>
        <v>0</v>
      </c>
      <c r="Z1337" s="73">
        <f t="shared" si="765"/>
        <v>0</v>
      </c>
      <c r="AA1337" s="58">
        <f t="shared" si="766"/>
        <v>0</v>
      </c>
      <c r="AB1337" s="72">
        <f t="shared" si="767"/>
        <v>0</v>
      </c>
      <c r="AC1337" s="72">
        <f t="shared" si="768"/>
        <v>0</v>
      </c>
      <c r="AD1337" s="73">
        <f t="shared" si="769"/>
        <v>0</v>
      </c>
      <c r="AE1337" s="73">
        <f t="shared" si="770"/>
        <v>0</v>
      </c>
      <c r="AF1337" s="1">
        <f t="shared" si="757"/>
        <v>0</v>
      </c>
      <c r="AH1337" s="1" t="str">
        <f t="shared" si="758"/>
        <v>No</v>
      </c>
    </row>
    <row r="1338" spans="1:34" hidden="1" x14ac:dyDescent="0.2">
      <c r="A1338" s="88">
        <v>1.519E-3</v>
      </c>
      <c r="B1338" s="4">
        <f t="shared" si="783"/>
        <v>1.519E-3</v>
      </c>
      <c r="C1338"/>
      <c r="D1338" s="213"/>
      <c r="E1338" s="44" t="s">
        <v>21</v>
      </c>
      <c r="F1338" s="14">
        <f t="shared" si="762"/>
        <v>0</v>
      </c>
      <c r="G1338" s="14">
        <f t="shared" si="763"/>
        <v>0</v>
      </c>
      <c r="H1338" s="101" t="str">
        <f>IF(ISNA(VLOOKUP(C1338,[1]Sheet1!$J$2:$J$2999,1,FALSE)),"No","Yes")</f>
        <v>No</v>
      </c>
      <c r="I1338" s="72">
        <f t="shared" si="771"/>
        <v>0</v>
      </c>
      <c r="J1338" s="72">
        <f t="shared" si="772"/>
        <v>0</v>
      </c>
      <c r="K1338" s="72">
        <f t="shared" si="773"/>
        <v>0</v>
      </c>
      <c r="L1338" s="72">
        <f t="shared" si="774"/>
        <v>0</v>
      </c>
      <c r="M1338" s="72">
        <f t="shared" si="775"/>
        <v>0</v>
      </c>
      <c r="N1338" s="72">
        <f t="shared" si="776"/>
        <v>0</v>
      </c>
      <c r="O1338" s="72">
        <f t="shared" si="760"/>
        <v>0</v>
      </c>
      <c r="Q1338" s="73">
        <f t="shared" si="777"/>
        <v>0</v>
      </c>
      <c r="R1338" s="73">
        <f t="shared" si="778"/>
        <v>0</v>
      </c>
      <c r="S1338" s="73">
        <f t="shared" si="779"/>
        <v>0</v>
      </c>
      <c r="T1338" s="73">
        <f t="shared" si="780"/>
        <v>0</v>
      </c>
      <c r="U1338" s="73">
        <f t="shared" si="781"/>
        <v>0</v>
      </c>
      <c r="V1338" s="73">
        <f t="shared" si="782"/>
        <v>0</v>
      </c>
      <c r="W1338" s="73">
        <f t="shared" si="761"/>
        <v>0</v>
      </c>
      <c r="Y1338" s="72">
        <f t="shared" si="764"/>
        <v>0</v>
      </c>
      <c r="Z1338" s="73">
        <f t="shared" si="765"/>
        <v>0</v>
      </c>
      <c r="AA1338" s="58">
        <f t="shared" si="766"/>
        <v>0</v>
      </c>
      <c r="AB1338" s="72">
        <f t="shared" si="767"/>
        <v>0</v>
      </c>
      <c r="AC1338" s="72">
        <f t="shared" si="768"/>
        <v>0</v>
      </c>
      <c r="AD1338" s="73">
        <f t="shared" si="769"/>
        <v>0</v>
      </c>
      <c r="AE1338" s="73">
        <f t="shared" si="770"/>
        <v>0</v>
      </c>
      <c r="AF1338" s="1">
        <f t="shared" si="757"/>
        <v>0</v>
      </c>
      <c r="AH1338" s="1" t="str">
        <f t="shared" si="758"/>
        <v>No</v>
      </c>
    </row>
    <row r="1339" spans="1:34" hidden="1" x14ac:dyDescent="0.2">
      <c r="A1339" s="88">
        <v>1.5200000000000001E-3</v>
      </c>
      <c r="B1339" s="4">
        <f t="shared" si="783"/>
        <v>1.5200000000000001E-3</v>
      </c>
      <c r="C1339"/>
      <c r="D1339" s="213"/>
      <c r="E1339" s="44" t="s">
        <v>21</v>
      </c>
      <c r="F1339" s="14">
        <f t="shared" si="762"/>
        <v>0</v>
      </c>
      <c r="G1339" s="14">
        <f t="shared" si="763"/>
        <v>0</v>
      </c>
      <c r="H1339" s="101" t="str">
        <f>IF(ISNA(VLOOKUP(C1339,[1]Sheet1!$J$2:$J$2999,1,FALSE)),"No","Yes")</f>
        <v>No</v>
      </c>
      <c r="I1339" s="72">
        <f t="shared" si="771"/>
        <v>0</v>
      </c>
      <c r="J1339" s="72">
        <f t="shared" si="772"/>
        <v>0</v>
      </c>
      <c r="K1339" s="72">
        <f t="shared" si="773"/>
        <v>0</v>
      </c>
      <c r="L1339" s="72">
        <f t="shared" si="774"/>
        <v>0</v>
      </c>
      <c r="M1339" s="72">
        <f t="shared" si="775"/>
        <v>0</v>
      </c>
      <c r="N1339" s="72">
        <f t="shared" si="776"/>
        <v>0</v>
      </c>
      <c r="O1339" s="72">
        <f t="shared" si="760"/>
        <v>0</v>
      </c>
      <c r="Q1339" s="73">
        <f t="shared" si="777"/>
        <v>0</v>
      </c>
      <c r="R1339" s="73">
        <f t="shared" si="778"/>
        <v>0</v>
      </c>
      <c r="S1339" s="73">
        <f t="shared" si="779"/>
        <v>0</v>
      </c>
      <c r="T1339" s="73">
        <f t="shared" si="780"/>
        <v>0</v>
      </c>
      <c r="U1339" s="73">
        <f t="shared" si="781"/>
        <v>0</v>
      </c>
      <c r="V1339" s="73">
        <f t="shared" si="782"/>
        <v>0</v>
      </c>
      <c r="W1339" s="73">
        <f t="shared" si="761"/>
        <v>0</v>
      </c>
      <c r="Y1339" s="72">
        <f t="shared" si="764"/>
        <v>0</v>
      </c>
      <c r="Z1339" s="73">
        <f t="shared" si="765"/>
        <v>0</v>
      </c>
      <c r="AA1339" s="58">
        <f t="shared" si="766"/>
        <v>0</v>
      </c>
      <c r="AB1339" s="72">
        <f t="shared" si="767"/>
        <v>0</v>
      </c>
      <c r="AC1339" s="72">
        <f t="shared" si="768"/>
        <v>0</v>
      </c>
      <c r="AD1339" s="73">
        <f t="shared" si="769"/>
        <v>0</v>
      </c>
      <c r="AE1339" s="73">
        <f t="shared" si="770"/>
        <v>0</v>
      </c>
      <c r="AF1339" s="1">
        <f t="shared" si="757"/>
        <v>0</v>
      </c>
      <c r="AH1339" s="1" t="str">
        <f t="shared" si="758"/>
        <v>No</v>
      </c>
    </row>
    <row r="1340" spans="1:34" hidden="1" x14ac:dyDescent="0.2">
      <c r="A1340" s="88">
        <v>1.521E-3</v>
      </c>
      <c r="B1340" s="4">
        <f t="shared" si="783"/>
        <v>1.521E-3</v>
      </c>
      <c r="C1340"/>
      <c r="D1340" s="213"/>
      <c r="E1340" s="44" t="s">
        <v>21</v>
      </c>
      <c r="F1340" s="14">
        <f t="shared" si="762"/>
        <v>0</v>
      </c>
      <c r="G1340" s="14">
        <f t="shared" si="763"/>
        <v>0</v>
      </c>
      <c r="H1340" s="101" t="str">
        <f>IF(ISNA(VLOOKUP(C1340,[1]Sheet1!$J$2:$J$2999,1,FALSE)),"No","Yes")</f>
        <v>No</v>
      </c>
      <c r="I1340" s="72">
        <f t="shared" si="771"/>
        <v>0</v>
      </c>
      <c r="J1340" s="72">
        <f t="shared" si="772"/>
        <v>0</v>
      </c>
      <c r="K1340" s="72">
        <f t="shared" si="773"/>
        <v>0</v>
      </c>
      <c r="L1340" s="72">
        <f t="shared" si="774"/>
        <v>0</v>
      </c>
      <c r="M1340" s="72">
        <f t="shared" si="775"/>
        <v>0</v>
      </c>
      <c r="N1340" s="72">
        <f t="shared" si="776"/>
        <v>0</v>
      </c>
      <c r="O1340" s="72">
        <f t="shared" si="760"/>
        <v>0</v>
      </c>
      <c r="Q1340" s="73">
        <f t="shared" si="777"/>
        <v>0</v>
      </c>
      <c r="R1340" s="73">
        <f t="shared" si="778"/>
        <v>0</v>
      </c>
      <c r="S1340" s="73">
        <f t="shared" si="779"/>
        <v>0</v>
      </c>
      <c r="T1340" s="73">
        <f t="shared" si="780"/>
        <v>0</v>
      </c>
      <c r="U1340" s="73">
        <f t="shared" si="781"/>
        <v>0</v>
      </c>
      <c r="V1340" s="73">
        <f t="shared" si="782"/>
        <v>0</v>
      </c>
      <c r="W1340" s="73">
        <f t="shared" si="761"/>
        <v>0</v>
      </c>
      <c r="Y1340" s="72">
        <f t="shared" si="764"/>
        <v>0</v>
      </c>
      <c r="Z1340" s="73">
        <f t="shared" si="765"/>
        <v>0</v>
      </c>
      <c r="AA1340" s="58">
        <f t="shared" si="766"/>
        <v>0</v>
      </c>
      <c r="AB1340" s="72">
        <f t="shared" si="767"/>
        <v>0</v>
      </c>
      <c r="AC1340" s="72">
        <f t="shared" si="768"/>
        <v>0</v>
      </c>
      <c r="AD1340" s="73">
        <f t="shared" si="769"/>
        <v>0</v>
      </c>
      <c r="AE1340" s="73">
        <f t="shared" si="770"/>
        <v>0</v>
      </c>
      <c r="AF1340" s="1">
        <f t="shared" si="757"/>
        <v>0</v>
      </c>
      <c r="AH1340" s="1" t="str">
        <f t="shared" si="758"/>
        <v>No</v>
      </c>
    </row>
    <row r="1341" spans="1:34" hidden="1" x14ac:dyDescent="0.2">
      <c r="A1341" s="88">
        <v>1.5219999999999999E-3</v>
      </c>
      <c r="B1341" s="4">
        <f t="shared" si="783"/>
        <v>1.5219999999999999E-3</v>
      </c>
      <c r="C1341"/>
      <c r="D1341" s="213"/>
      <c r="E1341" s="44" t="s">
        <v>21</v>
      </c>
      <c r="F1341" s="14">
        <f t="shared" si="762"/>
        <v>0</v>
      </c>
      <c r="G1341" s="14">
        <f t="shared" si="763"/>
        <v>0</v>
      </c>
      <c r="H1341" s="101" t="str">
        <f>IF(ISNA(VLOOKUP(C1341,[1]Sheet1!$J$2:$J$2999,1,FALSE)),"No","Yes")</f>
        <v>No</v>
      </c>
      <c r="I1341" s="72">
        <f t="shared" si="771"/>
        <v>0</v>
      </c>
      <c r="J1341" s="72">
        <f t="shared" si="772"/>
        <v>0</v>
      </c>
      <c r="K1341" s="72">
        <f t="shared" si="773"/>
        <v>0</v>
      </c>
      <c r="L1341" s="72">
        <f t="shared" si="774"/>
        <v>0</v>
      </c>
      <c r="M1341" s="72">
        <f t="shared" si="775"/>
        <v>0</v>
      </c>
      <c r="N1341" s="72">
        <f t="shared" si="776"/>
        <v>0</v>
      </c>
      <c r="O1341" s="72">
        <f t="shared" ref="O1341:O1348" si="784">IF(ISERROR(VLOOKUP($C1341,Sprint7,5,FALSE)),0,(VLOOKUP($C1341,Sprint7,5,FALSE)))</f>
        <v>0</v>
      </c>
      <c r="Q1341" s="73">
        <f t="shared" si="777"/>
        <v>0</v>
      </c>
      <c r="R1341" s="73">
        <f t="shared" si="778"/>
        <v>0</v>
      </c>
      <c r="S1341" s="73">
        <f t="shared" si="779"/>
        <v>0</v>
      </c>
      <c r="T1341" s="73">
        <f t="shared" si="780"/>
        <v>0</v>
      </c>
      <c r="U1341" s="73">
        <f t="shared" si="781"/>
        <v>0</v>
      </c>
      <c r="V1341" s="73">
        <f t="shared" si="782"/>
        <v>0</v>
      </c>
      <c r="W1341" s="73">
        <f t="shared" ref="W1341:W1348" si="785">IF(ISERROR(VLOOKUP($C1341,_End7,5,FALSE)),0,(VLOOKUP($C1341,_End7,5,FALSE)))</f>
        <v>0</v>
      </c>
      <c r="Y1341" s="72">
        <f t="shared" si="764"/>
        <v>0</v>
      </c>
      <c r="Z1341" s="73">
        <f t="shared" si="765"/>
        <v>0</v>
      </c>
      <c r="AA1341" s="58">
        <f t="shared" si="766"/>
        <v>0</v>
      </c>
      <c r="AB1341" s="72">
        <f t="shared" si="767"/>
        <v>0</v>
      </c>
      <c r="AC1341" s="72">
        <f t="shared" si="768"/>
        <v>0</v>
      </c>
      <c r="AD1341" s="73">
        <f t="shared" si="769"/>
        <v>0</v>
      </c>
      <c r="AE1341" s="73">
        <f t="shared" si="770"/>
        <v>0</v>
      </c>
      <c r="AF1341" s="1">
        <f t="shared" si="757"/>
        <v>0</v>
      </c>
      <c r="AH1341" s="1" t="str">
        <f t="shared" si="758"/>
        <v>No</v>
      </c>
    </row>
    <row r="1342" spans="1:34" hidden="1" x14ac:dyDescent="0.2">
      <c r="A1342" s="88">
        <v>1.523E-3</v>
      </c>
      <c r="B1342" s="4">
        <f t="shared" si="783"/>
        <v>1.523E-3</v>
      </c>
      <c r="C1342"/>
      <c r="D1342" s="213"/>
      <c r="E1342" s="44" t="s">
        <v>21</v>
      </c>
      <c r="F1342" s="14">
        <f t="shared" ref="F1342:F1348" si="786">COUNTIF(H1342:X1342,"&gt;1")</f>
        <v>0</v>
      </c>
      <c r="G1342" s="14">
        <f t="shared" ref="G1342:G1348" si="787">COUNTIF(AA1342:AE1342,"&gt;1")</f>
        <v>0</v>
      </c>
      <c r="H1342" s="101" t="str">
        <f>IF(ISNA(VLOOKUP(C1342,[1]Sheet1!$J$2:$J$2999,1,FALSE)),"No","Yes")</f>
        <v>No</v>
      </c>
      <c r="I1342" s="72">
        <f t="shared" si="771"/>
        <v>0</v>
      </c>
      <c r="J1342" s="72">
        <f t="shared" si="772"/>
        <v>0</v>
      </c>
      <c r="K1342" s="72">
        <f t="shared" si="773"/>
        <v>0</v>
      </c>
      <c r="L1342" s="72">
        <f t="shared" si="774"/>
        <v>0</v>
      </c>
      <c r="M1342" s="72">
        <f t="shared" si="775"/>
        <v>0</v>
      </c>
      <c r="N1342" s="72">
        <f t="shared" si="776"/>
        <v>0</v>
      </c>
      <c r="O1342" s="72">
        <f t="shared" si="784"/>
        <v>0</v>
      </c>
      <c r="Q1342" s="73">
        <f t="shared" si="777"/>
        <v>0</v>
      </c>
      <c r="R1342" s="73">
        <f t="shared" si="778"/>
        <v>0</v>
      </c>
      <c r="S1342" s="73">
        <f t="shared" si="779"/>
        <v>0</v>
      </c>
      <c r="T1342" s="73">
        <f t="shared" si="780"/>
        <v>0</v>
      </c>
      <c r="U1342" s="73">
        <f t="shared" si="781"/>
        <v>0</v>
      </c>
      <c r="V1342" s="73">
        <f t="shared" si="782"/>
        <v>0</v>
      </c>
      <c r="W1342" s="73">
        <f t="shared" si="785"/>
        <v>0</v>
      </c>
      <c r="Y1342" s="72">
        <f t="shared" ref="Y1342:Y1348" si="788">LARGE(I1342:O1342,3)</f>
        <v>0</v>
      </c>
      <c r="Z1342" s="73">
        <f t="shared" ref="Z1342:Z1348" si="789">LARGE(Q1342:W1342,3)</f>
        <v>0</v>
      </c>
      <c r="AA1342" s="58">
        <f t="shared" ref="AA1342:AA1348" si="790">LARGE(Y1342:Z1342,1)</f>
        <v>0</v>
      </c>
      <c r="AB1342" s="72">
        <f t="shared" ref="AB1342:AB1348" si="791">LARGE(I1342:O1342,1)</f>
        <v>0</v>
      </c>
      <c r="AC1342" s="72">
        <f t="shared" ref="AC1342:AC1348" si="792">LARGE(I1342:O1342,2)</f>
        <v>0</v>
      </c>
      <c r="AD1342" s="73">
        <f t="shared" ref="AD1342:AD1348" si="793">LARGE(Q1342:W1342,1)</f>
        <v>0</v>
      </c>
      <c r="AE1342" s="73">
        <f t="shared" ref="AE1342:AE1348" si="794">LARGE(Q1342:W1342,2)</f>
        <v>0</v>
      </c>
      <c r="AF1342" s="1">
        <f t="shared" si="757"/>
        <v>0</v>
      </c>
      <c r="AH1342" s="1" t="str">
        <f t="shared" si="758"/>
        <v>No</v>
      </c>
    </row>
    <row r="1343" spans="1:34" hidden="1" x14ac:dyDescent="0.2">
      <c r="A1343" s="88">
        <v>1.524E-3</v>
      </c>
      <c r="B1343" s="4">
        <f t="shared" si="783"/>
        <v>1.524E-3</v>
      </c>
      <c r="C1343"/>
      <c r="D1343" s="213"/>
      <c r="E1343" s="44" t="s">
        <v>21</v>
      </c>
      <c r="F1343" s="14">
        <f t="shared" si="786"/>
        <v>0</v>
      </c>
      <c r="G1343" s="14">
        <f t="shared" si="787"/>
        <v>0</v>
      </c>
      <c r="H1343" s="101" t="str">
        <f>IF(ISNA(VLOOKUP(C1343,[1]Sheet1!$J$2:$J$2999,1,FALSE)),"No","Yes")</f>
        <v>No</v>
      </c>
      <c r="I1343" s="72">
        <f t="shared" si="771"/>
        <v>0</v>
      </c>
      <c r="J1343" s="72">
        <f t="shared" si="772"/>
        <v>0</v>
      </c>
      <c r="K1343" s="72">
        <f t="shared" si="773"/>
        <v>0</v>
      </c>
      <c r="L1343" s="72">
        <f t="shared" si="774"/>
        <v>0</v>
      </c>
      <c r="M1343" s="72">
        <f t="shared" si="775"/>
        <v>0</v>
      </c>
      <c r="N1343" s="72">
        <f t="shared" si="776"/>
        <v>0</v>
      </c>
      <c r="O1343" s="72">
        <f t="shared" si="784"/>
        <v>0</v>
      </c>
      <c r="Q1343" s="73">
        <f t="shared" si="777"/>
        <v>0</v>
      </c>
      <c r="R1343" s="73">
        <f t="shared" si="778"/>
        <v>0</v>
      </c>
      <c r="S1343" s="73">
        <f t="shared" si="779"/>
        <v>0</v>
      </c>
      <c r="T1343" s="73">
        <f t="shared" si="780"/>
        <v>0</v>
      </c>
      <c r="U1343" s="73">
        <f t="shared" si="781"/>
        <v>0</v>
      </c>
      <c r="V1343" s="73">
        <f t="shared" si="782"/>
        <v>0</v>
      </c>
      <c r="W1343" s="73">
        <f t="shared" si="785"/>
        <v>0</v>
      </c>
      <c r="Y1343" s="72">
        <f t="shared" si="788"/>
        <v>0</v>
      </c>
      <c r="Z1343" s="73">
        <f t="shared" si="789"/>
        <v>0</v>
      </c>
      <c r="AA1343" s="58">
        <f t="shared" si="790"/>
        <v>0</v>
      </c>
      <c r="AB1343" s="72">
        <f t="shared" si="791"/>
        <v>0</v>
      </c>
      <c r="AC1343" s="72">
        <f t="shared" si="792"/>
        <v>0</v>
      </c>
      <c r="AD1343" s="73">
        <f t="shared" si="793"/>
        <v>0</v>
      </c>
      <c r="AE1343" s="73">
        <f t="shared" si="794"/>
        <v>0</v>
      </c>
      <c r="AF1343" s="1">
        <f t="shared" si="757"/>
        <v>0</v>
      </c>
      <c r="AH1343" s="1" t="str">
        <f t="shared" si="758"/>
        <v>No</v>
      </c>
    </row>
    <row r="1344" spans="1:34" hidden="1" x14ac:dyDescent="0.2">
      <c r="A1344" s="88">
        <v>1.5249999999999999E-3</v>
      </c>
      <c r="B1344" s="4">
        <f t="shared" si="783"/>
        <v>1.5249999999999999E-3</v>
      </c>
      <c r="C1344"/>
      <c r="D1344" s="213"/>
      <c r="E1344" s="44" t="s">
        <v>21</v>
      </c>
      <c r="F1344" s="14">
        <f t="shared" si="786"/>
        <v>0</v>
      </c>
      <c r="G1344" s="14">
        <f t="shared" si="787"/>
        <v>0</v>
      </c>
      <c r="H1344" s="101" t="str">
        <f>IF(ISNA(VLOOKUP(C1344,[1]Sheet1!$J$2:$J$2999,1,FALSE)),"No","Yes")</f>
        <v>No</v>
      </c>
      <c r="I1344" s="72">
        <f t="shared" si="771"/>
        <v>0</v>
      </c>
      <c r="J1344" s="72">
        <f t="shared" si="772"/>
        <v>0</v>
      </c>
      <c r="K1344" s="72">
        <f t="shared" si="773"/>
        <v>0</v>
      </c>
      <c r="L1344" s="72">
        <f t="shared" si="774"/>
        <v>0</v>
      </c>
      <c r="M1344" s="72">
        <f t="shared" si="775"/>
        <v>0</v>
      </c>
      <c r="N1344" s="72">
        <f t="shared" si="776"/>
        <v>0</v>
      </c>
      <c r="O1344" s="72">
        <f t="shared" si="784"/>
        <v>0</v>
      </c>
      <c r="Q1344" s="73">
        <f t="shared" si="777"/>
        <v>0</v>
      </c>
      <c r="R1344" s="73">
        <f t="shared" si="778"/>
        <v>0</v>
      </c>
      <c r="S1344" s="73">
        <f t="shared" si="779"/>
        <v>0</v>
      </c>
      <c r="T1344" s="73">
        <f t="shared" si="780"/>
        <v>0</v>
      </c>
      <c r="U1344" s="73">
        <f t="shared" si="781"/>
        <v>0</v>
      </c>
      <c r="V1344" s="73">
        <f t="shared" si="782"/>
        <v>0</v>
      </c>
      <c r="W1344" s="73">
        <f t="shared" si="785"/>
        <v>0</v>
      </c>
      <c r="Y1344" s="72">
        <f t="shared" si="788"/>
        <v>0</v>
      </c>
      <c r="Z1344" s="73">
        <f t="shared" si="789"/>
        <v>0</v>
      </c>
      <c r="AA1344" s="58">
        <f t="shared" si="790"/>
        <v>0</v>
      </c>
      <c r="AB1344" s="72">
        <f t="shared" si="791"/>
        <v>0</v>
      </c>
      <c r="AC1344" s="72">
        <f t="shared" si="792"/>
        <v>0</v>
      </c>
      <c r="AD1344" s="73">
        <f t="shared" si="793"/>
        <v>0</v>
      </c>
      <c r="AE1344" s="73">
        <f t="shared" si="794"/>
        <v>0</v>
      </c>
      <c r="AF1344" s="1">
        <f t="shared" si="757"/>
        <v>0</v>
      </c>
      <c r="AH1344" s="1" t="str">
        <f t="shared" si="758"/>
        <v>No</v>
      </c>
    </row>
    <row r="1345" spans="1:34" hidden="1" x14ac:dyDescent="0.2">
      <c r="A1345" s="88">
        <v>1.526E-3</v>
      </c>
      <c r="B1345" s="4">
        <f t="shared" si="783"/>
        <v>1.526E-3</v>
      </c>
      <c r="C1345"/>
      <c r="D1345" s="213"/>
      <c r="E1345" s="44" t="s">
        <v>21</v>
      </c>
      <c r="F1345" s="14">
        <f t="shared" si="786"/>
        <v>0</v>
      </c>
      <c r="G1345" s="14">
        <f t="shared" si="787"/>
        <v>0</v>
      </c>
      <c r="H1345" s="101" t="str">
        <f>IF(ISNA(VLOOKUP(C1345,[1]Sheet1!$J$2:$J$2999,1,FALSE)),"No","Yes")</f>
        <v>No</v>
      </c>
      <c r="I1345" s="72">
        <f t="shared" si="771"/>
        <v>0</v>
      </c>
      <c r="J1345" s="72">
        <f t="shared" si="772"/>
        <v>0</v>
      </c>
      <c r="K1345" s="72">
        <f t="shared" si="773"/>
        <v>0</v>
      </c>
      <c r="L1345" s="72">
        <f t="shared" si="774"/>
        <v>0</v>
      </c>
      <c r="M1345" s="72">
        <f t="shared" si="775"/>
        <v>0</v>
      </c>
      <c r="N1345" s="72">
        <f t="shared" si="776"/>
        <v>0</v>
      </c>
      <c r="O1345" s="72">
        <f t="shared" si="784"/>
        <v>0</v>
      </c>
      <c r="Q1345" s="73">
        <f t="shared" si="777"/>
        <v>0</v>
      </c>
      <c r="R1345" s="73">
        <f t="shared" si="778"/>
        <v>0</v>
      </c>
      <c r="S1345" s="73">
        <f t="shared" si="779"/>
        <v>0</v>
      </c>
      <c r="T1345" s="73">
        <f t="shared" si="780"/>
        <v>0</v>
      </c>
      <c r="U1345" s="73">
        <f t="shared" si="781"/>
        <v>0</v>
      </c>
      <c r="V1345" s="73">
        <f t="shared" si="782"/>
        <v>0</v>
      </c>
      <c r="W1345" s="73">
        <f t="shared" si="785"/>
        <v>0</v>
      </c>
      <c r="Y1345" s="72">
        <f t="shared" si="788"/>
        <v>0</v>
      </c>
      <c r="Z1345" s="73">
        <f t="shared" si="789"/>
        <v>0</v>
      </c>
      <c r="AA1345" s="58">
        <f t="shared" si="790"/>
        <v>0</v>
      </c>
      <c r="AB1345" s="72">
        <f t="shared" si="791"/>
        <v>0</v>
      </c>
      <c r="AC1345" s="72">
        <f t="shared" si="792"/>
        <v>0</v>
      </c>
      <c r="AD1345" s="73">
        <f t="shared" si="793"/>
        <v>0</v>
      </c>
      <c r="AE1345" s="73">
        <f t="shared" si="794"/>
        <v>0</v>
      </c>
      <c r="AF1345" s="1">
        <f t="shared" ref="AF1345:AF1408" si="795">IF(H1345="NO",SUM(AA1345:AE1345)-E$2,SUM(AA1345:AE1345))</f>
        <v>0</v>
      </c>
      <c r="AH1345" s="1" t="str">
        <f t="shared" si="758"/>
        <v>No</v>
      </c>
    </row>
    <row r="1346" spans="1:34" hidden="1" x14ac:dyDescent="0.2">
      <c r="A1346" s="88">
        <v>1.5270000000000001E-3</v>
      </c>
      <c r="B1346" s="4">
        <f t="shared" si="783"/>
        <v>1.5270000000000001E-3</v>
      </c>
      <c r="C1346"/>
      <c r="D1346" s="213"/>
      <c r="E1346" s="44" t="s">
        <v>21</v>
      </c>
      <c r="F1346" s="14">
        <f t="shared" si="786"/>
        <v>0</v>
      </c>
      <c r="G1346" s="14">
        <f t="shared" si="787"/>
        <v>0</v>
      </c>
      <c r="H1346" s="101" t="str">
        <f>IF(ISNA(VLOOKUP(C1346,[1]Sheet1!$J$2:$J$2999,1,FALSE)),"No","Yes")</f>
        <v>No</v>
      </c>
      <c r="I1346" s="72">
        <f t="shared" ref="I1346:I1348" si="796">IF(ISERROR(VLOOKUP($C1346,Sprint1,5,FALSE)),0,(VLOOKUP($C1346,Sprint1,5,FALSE)))</f>
        <v>0</v>
      </c>
      <c r="J1346" s="72">
        <f t="shared" ref="J1346:J1348" si="797">IF(ISERROR(VLOOKUP($C1346,Sprint2,5,FALSE)),0,(VLOOKUP($C1346,Sprint2,5,FALSE)))</f>
        <v>0</v>
      </c>
      <c r="K1346" s="72">
        <f t="shared" ref="K1346:K1348" si="798">IF(ISERROR(VLOOKUP($C1346,Sprint3,5,FALSE)),0,(VLOOKUP($C1346,Sprint3,5,FALSE)))</f>
        <v>0</v>
      </c>
      <c r="L1346" s="72">
        <f t="shared" ref="L1346:L1348" si="799">IF(ISERROR(VLOOKUP($C1346,Sprint4,5,FALSE)),0,(VLOOKUP($C1346,Sprint4,5,FALSE)))</f>
        <v>0</v>
      </c>
      <c r="M1346" s="72">
        <f t="shared" ref="M1346:M1348" si="800">IF(ISERROR(VLOOKUP($C1346,Sprint5,5,FALSE)),0,(VLOOKUP($C1346,Sprint5,5,FALSE)))</f>
        <v>0</v>
      </c>
      <c r="N1346" s="72">
        <f t="shared" ref="N1346:N1348" si="801">IF(ISERROR(VLOOKUP($C1346,Sprint6,5,FALSE)),0,(VLOOKUP($C1346,Sprint6,5,FALSE)))</f>
        <v>0</v>
      </c>
      <c r="O1346" s="72">
        <f t="shared" si="784"/>
        <v>0</v>
      </c>
      <c r="Q1346" s="73">
        <f t="shared" ref="Q1346:Q1348" si="802">IF(ISERROR(VLOOKUP($C1346,_End1,5,FALSE)),0,(VLOOKUP($C1346,_End1,5,FALSE)))</f>
        <v>0</v>
      </c>
      <c r="R1346" s="73">
        <f t="shared" ref="R1346:R1348" si="803">IF(ISERROR(VLOOKUP($C1346,_End2,5,FALSE)),0,(VLOOKUP($C1346,_End2,5,FALSE)))</f>
        <v>0</v>
      </c>
      <c r="S1346" s="73">
        <f t="shared" ref="S1346:S1348" si="804">IF(ISERROR(VLOOKUP($C1346,_End3,5,FALSE)),0,(VLOOKUP($C1346,_End3,5,FALSE)))</f>
        <v>0</v>
      </c>
      <c r="T1346" s="73">
        <f t="shared" ref="T1346:T1348" si="805">IF(ISERROR(VLOOKUP($C1346,_End4,5,FALSE)),0,(VLOOKUP($C1346,_End4,5,FALSE)))</f>
        <v>0</v>
      </c>
      <c r="U1346" s="73">
        <f t="shared" ref="U1346:U1348" si="806">IF(ISERROR(VLOOKUP($C1346,_End5,5,FALSE)),0,(VLOOKUP($C1346,_End5,5,FALSE)))</f>
        <v>0</v>
      </c>
      <c r="V1346" s="73">
        <f t="shared" ref="V1346:V1348" si="807">IF(ISERROR(VLOOKUP($C1346,_End6,5,FALSE)),0,(VLOOKUP($C1346,_End6,5,FALSE)))</f>
        <v>0</v>
      </c>
      <c r="W1346" s="73">
        <f t="shared" si="785"/>
        <v>0</v>
      </c>
      <c r="Y1346" s="72">
        <f t="shared" si="788"/>
        <v>0</v>
      </c>
      <c r="Z1346" s="73">
        <f t="shared" si="789"/>
        <v>0</v>
      </c>
      <c r="AA1346" s="58">
        <f t="shared" si="790"/>
        <v>0</v>
      </c>
      <c r="AB1346" s="72">
        <f t="shared" si="791"/>
        <v>0</v>
      </c>
      <c r="AC1346" s="72">
        <f t="shared" si="792"/>
        <v>0</v>
      </c>
      <c r="AD1346" s="73">
        <f t="shared" si="793"/>
        <v>0</v>
      </c>
      <c r="AE1346" s="73">
        <f t="shared" si="794"/>
        <v>0</v>
      </c>
      <c r="AF1346" s="1">
        <f t="shared" si="795"/>
        <v>0</v>
      </c>
      <c r="AH1346" s="1" t="str">
        <f t="shared" si="758"/>
        <v>No</v>
      </c>
    </row>
    <row r="1347" spans="1:34" hidden="1" x14ac:dyDescent="0.2">
      <c r="A1347" s="88">
        <v>1.5279999999999998E-3</v>
      </c>
      <c r="B1347" s="4">
        <f t="shared" si="783"/>
        <v>1.5279999999999998E-3</v>
      </c>
      <c r="C1347"/>
      <c r="D1347" s="213"/>
      <c r="E1347" s="44" t="s">
        <v>21</v>
      </c>
      <c r="F1347" s="14">
        <f t="shared" si="786"/>
        <v>0</v>
      </c>
      <c r="G1347" s="14">
        <f t="shared" si="787"/>
        <v>0</v>
      </c>
      <c r="H1347" s="101" t="str">
        <f>IF(ISNA(VLOOKUP(C1347,[1]Sheet1!$J$2:$J$2999,1,FALSE)),"No","Yes")</f>
        <v>No</v>
      </c>
      <c r="I1347" s="72">
        <f t="shared" si="796"/>
        <v>0</v>
      </c>
      <c r="J1347" s="72">
        <f t="shared" si="797"/>
        <v>0</v>
      </c>
      <c r="K1347" s="72">
        <f t="shared" si="798"/>
        <v>0</v>
      </c>
      <c r="L1347" s="72">
        <f t="shared" si="799"/>
        <v>0</v>
      </c>
      <c r="M1347" s="72">
        <f t="shared" si="800"/>
        <v>0</v>
      </c>
      <c r="N1347" s="72">
        <f t="shared" si="801"/>
        <v>0</v>
      </c>
      <c r="O1347" s="72">
        <f t="shared" si="784"/>
        <v>0</v>
      </c>
      <c r="Q1347" s="73">
        <f t="shared" si="802"/>
        <v>0</v>
      </c>
      <c r="R1347" s="73">
        <f t="shared" si="803"/>
        <v>0</v>
      </c>
      <c r="S1347" s="73">
        <f t="shared" si="804"/>
        <v>0</v>
      </c>
      <c r="T1347" s="73">
        <f t="shared" si="805"/>
        <v>0</v>
      </c>
      <c r="U1347" s="73">
        <f t="shared" si="806"/>
        <v>0</v>
      </c>
      <c r="V1347" s="73">
        <f t="shared" si="807"/>
        <v>0</v>
      </c>
      <c r="W1347" s="73">
        <f t="shared" si="785"/>
        <v>0</v>
      </c>
      <c r="Y1347" s="72">
        <f t="shared" si="788"/>
        <v>0</v>
      </c>
      <c r="Z1347" s="73">
        <f t="shared" si="789"/>
        <v>0</v>
      </c>
      <c r="AA1347" s="58">
        <f t="shared" si="790"/>
        <v>0</v>
      </c>
      <c r="AB1347" s="72">
        <f t="shared" si="791"/>
        <v>0</v>
      </c>
      <c r="AC1347" s="72">
        <f t="shared" si="792"/>
        <v>0</v>
      </c>
      <c r="AD1347" s="73">
        <f t="shared" si="793"/>
        <v>0</v>
      </c>
      <c r="AE1347" s="73">
        <f t="shared" si="794"/>
        <v>0</v>
      </c>
      <c r="AF1347" s="1">
        <f t="shared" si="795"/>
        <v>0</v>
      </c>
      <c r="AH1347" s="1" t="str">
        <f t="shared" si="758"/>
        <v>No</v>
      </c>
    </row>
    <row r="1348" spans="1:34" hidden="1" x14ac:dyDescent="0.2">
      <c r="A1348" s="88">
        <v>1.529E-3</v>
      </c>
      <c r="B1348" s="4">
        <f t="shared" si="783"/>
        <v>1.529E-3</v>
      </c>
      <c r="C1348"/>
      <c r="D1348" s="213"/>
      <c r="E1348" s="44" t="s">
        <v>21</v>
      </c>
      <c r="F1348" s="14">
        <f t="shared" si="786"/>
        <v>0</v>
      </c>
      <c r="G1348" s="14">
        <f t="shared" si="787"/>
        <v>0</v>
      </c>
      <c r="H1348" s="101" t="str">
        <f>IF(ISNA(VLOOKUP(C1348,[1]Sheet1!$J$2:$J$2999,1,FALSE)),"No","Yes")</f>
        <v>No</v>
      </c>
      <c r="I1348" s="72">
        <f t="shared" si="796"/>
        <v>0</v>
      </c>
      <c r="J1348" s="72">
        <f t="shared" si="797"/>
        <v>0</v>
      </c>
      <c r="K1348" s="72">
        <f t="shared" si="798"/>
        <v>0</v>
      </c>
      <c r="L1348" s="72">
        <f t="shared" si="799"/>
        <v>0</v>
      </c>
      <c r="M1348" s="72">
        <f t="shared" si="800"/>
        <v>0</v>
      </c>
      <c r="N1348" s="72">
        <f t="shared" si="801"/>
        <v>0</v>
      </c>
      <c r="O1348" s="72">
        <f t="shared" si="784"/>
        <v>0</v>
      </c>
      <c r="Q1348" s="73">
        <f t="shared" si="802"/>
        <v>0</v>
      </c>
      <c r="R1348" s="73">
        <f t="shared" si="803"/>
        <v>0</v>
      </c>
      <c r="S1348" s="73">
        <f t="shared" si="804"/>
        <v>0</v>
      </c>
      <c r="T1348" s="73">
        <f t="shared" si="805"/>
        <v>0</v>
      </c>
      <c r="U1348" s="73">
        <f t="shared" si="806"/>
        <v>0</v>
      </c>
      <c r="V1348" s="73">
        <f t="shared" si="807"/>
        <v>0</v>
      </c>
      <c r="W1348" s="73">
        <f t="shared" si="785"/>
        <v>0</v>
      </c>
      <c r="Y1348" s="72">
        <f t="shared" si="788"/>
        <v>0</v>
      </c>
      <c r="Z1348" s="73">
        <f t="shared" si="789"/>
        <v>0</v>
      </c>
      <c r="AA1348" s="58">
        <f t="shared" si="790"/>
        <v>0</v>
      </c>
      <c r="AB1348" s="72">
        <f t="shared" si="791"/>
        <v>0</v>
      </c>
      <c r="AC1348" s="72">
        <f t="shared" si="792"/>
        <v>0</v>
      </c>
      <c r="AD1348" s="73">
        <f t="shared" si="793"/>
        <v>0</v>
      </c>
      <c r="AE1348" s="73">
        <f t="shared" si="794"/>
        <v>0</v>
      </c>
      <c r="AF1348" s="1">
        <f t="shared" si="795"/>
        <v>0</v>
      </c>
      <c r="AH1348" s="1" t="str">
        <f t="shared" si="758"/>
        <v>No</v>
      </c>
    </row>
    <row r="1349" spans="1:34" hidden="1" x14ac:dyDescent="0.2">
      <c r="A1349" s="88">
        <v>1.5300000000000001E-3</v>
      </c>
      <c r="B1349" s="4">
        <f t="shared" si="783"/>
        <v>1.5300000000000001E-3</v>
      </c>
      <c r="C1349"/>
      <c r="D1349" s="213"/>
      <c r="E1349" s="44" t="s">
        <v>21</v>
      </c>
      <c r="F1349" s="14">
        <f t="shared" si="526"/>
        <v>0</v>
      </c>
      <c r="G1349" s="14">
        <f t="shared" si="527"/>
        <v>0</v>
      </c>
      <c r="H1349" s="101" t="str">
        <f>IF(ISNA(VLOOKUP(C1349,[1]Sheet1!$J$2:$J$2999,1,FALSE)),"No","Yes")</f>
        <v>No</v>
      </c>
      <c r="I1349" s="72">
        <f>IF(ISERROR(VLOOKUP($C1349,Sprint1,5,FALSE)),0,(VLOOKUP($C1349,Sprint1,5,FALSE)))</f>
        <v>0</v>
      </c>
      <c r="J1349" s="72">
        <f>IF(ISERROR(VLOOKUP($C1349,Sprint2,5,FALSE)),0,(VLOOKUP($C1349,Sprint2,5,FALSE)))</f>
        <v>0</v>
      </c>
      <c r="K1349" s="72">
        <f>IF(ISERROR(VLOOKUP($C1349,Sprint3,5,FALSE)),0,(VLOOKUP($C1349,Sprint3,5,FALSE)))</f>
        <v>0</v>
      </c>
      <c r="L1349" s="72">
        <f>IF(ISERROR(VLOOKUP($C1349,Sprint4,5,FALSE)),0,(VLOOKUP($C1349,Sprint4,5,FALSE)))</f>
        <v>0</v>
      </c>
      <c r="M1349" s="72">
        <f>IF(ISERROR(VLOOKUP($C1349,Sprint5,5,FALSE)),0,(VLOOKUP($C1349,Sprint5,5,FALSE)))</f>
        <v>0</v>
      </c>
      <c r="N1349" s="72">
        <f>IF(ISERROR(VLOOKUP($C1349,Sprint6,5,FALSE)),0,(VLOOKUP($C1349,Sprint6,5,FALSE)))</f>
        <v>0</v>
      </c>
      <c r="O1349" s="72">
        <f t="shared" ref="O1349:O1358" si="808">IF(ISERROR(VLOOKUP($C1349,Sprint7,5,FALSE)),0,(VLOOKUP($C1349,Sprint7,5,FALSE)))</f>
        <v>0</v>
      </c>
      <c r="Q1349" s="73">
        <f>IF(ISERROR(VLOOKUP($C1349,_End1,5,FALSE)),0,(VLOOKUP($C1349,_End1,5,FALSE)))</f>
        <v>0</v>
      </c>
      <c r="R1349" s="73">
        <f>IF(ISERROR(VLOOKUP($C1349,_End2,5,FALSE)),0,(VLOOKUP($C1349,_End2,5,FALSE)))</f>
        <v>0</v>
      </c>
      <c r="S1349" s="73">
        <f>IF(ISERROR(VLOOKUP($C1349,_End3,5,FALSE)),0,(VLOOKUP($C1349,_End3,5,FALSE)))</f>
        <v>0</v>
      </c>
      <c r="T1349" s="73">
        <f>IF(ISERROR(VLOOKUP($C1349,_End4,5,FALSE)),0,(VLOOKUP($C1349,_End4,5,FALSE)))</f>
        <v>0</v>
      </c>
      <c r="U1349" s="73">
        <f>IF(ISERROR(VLOOKUP($C1349,_End5,5,FALSE)),0,(VLOOKUP($C1349,_End5,5,FALSE)))</f>
        <v>0</v>
      </c>
      <c r="V1349" s="73">
        <f>IF(ISERROR(VLOOKUP($C1349,_End6,5,FALSE)),0,(VLOOKUP($C1349,_End6,5,FALSE)))</f>
        <v>0</v>
      </c>
      <c r="W1349" s="73">
        <f t="shared" ref="W1349:W1358" si="809">IF(ISERROR(VLOOKUP($C1349,_End7,5,FALSE)),0,(VLOOKUP($C1349,_End7,5,FALSE)))</f>
        <v>0</v>
      </c>
      <c r="Y1349" s="72">
        <f t="shared" si="518"/>
        <v>0</v>
      </c>
      <c r="Z1349" s="73">
        <f t="shared" si="519"/>
        <v>0</v>
      </c>
      <c r="AA1349" s="58">
        <f t="shared" si="520"/>
        <v>0</v>
      </c>
      <c r="AB1349" s="72">
        <f t="shared" si="521"/>
        <v>0</v>
      </c>
      <c r="AC1349" s="72">
        <f t="shared" si="522"/>
        <v>0</v>
      </c>
      <c r="AD1349" s="73">
        <f t="shared" si="523"/>
        <v>0</v>
      </c>
      <c r="AE1349" s="73">
        <f t="shared" si="524"/>
        <v>0</v>
      </c>
      <c r="AF1349" s="1">
        <f t="shared" si="795"/>
        <v>0</v>
      </c>
      <c r="AH1349" s="1" t="str">
        <f t="shared" ref="AH1349:AH1412" si="810">IF(ISERROR(VLOOKUP(D1349,AI$12:AI$100,1,FALSE)),"No","Yes")</f>
        <v>No</v>
      </c>
    </row>
    <row r="1350" spans="1:34" hidden="1" x14ac:dyDescent="0.2">
      <c r="A1350" s="88">
        <v>1.531E-3</v>
      </c>
      <c r="B1350" s="4">
        <f t="shared" si="783"/>
        <v>1.531E-3</v>
      </c>
      <c r="C1350"/>
      <c r="D1350" s="213"/>
      <c r="E1350" s="44" t="s">
        <v>21</v>
      </c>
      <c r="F1350" s="14">
        <f t="shared" si="526"/>
        <v>0</v>
      </c>
      <c r="G1350" s="14">
        <f t="shared" si="527"/>
        <v>0</v>
      </c>
      <c r="H1350" s="101" t="str">
        <f>IF(ISNA(VLOOKUP(C1350,[1]Sheet1!$J$2:$J$2999,1,FALSE)),"No","Yes")</f>
        <v>No</v>
      </c>
      <c r="I1350" s="72">
        <f>IF(ISERROR(VLOOKUP($C1350,Sprint1,5,FALSE)),0,(VLOOKUP($C1350,Sprint1,5,FALSE)))</f>
        <v>0</v>
      </c>
      <c r="J1350" s="72">
        <f>IF(ISERROR(VLOOKUP($C1350,Sprint2,5,FALSE)),0,(VLOOKUP($C1350,Sprint2,5,FALSE)))</f>
        <v>0</v>
      </c>
      <c r="K1350" s="72">
        <f>IF(ISERROR(VLOOKUP($C1350,Sprint3,5,FALSE)),0,(VLOOKUP($C1350,Sprint3,5,FALSE)))</f>
        <v>0</v>
      </c>
      <c r="L1350" s="72">
        <f>IF(ISERROR(VLOOKUP($C1350,Sprint4,5,FALSE)),0,(VLOOKUP($C1350,Sprint4,5,FALSE)))</f>
        <v>0</v>
      </c>
      <c r="M1350" s="72">
        <f>IF(ISERROR(VLOOKUP($C1350,Sprint5,5,FALSE)),0,(VLOOKUP($C1350,Sprint5,5,FALSE)))</f>
        <v>0</v>
      </c>
      <c r="N1350" s="72">
        <f>IF(ISERROR(VLOOKUP($C1350,Sprint6,5,FALSE)),0,(VLOOKUP($C1350,Sprint6,5,FALSE)))</f>
        <v>0</v>
      </c>
      <c r="O1350" s="72">
        <f t="shared" si="808"/>
        <v>0</v>
      </c>
      <c r="Q1350" s="73">
        <f>IF(ISERROR(VLOOKUP($C1350,_End1,5,FALSE)),0,(VLOOKUP($C1350,_End1,5,FALSE)))</f>
        <v>0</v>
      </c>
      <c r="R1350" s="73">
        <f>IF(ISERROR(VLOOKUP($C1350,_End2,5,FALSE)),0,(VLOOKUP($C1350,_End2,5,FALSE)))</f>
        <v>0</v>
      </c>
      <c r="S1350" s="73">
        <f>IF(ISERROR(VLOOKUP($C1350,_End3,5,FALSE)),0,(VLOOKUP($C1350,_End3,5,FALSE)))</f>
        <v>0</v>
      </c>
      <c r="T1350" s="73">
        <f>IF(ISERROR(VLOOKUP($C1350,_End4,5,FALSE)),0,(VLOOKUP($C1350,_End4,5,FALSE)))</f>
        <v>0</v>
      </c>
      <c r="U1350" s="73">
        <f>IF(ISERROR(VLOOKUP($C1350,_End5,5,FALSE)),0,(VLOOKUP($C1350,_End5,5,FALSE)))</f>
        <v>0</v>
      </c>
      <c r="V1350" s="73">
        <f>IF(ISERROR(VLOOKUP($C1350,_End6,5,FALSE)),0,(VLOOKUP($C1350,_End6,5,FALSE)))</f>
        <v>0</v>
      </c>
      <c r="W1350" s="73">
        <f t="shared" si="809"/>
        <v>0</v>
      </c>
      <c r="Y1350" s="72">
        <f t="shared" si="518"/>
        <v>0</v>
      </c>
      <c r="Z1350" s="73">
        <f t="shared" si="519"/>
        <v>0</v>
      </c>
      <c r="AA1350" s="58">
        <f t="shared" si="520"/>
        <v>0</v>
      </c>
      <c r="AB1350" s="72">
        <f t="shared" si="521"/>
        <v>0</v>
      </c>
      <c r="AC1350" s="72">
        <f t="shared" si="522"/>
        <v>0</v>
      </c>
      <c r="AD1350" s="73">
        <f t="shared" si="523"/>
        <v>0</v>
      </c>
      <c r="AE1350" s="73">
        <f t="shared" si="524"/>
        <v>0</v>
      </c>
      <c r="AF1350" s="1">
        <f t="shared" si="795"/>
        <v>0</v>
      </c>
      <c r="AH1350" s="1" t="str">
        <f t="shared" si="810"/>
        <v>No</v>
      </c>
    </row>
    <row r="1351" spans="1:34" hidden="1" x14ac:dyDescent="0.2">
      <c r="A1351" s="88">
        <v>1.5319999999999999E-3</v>
      </c>
      <c r="B1351" s="4">
        <f t="shared" si="783"/>
        <v>1.5319999999999999E-3</v>
      </c>
      <c r="C1351"/>
      <c r="D1351" s="213"/>
      <c r="E1351" s="44" t="s">
        <v>21</v>
      </c>
      <c r="F1351" s="14">
        <f t="shared" si="526"/>
        <v>0</v>
      </c>
      <c r="G1351" s="14">
        <f t="shared" si="527"/>
        <v>0</v>
      </c>
      <c r="H1351" s="101" t="str">
        <f>IF(ISNA(VLOOKUP(C1351,[1]Sheet1!$J$2:$J$2999,1,FALSE)),"No","Yes")</f>
        <v>No</v>
      </c>
      <c r="I1351" s="72">
        <f t="shared" ref="I1351:I1397" si="811">IF(ISERROR(VLOOKUP($C1351,Sprint1,5,FALSE)),0,(VLOOKUP($C1351,Sprint1,5,FALSE)))</f>
        <v>0</v>
      </c>
      <c r="J1351" s="72">
        <f t="shared" ref="J1351:J1397" si="812">IF(ISERROR(VLOOKUP($C1351,Sprint2,5,FALSE)),0,(VLOOKUP($C1351,Sprint2,5,FALSE)))</f>
        <v>0</v>
      </c>
      <c r="K1351" s="72">
        <f t="shared" ref="K1351:K1397" si="813">IF(ISERROR(VLOOKUP($C1351,Sprint3,5,FALSE)),0,(VLOOKUP($C1351,Sprint3,5,FALSE)))</f>
        <v>0</v>
      </c>
      <c r="L1351" s="72">
        <f t="shared" ref="L1351:L1397" si="814">IF(ISERROR(VLOOKUP($C1351,Sprint4,5,FALSE)),0,(VLOOKUP($C1351,Sprint4,5,FALSE)))</f>
        <v>0</v>
      </c>
      <c r="M1351" s="72">
        <f t="shared" ref="M1351:M1397" si="815">IF(ISERROR(VLOOKUP($C1351,Sprint5,5,FALSE)),0,(VLOOKUP($C1351,Sprint5,5,FALSE)))</f>
        <v>0</v>
      </c>
      <c r="N1351" s="72">
        <f t="shared" ref="N1351:N1397" si="816">IF(ISERROR(VLOOKUP($C1351,Sprint6,5,FALSE)),0,(VLOOKUP($C1351,Sprint6,5,FALSE)))</f>
        <v>0</v>
      </c>
      <c r="O1351" s="72">
        <f t="shared" si="808"/>
        <v>0</v>
      </c>
      <c r="Q1351" s="73">
        <f t="shared" ref="Q1351:Q1397" si="817">IF(ISERROR(VLOOKUP($C1351,_End1,5,FALSE)),0,(VLOOKUP($C1351,_End1,5,FALSE)))</f>
        <v>0</v>
      </c>
      <c r="R1351" s="73">
        <f t="shared" ref="R1351:R1397" si="818">IF(ISERROR(VLOOKUP($C1351,_End2,5,FALSE)),0,(VLOOKUP($C1351,_End2,5,FALSE)))</f>
        <v>0</v>
      </c>
      <c r="S1351" s="73">
        <f t="shared" ref="S1351:S1397" si="819">IF(ISERROR(VLOOKUP($C1351,_End3,5,FALSE)),0,(VLOOKUP($C1351,_End3,5,FALSE)))</f>
        <v>0</v>
      </c>
      <c r="T1351" s="73">
        <f t="shared" ref="T1351:T1397" si="820">IF(ISERROR(VLOOKUP($C1351,_End4,5,FALSE)),0,(VLOOKUP($C1351,_End4,5,FALSE)))</f>
        <v>0</v>
      </c>
      <c r="U1351" s="73">
        <f t="shared" ref="U1351:U1397" si="821">IF(ISERROR(VLOOKUP($C1351,_End5,5,FALSE)),0,(VLOOKUP($C1351,_End5,5,FALSE)))</f>
        <v>0</v>
      </c>
      <c r="V1351" s="73">
        <f t="shared" ref="V1351:V1397" si="822">IF(ISERROR(VLOOKUP($C1351,_End6,5,FALSE)),0,(VLOOKUP($C1351,_End6,5,FALSE)))</f>
        <v>0</v>
      </c>
      <c r="W1351" s="73">
        <f t="shared" si="809"/>
        <v>0</v>
      </c>
      <c r="Y1351" s="72">
        <f t="shared" si="518"/>
        <v>0</v>
      </c>
      <c r="Z1351" s="73">
        <f t="shared" si="519"/>
        <v>0</v>
      </c>
      <c r="AA1351" s="58">
        <f t="shared" si="520"/>
        <v>0</v>
      </c>
      <c r="AB1351" s="72">
        <f t="shared" si="521"/>
        <v>0</v>
      </c>
      <c r="AC1351" s="72">
        <f t="shared" si="522"/>
        <v>0</v>
      </c>
      <c r="AD1351" s="73">
        <f t="shared" si="523"/>
        <v>0</v>
      </c>
      <c r="AE1351" s="73">
        <f t="shared" si="524"/>
        <v>0</v>
      </c>
      <c r="AF1351" s="1">
        <f t="shared" si="795"/>
        <v>0</v>
      </c>
      <c r="AH1351" s="1" t="str">
        <f t="shared" si="810"/>
        <v>No</v>
      </c>
    </row>
    <row r="1352" spans="1:34" hidden="1" x14ac:dyDescent="0.2">
      <c r="A1352" s="88">
        <v>1.5330000000000001E-3</v>
      </c>
      <c r="B1352" s="4">
        <f t="shared" si="783"/>
        <v>1.5330000000000001E-3</v>
      </c>
      <c r="C1352" s="51"/>
      <c r="D1352" s="213"/>
      <c r="E1352" s="44" t="s">
        <v>21</v>
      </c>
      <c r="F1352" s="14">
        <f t="shared" si="526"/>
        <v>0</v>
      </c>
      <c r="G1352" s="14">
        <f t="shared" si="527"/>
        <v>0</v>
      </c>
      <c r="H1352" s="101" t="str">
        <f>IF(ISNA(VLOOKUP(C1352,[1]Sheet1!$J$2:$J$2999,1,FALSE)),"No","Yes")</f>
        <v>No</v>
      </c>
      <c r="I1352" s="72">
        <f t="shared" si="811"/>
        <v>0</v>
      </c>
      <c r="J1352" s="72">
        <f t="shared" si="812"/>
        <v>0</v>
      </c>
      <c r="K1352" s="72">
        <f t="shared" si="813"/>
        <v>0</v>
      </c>
      <c r="L1352" s="72">
        <f t="shared" si="814"/>
        <v>0</v>
      </c>
      <c r="M1352" s="72">
        <f t="shared" si="815"/>
        <v>0</v>
      </c>
      <c r="N1352" s="72">
        <f t="shared" si="816"/>
        <v>0</v>
      </c>
      <c r="O1352" s="72">
        <f t="shared" si="808"/>
        <v>0</v>
      </c>
      <c r="Q1352" s="73">
        <f t="shared" si="817"/>
        <v>0</v>
      </c>
      <c r="R1352" s="73">
        <f t="shared" si="818"/>
        <v>0</v>
      </c>
      <c r="S1352" s="73">
        <f t="shared" si="819"/>
        <v>0</v>
      </c>
      <c r="T1352" s="73">
        <f t="shared" si="820"/>
        <v>0</v>
      </c>
      <c r="U1352" s="73">
        <f t="shared" si="821"/>
        <v>0</v>
      </c>
      <c r="V1352" s="73">
        <f t="shared" si="822"/>
        <v>0</v>
      </c>
      <c r="W1352" s="73">
        <f t="shared" si="809"/>
        <v>0</v>
      </c>
      <c r="Y1352" s="72">
        <f t="shared" ref="Y1352:Y1397" si="823">LARGE(I1352:O1352,3)</f>
        <v>0</v>
      </c>
      <c r="Z1352" s="73">
        <f t="shared" ref="Z1352:Z1397" si="824">LARGE(Q1352:W1352,3)</f>
        <v>0</v>
      </c>
      <c r="AA1352" s="58">
        <f t="shared" ref="AA1352:AA1397" si="825">LARGE(Y1352:Z1352,1)</f>
        <v>0</v>
      </c>
      <c r="AB1352" s="72">
        <f t="shared" ref="AB1352:AB1397" si="826">LARGE(I1352:O1352,1)</f>
        <v>0</v>
      </c>
      <c r="AC1352" s="72">
        <f t="shared" ref="AC1352:AC1397" si="827">LARGE(I1352:O1352,2)</f>
        <v>0</v>
      </c>
      <c r="AD1352" s="73">
        <f t="shared" ref="AD1352:AD1397" si="828">LARGE(Q1352:W1352,1)</f>
        <v>0</v>
      </c>
      <c r="AE1352" s="73">
        <f t="shared" ref="AE1352:AE1397" si="829">LARGE(Q1352:W1352,2)</f>
        <v>0</v>
      </c>
      <c r="AF1352" s="1">
        <f t="shared" si="795"/>
        <v>0</v>
      </c>
      <c r="AH1352" s="1" t="str">
        <f t="shared" si="810"/>
        <v>No</v>
      </c>
    </row>
    <row r="1353" spans="1:34" hidden="1" x14ac:dyDescent="0.2">
      <c r="A1353" s="88">
        <v>1.534E-3</v>
      </c>
      <c r="B1353" s="4">
        <f t="shared" si="783"/>
        <v>1.534E-3</v>
      </c>
      <c r="C1353" s="51"/>
      <c r="D1353" s="213"/>
      <c r="E1353" s="44" t="s">
        <v>21</v>
      </c>
      <c r="F1353" s="14">
        <f t="shared" si="526"/>
        <v>0</v>
      </c>
      <c r="G1353" s="14">
        <f t="shared" si="527"/>
        <v>0</v>
      </c>
      <c r="H1353" s="101" t="str">
        <f>IF(ISNA(VLOOKUP(C1353,[1]Sheet1!$J$2:$J$2999,1,FALSE)),"No","Yes")</f>
        <v>No</v>
      </c>
      <c r="I1353" s="72">
        <f t="shared" si="811"/>
        <v>0</v>
      </c>
      <c r="J1353" s="72">
        <f t="shared" si="812"/>
        <v>0</v>
      </c>
      <c r="K1353" s="72">
        <f t="shared" si="813"/>
        <v>0</v>
      </c>
      <c r="L1353" s="72">
        <f t="shared" si="814"/>
        <v>0</v>
      </c>
      <c r="M1353" s="72">
        <f t="shared" si="815"/>
        <v>0</v>
      </c>
      <c r="N1353" s="72">
        <f t="shared" si="816"/>
        <v>0</v>
      </c>
      <c r="O1353" s="72">
        <f t="shared" si="808"/>
        <v>0</v>
      </c>
      <c r="Q1353" s="73">
        <f t="shared" si="817"/>
        <v>0</v>
      </c>
      <c r="R1353" s="73">
        <f t="shared" si="818"/>
        <v>0</v>
      </c>
      <c r="S1353" s="73">
        <f t="shared" si="819"/>
        <v>0</v>
      </c>
      <c r="T1353" s="73">
        <f t="shared" si="820"/>
        <v>0</v>
      </c>
      <c r="U1353" s="73">
        <f t="shared" si="821"/>
        <v>0</v>
      </c>
      <c r="V1353" s="73">
        <f t="shared" si="822"/>
        <v>0</v>
      </c>
      <c r="W1353" s="73">
        <f t="shared" si="809"/>
        <v>0</v>
      </c>
      <c r="Y1353" s="72">
        <f t="shared" si="823"/>
        <v>0</v>
      </c>
      <c r="Z1353" s="73">
        <f t="shared" si="824"/>
        <v>0</v>
      </c>
      <c r="AA1353" s="58">
        <f t="shared" si="825"/>
        <v>0</v>
      </c>
      <c r="AB1353" s="72">
        <f t="shared" si="826"/>
        <v>0</v>
      </c>
      <c r="AC1353" s="72">
        <f t="shared" si="827"/>
        <v>0</v>
      </c>
      <c r="AD1353" s="73">
        <f t="shared" si="828"/>
        <v>0</v>
      </c>
      <c r="AE1353" s="73">
        <f t="shared" si="829"/>
        <v>0</v>
      </c>
      <c r="AF1353" s="1">
        <f t="shared" si="795"/>
        <v>0</v>
      </c>
      <c r="AH1353" s="1" t="str">
        <f t="shared" si="810"/>
        <v>No</v>
      </c>
    </row>
    <row r="1354" spans="1:34" hidden="1" x14ac:dyDescent="0.2">
      <c r="A1354" s="88">
        <v>1.5349999999999999E-3</v>
      </c>
      <c r="B1354" s="4">
        <f t="shared" si="783"/>
        <v>1.5349999999999999E-3</v>
      </c>
      <c r="C1354" s="51"/>
      <c r="D1354" s="213"/>
      <c r="E1354" s="44" t="s">
        <v>21</v>
      </c>
      <c r="F1354" s="14">
        <f t="shared" si="526"/>
        <v>0</v>
      </c>
      <c r="G1354" s="14">
        <f t="shared" si="527"/>
        <v>0</v>
      </c>
      <c r="H1354" s="101" t="str">
        <f>IF(ISNA(VLOOKUP(C1354,[1]Sheet1!$J$2:$J$2999,1,FALSE)),"No","Yes")</f>
        <v>No</v>
      </c>
      <c r="I1354" s="72">
        <f t="shared" si="811"/>
        <v>0</v>
      </c>
      <c r="J1354" s="72">
        <f t="shared" si="812"/>
        <v>0</v>
      </c>
      <c r="K1354" s="72">
        <f t="shared" si="813"/>
        <v>0</v>
      </c>
      <c r="L1354" s="72">
        <f t="shared" si="814"/>
        <v>0</v>
      </c>
      <c r="M1354" s="72">
        <f t="shared" si="815"/>
        <v>0</v>
      </c>
      <c r="N1354" s="72">
        <f t="shared" si="816"/>
        <v>0</v>
      </c>
      <c r="O1354" s="72">
        <f t="shared" si="808"/>
        <v>0</v>
      </c>
      <c r="Q1354" s="73">
        <f t="shared" si="817"/>
        <v>0</v>
      </c>
      <c r="R1354" s="73">
        <f t="shared" si="818"/>
        <v>0</v>
      </c>
      <c r="S1354" s="73">
        <f t="shared" si="819"/>
        <v>0</v>
      </c>
      <c r="T1354" s="73">
        <f t="shared" si="820"/>
        <v>0</v>
      </c>
      <c r="U1354" s="73">
        <f t="shared" si="821"/>
        <v>0</v>
      </c>
      <c r="V1354" s="73">
        <f t="shared" si="822"/>
        <v>0</v>
      </c>
      <c r="W1354" s="73">
        <f t="shared" si="809"/>
        <v>0</v>
      </c>
      <c r="Y1354" s="72">
        <f t="shared" si="823"/>
        <v>0</v>
      </c>
      <c r="Z1354" s="73">
        <f t="shared" si="824"/>
        <v>0</v>
      </c>
      <c r="AA1354" s="58">
        <f t="shared" si="825"/>
        <v>0</v>
      </c>
      <c r="AB1354" s="72">
        <f t="shared" si="826"/>
        <v>0</v>
      </c>
      <c r="AC1354" s="72">
        <f t="shared" si="827"/>
        <v>0</v>
      </c>
      <c r="AD1354" s="73">
        <f t="shared" si="828"/>
        <v>0</v>
      </c>
      <c r="AE1354" s="73">
        <f t="shared" si="829"/>
        <v>0</v>
      </c>
      <c r="AF1354" s="1">
        <f t="shared" si="795"/>
        <v>0</v>
      </c>
      <c r="AH1354" s="1" t="str">
        <f t="shared" si="810"/>
        <v>No</v>
      </c>
    </row>
    <row r="1355" spans="1:34" hidden="1" x14ac:dyDescent="0.2">
      <c r="A1355" s="88">
        <v>1.536E-3</v>
      </c>
      <c r="B1355" s="4">
        <f t="shared" si="783"/>
        <v>1.536E-3</v>
      </c>
      <c r="C1355" s="51"/>
      <c r="D1355" s="213"/>
      <c r="E1355" s="44" t="s">
        <v>21</v>
      </c>
      <c r="F1355" s="14">
        <f t="shared" si="526"/>
        <v>0</v>
      </c>
      <c r="G1355" s="14">
        <f t="shared" si="527"/>
        <v>0</v>
      </c>
      <c r="H1355" s="101" t="str">
        <f>IF(ISNA(VLOOKUP(C1355,[1]Sheet1!$J$2:$J$2999,1,FALSE)),"No","Yes")</f>
        <v>No</v>
      </c>
      <c r="I1355" s="72">
        <f t="shared" si="811"/>
        <v>0</v>
      </c>
      <c r="J1355" s="72">
        <f t="shared" si="812"/>
        <v>0</v>
      </c>
      <c r="K1355" s="72">
        <f t="shared" si="813"/>
        <v>0</v>
      </c>
      <c r="L1355" s="72">
        <f t="shared" si="814"/>
        <v>0</v>
      </c>
      <c r="M1355" s="72">
        <f t="shared" si="815"/>
        <v>0</v>
      </c>
      <c r="N1355" s="72">
        <f t="shared" si="816"/>
        <v>0</v>
      </c>
      <c r="O1355" s="72">
        <f t="shared" si="808"/>
        <v>0</v>
      </c>
      <c r="Q1355" s="73">
        <f t="shared" si="817"/>
        <v>0</v>
      </c>
      <c r="R1355" s="73">
        <f t="shared" si="818"/>
        <v>0</v>
      </c>
      <c r="S1355" s="73">
        <f t="shared" si="819"/>
        <v>0</v>
      </c>
      <c r="T1355" s="73">
        <f t="shared" si="820"/>
        <v>0</v>
      </c>
      <c r="U1355" s="73">
        <f t="shared" si="821"/>
        <v>0</v>
      </c>
      <c r="V1355" s="73">
        <f t="shared" si="822"/>
        <v>0</v>
      </c>
      <c r="W1355" s="73">
        <f t="shared" si="809"/>
        <v>0</v>
      </c>
      <c r="Y1355" s="72">
        <f t="shared" si="823"/>
        <v>0</v>
      </c>
      <c r="Z1355" s="73">
        <f t="shared" si="824"/>
        <v>0</v>
      </c>
      <c r="AA1355" s="58">
        <f t="shared" si="825"/>
        <v>0</v>
      </c>
      <c r="AB1355" s="72">
        <f t="shared" si="826"/>
        <v>0</v>
      </c>
      <c r="AC1355" s="72">
        <f t="shared" si="827"/>
        <v>0</v>
      </c>
      <c r="AD1355" s="73">
        <f t="shared" si="828"/>
        <v>0</v>
      </c>
      <c r="AE1355" s="73">
        <f t="shared" si="829"/>
        <v>0</v>
      </c>
      <c r="AF1355" s="1">
        <f t="shared" si="795"/>
        <v>0</v>
      </c>
      <c r="AH1355" s="1" t="str">
        <f t="shared" si="810"/>
        <v>No</v>
      </c>
    </row>
    <row r="1356" spans="1:34" hidden="1" x14ac:dyDescent="0.2">
      <c r="A1356" s="88">
        <v>1.537E-3</v>
      </c>
      <c r="B1356" s="4">
        <f t="shared" si="783"/>
        <v>1.537E-3</v>
      </c>
      <c r="C1356" s="51"/>
      <c r="D1356" s="213"/>
      <c r="E1356" s="44" t="s">
        <v>21</v>
      </c>
      <c r="F1356" s="14">
        <f t="shared" si="526"/>
        <v>0</v>
      </c>
      <c r="G1356" s="14">
        <f t="shared" si="527"/>
        <v>0</v>
      </c>
      <c r="H1356" s="101" t="str">
        <f>IF(ISNA(VLOOKUP(C1356,[1]Sheet1!$J$2:$J$2999,1,FALSE)),"No","Yes")</f>
        <v>No</v>
      </c>
      <c r="I1356" s="72">
        <f t="shared" si="811"/>
        <v>0</v>
      </c>
      <c r="J1356" s="72">
        <f t="shared" si="812"/>
        <v>0</v>
      </c>
      <c r="K1356" s="72">
        <f t="shared" si="813"/>
        <v>0</v>
      </c>
      <c r="L1356" s="72">
        <f t="shared" si="814"/>
        <v>0</v>
      </c>
      <c r="M1356" s="72">
        <f t="shared" si="815"/>
        <v>0</v>
      </c>
      <c r="N1356" s="72">
        <f t="shared" si="816"/>
        <v>0</v>
      </c>
      <c r="O1356" s="72">
        <f t="shared" si="808"/>
        <v>0</v>
      </c>
      <c r="Q1356" s="73">
        <f t="shared" si="817"/>
        <v>0</v>
      </c>
      <c r="R1356" s="73">
        <f t="shared" si="818"/>
        <v>0</v>
      </c>
      <c r="S1356" s="73">
        <f t="shared" si="819"/>
        <v>0</v>
      </c>
      <c r="T1356" s="73">
        <f t="shared" si="820"/>
        <v>0</v>
      </c>
      <c r="U1356" s="73">
        <f t="shared" si="821"/>
        <v>0</v>
      </c>
      <c r="V1356" s="73">
        <f t="shared" si="822"/>
        <v>0</v>
      </c>
      <c r="W1356" s="73">
        <f t="shared" si="809"/>
        <v>0</v>
      </c>
      <c r="Y1356" s="72">
        <f t="shared" si="823"/>
        <v>0</v>
      </c>
      <c r="Z1356" s="73">
        <f t="shared" si="824"/>
        <v>0</v>
      </c>
      <c r="AA1356" s="58">
        <f t="shared" si="825"/>
        <v>0</v>
      </c>
      <c r="AB1356" s="72">
        <f t="shared" si="826"/>
        <v>0</v>
      </c>
      <c r="AC1356" s="72">
        <f t="shared" si="827"/>
        <v>0</v>
      </c>
      <c r="AD1356" s="73">
        <f t="shared" si="828"/>
        <v>0</v>
      </c>
      <c r="AE1356" s="73">
        <f t="shared" si="829"/>
        <v>0</v>
      </c>
      <c r="AF1356" s="1">
        <f t="shared" si="795"/>
        <v>0</v>
      </c>
      <c r="AH1356" s="1" t="str">
        <f t="shared" si="810"/>
        <v>No</v>
      </c>
    </row>
    <row r="1357" spans="1:34" hidden="1" x14ac:dyDescent="0.2">
      <c r="A1357" s="88">
        <v>1.5379999999999999E-3</v>
      </c>
      <c r="B1357" s="4">
        <f t="shared" si="783"/>
        <v>1.5379999999999999E-3</v>
      </c>
      <c r="C1357" s="51"/>
      <c r="D1357" s="213"/>
      <c r="E1357" s="44" t="s">
        <v>21</v>
      </c>
      <c r="F1357" s="14">
        <f t="shared" si="526"/>
        <v>0</v>
      </c>
      <c r="G1357" s="14">
        <f t="shared" si="527"/>
        <v>0</v>
      </c>
      <c r="H1357" s="101" t="str">
        <f>IF(ISNA(VLOOKUP(C1357,[1]Sheet1!$J$2:$J$2999,1,FALSE)),"No","Yes")</f>
        <v>No</v>
      </c>
      <c r="I1357" s="72">
        <f t="shared" si="811"/>
        <v>0</v>
      </c>
      <c r="J1357" s="72">
        <f t="shared" si="812"/>
        <v>0</v>
      </c>
      <c r="K1357" s="72">
        <f t="shared" si="813"/>
        <v>0</v>
      </c>
      <c r="L1357" s="72">
        <f t="shared" si="814"/>
        <v>0</v>
      </c>
      <c r="M1357" s="72">
        <f t="shared" si="815"/>
        <v>0</v>
      </c>
      <c r="N1357" s="72">
        <f t="shared" si="816"/>
        <v>0</v>
      </c>
      <c r="O1357" s="72">
        <f t="shared" si="808"/>
        <v>0</v>
      </c>
      <c r="Q1357" s="73">
        <f t="shared" si="817"/>
        <v>0</v>
      </c>
      <c r="R1357" s="73">
        <f t="shared" si="818"/>
        <v>0</v>
      </c>
      <c r="S1357" s="73">
        <f t="shared" si="819"/>
        <v>0</v>
      </c>
      <c r="T1357" s="73">
        <f t="shared" si="820"/>
        <v>0</v>
      </c>
      <c r="U1357" s="73">
        <f t="shared" si="821"/>
        <v>0</v>
      </c>
      <c r="V1357" s="73">
        <f t="shared" si="822"/>
        <v>0</v>
      </c>
      <c r="W1357" s="73">
        <f t="shared" si="809"/>
        <v>0</v>
      </c>
      <c r="Y1357" s="72">
        <f t="shared" si="823"/>
        <v>0</v>
      </c>
      <c r="Z1357" s="73">
        <f t="shared" si="824"/>
        <v>0</v>
      </c>
      <c r="AA1357" s="58">
        <f t="shared" si="825"/>
        <v>0</v>
      </c>
      <c r="AB1357" s="72">
        <f t="shared" si="826"/>
        <v>0</v>
      </c>
      <c r="AC1357" s="72">
        <f t="shared" si="827"/>
        <v>0</v>
      </c>
      <c r="AD1357" s="73">
        <f t="shared" si="828"/>
        <v>0</v>
      </c>
      <c r="AE1357" s="73">
        <f t="shared" si="829"/>
        <v>0</v>
      </c>
      <c r="AF1357" s="1">
        <f t="shared" si="795"/>
        <v>0</v>
      </c>
      <c r="AH1357" s="1" t="str">
        <f t="shared" si="810"/>
        <v>No</v>
      </c>
    </row>
    <row r="1358" spans="1:34" hidden="1" x14ac:dyDescent="0.2">
      <c r="A1358" s="88">
        <v>1.539E-3</v>
      </c>
      <c r="B1358" s="4">
        <f t="shared" si="783"/>
        <v>1.539E-3</v>
      </c>
      <c r="C1358" s="51"/>
      <c r="D1358" s="213"/>
      <c r="E1358" s="44" t="s">
        <v>21</v>
      </c>
      <c r="F1358" s="14">
        <f t="shared" si="526"/>
        <v>0</v>
      </c>
      <c r="G1358" s="14">
        <f t="shared" si="527"/>
        <v>0</v>
      </c>
      <c r="H1358" s="101" t="str">
        <f>IF(ISNA(VLOOKUP(C1358,[1]Sheet1!$J$2:$J$2999,1,FALSE)),"No","Yes")</f>
        <v>No</v>
      </c>
      <c r="I1358" s="72">
        <f t="shared" si="811"/>
        <v>0</v>
      </c>
      <c r="J1358" s="72">
        <f t="shared" si="812"/>
        <v>0</v>
      </c>
      <c r="K1358" s="72">
        <f t="shared" si="813"/>
        <v>0</v>
      </c>
      <c r="L1358" s="72">
        <f t="shared" si="814"/>
        <v>0</v>
      </c>
      <c r="M1358" s="72">
        <f t="shared" si="815"/>
        <v>0</v>
      </c>
      <c r="N1358" s="72">
        <f t="shared" si="816"/>
        <v>0</v>
      </c>
      <c r="O1358" s="72">
        <f t="shared" si="808"/>
        <v>0</v>
      </c>
      <c r="Q1358" s="73">
        <f t="shared" si="817"/>
        <v>0</v>
      </c>
      <c r="R1358" s="73">
        <f t="shared" si="818"/>
        <v>0</v>
      </c>
      <c r="S1358" s="73">
        <f t="shared" si="819"/>
        <v>0</v>
      </c>
      <c r="T1358" s="73">
        <f t="shared" si="820"/>
        <v>0</v>
      </c>
      <c r="U1358" s="73">
        <f t="shared" si="821"/>
        <v>0</v>
      </c>
      <c r="V1358" s="73">
        <f t="shared" si="822"/>
        <v>0</v>
      </c>
      <c r="W1358" s="73">
        <f t="shared" si="809"/>
        <v>0</v>
      </c>
      <c r="Y1358" s="72">
        <f t="shared" si="823"/>
        <v>0</v>
      </c>
      <c r="Z1358" s="73">
        <f t="shared" si="824"/>
        <v>0</v>
      </c>
      <c r="AA1358" s="58">
        <f t="shared" si="825"/>
        <v>0</v>
      </c>
      <c r="AB1358" s="72">
        <f t="shared" si="826"/>
        <v>0</v>
      </c>
      <c r="AC1358" s="72">
        <f t="shared" si="827"/>
        <v>0</v>
      </c>
      <c r="AD1358" s="73">
        <f t="shared" si="828"/>
        <v>0</v>
      </c>
      <c r="AE1358" s="73">
        <f t="shared" si="829"/>
        <v>0</v>
      </c>
      <c r="AF1358" s="1">
        <f t="shared" si="795"/>
        <v>0</v>
      </c>
      <c r="AH1358" s="1" t="str">
        <f t="shared" si="810"/>
        <v>No</v>
      </c>
    </row>
    <row r="1359" spans="1:34" hidden="1" x14ac:dyDescent="0.2">
      <c r="A1359" s="88">
        <v>1.5400000000000001E-3</v>
      </c>
      <c r="B1359" s="4">
        <f t="shared" si="783"/>
        <v>1.5400000000000001E-3</v>
      </c>
      <c r="C1359" s="51"/>
      <c r="D1359" s="213"/>
      <c r="E1359" s="44" t="s">
        <v>21</v>
      </c>
      <c r="F1359" s="14">
        <f t="shared" si="526"/>
        <v>0</v>
      </c>
      <c r="G1359" s="14">
        <f t="shared" si="527"/>
        <v>0</v>
      </c>
      <c r="H1359" s="101" t="str">
        <f>IF(ISNA(VLOOKUP(C1359,[1]Sheet1!$J$2:$J$2999,1,FALSE)),"No","Yes")</f>
        <v>No</v>
      </c>
      <c r="I1359" s="72">
        <f t="shared" si="811"/>
        <v>0</v>
      </c>
      <c r="J1359" s="72">
        <f t="shared" si="812"/>
        <v>0</v>
      </c>
      <c r="K1359" s="72">
        <f t="shared" si="813"/>
        <v>0</v>
      </c>
      <c r="L1359" s="72">
        <f t="shared" si="814"/>
        <v>0</v>
      </c>
      <c r="M1359" s="72">
        <f t="shared" si="815"/>
        <v>0</v>
      </c>
      <c r="N1359" s="72">
        <f t="shared" si="816"/>
        <v>0</v>
      </c>
      <c r="O1359" s="72">
        <f t="shared" ref="O1359:O1403" si="830">IF(ISERROR(VLOOKUP($C1359,Sprint7,5,FALSE)),0,(VLOOKUP($C1359,Sprint7,5,FALSE)))</f>
        <v>0</v>
      </c>
      <c r="Q1359" s="73">
        <f t="shared" si="817"/>
        <v>0</v>
      </c>
      <c r="R1359" s="73">
        <f t="shared" si="818"/>
        <v>0</v>
      </c>
      <c r="S1359" s="73">
        <f t="shared" si="819"/>
        <v>0</v>
      </c>
      <c r="T1359" s="73">
        <f t="shared" si="820"/>
        <v>0</v>
      </c>
      <c r="U1359" s="73">
        <f t="shared" si="821"/>
        <v>0</v>
      </c>
      <c r="V1359" s="73">
        <f t="shared" si="822"/>
        <v>0</v>
      </c>
      <c r="W1359" s="73">
        <f t="shared" ref="W1359:W1403" si="831">IF(ISERROR(VLOOKUP($C1359,_End7,5,FALSE)),0,(VLOOKUP($C1359,_End7,5,FALSE)))</f>
        <v>0</v>
      </c>
      <c r="Y1359" s="72">
        <f t="shared" si="823"/>
        <v>0</v>
      </c>
      <c r="Z1359" s="73">
        <f t="shared" si="824"/>
        <v>0</v>
      </c>
      <c r="AA1359" s="58">
        <f t="shared" si="825"/>
        <v>0</v>
      </c>
      <c r="AB1359" s="72">
        <f t="shared" si="826"/>
        <v>0</v>
      </c>
      <c r="AC1359" s="72">
        <f t="shared" si="827"/>
        <v>0</v>
      </c>
      <c r="AD1359" s="73">
        <f t="shared" si="828"/>
        <v>0</v>
      </c>
      <c r="AE1359" s="73">
        <f t="shared" si="829"/>
        <v>0</v>
      </c>
      <c r="AF1359" s="1">
        <f t="shared" si="795"/>
        <v>0</v>
      </c>
      <c r="AH1359" s="1" t="str">
        <f t="shared" si="810"/>
        <v>No</v>
      </c>
    </row>
    <row r="1360" spans="1:34" hidden="1" x14ac:dyDescent="0.2">
      <c r="A1360" s="88">
        <v>1.5409999999999998E-3</v>
      </c>
      <c r="B1360" s="4">
        <f t="shared" si="783"/>
        <v>1.5409999999999998E-3</v>
      </c>
      <c r="C1360" s="51"/>
      <c r="D1360" s="213"/>
      <c r="E1360" s="44" t="s">
        <v>21</v>
      </c>
      <c r="F1360" s="14">
        <f t="shared" si="526"/>
        <v>0</v>
      </c>
      <c r="G1360" s="14">
        <f t="shared" si="527"/>
        <v>0</v>
      </c>
      <c r="H1360" s="101" t="str">
        <f>IF(ISNA(VLOOKUP(C1360,[1]Sheet1!$J$2:$J$2999,1,FALSE)),"No","Yes")</f>
        <v>No</v>
      </c>
      <c r="I1360" s="72">
        <f t="shared" si="811"/>
        <v>0</v>
      </c>
      <c r="J1360" s="72">
        <f t="shared" si="812"/>
        <v>0</v>
      </c>
      <c r="K1360" s="72">
        <f t="shared" si="813"/>
        <v>0</v>
      </c>
      <c r="L1360" s="72">
        <f t="shared" si="814"/>
        <v>0</v>
      </c>
      <c r="M1360" s="72">
        <f t="shared" si="815"/>
        <v>0</v>
      </c>
      <c r="N1360" s="72">
        <f t="shared" si="816"/>
        <v>0</v>
      </c>
      <c r="O1360" s="72">
        <f t="shared" si="830"/>
        <v>0</v>
      </c>
      <c r="Q1360" s="73">
        <f t="shared" si="817"/>
        <v>0</v>
      </c>
      <c r="R1360" s="73">
        <f t="shared" si="818"/>
        <v>0</v>
      </c>
      <c r="S1360" s="73">
        <f t="shared" si="819"/>
        <v>0</v>
      </c>
      <c r="T1360" s="73">
        <f t="shared" si="820"/>
        <v>0</v>
      </c>
      <c r="U1360" s="73">
        <f t="shared" si="821"/>
        <v>0</v>
      </c>
      <c r="V1360" s="73">
        <f t="shared" si="822"/>
        <v>0</v>
      </c>
      <c r="W1360" s="73">
        <f t="shared" si="831"/>
        <v>0</v>
      </c>
      <c r="Y1360" s="72">
        <f t="shared" si="823"/>
        <v>0</v>
      </c>
      <c r="Z1360" s="73">
        <f t="shared" si="824"/>
        <v>0</v>
      </c>
      <c r="AA1360" s="58">
        <f t="shared" si="825"/>
        <v>0</v>
      </c>
      <c r="AB1360" s="72">
        <f t="shared" si="826"/>
        <v>0</v>
      </c>
      <c r="AC1360" s="72">
        <f t="shared" si="827"/>
        <v>0</v>
      </c>
      <c r="AD1360" s="73">
        <f t="shared" si="828"/>
        <v>0</v>
      </c>
      <c r="AE1360" s="73">
        <f t="shared" si="829"/>
        <v>0</v>
      </c>
      <c r="AF1360" s="1">
        <f t="shared" si="795"/>
        <v>0</v>
      </c>
      <c r="AH1360" s="1" t="str">
        <f t="shared" si="810"/>
        <v>No</v>
      </c>
    </row>
    <row r="1361" spans="1:34" hidden="1" x14ac:dyDescent="0.2">
      <c r="A1361" s="88">
        <v>1.542E-3</v>
      </c>
      <c r="B1361" s="4">
        <f t="shared" si="783"/>
        <v>1.542E-3</v>
      </c>
      <c r="C1361" s="51"/>
      <c r="D1361" s="213"/>
      <c r="E1361" s="44" t="s">
        <v>21</v>
      </c>
      <c r="F1361" s="14">
        <f t="shared" si="526"/>
        <v>0</v>
      </c>
      <c r="G1361" s="14">
        <f t="shared" si="527"/>
        <v>0</v>
      </c>
      <c r="H1361" s="101" t="str">
        <f>IF(ISNA(VLOOKUP(C1361,[1]Sheet1!$J$2:$J$2999,1,FALSE)),"No","Yes")</f>
        <v>No</v>
      </c>
      <c r="I1361" s="72">
        <f t="shared" si="811"/>
        <v>0</v>
      </c>
      <c r="J1361" s="72">
        <f t="shared" si="812"/>
        <v>0</v>
      </c>
      <c r="K1361" s="72">
        <f t="shared" si="813"/>
        <v>0</v>
      </c>
      <c r="L1361" s="72">
        <f t="shared" si="814"/>
        <v>0</v>
      </c>
      <c r="M1361" s="72">
        <f t="shared" si="815"/>
        <v>0</v>
      </c>
      <c r="N1361" s="72">
        <f t="shared" si="816"/>
        <v>0</v>
      </c>
      <c r="O1361" s="72">
        <f t="shared" si="830"/>
        <v>0</v>
      </c>
      <c r="Q1361" s="73">
        <f t="shared" si="817"/>
        <v>0</v>
      </c>
      <c r="R1361" s="73">
        <f t="shared" si="818"/>
        <v>0</v>
      </c>
      <c r="S1361" s="73">
        <f t="shared" si="819"/>
        <v>0</v>
      </c>
      <c r="T1361" s="73">
        <f t="shared" si="820"/>
        <v>0</v>
      </c>
      <c r="U1361" s="73">
        <f t="shared" si="821"/>
        <v>0</v>
      </c>
      <c r="V1361" s="73">
        <f t="shared" si="822"/>
        <v>0</v>
      </c>
      <c r="W1361" s="73">
        <f t="shared" si="831"/>
        <v>0</v>
      </c>
      <c r="Y1361" s="72">
        <f t="shared" si="823"/>
        <v>0</v>
      </c>
      <c r="Z1361" s="73">
        <f t="shared" si="824"/>
        <v>0</v>
      </c>
      <c r="AA1361" s="58">
        <f t="shared" si="825"/>
        <v>0</v>
      </c>
      <c r="AB1361" s="72">
        <f t="shared" si="826"/>
        <v>0</v>
      </c>
      <c r="AC1361" s="72">
        <f t="shared" si="827"/>
        <v>0</v>
      </c>
      <c r="AD1361" s="73">
        <f t="shared" si="828"/>
        <v>0</v>
      </c>
      <c r="AE1361" s="73">
        <f t="shared" si="829"/>
        <v>0</v>
      </c>
      <c r="AF1361" s="1">
        <f t="shared" si="795"/>
        <v>0</v>
      </c>
      <c r="AH1361" s="1" t="str">
        <f t="shared" si="810"/>
        <v>No</v>
      </c>
    </row>
    <row r="1362" spans="1:34" hidden="1" x14ac:dyDescent="0.2">
      <c r="A1362" s="88">
        <v>1.5430000000000001E-3</v>
      </c>
      <c r="B1362" s="4">
        <f t="shared" si="783"/>
        <v>1.5430000000000001E-3</v>
      </c>
      <c r="C1362" s="51"/>
      <c r="D1362" s="213"/>
      <c r="E1362" s="44" t="s">
        <v>21</v>
      </c>
      <c r="F1362" s="14">
        <f t="shared" si="526"/>
        <v>0</v>
      </c>
      <c r="G1362" s="14">
        <f t="shared" si="527"/>
        <v>0</v>
      </c>
      <c r="H1362" s="101" t="str">
        <f>IF(ISNA(VLOOKUP(C1362,[1]Sheet1!$J$2:$J$2999,1,FALSE)),"No","Yes")</f>
        <v>No</v>
      </c>
      <c r="I1362" s="72">
        <f t="shared" si="811"/>
        <v>0</v>
      </c>
      <c r="J1362" s="72">
        <f t="shared" si="812"/>
        <v>0</v>
      </c>
      <c r="K1362" s="72">
        <f t="shared" si="813"/>
        <v>0</v>
      </c>
      <c r="L1362" s="72">
        <f t="shared" si="814"/>
        <v>0</v>
      </c>
      <c r="M1362" s="72">
        <f t="shared" si="815"/>
        <v>0</v>
      </c>
      <c r="N1362" s="72">
        <f t="shared" si="816"/>
        <v>0</v>
      </c>
      <c r="O1362" s="72">
        <f t="shared" si="830"/>
        <v>0</v>
      </c>
      <c r="Q1362" s="73">
        <f t="shared" si="817"/>
        <v>0</v>
      </c>
      <c r="R1362" s="73">
        <f t="shared" si="818"/>
        <v>0</v>
      </c>
      <c r="S1362" s="73">
        <f t="shared" si="819"/>
        <v>0</v>
      </c>
      <c r="T1362" s="73">
        <f t="shared" si="820"/>
        <v>0</v>
      </c>
      <c r="U1362" s="73">
        <f t="shared" si="821"/>
        <v>0</v>
      </c>
      <c r="V1362" s="73">
        <f t="shared" si="822"/>
        <v>0</v>
      </c>
      <c r="W1362" s="73">
        <f t="shared" si="831"/>
        <v>0</v>
      </c>
      <c r="Y1362" s="72">
        <f t="shared" si="823"/>
        <v>0</v>
      </c>
      <c r="Z1362" s="73">
        <f t="shared" si="824"/>
        <v>0</v>
      </c>
      <c r="AA1362" s="58">
        <f t="shared" si="825"/>
        <v>0</v>
      </c>
      <c r="AB1362" s="72">
        <f t="shared" si="826"/>
        <v>0</v>
      </c>
      <c r="AC1362" s="72">
        <f t="shared" si="827"/>
        <v>0</v>
      </c>
      <c r="AD1362" s="73">
        <f t="shared" si="828"/>
        <v>0</v>
      </c>
      <c r="AE1362" s="73">
        <f t="shared" si="829"/>
        <v>0</v>
      </c>
      <c r="AF1362" s="1">
        <f t="shared" si="795"/>
        <v>0</v>
      </c>
      <c r="AH1362" s="1" t="str">
        <f t="shared" si="810"/>
        <v>No</v>
      </c>
    </row>
    <row r="1363" spans="1:34" hidden="1" x14ac:dyDescent="0.2">
      <c r="A1363" s="88">
        <v>1.544E-3</v>
      </c>
      <c r="B1363" s="4">
        <f t="shared" si="783"/>
        <v>1.544E-3</v>
      </c>
      <c r="C1363" s="51"/>
      <c r="D1363" s="213"/>
      <c r="E1363" s="44" t="s">
        <v>21</v>
      </c>
      <c r="F1363" s="14">
        <f t="shared" si="526"/>
        <v>0</v>
      </c>
      <c r="G1363" s="14">
        <f t="shared" si="527"/>
        <v>0</v>
      </c>
      <c r="H1363" s="101" t="str">
        <f>IF(ISNA(VLOOKUP(C1363,[1]Sheet1!$J$2:$J$2999,1,FALSE)),"No","Yes")</f>
        <v>No</v>
      </c>
      <c r="I1363" s="72">
        <f t="shared" si="811"/>
        <v>0</v>
      </c>
      <c r="J1363" s="72">
        <f t="shared" si="812"/>
        <v>0</v>
      </c>
      <c r="K1363" s="72">
        <f t="shared" si="813"/>
        <v>0</v>
      </c>
      <c r="L1363" s="72">
        <f t="shared" si="814"/>
        <v>0</v>
      </c>
      <c r="M1363" s="72">
        <f t="shared" si="815"/>
        <v>0</v>
      </c>
      <c r="N1363" s="72">
        <f t="shared" si="816"/>
        <v>0</v>
      </c>
      <c r="O1363" s="72">
        <f t="shared" si="830"/>
        <v>0</v>
      </c>
      <c r="Q1363" s="73">
        <f t="shared" si="817"/>
        <v>0</v>
      </c>
      <c r="R1363" s="73">
        <f t="shared" si="818"/>
        <v>0</v>
      </c>
      <c r="S1363" s="73">
        <f t="shared" si="819"/>
        <v>0</v>
      </c>
      <c r="T1363" s="73">
        <f t="shared" si="820"/>
        <v>0</v>
      </c>
      <c r="U1363" s="73">
        <f t="shared" si="821"/>
        <v>0</v>
      </c>
      <c r="V1363" s="73">
        <f t="shared" si="822"/>
        <v>0</v>
      </c>
      <c r="W1363" s="73">
        <f t="shared" si="831"/>
        <v>0</v>
      </c>
      <c r="Y1363" s="72">
        <f t="shared" si="823"/>
        <v>0</v>
      </c>
      <c r="Z1363" s="73">
        <f t="shared" si="824"/>
        <v>0</v>
      </c>
      <c r="AA1363" s="58">
        <f t="shared" si="825"/>
        <v>0</v>
      </c>
      <c r="AB1363" s="72">
        <f t="shared" si="826"/>
        <v>0</v>
      </c>
      <c r="AC1363" s="72">
        <f t="shared" si="827"/>
        <v>0</v>
      </c>
      <c r="AD1363" s="73">
        <f t="shared" si="828"/>
        <v>0</v>
      </c>
      <c r="AE1363" s="73">
        <f t="shared" si="829"/>
        <v>0</v>
      </c>
      <c r="AF1363" s="1">
        <f t="shared" si="795"/>
        <v>0</v>
      </c>
      <c r="AH1363" s="1" t="str">
        <f t="shared" si="810"/>
        <v>No</v>
      </c>
    </row>
    <row r="1364" spans="1:34" hidden="1" x14ac:dyDescent="0.2">
      <c r="A1364" s="88">
        <v>1.5449999999999999E-3</v>
      </c>
      <c r="B1364" s="4">
        <f t="shared" si="783"/>
        <v>1.5449999999999999E-3</v>
      </c>
      <c r="C1364" s="51"/>
      <c r="D1364" s="213"/>
      <c r="E1364" s="44" t="s">
        <v>21</v>
      </c>
      <c r="F1364" s="14">
        <f t="shared" si="526"/>
        <v>0</v>
      </c>
      <c r="G1364" s="14">
        <f t="shared" si="527"/>
        <v>0</v>
      </c>
      <c r="H1364" s="101" t="str">
        <f>IF(ISNA(VLOOKUP(C1364,[1]Sheet1!$J$2:$J$2999,1,FALSE)),"No","Yes")</f>
        <v>No</v>
      </c>
      <c r="I1364" s="72">
        <f t="shared" si="811"/>
        <v>0</v>
      </c>
      <c r="J1364" s="72">
        <f t="shared" si="812"/>
        <v>0</v>
      </c>
      <c r="K1364" s="72">
        <f t="shared" si="813"/>
        <v>0</v>
      </c>
      <c r="L1364" s="72">
        <f t="shared" si="814"/>
        <v>0</v>
      </c>
      <c r="M1364" s="72">
        <f t="shared" si="815"/>
        <v>0</v>
      </c>
      <c r="N1364" s="72">
        <f t="shared" si="816"/>
        <v>0</v>
      </c>
      <c r="O1364" s="72">
        <f t="shared" si="830"/>
        <v>0</v>
      </c>
      <c r="Q1364" s="73">
        <f t="shared" si="817"/>
        <v>0</v>
      </c>
      <c r="R1364" s="73">
        <f t="shared" si="818"/>
        <v>0</v>
      </c>
      <c r="S1364" s="73">
        <f t="shared" si="819"/>
        <v>0</v>
      </c>
      <c r="T1364" s="73">
        <f t="shared" si="820"/>
        <v>0</v>
      </c>
      <c r="U1364" s="73">
        <f t="shared" si="821"/>
        <v>0</v>
      </c>
      <c r="V1364" s="73">
        <f t="shared" si="822"/>
        <v>0</v>
      </c>
      <c r="W1364" s="73">
        <f t="shared" si="831"/>
        <v>0</v>
      </c>
      <c r="Y1364" s="72">
        <f t="shared" si="823"/>
        <v>0</v>
      </c>
      <c r="Z1364" s="73">
        <f t="shared" si="824"/>
        <v>0</v>
      </c>
      <c r="AA1364" s="58">
        <f t="shared" si="825"/>
        <v>0</v>
      </c>
      <c r="AB1364" s="72">
        <f t="shared" si="826"/>
        <v>0</v>
      </c>
      <c r="AC1364" s="72">
        <f t="shared" si="827"/>
        <v>0</v>
      </c>
      <c r="AD1364" s="73">
        <f t="shared" si="828"/>
        <v>0</v>
      </c>
      <c r="AE1364" s="73">
        <f t="shared" si="829"/>
        <v>0</v>
      </c>
      <c r="AF1364" s="1">
        <f t="shared" si="795"/>
        <v>0</v>
      </c>
      <c r="AH1364" s="1" t="str">
        <f t="shared" si="810"/>
        <v>No</v>
      </c>
    </row>
    <row r="1365" spans="1:34" hidden="1" x14ac:dyDescent="0.2">
      <c r="A1365" s="88">
        <v>1.5460000000000001E-3</v>
      </c>
      <c r="B1365" s="4">
        <f t="shared" si="783"/>
        <v>1.5460000000000001E-3</v>
      </c>
      <c r="C1365" s="51"/>
      <c r="D1365" s="213"/>
      <c r="E1365" s="44" t="s">
        <v>21</v>
      </c>
      <c r="F1365" s="14">
        <f t="shared" si="526"/>
        <v>0</v>
      </c>
      <c r="G1365" s="14">
        <f t="shared" si="527"/>
        <v>0</v>
      </c>
      <c r="H1365" s="101" t="str">
        <f>IF(ISNA(VLOOKUP(C1365,[1]Sheet1!$J$2:$J$2999,1,FALSE)),"No","Yes")</f>
        <v>No</v>
      </c>
      <c r="I1365" s="72">
        <f t="shared" si="811"/>
        <v>0</v>
      </c>
      <c r="J1365" s="72">
        <f t="shared" si="812"/>
        <v>0</v>
      </c>
      <c r="K1365" s="72">
        <f t="shared" si="813"/>
        <v>0</v>
      </c>
      <c r="L1365" s="72">
        <f t="shared" si="814"/>
        <v>0</v>
      </c>
      <c r="M1365" s="72">
        <f t="shared" si="815"/>
        <v>0</v>
      </c>
      <c r="N1365" s="72">
        <f t="shared" si="816"/>
        <v>0</v>
      </c>
      <c r="O1365" s="72">
        <f t="shared" si="830"/>
        <v>0</v>
      </c>
      <c r="Q1365" s="73">
        <f t="shared" si="817"/>
        <v>0</v>
      </c>
      <c r="R1365" s="73">
        <f t="shared" si="818"/>
        <v>0</v>
      </c>
      <c r="S1365" s="73">
        <f t="shared" si="819"/>
        <v>0</v>
      </c>
      <c r="T1365" s="73">
        <f t="shared" si="820"/>
        <v>0</v>
      </c>
      <c r="U1365" s="73">
        <f t="shared" si="821"/>
        <v>0</v>
      </c>
      <c r="V1365" s="73">
        <f t="shared" si="822"/>
        <v>0</v>
      </c>
      <c r="W1365" s="73">
        <f t="shared" si="831"/>
        <v>0</v>
      </c>
      <c r="Y1365" s="72">
        <f t="shared" si="823"/>
        <v>0</v>
      </c>
      <c r="Z1365" s="73">
        <f t="shared" si="824"/>
        <v>0</v>
      </c>
      <c r="AA1365" s="58">
        <f t="shared" si="825"/>
        <v>0</v>
      </c>
      <c r="AB1365" s="72">
        <f t="shared" si="826"/>
        <v>0</v>
      </c>
      <c r="AC1365" s="72">
        <f t="shared" si="827"/>
        <v>0</v>
      </c>
      <c r="AD1365" s="73">
        <f t="shared" si="828"/>
        <v>0</v>
      </c>
      <c r="AE1365" s="73">
        <f t="shared" si="829"/>
        <v>0</v>
      </c>
      <c r="AF1365" s="1">
        <f t="shared" si="795"/>
        <v>0</v>
      </c>
      <c r="AH1365" s="1" t="str">
        <f t="shared" si="810"/>
        <v>No</v>
      </c>
    </row>
    <row r="1366" spans="1:34" hidden="1" x14ac:dyDescent="0.2">
      <c r="A1366" s="88">
        <v>1.547E-3</v>
      </c>
      <c r="B1366" s="4">
        <f t="shared" si="783"/>
        <v>1.547E-3</v>
      </c>
      <c r="C1366" s="51"/>
      <c r="D1366" s="213"/>
      <c r="E1366" s="44" t="s">
        <v>21</v>
      </c>
      <c r="F1366" s="14">
        <f t="shared" si="526"/>
        <v>0</v>
      </c>
      <c r="G1366" s="14">
        <f t="shared" si="527"/>
        <v>0</v>
      </c>
      <c r="H1366" s="101" t="str">
        <f>IF(ISNA(VLOOKUP(C1366,[1]Sheet1!$J$2:$J$2999,1,FALSE)),"No","Yes")</f>
        <v>No</v>
      </c>
      <c r="I1366" s="72">
        <f t="shared" si="811"/>
        <v>0</v>
      </c>
      <c r="J1366" s="72">
        <f t="shared" si="812"/>
        <v>0</v>
      </c>
      <c r="K1366" s="72">
        <f t="shared" si="813"/>
        <v>0</v>
      </c>
      <c r="L1366" s="72">
        <f t="shared" si="814"/>
        <v>0</v>
      </c>
      <c r="M1366" s="72">
        <f t="shared" si="815"/>
        <v>0</v>
      </c>
      <c r="N1366" s="72">
        <f t="shared" si="816"/>
        <v>0</v>
      </c>
      <c r="O1366" s="72">
        <f t="shared" si="830"/>
        <v>0</v>
      </c>
      <c r="Q1366" s="73">
        <f t="shared" si="817"/>
        <v>0</v>
      </c>
      <c r="R1366" s="73">
        <f t="shared" si="818"/>
        <v>0</v>
      </c>
      <c r="S1366" s="73">
        <f t="shared" si="819"/>
        <v>0</v>
      </c>
      <c r="T1366" s="73">
        <f t="shared" si="820"/>
        <v>0</v>
      </c>
      <c r="U1366" s="73">
        <f t="shared" si="821"/>
        <v>0</v>
      </c>
      <c r="V1366" s="73">
        <f t="shared" si="822"/>
        <v>0</v>
      </c>
      <c r="W1366" s="73">
        <f t="shared" si="831"/>
        <v>0</v>
      </c>
      <c r="Y1366" s="72">
        <f t="shared" si="823"/>
        <v>0</v>
      </c>
      <c r="Z1366" s="73">
        <f t="shared" si="824"/>
        <v>0</v>
      </c>
      <c r="AA1366" s="58">
        <f t="shared" si="825"/>
        <v>0</v>
      </c>
      <c r="AB1366" s="72">
        <f t="shared" si="826"/>
        <v>0</v>
      </c>
      <c r="AC1366" s="72">
        <f t="shared" si="827"/>
        <v>0</v>
      </c>
      <c r="AD1366" s="73">
        <f t="shared" si="828"/>
        <v>0</v>
      </c>
      <c r="AE1366" s="73">
        <f t="shared" si="829"/>
        <v>0</v>
      </c>
      <c r="AF1366" s="1">
        <f t="shared" si="795"/>
        <v>0</v>
      </c>
      <c r="AH1366" s="1" t="str">
        <f t="shared" si="810"/>
        <v>No</v>
      </c>
    </row>
    <row r="1367" spans="1:34" hidden="1" x14ac:dyDescent="0.2">
      <c r="A1367" s="88">
        <v>1.5479999999999999E-3</v>
      </c>
      <c r="B1367" s="4">
        <f t="shared" si="783"/>
        <v>1.5479999999999999E-3</v>
      </c>
      <c r="C1367" s="51"/>
      <c r="D1367" s="213"/>
      <c r="E1367" s="44" t="s">
        <v>21</v>
      </c>
      <c r="F1367" s="14">
        <f t="shared" si="526"/>
        <v>0</v>
      </c>
      <c r="G1367" s="14">
        <f t="shared" si="527"/>
        <v>0</v>
      </c>
      <c r="H1367" s="101" t="str">
        <f>IF(ISNA(VLOOKUP(C1367,[1]Sheet1!$J$2:$J$2999,1,FALSE)),"No","Yes")</f>
        <v>No</v>
      </c>
      <c r="I1367" s="72">
        <f t="shared" si="811"/>
        <v>0</v>
      </c>
      <c r="J1367" s="72">
        <f t="shared" si="812"/>
        <v>0</v>
      </c>
      <c r="K1367" s="72">
        <f t="shared" si="813"/>
        <v>0</v>
      </c>
      <c r="L1367" s="72">
        <f t="shared" si="814"/>
        <v>0</v>
      </c>
      <c r="M1367" s="72">
        <f t="shared" si="815"/>
        <v>0</v>
      </c>
      <c r="N1367" s="72">
        <f t="shared" si="816"/>
        <v>0</v>
      </c>
      <c r="O1367" s="72">
        <f t="shared" si="830"/>
        <v>0</v>
      </c>
      <c r="Q1367" s="73">
        <f t="shared" si="817"/>
        <v>0</v>
      </c>
      <c r="R1367" s="73">
        <f t="shared" si="818"/>
        <v>0</v>
      </c>
      <c r="S1367" s="73">
        <f t="shared" si="819"/>
        <v>0</v>
      </c>
      <c r="T1367" s="73">
        <f t="shared" si="820"/>
        <v>0</v>
      </c>
      <c r="U1367" s="73">
        <f t="shared" si="821"/>
        <v>0</v>
      </c>
      <c r="V1367" s="73">
        <f t="shared" si="822"/>
        <v>0</v>
      </c>
      <c r="W1367" s="73">
        <f t="shared" si="831"/>
        <v>0</v>
      </c>
      <c r="Y1367" s="72">
        <f t="shared" si="823"/>
        <v>0</v>
      </c>
      <c r="Z1367" s="73">
        <f t="shared" si="824"/>
        <v>0</v>
      </c>
      <c r="AA1367" s="58">
        <f t="shared" si="825"/>
        <v>0</v>
      </c>
      <c r="AB1367" s="72">
        <f t="shared" si="826"/>
        <v>0</v>
      </c>
      <c r="AC1367" s="72">
        <f t="shared" si="827"/>
        <v>0</v>
      </c>
      <c r="AD1367" s="73">
        <f t="shared" si="828"/>
        <v>0</v>
      </c>
      <c r="AE1367" s="73">
        <f t="shared" si="829"/>
        <v>0</v>
      </c>
      <c r="AF1367" s="1">
        <f t="shared" si="795"/>
        <v>0</v>
      </c>
      <c r="AH1367" s="1" t="str">
        <f t="shared" si="810"/>
        <v>No</v>
      </c>
    </row>
    <row r="1368" spans="1:34" hidden="1" x14ac:dyDescent="0.2">
      <c r="A1368" s="88">
        <v>1.549E-3</v>
      </c>
      <c r="B1368" s="4">
        <f t="shared" si="783"/>
        <v>1.549E-3</v>
      </c>
      <c r="C1368" s="51"/>
      <c r="D1368" s="213"/>
      <c r="E1368" s="44" t="s">
        <v>21</v>
      </c>
      <c r="F1368" s="14">
        <f t="shared" si="526"/>
        <v>0</v>
      </c>
      <c r="G1368" s="14">
        <f t="shared" si="527"/>
        <v>0</v>
      </c>
      <c r="H1368" s="101" t="str">
        <f>IF(ISNA(VLOOKUP(C1368,[1]Sheet1!$J$2:$J$2999,1,FALSE)),"No","Yes")</f>
        <v>No</v>
      </c>
      <c r="I1368" s="72">
        <f t="shared" si="811"/>
        <v>0</v>
      </c>
      <c r="J1368" s="72">
        <f t="shared" si="812"/>
        <v>0</v>
      </c>
      <c r="K1368" s="72">
        <f t="shared" si="813"/>
        <v>0</v>
      </c>
      <c r="L1368" s="72">
        <f t="shared" si="814"/>
        <v>0</v>
      </c>
      <c r="M1368" s="72">
        <f t="shared" si="815"/>
        <v>0</v>
      </c>
      <c r="N1368" s="72">
        <f t="shared" si="816"/>
        <v>0</v>
      </c>
      <c r="O1368" s="72">
        <f t="shared" si="830"/>
        <v>0</v>
      </c>
      <c r="Q1368" s="73">
        <f t="shared" si="817"/>
        <v>0</v>
      </c>
      <c r="R1368" s="73">
        <f t="shared" si="818"/>
        <v>0</v>
      </c>
      <c r="S1368" s="73">
        <f t="shared" si="819"/>
        <v>0</v>
      </c>
      <c r="T1368" s="73">
        <f t="shared" si="820"/>
        <v>0</v>
      </c>
      <c r="U1368" s="73">
        <f t="shared" si="821"/>
        <v>0</v>
      </c>
      <c r="V1368" s="73">
        <f t="shared" si="822"/>
        <v>0</v>
      </c>
      <c r="W1368" s="73">
        <f t="shared" si="831"/>
        <v>0</v>
      </c>
      <c r="Y1368" s="72">
        <f t="shared" si="823"/>
        <v>0</v>
      </c>
      <c r="Z1368" s="73">
        <f t="shared" si="824"/>
        <v>0</v>
      </c>
      <c r="AA1368" s="58">
        <f t="shared" si="825"/>
        <v>0</v>
      </c>
      <c r="AB1368" s="72">
        <f t="shared" si="826"/>
        <v>0</v>
      </c>
      <c r="AC1368" s="72">
        <f t="shared" si="827"/>
        <v>0</v>
      </c>
      <c r="AD1368" s="73">
        <f t="shared" si="828"/>
        <v>0</v>
      </c>
      <c r="AE1368" s="73">
        <f t="shared" si="829"/>
        <v>0</v>
      </c>
      <c r="AF1368" s="1">
        <f t="shared" si="795"/>
        <v>0</v>
      </c>
      <c r="AH1368" s="1" t="str">
        <f t="shared" si="810"/>
        <v>No</v>
      </c>
    </row>
    <row r="1369" spans="1:34" hidden="1" x14ac:dyDescent="0.2">
      <c r="A1369" s="88">
        <v>1.5499999999999999E-3</v>
      </c>
      <c r="B1369" s="4">
        <f t="shared" si="783"/>
        <v>1.5499999999999999E-3</v>
      </c>
      <c r="C1369" s="51"/>
      <c r="D1369" s="213"/>
      <c r="E1369" s="44" t="s">
        <v>21</v>
      </c>
      <c r="F1369" s="14">
        <f t="shared" si="526"/>
        <v>0</v>
      </c>
      <c r="G1369" s="14">
        <f t="shared" si="527"/>
        <v>0</v>
      </c>
      <c r="H1369" s="101" t="str">
        <f>IF(ISNA(VLOOKUP(C1369,[1]Sheet1!$J$2:$J$2999,1,FALSE)),"No","Yes")</f>
        <v>No</v>
      </c>
      <c r="I1369" s="72">
        <f t="shared" si="811"/>
        <v>0</v>
      </c>
      <c r="J1369" s="72">
        <f t="shared" si="812"/>
        <v>0</v>
      </c>
      <c r="K1369" s="72">
        <f t="shared" si="813"/>
        <v>0</v>
      </c>
      <c r="L1369" s="72">
        <f t="shared" si="814"/>
        <v>0</v>
      </c>
      <c r="M1369" s="72">
        <f t="shared" si="815"/>
        <v>0</v>
      </c>
      <c r="N1369" s="72">
        <f t="shared" si="816"/>
        <v>0</v>
      </c>
      <c r="O1369" s="72">
        <f t="shared" si="830"/>
        <v>0</v>
      </c>
      <c r="Q1369" s="73">
        <f t="shared" si="817"/>
        <v>0</v>
      </c>
      <c r="R1369" s="73">
        <f t="shared" si="818"/>
        <v>0</v>
      </c>
      <c r="S1369" s="73">
        <f t="shared" si="819"/>
        <v>0</v>
      </c>
      <c r="T1369" s="73">
        <f t="shared" si="820"/>
        <v>0</v>
      </c>
      <c r="U1369" s="73">
        <f t="shared" si="821"/>
        <v>0</v>
      </c>
      <c r="V1369" s="73">
        <f t="shared" si="822"/>
        <v>0</v>
      </c>
      <c r="W1369" s="73">
        <f t="shared" si="831"/>
        <v>0</v>
      </c>
      <c r="Y1369" s="72">
        <f t="shared" si="823"/>
        <v>0</v>
      </c>
      <c r="Z1369" s="73">
        <f t="shared" si="824"/>
        <v>0</v>
      </c>
      <c r="AA1369" s="58">
        <f t="shared" si="825"/>
        <v>0</v>
      </c>
      <c r="AB1369" s="72">
        <f t="shared" si="826"/>
        <v>0</v>
      </c>
      <c r="AC1369" s="72">
        <f t="shared" si="827"/>
        <v>0</v>
      </c>
      <c r="AD1369" s="73">
        <f t="shared" si="828"/>
        <v>0</v>
      </c>
      <c r="AE1369" s="73">
        <f t="shared" si="829"/>
        <v>0</v>
      </c>
      <c r="AF1369" s="1">
        <f t="shared" si="795"/>
        <v>0</v>
      </c>
      <c r="AH1369" s="1" t="str">
        <f t="shared" si="810"/>
        <v>No</v>
      </c>
    </row>
    <row r="1370" spans="1:34" hidden="1" x14ac:dyDescent="0.2">
      <c r="A1370" s="88">
        <v>1.5509999999999999E-3</v>
      </c>
      <c r="B1370" s="4">
        <f t="shared" si="783"/>
        <v>1.5509999999999999E-3</v>
      </c>
      <c r="C1370" s="51"/>
      <c r="D1370" s="213"/>
      <c r="E1370" s="44" t="s">
        <v>21</v>
      </c>
      <c r="F1370" s="14">
        <f t="shared" si="526"/>
        <v>0</v>
      </c>
      <c r="G1370" s="14">
        <f t="shared" si="527"/>
        <v>0</v>
      </c>
      <c r="H1370" s="101" t="str">
        <f>IF(ISNA(VLOOKUP(C1370,[1]Sheet1!$J$2:$J$2999,1,FALSE)),"No","Yes")</f>
        <v>No</v>
      </c>
      <c r="I1370" s="72">
        <f t="shared" si="811"/>
        <v>0</v>
      </c>
      <c r="J1370" s="72">
        <f t="shared" si="812"/>
        <v>0</v>
      </c>
      <c r="K1370" s="72">
        <f t="shared" si="813"/>
        <v>0</v>
      </c>
      <c r="L1370" s="72">
        <f t="shared" si="814"/>
        <v>0</v>
      </c>
      <c r="M1370" s="72">
        <f t="shared" si="815"/>
        <v>0</v>
      </c>
      <c r="N1370" s="72">
        <f t="shared" si="816"/>
        <v>0</v>
      </c>
      <c r="O1370" s="72">
        <f t="shared" si="830"/>
        <v>0</v>
      </c>
      <c r="Q1370" s="73">
        <f t="shared" si="817"/>
        <v>0</v>
      </c>
      <c r="R1370" s="73">
        <f t="shared" si="818"/>
        <v>0</v>
      </c>
      <c r="S1370" s="73">
        <f t="shared" si="819"/>
        <v>0</v>
      </c>
      <c r="T1370" s="73">
        <f t="shared" si="820"/>
        <v>0</v>
      </c>
      <c r="U1370" s="73">
        <f t="shared" si="821"/>
        <v>0</v>
      </c>
      <c r="V1370" s="73">
        <f t="shared" si="822"/>
        <v>0</v>
      </c>
      <c r="W1370" s="73">
        <f t="shared" si="831"/>
        <v>0</v>
      </c>
      <c r="Y1370" s="72">
        <f t="shared" si="823"/>
        <v>0</v>
      </c>
      <c r="Z1370" s="73">
        <f t="shared" si="824"/>
        <v>0</v>
      </c>
      <c r="AA1370" s="58">
        <f t="shared" si="825"/>
        <v>0</v>
      </c>
      <c r="AB1370" s="72">
        <f t="shared" si="826"/>
        <v>0</v>
      </c>
      <c r="AC1370" s="72">
        <f t="shared" si="827"/>
        <v>0</v>
      </c>
      <c r="AD1370" s="73">
        <f t="shared" si="828"/>
        <v>0</v>
      </c>
      <c r="AE1370" s="73">
        <f t="shared" si="829"/>
        <v>0</v>
      </c>
      <c r="AF1370" s="1">
        <f t="shared" si="795"/>
        <v>0</v>
      </c>
      <c r="AH1370" s="1" t="str">
        <f t="shared" si="810"/>
        <v>No</v>
      </c>
    </row>
    <row r="1371" spans="1:34" hidden="1" x14ac:dyDescent="0.2">
      <c r="A1371" s="88">
        <v>1.552E-3</v>
      </c>
      <c r="B1371" s="4">
        <f t="shared" si="783"/>
        <v>1.552E-3</v>
      </c>
      <c r="C1371" s="51"/>
      <c r="D1371" s="213"/>
      <c r="E1371" s="44" t="s">
        <v>21</v>
      </c>
      <c r="F1371" s="14">
        <f t="shared" si="526"/>
        <v>0</v>
      </c>
      <c r="G1371" s="14">
        <f t="shared" si="527"/>
        <v>0</v>
      </c>
      <c r="H1371" s="101" t="str">
        <f>IF(ISNA(VLOOKUP(C1371,[1]Sheet1!$J$2:$J$2999,1,FALSE)),"No","Yes")</f>
        <v>No</v>
      </c>
      <c r="I1371" s="72">
        <f t="shared" si="811"/>
        <v>0</v>
      </c>
      <c r="J1371" s="72">
        <f t="shared" si="812"/>
        <v>0</v>
      </c>
      <c r="K1371" s="72">
        <f t="shared" si="813"/>
        <v>0</v>
      </c>
      <c r="L1371" s="72">
        <f t="shared" si="814"/>
        <v>0</v>
      </c>
      <c r="M1371" s="72">
        <f t="shared" si="815"/>
        <v>0</v>
      </c>
      <c r="N1371" s="72">
        <f t="shared" si="816"/>
        <v>0</v>
      </c>
      <c r="O1371" s="72">
        <f t="shared" si="830"/>
        <v>0</v>
      </c>
      <c r="Q1371" s="73">
        <f t="shared" si="817"/>
        <v>0</v>
      </c>
      <c r="R1371" s="73">
        <f t="shared" si="818"/>
        <v>0</v>
      </c>
      <c r="S1371" s="73">
        <f t="shared" si="819"/>
        <v>0</v>
      </c>
      <c r="T1371" s="73">
        <f t="shared" si="820"/>
        <v>0</v>
      </c>
      <c r="U1371" s="73">
        <f t="shared" si="821"/>
        <v>0</v>
      </c>
      <c r="V1371" s="73">
        <f t="shared" si="822"/>
        <v>0</v>
      </c>
      <c r="W1371" s="73">
        <f t="shared" si="831"/>
        <v>0</v>
      </c>
      <c r="Y1371" s="72">
        <f t="shared" si="823"/>
        <v>0</v>
      </c>
      <c r="Z1371" s="73">
        <f t="shared" si="824"/>
        <v>0</v>
      </c>
      <c r="AA1371" s="58">
        <f t="shared" si="825"/>
        <v>0</v>
      </c>
      <c r="AB1371" s="72">
        <f t="shared" si="826"/>
        <v>0</v>
      </c>
      <c r="AC1371" s="72">
        <f t="shared" si="827"/>
        <v>0</v>
      </c>
      <c r="AD1371" s="73">
        <f t="shared" si="828"/>
        <v>0</v>
      </c>
      <c r="AE1371" s="73">
        <f t="shared" si="829"/>
        <v>0</v>
      </c>
      <c r="AF1371" s="1">
        <f t="shared" si="795"/>
        <v>0</v>
      </c>
      <c r="AH1371" s="1" t="str">
        <f t="shared" si="810"/>
        <v>No</v>
      </c>
    </row>
    <row r="1372" spans="1:34" hidden="1" x14ac:dyDescent="0.2">
      <c r="A1372" s="88">
        <v>1.5530000000000001E-3</v>
      </c>
      <c r="B1372" s="4">
        <f t="shared" si="783"/>
        <v>1.5530000000000001E-3</v>
      </c>
      <c r="C1372" s="51"/>
      <c r="D1372" s="213"/>
      <c r="E1372" s="44" t="s">
        <v>21</v>
      </c>
      <c r="F1372" s="14">
        <f t="shared" si="526"/>
        <v>0</v>
      </c>
      <c r="G1372" s="14">
        <f t="shared" si="527"/>
        <v>0</v>
      </c>
      <c r="H1372" s="101" t="str">
        <f>IF(ISNA(VLOOKUP(C1372,[1]Sheet1!$J$2:$J$2999,1,FALSE)),"No","Yes")</f>
        <v>No</v>
      </c>
      <c r="I1372" s="72">
        <f t="shared" si="811"/>
        <v>0</v>
      </c>
      <c r="J1372" s="72">
        <f t="shared" si="812"/>
        <v>0</v>
      </c>
      <c r="K1372" s="72">
        <f t="shared" si="813"/>
        <v>0</v>
      </c>
      <c r="L1372" s="72">
        <f t="shared" si="814"/>
        <v>0</v>
      </c>
      <c r="M1372" s="72">
        <f t="shared" si="815"/>
        <v>0</v>
      </c>
      <c r="N1372" s="72">
        <f t="shared" si="816"/>
        <v>0</v>
      </c>
      <c r="O1372" s="72">
        <f t="shared" si="830"/>
        <v>0</v>
      </c>
      <c r="Q1372" s="73">
        <f t="shared" si="817"/>
        <v>0</v>
      </c>
      <c r="R1372" s="73">
        <f t="shared" si="818"/>
        <v>0</v>
      </c>
      <c r="S1372" s="73">
        <f t="shared" si="819"/>
        <v>0</v>
      </c>
      <c r="T1372" s="73">
        <f t="shared" si="820"/>
        <v>0</v>
      </c>
      <c r="U1372" s="73">
        <f t="shared" si="821"/>
        <v>0</v>
      </c>
      <c r="V1372" s="73">
        <f t="shared" si="822"/>
        <v>0</v>
      </c>
      <c r="W1372" s="73">
        <f t="shared" si="831"/>
        <v>0</v>
      </c>
      <c r="Y1372" s="72">
        <f t="shared" si="823"/>
        <v>0</v>
      </c>
      <c r="Z1372" s="73">
        <f t="shared" si="824"/>
        <v>0</v>
      </c>
      <c r="AA1372" s="58">
        <f t="shared" si="825"/>
        <v>0</v>
      </c>
      <c r="AB1372" s="72">
        <f t="shared" si="826"/>
        <v>0</v>
      </c>
      <c r="AC1372" s="72">
        <f t="shared" si="827"/>
        <v>0</v>
      </c>
      <c r="AD1372" s="73">
        <f t="shared" si="828"/>
        <v>0</v>
      </c>
      <c r="AE1372" s="73">
        <f t="shared" si="829"/>
        <v>0</v>
      </c>
      <c r="AF1372" s="1">
        <f t="shared" si="795"/>
        <v>0</v>
      </c>
      <c r="AH1372" s="1" t="str">
        <f t="shared" si="810"/>
        <v>No</v>
      </c>
    </row>
    <row r="1373" spans="1:34" hidden="1" x14ac:dyDescent="0.2">
      <c r="A1373" s="88">
        <v>1.554E-3</v>
      </c>
      <c r="B1373" s="4">
        <f t="shared" si="783"/>
        <v>1.554E-3</v>
      </c>
      <c r="C1373" s="51"/>
      <c r="D1373" s="213"/>
      <c r="E1373" s="44" t="s">
        <v>21</v>
      </c>
      <c r="F1373" s="14">
        <f t="shared" si="526"/>
        <v>0</v>
      </c>
      <c r="G1373" s="14">
        <f t="shared" si="527"/>
        <v>0</v>
      </c>
      <c r="H1373" s="101" t="str">
        <f>IF(ISNA(VLOOKUP(C1373,[1]Sheet1!$J$2:$J$2999,1,FALSE)),"No","Yes")</f>
        <v>No</v>
      </c>
      <c r="I1373" s="72">
        <f t="shared" si="811"/>
        <v>0</v>
      </c>
      <c r="J1373" s="72">
        <f t="shared" si="812"/>
        <v>0</v>
      </c>
      <c r="K1373" s="72">
        <f t="shared" si="813"/>
        <v>0</v>
      </c>
      <c r="L1373" s="72">
        <f t="shared" si="814"/>
        <v>0</v>
      </c>
      <c r="M1373" s="72">
        <f t="shared" si="815"/>
        <v>0</v>
      </c>
      <c r="N1373" s="72">
        <f t="shared" si="816"/>
        <v>0</v>
      </c>
      <c r="O1373" s="72">
        <f t="shared" si="830"/>
        <v>0</v>
      </c>
      <c r="Q1373" s="73">
        <f t="shared" si="817"/>
        <v>0</v>
      </c>
      <c r="R1373" s="73">
        <f t="shared" si="818"/>
        <v>0</v>
      </c>
      <c r="S1373" s="73">
        <f t="shared" si="819"/>
        <v>0</v>
      </c>
      <c r="T1373" s="73">
        <f t="shared" si="820"/>
        <v>0</v>
      </c>
      <c r="U1373" s="73">
        <f t="shared" si="821"/>
        <v>0</v>
      </c>
      <c r="V1373" s="73">
        <f t="shared" si="822"/>
        <v>0</v>
      </c>
      <c r="W1373" s="73">
        <f t="shared" si="831"/>
        <v>0</v>
      </c>
      <c r="Y1373" s="72">
        <f t="shared" si="823"/>
        <v>0</v>
      </c>
      <c r="Z1373" s="73">
        <f t="shared" si="824"/>
        <v>0</v>
      </c>
      <c r="AA1373" s="58">
        <f t="shared" si="825"/>
        <v>0</v>
      </c>
      <c r="AB1373" s="72">
        <f t="shared" si="826"/>
        <v>0</v>
      </c>
      <c r="AC1373" s="72">
        <f t="shared" si="827"/>
        <v>0</v>
      </c>
      <c r="AD1373" s="73">
        <f t="shared" si="828"/>
        <v>0</v>
      </c>
      <c r="AE1373" s="73">
        <f t="shared" si="829"/>
        <v>0</v>
      </c>
      <c r="AF1373" s="1">
        <f t="shared" si="795"/>
        <v>0</v>
      </c>
      <c r="AH1373" s="1" t="str">
        <f t="shared" si="810"/>
        <v>No</v>
      </c>
    </row>
    <row r="1374" spans="1:34" hidden="1" x14ac:dyDescent="0.2">
      <c r="A1374" s="88">
        <v>1.555E-3</v>
      </c>
      <c r="B1374" s="4">
        <f t="shared" si="783"/>
        <v>1.555E-3</v>
      </c>
      <c r="C1374" s="51"/>
      <c r="D1374" s="213"/>
      <c r="E1374" s="44" t="s">
        <v>21</v>
      </c>
      <c r="F1374" s="14">
        <f t="shared" si="526"/>
        <v>0</v>
      </c>
      <c r="G1374" s="14">
        <f t="shared" si="527"/>
        <v>0</v>
      </c>
      <c r="H1374" s="101" t="str">
        <f>IF(ISNA(VLOOKUP(C1374,[1]Sheet1!$J$2:$J$2999,1,FALSE)),"No","Yes")</f>
        <v>No</v>
      </c>
      <c r="I1374" s="72">
        <f t="shared" si="811"/>
        <v>0</v>
      </c>
      <c r="J1374" s="72">
        <f t="shared" si="812"/>
        <v>0</v>
      </c>
      <c r="K1374" s="72">
        <f t="shared" si="813"/>
        <v>0</v>
      </c>
      <c r="L1374" s="72">
        <f t="shared" si="814"/>
        <v>0</v>
      </c>
      <c r="M1374" s="72">
        <f t="shared" si="815"/>
        <v>0</v>
      </c>
      <c r="N1374" s="72">
        <f t="shared" si="816"/>
        <v>0</v>
      </c>
      <c r="O1374" s="72">
        <f t="shared" si="830"/>
        <v>0</v>
      </c>
      <c r="Q1374" s="73">
        <f t="shared" si="817"/>
        <v>0</v>
      </c>
      <c r="R1374" s="73">
        <f t="shared" si="818"/>
        <v>0</v>
      </c>
      <c r="S1374" s="73">
        <f t="shared" si="819"/>
        <v>0</v>
      </c>
      <c r="T1374" s="73">
        <f t="shared" si="820"/>
        <v>0</v>
      </c>
      <c r="U1374" s="73">
        <f t="shared" si="821"/>
        <v>0</v>
      </c>
      <c r="V1374" s="73">
        <f t="shared" si="822"/>
        <v>0</v>
      </c>
      <c r="W1374" s="73">
        <f t="shared" si="831"/>
        <v>0</v>
      </c>
      <c r="Y1374" s="72">
        <f t="shared" si="823"/>
        <v>0</v>
      </c>
      <c r="Z1374" s="73">
        <f t="shared" si="824"/>
        <v>0</v>
      </c>
      <c r="AA1374" s="58">
        <f t="shared" si="825"/>
        <v>0</v>
      </c>
      <c r="AB1374" s="72">
        <f t="shared" si="826"/>
        <v>0</v>
      </c>
      <c r="AC1374" s="72">
        <f t="shared" si="827"/>
        <v>0</v>
      </c>
      <c r="AD1374" s="73">
        <f t="shared" si="828"/>
        <v>0</v>
      </c>
      <c r="AE1374" s="73">
        <f t="shared" si="829"/>
        <v>0</v>
      </c>
      <c r="AF1374" s="1">
        <f t="shared" si="795"/>
        <v>0</v>
      </c>
      <c r="AH1374" s="1" t="str">
        <f t="shared" si="810"/>
        <v>No</v>
      </c>
    </row>
    <row r="1375" spans="1:34" hidden="1" x14ac:dyDescent="0.2">
      <c r="A1375" s="88">
        <v>1.5560000000000001E-3</v>
      </c>
      <c r="B1375" s="4">
        <f t="shared" si="783"/>
        <v>1.5560000000000001E-3</v>
      </c>
      <c r="C1375" s="51"/>
      <c r="D1375" s="213"/>
      <c r="E1375" s="44" t="s">
        <v>21</v>
      </c>
      <c r="F1375" s="14">
        <f t="shared" si="526"/>
        <v>0</v>
      </c>
      <c r="G1375" s="14">
        <f t="shared" si="527"/>
        <v>0</v>
      </c>
      <c r="H1375" s="101" t="str">
        <f>IF(ISNA(VLOOKUP(C1375,[1]Sheet1!$J$2:$J$2999,1,FALSE)),"No","Yes")</f>
        <v>No</v>
      </c>
      <c r="I1375" s="72">
        <f t="shared" si="811"/>
        <v>0</v>
      </c>
      <c r="J1375" s="72">
        <f t="shared" si="812"/>
        <v>0</v>
      </c>
      <c r="K1375" s="72">
        <f t="shared" si="813"/>
        <v>0</v>
      </c>
      <c r="L1375" s="72">
        <f t="shared" si="814"/>
        <v>0</v>
      </c>
      <c r="M1375" s="72">
        <f t="shared" si="815"/>
        <v>0</v>
      </c>
      <c r="N1375" s="72">
        <f t="shared" si="816"/>
        <v>0</v>
      </c>
      <c r="O1375" s="72">
        <f t="shared" si="830"/>
        <v>0</v>
      </c>
      <c r="Q1375" s="73">
        <f t="shared" si="817"/>
        <v>0</v>
      </c>
      <c r="R1375" s="73">
        <f t="shared" si="818"/>
        <v>0</v>
      </c>
      <c r="S1375" s="73">
        <f t="shared" si="819"/>
        <v>0</v>
      </c>
      <c r="T1375" s="73">
        <f t="shared" si="820"/>
        <v>0</v>
      </c>
      <c r="U1375" s="73">
        <f t="shared" si="821"/>
        <v>0</v>
      </c>
      <c r="V1375" s="73">
        <f t="shared" si="822"/>
        <v>0</v>
      </c>
      <c r="W1375" s="73">
        <f t="shared" si="831"/>
        <v>0</v>
      </c>
      <c r="Y1375" s="72">
        <f t="shared" si="823"/>
        <v>0</v>
      </c>
      <c r="Z1375" s="73">
        <f t="shared" si="824"/>
        <v>0</v>
      </c>
      <c r="AA1375" s="58">
        <f t="shared" si="825"/>
        <v>0</v>
      </c>
      <c r="AB1375" s="72">
        <f t="shared" si="826"/>
        <v>0</v>
      </c>
      <c r="AC1375" s="72">
        <f t="shared" si="827"/>
        <v>0</v>
      </c>
      <c r="AD1375" s="73">
        <f t="shared" si="828"/>
        <v>0</v>
      </c>
      <c r="AE1375" s="73">
        <f t="shared" si="829"/>
        <v>0</v>
      </c>
      <c r="AF1375" s="1">
        <f t="shared" si="795"/>
        <v>0</v>
      </c>
      <c r="AH1375" s="1" t="str">
        <f t="shared" si="810"/>
        <v>No</v>
      </c>
    </row>
    <row r="1376" spans="1:34" hidden="1" x14ac:dyDescent="0.2">
      <c r="A1376" s="88">
        <v>1.557E-3</v>
      </c>
      <c r="B1376" s="4">
        <f t="shared" si="783"/>
        <v>1.557E-3</v>
      </c>
      <c r="C1376" s="51"/>
      <c r="D1376" s="213"/>
      <c r="E1376" s="44" t="s">
        <v>21</v>
      </c>
      <c r="F1376" s="14">
        <f t="shared" si="526"/>
        <v>0</v>
      </c>
      <c r="G1376" s="14">
        <f t="shared" si="527"/>
        <v>0</v>
      </c>
      <c r="H1376" s="101" t="str">
        <f>IF(ISNA(VLOOKUP(C1376,[1]Sheet1!$J$2:$J$2999,1,FALSE)),"No","Yes")</f>
        <v>No</v>
      </c>
      <c r="I1376" s="72">
        <f t="shared" si="811"/>
        <v>0</v>
      </c>
      <c r="J1376" s="72">
        <f t="shared" si="812"/>
        <v>0</v>
      </c>
      <c r="K1376" s="72">
        <f t="shared" si="813"/>
        <v>0</v>
      </c>
      <c r="L1376" s="72">
        <f t="shared" si="814"/>
        <v>0</v>
      </c>
      <c r="M1376" s="72">
        <f t="shared" si="815"/>
        <v>0</v>
      </c>
      <c r="N1376" s="72">
        <f t="shared" si="816"/>
        <v>0</v>
      </c>
      <c r="O1376" s="72">
        <f t="shared" si="830"/>
        <v>0</v>
      </c>
      <c r="Q1376" s="73">
        <f t="shared" si="817"/>
        <v>0</v>
      </c>
      <c r="R1376" s="73">
        <f t="shared" si="818"/>
        <v>0</v>
      </c>
      <c r="S1376" s="73">
        <f t="shared" si="819"/>
        <v>0</v>
      </c>
      <c r="T1376" s="73">
        <f t="shared" si="820"/>
        <v>0</v>
      </c>
      <c r="U1376" s="73">
        <f t="shared" si="821"/>
        <v>0</v>
      </c>
      <c r="V1376" s="73">
        <f t="shared" si="822"/>
        <v>0</v>
      </c>
      <c r="W1376" s="73">
        <f t="shared" si="831"/>
        <v>0</v>
      </c>
      <c r="Y1376" s="72">
        <f t="shared" si="823"/>
        <v>0</v>
      </c>
      <c r="Z1376" s="73">
        <f t="shared" si="824"/>
        <v>0</v>
      </c>
      <c r="AA1376" s="58">
        <f t="shared" si="825"/>
        <v>0</v>
      </c>
      <c r="AB1376" s="72">
        <f t="shared" si="826"/>
        <v>0</v>
      </c>
      <c r="AC1376" s="72">
        <f t="shared" si="827"/>
        <v>0</v>
      </c>
      <c r="AD1376" s="73">
        <f t="shared" si="828"/>
        <v>0</v>
      </c>
      <c r="AE1376" s="73">
        <f t="shared" si="829"/>
        <v>0</v>
      </c>
      <c r="AF1376" s="1">
        <f t="shared" si="795"/>
        <v>0</v>
      </c>
      <c r="AH1376" s="1" t="str">
        <f t="shared" si="810"/>
        <v>No</v>
      </c>
    </row>
    <row r="1377" spans="1:34" hidden="1" x14ac:dyDescent="0.2">
      <c r="A1377" s="88">
        <v>1.5579999999999999E-3</v>
      </c>
      <c r="B1377" s="4">
        <f t="shared" si="783"/>
        <v>1.5579999999999999E-3</v>
      </c>
      <c r="C1377" s="51"/>
      <c r="D1377" s="213"/>
      <c r="E1377" s="44" t="s">
        <v>21</v>
      </c>
      <c r="F1377" s="14">
        <f t="shared" si="526"/>
        <v>0</v>
      </c>
      <c r="G1377" s="14">
        <f t="shared" si="527"/>
        <v>0</v>
      </c>
      <c r="H1377" s="101" t="str">
        <f>IF(ISNA(VLOOKUP(C1377,[1]Sheet1!$J$2:$J$2999,1,FALSE)),"No","Yes")</f>
        <v>No</v>
      </c>
      <c r="I1377" s="72">
        <f t="shared" si="811"/>
        <v>0</v>
      </c>
      <c r="J1377" s="72">
        <f t="shared" si="812"/>
        <v>0</v>
      </c>
      <c r="K1377" s="72">
        <f t="shared" si="813"/>
        <v>0</v>
      </c>
      <c r="L1377" s="72">
        <f t="shared" si="814"/>
        <v>0</v>
      </c>
      <c r="M1377" s="72">
        <f t="shared" si="815"/>
        <v>0</v>
      </c>
      <c r="N1377" s="72">
        <f t="shared" si="816"/>
        <v>0</v>
      </c>
      <c r="O1377" s="72">
        <f t="shared" si="830"/>
        <v>0</v>
      </c>
      <c r="Q1377" s="73">
        <f t="shared" si="817"/>
        <v>0</v>
      </c>
      <c r="R1377" s="73">
        <f t="shared" si="818"/>
        <v>0</v>
      </c>
      <c r="S1377" s="73">
        <f t="shared" si="819"/>
        <v>0</v>
      </c>
      <c r="T1377" s="73">
        <f t="shared" si="820"/>
        <v>0</v>
      </c>
      <c r="U1377" s="73">
        <f t="shared" si="821"/>
        <v>0</v>
      </c>
      <c r="V1377" s="73">
        <f t="shared" si="822"/>
        <v>0</v>
      </c>
      <c r="W1377" s="73">
        <f t="shared" si="831"/>
        <v>0</v>
      </c>
      <c r="Y1377" s="72">
        <f t="shared" si="823"/>
        <v>0</v>
      </c>
      <c r="Z1377" s="73">
        <f t="shared" si="824"/>
        <v>0</v>
      </c>
      <c r="AA1377" s="58">
        <f t="shared" si="825"/>
        <v>0</v>
      </c>
      <c r="AB1377" s="72">
        <f t="shared" si="826"/>
        <v>0</v>
      </c>
      <c r="AC1377" s="72">
        <f t="shared" si="827"/>
        <v>0</v>
      </c>
      <c r="AD1377" s="73">
        <f t="shared" si="828"/>
        <v>0</v>
      </c>
      <c r="AE1377" s="73">
        <f t="shared" si="829"/>
        <v>0</v>
      </c>
      <c r="AF1377" s="1">
        <f t="shared" si="795"/>
        <v>0</v>
      </c>
      <c r="AH1377" s="1" t="str">
        <f t="shared" si="810"/>
        <v>No</v>
      </c>
    </row>
    <row r="1378" spans="1:34" hidden="1" x14ac:dyDescent="0.2">
      <c r="A1378" s="88">
        <v>1.5590000000000001E-3</v>
      </c>
      <c r="B1378" s="4">
        <f t="shared" si="783"/>
        <v>1.5590000000000001E-3</v>
      </c>
      <c r="C1378" s="51"/>
      <c r="D1378" s="213"/>
      <c r="E1378" s="44" t="s">
        <v>21</v>
      </c>
      <c r="F1378" s="14">
        <f t="shared" si="526"/>
        <v>0</v>
      </c>
      <c r="G1378" s="14">
        <f t="shared" si="527"/>
        <v>0</v>
      </c>
      <c r="H1378" s="101" t="str">
        <f>IF(ISNA(VLOOKUP(C1378,[1]Sheet1!$J$2:$J$2999,1,FALSE)),"No","Yes")</f>
        <v>No</v>
      </c>
      <c r="I1378" s="72">
        <f t="shared" si="811"/>
        <v>0</v>
      </c>
      <c r="J1378" s="72">
        <f t="shared" si="812"/>
        <v>0</v>
      </c>
      <c r="K1378" s="72">
        <f t="shared" si="813"/>
        <v>0</v>
      </c>
      <c r="L1378" s="72">
        <f t="shared" si="814"/>
        <v>0</v>
      </c>
      <c r="M1378" s="72">
        <f t="shared" si="815"/>
        <v>0</v>
      </c>
      <c r="N1378" s="72">
        <f t="shared" si="816"/>
        <v>0</v>
      </c>
      <c r="O1378" s="72">
        <f t="shared" si="830"/>
        <v>0</v>
      </c>
      <c r="Q1378" s="73">
        <f t="shared" si="817"/>
        <v>0</v>
      </c>
      <c r="R1378" s="73">
        <f t="shared" si="818"/>
        <v>0</v>
      </c>
      <c r="S1378" s="73">
        <f t="shared" si="819"/>
        <v>0</v>
      </c>
      <c r="T1378" s="73">
        <f t="shared" si="820"/>
        <v>0</v>
      </c>
      <c r="U1378" s="73">
        <f t="shared" si="821"/>
        <v>0</v>
      </c>
      <c r="V1378" s="73">
        <f t="shared" si="822"/>
        <v>0</v>
      </c>
      <c r="W1378" s="73">
        <f t="shared" si="831"/>
        <v>0</v>
      </c>
      <c r="Y1378" s="72">
        <f t="shared" si="823"/>
        <v>0</v>
      </c>
      <c r="Z1378" s="73">
        <f t="shared" si="824"/>
        <v>0</v>
      </c>
      <c r="AA1378" s="58">
        <f t="shared" si="825"/>
        <v>0</v>
      </c>
      <c r="AB1378" s="72">
        <f t="shared" si="826"/>
        <v>0</v>
      </c>
      <c r="AC1378" s="72">
        <f t="shared" si="827"/>
        <v>0</v>
      </c>
      <c r="AD1378" s="73">
        <f t="shared" si="828"/>
        <v>0</v>
      </c>
      <c r="AE1378" s="73">
        <f t="shared" si="829"/>
        <v>0</v>
      </c>
      <c r="AF1378" s="1">
        <f t="shared" si="795"/>
        <v>0</v>
      </c>
      <c r="AH1378" s="1" t="str">
        <f t="shared" si="810"/>
        <v>No</v>
      </c>
    </row>
    <row r="1379" spans="1:34" hidden="1" x14ac:dyDescent="0.2">
      <c r="A1379" s="88">
        <v>1.56E-3</v>
      </c>
      <c r="B1379" s="4">
        <f t="shared" si="783"/>
        <v>1.56E-3</v>
      </c>
      <c r="C1379" s="51"/>
      <c r="D1379" s="213"/>
      <c r="E1379" s="44" t="s">
        <v>21</v>
      </c>
      <c r="F1379" s="14">
        <f t="shared" si="526"/>
        <v>0</v>
      </c>
      <c r="G1379" s="14">
        <f t="shared" si="527"/>
        <v>0</v>
      </c>
      <c r="H1379" s="101" t="str">
        <f>IF(ISNA(VLOOKUP(C1379,[1]Sheet1!$J$2:$J$2999,1,FALSE)),"No","Yes")</f>
        <v>No</v>
      </c>
      <c r="I1379" s="72">
        <f t="shared" si="811"/>
        <v>0</v>
      </c>
      <c r="J1379" s="72">
        <f t="shared" si="812"/>
        <v>0</v>
      </c>
      <c r="K1379" s="72">
        <f t="shared" si="813"/>
        <v>0</v>
      </c>
      <c r="L1379" s="72">
        <f t="shared" si="814"/>
        <v>0</v>
      </c>
      <c r="M1379" s="72">
        <f t="shared" si="815"/>
        <v>0</v>
      </c>
      <c r="N1379" s="72">
        <f t="shared" si="816"/>
        <v>0</v>
      </c>
      <c r="O1379" s="72">
        <f t="shared" si="830"/>
        <v>0</v>
      </c>
      <c r="Q1379" s="73">
        <f t="shared" si="817"/>
        <v>0</v>
      </c>
      <c r="R1379" s="73">
        <f t="shared" si="818"/>
        <v>0</v>
      </c>
      <c r="S1379" s="73">
        <f t="shared" si="819"/>
        <v>0</v>
      </c>
      <c r="T1379" s="73">
        <f t="shared" si="820"/>
        <v>0</v>
      </c>
      <c r="U1379" s="73">
        <f t="shared" si="821"/>
        <v>0</v>
      </c>
      <c r="V1379" s="73">
        <f t="shared" si="822"/>
        <v>0</v>
      </c>
      <c r="W1379" s="73">
        <f t="shared" si="831"/>
        <v>0</v>
      </c>
      <c r="Y1379" s="72">
        <f t="shared" si="823"/>
        <v>0</v>
      </c>
      <c r="Z1379" s="73">
        <f t="shared" si="824"/>
        <v>0</v>
      </c>
      <c r="AA1379" s="58">
        <f t="shared" si="825"/>
        <v>0</v>
      </c>
      <c r="AB1379" s="72">
        <f t="shared" si="826"/>
        <v>0</v>
      </c>
      <c r="AC1379" s="72">
        <f t="shared" si="827"/>
        <v>0</v>
      </c>
      <c r="AD1379" s="73">
        <f t="shared" si="828"/>
        <v>0</v>
      </c>
      <c r="AE1379" s="73">
        <f t="shared" si="829"/>
        <v>0</v>
      </c>
      <c r="AF1379" s="1">
        <f t="shared" si="795"/>
        <v>0</v>
      </c>
      <c r="AH1379" s="1" t="str">
        <f t="shared" si="810"/>
        <v>No</v>
      </c>
    </row>
    <row r="1380" spans="1:34" hidden="1" x14ac:dyDescent="0.2">
      <c r="A1380" s="88">
        <v>1.5609999999999999E-3</v>
      </c>
      <c r="B1380" s="4">
        <f t="shared" ref="B1380:B1420" si="832">AF1380+A1380</f>
        <v>1.5609999999999999E-3</v>
      </c>
      <c r="C1380" s="51"/>
      <c r="D1380" s="213"/>
      <c r="E1380" s="44" t="s">
        <v>21</v>
      </c>
      <c r="F1380" s="14">
        <f t="shared" si="526"/>
        <v>0</v>
      </c>
      <c r="G1380" s="14">
        <f t="shared" si="527"/>
        <v>0</v>
      </c>
      <c r="H1380" s="101" t="str">
        <f>IF(ISNA(VLOOKUP(C1380,[1]Sheet1!$J$2:$J$2999,1,FALSE)),"No","Yes")</f>
        <v>No</v>
      </c>
      <c r="I1380" s="72">
        <f t="shared" si="811"/>
        <v>0</v>
      </c>
      <c r="J1380" s="72">
        <f t="shared" si="812"/>
        <v>0</v>
      </c>
      <c r="K1380" s="72">
        <f t="shared" si="813"/>
        <v>0</v>
      </c>
      <c r="L1380" s="72">
        <f t="shared" si="814"/>
        <v>0</v>
      </c>
      <c r="M1380" s="72">
        <f t="shared" si="815"/>
        <v>0</v>
      </c>
      <c r="N1380" s="72">
        <f t="shared" si="816"/>
        <v>0</v>
      </c>
      <c r="O1380" s="72">
        <f t="shared" si="830"/>
        <v>0</v>
      </c>
      <c r="Q1380" s="73">
        <f t="shared" si="817"/>
        <v>0</v>
      </c>
      <c r="R1380" s="73">
        <f t="shared" si="818"/>
        <v>0</v>
      </c>
      <c r="S1380" s="73">
        <f t="shared" si="819"/>
        <v>0</v>
      </c>
      <c r="T1380" s="73">
        <f t="shared" si="820"/>
        <v>0</v>
      </c>
      <c r="U1380" s="73">
        <f t="shared" si="821"/>
        <v>0</v>
      </c>
      <c r="V1380" s="73">
        <f t="shared" si="822"/>
        <v>0</v>
      </c>
      <c r="W1380" s="73">
        <f t="shared" si="831"/>
        <v>0</v>
      </c>
      <c r="Y1380" s="72">
        <f t="shared" si="823"/>
        <v>0</v>
      </c>
      <c r="Z1380" s="73">
        <f t="shared" si="824"/>
        <v>0</v>
      </c>
      <c r="AA1380" s="58">
        <f t="shared" si="825"/>
        <v>0</v>
      </c>
      <c r="AB1380" s="72">
        <f t="shared" si="826"/>
        <v>0</v>
      </c>
      <c r="AC1380" s="72">
        <f t="shared" si="827"/>
        <v>0</v>
      </c>
      <c r="AD1380" s="73">
        <f t="shared" si="828"/>
        <v>0</v>
      </c>
      <c r="AE1380" s="73">
        <f t="shared" si="829"/>
        <v>0</v>
      </c>
      <c r="AF1380" s="1">
        <f t="shared" si="795"/>
        <v>0</v>
      </c>
      <c r="AH1380" s="1" t="str">
        <f t="shared" si="810"/>
        <v>No</v>
      </c>
    </row>
    <row r="1381" spans="1:34" hidden="1" x14ac:dyDescent="0.2">
      <c r="A1381" s="88">
        <v>1.562E-3</v>
      </c>
      <c r="B1381" s="4">
        <f t="shared" si="832"/>
        <v>1.562E-3</v>
      </c>
      <c r="C1381" s="51"/>
      <c r="D1381" s="213"/>
      <c r="E1381" s="44" t="s">
        <v>21</v>
      </c>
      <c r="F1381" s="14">
        <f t="shared" si="526"/>
        <v>0</v>
      </c>
      <c r="G1381" s="14">
        <f t="shared" si="527"/>
        <v>0</v>
      </c>
      <c r="H1381" s="101" t="str">
        <f>IF(ISNA(VLOOKUP(C1381,[1]Sheet1!$J$2:$J$2999,1,FALSE)),"No","Yes")</f>
        <v>No</v>
      </c>
      <c r="I1381" s="72">
        <f t="shared" si="811"/>
        <v>0</v>
      </c>
      <c r="J1381" s="72">
        <f t="shared" si="812"/>
        <v>0</v>
      </c>
      <c r="K1381" s="72">
        <f t="shared" si="813"/>
        <v>0</v>
      </c>
      <c r="L1381" s="72">
        <f t="shared" si="814"/>
        <v>0</v>
      </c>
      <c r="M1381" s="72">
        <f t="shared" si="815"/>
        <v>0</v>
      </c>
      <c r="N1381" s="72">
        <f t="shared" si="816"/>
        <v>0</v>
      </c>
      <c r="O1381" s="72">
        <f t="shared" si="830"/>
        <v>0</v>
      </c>
      <c r="Q1381" s="73">
        <f t="shared" si="817"/>
        <v>0</v>
      </c>
      <c r="R1381" s="73">
        <f t="shared" si="818"/>
        <v>0</v>
      </c>
      <c r="S1381" s="73">
        <f t="shared" si="819"/>
        <v>0</v>
      </c>
      <c r="T1381" s="73">
        <f t="shared" si="820"/>
        <v>0</v>
      </c>
      <c r="U1381" s="73">
        <f t="shared" si="821"/>
        <v>0</v>
      </c>
      <c r="V1381" s="73">
        <f t="shared" si="822"/>
        <v>0</v>
      </c>
      <c r="W1381" s="73">
        <f t="shared" si="831"/>
        <v>0</v>
      </c>
      <c r="Y1381" s="72">
        <f t="shared" si="823"/>
        <v>0</v>
      </c>
      <c r="Z1381" s="73">
        <f t="shared" si="824"/>
        <v>0</v>
      </c>
      <c r="AA1381" s="58">
        <f t="shared" si="825"/>
        <v>0</v>
      </c>
      <c r="AB1381" s="72">
        <f t="shared" si="826"/>
        <v>0</v>
      </c>
      <c r="AC1381" s="72">
        <f t="shared" si="827"/>
        <v>0</v>
      </c>
      <c r="AD1381" s="73">
        <f t="shared" si="828"/>
        <v>0</v>
      </c>
      <c r="AE1381" s="73">
        <f t="shared" si="829"/>
        <v>0</v>
      </c>
      <c r="AF1381" s="1">
        <f t="shared" si="795"/>
        <v>0</v>
      </c>
      <c r="AH1381" s="1" t="str">
        <f t="shared" si="810"/>
        <v>No</v>
      </c>
    </row>
    <row r="1382" spans="1:34" hidden="1" x14ac:dyDescent="0.2">
      <c r="A1382" s="88">
        <v>1.5630000000000002E-3</v>
      </c>
      <c r="B1382" s="4">
        <f t="shared" si="832"/>
        <v>1.5630000000000002E-3</v>
      </c>
      <c r="C1382" s="51"/>
      <c r="D1382" s="213"/>
      <c r="E1382" s="44" t="s">
        <v>21</v>
      </c>
      <c r="F1382" s="14">
        <f t="shared" si="526"/>
        <v>0</v>
      </c>
      <c r="G1382" s="14">
        <f t="shared" si="527"/>
        <v>0</v>
      </c>
      <c r="H1382" s="101" t="str">
        <f>IF(ISNA(VLOOKUP(C1382,[1]Sheet1!$J$2:$J$2999,1,FALSE)),"No","Yes")</f>
        <v>No</v>
      </c>
      <c r="I1382" s="72">
        <f t="shared" si="811"/>
        <v>0</v>
      </c>
      <c r="J1382" s="72">
        <f t="shared" si="812"/>
        <v>0</v>
      </c>
      <c r="K1382" s="72">
        <f t="shared" si="813"/>
        <v>0</v>
      </c>
      <c r="L1382" s="72">
        <f t="shared" si="814"/>
        <v>0</v>
      </c>
      <c r="M1382" s="72">
        <f t="shared" si="815"/>
        <v>0</v>
      </c>
      <c r="N1382" s="72">
        <f t="shared" si="816"/>
        <v>0</v>
      </c>
      <c r="O1382" s="72">
        <f t="shared" si="830"/>
        <v>0</v>
      </c>
      <c r="Q1382" s="73">
        <f t="shared" si="817"/>
        <v>0</v>
      </c>
      <c r="R1382" s="73">
        <f t="shared" si="818"/>
        <v>0</v>
      </c>
      <c r="S1382" s="73">
        <f t="shared" si="819"/>
        <v>0</v>
      </c>
      <c r="T1382" s="73">
        <f t="shared" si="820"/>
        <v>0</v>
      </c>
      <c r="U1382" s="73">
        <f t="shared" si="821"/>
        <v>0</v>
      </c>
      <c r="V1382" s="73">
        <f t="shared" si="822"/>
        <v>0</v>
      </c>
      <c r="W1382" s="73">
        <f t="shared" si="831"/>
        <v>0</v>
      </c>
      <c r="Y1382" s="72">
        <f t="shared" si="823"/>
        <v>0</v>
      </c>
      <c r="Z1382" s="73">
        <f t="shared" si="824"/>
        <v>0</v>
      </c>
      <c r="AA1382" s="58">
        <f t="shared" si="825"/>
        <v>0</v>
      </c>
      <c r="AB1382" s="72">
        <f t="shared" si="826"/>
        <v>0</v>
      </c>
      <c r="AC1382" s="72">
        <f t="shared" si="827"/>
        <v>0</v>
      </c>
      <c r="AD1382" s="73">
        <f t="shared" si="828"/>
        <v>0</v>
      </c>
      <c r="AE1382" s="73">
        <f t="shared" si="829"/>
        <v>0</v>
      </c>
      <c r="AF1382" s="1">
        <f t="shared" si="795"/>
        <v>0</v>
      </c>
      <c r="AH1382" s="1" t="str">
        <f t="shared" si="810"/>
        <v>No</v>
      </c>
    </row>
    <row r="1383" spans="1:34" hidden="1" x14ac:dyDescent="0.2">
      <c r="A1383" s="88">
        <v>1.5639999999999999E-3</v>
      </c>
      <c r="B1383" s="4">
        <f t="shared" si="832"/>
        <v>1.5639999999999999E-3</v>
      </c>
      <c r="C1383" s="51"/>
      <c r="D1383" s="213"/>
      <c r="E1383" s="44" t="s">
        <v>21</v>
      </c>
      <c r="F1383" s="14">
        <f t="shared" si="526"/>
        <v>0</v>
      </c>
      <c r="G1383" s="14">
        <f t="shared" si="527"/>
        <v>0</v>
      </c>
      <c r="H1383" s="101" t="str">
        <f>IF(ISNA(VLOOKUP(C1383,[1]Sheet1!$J$2:$J$2999,1,FALSE)),"No","Yes")</f>
        <v>No</v>
      </c>
      <c r="I1383" s="72">
        <f t="shared" si="811"/>
        <v>0</v>
      </c>
      <c r="J1383" s="72">
        <f t="shared" si="812"/>
        <v>0</v>
      </c>
      <c r="K1383" s="72">
        <f t="shared" si="813"/>
        <v>0</v>
      </c>
      <c r="L1383" s="72">
        <f t="shared" si="814"/>
        <v>0</v>
      </c>
      <c r="M1383" s="72">
        <f t="shared" si="815"/>
        <v>0</v>
      </c>
      <c r="N1383" s="72">
        <f t="shared" si="816"/>
        <v>0</v>
      </c>
      <c r="O1383" s="72">
        <f t="shared" si="830"/>
        <v>0</v>
      </c>
      <c r="Q1383" s="73">
        <f t="shared" si="817"/>
        <v>0</v>
      </c>
      <c r="R1383" s="73">
        <f t="shared" si="818"/>
        <v>0</v>
      </c>
      <c r="S1383" s="73">
        <f t="shared" si="819"/>
        <v>0</v>
      </c>
      <c r="T1383" s="73">
        <f t="shared" si="820"/>
        <v>0</v>
      </c>
      <c r="U1383" s="73">
        <f t="shared" si="821"/>
        <v>0</v>
      </c>
      <c r="V1383" s="73">
        <f t="shared" si="822"/>
        <v>0</v>
      </c>
      <c r="W1383" s="73">
        <f t="shared" si="831"/>
        <v>0</v>
      </c>
      <c r="Y1383" s="72">
        <f t="shared" si="823"/>
        <v>0</v>
      </c>
      <c r="Z1383" s="73">
        <f t="shared" si="824"/>
        <v>0</v>
      </c>
      <c r="AA1383" s="58">
        <f t="shared" si="825"/>
        <v>0</v>
      </c>
      <c r="AB1383" s="72">
        <f t="shared" si="826"/>
        <v>0</v>
      </c>
      <c r="AC1383" s="72">
        <f t="shared" si="827"/>
        <v>0</v>
      </c>
      <c r="AD1383" s="73">
        <f t="shared" si="828"/>
        <v>0</v>
      </c>
      <c r="AE1383" s="73">
        <f t="shared" si="829"/>
        <v>0</v>
      </c>
      <c r="AF1383" s="1">
        <f t="shared" si="795"/>
        <v>0</v>
      </c>
      <c r="AG1383">
        <f>LARGE(AF819:AF1533,40)</f>
        <v>6892</v>
      </c>
      <c r="AH1383" s="1" t="str">
        <f t="shared" si="810"/>
        <v>No</v>
      </c>
    </row>
    <row r="1384" spans="1:34" hidden="1" x14ac:dyDescent="0.2">
      <c r="A1384" s="88">
        <v>1.565E-3</v>
      </c>
      <c r="B1384" s="4">
        <f t="shared" si="832"/>
        <v>1.565E-3</v>
      </c>
      <c r="C1384" s="51"/>
      <c r="D1384" s="213"/>
      <c r="E1384" s="44" t="s">
        <v>21</v>
      </c>
      <c r="F1384" s="14">
        <f t="shared" ref="F1384:F1418" si="833">COUNTIF(H1384:X1384,"&gt;1")</f>
        <v>0</v>
      </c>
      <c r="G1384" s="14">
        <f t="shared" ref="G1384:G1418" si="834">COUNTIF(AA1384:AE1384,"&gt;1")</f>
        <v>0</v>
      </c>
      <c r="H1384" s="101" t="str">
        <f>IF(ISNA(VLOOKUP(C1384,[1]Sheet1!$J$2:$J$2999,1,FALSE)),"No","Yes")</f>
        <v>No</v>
      </c>
      <c r="I1384" s="72">
        <f t="shared" si="811"/>
        <v>0</v>
      </c>
      <c r="J1384" s="72">
        <f t="shared" si="812"/>
        <v>0</v>
      </c>
      <c r="K1384" s="72">
        <f t="shared" si="813"/>
        <v>0</v>
      </c>
      <c r="L1384" s="72">
        <f t="shared" si="814"/>
        <v>0</v>
      </c>
      <c r="M1384" s="72">
        <f t="shared" si="815"/>
        <v>0</v>
      </c>
      <c r="N1384" s="72">
        <f t="shared" si="816"/>
        <v>0</v>
      </c>
      <c r="O1384" s="72">
        <f t="shared" si="830"/>
        <v>0</v>
      </c>
      <c r="Q1384" s="73">
        <f t="shared" si="817"/>
        <v>0</v>
      </c>
      <c r="R1384" s="73">
        <f t="shared" si="818"/>
        <v>0</v>
      </c>
      <c r="S1384" s="73">
        <f t="shared" si="819"/>
        <v>0</v>
      </c>
      <c r="T1384" s="73">
        <f t="shared" si="820"/>
        <v>0</v>
      </c>
      <c r="U1384" s="73">
        <f t="shared" si="821"/>
        <v>0</v>
      </c>
      <c r="V1384" s="73">
        <f t="shared" si="822"/>
        <v>0</v>
      </c>
      <c r="W1384" s="73">
        <f t="shared" si="831"/>
        <v>0</v>
      </c>
      <c r="Y1384" s="72">
        <f t="shared" si="823"/>
        <v>0</v>
      </c>
      <c r="Z1384" s="73">
        <f t="shared" si="824"/>
        <v>0</v>
      </c>
      <c r="AA1384" s="58">
        <f t="shared" si="825"/>
        <v>0</v>
      </c>
      <c r="AB1384" s="72">
        <f t="shared" si="826"/>
        <v>0</v>
      </c>
      <c r="AC1384" s="72">
        <f t="shared" si="827"/>
        <v>0</v>
      </c>
      <c r="AD1384" s="73">
        <f t="shared" si="828"/>
        <v>0</v>
      </c>
      <c r="AE1384" s="73">
        <f t="shared" si="829"/>
        <v>0</v>
      </c>
      <c r="AF1384" s="1">
        <f t="shared" si="795"/>
        <v>0</v>
      </c>
      <c r="AH1384" s="1" t="str">
        <f t="shared" si="810"/>
        <v>No</v>
      </c>
    </row>
    <row r="1385" spans="1:34" hidden="1" x14ac:dyDescent="0.2">
      <c r="A1385" s="88">
        <v>1.5660000000000001E-3</v>
      </c>
      <c r="B1385" s="4">
        <f t="shared" si="832"/>
        <v>1.5660000000000001E-3</v>
      </c>
      <c r="C1385" s="51"/>
      <c r="D1385" s="213"/>
      <c r="E1385" s="44" t="s">
        <v>21</v>
      </c>
      <c r="F1385" s="14">
        <f t="shared" si="833"/>
        <v>0</v>
      </c>
      <c r="G1385" s="14">
        <f t="shared" si="834"/>
        <v>0</v>
      </c>
      <c r="H1385" s="101" t="str">
        <f>IF(ISNA(VLOOKUP(C1385,[1]Sheet1!$J$2:$J$2999,1,FALSE)),"No","Yes")</f>
        <v>No</v>
      </c>
      <c r="I1385" s="72">
        <f t="shared" si="811"/>
        <v>0</v>
      </c>
      <c r="J1385" s="72">
        <f t="shared" si="812"/>
        <v>0</v>
      </c>
      <c r="K1385" s="72">
        <f t="shared" si="813"/>
        <v>0</v>
      </c>
      <c r="L1385" s="72">
        <f t="shared" si="814"/>
        <v>0</v>
      </c>
      <c r="M1385" s="72">
        <f t="shared" si="815"/>
        <v>0</v>
      </c>
      <c r="N1385" s="72">
        <f t="shared" si="816"/>
        <v>0</v>
      </c>
      <c r="O1385" s="72">
        <f t="shared" si="830"/>
        <v>0</v>
      </c>
      <c r="Q1385" s="73">
        <f t="shared" si="817"/>
        <v>0</v>
      </c>
      <c r="R1385" s="73">
        <f t="shared" si="818"/>
        <v>0</v>
      </c>
      <c r="S1385" s="73">
        <f t="shared" si="819"/>
        <v>0</v>
      </c>
      <c r="T1385" s="73">
        <f t="shared" si="820"/>
        <v>0</v>
      </c>
      <c r="U1385" s="73">
        <f t="shared" si="821"/>
        <v>0</v>
      </c>
      <c r="V1385" s="73">
        <f t="shared" si="822"/>
        <v>0</v>
      </c>
      <c r="W1385" s="73">
        <f t="shared" si="831"/>
        <v>0</v>
      </c>
      <c r="Y1385" s="72">
        <f t="shared" si="823"/>
        <v>0</v>
      </c>
      <c r="Z1385" s="73">
        <f t="shared" si="824"/>
        <v>0</v>
      </c>
      <c r="AA1385" s="58">
        <f t="shared" si="825"/>
        <v>0</v>
      </c>
      <c r="AB1385" s="72">
        <f t="shared" si="826"/>
        <v>0</v>
      </c>
      <c r="AC1385" s="72">
        <f t="shared" si="827"/>
        <v>0</v>
      </c>
      <c r="AD1385" s="73">
        <f t="shared" si="828"/>
        <v>0</v>
      </c>
      <c r="AE1385" s="73">
        <f t="shared" si="829"/>
        <v>0</v>
      </c>
      <c r="AF1385" s="1">
        <f t="shared" si="795"/>
        <v>0</v>
      </c>
      <c r="AH1385" s="1" t="str">
        <f t="shared" si="810"/>
        <v>No</v>
      </c>
    </row>
    <row r="1386" spans="1:34" hidden="1" x14ac:dyDescent="0.2">
      <c r="A1386" s="88">
        <v>1.567E-3</v>
      </c>
      <c r="B1386" s="4">
        <f t="shared" si="832"/>
        <v>1.567E-3</v>
      </c>
      <c r="C1386" s="51"/>
      <c r="D1386" s="213"/>
      <c r="E1386" s="44" t="s">
        <v>21</v>
      </c>
      <c r="F1386" s="14">
        <f t="shared" si="833"/>
        <v>0</v>
      </c>
      <c r="G1386" s="14">
        <f t="shared" si="834"/>
        <v>0</v>
      </c>
      <c r="H1386" s="101" t="str">
        <f>IF(ISNA(VLOOKUP(C1386,[1]Sheet1!$J$2:$J$2999,1,FALSE)),"No","Yes")</f>
        <v>No</v>
      </c>
      <c r="I1386" s="72">
        <f t="shared" si="811"/>
        <v>0</v>
      </c>
      <c r="J1386" s="72">
        <f t="shared" si="812"/>
        <v>0</v>
      </c>
      <c r="K1386" s="72">
        <f t="shared" si="813"/>
        <v>0</v>
      </c>
      <c r="L1386" s="72">
        <f t="shared" si="814"/>
        <v>0</v>
      </c>
      <c r="M1386" s="72">
        <f t="shared" si="815"/>
        <v>0</v>
      </c>
      <c r="N1386" s="72">
        <f t="shared" si="816"/>
        <v>0</v>
      </c>
      <c r="O1386" s="72">
        <f t="shared" si="830"/>
        <v>0</v>
      </c>
      <c r="Q1386" s="73">
        <f t="shared" si="817"/>
        <v>0</v>
      </c>
      <c r="R1386" s="73">
        <f t="shared" si="818"/>
        <v>0</v>
      </c>
      <c r="S1386" s="73">
        <f t="shared" si="819"/>
        <v>0</v>
      </c>
      <c r="T1386" s="73">
        <f t="shared" si="820"/>
        <v>0</v>
      </c>
      <c r="U1386" s="73">
        <f t="shared" si="821"/>
        <v>0</v>
      </c>
      <c r="V1386" s="73">
        <f t="shared" si="822"/>
        <v>0</v>
      </c>
      <c r="W1386" s="73">
        <f t="shared" si="831"/>
        <v>0</v>
      </c>
      <c r="Y1386" s="72">
        <f t="shared" si="823"/>
        <v>0</v>
      </c>
      <c r="Z1386" s="73">
        <f t="shared" si="824"/>
        <v>0</v>
      </c>
      <c r="AA1386" s="58">
        <f t="shared" si="825"/>
        <v>0</v>
      </c>
      <c r="AB1386" s="72">
        <f t="shared" si="826"/>
        <v>0</v>
      </c>
      <c r="AC1386" s="72">
        <f t="shared" si="827"/>
        <v>0</v>
      </c>
      <c r="AD1386" s="73">
        <f t="shared" si="828"/>
        <v>0</v>
      </c>
      <c r="AE1386" s="73">
        <f t="shared" si="829"/>
        <v>0</v>
      </c>
      <c r="AF1386" s="1">
        <f t="shared" si="795"/>
        <v>0</v>
      </c>
      <c r="AH1386" s="1" t="str">
        <f t="shared" si="810"/>
        <v>No</v>
      </c>
    </row>
    <row r="1387" spans="1:34" hidden="1" x14ac:dyDescent="0.2">
      <c r="A1387" s="88">
        <v>1.5679999999999999E-3</v>
      </c>
      <c r="B1387" s="4">
        <f t="shared" si="832"/>
        <v>1.5679999999999999E-3</v>
      </c>
      <c r="C1387" s="51"/>
      <c r="D1387" s="213"/>
      <c r="E1387" s="44" t="s">
        <v>21</v>
      </c>
      <c r="F1387" s="14">
        <f t="shared" si="833"/>
        <v>0</v>
      </c>
      <c r="G1387" s="14">
        <f t="shared" si="834"/>
        <v>0</v>
      </c>
      <c r="H1387" s="101" t="str">
        <f>IF(ISNA(VLOOKUP(C1387,[1]Sheet1!$J$2:$J$2999,1,FALSE)),"No","Yes")</f>
        <v>No</v>
      </c>
      <c r="I1387" s="72">
        <f t="shared" si="811"/>
        <v>0</v>
      </c>
      <c r="J1387" s="72">
        <f t="shared" si="812"/>
        <v>0</v>
      </c>
      <c r="K1387" s="72">
        <f t="shared" si="813"/>
        <v>0</v>
      </c>
      <c r="L1387" s="72">
        <f t="shared" si="814"/>
        <v>0</v>
      </c>
      <c r="M1387" s="72">
        <f t="shared" si="815"/>
        <v>0</v>
      </c>
      <c r="N1387" s="72">
        <f t="shared" si="816"/>
        <v>0</v>
      </c>
      <c r="O1387" s="72">
        <f t="shared" si="830"/>
        <v>0</v>
      </c>
      <c r="Q1387" s="73">
        <f t="shared" si="817"/>
        <v>0</v>
      </c>
      <c r="R1387" s="73">
        <f t="shared" si="818"/>
        <v>0</v>
      </c>
      <c r="S1387" s="73">
        <f t="shared" si="819"/>
        <v>0</v>
      </c>
      <c r="T1387" s="73">
        <f t="shared" si="820"/>
        <v>0</v>
      </c>
      <c r="U1387" s="73">
        <f t="shared" si="821"/>
        <v>0</v>
      </c>
      <c r="V1387" s="73">
        <f t="shared" si="822"/>
        <v>0</v>
      </c>
      <c r="W1387" s="73">
        <f t="shared" si="831"/>
        <v>0</v>
      </c>
      <c r="Y1387" s="72">
        <f t="shared" si="823"/>
        <v>0</v>
      </c>
      <c r="Z1387" s="73">
        <f t="shared" si="824"/>
        <v>0</v>
      </c>
      <c r="AA1387" s="58">
        <f t="shared" si="825"/>
        <v>0</v>
      </c>
      <c r="AB1387" s="72">
        <f t="shared" si="826"/>
        <v>0</v>
      </c>
      <c r="AC1387" s="72">
        <f t="shared" si="827"/>
        <v>0</v>
      </c>
      <c r="AD1387" s="73">
        <f t="shared" si="828"/>
        <v>0</v>
      </c>
      <c r="AE1387" s="73">
        <f t="shared" si="829"/>
        <v>0</v>
      </c>
      <c r="AF1387" s="1">
        <f t="shared" si="795"/>
        <v>0</v>
      </c>
      <c r="AH1387" s="1" t="str">
        <f t="shared" si="810"/>
        <v>No</v>
      </c>
    </row>
    <row r="1388" spans="1:34" hidden="1" x14ac:dyDescent="0.2">
      <c r="A1388" s="88">
        <v>1.5690000000000001E-3</v>
      </c>
      <c r="B1388" s="4">
        <f t="shared" si="832"/>
        <v>1.5690000000000001E-3</v>
      </c>
      <c r="C1388" s="51"/>
      <c r="D1388" s="213"/>
      <c r="E1388" s="44" t="s">
        <v>21</v>
      </c>
      <c r="F1388" s="14">
        <f t="shared" si="833"/>
        <v>0</v>
      </c>
      <c r="G1388" s="14">
        <f t="shared" si="834"/>
        <v>0</v>
      </c>
      <c r="H1388" s="101" t="str">
        <f>IF(ISNA(VLOOKUP(C1388,[1]Sheet1!$J$2:$J$2999,1,FALSE)),"No","Yes")</f>
        <v>No</v>
      </c>
      <c r="I1388" s="72">
        <f t="shared" si="811"/>
        <v>0</v>
      </c>
      <c r="J1388" s="72">
        <f t="shared" si="812"/>
        <v>0</v>
      </c>
      <c r="K1388" s="72">
        <f t="shared" si="813"/>
        <v>0</v>
      </c>
      <c r="L1388" s="72">
        <f t="shared" si="814"/>
        <v>0</v>
      </c>
      <c r="M1388" s="72">
        <f t="shared" si="815"/>
        <v>0</v>
      </c>
      <c r="N1388" s="72">
        <f t="shared" si="816"/>
        <v>0</v>
      </c>
      <c r="O1388" s="72">
        <f t="shared" si="830"/>
        <v>0</v>
      </c>
      <c r="Q1388" s="73">
        <f t="shared" si="817"/>
        <v>0</v>
      </c>
      <c r="R1388" s="73">
        <f t="shared" si="818"/>
        <v>0</v>
      </c>
      <c r="S1388" s="73">
        <f t="shared" si="819"/>
        <v>0</v>
      </c>
      <c r="T1388" s="73">
        <f t="shared" si="820"/>
        <v>0</v>
      </c>
      <c r="U1388" s="73">
        <f t="shared" si="821"/>
        <v>0</v>
      </c>
      <c r="V1388" s="73">
        <f t="shared" si="822"/>
        <v>0</v>
      </c>
      <c r="W1388" s="73">
        <f t="shared" si="831"/>
        <v>0</v>
      </c>
      <c r="Y1388" s="72">
        <f t="shared" si="823"/>
        <v>0</v>
      </c>
      <c r="Z1388" s="73">
        <f t="shared" si="824"/>
        <v>0</v>
      </c>
      <c r="AA1388" s="58">
        <f t="shared" si="825"/>
        <v>0</v>
      </c>
      <c r="AB1388" s="72">
        <f t="shared" si="826"/>
        <v>0</v>
      </c>
      <c r="AC1388" s="72">
        <f t="shared" si="827"/>
        <v>0</v>
      </c>
      <c r="AD1388" s="73">
        <f t="shared" si="828"/>
        <v>0</v>
      </c>
      <c r="AE1388" s="73">
        <f t="shared" si="829"/>
        <v>0</v>
      </c>
      <c r="AF1388" s="1">
        <f t="shared" si="795"/>
        <v>0</v>
      </c>
      <c r="AH1388" s="1" t="str">
        <f t="shared" si="810"/>
        <v>No</v>
      </c>
    </row>
    <row r="1389" spans="1:34" hidden="1" x14ac:dyDescent="0.2">
      <c r="A1389" s="88">
        <v>1.57E-3</v>
      </c>
      <c r="B1389" s="4">
        <f t="shared" si="832"/>
        <v>1.57E-3</v>
      </c>
      <c r="C1389" s="51"/>
      <c r="D1389" s="213"/>
      <c r="E1389" s="44" t="s">
        <v>21</v>
      </c>
      <c r="F1389" s="14">
        <f t="shared" si="833"/>
        <v>0</v>
      </c>
      <c r="G1389" s="14">
        <f t="shared" si="834"/>
        <v>0</v>
      </c>
      <c r="H1389" s="101" t="str">
        <f>IF(ISNA(VLOOKUP(C1389,[1]Sheet1!$J$2:$J$2999,1,FALSE)),"No","Yes")</f>
        <v>No</v>
      </c>
      <c r="I1389" s="72">
        <f t="shared" si="811"/>
        <v>0</v>
      </c>
      <c r="J1389" s="72">
        <f t="shared" si="812"/>
        <v>0</v>
      </c>
      <c r="K1389" s="72">
        <f t="shared" si="813"/>
        <v>0</v>
      </c>
      <c r="L1389" s="72">
        <f t="shared" si="814"/>
        <v>0</v>
      </c>
      <c r="M1389" s="72">
        <f t="shared" si="815"/>
        <v>0</v>
      </c>
      <c r="N1389" s="72">
        <f t="shared" si="816"/>
        <v>0</v>
      </c>
      <c r="O1389" s="72">
        <f t="shared" si="830"/>
        <v>0</v>
      </c>
      <c r="Q1389" s="73">
        <f t="shared" si="817"/>
        <v>0</v>
      </c>
      <c r="R1389" s="73">
        <f t="shared" si="818"/>
        <v>0</v>
      </c>
      <c r="S1389" s="73">
        <f t="shared" si="819"/>
        <v>0</v>
      </c>
      <c r="T1389" s="73">
        <f t="shared" si="820"/>
        <v>0</v>
      </c>
      <c r="U1389" s="73">
        <f t="shared" si="821"/>
        <v>0</v>
      </c>
      <c r="V1389" s="73">
        <f t="shared" si="822"/>
        <v>0</v>
      </c>
      <c r="W1389" s="73">
        <f t="shared" si="831"/>
        <v>0</v>
      </c>
      <c r="Y1389" s="72">
        <f t="shared" si="823"/>
        <v>0</v>
      </c>
      <c r="Z1389" s="73">
        <f t="shared" si="824"/>
        <v>0</v>
      </c>
      <c r="AA1389" s="58">
        <f t="shared" si="825"/>
        <v>0</v>
      </c>
      <c r="AB1389" s="72">
        <f t="shared" si="826"/>
        <v>0</v>
      </c>
      <c r="AC1389" s="72">
        <f t="shared" si="827"/>
        <v>0</v>
      </c>
      <c r="AD1389" s="73">
        <f t="shared" si="828"/>
        <v>0</v>
      </c>
      <c r="AE1389" s="73">
        <f t="shared" si="829"/>
        <v>0</v>
      </c>
      <c r="AF1389" s="1">
        <f t="shared" si="795"/>
        <v>0</v>
      </c>
      <c r="AH1389" s="1" t="str">
        <f t="shared" si="810"/>
        <v>No</v>
      </c>
    </row>
    <row r="1390" spans="1:34" hidden="1" x14ac:dyDescent="0.2">
      <c r="A1390" s="88">
        <v>1.5709999999999999E-3</v>
      </c>
      <c r="B1390" s="4">
        <f t="shared" si="832"/>
        <v>1.5709999999999999E-3</v>
      </c>
      <c r="C1390" s="51"/>
      <c r="D1390" s="213"/>
      <c r="E1390" s="44" t="s">
        <v>21</v>
      </c>
      <c r="F1390" s="14">
        <f t="shared" si="833"/>
        <v>0</v>
      </c>
      <c r="G1390" s="14">
        <f t="shared" si="834"/>
        <v>0</v>
      </c>
      <c r="H1390" s="101" t="str">
        <f>IF(ISNA(VLOOKUP(C1390,[1]Sheet1!$J$2:$J$2999,1,FALSE)),"No","Yes")</f>
        <v>No</v>
      </c>
      <c r="I1390" s="72">
        <f t="shared" si="811"/>
        <v>0</v>
      </c>
      <c r="J1390" s="72">
        <f t="shared" si="812"/>
        <v>0</v>
      </c>
      <c r="K1390" s="72">
        <f t="shared" si="813"/>
        <v>0</v>
      </c>
      <c r="L1390" s="72">
        <f t="shared" si="814"/>
        <v>0</v>
      </c>
      <c r="M1390" s="72">
        <f t="shared" si="815"/>
        <v>0</v>
      </c>
      <c r="N1390" s="72">
        <f t="shared" si="816"/>
        <v>0</v>
      </c>
      <c r="O1390" s="72">
        <f t="shared" si="830"/>
        <v>0</v>
      </c>
      <c r="Q1390" s="73">
        <f t="shared" si="817"/>
        <v>0</v>
      </c>
      <c r="R1390" s="73">
        <f t="shared" si="818"/>
        <v>0</v>
      </c>
      <c r="S1390" s="73">
        <f t="shared" si="819"/>
        <v>0</v>
      </c>
      <c r="T1390" s="73">
        <f t="shared" si="820"/>
        <v>0</v>
      </c>
      <c r="U1390" s="73">
        <f t="shared" si="821"/>
        <v>0</v>
      </c>
      <c r="V1390" s="73">
        <f t="shared" si="822"/>
        <v>0</v>
      </c>
      <c r="W1390" s="73">
        <f t="shared" si="831"/>
        <v>0</v>
      </c>
      <c r="Y1390" s="72">
        <f t="shared" si="823"/>
        <v>0</v>
      </c>
      <c r="Z1390" s="73">
        <f t="shared" si="824"/>
        <v>0</v>
      </c>
      <c r="AA1390" s="58">
        <f t="shared" si="825"/>
        <v>0</v>
      </c>
      <c r="AB1390" s="72">
        <f t="shared" si="826"/>
        <v>0</v>
      </c>
      <c r="AC1390" s="72">
        <f t="shared" si="827"/>
        <v>0</v>
      </c>
      <c r="AD1390" s="73">
        <f t="shared" si="828"/>
        <v>0</v>
      </c>
      <c r="AE1390" s="73">
        <f t="shared" si="829"/>
        <v>0</v>
      </c>
      <c r="AF1390" s="1">
        <f t="shared" si="795"/>
        <v>0</v>
      </c>
      <c r="AH1390" s="1" t="str">
        <f t="shared" si="810"/>
        <v>No</v>
      </c>
    </row>
    <row r="1391" spans="1:34" hidden="1" x14ac:dyDescent="0.2">
      <c r="A1391" s="88">
        <v>1.572E-3</v>
      </c>
      <c r="B1391" s="4">
        <f t="shared" si="832"/>
        <v>1.572E-3</v>
      </c>
      <c r="C1391" s="51"/>
      <c r="D1391" s="213"/>
      <c r="E1391" s="44" t="s">
        <v>21</v>
      </c>
      <c r="F1391" s="14">
        <f t="shared" si="833"/>
        <v>0</v>
      </c>
      <c r="G1391" s="14">
        <f t="shared" si="834"/>
        <v>0</v>
      </c>
      <c r="H1391" s="101" t="str">
        <f>IF(ISNA(VLOOKUP(C1391,[1]Sheet1!$J$2:$J$2999,1,FALSE)),"No","Yes")</f>
        <v>No</v>
      </c>
      <c r="I1391" s="72">
        <f t="shared" si="811"/>
        <v>0</v>
      </c>
      <c r="J1391" s="72">
        <f t="shared" si="812"/>
        <v>0</v>
      </c>
      <c r="K1391" s="72">
        <f t="shared" si="813"/>
        <v>0</v>
      </c>
      <c r="L1391" s="72">
        <f t="shared" si="814"/>
        <v>0</v>
      </c>
      <c r="M1391" s="72">
        <f t="shared" si="815"/>
        <v>0</v>
      </c>
      <c r="N1391" s="72">
        <f t="shared" si="816"/>
        <v>0</v>
      </c>
      <c r="O1391" s="72">
        <f t="shared" si="830"/>
        <v>0</v>
      </c>
      <c r="Q1391" s="73">
        <f t="shared" si="817"/>
        <v>0</v>
      </c>
      <c r="R1391" s="73">
        <f t="shared" si="818"/>
        <v>0</v>
      </c>
      <c r="S1391" s="73">
        <f t="shared" si="819"/>
        <v>0</v>
      </c>
      <c r="T1391" s="73">
        <f t="shared" si="820"/>
        <v>0</v>
      </c>
      <c r="U1391" s="73">
        <f t="shared" si="821"/>
        <v>0</v>
      </c>
      <c r="V1391" s="73">
        <f t="shared" si="822"/>
        <v>0</v>
      </c>
      <c r="W1391" s="73">
        <f t="shared" si="831"/>
        <v>0</v>
      </c>
      <c r="Y1391" s="72">
        <f t="shared" si="823"/>
        <v>0</v>
      </c>
      <c r="Z1391" s="73">
        <f t="shared" si="824"/>
        <v>0</v>
      </c>
      <c r="AA1391" s="58">
        <f t="shared" si="825"/>
        <v>0</v>
      </c>
      <c r="AB1391" s="72">
        <f t="shared" si="826"/>
        <v>0</v>
      </c>
      <c r="AC1391" s="72">
        <f t="shared" si="827"/>
        <v>0</v>
      </c>
      <c r="AD1391" s="73">
        <f t="shared" si="828"/>
        <v>0</v>
      </c>
      <c r="AE1391" s="73">
        <f t="shared" si="829"/>
        <v>0</v>
      </c>
      <c r="AF1391" s="1">
        <f t="shared" si="795"/>
        <v>0</v>
      </c>
      <c r="AH1391" s="1" t="str">
        <f t="shared" si="810"/>
        <v>No</v>
      </c>
    </row>
    <row r="1392" spans="1:34" hidden="1" x14ac:dyDescent="0.2">
      <c r="A1392" s="88">
        <v>1.573E-3</v>
      </c>
      <c r="B1392" s="4">
        <f t="shared" si="832"/>
        <v>1.573E-3</v>
      </c>
      <c r="C1392" s="51"/>
      <c r="D1392" s="213"/>
      <c r="E1392" s="44" t="s">
        <v>21</v>
      </c>
      <c r="F1392" s="14">
        <f t="shared" si="833"/>
        <v>0</v>
      </c>
      <c r="G1392" s="14">
        <f t="shared" si="834"/>
        <v>0</v>
      </c>
      <c r="H1392" s="101" t="str">
        <f>IF(ISNA(VLOOKUP(C1392,[1]Sheet1!$J$2:$J$2999,1,FALSE)),"No","Yes")</f>
        <v>No</v>
      </c>
      <c r="I1392" s="72">
        <f t="shared" si="811"/>
        <v>0</v>
      </c>
      <c r="J1392" s="72">
        <f t="shared" si="812"/>
        <v>0</v>
      </c>
      <c r="K1392" s="72">
        <f t="shared" si="813"/>
        <v>0</v>
      </c>
      <c r="L1392" s="72">
        <f t="shared" si="814"/>
        <v>0</v>
      </c>
      <c r="M1392" s="72">
        <f t="shared" si="815"/>
        <v>0</v>
      </c>
      <c r="N1392" s="72">
        <f t="shared" si="816"/>
        <v>0</v>
      </c>
      <c r="O1392" s="72">
        <f t="shared" si="830"/>
        <v>0</v>
      </c>
      <c r="Q1392" s="73">
        <f t="shared" si="817"/>
        <v>0</v>
      </c>
      <c r="R1392" s="73">
        <f t="shared" si="818"/>
        <v>0</v>
      </c>
      <c r="S1392" s="73">
        <f t="shared" si="819"/>
        <v>0</v>
      </c>
      <c r="T1392" s="73">
        <f t="shared" si="820"/>
        <v>0</v>
      </c>
      <c r="U1392" s="73">
        <f t="shared" si="821"/>
        <v>0</v>
      </c>
      <c r="V1392" s="73">
        <f t="shared" si="822"/>
        <v>0</v>
      </c>
      <c r="W1392" s="73">
        <f t="shared" si="831"/>
        <v>0</v>
      </c>
      <c r="Y1392" s="72">
        <f t="shared" si="823"/>
        <v>0</v>
      </c>
      <c r="Z1392" s="73">
        <f t="shared" si="824"/>
        <v>0</v>
      </c>
      <c r="AA1392" s="58">
        <f t="shared" si="825"/>
        <v>0</v>
      </c>
      <c r="AB1392" s="72">
        <f t="shared" si="826"/>
        <v>0</v>
      </c>
      <c r="AC1392" s="72">
        <f t="shared" si="827"/>
        <v>0</v>
      </c>
      <c r="AD1392" s="73">
        <f t="shared" si="828"/>
        <v>0</v>
      </c>
      <c r="AE1392" s="73">
        <f t="shared" si="829"/>
        <v>0</v>
      </c>
      <c r="AF1392" s="1">
        <f t="shared" si="795"/>
        <v>0</v>
      </c>
      <c r="AH1392" s="1" t="str">
        <f t="shared" si="810"/>
        <v>No</v>
      </c>
    </row>
    <row r="1393" spans="1:34" hidden="1" x14ac:dyDescent="0.2">
      <c r="A1393" s="88">
        <v>1.5739999999999999E-3</v>
      </c>
      <c r="B1393" s="4">
        <f t="shared" si="832"/>
        <v>1.5739999999999999E-3</v>
      </c>
      <c r="C1393" s="51"/>
      <c r="D1393" s="213"/>
      <c r="E1393" s="44" t="s">
        <v>21</v>
      </c>
      <c r="F1393" s="14">
        <f t="shared" si="833"/>
        <v>0</v>
      </c>
      <c r="G1393" s="14">
        <f t="shared" si="834"/>
        <v>0</v>
      </c>
      <c r="H1393" s="101" t="str">
        <f>IF(ISNA(VLOOKUP(C1393,[1]Sheet1!$J$2:$J$2999,1,FALSE)),"No","Yes")</f>
        <v>No</v>
      </c>
      <c r="I1393" s="72">
        <f t="shared" si="811"/>
        <v>0</v>
      </c>
      <c r="J1393" s="72">
        <f t="shared" si="812"/>
        <v>0</v>
      </c>
      <c r="K1393" s="72">
        <f t="shared" si="813"/>
        <v>0</v>
      </c>
      <c r="L1393" s="72">
        <f t="shared" si="814"/>
        <v>0</v>
      </c>
      <c r="M1393" s="72">
        <f t="shared" si="815"/>
        <v>0</v>
      </c>
      <c r="N1393" s="72">
        <f t="shared" si="816"/>
        <v>0</v>
      </c>
      <c r="O1393" s="72">
        <f t="shared" si="830"/>
        <v>0</v>
      </c>
      <c r="Q1393" s="73">
        <f t="shared" si="817"/>
        <v>0</v>
      </c>
      <c r="R1393" s="73">
        <f t="shared" si="818"/>
        <v>0</v>
      </c>
      <c r="S1393" s="73">
        <f t="shared" si="819"/>
        <v>0</v>
      </c>
      <c r="T1393" s="73">
        <f t="shared" si="820"/>
        <v>0</v>
      </c>
      <c r="U1393" s="73">
        <f t="shared" si="821"/>
        <v>0</v>
      </c>
      <c r="V1393" s="73">
        <f t="shared" si="822"/>
        <v>0</v>
      </c>
      <c r="W1393" s="73">
        <f t="shared" si="831"/>
        <v>0</v>
      </c>
      <c r="Y1393" s="72">
        <f t="shared" si="823"/>
        <v>0</v>
      </c>
      <c r="Z1393" s="73">
        <f t="shared" si="824"/>
        <v>0</v>
      </c>
      <c r="AA1393" s="58">
        <f t="shared" si="825"/>
        <v>0</v>
      </c>
      <c r="AB1393" s="72">
        <f t="shared" si="826"/>
        <v>0</v>
      </c>
      <c r="AC1393" s="72">
        <f t="shared" si="827"/>
        <v>0</v>
      </c>
      <c r="AD1393" s="73">
        <f t="shared" si="828"/>
        <v>0</v>
      </c>
      <c r="AE1393" s="73">
        <f t="shared" si="829"/>
        <v>0</v>
      </c>
      <c r="AF1393" s="1">
        <f t="shared" si="795"/>
        <v>0</v>
      </c>
      <c r="AH1393" s="1" t="str">
        <f t="shared" si="810"/>
        <v>No</v>
      </c>
    </row>
    <row r="1394" spans="1:34" hidden="1" x14ac:dyDescent="0.2">
      <c r="A1394" s="88">
        <v>1.575E-3</v>
      </c>
      <c r="B1394" s="4">
        <f t="shared" si="832"/>
        <v>1.575E-3</v>
      </c>
      <c r="C1394" s="51"/>
      <c r="D1394" s="213"/>
      <c r="E1394" s="44" t="s">
        <v>21</v>
      </c>
      <c r="F1394" s="14">
        <f t="shared" si="833"/>
        <v>0</v>
      </c>
      <c r="G1394" s="14">
        <f t="shared" si="834"/>
        <v>0</v>
      </c>
      <c r="H1394" s="101" t="str">
        <f>IF(ISNA(VLOOKUP(C1394,[1]Sheet1!$J$2:$J$2999,1,FALSE)),"No","Yes")</f>
        <v>No</v>
      </c>
      <c r="I1394" s="72">
        <f t="shared" si="811"/>
        <v>0</v>
      </c>
      <c r="J1394" s="72">
        <f t="shared" si="812"/>
        <v>0</v>
      </c>
      <c r="K1394" s="72">
        <f t="shared" si="813"/>
        <v>0</v>
      </c>
      <c r="L1394" s="72">
        <f t="shared" si="814"/>
        <v>0</v>
      </c>
      <c r="M1394" s="72">
        <f t="shared" si="815"/>
        <v>0</v>
      </c>
      <c r="N1394" s="72">
        <f t="shared" si="816"/>
        <v>0</v>
      </c>
      <c r="O1394" s="72">
        <f t="shared" si="830"/>
        <v>0</v>
      </c>
      <c r="Q1394" s="73">
        <f t="shared" si="817"/>
        <v>0</v>
      </c>
      <c r="R1394" s="73">
        <f t="shared" si="818"/>
        <v>0</v>
      </c>
      <c r="S1394" s="73">
        <f t="shared" si="819"/>
        <v>0</v>
      </c>
      <c r="T1394" s="73">
        <f t="shared" si="820"/>
        <v>0</v>
      </c>
      <c r="U1394" s="73">
        <f t="shared" si="821"/>
        <v>0</v>
      </c>
      <c r="V1394" s="73">
        <f t="shared" si="822"/>
        <v>0</v>
      </c>
      <c r="W1394" s="73">
        <f t="shared" si="831"/>
        <v>0</v>
      </c>
      <c r="Y1394" s="72">
        <f t="shared" si="823"/>
        <v>0</v>
      </c>
      <c r="Z1394" s="73">
        <f t="shared" si="824"/>
        <v>0</v>
      </c>
      <c r="AA1394" s="58">
        <f t="shared" si="825"/>
        <v>0</v>
      </c>
      <c r="AB1394" s="72">
        <f t="shared" si="826"/>
        <v>0</v>
      </c>
      <c r="AC1394" s="72">
        <f t="shared" si="827"/>
        <v>0</v>
      </c>
      <c r="AD1394" s="73">
        <f t="shared" si="828"/>
        <v>0</v>
      </c>
      <c r="AE1394" s="73">
        <f t="shared" si="829"/>
        <v>0</v>
      </c>
      <c r="AF1394" s="1">
        <f t="shared" si="795"/>
        <v>0</v>
      </c>
      <c r="AH1394" s="1" t="str">
        <f t="shared" si="810"/>
        <v>No</v>
      </c>
    </row>
    <row r="1395" spans="1:34" hidden="1" x14ac:dyDescent="0.2">
      <c r="A1395" s="88">
        <v>1.5760000000000001E-3</v>
      </c>
      <c r="B1395" s="4">
        <f t="shared" si="832"/>
        <v>1.5760000000000001E-3</v>
      </c>
      <c r="C1395" s="51"/>
      <c r="D1395" s="213"/>
      <c r="E1395" s="44" t="s">
        <v>21</v>
      </c>
      <c r="F1395" s="14">
        <f t="shared" si="833"/>
        <v>0</v>
      </c>
      <c r="G1395" s="14">
        <f t="shared" si="834"/>
        <v>0</v>
      </c>
      <c r="H1395" s="101" t="str">
        <f>IF(ISNA(VLOOKUP(C1395,[1]Sheet1!$J$2:$J$2999,1,FALSE)),"No","Yes")</f>
        <v>No</v>
      </c>
      <c r="I1395" s="72">
        <f t="shared" si="811"/>
        <v>0</v>
      </c>
      <c r="J1395" s="72">
        <f t="shared" si="812"/>
        <v>0</v>
      </c>
      <c r="K1395" s="72">
        <f t="shared" si="813"/>
        <v>0</v>
      </c>
      <c r="L1395" s="72">
        <f t="shared" si="814"/>
        <v>0</v>
      </c>
      <c r="M1395" s="72">
        <f t="shared" si="815"/>
        <v>0</v>
      </c>
      <c r="N1395" s="72">
        <f t="shared" si="816"/>
        <v>0</v>
      </c>
      <c r="O1395" s="72">
        <f t="shared" si="830"/>
        <v>0</v>
      </c>
      <c r="Q1395" s="73">
        <f t="shared" si="817"/>
        <v>0</v>
      </c>
      <c r="R1395" s="73">
        <f t="shared" si="818"/>
        <v>0</v>
      </c>
      <c r="S1395" s="73">
        <f t="shared" si="819"/>
        <v>0</v>
      </c>
      <c r="T1395" s="73">
        <f t="shared" si="820"/>
        <v>0</v>
      </c>
      <c r="U1395" s="73">
        <f t="shared" si="821"/>
        <v>0</v>
      </c>
      <c r="V1395" s="73">
        <f t="shared" si="822"/>
        <v>0</v>
      </c>
      <c r="W1395" s="73">
        <f t="shared" si="831"/>
        <v>0</v>
      </c>
      <c r="Y1395" s="72">
        <f t="shared" si="823"/>
        <v>0</v>
      </c>
      <c r="Z1395" s="73">
        <f t="shared" si="824"/>
        <v>0</v>
      </c>
      <c r="AA1395" s="58">
        <f t="shared" si="825"/>
        <v>0</v>
      </c>
      <c r="AB1395" s="72">
        <f t="shared" si="826"/>
        <v>0</v>
      </c>
      <c r="AC1395" s="72">
        <f t="shared" si="827"/>
        <v>0</v>
      </c>
      <c r="AD1395" s="73">
        <f t="shared" si="828"/>
        <v>0</v>
      </c>
      <c r="AE1395" s="73">
        <f t="shared" si="829"/>
        <v>0</v>
      </c>
      <c r="AF1395" s="1">
        <f t="shared" si="795"/>
        <v>0</v>
      </c>
      <c r="AH1395" s="1" t="str">
        <f t="shared" si="810"/>
        <v>No</v>
      </c>
    </row>
    <row r="1396" spans="1:34" hidden="1" x14ac:dyDescent="0.2">
      <c r="A1396" s="88">
        <v>1.5769999999999998E-3</v>
      </c>
      <c r="B1396" s="4">
        <f t="shared" si="832"/>
        <v>1.5769999999999998E-3</v>
      </c>
      <c r="C1396" s="51"/>
      <c r="D1396" s="213"/>
      <c r="E1396" s="44" t="s">
        <v>21</v>
      </c>
      <c r="F1396" s="14">
        <f t="shared" si="833"/>
        <v>0</v>
      </c>
      <c r="G1396" s="14">
        <f t="shared" si="834"/>
        <v>0</v>
      </c>
      <c r="H1396" s="101" t="str">
        <f>IF(ISNA(VLOOKUP(C1396,[1]Sheet1!$J$2:$J$2999,1,FALSE)),"No","Yes")</f>
        <v>No</v>
      </c>
      <c r="I1396" s="72">
        <f t="shared" si="811"/>
        <v>0</v>
      </c>
      <c r="J1396" s="72">
        <f t="shared" si="812"/>
        <v>0</v>
      </c>
      <c r="K1396" s="72">
        <f t="shared" si="813"/>
        <v>0</v>
      </c>
      <c r="L1396" s="72">
        <f t="shared" si="814"/>
        <v>0</v>
      </c>
      <c r="M1396" s="72">
        <f t="shared" si="815"/>
        <v>0</v>
      </c>
      <c r="N1396" s="72">
        <f t="shared" si="816"/>
        <v>0</v>
      </c>
      <c r="O1396" s="72">
        <f t="shared" si="830"/>
        <v>0</v>
      </c>
      <c r="Q1396" s="73">
        <f t="shared" si="817"/>
        <v>0</v>
      </c>
      <c r="R1396" s="73">
        <f t="shared" si="818"/>
        <v>0</v>
      </c>
      <c r="S1396" s="73">
        <f t="shared" si="819"/>
        <v>0</v>
      </c>
      <c r="T1396" s="73">
        <f t="shared" si="820"/>
        <v>0</v>
      </c>
      <c r="U1396" s="73">
        <f t="shared" si="821"/>
        <v>0</v>
      </c>
      <c r="V1396" s="73">
        <f t="shared" si="822"/>
        <v>0</v>
      </c>
      <c r="W1396" s="73">
        <f t="shared" si="831"/>
        <v>0</v>
      </c>
      <c r="Y1396" s="72">
        <f t="shared" si="823"/>
        <v>0</v>
      </c>
      <c r="Z1396" s="73">
        <f t="shared" si="824"/>
        <v>0</v>
      </c>
      <c r="AA1396" s="58">
        <f t="shared" si="825"/>
        <v>0</v>
      </c>
      <c r="AB1396" s="72">
        <f t="shared" si="826"/>
        <v>0</v>
      </c>
      <c r="AC1396" s="72">
        <f t="shared" si="827"/>
        <v>0</v>
      </c>
      <c r="AD1396" s="73">
        <f t="shared" si="828"/>
        <v>0</v>
      </c>
      <c r="AE1396" s="73">
        <f t="shared" si="829"/>
        <v>0</v>
      </c>
      <c r="AF1396" s="1">
        <f t="shared" si="795"/>
        <v>0</v>
      </c>
      <c r="AH1396" s="1" t="str">
        <f t="shared" si="810"/>
        <v>No</v>
      </c>
    </row>
    <row r="1397" spans="1:34" hidden="1" x14ac:dyDescent="0.2">
      <c r="A1397" s="88">
        <v>1.578E-3</v>
      </c>
      <c r="B1397" s="4">
        <f t="shared" si="832"/>
        <v>1.578E-3</v>
      </c>
      <c r="C1397" s="51"/>
      <c r="D1397" s="213"/>
      <c r="E1397" s="44" t="s">
        <v>21</v>
      </c>
      <c r="F1397" s="14">
        <f t="shared" si="833"/>
        <v>0</v>
      </c>
      <c r="G1397" s="14">
        <f t="shared" si="834"/>
        <v>0</v>
      </c>
      <c r="H1397" s="101" t="str">
        <f>IF(ISNA(VLOOKUP(C1397,[1]Sheet1!$J$2:$J$2999,1,FALSE)),"No","Yes")</f>
        <v>No</v>
      </c>
      <c r="I1397" s="72">
        <f t="shared" si="811"/>
        <v>0</v>
      </c>
      <c r="J1397" s="72">
        <f t="shared" si="812"/>
        <v>0</v>
      </c>
      <c r="K1397" s="72">
        <f t="shared" si="813"/>
        <v>0</v>
      </c>
      <c r="L1397" s="72">
        <f t="shared" si="814"/>
        <v>0</v>
      </c>
      <c r="M1397" s="72">
        <f t="shared" si="815"/>
        <v>0</v>
      </c>
      <c r="N1397" s="72">
        <f t="shared" si="816"/>
        <v>0</v>
      </c>
      <c r="O1397" s="72">
        <f t="shared" si="830"/>
        <v>0</v>
      </c>
      <c r="Q1397" s="73">
        <f t="shared" si="817"/>
        <v>0</v>
      </c>
      <c r="R1397" s="73">
        <f t="shared" si="818"/>
        <v>0</v>
      </c>
      <c r="S1397" s="73">
        <f t="shared" si="819"/>
        <v>0</v>
      </c>
      <c r="T1397" s="73">
        <f t="shared" si="820"/>
        <v>0</v>
      </c>
      <c r="U1397" s="73">
        <f t="shared" si="821"/>
        <v>0</v>
      </c>
      <c r="V1397" s="73">
        <f t="shared" si="822"/>
        <v>0</v>
      </c>
      <c r="W1397" s="73">
        <f t="shared" si="831"/>
        <v>0</v>
      </c>
      <c r="Y1397" s="72">
        <f t="shared" si="823"/>
        <v>0</v>
      </c>
      <c r="Z1397" s="73">
        <f t="shared" si="824"/>
        <v>0</v>
      </c>
      <c r="AA1397" s="58">
        <f t="shared" si="825"/>
        <v>0</v>
      </c>
      <c r="AB1397" s="72">
        <f t="shared" si="826"/>
        <v>0</v>
      </c>
      <c r="AC1397" s="72">
        <f t="shared" si="827"/>
        <v>0</v>
      </c>
      <c r="AD1397" s="73">
        <f t="shared" si="828"/>
        <v>0</v>
      </c>
      <c r="AE1397" s="73">
        <f t="shared" si="829"/>
        <v>0</v>
      </c>
      <c r="AF1397" s="1">
        <f t="shared" si="795"/>
        <v>0</v>
      </c>
      <c r="AH1397" s="1" t="str">
        <f t="shared" si="810"/>
        <v>No</v>
      </c>
    </row>
    <row r="1398" spans="1:34" hidden="1" x14ac:dyDescent="0.2">
      <c r="A1398" s="88">
        <v>1.5790000000000001E-3</v>
      </c>
      <c r="B1398" s="4">
        <f t="shared" si="832"/>
        <v>1.5790000000000001E-3</v>
      </c>
      <c r="C1398" s="51"/>
      <c r="D1398" s="213"/>
      <c r="E1398" s="44" t="s">
        <v>21</v>
      </c>
      <c r="F1398" s="14">
        <f t="shared" si="833"/>
        <v>0</v>
      </c>
      <c r="G1398" s="14">
        <f t="shared" si="834"/>
        <v>0</v>
      </c>
      <c r="H1398" s="101" t="str">
        <f>IF(ISNA(VLOOKUP(C1398,[1]Sheet1!$J$2:$J$2999,1,FALSE)),"No","Yes")</f>
        <v>No</v>
      </c>
      <c r="I1398" s="72">
        <f t="shared" ref="I1398:I1432" si="835">IF(ISERROR(VLOOKUP($C1398,Sprint1,5,FALSE)),0,(VLOOKUP($C1398,Sprint1,5,FALSE)))</f>
        <v>0</v>
      </c>
      <c r="J1398" s="72">
        <f t="shared" ref="J1398:J1432" si="836">IF(ISERROR(VLOOKUP($C1398,Sprint2,5,FALSE)),0,(VLOOKUP($C1398,Sprint2,5,FALSE)))</f>
        <v>0</v>
      </c>
      <c r="K1398" s="72">
        <f t="shared" ref="K1398:K1432" si="837">IF(ISERROR(VLOOKUP($C1398,Sprint3,5,FALSE)),0,(VLOOKUP($C1398,Sprint3,5,FALSE)))</f>
        <v>0</v>
      </c>
      <c r="L1398" s="72">
        <f t="shared" ref="L1398:L1432" si="838">IF(ISERROR(VLOOKUP($C1398,Sprint4,5,FALSE)),0,(VLOOKUP($C1398,Sprint4,5,FALSE)))</f>
        <v>0</v>
      </c>
      <c r="M1398" s="72">
        <f t="shared" ref="M1398:M1432" si="839">IF(ISERROR(VLOOKUP($C1398,Sprint5,5,FALSE)),0,(VLOOKUP($C1398,Sprint5,5,FALSE)))</f>
        <v>0</v>
      </c>
      <c r="N1398" s="72">
        <f t="shared" ref="N1398:N1432" si="840">IF(ISERROR(VLOOKUP($C1398,Sprint6,5,FALSE)),0,(VLOOKUP($C1398,Sprint6,5,FALSE)))</f>
        <v>0</v>
      </c>
      <c r="O1398" s="72">
        <f t="shared" si="830"/>
        <v>0</v>
      </c>
      <c r="Q1398" s="73">
        <f t="shared" ref="Q1398:Q1432" si="841">IF(ISERROR(VLOOKUP($C1398,_End1,5,FALSE)),0,(VLOOKUP($C1398,_End1,5,FALSE)))</f>
        <v>0</v>
      </c>
      <c r="R1398" s="73">
        <f t="shared" ref="R1398:R1432" si="842">IF(ISERROR(VLOOKUP($C1398,_End2,5,FALSE)),0,(VLOOKUP($C1398,_End2,5,FALSE)))</f>
        <v>0</v>
      </c>
      <c r="S1398" s="73">
        <f t="shared" ref="S1398:S1432" si="843">IF(ISERROR(VLOOKUP($C1398,_End3,5,FALSE)),0,(VLOOKUP($C1398,_End3,5,FALSE)))</f>
        <v>0</v>
      </c>
      <c r="T1398" s="73">
        <f t="shared" ref="T1398:T1432" si="844">IF(ISERROR(VLOOKUP($C1398,_End4,5,FALSE)),0,(VLOOKUP($C1398,_End4,5,FALSE)))</f>
        <v>0</v>
      </c>
      <c r="U1398" s="73">
        <f t="shared" ref="U1398:U1432" si="845">IF(ISERROR(VLOOKUP($C1398,_End5,5,FALSE)),0,(VLOOKUP($C1398,_End5,5,FALSE)))</f>
        <v>0</v>
      </c>
      <c r="V1398" s="73">
        <f t="shared" ref="V1398:V1432" si="846">IF(ISERROR(VLOOKUP($C1398,_End6,5,FALSE)),0,(VLOOKUP($C1398,_End6,5,FALSE)))</f>
        <v>0</v>
      </c>
      <c r="W1398" s="73">
        <f t="shared" si="831"/>
        <v>0</v>
      </c>
      <c r="Y1398" s="72">
        <f t="shared" ref="Y1398:Y1432" si="847">LARGE(I1398:O1398,3)</f>
        <v>0</v>
      </c>
      <c r="Z1398" s="73">
        <f t="shared" ref="Z1398:Z1432" si="848">LARGE(Q1398:W1398,3)</f>
        <v>0</v>
      </c>
      <c r="AA1398" s="58">
        <f t="shared" ref="AA1398:AA1432" si="849">LARGE(Y1398:Z1398,1)</f>
        <v>0</v>
      </c>
      <c r="AB1398" s="72">
        <f t="shared" ref="AB1398:AB1432" si="850">LARGE(I1398:O1398,1)</f>
        <v>0</v>
      </c>
      <c r="AC1398" s="72">
        <f t="shared" ref="AC1398:AC1432" si="851">LARGE(I1398:O1398,2)</f>
        <v>0</v>
      </c>
      <c r="AD1398" s="73">
        <f t="shared" ref="AD1398:AD1432" si="852">LARGE(Q1398:W1398,1)</f>
        <v>0</v>
      </c>
      <c r="AE1398" s="73">
        <f t="shared" ref="AE1398:AE1432" si="853">LARGE(Q1398:W1398,2)</f>
        <v>0</v>
      </c>
      <c r="AF1398" s="1">
        <f t="shared" si="795"/>
        <v>0</v>
      </c>
      <c r="AH1398" s="1" t="str">
        <f t="shared" si="810"/>
        <v>No</v>
      </c>
    </row>
    <row r="1399" spans="1:34" hidden="1" x14ac:dyDescent="0.2">
      <c r="A1399" s="88">
        <v>1.58E-3</v>
      </c>
      <c r="B1399" s="4">
        <f t="shared" si="832"/>
        <v>1.58E-3</v>
      </c>
      <c r="C1399" s="51"/>
      <c r="D1399" s="213"/>
      <c r="E1399" s="44" t="s">
        <v>21</v>
      </c>
      <c r="F1399" s="14">
        <f t="shared" si="833"/>
        <v>0</v>
      </c>
      <c r="G1399" s="14">
        <f t="shared" si="834"/>
        <v>0</v>
      </c>
      <c r="H1399" s="101" t="str">
        <f>IF(ISNA(VLOOKUP(C1399,[1]Sheet1!$J$2:$J$2999,1,FALSE)),"No","Yes")</f>
        <v>No</v>
      </c>
      <c r="I1399" s="72">
        <f t="shared" si="835"/>
        <v>0</v>
      </c>
      <c r="J1399" s="72">
        <f t="shared" si="836"/>
        <v>0</v>
      </c>
      <c r="K1399" s="72">
        <f t="shared" si="837"/>
        <v>0</v>
      </c>
      <c r="L1399" s="72">
        <f t="shared" si="838"/>
        <v>0</v>
      </c>
      <c r="M1399" s="72">
        <f t="shared" si="839"/>
        <v>0</v>
      </c>
      <c r="N1399" s="72">
        <f t="shared" si="840"/>
        <v>0</v>
      </c>
      <c r="O1399" s="72">
        <f t="shared" si="830"/>
        <v>0</v>
      </c>
      <c r="Q1399" s="73">
        <f t="shared" si="841"/>
        <v>0</v>
      </c>
      <c r="R1399" s="73">
        <f t="shared" si="842"/>
        <v>0</v>
      </c>
      <c r="S1399" s="73">
        <f t="shared" si="843"/>
        <v>0</v>
      </c>
      <c r="T1399" s="73">
        <f t="shared" si="844"/>
        <v>0</v>
      </c>
      <c r="U1399" s="73">
        <f t="shared" si="845"/>
        <v>0</v>
      </c>
      <c r="V1399" s="73">
        <f t="shared" si="846"/>
        <v>0</v>
      </c>
      <c r="W1399" s="73">
        <f t="shared" si="831"/>
        <v>0</v>
      </c>
      <c r="Y1399" s="72">
        <f t="shared" si="847"/>
        <v>0</v>
      </c>
      <c r="Z1399" s="73">
        <f t="shared" si="848"/>
        <v>0</v>
      </c>
      <c r="AA1399" s="58">
        <f t="shared" si="849"/>
        <v>0</v>
      </c>
      <c r="AB1399" s="72">
        <f t="shared" si="850"/>
        <v>0</v>
      </c>
      <c r="AC1399" s="72">
        <f t="shared" si="851"/>
        <v>0</v>
      </c>
      <c r="AD1399" s="73">
        <f t="shared" si="852"/>
        <v>0</v>
      </c>
      <c r="AE1399" s="73">
        <f t="shared" si="853"/>
        <v>0</v>
      </c>
      <c r="AF1399" s="1">
        <f t="shared" si="795"/>
        <v>0</v>
      </c>
      <c r="AH1399" s="1" t="str">
        <f t="shared" si="810"/>
        <v>No</v>
      </c>
    </row>
    <row r="1400" spans="1:34" hidden="1" x14ac:dyDescent="0.2">
      <c r="A1400" s="88">
        <v>1.5809999999999999E-3</v>
      </c>
      <c r="B1400" s="4">
        <f t="shared" si="832"/>
        <v>1.5809999999999999E-3</v>
      </c>
      <c r="C1400" s="51"/>
      <c r="D1400" s="213"/>
      <c r="E1400" s="44" t="s">
        <v>21</v>
      </c>
      <c r="F1400" s="14">
        <f t="shared" si="833"/>
        <v>0</v>
      </c>
      <c r="G1400" s="14">
        <f t="shared" si="834"/>
        <v>0</v>
      </c>
      <c r="H1400" s="101" t="str">
        <f>IF(ISNA(VLOOKUP(C1400,[1]Sheet1!$J$2:$J$2999,1,FALSE)),"No","Yes")</f>
        <v>No</v>
      </c>
      <c r="I1400" s="72">
        <f t="shared" si="835"/>
        <v>0</v>
      </c>
      <c r="J1400" s="72">
        <f t="shared" si="836"/>
        <v>0</v>
      </c>
      <c r="K1400" s="72">
        <f t="shared" si="837"/>
        <v>0</v>
      </c>
      <c r="L1400" s="72">
        <f t="shared" si="838"/>
        <v>0</v>
      </c>
      <c r="M1400" s="72">
        <f t="shared" si="839"/>
        <v>0</v>
      </c>
      <c r="N1400" s="72">
        <f t="shared" si="840"/>
        <v>0</v>
      </c>
      <c r="O1400" s="72">
        <f t="shared" si="830"/>
        <v>0</v>
      </c>
      <c r="Q1400" s="73">
        <f t="shared" si="841"/>
        <v>0</v>
      </c>
      <c r="R1400" s="73">
        <f t="shared" si="842"/>
        <v>0</v>
      </c>
      <c r="S1400" s="73">
        <f t="shared" si="843"/>
        <v>0</v>
      </c>
      <c r="T1400" s="73">
        <f t="shared" si="844"/>
        <v>0</v>
      </c>
      <c r="U1400" s="73">
        <f t="shared" si="845"/>
        <v>0</v>
      </c>
      <c r="V1400" s="73">
        <f t="shared" si="846"/>
        <v>0</v>
      </c>
      <c r="W1400" s="73">
        <f t="shared" si="831"/>
        <v>0</v>
      </c>
      <c r="Y1400" s="72">
        <f t="shared" si="847"/>
        <v>0</v>
      </c>
      <c r="Z1400" s="73">
        <f t="shared" si="848"/>
        <v>0</v>
      </c>
      <c r="AA1400" s="58">
        <f t="shared" si="849"/>
        <v>0</v>
      </c>
      <c r="AB1400" s="72">
        <f t="shared" si="850"/>
        <v>0</v>
      </c>
      <c r="AC1400" s="72">
        <f t="shared" si="851"/>
        <v>0</v>
      </c>
      <c r="AD1400" s="73">
        <f t="shared" si="852"/>
        <v>0</v>
      </c>
      <c r="AE1400" s="73">
        <f t="shared" si="853"/>
        <v>0</v>
      </c>
      <c r="AF1400" s="1">
        <f t="shared" si="795"/>
        <v>0</v>
      </c>
      <c r="AH1400" s="1" t="str">
        <f t="shared" si="810"/>
        <v>No</v>
      </c>
    </row>
    <row r="1401" spans="1:34" hidden="1" x14ac:dyDescent="0.2">
      <c r="A1401" s="88">
        <v>1.5820000000000001E-3</v>
      </c>
      <c r="B1401" s="4">
        <f t="shared" si="832"/>
        <v>1.5820000000000001E-3</v>
      </c>
      <c r="C1401" s="51"/>
      <c r="D1401" s="213"/>
      <c r="E1401" s="44" t="s">
        <v>21</v>
      </c>
      <c r="F1401" s="14">
        <f t="shared" si="833"/>
        <v>0</v>
      </c>
      <c r="G1401" s="14">
        <f t="shared" si="834"/>
        <v>0</v>
      </c>
      <c r="H1401" s="101" t="str">
        <f>IF(ISNA(VLOOKUP(C1401,[1]Sheet1!$J$2:$J$2999,1,FALSE)),"No","Yes")</f>
        <v>No</v>
      </c>
      <c r="I1401" s="72">
        <f t="shared" si="835"/>
        <v>0</v>
      </c>
      <c r="J1401" s="72">
        <f t="shared" si="836"/>
        <v>0</v>
      </c>
      <c r="K1401" s="72">
        <f t="shared" si="837"/>
        <v>0</v>
      </c>
      <c r="L1401" s="72">
        <f t="shared" si="838"/>
        <v>0</v>
      </c>
      <c r="M1401" s="72">
        <f t="shared" si="839"/>
        <v>0</v>
      </c>
      <c r="N1401" s="72">
        <f t="shared" si="840"/>
        <v>0</v>
      </c>
      <c r="O1401" s="72">
        <f t="shared" si="830"/>
        <v>0</v>
      </c>
      <c r="Q1401" s="73">
        <f t="shared" si="841"/>
        <v>0</v>
      </c>
      <c r="R1401" s="73">
        <f t="shared" si="842"/>
        <v>0</v>
      </c>
      <c r="S1401" s="73">
        <f t="shared" si="843"/>
        <v>0</v>
      </c>
      <c r="T1401" s="73">
        <f t="shared" si="844"/>
        <v>0</v>
      </c>
      <c r="U1401" s="73">
        <f t="shared" si="845"/>
        <v>0</v>
      </c>
      <c r="V1401" s="73">
        <f t="shared" si="846"/>
        <v>0</v>
      </c>
      <c r="W1401" s="73">
        <f t="shared" si="831"/>
        <v>0</v>
      </c>
      <c r="Y1401" s="72">
        <f t="shared" si="847"/>
        <v>0</v>
      </c>
      <c r="Z1401" s="73">
        <f t="shared" si="848"/>
        <v>0</v>
      </c>
      <c r="AA1401" s="58">
        <f t="shared" si="849"/>
        <v>0</v>
      </c>
      <c r="AB1401" s="72">
        <f t="shared" si="850"/>
        <v>0</v>
      </c>
      <c r="AC1401" s="72">
        <f t="shared" si="851"/>
        <v>0</v>
      </c>
      <c r="AD1401" s="73">
        <f t="shared" si="852"/>
        <v>0</v>
      </c>
      <c r="AE1401" s="73">
        <f t="shared" si="853"/>
        <v>0</v>
      </c>
      <c r="AF1401" s="1">
        <f t="shared" si="795"/>
        <v>0</v>
      </c>
      <c r="AH1401" s="1" t="str">
        <f t="shared" si="810"/>
        <v>No</v>
      </c>
    </row>
    <row r="1402" spans="1:34" hidden="1" x14ac:dyDescent="0.2">
      <c r="A1402" s="88">
        <v>1.583E-3</v>
      </c>
      <c r="B1402" s="4">
        <f t="shared" si="832"/>
        <v>1.583E-3</v>
      </c>
      <c r="C1402"/>
      <c r="D1402" s="213"/>
      <c r="E1402" s="44" t="s">
        <v>21</v>
      </c>
      <c r="F1402" s="14">
        <f t="shared" si="833"/>
        <v>0</v>
      </c>
      <c r="G1402" s="14">
        <f t="shared" si="834"/>
        <v>0</v>
      </c>
      <c r="H1402" s="101" t="str">
        <f>IF(ISNA(VLOOKUP(C1402,[1]Sheet1!$J$2:$J$2999,1,FALSE)),"No","Yes")</f>
        <v>No</v>
      </c>
      <c r="I1402" s="72">
        <f t="shared" si="835"/>
        <v>0</v>
      </c>
      <c r="J1402" s="72">
        <f t="shared" si="836"/>
        <v>0</v>
      </c>
      <c r="K1402" s="72">
        <f t="shared" si="837"/>
        <v>0</v>
      </c>
      <c r="L1402" s="72">
        <f t="shared" si="838"/>
        <v>0</v>
      </c>
      <c r="M1402" s="72">
        <f t="shared" si="839"/>
        <v>0</v>
      </c>
      <c r="N1402" s="72">
        <f t="shared" si="840"/>
        <v>0</v>
      </c>
      <c r="O1402" s="72">
        <f t="shared" si="830"/>
        <v>0</v>
      </c>
      <c r="Q1402" s="73">
        <f t="shared" si="841"/>
        <v>0</v>
      </c>
      <c r="R1402" s="73">
        <f t="shared" si="842"/>
        <v>0</v>
      </c>
      <c r="S1402" s="73">
        <f t="shared" si="843"/>
        <v>0</v>
      </c>
      <c r="T1402" s="73">
        <f t="shared" si="844"/>
        <v>0</v>
      </c>
      <c r="U1402" s="73">
        <f t="shared" si="845"/>
        <v>0</v>
      </c>
      <c r="V1402" s="73">
        <f t="shared" si="846"/>
        <v>0</v>
      </c>
      <c r="W1402" s="73">
        <f t="shared" si="831"/>
        <v>0</v>
      </c>
      <c r="Y1402" s="72">
        <f t="shared" si="847"/>
        <v>0</v>
      </c>
      <c r="Z1402" s="73">
        <f t="shared" si="848"/>
        <v>0</v>
      </c>
      <c r="AA1402" s="58">
        <f t="shared" si="849"/>
        <v>0</v>
      </c>
      <c r="AB1402" s="72">
        <f t="shared" si="850"/>
        <v>0</v>
      </c>
      <c r="AC1402" s="72">
        <f t="shared" si="851"/>
        <v>0</v>
      </c>
      <c r="AD1402" s="73">
        <f t="shared" si="852"/>
        <v>0</v>
      </c>
      <c r="AE1402" s="73">
        <f t="shared" si="853"/>
        <v>0</v>
      </c>
      <c r="AF1402" s="1">
        <f t="shared" si="795"/>
        <v>0</v>
      </c>
      <c r="AH1402" s="1" t="str">
        <f t="shared" si="810"/>
        <v>No</v>
      </c>
    </row>
    <row r="1403" spans="1:34" hidden="1" x14ac:dyDescent="0.2">
      <c r="A1403" s="88">
        <v>1.5839999999999999E-3</v>
      </c>
      <c r="B1403" s="4">
        <f t="shared" si="832"/>
        <v>1.5839999999999999E-3</v>
      </c>
      <c r="C1403"/>
      <c r="D1403" s="213"/>
      <c r="E1403" s="44" t="s">
        <v>21</v>
      </c>
      <c r="F1403" s="14">
        <f t="shared" si="833"/>
        <v>0</v>
      </c>
      <c r="G1403" s="14">
        <f t="shared" si="834"/>
        <v>0</v>
      </c>
      <c r="H1403" s="101" t="str">
        <f>IF(ISNA(VLOOKUP(C1403,[1]Sheet1!$J$2:$J$2999,1,FALSE)),"No","Yes")</f>
        <v>No</v>
      </c>
      <c r="I1403" s="72">
        <f t="shared" si="835"/>
        <v>0</v>
      </c>
      <c r="J1403" s="72">
        <f t="shared" si="836"/>
        <v>0</v>
      </c>
      <c r="K1403" s="72">
        <f t="shared" si="837"/>
        <v>0</v>
      </c>
      <c r="L1403" s="72">
        <f t="shared" si="838"/>
        <v>0</v>
      </c>
      <c r="M1403" s="72">
        <f t="shared" si="839"/>
        <v>0</v>
      </c>
      <c r="N1403" s="72">
        <f t="shared" si="840"/>
        <v>0</v>
      </c>
      <c r="O1403" s="72">
        <f t="shared" si="830"/>
        <v>0</v>
      </c>
      <c r="Q1403" s="73">
        <f t="shared" si="841"/>
        <v>0</v>
      </c>
      <c r="R1403" s="73">
        <f t="shared" si="842"/>
        <v>0</v>
      </c>
      <c r="S1403" s="73">
        <f t="shared" si="843"/>
        <v>0</v>
      </c>
      <c r="T1403" s="73">
        <f t="shared" si="844"/>
        <v>0</v>
      </c>
      <c r="U1403" s="73">
        <f t="shared" si="845"/>
        <v>0</v>
      </c>
      <c r="V1403" s="73">
        <f t="shared" si="846"/>
        <v>0</v>
      </c>
      <c r="W1403" s="73">
        <f t="shared" si="831"/>
        <v>0</v>
      </c>
      <c r="Y1403" s="72">
        <f t="shared" si="847"/>
        <v>0</v>
      </c>
      <c r="Z1403" s="73">
        <f t="shared" si="848"/>
        <v>0</v>
      </c>
      <c r="AA1403" s="58">
        <f t="shared" si="849"/>
        <v>0</v>
      </c>
      <c r="AB1403" s="72">
        <f t="shared" si="850"/>
        <v>0</v>
      </c>
      <c r="AC1403" s="72">
        <f t="shared" si="851"/>
        <v>0</v>
      </c>
      <c r="AD1403" s="73">
        <f t="shared" si="852"/>
        <v>0</v>
      </c>
      <c r="AE1403" s="73">
        <f t="shared" si="853"/>
        <v>0</v>
      </c>
      <c r="AF1403" s="1">
        <f t="shared" si="795"/>
        <v>0</v>
      </c>
      <c r="AH1403" s="1" t="str">
        <f t="shared" si="810"/>
        <v>No</v>
      </c>
    </row>
    <row r="1404" spans="1:34" hidden="1" x14ac:dyDescent="0.2">
      <c r="A1404" s="88">
        <v>1.585E-3</v>
      </c>
      <c r="B1404" s="4">
        <f t="shared" si="832"/>
        <v>1.585E-3</v>
      </c>
      <c r="C1404"/>
      <c r="D1404" s="213"/>
      <c r="E1404" s="44" t="s">
        <v>21</v>
      </c>
      <c r="F1404" s="14">
        <f t="shared" si="833"/>
        <v>0</v>
      </c>
      <c r="G1404" s="14">
        <f t="shared" si="834"/>
        <v>0</v>
      </c>
      <c r="H1404" s="101" t="str">
        <f>IF(ISNA(VLOOKUP(C1404,[1]Sheet1!$J$2:$J$2999,1,FALSE)),"No","Yes")</f>
        <v>No</v>
      </c>
      <c r="I1404" s="72">
        <f t="shared" si="835"/>
        <v>0</v>
      </c>
      <c r="J1404" s="72">
        <f t="shared" si="836"/>
        <v>0</v>
      </c>
      <c r="K1404" s="72">
        <f t="shared" si="837"/>
        <v>0</v>
      </c>
      <c r="L1404" s="72">
        <f t="shared" si="838"/>
        <v>0</v>
      </c>
      <c r="M1404" s="72">
        <f t="shared" si="839"/>
        <v>0</v>
      </c>
      <c r="N1404" s="72">
        <f t="shared" si="840"/>
        <v>0</v>
      </c>
      <c r="O1404" s="72">
        <f t="shared" ref="O1404:O1438" si="854">IF(ISERROR(VLOOKUP($C1404,Sprint7,5,FALSE)),0,(VLOOKUP($C1404,Sprint7,5,FALSE)))</f>
        <v>0</v>
      </c>
      <c r="Q1404" s="73">
        <f t="shared" si="841"/>
        <v>0</v>
      </c>
      <c r="R1404" s="73">
        <f t="shared" si="842"/>
        <v>0</v>
      </c>
      <c r="S1404" s="73">
        <f t="shared" si="843"/>
        <v>0</v>
      </c>
      <c r="T1404" s="73">
        <f t="shared" si="844"/>
        <v>0</v>
      </c>
      <c r="U1404" s="73">
        <f t="shared" si="845"/>
        <v>0</v>
      </c>
      <c r="V1404" s="73">
        <f t="shared" si="846"/>
        <v>0</v>
      </c>
      <c r="W1404" s="73">
        <f t="shared" ref="W1404:W1438" si="855">IF(ISERROR(VLOOKUP($C1404,_End7,5,FALSE)),0,(VLOOKUP($C1404,_End7,5,FALSE)))</f>
        <v>0</v>
      </c>
      <c r="Y1404" s="72">
        <f t="shared" si="847"/>
        <v>0</v>
      </c>
      <c r="Z1404" s="73">
        <f t="shared" si="848"/>
        <v>0</v>
      </c>
      <c r="AA1404" s="58">
        <f t="shared" si="849"/>
        <v>0</v>
      </c>
      <c r="AB1404" s="72">
        <f t="shared" si="850"/>
        <v>0</v>
      </c>
      <c r="AC1404" s="72">
        <f t="shared" si="851"/>
        <v>0</v>
      </c>
      <c r="AD1404" s="73">
        <f t="shared" si="852"/>
        <v>0</v>
      </c>
      <c r="AE1404" s="73">
        <f t="shared" si="853"/>
        <v>0</v>
      </c>
      <c r="AF1404" s="1">
        <f t="shared" si="795"/>
        <v>0</v>
      </c>
      <c r="AH1404" s="1" t="str">
        <f t="shared" si="810"/>
        <v>No</v>
      </c>
    </row>
    <row r="1405" spans="1:34" hidden="1" x14ac:dyDescent="0.2">
      <c r="A1405" s="88">
        <v>1.586E-3</v>
      </c>
      <c r="B1405" s="4">
        <f t="shared" si="832"/>
        <v>1.586E-3</v>
      </c>
      <c r="C1405"/>
      <c r="D1405" s="213"/>
      <c r="E1405" s="44" t="s">
        <v>21</v>
      </c>
      <c r="F1405" s="14">
        <f t="shared" si="833"/>
        <v>0</v>
      </c>
      <c r="G1405" s="14">
        <f t="shared" si="834"/>
        <v>0</v>
      </c>
      <c r="H1405" s="101" t="str">
        <f>IF(ISNA(VLOOKUP(C1405,[1]Sheet1!$J$2:$J$2999,1,FALSE)),"No","Yes")</f>
        <v>No</v>
      </c>
      <c r="I1405" s="72">
        <f t="shared" si="835"/>
        <v>0</v>
      </c>
      <c r="J1405" s="72">
        <f t="shared" si="836"/>
        <v>0</v>
      </c>
      <c r="K1405" s="72">
        <f t="shared" si="837"/>
        <v>0</v>
      </c>
      <c r="L1405" s="72">
        <f t="shared" si="838"/>
        <v>0</v>
      </c>
      <c r="M1405" s="72">
        <f t="shared" si="839"/>
        <v>0</v>
      </c>
      <c r="N1405" s="72">
        <f t="shared" si="840"/>
        <v>0</v>
      </c>
      <c r="O1405" s="72">
        <f t="shared" si="854"/>
        <v>0</v>
      </c>
      <c r="Q1405" s="73">
        <f t="shared" si="841"/>
        <v>0</v>
      </c>
      <c r="R1405" s="73">
        <f t="shared" si="842"/>
        <v>0</v>
      </c>
      <c r="S1405" s="73">
        <f t="shared" si="843"/>
        <v>0</v>
      </c>
      <c r="T1405" s="73">
        <f t="shared" si="844"/>
        <v>0</v>
      </c>
      <c r="U1405" s="73">
        <f t="shared" si="845"/>
        <v>0</v>
      </c>
      <c r="V1405" s="73">
        <f t="shared" si="846"/>
        <v>0</v>
      </c>
      <c r="W1405" s="73">
        <f t="shared" si="855"/>
        <v>0</v>
      </c>
      <c r="Y1405" s="72">
        <f t="shared" si="847"/>
        <v>0</v>
      </c>
      <c r="Z1405" s="73">
        <f t="shared" si="848"/>
        <v>0</v>
      </c>
      <c r="AA1405" s="58">
        <f t="shared" si="849"/>
        <v>0</v>
      </c>
      <c r="AB1405" s="72">
        <f t="shared" si="850"/>
        <v>0</v>
      </c>
      <c r="AC1405" s="72">
        <f t="shared" si="851"/>
        <v>0</v>
      </c>
      <c r="AD1405" s="73">
        <f t="shared" si="852"/>
        <v>0</v>
      </c>
      <c r="AE1405" s="73">
        <f t="shared" si="853"/>
        <v>0</v>
      </c>
      <c r="AF1405" s="1">
        <f t="shared" si="795"/>
        <v>0</v>
      </c>
      <c r="AH1405" s="1" t="str">
        <f t="shared" si="810"/>
        <v>No</v>
      </c>
    </row>
    <row r="1406" spans="1:34" hidden="1" x14ac:dyDescent="0.2">
      <c r="A1406" s="88">
        <v>1.5869999999999999E-3</v>
      </c>
      <c r="B1406" s="4">
        <f t="shared" si="832"/>
        <v>1.5869999999999999E-3</v>
      </c>
      <c r="C1406"/>
      <c r="D1406" s="213"/>
      <c r="E1406" s="44" t="s">
        <v>21</v>
      </c>
      <c r="F1406" s="14">
        <f t="shared" si="833"/>
        <v>0</v>
      </c>
      <c r="G1406" s="14">
        <f t="shared" si="834"/>
        <v>0</v>
      </c>
      <c r="H1406" s="101" t="str">
        <f>IF(ISNA(VLOOKUP(C1406,[1]Sheet1!$J$2:$J$2999,1,FALSE)),"No","Yes")</f>
        <v>No</v>
      </c>
      <c r="I1406" s="72">
        <f t="shared" si="835"/>
        <v>0</v>
      </c>
      <c r="J1406" s="72">
        <f t="shared" si="836"/>
        <v>0</v>
      </c>
      <c r="K1406" s="72">
        <f t="shared" si="837"/>
        <v>0</v>
      </c>
      <c r="L1406" s="72">
        <f t="shared" si="838"/>
        <v>0</v>
      </c>
      <c r="M1406" s="72">
        <f t="shared" si="839"/>
        <v>0</v>
      </c>
      <c r="N1406" s="72">
        <f t="shared" si="840"/>
        <v>0</v>
      </c>
      <c r="O1406" s="72">
        <f t="shared" si="854"/>
        <v>0</v>
      </c>
      <c r="Q1406" s="73">
        <f t="shared" si="841"/>
        <v>0</v>
      </c>
      <c r="R1406" s="73">
        <f t="shared" si="842"/>
        <v>0</v>
      </c>
      <c r="S1406" s="73">
        <f t="shared" si="843"/>
        <v>0</v>
      </c>
      <c r="T1406" s="73">
        <f t="shared" si="844"/>
        <v>0</v>
      </c>
      <c r="U1406" s="73">
        <f t="shared" si="845"/>
        <v>0</v>
      </c>
      <c r="V1406" s="73">
        <f t="shared" si="846"/>
        <v>0</v>
      </c>
      <c r="W1406" s="73">
        <f t="shared" si="855"/>
        <v>0</v>
      </c>
      <c r="Y1406" s="72">
        <f t="shared" si="847"/>
        <v>0</v>
      </c>
      <c r="Z1406" s="73">
        <f t="shared" si="848"/>
        <v>0</v>
      </c>
      <c r="AA1406" s="58">
        <f t="shared" si="849"/>
        <v>0</v>
      </c>
      <c r="AB1406" s="72">
        <f t="shared" si="850"/>
        <v>0</v>
      </c>
      <c r="AC1406" s="72">
        <f t="shared" si="851"/>
        <v>0</v>
      </c>
      <c r="AD1406" s="73">
        <f t="shared" si="852"/>
        <v>0</v>
      </c>
      <c r="AE1406" s="73">
        <f t="shared" si="853"/>
        <v>0</v>
      </c>
      <c r="AF1406" s="1">
        <f t="shared" si="795"/>
        <v>0</v>
      </c>
      <c r="AH1406" s="1" t="str">
        <f t="shared" si="810"/>
        <v>No</v>
      </c>
    </row>
    <row r="1407" spans="1:34" hidden="1" x14ac:dyDescent="0.2">
      <c r="A1407" s="88">
        <v>1.588E-3</v>
      </c>
      <c r="B1407" s="4">
        <f t="shared" si="832"/>
        <v>1.588E-3</v>
      </c>
      <c r="C1407"/>
      <c r="D1407" s="213"/>
      <c r="E1407" s="44" t="s">
        <v>21</v>
      </c>
      <c r="F1407" s="14">
        <f t="shared" si="833"/>
        <v>0</v>
      </c>
      <c r="G1407" s="14">
        <f t="shared" si="834"/>
        <v>0</v>
      </c>
      <c r="H1407" s="101" t="str">
        <f>IF(ISNA(VLOOKUP(C1407,[1]Sheet1!$J$2:$J$2999,1,FALSE)),"No","Yes")</f>
        <v>No</v>
      </c>
      <c r="I1407" s="72">
        <f t="shared" si="835"/>
        <v>0</v>
      </c>
      <c r="J1407" s="72">
        <f t="shared" si="836"/>
        <v>0</v>
      </c>
      <c r="K1407" s="72">
        <f t="shared" si="837"/>
        <v>0</v>
      </c>
      <c r="L1407" s="72">
        <f t="shared" si="838"/>
        <v>0</v>
      </c>
      <c r="M1407" s="72">
        <f t="shared" si="839"/>
        <v>0</v>
      </c>
      <c r="N1407" s="72">
        <f t="shared" si="840"/>
        <v>0</v>
      </c>
      <c r="O1407" s="72">
        <f t="shared" si="854"/>
        <v>0</v>
      </c>
      <c r="Q1407" s="73">
        <f t="shared" si="841"/>
        <v>0</v>
      </c>
      <c r="R1407" s="73">
        <f t="shared" si="842"/>
        <v>0</v>
      </c>
      <c r="S1407" s="73">
        <f t="shared" si="843"/>
        <v>0</v>
      </c>
      <c r="T1407" s="73">
        <f t="shared" si="844"/>
        <v>0</v>
      </c>
      <c r="U1407" s="73">
        <f t="shared" si="845"/>
        <v>0</v>
      </c>
      <c r="V1407" s="73">
        <f t="shared" si="846"/>
        <v>0</v>
      </c>
      <c r="W1407" s="73">
        <f t="shared" si="855"/>
        <v>0</v>
      </c>
      <c r="Y1407" s="72">
        <f t="shared" si="847"/>
        <v>0</v>
      </c>
      <c r="Z1407" s="73">
        <f t="shared" si="848"/>
        <v>0</v>
      </c>
      <c r="AA1407" s="58">
        <f t="shared" si="849"/>
        <v>0</v>
      </c>
      <c r="AB1407" s="72">
        <f t="shared" si="850"/>
        <v>0</v>
      </c>
      <c r="AC1407" s="72">
        <f t="shared" si="851"/>
        <v>0</v>
      </c>
      <c r="AD1407" s="73">
        <f t="shared" si="852"/>
        <v>0</v>
      </c>
      <c r="AE1407" s="73">
        <f t="shared" si="853"/>
        <v>0</v>
      </c>
      <c r="AF1407" s="1">
        <f t="shared" si="795"/>
        <v>0</v>
      </c>
      <c r="AH1407" s="1" t="str">
        <f t="shared" si="810"/>
        <v>No</v>
      </c>
    </row>
    <row r="1408" spans="1:34" hidden="1" x14ac:dyDescent="0.2">
      <c r="A1408" s="88">
        <v>1.5890000000000001E-3</v>
      </c>
      <c r="B1408" s="4">
        <f t="shared" si="832"/>
        <v>1.5890000000000001E-3</v>
      </c>
      <c r="C1408"/>
      <c r="D1408" s="213"/>
      <c r="E1408" s="44" t="s">
        <v>21</v>
      </c>
      <c r="F1408" s="14">
        <f t="shared" si="833"/>
        <v>0</v>
      </c>
      <c r="G1408" s="14">
        <f t="shared" si="834"/>
        <v>0</v>
      </c>
      <c r="H1408" s="101" t="str">
        <f>IF(ISNA(VLOOKUP(C1408,[1]Sheet1!$J$2:$J$2999,1,FALSE)),"No","Yes")</f>
        <v>No</v>
      </c>
      <c r="I1408" s="72">
        <f t="shared" si="835"/>
        <v>0</v>
      </c>
      <c r="J1408" s="72">
        <f t="shared" si="836"/>
        <v>0</v>
      </c>
      <c r="K1408" s="72">
        <f t="shared" si="837"/>
        <v>0</v>
      </c>
      <c r="L1408" s="72">
        <f t="shared" si="838"/>
        <v>0</v>
      </c>
      <c r="M1408" s="72">
        <f t="shared" si="839"/>
        <v>0</v>
      </c>
      <c r="N1408" s="72">
        <f t="shared" si="840"/>
        <v>0</v>
      </c>
      <c r="O1408" s="72">
        <f t="shared" si="854"/>
        <v>0</v>
      </c>
      <c r="Q1408" s="73">
        <f t="shared" si="841"/>
        <v>0</v>
      </c>
      <c r="R1408" s="73">
        <f t="shared" si="842"/>
        <v>0</v>
      </c>
      <c r="S1408" s="73">
        <f t="shared" si="843"/>
        <v>0</v>
      </c>
      <c r="T1408" s="73">
        <f t="shared" si="844"/>
        <v>0</v>
      </c>
      <c r="U1408" s="73">
        <f t="shared" si="845"/>
        <v>0</v>
      </c>
      <c r="V1408" s="73">
        <f t="shared" si="846"/>
        <v>0</v>
      </c>
      <c r="W1408" s="73">
        <f t="shared" si="855"/>
        <v>0</v>
      </c>
      <c r="Y1408" s="72">
        <f t="shared" si="847"/>
        <v>0</v>
      </c>
      <c r="Z1408" s="73">
        <f t="shared" si="848"/>
        <v>0</v>
      </c>
      <c r="AA1408" s="58">
        <f t="shared" si="849"/>
        <v>0</v>
      </c>
      <c r="AB1408" s="72">
        <f t="shared" si="850"/>
        <v>0</v>
      </c>
      <c r="AC1408" s="72">
        <f t="shared" si="851"/>
        <v>0</v>
      </c>
      <c r="AD1408" s="73">
        <f t="shared" si="852"/>
        <v>0</v>
      </c>
      <c r="AE1408" s="73">
        <f t="shared" si="853"/>
        <v>0</v>
      </c>
      <c r="AF1408" s="1">
        <f t="shared" si="795"/>
        <v>0</v>
      </c>
      <c r="AH1408" s="1" t="str">
        <f t="shared" si="810"/>
        <v>No</v>
      </c>
    </row>
    <row r="1409" spans="1:34" hidden="1" x14ac:dyDescent="0.2">
      <c r="A1409" s="88">
        <v>1.5899999999999998E-3</v>
      </c>
      <c r="B1409" s="4">
        <f t="shared" si="832"/>
        <v>1.5899999999999998E-3</v>
      </c>
      <c r="C1409"/>
      <c r="D1409" s="213"/>
      <c r="E1409" s="44" t="s">
        <v>21</v>
      </c>
      <c r="F1409" s="14">
        <f t="shared" si="833"/>
        <v>0</v>
      </c>
      <c r="G1409" s="14">
        <f t="shared" si="834"/>
        <v>0</v>
      </c>
      <c r="H1409" s="101" t="str">
        <f>IF(ISNA(VLOOKUP(C1409,[1]Sheet1!$J$2:$J$2999,1,FALSE)),"No","Yes")</f>
        <v>No</v>
      </c>
      <c r="I1409" s="72">
        <f t="shared" si="835"/>
        <v>0</v>
      </c>
      <c r="J1409" s="72">
        <f t="shared" si="836"/>
        <v>0</v>
      </c>
      <c r="K1409" s="72">
        <f t="shared" si="837"/>
        <v>0</v>
      </c>
      <c r="L1409" s="72">
        <f t="shared" si="838"/>
        <v>0</v>
      </c>
      <c r="M1409" s="72">
        <f t="shared" si="839"/>
        <v>0</v>
      </c>
      <c r="N1409" s="72">
        <f t="shared" si="840"/>
        <v>0</v>
      </c>
      <c r="O1409" s="72">
        <f t="shared" si="854"/>
        <v>0</v>
      </c>
      <c r="Q1409" s="73">
        <f t="shared" si="841"/>
        <v>0</v>
      </c>
      <c r="R1409" s="73">
        <f t="shared" si="842"/>
        <v>0</v>
      </c>
      <c r="S1409" s="73">
        <f t="shared" si="843"/>
        <v>0</v>
      </c>
      <c r="T1409" s="73">
        <f t="shared" si="844"/>
        <v>0</v>
      </c>
      <c r="U1409" s="73">
        <f t="shared" si="845"/>
        <v>0</v>
      </c>
      <c r="V1409" s="73">
        <f t="shared" si="846"/>
        <v>0</v>
      </c>
      <c r="W1409" s="73">
        <f t="shared" si="855"/>
        <v>0</v>
      </c>
      <c r="Y1409" s="72">
        <f t="shared" si="847"/>
        <v>0</v>
      </c>
      <c r="Z1409" s="73">
        <f t="shared" si="848"/>
        <v>0</v>
      </c>
      <c r="AA1409" s="58">
        <f t="shared" si="849"/>
        <v>0</v>
      </c>
      <c r="AB1409" s="72">
        <f t="shared" si="850"/>
        <v>0</v>
      </c>
      <c r="AC1409" s="72">
        <f t="shared" si="851"/>
        <v>0</v>
      </c>
      <c r="AD1409" s="73">
        <f t="shared" si="852"/>
        <v>0</v>
      </c>
      <c r="AE1409" s="73">
        <f t="shared" si="853"/>
        <v>0</v>
      </c>
      <c r="AF1409" s="1">
        <f t="shared" ref="AF1409:AF1460" si="856">IF(H1409="NO",SUM(AA1409:AE1409)-E$2,SUM(AA1409:AE1409))</f>
        <v>0</v>
      </c>
      <c r="AH1409" s="1" t="str">
        <f t="shared" si="810"/>
        <v>No</v>
      </c>
    </row>
    <row r="1410" spans="1:34" hidden="1" x14ac:dyDescent="0.2">
      <c r="A1410" s="88">
        <v>1.591E-3</v>
      </c>
      <c r="B1410" s="4">
        <f t="shared" si="832"/>
        <v>1.591E-3</v>
      </c>
      <c r="C1410"/>
      <c r="D1410" s="213"/>
      <c r="E1410" s="44" t="s">
        <v>21</v>
      </c>
      <c r="F1410" s="14">
        <f t="shared" si="833"/>
        <v>0</v>
      </c>
      <c r="G1410" s="14">
        <f t="shared" si="834"/>
        <v>0</v>
      </c>
      <c r="H1410" s="101" t="str">
        <f>IF(ISNA(VLOOKUP(C1410,[1]Sheet1!$J$2:$J$2999,1,FALSE)),"No","Yes")</f>
        <v>No</v>
      </c>
      <c r="I1410" s="72">
        <f t="shared" si="835"/>
        <v>0</v>
      </c>
      <c r="J1410" s="72">
        <f t="shared" si="836"/>
        <v>0</v>
      </c>
      <c r="K1410" s="72">
        <f t="shared" si="837"/>
        <v>0</v>
      </c>
      <c r="L1410" s="72">
        <f t="shared" si="838"/>
        <v>0</v>
      </c>
      <c r="M1410" s="72">
        <f t="shared" si="839"/>
        <v>0</v>
      </c>
      <c r="N1410" s="72">
        <f t="shared" si="840"/>
        <v>0</v>
      </c>
      <c r="O1410" s="72">
        <f t="shared" si="854"/>
        <v>0</v>
      </c>
      <c r="Q1410" s="73">
        <f t="shared" si="841"/>
        <v>0</v>
      </c>
      <c r="R1410" s="73">
        <f t="shared" si="842"/>
        <v>0</v>
      </c>
      <c r="S1410" s="73">
        <f t="shared" si="843"/>
        <v>0</v>
      </c>
      <c r="T1410" s="73">
        <f t="shared" si="844"/>
        <v>0</v>
      </c>
      <c r="U1410" s="73">
        <f t="shared" si="845"/>
        <v>0</v>
      </c>
      <c r="V1410" s="73">
        <f t="shared" si="846"/>
        <v>0</v>
      </c>
      <c r="W1410" s="73">
        <f t="shared" si="855"/>
        <v>0</v>
      </c>
      <c r="Y1410" s="72">
        <f t="shared" si="847"/>
        <v>0</v>
      </c>
      <c r="Z1410" s="73">
        <f t="shared" si="848"/>
        <v>0</v>
      </c>
      <c r="AA1410" s="58">
        <f t="shared" si="849"/>
        <v>0</v>
      </c>
      <c r="AB1410" s="72">
        <f t="shared" si="850"/>
        <v>0</v>
      </c>
      <c r="AC1410" s="72">
        <f t="shared" si="851"/>
        <v>0</v>
      </c>
      <c r="AD1410" s="73">
        <f t="shared" si="852"/>
        <v>0</v>
      </c>
      <c r="AE1410" s="73">
        <f t="shared" si="853"/>
        <v>0</v>
      </c>
      <c r="AF1410" s="1">
        <f t="shared" si="856"/>
        <v>0</v>
      </c>
      <c r="AH1410" s="1" t="str">
        <f t="shared" si="810"/>
        <v>No</v>
      </c>
    </row>
    <row r="1411" spans="1:34" hidden="1" x14ac:dyDescent="0.2">
      <c r="A1411" s="88">
        <v>1.5920000000000001E-3</v>
      </c>
      <c r="B1411" s="4">
        <f t="shared" si="832"/>
        <v>1.5920000000000001E-3</v>
      </c>
      <c r="C1411"/>
      <c r="D1411" s="213"/>
      <c r="E1411" s="44" t="s">
        <v>21</v>
      </c>
      <c r="F1411" s="14">
        <f t="shared" si="833"/>
        <v>0</v>
      </c>
      <c r="G1411" s="14">
        <f t="shared" si="834"/>
        <v>0</v>
      </c>
      <c r="H1411" s="101" t="str">
        <f>IF(ISNA(VLOOKUP(C1411,[1]Sheet1!$J$2:$J$2999,1,FALSE)),"No","Yes")</f>
        <v>No</v>
      </c>
      <c r="I1411" s="72">
        <f t="shared" si="835"/>
        <v>0</v>
      </c>
      <c r="J1411" s="72">
        <f t="shared" si="836"/>
        <v>0</v>
      </c>
      <c r="K1411" s="72">
        <f t="shared" si="837"/>
        <v>0</v>
      </c>
      <c r="L1411" s="72">
        <f t="shared" si="838"/>
        <v>0</v>
      </c>
      <c r="M1411" s="72">
        <f t="shared" si="839"/>
        <v>0</v>
      </c>
      <c r="N1411" s="72">
        <f t="shared" si="840"/>
        <v>0</v>
      </c>
      <c r="O1411" s="72">
        <f t="shared" si="854"/>
        <v>0</v>
      </c>
      <c r="Q1411" s="73">
        <f t="shared" si="841"/>
        <v>0</v>
      </c>
      <c r="R1411" s="73">
        <f t="shared" si="842"/>
        <v>0</v>
      </c>
      <c r="S1411" s="73">
        <f t="shared" si="843"/>
        <v>0</v>
      </c>
      <c r="T1411" s="73">
        <f t="shared" si="844"/>
        <v>0</v>
      </c>
      <c r="U1411" s="73">
        <f t="shared" si="845"/>
        <v>0</v>
      </c>
      <c r="V1411" s="73">
        <f t="shared" si="846"/>
        <v>0</v>
      </c>
      <c r="W1411" s="73">
        <f t="shared" si="855"/>
        <v>0</v>
      </c>
      <c r="Y1411" s="72">
        <f t="shared" si="847"/>
        <v>0</v>
      </c>
      <c r="Z1411" s="73">
        <f t="shared" si="848"/>
        <v>0</v>
      </c>
      <c r="AA1411" s="58">
        <f t="shared" si="849"/>
        <v>0</v>
      </c>
      <c r="AB1411" s="72">
        <f t="shared" si="850"/>
        <v>0</v>
      </c>
      <c r="AC1411" s="72">
        <f t="shared" si="851"/>
        <v>0</v>
      </c>
      <c r="AD1411" s="73">
        <f t="shared" si="852"/>
        <v>0</v>
      </c>
      <c r="AE1411" s="73">
        <f t="shared" si="853"/>
        <v>0</v>
      </c>
      <c r="AF1411" s="1">
        <f t="shared" si="856"/>
        <v>0</v>
      </c>
      <c r="AH1411" s="1" t="str">
        <f t="shared" si="810"/>
        <v>No</v>
      </c>
    </row>
    <row r="1412" spans="1:34" hidden="1" x14ac:dyDescent="0.2">
      <c r="A1412" s="88">
        <v>1.593E-3</v>
      </c>
      <c r="B1412" s="4">
        <f t="shared" si="832"/>
        <v>1.593E-3</v>
      </c>
      <c r="C1412"/>
      <c r="D1412" s="213"/>
      <c r="E1412" s="44" t="s">
        <v>21</v>
      </c>
      <c r="F1412" s="14">
        <f t="shared" si="833"/>
        <v>0</v>
      </c>
      <c r="G1412" s="14">
        <f t="shared" si="834"/>
        <v>0</v>
      </c>
      <c r="H1412" s="101" t="str">
        <f>IF(ISNA(VLOOKUP(C1412,[1]Sheet1!$J$2:$J$2999,1,FALSE)),"No","Yes")</f>
        <v>No</v>
      </c>
      <c r="I1412" s="72">
        <f t="shared" si="835"/>
        <v>0</v>
      </c>
      <c r="J1412" s="72">
        <f t="shared" si="836"/>
        <v>0</v>
      </c>
      <c r="K1412" s="72">
        <f t="shared" si="837"/>
        <v>0</v>
      </c>
      <c r="L1412" s="72">
        <f t="shared" si="838"/>
        <v>0</v>
      </c>
      <c r="M1412" s="72">
        <f t="shared" si="839"/>
        <v>0</v>
      </c>
      <c r="N1412" s="72">
        <f t="shared" si="840"/>
        <v>0</v>
      </c>
      <c r="O1412" s="72">
        <f t="shared" si="854"/>
        <v>0</v>
      </c>
      <c r="Q1412" s="73">
        <f t="shared" si="841"/>
        <v>0</v>
      </c>
      <c r="R1412" s="73">
        <f t="shared" si="842"/>
        <v>0</v>
      </c>
      <c r="S1412" s="73">
        <f t="shared" si="843"/>
        <v>0</v>
      </c>
      <c r="T1412" s="73">
        <f t="shared" si="844"/>
        <v>0</v>
      </c>
      <c r="U1412" s="73">
        <f t="shared" si="845"/>
        <v>0</v>
      </c>
      <c r="V1412" s="73">
        <f t="shared" si="846"/>
        <v>0</v>
      </c>
      <c r="W1412" s="73">
        <f t="shared" si="855"/>
        <v>0</v>
      </c>
      <c r="Y1412" s="72">
        <f t="shared" si="847"/>
        <v>0</v>
      </c>
      <c r="Z1412" s="73">
        <f t="shared" si="848"/>
        <v>0</v>
      </c>
      <c r="AA1412" s="58">
        <f t="shared" si="849"/>
        <v>0</v>
      </c>
      <c r="AB1412" s="72">
        <f t="shared" si="850"/>
        <v>0</v>
      </c>
      <c r="AC1412" s="72">
        <f t="shared" si="851"/>
        <v>0</v>
      </c>
      <c r="AD1412" s="73">
        <f t="shared" si="852"/>
        <v>0</v>
      </c>
      <c r="AE1412" s="73">
        <f t="shared" si="853"/>
        <v>0</v>
      </c>
      <c r="AF1412" s="1">
        <f t="shared" si="856"/>
        <v>0</v>
      </c>
      <c r="AH1412" s="1" t="str">
        <f t="shared" si="810"/>
        <v>No</v>
      </c>
    </row>
    <row r="1413" spans="1:34" hidden="1" x14ac:dyDescent="0.2">
      <c r="A1413" s="88">
        <v>1.5939999999999999E-3</v>
      </c>
      <c r="B1413" s="4">
        <f t="shared" si="832"/>
        <v>1.5939999999999999E-3</v>
      </c>
      <c r="C1413"/>
      <c r="D1413" s="213"/>
      <c r="E1413" s="44" t="s">
        <v>21</v>
      </c>
      <c r="F1413" s="14">
        <f t="shared" si="833"/>
        <v>0</v>
      </c>
      <c r="G1413" s="14">
        <f t="shared" si="834"/>
        <v>0</v>
      </c>
      <c r="H1413" s="101" t="str">
        <f>IF(ISNA(VLOOKUP(C1413,[1]Sheet1!$J$2:$J$2999,1,FALSE)),"No","Yes")</f>
        <v>No</v>
      </c>
      <c r="I1413" s="72">
        <f t="shared" si="835"/>
        <v>0</v>
      </c>
      <c r="J1413" s="72">
        <f t="shared" si="836"/>
        <v>0</v>
      </c>
      <c r="K1413" s="72">
        <f t="shared" si="837"/>
        <v>0</v>
      </c>
      <c r="L1413" s="72">
        <f t="shared" si="838"/>
        <v>0</v>
      </c>
      <c r="M1413" s="72">
        <f t="shared" si="839"/>
        <v>0</v>
      </c>
      <c r="N1413" s="72">
        <f t="shared" si="840"/>
        <v>0</v>
      </c>
      <c r="O1413" s="72">
        <f t="shared" si="854"/>
        <v>0</v>
      </c>
      <c r="Q1413" s="73">
        <f t="shared" si="841"/>
        <v>0</v>
      </c>
      <c r="R1413" s="73">
        <f t="shared" si="842"/>
        <v>0</v>
      </c>
      <c r="S1413" s="73">
        <f t="shared" si="843"/>
        <v>0</v>
      </c>
      <c r="T1413" s="73">
        <f t="shared" si="844"/>
        <v>0</v>
      </c>
      <c r="U1413" s="73">
        <f t="shared" si="845"/>
        <v>0</v>
      </c>
      <c r="V1413" s="73">
        <f t="shared" si="846"/>
        <v>0</v>
      </c>
      <c r="W1413" s="73">
        <f t="shared" si="855"/>
        <v>0</v>
      </c>
      <c r="Y1413" s="72">
        <f t="shared" si="847"/>
        <v>0</v>
      </c>
      <c r="Z1413" s="73">
        <f t="shared" si="848"/>
        <v>0</v>
      </c>
      <c r="AA1413" s="58">
        <f t="shared" si="849"/>
        <v>0</v>
      </c>
      <c r="AB1413" s="72">
        <f t="shared" si="850"/>
        <v>0</v>
      </c>
      <c r="AC1413" s="72">
        <f t="shared" si="851"/>
        <v>0</v>
      </c>
      <c r="AD1413" s="73">
        <f t="shared" si="852"/>
        <v>0</v>
      </c>
      <c r="AE1413" s="73">
        <f t="shared" si="853"/>
        <v>0</v>
      </c>
      <c r="AF1413" s="1">
        <f t="shared" si="856"/>
        <v>0</v>
      </c>
      <c r="AH1413" s="1" t="str">
        <f t="shared" ref="AH1413:AH1476" si="857">IF(ISERROR(VLOOKUP(D1413,AI$12:AI$100,1,FALSE)),"No","Yes")</f>
        <v>No</v>
      </c>
    </row>
    <row r="1414" spans="1:34" hidden="1" x14ac:dyDescent="0.2">
      <c r="A1414" s="88">
        <v>1.5950000000000001E-3</v>
      </c>
      <c r="B1414" s="4">
        <f t="shared" si="832"/>
        <v>1.5950000000000001E-3</v>
      </c>
      <c r="C1414"/>
      <c r="D1414" s="213"/>
      <c r="E1414" s="44" t="s">
        <v>21</v>
      </c>
      <c r="F1414" s="14">
        <f t="shared" si="833"/>
        <v>0</v>
      </c>
      <c r="G1414" s="14">
        <f t="shared" si="834"/>
        <v>0</v>
      </c>
      <c r="H1414" s="101" t="str">
        <f>IF(ISNA(VLOOKUP(C1414,[1]Sheet1!$J$2:$J$2999,1,FALSE)),"No","Yes")</f>
        <v>No</v>
      </c>
      <c r="I1414" s="72">
        <f t="shared" si="835"/>
        <v>0</v>
      </c>
      <c r="J1414" s="72">
        <f t="shared" si="836"/>
        <v>0</v>
      </c>
      <c r="K1414" s="72">
        <f t="shared" si="837"/>
        <v>0</v>
      </c>
      <c r="L1414" s="72">
        <f t="shared" si="838"/>
        <v>0</v>
      </c>
      <c r="M1414" s="72">
        <f t="shared" si="839"/>
        <v>0</v>
      </c>
      <c r="N1414" s="72">
        <f t="shared" si="840"/>
        <v>0</v>
      </c>
      <c r="O1414" s="72">
        <f t="shared" si="854"/>
        <v>0</v>
      </c>
      <c r="Q1414" s="73">
        <f t="shared" si="841"/>
        <v>0</v>
      </c>
      <c r="R1414" s="73">
        <f t="shared" si="842"/>
        <v>0</v>
      </c>
      <c r="S1414" s="73">
        <f t="shared" si="843"/>
        <v>0</v>
      </c>
      <c r="T1414" s="73">
        <f t="shared" si="844"/>
        <v>0</v>
      </c>
      <c r="U1414" s="73">
        <f t="shared" si="845"/>
        <v>0</v>
      </c>
      <c r="V1414" s="73">
        <f t="shared" si="846"/>
        <v>0</v>
      </c>
      <c r="W1414" s="73">
        <f t="shared" si="855"/>
        <v>0</v>
      </c>
      <c r="Y1414" s="72">
        <f t="shared" si="847"/>
        <v>0</v>
      </c>
      <c r="Z1414" s="73">
        <f t="shared" si="848"/>
        <v>0</v>
      </c>
      <c r="AA1414" s="58">
        <f t="shared" si="849"/>
        <v>0</v>
      </c>
      <c r="AB1414" s="72">
        <f t="shared" si="850"/>
        <v>0</v>
      </c>
      <c r="AC1414" s="72">
        <f t="shared" si="851"/>
        <v>0</v>
      </c>
      <c r="AD1414" s="73">
        <f t="shared" si="852"/>
        <v>0</v>
      </c>
      <c r="AE1414" s="73">
        <f t="shared" si="853"/>
        <v>0</v>
      </c>
      <c r="AF1414" s="1">
        <f t="shared" si="856"/>
        <v>0</v>
      </c>
      <c r="AH1414" s="1" t="str">
        <f t="shared" si="857"/>
        <v>No</v>
      </c>
    </row>
    <row r="1415" spans="1:34" hidden="1" x14ac:dyDescent="0.2">
      <c r="A1415" s="88">
        <v>1.596E-3</v>
      </c>
      <c r="B1415" s="4">
        <f t="shared" si="832"/>
        <v>1.596E-3</v>
      </c>
      <c r="C1415"/>
      <c r="D1415" s="213"/>
      <c r="E1415" s="44" t="s">
        <v>21</v>
      </c>
      <c r="F1415" s="14">
        <f t="shared" si="833"/>
        <v>0</v>
      </c>
      <c r="G1415" s="14">
        <f t="shared" si="834"/>
        <v>0</v>
      </c>
      <c r="H1415" s="101" t="str">
        <f>IF(ISNA(VLOOKUP(C1415,[1]Sheet1!$J$2:$J$2999,1,FALSE)),"No","Yes")</f>
        <v>No</v>
      </c>
      <c r="I1415" s="72">
        <f t="shared" si="835"/>
        <v>0</v>
      </c>
      <c r="J1415" s="72">
        <f t="shared" si="836"/>
        <v>0</v>
      </c>
      <c r="K1415" s="72">
        <f t="shared" si="837"/>
        <v>0</v>
      </c>
      <c r="L1415" s="72">
        <f t="shared" si="838"/>
        <v>0</v>
      </c>
      <c r="M1415" s="72">
        <f t="shared" si="839"/>
        <v>0</v>
      </c>
      <c r="N1415" s="72">
        <f t="shared" si="840"/>
        <v>0</v>
      </c>
      <c r="O1415" s="72">
        <f t="shared" si="854"/>
        <v>0</v>
      </c>
      <c r="Q1415" s="73">
        <f t="shared" si="841"/>
        <v>0</v>
      </c>
      <c r="R1415" s="73">
        <f t="shared" si="842"/>
        <v>0</v>
      </c>
      <c r="S1415" s="73">
        <f t="shared" si="843"/>
        <v>0</v>
      </c>
      <c r="T1415" s="73">
        <f t="shared" si="844"/>
        <v>0</v>
      </c>
      <c r="U1415" s="73">
        <f t="shared" si="845"/>
        <v>0</v>
      </c>
      <c r="V1415" s="73">
        <f t="shared" si="846"/>
        <v>0</v>
      </c>
      <c r="W1415" s="73">
        <f t="shared" si="855"/>
        <v>0</v>
      </c>
      <c r="Y1415" s="72">
        <f t="shared" si="847"/>
        <v>0</v>
      </c>
      <c r="Z1415" s="73">
        <f t="shared" si="848"/>
        <v>0</v>
      </c>
      <c r="AA1415" s="58">
        <f t="shared" si="849"/>
        <v>0</v>
      </c>
      <c r="AB1415" s="72">
        <f t="shared" si="850"/>
        <v>0</v>
      </c>
      <c r="AC1415" s="72">
        <f t="shared" si="851"/>
        <v>0</v>
      </c>
      <c r="AD1415" s="73">
        <f t="shared" si="852"/>
        <v>0</v>
      </c>
      <c r="AE1415" s="73">
        <f t="shared" si="853"/>
        <v>0</v>
      </c>
      <c r="AF1415" s="1">
        <f t="shared" si="856"/>
        <v>0</v>
      </c>
      <c r="AH1415" s="1" t="str">
        <f t="shared" si="857"/>
        <v>No</v>
      </c>
    </row>
    <row r="1416" spans="1:34" hidden="1" x14ac:dyDescent="0.2">
      <c r="A1416" s="88">
        <v>1.5969999999999999E-3</v>
      </c>
      <c r="B1416" s="4">
        <f t="shared" si="832"/>
        <v>1.5969999999999999E-3</v>
      </c>
      <c r="C1416"/>
      <c r="D1416" s="213"/>
      <c r="E1416" s="44" t="s">
        <v>21</v>
      </c>
      <c r="F1416" s="14">
        <f t="shared" si="833"/>
        <v>0</v>
      </c>
      <c r="G1416" s="14">
        <f t="shared" si="834"/>
        <v>0</v>
      </c>
      <c r="H1416" s="101" t="str">
        <f>IF(ISNA(VLOOKUP(C1416,[1]Sheet1!$J$2:$J$2999,1,FALSE)),"No","Yes")</f>
        <v>No</v>
      </c>
      <c r="I1416" s="72">
        <f t="shared" si="835"/>
        <v>0</v>
      </c>
      <c r="J1416" s="72">
        <f t="shared" si="836"/>
        <v>0</v>
      </c>
      <c r="K1416" s="72">
        <f t="shared" si="837"/>
        <v>0</v>
      </c>
      <c r="L1416" s="72">
        <f t="shared" si="838"/>
        <v>0</v>
      </c>
      <c r="M1416" s="72">
        <f t="shared" si="839"/>
        <v>0</v>
      </c>
      <c r="N1416" s="72">
        <f t="shared" si="840"/>
        <v>0</v>
      </c>
      <c r="O1416" s="72">
        <f t="shared" si="854"/>
        <v>0</v>
      </c>
      <c r="Q1416" s="73">
        <f t="shared" si="841"/>
        <v>0</v>
      </c>
      <c r="R1416" s="73">
        <f t="shared" si="842"/>
        <v>0</v>
      </c>
      <c r="S1416" s="73">
        <f t="shared" si="843"/>
        <v>0</v>
      </c>
      <c r="T1416" s="73">
        <f t="shared" si="844"/>
        <v>0</v>
      </c>
      <c r="U1416" s="73">
        <f t="shared" si="845"/>
        <v>0</v>
      </c>
      <c r="V1416" s="73">
        <f t="shared" si="846"/>
        <v>0</v>
      </c>
      <c r="W1416" s="73">
        <f t="shared" si="855"/>
        <v>0</v>
      </c>
      <c r="Y1416" s="72">
        <f t="shared" si="847"/>
        <v>0</v>
      </c>
      <c r="Z1416" s="73">
        <f t="shared" si="848"/>
        <v>0</v>
      </c>
      <c r="AA1416" s="58">
        <f t="shared" si="849"/>
        <v>0</v>
      </c>
      <c r="AB1416" s="72">
        <f t="shared" si="850"/>
        <v>0</v>
      </c>
      <c r="AC1416" s="72">
        <f t="shared" si="851"/>
        <v>0</v>
      </c>
      <c r="AD1416" s="73">
        <f t="shared" si="852"/>
        <v>0</v>
      </c>
      <c r="AE1416" s="73">
        <f t="shared" si="853"/>
        <v>0</v>
      </c>
      <c r="AF1416" s="1">
        <f t="shared" si="856"/>
        <v>0</v>
      </c>
      <c r="AH1416" s="1" t="str">
        <f t="shared" si="857"/>
        <v>No</v>
      </c>
    </row>
    <row r="1417" spans="1:34" hidden="1" x14ac:dyDescent="0.2">
      <c r="A1417" s="88">
        <v>1.598E-3</v>
      </c>
      <c r="B1417" s="4">
        <f t="shared" si="832"/>
        <v>1.598E-3</v>
      </c>
      <c r="C1417"/>
      <c r="D1417" s="213"/>
      <c r="E1417" s="44" t="s">
        <v>21</v>
      </c>
      <c r="F1417" s="14">
        <f t="shared" si="833"/>
        <v>0</v>
      </c>
      <c r="G1417" s="14">
        <f t="shared" si="834"/>
        <v>0</v>
      </c>
      <c r="H1417" s="101" t="str">
        <f>IF(ISNA(VLOOKUP(C1417,[1]Sheet1!$J$2:$J$2999,1,FALSE)),"No","Yes")</f>
        <v>No</v>
      </c>
      <c r="I1417" s="72">
        <f t="shared" si="835"/>
        <v>0</v>
      </c>
      <c r="J1417" s="72">
        <f t="shared" si="836"/>
        <v>0</v>
      </c>
      <c r="K1417" s="72">
        <f t="shared" si="837"/>
        <v>0</v>
      </c>
      <c r="L1417" s="72">
        <f t="shared" si="838"/>
        <v>0</v>
      </c>
      <c r="M1417" s="72">
        <f t="shared" si="839"/>
        <v>0</v>
      </c>
      <c r="N1417" s="72">
        <f t="shared" si="840"/>
        <v>0</v>
      </c>
      <c r="O1417" s="72">
        <f t="shared" si="854"/>
        <v>0</v>
      </c>
      <c r="Q1417" s="73">
        <f t="shared" si="841"/>
        <v>0</v>
      </c>
      <c r="R1417" s="73">
        <f t="shared" si="842"/>
        <v>0</v>
      </c>
      <c r="S1417" s="73">
        <f t="shared" si="843"/>
        <v>0</v>
      </c>
      <c r="T1417" s="73">
        <f t="shared" si="844"/>
        <v>0</v>
      </c>
      <c r="U1417" s="73">
        <f t="shared" si="845"/>
        <v>0</v>
      </c>
      <c r="V1417" s="73">
        <f t="shared" si="846"/>
        <v>0</v>
      </c>
      <c r="W1417" s="73">
        <f t="shared" si="855"/>
        <v>0</v>
      </c>
      <c r="Y1417" s="72">
        <f t="shared" si="847"/>
        <v>0</v>
      </c>
      <c r="Z1417" s="73">
        <f t="shared" si="848"/>
        <v>0</v>
      </c>
      <c r="AA1417" s="58">
        <f t="shared" si="849"/>
        <v>0</v>
      </c>
      <c r="AB1417" s="72">
        <f t="shared" si="850"/>
        <v>0</v>
      </c>
      <c r="AC1417" s="72">
        <f t="shared" si="851"/>
        <v>0</v>
      </c>
      <c r="AD1417" s="73">
        <f t="shared" si="852"/>
        <v>0</v>
      </c>
      <c r="AE1417" s="73">
        <f t="shared" si="853"/>
        <v>0</v>
      </c>
      <c r="AF1417" s="1">
        <f t="shared" si="856"/>
        <v>0</v>
      </c>
      <c r="AH1417" s="1" t="str">
        <f t="shared" si="857"/>
        <v>No</v>
      </c>
    </row>
    <row r="1418" spans="1:34" hidden="1" x14ac:dyDescent="0.2">
      <c r="A1418" s="88">
        <v>1.5989999999999999E-3</v>
      </c>
      <c r="B1418" s="4">
        <f t="shared" si="832"/>
        <v>1.5989999999999999E-3</v>
      </c>
      <c r="C1418"/>
      <c r="D1418" s="213"/>
      <c r="E1418" s="44" t="s">
        <v>21</v>
      </c>
      <c r="F1418" s="14">
        <f t="shared" si="833"/>
        <v>0</v>
      </c>
      <c r="G1418" s="14">
        <f t="shared" si="834"/>
        <v>0</v>
      </c>
      <c r="H1418" s="101" t="str">
        <f>IF(ISNA(VLOOKUP(C1418,[1]Sheet1!$J$2:$J$2999,1,FALSE)),"No","Yes")</f>
        <v>No</v>
      </c>
      <c r="I1418" s="72">
        <f t="shared" si="835"/>
        <v>0</v>
      </c>
      <c r="J1418" s="72">
        <f t="shared" si="836"/>
        <v>0</v>
      </c>
      <c r="K1418" s="72">
        <f t="shared" si="837"/>
        <v>0</v>
      </c>
      <c r="L1418" s="72">
        <f t="shared" si="838"/>
        <v>0</v>
      </c>
      <c r="M1418" s="72">
        <f t="shared" si="839"/>
        <v>0</v>
      </c>
      <c r="N1418" s="72">
        <f t="shared" si="840"/>
        <v>0</v>
      </c>
      <c r="O1418" s="72">
        <f t="shared" si="854"/>
        <v>0</v>
      </c>
      <c r="Q1418" s="73">
        <f t="shared" si="841"/>
        <v>0</v>
      </c>
      <c r="R1418" s="73">
        <f t="shared" si="842"/>
        <v>0</v>
      </c>
      <c r="S1418" s="73">
        <f t="shared" si="843"/>
        <v>0</v>
      </c>
      <c r="T1418" s="73">
        <f t="shared" si="844"/>
        <v>0</v>
      </c>
      <c r="U1418" s="73">
        <f t="shared" si="845"/>
        <v>0</v>
      </c>
      <c r="V1418" s="73">
        <f t="shared" si="846"/>
        <v>0</v>
      </c>
      <c r="W1418" s="73">
        <f t="shared" si="855"/>
        <v>0</v>
      </c>
      <c r="Y1418" s="72">
        <f t="shared" si="847"/>
        <v>0</v>
      </c>
      <c r="Z1418" s="73">
        <f t="shared" si="848"/>
        <v>0</v>
      </c>
      <c r="AA1418" s="58">
        <f t="shared" si="849"/>
        <v>0</v>
      </c>
      <c r="AB1418" s="72">
        <f t="shared" si="850"/>
        <v>0</v>
      </c>
      <c r="AC1418" s="72">
        <f t="shared" si="851"/>
        <v>0</v>
      </c>
      <c r="AD1418" s="73">
        <f t="shared" si="852"/>
        <v>0</v>
      </c>
      <c r="AE1418" s="73">
        <f t="shared" si="853"/>
        <v>0</v>
      </c>
      <c r="AF1418" s="1">
        <f t="shared" si="856"/>
        <v>0</v>
      </c>
      <c r="AH1418" s="1" t="str">
        <f t="shared" si="857"/>
        <v>No</v>
      </c>
    </row>
    <row r="1419" spans="1:34" hidden="1" x14ac:dyDescent="0.2">
      <c r="A1419" s="88">
        <v>1.5999999999999999E-3</v>
      </c>
      <c r="B1419" s="4">
        <f t="shared" si="832"/>
        <v>1.5999999999999999E-3</v>
      </c>
      <c r="C1419" s="51"/>
      <c r="D1419" s="213"/>
      <c r="E1419" s="44" t="s">
        <v>21</v>
      </c>
      <c r="F1419" s="14">
        <f t="shared" ref="F1419:F1448" si="858">COUNTIF(H1419:X1419,"&gt;1")</f>
        <v>0</v>
      </c>
      <c r="G1419" s="14">
        <f t="shared" ref="G1419:G1448" si="859">COUNTIF(AA1419:AE1419,"&gt;1")</f>
        <v>0</v>
      </c>
      <c r="H1419" s="101" t="str">
        <f>IF(ISNA(VLOOKUP(C1419,[1]Sheet1!$J$2:$J$2999,1,FALSE)),"No","Yes")</f>
        <v>No</v>
      </c>
      <c r="I1419" s="72">
        <f t="shared" si="835"/>
        <v>0</v>
      </c>
      <c r="J1419" s="72">
        <f t="shared" si="836"/>
        <v>0</v>
      </c>
      <c r="K1419" s="72">
        <f t="shared" si="837"/>
        <v>0</v>
      </c>
      <c r="L1419" s="72">
        <f t="shared" si="838"/>
        <v>0</v>
      </c>
      <c r="M1419" s="72">
        <f t="shared" si="839"/>
        <v>0</v>
      </c>
      <c r="N1419" s="72">
        <f t="shared" si="840"/>
        <v>0</v>
      </c>
      <c r="O1419" s="72">
        <f t="shared" si="854"/>
        <v>0</v>
      </c>
      <c r="Q1419" s="73">
        <f t="shared" si="841"/>
        <v>0</v>
      </c>
      <c r="R1419" s="73">
        <f t="shared" si="842"/>
        <v>0</v>
      </c>
      <c r="S1419" s="73">
        <f t="shared" si="843"/>
        <v>0</v>
      </c>
      <c r="T1419" s="73">
        <f t="shared" si="844"/>
        <v>0</v>
      </c>
      <c r="U1419" s="73">
        <f t="shared" si="845"/>
        <v>0</v>
      </c>
      <c r="V1419" s="73">
        <f t="shared" si="846"/>
        <v>0</v>
      </c>
      <c r="W1419" s="73">
        <f t="shared" si="855"/>
        <v>0</v>
      </c>
      <c r="Y1419" s="72">
        <f t="shared" si="847"/>
        <v>0</v>
      </c>
      <c r="Z1419" s="73">
        <f t="shared" si="848"/>
        <v>0</v>
      </c>
      <c r="AA1419" s="58">
        <f t="shared" si="849"/>
        <v>0</v>
      </c>
      <c r="AB1419" s="72">
        <f t="shared" si="850"/>
        <v>0</v>
      </c>
      <c r="AC1419" s="72">
        <f t="shared" si="851"/>
        <v>0</v>
      </c>
      <c r="AD1419" s="73">
        <f t="shared" si="852"/>
        <v>0</v>
      </c>
      <c r="AE1419" s="73">
        <f t="shared" si="853"/>
        <v>0</v>
      </c>
      <c r="AF1419" s="1">
        <f t="shared" si="856"/>
        <v>0</v>
      </c>
      <c r="AH1419" s="1" t="str">
        <f t="shared" si="857"/>
        <v>No</v>
      </c>
    </row>
    <row r="1420" spans="1:34" hidden="1" x14ac:dyDescent="0.2">
      <c r="A1420" s="88">
        <v>1.601E-3</v>
      </c>
      <c r="B1420" s="4">
        <f t="shared" si="832"/>
        <v>1.601E-3</v>
      </c>
      <c r="C1420" s="51"/>
      <c r="D1420" s="213"/>
      <c r="E1420" s="44" t="s">
        <v>21</v>
      </c>
      <c r="F1420" s="14">
        <f t="shared" si="858"/>
        <v>0</v>
      </c>
      <c r="G1420" s="14">
        <f t="shared" si="859"/>
        <v>0</v>
      </c>
      <c r="H1420" s="101" t="str">
        <f>IF(ISNA(VLOOKUP(C1420,[1]Sheet1!$J$2:$J$2999,1,FALSE)),"No","Yes")</f>
        <v>No</v>
      </c>
      <c r="I1420" s="72">
        <f t="shared" si="835"/>
        <v>0</v>
      </c>
      <c r="J1420" s="72">
        <f t="shared" si="836"/>
        <v>0</v>
      </c>
      <c r="K1420" s="72">
        <f t="shared" si="837"/>
        <v>0</v>
      </c>
      <c r="L1420" s="72">
        <f t="shared" si="838"/>
        <v>0</v>
      </c>
      <c r="M1420" s="72">
        <f t="shared" si="839"/>
        <v>0</v>
      </c>
      <c r="N1420" s="72">
        <f t="shared" si="840"/>
        <v>0</v>
      </c>
      <c r="O1420" s="72">
        <f t="shared" si="854"/>
        <v>0</v>
      </c>
      <c r="Q1420" s="73">
        <f t="shared" si="841"/>
        <v>0</v>
      </c>
      <c r="R1420" s="73">
        <f t="shared" si="842"/>
        <v>0</v>
      </c>
      <c r="S1420" s="73">
        <f t="shared" si="843"/>
        <v>0</v>
      </c>
      <c r="T1420" s="73">
        <f t="shared" si="844"/>
        <v>0</v>
      </c>
      <c r="U1420" s="73">
        <f t="shared" si="845"/>
        <v>0</v>
      </c>
      <c r="V1420" s="73">
        <f t="shared" si="846"/>
        <v>0</v>
      </c>
      <c r="W1420" s="73">
        <f t="shared" si="855"/>
        <v>0</v>
      </c>
      <c r="Y1420" s="72">
        <f t="shared" si="847"/>
        <v>0</v>
      </c>
      <c r="Z1420" s="73">
        <f t="shared" si="848"/>
        <v>0</v>
      </c>
      <c r="AA1420" s="58">
        <f t="shared" si="849"/>
        <v>0</v>
      </c>
      <c r="AB1420" s="72">
        <f t="shared" si="850"/>
        <v>0</v>
      </c>
      <c r="AC1420" s="72">
        <f t="shared" si="851"/>
        <v>0</v>
      </c>
      <c r="AD1420" s="73">
        <f t="shared" si="852"/>
        <v>0</v>
      </c>
      <c r="AE1420" s="73">
        <f t="shared" si="853"/>
        <v>0</v>
      </c>
      <c r="AF1420" s="1">
        <f t="shared" si="856"/>
        <v>0</v>
      </c>
      <c r="AH1420" s="1" t="str">
        <f t="shared" si="857"/>
        <v>No</v>
      </c>
    </row>
    <row r="1421" spans="1:34" hidden="1" x14ac:dyDescent="0.2">
      <c r="A1421" s="88">
        <v>1.6020000000000001E-3</v>
      </c>
      <c r="B1421" s="4">
        <f t="shared" ref="B1421:B1457" si="860">AF1421+A1421</f>
        <v>1.6020000000000001E-3</v>
      </c>
      <c r="C1421" s="51"/>
      <c r="D1421" s="213"/>
      <c r="E1421" s="44" t="s">
        <v>21</v>
      </c>
      <c r="F1421" s="14">
        <f t="shared" si="858"/>
        <v>0</v>
      </c>
      <c r="G1421" s="14">
        <f t="shared" si="859"/>
        <v>0</v>
      </c>
      <c r="H1421" s="101" t="str">
        <f>IF(ISNA(VLOOKUP(C1421,[1]Sheet1!$J$2:$J$2999,1,FALSE)),"No","Yes")</f>
        <v>No</v>
      </c>
      <c r="I1421" s="72">
        <f t="shared" si="835"/>
        <v>0</v>
      </c>
      <c r="J1421" s="72">
        <f t="shared" si="836"/>
        <v>0</v>
      </c>
      <c r="K1421" s="72">
        <f t="shared" si="837"/>
        <v>0</v>
      </c>
      <c r="L1421" s="72">
        <f t="shared" si="838"/>
        <v>0</v>
      </c>
      <c r="M1421" s="72">
        <f t="shared" si="839"/>
        <v>0</v>
      </c>
      <c r="N1421" s="72">
        <f t="shared" si="840"/>
        <v>0</v>
      </c>
      <c r="O1421" s="72">
        <f t="shared" si="854"/>
        <v>0</v>
      </c>
      <c r="Q1421" s="73">
        <f t="shared" si="841"/>
        <v>0</v>
      </c>
      <c r="R1421" s="73">
        <f t="shared" si="842"/>
        <v>0</v>
      </c>
      <c r="S1421" s="73">
        <f t="shared" si="843"/>
        <v>0</v>
      </c>
      <c r="T1421" s="73">
        <f t="shared" si="844"/>
        <v>0</v>
      </c>
      <c r="U1421" s="73">
        <f t="shared" si="845"/>
        <v>0</v>
      </c>
      <c r="V1421" s="73">
        <f t="shared" si="846"/>
        <v>0</v>
      </c>
      <c r="W1421" s="73">
        <f t="shared" si="855"/>
        <v>0</v>
      </c>
      <c r="Y1421" s="72">
        <f t="shared" si="847"/>
        <v>0</v>
      </c>
      <c r="Z1421" s="73">
        <f t="shared" si="848"/>
        <v>0</v>
      </c>
      <c r="AA1421" s="58">
        <f t="shared" si="849"/>
        <v>0</v>
      </c>
      <c r="AB1421" s="72">
        <f t="shared" si="850"/>
        <v>0</v>
      </c>
      <c r="AC1421" s="72">
        <f t="shared" si="851"/>
        <v>0</v>
      </c>
      <c r="AD1421" s="73">
        <f t="shared" si="852"/>
        <v>0</v>
      </c>
      <c r="AE1421" s="73">
        <f t="shared" si="853"/>
        <v>0</v>
      </c>
      <c r="AF1421" s="1">
        <f t="shared" si="856"/>
        <v>0</v>
      </c>
      <c r="AH1421" s="1" t="str">
        <f t="shared" si="857"/>
        <v>No</v>
      </c>
    </row>
    <row r="1422" spans="1:34" hidden="1" x14ac:dyDescent="0.2">
      <c r="A1422" s="88">
        <v>1.603E-3</v>
      </c>
      <c r="B1422" s="4">
        <f t="shared" si="860"/>
        <v>1.603E-3</v>
      </c>
      <c r="C1422" s="51"/>
      <c r="D1422" s="213"/>
      <c r="E1422" s="44" t="s">
        <v>21</v>
      </c>
      <c r="F1422" s="14">
        <f t="shared" si="858"/>
        <v>0</v>
      </c>
      <c r="G1422" s="14">
        <f t="shared" si="859"/>
        <v>0</v>
      </c>
      <c r="H1422" s="101" t="str">
        <f>IF(ISNA(VLOOKUP(C1422,[1]Sheet1!$J$2:$J$2999,1,FALSE)),"No","Yes")</f>
        <v>No</v>
      </c>
      <c r="I1422" s="72">
        <f t="shared" si="835"/>
        <v>0</v>
      </c>
      <c r="J1422" s="72">
        <f t="shared" si="836"/>
        <v>0</v>
      </c>
      <c r="K1422" s="72">
        <f t="shared" si="837"/>
        <v>0</v>
      </c>
      <c r="L1422" s="72">
        <f t="shared" si="838"/>
        <v>0</v>
      </c>
      <c r="M1422" s="72">
        <f t="shared" si="839"/>
        <v>0</v>
      </c>
      <c r="N1422" s="72">
        <f t="shared" si="840"/>
        <v>0</v>
      </c>
      <c r="O1422" s="72">
        <f t="shared" si="854"/>
        <v>0</v>
      </c>
      <c r="Q1422" s="73">
        <f t="shared" si="841"/>
        <v>0</v>
      </c>
      <c r="R1422" s="73">
        <f t="shared" si="842"/>
        <v>0</v>
      </c>
      <c r="S1422" s="73">
        <f t="shared" si="843"/>
        <v>0</v>
      </c>
      <c r="T1422" s="73">
        <f t="shared" si="844"/>
        <v>0</v>
      </c>
      <c r="U1422" s="73">
        <f t="shared" si="845"/>
        <v>0</v>
      </c>
      <c r="V1422" s="73">
        <f t="shared" si="846"/>
        <v>0</v>
      </c>
      <c r="W1422" s="73">
        <f t="shared" si="855"/>
        <v>0</v>
      </c>
      <c r="Y1422" s="72">
        <f t="shared" si="847"/>
        <v>0</v>
      </c>
      <c r="Z1422" s="73">
        <f t="shared" si="848"/>
        <v>0</v>
      </c>
      <c r="AA1422" s="58">
        <f t="shared" si="849"/>
        <v>0</v>
      </c>
      <c r="AB1422" s="72">
        <f t="shared" si="850"/>
        <v>0</v>
      </c>
      <c r="AC1422" s="72">
        <f t="shared" si="851"/>
        <v>0</v>
      </c>
      <c r="AD1422" s="73">
        <f t="shared" si="852"/>
        <v>0</v>
      </c>
      <c r="AE1422" s="73">
        <f t="shared" si="853"/>
        <v>0</v>
      </c>
      <c r="AF1422" s="1">
        <f t="shared" si="856"/>
        <v>0</v>
      </c>
      <c r="AH1422" s="1" t="str">
        <f t="shared" si="857"/>
        <v>No</v>
      </c>
    </row>
    <row r="1423" spans="1:34" hidden="1" x14ac:dyDescent="0.2">
      <c r="A1423" s="88">
        <v>1.604E-3</v>
      </c>
      <c r="B1423" s="4">
        <f t="shared" si="860"/>
        <v>1.604E-3</v>
      </c>
      <c r="C1423" s="51"/>
      <c r="D1423" s="213"/>
      <c r="E1423" s="44" t="s">
        <v>21</v>
      </c>
      <c r="F1423" s="14">
        <f t="shared" si="858"/>
        <v>0</v>
      </c>
      <c r="G1423" s="14">
        <f t="shared" si="859"/>
        <v>0</v>
      </c>
      <c r="H1423" s="101" t="str">
        <f>IF(ISNA(VLOOKUP(C1423,[1]Sheet1!$J$2:$J$2999,1,FALSE)),"No","Yes")</f>
        <v>No</v>
      </c>
      <c r="I1423" s="72">
        <f t="shared" si="835"/>
        <v>0</v>
      </c>
      <c r="J1423" s="72">
        <f t="shared" si="836"/>
        <v>0</v>
      </c>
      <c r="K1423" s="72">
        <f t="shared" si="837"/>
        <v>0</v>
      </c>
      <c r="L1423" s="72">
        <f t="shared" si="838"/>
        <v>0</v>
      </c>
      <c r="M1423" s="72">
        <f t="shared" si="839"/>
        <v>0</v>
      </c>
      <c r="N1423" s="72">
        <f t="shared" si="840"/>
        <v>0</v>
      </c>
      <c r="O1423" s="72">
        <f t="shared" si="854"/>
        <v>0</v>
      </c>
      <c r="Q1423" s="73">
        <f t="shared" si="841"/>
        <v>0</v>
      </c>
      <c r="R1423" s="73">
        <f t="shared" si="842"/>
        <v>0</v>
      </c>
      <c r="S1423" s="73">
        <f t="shared" si="843"/>
        <v>0</v>
      </c>
      <c r="T1423" s="73">
        <f t="shared" si="844"/>
        <v>0</v>
      </c>
      <c r="U1423" s="73">
        <f t="shared" si="845"/>
        <v>0</v>
      </c>
      <c r="V1423" s="73">
        <f t="shared" si="846"/>
        <v>0</v>
      </c>
      <c r="W1423" s="73">
        <f t="shared" si="855"/>
        <v>0</v>
      </c>
      <c r="Y1423" s="72">
        <f t="shared" si="847"/>
        <v>0</v>
      </c>
      <c r="Z1423" s="73">
        <f t="shared" si="848"/>
        <v>0</v>
      </c>
      <c r="AA1423" s="58">
        <f t="shared" si="849"/>
        <v>0</v>
      </c>
      <c r="AB1423" s="72">
        <f t="shared" si="850"/>
        <v>0</v>
      </c>
      <c r="AC1423" s="72">
        <f t="shared" si="851"/>
        <v>0</v>
      </c>
      <c r="AD1423" s="73">
        <f t="shared" si="852"/>
        <v>0</v>
      </c>
      <c r="AE1423" s="73">
        <f t="shared" si="853"/>
        <v>0</v>
      </c>
      <c r="AF1423" s="1">
        <f t="shared" si="856"/>
        <v>0</v>
      </c>
      <c r="AH1423" s="1" t="str">
        <f t="shared" si="857"/>
        <v>No</v>
      </c>
    </row>
    <row r="1424" spans="1:34" hidden="1" x14ac:dyDescent="0.2">
      <c r="A1424" s="88">
        <v>1.6050000000000001E-3</v>
      </c>
      <c r="B1424" s="4">
        <f t="shared" si="860"/>
        <v>1.6050000000000001E-3</v>
      </c>
      <c r="C1424" s="51"/>
      <c r="D1424" s="213"/>
      <c r="E1424" s="44" t="s">
        <v>21</v>
      </c>
      <c r="F1424" s="14">
        <f t="shared" si="858"/>
        <v>0</v>
      </c>
      <c r="G1424" s="14">
        <f t="shared" si="859"/>
        <v>0</v>
      </c>
      <c r="H1424" s="101" t="str">
        <f>IF(ISNA(VLOOKUP(C1424,[1]Sheet1!$J$2:$J$2999,1,FALSE)),"No","Yes")</f>
        <v>No</v>
      </c>
      <c r="I1424" s="72">
        <f t="shared" si="835"/>
        <v>0</v>
      </c>
      <c r="J1424" s="72">
        <f t="shared" si="836"/>
        <v>0</v>
      </c>
      <c r="K1424" s="72">
        <f t="shared" si="837"/>
        <v>0</v>
      </c>
      <c r="L1424" s="72">
        <f t="shared" si="838"/>
        <v>0</v>
      </c>
      <c r="M1424" s="72">
        <f t="shared" si="839"/>
        <v>0</v>
      </c>
      <c r="N1424" s="72">
        <f t="shared" si="840"/>
        <v>0</v>
      </c>
      <c r="O1424" s="72">
        <f t="shared" si="854"/>
        <v>0</v>
      </c>
      <c r="Q1424" s="73">
        <f t="shared" si="841"/>
        <v>0</v>
      </c>
      <c r="R1424" s="73">
        <f t="shared" si="842"/>
        <v>0</v>
      </c>
      <c r="S1424" s="73">
        <f t="shared" si="843"/>
        <v>0</v>
      </c>
      <c r="T1424" s="73">
        <f t="shared" si="844"/>
        <v>0</v>
      </c>
      <c r="U1424" s="73">
        <f t="shared" si="845"/>
        <v>0</v>
      </c>
      <c r="V1424" s="73">
        <f t="shared" si="846"/>
        <v>0</v>
      </c>
      <c r="W1424" s="73">
        <f t="shared" si="855"/>
        <v>0</v>
      </c>
      <c r="Y1424" s="72">
        <f t="shared" si="847"/>
        <v>0</v>
      </c>
      <c r="Z1424" s="73">
        <f t="shared" si="848"/>
        <v>0</v>
      </c>
      <c r="AA1424" s="58">
        <f t="shared" si="849"/>
        <v>0</v>
      </c>
      <c r="AB1424" s="72">
        <f t="shared" si="850"/>
        <v>0</v>
      </c>
      <c r="AC1424" s="72">
        <f t="shared" si="851"/>
        <v>0</v>
      </c>
      <c r="AD1424" s="73">
        <f t="shared" si="852"/>
        <v>0</v>
      </c>
      <c r="AE1424" s="73">
        <f t="shared" si="853"/>
        <v>0</v>
      </c>
      <c r="AF1424" s="1">
        <f t="shared" si="856"/>
        <v>0</v>
      </c>
      <c r="AH1424" s="1" t="str">
        <f t="shared" si="857"/>
        <v>No</v>
      </c>
    </row>
    <row r="1425" spans="1:34" hidden="1" x14ac:dyDescent="0.2">
      <c r="A1425" s="88">
        <v>1.606E-3</v>
      </c>
      <c r="B1425" s="4">
        <f t="shared" si="860"/>
        <v>1.606E-3</v>
      </c>
      <c r="C1425" s="51"/>
      <c r="D1425" s="213"/>
      <c r="E1425" s="44" t="s">
        <v>21</v>
      </c>
      <c r="F1425" s="14">
        <f t="shared" si="858"/>
        <v>0</v>
      </c>
      <c r="G1425" s="14">
        <f t="shared" si="859"/>
        <v>0</v>
      </c>
      <c r="H1425" s="101" t="str">
        <f>IF(ISNA(VLOOKUP(C1425,[1]Sheet1!$J$2:$J$2999,1,FALSE)),"No","Yes")</f>
        <v>No</v>
      </c>
      <c r="I1425" s="72">
        <f t="shared" si="835"/>
        <v>0</v>
      </c>
      <c r="J1425" s="72">
        <f t="shared" si="836"/>
        <v>0</v>
      </c>
      <c r="K1425" s="72">
        <f t="shared" si="837"/>
        <v>0</v>
      </c>
      <c r="L1425" s="72">
        <f t="shared" si="838"/>
        <v>0</v>
      </c>
      <c r="M1425" s="72">
        <f t="shared" si="839"/>
        <v>0</v>
      </c>
      <c r="N1425" s="72">
        <f t="shared" si="840"/>
        <v>0</v>
      </c>
      <c r="O1425" s="72">
        <f t="shared" si="854"/>
        <v>0</v>
      </c>
      <c r="Q1425" s="73">
        <f t="shared" si="841"/>
        <v>0</v>
      </c>
      <c r="R1425" s="73">
        <f t="shared" si="842"/>
        <v>0</v>
      </c>
      <c r="S1425" s="73">
        <f t="shared" si="843"/>
        <v>0</v>
      </c>
      <c r="T1425" s="73">
        <f t="shared" si="844"/>
        <v>0</v>
      </c>
      <c r="U1425" s="73">
        <f t="shared" si="845"/>
        <v>0</v>
      </c>
      <c r="V1425" s="73">
        <f t="shared" si="846"/>
        <v>0</v>
      </c>
      <c r="W1425" s="73">
        <f t="shared" si="855"/>
        <v>0</v>
      </c>
      <c r="Y1425" s="72">
        <f t="shared" si="847"/>
        <v>0</v>
      </c>
      <c r="Z1425" s="73">
        <f t="shared" si="848"/>
        <v>0</v>
      </c>
      <c r="AA1425" s="58">
        <f t="shared" si="849"/>
        <v>0</v>
      </c>
      <c r="AB1425" s="72">
        <f t="shared" si="850"/>
        <v>0</v>
      </c>
      <c r="AC1425" s="72">
        <f t="shared" si="851"/>
        <v>0</v>
      </c>
      <c r="AD1425" s="73">
        <f t="shared" si="852"/>
        <v>0</v>
      </c>
      <c r="AE1425" s="73">
        <f t="shared" si="853"/>
        <v>0</v>
      </c>
      <c r="AF1425" s="1">
        <f t="shared" si="856"/>
        <v>0</v>
      </c>
      <c r="AH1425" s="1" t="str">
        <f t="shared" si="857"/>
        <v>No</v>
      </c>
    </row>
    <row r="1426" spans="1:34" hidden="1" x14ac:dyDescent="0.2">
      <c r="A1426" s="88">
        <v>1.6069999999999999E-3</v>
      </c>
      <c r="B1426" s="4">
        <f t="shared" si="860"/>
        <v>1.6069999999999999E-3</v>
      </c>
      <c r="C1426" s="51"/>
      <c r="D1426" s="213"/>
      <c r="E1426" s="44" t="s">
        <v>21</v>
      </c>
      <c r="F1426" s="14">
        <f t="shared" si="858"/>
        <v>0</v>
      </c>
      <c r="G1426" s="14">
        <f t="shared" si="859"/>
        <v>0</v>
      </c>
      <c r="H1426" s="101" t="str">
        <f>IF(ISNA(VLOOKUP(C1426,[1]Sheet1!$J$2:$J$2999,1,FALSE)),"No","Yes")</f>
        <v>No</v>
      </c>
      <c r="I1426" s="72">
        <f t="shared" si="835"/>
        <v>0</v>
      </c>
      <c r="J1426" s="72">
        <f t="shared" si="836"/>
        <v>0</v>
      </c>
      <c r="K1426" s="72">
        <f t="shared" si="837"/>
        <v>0</v>
      </c>
      <c r="L1426" s="72">
        <f t="shared" si="838"/>
        <v>0</v>
      </c>
      <c r="M1426" s="72">
        <f t="shared" si="839"/>
        <v>0</v>
      </c>
      <c r="N1426" s="72">
        <f t="shared" si="840"/>
        <v>0</v>
      </c>
      <c r="O1426" s="72">
        <f t="shared" si="854"/>
        <v>0</v>
      </c>
      <c r="Q1426" s="73">
        <f t="shared" si="841"/>
        <v>0</v>
      </c>
      <c r="R1426" s="73">
        <f t="shared" si="842"/>
        <v>0</v>
      </c>
      <c r="S1426" s="73">
        <f t="shared" si="843"/>
        <v>0</v>
      </c>
      <c r="T1426" s="73">
        <f t="shared" si="844"/>
        <v>0</v>
      </c>
      <c r="U1426" s="73">
        <f t="shared" si="845"/>
        <v>0</v>
      </c>
      <c r="V1426" s="73">
        <f t="shared" si="846"/>
        <v>0</v>
      </c>
      <c r="W1426" s="73">
        <f t="shared" si="855"/>
        <v>0</v>
      </c>
      <c r="Y1426" s="72">
        <f t="shared" si="847"/>
        <v>0</v>
      </c>
      <c r="Z1426" s="73">
        <f t="shared" si="848"/>
        <v>0</v>
      </c>
      <c r="AA1426" s="58">
        <f t="shared" si="849"/>
        <v>0</v>
      </c>
      <c r="AB1426" s="72">
        <f t="shared" si="850"/>
        <v>0</v>
      </c>
      <c r="AC1426" s="72">
        <f t="shared" si="851"/>
        <v>0</v>
      </c>
      <c r="AD1426" s="73">
        <f t="shared" si="852"/>
        <v>0</v>
      </c>
      <c r="AE1426" s="73">
        <f t="shared" si="853"/>
        <v>0</v>
      </c>
      <c r="AF1426" s="1">
        <f t="shared" si="856"/>
        <v>0</v>
      </c>
      <c r="AH1426" s="1" t="str">
        <f t="shared" si="857"/>
        <v>No</v>
      </c>
    </row>
    <row r="1427" spans="1:34" hidden="1" x14ac:dyDescent="0.2">
      <c r="A1427" s="88">
        <v>1.6080000000000001E-3</v>
      </c>
      <c r="B1427" s="4">
        <f t="shared" si="860"/>
        <v>1.6080000000000001E-3</v>
      </c>
      <c r="C1427" s="51"/>
      <c r="D1427" s="213"/>
      <c r="E1427" s="44" t="s">
        <v>21</v>
      </c>
      <c r="F1427" s="14">
        <f t="shared" si="858"/>
        <v>0</v>
      </c>
      <c r="G1427" s="14">
        <f t="shared" si="859"/>
        <v>0</v>
      </c>
      <c r="H1427" s="101" t="str">
        <f>IF(ISNA(VLOOKUP(C1427,[1]Sheet1!$J$2:$J$2999,1,FALSE)),"No","Yes")</f>
        <v>No</v>
      </c>
      <c r="I1427" s="72">
        <f t="shared" si="835"/>
        <v>0</v>
      </c>
      <c r="J1427" s="72">
        <f t="shared" si="836"/>
        <v>0</v>
      </c>
      <c r="K1427" s="72">
        <f t="shared" si="837"/>
        <v>0</v>
      </c>
      <c r="L1427" s="72">
        <f t="shared" si="838"/>
        <v>0</v>
      </c>
      <c r="M1427" s="72">
        <f t="shared" si="839"/>
        <v>0</v>
      </c>
      <c r="N1427" s="72">
        <f t="shared" si="840"/>
        <v>0</v>
      </c>
      <c r="O1427" s="72">
        <f t="shared" si="854"/>
        <v>0</v>
      </c>
      <c r="Q1427" s="73">
        <f t="shared" si="841"/>
        <v>0</v>
      </c>
      <c r="R1427" s="73">
        <f t="shared" si="842"/>
        <v>0</v>
      </c>
      <c r="S1427" s="73">
        <f t="shared" si="843"/>
        <v>0</v>
      </c>
      <c r="T1427" s="73">
        <f t="shared" si="844"/>
        <v>0</v>
      </c>
      <c r="U1427" s="73">
        <f t="shared" si="845"/>
        <v>0</v>
      </c>
      <c r="V1427" s="73">
        <f t="shared" si="846"/>
        <v>0</v>
      </c>
      <c r="W1427" s="73">
        <f t="shared" si="855"/>
        <v>0</v>
      </c>
      <c r="Y1427" s="72">
        <f t="shared" si="847"/>
        <v>0</v>
      </c>
      <c r="Z1427" s="73">
        <f t="shared" si="848"/>
        <v>0</v>
      </c>
      <c r="AA1427" s="58">
        <f t="shared" si="849"/>
        <v>0</v>
      </c>
      <c r="AB1427" s="72">
        <f t="shared" si="850"/>
        <v>0</v>
      </c>
      <c r="AC1427" s="72">
        <f t="shared" si="851"/>
        <v>0</v>
      </c>
      <c r="AD1427" s="73">
        <f t="shared" si="852"/>
        <v>0</v>
      </c>
      <c r="AE1427" s="73">
        <f t="shared" si="853"/>
        <v>0</v>
      </c>
      <c r="AF1427" s="1">
        <f t="shared" si="856"/>
        <v>0</v>
      </c>
      <c r="AH1427" s="1" t="str">
        <f t="shared" si="857"/>
        <v>No</v>
      </c>
    </row>
    <row r="1428" spans="1:34" hidden="1" x14ac:dyDescent="0.2">
      <c r="A1428" s="88">
        <v>1.609E-3</v>
      </c>
      <c r="B1428" s="4">
        <f t="shared" si="860"/>
        <v>1.609E-3</v>
      </c>
      <c r="C1428" s="51"/>
      <c r="D1428" s="213"/>
      <c r="E1428" s="44" t="s">
        <v>21</v>
      </c>
      <c r="F1428" s="14">
        <f t="shared" si="858"/>
        <v>0</v>
      </c>
      <c r="G1428" s="14">
        <f t="shared" si="859"/>
        <v>0</v>
      </c>
      <c r="H1428" s="101" t="str">
        <f>IF(ISNA(VLOOKUP(C1428,[1]Sheet1!$J$2:$J$2999,1,FALSE)),"No","Yes")</f>
        <v>No</v>
      </c>
      <c r="I1428" s="72">
        <f t="shared" si="835"/>
        <v>0</v>
      </c>
      <c r="J1428" s="72">
        <f t="shared" si="836"/>
        <v>0</v>
      </c>
      <c r="K1428" s="72">
        <f t="shared" si="837"/>
        <v>0</v>
      </c>
      <c r="L1428" s="72">
        <f t="shared" si="838"/>
        <v>0</v>
      </c>
      <c r="M1428" s="72">
        <f t="shared" si="839"/>
        <v>0</v>
      </c>
      <c r="N1428" s="72">
        <f t="shared" si="840"/>
        <v>0</v>
      </c>
      <c r="O1428" s="72">
        <f t="shared" si="854"/>
        <v>0</v>
      </c>
      <c r="Q1428" s="73">
        <f t="shared" si="841"/>
        <v>0</v>
      </c>
      <c r="R1428" s="73">
        <f t="shared" si="842"/>
        <v>0</v>
      </c>
      <c r="S1428" s="73">
        <f t="shared" si="843"/>
        <v>0</v>
      </c>
      <c r="T1428" s="73">
        <f t="shared" si="844"/>
        <v>0</v>
      </c>
      <c r="U1428" s="73">
        <f t="shared" si="845"/>
        <v>0</v>
      </c>
      <c r="V1428" s="73">
        <f t="shared" si="846"/>
        <v>0</v>
      </c>
      <c r="W1428" s="73">
        <f t="shared" si="855"/>
        <v>0</v>
      </c>
      <c r="Y1428" s="72">
        <f t="shared" si="847"/>
        <v>0</v>
      </c>
      <c r="Z1428" s="73">
        <f t="shared" si="848"/>
        <v>0</v>
      </c>
      <c r="AA1428" s="58">
        <f t="shared" si="849"/>
        <v>0</v>
      </c>
      <c r="AB1428" s="72">
        <f t="shared" si="850"/>
        <v>0</v>
      </c>
      <c r="AC1428" s="72">
        <f t="shared" si="851"/>
        <v>0</v>
      </c>
      <c r="AD1428" s="73">
        <f t="shared" si="852"/>
        <v>0</v>
      </c>
      <c r="AE1428" s="73">
        <f t="shared" si="853"/>
        <v>0</v>
      </c>
      <c r="AF1428" s="1">
        <f t="shared" si="856"/>
        <v>0</v>
      </c>
      <c r="AH1428" s="1" t="str">
        <f t="shared" si="857"/>
        <v>No</v>
      </c>
    </row>
    <row r="1429" spans="1:34" hidden="1" x14ac:dyDescent="0.2">
      <c r="A1429" s="88">
        <v>1.6099999999999999E-3</v>
      </c>
      <c r="B1429" s="4">
        <f t="shared" si="860"/>
        <v>1.6099999999999999E-3</v>
      </c>
      <c r="C1429" s="51"/>
      <c r="D1429" s="213"/>
      <c r="E1429" s="44" t="s">
        <v>21</v>
      </c>
      <c r="F1429" s="14">
        <f t="shared" si="858"/>
        <v>0</v>
      </c>
      <c r="G1429" s="14">
        <f t="shared" si="859"/>
        <v>0</v>
      </c>
      <c r="H1429" s="101" t="str">
        <f>IF(ISNA(VLOOKUP(C1429,[1]Sheet1!$J$2:$J$2999,1,FALSE)),"No","Yes")</f>
        <v>No</v>
      </c>
      <c r="I1429" s="72">
        <f t="shared" si="835"/>
        <v>0</v>
      </c>
      <c r="J1429" s="72">
        <f t="shared" si="836"/>
        <v>0</v>
      </c>
      <c r="K1429" s="72">
        <f t="shared" si="837"/>
        <v>0</v>
      </c>
      <c r="L1429" s="72">
        <f t="shared" si="838"/>
        <v>0</v>
      </c>
      <c r="M1429" s="72">
        <f t="shared" si="839"/>
        <v>0</v>
      </c>
      <c r="N1429" s="72">
        <f t="shared" si="840"/>
        <v>0</v>
      </c>
      <c r="O1429" s="72">
        <f t="shared" si="854"/>
        <v>0</v>
      </c>
      <c r="Q1429" s="73">
        <f t="shared" si="841"/>
        <v>0</v>
      </c>
      <c r="R1429" s="73">
        <f t="shared" si="842"/>
        <v>0</v>
      </c>
      <c r="S1429" s="73">
        <f t="shared" si="843"/>
        <v>0</v>
      </c>
      <c r="T1429" s="73">
        <f t="shared" si="844"/>
        <v>0</v>
      </c>
      <c r="U1429" s="73">
        <f t="shared" si="845"/>
        <v>0</v>
      </c>
      <c r="V1429" s="73">
        <f t="shared" si="846"/>
        <v>0</v>
      </c>
      <c r="W1429" s="73">
        <f t="shared" si="855"/>
        <v>0</v>
      </c>
      <c r="Y1429" s="72">
        <f t="shared" si="847"/>
        <v>0</v>
      </c>
      <c r="Z1429" s="73">
        <f t="shared" si="848"/>
        <v>0</v>
      </c>
      <c r="AA1429" s="58">
        <f t="shared" si="849"/>
        <v>0</v>
      </c>
      <c r="AB1429" s="72">
        <f t="shared" si="850"/>
        <v>0</v>
      </c>
      <c r="AC1429" s="72">
        <f t="shared" si="851"/>
        <v>0</v>
      </c>
      <c r="AD1429" s="73">
        <f t="shared" si="852"/>
        <v>0</v>
      </c>
      <c r="AE1429" s="73">
        <f t="shared" si="853"/>
        <v>0</v>
      </c>
      <c r="AF1429" s="1">
        <f t="shared" si="856"/>
        <v>0</v>
      </c>
      <c r="AH1429" s="1" t="str">
        <f t="shared" si="857"/>
        <v>No</v>
      </c>
    </row>
    <row r="1430" spans="1:34" hidden="1" x14ac:dyDescent="0.2">
      <c r="A1430" s="88">
        <v>1.611E-3</v>
      </c>
      <c r="B1430" s="4">
        <f t="shared" si="860"/>
        <v>1.611E-3</v>
      </c>
      <c r="C1430" s="51"/>
      <c r="D1430" s="213"/>
      <c r="E1430" s="44" t="s">
        <v>21</v>
      </c>
      <c r="F1430" s="14">
        <f t="shared" si="858"/>
        <v>0</v>
      </c>
      <c r="G1430" s="14">
        <f t="shared" si="859"/>
        <v>0</v>
      </c>
      <c r="H1430" s="101" t="str">
        <f>IF(ISNA(VLOOKUP(C1430,[1]Sheet1!$J$2:$J$2999,1,FALSE)),"No","Yes")</f>
        <v>No</v>
      </c>
      <c r="I1430" s="72">
        <f t="shared" si="835"/>
        <v>0</v>
      </c>
      <c r="J1430" s="72">
        <f t="shared" si="836"/>
        <v>0</v>
      </c>
      <c r="K1430" s="72">
        <f t="shared" si="837"/>
        <v>0</v>
      </c>
      <c r="L1430" s="72">
        <f t="shared" si="838"/>
        <v>0</v>
      </c>
      <c r="M1430" s="72">
        <f t="shared" si="839"/>
        <v>0</v>
      </c>
      <c r="N1430" s="72">
        <f t="shared" si="840"/>
        <v>0</v>
      </c>
      <c r="O1430" s="72">
        <f t="shared" si="854"/>
        <v>0</v>
      </c>
      <c r="Q1430" s="73">
        <f t="shared" si="841"/>
        <v>0</v>
      </c>
      <c r="R1430" s="73">
        <f t="shared" si="842"/>
        <v>0</v>
      </c>
      <c r="S1430" s="73">
        <f t="shared" si="843"/>
        <v>0</v>
      </c>
      <c r="T1430" s="73">
        <f t="shared" si="844"/>
        <v>0</v>
      </c>
      <c r="U1430" s="73">
        <f t="shared" si="845"/>
        <v>0</v>
      </c>
      <c r="V1430" s="73">
        <f t="shared" si="846"/>
        <v>0</v>
      </c>
      <c r="W1430" s="73">
        <f t="shared" si="855"/>
        <v>0</v>
      </c>
      <c r="Y1430" s="72">
        <f t="shared" si="847"/>
        <v>0</v>
      </c>
      <c r="Z1430" s="73">
        <f t="shared" si="848"/>
        <v>0</v>
      </c>
      <c r="AA1430" s="58">
        <f t="shared" si="849"/>
        <v>0</v>
      </c>
      <c r="AB1430" s="72">
        <f t="shared" si="850"/>
        <v>0</v>
      </c>
      <c r="AC1430" s="72">
        <f t="shared" si="851"/>
        <v>0</v>
      </c>
      <c r="AD1430" s="73">
        <f t="shared" si="852"/>
        <v>0</v>
      </c>
      <c r="AE1430" s="73">
        <f t="shared" si="853"/>
        <v>0</v>
      </c>
      <c r="AF1430" s="1">
        <f t="shared" si="856"/>
        <v>0</v>
      </c>
      <c r="AH1430" s="1" t="str">
        <f t="shared" si="857"/>
        <v>No</v>
      </c>
    </row>
    <row r="1431" spans="1:34" hidden="1" x14ac:dyDescent="0.2">
      <c r="A1431" s="88">
        <v>1.6120000000000002E-3</v>
      </c>
      <c r="B1431" s="4">
        <f t="shared" si="860"/>
        <v>1.6120000000000002E-3</v>
      </c>
      <c r="C1431" s="51"/>
      <c r="D1431" s="213"/>
      <c r="E1431" s="44" t="s">
        <v>21</v>
      </c>
      <c r="F1431" s="14">
        <f t="shared" si="858"/>
        <v>0</v>
      </c>
      <c r="G1431" s="14">
        <f t="shared" si="859"/>
        <v>0</v>
      </c>
      <c r="H1431" s="101" t="str">
        <f>IF(ISNA(VLOOKUP(C1431,[1]Sheet1!$J$2:$J$2999,1,FALSE)),"No","Yes")</f>
        <v>No</v>
      </c>
      <c r="I1431" s="72">
        <f t="shared" si="835"/>
        <v>0</v>
      </c>
      <c r="J1431" s="72">
        <f t="shared" si="836"/>
        <v>0</v>
      </c>
      <c r="K1431" s="72">
        <f t="shared" si="837"/>
        <v>0</v>
      </c>
      <c r="L1431" s="72">
        <f t="shared" si="838"/>
        <v>0</v>
      </c>
      <c r="M1431" s="72">
        <f t="shared" si="839"/>
        <v>0</v>
      </c>
      <c r="N1431" s="72">
        <f t="shared" si="840"/>
        <v>0</v>
      </c>
      <c r="O1431" s="72">
        <f t="shared" si="854"/>
        <v>0</v>
      </c>
      <c r="Q1431" s="73">
        <f t="shared" si="841"/>
        <v>0</v>
      </c>
      <c r="R1431" s="73">
        <f t="shared" si="842"/>
        <v>0</v>
      </c>
      <c r="S1431" s="73">
        <f t="shared" si="843"/>
        <v>0</v>
      </c>
      <c r="T1431" s="73">
        <f t="shared" si="844"/>
        <v>0</v>
      </c>
      <c r="U1431" s="73">
        <f t="shared" si="845"/>
        <v>0</v>
      </c>
      <c r="V1431" s="73">
        <f t="shared" si="846"/>
        <v>0</v>
      </c>
      <c r="W1431" s="73">
        <f t="shared" si="855"/>
        <v>0</v>
      </c>
      <c r="Y1431" s="72">
        <f t="shared" si="847"/>
        <v>0</v>
      </c>
      <c r="Z1431" s="73">
        <f t="shared" si="848"/>
        <v>0</v>
      </c>
      <c r="AA1431" s="58">
        <f t="shared" si="849"/>
        <v>0</v>
      </c>
      <c r="AB1431" s="72">
        <f t="shared" si="850"/>
        <v>0</v>
      </c>
      <c r="AC1431" s="72">
        <f t="shared" si="851"/>
        <v>0</v>
      </c>
      <c r="AD1431" s="73">
        <f t="shared" si="852"/>
        <v>0</v>
      </c>
      <c r="AE1431" s="73">
        <f t="shared" si="853"/>
        <v>0</v>
      </c>
      <c r="AF1431" s="1">
        <f t="shared" si="856"/>
        <v>0</v>
      </c>
      <c r="AH1431" s="1" t="str">
        <f t="shared" si="857"/>
        <v>No</v>
      </c>
    </row>
    <row r="1432" spans="1:34" hidden="1" x14ac:dyDescent="0.2">
      <c r="A1432" s="88">
        <v>1.6129999999999999E-3</v>
      </c>
      <c r="B1432" s="4">
        <f t="shared" si="860"/>
        <v>1.6129999999999999E-3</v>
      </c>
      <c r="C1432" s="51"/>
      <c r="D1432" s="213"/>
      <c r="E1432" s="44" t="s">
        <v>21</v>
      </c>
      <c r="F1432" s="14">
        <f t="shared" si="858"/>
        <v>0</v>
      </c>
      <c r="G1432" s="14">
        <f t="shared" si="859"/>
        <v>0</v>
      </c>
      <c r="H1432" s="101" t="str">
        <f>IF(ISNA(VLOOKUP(C1432,[1]Sheet1!$J$2:$J$2999,1,FALSE)),"No","Yes")</f>
        <v>No</v>
      </c>
      <c r="I1432" s="72">
        <f t="shared" si="835"/>
        <v>0</v>
      </c>
      <c r="J1432" s="72">
        <f t="shared" si="836"/>
        <v>0</v>
      </c>
      <c r="K1432" s="72">
        <f t="shared" si="837"/>
        <v>0</v>
      </c>
      <c r="L1432" s="72">
        <f t="shared" si="838"/>
        <v>0</v>
      </c>
      <c r="M1432" s="72">
        <f t="shared" si="839"/>
        <v>0</v>
      </c>
      <c r="N1432" s="72">
        <f t="shared" si="840"/>
        <v>0</v>
      </c>
      <c r="O1432" s="72">
        <f t="shared" si="854"/>
        <v>0</v>
      </c>
      <c r="Q1432" s="73">
        <f t="shared" si="841"/>
        <v>0</v>
      </c>
      <c r="R1432" s="73">
        <f t="shared" si="842"/>
        <v>0</v>
      </c>
      <c r="S1432" s="73">
        <f t="shared" si="843"/>
        <v>0</v>
      </c>
      <c r="T1432" s="73">
        <f t="shared" si="844"/>
        <v>0</v>
      </c>
      <c r="U1432" s="73">
        <f t="shared" si="845"/>
        <v>0</v>
      </c>
      <c r="V1432" s="73">
        <f t="shared" si="846"/>
        <v>0</v>
      </c>
      <c r="W1432" s="73">
        <f t="shared" si="855"/>
        <v>0</v>
      </c>
      <c r="Y1432" s="72">
        <f t="shared" si="847"/>
        <v>0</v>
      </c>
      <c r="Z1432" s="73">
        <f t="shared" si="848"/>
        <v>0</v>
      </c>
      <c r="AA1432" s="58">
        <f t="shared" si="849"/>
        <v>0</v>
      </c>
      <c r="AB1432" s="72">
        <f t="shared" si="850"/>
        <v>0</v>
      </c>
      <c r="AC1432" s="72">
        <f t="shared" si="851"/>
        <v>0</v>
      </c>
      <c r="AD1432" s="73">
        <f t="shared" si="852"/>
        <v>0</v>
      </c>
      <c r="AE1432" s="73">
        <f t="shared" si="853"/>
        <v>0</v>
      </c>
      <c r="AF1432" s="1">
        <f t="shared" si="856"/>
        <v>0</v>
      </c>
      <c r="AH1432" s="1" t="str">
        <f t="shared" si="857"/>
        <v>No</v>
      </c>
    </row>
    <row r="1433" spans="1:34" hidden="1" x14ac:dyDescent="0.2">
      <c r="A1433" s="88">
        <v>1.614E-3</v>
      </c>
      <c r="B1433" s="4">
        <f t="shared" si="860"/>
        <v>1.614E-3</v>
      </c>
      <c r="C1433" s="51"/>
      <c r="D1433" s="213"/>
      <c r="E1433" s="44" t="s">
        <v>21</v>
      </c>
      <c r="F1433" s="14">
        <f t="shared" si="858"/>
        <v>0</v>
      </c>
      <c r="G1433" s="14">
        <f t="shared" si="859"/>
        <v>0</v>
      </c>
      <c r="H1433" s="101" t="str">
        <f>IF(ISNA(VLOOKUP(C1433,[1]Sheet1!$J$2:$J$2999,1,FALSE)),"No","Yes")</f>
        <v>No</v>
      </c>
      <c r="I1433" s="72">
        <f t="shared" ref="I1433:I1469" si="861">IF(ISERROR(VLOOKUP($C1433,Sprint1,5,FALSE)),0,(VLOOKUP($C1433,Sprint1,5,FALSE)))</f>
        <v>0</v>
      </c>
      <c r="J1433" s="72">
        <f t="shared" ref="J1433:J1469" si="862">IF(ISERROR(VLOOKUP($C1433,Sprint2,5,FALSE)),0,(VLOOKUP($C1433,Sprint2,5,FALSE)))</f>
        <v>0</v>
      </c>
      <c r="K1433" s="72">
        <f t="shared" ref="K1433:K1469" si="863">IF(ISERROR(VLOOKUP($C1433,Sprint3,5,FALSE)),0,(VLOOKUP($C1433,Sprint3,5,FALSE)))</f>
        <v>0</v>
      </c>
      <c r="L1433" s="72">
        <f t="shared" ref="L1433:L1469" si="864">IF(ISERROR(VLOOKUP($C1433,Sprint4,5,FALSE)),0,(VLOOKUP($C1433,Sprint4,5,FALSE)))</f>
        <v>0</v>
      </c>
      <c r="M1433" s="72">
        <f t="shared" ref="M1433:M1469" si="865">IF(ISERROR(VLOOKUP($C1433,Sprint5,5,FALSE)),0,(VLOOKUP($C1433,Sprint5,5,FALSE)))</f>
        <v>0</v>
      </c>
      <c r="N1433" s="72">
        <f t="shared" ref="N1433:N1469" si="866">IF(ISERROR(VLOOKUP($C1433,Sprint6,5,FALSE)),0,(VLOOKUP($C1433,Sprint6,5,FALSE)))</f>
        <v>0</v>
      </c>
      <c r="O1433" s="72">
        <f t="shared" si="854"/>
        <v>0</v>
      </c>
      <c r="Q1433" s="73">
        <f t="shared" ref="Q1433:Q1469" si="867">IF(ISERROR(VLOOKUP($C1433,_End1,5,FALSE)),0,(VLOOKUP($C1433,_End1,5,FALSE)))</f>
        <v>0</v>
      </c>
      <c r="R1433" s="73">
        <f t="shared" ref="R1433:R1469" si="868">IF(ISERROR(VLOOKUP($C1433,_End2,5,FALSE)),0,(VLOOKUP($C1433,_End2,5,FALSE)))</f>
        <v>0</v>
      </c>
      <c r="S1433" s="73">
        <f t="shared" ref="S1433:S1469" si="869">IF(ISERROR(VLOOKUP($C1433,_End3,5,FALSE)),0,(VLOOKUP($C1433,_End3,5,FALSE)))</f>
        <v>0</v>
      </c>
      <c r="T1433" s="73">
        <f t="shared" ref="T1433:T1469" si="870">IF(ISERROR(VLOOKUP($C1433,_End4,5,FALSE)),0,(VLOOKUP($C1433,_End4,5,FALSE)))</f>
        <v>0</v>
      </c>
      <c r="U1433" s="73">
        <f t="shared" ref="U1433:U1469" si="871">IF(ISERROR(VLOOKUP($C1433,_End5,5,FALSE)),0,(VLOOKUP($C1433,_End5,5,FALSE)))</f>
        <v>0</v>
      </c>
      <c r="V1433" s="73">
        <f t="shared" ref="V1433:V1469" si="872">IF(ISERROR(VLOOKUP($C1433,_End6,5,FALSE)),0,(VLOOKUP($C1433,_End6,5,FALSE)))</f>
        <v>0</v>
      </c>
      <c r="W1433" s="73">
        <f t="shared" si="855"/>
        <v>0</v>
      </c>
      <c r="Y1433" s="72">
        <f t="shared" ref="Y1433:Y1470" si="873">LARGE(I1433:O1433,3)</f>
        <v>0</v>
      </c>
      <c r="Z1433" s="73">
        <f t="shared" ref="Z1433:Z1470" si="874">LARGE(Q1433:W1433,3)</f>
        <v>0</v>
      </c>
      <c r="AA1433" s="58">
        <f t="shared" ref="AA1433:AA1470" si="875">LARGE(Y1433:Z1433,1)</f>
        <v>0</v>
      </c>
      <c r="AB1433" s="72">
        <f t="shared" ref="AB1433:AB1470" si="876">LARGE(I1433:O1433,1)</f>
        <v>0</v>
      </c>
      <c r="AC1433" s="72">
        <f t="shared" ref="AC1433:AC1470" si="877">LARGE(I1433:O1433,2)</f>
        <v>0</v>
      </c>
      <c r="AD1433" s="73">
        <f t="shared" ref="AD1433:AD1470" si="878">LARGE(Q1433:W1433,1)</f>
        <v>0</v>
      </c>
      <c r="AE1433" s="73">
        <f t="shared" ref="AE1433:AE1470" si="879">LARGE(Q1433:W1433,2)</f>
        <v>0</v>
      </c>
      <c r="AF1433" s="1">
        <f t="shared" si="856"/>
        <v>0</v>
      </c>
      <c r="AH1433" s="1" t="str">
        <f t="shared" si="857"/>
        <v>No</v>
      </c>
    </row>
    <row r="1434" spans="1:34" hidden="1" x14ac:dyDescent="0.2">
      <c r="A1434" s="88">
        <v>1.6150000000000001E-3</v>
      </c>
      <c r="B1434" s="4">
        <f t="shared" si="860"/>
        <v>1.6150000000000001E-3</v>
      </c>
      <c r="C1434" s="51"/>
      <c r="D1434" s="213"/>
      <c r="E1434" s="44" t="s">
        <v>21</v>
      </c>
      <c r="F1434" s="14">
        <f t="shared" si="858"/>
        <v>0</v>
      </c>
      <c r="G1434" s="14">
        <f t="shared" si="859"/>
        <v>0</v>
      </c>
      <c r="H1434" s="101" t="str">
        <f>IF(ISNA(VLOOKUP(C1434,[1]Sheet1!$J$2:$J$2999,1,FALSE)),"No","Yes")</f>
        <v>No</v>
      </c>
      <c r="I1434" s="72">
        <f t="shared" si="861"/>
        <v>0</v>
      </c>
      <c r="J1434" s="72">
        <f t="shared" si="862"/>
        <v>0</v>
      </c>
      <c r="K1434" s="72">
        <f t="shared" si="863"/>
        <v>0</v>
      </c>
      <c r="L1434" s="72">
        <f t="shared" si="864"/>
        <v>0</v>
      </c>
      <c r="M1434" s="72">
        <f t="shared" si="865"/>
        <v>0</v>
      </c>
      <c r="N1434" s="72">
        <f t="shared" si="866"/>
        <v>0</v>
      </c>
      <c r="O1434" s="72">
        <f t="shared" si="854"/>
        <v>0</v>
      </c>
      <c r="Q1434" s="73">
        <f t="shared" si="867"/>
        <v>0</v>
      </c>
      <c r="R1434" s="73">
        <f t="shared" si="868"/>
        <v>0</v>
      </c>
      <c r="S1434" s="73">
        <f t="shared" si="869"/>
        <v>0</v>
      </c>
      <c r="T1434" s="73">
        <f t="shared" si="870"/>
        <v>0</v>
      </c>
      <c r="U1434" s="73">
        <f t="shared" si="871"/>
        <v>0</v>
      </c>
      <c r="V1434" s="73">
        <f t="shared" si="872"/>
        <v>0</v>
      </c>
      <c r="W1434" s="73">
        <f t="shared" si="855"/>
        <v>0</v>
      </c>
      <c r="Y1434" s="72">
        <f t="shared" si="873"/>
        <v>0</v>
      </c>
      <c r="Z1434" s="73">
        <f t="shared" si="874"/>
        <v>0</v>
      </c>
      <c r="AA1434" s="58">
        <f t="shared" si="875"/>
        <v>0</v>
      </c>
      <c r="AB1434" s="72">
        <f t="shared" si="876"/>
        <v>0</v>
      </c>
      <c r="AC1434" s="72">
        <f t="shared" si="877"/>
        <v>0</v>
      </c>
      <c r="AD1434" s="73">
        <f t="shared" si="878"/>
        <v>0</v>
      </c>
      <c r="AE1434" s="73">
        <f t="shared" si="879"/>
        <v>0</v>
      </c>
      <c r="AF1434" s="1">
        <f t="shared" si="856"/>
        <v>0</v>
      </c>
      <c r="AH1434" s="1" t="str">
        <f t="shared" si="857"/>
        <v>No</v>
      </c>
    </row>
    <row r="1435" spans="1:34" hidden="1" x14ac:dyDescent="0.2">
      <c r="A1435" s="88">
        <v>1.616E-3</v>
      </c>
      <c r="B1435" s="4">
        <f t="shared" si="860"/>
        <v>1.616E-3</v>
      </c>
      <c r="C1435" s="51"/>
      <c r="D1435" s="213"/>
      <c r="E1435" s="44" t="s">
        <v>21</v>
      </c>
      <c r="F1435" s="14">
        <f t="shared" si="858"/>
        <v>0</v>
      </c>
      <c r="G1435" s="14">
        <f t="shared" si="859"/>
        <v>0</v>
      </c>
      <c r="H1435" s="101" t="str">
        <f>IF(ISNA(VLOOKUP(C1435,[1]Sheet1!$J$2:$J$2999,1,FALSE)),"No","Yes")</f>
        <v>No</v>
      </c>
      <c r="I1435" s="72">
        <f t="shared" si="861"/>
        <v>0</v>
      </c>
      <c r="J1435" s="72">
        <f t="shared" si="862"/>
        <v>0</v>
      </c>
      <c r="K1435" s="72">
        <f t="shared" si="863"/>
        <v>0</v>
      </c>
      <c r="L1435" s="72">
        <f t="shared" si="864"/>
        <v>0</v>
      </c>
      <c r="M1435" s="72">
        <f t="shared" si="865"/>
        <v>0</v>
      </c>
      <c r="N1435" s="72">
        <f t="shared" si="866"/>
        <v>0</v>
      </c>
      <c r="O1435" s="72">
        <f t="shared" si="854"/>
        <v>0</v>
      </c>
      <c r="Q1435" s="73">
        <f t="shared" si="867"/>
        <v>0</v>
      </c>
      <c r="R1435" s="73">
        <f t="shared" si="868"/>
        <v>0</v>
      </c>
      <c r="S1435" s="73">
        <f t="shared" si="869"/>
        <v>0</v>
      </c>
      <c r="T1435" s="73">
        <f t="shared" si="870"/>
        <v>0</v>
      </c>
      <c r="U1435" s="73">
        <f t="shared" si="871"/>
        <v>0</v>
      </c>
      <c r="V1435" s="73">
        <f t="shared" si="872"/>
        <v>0</v>
      </c>
      <c r="W1435" s="73">
        <f t="shared" si="855"/>
        <v>0</v>
      </c>
      <c r="Y1435" s="72">
        <f t="shared" si="873"/>
        <v>0</v>
      </c>
      <c r="Z1435" s="73">
        <f t="shared" si="874"/>
        <v>0</v>
      </c>
      <c r="AA1435" s="58">
        <f t="shared" si="875"/>
        <v>0</v>
      </c>
      <c r="AB1435" s="72">
        <f t="shared" si="876"/>
        <v>0</v>
      </c>
      <c r="AC1435" s="72">
        <f t="shared" si="877"/>
        <v>0</v>
      </c>
      <c r="AD1435" s="73">
        <f t="shared" si="878"/>
        <v>0</v>
      </c>
      <c r="AE1435" s="73">
        <f t="shared" si="879"/>
        <v>0</v>
      </c>
      <c r="AF1435" s="1">
        <f t="shared" si="856"/>
        <v>0</v>
      </c>
      <c r="AH1435" s="1" t="str">
        <f t="shared" si="857"/>
        <v>No</v>
      </c>
    </row>
    <row r="1436" spans="1:34" hidden="1" x14ac:dyDescent="0.2">
      <c r="A1436" s="88">
        <v>1.6169999999999999E-3</v>
      </c>
      <c r="B1436" s="4">
        <f t="shared" si="860"/>
        <v>1.6169999999999999E-3</v>
      </c>
      <c r="C1436" s="51"/>
      <c r="D1436" s="213"/>
      <c r="E1436" s="44" t="s">
        <v>21</v>
      </c>
      <c r="F1436" s="14">
        <f t="shared" si="858"/>
        <v>0</v>
      </c>
      <c r="G1436" s="14">
        <f t="shared" si="859"/>
        <v>0</v>
      </c>
      <c r="H1436" s="101" t="str">
        <f>IF(ISNA(VLOOKUP(C1436,[1]Sheet1!$J$2:$J$2999,1,FALSE)),"No","Yes")</f>
        <v>No</v>
      </c>
      <c r="I1436" s="72">
        <f t="shared" si="861"/>
        <v>0</v>
      </c>
      <c r="J1436" s="72">
        <f t="shared" si="862"/>
        <v>0</v>
      </c>
      <c r="K1436" s="72">
        <f t="shared" si="863"/>
        <v>0</v>
      </c>
      <c r="L1436" s="72">
        <f t="shared" si="864"/>
        <v>0</v>
      </c>
      <c r="M1436" s="72">
        <f t="shared" si="865"/>
        <v>0</v>
      </c>
      <c r="N1436" s="72">
        <f t="shared" si="866"/>
        <v>0</v>
      </c>
      <c r="O1436" s="72">
        <f t="shared" si="854"/>
        <v>0</v>
      </c>
      <c r="Q1436" s="73">
        <f t="shared" si="867"/>
        <v>0</v>
      </c>
      <c r="R1436" s="73">
        <f t="shared" si="868"/>
        <v>0</v>
      </c>
      <c r="S1436" s="73">
        <f t="shared" si="869"/>
        <v>0</v>
      </c>
      <c r="T1436" s="73">
        <f t="shared" si="870"/>
        <v>0</v>
      </c>
      <c r="U1436" s="73">
        <f t="shared" si="871"/>
        <v>0</v>
      </c>
      <c r="V1436" s="73">
        <f t="shared" si="872"/>
        <v>0</v>
      </c>
      <c r="W1436" s="73">
        <f t="shared" si="855"/>
        <v>0</v>
      </c>
      <c r="Y1436" s="72">
        <f t="shared" si="873"/>
        <v>0</v>
      </c>
      <c r="Z1436" s="73">
        <f t="shared" si="874"/>
        <v>0</v>
      </c>
      <c r="AA1436" s="58">
        <f t="shared" si="875"/>
        <v>0</v>
      </c>
      <c r="AB1436" s="72">
        <f t="shared" si="876"/>
        <v>0</v>
      </c>
      <c r="AC1436" s="72">
        <f t="shared" si="877"/>
        <v>0</v>
      </c>
      <c r="AD1436" s="73">
        <f t="shared" si="878"/>
        <v>0</v>
      </c>
      <c r="AE1436" s="73">
        <f t="shared" si="879"/>
        <v>0</v>
      </c>
      <c r="AF1436" s="1">
        <f t="shared" si="856"/>
        <v>0</v>
      </c>
      <c r="AH1436" s="1" t="str">
        <f t="shared" si="857"/>
        <v>No</v>
      </c>
    </row>
    <row r="1437" spans="1:34" hidden="1" x14ac:dyDescent="0.2">
      <c r="A1437" s="88">
        <v>1.6180000000000001E-3</v>
      </c>
      <c r="B1437" s="4">
        <f t="shared" si="860"/>
        <v>1.6180000000000001E-3</v>
      </c>
      <c r="C1437" s="51"/>
      <c r="D1437" s="213"/>
      <c r="E1437" s="44" t="s">
        <v>21</v>
      </c>
      <c r="F1437" s="14">
        <f t="shared" si="858"/>
        <v>0</v>
      </c>
      <c r="G1437" s="14">
        <f t="shared" si="859"/>
        <v>0</v>
      </c>
      <c r="H1437" s="101" t="str">
        <f>IF(ISNA(VLOOKUP(C1437,[1]Sheet1!$J$2:$J$2999,1,FALSE)),"No","Yes")</f>
        <v>No</v>
      </c>
      <c r="I1437" s="72">
        <f t="shared" si="861"/>
        <v>0</v>
      </c>
      <c r="J1437" s="72">
        <f t="shared" si="862"/>
        <v>0</v>
      </c>
      <c r="K1437" s="72">
        <f t="shared" si="863"/>
        <v>0</v>
      </c>
      <c r="L1437" s="72">
        <f t="shared" si="864"/>
        <v>0</v>
      </c>
      <c r="M1437" s="72">
        <f t="shared" si="865"/>
        <v>0</v>
      </c>
      <c r="N1437" s="72">
        <f t="shared" si="866"/>
        <v>0</v>
      </c>
      <c r="O1437" s="72">
        <f t="shared" si="854"/>
        <v>0</v>
      </c>
      <c r="Q1437" s="73">
        <f t="shared" si="867"/>
        <v>0</v>
      </c>
      <c r="R1437" s="73">
        <f t="shared" si="868"/>
        <v>0</v>
      </c>
      <c r="S1437" s="73">
        <f t="shared" si="869"/>
        <v>0</v>
      </c>
      <c r="T1437" s="73">
        <f t="shared" si="870"/>
        <v>0</v>
      </c>
      <c r="U1437" s="73">
        <f t="shared" si="871"/>
        <v>0</v>
      </c>
      <c r="V1437" s="73">
        <f t="shared" si="872"/>
        <v>0</v>
      </c>
      <c r="W1437" s="73">
        <f t="shared" si="855"/>
        <v>0</v>
      </c>
      <c r="Y1437" s="72">
        <f t="shared" si="873"/>
        <v>0</v>
      </c>
      <c r="Z1437" s="73">
        <f t="shared" si="874"/>
        <v>0</v>
      </c>
      <c r="AA1437" s="58">
        <f t="shared" si="875"/>
        <v>0</v>
      </c>
      <c r="AB1437" s="72">
        <f t="shared" si="876"/>
        <v>0</v>
      </c>
      <c r="AC1437" s="72">
        <f t="shared" si="877"/>
        <v>0</v>
      </c>
      <c r="AD1437" s="73">
        <f t="shared" si="878"/>
        <v>0</v>
      </c>
      <c r="AE1437" s="73">
        <f t="shared" si="879"/>
        <v>0</v>
      </c>
      <c r="AF1437" s="1">
        <f t="shared" si="856"/>
        <v>0</v>
      </c>
      <c r="AH1437" s="1" t="str">
        <f t="shared" si="857"/>
        <v>No</v>
      </c>
    </row>
    <row r="1438" spans="1:34" hidden="1" x14ac:dyDescent="0.2">
      <c r="A1438" s="88">
        <v>1.619E-3</v>
      </c>
      <c r="B1438" s="4">
        <f t="shared" si="860"/>
        <v>1.619E-3</v>
      </c>
      <c r="C1438" s="51"/>
      <c r="D1438" s="213"/>
      <c r="E1438" s="44" t="s">
        <v>21</v>
      </c>
      <c r="F1438" s="14">
        <f t="shared" si="858"/>
        <v>0</v>
      </c>
      <c r="G1438" s="14">
        <f t="shared" si="859"/>
        <v>0</v>
      </c>
      <c r="H1438" s="101" t="str">
        <f>IF(ISNA(VLOOKUP(C1438,[1]Sheet1!$J$2:$J$2999,1,FALSE)),"No","Yes")</f>
        <v>No</v>
      </c>
      <c r="I1438" s="72">
        <f t="shared" si="861"/>
        <v>0</v>
      </c>
      <c r="J1438" s="72">
        <f t="shared" si="862"/>
        <v>0</v>
      </c>
      <c r="K1438" s="72">
        <f t="shared" si="863"/>
        <v>0</v>
      </c>
      <c r="L1438" s="72">
        <f t="shared" si="864"/>
        <v>0</v>
      </c>
      <c r="M1438" s="72">
        <f t="shared" si="865"/>
        <v>0</v>
      </c>
      <c r="N1438" s="72">
        <f t="shared" si="866"/>
        <v>0</v>
      </c>
      <c r="O1438" s="72">
        <f t="shared" si="854"/>
        <v>0</v>
      </c>
      <c r="Q1438" s="73">
        <f t="shared" si="867"/>
        <v>0</v>
      </c>
      <c r="R1438" s="73">
        <f t="shared" si="868"/>
        <v>0</v>
      </c>
      <c r="S1438" s="73">
        <f t="shared" si="869"/>
        <v>0</v>
      </c>
      <c r="T1438" s="73">
        <f t="shared" si="870"/>
        <v>0</v>
      </c>
      <c r="U1438" s="73">
        <f t="shared" si="871"/>
        <v>0</v>
      </c>
      <c r="V1438" s="73">
        <f t="shared" si="872"/>
        <v>0</v>
      </c>
      <c r="W1438" s="73">
        <f t="shared" si="855"/>
        <v>0</v>
      </c>
      <c r="Y1438" s="72">
        <f t="shared" si="873"/>
        <v>0</v>
      </c>
      <c r="Z1438" s="73">
        <f t="shared" si="874"/>
        <v>0</v>
      </c>
      <c r="AA1438" s="58">
        <f t="shared" si="875"/>
        <v>0</v>
      </c>
      <c r="AB1438" s="72">
        <f t="shared" si="876"/>
        <v>0</v>
      </c>
      <c r="AC1438" s="72">
        <f t="shared" si="877"/>
        <v>0</v>
      </c>
      <c r="AD1438" s="73">
        <f t="shared" si="878"/>
        <v>0</v>
      </c>
      <c r="AE1438" s="73">
        <f t="shared" si="879"/>
        <v>0</v>
      </c>
      <c r="AF1438" s="1">
        <f t="shared" si="856"/>
        <v>0</v>
      </c>
      <c r="AH1438" s="1" t="str">
        <f t="shared" si="857"/>
        <v>No</v>
      </c>
    </row>
    <row r="1439" spans="1:34" hidden="1" x14ac:dyDescent="0.2">
      <c r="A1439" s="88">
        <v>1.6199999999999999E-3</v>
      </c>
      <c r="B1439" s="4">
        <f t="shared" si="860"/>
        <v>1.6199999999999999E-3</v>
      </c>
      <c r="C1439" s="51"/>
      <c r="D1439" s="213"/>
      <c r="E1439" s="44" t="s">
        <v>21</v>
      </c>
      <c r="F1439" s="14">
        <f t="shared" si="858"/>
        <v>0</v>
      </c>
      <c r="G1439" s="14">
        <f t="shared" si="859"/>
        <v>0</v>
      </c>
      <c r="H1439" s="101" t="str">
        <f>IF(ISNA(VLOOKUP(C1439,[1]Sheet1!$J$2:$J$2999,1,FALSE)),"No","Yes")</f>
        <v>No</v>
      </c>
      <c r="I1439" s="72">
        <f t="shared" si="861"/>
        <v>0</v>
      </c>
      <c r="J1439" s="72">
        <f t="shared" si="862"/>
        <v>0</v>
      </c>
      <c r="K1439" s="72">
        <f t="shared" si="863"/>
        <v>0</v>
      </c>
      <c r="L1439" s="72">
        <f t="shared" si="864"/>
        <v>0</v>
      </c>
      <c r="M1439" s="72">
        <f t="shared" si="865"/>
        <v>0</v>
      </c>
      <c r="N1439" s="72">
        <f t="shared" si="866"/>
        <v>0</v>
      </c>
      <c r="O1439" s="72">
        <f t="shared" ref="O1439:O1476" si="880">IF(ISERROR(VLOOKUP($C1439,Sprint7,5,FALSE)),0,(VLOOKUP($C1439,Sprint7,5,FALSE)))</f>
        <v>0</v>
      </c>
      <c r="Q1439" s="73">
        <f t="shared" si="867"/>
        <v>0</v>
      </c>
      <c r="R1439" s="73">
        <f t="shared" si="868"/>
        <v>0</v>
      </c>
      <c r="S1439" s="73">
        <f t="shared" si="869"/>
        <v>0</v>
      </c>
      <c r="T1439" s="73">
        <f t="shared" si="870"/>
        <v>0</v>
      </c>
      <c r="U1439" s="73">
        <f t="shared" si="871"/>
        <v>0</v>
      </c>
      <c r="V1439" s="73">
        <f t="shared" si="872"/>
        <v>0</v>
      </c>
      <c r="W1439" s="73">
        <f t="shared" ref="W1439:W1476" si="881">IF(ISERROR(VLOOKUP($C1439,_End7,5,FALSE)),0,(VLOOKUP($C1439,_End7,5,FALSE)))</f>
        <v>0</v>
      </c>
      <c r="Y1439" s="72">
        <f t="shared" si="873"/>
        <v>0</v>
      </c>
      <c r="Z1439" s="73">
        <f t="shared" si="874"/>
        <v>0</v>
      </c>
      <c r="AA1439" s="58">
        <f t="shared" si="875"/>
        <v>0</v>
      </c>
      <c r="AB1439" s="72">
        <f t="shared" si="876"/>
        <v>0</v>
      </c>
      <c r="AC1439" s="72">
        <f t="shared" si="877"/>
        <v>0</v>
      </c>
      <c r="AD1439" s="73">
        <f t="shared" si="878"/>
        <v>0</v>
      </c>
      <c r="AE1439" s="73">
        <f t="shared" si="879"/>
        <v>0</v>
      </c>
      <c r="AF1439" s="1">
        <f t="shared" si="856"/>
        <v>0</v>
      </c>
      <c r="AH1439" s="1" t="str">
        <f t="shared" si="857"/>
        <v>No</v>
      </c>
    </row>
    <row r="1440" spans="1:34" hidden="1" x14ac:dyDescent="0.2">
      <c r="A1440" s="88">
        <v>1.621E-3</v>
      </c>
      <c r="B1440" s="4">
        <f t="shared" si="860"/>
        <v>1.621E-3</v>
      </c>
      <c r="C1440" s="51"/>
      <c r="D1440" s="213"/>
      <c r="E1440" s="44" t="s">
        <v>21</v>
      </c>
      <c r="F1440" s="14">
        <f t="shared" si="858"/>
        <v>0</v>
      </c>
      <c r="G1440" s="14">
        <f t="shared" si="859"/>
        <v>0</v>
      </c>
      <c r="H1440" s="101" t="str">
        <f>IF(ISNA(VLOOKUP(C1440,[1]Sheet1!$J$2:$J$2999,1,FALSE)),"No","Yes")</f>
        <v>No</v>
      </c>
      <c r="I1440" s="72">
        <f t="shared" si="861"/>
        <v>0</v>
      </c>
      <c r="J1440" s="72">
        <f t="shared" si="862"/>
        <v>0</v>
      </c>
      <c r="K1440" s="72">
        <f t="shared" si="863"/>
        <v>0</v>
      </c>
      <c r="L1440" s="72">
        <f t="shared" si="864"/>
        <v>0</v>
      </c>
      <c r="M1440" s="72">
        <f t="shared" si="865"/>
        <v>0</v>
      </c>
      <c r="N1440" s="72">
        <f t="shared" si="866"/>
        <v>0</v>
      </c>
      <c r="O1440" s="72">
        <f t="shared" si="880"/>
        <v>0</v>
      </c>
      <c r="Q1440" s="73">
        <f t="shared" si="867"/>
        <v>0</v>
      </c>
      <c r="R1440" s="73">
        <f t="shared" si="868"/>
        <v>0</v>
      </c>
      <c r="S1440" s="73">
        <f t="shared" si="869"/>
        <v>0</v>
      </c>
      <c r="T1440" s="73">
        <f t="shared" si="870"/>
        <v>0</v>
      </c>
      <c r="U1440" s="73">
        <f t="shared" si="871"/>
        <v>0</v>
      </c>
      <c r="V1440" s="73">
        <f t="shared" si="872"/>
        <v>0</v>
      </c>
      <c r="W1440" s="73">
        <f t="shared" si="881"/>
        <v>0</v>
      </c>
      <c r="Y1440" s="72">
        <f t="shared" si="873"/>
        <v>0</v>
      </c>
      <c r="Z1440" s="73">
        <f t="shared" si="874"/>
        <v>0</v>
      </c>
      <c r="AA1440" s="58">
        <f t="shared" si="875"/>
        <v>0</v>
      </c>
      <c r="AB1440" s="72">
        <f t="shared" si="876"/>
        <v>0</v>
      </c>
      <c r="AC1440" s="72">
        <f t="shared" si="877"/>
        <v>0</v>
      </c>
      <c r="AD1440" s="73">
        <f t="shared" si="878"/>
        <v>0</v>
      </c>
      <c r="AE1440" s="73">
        <f t="shared" si="879"/>
        <v>0</v>
      </c>
      <c r="AF1440" s="1">
        <f t="shared" si="856"/>
        <v>0</v>
      </c>
      <c r="AH1440" s="1" t="str">
        <f t="shared" si="857"/>
        <v>No</v>
      </c>
    </row>
    <row r="1441" spans="1:34" hidden="1" x14ac:dyDescent="0.2">
      <c r="A1441" s="88">
        <v>1.622E-3</v>
      </c>
      <c r="B1441" s="4">
        <f t="shared" si="860"/>
        <v>1.622E-3</v>
      </c>
      <c r="C1441" s="51"/>
      <c r="D1441" s="213"/>
      <c r="E1441" s="44" t="s">
        <v>21</v>
      </c>
      <c r="F1441" s="14">
        <f t="shared" si="858"/>
        <v>0</v>
      </c>
      <c r="G1441" s="14">
        <f t="shared" si="859"/>
        <v>0</v>
      </c>
      <c r="H1441" s="101" t="str">
        <f>IF(ISNA(VLOOKUP(C1441,[1]Sheet1!$J$2:$J$2999,1,FALSE)),"No","Yes")</f>
        <v>No</v>
      </c>
      <c r="I1441" s="72">
        <f t="shared" si="861"/>
        <v>0</v>
      </c>
      <c r="J1441" s="72">
        <f t="shared" si="862"/>
        <v>0</v>
      </c>
      <c r="K1441" s="72">
        <f t="shared" si="863"/>
        <v>0</v>
      </c>
      <c r="L1441" s="72">
        <f t="shared" si="864"/>
        <v>0</v>
      </c>
      <c r="M1441" s="72">
        <f t="shared" si="865"/>
        <v>0</v>
      </c>
      <c r="N1441" s="72">
        <f t="shared" si="866"/>
        <v>0</v>
      </c>
      <c r="O1441" s="72">
        <f t="shared" si="880"/>
        <v>0</v>
      </c>
      <c r="Q1441" s="73">
        <f t="shared" si="867"/>
        <v>0</v>
      </c>
      <c r="R1441" s="73">
        <f t="shared" si="868"/>
        <v>0</v>
      </c>
      <c r="S1441" s="73">
        <f t="shared" si="869"/>
        <v>0</v>
      </c>
      <c r="T1441" s="73">
        <f t="shared" si="870"/>
        <v>0</v>
      </c>
      <c r="U1441" s="73">
        <f t="shared" si="871"/>
        <v>0</v>
      </c>
      <c r="V1441" s="73">
        <f t="shared" si="872"/>
        <v>0</v>
      </c>
      <c r="W1441" s="73">
        <f t="shared" si="881"/>
        <v>0</v>
      </c>
      <c r="Y1441" s="72">
        <f t="shared" si="873"/>
        <v>0</v>
      </c>
      <c r="Z1441" s="73">
        <f t="shared" si="874"/>
        <v>0</v>
      </c>
      <c r="AA1441" s="58">
        <f t="shared" si="875"/>
        <v>0</v>
      </c>
      <c r="AB1441" s="72">
        <f t="shared" si="876"/>
        <v>0</v>
      </c>
      <c r="AC1441" s="72">
        <f t="shared" si="877"/>
        <v>0</v>
      </c>
      <c r="AD1441" s="73">
        <f t="shared" si="878"/>
        <v>0</v>
      </c>
      <c r="AE1441" s="73">
        <f t="shared" si="879"/>
        <v>0</v>
      </c>
      <c r="AF1441" s="1">
        <f t="shared" si="856"/>
        <v>0</v>
      </c>
      <c r="AH1441" s="1" t="str">
        <f t="shared" si="857"/>
        <v>No</v>
      </c>
    </row>
    <row r="1442" spans="1:34" hidden="1" x14ac:dyDescent="0.2">
      <c r="A1442" s="88">
        <v>1.6229999999999999E-3</v>
      </c>
      <c r="B1442" s="4">
        <f t="shared" si="860"/>
        <v>1.6229999999999999E-3</v>
      </c>
      <c r="C1442" s="51"/>
      <c r="D1442" s="213"/>
      <c r="E1442" s="44" t="s">
        <v>21</v>
      </c>
      <c r="F1442" s="14">
        <f t="shared" si="858"/>
        <v>0</v>
      </c>
      <c r="G1442" s="14">
        <f t="shared" si="859"/>
        <v>0</v>
      </c>
      <c r="H1442" s="101" t="str">
        <f>IF(ISNA(VLOOKUP(C1442,[1]Sheet1!$J$2:$J$2999,1,FALSE)),"No","Yes")</f>
        <v>No</v>
      </c>
      <c r="I1442" s="72">
        <f t="shared" si="861"/>
        <v>0</v>
      </c>
      <c r="J1442" s="72">
        <f t="shared" si="862"/>
        <v>0</v>
      </c>
      <c r="K1442" s="72">
        <f t="shared" si="863"/>
        <v>0</v>
      </c>
      <c r="L1442" s="72">
        <f t="shared" si="864"/>
        <v>0</v>
      </c>
      <c r="M1442" s="72">
        <f t="shared" si="865"/>
        <v>0</v>
      </c>
      <c r="N1442" s="72">
        <f t="shared" si="866"/>
        <v>0</v>
      </c>
      <c r="O1442" s="72">
        <f t="shared" si="880"/>
        <v>0</v>
      </c>
      <c r="Q1442" s="73">
        <f t="shared" si="867"/>
        <v>0</v>
      </c>
      <c r="R1442" s="73">
        <f t="shared" si="868"/>
        <v>0</v>
      </c>
      <c r="S1442" s="73">
        <f t="shared" si="869"/>
        <v>0</v>
      </c>
      <c r="T1442" s="73">
        <f t="shared" si="870"/>
        <v>0</v>
      </c>
      <c r="U1442" s="73">
        <f t="shared" si="871"/>
        <v>0</v>
      </c>
      <c r="V1442" s="73">
        <f t="shared" si="872"/>
        <v>0</v>
      </c>
      <c r="W1442" s="73">
        <f t="shared" si="881"/>
        <v>0</v>
      </c>
      <c r="Y1442" s="72">
        <f t="shared" si="873"/>
        <v>0</v>
      </c>
      <c r="Z1442" s="73">
        <f t="shared" si="874"/>
        <v>0</v>
      </c>
      <c r="AA1442" s="58">
        <f t="shared" si="875"/>
        <v>0</v>
      </c>
      <c r="AB1442" s="72">
        <f t="shared" si="876"/>
        <v>0</v>
      </c>
      <c r="AC1442" s="72">
        <f t="shared" si="877"/>
        <v>0</v>
      </c>
      <c r="AD1442" s="73">
        <f t="shared" si="878"/>
        <v>0</v>
      </c>
      <c r="AE1442" s="73">
        <f t="shared" si="879"/>
        <v>0</v>
      </c>
      <c r="AF1442" s="1">
        <f t="shared" si="856"/>
        <v>0</v>
      </c>
      <c r="AH1442" s="1" t="str">
        <f t="shared" si="857"/>
        <v>No</v>
      </c>
    </row>
    <row r="1443" spans="1:34" hidden="1" x14ac:dyDescent="0.2">
      <c r="A1443" s="88">
        <v>1.624E-3</v>
      </c>
      <c r="B1443" s="4">
        <f t="shared" si="860"/>
        <v>1.624E-3</v>
      </c>
      <c r="C1443" s="51"/>
      <c r="D1443" s="213"/>
      <c r="E1443" s="44" t="s">
        <v>21</v>
      </c>
      <c r="F1443" s="14">
        <f t="shared" si="858"/>
        <v>0</v>
      </c>
      <c r="G1443" s="14">
        <f t="shared" si="859"/>
        <v>0</v>
      </c>
      <c r="H1443" s="101" t="str">
        <f>IF(ISNA(VLOOKUP(C1443,[1]Sheet1!$J$2:$J$2999,1,FALSE)),"No","Yes")</f>
        <v>No</v>
      </c>
      <c r="I1443" s="72">
        <f t="shared" si="861"/>
        <v>0</v>
      </c>
      <c r="J1443" s="72">
        <f t="shared" si="862"/>
        <v>0</v>
      </c>
      <c r="K1443" s="72">
        <f t="shared" si="863"/>
        <v>0</v>
      </c>
      <c r="L1443" s="72">
        <f t="shared" si="864"/>
        <v>0</v>
      </c>
      <c r="M1443" s="72">
        <f t="shared" si="865"/>
        <v>0</v>
      </c>
      <c r="N1443" s="72">
        <f t="shared" si="866"/>
        <v>0</v>
      </c>
      <c r="O1443" s="72">
        <f t="shared" si="880"/>
        <v>0</v>
      </c>
      <c r="Q1443" s="73">
        <f t="shared" si="867"/>
        <v>0</v>
      </c>
      <c r="R1443" s="73">
        <f t="shared" si="868"/>
        <v>0</v>
      </c>
      <c r="S1443" s="73">
        <f t="shared" si="869"/>
        <v>0</v>
      </c>
      <c r="T1443" s="73">
        <f t="shared" si="870"/>
        <v>0</v>
      </c>
      <c r="U1443" s="73">
        <f t="shared" si="871"/>
        <v>0</v>
      </c>
      <c r="V1443" s="73">
        <f t="shared" si="872"/>
        <v>0</v>
      </c>
      <c r="W1443" s="73">
        <f t="shared" si="881"/>
        <v>0</v>
      </c>
      <c r="Y1443" s="72">
        <f t="shared" si="873"/>
        <v>0</v>
      </c>
      <c r="Z1443" s="73">
        <f t="shared" si="874"/>
        <v>0</v>
      </c>
      <c r="AA1443" s="58">
        <f t="shared" si="875"/>
        <v>0</v>
      </c>
      <c r="AB1443" s="72">
        <f t="shared" si="876"/>
        <v>0</v>
      </c>
      <c r="AC1443" s="72">
        <f t="shared" si="877"/>
        <v>0</v>
      </c>
      <c r="AD1443" s="73">
        <f t="shared" si="878"/>
        <v>0</v>
      </c>
      <c r="AE1443" s="73">
        <f t="shared" si="879"/>
        <v>0</v>
      </c>
      <c r="AF1443" s="1">
        <f t="shared" si="856"/>
        <v>0</v>
      </c>
      <c r="AH1443" s="1" t="str">
        <f t="shared" si="857"/>
        <v>No</v>
      </c>
    </row>
    <row r="1444" spans="1:34" hidden="1" x14ac:dyDescent="0.2">
      <c r="A1444" s="88">
        <v>1.6250000000000001E-3</v>
      </c>
      <c r="B1444" s="4">
        <f t="shared" si="860"/>
        <v>1.6250000000000001E-3</v>
      </c>
      <c r="C1444" s="51"/>
      <c r="D1444" s="213"/>
      <c r="E1444" s="44" t="s">
        <v>21</v>
      </c>
      <c r="F1444" s="14">
        <f t="shared" si="858"/>
        <v>0</v>
      </c>
      <c r="G1444" s="14">
        <f t="shared" si="859"/>
        <v>0</v>
      </c>
      <c r="H1444" s="101" t="str">
        <f>IF(ISNA(VLOOKUP(C1444,[1]Sheet1!$J$2:$J$2999,1,FALSE)),"No","Yes")</f>
        <v>No</v>
      </c>
      <c r="I1444" s="72">
        <f t="shared" si="861"/>
        <v>0</v>
      </c>
      <c r="J1444" s="72">
        <f t="shared" si="862"/>
        <v>0</v>
      </c>
      <c r="K1444" s="72">
        <f t="shared" si="863"/>
        <v>0</v>
      </c>
      <c r="L1444" s="72">
        <f t="shared" si="864"/>
        <v>0</v>
      </c>
      <c r="M1444" s="72">
        <f t="shared" si="865"/>
        <v>0</v>
      </c>
      <c r="N1444" s="72">
        <f t="shared" si="866"/>
        <v>0</v>
      </c>
      <c r="O1444" s="72">
        <f t="shared" si="880"/>
        <v>0</v>
      </c>
      <c r="Q1444" s="73">
        <f t="shared" si="867"/>
        <v>0</v>
      </c>
      <c r="R1444" s="73">
        <f t="shared" si="868"/>
        <v>0</v>
      </c>
      <c r="S1444" s="73">
        <f t="shared" si="869"/>
        <v>0</v>
      </c>
      <c r="T1444" s="73">
        <f t="shared" si="870"/>
        <v>0</v>
      </c>
      <c r="U1444" s="73">
        <f t="shared" si="871"/>
        <v>0</v>
      </c>
      <c r="V1444" s="73">
        <f t="shared" si="872"/>
        <v>0</v>
      </c>
      <c r="W1444" s="73">
        <f t="shared" si="881"/>
        <v>0</v>
      </c>
      <c r="Y1444" s="72">
        <f t="shared" si="873"/>
        <v>0</v>
      </c>
      <c r="Z1444" s="73">
        <f t="shared" si="874"/>
        <v>0</v>
      </c>
      <c r="AA1444" s="58">
        <f t="shared" si="875"/>
        <v>0</v>
      </c>
      <c r="AB1444" s="72">
        <f t="shared" si="876"/>
        <v>0</v>
      </c>
      <c r="AC1444" s="72">
        <f t="shared" si="877"/>
        <v>0</v>
      </c>
      <c r="AD1444" s="73">
        <f t="shared" si="878"/>
        <v>0</v>
      </c>
      <c r="AE1444" s="73">
        <f t="shared" si="879"/>
        <v>0</v>
      </c>
      <c r="AF1444" s="1">
        <f t="shared" si="856"/>
        <v>0</v>
      </c>
      <c r="AH1444" s="1" t="str">
        <f t="shared" si="857"/>
        <v>No</v>
      </c>
    </row>
    <row r="1445" spans="1:34" hidden="1" x14ac:dyDescent="0.2">
      <c r="A1445" s="88">
        <v>1.6259999999999998E-3</v>
      </c>
      <c r="B1445" s="4">
        <f t="shared" si="860"/>
        <v>1.6259999999999998E-3</v>
      </c>
      <c r="C1445" s="51"/>
      <c r="D1445" s="213"/>
      <c r="E1445" s="44" t="s">
        <v>21</v>
      </c>
      <c r="F1445" s="14">
        <f t="shared" si="858"/>
        <v>0</v>
      </c>
      <c r="G1445" s="14">
        <f t="shared" si="859"/>
        <v>0</v>
      </c>
      <c r="H1445" s="101" t="str">
        <f>IF(ISNA(VLOOKUP(C1445,[1]Sheet1!$J$2:$J$2999,1,FALSE)),"No","Yes")</f>
        <v>No</v>
      </c>
      <c r="I1445" s="72">
        <f t="shared" si="861"/>
        <v>0</v>
      </c>
      <c r="J1445" s="72">
        <f t="shared" si="862"/>
        <v>0</v>
      </c>
      <c r="K1445" s="72">
        <f t="shared" si="863"/>
        <v>0</v>
      </c>
      <c r="L1445" s="72">
        <f t="shared" si="864"/>
        <v>0</v>
      </c>
      <c r="M1445" s="72">
        <f t="shared" si="865"/>
        <v>0</v>
      </c>
      <c r="N1445" s="72">
        <f t="shared" si="866"/>
        <v>0</v>
      </c>
      <c r="O1445" s="72">
        <f t="shared" si="880"/>
        <v>0</v>
      </c>
      <c r="Q1445" s="73">
        <f t="shared" si="867"/>
        <v>0</v>
      </c>
      <c r="R1445" s="73">
        <f t="shared" si="868"/>
        <v>0</v>
      </c>
      <c r="S1445" s="73">
        <f t="shared" si="869"/>
        <v>0</v>
      </c>
      <c r="T1445" s="73">
        <f t="shared" si="870"/>
        <v>0</v>
      </c>
      <c r="U1445" s="73">
        <f t="shared" si="871"/>
        <v>0</v>
      </c>
      <c r="V1445" s="73">
        <f t="shared" si="872"/>
        <v>0</v>
      </c>
      <c r="W1445" s="73">
        <f t="shared" si="881"/>
        <v>0</v>
      </c>
      <c r="Y1445" s="72">
        <f t="shared" si="873"/>
        <v>0</v>
      </c>
      <c r="Z1445" s="73">
        <f t="shared" si="874"/>
        <v>0</v>
      </c>
      <c r="AA1445" s="58">
        <f t="shared" si="875"/>
        <v>0</v>
      </c>
      <c r="AB1445" s="72">
        <f t="shared" si="876"/>
        <v>0</v>
      </c>
      <c r="AC1445" s="72">
        <f t="shared" si="877"/>
        <v>0</v>
      </c>
      <c r="AD1445" s="73">
        <f t="shared" si="878"/>
        <v>0</v>
      </c>
      <c r="AE1445" s="73">
        <f t="shared" si="879"/>
        <v>0</v>
      </c>
      <c r="AF1445" s="1">
        <f t="shared" si="856"/>
        <v>0</v>
      </c>
      <c r="AH1445" s="1" t="str">
        <f t="shared" si="857"/>
        <v>No</v>
      </c>
    </row>
    <row r="1446" spans="1:34" hidden="1" x14ac:dyDescent="0.2">
      <c r="A1446" s="88">
        <v>1.627E-3</v>
      </c>
      <c r="B1446" s="4">
        <f t="shared" si="860"/>
        <v>1.627E-3</v>
      </c>
      <c r="C1446" s="51"/>
      <c r="D1446" s="213"/>
      <c r="E1446" s="44" t="s">
        <v>21</v>
      </c>
      <c r="F1446" s="14">
        <f t="shared" si="858"/>
        <v>0</v>
      </c>
      <c r="G1446" s="14">
        <f t="shared" si="859"/>
        <v>0</v>
      </c>
      <c r="H1446" s="101" t="str">
        <f>IF(ISNA(VLOOKUP(C1446,[1]Sheet1!$J$2:$J$2999,1,FALSE)),"No","Yes")</f>
        <v>No</v>
      </c>
      <c r="I1446" s="72">
        <f t="shared" si="861"/>
        <v>0</v>
      </c>
      <c r="J1446" s="72">
        <f t="shared" si="862"/>
        <v>0</v>
      </c>
      <c r="K1446" s="72">
        <f t="shared" si="863"/>
        <v>0</v>
      </c>
      <c r="L1446" s="72">
        <f t="shared" si="864"/>
        <v>0</v>
      </c>
      <c r="M1446" s="72">
        <f t="shared" si="865"/>
        <v>0</v>
      </c>
      <c r="N1446" s="72">
        <f t="shared" si="866"/>
        <v>0</v>
      </c>
      <c r="O1446" s="72">
        <f t="shared" si="880"/>
        <v>0</v>
      </c>
      <c r="Q1446" s="73">
        <f t="shared" si="867"/>
        <v>0</v>
      </c>
      <c r="R1446" s="73">
        <f t="shared" si="868"/>
        <v>0</v>
      </c>
      <c r="S1446" s="73">
        <f t="shared" si="869"/>
        <v>0</v>
      </c>
      <c r="T1446" s="73">
        <f t="shared" si="870"/>
        <v>0</v>
      </c>
      <c r="U1446" s="73">
        <f t="shared" si="871"/>
        <v>0</v>
      </c>
      <c r="V1446" s="73">
        <f t="shared" si="872"/>
        <v>0</v>
      </c>
      <c r="W1446" s="73">
        <f t="shared" si="881"/>
        <v>0</v>
      </c>
      <c r="Y1446" s="72">
        <f t="shared" si="873"/>
        <v>0</v>
      </c>
      <c r="Z1446" s="73">
        <f t="shared" si="874"/>
        <v>0</v>
      </c>
      <c r="AA1446" s="58">
        <f t="shared" si="875"/>
        <v>0</v>
      </c>
      <c r="AB1446" s="72">
        <f t="shared" si="876"/>
        <v>0</v>
      </c>
      <c r="AC1446" s="72">
        <f t="shared" si="877"/>
        <v>0</v>
      </c>
      <c r="AD1446" s="73">
        <f t="shared" si="878"/>
        <v>0</v>
      </c>
      <c r="AE1446" s="73">
        <f t="shared" si="879"/>
        <v>0</v>
      </c>
      <c r="AF1446" s="1">
        <f t="shared" si="856"/>
        <v>0</v>
      </c>
      <c r="AH1446" s="1" t="str">
        <f t="shared" si="857"/>
        <v>No</v>
      </c>
    </row>
    <row r="1447" spans="1:34" hidden="1" x14ac:dyDescent="0.2">
      <c r="A1447" s="88">
        <v>1.6280000000000001E-3</v>
      </c>
      <c r="B1447" s="4">
        <f t="shared" si="860"/>
        <v>1.6280000000000001E-3</v>
      </c>
      <c r="C1447" s="51"/>
      <c r="D1447" s="213"/>
      <c r="E1447" s="44" t="s">
        <v>21</v>
      </c>
      <c r="F1447" s="14">
        <f t="shared" si="858"/>
        <v>0</v>
      </c>
      <c r="G1447" s="14">
        <f t="shared" si="859"/>
        <v>0</v>
      </c>
      <c r="H1447" s="101" t="str">
        <f>IF(ISNA(VLOOKUP(C1447,[1]Sheet1!$J$2:$J$2999,1,FALSE)),"No","Yes")</f>
        <v>No</v>
      </c>
      <c r="I1447" s="72">
        <f t="shared" si="861"/>
        <v>0</v>
      </c>
      <c r="J1447" s="72">
        <f t="shared" si="862"/>
        <v>0</v>
      </c>
      <c r="K1447" s="72">
        <f t="shared" si="863"/>
        <v>0</v>
      </c>
      <c r="L1447" s="72">
        <f t="shared" si="864"/>
        <v>0</v>
      </c>
      <c r="M1447" s="72">
        <f t="shared" si="865"/>
        <v>0</v>
      </c>
      <c r="N1447" s="72">
        <f t="shared" si="866"/>
        <v>0</v>
      </c>
      <c r="O1447" s="72">
        <f t="shared" si="880"/>
        <v>0</v>
      </c>
      <c r="Q1447" s="73">
        <f t="shared" si="867"/>
        <v>0</v>
      </c>
      <c r="R1447" s="73">
        <f t="shared" si="868"/>
        <v>0</v>
      </c>
      <c r="S1447" s="73">
        <f t="shared" si="869"/>
        <v>0</v>
      </c>
      <c r="T1447" s="73">
        <f t="shared" si="870"/>
        <v>0</v>
      </c>
      <c r="U1447" s="73">
        <f t="shared" si="871"/>
        <v>0</v>
      </c>
      <c r="V1447" s="73">
        <f t="shared" si="872"/>
        <v>0</v>
      </c>
      <c r="W1447" s="73">
        <f t="shared" si="881"/>
        <v>0</v>
      </c>
      <c r="Y1447" s="72">
        <f t="shared" si="873"/>
        <v>0</v>
      </c>
      <c r="Z1447" s="73">
        <f t="shared" si="874"/>
        <v>0</v>
      </c>
      <c r="AA1447" s="58">
        <f t="shared" si="875"/>
        <v>0</v>
      </c>
      <c r="AB1447" s="72">
        <f t="shared" si="876"/>
        <v>0</v>
      </c>
      <c r="AC1447" s="72">
        <f t="shared" si="877"/>
        <v>0</v>
      </c>
      <c r="AD1447" s="73">
        <f t="shared" si="878"/>
        <v>0</v>
      </c>
      <c r="AE1447" s="73">
        <f t="shared" si="879"/>
        <v>0</v>
      </c>
      <c r="AF1447" s="1">
        <f t="shared" si="856"/>
        <v>0</v>
      </c>
      <c r="AH1447" s="1" t="str">
        <f t="shared" si="857"/>
        <v>No</v>
      </c>
    </row>
    <row r="1448" spans="1:34" hidden="1" x14ac:dyDescent="0.2">
      <c r="A1448" s="88">
        <v>1.629E-3</v>
      </c>
      <c r="B1448" s="4">
        <f t="shared" si="860"/>
        <v>1.629E-3</v>
      </c>
      <c r="C1448" s="53"/>
      <c r="D1448" s="213"/>
      <c r="E1448" s="44" t="s">
        <v>21</v>
      </c>
      <c r="F1448" s="14">
        <f t="shared" si="858"/>
        <v>0</v>
      </c>
      <c r="G1448" s="14">
        <f t="shared" si="859"/>
        <v>0</v>
      </c>
      <c r="H1448" s="101" t="str">
        <f>IF(ISNA(VLOOKUP(C1448,[1]Sheet1!$J$2:$J$2999,1,FALSE)),"No","Yes")</f>
        <v>No</v>
      </c>
      <c r="I1448" s="72">
        <f t="shared" si="861"/>
        <v>0</v>
      </c>
      <c r="J1448" s="72">
        <f t="shared" si="862"/>
        <v>0</v>
      </c>
      <c r="K1448" s="72">
        <f t="shared" si="863"/>
        <v>0</v>
      </c>
      <c r="L1448" s="72">
        <f t="shared" si="864"/>
        <v>0</v>
      </c>
      <c r="M1448" s="72">
        <f t="shared" si="865"/>
        <v>0</v>
      </c>
      <c r="N1448" s="72">
        <f t="shared" si="866"/>
        <v>0</v>
      </c>
      <c r="O1448" s="72">
        <f t="shared" si="880"/>
        <v>0</v>
      </c>
      <c r="Q1448" s="73">
        <f t="shared" si="867"/>
        <v>0</v>
      </c>
      <c r="R1448" s="73">
        <f t="shared" si="868"/>
        <v>0</v>
      </c>
      <c r="S1448" s="73">
        <f t="shared" si="869"/>
        <v>0</v>
      </c>
      <c r="T1448" s="73">
        <f t="shared" si="870"/>
        <v>0</v>
      </c>
      <c r="U1448" s="73">
        <f t="shared" si="871"/>
        <v>0</v>
      </c>
      <c r="V1448" s="73">
        <f t="shared" si="872"/>
        <v>0</v>
      </c>
      <c r="W1448" s="73">
        <f t="shared" si="881"/>
        <v>0</v>
      </c>
      <c r="Y1448" s="72">
        <f t="shared" si="873"/>
        <v>0</v>
      </c>
      <c r="Z1448" s="73">
        <f t="shared" si="874"/>
        <v>0</v>
      </c>
      <c r="AA1448" s="58">
        <f t="shared" si="875"/>
        <v>0</v>
      </c>
      <c r="AB1448" s="72">
        <f t="shared" si="876"/>
        <v>0</v>
      </c>
      <c r="AC1448" s="72">
        <f t="shared" si="877"/>
        <v>0</v>
      </c>
      <c r="AD1448" s="73">
        <f t="shared" si="878"/>
        <v>0</v>
      </c>
      <c r="AE1448" s="73">
        <f t="shared" si="879"/>
        <v>0</v>
      </c>
      <c r="AF1448" s="1">
        <f t="shared" si="856"/>
        <v>0</v>
      </c>
      <c r="AH1448" s="1" t="str">
        <f t="shared" si="857"/>
        <v>No</v>
      </c>
    </row>
    <row r="1449" spans="1:34" hidden="1" x14ac:dyDescent="0.2">
      <c r="A1449" s="88">
        <v>1.6299999999999999E-3</v>
      </c>
      <c r="B1449" s="4">
        <f t="shared" si="860"/>
        <v>1.6299999999999999E-3</v>
      </c>
      <c r="C1449" s="53"/>
      <c r="D1449" s="213"/>
      <c r="E1449" s="44" t="s">
        <v>21</v>
      </c>
      <c r="F1449" s="14">
        <f t="shared" ref="F1449:F1476" si="882">COUNTIF(H1449:X1449,"&gt;1")</f>
        <v>0</v>
      </c>
      <c r="G1449" s="14">
        <f t="shared" ref="G1449:G1476" si="883">COUNTIF(AA1449:AE1449,"&gt;1")</f>
        <v>0</v>
      </c>
      <c r="H1449" s="101" t="str">
        <f>IF(ISNA(VLOOKUP(C1449,[1]Sheet1!$J$2:$J$2999,1,FALSE)),"No","Yes")</f>
        <v>No</v>
      </c>
      <c r="I1449" s="72">
        <f t="shared" si="861"/>
        <v>0</v>
      </c>
      <c r="J1449" s="72">
        <f t="shared" si="862"/>
        <v>0</v>
      </c>
      <c r="K1449" s="72">
        <f t="shared" si="863"/>
        <v>0</v>
      </c>
      <c r="L1449" s="72">
        <f t="shared" si="864"/>
        <v>0</v>
      </c>
      <c r="M1449" s="72">
        <f t="shared" si="865"/>
        <v>0</v>
      </c>
      <c r="N1449" s="72">
        <f t="shared" si="866"/>
        <v>0</v>
      </c>
      <c r="O1449" s="72">
        <f t="shared" si="880"/>
        <v>0</v>
      </c>
      <c r="Q1449" s="73">
        <f t="shared" si="867"/>
        <v>0</v>
      </c>
      <c r="R1449" s="73">
        <f t="shared" si="868"/>
        <v>0</v>
      </c>
      <c r="S1449" s="73">
        <f t="shared" si="869"/>
        <v>0</v>
      </c>
      <c r="T1449" s="73">
        <f t="shared" si="870"/>
        <v>0</v>
      </c>
      <c r="U1449" s="73">
        <f t="shared" si="871"/>
        <v>0</v>
      </c>
      <c r="V1449" s="73">
        <f t="shared" si="872"/>
        <v>0</v>
      </c>
      <c r="W1449" s="73">
        <f t="shared" si="881"/>
        <v>0</v>
      </c>
      <c r="Y1449" s="72">
        <f t="shared" si="873"/>
        <v>0</v>
      </c>
      <c r="Z1449" s="73">
        <f t="shared" si="874"/>
        <v>0</v>
      </c>
      <c r="AA1449" s="58">
        <f t="shared" si="875"/>
        <v>0</v>
      </c>
      <c r="AB1449" s="72">
        <f t="shared" si="876"/>
        <v>0</v>
      </c>
      <c r="AC1449" s="72">
        <f t="shared" si="877"/>
        <v>0</v>
      </c>
      <c r="AD1449" s="73">
        <f t="shared" si="878"/>
        <v>0</v>
      </c>
      <c r="AE1449" s="73">
        <f t="shared" si="879"/>
        <v>0</v>
      </c>
      <c r="AF1449" s="1">
        <f t="shared" si="856"/>
        <v>0</v>
      </c>
      <c r="AH1449" s="1" t="str">
        <f t="shared" si="857"/>
        <v>No</v>
      </c>
    </row>
    <row r="1450" spans="1:34" hidden="1" x14ac:dyDescent="0.2">
      <c r="A1450" s="88">
        <v>1.6310000000000001E-3</v>
      </c>
      <c r="B1450" s="4">
        <f t="shared" si="860"/>
        <v>1.6310000000000001E-3</v>
      </c>
      <c r="C1450" s="51"/>
      <c r="D1450" s="213"/>
      <c r="E1450" s="44" t="s">
        <v>21</v>
      </c>
      <c r="F1450" s="14">
        <f t="shared" si="882"/>
        <v>0</v>
      </c>
      <c r="G1450" s="14">
        <f t="shared" si="883"/>
        <v>0</v>
      </c>
      <c r="H1450" s="101" t="str">
        <f>IF(ISNA(VLOOKUP(C1450,[1]Sheet1!$J$2:$J$2999,1,FALSE)),"No","Yes")</f>
        <v>No</v>
      </c>
      <c r="I1450" s="72">
        <f t="shared" si="861"/>
        <v>0</v>
      </c>
      <c r="J1450" s="72">
        <f t="shared" si="862"/>
        <v>0</v>
      </c>
      <c r="K1450" s="72">
        <f t="shared" si="863"/>
        <v>0</v>
      </c>
      <c r="L1450" s="72">
        <f t="shared" si="864"/>
        <v>0</v>
      </c>
      <c r="M1450" s="72">
        <f t="shared" si="865"/>
        <v>0</v>
      </c>
      <c r="N1450" s="72">
        <f t="shared" si="866"/>
        <v>0</v>
      </c>
      <c r="O1450" s="72">
        <f t="shared" si="880"/>
        <v>0</v>
      </c>
      <c r="Q1450" s="73">
        <f t="shared" si="867"/>
        <v>0</v>
      </c>
      <c r="R1450" s="73">
        <f t="shared" si="868"/>
        <v>0</v>
      </c>
      <c r="S1450" s="73">
        <f t="shared" si="869"/>
        <v>0</v>
      </c>
      <c r="T1450" s="73">
        <f t="shared" si="870"/>
        <v>0</v>
      </c>
      <c r="U1450" s="73">
        <f t="shared" si="871"/>
        <v>0</v>
      </c>
      <c r="V1450" s="73">
        <f t="shared" si="872"/>
        <v>0</v>
      </c>
      <c r="W1450" s="73">
        <f t="shared" si="881"/>
        <v>0</v>
      </c>
      <c r="Y1450" s="72">
        <f t="shared" si="873"/>
        <v>0</v>
      </c>
      <c r="Z1450" s="73">
        <f t="shared" si="874"/>
        <v>0</v>
      </c>
      <c r="AA1450" s="58">
        <f t="shared" si="875"/>
        <v>0</v>
      </c>
      <c r="AB1450" s="72">
        <f t="shared" si="876"/>
        <v>0</v>
      </c>
      <c r="AC1450" s="72">
        <f t="shared" si="877"/>
        <v>0</v>
      </c>
      <c r="AD1450" s="73">
        <f t="shared" si="878"/>
        <v>0</v>
      </c>
      <c r="AE1450" s="73">
        <f t="shared" si="879"/>
        <v>0</v>
      </c>
      <c r="AF1450" s="1">
        <f t="shared" si="856"/>
        <v>0</v>
      </c>
      <c r="AH1450" s="1" t="str">
        <f t="shared" si="857"/>
        <v>No</v>
      </c>
    </row>
    <row r="1451" spans="1:34" hidden="1" x14ac:dyDescent="0.2">
      <c r="A1451" s="88">
        <v>1.632E-3</v>
      </c>
      <c r="B1451" s="4">
        <f t="shared" si="860"/>
        <v>1.632E-3</v>
      </c>
      <c r="C1451" s="51"/>
      <c r="D1451" s="213"/>
      <c r="E1451" s="44" t="s">
        <v>21</v>
      </c>
      <c r="F1451" s="14">
        <f t="shared" si="882"/>
        <v>0</v>
      </c>
      <c r="G1451" s="14">
        <f t="shared" si="883"/>
        <v>0</v>
      </c>
      <c r="H1451" s="101" t="str">
        <f>IF(ISNA(VLOOKUP(C1451,[1]Sheet1!$J$2:$J$2999,1,FALSE)),"No","Yes")</f>
        <v>No</v>
      </c>
      <c r="I1451" s="72">
        <f t="shared" si="861"/>
        <v>0</v>
      </c>
      <c r="J1451" s="72">
        <f t="shared" si="862"/>
        <v>0</v>
      </c>
      <c r="K1451" s="72">
        <f t="shared" si="863"/>
        <v>0</v>
      </c>
      <c r="L1451" s="72">
        <f t="shared" si="864"/>
        <v>0</v>
      </c>
      <c r="M1451" s="72">
        <f t="shared" si="865"/>
        <v>0</v>
      </c>
      <c r="N1451" s="72">
        <f t="shared" si="866"/>
        <v>0</v>
      </c>
      <c r="O1451" s="72">
        <f t="shared" si="880"/>
        <v>0</v>
      </c>
      <c r="Q1451" s="73">
        <f t="shared" si="867"/>
        <v>0</v>
      </c>
      <c r="R1451" s="73">
        <f t="shared" si="868"/>
        <v>0</v>
      </c>
      <c r="S1451" s="73">
        <f t="shared" si="869"/>
        <v>0</v>
      </c>
      <c r="T1451" s="73">
        <f t="shared" si="870"/>
        <v>0</v>
      </c>
      <c r="U1451" s="73">
        <f t="shared" si="871"/>
        <v>0</v>
      </c>
      <c r="V1451" s="73">
        <f t="shared" si="872"/>
        <v>0</v>
      </c>
      <c r="W1451" s="73">
        <f t="shared" si="881"/>
        <v>0</v>
      </c>
      <c r="Y1451" s="72">
        <f t="shared" si="873"/>
        <v>0</v>
      </c>
      <c r="Z1451" s="73">
        <f t="shared" si="874"/>
        <v>0</v>
      </c>
      <c r="AA1451" s="58">
        <f t="shared" si="875"/>
        <v>0</v>
      </c>
      <c r="AB1451" s="72">
        <f t="shared" si="876"/>
        <v>0</v>
      </c>
      <c r="AC1451" s="72">
        <f t="shared" si="877"/>
        <v>0</v>
      </c>
      <c r="AD1451" s="73">
        <f t="shared" si="878"/>
        <v>0</v>
      </c>
      <c r="AE1451" s="73">
        <f t="shared" si="879"/>
        <v>0</v>
      </c>
      <c r="AF1451" s="1">
        <f t="shared" si="856"/>
        <v>0</v>
      </c>
      <c r="AH1451" s="1" t="str">
        <f t="shared" si="857"/>
        <v>No</v>
      </c>
    </row>
    <row r="1452" spans="1:34" hidden="1" x14ac:dyDescent="0.2">
      <c r="A1452" s="88">
        <v>1.6329999999999999E-3</v>
      </c>
      <c r="B1452" s="4">
        <f t="shared" si="860"/>
        <v>1.6329999999999999E-3</v>
      </c>
      <c r="C1452" s="51"/>
      <c r="D1452" s="213"/>
      <c r="E1452" s="44" t="s">
        <v>21</v>
      </c>
      <c r="F1452" s="14">
        <f t="shared" si="882"/>
        <v>0</v>
      </c>
      <c r="G1452" s="14">
        <f t="shared" si="883"/>
        <v>0</v>
      </c>
      <c r="H1452" s="101" t="str">
        <f>IF(ISNA(VLOOKUP(C1452,[1]Sheet1!$J$2:$J$2999,1,FALSE)),"No","Yes")</f>
        <v>No</v>
      </c>
      <c r="I1452" s="72">
        <f t="shared" si="861"/>
        <v>0</v>
      </c>
      <c r="J1452" s="72">
        <f t="shared" si="862"/>
        <v>0</v>
      </c>
      <c r="K1452" s="72">
        <f t="shared" si="863"/>
        <v>0</v>
      </c>
      <c r="L1452" s="72">
        <f t="shared" si="864"/>
        <v>0</v>
      </c>
      <c r="M1452" s="72">
        <f t="shared" si="865"/>
        <v>0</v>
      </c>
      <c r="N1452" s="72">
        <f t="shared" si="866"/>
        <v>0</v>
      </c>
      <c r="O1452" s="72">
        <f t="shared" si="880"/>
        <v>0</v>
      </c>
      <c r="Q1452" s="73">
        <f t="shared" si="867"/>
        <v>0</v>
      </c>
      <c r="R1452" s="73">
        <f t="shared" si="868"/>
        <v>0</v>
      </c>
      <c r="S1452" s="73">
        <f t="shared" si="869"/>
        <v>0</v>
      </c>
      <c r="T1452" s="73">
        <f t="shared" si="870"/>
        <v>0</v>
      </c>
      <c r="U1452" s="73">
        <f t="shared" si="871"/>
        <v>0</v>
      </c>
      <c r="V1452" s="73">
        <f t="shared" si="872"/>
        <v>0</v>
      </c>
      <c r="W1452" s="73">
        <f t="shared" si="881"/>
        <v>0</v>
      </c>
      <c r="Y1452" s="72">
        <f t="shared" si="873"/>
        <v>0</v>
      </c>
      <c r="Z1452" s="73">
        <f t="shared" si="874"/>
        <v>0</v>
      </c>
      <c r="AA1452" s="58">
        <f t="shared" si="875"/>
        <v>0</v>
      </c>
      <c r="AB1452" s="72">
        <f t="shared" si="876"/>
        <v>0</v>
      </c>
      <c r="AC1452" s="72">
        <f t="shared" si="877"/>
        <v>0</v>
      </c>
      <c r="AD1452" s="73">
        <f t="shared" si="878"/>
        <v>0</v>
      </c>
      <c r="AE1452" s="73">
        <f t="shared" si="879"/>
        <v>0</v>
      </c>
      <c r="AF1452" s="1">
        <f t="shared" si="856"/>
        <v>0</v>
      </c>
      <c r="AH1452" s="1" t="str">
        <f t="shared" si="857"/>
        <v>No</v>
      </c>
    </row>
    <row r="1453" spans="1:34" hidden="1" x14ac:dyDescent="0.2">
      <c r="A1453" s="88">
        <v>1.634E-3</v>
      </c>
      <c r="B1453" s="4">
        <f t="shared" si="860"/>
        <v>1.634E-3</v>
      </c>
      <c r="C1453" s="51"/>
      <c r="D1453" s="213"/>
      <c r="E1453" s="44" t="s">
        <v>21</v>
      </c>
      <c r="F1453" s="14">
        <f t="shared" si="882"/>
        <v>0</v>
      </c>
      <c r="G1453" s="14">
        <f t="shared" si="883"/>
        <v>0</v>
      </c>
      <c r="H1453" s="101" t="str">
        <f>IF(ISNA(VLOOKUP(C1453,[1]Sheet1!$J$2:$J$2999,1,FALSE)),"No","Yes")</f>
        <v>No</v>
      </c>
      <c r="I1453" s="72">
        <f t="shared" si="861"/>
        <v>0</v>
      </c>
      <c r="J1453" s="72">
        <f t="shared" si="862"/>
        <v>0</v>
      </c>
      <c r="K1453" s="72">
        <f t="shared" si="863"/>
        <v>0</v>
      </c>
      <c r="L1453" s="72">
        <f t="shared" si="864"/>
        <v>0</v>
      </c>
      <c r="M1453" s="72">
        <f t="shared" si="865"/>
        <v>0</v>
      </c>
      <c r="N1453" s="72">
        <f t="shared" si="866"/>
        <v>0</v>
      </c>
      <c r="O1453" s="72">
        <f t="shared" si="880"/>
        <v>0</v>
      </c>
      <c r="Q1453" s="73">
        <f t="shared" si="867"/>
        <v>0</v>
      </c>
      <c r="R1453" s="73">
        <f t="shared" si="868"/>
        <v>0</v>
      </c>
      <c r="S1453" s="73">
        <f t="shared" si="869"/>
        <v>0</v>
      </c>
      <c r="T1453" s="73">
        <f t="shared" si="870"/>
        <v>0</v>
      </c>
      <c r="U1453" s="73">
        <f t="shared" si="871"/>
        <v>0</v>
      </c>
      <c r="V1453" s="73">
        <f t="shared" si="872"/>
        <v>0</v>
      </c>
      <c r="W1453" s="73">
        <f t="shared" si="881"/>
        <v>0</v>
      </c>
      <c r="Y1453" s="72">
        <f t="shared" si="873"/>
        <v>0</v>
      </c>
      <c r="Z1453" s="73">
        <f t="shared" si="874"/>
        <v>0</v>
      </c>
      <c r="AA1453" s="58">
        <f t="shared" si="875"/>
        <v>0</v>
      </c>
      <c r="AB1453" s="72">
        <f t="shared" si="876"/>
        <v>0</v>
      </c>
      <c r="AC1453" s="72">
        <f t="shared" si="877"/>
        <v>0</v>
      </c>
      <c r="AD1453" s="73">
        <f t="shared" si="878"/>
        <v>0</v>
      </c>
      <c r="AE1453" s="73">
        <f t="shared" si="879"/>
        <v>0</v>
      </c>
      <c r="AF1453" s="1">
        <f t="shared" si="856"/>
        <v>0</v>
      </c>
      <c r="AH1453" s="1" t="str">
        <f t="shared" si="857"/>
        <v>No</v>
      </c>
    </row>
    <row r="1454" spans="1:34" hidden="1" x14ac:dyDescent="0.2">
      <c r="A1454" s="88">
        <v>1.635E-3</v>
      </c>
      <c r="B1454" s="4">
        <f t="shared" si="860"/>
        <v>1.635E-3</v>
      </c>
      <c r="C1454" s="51"/>
      <c r="D1454" s="213"/>
      <c r="E1454" s="44" t="s">
        <v>21</v>
      </c>
      <c r="F1454" s="14">
        <f t="shared" si="882"/>
        <v>0</v>
      </c>
      <c r="G1454" s="14">
        <f t="shared" si="883"/>
        <v>0</v>
      </c>
      <c r="H1454" s="101" t="str">
        <f>IF(ISNA(VLOOKUP(C1454,[1]Sheet1!$J$2:$J$2999,1,FALSE)),"No","Yes")</f>
        <v>No</v>
      </c>
      <c r="I1454" s="72">
        <f t="shared" si="861"/>
        <v>0</v>
      </c>
      <c r="J1454" s="72">
        <f t="shared" si="862"/>
        <v>0</v>
      </c>
      <c r="K1454" s="72">
        <f t="shared" si="863"/>
        <v>0</v>
      </c>
      <c r="L1454" s="72">
        <f t="shared" si="864"/>
        <v>0</v>
      </c>
      <c r="M1454" s="72">
        <f t="shared" si="865"/>
        <v>0</v>
      </c>
      <c r="N1454" s="72">
        <f t="shared" si="866"/>
        <v>0</v>
      </c>
      <c r="O1454" s="72">
        <f t="shared" si="880"/>
        <v>0</v>
      </c>
      <c r="Q1454" s="73">
        <f t="shared" si="867"/>
        <v>0</v>
      </c>
      <c r="R1454" s="73">
        <f t="shared" si="868"/>
        <v>0</v>
      </c>
      <c r="S1454" s="73">
        <f t="shared" si="869"/>
        <v>0</v>
      </c>
      <c r="T1454" s="73">
        <f t="shared" si="870"/>
        <v>0</v>
      </c>
      <c r="U1454" s="73">
        <f t="shared" si="871"/>
        <v>0</v>
      </c>
      <c r="V1454" s="73">
        <f t="shared" si="872"/>
        <v>0</v>
      </c>
      <c r="W1454" s="73">
        <f t="shared" si="881"/>
        <v>0</v>
      </c>
      <c r="Y1454" s="72">
        <f t="shared" si="873"/>
        <v>0</v>
      </c>
      <c r="Z1454" s="73">
        <f t="shared" si="874"/>
        <v>0</v>
      </c>
      <c r="AA1454" s="58">
        <f t="shared" si="875"/>
        <v>0</v>
      </c>
      <c r="AB1454" s="72">
        <f t="shared" si="876"/>
        <v>0</v>
      </c>
      <c r="AC1454" s="72">
        <f t="shared" si="877"/>
        <v>0</v>
      </c>
      <c r="AD1454" s="73">
        <f t="shared" si="878"/>
        <v>0</v>
      </c>
      <c r="AE1454" s="73">
        <f t="shared" si="879"/>
        <v>0</v>
      </c>
      <c r="AF1454" s="1">
        <f t="shared" si="856"/>
        <v>0</v>
      </c>
      <c r="AH1454" s="1" t="str">
        <f t="shared" si="857"/>
        <v>No</v>
      </c>
    </row>
    <row r="1455" spans="1:34" hidden="1" x14ac:dyDescent="0.2">
      <c r="A1455" s="88">
        <v>1.6359999999999999E-3</v>
      </c>
      <c r="B1455" s="4">
        <f t="shared" si="860"/>
        <v>1.6359999999999999E-3</v>
      </c>
      <c r="C1455" s="51"/>
      <c r="D1455" s="213"/>
      <c r="E1455" s="44" t="s">
        <v>21</v>
      </c>
      <c r="F1455" s="14">
        <f t="shared" si="882"/>
        <v>0</v>
      </c>
      <c r="G1455" s="14">
        <f t="shared" si="883"/>
        <v>0</v>
      </c>
      <c r="H1455" s="101" t="str">
        <f>IF(ISNA(VLOOKUP(C1455,[1]Sheet1!$J$2:$J$2999,1,FALSE)),"No","Yes")</f>
        <v>No</v>
      </c>
      <c r="I1455" s="72">
        <f t="shared" si="861"/>
        <v>0</v>
      </c>
      <c r="J1455" s="72">
        <f t="shared" si="862"/>
        <v>0</v>
      </c>
      <c r="K1455" s="72">
        <f t="shared" si="863"/>
        <v>0</v>
      </c>
      <c r="L1455" s="72">
        <f t="shared" si="864"/>
        <v>0</v>
      </c>
      <c r="M1455" s="72">
        <f t="shared" si="865"/>
        <v>0</v>
      </c>
      <c r="N1455" s="72">
        <f t="shared" si="866"/>
        <v>0</v>
      </c>
      <c r="O1455" s="72">
        <f t="shared" si="880"/>
        <v>0</v>
      </c>
      <c r="Q1455" s="73">
        <f t="shared" si="867"/>
        <v>0</v>
      </c>
      <c r="R1455" s="73">
        <f t="shared" si="868"/>
        <v>0</v>
      </c>
      <c r="S1455" s="73">
        <f t="shared" si="869"/>
        <v>0</v>
      </c>
      <c r="T1455" s="73">
        <f t="shared" si="870"/>
        <v>0</v>
      </c>
      <c r="U1455" s="73">
        <f t="shared" si="871"/>
        <v>0</v>
      </c>
      <c r="V1455" s="73">
        <f t="shared" si="872"/>
        <v>0</v>
      </c>
      <c r="W1455" s="73">
        <f t="shared" si="881"/>
        <v>0</v>
      </c>
      <c r="Y1455" s="72">
        <f t="shared" si="873"/>
        <v>0</v>
      </c>
      <c r="Z1455" s="73">
        <f t="shared" si="874"/>
        <v>0</v>
      </c>
      <c r="AA1455" s="58">
        <f t="shared" si="875"/>
        <v>0</v>
      </c>
      <c r="AB1455" s="72">
        <f t="shared" si="876"/>
        <v>0</v>
      </c>
      <c r="AC1455" s="72">
        <f t="shared" si="877"/>
        <v>0</v>
      </c>
      <c r="AD1455" s="73">
        <f t="shared" si="878"/>
        <v>0</v>
      </c>
      <c r="AE1455" s="73">
        <f t="shared" si="879"/>
        <v>0</v>
      </c>
      <c r="AF1455" s="1">
        <f t="shared" si="856"/>
        <v>0</v>
      </c>
      <c r="AH1455" s="1" t="str">
        <f t="shared" si="857"/>
        <v>No</v>
      </c>
    </row>
    <row r="1456" spans="1:34" hidden="1" x14ac:dyDescent="0.2">
      <c r="A1456" s="88">
        <v>1.637E-3</v>
      </c>
      <c r="B1456" s="4">
        <f t="shared" si="860"/>
        <v>1.637E-3</v>
      </c>
      <c r="C1456" s="51"/>
      <c r="D1456" s="213"/>
      <c r="E1456" s="44" t="s">
        <v>21</v>
      </c>
      <c r="F1456" s="14">
        <f t="shared" si="882"/>
        <v>0</v>
      </c>
      <c r="G1456" s="14">
        <f t="shared" si="883"/>
        <v>0</v>
      </c>
      <c r="H1456" s="101" t="str">
        <f>IF(ISNA(VLOOKUP(C1456,[1]Sheet1!$J$2:$J$2999,1,FALSE)),"No","Yes")</f>
        <v>No</v>
      </c>
      <c r="I1456" s="72">
        <f t="shared" si="861"/>
        <v>0</v>
      </c>
      <c r="J1456" s="72">
        <f t="shared" si="862"/>
        <v>0</v>
      </c>
      <c r="K1456" s="72">
        <f t="shared" si="863"/>
        <v>0</v>
      </c>
      <c r="L1456" s="72">
        <f t="shared" si="864"/>
        <v>0</v>
      </c>
      <c r="M1456" s="72">
        <f t="shared" si="865"/>
        <v>0</v>
      </c>
      <c r="N1456" s="72">
        <f t="shared" si="866"/>
        <v>0</v>
      </c>
      <c r="O1456" s="72">
        <f t="shared" si="880"/>
        <v>0</v>
      </c>
      <c r="Q1456" s="73">
        <f t="shared" si="867"/>
        <v>0</v>
      </c>
      <c r="R1456" s="73">
        <f t="shared" si="868"/>
        <v>0</v>
      </c>
      <c r="S1456" s="73">
        <f t="shared" si="869"/>
        <v>0</v>
      </c>
      <c r="T1456" s="73">
        <f t="shared" si="870"/>
        <v>0</v>
      </c>
      <c r="U1456" s="73">
        <f t="shared" si="871"/>
        <v>0</v>
      </c>
      <c r="V1456" s="73">
        <f t="shared" si="872"/>
        <v>0</v>
      </c>
      <c r="W1456" s="73">
        <f t="shared" si="881"/>
        <v>0</v>
      </c>
      <c r="Y1456" s="72">
        <f t="shared" si="873"/>
        <v>0</v>
      </c>
      <c r="Z1456" s="73">
        <f t="shared" si="874"/>
        <v>0</v>
      </c>
      <c r="AA1456" s="58">
        <f t="shared" si="875"/>
        <v>0</v>
      </c>
      <c r="AB1456" s="72">
        <f t="shared" si="876"/>
        <v>0</v>
      </c>
      <c r="AC1456" s="72">
        <f t="shared" si="877"/>
        <v>0</v>
      </c>
      <c r="AD1456" s="73">
        <f t="shared" si="878"/>
        <v>0</v>
      </c>
      <c r="AE1456" s="73">
        <f t="shared" si="879"/>
        <v>0</v>
      </c>
      <c r="AF1456" s="1">
        <f t="shared" si="856"/>
        <v>0</v>
      </c>
      <c r="AH1456" s="1" t="str">
        <f t="shared" si="857"/>
        <v>No</v>
      </c>
    </row>
    <row r="1457" spans="1:34" hidden="1" x14ac:dyDescent="0.2">
      <c r="A1457" s="88">
        <v>1.6380000000000001E-3</v>
      </c>
      <c r="B1457" s="4">
        <f t="shared" si="860"/>
        <v>1.6380000000000001E-3</v>
      </c>
      <c r="C1457" s="51"/>
      <c r="D1457" s="213"/>
      <c r="E1457" s="44" t="s">
        <v>21</v>
      </c>
      <c r="F1457" s="14">
        <f t="shared" si="882"/>
        <v>0</v>
      </c>
      <c r="G1457" s="14">
        <f t="shared" si="883"/>
        <v>0</v>
      </c>
      <c r="H1457" s="101" t="str">
        <f>IF(ISNA(VLOOKUP(C1457,[1]Sheet1!$J$2:$J$2999,1,FALSE)),"No","Yes")</f>
        <v>No</v>
      </c>
      <c r="I1457" s="72">
        <f t="shared" si="861"/>
        <v>0</v>
      </c>
      <c r="J1457" s="72">
        <f t="shared" si="862"/>
        <v>0</v>
      </c>
      <c r="K1457" s="72">
        <f t="shared" si="863"/>
        <v>0</v>
      </c>
      <c r="L1457" s="72">
        <f t="shared" si="864"/>
        <v>0</v>
      </c>
      <c r="M1457" s="72">
        <f t="shared" si="865"/>
        <v>0</v>
      </c>
      <c r="N1457" s="72">
        <f t="shared" si="866"/>
        <v>0</v>
      </c>
      <c r="O1457" s="72">
        <f t="shared" si="880"/>
        <v>0</v>
      </c>
      <c r="Q1457" s="73">
        <f t="shared" si="867"/>
        <v>0</v>
      </c>
      <c r="R1457" s="73">
        <f t="shared" si="868"/>
        <v>0</v>
      </c>
      <c r="S1457" s="73">
        <f t="shared" si="869"/>
        <v>0</v>
      </c>
      <c r="T1457" s="73">
        <f t="shared" si="870"/>
        <v>0</v>
      </c>
      <c r="U1457" s="73">
        <f t="shared" si="871"/>
        <v>0</v>
      </c>
      <c r="V1457" s="73">
        <f t="shared" si="872"/>
        <v>0</v>
      </c>
      <c r="W1457" s="73">
        <f t="shared" si="881"/>
        <v>0</v>
      </c>
      <c r="Y1457" s="72">
        <f t="shared" si="873"/>
        <v>0</v>
      </c>
      <c r="Z1457" s="73">
        <f t="shared" si="874"/>
        <v>0</v>
      </c>
      <c r="AA1457" s="58">
        <f t="shared" si="875"/>
        <v>0</v>
      </c>
      <c r="AB1457" s="72">
        <f t="shared" si="876"/>
        <v>0</v>
      </c>
      <c r="AC1457" s="72">
        <f t="shared" si="877"/>
        <v>0</v>
      </c>
      <c r="AD1457" s="73">
        <f t="shared" si="878"/>
        <v>0</v>
      </c>
      <c r="AE1457" s="73">
        <f t="shared" si="879"/>
        <v>0</v>
      </c>
      <c r="AF1457" s="1">
        <f t="shared" si="856"/>
        <v>0</v>
      </c>
      <c r="AH1457" s="1" t="str">
        <f t="shared" si="857"/>
        <v>No</v>
      </c>
    </row>
    <row r="1458" spans="1:34" hidden="1" x14ac:dyDescent="0.2">
      <c r="A1458" s="88">
        <v>1.6389999999999998E-3</v>
      </c>
      <c r="B1458" s="4">
        <f t="shared" ref="B1458:B1492" si="884">AF1458+A1458</f>
        <v>1.6389999999999998E-3</v>
      </c>
      <c r="C1458" s="51"/>
      <c r="D1458" s="213"/>
      <c r="E1458" s="44" t="s">
        <v>21</v>
      </c>
      <c r="F1458" s="14">
        <f t="shared" si="882"/>
        <v>0</v>
      </c>
      <c r="G1458" s="14">
        <f t="shared" si="883"/>
        <v>0</v>
      </c>
      <c r="H1458" s="101" t="str">
        <f>IF(ISNA(VLOOKUP(C1458,[1]Sheet1!$J$2:$J$2999,1,FALSE)),"No","Yes")</f>
        <v>No</v>
      </c>
      <c r="I1458" s="72">
        <f t="shared" si="861"/>
        <v>0</v>
      </c>
      <c r="J1458" s="72">
        <f t="shared" si="862"/>
        <v>0</v>
      </c>
      <c r="K1458" s="72">
        <f t="shared" si="863"/>
        <v>0</v>
      </c>
      <c r="L1458" s="72">
        <f t="shared" si="864"/>
        <v>0</v>
      </c>
      <c r="M1458" s="72">
        <f t="shared" si="865"/>
        <v>0</v>
      </c>
      <c r="N1458" s="72">
        <f t="shared" si="866"/>
        <v>0</v>
      </c>
      <c r="O1458" s="72">
        <f t="shared" si="880"/>
        <v>0</v>
      </c>
      <c r="Q1458" s="73">
        <f t="shared" si="867"/>
        <v>0</v>
      </c>
      <c r="R1458" s="73">
        <f t="shared" si="868"/>
        <v>0</v>
      </c>
      <c r="S1458" s="73">
        <f t="shared" si="869"/>
        <v>0</v>
      </c>
      <c r="T1458" s="73">
        <f t="shared" si="870"/>
        <v>0</v>
      </c>
      <c r="U1458" s="73">
        <f t="shared" si="871"/>
        <v>0</v>
      </c>
      <c r="V1458" s="73">
        <f t="shared" si="872"/>
        <v>0</v>
      </c>
      <c r="W1458" s="73">
        <f t="shared" si="881"/>
        <v>0</v>
      </c>
      <c r="Y1458" s="72">
        <f t="shared" si="873"/>
        <v>0</v>
      </c>
      <c r="Z1458" s="73">
        <f t="shared" si="874"/>
        <v>0</v>
      </c>
      <c r="AA1458" s="58">
        <f t="shared" si="875"/>
        <v>0</v>
      </c>
      <c r="AB1458" s="72">
        <f t="shared" si="876"/>
        <v>0</v>
      </c>
      <c r="AC1458" s="72">
        <f t="shared" si="877"/>
        <v>0</v>
      </c>
      <c r="AD1458" s="73">
        <f t="shared" si="878"/>
        <v>0</v>
      </c>
      <c r="AE1458" s="73">
        <f t="shared" si="879"/>
        <v>0</v>
      </c>
      <c r="AF1458" s="1">
        <f t="shared" si="856"/>
        <v>0</v>
      </c>
      <c r="AH1458" s="1" t="str">
        <f t="shared" si="857"/>
        <v>No</v>
      </c>
    </row>
    <row r="1459" spans="1:34" hidden="1" x14ac:dyDescent="0.2">
      <c r="A1459" s="88">
        <v>1.64E-3</v>
      </c>
      <c r="B1459" s="4">
        <f t="shared" si="884"/>
        <v>1.64E-3</v>
      </c>
      <c r="C1459" s="51"/>
      <c r="D1459" s="213"/>
      <c r="E1459" s="44" t="s">
        <v>21</v>
      </c>
      <c r="F1459" s="14">
        <f t="shared" si="882"/>
        <v>0</v>
      </c>
      <c r="G1459" s="14">
        <f t="shared" si="883"/>
        <v>0</v>
      </c>
      <c r="H1459" s="101" t="str">
        <f>IF(ISNA(VLOOKUP(C1459,[1]Sheet1!$J$2:$J$2999,1,FALSE)),"No","Yes")</f>
        <v>No</v>
      </c>
      <c r="I1459" s="72">
        <f t="shared" si="861"/>
        <v>0</v>
      </c>
      <c r="J1459" s="72">
        <f t="shared" si="862"/>
        <v>0</v>
      </c>
      <c r="K1459" s="72">
        <f t="shared" si="863"/>
        <v>0</v>
      </c>
      <c r="L1459" s="72">
        <f t="shared" si="864"/>
        <v>0</v>
      </c>
      <c r="M1459" s="72">
        <f t="shared" si="865"/>
        <v>0</v>
      </c>
      <c r="N1459" s="72">
        <f t="shared" si="866"/>
        <v>0</v>
      </c>
      <c r="O1459" s="72">
        <f t="shared" si="880"/>
        <v>0</v>
      </c>
      <c r="Q1459" s="73">
        <f t="shared" si="867"/>
        <v>0</v>
      </c>
      <c r="R1459" s="73">
        <f t="shared" si="868"/>
        <v>0</v>
      </c>
      <c r="S1459" s="73">
        <f t="shared" si="869"/>
        <v>0</v>
      </c>
      <c r="T1459" s="73">
        <f t="shared" si="870"/>
        <v>0</v>
      </c>
      <c r="U1459" s="73">
        <f t="shared" si="871"/>
        <v>0</v>
      </c>
      <c r="V1459" s="73">
        <f t="shared" si="872"/>
        <v>0</v>
      </c>
      <c r="W1459" s="73">
        <f t="shared" si="881"/>
        <v>0</v>
      </c>
      <c r="Y1459" s="72">
        <f t="shared" si="873"/>
        <v>0</v>
      </c>
      <c r="Z1459" s="73">
        <f t="shared" si="874"/>
        <v>0</v>
      </c>
      <c r="AA1459" s="58">
        <f t="shared" si="875"/>
        <v>0</v>
      </c>
      <c r="AB1459" s="72">
        <f t="shared" si="876"/>
        <v>0</v>
      </c>
      <c r="AC1459" s="72">
        <f t="shared" si="877"/>
        <v>0</v>
      </c>
      <c r="AD1459" s="73">
        <f t="shared" si="878"/>
        <v>0</v>
      </c>
      <c r="AE1459" s="73">
        <f t="shared" si="879"/>
        <v>0</v>
      </c>
      <c r="AF1459" s="1">
        <f t="shared" si="856"/>
        <v>0</v>
      </c>
      <c r="AH1459" s="1" t="str">
        <f t="shared" si="857"/>
        <v>No</v>
      </c>
    </row>
    <row r="1460" spans="1:34" hidden="1" x14ac:dyDescent="0.2">
      <c r="A1460" s="88">
        <v>1.6410000000000001E-3</v>
      </c>
      <c r="B1460" s="4">
        <f t="shared" si="884"/>
        <v>1.6410000000000001E-3</v>
      </c>
      <c r="C1460" s="51"/>
      <c r="D1460" s="213"/>
      <c r="E1460" s="44" t="s">
        <v>21</v>
      </c>
      <c r="F1460" s="14">
        <f t="shared" si="882"/>
        <v>0</v>
      </c>
      <c r="G1460" s="14">
        <f t="shared" si="883"/>
        <v>0</v>
      </c>
      <c r="H1460" s="101" t="str">
        <f>IF(ISNA(VLOOKUP(C1460,[1]Sheet1!$J$2:$J$2999,1,FALSE)),"No","Yes")</f>
        <v>No</v>
      </c>
      <c r="I1460" s="72">
        <f t="shared" si="861"/>
        <v>0</v>
      </c>
      <c r="J1460" s="72">
        <f t="shared" si="862"/>
        <v>0</v>
      </c>
      <c r="K1460" s="72">
        <f t="shared" si="863"/>
        <v>0</v>
      </c>
      <c r="L1460" s="72">
        <f t="shared" si="864"/>
        <v>0</v>
      </c>
      <c r="M1460" s="72">
        <f t="shared" si="865"/>
        <v>0</v>
      </c>
      <c r="N1460" s="72">
        <f t="shared" si="866"/>
        <v>0</v>
      </c>
      <c r="O1460" s="72">
        <f t="shared" si="880"/>
        <v>0</v>
      </c>
      <c r="Q1460" s="73">
        <f t="shared" si="867"/>
        <v>0</v>
      </c>
      <c r="R1460" s="73">
        <f t="shared" si="868"/>
        <v>0</v>
      </c>
      <c r="S1460" s="73">
        <f t="shared" si="869"/>
        <v>0</v>
      </c>
      <c r="T1460" s="73">
        <f t="shared" si="870"/>
        <v>0</v>
      </c>
      <c r="U1460" s="73">
        <f t="shared" si="871"/>
        <v>0</v>
      </c>
      <c r="V1460" s="73">
        <f t="shared" si="872"/>
        <v>0</v>
      </c>
      <c r="W1460" s="73">
        <f t="shared" si="881"/>
        <v>0</v>
      </c>
      <c r="Y1460" s="72">
        <f t="shared" si="873"/>
        <v>0</v>
      </c>
      <c r="Z1460" s="73">
        <f t="shared" si="874"/>
        <v>0</v>
      </c>
      <c r="AA1460" s="58">
        <f t="shared" si="875"/>
        <v>0</v>
      </c>
      <c r="AB1460" s="72">
        <f t="shared" si="876"/>
        <v>0</v>
      </c>
      <c r="AC1460" s="72">
        <f t="shared" si="877"/>
        <v>0</v>
      </c>
      <c r="AD1460" s="73">
        <f t="shared" si="878"/>
        <v>0</v>
      </c>
      <c r="AE1460" s="73">
        <f t="shared" si="879"/>
        <v>0</v>
      </c>
      <c r="AF1460" s="1">
        <f t="shared" si="856"/>
        <v>0</v>
      </c>
      <c r="AH1460" s="1" t="str">
        <f t="shared" si="857"/>
        <v>No</v>
      </c>
    </row>
    <row r="1461" spans="1:34" hidden="1" x14ac:dyDescent="0.2">
      <c r="A1461" s="88">
        <v>1.642E-3</v>
      </c>
      <c r="B1461" s="4">
        <f t="shared" si="884"/>
        <v>1.642E-3</v>
      </c>
      <c r="C1461" s="51"/>
      <c r="D1461" s="213"/>
      <c r="E1461" s="44" t="s">
        <v>21</v>
      </c>
      <c r="F1461" s="14">
        <f t="shared" si="882"/>
        <v>0</v>
      </c>
      <c r="G1461" s="14">
        <f t="shared" si="883"/>
        <v>0</v>
      </c>
      <c r="H1461" s="101" t="str">
        <f>IF(ISNA(VLOOKUP(C1461,[1]Sheet1!$J$2:$J$2999,1,FALSE)),"No","Yes")</f>
        <v>No</v>
      </c>
      <c r="I1461" s="72">
        <f t="shared" si="861"/>
        <v>0</v>
      </c>
      <c r="J1461" s="72">
        <f t="shared" si="862"/>
        <v>0</v>
      </c>
      <c r="K1461" s="72">
        <f t="shared" si="863"/>
        <v>0</v>
      </c>
      <c r="L1461" s="72">
        <f t="shared" si="864"/>
        <v>0</v>
      </c>
      <c r="M1461" s="72">
        <f t="shared" si="865"/>
        <v>0</v>
      </c>
      <c r="N1461" s="72">
        <f t="shared" si="866"/>
        <v>0</v>
      </c>
      <c r="O1461" s="72">
        <f t="shared" si="880"/>
        <v>0</v>
      </c>
      <c r="Q1461" s="73">
        <f t="shared" si="867"/>
        <v>0</v>
      </c>
      <c r="R1461" s="73">
        <f t="shared" si="868"/>
        <v>0</v>
      </c>
      <c r="S1461" s="73">
        <f t="shared" si="869"/>
        <v>0</v>
      </c>
      <c r="T1461" s="73">
        <f t="shared" si="870"/>
        <v>0</v>
      </c>
      <c r="U1461" s="73">
        <f t="shared" si="871"/>
        <v>0</v>
      </c>
      <c r="V1461" s="73">
        <f t="shared" si="872"/>
        <v>0</v>
      </c>
      <c r="W1461" s="73">
        <f t="shared" si="881"/>
        <v>0</v>
      </c>
      <c r="Y1461" s="72">
        <f t="shared" si="873"/>
        <v>0</v>
      </c>
      <c r="Z1461" s="73">
        <f t="shared" si="874"/>
        <v>0</v>
      </c>
      <c r="AA1461" s="58">
        <f t="shared" si="875"/>
        <v>0</v>
      </c>
      <c r="AB1461" s="72">
        <f t="shared" si="876"/>
        <v>0</v>
      </c>
      <c r="AC1461" s="72">
        <f t="shared" si="877"/>
        <v>0</v>
      </c>
      <c r="AD1461" s="73">
        <f t="shared" si="878"/>
        <v>0</v>
      </c>
      <c r="AE1461" s="73">
        <f t="shared" si="879"/>
        <v>0</v>
      </c>
      <c r="AF1461" s="1">
        <f t="shared" ref="AF1461:AF1518" si="885">IF(H1461="NO",SUM(AA1461:AE1461)-E$2,SUM(AA1461:AE1461))</f>
        <v>0</v>
      </c>
      <c r="AH1461" s="1" t="str">
        <f t="shared" si="857"/>
        <v>No</v>
      </c>
    </row>
    <row r="1462" spans="1:34" hidden="1" x14ac:dyDescent="0.2">
      <c r="A1462" s="88">
        <v>1.6429999999999999E-3</v>
      </c>
      <c r="B1462" s="4">
        <f t="shared" si="884"/>
        <v>1.6429999999999999E-3</v>
      </c>
      <c r="C1462" s="51"/>
      <c r="D1462" s="213"/>
      <c r="E1462" s="44" t="s">
        <v>21</v>
      </c>
      <c r="F1462" s="14">
        <f t="shared" si="882"/>
        <v>0</v>
      </c>
      <c r="G1462" s="14">
        <f t="shared" si="883"/>
        <v>0</v>
      </c>
      <c r="H1462" s="101" t="str">
        <f>IF(ISNA(VLOOKUP(C1462,[1]Sheet1!$J$2:$J$2999,1,FALSE)),"No","Yes")</f>
        <v>No</v>
      </c>
      <c r="I1462" s="72">
        <f t="shared" si="861"/>
        <v>0</v>
      </c>
      <c r="J1462" s="72">
        <f t="shared" si="862"/>
        <v>0</v>
      </c>
      <c r="K1462" s="72">
        <f t="shared" si="863"/>
        <v>0</v>
      </c>
      <c r="L1462" s="72">
        <f t="shared" si="864"/>
        <v>0</v>
      </c>
      <c r="M1462" s="72">
        <f t="shared" si="865"/>
        <v>0</v>
      </c>
      <c r="N1462" s="72">
        <f t="shared" si="866"/>
        <v>0</v>
      </c>
      <c r="O1462" s="72">
        <f t="shared" si="880"/>
        <v>0</v>
      </c>
      <c r="Q1462" s="73">
        <f t="shared" si="867"/>
        <v>0</v>
      </c>
      <c r="R1462" s="73">
        <f t="shared" si="868"/>
        <v>0</v>
      </c>
      <c r="S1462" s="73">
        <f t="shared" si="869"/>
        <v>0</v>
      </c>
      <c r="T1462" s="73">
        <f t="shared" si="870"/>
        <v>0</v>
      </c>
      <c r="U1462" s="73">
        <f t="shared" si="871"/>
        <v>0</v>
      </c>
      <c r="V1462" s="73">
        <f t="shared" si="872"/>
        <v>0</v>
      </c>
      <c r="W1462" s="73">
        <f t="shared" si="881"/>
        <v>0</v>
      </c>
      <c r="Y1462" s="72">
        <f t="shared" si="873"/>
        <v>0</v>
      </c>
      <c r="Z1462" s="73">
        <f t="shared" si="874"/>
        <v>0</v>
      </c>
      <c r="AA1462" s="58">
        <f t="shared" si="875"/>
        <v>0</v>
      </c>
      <c r="AB1462" s="72">
        <f t="shared" si="876"/>
        <v>0</v>
      </c>
      <c r="AC1462" s="72">
        <f t="shared" si="877"/>
        <v>0</v>
      </c>
      <c r="AD1462" s="73">
        <f t="shared" si="878"/>
        <v>0</v>
      </c>
      <c r="AE1462" s="73">
        <f t="shared" si="879"/>
        <v>0</v>
      </c>
      <c r="AF1462" s="1">
        <f t="shared" si="885"/>
        <v>0</v>
      </c>
      <c r="AH1462" s="1" t="str">
        <f t="shared" si="857"/>
        <v>No</v>
      </c>
    </row>
    <row r="1463" spans="1:34" hidden="1" x14ac:dyDescent="0.2">
      <c r="A1463" s="88">
        <v>1.6440000000000001E-3</v>
      </c>
      <c r="B1463" s="4">
        <f t="shared" si="884"/>
        <v>1.6440000000000001E-3</v>
      </c>
      <c r="C1463" s="51"/>
      <c r="D1463" s="213"/>
      <c r="E1463" s="44" t="s">
        <v>21</v>
      </c>
      <c r="F1463" s="14">
        <f t="shared" si="882"/>
        <v>0</v>
      </c>
      <c r="G1463" s="14">
        <f t="shared" si="883"/>
        <v>0</v>
      </c>
      <c r="H1463" s="101" t="str">
        <f>IF(ISNA(VLOOKUP(C1463,[1]Sheet1!$J$2:$J$2999,1,FALSE)),"No","Yes")</f>
        <v>No</v>
      </c>
      <c r="I1463" s="72">
        <f t="shared" si="861"/>
        <v>0</v>
      </c>
      <c r="J1463" s="72">
        <f t="shared" si="862"/>
        <v>0</v>
      </c>
      <c r="K1463" s="72">
        <f t="shared" si="863"/>
        <v>0</v>
      </c>
      <c r="L1463" s="72">
        <f t="shared" si="864"/>
        <v>0</v>
      </c>
      <c r="M1463" s="72">
        <f t="shared" si="865"/>
        <v>0</v>
      </c>
      <c r="N1463" s="72">
        <f t="shared" si="866"/>
        <v>0</v>
      </c>
      <c r="O1463" s="72">
        <f t="shared" si="880"/>
        <v>0</v>
      </c>
      <c r="Q1463" s="73">
        <f t="shared" si="867"/>
        <v>0</v>
      </c>
      <c r="R1463" s="73">
        <f t="shared" si="868"/>
        <v>0</v>
      </c>
      <c r="S1463" s="73">
        <f t="shared" si="869"/>
        <v>0</v>
      </c>
      <c r="T1463" s="73">
        <f t="shared" si="870"/>
        <v>0</v>
      </c>
      <c r="U1463" s="73">
        <f t="shared" si="871"/>
        <v>0</v>
      </c>
      <c r="V1463" s="73">
        <f t="shared" si="872"/>
        <v>0</v>
      </c>
      <c r="W1463" s="73">
        <f t="shared" si="881"/>
        <v>0</v>
      </c>
      <c r="Y1463" s="72">
        <f t="shared" si="873"/>
        <v>0</v>
      </c>
      <c r="Z1463" s="73">
        <f t="shared" si="874"/>
        <v>0</v>
      </c>
      <c r="AA1463" s="58">
        <f t="shared" si="875"/>
        <v>0</v>
      </c>
      <c r="AB1463" s="72">
        <f t="shared" si="876"/>
        <v>0</v>
      </c>
      <c r="AC1463" s="72">
        <f t="shared" si="877"/>
        <v>0</v>
      </c>
      <c r="AD1463" s="73">
        <f t="shared" si="878"/>
        <v>0</v>
      </c>
      <c r="AE1463" s="73">
        <f t="shared" si="879"/>
        <v>0</v>
      </c>
      <c r="AF1463" s="1">
        <f t="shared" si="885"/>
        <v>0</v>
      </c>
      <c r="AH1463" s="1" t="str">
        <f t="shared" si="857"/>
        <v>No</v>
      </c>
    </row>
    <row r="1464" spans="1:34" hidden="1" x14ac:dyDescent="0.2">
      <c r="A1464" s="88">
        <v>1.645E-3</v>
      </c>
      <c r="B1464" s="4">
        <f t="shared" si="884"/>
        <v>1.645E-3</v>
      </c>
      <c r="C1464" s="51"/>
      <c r="D1464" s="213"/>
      <c r="E1464" s="44" t="s">
        <v>21</v>
      </c>
      <c r="F1464" s="14">
        <f t="shared" si="882"/>
        <v>0</v>
      </c>
      <c r="G1464" s="14">
        <f t="shared" si="883"/>
        <v>0</v>
      </c>
      <c r="H1464" s="101" t="str">
        <f>IF(ISNA(VLOOKUP(C1464,[1]Sheet1!$J$2:$J$2999,1,FALSE)),"No","Yes")</f>
        <v>No</v>
      </c>
      <c r="I1464" s="72">
        <f t="shared" si="861"/>
        <v>0</v>
      </c>
      <c r="J1464" s="72">
        <f t="shared" si="862"/>
        <v>0</v>
      </c>
      <c r="K1464" s="72">
        <f t="shared" si="863"/>
        <v>0</v>
      </c>
      <c r="L1464" s="72">
        <f t="shared" si="864"/>
        <v>0</v>
      </c>
      <c r="M1464" s="72">
        <f t="shared" si="865"/>
        <v>0</v>
      </c>
      <c r="N1464" s="72">
        <f t="shared" si="866"/>
        <v>0</v>
      </c>
      <c r="O1464" s="72">
        <f t="shared" si="880"/>
        <v>0</v>
      </c>
      <c r="Q1464" s="73">
        <f t="shared" si="867"/>
        <v>0</v>
      </c>
      <c r="R1464" s="73">
        <f t="shared" si="868"/>
        <v>0</v>
      </c>
      <c r="S1464" s="73">
        <f t="shared" si="869"/>
        <v>0</v>
      </c>
      <c r="T1464" s="73">
        <f t="shared" si="870"/>
        <v>0</v>
      </c>
      <c r="U1464" s="73">
        <f t="shared" si="871"/>
        <v>0</v>
      </c>
      <c r="V1464" s="73">
        <f t="shared" si="872"/>
        <v>0</v>
      </c>
      <c r="W1464" s="73">
        <f t="shared" si="881"/>
        <v>0</v>
      </c>
      <c r="Y1464" s="72">
        <f t="shared" si="873"/>
        <v>0</v>
      </c>
      <c r="Z1464" s="73">
        <f t="shared" si="874"/>
        <v>0</v>
      </c>
      <c r="AA1464" s="58">
        <f t="shared" si="875"/>
        <v>0</v>
      </c>
      <c r="AB1464" s="72">
        <f t="shared" si="876"/>
        <v>0</v>
      </c>
      <c r="AC1464" s="72">
        <f t="shared" si="877"/>
        <v>0</v>
      </c>
      <c r="AD1464" s="73">
        <f t="shared" si="878"/>
        <v>0</v>
      </c>
      <c r="AE1464" s="73">
        <f t="shared" si="879"/>
        <v>0</v>
      </c>
      <c r="AF1464" s="1">
        <f t="shared" si="885"/>
        <v>0</v>
      </c>
      <c r="AH1464" s="1" t="str">
        <f t="shared" si="857"/>
        <v>No</v>
      </c>
    </row>
    <row r="1465" spans="1:34" hidden="1" x14ac:dyDescent="0.2">
      <c r="A1465" s="88">
        <v>1.6459999999999999E-3</v>
      </c>
      <c r="B1465" s="4">
        <f t="shared" si="884"/>
        <v>1.6459999999999999E-3</v>
      </c>
      <c r="C1465" s="51"/>
      <c r="D1465" s="213"/>
      <c r="E1465" s="44" t="s">
        <v>21</v>
      </c>
      <c r="F1465" s="14">
        <f t="shared" si="882"/>
        <v>0</v>
      </c>
      <c r="G1465" s="14">
        <f t="shared" si="883"/>
        <v>0</v>
      </c>
      <c r="H1465" s="101" t="str">
        <f>IF(ISNA(VLOOKUP(C1465,[1]Sheet1!$J$2:$J$2999,1,FALSE)),"No","Yes")</f>
        <v>No</v>
      </c>
      <c r="I1465" s="72">
        <f t="shared" si="861"/>
        <v>0</v>
      </c>
      <c r="J1465" s="72">
        <f t="shared" si="862"/>
        <v>0</v>
      </c>
      <c r="K1465" s="72">
        <f t="shared" si="863"/>
        <v>0</v>
      </c>
      <c r="L1465" s="72">
        <f t="shared" si="864"/>
        <v>0</v>
      </c>
      <c r="M1465" s="72">
        <f t="shared" si="865"/>
        <v>0</v>
      </c>
      <c r="N1465" s="72">
        <f t="shared" si="866"/>
        <v>0</v>
      </c>
      <c r="O1465" s="72">
        <f t="shared" si="880"/>
        <v>0</v>
      </c>
      <c r="Q1465" s="73">
        <f t="shared" si="867"/>
        <v>0</v>
      </c>
      <c r="R1465" s="73">
        <f t="shared" si="868"/>
        <v>0</v>
      </c>
      <c r="S1465" s="73">
        <f t="shared" si="869"/>
        <v>0</v>
      </c>
      <c r="T1465" s="73">
        <f t="shared" si="870"/>
        <v>0</v>
      </c>
      <c r="U1465" s="73">
        <f t="shared" si="871"/>
        <v>0</v>
      </c>
      <c r="V1465" s="73">
        <f t="shared" si="872"/>
        <v>0</v>
      </c>
      <c r="W1465" s="73">
        <f t="shared" si="881"/>
        <v>0</v>
      </c>
      <c r="Y1465" s="72">
        <f t="shared" si="873"/>
        <v>0</v>
      </c>
      <c r="Z1465" s="73">
        <f t="shared" si="874"/>
        <v>0</v>
      </c>
      <c r="AA1465" s="58">
        <f t="shared" si="875"/>
        <v>0</v>
      </c>
      <c r="AB1465" s="72">
        <f t="shared" si="876"/>
        <v>0</v>
      </c>
      <c r="AC1465" s="72">
        <f t="shared" si="877"/>
        <v>0</v>
      </c>
      <c r="AD1465" s="73">
        <f t="shared" si="878"/>
        <v>0</v>
      </c>
      <c r="AE1465" s="73">
        <f t="shared" si="879"/>
        <v>0</v>
      </c>
      <c r="AF1465" s="1">
        <f t="shared" si="885"/>
        <v>0</v>
      </c>
      <c r="AH1465" s="1" t="str">
        <f t="shared" si="857"/>
        <v>No</v>
      </c>
    </row>
    <row r="1466" spans="1:34" hidden="1" x14ac:dyDescent="0.2">
      <c r="A1466" s="88">
        <v>1.647E-3</v>
      </c>
      <c r="B1466" s="4">
        <f t="shared" si="884"/>
        <v>1.647E-3</v>
      </c>
      <c r="C1466" s="51"/>
      <c r="D1466" s="213"/>
      <c r="E1466" s="44" t="s">
        <v>21</v>
      </c>
      <c r="F1466" s="14">
        <f t="shared" si="882"/>
        <v>0</v>
      </c>
      <c r="G1466" s="14">
        <f t="shared" si="883"/>
        <v>0</v>
      </c>
      <c r="H1466" s="101" t="str">
        <f>IF(ISNA(VLOOKUP(C1466,[1]Sheet1!$J$2:$J$2999,1,FALSE)),"No","Yes")</f>
        <v>No</v>
      </c>
      <c r="I1466" s="72">
        <f t="shared" si="861"/>
        <v>0</v>
      </c>
      <c r="J1466" s="72">
        <f t="shared" si="862"/>
        <v>0</v>
      </c>
      <c r="K1466" s="72">
        <f t="shared" si="863"/>
        <v>0</v>
      </c>
      <c r="L1466" s="72">
        <f t="shared" si="864"/>
        <v>0</v>
      </c>
      <c r="M1466" s="72">
        <f t="shared" si="865"/>
        <v>0</v>
      </c>
      <c r="N1466" s="72">
        <f t="shared" si="866"/>
        <v>0</v>
      </c>
      <c r="O1466" s="72">
        <f t="shared" si="880"/>
        <v>0</v>
      </c>
      <c r="Q1466" s="73">
        <f t="shared" si="867"/>
        <v>0</v>
      </c>
      <c r="R1466" s="73">
        <f t="shared" si="868"/>
        <v>0</v>
      </c>
      <c r="S1466" s="73">
        <f t="shared" si="869"/>
        <v>0</v>
      </c>
      <c r="T1466" s="73">
        <f t="shared" si="870"/>
        <v>0</v>
      </c>
      <c r="U1466" s="73">
        <f t="shared" si="871"/>
        <v>0</v>
      </c>
      <c r="V1466" s="73">
        <f t="shared" si="872"/>
        <v>0</v>
      </c>
      <c r="W1466" s="73">
        <f t="shared" si="881"/>
        <v>0</v>
      </c>
      <c r="Y1466" s="72">
        <f t="shared" si="873"/>
        <v>0</v>
      </c>
      <c r="Z1466" s="73">
        <f t="shared" si="874"/>
        <v>0</v>
      </c>
      <c r="AA1466" s="58">
        <f t="shared" si="875"/>
        <v>0</v>
      </c>
      <c r="AB1466" s="72">
        <f t="shared" si="876"/>
        <v>0</v>
      </c>
      <c r="AC1466" s="72">
        <f t="shared" si="877"/>
        <v>0</v>
      </c>
      <c r="AD1466" s="73">
        <f t="shared" si="878"/>
        <v>0</v>
      </c>
      <c r="AE1466" s="73">
        <f t="shared" si="879"/>
        <v>0</v>
      </c>
      <c r="AF1466" s="1">
        <f t="shared" si="885"/>
        <v>0</v>
      </c>
      <c r="AH1466" s="1" t="str">
        <f t="shared" si="857"/>
        <v>No</v>
      </c>
    </row>
    <row r="1467" spans="1:34" hidden="1" x14ac:dyDescent="0.2">
      <c r="A1467" s="88">
        <v>1.6479999999999999E-3</v>
      </c>
      <c r="B1467" s="4">
        <f t="shared" si="884"/>
        <v>1.6479999999999999E-3</v>
      </c>
      <c r="C1467" s="51"/>
      <c r="D1467" s="213"/>
      <c r="E1467" s="44" t="s">
        <v>21</v>
      </c>
      <c r="F1467" s="14">
        <f t="shared" si="882"/>
        <v>0</v>
      </c>
      <c r="G1467" s="14">
        <f t="shared" si="883"/>
        <v>0</v>
      </c>
      <c r="H1467" s="101" t="str">
        <f>IF(ISNA(VLOOKUP(C1467,[1]Sheet1!$J$2:$J$2999,1,FALSE)),"No","Yes")</f>
        <v>No</v>
      </c>
      <c r="I1467" s="72">
        <f t="shared" si="861"/>
        <v>0</v>
      </c>
      <c r="J1467" s="72">
        <f t="shared" si="862"/>
        <v>0</v>
      </c>
      <c r="K1467" s="72">
        <f t="shared" si="863"/>
        <v>0</v>
      </c>
      <c r="L1467" s="72">
        <f t="shared" si="864"/>
        <v>0</v>
      </c>
      <c r="M1467" s="72">
        <f t="shared" si="865"/>
        <v>0</v>
      </c>
      <c r="N1467" s="72">
        <f t="shared" si="866"/>
        <v>0</v>
      </c>
      <c r="O1467" s="72">
        <f t="shared" si="880"/>
        <v>0</v>
      </c>
      <c r="Q1467" s="73">
        <f t="shared" si="867"/>
        <v>0</v>
      </c>
      <c r="R1467" s="73">
        <f t="shared" si="868"/>
        <v>0</v>
      </c>
      <c r="S1467" s="73">
        <f t="shared" si="869"/>
        <v>0</v>
      </c>
      <c r="T1467" s="73">
        <f t="shared" si="870"/>
        <v>0</v>
      </c>
      <c r="U1467" s="73">
        <f t="shared" si="871"/>
        <v>0</v>
      </c>
      <c r="V1467" s="73">
        <f t="shared" si="872"/>
        <v>0</v>
      </c>
      <c r="W1467" s="73">
        <f t="shared" si="881"/>
        <v>0</v>
      </c>
      <c r="Y1467" s="72">
        <f t="shared" si="873"/>
        <v>0</v>
      </c>
      <c r="Z1467" s="73">
        <f t="shared" si="874"/>
        <v>0</v>
      </c>
      <c r="AA1467" s="58">
        <f t="shared" si="875"/>
        <v>0</v>
      </c>
      <c r="AB1467" s="72">
        <f t="shared" si="876"/>
        <v>0</v>
      </c>
      <c r="AC1467" s="72">
        <f t="shared" si="877"/>
        <v>0</v>
      </c>
      <c r="AD1467" s="73">
        <f t="shared" si="878"/>
        <v>0</v>
      </c>
      <c r="AE1467" s="73">
        <f t="shared" si="879"/>
        <v>0</v>
      </c>
      <c r="AF1467" s="1">
        <f t="shared" si="885"/>
        <v>0</v>
      </c>
      <c r="AH1467" s="1" t="str">
        <f t="shared" si="857"/>
        <v>No</v>
      </c>
    </row>
    <row r="1468" spans="1:34" hidden="1" x14ac:dyDescent="0.2">
      <c r="A1468" s="88">
        <v>1.6489999999999999E-3</v>
      </c>
      <c r="B1468" s="4">
        <f t="shared" si="884"/>
        <v>1.6489999999999999E-3</v>
      </c>
      <c r="C1468" s="51"/>
      <c r="D1468" s="213"/>
      <c r="E1468" s="44" t="s">
        <v>21</v>
      </c>
      <c r="F1468" s="14">
        <f t="shared" si="882"/>
        <v>0</v>
      </c>
      <c r="G1468" s="14">
        <f t="shared" si="883"/>
        <v>0</v>
      </c>
      <c r="H1468" s="101" t="str">
        <f>IF(ISNA(VLOOKUP(C1468,[1]Sheet1!$J$2:$J$2999,1,FALSE)),"No","Yes")</f>
        <v>No</v>
      </c>
      <c r="I1468" s="72">
        <f t="shared" si="861"/>
        <v>0</v>
      </c>
      <c r="J1468" s="72">
        <f t="shared" si="862"/>
        <v>0</v>
      </c>
      <c r="K1468" s="72">
        <f t="shared" si="863"/>
        <v>0</v>
      </c>
      <c r="L1468" s="72">
        <f t="shared" si="864"/>
        <v>0</v>
      </c>
      <c r="M1468" s="72">
        <f t="shared" si="865"/>
        <v>0</v>
      </c>
      <c r="N1468" s="72">
        <f t="shared" si="866"/>
        <v>0</v>
      </c>
      <c r="O1468" s="72">
        <f t="shared" si="880"/>
        <v>0</v>
      </c>
      <c r="Q1468" s="73">
        <f t="shared" si="867"/>
        <v>0</v>
      </c>
      <c r="R1468" s="73">
        <f t="shared" si="868"/>
        <v>0</v>
      </c>
      <c r="S1468" s="73">
        <f t="shared" si="869"/>
        <v>0</v>
      </c>
      <c r="T1468" s="73">
        <f t="shared" si="870"/>
        <v>0</v>
      </c>
      <c r="U1468" s="73">
        <f t="shared" si="871"/>
        <v>0</v>
      </c>
      <c r="V1468" s="73">
        <f t="shared" si="872"/>
        <v>0</v>
      </c>
      <c r="W1468" s="73">
        <f t="shared" si="881"/>
        <v>0</v>
      </c>
      <c r="Y1468" s="72">
        <f t="shared" si="873"/>
        <v>0</v>
      </c>
      <c r="Z1468" s="73">
        <f t="shared" si="874"/>
        <v>0</v>
      </c>
      <c r="AA1468" s="58">
        <f t="shared" si="875"/>
        <v>0</v>
      </c>
      <c r="AB1468" s="72">
        <f t="shared" si="876"/>
        <v>0</v>
      </c>
      <c r="AC1468" s="72">
        <f t="shared" si="877"/>
        <v>0</v>
      </c>
      <c r="AD1468" s="73">
        <f t="shared" si="878"/>
        <v>0</v>
      </c>
      <c r="AE1468" s="73">
        <f t="shared" si="879"/>
        <v>0</v>
      </c>
      <c r="AF1468" s="1">
        <f t="shared" si="885"/>
        <v>0</v>
      </c>
      <c r="AH1468" s="1" t="str">
        <f t="shared" si="857"/>
        <v>No</v>
      </c>
    </row>
    <row r="1469" spans="1:34" hidden="1" x14ac:dyDescent="0.2">
      <c r="A1469" s="88">
        <v>1.65E-3</v>
      </c>
      <c r="B1469" s="4">
        <f t="shared" si="884"/>
        <v>1.65E-3</v>
      </c>
      <c r="C1469" s="51"/>
      <c r="D1469" s="213"/>
      <c r="E1469" s="44" t="s">
        <v>21</v>
      </c>
      <c r="F1469" s="14">
        <f t="shared" si="882"/>
        <v>0</v>
      </c>
      <c r="G1469" s="14">
        <f t="shared" si="883"/>
        <v>0</v>
      </c>
      <c r="H1469" s="101" t="str">
        <f>IF(ISNA(VLOOKUP(C1469,[1]Sheet1!$J$2:$J$2999,1,FALSE)),"No","Yes")</f>
        <v>No</v>
      </c>
      <c r="I1469" s="72">
        <f t="shared" si="861"/>
        <v>0</v>
      </c>
      <c r="J1469" s="72">
        <f t="shared" si="862"/>
        <v>0</v>
      </c>
      <c r="K1469" s="72">
        <f t="shared" si="863"/>
        <v>0</v>
      </c>
      <c r="L1469" s="72">
        <f t="shared" si="864"/>
        <v>0</v>
      </c>
      <c r="M1469" s="72">
        <f t="shared" si="865"/>
        <v>0</v>
      </c>
      <c r="N1469" s="72">
        <f t="shared" si="866"/>
        <v>0</v>
      </c>
      <c r="O1469" s="72">
        <f t="shared" si="880"/>
        <v>0</v>
      </c>
      <c r="Q1469" s="73">
        <f t="shared" si="867"/>
        <v>0</v>
      </c>
      <c r="R1469" s="73">
        <f t="shared" si="868"/>
        <v>0</v>
      </c>
      <c r="S1469" s="73">
        <f t="shared" si="869"/>
        <v>0</v>
      </c>
      <c r="T1469" s="73">
        <f t="shared" si="870"/>
        <v>0</v>
      </c>
      <c r="U1469" s="73">
        <f t="shared" si="871"/>
        <v>0</v>
      </c>
      <c r="V1469" s="73">
        <f t="shared" si="872"/>
        <v>0</v>
      </c>
      <c r="W1469" s="73">
        <f t="shared" si="881"/>
        <v>0</v>
      </c>
      <c r="Y1469" s="72">
        <f t="shared" si="873"/>
        <v>0</v>
      </c>
      <c r="Z1469" s="73">
        <f t="shared" si="874"/>
        <v>0</v>
      </c>
      <c r="AA1469" s="58">
        <f t="shared" si="875"/>
        <v>0</v>
      </c>
      <c r="AB1469" s="72">
        <f t="shared" si="876"/>
        <v>0</v>
      </c>
      <c r="AC1469" s="72">
        <f t="shared" si="877"/>
        <v>0</v>
      </c>
      <c r="AD1469" s="73">
        <f t="shared" si="878"/>
        <v>0</v>
      </c>
      <c r="AE1469" s="73">
        <f t="shared" si="879"/>
        <v>0</v>
      </c>
      <c r="AF1469" s="1">
        <f t="shared" si="885"/>
        <v>0</v>
      </c>
      <c r="AH1469" s="1" t="str">
        <f t="shared" si="857"/>
        <v>No</v>
      </c>
    </row>
    <row r="1470" spans="1:34" hidden="1" x14ac:dyDescent="0.2">
      <c r="A1470" s="88">
        <v>1.6510000000000001E-3</v>
      </c>
      <c r="B1470" s="4">
        <f t="shared" si="884"/>
        <v>1.6510000000000001E-3</v>
      </c>
      <c r="C1470" s="53"/>
      <c r="D1470" s="213"/>
      <c r="E1470" s="44" t="s">
        <v>21</v>
      </c>
      <c r="F1470" s="14">
        <f t="shared" si="882"/>
        <v>0</v>
      </c>
      <c r="G1470" s="14">
        <f t="shared" si="883"/>
        <v>0</v>
      </c>
      <c r="H1470" s="101" t="str">
        <f>IF(ISNA(VLOOKUP(C1470,[1]Sheet1!$J$2:$J$2999,1,FALSE)),"No","Yes")</f>
        <v>No</v>
      </c>
      <c r="I1470" s="72">
        <f t="shared" ref="I1470:I1497" si="886">IF(ISERROR(VLOOKUP($C1470,Sprint1,5,FALSE)),0,(VLOOKUP($C1470,Sprint1,5,FALSE)))</f>
        <v>0</v>
      </c>
      <c r="J1470" s="72">
        <f t="shared" ref="J1470:J1497" si="887">IF(ISERROR(VLOOKUP($C1470,Sprint2,5,FALSE)),0,(VLOOKUP($C1470,Sprint2,5,FALSE)))</f>
        <v>0</v>
      </c>
      <c r="K1470" s="72">
        <f t="shared" ref="K1470:K1497" si="888">IF(ISERROR(VLOOKUP($C1470,Sprint3,5,FALSE)),0,(VLOOKUP($C1470,Sprint3,5,FALSE)))</f>
        <v>0</v>
      </c>
      <c r="L1470" s="72">
        <f t="shared" ref="L1470:L1497" si="889">IF(ISERROR(VLOOKUP($C1470,Sprint4,5,FALSE)),0,(VLOOKUP($C1470,Sprint4,5,FALSE)))</f>
        <v>0</v>
      </c>
      <c r="M1470" s="72">
        <f t="shared" ref="M1470:M1497" si="890">IF(ISERROR(VLOOKUP($C1470,Sprint5,5,FALSE)),0,(VLOOKUP($C1470,Sprint5,5,FALSE)))</f>
        <v>0</v>
      </c>
      <c r="N1470" s="72">
        <f t="shared" ref="N1470:N1497" si="891">IF(ISERROR(VLOOKUP($C1470,Sprint6,5,FALSE)),0,(VLOOKUP($C1470,Sprint6,5,FALSE)))</f>
        <v>0</v>
      </c>
      <c r="O1470" s="72">
        <f t="shared" si="880"/>
        <v>0</v>
      </c>
      <c r="Q1470" s="73">
        <f t="shared" ref="Q1470:Q1497" si="892">IF(ISERROR(VLOOKUP($C1470,_End1,5,FALSE)),0,(VLOOKUP($C1470,_End1,5,FALSE)))</f>
        <v>0</v>
      </c>
      <c r="R1470" s="73">
        <f t="shared" ref="R1470:R1497" si="893">IF(ISERROR(VLOOKUP($C1470,_End2,5,FALSE)),0,(VLOOKUP($C1470,_End2,5,FALSE)))</f>
        <v>0</v>
      </c>
      <c r="S1470" s="73">
        <f t="shared" ref="S1470:S1497" si="894">IF(ISERROR(VLOOKUP($C1470,_End3,5,FALSE)),0,(VLOOKUP($C1470,_End3,5,FALSE)))</f>
        <v>0</v>
      </c>
      <c r="T1470" s="73">
        <f t="shared" ref="T1470:T1497" si="895">IF(ISERROR(VLOOKUP($C1470,_End4,5,FALSE)),0,(VLOOKUP($C1470,_End4,5,FALSE)))</f>
        <v>0</v>
      </c>
      <c r="U1470" s="73">
        <f t="shared" ref="U1470:U1497" si="896">IF(ISERROR(VLOOKUP($C1470,_End5,5,FALSE)),0,(VLOOKUP($C1470,_End5,5,FALSE)))</f>
        <v>0</v>
      </c>
      <c r="V1470" s="73">
        <f t="shared" ref="V1470:V1497" si="897">IF(ISERROR(VLOOKUP($C1470,_End6,5,FALSE)),0,(VLOOKUP($C1470,_End6,5,FALSE)))</f>
        <v>0</v>
      </c>
      <c r="W1470" s="73">
        <f t="shared" si="881"/>
        <v>0</v>
      </c>
      <c r="Y1470" s="72">
        <f t="shared" si="873"/>
        <v>0</v>
      </c>
      <c r="Z1470" s="73">
        <f t="shared" si="874"/>
        <v>0</v>
      </c>
      <c r="AA1470" s="58">
        <f t="shared" si="875"/>
        <v>0</v>
      </c>
      <c r="AB1470" s="72">
        <f t="shared" si="876"/>
        <v>0</v>
      </c>
      <c r="AC1470" s="72">
        <f t="shared" si="877"/>
        <v>0</v>
      </c>
      <c r="AD1470" s="73">
        <f t="shared" si="878"/>
        <v>0</v>
      </c>
      <c r="AE1470" s="73">
        <f t="shared" si="879"/>
        <v>0</v>
      </c>
      <c r="AF1470" s="1">
        <f t="shared" si="885"/>
        <v>0</v>
      </c>
      <c r="AH1470" s="1" t="str">
        <f t="shared" si="857"/>
        <v>No</v>
      </c>
    </row>
    <row r="1471" spans="1:34" hidden="1" x14ac:dyDescent="0.2">
      <c r="A1471" s="88">
        <v>1.652E-3</v>
      </c>
      <c r="B1471" s="4">
        <f t="shared" si="884"/>
        <v>1.652E-3</v>
      </c>
      <c r="C1471" s="53"/>
      <c r="D1471" s="213"/>
      <c r="E1471" s="44" t="s">
        <v>21</v>
      </c>
      <c r="F1471" s="14">
        <f t="shared" si="882"/>
        <v>0</v>
      </c>
      <c r="G1471" s="14">
        <f t="shared" si="883"/>
        <v>0</v>
      </c>
      <c r="H1471" s="101" t="str">
        <f>IF(ISNA(VLOOKUP(C1471,[1]Sheet1!$J$2:$J$2999,1,FALSE)),"No","Yes")</f>
        <v>No</v>
      </c>
      <c r="I1471" s="72">
        <f t="shared" si="886"/>
        <v>0</v>
      </c>
      <c r="J1471" s="72">
        <f t="shared" si="887"/>
        <v>0</v>
      </c>
      <c r="K1471" s="72">
        <f t="shared" si="888"/>
        <v>0</v>
      </c>
      <c r="L1471" s="72">
        <f t="shared" si="889"/>
        <v>0</v>
      </c>
      <c r="M1471" s="72">
        <f t="shared" si="890"/>
        <v>0</v>
      </c>
      <c r="N1471" s="72">
        <f t="shared" si="891"/>
        <v>0</v>
      </c>
      <c r="O1471" s="72">
        <f t="shared" si="880"/>
        <v>0</v>
      </c>
      <c r="Q1471" s="73">
        <f t="shared" si="892"/>
        <v>0</v>
      </c>
      <c r="R1471" s="73">
        <f t="shared" si="893"/>
        <v>0</v>
      </c>
      <c r="S1471" s="73">
        <f t="shared" si="894"/>
        <v>0</v>
      </c>
      <c r="T1471" s="73">
        <f t="shared" si="895"/>
        <v>0</v>
      </c>
      <c r="U1471" s="73">
        <f t="shared" si="896"/>
        <v>0</v>
      </c>
      <c r="V1471" s="73">
        <f t="shared" si="897"/>
        <v>0</v>
      </c>
      <c r="W1471" s="73">
        <f t="shared" si="881"/>
        <v>0</v>
      </c>
      <c r="Y1471" s="72">
        <f t="shared" ref="Y1471:Y1497" si="898">LARGE(I1471:O1471,3)</f>
        <v>0</v>
      </c>
      <c r="Z1471" s="73">
        <f t="shared" ref="Z1471:Z1497" si="899">LARGE(Q1471:W1471,3)</f>
        <v>0</v>
      </c>
      <c r="AA1471" s="58">
        <f t="shared" ref="AA1471:AA1497" si="900">LARGE(Y1471:Z1471,1)</f>
        <v>0</v>
      </c>
      <c r="AB1471" s="72">
        <f t="shared" ref="AB1471:AB1497" si="901">LARGE(I1471:O1471,1)</f>
        <v>0</v>
      </c>
      <c r="AC1471" s="72">
        <f t="shared" ref="AC1471:AC1497" si="902">LARGE(I1471:O1471,2)</f>
        <v>0</v>
      </c>
      <c r="AD1471" s="73">
        <f t="shared" ref="AD1471:AD1497" si="903">LARGE(Q1471:W1471,1)</f>
        <v>0</v>
      </c>
      <c r="AE1471" s="73">
        <f t="shared" ref="AE1471:AE1497" si="904">LARGE(Q1471:W1471,2)</f>
        <v>0</v>
      </c>
      <c r="AF1471" s="1">
        <f t="shared" si="885"/>
        <v>0</v>
      </c>
      <c r="AH1471" s="1" t="str">
        <f t="shared" si="857"/>
        <v>No</v>
      </c>
    </row>
    <row r="1472" spans="1:34" hidden="1" x14ac:dyDescent="0.2">
      <c r="A1472" s="88">
        <v>1.653E-3</v>
      </c>
      <c r="B1472" s="4">
        <f t="shared" si="884"/>
        <v>1.653E-3</v>
      </c>
      <c r="C1472" s="53"/>
      <c r="D1472" s="213"/>
      <c r="E1472" s="44" t="s">
        <v>21</v>
      </c>
      <c r="F1472" s="14">
        <f t="shared" si="882"/>
        <v>0</v>
      </c>
      <c r="G1472" s="14">
        <f t="shared" si="883"/>
        <v>0</v>
      </c>
      <c r="H1472" s="101" t="str">
        <f>IF(ISNA(VLOOKUP(C1472,[1]Sheet1!$J$2:$J$2999,1,FALSE)),"No","Yes")</f>
        <v>No</v>
      </c>
      <c r="I1472" s="72">
        <f t="shared" si="886"/>
        <v>0</v>
      </c>
      <c r="J1472" s="72">
        <f t="shared" si="887"/>
        <v>0</v>
      </c>
      <c r="K1472" s="72">
        <f t="shared" si="888"/>
        <v>0</v>
      </c>
      <c r="L1472" s="72">
        <f t="shared" si="889"/>
        <v>0</v>
      </c>
      <c r="M1472" s="72">
        <f t="shared" si="890"/>
        <v>0</v>
      </c>
      <c r="N1472" s="72">
        <f t="shared" si="891"/>
        <v>0</v>
      </c>
      <c r="O1472" s="72">
        <f t="shared" si="880"/>
        <v>0</v>
      </c>
      <c r="Q1472" s="73">
        <f t="shared" si="892"/>
        <v>0</v>
      </c>
      <c r="R1472" s="73">
        <f t="shared" si="893"/>
        <v>0</v>
      </c>
      <c r="S1472" s="73">
        <f t="shared" si="894"/>
        <v>0</v>
      </c>
      <c r="T1472" s="73">
        <f t="shared" si="895"/>
        <v>0</v>
      </c>
      <c r="U1472" s="73">
        <f t="shared" si="896"/>
        <v>0</v>
      </c>
      <c r="V1472" s="73">
        <f t="shared" si="897"/>
        <v>0</v>
      </c>
      <c r="W1472" s="73">
        <f t="shared" si="881"/>
        <v>0</v>
      </c>
      <c r="Y1472" s="72">
        <f t="shared" si="898"/>
        <v>0</v>
      </c>
      <c r="Z1472" s="73">
        <f t="shared" si="899"/>
        <v>0</v>
      </c>
      <c r="AA1472" s="58">
        <f t="shared" si="900"/>
        <v>0</v>
      </c>
      <c r="AB1472" s="72">
        <f t="shared" si="901"/>
        <v>0</v>
      </c>
      <c r="AC1472" s="72">
        <f t="shared" si="902"/>
        <v>0</v>
      </c>
      <c r="AD1472" s="73">
        <f t="shared" si="903"/>
        <v>0</v>
      </c>
      <c r="AE1472" s="73">
        <f t="shared" si="904"/>
        <v>0</v>
      </c>
      <c r="AF1472" s="1">
        <f t="shared" si="885"/>
        <v>0</v>
      </c>
      <c r="AH1472" s="1" t="str">
        <f t="shared" si="857"/>
        <v>No</v>
      </c>
    </row>
    <row r="1473" spans="1:34" hidden="1" x14ac:dyDescent="0.2">
      <c r="A1473" s="88">
        <v>1.6540000000000001E-3</v>
      </c>
      <c r="B1473" s="4">
        <f t="shared" si="884"/>
        <v>1.6540000000000001E-3</v>
      </c>
      <c r="C1473" s="53"/>
      <c r="D1473" s="213"/>
      <c r="E1473" s="44" t="s">
        <v>21</v>
      </c>
      <c r="F1473" s="14">
        <f t="shared" si="882"/>
        <v>0</v>
      </c>
      <c r="G1473" s="14">
        <f t="shared" si="883"/>
        <v>0</v>
      </c>
      <c r="H1473" s="101" t="str">
        <f>IF(ISNA(VLOOKUP(C1473,[1]Sheet1!$J$2:$J$2999,1,FALSE)),"No","Yes")</f>
        <v>No</v>
      </c>
      <c r="I1473" s="72">
        <f t="shared" si="886"/>
        <v>0</v>
      </c>
      <c r="J1473" s="72">
        <f t="shared" si="887"/>
        <v>0</v>
      </c>
      <c r="K1473" s="72">
        <f t="shared" si="888"/>
        <v>0</v>
      </c>
      <c r="L1473" s="72">
        <f t="shared" si="889"/>
        <v>0</v>
      </c>
      <c r="M1473" s="72">
        <f t="shared" si="890"/>
        <v>0</v>
      </c>
      <c r="N1473" s="72">
        <f t="shared" si="891"/>
        <v>0</v>
      </c>
      <c r="O1473" s="72">
        <f t="shared" si="880"/>
        <v>0</v>
      </c>
      <c r="Q1473" s="73">
        <f t="shared" si="892"/>
        <v>0</v>
      </c>
      <c r="R1473" s="73">
        <f t="shared" si="893"/>
        <v>0</v>
      </c>
      <c r="S1473" s="73">
        <f t="shared" si="894"/>
        <v>0</v>
      </c>
      <c r="T1473" s="73">
        <f t="shared" si="895"/>
        <v>0</v>
      </c>
      <c r="U1473" s="73">
        <f t="shared" si="896"/>
        <v>0</v>
      </c>
      <c r="V1473" s="73">
        <f t="shared" si="897"/>
        <v>0</v>
      </c>
      <c r="W1473" s="73">
        <f t="shared" si="881"/>
        <v>0</v>
      </c>
      <c r="Y1473" s="72">
        <f t="shared" si="898"/>
        <v>0</v>
      </c>
      <c r="Z1473" s="73">
        <f t="shared" si="899"/>
        <v>0</v>
      </c>
      <c r="AA1473" s="58">
        <f t="shared" si="900"/>
        <v>0</v>
      </c>
      <c r="AB1473" s="72">
        <f t="shared" si="901"/>
        <v>0</v>
      </c>
      <c r="AC1473" s="72">
        <f t="shared" si="902"/>
        <v>0</v>
      </c>
      <c r="AD1473" s="73">
        <f t="shared" si="903"/>
        <v>0</v>
      </c>
      <c r="AE1473" s="73">
        <f t="shared" si="904"/>
        <v>0</v>
      </c>
      <c r="AF1473" s="1">
        <f t="shared" si="885"/>
        <v>0</v>
      </c>
      <c r="AH1473" s="1" t="str">
        <f t="shared" si="857"/>
        <v>No</v>
      </c>
    </row>
    <row r="1474" spans="1:34" hidden="1" x14ac:dyDescent="0.2">
      <c r="A1474" s="88">
        <v>1.655E-3</v>
      </c>
      <c r="B1474" s="4">
        <f t="shared" si="884"/>
        <v>1.655E-3</v>
      </c>
      <c r="C1474" s="53"/>
      <c r="D1474" s="213"/>
      <c r="E1474" s="44" t="s">
        <v>21</v>
      </c>
      <c r="F1474" s="14">
        <f t="shared" si="882"/>
        <v>0</v>
      </c>
      <c r="G1474" s="14">
        <f t="shared" si="883"/>
        <v>0</v>
      </c>
      <c r="H1474" s="101" t="str">
        <f>IF(ISNA(VLOOKUP(C1474,[1]Sheet1!$J$2:$J$2999,1,FALSE)),"No","Yes")</f>
        <v>No</v>
      </c>
      <c r="I1474" s="72">
        <f t="shared" si="886"/>
        <v>0</v>
      </c>
      <c r="J1474" s="72">
        <f t="shared" si="887"/>
        <v>0</v>
      </c>
      <c r="K1474" s="72">
        <f t="shared" si="888"/>
        <v>0</v>
      </c>
      <c r="L1474" s="72">
        <f t="shared" si="889"/>
        <v>0</v>
      </c>
      <c r="M1474" s="72">
        <f t="shared" si="890"/>
        <v>0</v>
      </c>
      <c r="N1474" s="72">
        <f t="shared" si="891"/>
        <v>0</v>
      </c>
      <c r="O1474" s="72">
        <f t="shared" si="880"/>
        <v>0</v>
      </c>
      <c r="Q1474" s="73">
        <f t="shared" si="892"/>
        <v>0</v>
      </c>
      <c r="R1474" s="73">
        <f t="shared" si="893"/>
        <v>0</v>
      </c>
      <c r="S1474" s="73">
        <f t="shared" si="894"/>
        <v>0</v>
      </c>
      <c r="T1474" s="73">
        <f t="shared" si="895"/>
        <v>0</v>
      </c>
      <c r="U1474" s="73">
        <f t="shared" si="896"/>
        <v>0</v>
      </c>
      <c r="V1474" s="73">
        <f t="shared" si="897"/>
        <v>0</v>
      </c>
      <c r="W1474" s="73">
        <f t="shared" si="881"/>
        <v>0</v>
      </c>
      <c r="Y1474" s="72">
        <f t="shared" si="898"/>
        <v>0</v>
      </c>
      <c r="Z1474" s="73">
        <f t="shared" si="899"/>
        <v>0</v>
      </c>
      <c r="AA1474" s="58">
        <f t="shared" si="900"/>
        <v>0</v>
      </c>
      <c r="AB1474" s="72">
        <f t="shared" si="901"/>
        <v>0</v>
      </c>
      <c r="AC1474" s="72">
        <f t="shared" si="902"/>
        <v>0</v>
      </c>
      <c r="AD1474" s="73">
        <f t="shared" si="903"/>
        <v>0</v>
      </c>
      <c r="AE1474" s="73">
        <f t="shared" si="904"/>
        <v>0</v>
      </c>
      <c r="AF1474" s="1">
        <f t="shared" si="885"/>
        <v>0</v>
      </c>
      <c r="AH1474" s="1" t="str">
        <f t="shared" si="857"/>
        <v>No</v>
      </c>
    </row>
    <row r="1475" spans="1:34" hidden="1" x14ac:dyDescent="0.2">
      <c r="A1475" s="88">
        <v>1.6559999999999999E-3</v>
      </c>
      <c r="B1475" s="4">
        <f t="shared" si="884"/>
        <v>1.6559999999999999E-3</v>
      </c>
      <c r="C1475" s="53"/>
      <c r="D1475" s="213"/>
      <c r="E1475" s="44" t="s">
        <v>21</v>
      </c>
      <c r="F1475" s="14">
        <f t="shared" si="882"/>
        <v>0</v>
      </c>
      <c r="G1475" s="14">
        <f t="shared" si="883"/>
        <v>0</v>
      </c>
      <c r="H1475" s="101" t="str">
        <f>IF(ISNA(VLOOKUP(C1475,[1]Sheet1!$J$2:$J$2999,1,FALSE)),"No","Yes")</f>
        <v>No</v>
      </c>
      <c r="I1475" s="72">
        <f t="shared" si="886"/>
        <v>0</v>
      </c>
      <c r="J1475" s="72">
        <f t="shared" si="887"/>
        <v>0</v>
      </c>
      <c r="K1475" s="72">
        <f t="shared" si="888"/>
        <v>0</v>
      </c>
      <c r="L1475" s="72">
        <f t="shared" si="889"/>
        <v>0</v>
      </c>
      <c r="M1475" s="72">
        <f t="shared" si="890"/>
        <v>0</v>
      </c>
      <c r="N1475" s="72">
        <f t="shared" si="891"/>
        <v>0</v>
      </c>
      <c r="O1475" s="72">
        <f t="shared" si="880"/>
        <v>0</v>
      </c>
      <c r="Q1475" s="73">
        <f t="shared" si="892"/>
        <v>0</v>
      </c>
      <c r="R1475" s="73">
        <f t="shared" si="893"/>
        <v>0</v>
      </c>
      <c r="S1475" s="73">
        <f t="shared" si="894"/>
        <v>0</v>
      </c>
      <c r="T1475" s="73">
        <f t="shared" si="895"/>
        <v>0</v>
      </c>
      <c r="U1475" s="73">
        <f t="shared" si="896"/>
        <v>0</v>
      </c>
      <c r="V1475" s="73">
        <f t="shared" si="897"/>
        <v>0</v>
      </c>
      <c r="W1475" s="73">
        <f t="shared" si="881"/>
        <v>0</v>
      </c>
      <c r="Y1475" s="72">
        <f t="shared" si="898"/>
        <v>0</v>
      </c>
      <c r="Z1475" s="73">
        <f t="shared" si="899"/>
        <v>0</v>
      </c>
      <c r="AA1475" s="58">
        <f t="shared" si="900"/>
        <v>0</v>
      </c>
      <c r="AB1475" s="72">
        <f t="shared" si="901"/>
        <v>0</v>
      </c>
      <c r="AC1475" s="72">
        <f t="shared" si="902"/>
        <v>0</v>
      </c>
      <c r="AD1475" s="73">
        <f t="shared" si="903"/>
        <v>0</v>
      </c>
      <c r="AE1475" s="73">
        <f t="shared" si="904"/>
        <v>0</v>
      </c>
      <c r="AF1475" s="1">
        <f t="shared" si="885"/>
        <v>0</v>
      </c>
      <c r="AH1475" s="1" t="str">
        <f t="shared" si="857"/>
        <v>No</v>
      </c>
    </row>
    <row r="1476" spans="1:34" hidden="1" x14ac:dyDescent="0.2">
      <c r="A1476" s="88">
        <v>1.6570000000000001E-3</v>
      </c>
      <c r="B1476" s="4">
        <f t="shared" si="884"/>
        <v>1.6570000000000001E-3</v>
      </c>
      <c r="C1476" s="53"/>
      <c r="D1476" s="213"/>
      <c r="E1476" s="44" t="s">
        <v>21</v>
      </c>
      <c r="F1476" s="14">
        <f t="shared" si="882"/>
        <v>0</v>
      </c>
      <c r="G1476" s="14">
        <f t="shared" si="883"/>
        <v>0</v>
      </c>
      <c r="H1476" s="101" t="str">
        <f>IF(ISNA(VLOOKUP(C1476,[1]Sheet1!$J$2:$J$2999,1,FALSE)),"No","Yes")</f>
        <v>No</v>
      </c>
      <c r="I1476" s="72">
        <f t="shared" si="886"/>
        <v>0</v>
      </c>
      <c r="J1476" s="72">
        <f t="shared" si="887"/>
        <v>0</v>
      </c>
      <c r="K1476" s="72">
        <f t="shared" si="888"/>
        <v>0</v>
      </c>
      <c r="L1476" s="72">
        <f t="shared" si="889"/>
        <v>0</v>
      </c>
      <c r="M1476" s="72">
        <f t="shared" si="890"/>
        <v>0</v>
      </c>
      <c r="N1476" s="72">
        <f t="shared" si="891"/>
        <v>0</v>
      </c>
      <c r="O1476" s="72">
        <f t="shared" si="880"/>
        <v>0</v>
      </c>
      <c r="Q1476" s="73">
        <f t="shared" si="892"/>
        <v>0</v>
      </c>
      <c r="R1476" s="73">
        <f t="shared" si="893"/>
        <v>0</v>
      </c>
      <c r="S1476" s="73">
        <f t="shared" si="894"/>
        <v>0</v>
      </c>
      <c r="T1476" s="73">
        <f t="shared" si="895"/>
        <v>0</v>
      </c>
      <c r="U1476" s="73">
        <f t="shared" si="896"/>
        <v>0</v>
      </c>
      <c r="V1476" s="73">
        <f t="shared" si="897"/>
        <v>0</v>
      </c>
      <c r="W1476" s="73">
        <f t="shared" si="881"/>
        <v>0</v>
      </c>
      <c r="Y1476" s="72">
        <f t="shared" si="898"/>
        <v>0</v>
      </c>
      <c r="Z1476" s="73">
        <f t="shared" si="899"/>
        <v>0</v>
      </c>
      <c r="AA1476" s="58">
        <f t="shared" si="900"/>
        <v>0</v>
      </c>
      <c r="AB1476" s="72">
        <f t="shared" si="901"/>
        <v>0</v>
      </c>
      <c r="AC1476" s="72">
        <f t="shared" si="902"/>
        <v>0</v>
      </c>
      <c r="AD1476" s="73">
        <f t="shared" si="903"/>
        <v>0</v>
      </c>
      <c r="AE1476" s="73">
        <f t="shared" si="904"/>
        <v>0</v>
      </c>
      <c r="AF1476" s="1">
        <f t="shared" si="885"/>
        <v>0</v>
      </c>
      <c r="AH1476" s="1" t="str">
        <f t="shared" si="857"/>
        <v>No</v>
      </c>
    </row>
    <row r="1477" spans="1:34" hidden="1" x14ac:dyDescent="0.2">
      <c r="A1477" s="88">
        <v>1.658E-3</v>
      </c>
      <c r="B1477" s="4">
        <f t="shared" si="884"/>
        <v>1.658E-3</v>
      </c>
      <c r="C1477" s="53"/>
      <c r="D1477" s="213"/>
      <c r="E1477" s="44" t="s">
        <v>21</v>
      </c>
      <c r="F1477" s="14">
        <f t="shared" ref="F1477:F1500" si="905">COUNTIF(H1477:X1477,"&gt;1")</f>
        <v>0</v>
      </c>
      <c r="G1477" s="14">
        <f t="shared" ref="G1477:G1500" si="906">COUNTIF(AA1477:AE1477,"&gt;1")</f>
        <v>0</v>
      </c>
      <c r="H1477" s="101" t="str">
        <f>IF(ISNA(VLOOKUP(C1477,[1]Sheet1!$J$2:$J$2999,1,FALSE)),"No","Yes")</f>
        <v>No</v>
      </c>
      <c r="I1477" s="72">
        <f t="shared" si="886"/>
        <v>0</v>
      </c>
      <c r="J1477" s="72">
        <f t="shared" si="887"/>
        <v>0</v>
      </c>
      <c r="K1477" s="72">
        <f t="shared" si="888"/>
        <v>0</v>
      </c>
      <c r="L1477" s="72">
        <f t="shared" si="889"/>
        <v>0</v>
      </c>
      <c r="M1477" s="72">
        <f t="shared" si="890"/>
        <v>0</v>
      </c>
      <c r="N1477" s="72">
        <f t="shared" si="891"/>
        <v>0</v>
      </c>
      <c r="O1477" s="72">
        <f t="shared" ref="O1477:O1502" si="907">IF(ISERROR(VLOOKUP($C1477,Sprint7,5,FALSE)),0,(VLOOKUP($C1477,Sprint7,5,FALSE)))</f>
        <v>0</v>
      </c>
      <c r="Q1477" s="73">
        <f t="shared" si="892"/>
        <v>0</v>
      </c>
      <c r="R1477" s="73">
        <f t="shared" si="893"/>
        <v>0</v>
      </c>
      <c r="S1477" s="73">
        <f t="shared" si="894"/>
        <v>0</v>
      </c>
      <c r="T1477" s="73">
        <f t="shared" si="895"/>
        <v>0</v>
      </c>
      <c r="U1477" s="73">
        <f t="shared" si="896"/>
        <v>0</v>
      </c>
      <c r="V1477" s="73">
        <f t="shared" si="897"/>
        <v>0</v>
      </c>
      <c r="W1477" s="73">
        <f t="shared" ref="W1477:W1502" si="908">IF(ISERROR(VLOOKUP($C1477,_End7,5,FALSE)),0,(VLOOKUP($C1477,_End7,5,FALSE)))</f>
        <v>0</v>
      </c>
      <c r="Y1477" s="72">
        <f t="shared" si="898"/>
        <v>0</v>
      </c>
      <c r="Z1477" s="73">
        <f t="shared" si="899"/>
        <v>0</v>
      </c>
      <c r="AA1477" s="58">
        <f t="shared" si="900"/>
        <v>0</v>
      </c>
      <c r="AB1477" s="72">
        <f t="shared" si="901"/>
        <v>0</v>
      </c>
      <c r="AC1477" s="72">
        <f t="shared" si="902"/>
        <v>0</v>
      </c>
      <c r="AD1477" s="73">
        <f t="shared" si="903"/>
        <v>0</v>
      </c>
      <c r="AE1477" s="73">
        <f t="shared" si="904"/>
        <v>0</v>
      </c>
      <c r="AF1477" s="1">
        <f t="shared" si="885"/>
        <v>0</v>
      </c>
      <c r="AH1477" s="1" t="str">
        <f t="shared" ref="AH1477:AH1540" si="909">IF(ISERROR(VLOOKUP(D1477,AI$12:AI$100,1,FALSE)),"No","Yes")</f>
        <v>No</v>
      </c>
    </row>
    <row r="1478" spans="1:34" hidden="1" x14ac:dyDescent="0.2">
      <c r="A1478" s="88">
        <v>1.6589999999999999E-3</v>
      </c>
      <c r="B1478" s="4">
        <f t="shared" si="884"/>
        <v>1.6589999999999999E-3</v>
      </c>
      <c r="C1478" s="51"/>
      <c r="D1478" s="213"/>
      <c r="E1478" s="44" t="s">
        <v>21</v>
      </c>
      <c r="F1478" s="14">
        <f t="shared" si="905"/>
        <v>0</v>
      </c>
      <c r="G1478" s="14">
        <f t="shared" si="906"/>
        <v>0</v>
      </c>
      <c r="H1478" s="101" t="str">
        <f>IF(ISNA(VLOOKUP(C1478,[1]Sheet1!$J$2:$J$2999,1,FALSE)),"No","Yes")</f>
        <v>No</v>
      </c>
      <c r="I1478" s="72">
        <f t="shared" si="886"/>
        <v>0</v>
      </c>
      <c r="J1478" s="72">
        <f t="shared" si="887"/>
        <v>0</v>
      </c>
      <c r="K1478" s="72">
        <f t="shared" si="888"/>
        <v>0</v>
      </c>
      <c r="L1478" s="72">
        <f t="shared" si="889"/>
        <v>0</v>
      </c>
      <c r="M1478" s="72">
        <f t="shared" si="890"/>
        <v>0</v>
      </c>
      <c r="N1478" s="72">
        <f t="shared" si="891"/>
        <v>0</v>
      </c>
      <c r="O1478" s="72">
        <f t="shared" si="907"/>
        <v>0</v>
      </c>
      <c r="Q1478" s="73">
        <f t="shared" si="892"/>
        <v>0</v>
      </c>
      <c r="R1478" s="73">
        <f t="shared" si="893"/>
        <v>0</v>
      </c>
      <c r="S1478" s="73">
        <f t="shared" si="894"/>
        <v>0</v>
      </c>
      <c r="T1478" s="73">
        <f t="shared" si="895"/>
        <v>0</v>
      </c>
      <c r="U1478" s="73">
        <f t="shared" si="896"/>
        <v>0</v>
      </c>
      <c r="V1478" s="73">
        <f t="shared" si="897"/>
        <v>0</v>
      </c>
      <c r="W1478" s="73">
        <f t="shared" si="908"/>
        <v>0</v>
      </c>
      <c r="Y1478" s="72">
        <f t="shared" si="898"/>
        <v>0</v>
      </c>
      <c r="Z1478" s="73">
        <f t="shared" si="899"/>
        <v>0</v>
      </c>
      <c r="AA1478" s="58">
        <f t="shared" si="900"/>
        <v>0</v>
      </c>
      <c r="AB1478" s="72">
        <f t="shared" si="901"/>
        <v>0</v>
      </c>
      <c r="AC1478" s="72">
        <f t="shared" si="902"/>
        <v>0</v>
      </c>
      <c r="AD1478" s="73">
        <f t="shared" si="903"/>
        <v>0</v>
      </c>
      <c r="AE1478" s="73">
        <f t="shared" si="904"/>
        <v>0</v>
      </c>
      <c r="AF1478" s="1">
        <f t="shared" si="885"/>
        <v>0</v>
      </c>
      <c r="AH1478" s="1" t="str">
        <f t="shared" si="909"/>
        <v>No</v>
      </c>
    </row>
    <row r="1479" spans="1:34" hidden="1" x14ac:dyDescent="0.2">
      <c r="A1479" s="88">
        <v>1.66E-3</v>
      </c>
      <c r="B1479" s="4">
        <f t="shared" si="884"/>
        <v>1.66E-3</v>
      </c>
      <c r="C1479" s="51"/>
      <c r="D1479" s="213"/>
      <c r="E1479" s="44" t="s">
        <v>21</v>
      </c>
      <c r="F1479" s="14">
        <f t="shared" si="905"/>
        <v>0</v>
      </c>
      <c r="G1479" s="14">
        <f t="shared" si="906"/>
        <v>0</v>
      </c>
      <c r="H1479" s="101" t="str">
        <f>IF(ISNA(VLOOKUP(C1479,[1]Sheet1!$J$2:$J$2999,1,FALSE)),"No","Yes")</f>
        <v>No</v>
      </c>
      <c r="I1479" s="72">
        <f t="shared" si="886"/>
        <v>0</v>
      </c>
      <c r="J1479" s="72">
        <f t="shared" si="887"/>
        <v>0</v>
      </c>
      <c r="K1479" s="72">
        <f t="shared" si="888"/>
        <v>0</v>
      </c>
      <c r="L1479" s="72">
        <f t="shared" si="889"/>
        <v>0</v>
      </c>
      <c r="M1479" s="72">
        <f t="shared" si="890"/>
        <v>0</v>
      </c>
      <c r="N1479" s="72">
        <f t="shared" si="891"/>
        <v>0</v>
      </c>
      <c r="O1479" s="72">
        <f t="shared" si="907"/>
        <v>0</v>
      </c>
      <c r="Q1479" s="73">
        <f t="shared" si="892"/>
        <v>0</v>
      </c>
      <c r="R1479" s="73">
        <f t="shared" si="893"/>
        <v>0</v>
      </c>
      <c r="S1479" s="73">
        <f t="shared" si="894"/>
        <v>0</v>
      </c>
      <c r="T1479" s="73">
        <f t="shared" si="895"/>
        <v>0</v>
      </c>
      <c r="U1479" s="73">
        <f t="shared" si="896"/>
        <v>0</v>
      </c>
      <c r="V1479" s="73">
        <f t="shared" si="897"/>
        <v>0</v>
      </c>
      <c r="W1479" s="73">
        <f t="shared" si="908"/>
        <v>0</v>
      </c>
      <c r="Y1479" s="72">
        <f t="shared" si="898"/>
        <v>0</v>
      </c>
      <c r="Z1479" s="73">
        <f t="shared" si="899"/>
        <v>0</v>
      </c>
      <c r="AA1479" s="58">
        <f t="shared" si="900"/>
        <v>0</v>
      </c>
      <c r="AB1479" s="72">
        <f t="shared" si="901"/>
        <v>0</v>
      </c>
      <c r="AC1479" s="72">
        <f t="shared" si="902"/>
        <v>0</v>
      </c>
      <c r="AD1479" s="73">
        <f t="shared" si="903"/>
        <v>0</v>
      </c>
      <c r="AE1479" s="73">
        <f t="shared" si="904"/>
        <v>0</v>
      </c>
      <c r="AF1479" s="1">
        <f t="shared" si="885"/>
        <v>0</v>
      </c>
      <c r="AH1479" s="1" t="str">
        <f t="shared" si="909"/>
        <v>No</v>
      </c>
    </row>
    <row r="1480" spans="1:34" hidden="1" x14ac:dyDescent="0.2">
      <c r="A1480" s="88">
        <v>1.6610000000000001E-3</v>
      </c>
      <c r="B1480" s="4">
        <f t="shared" si="884"/>
        <v>1.6610000000000001E-3</v>
      </c>
      <c r="C1480" s="51"/>
      <c r="D1480" s="213"/>
      <c r="E1480" s="44" t="s">
        <v>21</v>
      </c>
      <c r="F1480" s="14">
        <f t="shared" si="905"/>
        <v>0</v>
      </c>
      <c r="G1480" s="14">
        <f t="shared" si="906"/>
        <v>0</v>
      </c>
      <c r="H1480" s="101" t="str">
        <f>IF(ISNA(VLOOKUP(C1480,[1]Sheet1!$J$2:$J$2999,1,FALSE)),"No","Yes")</f>
        <v>No</v>
      </c>
      <c r="I1480" s="72">
        <f t="shared" si="886"/>
        <v>0</v>
      </c>
      <c r="J1480" s="72">
        <f t="shared" si="887"/>
        <v>0</v>
      </c>
      <c r="K1480" s="72">
        <f t="shared" si="888"/>
        <v>0</v>
      </c>
      <c r="L1480" s="72">
        <f t="shared" si="889"/>
        <v>0</v>
      </c>
      <c r="M1480" s="72">
        <f t="shared" si="890"/>
        <v>0</v>
      </c>
      <c r="N1480" s="72">
        <f t="shared" si="891"/>
        <v>0</v>
      </c>
      <c r="O1480" s="72">
        <f t="shared" si="907"/>
        <v>0</v>
      </c>
      <c r="Q1480" s="73">
        <f t="shared" si="892"/>
        <v>0</v>
      </c>
      <c r="R1480" s="73">
        <f t="shared" si="893"/>
        <v>0</v>
      </c>
      <c r="S1480" s="73">
        <f t="shared" si="894"/>
        <v>0</v>
      </c>
      <c r="T1480" s="73">
        <f t="shared" si="895"/>
        <v>0</v>
      </c>
      <c r="U1480" s="73">
        <f t="shared" si="896"/>
        <v>0</v>
      </c>
      <c r="V1480" s="73">
        <f t="shared" si="897"/>
        <v>0</v>
      </c>
      <c r="W1480" s="73">
        <f t="shared" si="908"/>
        <v>0</v>
      </c>
      <c r="Y1480" s="72">
        <f t="shared" si="898"/>
        <v>0</v>
      </c>
      <c r="Z1480" s="73">
        <f t="shared" si="899"/>
        <v>0</v>
      </c>
      <c r="AA1480" s="58">
        <f t="shared" si="900"/>
        <v>0</v>
      </c>
      <c r="AB1480" s="72">
        <f t="shared" si="901"/>
        <v>0</v>
      </c>
      <c r="AC1480" s="72">
        <f t="shared" si="902"/>
        <v>0</v>
      </c>
      <c r="AD1480" s="73">
        <f t="shared" si="903"/>
        <v>0</v>
      </c>
      <c r="AE1480" s="73">
        <f t="shared" si="904"/>
        <v>0</v>
      </c>
      <c r="AF1480" s="1">
        <f t="shared" si="885"/>
        <v>0</v>
      </c>
      <c r="AH1480" s="1" t="str">
        <f t="shared" si="909"/>
        <v>No</v>
      </c>
    </row>
    <row r="1481" spans="1:34" hidden="1" x14ac:dyDescent="0.2">
      <c r="A1481" s="88">
        <v>1.6619999999999998E-3</v>
      </c>
      <c r="B1481" s="4">
        <f t="shared" si="884"/>
        <v>1.6619999999999998E-3</v>
      </c>
      <c r="C1481" s="51"/>
      <c r="D1481" s="213"/>
      <c r="E1481" s="44" t="s">
        <v>21</v>
      </c>
      <c r="F1481" s="14">
        <f t="shared" si="905"/>
        <v>0</v>
      </c>
      <c r="G1481" s="14">
        <f t="shared" si="906"/>
        <v>0</v>
      </c>
      <c r="H1481" s="101" t="str">
        <f>IF(ISNA(VLOOKUP(C1481,[1]Sheet1!$J$2:$J$2999,1,FALSE)),"No","Yes")</f>
        <v>No</v>
      </c>
      <c r="I1481" s="72">
        <f t="shared" si="886"/>
        <v>0</v>
      </c>
      <c r="J1481" s="72">
        <f t="shared" si="887"/>
        <v>0</v>
      </c>
      <c r="K1481" s="72">
        <f t="shared" si="888"/>
        <v>0</v>
      </c>
      <c r="L1481" s="72">
        <f t="shared" si="889"/>
        <v>0</v>
      </c>
      <c r="M1481" s="72">
        <f t="shared" si="890"/>
        <v>0</v>
      </c>
      <c r="N1481" s="72">
        <f t="shared" si="891"/>
        <v>0</v>
      </c>
      <c r="O1481" s="72">
        <f t="shared" si="907"/>
        <v>0</v>
      </c>
      <c r="Q1481" s="73">
        <f t="shared" si="892"/>
        <v>0</v>
      </c>
      <c r="R1481" s="73">
        <f t="shared" si="893"/>
        <v>0</v>
      </c>
      <c r="S1481" s="73">
        <f t="shared" si="894"/>
        <v>0</v>
      </c>
      <c r="T1481" s="73">
        <f t="shared" si="895"/>
        <v>0</v>
      </c>
      <c r="U1481" s="73">
        <f t="shared" si="896"/>
        <v>0</v>
      </c>
      <c r="V1481" s="73">
        <f t="shared" si="897"/>
        <v>0</v>
      </c>
      <c r="W1481" s="73">
        <f t="shared" si="908"/>
        <v>0</v>
      </c>
      <c r="Y1481" s="72">
        <f t="shared" si="898"/>
        <v>0</v>
      </c>
      <c r="Z1481" s="73">
        <f t="shared" si="899"/>
        <v>0</v>
      </c>
      <c r="AA1481" s="58">
        <f t="shared" si="900"/>
        <v>0</v>
      </c>
      <c r="AB1481" s="72">
        <f t="shared" si="901"/>
        <v>0</v>
      </c>
      <c r="AC1481" s="72">
        <f t="shared" si="902"/>
        <v>0</v>
      </c>
      <c r="AD1481" s="73">
        <f t="shared" si="903"/>
        <v>0</v>
      </c>
      <c r="AE1481" s="73">
        <f t="shared" si="904"/>
        <v>0</v>
      </c>
      <c r="AF1481" s="1">
        <f t="shared" si="885"/>
        <v>0</v>
      </c>
      <c r="AH1481" s="1" t="str">
        <f t="shared" si="909"/>
        <v>No</v>
      </c>
    </row>
    <row r="1482" spans="1:34" hidden="1" x14ac:dyDescent="0.2">
      <c r="A1482" s="88">
        <v>1.663E-3</v>
      </c>
      <c r="B1482" s="4">
        <f t="shared" si="884"/>
        <v>1.663E-3</v>
      </c>
      <c r="C1482" s="51"/>
      <c r="D1482" s="213"/>
      <c r="E1482" s="44" t="s">
        <v>21</v>
      </c>
      <c r="F1482" s="14">
        <f t="shared" si="905"/>
        <v>0</v>
      </c>
      <c r="G1482" s="14">
        <f t="shared" si="906"/>
        <v>0</v>
      </c>
      <c r="H1482" s="101" t="str">
        <f>IF(ISNA(VLOOKUP(C1482,[1]Sheet1!$J$2:$J$2999,1,FALSE)),"No","Yes")</f>
        <v>No</v>
      </c>
      <c r="I1482" s="72">
        <f t="shared" si="886"/>
        <v>0</v>
      </c>
      <c r="J1482" s="72">
        <f t="shared" si="887"/>
        <v>0</v>
      </c>
      <c r="K1482" s="72">
        <f t="shared" si="888"/>
        <v>0</v>
      </c>
      <c r="L1482" s="72">
        <f t="shared" si="889"/>
        <v>0</v>
      </c>
      <c r="M1482" s="72">
        <f t="shared" si="890"/>
        <v>0</v>
      </c>
      <c r="N1482" s="72">
        <f t="shared" si="891"/>
        <v>0</v>
      </c>
      <c r="O1482" s="72">
        <f t="shared" si="907"/>
        <v>0</v>
      </c>
      <c r="Q1482" s="73">
        <f t="shared" si="892"/>
        <v>0</v>
      </c>
      <c r="R1482" s="73">
        <f t="shared" si="893"/>
        <v>0</v>
      </c>
      <c r="S1482" s="73">
        <f t="shared" si="894"/>
        <v>0</v>
      </c>
      <c r="T1482" s="73">
        <f t="shared" si="895"/>
        <v>0</v>
      </c>
      <c r="U1482" s="73">
        <f t="shared" si="896"/>
        <v>0</v>
      </c>
      <c r="V1482" s="73">
        <f t="shared" si="897"/>
        <v>0</v>
      </c>
      <c r="W1482" s="73">
        <f t="shared" si="908"/>
        <v>0</v>
      </c>
      <c r="Y1482" s="72">
        <f t="shared" si="898"/>
        <v>0</v>
      </c>
      <c r="Z1482" s="73">
        <f t="shared" si="899"/>
        <v>0</v>
      </c>
      <c r="AA1482" s="58">
        <f t="shared" si="900"/>
        <v>0</v>
      </c>
      <c r="AB1482" s="72">
        <f t="shared" si="901"/>
        <v>0</v>
      </c>
      <c r="AC1482" s="72">
        <f t="shared" si="902"/>
        <v>0</v>
      </c>
      <c r="AD1482" s="73">
        <f t="shared" si="903"/>
        <v>0</v>
      </c>
      <c r="AE1482" s="73">
        <f t="shared" si="904"/>
        <v>0</v>
      </c>
      <c r="AF1482" s="1">
        <f t="shared" si="885"/>
        <v>0</v>
      </c>
      <c r="AH1482" s="1" t="str">
        <f t="shared" si="909"/>
        <v>No</v>
      </c>
    </row>
    <row r="1483" spans="1:34" hidden="1" x14ac:dyDescent="0.2">
      <c r="A1483" s="88">
        <v>1.6640000000000001E-3</v>
      </c>
      <c r="B1483" s="4">
        <f t="shared" si="884"/>
        <v>1.6640000000000001E-3</v>
      </c>
      <c r="C1483" s="51"/>
      <c r="D1483" s="213"/>
      <c r="E1483" s="44" t="s">
        <v>21</v>
      </c>
      <c r="F1483" s="14">
        <f t="shared" si="905"/>
        <v>0</v>
      </c>
      <c r="G1483" s="14">
        <f t="shared" si="906"/>
        <v>0</v>
      </c>
      <c r="H1483" s="101" t="str">
        <f>IF(ISNA(VLOOKUP(C1483,[1]Sheet1!$J$2:$J$2999,1,FALSE)),"No","Yes")</f>
        <v>No</v>
      </c>
      <c r="I1483" s="72">
        <f t="shared" si="886"/>
        <v>0</v>
      </c>
      <c r="J1483" s="72">
        <f t="shared" si="887"/>
        <v>0</v>
      </c>
      <c r="K1483" s="72">
        <f t="shared" si="888"/>
        <v>0</v>
      </c>
      <c r="L1483" s="72">
        <f t="shared" si="889"/>
        <v>0</v>
      </c>
      <c r="M1483" s="72">
        <f t="shared" si="890"/>
        <v>0</v>
      </c>
      <c r="N1483" s="72">
        <f t="shared" si="891"/>
        <v>0</v>
      </c>
      <c r="O1483" s="72">
        <f t="shared" si="907"/>
        <v>0</v>
      </c>
      <c r="Q1483" s="73">
        <f t="shared" si="892"/>
        <v>0</v>
      </c>
      <c r="R1483" s="73">
        <f t="shared" si="893"/>
        <v>0</v>
      </c>
      <c r="S1483" s="73">
        <f t="shared" si="894"/>
        <v>0</v>
      </c>
      <c r="T1483" s="73">
        <f t="shared" si="895"/>
        <v>0</v>
      </c>
      <c r="U1483" s="73">
        <f t="shared" si="896"/>
        <v>0</v>
      </c>
      <c r="V1483" s="73">
        <f t="shared" si="897"/>
        <v>0</v>
      </c>
      <c r="W1483" s="73">
        <f t="shared" si="908"/>
        <v>0</v>
      </c>
      <c r="Y1483" s="72">
        <f t="shared" si="898"/>
        <v>0</v>
      </c>
      <c r="Z1483" s="73">
        <f t="shared" si="899"/>
        <v>0</v>
      </c>
      <c r="AA1483" s="58">
        <f t="shared" si="900"/>
        <v>0</v>
      </c>
      <c r="AB1483" s="72">
        <f t="shared" si="901"/>
        <v>0</v>
      </c>
      <c r="AC1483" s="72">
        <f t="shared" si="902"/>
        <v>0</v>
      </c>
      <c r="AD1483" s="73">
        <f t="shared" si="903"/>
        <v>0</v>
      </c>
      <c r="AE1483" s="73">
        <f t="shared" si="904"/>
        <v>0</v>
      </c>
      <c r="AF1483" s="1">
        <f t="shared" si="885"/>
        <v>0</v>
      </c>
      <c r="AH1483" s="1" t="str">
        <f t="shared" si="909"/>
        <v>No</v>
      </c>
    </row>
    <row r="1484" spans="1:34" hidden="1" x14ac:dyDescent="0.2">
      <c r="A1484" s="88">
        <v>1.665E-3</v>
      </c>
      <c r="B1484" s="4">
        <f t="shared" si="884"/>
        <v>1.665E-3</v>
      </c>
      <c r="C1484" s="51"/>
      <c r="D1484" s="213"/>
      <c r="E1484" s="44" t="s">
        <v>21</v>
      </c>
      <c r="F1484" s="14">
        <f t="shared" si="905"/>
        <v>0</v>
      </c>
      <c r="G1484" s="14">
        <f t="shared" si="906"/>
        <v>0</v>
      </c>
      <c r="H1484" s="101" t="str">
        <f>IF(ISNA(VLOOKUP(C1484,[1]Sheet1!$J$2:$J$2999,1,FALSE)),"No","Yes")</f>
        <v>No</v>
      </c>
      <c r="I1484" s="72">
        <f t="shared" si="886"/>
        <v>0</v>
      </c>
      <c r="J1484" s="72">
        <f t="shared" si="887"/>
        <v>0</v>
      </c>
      <c r="K1484" s="72">
        <f t="shared" si="888"/>
        <v>0</v>
      </c>
      <c r="L1484" s="72">
        <f t="shared" si="889"/>
        <v>0</v>
      </c>
      <c r="M1484" s="72">
        <f t="shared" si="890"/>
        <v>0</v>
      </c>
      <c r="N1484" s="72">
        <f t="shared" si="891"/>
        <v>0</v>
      </c>
      <c r="O1484" s="72">
        <f t="shared" si="907"/>
        <v>0</v>
      </c>
      <c r="Q1484" s="73">
        <f t="shared" si="892"/>
        <v>0</v>
      </c>
      <c r="R1484" s="73">
        <f t="shared" si="893"/>
        <v>0</v>
      </c>
      <c r="S1484" s="73">
        <f t="shared" si="894"/>
        <v>0</v>
      </c>
      <c r="T1484" s="73">
        <f t="shared" si="895"/>
        <v>0</v>
      </c>
      <c r="U1484" s="73">
        <f t="shared" si="896"/>
        <v>0</v>
      </c>
      <c r="V1484" s="73">
        <f t="shared" si="897"/>
        <v>0</v>
      </c>
      <c r="W1484" s="73">
        <f t="shared" si="908"/>
        <v>0</v>
      </c>
      <c r="Y1484" s="72">
        <f t="shared" si="898"/>
        <v>0</v>
      </c>
      <c r="Z1484" s="73">
        <f t="shared" si="899"/>
        <v>0</v>
      </c>
      <c r="AA1484" s="58">
        <f t="shared" si="900"/>
        <v>0</v>
      </c>
      <c r="AB1484" s="72">
        <f t="shared" si="901"/>
        <v>0</v>
      </c>
      <c r="AC1484" s="72">
        <f t="shared" si="902"/>
        <v>0</v>
      </c>
      <c r="AD1484" s="73">
        <f t="shared" si="903"/>
        <v>0</v>
      </c>
      <c r="AE1484" s="73">
        <f t="shared" si="904"/>
        <v>0</v>
      </c>
      <c r="AF1484" s="1">
        <f t="shared" si="885"/>
        <v>0</v>
      </c>
      <c r="AH1484" s="1" t="str">
        <f t="shared" si="909"/>
        <v>No</v>
      </c>
    </row>
    <row r="1485" spans="1:34" hidden="1" x14ac:dyDescent="0.2">
      <c r="A1485" s="88">
        <v>1.6659999999999999E-3</v>
      </c>
      <c r="B1485" s="4">
        <f t="shared" si="884"/>
        <v>1.6659999999999999E-3</v>
      </c>
      <c r="C1485" s="51"/>
      <c r="D1485" s="213"/>
      <c r="E1485" s="44" t="s">
        <v>21</v>
      </c>
      <c r="F1485" s="14">
        <f t="shared" si="905"/>
        <v>0</v>
      </c>
      <c r="G1485" s="14">
        <f t="shared" si="906"/>
        <v>0</v>
      </c>
      <c r="H1485" s="101" t="str">
        <f>IF(ISNA(VLOOKUP(C1485,[1]Sheet1!$J$2:$J$2999,1,FALSE)),"No","Yes")</f>
        <v>No</v>
      </c>
      <c r="I1485" s="72">
        <f t="shared" si="886"/>
        <v>0</v>
      </c>
      <c r="J1485" s="72">
        <f t="shared" si="887"/>
        <v>0</v>
      </c>
      <c r="K1485" s="72">
        <f t="shared" si="888"/>
        <v>0</v>
      </c>
      <c r="L1485" s="72">
        <f t="shared" si="889"/>
        <v>0</v>
      </c>
      <c r="M1485" s="72">
        <f t="shared" si="890"/>
        <v>0</v>
      </c>
      <c r="N1485" s="72">
        <f t="shared" si="891"/>
        <v>0</v>
      </c>
      <c r="O1485" s="72">
        <f t="shared" si="907"/>
        <v>0</v>
      </c>
      <c r="Q1485" s="73">
        <f t="shared" si="892"/>
        <v>0</v>
      </c>
      <c r="R1485" s="73">
        <f t="shared" si="893"/>
        <v>0</v>
      </c>
      <c r="S1485" s="73">
        <f t="shared" si="894"/>
        <v>0</v>
      </c>
      <c r="T1485" s="73">
        <f t="shared" si="895"/>
        <v>0</v>
      </c>
      <c r="U1485" s="73">
        <f t="shared" si="896"/>
        <v>0</v>
      </c>
      <c r="V1485" s="73">
        <f t="shared" si="897"/>
        <v>0</v>
      </c>
      <c r="W1485" s="73">
        <f t="shared" si="908"/>
        <v>0</v>
      </c>
      <c r="Y1485" s="72">
        <f t="shared" si="898"/>
        <v>0</v>
      </c>
      <c r="Z1485" s="73">
        <f t="shared" si="899"/>
        <v>0</v>
      </c>
      <c r="AA1485" s="58">
        <f t="shared" si="900"/>
        <v>0</v>
      </c>
      <c r="AB1485" s="72">
        <f t="shared" si="901"/>
        <v>0</v>
      </c>
      <c r="AC1485" s="72">
        <f t="shared" si="902"/>
        <v>0</v>
      </c>
      <c r="AD1485" s="73">
        <f t="shared" si="903"/>
        <v>0</v>
      </c>
      <c r="AE1485" s="73">
        <f t="shared" si="904"/>
        <v>0</v>
      </c>
      <c r="AF1485" s="1">
        <f t="shared" si="885"/>
        <v>0</v>
      </c>
      <c r="AH1485" s="1" t="str">
        <f t="shared" si="909"/>
        <v>No</v>
      </c>
    </row>
    <row r="1486" spans="1:34" hidden="1" x14ac:dyDescent="0.2">
      <c r="A1486" s="88">
        <v>1.6670000000000001E-3</v>
      </c>
      <c r="B1486" s="4">
        <f t="shared" si="884"/>
        <v>1.6670000000000001E-3</v>
      </c>
      <c r="C1486" s="51"/>
      <c r="D1486" s="213"/>
      <c r="E1486" s="44" t="s">
        <v>21</v>
      </c>
      <c r="F1486" s="14">
        <f t="shared" si="905"/>
        <v>0</v>
      </c>
      <c r="G1486" s="14">
        <f t="shared" si="906"/>
        <v>0</v>
      </c>
      <c r="H1486" s="101" t="str">
        <f>IF(ISNA(VLOOKUP(C1486,[1]Sheet1!$J$2:$J$2999,1,FALSE)),"No","Yes")</f>
        <v>No</v>
      </c>
      <c r="I1486" s="72">
        <f t="shared" si="886"/>
        <v>0</v>
      </c>
      <c r="J1486" s="72">
        <f t="shared" si="887"/>
        <v>0</v>
      </c>
      <c r="K1486" s="72">
        <f t="shared" si="888"/>
        <v>0</v>
      </c>
      <c r="L1486" s="72">
        <f t="shared" si="889"/>
        <v>0</v>
      </c>
      <c r="M1486" s="72">
        <f t="shared" si="890"/>
        <v>0</v>
      </c>
      <c r="N1486" s="72">
        <f t="shared" si="891"/>
        <v>0</v>
      </c>
      <c r="O1486" s="72">
        <f t="shared" si="907"/>
        <v>0</v>
      </c>
      <c r="Q1486" s="73">
        <f t="shared" si="892"/>
        <v>0</v>
      </c>
      <c r="R1486" s="73">
        <f t="shared" si="893"/>
        <v>0</v>
      </c>
      <c r="S1486" s="73">
        <f t="shared" si="894"/>
        <v>0</v>
      </c>
      <c r="T1486" s="73">
        <f t="shared" si="895"/>
        <v>0</v>
      </c>
      <c r="U1486" s="73">
        <f t="shared" si="896"/>
        <v>0</v>
      </c>
      <c r="V1486" s="73">
        <f t="shared" si="897"/>
        <v>0</v>
      </c>
      <c r="W1486" s="73">
        <f t="shared" si="908"/>
        <v>0</v>
      </c>
      <c r="Y1486" s="72">
        <f t="shared" si="898"/>
        <v>0</v>
      </c>
      <c r="Z1486" s="73">
        <f t="shared" si="899"/>
        <v>0</v>
      </c>
      <c r="AA1486" s="58">
        <f t="shared" si="900"/>
        <v>0</v>
      </c>
      <c r="AB1486" s="72">
        <f t="shared" si="901"/>
        <v>0</v>
      </c>
      <c r="AC1486" s="72">
        <f t="shared" si="902"/>
        <v>0</v>
      </c>
      <c r="AD1486" s="73">
        <f t="shared" si="903"/>
        <v>0</v>
      </c>
      <c r="AE1486" s="73">
        <f t="shared" si="904"/>
        <v>0</v>
      </c>
      <c r="AF1486" s="1">
        <f t="shared" si="885"/>
        <v>0</v>
      </c>
      <c r="AH1486" s="1" t="str">
        <f t="shared" si="909"/>
        <v>No</v>
      </c>
    </row>
    <row r="1487" spans="1:34" hidden="1" x14ac:dyDescent="0.2">
      <c r="A1487" s="88">
        <v>1.668E-3</v>
      </c>
      <c r="B1487" s="4">
        <f t="shared" si="884"/>
        <v>1.668E-3</v>
      </c>
      <c r="C1487" s="51"/>
      <c r="D1487" s="213"/>
      <c r="E1487" s="44" t="s">
        <v>21</v>
      </c>
      <c r="F1487" s="14">
        <f t="shared" si="905"/>
        <v>0</v>
      </c>
      <c r="G1487" s="14">
        <f t="shared" si="906"/>
        <v>0</v>
      </c>
      <c r="H1487" s="101" t="str">
        <f>IF(ISNA(VLOOKUP(C1487,[1]Sheet1!$J$2:$J$2999,1,FALSE)),"No","Yes")</f>
        <v>No</v>
      </c>
      <c r="I1487" s="72">
        <f t="shared" si="886"/>
        <v>0</v>
      </c>
      <c r="J1487" s="72">
        <f t="shared" si="887"/>
        <v>0</v>
      </c>
      <c r="K1487" s="72">
        <f t="shared" si="888"/>
        <v>0</v>
      </c>
      <c r="L1487" s="72">
        <f t="shared" si="889"/>
        <v>0</v>
      </c>
      <c r="M1487" s="72">
        <f t="shared" si="890"/>
        <v>0</v>
      </c>
      <c r="N1487" s="72">
        <f t="shared" si="891"/>
        <v>0</v>
      </c>
      <c r="O1487" s="72">
        <f t="shared" si="907"/>
        <v>0</v>
      </c>
      <c r="Q1487" s="73">
        <f t="shared" si="892"/>
        <v>0</v>
      </c>
      <c r="R1487" s="73">
        <f t="shared" si="893"/>
        <v>0</v>
      </c>
      <c r="S1487" s="73">
        <f t="shared" si="894"/>
        <v>0</v>
      </c>
      <c r="T1487" s="73">
        <f t="shared" si="895"/>
        <v>0</v>
      </c>
      <c r="U1487" s="73">
        <f t="shared" si="896"/>
        <v>0</v>
      </c>
      <c r="V1487" s="73">
        <f t="shared" si="897"/>
        <v>0</v>
      </c>
      <c r="W1487" s="73">
        <f t="shared" si="908"/>
        <v>0</v>
      </c>
      <c r="Y1487" s="72">
        <f t="shared" si="898"/>
        <v>0</v>
      </c>
      <c r="Z1487" s="73">
        <f t="shared" si="899"/>
        <v>0</v>
      </c>
      <c r="AA1487" s="58">
        <f t="shared" si="900"/>
        <v>0</v>
      </c>
      <c r="AB1487" s="72">
        <f t="shared" si="901"/>
        <v>0</v>
      </c>
      <c r="AC1487" s="72">
        <f t="shared" si="902"/>
        <v>0</v>
      </c>
      <c r="AD1487" s="73">
        <f t="shared" si="903"/>
        <v>0</v>
      </c>
      <c r="AE1487" s="73">
        <f t="shared" si="904"/>
        <v>0</v>
      </c>
      <c r="AF1487" s="1">
        <f t="shared" si="885"/>
        <v>0</v>
      </c>
      <c r="AH1487" s="1" t="str">
        <f t="shared" si="909"/>
        <v>No</v>
      </c>
    </row>
    <row r="1488" spans="1:34" hidden="1" x14ac:dyDescent="0.2">
      <c r="A1488" s="88">
        <v>1.6689999999999999E-3</v>
      </c>
      <c r="B1488" s="4">
        <f t="shared" si="884"/>
        <v>1.6689999999999999E-3</v>
      </c>
      <c r="C1488" s="51"/>
      <c r="D1488" s="213"/>
      <c r="E1488" s="44" t="s">
        <v>21</v>
      </c>
      <c r="F1488" s="14">
        <f t="shared" si="905"/>
        <v>0</v>
      </c>
      <c r="G1488" s="14">
        <f t="shared" si="906"/>
        <v>0</v>
      </c>
      <c r="H1488" s="101" t="str">
        <f>IF(ISNA(VLOOKUP(C1488,[1]Sheet1!$J$2:$J$2999,1,FALSE)),"No","Yes")</f>
        <v>No</v>
      </c>
      <c r="I1488" s="72">
        <f t="shared" si="886"/>
        <v>0</v>
      </c>
      <c r="J1488" s="72">
        <f t="shared" si="887"/>
        <v>0</v>
      </c>
      <c r="K1488" s="72">
        <f t="shared" si="888"/>
        <v>0</v>
      </c>
      <c r="L1488" s="72">
        <f t="shared" si="889"/>
        <v>0</v>
      </c>
      <c r="M1488" s="72">
        <f t="shared" si="890"/>
        <v>0</v>
      </c>
      <c r="N1488" s="72">
        <f t="shared" si="891"/>
        <v>0</v>
      </c>
      <c r="O1488" s="72">
        <f t="shared" si="907"/>
        <v>0</v>
      </c>
      <c r="Q1488" s="73">
        <f t="shared" si="892"/>
        <v>0</v>
      </c>
      <c r="R1488" s="73">
        <f t="shared" si="893"/>
        <v>0</v>
      </c>
      <c r="S1488" s="73">
        <f t="shared" si="894"/>
        <v>0</v>
      </c>
      <c r="T1488" s="73">
        <f t="shared" si="895"/>
        <v>0</v>
      </c>
      <c r="U1488" s="73">
        <f t="shared" si="896"/>
        <v>0</v>
      </c>
      <c r="V1488" s="73">
        <f t="shared" si="897"/>
        <v>0</v>
      </c>
      <c r="W1488" s="73">
        <f t="shared" si="908"/>
        <v>0</v>
      </c>
      <c r="Y1488" s="72">
        <f t="shared" si="898"/>
        <v>0</v>
      </c>
      <c r="Z1488" s="73">
        <f t="shared" si="899"/>
        <v>0</v>
      </c>
      <c r="AA1488" s="58">
        <f t="shared" si="900"/>
        <v>0</v>
      </c>
      <c r="AB1488" s="72">
        <f t="shared" si="901"/>
        <v>0</v>
      </c>
      <c r="AC1488" s="72">
        <f t="shared" si="902"/>
        <v>0</v>
      </c>
      <c r="AD1488" s="73">
        <f t="shared" si="903"/>
        <v>0</v>
      </c>
      <c r="AE1488" s="73">
        <f t="shared" si="904"/>
        <v>0</v>
      </c>
      <c r="AF1488" s="1">
        <f t="shared" si="885"/>
        <v>0</v>
      </c>
      <c r="AH1488" s="1" t="str">
        <f t="shared" si="909"/>
        <v>No</v>
      </c>
    </row>
    <row r="1489" spans="1:34" hidden="1" x14ac:dyDescent="0.2">
      <c r="A1489" s="88">
        <v>1.67E-3</v>
      </c>
      <c r="B1489" s="4">
        <f t="shared" si="884"/>
        <v>1.67E-3</v>
      </c>
      <c r="C1489" s="51"/>
      <c r="D1489" s="213"/>
      <c r="E1489" s="44" t="s">
        <v>21</v>
      </c>
      <c r="F1489" s="14">
        <f t="shared" si="905"/>
        <v>0</v>
      </c>
      <c r="G1489" s="14">
        <f t="shared" si="906"/>
        <v>0</v>
      </c>
      <c r="H1489" s="101" t="str">
        <f>IF(ISNA(VLOOKUP(C1489,[1]Sheet1!$J$2:$J$2999,1,FALSE)),"No","Yes")</f>
        <v>No</v>
      </c>
      <c r="I1489" s="72">
        <f t="shared" si="886"/>
        <v>0</v>
      </c>
      <c r="J1489" s="72">
        <f t="shared" si="887"/>
        <v>0</v>
      </c>
      <c r="K1489" s="72">
        <f t="shared" si="888"/>
        <v>0</v>
      </c>
      <c r="L1489" s="72">
        <f t="shared" si="889"/>
        <v>0</v>
      </c>
      <c r="M1489" s="72">
        <f t="shared" si="890"/>
        <v>0</v>
      </c>
      <c r="N1489" s="72">
        <f t="shared" si="891"/>
        <v>0</v>
      </c>
      <c r="O1489" s="72">
        <f t="shared" si="907"/>
        <v>0</v>
      </c>
      <c r="Q1489" s="73">
        <f t="shared" si="892"/>
        <v>0</v>
      </c>
      <c r="R1489" s="73">
        <f t="shared" si="893"/>
        <v>0</v>
      </c>
      <c r="S1489" s="73">
        <f t="shared" si="894"/>
        <v>0</v>
      </c>
      <c r="T1489" s="73">
        <f t="shared" si="895"/>
        <v>0</v>
      </c>
      <c r="U1489" s="73">
        <f t="shared" si="896"/>
        <v>0</v>
      </c>
      <c r="V1489" s="73">
        <f t="shared" si="897"/>
        <v>0</v>
      </c>
      <c r="W1489" s="73">
        <f t="shared" si="908"/>
        <v>0</v>
      </c>
      <c r="Y1489" s="72">
        <f t="shared" si="898"/>
        <v>0</v>
      </c>
      <c r="Z1489" s="73">
        <f t="shared" si="899"/>
        <v>0</v>
      </c>
      <c r="AA1489" s="58">
        <f t="shared" si="900"/>
        <v>0</v>
      </c>
      <c r="AB1489" s="72">
        <f t="shared" si="901"/>
        <v>0</v>
      </c>
      <c r="AC1489" s="72">
        <f t="shared" si="902"/>
        <v>0</v>
      </c>
      <c r="AD1489" s="73">
        <f t="shared" si="903"/>
        <v>0</v>
      </c>
      <c r="AE1489" s="73">
        <f t="shared" si="904"/>
        <v>0</v>
      </c>
      <c r="AF1489" s="1">
        <f t="shared" si="885"/>
        <v>0</v>
      </c>
      <c r="AH1489" s="1" t="str">
        <f t="shared" si="909"/>
        <v>No</v>
      </c>
    </row>
    <row r="1490" spans="1:34" hidden="1" x14ac:dyDescent="0.2">
      <c r="A1490" s="88">
        <v>1.671E-3</v>
      </c>
      <c r="B1490" s="4">
        <f t="shared" si="884"/>
        <v>1.671E-3</v>
      </c>
      <c r="C1490" s="83"/>
      <c r="D1490" s="213"/>
      <c r="E1490" s="44" t="s">
        <v>21</v>
      </c>
      <c r="F1490" s="14">
        <f t="shared" si="905"/>
        <v>0</v>
      </c>
      <c r="G1490" s="14">
        <f t="shared" si="906"/>
        <v>0</v>
      </c>
      <c r="H1490" s="101" t="str">
        <f>IF(ISNA(VLOOKUP(C1490,[1]Sheet1!$J$2:$J$2999,1,FALSE)),"No","Yes")</f>
        <v>No</v>
      </c>
      <c r="I1490" s="72">
        <f t="shared" si="886"/>
        <v>0</v>
      </c>
      <c r="J1490" s="72">
        <f t="shared" si="887"/>
        <v>0</v>
      </c>
      <c r="K1490" s="72">
        <f t="shared" si="888"/>
        <v>0</v>
      </c>
      <c r="L1490" s="72">
        <f t="shared" si="889"/>
        <v>0</v>
      </c>
      <c r="M1490" s="72">
        <f t="shared" si="890"/>
        <v>0</v>
      </c>
      <c r="N1490" s="72">
        <f t="shared" si="891"/>
        <v>0</v>
      </c>
      <c r="O1490" s="72">
        <f t="shared" si="907"/>
        <v>0</v>
      </c>
      <c r="Q1490" s="73">
        <f t="shared" si="892"/>
        <v>0</v>
      </c>
      <c r="R1490" s="73">
        <f t="shared" si="893"/>
        <v>0</v>
      </c>
      <c r="S1490" s="73">
        <f t="shared" si="894"/>
        <v>0</v>
      </c>
      <c r="T1490" s="73">
        <f t="shared" si="895"/>
        <v>0</v>
      </c>
      <c r="U1490" s="73">
        <f t="shared" si="896"/>
        <v>0</v>
      </c>
      <c r="V1490" s="73">
        <f t="shared" si="897"/>
        <v>0</v>
      </c>
      <c r="W1490" s="73">
        <f t="shared" si="908"/>
        <v>0</v>
      </c>
      <c r="Y1490" s="72">
        <f t="shared" si="898"/>
        <v>0</v>
      </c>
      <c r="Z1490" s="73">
        <f t="shared" si="899"/>
        <v>0</v>
      </c>
      <c r="AA1490" s="58">
        <f t="shared" si="900"/>
        <v>0</v>
      </c>
      <c r="AB1490" s="72">
        <f t="shared" si="901"/>
        <v>0</v>
      </c>
      <c r="AC1490" s="72">
        <f t="shared" si="902"/>
        <v>0</v>
      </c>
      <c r="AD1490" s="73">
        <f t="shared" si="903"/>
        <v>0</v>
      </c>
      <c r="AE1490" s="73">
        <f t="shared" si="904"/>
        <v>0</v>
      </c>
      <c r="AF1490" s="1">
        <f t="shared" si="885"/>
        <v>0</v>
      </c>
      <c r="AH1490" s="1" t="str">
        <f t="shared" si="909"/>
        <v>No</v>
      </c>
    </row>
    <row r="1491" spans="1:34" hidden="1" x14ac:dyDescent="0.2">
      <c r="A1491" s="88">
        <v>1.6719999999999999E-3</v>
      </c>
      <c r="B1491" s="4">
        <f t="shared" si="884"/>
        <v>1.6719999999999999E-3</v>
      </c>
      <c r="C1491" s="83"/>
      <c r="D1491" s="213"/>
      <c r="E1491" s="44" t="s">
        <v>21</v>
      </c>
      <c r="F1491" s="14">
        <f t="shared" si="905"/>
        <v>0</v>
      </c>
      <c r="G1491" s="14">
        <f t="shared" si="906"/>
        <v>0</v>
      </c>
      <c r="H1491" s="101" t="str">
        <f>IF(ISNA(VLOOKUP(C1491,[1]Sheet1!$J$2:$J$2999,1,FALSE)),"No","Yes")</f>
        <v>No</v>
      </c>
      <c r="I1491" s="72">
        <f t="shared" si="886"/>
        <v>0</v>
      </c>
      <c r="J1491" s="72">
        <f t="shared" si="887"/>
        <v>0</v>
      </c>
      <c r="K1491" s="72">
        <f t="shared" si="888"/>
        <v>0</v>
      </c>
      <c r="L1491" s="72">
        <f t="shared" si="889"/>
        <v>0</v>
      </c>
      <c r="M1491" s="72">
        <f t="shared" si="890"/>
        <v>0</v>
      </c>
      <c r="N1491" s="72">
        <f t="shared" si="891"/>
        <v>0</v>
      </c>
      <c r="O1491" s="72">
        <f t="shared" si="907"/>
        <v>0</v>
      </c>
      <c r="Q1491" s="73">
        <f t="shared" si="892"/>
        <v>0</v>
      </c>
      <c r="R1491" s="73">
        <f t="shared" si="893"/>
        <v>0</v>
      </c>
      <c r="S1491" s="73">
        <f t="shared" si="894"/>
        <v>0</v>
      </c>
      <c r="T1491" s="73">
        <f t="shared" si="895"/>
        <v>0</v>
      </c>
      <c r="U1491" s="73">
        <f t="shared" si="896"/>
        <v>0</v>
      </c>
      <c r="V1491" s="73">
        <f t="shared" si="897"/>
        <v>0</v>
      </c>
      <c r="W1491" s="73">
        <f t="shared" si="908"/>
        <v>0</v>
      </c>
      <c r="Y1491" s="72">
        <f t="shared" si="898"/>
        <v>0</v>
      </c>
      <c r="Z1491" s="73">
        <f t="shared" si="899"/>
        <v>0</v>
      </c>
      <c r="AA1491" s="58">
        <f t="shared" si="900"/>
        <v>0</v>
      </c>
      <c r="AB1491" s="72">
        <f t="shared" si="901"/>
        <v>0</v>
      </c>
      <c r="AC1491" s="72">
        <f t="shared" si="902"/>
        <v>0</v>
      </c>
      <c r="AD1491" s="73">
        <f t="shared" si="903"/>
        <v>0</v>
      </c>
      <c r="AE1491" s="73">
        <f t="shared" si="904"/>
        <v>0</v>
      </c>
      <c r="AF1491" s="1">
        <f t="shared" si="885"/>
        <v>0</v>
      </c>
      <c r="AH1491" s="1" t="str">
        <f t="shared" si="909"/>
        <v>No</v>
      </c>
    </row>
    <row r="1492" spans="1:34" hidden="1" x14ac:dyDescent="0.2">
      <c r="A1492" s="88">
        <v>1.673E-3</v>
      </c>
      <c r="B1492" s="4">
        <f t="shared" si="884"/>
        <v>1.673E-3</v>
      </c>
      <c r="C1492" s="83"/>
      <c r="D1492" s="213"/>
      <c r="E1492" s="44" t="s">
        <v>21</v>
      </c>
      <c r="F1492" s="14">
        <f t="shared" si="905"/>
        <v>0</v>
      </c>
      <c r="G1492" s="14">
        <f t="shared" si="906"/>
        <v>0</v>
      </c>
      <c r="H1492" s="101" t="str">
        <f>IF(ISNA(VLOOKUP(C1492,[1]Sheet1!$J$2:$J$2999,1,FALSE)),"No","Yes")</f>
        <v>No</v>
      </c>
      <c r="I1492" s="72">
        <f t="shared" si="886"/>
        <v>0</v>
      </c>
      <c r="J1492" s="72">
        <f t="shared" si="887"/>
        <v>0</v>
      </c>
      <c r="K1492" s="72">
        <f t="shared" si="888"/>
        <v>0</v>
      </c>
      <c r="L1492" s="72">
        <f t="shared" si="889"/>
        <v>0</v>
      </c>
      <c r="M1492" s="72">
        <f t="shared" si="890"/>
        <v>0</v>
      </c>
      <c r="N1492" s="72">
        <f t="shared" si="891"/>
        <v>0</v>
      </c>
      <c r="O1492" s="72">
        <f t="shared" si="907"/>
        <v>0</v>
      </c>
      <c r="Q1492" s="73">
        <f t="shared" si="892"/>
        <v>0</v>
      </c>
      <c r="R1492" s="73">
        <f t="shared" si="893"/>
        <v>0</v>
      </c>
      <c r="S1492" s="73">
        <f t="shared" si="894"/>
        <v>0</v>
      </c>
      <c r="T1492" s="73">
        <f t="shared" si="895"/>
        <v>0</v>
      </c>
      <c r="U1492" s="73">
        <f t="shared" si="896"/>
        <v>0</v>
      </c>
      <c r="V1492" s="73">
        <f t="shared" si="897"/>
        <v>0</v>
      </c>
      <c r="W1492" s="73">
        <f t="shared" si="908"/>
        <v>0</v>
      </c>
      <c r="Y1492" s="72">
        <f t="shared" si="898"/>
        <v>0</v>
      </c>
      <c r="Z1492" s="73">
        <f t="shared" si="899"/>
        <v>0</v>
      </c>
      <c r="AA1492" s="58">
        <f t="shared" si="900"/>
        <v>0</v>
      </c>
      <c r="AB1492" s="72">
        <f t="shared" si="901"/>
        <v>0</v>
      </c>
      <c r="AC1492" s="72">
        <f t="shared" si="902"/>
        <v>0</v>
      </c>
      <c r="AD1492" s="73">
        <f t="shared" si="903"/>
        <v>0</v>
      </c>
      <c r="AE1492" s="73">
        <f t="shared" si="904"/>
        <v>0</v>
      </c>
      <c r="AF1492" s="1">
        <f t="shared" si="885"/>
        <v>0</v>
      </c>
      <c r="AH1492" s="1" t="str">
        <f t="shared" si="909"/>
        <v>No</v>
      </c>
    </row>
    <row r="1493" spans="1:34" hidden="1" x14ac:dyDescent="0.2">
      <c r="A1493" s="88">
        <v>1.6740000000000001E-3</v>
      </c>
      <c r="B1493" s="4">
        <f t="shared" ref="B1493:B1511" si="910">AF1493+A1493</f>
        <v>1.6740000000000001E-3</v>
      </c>
      <c r="C1493" s="83"/>
      <c r="D1493" s="213"/>
      <c r="E1493" s="44" t="s">
        <v>21</v>
      </c>
      <c r="F1493" s="14">
        <f t="shared" si="905"/>
        <v>0</v>
      </c>
      <c r="G1493" s="14">
        <f t="shared" si="906"/>
        <v>0</v>
      </c>
      <c r="H1493" s="101" t="str">
        <f>IF(ISNA(VLOOKUP(C1493,[1]Sheet1!$J$2:$J$2999,1,FALSE)),"No","Yes")</f>
        <v>No</v>
      </c>
      <c r="I1493" s="72">
        <f t="shared" si="886"/>
        <v>0</v>
      </c>
      <c r="J1493" s="72">
        <f t="shared" si="887"/>
        <v>0</v>
      </c>
      <c r="K1493" s="72">
        <f t="shared" si="888"/>
        <v>0</v>
      </c>
      <c r="L1493" s="72">
        <f t="shared" si="889"/>
        <v>0</v>
      </c>
      <c r="M1493" s="72">
        <f t="shared" si="890"/>
        <v>0</v>
      </c>
      <c r="N1493" s="72">
        <f t="shared" si="891"/>
        <v>0</v>
      </c>
      <c r="O1493" s="72">
        <f t="shared" si="907"/>
        <v>0</v>
      </c>
      <c r="Q1493" s="73">
        <f t="shared" si="892"/>
        <v>0</v>
      </c>
      <c r="R1493" s="73">
        <f t="shared" si="893"/>
        <v>0</v>
      </c>
      <c r="S1493" s="73">
        <f t="shared" si="894"/>
        <v>0</v>
      </c>
      <c r="T1493" s="73">
        <f t="shared" si="895"/>
        <v>0</v>
      </c>
      <c r="U1493" s="73">
        <f t="shared" si="896"/>
        <v>0</v>
      </c>
      <c r="V1493" s="73">
        <f t="shared" si="897"/>
        <v>0</v>
      </c>
      <c r="W1493" s="73">
        <f t="shared" si="908"/>
        <v>0</v>
      </c>
      <c r="Y1493" s="72">
        <f t="shared" si="898"/>
        <v>0</v>
      </c>
      <c r="Z1493" s="73">
        <f t="shared" si="899"/>
        <v>0</v>
      </c>
      <c r="AA1493" s="58">
        <f t="shared" si="900"/>
        <v>0</v>
      </c>
      <c r="AB1493" s="72">
        <f t="shared" si="901"/>
        <v>0</v>
      </c>
      <c r="AC1493" s="72">
        <f t="shared" si="902"/>
        <v>0</v>
      </c>
      <c r="AD1493" s="73">
        <f t="shared" si="903"/>
        <v>0</v>
      </c>
      <c r="AE1493" s="73">
        <f t="shared" si="904"/>
        <v>0</v>
      </c>
      <c r="AF1493" s="1">
        <f t="shared" si="885"/>
        <v>0</v>
      </c>
      <c r="AH1493" s="1" t="str">
        <f t="shared" si="909"/>
        <v>No</v>
      </c>
    </row>
    <row r="1494" spans="1:34" hidden="1" x14ac:dyDescent="0.2">
      <c r="A1494" s="88">
        <v>1.6749999999999998E-3</v>
      </c>
      <c r="B1494" s="4">
        <f t="shared" si="910"/>
        <v>1.6749999999999998E-3</v>
      </c>
      <c r="C1494" s="83"/>
      <c r="D1494" s="213"/>
      <c r="E1494" s="44" t="s">
        <v>21</v>
      </c>
      <c r="F1494" s="14">
        <f t="shared" si="905"/>
        <v>0</v>
      </c>
      <c r="G1494" s="14">
        <f t="shared" si="906"/>
        <v>0</v>
      </c>
      <c r="H1494" s="101" t="str">
        <f>IF(ISNA(VLOOKUP(C1494,[1]Sheet1!$J$2:$J$2999,1,FALSE)),"No","Yes")</f>
        <v>No</v>
      </c>
      <c r="I1494" s="72">
        <f t="shared" si="886"/>
        <v>0</v>
      </c>
      <c r="J1494" s="72">
        <f t="shared" si="887"/>
        <v>0</v>
      </c>
      <c r="K1494" s="72">
        <f t="shared" si="888"/>
        <v>0</v>
      </c>
      <c r="L1494" s="72">
        <f t="shared" si="889"/>
        <v>0</v>
      </c>
      <c r="M1494" s="72">
        <f t="shared" si="890"/>
        <v>0</v>
      </c>
      <c r="N1494" s="72">
        <f t="shared" si="891"/>
        <v>0</v>
      </c>
      <c r="O1494" s="72">
        <f t="shared" si="907"/>
        <v>0</v>
      </c>
      <c r="Q1494" s="73">
        <f t="shared" si="892"/>
        <v>0</v>
      </c>
      <c r="R1494" s="73">
        <f t="shared" si="893"/>
        <v>0</v>
      </c>
      <c r="S1494" s="73">
        <f t="shared" si="894"/>
        <v>0</v>
      </c>
      <c r="T1494" s="73">
        <f t="shared" si="895"/>
        <v>0</v>
      </c>
      <c r="U1494" s="73">
        <f t="shared" si="896"/>
        <v>0</v>
      </c>
      <c r="V1494" s="73">
        <f t="shared" si="897"/>
        <v>0</v>
      </c>
      <c r="W1494" s="73">
        <f t="shared" si="908"/>
        <v>0</v>
      </c>
      <c r="Y1494" s="72">
        <f t="shared" si="898"/>
        <v>0</v>
      </c>
      <c r="Z1494" s="73">
        <f t="shared" si="899"/>
        <v>0</v>
      </c>
      <c r="AA1494" s="58">
        <f t="shared" si="900"/>
        <v>0</v>
      </c>
      <c r="AB1494" s="72">
        <f t="shared" si="901"/>
        <v>0</v>
      </c>
      <c r="AC1494" s="72">
        <f t="shared" si="902"/>
        <v>0</v>
      </c>
      <c r="AD1494" s="73">
        <f t="shared" si="903"/>
        <v>0</v>
      </c>
      <c r="AE1494" s="73">
        <f t="shared" si="904"/>
        <v>0</v>
      </c>
      <c r="AF1494" s="1">
        <f t="shared" si="885"/>
        <v>0</v>
      </c>
      <c r="AH1494" s="1" t="str">
        <f t="shared" si="909"/>
        <v>No</v>
      </c>
    </row>
    <row r="1495" spans="1:34" hidden="1" x14ac:dyDescent="0.2">
      <c r="A1495" s="88">
        <v>1.676E-3</v>
      </c>
      <c r="B1495" s="4">
        <f t="shared" si="910"/>
        <v>1.676E-3</v>
      </c>
      <c r="C1495" s="83"/>
      <c r="D1495" s="213"/>
      <c r="E1495" s="44" t="s">
        <v>21</v>
      </c>
      <c r="F1495" s="14">
        <f t="shared" si="905"/>
        <v>0</v>
      </c>
      <c r="G1495" s="14">
        <f t="shared" si="906"/>
        <v>0</v>
      </c>
      <c r="H1495" s="101" t="str">
        <f>IF(ISNA(VLOOKUP(C1495,[1]Sheet1!$J$2:$J$2999,1,FALSE)),"No","Yes")</f>
        <v>No</v>
      </c>
      <c r="I1495" s="72">
        <f t="shared" si="886"/>
        <v>0</v>
      </c>
      <c r="J1495" s="72">
        <f t="shared" si="887"/>
        <v>0</v>
      </c>
      <c r="K1495" s="72">
        <f t="shared" si="888"/>
        <v>0</v>
      </c>
      <c r="L1495" s="72">
        <f t="shared" si="889"/>
        <v>0</v>
      </c>
      <c r="M1495" s="72">
        <f t="shared" si="890"/>
        <v>0</v>
      </c>
      <c r="N1495" s="72">
        <f t="shared" si="891"/>
        <v>0</v>
      </c>
      <c r="O1495" s="72">
        <f t="shared" si="907"/>
        <v>0</v>
      </c>
      <c r="Q1495" s="73">
        <f t="shared" si="892"/>
        <v>0</v>
      </c>
      <c r="R1495" s="73">
        <f t="shared" si="893"/>
        <v>0</v>
      </c>
      <c r="S1495" s="73">
        <f t="shared" si="894"/>
        <v>0</v>
      </c>
      <c r="T1495" s="73">
        <f t="shared" si="895"/>
        <v>0</v>
      </c>
      <c r="U1495" s="73">
        <f t="shared" si="896"/>
        <v>0</v>
      </c>
      <c r="V1495" s="73">
        <f t="shared" si="897"/>
        <v>0</v>
      </c>
      <c r="W1495" s="73">
        <f t="shared" si="908"/>
        <v>0</v>
      </c>
      <c r="Y1495" s="72">
        <f t="shared" si="898"/>
        <v>0</v>
      </c>
      <c r="Z1495" s="73">
        <f t="shared" si="899"/>
        <v>0</v>
      </c>
      <c r="AA1495" s="58">
        <f t="shared" si="900"/>
        <v>0</v>
      </c>
      <c r="AB1495" s="72">
        <f t="shared" si="901"/>
        <v>0</v>
      </c>
      <c r="AC1495" s="72">
        <f t="shared" si="902"/>
        <v>0</v>
      </c>
      <c r="AD1495" s="73">
        <f t="shared" si="903"/>
        <v>0</v>
      </c>
      <c r="AE1495" s="73">
        <f t="shared" si="904"/>
        <v>0</v>
      </c>
      <c r="AF1495" s="1">
        <f t="shared" si="885"/>
        <v>0</v>
      </c>
      <c r="AH1495" s="1" t="str">
        <f t="shared" si="909"/>
        <v>No</v>
      </c>
    </row>
    <row r="1496" spans="1:34" hidden="1" x14ac:dyDescent="0.2">
      <c r="A1496" s="88">
        <v>1.6770000000000001E-3</v>
      </c>
      <c r="B1496" s="4">
        <f t="shared" si="910"/>
        <v>1.6770000000000001E-3</v>
      </c>
      <c r="C1496" s="83"/>
      <c r="D1496" s="213"/>
      <c r="E1496" s="44" t="s">
        <v>21</v>
      </c>
      <c r="F1496" s="14">
        <f t="shared" si="905"/>
        <v>0</v>
      </c>
      <c r="G1496" s="14">
        <f t="shared" si="906"/>
        <v>0</v>
      </c>
      <c r="H1496" s="101" t="str">
        <f>IF(ISNA(VLOOKUP(C1496,[1]Sheet1!$J$2:$J$2999,1,FALSE)),"No","Yes")</f>
        <v>No</v>
      </c>
      <c r="I1496" s="72">
        <f t="shared" si="886"/>
        <v>0</v>
      </c>
      <c r="J1496" s="72">
        <f t="shared" si="887"/>
        <v>0</v>
      </c>
      <c r="K1496" s="72">
        <f t="shared" si="888"/>
        <v>0</v>
      </c>
      <c r="L1496" s="72">
        <f t="shared" si="889"/>
        <v>0</v>
      </c>
      <c r="M1496" s="72">
        <f t="shared" si="890"/>
        <v>0</v>
      </c>
      <c r="N1496" s="72">
        <f t="shared" si="891"/>
        <v>0</v>
      </c>
      <c r="O1496" s="72">
        <f t="shared" si="907"/>
        <v>0</v>
      </c>
      <c r="Q1496" s="73">
        <f t="shared" si="892"/>
        <v>0</v>
      </c>
      <c r="R1496" s="73">
        <f t="shared" si="893"/>
        <v>0</v>
      </c>
      <c r="S1496" s="73">
        <f t="shared" si="894"/>
        <v>0</v>
      </c>
      <c r="T1496" s="73">
        <f t="shared" si="895"/>
        <v>0</v>
      </c>
      <c r="U1496" s="73">
        <f t="shared" si="896"/>
        <v>0</v>
      </c>
      <c r="V1496" s="73">
        <f t="shared" si="897"/>
        <v>0</v>
      </c>
      <c r="W1496" s="73">
        <f t="shared" si="908"/>
        <v>0</v>
      </c>
      <c r="Y1496" s="72">
        <f t="shared" si="898"/>
        <v>0</v>
      </c>
      <c r="Z1496" s="73">
        <f t="shared" si="899"/>
        <v>0</v>
      </c>
      <c r="AA1496" s="58">
        <f t="shared" si="900"/>
        <v>0</v>
      </c>
      <c r="AB1496" s="72">
        <f t="shared" si="901"/>
        <v>0</v>
      </c>
      <c r="AC1496" s="72">
        <f t="shared" si="902"/>
        <v>0</v>
      </c>
      <c r="AD1496" s="73">
        <f t="shared" si="903"/>
        <v>0</v>
      </c>
      <c r="AE1496" s="73">
        <f t="shared" si="904"/>
        <v>0</v>
      </c>
      <c r="AF1496" s="1">
        <f t="shared" si="885"/>
        <v>0</v>
      </c>
      <c r="AH1496" s="1" t="str">
        <f t="shared" si="909"/>
        <v>No</v>
      </c>
    </row>
    <row r="1497" spans="1:34" hidden="1" x14ac:dyDescent="0.2">
      <c r="A1497" s="88">
        <v>1.678E-3</v>
      </c>
      <c r="B1497" s="4">
        <f t="shared" si="910"/>
        <v>1.678E-3</v>
      </c>
      <c r="C1497" s="83"/>
      <c r="D1497" s="213"/>
      <c r="E1497" s="44" t="s">
        <v>21</v>
      </c>
      <c r="F1497" s="14">
        <f t="shared" si="905"/>
        <v>0</v>
      </c>
      <c r="G1497" s="14">
        <f t="shared" si="906"/>
        <v>0</v>
      </c>
      <c r="H1497" s="101" t="str">
        <f>IF(ISNA(VLOOKUP(C1497,[1]Sheet1!$J$2:$J$2999,1,FALSE)),"No","Yes")</f>
        <v>No</v>
      </c>
      <c r="I1497" s="72">
        <f t="shared" si="886"/>
        <v>0</v>
      </c>
      <c r="J1497" s="72">
        <f t="shared" si="887"/>
        <v>0</v>
      </c>
      <c r="K1497" s="72">
        <f t="shared" si="888"/>
        <v>0</v>
      </c>
      <c r="L1497" s="72">
        <f t="shared" si="889"/>
        <v>0</v>
      </c>
      <c r="M1497" s="72">
        <f t="shared" si="890"/>
        <v>0</v>
      </c>
      <c r="N1497" s="72">
        <f t="shared" si="891"/>
        <v>0</v>
      </c>
      <c r="O1497" s="72">
        <f t="shared" si="907"/>
        <v>0</v>
      </c>
      <c r="Q1497" s="73">
        <f t="shared" si="892"/>
        <v>0</v>
      </c>
      <c r="R1497" s="73">
        <f t="shared" si="893"/>
        <v>0</v>
      </c>
      <c r="S1497" s="73">
        <f t="shared" si="894"/>
        <v>0</v>
      </c>
      <c r="T1497" s="73">
        <f t="shared" si="895"/>
        <v>0</v>
      </c>
      <c r="U1497" s="73">
        <f t="shared" si="896"/>
        <v>0</v>
      </c>
      <c r="V1497" s="73">
        <f t="shared" si="897"/>
        <v>0</v>
      </c>
      <c r="W1497" s="73">
        <f t="shared" si="908"/>
        <v>0</v>
      </c>
      <c r="Y1497" s="72">
        <f t="shared" si="898"/>
        <v>0</v>
      </c>
      <c r="Z1497" s="73">
        <f t="shared" si="899"/>
        <v>0</v>
      </c>
      <c r="AA1497" s="58">
        <f t="shared" si="900"/>
        <v>0</v>
      </c>
      <c r="AB1497" s="72">
        <f t="shared" si="901"/>
        <v>0</v>
      </c>
      <c r="AC1497" s="72">
        <f t="shared" si="902"/>
        <v>0</v>
      </c>
      <c r="AD1497" s="73">
        <f t="shared" si="903"/>
        <v>0</v>
      </c>
      <c r="AE1497" s="73">
        <f t="shared" si="904"/>
        <v>0</v>
      </c>
      <c r="AF1497" s="1">
        <f t="shared" si="885"/>
        <v>0</v>
      </c>
      <c r="AH1497" s="1" t="str">
        <f t="shared" si="909"/>
        <v>No</v>
      </c>
    </row>
    <row r="1498" spans="1:34" hidden="1" x14ac:dyDescent="0.2">
      <c r="A1498" s="88">
        <v>1.6789999999999999E-3</v>
      </c>
      <c r="B1498" s="4">
        <f t="shared" si="910"/>
        <v>1.6789999999999999E-3</v>
      </c>
      <c r="C1498" s="83"/>
      <c r="D1498" s="213"/>
      <c r="E1498" s="44" t="s">
        <v>21</v>
      </c>
      <c r="F1498" s="14">
        <f t="shared" si="905"/>
        <v>0</v>
      </c>
      <c r="G1498" s="14">
        <f t="shared" si="906"/>
        <v>0</v>
      </c>
      <c r="H1498" s="101" t="str">
        <f>IF(ISNA(VLOOKUP(C1498,[1]Sheet1!$J$2:$J$2999,1,FALSE)),"No","Yes")</f>
        <v>No</v>
      </c>
      <c r="I1498" s="72">
        <f t="shared" ref="I1498:I1525" si="911">IF(ISERROR(VLOOKUP($C1498,Sprint1,5,FALSE)),0,(VLOOKUP($C1498,Sprint1,5,FALSE)))</f>
        <v>0</v>
      </c>
      <c r="J1498" s="72">
        <f t="shared" ref="J1498:J1525" si="912">IF(ISERROR(VLOOKUP($C1498,Sprint2,5,FALSE)),0,(VLOOKUP($C1498,Sprint2,5,FALSE)))</f>
        <v>0</v>
      </c>
      <c r="K1498" s="72">
        <f t="shared" ref="K1498:K1525" si="913">IF(ISERROR(VLOOKUP($C1498,Sprint3,5,FALSE)),0,(VLOOKUP($C1498,Sprint3,5,FALSE)))</f>
        <v>0</v>
      </c>
      <c r="L1498" s="72">
        <f t="shared" ref="L1498:L1525" si="914">IF(ISERROR(VLOOKUP($C1498,Sprint4,5,FALSE)),0,(VLOOKUP($C1498,Sprint4,5,FALSE)))</f>
        <v>0</v>
      </c>
      <c r="M1498" s="72">
        <f t="shared" ref="M1498:M1525" si="915">IF(ISERROR(VLOOKUP($C1498,Sprint5,5,FALSE)),0,(VLOOKUP($C1498,Sprint5,5,FALSE)))</f>
        <v>0</v>
      </c>
      <c r="N1498" s="72">
        <f t="shared" ref="N1498:N1525" si="916">IF(ISERROR(VLOOKUP($C1498,Sprint6,5,FALSE)),0,(VLOOKUP($C1498,Sprint6,5,FALSE)))</f>
        <v>0</v>
      </c>
      <c r="O1498" s="72">
        <f t="shared" si="907"/>
        <v>0</v>
      </c>
      <c r="Q1498" s="73">
        <f t="shared" ref="Q1498:Q1525" si="917">IF(ISERROR(VLOOKUP($C1498,_End1,5,FALSE)),0,(VLOOKUP($C1498,_End1,5,FALSE)))</f>
        <v>0</v>
      </c>
      <c r="R1498" s="73">
        <f t="shared" ref="R1498:R1525" si="918">IF(ISERROR(VLOOKUP($C1498,_End2,5,FALSE)),0,(VLOOKUP($C1498,_End2,5,FALSE)))</f>
        <v>0</v>
      </c>
      <c r="S1498" s="73">
        <f t="shared" ref="S1498:S1525" si="919">IF(ISERROR(VLOOKUP($C1498,_End3,5,FALSE)),0,(VLOOKUP($C1498,_End3,5,FALSE)))</f>
        <v>0</v>
      </c>
      <c r="T1498" s="73">
        <f t="shared" ref="T1498:T1525" si="920">IF(ISERROR(VLOOKUP($C1498,_End4,5,FALSE)),0,(VLOOKUP($C1498,_End4,5,FALSE)))</f>
        <v>0</v>
      </c>
      <c r="U1498" s="73">
        <f t="shared" ref="U1498:U1525" si="921">IF(ISERROR(VLOOKUP($C1498,_End5,5,FALSE)),0,(VLOOKUP($C1498,_End5,5,FALSE)))</f>
        <v>0</v>
      </c>
      <c r="V1498" s="73">
        <f t="shared" ref="V1498:V1525" si="922">IF(ISERROR(VLOOKUP($C1498,_End6,5,FALSE)),0,(VLOOKUP($C1498,_End6,5,FALSE)))</f>
        <v>0</v>
      </c>
      <c r="W1498" s="73">
        <f t="shared" si="908"/>
        <v>0</v>
      </c>
      <c r="Y1498" s="72">
        <f t="shared" ref="Y1498:Y1526" si="923">LARGE(I1498:O1498,3)</f>
        <v>0</v>
      </c>
      <c r="Z1498" s="73">
        <f t="shared" ref="Z1498:Z1526" si="924">LARGE(Q1498:W1498,3)</f>
        <v>0</v>
      </c>
      <c r="AA1498" s="58">
        <f t="shared" ref="AA1498:AA1526" si="925">LARGE(Y1498:Z1498,1)</f>
        <v>0</v>
      </c>
      <c r="AB1498" s="72">
        <f t="shared" ref="AB1498:AB1526" si="926">LARGE(I1498:O1498,1)</f>
        <v>0</v>
      </c>
      <c r="AC1498" s="72">
        <f t="shared" ref="AC1498:AC1526" si="927">LARGE(I1498:O1498,2)</f>
        <v>0</v>
      </c>
      <c r="AD1498" s="73">
        <f t="shared" ref="AD1498:AD1526" si="928">LARGE(Q1498:W1498,1)</f>
        <v>0</v>
      </c>
      <c r="AE1498" s="73">
        <f t="shared" ref="AE1498:AE1526" si="929">LARGE(Q1498:W1498,2)</f>
        <v>0</v>
      </c>
      <c r="AF1498" s="1">
        <f t="shared" si="885"/>
        <v>0</v>
      </c>
      <c r="AH1498" s="1" t="str">
        <f t="shared" si="909"/>
        <v>No</v>
      </c>
    </row>
    <row r="1499" spans="1:34" hidden="1" x14ac:dyDescent="0.2">
      <c r="A1499" s="88">
        <v>1.6800000000000001E-3</v>
      </c>
      <c r="B1499" s="4">
        <f t="shared" si="910"/>
        <v>1.6800000000000001E-3</v>
      </c>
      <c r="C1499" s="83"/>
      <c r="D1499" s="213"/>
      <c r="E1499" s="44" t="s">
        <v>21</v>
      </c>
      <c r="F1499" s="14">
        <f t="shared" si="905"/>
        <v>0</v>
      </c>
      <c r="G1499" s="14">
        <f t="shared" si="906"/>
        <v>0</v>
      </c>
      <c r="H1499" s="101" t="str">
        <f>IF(ISNA(VLOOKUP(C1499,[1]Sheet1!$J$2:$J$2999,1,FALSE)),"No","Yes")</f>
        <v>No</v>
      </c>
      <c r="I1499" s="72">
        <f t="shared" si="911"/>
        <v>0</v>
      </c>
      <c r="J1499" s="72">
        <f t="shared" si="912"/>
        <v>0</v>
      </c>
      <c r="K1499" s="72">
        <f t="shared" si="913"/>
        <v>0</v>
      </c>
      <c r="L1499" s="72">
        <f t="shared" si="914"/>
        <v>0</v>
      </c>
      <c r="M1499" s="72">
        <f t="shared" si="915"/>
        <v>0</v>
      </c>
      <c r="N1499" s="72">
        <f t="shared" si="916"/>
        <v>0</v>
      </c>
      <c r="O1499" s="72">
        <f t="shared" si="907"/>
        <v>0</v>
      </c>
      <c r="Q1499" s="73">
        <f t="shared" si="917"/>
        <v>0</v>
      </c>
      <c r="R1499" s="73">
        <f t="shared" si="918"/>
        <v>0</v>
      </c>
      <c r="S1499" s="73">
        <f t="shared" si="919"/>
        <v>0</v>
      </c>
      <c r="T1499" s="73">
        <f t="shared" si="920"/>
        <v>0</v>
      </c>
      <c r="U1499" s="73">
        <f t="shared" si="921"/>
        <v>0</v>
      </c>
      <c r="V1499" s="73">
        <f t="shared" si="922"/>
        <v>0</v>
      </c>
      <c r="W1499" s="73">
        <f t="shared" si="908"/>
        <v>0</v>
      </c>
      <c r="Y1499" s="72">
        <f t="shared" si="923"/>
        <v>0</v>
      </c>
      <c r="Z1499" s="73">
        <f t="shared" si="924"/>
        <v>0</v>
      </c>
      <c r="AA1499" s="58">
        <f t="shared" si="925"/>
        <v>0</v>
      </c>
      <c r="AB1499" s="72">
        <f t="shared" si="926"/>
        <v>0</v>
      </c>
      <c r="AC1499" s="72">
        <f t="shared" si="927"/>
        <v>0</v>
      </c>
      <c r="AD1499" s="73">
        <f t="shared" si="928"/>
        <v>0</v>
      </c>
      <c r="AE1499" s="73">
        <f t="shared" si="929"/>
        <v>0</v>
      </c>
      <c r="AF1499" s="1">
        <f t="shared" si="885"/>
        <v>0</v>
      </c>
      <c r="AH1499" s="1" t="str">
        <f t="shared" si="909"/>
        <v>No</v>
      </c>
    </row>
    <row r="1500" spans="1:34" hidden="1" x14ac:dyDescent="0.2">
      <c r="A1500" s="88">
        <v>1.681E-3</v>
      </c>
      <c r="B1500" s="4">
        <f t="shared" si="910"/>
        <v>1.681E-3</v>
      </c>
      <c r="C1500" s="83"/>
      <c r="D1500" s="213"/>
      <c r="E1500" s="44" t="s">
        <v>21</v>
      </c>
      <c r="F1500" s="14">
        <f t="shared" si="905"/>
        <v>0</v>
      </c>
      <c r="G1500" s="14">
        <f t="shared" si="906"/>
        <v>0</v>
      </c>
      <c r="H1500" s="101" t="str">
        <f>IF(ISNA(VLOOKUP(C1500,[1]Sheet1!$J$2:$J$2999,1,FALSE)),"No","Yes")</f>
        <v>No</v>
      </c>
      <c r="I1500" s="72">
        <f t="shared" si="911"/>
        <v>0</v>
      </c>
      <c r="J1500" s="72">
        <f t="shared" si="912"/>
        <v>0</v>
      </c>
      <c r="K1500" s="72">
        <f t="shared" si="913"/>
        <v>0</v>
      </c>
      <c r="L1500" s="72">
        <f t="shared" si="914"/>
        <v>0</v>
      </c>
      <c r="M1500" s="72">
        <f t="shared" si="915"/>
        <v>0</v>
      </c>
      <c r="N1500" s="72">
        <f t="shared" si="916"/>
        <v>0</v>
      </c>
      <c r="O1500" s="72">
        <f t="shared" si="907"/>
        <v>0</v>
      </c>
      <c r="Q1500" s="73">
        <f t="shared" si="917"/>
        <v>0</v>
      </c>
      <c r="R1500" s="73">
        <f t="shared" si="918"/>
        <v>0</v>
      </c>
      <c r="S1500" s="73">
        <f t="shared" si="919"/>
        <v>0</v>
      </c>
      <c r="T1500" s="73">
        <f t="shared" si="920"/>
        <v>0</v>
      </c>
      <c r="U1500" s="73">
        <f t="shared" si="921"/>
        <v>0</v>
      </c>
      <c r="V1500" s="73">
        <f t="shared" si="922"/>
        <v>0</v>
      </c>
      <c r="W1500" s="73">
        <f t="shared" si="908"/>
        <v>0</v>
      </c>
      <c r="Y1500" s="72">
        <f t="shared" si="923"/>
        <v>0</v>
      </c>
      <c r="Z1500" s="73">
        <f t="shared" si="924"/>
        <v>0</v>
      </c>
      <c r="AA1500" s="58">
        <f t="shared" si="925"/>
        <v>0</v>
      </c>
      <c r="AB1500" s="72">
        <f t="shared" si="926"/>
        <v>0</v>
      </c>
      <c r="AC1500" s="72">
        <f t="shared" si="927"/>
        <v>0</v>
      </c>
      <c r="AD1500" s="73">
        <f t="shared" si="928"/>
        <v>0</v>
      </c>
      <c r="AE1500" s="73">
        <f t="shared" si="929"/>
        <v>0</v>
      </c>
      <c r="AF1500" s="1">
        <f t="shared" si="885"/>
        <v>0</v>
      </c>
      <c r="AH1500" s="1" t="str">
        <f t="shared" si="909"/>
        <v>No</v>
      </c>
    </row>
    <row r="1501" spans="1:34" hidden="1" x14ac:dyDescent="0.2">
      <c r="A1501" s="88">
        <v>1.6819999999999999E-3</v>
      </c>
      <c r="B1501" s="4">
        <f t="shared" si="910"/>
        <v>1.6819999999999999E-3</v>
      </c>
      <c r="C1501" s="83"/>
      <c r="D1501" s="213"/>
      <c r="E1501" s="44" t="s">
        <v>21</v>
      </c>
      <c r="F1501" s="14">
        <f t="shared" ref="F1501:F1533" si="930">COUNTIF(H1501:X1501,"&gt;1")</f>
        <v>0</v>
      </c>
      <c r="G1501" s="14">
        <f t="shared" ref="G1501:G1533" si="931">COUNTIF(AA1501:AE1501,"&gt;1")</f>
        <v>0</v>
      </c>
      <c r="H1501" s="101" t="str">
        <f>IF(ISNA(VLOOKUP(C1501,[1]Sheet1!$J$2:$J$2999,1,FALSE)),"No","Yes")</f>
        <v>No</v>
      </c>
      <c r="I1501" s="72">
        <f t="shared" si="911"/>
        <v>0</v>
      </c>
      <c r="J1501" s="72">
        <f t="shared" si="912"/>
        <v>0</v>
      </c>
      <c r="K1501" s="72">
        <f t="shared" si="913"/>
        <v>0</v>
      </c>
      <c r="L1501" s="72">
        <f t="shared" si="914"/>
        <v>0</v>
      </c>
      <c r="M1501" s="72">
        <f t="shared" si="915"/>
        <v>0</v>
      </c>
      <c r="N1501" s="72">
        <f t="shared" si="916"/>
        <v>0</v>
      </c>
      <c r="O1501" s="72">
        <f t="shared" si="907"/>
        <v>0</v>
      </c>
      <c r="Q1501" s="73">
        <f t="shared" si="917"/>
        <v>0</v>
      </c>
      <c r="R1501" s="73">
        <f t="shared" si="918"/>
        <v>0</v>
      </c>
      <c r="S1501" s="73">
        <f t="shared" si="919"/>
        <v>0</v>
      </c>
      <c r="T1501" s="73">
        <f t="shared" si="920"/>
        <v>0</v>
      </c>
      <c r="U1501" s="73">
        <f t="shared" si="921"/>
        <v>0</v>
      </c>
      <c r="V1501" s="73">
        <f t="shared" si="922"/>
        <v>0</v>
      </c>
      <c r="W1501" s="73">
        <f t="shared" si="908"/>
        <v>0</v>
      </c>
      <c r="Y1501" s="72">
        <f t="shared" si="923"/>
        <v>0</v>
      </c>
      <c r="Z1501" s="73">
        <f t="shared" si="924"/>
        <v>0</v>
      </c>
      <c r="AA1501" s="58">
        <f t="shared" si="925"/>
        <v>0</v>
      </c>
      <c r="AB1501" s="72">
        <f t="shared" si="926"/>
        <v>0</v>
      </c>
      <c r="AC1501" s="72">
        <f t="shared" si="927"/>
        <v>0</v>
      </c>
      <c r="AD1501" s="73">
        <f t="shared" si="928"/>
        <v>0</v>
      </c>
      <c r="AE1501" s="73">
        <f t="shared" si="929"/>
        <v>0</v>
      </c>
      <c r="AF1501" s="1">
        <f t="shared" si="885"/>
        <v>0</v>
      </c>
      <c r="AH1501" s="1" t="str">
        <f t="shared" si="909"/>
        <v>No</v>
      </c>
    </row>
    <row r="1502" spans="1:34" hidden="1" x14ac:dyDescent="0.2">
      <c r="A1502" s="88">
        <v>1.683E-3</v>
      </c>
      <c r="B1502" s="4">
        <f t="shared" si="910"/>
        <v>1.683E-3</v>
      </c>
      <c r="C1502" s="83"/>
      <c r="D1502" s="213"/>
      <c r="E1502" s="44" t="s">
        <v>21</v>
      </c>
      <c r="F1502" s="14">
        <f t="shared" si="930"/>
        <v>0</v>
      </c>
      <c r="G1502" s="14">
        <f t="shared" si="931"/>
        <v>0</v>
      </c>
      <c r="H1502" s="101" t="str">
        <f>IF(ISNA(VLOOKUP(C1502,[1]Sheet1!$J$2:$J$2999,1,FALSE)),"No","Yes")</f>
        <v>No</v>
      </c>
      <c r="I1502" s="72">
        <f t="shared" si="911"/>
        <v>0</v>
      </c>
      <c r="J1502" s="72">
        <f t="shared" si="912"/>
        <v>0</v>
      </c>
      <c r="K1502" s="72">
        <f t="shared" si="913"/>
        <v>0</v>
      </c>
      <c r="L1502" s="72">
        <f t="shared" si="914"/>
        <v>0</v>
      </c>
      <c r="M1502" s="72">
        <f t="shared" si="915"/>
        <v>0</v>
      </c>
      <c r="N1502" s="72">
        <f t="shared" si="916"/>
        <v>0</v>
      </c>
      <c r="O1502" s="72">
        <f t="shared" si="907"/>
        <v>0</v>
      </c>
      <c r="Q1502" s="73">
        <f t="shared" si="917"/>
        <v>0</v>
      </c>
      <c r="R1502" s="73">
        <f t="shared" si="918"/>
        <v>0</v>
      </c>
      <c r="S1502" s="73">
        <f t="shared" si="919"/>
        <v>0</v>
      </c>
      <c r="T1502" s="73">
        <f t="shared" si="920"/>
        <v>0</v>
      </c>
      <c r="U1502" s="73">
        <f t="shared" si="921"/>
        <v>0</v>
      </c>
      <c r="V1502" s="73">
        <f t="shared" si="922"/>
        <v>0</v>
      </c>
      <c r="W1502" s="73">
        <f t="shared" si="908"/>
        <v>0</v>
      </c>
      <c r="Y1502" s="72">
        <f t="shared" si="923"/>
        <v>0</v>
      </c>
      <c r="Z1502" s="73">
        <f t="shared" si="924"/>
        <v>0</v>
      </c>
      <c r="AA1502" s="58">
        <f t="shared" si="925"/>
        <v>0</v>
      </c>
      <c r="AB1502" s="72">
        <f t="shared" si="926"/>
        <v>0</v>
      </c>
      <c r="AC1502" s="72">
        <f t="shared" si="927"/>
        <v>0</v>
      </c>
      <c r="AD1502" s="73">
        <f t="shared" si="928"/>
        <v>0</v>
      </c>
      <c r="AE1502" s="73">
        <f t="shared" si="929"/>
        <v>0</v>
      </c>
      <c r="AF1502" s="1">
        <f t="shared" si="885"/>
        <v>0</v>
      </c>
      <c r="AH1502" s="1" t="str">
        <f t="shared" si="909"/>
        <v>No</v>
      </c>
    </row>
    <row r="1503" spans="1:34" hidden="1" x14ac:dyDescent="0.2">
      <c r="A1503" s="88">
        <v>1.684E-3</v>
      </c>
      <c r="B1503" s="4">
        <f t="shared" si="910"/>
        <v>1.684E-3</v>
      </c>
      <c r="C1503" s="83"/>
      <c r="D1503" s="213"/>
      <c r="E1503" s="44" t="s">
        <v>21</v>
      </c>
      <c r="F1503" s="14">
        <f t="shared" si="930"/>
        <v>0</v>
      </c>
      <c r="G1503" s="14">
        <f t="shared" si="931"/>
        <v>0</v>
      </c>
      <c r="H1503" s="101" t="str">
        <f>IF(ISNA(VLOOKUP(C1503,[1]Sheet1!$J$2:$J$2999,1,FALSE)),"No","Yes")</f>
        <v>No</v>
      </c>
      <c r="I1503" s="72">
        <f t="shared" si="911"/>
        <v>0</v>
      </c>
      <c r="J1503" s="72">
        <f t="shared" si="912"/>
        <v>0</v>
      </c>
      <c r="K1503" s="72">
        <f t="shared" si="913"/>
        <v>0</v>
      </c>
      <c r="L1503" s="72">
        <f t="shared" si="914"/>
        <v>0</v>
      </c>
      <c r="M1503" s="72">
        <f t="shared" si="915"/>
        <v>0</v>
      </c>
      <c r="N1503" s="72">
        <f t="shared" si="916"/>
        <v>0</v>
      </c>
      <c r="O1503" s="72">
        <f t="shared" ref="O1503:O1530" si="932">IF(ISERROR(VLOOKUP($C1503,Sprint7,5,FALSE)),0,(VLOOKUP($C1503,Sprint7,5,FALSE)))</f>
        <v>0</v>
      </c>
      <c r="Q1503" s="73">
        <f t="shared" si="917"/>
        <v>0</v>
      </c>
      <c r="R1503" s="73">
        <f t="shared" si="918"/>
        <v>0</v>
      </c>
      <c r="S1503" s="73">
        <f t="shared" si="919"/>
        <v>0</v>
      </c>
      <c r="T1503" s="73">
        <f t="shared" si="920"/>
        <v>0</v>
      </c>
      <c r="U1503" s="73">
        <f t="shared" si="921"/>
        <v>0</v>
      </c>
      <c r="V1503" s="73">
        <f t="shared" si="922"/>
        <v>0</v>
      </c>
      <c r="W1503" s="73">
        <f t="shared" ref="W1503:W1530" si="933">IF(ISERROR(VLOOKUP($C1503,_End7,5,FALSE)),0,(VLOOKUP($C1503,_End7,5,FALSE)))</f>
        <v>0</v>
      </c>
      <c r="Y1503" s="72">
        <f t="shared" si="923"/>
        <v>0</v>
      </c>
      <c r="Z1503" s="73">
        <f t="shared" si="924"/>
        <v>0</v>
      </c>
      <c r="AA1503" s="58">
        <f t="shared" si="925"/>
        <v>0</v>
      </c>
      <c r="AB1503" s="72">
        <f t="shared" si="926"/>
        <v>0</v>
      </c>
      <c r="AC1503" s="72">
        <f t="shared" si="927"/>
        <v>0</v>
      </c>
      <c r="AD1503" s="73">
        <f t="shared" si="928"/>
        <v>0</v>
      </c>
      <c r="AE1503" s="73">
        <f t="shared" si="929"/>
        <v>0</v>
      </c>
      <c r="AF1503" s="1">
        <f t="shared" si="885"/>
        <v>0</v>
      </c>
      <c r="AH1503" s="1" t="str">
        <f t="shared" si="909"/>
        <v>No</v>
      </c>
    </row>
    <row r="1504" spans="1:34" hidden="1" x14ac:dyDescent="0.2">
      <c r="A1504" s="88">
        <v>1.6849999999999999E-3</v>
      </c>
      <c r="B1504" s="4">
        <f t="shared" si="910"/>
        <v>1.6849999999999999E-3</v>
      </c>
      <c r="C1504" s="83"/>
      <c r="D1504" s="213"/>
      <c r="E1504" s="44" t="s">
        <v>21</v>
      </c>
      <c r="F1504" s="14">
        <f t="shared" si="930"/>
        <v>0</v>
      </c>
      <c r="G1504" s="14">
        <f t="shared" si="931"/>
        <v>0</v>
      </c>
      <c r="H1504" s="101" t="str">
        <f>IF(ISNA(VLOOKUP(C1504,[1]Sheet1!$J$2:$J$2999,1,FALSE)),"No","Yes")</f>
        <v>No</v>
      </c>
      <c r="I1504" s="72">
        <f t="shared" si="911"/>
        <v>0</v>
      </c>
      <c r="J1504" s="72">
        <f t="shared" si="912"/>
        <v>0</v>
      </c>
      <c r="K1504" s="72">
        <f t="shared" si="913"/>
        <v>0</v>
      </c>
      <c r="L1504" s="72">
        <f t="shared" si="914"/>
        <v>0</v>
      </c>
      <c r="M1504" s="72">
        <f t="shared" si="915"/>
        <v>0</v>
      </c>
      <c r="N1504" s="72">
        <f t="shared" si="916"/>
        <v>0</v>
      </c>
      <c r="O1504" s="72">
        <f t="shared" si="932"/>
        <v>0</v>
      </c>
      <c r="Q1504" s="73">
        <f t="shared" si="917"/>
        <v>0</v>
      </c>
      <c r="R1504" s="73">
        <f t="shared" si="918"/>
        <v>0</v>
      </c>
      <c r="S1504" s="73">
        <f t="shared" si="919"/>
        <v>0</v>
      </c>
      <c r="T1504" s="73">
        <f t="shared" si="920"/>
        <v>0</v>
      </c>
      <c r="U1504" s="73">
        <f t="shared" si="921"/>
        <v>0</v>
      </c>
      <c r="V1504" s="73">
        <f t="shared" si="922"/>
        <v>0</v>
      </c>
      <c r="W1504" s="73">
        <f t="shared" si="933"/>
        <v>0</v>
      </c>
      <c r="Y1504" s="72">
        <f t="shared" si="923"/>
        <v>0</v>
      </c>
      <c r="Z1504" s="73">
        <f t="shared" si="924"/>
        <v>0</v>
      </c>
      <c r="AA1504" s="58">
        <f t="shared" si="925"/>
        <v>0</v>
      </c>
      <c r="AB1504" s="72">
        <f t="shared" si="926"/>
        <v>0</v>
      </c>
      <c r="AC1504" s="72">
        <f t="shared" si="927"/>
        <v>0</v>
      </c>
      <c r="AD1504" s="73">
        <f t="shared" si="928"/>
        <v>0</v>
      </c>
      <c r="AE1504" s="73">
        <f t="shared" si="929"/>
        <v>0</v>
      </c>
      <c r="AF1504" s="1">
        <f t="shared" si="885"/>
        <v>0</v>
      </c>
      <c r="AH1504" s="1" t="str">
        <f t="shared" si="909"/>
        <v>No</v>
      </c>
    </row>
    <row r="1505" spans="1:34" hidden="1" x14ac:dyDescent="0.2">
      <c r="A1505" s="88">
        <v>1.686E-3</v>
      </c>
      <c r="B1505" s="4">
        <f t="shared" si="910"/>
        <v>1.686E-3</v>
      </c>
      <c r="C1505" s="83"/>
      <c r="D1505" s="213"/>
      <c r="E1505" s="44" t="s">
        <v>21</v>
      </c>
      <c r="F1505" s="14">
        <f t="shared" si="930"/>
        <v>0</v>
      </c>
      <c r="G1505" s="14">
        <f t="shared" si="931"/>
        <v>0</v>
      </c>
      <c r="H1505" s="101" t="str">
        <f>IF(ISNA(VLOOKUP(C1505,[1]Sheet1!$J$2:$J$2999,1,FALSE)),"No","Yes")</f>
        <v>No</v>
      </c>
      <c r="I1505" s="72">
        <f t="shared" si="911"/>
        <v>0</v>
      </c>
      <c r="J1505" s="72">
        <f t="shared" si="912"/>
        <v>0</v>
      </c>
      <c r="K1505" s="72">
        <f t="shared" si="913"/>
        <v>0</v>
      </c>
      <c r="L1505" s="72">
        <f t="shared" si="914"/>
        <v>0</v>
      </c>
      <c r="M1505" s="72">
        <f t="shared" si="915"/>
        <v>0</v>
      </c>
      <c r="N1505" s="72">
        <f t="shared" si="916"/>
        <v>0</v>
      </c>
      <c r="O1505" s="72">
        <f t="shared" si="932"/>
        <v>0</v>
      </c>
      <c r="Q1505" s="73">
        <f t="shared" si="917"/>
        <v>0</v>
      </c>
      <c r="R1505" s="73">
        <f t="shared" si="918"/>
        <v>0</v>
      </c>
      <c r="S1505" s="73">
        <f t="shared" si="919"/>
        <v>0</v>
      </c>
      <c r="T1505" s="73">
        <f t="shared" si="920"/>
        <v>0</v>
      </c>
      <c r="U1505" s="73">
        <f t="shared" si="921"/>
        <v>0</v>
      </c>
      <c r="V1505" s="73">
        <f t="shared" si="922"/>
        <v>0</v>
      </c>
      <c r="W1505" s="73">
        <f t="shared" si="933"/>
        <v>0</v>
      </c>
      <c r="Y1505" s="72">
        <f t="shared" si="923"/>
        <v>0</v>
      </c>
      <c r="Z1505" s="73">
        <f t="shared" si="924"/>
        <v>0</v>
      </c>
      <c r="AA1505" s="58">
        <f t="shared" si="925"/>
        <v>0</v>
      </c>
      <c r="AB1505" s="72">
        <f t="shared" si="926"/>
        <v>0</v>
      </c>
      <c r="AC1505" s="72">
        <f t="shared" si="927"/>
        <v>0</v>
      </c>
      <c r="AD1505" s="73">
        <f t="shared" si="928"/>
        <v>0</v>
      </c>
      <c r="AE1505" s="73">
        <f t="shared" si="929"/>
        <v>0</v>
      </c>
      <c r="AF1505" s="1">
        <f t="shared" si="885"/>
        <v>0</v>
      </c>
      <c r="AH1505" s="1" t="str">
        <f t="shared" si="909"/>
        <v>No</v>
      </c>
    </row>
    <row r="1506" spans="1:34" hidden="1" x14ac:dyDescent="0.2">
      <c r="A1506" s="88">
        <v>1.6870000000000001E-3</v>
      </c>
      <c r="B1506" s="4">
        <f t="shared" si="910"/>
        <v>1.6870000000000001E-3</v>
      </c>
      <c r="C1506" s="83"/>
      <c r="D1506" s="213"/>
      <c r="E1506" s="44" t="s">
        <v>21</v>
      </c>
      <c r="F1506" s="14">
        <f t="shared" si="930"/>
        <v>0</v>
      </c>
      <c r="G1506" s="14">
        <f t="shared" si="931"/>
        <v>0</v>
      </c>
      <c r="H1506" s="101" t="str">
        <f>IF(ISNA(VLOOKUP(C1506,[1]Sheet1!$J$2:$J$2999,1,FALSE)),"No","Yes")</f>
        <v>No</v>
      </c>
      <c r="I1506" s="72">
        <f t="shared" si="911"/>
        <v>0</v>
      </c>
      <c r="J1506" s="72">
        <f t="shared" si="912"/>
        <v>0</v>
      </c>
      <c r="K1506" s="72">
        <f t="shared" si="913"/>
        <v>0</v>
      </c>
      <c r="L1506" s="72">
        <f t="shared" si="914"/>
        <v>0</v>
      </c>
      <c r="M1506" s="72">
        <f t="shared" si="915"/>
        <v>0</v>
      </c>
      <c r="N1506" s="72">
        <f t="shared" si="916"/>
        <v>0</v>
      </c>
      <c r="O1506" s="72">
        <f t="shared" si="932"/>
        <v>0</v>
      </c>
      <c r="Q1506" s="73">
        <f t="shared" si="917"/>
        <v>0</v>
      </c>
      <c r="R1506" s="73">
        <f t="shared" si="918"/>
        <v>0</v>
      </c>
      <c r="S1506" s="73">
        <f t="shared" si="919"/>
        <v>0</v>
      </c>
      <c r="T1506" s="73">
        <f t="shared" si="920"/>
        <v>0</v>
      </c>
      <c r="U1506" s="73">
        <f t="shared" si="921"/>
        <v>0</v>
      </c>
      <c r="V1506" s="73">
        <f t="shared" si="922"/>
        <v>0</v>
      </c>
      <c r="W1506" s="73">
        <f t="shared" si="933"/>
        <v>0</v>
      </c>
      <c r="Y1506" s="72">
        <f t="shared" si="923"/>
        <v>0</v>
      </c>
      <c r="Z1506" s="73">
        <f t="shared" si="924"/>
        <v>0</v>
      </c>
      <c r="AA1506" s="58">
        <f t="shared" si="925"/>
        <v>0</v>
      </c>
      <c r="AB1506" s="72">
        <f t="shared" si="926"/>
        <v>0</v>
      </c>
      <c r="AC1506" s="72">
        <f t="shared" si="927"/>
        <v>0</v>
      </c>
      <c r="AD1506" s="73">
        <f t="shared" si="928"/>
        <v>0</v>
      </c>
      <c r="AE1506" s="73">
        <f t="shared" si="929"/>
        <v>0</v>
      </c>
      <c r="AF1506" s="1">
        <f t="shared" si="885"/>
        <v>0</v>
      </c>
      <c r="AH1506" s="1" t="str">
        <f t="shared" si="909"/>
        <v>No</v>
      </c>
    </row>
    <row r="1507" spans="1:34" hidden="1" x14ac:dyDescent="0.2">
      <c r="A1507" s="88">
        <v>1.6879999999999998E-3</v>
      </c>
      <c r="B1507" s="4">
        <f t="shared" si="910"/>
        <v>1.6879999999999998E-3</v>
      </c>
      <c r="C1507" s="83"/>
      <c r="D1507" s="213"/>
      <c r="E1507" s="44" t="s">
        <v>21</v>
      </c>
      <c r="F1507" s="14">
        <f t="shared" si="930"/>
        <v>0</v>
      </c>
      <c r="G1507" s="14">
        <f t="shared" si="931"/>
        <v>0</v>
      </c>
      <c r="H1507" s="101" t="str">
        <f>IF(ISNA(VLOOKUP(C1507,[1]Sheet1!$J$2:$J$2999,1,FALSE)),"No","Yes")</f>
        <v>No</v>
      </c>
      <c r="I1507" s="72">
        <f t="shared" si="911"/>
        <v>0</v>
      </c>
      <c r="J1507" s="72">
        <f t="shared" si="912"/>
        <v>0</v>
      </c>
      <c r="K1507" s="72">
        <f t="shared" si="913"/>
        <v>0</v>
      </c>
      <c r="L1507" s="72">
        <f t="shared" si="914"/>
        <v>0</v>
      </c>
      <c r="M1507" s="72">
        <f t="shared" si="915"/>
        <v>0</v>
      </c>
      <c r="N1507" s="72">
        <f t="shared" si="916"/>
        <v>0</v>
      </c>
      <c r="O1507" s="72">
        <f t="shared" si="932"/>
        <v>0</v>
      </c>
      <c r="Q1507" s="73">
        <f t="shared" si="917"/>
        <v>0</v>
      </c>
      <c r="R1507" s="73">
        <f t="shared" si="918"/>
        <v>0</v>
      </c>
      <c r="S1507" s="73">
        <f t="shared" si="919"/>
        <v>0</v>
      </c>
      <c r="T1507" s="73">
        <f t="shared" si="920"/>
        <v>0</v>
      </c>
      <c r="U1507" s="73">
        <f t="shared" si="921"/>
        <v>0</v>
      </c>
      <c r="V1507" s="73">
        <f t="shared" si="922"/>
        <v>0</v>
      </c>
      <c r="W1507" s="73">
        <f t="shared" si="933"/>
        <v>0</v>
      </c>
      <c r="Y1507" s="72">
        <f t="shared" si="923"/>
        <v>0</v>
      </c>
      <c r="Z1507" s="73">
        <f t="shared" si="924"/>
        <v>0</v>
      </c>
      <c r="AA1507" s="58">
        <f t="shared" si="925"/>
        <v>0</v>
      </c>
      <c r="AB1507" s="72">
        <f t="shared" si="926"/>
        <v>0</v>
      </c>
      <c r="AC1507" s="72">
        <f t="shared" si="927"/>
        <v>0</v>
      </c>
      <c r="AD1507" s="73">
        <f t="shared" si="928"/>
        <v>0</v>
      </c>
      <c r="AE1507" s="73">
        <f t="shared" si="929"/>
        <v>0</v>
      </c>
      <c r="AF1507" s="1">
        <f t="shared" si="885"/>
        <v>0</v>
      </c>
      <c r="AH1507" s="1" t="str">
        <f t="shared" si="909"/>
        <v>No</v>
      </c>
    </row>
    <row r="1508" spans="1:34" hidden="1" x14ac:dyDescent="0.2">
      <c r="A1508" s="88">
        <v>1.689E-3</v>
      </c>
      <c r="B1508" s="4">
        <f t="shared" si="910"/>
        <v>1.689E-3</v>
      </c>
      <c r="C1508" s="83"/>
      <c r="D1508" s="213"/>
      <c r="E1508" s="44" t="s">
        <v>21</v>
      </c>
      <c r="F1508" s="14">
        <f t="shared" si="930"/>
        <v>0</v>
      </c>
      <c r="G1508" s="14">
        <f t="shared" si="931"/>
        <v>0</v>
      </c>
      <c r="H1508" s="101" t="str">
        <f>IF(ISNA(VLOOKUP(C1508,[1]Sheet1!$J$2:$J$2999,1,FALSE)),"No","Yes")</f>
        <v>No</v>
      </c>
      <c r="I1508" s="72">
        <f t="shared" si="911"/>
        <v>0</v>
      </c>
      <c r="J1508" s="72">
        <f t="shared" si="912"/>
        <v>0</v>
      </c>
      <c r="K1508" s="72">
        <f t="shared" si="913"/>
        <v>0</v>
      </c>
      <c r="L1508" s="72">
        <f t="shared" si="914"/>
        <v>0</v>
      </c>
      <c r="M1508" s="72">
        <f t="shared" si="915"/>
        <v>0</v>
      </c>
      <c r="N1508" s="72">
        <f t="shared" si="916"/>
        <v>0</v>
      </c>
      <c r="O1508" s="72">
        <f t="shared" si="932"/>
        <v>0</v>
      </c>
      <c r="Q1508" s="73">
        <f t="shared" si="917"/>
        <v>0</v>
      </c>
      <c r="R1508" s="73">
        <f t="shared" si="918"/>
        <v>0</v>
      </c>
      <c r="S1508" s="73">
        <f t="shared" si="919"/>
        <v>0</v>
      </c>
      <c r="T1508" s="73">
        <f t="shared" si="920"/>
        <v>0</v>
      </c>
      <c r="U1508" s="73">
        <f t="shared" si="921"/>
        <v>0</v>
      </c>
      <c r="V1508" s="73">
        <f t="shared" si="922"/>
        <v>0</v>
      </c>
      <c r="W1508" s="73">
        <f t="shared" si="933"/>
        <v>0</v>
      </c>
      <c r="Y1508" s="72">
        <f t="shared" si="923"/>
        <v>0</v>
      </c>
      <c r="Z1508" s="73">
        <f t="shared" si="924"/>
        <v>0</v>
      </c>
      <c r="AA1508" s="58">
        <f t="shared" si="925"/>
        <v>0</v>
      </c>
      <c r="AB1508" s="72">
        <f t="shared" si="926"/>
        <v>0</v>
      </c>
      <c r="AC1508" s="72">
        <f t="shared" si="927"/>
        <v>0</v>
      </c>
      <c r="AD1508" s="73">
        <f t="shared" si="928"/>
        <v>0</v>
      </c>
      <c r="AE1508" s="73">
        <f t="shared" si="929"/>
        <v>0</v>
      </c>
      <c r="AF1508" s="1">
        <f t="shared" si="885"/>
        <v>0</v>
      </c>
      <c r="AH1508" s="1" t="str">
        <f t="shared" si="909"/>
        <v>No</v>
      </c>
    </row>
    <row r="1509" spans="1:34" hidden="1" x14ac:dyDescent="0.2">
      <c r="A1509" s="88">
        <v>1.6900000000000001E-3</v>
      </c>
      <c r="B1509" s="4">
        <f t="shared" si="910"/>
        <v>1.6900000000000001E-3</v>
      </c>
      <c r="C1509" s="83"/>
      <c r="D1509" s="213"/>
      <c r="E1509" s="44" t="s">
        <v>21</v>
      </c>
      <c r="F1509" s="14">
        <f t="shared" si="930"/>
        <v>0</v>
      </c>
      <c r="G1509" s="14">
        <f t="shared" si="931"/>
        <v>0</v>
      </c>
      <c r="H1509" s="101" t="str">
        <f>IF(ISNA(VLOOKUP(C1509,[1]Sheet1!$J$2:$J$2999,1,FALSE)),"No","Yes")</f>
        <v>No</v>
      </c>
      <c r="I1509" s="72">
        <f t="shared" si="911"/>
        <v>0</v>
      </c>
      <c r="J1509" s="72">
        <f t="shared" si="912"/>
        <v>0</v>
      </c>
      <c r="K1509" s="72">
        <f t="shared" si="913"/>
        <v>0</v>
      </c>
      <c r="L1509" s="72">
        <f t="shared" si="914"/>
        <v>0</v>
      </c>
      <c r="M1509" s="72">
        <f t="shared" si="915"/>
        <v>0</v>
      </c>
      <c r="N1509" s="72">
        <f t="shared" si="916"/>
        <v>0</v>
      </c>
      <c r="O1509" s="72">
        <f t="shared" si="932"/>
        <v>0</v>
      </c>
      <c r="Q1509" s="73">
        <f t="shared" si="917"/>
        <v>0</v>
      </c>
      <c r="R1509" s="73">
        <f t="shared" si="918"/>
        <v>0</v>
      </c>
      <c r="S1509" s="73">
        <f t="shared" si="919"/>
        <v>0</v>
      </c>
      <c r="T1509" s="73">
        <f t="shared" si="920"/>
        <v>0</v>
      </c>
      <c r="U1509" s="73">
        <f t="shared" si="921"/>
        <v>0</v>
      </c>
      <c r="V1509" s="73">
        <f t="shared" si="922"/>
        <v>0</v>
      </c>
      <c r="W1509" s="73">
        <f t="shared" si="933"/>
        <v>0</v>
      </c>
      <c r="Y1509" s="72">
        <f t="shared" si="923"/>
        <v>0</v>
      </c>
      <c r="Z1509" s="73">
        <f t="shared" si="924"/>
        <v>0</v>
      </c>
      <c r="AA1509" s="58">
        <f t="shared" si="925"/>
        <v>0</v>
      </c>
      <c r="AB1509" s="72">
        <f t="shared" si="926"/>
        <v>0</v>
      </c>
      <c r="AC1509" s="72">
        <f t="shared" si="927"/>
        <v>0</v>
      </c>
      <c r="AD1509" s="73">
        <f t="shared" si="928"/>
        <v>0</v>
      </c>
      <c r="AE1509" s="73">
        <f t="shared" si="929"/>
        <v>0</v>
      </c>
      <c r="AF1509" s="1">
        <f t="shared" si="885"/>
        <v>0</v>
      </c>
      <c r="AH1509" s="1" t="str">
        <f t="shared" si="909"/>
        <v>No</v>
      </c>
    </row>
    <row r="1510" spans="1:34" hidden="1" x14ac:dyDescent="0.2">
      <c r="A1510" s="88">
        <v>1.691E-3</v>
      </c>
      <c r="B1510" s="4">
        <f t="shared" si="910"/>
        <v>1.691E-3</v>
      </c>
      <c r="C1510" s="83"/>
      <c r="D1510" s="213"/>
      <c r="E1510" s="44" t="s">
        <v>21</v>
      </c>
      <c r="F1510" s="14">
        <f t="shared" si="930"/>
        <v>0</v>
      </c>
      <c r="G1510" s="14">
        <f t="shared" si="931"/>
        <v>0</v>
      </c>
      <c r="H1510" s="101" t="str">
        <f>IF(ISNA(VLOOKUP(C1510,[1]Sheet1!$J$2:$J$2999,1,FALSE)),"No","Yes")</f>
        <v>No</v>
      </c>
      <c r="I1510" s="72">
        <f t="shared" si="911"/>
        <v>0</v>
      </c>
      <c r="J1510" s="72">
        <f t="shared" si="912"/>
        <v>0</v>
      </c>
      <c r="K1510" s="72">
        <f t="shared" si="913"/>
        <v>0</v>
      </c>
      <c r="L1510" s="72">
        <f t="shared" si="914"/>
        <v>0</v>
      </c>
      <c r="M1510" s="72">
        <f t="shared" si="915"/>
        <v>0</v>
      </c>
      <c r="N1510" s="72">
        <f t="shared" si="916"/>
        <v>0</v>
      </c>
      <c r="O1510" s="72">
        <f t="shared" si="932"/>
        <v>0</v>
      </c>
      <c r="Q1510" s="73">
        <f t="shared" si="917"/>
        <v>0</v>
      </c>
      <c r="R1510" s="73">
        <f t="shared" si="918"/>
        <v>0</v>
      </c>
      <c r="S1510" s="73">
        <f t="shared" si="919"/>
        <v>0</v>
      </c>
      <c r="T1510" s="73">
        <f t="shared" si="920"/>
        <v>0</v>
      </c>
      <c r="U1510" s="73">
        <f t="shared" si="921"/>
        <v>0</v>
      </c>
      <c r="V1510" s="73">
        <f t="shared" si="922"/>
        <v>0</v>
      </c>
      <c r="W1510" s="73">
        <f t="shared" si="933"/>
        <v>0</v>
      </c>
      <c r="Y1510" s="72">
        <f t="shared" si="923"/>
        <v>0</v>
      </c>
      <c r="Z1510" s="73">
        <f t="shared" si="924"/>
        <v>0</v>
      </c>
      <c r="AA1510" s="58">
        <f t="shared" si="925"/>
        <v>0</v>
      </c>
      <c r="AB1510" s="72">
        <f t="shared" si="926"/>
        <v>0</v>
      </c>
      <c r="AC1510" s="72">
        <f t="shared" si="927"/>
        <v>0</v>
      </c>
      <c r="AD1510" s="73">
        <f t="shared" si="928"/>
        <v>0</v>
      </c>
      <c r="AE1510" s="73">
        <f t="shared" si="929"/>
        <v>0</v>
      </c>
      <c r="AF1510" s="1">
        <f t="shared" si="885"/>
        <v>0</v>
      </c>
      <c r="AH1510" s="1" t="str">
        <f t="shared" si="909"/>
        <v>No</v>
      </c>
    </row>
    <row r="1511" spans="1:34" hidden="1" x14ac:dyDescent="0.2">
      <c r="A1511" s="88">
        <v>1.6919999999999999E-3</v>
      </c>
      <c r="B1511" s="4">
        <f t="shared" si="910"/>
        <v>1.6919999999999999E-3</v>
      </c>
      <c r="C1511" s="83"/>
      <c r="D1511" s="213"/>
      <c r="E1511" s="44" t="s">
        <v>21</v>
      </c>
      <c r="F1511" s="14">
        <f t="shared" si="930"/>
        <v>0</v>
      </c>
      <c r="G1511" s="14">
        <f t="shared" si="931"/>
        <v>0</v>
      </c>
      <c r="H1511" s="101" t="str">
        <f>IF(ISNA(VLOOKUP(C1511,[1]Sheet1!$J$2:$J$2999,1,FALSE)),"No","Yes")</f>
        <v>No</v>
      </c>
      <c r="I1511" s="72">
        <f t="shared" si="911"/>
        <v>0</v>
      </c>
      <c r="J1511" s="72">
        <f t="shared" si="912"/>
        <v>0</v>
      </c>
      <c r="K1511" s="72">
        <f t="shared" si="913"/>
        <v>0</v>
      </c>
      <c r="L1511" s="72">
        <f t="shared" si="914"/>
        <v>0</v>
      </c>
      <c r="M1511" s="72">
        <f t="shared" si="915"/>
        <v>0</v>
      </c>
      <c r="N1511" s="72">
        <f t="shared" si="916"/>
        <v>0</v>
      </c>
      <c r="O1511" s="72">
        <f t="shared" si="932"/>
        <v>0</v>
      </c>
      <c r="Q1511" s="73">
        <f t="shared" si="917"/>
        <v>0</v>
      </c>
      <c r="R1511" s="73">
        <f t="shared" si="918"/>
        <v>0</v>
      </c>
      <c r="S1511" s="73">
        <f t="shared" si="919"/>
        <v>0</v>
      </c>
      <c r="T1511" s="73">
        <f t="shared" si="920"/>
        <v>0</v>
      </c>
      <c r="U1511" s="73">
        <f t="shared" si="921"/>
        <v>0</v>
      </c>
      <c r="V1511" s="73">
        <f t="shared" si="922"/>
        <v>0</v>
      </c>
      <c r="W1511" s="73">
        <f t="shared" si="933"/>
        <v>0</v>
      </c>
      <c r="Y1511" s="72">
        <f t="shared" si="923"/>
        <v>0</v>
      </c>
      <c r="Z1511" s="73">
        <f t="shared" si="924"/>
        <v>0</v>
      </c>
      <c r="AA1511" s="58">
        <f t="shared" si="925"/>
        <v>0</v>
      </c>
      <c r="AB1511" s="72">
        <f t="shared" si="926"/>
        <v>0</v>
      </c>
      <c r="AC1511" s="72">
        <f t="shared" si="927"/>
        <v>0</v>
      </c>
      <c r="AD1511" s="73">
        <f t="shared" si="928"/>
        <v>0</v>
      </c>
      <c r="AE1511" s="73">
        <f t="shared" si="929"/>
        <v>0</v>
      </c>
      <c r="AF1511" s="1">
        <f t="shared" si="885"/>
        <v>0</v>
      </c>
      <c r="AH1511" s="1" t="str">
        <f t="shared" si="909"/>
        <v>No</v>
      </c>
    </row>
    <row r="1512" spans="1:34" hidden="1" x14ac:dyDescent="0.2">
      <c r="A1512" s="88">
        <v>1.6930000000000001E-3</v>
      </c>
      <c r="B1512" s="4">
        <f t="shared" ref="B1512:B1533" si="934">AF1512+A1512</f>
        <v>1.6930000000000001E-3</v>
      </c>
      <c r="C1512" s="83"/>
      <c r="D1512" s="213"/>
      <c r="E1512" s="44" t="s">
        <v>21</v>
      </c>
      <c r="F1512" s="14">
        <f t="shared" si="930"/>
        <v>0</v>
      </c>
      <c r="G1512" s="14">
        <f t="shared" si="931"/>
        <v>0</v>
      </c>
      <c r="H1512" s="101" t="str">
        <f>IF(ISNA(VLOOKUP(C1512,[1]Sheet1!$J$2:$J$2999,1,FALSE)),"No","Yes")</f>
        <v>No</v>
      </c>
      <c r="I1512" s="72">
        <f t="shared" si="911"/>
        <v>0</v>
      </c>
      <c r="J1512" s="72">
        <f t="shared" si="912"/>
        <v>0</v>
      </c>
      <c r="K1512" s="72">
        <f t="shared" si="913"/>
        <v>0</v>
      </c>
      <c r="L1512" s="72">
        <f t="shared" si="914"/>
        <v>0</v>
      </c>
      <c r="M1512" s="72">
        <f t="shared" si="915"/>
        <v>0</v>
      </c>
      <c r="N1512" s="72">
        <f t="shared" si="916"/>
        <v>0</v>
      </c>
      <c r="O1512" s="72">
        <f t="shared" si="932"/>
        <v>0</v>
      </c>
      <c r="Q1512" s="73">
        <f t="shared" si="917"/>
        <v>0</v>
      </c>
      <c r="R1512" s="73">
        <f t="shared" si="918"/>
        <v>0</v>
      </c>
      <c r="S1512" s="73">
        <f t="shared" si="919"/>
        <v>0</v>
      </c>
      <c r="T1512" s="73">
        <f t="shared" si="920"/>
        <v>0</v>
      </c>
      <c r="U1512" s="73">
        <f t="shared" si="921"/>
        <v>0</v>
      </c>
      <c r="V1512" s="73">
        <f t="shared" si="922"/>
        <v>0</v>
      </c>
      <c r="W1512" s="73">
        <f t="shared" si="933"/>
        <v>0</v>
      </c>
      <c r="Y1512" s="72">
        <f t="shared" si="923"/>
        <v>0</v>
      </c>
      <c r="Z1512" s="73">
        <f t="shared" si="924"/>
        <v>0</v>
      </c>
      <c r="AA1512" s="58">
        <f t="shared" si="925"/>
        <v>0</v>
      </c>
      <c r="AB1512" s="72">
        <f t="shared" si="926"/>
        <v>0</v>
      </c>
      <c r="AC1512" s="72">
        <f t="shared" si="927"/>
        <v>0</v>
      </c>
      <c r="AD1512" s="73">
        <f t="shared" si="928"/>
        <v>0</v>
      </c>
      <c r="AE1512" s="73">
        <f t="shared" si="929"/>
        <v>0</v>
      </c>
      <c r="AF1512" s="1">
        <f t="shared" si="885"/>
        <v>0</v>
      </c>
      <c r="AH1512" s="1" t="str">
        <f t="shared" si="909"/>
        <v>No</v>
      </c>
    </row>
    <row r="1513" spans="1:34" hidden="1" x14ac:dyDescent="0.2">
      <c r="A1513" s="88">
        <v>1.694E-3</v>
      </c>
      <c r="B1513" s="4">
        <f t="shared" si="934"/>
        <v>1.694E-3</v>
      </c>
      <c r="C1513" s="83"/>
      <c r="D1513" s="213"/>
      <c r="E1513" s="44" t="s">
        <v>21</v>
      </c>
      <c r="F1513" s="14">
        <f t="shared" si="930"/>
        <v>0</v>
      </c>
      <c r="G1513" s="14">
        <f t="shared" si="931"/>
        <v>0</v>
      </c>
      <c r="H1513" s="101" t="str">
        <f>IF(ISNA(VLOOKUP(C1513,[1]Sheet1!$J$2:$J$2999,1,FALSE)),"No","Yes")</f>
        <v>No</v>
      </c>
      <c r="I1513" s="72">
        <f t="shared" si="911"/>
        <v>0</v>
      </c>
      <c r="J1513" s="72">
        <f t="shared" si="912"/>
        <v>0</v>
      </c>
      <c r="K1513" s="72">
        <f t="shared" si="913"/>
        <v>0</v>
      </c>
      <c r="L1513" s="72">
        <f t="shared" si="914"/>
        <v>0</v>
      </c>
      <c r="M1513" s="72">
        <f t="shared" si="915"/>
        <v>0</v>
      </c>
      <c r="N1513" s="72">
        <f t="shared" si="916"/>
        <v>0</v>
      </c>
      <c r="O1513" s="72">
        <f t="shared" si="932"/>
        <v>0</v>
      </c>
      <c r="Q1513" s="73">
        <f t="shared" si="917"/>
        <v>0</v>
      </c>
      <c r="R1513" s="73">
        <f t="shared" si="918"/>
        <v>0</v>
      </c>
      <c r="S1513" s="73">
        <f t="shared" si="919"/>
        <v>0</v>
      </c>
      <c r="T1513" s="73">
        <f t="shared" si="920"/>
        <v>0</v>
      </c>
      <c r="U1513" s="73">
        <f t="shared" si="921"/>
        <v>0</v>
      </c>
      <c r="V1513" s="73">
        <f t="shared" si="922"/>
        <v>0</v>
      </c>
      <c r="W1513" s="73">
        <f t="shared" si="933"/>
        <v>0</v>
      </c>
      <c r="Y1513" s="72">
        <f t="shared" si="923"/>
        <v>0</v>
      </c>
      <c r="Z1513" s="73">
        <f t="shared" si="924"/>
        <v>0</v>
      </c>
      <c r="AA1513" s="58">
        <f t="shared" si="925"/>
        <v>0</v>
      </c>
      <c r="AB1513" s="72">
        <f t="shared" si="926"/>
        <v>0</v>
      </c>
      <c r="AC1513" s="72">
        <f t="shared" si="927"/>
        <v>0</v>
      </c>
      <c r="AD1513" s="73">
        <f t="shared" si="928"/>
        <v>0</v>
      </c>
      <c r="AE1513" s="73">
        <f t="shared" si="929"/>
        <v>0</v>
      </c>
      <c r="AF1513" s="1">
        <f t="shared" si="885"/>
        <v>0</v>
      </c>
      <c r="AH1513" s="1" t="str">
        <f t="shared" si="909"/>
        <v>No</v>
      </c>
    </row>
    <row r="1514" spans="1:34" hidden="1" x14ac:dyDescent="0.2">
      <c r="A1514" s="88">
        <v>1.6949999999999999E-3</v>
      </c>
      <c r="B1514" s="4">
        <f t="shared" si="934"/>
        <v>1.6949999999999999E-3</v>
      </c>
      <c r="C1514" s="83"/>
      <c r="D1514" s="213"/>
      <c r="E1514" s="44" t="s">
        <v>21</v>
      </c>
      <c r="F1514" s="14">
        <f t="shared" si="930"/>
        <v>0</v>
      </c>
      <c r="G1514" s="14">
        <f t="shared" si="931"/>
        <v>0</v>
      </c>
      <c r="H1514" s="101" t="str">
        <f>IF(ISNA(VLOOKUP(C1514,[1]Sheet1!$J$2:$J$2999,1,FALSE)),"No","Yes")</f>
        <v>No</v>
      </c>
      <c r="I1514" s="72">
        <f t="shared" si="911"/>
        <v>0</v>
      </c>
      <c r="J1514" s="72">
        <f t="shared" si="912"/>
        <v>0</v>
      </c>
      <c r="K1514" s="72">
        <f t="shared" si="913"/>
        <v>0</v>
      </c>
      <c r="L1514" s="72">
        <f t="shared" si="914"/>
        <v>0</v>
      </c>
      <c r="M1514" s="72">
        <f t="shared" si="915"/>
        <v>0</v>
      </c>
      <c r="N1514" s="72">
        <f t="shared" si="916"/>
        <v>0</v>
      </c>
      <c r="O1514" s="72">
        <f t="shared" si="932"/>
        <v>0</v>
      </c>
      <c r="Q1514" s="73">
        <f t="shared" si="917"/>
        <v>0</v>
      </c>
      <c r="R1514" s="73">
        <f t="shared" si="918"/>
        <v>0</v>
      </c>
      <c r="S1514" s="73">
        <f t="shared" si="919"/>
        <v>0</v>
      </c>
      <c r="T1514" s="73">
        <f t="shared" si="920"/>
        <v>0</v>
      </c>
      <c r="U1514" s="73">
        <f t="shared" si="921"/>
        <v>0</v>
      </c>
      <c r="V1514" s="73">
        <f t="shared" si="922"/>
        <v>0</v>
      </c>
      <c r="W1514" s="73">
        <f t="shared" si="933"/>
        <v>0</v>
      </c>
      <c r="Y1514" s="72">
        <f t="shared" si="923"/>
        <v>0</v>
      </c>
      <c r="Z1514" s="73">
        <f t="shared" si="924"/>
        <v>0</v>
      </c>
      <c r="AA1514" s="58">
        <f t="shared" si="925"/>
        <v>0</v>
      </c>
      <c r="AB1514" s="72">
        <f t="shared" si="926"/>
        <v>0</v>
      </c>
      <c r="AC1514" s="72">
        <f t="shared" si="927"/>
        <v>0</v>
      </c>
      <c r="AD1514" s="73">
        <f t="shared" si="928"/>
        <v>0</v>
      </c>
      <c r="AE1514" s="73">
        <f t="shared" si="929"/>
        <v>0</v>
      </c>
      <c r="AF1514" s="1">
        <f t="shared" si="885"/>
        <v>0</v>
      </c>
      <c r="AH1514" s="1" t="str">
        <f t="shared" si="909"/>
        <v>No</v>
      </c>
    </row>
    <row r="1515" spans="1:34" hidden="1" x14ac:dyDescent="0.2">
      <c r="A1515" s="88">
        <v>1.696E-3</v>
      </c>
      <c r="B1515" s="4">
        <f t="shared" si="934"/>
        <v>1.696E-3</v>
      </c>
      <c r="C1515" s="83"/>
      <c r="D1515" s="213"/>
      <c r="E1515" s="44" t="s">
        <v>21</v>
      </c>
      <c r="F1515" s="14">
        <f t="shared" si="930"/>
        <v>0</v>
      </c>
      <c r="G1515" s="14">
        <f t="shared" si="931"/>
        <v>0</v>
      </c>
      <c r="H1515" s="101" t="str">
        <f>IF(ISNA(VLOOKUP(C1515,[1]Sheet1!$J$2:$J$2999,1,FALSE)),"No","Yes")</f>
        <v>No</v>
      </c>
      <c r="I1515" s="72">
        <f t="shared" si="911"/>
        <v>0</v>
      </c>
      <c r="J1515" s="72">
        <f t="shared" si="912"/>
        <v>0</v>
      </c>
      <c r="K1515" s="72">
        <f t="shared" si="913"/>
        <v>0</v>
      </c>
      <c r="L1515" s="72">
        <f t="shared" si="914"/>
        <v>0</v>
      </c>
      <c r="M1515" s="72">
        <f t="shared" si="915"/>
        <v>0</v>
      </c>
      <c r="N1515" s="72">
        <f t="shared" si="916"/>
        <v>0</v>
      </c>
      <c r="O1515" s="72">
        <f t="shared" si="932"/>
        <v>0</v>
      </c>
      <c r="Q1515" s="73">
        <f t="shared" si="917"/>
        <v>0</v>
      </c>
      <c r="R1515" s="73">
        <f t="shared" si="918"/>
        <v>0</v>
      </c>
      <c r="S1515" s="73">
        <f t="shared" si="919"/>
        <v>0</v>
      </c>
      <c r="T1515" s="73">
        <f t="shared" si="920"/>
        <v>0</v>
      </c>
      <c r="U1515" s="73">
        <f t="shared" si="921"/>
        <v>0</v>
      </c>
      <c r="V1515" s="73">
        <f t="shared" si="922"/>
        <v>0</v>
      </c>
      <c r="W1515" s="73">
        <f t="shared" si="933"/>
        <v>0</v>
      </c>
      <c r="Y1515" s="72">
        <f t="shared" si="923"/>
        <v>0</v>
      </c>
      <c r="Z1515" s="73">
        <f t="shared" si="924"/>
        <v>0</v>
      </c>
      <c r="AA1515" s="58">
        <f t="shared" si="925"/>
        <v>0</v>
      </c>
      <c r="AB1515" s="72">
        <f t="shared" si="926"/>
        <v>0</v>
      </c>
      <c r="AC1515" s="72">
        <f t="shared" si="927"/>
        <v>0</v>
      </c>
      <c r="AD1515" s="73">
        <f t="shared" si="928"/>
        <v>0</v>
      </c>
      <c r="AE1515" s="73">
        <f t="shared" si="929"/>
        <v>0</v>
      </c>
      <c r="AF1515" s="1">
        <f t="shared" si="885"/>
        <v>0</v>
      </c>
      <c r="AH1515" s="1" t="str">
        <f t="shared" si="909"/>
        <v>No</v>
      </c>
    </row>
    <row r="1516" spans="1:34" hidden="1" x14ac:dyDescent="0.2">
      <c r="A1516" s="88">
        <v>1.6969999999999999E-3</v>
      </c>
      <c r="B1516" s="4">
        <f t="shared" si="934"/>
        <v>1.6969999999999999E-3</v>
      </c>
      <c r="C1516" s="83"/>
      <c r="D1516" s="213"/>
      <c r="E1516" s="44" t="s">
        <v>21</v>
      </c>
      <c r="F1516" s="14">
        <f t="shared" ref="F1516:F1524" si="935">COUNTIF(H1516:X1516,"&gt;1")</f>
        <v>0</v>
      </c>
      <c r="G1516" s="14">
        <f t="shared" ref="G1516:G1524" si="936">COUNTIF(AA1516:AE1516,"&gt;1")</f>
        <v>0</v>
      </c>
      <c r="H1516" s="101" t="str">
        <f>IF(ISNA(VLOOKUP(C1516,[1]Sheet1!$J$2:$J$2999,1,FALSE)),"No","Yes")</f>
        <v>No</v>
      </c>
      <c r="I1516" s="72">
        <f t="shared" si="911"/>
        <v>0</v>
      </c>
      <c r="J1516" s="72">
        <f t="shared" si="912"/>
        <v>0</v>
      </c>
      <c r="K1516" s="72">
        <f t="shared" si="913"/>
        <v>0</v>
      </c>
      <c r="L1516" s="72">
        <f t="shared" si="914"/>
        <v>0</v>
      </c>
      <c r="M1516" s="72">
        <f t="shared" si="915"/>
        <v>0</v>
      </c>
      <c r="N1516" s="72">
        <f t="shared" si="916"/>
        <v>0</v>
      </c>
      <c r="O1516" s="72">
        <f t="shared" si="932"/>
        <v>0</v>
      </c>
      <c r="Q1516" s="73">
        <f t="shared" si="917"/>
        <v>0</v>
      </c>
      <c r="R1516" s="73">
        <f t="shared" si="918"/>
        <v>0</v>
      </c>
      <c r="S1516" s="73">
        <f t="shared" si="919"/>
        <v>0</v>
      </c>
      <c r="T1516" s="73">
        <f t="shared" si="920"/>
        <v>0</v>
      </c>
      <c r="U1516" s="73">
        <f t="shared" si="921"/>
        <v>0</v>
      </c>
      <c r="V1516" s="73">
        <f t="shared" si="922"/>
        <v>0</v>
      </c>
      <c r="W1516" s="73">
        <f t="shared" si="933"/>
        <v>0</v>
      </c>
      <c r="Y1516" s="72">
        <f t="shared" ref="Y1516:Y1524" si="937">LARGE(I1516:O1516,3)</f>
        <v>0</v>
      </c>
      <c r="Z1516" s="73">
        <f t="shared" ref="Z1516:Z1524" si="938">LARGE(Q1516:W1516,3)</f>
        <v>0</v>
      </c>
      <c r="AA1516" s="58">
        <f t="shared" ref="AA1516:AA1524" si="939">LARGE(Y1516:Z1516,1)</f>
        <v>0</v>
      </c>
      <c r="AB1516" s="72">
        <f t="shared" ref="AB1516:AB1524" si="940">LARGE(I1516:O1516,1)</f>
        <v>0</v>
      </c>
      <c r="AC1516" s="72">
        <f t="shared" ref="AC1516:AC1524" si="941">LARGE(I1516:O1516,2)</f>
        <v>0</v>
      </c>
      <c r="AD1516" s="73">
        <f t="shared" ref="AD1516:AD1524" si="942">LARGE(Q1516:W1516,1)</f>
        <v>0</v>
      </c>
      <c r="AE1516" s="73">
        <f t="shared" ref="AE1516:AE1524" si="943">LARGE(Q1516:W1516,2)</f>
        <v>0</v>
      </c>
      <c r="AF1516" s="1">
        <f t="shared" si="885"/>
        <v>0</v>
      </c>
      <c r="AH1516" s="1" t="str">
        <f t="shared" si="909"/>
        <v>No</v>
      </c>
    </row>
    <row r="1517" spans="1:34" hidden="1" x14ac:dyDescent="0.2">
      <c r="A1517" s="88">
        <v>1.6979999999999999E-3</v>
      </c>
      <c r="B1517" s="4">
        <f t="shared" si="934"/>
        <v>1.6979999999999999E-3</v>
      </c>
      <c r="C1517" s="83"/>
      <c r="D1517" s="213"/>
      <c r="E1517" s="44" t="s">
        <v>21</v>
      </c>
      <c r="F1517" s="14">
        <f t="shared" si="935"/>
        <v>0</v>
      </c>
      <c r="G1517" s="14">
        <f t="shared" si="936"/>
        <v>0</v>
      </c>
      <c r="H1517" s="101" t="str">
        <f>IF(ISNA(VLOOKUP(C1517,[1]Sheet1!$J$2:$J$2999,1,FALSE)),"No","Yes")</f>
        <v>No</v>
      </c>
      <c r="I1517" s="72">
        <f t="shared" si="911"/>
        <v>0</v>
      </c>
      <c r="J1517" s="72">
        <f t="shared" si="912"/>
        <v>0</v>
      </c>
      <c r="K1517" s="72">
        <f t="shared" si="913"/>
        <v>0</v>
      </c>
      <c r="L1517" s="72">
        <f t="shared" si="914"/>
        <v>0</v>
      </c>
      <c r="M1517" s="72">
        <f t="shared" si="915"/>
        <v>0</v>
      </c>
      <c r="N1517" s="72">
        <f t="shared" si="916"/>
        <v>0</v>
      </c>
      <c r="O1517" s="72">
        <f t="shared" si="932"/>
        <v>0</v>
      </c>
      <c r="Q1517" s="73">
        <f t="shared" si="917"/>
        <v>0</v>
      </c>
      <c r="R1517" s="73">
        <f t="shared" si="918"/>
        <v>0</v>
      </c>
      <c r="S1517" s="73">
        <f t="shared" si="919"/>
        <v>0</v>
      </c>
      <c r="T1517" s="73">
        <f t="shared" si="920"/>
        <v>0</v>
      </c>
      <c r="U1517" s="73">
        <f t="shared" si="921"/>
        <v>0</v>
      </c>
      <c r="V1517" s="73">
        <f t="shared" si="922"/>
        <v>0</v>
      </c>
      <c r="W1517" s="73">
        <f t="shared" si="933"/>
        <v>0</v>
      </c>
      <c r="Y1517" s="72">
        <f t="shared" si="937"/>
        <v>0</v>
      </c>
      <c r="Z1517" s="73">
        <f t="shared" si="938"/>
        <v>0</v>
      </c>
      <c r="AA1517" s="58">
        <f t="shared" si="939"/>
        <v>0</v>
      </c>
      <c r="AB1517" s="72">
        <f t="shared" si="940"/>
        <v>0</v>
      </c>
      <c r="AC1517" s="72">
        <f t="shared" si="941"/>
        <v>0</v>
      </c>
      <c r="AD1517" s="73">
        <f t="shared" si="942"/>
        <v>0</v>
      </c>
      <c r="AE1517" s="73">
        <f t="shared" si="943"/>
        <v>0</v>
      </c>
      <c r="AF1517" s="1">
        <f t="shared" si="885"/>
        <v>0</v>
      </c>
      <c r="AH1517" s="1" t="str">
        <f t="shared" si="909"/>
        <v>No</v>
      </c>
    </row>
    <row r="1518" spans="1:34" hidden="1" x14ac:dyDescent="0.2">
      <c r="A1518" s="88">
        <v>1.699E-3</v>
      </c>
      <c r="B1518" s="4">
        <f t="shared" si="934"/>
        <v>1.699E-3</v>
      </c>
      <c r="C1518" s="83"/>
      <c r="D1518" s="213"/>
      <c r="E1518" s="44" t="s">
        <v>21</v>
      </c>
      <c r="F1518" s="14">
        <f t="shared" si="935"/>
        <v>0</v>
      </c>
      <c r="G1518" s="14">
        <f t="shared" si="936"/>
        <v>0</v>
      </c>
      <c r="H1518" s="101" t="str">
        <f>IF(ISNA(VLOOKUP(C1518,[1]Sheet1!$J$2:$J$2999,1,FALSE)),"No","Yes")</f>
        <v>No</v>
      </c>
      <c r="I1518" s="72">
        <f t="shared" si="911"/>
        <v>0</v>
      </c>
      <c r="J1518" s="72">
        <f t="shared" si="912"/>
        <v>0</v>
      </c>
      <c r="K1518" s="72">
        <f t="shared" si="913"/>
        <v>0</v>
      </c>
      <c r="L1518" s="72">
        <f t="shared" si="914"/>
        <v>0</v>
      </c>
      <c r="M1518" s="72">
        <f t="shared" si="915"/>
        <v>0</v>
      </c>
      <c r="N1518" s="72">
        <f t="shared" si="916"/>
        <v>0</v>
      </c>
      <c r="O1518" s="72">
        <f t="shared" si="932"/>
        <v>0</v>
      </c>
      <c r="Q1518" s="73">
        <f t="shared" si="917"/>
        <v>0</v>
      </c>
      <c r="R1518" s="73">
        <f t="shared" si="918"/>
        <v>0</v>
      </c>
      <c r="S1518" s="73">
        <f t="shared" si="919"/>
        <v>0</v>
      </c>
      <c r="T1518" s="73">
        <f t="shared" si="920"/>
        <v>0</v>
      </c>
      <c r="U1518" s="73">
        <f t="shared" si="921"/>
        <v>0</v>
      </c>
      <c r="V1518" s="73">
        <f t="shared" si="922"/>
        <v>0</v>
      </c>
      <c r="W1518" s="73">
        <f t="shared" si="933"/>
        <v>0</v>
      </c>
      <c r="Y1518" s="72">
        <f t="shared" si="937"/>
        <v>0</v>
      </c>
      <c r="Z1518" s="73">
        <f t="shared" si="938"/>
        <v>0</v>
      </c>
      <c r="AA1518" s="58">
        <f t="shared" si="939"/>
        <v>0</v>
      </c>
      <c r="AB1518" s="72">
        <f t="shared" si="940"/>
        <v>0</v>
      </c>
      <c r="AC1518" s="72">
        <f t="shared" si="941"/>
        <v>0</v>
      </c>
      <c r="AD1518" s="73">
        <f t="shared" si="942"/>
        <v>0</v>
      </c>
      <c r="AE1518" s="73">
        <f t="shared" si="943"/>
        <v>0</v>
      </c>
      <c r="AF1518" s="1">
        <f t="shared" si="885"/>
        <v>0</v>
      </c>
      <c r="AH1518" s="1" t="str">
        <f t="shared" si="909"/>
        <v>No</v>
      </c>
    </row>
    <row r="1519" spans="1:34" hidden="1" x14ac:dyDescent="0.2">
      <c r="A1519" s="88">
        <v>1.7000000000000001E-3</v>
      </c>
      <c r="B1519" s="4">
        <f t="shared" si="934"/>
        <v>1.7000000000000001E-3</v>
      </c>
      <c r="C1519" s="83"/>
      <c r="D1519" s="213"/>
      <c r="E1519" s="44" t="s">
        <v>21</v>
      </c>
      <c r="F1519" s="14">
        <f t="shared" si="935"/>
        <v>0</v>
      </c>
      <c r="G1519" s="14">
        <f t="shared" si="936"/>
        <v>0</v>
      </c>
      <c r="H1519" s="101" t="str">
        <f>IF(ISNA(VLOOKUP(C1519,[1]Sheet1!$J$2:$J$2999,1,FALSE)),"No","Yes")</f>
        <v>No</v>
      </c>
      <c r="I1519" s="72">
        <f t="shared" si="911"/>
        <v>0</v>
      </c>
      <c r="J1519" s="72">
        <f t="shared" si="912"/>
        <v>0</v>
      </c>
      <c r="K1519" s="72">
        <f t="shared" si="913"/>
        <v>0</v>
      </c>
      <c r="L1519" s="72">
        <f t="shared" si="914"/>
        <v>0</v>
      </c>
      <c r="M1519" s="72">
        <f t="shared" si="915"/>
        <v>0</v>
      </c>
      <c r="N1519" s="72">
        <f t="shared" si="916"/>
        <v>0</v>
      </c>
      <c r="O1519" s="72">
        <f t="shared" si="932"/>
        <v>0</v>
      </c>
      <c r="Q1519" s="73">
        <f t="shared" si="917"/>
        <v>0</v>
      </c>
      <c r="R1519" s="73">
        <f t="shared" si="918"/>
        <v>0</v>
      </c>
      <c r="S1519" s="73">
        <f t="shared" si="919"/>
        <v>0</v>
      </c>
      <c r="T1519" s="73">
        <f t="shared" si="920"/>
        <v>0</v>
      </c>
      <c r="U1519" s="73">
        <f t="shared" si="921"/>
        <v>0</v>
      </c>
      <c r="V1519" s="73">
        <f t="shared" si="922"/>
        <v>0</v>
      </c>
      <c r="W1519" s="73">
        <f t="shared" si="933"/>
        <v>0</v>
      </c>
      <c r="Y1519" s="72">
        <f t="shared" si="937"/>
        <v>0</v>
      </c>
      <c r="Z1519" s="73">
        <f t="shared" si="938"/>
        <v>0</v>
      </c>
      <c r="AA1519" s="58">
        <f t="shared" si="939"/>
        <v>0</v>
      </c>
      <c r="AB1519" s="72">
        <f t="shared" si="940"/>
        <v>0</v>
      </c>
      <c r="AC1519" s="72">
        <f t="shared" si="941"/>
        <v>0</v>
      </c>
      <c r="AD1519" s="73">
        <f t="shared" si="942"/>
        <v>0</v>
      </c>
      <c r="AE1519" s="73">
        <f t="shared" si="943"/>
        <v>0</v>
      </c>
      <c r="AF1519" s="1">
        <f t="shared" ref="AF1519:AF1582" si="944">IF(H1519="NO",SUM(AA1519:AE1519)-E$2,SUM(AA1519:AE1519))</f>
        <v>0</v>
      </c>
      <c r="AH1519" s="1" t="str">
        <f t="shared" si="909"/>
        <v>No</v>
      </c>
    </row>
    <row r="1520" spans="1:34" hidden="1" x14ac:dyDescent="0.2">
      <c r="A1520" s="88">
        <v>1.701E-3</v>
      </c>
      <c r="B1520" s="4">
        <f t="shared" si="934"/>
        <v>1.701E-3</v>
      </c>
      <c r="C1520" s="83"/>
      <c r="D1520" s="213"/>
      <c r="E1520" s="44" t="s">
        <v>21</v>
      </c>
      <c r="F1520" s="14">
        <f t="shared" si="935"/>
        <v>0</v>
      </c>
      <c r="G1520" s="14">
        <f t="shared" si="936"/>
        <v>0</v>
      </c>
      <c r="H1520" s="101" t="str">
        <f>IF(ISNA(VLOOKUP(C1520,[1]Sheet1!$J$2:$J$2999,1,FALSE)),"No","Yes")</f>
        <v>No</v>
      </c>
      <c r="I1520" s="72">
        <f t="shared" si="911"/>
        <v>0</v>
      </c>
      <c r="J1520" s="72">
        <f t="shared" si="912"/>
        <v>0</v>
      </c>
      <c r="K1520" s="72">
        <f t="shared" si="913"/>
        <v>0</v>
      </c>
      <c r="L1520" s="72">
        <f t="shared" si="914"/>
        <v>0</v>
      </c>
      <c r="M1520" s="72">
        <f t="shared" si="915"/>
        <v>0</v>
      </c>
      <c r="N1520" s="72">
        <f t="shared" si="916"/>
        <v>0</v>
      </c>
      <c r="O1520" s="72">
        <f t="shared" si="932"/>
        <v>0</v>
      </c>
      <c r="Q1520" s="73">
        <f t="shared" si="917"/>
        <v>0</v>
      </c>
      <c r="R1520" s="73">
        <f t="shared" si="918"/>
        <v>0</v>
      </c>
      <c r="S1520" s="73">
        <f t="shared" si="919"/>
        <v>0</v>
      </c>
      <c r="T1520" s="73">
        <f t="shared" si="920"/>
        <v>0</v>
      </c>
      <c r="U1520" s="73">
        <f t="shared" si="921"/>
        <v>0</v>
      </c>
      <c r="V1520" s="73">
        <f t="shared" si="922"/>
        <v>0</v>
      </c>
      <c r="W1520" s="73">
        <f t="shared" si="933"/>
        <v>0</v>
      </c>
      <c r="Y1520" s="72">
        <f t="shared" si="937"/>
        <v>0</v>
      </c>
      <c r="Z1520" s="73">
        <f t="shared" si="938"/>
        <v>0</v>
      </c>
      <c r="AA1520" s="58">
        <f t="shared" si="939"/>
        <v>0</v>
      </c>
      <c r="AB1520" s="72">
        <f t="shared" si="940"/>
        <v>0</v>
      </c>
      <c r="AC1520" s="72">
        <f t="shared" si="941"/>
        <v>0</v>
      </c>
      <c r="AD1520" s="73">
        <f t="shared" si="942"/>
        <v>0</v>
      </c>
      <c r="AE1520" s="73">
        <f t="shared" si="943"/>
        <v>0</v>
      </c>
      <c r="AF1520" s="1">
        <f t="shared" si="944"/>
        <v>0</v>
      </c>
      <c r="AH1520" s="1" t="str">
        <f t="shared" si="909"/>
        <v>No</v>
      </c>
    </row>
    <row r="1521" spans="1:34" hidden="1" x14ac:dyDescent="0.2">
      <c r="A1521" s="88">
        <v>1.702E-3</v>
      </c>
      <c r="B1521" s="4">
        <f t="shared" si="934"/>
        <v>1.702E-3</v>
      </c>
      <c r="C1521" s="83"/>
      <c r="D1521" s="213"/>
      <c r="E1521" s="44" t="s">
        <v>21</v>
      </c>
      <c r="F1521" s="14">
        <f t="shared" si="935"/>
        <v>0</v>
      </c>
      <c r="G1521" s="14">
        <f t="shared" si="936"/>
        <v>0</v>
      </c>
      <c r="H1521" s="101" t="str">
        <f>IF(ISNA(VLOOKUP(C1521,[1]Sheet1!$J$2:$J$2999,1,FALSE)),"No","Yes")</f>
        <v>No</v>
      </c>
      <c r="I1521" s="72">
        <f t="shared" si="911"/>
        <v>0</v>
      </c>
      <c r="J1521" s="72">
        <f t="shared" si="912"/>
        <v>0</v>
      </c>
      <c r="K1521" s="72">
        <f t="shared" si="913"/>
        <v>0</v>
      </c>
      <c r="L1521" s="72">
        <f t="shared" si="914"/>
        <v>0</v>
      </c>
      <c r="M1521" s="72">
        <f t="shared" si="915"/>
        <v>0</v>
      </c>
      <c r="N1521" s="72">
        <f t="shared" si="916"/>
        <v>0</v>
      </c>
      <c r="O1521" s="72">
        <f t="shared" si="932"/>
        <v>0</v>
      </c>
      <c r="Q1521" s="73">
        <f t="shared" si="917"/>
        <v>0</v>
      </c>
      <c r="R1521" s="73">
        <f t="shared" si="918"/>
        <v>0</v>
      </c>
      <c r="S1521" s="73">
        <f t="shared" si="919"/>
        <v>0</v>
      </c>
      <c r="T1521" s="73">
        <f t="shared" si="920"/>
        <v>0</v>
      </c>
      <c r="U1521" s="73">
        <f t="shared" si="921"/>
        <v>0</v>
      </c>
      <c r="V1521" s="73">
        <f t="shared" si="922"/>
        <v>0</v>
      </c>
      <c r="W1521" s="73">
        <f t="shared" si="933"/>
        <v>0</v>
      </c>
      <c r="Y1521" s="72">
        <f t="shared" si="937"/>
        <v>0</v>
      </c>
      <c r="Z1521" s="73">
        <f t="shared" si="938"/>
        <v>0</v>
      </c>
      <c r="AA1521" s="58">
        <f t="shared" si="939"/>
        <v>0</v>
      </c>
      <c r="AB1521" s="72">
        <f t="shared" si="940"/>
        <v>0</v>
      </c>
      <c r="AC1521" s="72">
        <f t="shared" si="941"/>
        <v>0</v>
      </c>
      <c r="AD1521" s="73">
        <f t="shared" si="942"/>
        <v>0</v>
      </c>
      <c r="AE1521" s="73">
        <f t="shared" si="943"/>
        <v>0</v>
      </c>
      <c r="AF1521" s="1">
        <f t="shared" si="944"/>
        <v>0</v>
      </c>
      <c r="AH1521" s="1" t="str">
        <f t="shared" si="909"/>
        <v>No</v>
      </c>
    </row>
    <row r="1522" spans="1:34" hidden="1" x14ac:dyDescent="0.2">
      <c r="A1522" s="88">
        <v>1.7030000000000001E-3</v>
      </c>
      <c r="B1522" s="4">
        <f t="shared" si="934"/>
        <v>1.7030000000000001E-3</v>
      </c>
      <c r="C1522" s="83"/>
      <c r="D1522" s="213"/>
      <c r="E1522" s="44" t="s">
        <v>21</v>
      </c>
      <c r="F1522" s="14">
        <f t="shared" si="935"/>
        <v>0</v>
      </c>
      <c r="G1522" s="14">
        <f t="shared" si="936"/>
        <v>0</v>
      </c>
      <c r="H1522" s="101" t="str">
        <f>IF(ISNA(VLOOKUP(C1522,[1]Sheet1!$J$2:$J$2999,1,FALSE)),"No","Yes")</f>
        <v>No</v>
      </c>
      <c r="I1522" s="72">
        <f t="shared" si="911"/>
        <v>0</v>
      </c>
      <c r="J1522" s="72">
        <f t="shared" si="912"/>
        <v>0</v>
      </c>
      <c r="K1522" s="72">
        <f t="shared" si="913"/>
        <v>0</v>
      </c>
      <c r="L1522" s="72">
        <f t="shared" si="914"/>
        <v>0</v>
      </c>
      <c r="M1522" s="72">
        <f t="shared" si="915"/>
        <v>0</v>
      </c>
      <c r="N1522" s="72">
        <f t="shared" si="916"/>
        <v>0</v>
      </c>
      <c r="O1522" s="72">
        <f t="shared" si="932"/>
        <v>0</v>
      </c>
      <c r="Q1522" s="73">
        <f t="shared" si="917"/>
        <v>0</v>
      </c>
      <c r="R1522" s="73">
        <f t="shared" si="918"/>
        <v>0</v>
      </c>
      <c r="S1522" s="73">
        <f t="shared" si="919"/>
        <v>0</v>
      </c>
      <c r="T1522" s="73">
        <f t="shared" si="920"/>
        <v>0</v>
      </c>
      <c r="U1522" s="73">
        <f t="shared" si="921"/>
        <v>0</v>
      </c>
      <c r="V1522" s="73">
        <f t="shared" si="922"/>
        <v>0</v>
      </c>
      <c r="W1522" s="73">
        <f t="shared" si="933"/>
        <v>0</v>
      </c>
      <c r="Y1522" s="72">
        <f t="shared" si="937"/>
        <v>0</v>
      </c>
      <c r="Z1522" s="73">
        <f t="shared" si="938"/>
        <v>0</v>
      </c>
      <c r="AA1522" s="58">
        <f t="shared" si="939"/>
        <v>0</v>
      </c>
      <c r="AB1522" s="72">
        <f t="shared" si="940"/>
        <v>0</v>
      </c>
      <c r="AC1522" s="72">
        <f t="shared" si="941"/>
        <v>0</v>
      </c>
      <c r="AD1522" s="73">
        <f t="shared" si="942"/>
        <v>0</v>
      </c>
      <c r="AE1522" s="73">
        <f t="shared" si="943"/>
        <v>0</v>
      </c>
      <c r="AF1522" s="1">
        <f t="shared" si="944"/>
        <v>0</v>
      </c>
      <c r="AH1522" s="1" t="str">
        <f t="shared" si="909"/>
        <v>No</v>
      </c>
    </row>
    <row r="1523" spans="1:34" hidden="1" x14ac:dyDescent="0.2">
      <c r="A1523" s="88">
        <v>1.704E-3</v>
      </c>
      <c r="B1523" s="4">
        <f t="shared" si="934"/>
        <v>1.704E-3</v>
      </c>
      <c r="C1523" s="83"/>
      <c r="D1523" s="213"/>
      <c r="E1523" s="44" t="s">
        <v>21</v>
      </c>
      <c r="F1523" s="14">
        <f t="shared" si="935"/>
        <v>0</v>
      </c>
      <c r="G1523" s="14">
        <f t="shared" si="936"/>
        <v>0</v>
      </c>
      <c r="H1523" s="101" t="str">
        <f>IF(ISNA(VLOOKUP(C1523,[1]Sheet1!$J$2:$J$2999,1,FALSE)),"No","Yes")</f>
        <v>No</v>
      </c>
      <c r="I1523" s="72">
        <f t="shared" si="911"/>
        <v>0</v>
      </c>
      <c r="J1523" s="72">
        <f t="shared" si="912"/>
        <v>0</v>
      </c>
      <c r="K1523" s="72">
        <f t="shared" si="913"/>
        <v>0</v>
      </c>
      <c r="L1523" s="72">
        <f t="shared" si="914"/>
        <v>0</v>
      </c>
      <c r="M1523" s="72">
        <f t="shared" si="915"/>
        <v>0</v>
      </c>
      <c r="N1523" s="72">
        <f t="shared" si="916"/>
        <v>0</v>
      </c>
      <c r="O1523" s="72">
        <f t="shared" si="932"/>
        <v>0</v>
      </c>
      <c r="Q1523" s="73">
        <f t="shared" si="917"/>
        <v>0</v>
      </c>
      <c r="R1523" s="73">
        <f t="shared" si="918"/>
        <v>0</v>
      </c>
      <c r="S1523" s="73">
        <f t="shared" si="919"/>
        <v>0</v>
      </c>
      <c r="T1523" s="73">
        <f t="shared" si="920"/>
        <v>0</v>
      </c>
      <c r="U1523" s="73">
        <f t="shared" si="921"/>
        <v>0</v>
      </c>
      <c r="V1523" s="73">
        <f t="shared" si="922"/>
        <v>0</v>
      </c>
      <c r="W1523" s="73">
        <f t="shared" si="933"/>
        <v>0</v>
      </c>
      <c r="Y1523" s="72">
        <f t="shared" si="937"/>
        <v>0</v>
      </c>
      <c r="Z1523" s="73">
        <f t="shared" si="938"/>
        <v>0</v>
      </c>
      <c r="AA1523" s="58">
        <f t="shared" si="939"/>
        <v>0</v>
      </c>
      <c r="AB1523" s="72">
        <f t="shared" si="940"/>
        <v>0</v>
      </c>
      <c r="AC1523" s="72">
        <f t="shared" si="941"/>
        <v>0</v>
      </c>
      <c r="AD1523" s="73">
        <f t="shared" si="942"/>
        <v>0</v>
      </c>
      <c r="AE1523" s="73">
        <f t="shared" si="943"/>
        <v>0</v>
      </c>
      <c r="AF1523" s="1">
        <f t="shared" si="944"/>
        <v>0</v>
      </c>
      <c r="AH1523" s="1" t="str">
        <f t="shared" si="909"/>
        <v>No</v>
      </c>
    </row>
    <row r="1524" spans="1:34" hidden="1" x14ac:dyDescent="0.2">
      <c r="A1524" s="88">
        <v>1.7049999999999999E-3</v>
      </c>
      <c r="B1524" s="4">
        <f t="shared" si="934"/>
        <v>1.7049999999999999E-3</v>
      </c>
      <c r="C1524" s="83"/>
      <c r="D1524" s="213"/>
      <c r="E1524" s="44" t="s">
        <v>21</v>
      </c>
      <c r="F1524" s="14">
        <f t="shared" si="935"/>
        <v>0</v>
      </c>
      <c r="G1524" s="14">
        <f t="shared" si="936"/>
        <v>0</v>
      </c>
      <c r="H1524" s="101" t="str">
        <f>IF(ISNA(VLOOKUP(C1524,[1]Sheet1!$J$2:$J$2999,1,FALSE)),"No","Yes")</f>
        <v>No</v>
      </c>
      <c r="I1524" s="72">
        <f t="shared" si="911"/>
        <v>0</v>
      </c>
      <c r="J1524" s="72">
        <f t="shared" si="912"/>
        <v>0</v>
      </c>
      <c r="K1524" s="72">
        <f t="shared" si="913"/>
        <v>0</v>
      </c>
      <c r="L1524" s="72">
        <f t="shared" si="914"/>
        <v>0</v>
      </c>
      <c r="M1524" s="72">
        <f t="shared" si="915"/>
        <v>0</v>
      </c>
      <c r="N1524" s="72">
        <f t="shared" si="916"/>
        <v>0</v>
      </c>
      <c r="O1524" s="72">
        <f t="shared" si="932"/>
        <v>0</v>
      </c>
      <c r="Q1524" s="73">
        <f t="shared" si="917"/>
        <v>0</v>
      </c>
      <c r="R1524" s="73">
        <f t="shared" si="918"/>
        <v>0</v>
      </c>
      <c r="S1524" s="73">
        <f t="shared" si="919"/>
        <v>0</v>
      </c>
      <c r="T1524" s="73">
        <f t="shared" si="920"/>
        <v>0</v>
      </c>
      <c r="U1524" s="73">
        <f t="shared" si="921"/>
        <v>0</v>
      </c>
      <c r="V1524" s="73">
        <f t="shared" si="922"/>
        <v>0</v>
      </c>
      <c r="W1524" s="73">
        <f t="shared" si="933"/>
        <v>0</v>
      </c>
      <c r="Y1524" s="72">
        <f t="shared" si="937"/>
        <v>0</v>
      </c>
      <c r="Z1524" s="73">
        <f t="shared" si="938"/>
        <v>0</v>
      </c>
      <c r="AA1524" s="58">
        <f t="shared" si="939"/>
        <v>0</v>
      </c>
      <c r="AB1524" s="72">
        <f t="shared" si="940"/>
        <v>0</v>
      </c>
      <c r="AC1524" s="72">
        <f t="shared" si="941"/>
        <v>0</v>
      </c>
      <c r="AD1524" s="73">
        <f t="shared" si="942"/>
        <v>0</v>
      </c>
      <c r="AE1524" s="73">
        <f t="shared" si="943"/>
        <v>0</v>
      </c>
      <c r="AF1524" s="1">
        <f t="shared" si="944"/>
        <v>0</v>
      </c>
      <c r="AH1524" s="1" t="str">
        <f t="shared" si="909"/>
        <v>No</v>
      </c>
    </row>
    <row r="1525" spans="1:34" hidden="1" x14ac:dyDescent="0.2">
      <c r="A1525" s="88">
        <v>1.7060000000000001E-3</v>
      </c>
      <c r="B1525" s="4">
        <f t="shared" si="934"/>
        <v>1.7060000000000001E-3</v>
      </c>
      <c r="C1525" s="83"/>
      <c r="D1525" s="213"/>
      <c r="E1525" s="44" t="s">
        <v>21</v>
      </c>
      <c r="F1525" s="14">
        <f t="shared" si="930"/>
        <v>0</v>
      </c>
      <c r="G1525" s="14">
        <f t="shared" si="931"/>
        <v>0</v>
      </c>
      <c r="H1525" s="101" t="str">
        <f>IF(ISNA(VLOOKUP(C1525,[1]Sheet1!$J$2:$J$2999,1,FALSE)),"No","Yes")</f>
        <v>No</v>
      </c>
      <c r="I1525" s="72">
        <f t="shared" si="911"/>
        <v>0</v>
      </c>
      <c r="J1525" s="72">
        <f t="shared" si="912"/>
        <v>0</v>
      </c>
      <c r="K1525" s="72">
        <f t="shared" si="913"/>
        <v>0</v>
      </c>
      <c r="L1525" s="72">
        <f t="shared" si="914"/>
        <v>0</v>
      </c>
      <c r="M1525" s="72">
        <f t="shared" si="915"/>
        <v>0</v>
      </c>
      <c r="N1525" s="72">
        <f t="shared" si="916"/>
        <v>0</v>
      </c>
      <c r="O1525" s="72">
        <f t="shared" si="932"/>
        <v>0</v>
      </c>
      <c r="Q1525" s="73">
        <f t="shared" si="917"/>
        <v>0</v>
      </c>
      <c r="R1525" s="73">
        <f t="shared" si="918"/>
        <v>0</v>
      </c>
      <c r="S1525" s="73">
        <f t="shared" si="919"/>
        <v>0</v>
      </c>
      <c r="T1525" s="73">
        <f t="shared" si="920"/>
        <v>0</v>
      </c>
      <c r="U1525" s="73">
        <f t="shared" si="921"/>
        <v>0</v>
      </c>
      <c r="V1525" s="73">
        <f t="shared" si="922"/>
        <v>0</v>
      </c>
      <c r="W1525" s="73">
        <f t="shared" si="933"/>
        <v>0</v>
      </c>
      <c r="Y1525" s="72">
        <f t="shared" si="923"/>
        <v>0</v>
      </c>
      <c r="Z1525" s="73">
        <f t="shared" si="924"/>
        <v>0</v>
      </c>
      <c r="AA1525" s="58">
        <f t="shared" si="925"/>
        <v>0</v>
      </c>
      <c r="AB1525" s="72">
        <f t="shared" si="926"/>
        <v>0</v>
      </c>
      <c r="AC1525" s="72">
        <f t="shared" si="927"/>
        <v>0</v>
      </c>
      <c r="AD1525" s="73">
        <f t="shared" si="928"/>
        <v>0</v>
      </c>
      <c r="AE1525" s="73">
        <f t="shared" si="929"/>
        <v>0</v>
      </c>
      <c r="AF1525" s="1">
        <f t="shared" si="944"/>
        <v>0</v>
      </c>
      <c r="AH1525" s="1" t="str">
        <f t="shared" si="909"/>
        <v>No</v>
      </c>
    </row>
    <row r="1526" spans="1:34" hidden="1" x14ac:dyDescent="0.2">
      <c r="A1526" s="88">
        <v>1.707E-3</v>
      </c>
      <c r="B1526" s="4">
        <f t="shared" si="934"/>
        <v>1.707E-3</v>
      </c>
      <c r="C1526" s="83"/>
      <c r="D1526" s="213"/>
      <c r="E1526" s="44" t="s">
        <v>21</v>
      </c>
      <c r="F1526" s="14">
        <f t="shared" si="930"/>
        <v>0</v>
      </c>
      <c r="G1526" s="14">
        <f t="shared" si="931"/>
        <v>0</v>
      </c>
      <c r="H1526" s="101" t="str">
        <f>IF(ISNA(VLOOKUP(C1526,[1]Sheet1!$J$2:$J$2999,1,FALSE)),"No","Yes")</f>
        <v>No</v>
      </c>
      <c r="I1526" s="72">
        <f t="shared" ref="I1526:I1535" si="945">IF(ISERROR(VLOOKUP($C1526,Sprint1,5,FALSE)),0,(VLOOKUP($C1526,Sprint1,5,FALSE)))</f>
        <v>0</v>
      </c>
      <c r="J1526" s="72">
        <f t="shared" ref="J1526:J1535" si="946">IF(ISERROR(VLOOKUP($C1526,Sprint2,5,FALSE)),0,(VLOOKUP($C1526,Sprint2,5,FALSE)))</f>
        <v>0</v>
      </c>
      <c r="K1526" s="72">
        <f t="shared" ref="K1526:K1535" si="947">IF(ISERROR(VLOOKUP($C1526,Sprint3,5,FALSE)),0,(VLOOKUP($C1526,Sprint3,5,FALSE)))</f>
        <v>0</v>
      </c>
      <c r="L1526" s="72">
        <f t="shared" ref="L1526:L1535" si="948">IF(ISERROR(VLOOKUP($C1526,Sprint4,5,FALSE)),0,(VLOOKUP($C1526,Sprint4,5,FALSE)))</f>
        <v>0</v>
      </c>
      <c r="M1526" s="72">
        <f t="shared" ref="M1526:M1535" si="949">IF(ISERROR(VLOOKUP($C1526,Sprint5,5,FALSE)),0,(VLOOKUP($C1526,Sprint5,5,FALSE)))</f>
        <v>0</v>
      </c>
      <c r="N1526" s="72">
        <f t="shared" ref="N1526:N1535" si="950">IF(ISERROR(VLOOKUP($C1526,Sprint6,5,FALSE)),0,(VLOOKUP($C1526,Sprint6,5,FALSE)))</f>
        <v>0</v>
      </c>
      <c r="O1526" s="72">
        <f t="shared" si="932"/>
        <v>0</v>
      </c>
      <c r="Q1526" s="73">
        <f t="shared" ref="Q1526:Q1535" si="951">IF(ISERROR(VLOOKUP($C1526,_End1,5,FALSE)),0,(VLOOKUP($C1526,_End1,5,FALSE)))</f>
        <v>0</v>
      </c>
      <c r="R1526" s="73">
        <f t="shared" ref="R1526:R1535" si="952">IF(ISERROR(VLOOKUP($C1526,_End2,5,FALSE)),0,(VLOOKUP($C1526,_End2,5,FALSE)))</f>
        <v>0</v>
      </c>
      <c r="S1526" s="73">
        <f t="shared" ref="S1526:S1535" si="953">IF(ISERROR(VLOOKUP($C1526,_End3,5,FALSE)),0,(VLOOKUP($C1526,_End3,5,FALSE)))</f>
        <v>0</v>
      </c>
      <c r="T1526" s="73">
        <f t="shared" ref="T1526:T1535" si="954">IF(ISERROR(VLOOKUP($C1526,_End4,5,FALSE)),0,(VLOOKUP($C1526,_End4,5,FALSE)))</f>
        <v>0</v>
      </c>
      <c r="U1526" s="73">
        <f t="shared" ref="U1526:U1535" si="955">IF(ISERROR(VLOOKUP($C1526,_End5,5,FALSE)),0,(VLOOKUP($C1526,_End5,5,FALSE)))</f>
        <v>0</v>
      </c>
      <c r="V1526" s="73">
        <f t="shared" ref="V1526:V1535" si="956">IF(ISERROR(VLOOKUP($C1526,_End6,5,FALSE)),0,(VLOOKUP($C1526,_End6,5,FALSE)))</f>
        <v>0</v>
      </c>
      <c r="W1526" s="73">
        <f t="shared" si="933"/>
        <v>0</v>
      </c>
      <c r="Y1526" s="72">
        <f t="shared" si="923"/>
        <v>0</v>
      </c>
      <c r="Z1526" s="73">
        <f t="shared" si="924"/>
        <v>0</v>
      </c>
      <c r="AA1526" s="58">
        <f t="shared" si="925"/>
        <v>0</v>
      </c>
      <c r="AB1526" s="72">
        <f t="shared" si="926"/>
        <v>0</v>
      </c>
      <c r="AC1526" s="72">
        <f t="shared" si="927"/>
        <v>0</v>
      </c>
      <c r="AD1526" s="73">
        <f t="shared" si="928"/>
        <v>0</v>
      </c>
      <c r="AE1526" s="73">
        <f t="shared" si="929"/>
        <v>0</v>
      </c>
      <c r="AF1526" s="1">
        <f t="shared" si="944"/>
        <v>0</v>
      </c>
      <c r="AH1526" s="1" t="str">
        <f t="shared" si="909"/>
        <v>No</v>
      </c>
    </row>
    <row r="1527" spans="1:34" hidden="1" x14ac:dyDescent="0.2">
      <c r="A1527" s="88">
        <v>1.7079999999999999E-3</v>
      </c>
      <c r="B1527" s="4">
        <f t="shared" si="934"/>
        <v>1.7079999999999999E-3</v>
      </c>
      <c r="C1527" s="83"/>
      <c r="D1527" s="213"/>
      <c r="E1527" s="44" t="s">
        <v>21</v>
      </c>
      <c r="F1527" s="14">
        <f t="shared" si="930"/>
        <v>0</v>
      </c>
      <c r="G1527" s="14">
        <f t="shared" si="931"/>
        <v>0</v>
      </c>
      <c r="H1527" s="101" t="str">
        <f>IF(ISNA(VLOOKUP(C1527,[1]Sheet1!$J$2:$J$2999,1,FALSE)),"No","Yes")</f>
        <v>No</v>
      </c>
      <c r="I1527" s="72">
        <f t="shared" si="945"/>
        <v>0</v>
      </c>
      <c r="J1527" s="72">
        <f t="shared" si="946"/>
        <v>0</v>
      </c>
      <c r="K1527" s="72">
        <f t="shared" si="947"/>
        <v>0</v>
      </c>
      <c r="L1527" s="72">
        <f t="shared" si="948"/>
        <v>0</v>
      </c>
      <c r="M1527" s="72">
        <f t="shared" si="949"/>
        <v>0</v>
      </c>
      <c r="N1527" s="72">
        <f t="shared" si="950"/>
        <v>0</v>
      </c>
      <c r="O1527" s="72">
        <f t="shared" si="932"/>
        <v>0</v>
      </c>
      <c r="Q1527" s="73">
        <f t="shared" si="951"/>
        <v>0</v>
      </c>
      <c r="R1527" s="73">
        <f t="shared" si="952"/>
        <v>0</v>
      </c>
      <c r="S1527" s="73">
        <f t="shared" si="953"/>
        <v>0</v>
      </c>
      <c r="T1527" s="73">
        <f t="shared" si="954"/>
        <v>0</v>
      </c>
      <c r="U1527" s="73">
        <f t="shared" si="955"/>
        <v>0</v>
      </c>
      <c r="V1527" s="73">
        <f t="shared" si="956"/>
        <v>0</v>
      </c>
      <c r="W1527" s="73">
        <f t="shared" si="933"/>
        <v>0</v>
      </c>
      <c r="Y1527" s="72">
        <f t="shared" ref="Y1527:Y1982" si="957">LARGE(I1527:O1527,3)</f>
        <v>0</v>
      </c>
      <c r="Z1527" s="73">
        <f t="shared" ref="Z1527:Z1982" si="958">LARGE(Q1527:W1527,3)</f>
        <v>0</v>
      </c>
      <c r="AA1527" s="58">
        <f t="shared" ref="AA1527:AA1982" si="959">LARGE(Y1527:Z1527,1)</f>
        <v>0</v>
      </c>
      <c r="AB1527" s="72">
        <f t="shared" ref="AB1527:AB1982" si="960">LARGE(I1527:O1527,1)</f>
        <v>0</v>
      </c>
      <c r="AC1527" s="72">
        <f t="shared" ref="AC1527:AC1982" si="961">LARGE(I1527:O1527,2)</f>
        <v>0</v>
      </c>
      <c r="AD1527" s="73">
        <f t="shared" ref="AD1527:AD1982" si="962">LARGE(Q1527:W1527,1)</f>
        <v>0</v>
      </c>
      <c r="AE1527" s="73">
        <f t="shared" ref="AE1527:AE1982" si="963">LARGE(Q1527:W1527,2)</f>
        <v>0</v>
      </c>
      <c r="AF1527" s="1">
        <f t="shared" si="944"/>
        <v>0</v>
      </c>
      <c r="AH1527" s="1" t="str">
        <f t="shared" si="909"/>
        <v>No</v>
      </c>
    </row>
    <row r="1528" spans="1:34" hidden="1" x14ac:dyDescent="0.2">
      <c r="A1528" s="88">
        <v>1.709E-3</v>
      </c>
      <c r="B1528" s="4">
        <f t="shared" si="934"/>
        <v>1.709E-3</v>
      </c>
      <c r="C1528" s="83"/>
      <c r="D1528" s="213"/>
      <c r="E1528" s="44" t="s">
        <v>21</v>
      </c>
      <c r="F1528" s="14">
        <f t="shared" si="930"/>
        <v>0</v>
      </c>
      <c r="G1528" s="14">
        <f t="shared" si="931"/>
        <v>0</v>
      </c>
      <c r="H1528" s="101" t="str">
        <f>IF(ISNA(VLOOKUP(C1528,[1]Sheet1!$J$2:$J$2999,1,FALSE)),"No","Yes")</f>
        <v>No</v>
      </c>
      <c r="I1528" s="72">
        <f t="shared" si="945"/>
        <v>0</v>
      </c>
      <c r="J1528" s="72">
        <f t="shared" si="946"/>
        <v>0</v>
      </c>
      <c r="K1528" s="72">
        <f t="shared" si="947"/>
        <v>0</v>
      </c>
      <c r="L1528" s="72">
        <f t="shared" si="948"/>
        <v>0</v>
      </c>
      <c r="M1528" s="72">
        <f t="shared" si="949"/>
        <v>0</v>
      </c>
      <c r="N1528" s="72">
        <f t="shared" si="950"/>
        <v>0</v>
      </c>
      <c r="O1528" s="72">
        <f t="shared" si="932"/>
        <v>0</v>
      </c>
      <c r="Q1528" s="73">
        <f t="shared" si="951"/>
        <v>0</v>
      </c>
      <c r="R1528" s="73">
        <f t="shared" si="952"/>
        <v>0</v>
      </c>
      <c r="S1528" s="73">
        <f t="shared" si="953"/>
        <v>0</v>
      </c>
      <c r="T1528" s="73">
        <f t="shared" si="954"/>
        <v>0</v>
      </c>
      <c r="U1528" s="73">
        <f t="shared" si="955"/>
        <v>0</v>
      </c>
      <c r="V1528" s="73">
        <f t="shared" si="956"/>
        <v>0</v>
      </c>
      <c r="W1528" s="73">
        <f t="shared" si="933"/>
        <v>0</v>
      </c>
      <c r="Y1528" s="72">
        <f t="shared" si="957"/>
        <v>0</v>
      </c>
      <c r="Z1528" s="73">
        <f t="shared" si="958"/>
        <v>0</v>
      </c>
      <c r="AA1528" s="58">
        <f t="shared" si="959"/>
        <v>0</v>
      </c>
      <c r="AB1528" s="72">
        <f t="shared" si="960"/>
        <v>0</v>
      </c>
      <c r="AC1528" s="72">
        <f t="shared" si="961"/>
        <v>0</v>
      </c>
      <c r="AD1528" s="73">
        <f t="shared" si="962"/>
        <v>0</v>
      </c>
      <c r="AE1528" s="73">
        <f t="shared" si="963"/>
        <v>0</v>
      </c>
      <c r="AF1528" s="1">
        <f t="shared" si="944"/>
        <v>0</v>
      </c>
      <c r="AH1528" s="1" t="str">
        <f t="shared" si="909"/>
        <v>No</v>
      </c>
    </row>
    <row r="1529" spans="1:34" hidden="1" x14ac:dyDescent="0.2">
      <c r="A1529" s="88">
        <v>1.7100000000000001E-3</v>
      </c>
      <c r="B1529" s="4">
        <f t="shared" si="934"/>
        <v>1.7100000000000001E-3</v>
      </c>
      <c r="C1529" s="83"/>
      <c r="D1529" s="213"/>
      <c r="E1529" s="44" t="s">
        <v>21</v>
      </c>
      <c r="F1529" s="14">
        <f t="shared" si="930"/>
        <v>0</v>
      </c>
      <c r="G1529" s="14">
        <f t="shared" si="931"/>
        <v>0</v>
      </c>
      <c r="H1529" s="101" t="str">
        <f>IF(ISNA(VLOOKUP(C1529,[1]Sheet1!$J$2:$J$2999,1,FALSE)),"No","Yes")</f>
        <v>No</v>
      </c>
      <c r="I1529" s="72">
        <f t="shared" si="945"/>
        <v>0</v>
      </c>
      <c r="J1529" s="72">
        <f t="shared" si="946"/>
        <v>0</v>
      </c>
      <c r="K1529" s="72">
        <f t="shared" si="947"/>
        <v>0</v>
      </c>
      <c r="L1529" s="72">
        <f t="shared" si="948"/>
        <v>0</v>
      </c>
      <c r="M1529" s="72">
        <f t="shared" si="949"/>
        <v>0</v>
      </c>
      <c r="N1529" s="72">
        <f t="shared" si="950"/>
        <v>0</v>
      </c>
      <c r="O1529" s="72">
        <f t="shared" si="932"/>
        <v>0</v>
      </c>
      <c r="Q1529" s="73">
        <f t="shared" si="951"/>
        <v>0</v>
      </c>
      <c r="R1529" s="73">
        <f t="shared" si="952"/>
        <v>0</v>
      </c>
      <c r="S1529" s="73">
        <f t="shared" si="953"/>
        <v>0</v>
      </c>
      <c r="T1529" s="73">
        <f t="shared" si="954"/>
        <v>0</v>
      </c>
      <c r="U1529" s="73">
        <f t="shared" si="955"/>
        <v>0</v>
      </c>
      <c r="V1529" s="73">
        <f t="shared" si="956"/>
        <v>0</v>
      </c>
      <c r="W1529" s="73">
        <f t="shared" si="933"/>
        <v>0</v>
      </c>
      <c r="Y1529" s="72">
        <f t="shared" si="957"/>
        <v>0</v>
      </c>
      <c r="Z1529" s="73">
        <f t="shared" si="958"/>
        <v>0</v>
      </c>
      <c r="AA1529" s="58">
        <f t="shared" si="959"/>
        <v>0</v>
      </c>
      <c r="AB1529" s="72">
        <f t="shared" si="960"/>
        <v>0</v>
      </c>
      <c r="AC1529" s="72">
        <f t="shared" si="961"/>
        <v>0</v>
      </c>
      <c r="AD1529" s="73">
        <f t="shared" si="962"/>
        <v>0</v>
      </c>
      <c r="AE1529" s="73">
        <f t="shared" si="963"/>
        <v>0</v>
      </c>
      <c r="AF1529" s="1">
        <f t="shared" si="944"/>
        <v>0</v>
      </c>
      <c r="AH1529" s="1" t="str">
        <f t="shared" si="909"/>
        <v>No</v>
      </c>
    </row>
    <row r="1530" spans="1:34" hidden="1" x14ac:dyDescent="0.2">
      <c r="A1530" s="88">
        <v>1.7109999999999998E-3</v>
      </c>
      <c r="B1530" s="4">
        <f t="shared" si="934"/>
        <v>1.7109999999999998E-3</v>
      </c>
      <c r="C1530" s="83"/>
      <c r="D1530" s="213"/>
      <c r="E1530" s="44" t="s">
        <v>21</v>
      </c>
      <c r="F1530" s="14">
        <f t="shared" si="930"/>
        <v>0</v>
      </c>
      <c r="G1530" s="14">
        <f t="shared" si="931"/>
        <v>0</v>
      </c>
      <c r="H1530" s="101" t="str">
        <f>IF(ISNA(VLOOKUP(C1530,[1]Sheet1!$J$2:$J$2999,1,FALSE)),"No","Yes")</f>
        <v>No</v>
      </c>
      <c r="I1530" s="72">
        <f t="shared" si="945"/>
        <v>0</v>
      </c>
      <c r="J1530" s="72">
        <f t="shared" si="946"/>
        <v>0</v>
      </c>
      <c r="K1530" s="72">
        <f t="shared" si="947"/>
        <v>0</v>
      </c>
      <c r="L1530" s="72">
        <f t="shared" si="948"/>
        <v>0</v>
      </c>
      <c r="M1530" s="72">
        <f t="shared" si="949"/>
        <v>0</v>
      </c>
      <c r="N1530" s="72">
        <f t="shared" si="950"/>
        <v>0</v>
      </c>
      <c r="O1530" s="72">
        <f t="shared" si="932"/>
        <v>0</v>
      </c>
      <c r="Q1530" s="73">
        <f t="shared" si="951"/>
        <v>0</v>
      </c>
      <c r="R1530" s="73">
        <f t="shared" si="952"/>
        <v>0</v>
      </c>
      <c r="S1530" s="73">
        <f t="shared" si="953"/>
        <v>0</v>
      </c>
      <c r="T1530" s="73">
        <f t="shared" si="954"/>
        <v>0</v>
      </c>
      <c r="U1530" s="73">
        <f t="shared" si="955"/>
        <v>0</v>
      </c>
      <c r="V1530" s="73">
        <f t="shared" si="956"/>
        <v>0</v>
      </c>
      <c r="W1530" s="73">
        <f t="shared" si="933"/>
        <v>0</v>
      </c>
      <c r="Y1530" s="72">
        <f t="shared" si="957"/>
        <v>0</v>
      </c>
      <c r="Z1530" s="73">
        <f t="shared" si="958"/>
        <v>0</v>
      </c>
      <c r="AA1530" s="58">
        <f t="shared" si="959"/>
        <v>0</v>
      </c>
      <c r="AB1530" s="72">
        <f t="shared" si="960"/>
        <v>0</v>
      </c>
      <c r="AC1530" s="72">
        <f t="shared" si="961"/>
        <v>0</v>
      </c>
      <c r="AD1530" s="73">
        <f t="shared" si="962"/>
        <v>0</v>
      </c>
      <c r="AE1530" s="73">
        <f t="shared" si="963"/>
        <v>0</v>
      </c>
      <c r="AF1530" s="1">
        <f t="shared" si="944"/>
        <v>0</v>
      </c>
      <c r="AH1530" s="1" t="str">
        <f t="shared" si="909"/>
        <v>No</v>
      </c>
    </row>
    <row r="1531" spans="1:34" hidden="1" x14ac:dyDescent="0.2">
      <c r="A1531" s="88">
        <v>1.712E-3</v>
      </c>
      <c r="B1531" s="4">
        <f t="shared" si="934"/>
        <v>1.712E-3</v>
      </c>
      <c r="C1531" s="83"/>
      <c r="D1531" s="213"/>
      <c r="E1531" s="44" t="s">
        <v>21</v>
      </c>
      <c r="F1531" s="14">
        <f t="shared" si="930"/>
        <v>0</v>
      </c>
      <c r="G1531" s="14">
        <f t="shared" si="931"/>
        <v>0</v>
      </c>
      <c r="H1531" s="101" t="str">
        <f>IF(ISNA(VLOOKUP(C1531,[1]Sheet1!$J$2:$J$2999,1,FALSE)),"No","Yes")</f>
        <v>No</v>
      </c>
      <c r="I1531" s="72">
        <f t="shared" si="945"/>
        <v>0</v>
      </c>
      <c r="J1531" s="72">
        <f t="shared" si="946"/>
        <v>0</v>
      </c>
      <c r="K1531" s="72">
        <f t="shared" si="947"/>
        <v>0</v>
      </c>
      <c r="L1531" s="72">
        <f t="shared" si="948"/>
        <v>0</v>
      </c>
      <c r="M1531" s="72">
        <f t="shared" si="949"/>
        <v>0</v>
      </c>
      <c r="N1531" s="72">
        <f t="shared" si="950"/>
        <v>0</v>
      </c>
      <c r="O1531" s="72">
        <f t="shared" ref="O1531:O1587" si="964">IF(ISERROR(VLOOKUP($C1531,Sprint7,5,FALSE)),0,(VLOOKUP($C1531,Sprint7,5,FALSE)))</f>
        <v>0</v>
      </c>
      <c r="Q1531" s="73">
        <f t="shared" si="951"/>
        <v>0</v>
      </c>
      <c r="R1531" s="73">
        <f t="shared" si="952"/>
        <v>0</v>
      </c>
      <c r="S1531" s="73">
        <f t="shared" si="953"/>
        <v>0</v>
      </c>
      <c r="T1531" s="73">
        <f t="shared" si="954"/>
        <v>0</v>
      </c>
      <c r="U1531" s="73">
        <f t="shared" si="955"/>
        <v>0</v>
      </c>
      <c r="V1531" s="73">
        <f t="shared" si="956"/>
        <v>0</v>
      </c>
      <c r="W1531" s="73">
        <f t="shared" ref="W1531:W1587" si="965">IF(ISERROR(VLOOKUP($C1531,_End7,5,FALSE)),0,(VLOOKUP($C1531,_End7,5,FALSE)))</f>
        <v>0</v>
      </c>
      <c r="Y1531" s="72">
        <f t="shared" si="957"/>
        <v>0</v>
      </c>
      <c r="Z1531" s="73">
        <f t="shared" si="958"/>
        <v>0</v>
      </c>
      <c r="AA1531" s="58">
        <f t="shared" si="959"/>
        <v>0</v>
      </c>
      <c r="AB1531" s="72">
        <f t="shared" si="960"/>
        <v>0</v>
      </c>
      <c r="AC1531" s="72">
        <f t="shared" si="961"/>
        <v>0</v>
      </c>
      <c r="AD1531" s="73">
        <f t="shared" si="962"/>
        <v>0</v>
      </c>
      <c r="AE1531" s="73">
        <f t="shared" si="963"/>
        <v>0</v>
      </c>
      <c r="AF1531" s="1">
        <f t="shared" si="944"/>
        <v>0</v>
      </c>
      <c r="AH1531" s="1" t="str">
        <f t="shared" si="909"/>
        <v>No</v>
      </c>
    </row>
    <row r="1532" spans="1:34" hidden="1" x14ac:dyDescent="0.2">
      <c r="A1532" s="88">
        <v>1.7130000000000001E-3</v>
      </c>
      <c r="B1532" s="4">
        <f t="shared" si="934"/>
        <v>1.7130000000000001E-3</v>
      </c>
      <c r="C1532" s="83"/>
      <c r="D1532" s="213"/>
      <c r="E1532" s="44" t="s">
        <v>21</v>
      </c>
      <c r="F1532" s="14">
        <f t="shared" si="930"/>
        <v>0</v>
      </c>
      <c r="G1532" s="14">
        <f t="shared" si="931"/>
        <v>0</v>
      </c>
      <c r="H1532" s="101" t="str">
        <f>IF(ISNA(VLOOKUP(C1532,[1]Sheet1!$J$2:$J$2999,1,FALSE)),"No","Yes")</f>
        <v>No</v>
      </c>
      <c r="I1532" s="72">
        <f t="shared" si="945"/>
        <v>0</v>
      </c>
      <c r="J1532" s="72">
        <f t="shared" si="946"/>
        <v>0</v>
      </c>
      <c r="K1532" s="72">
        <f t="shared" si="947"/>
        <v>0</v>
      </c>
      <c r="L1532" s="72">
        <f t="shared" si="948"/>
        <v>0</v>
      </c>
      <c r="M1532" s="72">
        <f t="shared" si="949"/>
        <v>0</v>
      </c>
      <c r="N1532" s="72">
        <f t="shared" si="950"/>
        <v>0</v>
      </c>
      <c r="O1532" s="72">
        <f t="shared" si="964"/>
        <v>0</v>
      </c>
      <c r="Q1532" s="73">
        <f t="shared" si="951"/>
        <v>0</v>
      </c>
      <c r="R1532" s="73">
        <f t="shared" si="952"/>
        <v>0</v>
      </c>
      <c r="S1532" s="73">
        <f t="shared" si="953"/>
        <v>0</v>
      </c>
      <c r="T1532" s="73">
        <f t="shared" si="954"/>
        <v>0</v>
      </c>
      <c r="U1532" s="73">
        <f t="shared" si="955"/>
        <v>0</v>
      </c>
      <c r="V1532" s="73">
        <f t="shared" si="956"/>
        <v>0</v>
      </c>
      <c r="W1532" s="73">
        <f t="shared" si="965"/>
        <v>0</v>
      </c>
      <c r="Y1532" s="72">
        <f t="shared" si="957"/>
        <v>0</v>
      </c>
      <c r="Z1532" s="73">
        <f t="shared" si="958"/>
        <v>0</v>
      </c>
      <c r="AA1532" s="58">
        <f t="shared" si="959"/>
        <v>0</v>
      </c>
      <c r="AB1532" s="72">
        <f t="shared" si="960"/>
        <v>0</v>
      </c>
      <c r="AC1532" s="72">
        <f t="shared" si="961"/>
        <v>0</v>
      </c>
      <c r="AD1532" s="73">
        <f t="shared" si="962"/>
        <v>0</v>
      </c>
      <c r="AE1532" s="73">
        <f t="shared" si="963"/>
        <v>0</v>
      </c>
      <c r="AF1532" s="1">
        <f t="shared" si="944"/>
        <v>0</v>
      </c>
      <c r="AH1532" s="1" t="str">
        <f t="shared" si="909"/>
        <v>No</v>
      </c>
    </row>
    <row r="1533" spans="1:34" hidden="1" x14ac:dyDescent="0.2">
      <c r="A1533" s="88">
        <v>1.714E-3</v>
      </c>
      <c r="B1533" s="4">
        <f t="shared" si="934"/>
        <v>1.714E-3</v>
      </c>
      <c r="C1533" s="83"/>
      <c r="D1533" s="213"/>
      <c r="E1533" s="44" t="s">
        <v>21</v>
      </c>
      <c r="F1533" s="14">
        <f t="shared" si="930"/>
        <v>0</v>
      </c>
      <c r="G1533" s="14">
        <f t="shared" si="931"/>
        <v>0</v>
      </c>
      <c r="H1533" s="101" t="str">
        <f>IF(ISNA(VLOOKUP(C1533,[1]Sheet1!$J$2:$J$2999,1,FALSE)),"No","Yes")</f>
        <v>No</v>
      </c>
      <c r="I1533" s="72">
        <f t="shared" si="945"/>
        <v>0</v>
      </c>
      <c r="J1533" s="72">
        <f t="shared" si="946"/>
        <v>0</v>
      </c>
      <c r="K1533" s="72">
        <f t="shared" si="947"/>
        <v>0</v>
      </c>
      <c r="L1533" s="72">
        <f t="shared" si="948"/>
        <v>0</v>
      </c>
      <c r="M1533" s="72">
        <f t="shared" si="949"/>
        <v>0</v>
      </c>
      <c r="N1533" s="72">
        <f t="shared" si="950"/>
        <v>0</v>
      </c>
      <c r="O1533" s="72">
        <f t="shared" si="964"/>
        <v>0</v>
      </c>
      <c r="Q1533" s="73">
        <f t="shared" si="951"/>
        <v>0</v>
      </c>
      <c r="R1533" s="73">
        <f t="shared" si="952"/>
        <v>0</v>
      </c>
      <c r="S1533" s="73">
        <f t="shared" si="953"/>
        <v>0</v>
      </c>
      <c r="T1533" s="73">
        <f t="shared" si="954"/>
        <v>0</v>
      </c>
      <c r="U1533" s="73">
        <f t="shared" si="955"/>
        <v>0</v>
      </c>
      <c r="V1533" s="73">
        <f t="shared" si="956"/>
        <v>0</v>
      </c>
      <c r="W1533" s="73">
        <f t="shared" si="965"/>
        <v>0</v>
      </c>
      <c r="Y1533" s="72">
        <f t="shared" si="957"/>
        <v>0</v>
      </c>
      <c r="Z1533" s="73">
        <f t="shared" si="958"/>
        <v>0</v>
      </c>
      <c r="AA1533" s="58">
        <f t="shared" si="959"/>
        <v>0</v>
      </c>
      <c r="AB1533" s="72">
        <f t="shared" si="960"/>
        <v>0</v>
      </c>
      <c r="AC1533" s="72">
        <f t="shared" si="961"/>
        <v>0</v>
      </c>
      <c r="AD1533" s="73">
        <f t="shared" si="962"/>
        <v>0</v>
      </c>
      <c r="AE1533" s="73">
        <f t="shared" si="963"/>
        <v>0</v>
      </c>
      <c r="AF1533" s="1">
        <f t="shared" si="944"/>
        <v>0</v>
      </c>
      <c r="AH1533" s="1" t="str">
        <f t="shared" si="909"/>
        <v>No</v>
      </c>
    </row>
    <row r="1534" spans="1:34" s="13" customFormat="1" x14ac:dyDescent="0.2">
      <c r="A1534" s="88">
        <v>1.6939999999999998E-3</v>
      </c>
      <c r="C1534" s="49" t="s">
        <v>24</v>
      </c>
      <c r="H1534" s="101" t="str">
        <f>IF(ISNA(VLOOKUP(C1534,[1]Sheet1!$J$2:$J$2999,1,FALSE)),"No","Yes")</f>
        <v>No</v>
      </c>
      <c r="I1534" s="72">
        <f t="shared" si="945"/>
        <v>0</v>
      </c>
      <c r="J1534" s="72">
        <f t="shared" si="946"/>
        <v>0</v>
      </c>
      <c r="K1534" s="72">
        <f t="shared" si="947"/>
        <v>0</v>
      </c>
      <c r="L1534" s="72">
        <f t="shared" si="948"/>
        <v>0</v>
      </c>
      <c r="M1534" s="72">
        <f t="shared" si="949"/>
        <v>0</v>
      </c>
      <c r="N1534" s="72">
        <f t="shared" si="950"/>
        <v>0</v>
      </c>
      <c r="O1534" s="72">
        <f t="shared" si="964"/>
        <v>0</v>
      </c>
      <c r="P1534" s="56"/>
      <c r="Q1534" s="73">
        <f t="shared" si="951"/>
        <v>0</v>
      </c>
      <c r="R1534" s="73">
        <f t="shared" si="952"/>
        <v>0</v>
      </c>
      <c r="S1534" s="73">
        <f t="shared" si="953"/>
        <v>0</v>
      </c>
      <c r="T1534" s="73">
        <f t="shared" si="954"/>
        <v>0</v>
      </c>
      <c r="U1534" s="73">
        <f t="shared" si="955"/>
        <v>0</v>
      </c>
      <c r="V1534" s="73">
        <f t="shared" si="956"/>
        <v>0</v>
      </c>
      <c r="W1534" s="73">
        <f t="shared" si="965"/>
        <v>0</v>
      </c>
      <c r="X1534" s="56"/>
      <c r="Y1534" s="72">
        <f t="shared" si="957"/>
        <v>0</v>
      </c>
      <c r="Z1534" s="73">
        <f t="shared" si="958"/>
        <v>0</v>
      </c>
      <c r="AA1534" s="58">
        <f t="shared" si="959"/>
        <v>0</v>
      </c>
      <c r="AB1534" s="72">
        <f t="shared" si="960"/>
        <v>0</v>
      </c>
      <c r="AC1534" s="72">
        <f t="shared" si="961"/>
        <v>0</v>
      </c>
      <c r="AD1534" s="73">
        <f t="shared" si="962"/>
        <v>0</v>
      </c>
      <c r="AE1534" s="73">
        <f t="shared" si="963"/>
        <v>0</v>
      </c>
      <c r="AF1534" s="1">
        <f t="shared" si="944"/>
        <v>0</v>
      </c>
      <c r="AH1534" s="1" t="str">
        <f t="shared" si="909"/>
        <v>No</v>
      </c>
    </row>
    <row r="1535" spans="1:34" x14ac:dyDescent="0.2">
      <c r="A1535" s="88">
        <v>2E-3</v>
      </c>
      <c r="B1535" s="4">
        <f t="shared" ref="B1535:B1595" si="966">AF1535+A1535</f>
        <v>10000.002</v>
      </c>
      <c r="C1535" t="s">
        <v>155</v>
      </c>
      <c r="D1535" s="213" t="s">
        <v>378</v>
      </c>
      <c r="E1535" s="44" t="s">
        <v>20</v>
      </c>
      <c r="F1535" s="14">
        <f t="shared" ref="F1535:F1982" si="967">COUNTIF(H1535:X1535,"&gt;1")</f>
        <v>1</v>
      </c>
      <c r="G1535" s="14">
        <f t="shared" ref="G1535:G1982" si="968">COUNTIF(AA1535:AE1535,"&gt;1")</f>
        <v>1</v>
      </c>
      <c r="H1535" s="101" t="str">
        <f>IF(ISNA(VLOOKUP(C1535,[1]Sheet1!$J$2:$J$2999,1,FALSE)),"No","Yes")</f>
        <v>Yes</v>
      </c>
      <c r="I1535" s="72">
        <f t="shared" si="945"/>
        <v>0</v>
      </c>
      <c r="J1535" s="72">
        <f t="shared" si="946"/>
        <v>0</v>
      </c>
      <c r="K1535" s="72">
        <f t="shared" si="947"/>
        <v>0</v>
      </c>
      <c r="L1535" s="72">
        <f t="shared" si="948"/>
        <v>0</v>
      </c>
      <c r="M1535" s="72">
        <f t="shared" si="949"/>
        <v>0</v>
      </c>
      <c r="N1535" s="72">
        <f t="shared" si="950"/>
        <v>0</v>
      </c>
      <c r="O1535" s="72">
        <f t="shared" si="964"/>
        <v>0</v>
      </c>
      <c r="Q1535" s="73">
        <f t="shared" si="951"/>
        <v>0</v>
      </c>
      <c r="R1535" s="73">
        <f t="shared" si="952"/>
        <v>0</v>
      </c>
      <c r="S1535" s="73">
        <f t="shared" si="953"/>
        <v>10000</v>
      </c>
      <c r="T1535" s="73">
        <f t="shared" si="954"/>
        <v>0</v>
      </c>
      <c r="U1535" s="73">
        <f t="shared" si="955"/>
        <v>0</v>
      </c>
      <c r="V1535" s="73">
        <f t="shared" si="956"/>
        <v>0</v>
      </c>
      <c r="W1535" s="73">
        <f t="shared" si="965"/>
        <v>0</v>
      </c>
      <c r="Y1535" s="72">
        <f t="shared" si="957"/>
        <v>0</v>
      </c>
      <c r="Z1535" s="73">
        <f t="shared" si="958"/>
        <v>0</v>
      </c>
      <c r="AA1535" s="58">
        <f t="shared" si="959"/>
        <v>0</v>
      </c>
      <c r="AB1535" s="72">
        <f t="shared" si="960"/>
        <v>0</v>
      </c>
      <c r="AC1535" s="72">
        <f t="shared" si="961"/>
        <v>0</v>
      </c>
      <c r="AD1535" s="73">
        <f t="shared" si="962"/>
        <v>10000</v>
      </c>
      <c r="AE1535" s="73">
        <f t="shared" si="963"/>
        <v>0</v>
      </c>
      <c r="AF1535" s="1">
        <f t="shared" si="944"/>
        <v>10000</v>
      </c>
      <c r="AH1535" s="1" t="str">
        <f t="shared" si="909"/>
        <v>Yes</v>
      </c>
    </row>
    <row r="1536" spans="1:34" ht="12" customHeight="1" x14ac:dyDescent="0.2">
      <c r="A1536" s="88">
        <v>2.0010000000000002E-3</v>
      </c>
      <c r="B1536" s="4">
        <f t="shared" si="966"/>
        <v>9437.0020010000007</v>
      </c>
      <c r="C1536" t="s">
        <v>157</v>
      </c>
      <c r="D1536" s="213" t="s">
        <v>258</v>
      </c>
      <c r="E1536" s="44" t="s">
        <v>20</v>
      </c>
      <c r="F1536" s="14">
        <f t="shared" si="967"/>
        <v>1</v>
      </c>
      <c r="G1536" s="14">
        <f t="shared" si="968"/>
        <v>1</v>
      </c>
      <c r="H1536" s="101" t="str">
        <f>IF(ISNA(VLOOKUP(C1536,[1]Sheet1!$J$2:$J$2999,1,FALSE)),"No","Yes")</f>
        <v>No</v>
      </c>
      <c r="I1536" s="72">
        <f t="shared" ref="I1536:I1596" si="969">IF(ISERROR(VLOOKUP($C1536,Sprint1,5,FALSE)),0,(VLOOKUP($C1536,Sprint1,5,FALSE)))</f>
        <v>0</v>
      </c>
      <c r="J1536" s="72">
        <f t="shared" ref="J1536:J1596" si="970">IF(ISERROR(VLOOKUP($C1536,Sprint2,5,FALSE)),0,(VLOOKUP($C1536,Sprint2,5,FALSE)))</f>
        <v>0</v>
      </c>
      <c r="K1536" s="72">
        <f t="shared" ref="K1536:K1596" si="971">IF(ISERROR(VLOOKUP($C1536,Sprint3,5,FALSE)),0,(VLOOKUP($C1536,Sprint3,5,FALSE)))</f>
        <v>0</v>
      </c>
      <c r="L1536" s="72">
        <f t="shared" ref="L1536:L1596" si="972">IF(ISERROR(VLOOKUP($C1536,Sprint4,5,FALSE)),0,(VLOOKUP($C1536,Sprint4,5,FALSE)))</f>
        <v>0</v>
      </c>
      <c r="M1536" s="72">
        <f t="shared" ref="M1536:M1596" si="973">IF(ISERROR(VLOOKUP($C1536,Sprint5,5,FALSE)),0,(VLOOKUP($C1536,Sprint5,5,FALSE)))</f>
        <v>0</v>
      </c>
      <c r="N1536" s="72">
        <f t="shared" ref="N1536:N1596" si="974">IF(ISERROR(VLOOKUP($C1536,Sprint6,5,FALSE)),0,(VLOOKUP($C1536,Sprint6,5,FALSE)))</f>
        <v>0</v>
      </c>
      <c r="O1536" s="72">
        <f t="shared" si="964"/>
        <v>0</v>
      </c>
      <c r="Q1536" s="73">
        <f t="shared" ref="Q1536:Q1596" si="975">IF(ISERROR(VLOOKUP($C1536,_End1,5,FALSE)),0,(VLOOKUP($C1536,_End1,5,FALSE)))</f>
        <v>0</v>
      </c>
      <c r="R1536" s="73">
        <f t="shared" ref="R1536:R1596" si="976">IF(ISERROR(VLOOKUP($C1536,_End2,5,FALSE)),0,(VLOOKUP($C1536,_End2,5,FALSE)))</f>
        <v>0</v>
      </c>
      <c r="S1536" s="73">
        <f t="shared" ref="S1536:S1596" si="977">IF(ISERROR(VLOOKUP($C1536,_End3,5,FALSE)),0,(VLOOKUP($C1536,_End3,5,FALSE)))</f>
        <v>9437</v>
      </c>
      <c r="T1536" s="73">
        <f t="shared" ref="T1536:T1596" si="978">IF(ISERROR(VLOOKUP($C1536,_End4,5,FALSE)),0,(VLOOKUP($C1536,_End4,5,FALSE)))</f>
        <v>0</v>
      </c>
      <c r="U1536" s="73">
        <f t="shared" ref="U1536:U1596" si="979">IF(ISERROR(VLOOKUP($C1536,_End5,5,FALSE)),0,(VLOOKUP($C1536,_End5,5,FALSE)))</f>
        <v>0</v>
      </c>
      <c r="V1536" s="73">
        <f t="shared" ref="V1536:V1596" si="980">IF(ISERROR(VLOOKUP($C1536,_End6,5,FALSE)),0,(VLOOKUP($C1536,_End6,5,FALSE)))</f>
        <v>0</v>
      </c>
      <c r="W1536" s="73">
        <f t="shared" si="965"/>
        <v>0</v>
      </c>
      <c r="Y1536" s="72">
        <f t="shared" si="957"/>
        <v>0</v>
      </c>
      <c r="Z1536" s="73">
        <f t="shared" si="958"/>
        <v>0</v>
      </c>
      <c r="AA1536" s="58">
        <f t="shared" si="959"/>
        <v>0</v>
      </c>
      <c r="AB1536" s="72">
        <f t="shared" si="960"/>
        <v>0</v>
      </c>
      <c r="AC1536" s="72">
        <f t="shared" si="961"/>
        <v>0</v>
      </c>
      <c r="AD1536" s="73">
        <f t="shared" si="962"/>
        <v>9437</v>
      </c>
      <c r="AE1536" s="73">
        <f t="shared" si="963"/>
        <v>0</v>
      </c>
      <c r="AF1536" s="1">
        <f t="shared" si="944"/>
        <v>9437</v>
      </c>
      <c r="AH1536" s="1" t="str">
        <f t="shared" si="909"/>
        <v>No</v>
      </c>
    </row>
    <row r="1537" spans="1:34" ht="12" customHeight="1" x14ac:dyDescent="0.2">
      <c r="A1537" s="88">
        <v>2.0019999999999999E-3</v>
      </c>
      <c r="B1537" s="4">
        <f t="shared" si="966"/>
        <v>9340.0020019999993</v>
      </c>
      <c r="C1537" t="s">
        <v>160</v>
      </c>
      <c r="D1537" s="213"/>
      <c r="E1537" s="44" t="s">
        <v>20</v>
      </c>
      <c r="F1537" s="14">
        <f t="shared" si="967"/>
        <v>1</v>
      </c>
      <c r="G1537" s="14">
        <f t="shared" si="968"/>
        <v>1</v>
      </c>
      <c r="H1537" s="101" t="str">
        <f>IF(ISNA(VLOOKUP(C1537,[1]Sheet1!$J$2:$J$2999,1,FALSE)),"No","Yes")</f>
        <v>No</v>
      </c>
      <c r="I1537" s="72">
        <f t="shared" si="969"/>
        <v>0</v>
      </c>
      <c r="J1537" s="72">
        <f t="shared" si="970"/>
        <v>0</v>
      </c>
      <c r="K1537" s="72">
        <f t="shared" si="971"/>
        <v>0</v>
      </c>
      <c r="L1537" s="72">
        <f t="shared" si="972"/>
        <v>0</v>
      </c>
      <c r="M1537" s="72">
        <f t="shared" si="973"/>
        <v>0</v>
      </c>
      <c r="N1537" s="72">
        <f t="shared" si="974"/>
        <v>0</v>
      </c>
      <c r="O1537" s="72">
        <f t="shared" si="964"/>
        <v>0</v>
      </c>
      <c r="Q1537" s="73">
        <f t="shared" si="975"/>
        <v>0</v>
      </c>
      <c r="R1537" s="73">
        <f t="shared" si="976"/>
        <v>0</v>
      </c>
      <c r="S1537" s="73">
        <f t="shared" si="977"/>
        <v>9340</v>
      </c>
      <c r="T1537" s="73">
        <f t="shared" si="978"/>
        <v>0</v>
      </c>
      <c r="U1537" s="73">
        <f t="shared" si="979"/>
        <v>0</v>
      </c>
      <c r="V1537" s="73">
        <f t="shared" si="980"/>
        <v>0</v>
      </c>
      <c r="W1537" s="73">
        <f t="shared" si="965"/>
        <v>0</v>
      </c>
      <c r="Y1537" s="72">
        <f t="shared" si="957"/>
        <v>0</v>
      </c>
      <c r="Z1537" s="73">
        <f t="shared" si="958"/>
        <v>0</v>
      </c>
      <c r="AA1537" s="58">
        <f t="shared" si="959"/>
        <v>0</v>
      </c>
      <c r="AB1537" s="72">
        <f t="shared" si="960"/>
        <v>0</v>
      </c>
      <c r="AC1537" s="72">
        <f t="shared" si="961"/>
        <v>0</v>
      </c>
      <c r="AD1537" s="73">
        <f t="shared" si="962"/>
        <v>9340</v>
      </c>
      <c r="AE1537" s="73">
        <f t="shared" si="963"/>
        <v>0</v>
      </c>
      <c r="AF1537" s="1">
        <f t="shared" si="944"/>
        <v>9340</v>
      </c>
      <c r="AH1537" s="1" t="str">
        <f t="shared" si="909"/>
        <v>No</v>
      </c>
    </row>
    <row r="1538" spans="1:34" ht="12" customHeight="1" x14ac:dyDescent="0.2">
      <c r="A1538" s="88">
        <v>2.003E-3</v>
      </c>
      <c r="B1538" s="4">
        <f t="shared" si="966"/>
        <v>8883.0020029999996</v>
      </c>
      <c r="C1538" t="s">
        <v>167</v>
      </c>
      <c r="D1538" s="213"/>
      <c r="E1538" s="44" t="s">
        <v>20</v>
      </c>
      <c r="F1538" s="14">
        <f t="shared" si="967"/>
        <v>1</v>
      </c>
      <c r="G1538" s="14">
        <f t="shared" si="968"/>
        <v>1</v>
      </c>
      <c r="H1538" s="101" t="str">
        <f>IF(ISNA(VLOOKUP(C1538,[1]Sheet1!$J$2:$J$2999,1,FALSE)),"No","Yes")</f>
        <v>No</v>
      </c>
      <c r="I1538" s="72">
        <f t="shared" si="969"/>
        <v>0</v>
      </c>
      <c r="J1538" s="72">
        <f t="shared" si="970"/>
        <v>0</v>
      </c>
      <c r="K1538" s="72">
        <f t="shared" si="971"/>
        <v>0</v>
      </c>
      <c r="L1538" s="72">
        <f t="shared" si="972"/>
        <v>0</v>
      </c>
      <c r="M1538" s="72">
        <f t="shared" si="973"/>
        <v>0</v>
      </c>
      <c r="N1538" s="72">
        <f t="shared" si="974"/>
        <v>0</v>
      </c>
      <c r="O1538" s="72">
        <f t="shared" si="964"/>
        <v>0</v>
      </c>
      <c r="Q1538" s="73">
        <f t="shared" si="975"/>
        <v>0</v>
      </c>
      <c r="R1538" s="73">
        <f t="shared" si="976"/>
        <v>0</v>
      </c>
      <c r="S1538" s="73">
        <f t="shared" si="977"/>
        <v>8883</v>
      </c>
      <c r="T1538" s="73">
        <f t="shared" si="978"/>
        <v>0</v>
      </c>
      <c r="U1538" s="73">
        <f t="shared" si="979"/>
        <v>0</v>
      </c>
      <c r="V1538" s="73">
        <f t="shared" si="980"/>
        <v>0</v>
      </c>
      <c r="W1538" s="73">
        <f t="shared" si="965"/>
        <v>0</v>
      </c>
      <c r="Y1538" s="72">
        <f t="shared" si="957"/>
        <v>0</v>
      </c>
      <c r="Z1538" s="73">
        <f t="shared" si="958"/>
        <v>0</v>
      </c>
      <c r="AA1538" s="58">
        <f t="shared" si="959"/>
        <v>0</v>
      </c>
      <c r="AB1538" s="72">
        <f t="shared" si="960"/>
        <v>0</v>
      </c>
      <c r="AC1538" s="72">
        <f t="shared" si="961"/>
        <v>0</v>
      </c>
      <c r="AD1538" s="73">
        <f t="shared" si="962"/>
        <v>8883</v>
      </c>
      <c r="AE1538" s="73">
        <f t="shared" si="963"/>
        <v>0</v>
      </c>
      <c r="AF1538" s="1">
        <f t="shared" si="944"/>
        <v>8883</v>
      </c>
      <c r="AH1538" s="1" t="str">
        <f t="shared" si="909"/>
        <v>No</v>
      </c>
    </row>
    <row r="1539" spans="1:34" ht="12" customHeight="1" x14ac:dyDescent="0.2">
      <c r="A1539" s="88">
        <v>2.0040000000000001E-3</v>
      </c>
      <c r="B1539" s="4">
        <f t="shared" si="966"/>
        <v>8663.0020039999999</v>
      </c>
      <c r="C1539" t="s">
        <v>170</v>
      </c>
      <c r="D1539" s="213" t="s">
        <v>259</v>
      </c>
      <c r="E1539" s="44" t="s">
        <v>20</v>
      </c>
      <c r="F1539" s="14">
        <f t="shared" si="967"/>
        <v>1</v>
      </c>
      <c r="G1539" s="14">
        <f t="shared" si="968"/>
        <v>1</v>
      </c>
      <c r="H1539" s="101" t="str">
        <f>IF(ISNA(VLOOKUP(C1539,[1]Sheet1!$J$2:$J$2999,1,FALSE)),"No","Yes")</f>
        <v>Yes</v>
      </c>
      <c r="I1539" s="72">
        <f t="shared" si="969"/>
        <v>0</v>
      </c>
      <c r="J1539" s="72">
        <f t="shared" si="970"/>
        <v>0</v>
      </c>
      <c r="K1539" s="72">
        <f t="shared" si="971"/>
        <v>0</v>
      </c>
      <c r="L1539" s="72">
        <f t="shared" si="972"/>
        <v>0</v>
      </c>
      <c r="M1539" s="72">
        <f t="shared" si="973"/>
        <v>0</v>
      </c>
      <c r="N1539" s="72">
        <f t="shared" si="974"/>
        <v>0</v>
      </c>
      <c r="O1539" s="72">
        <f t="shared" si="964"/>
        <v>0</v>
      </c>
      <c r="Q1539" s="73">
        <f t="shared" si="975"/>
        <v>0</v>
      </c>
      <c r="R1539" s="73">
        <f t="shared" si="976"/>
        <v>0</v>
      </c>
      <c r="S1539" s="73">
        <f t="shared" si="977"/>
        <v>8663</v>
      </c>
      <c r="T1539" s="73">
        <f t="shared" si="978"/>
        <v>0</v>
      </c>
      <c r="U1539" s="73">
        <f t="shared" si="979"/>
        <v>0</v>
      </c>
      <c r="V1539" s="73">
        <f t="shared" si="980"/>
        <v>0</v>
      </c>
      <c r="W1539" s="73">
        <f t="shared" si="965"/>
        <v>0</v>
      </c>
      <c r="Y1539" s="72">
        <f t="shared" si="957"/>
        <v>0</v>
      </c>
      <c r="Z1539" s="73">
        <f t="shared" si="958"/>
        <v>0</v>
      </c>
      <c r="AA1539" s="58">
        <f t="shared" si="959"/>
        <v>0</v>
      </c>
      <c r="AB1539" s="72">
        <f t="shared" si="960"/>
        <v>0</v>
      </c>
      <c r="AC1539" s="72">
        <f t="shared" si="961"/>
        <v>0</v>
      </c>
      <c r="AD1539" s="73">
        <f t="shared" si="962"/>
        <v>8663</v>
      </c>
      <c r="AE1539" s="73">
        <f t="shared" si="963"/>
        <v>0</v>
      </c>
      <c r="AF1539" s="1">
        <f t="shared" si="944"/>
        <v>8663</v>
      </c>
      <c r="AH1539" s="1" t="str">
        <f t="shared" si="909"/>
        <v>No</v>
      </c>
    </row>
    <row r="1540" spans="1:34" ht="12" customHeight="1" x14ac:dyDescent="0.2">
      <c r="A1540" s="88">
        <v>2.0049999999999998E-3</v>
      </c>
      <c r="B1540" s="4">
        <f t="shared" si="966"/>
        <v>8453.0020050000003</v>
      </c>
      <c r="C1540" t="s">
        <v>178</v>
      </c>
      <c r="D1540" s="213" t="s">
        <v>256</v>
      </c>
      <c r="E1540" s="44" t="s">
        <v>20</v>
      </c>
      <c r="F1540" s="14">
        <f t="shared" si="967"/>
        <v>1</v>
      </c>
      <c r="G1540" s="14">
        <f t="shared" si="968"/>
        <v>1</v>
      </c>
      <c r="H1540" s="101" t="str">
        <f>IF(ISNA(VLOOKUP(C1540,[1]Sheet1!$J$2:$J$2999,1,FALSE)),"No","Yes")</f>
        <v>No</v>
      </c>
      <c r="I1540" s="72">
        <f t="shared" si="969"/>
        <v>0</v>
      </c>
      <c r="J1540" s="72">
        <f t="shared" si="970"/>
        <v>0</v>
      </c>
      <c r="K1540" s="72">
        <f t="shared" si="971"/>
        <v>0</v>
      </c>
      <c r="L1540" s="72">
        <f t="shared" si="972"/>
        <v>0</v>
      </c>
      <c r="M1540" s="72">
        <f t="shared" si="973"/>
        <v>0</v>
      </c>
      <c r="N1540" s="72">
        <f t="shared" si="974"/>
        <v>0</v>
      </c>
      <c r="O1540" s="72">
        <f t="shared" si="964"/>
        <v>0</v>
      </c>
      <c r="Q1540" s="73">
        <f t="shared" si="975"/>
        <v>0</v>
      </c>
      <c r="R1540" s="73">
        <f t="shared" si="976"/>
        <v>0</v>
      </c>
      <c r="S1540" s="73">
        <f t="shared" si="977"/>
        <v>8453</v>
      </c>
      <c r="T1540" s="73">
        <f t="shared" si="978"/>
        <v>0</v>
      </c>
      <c r="U1540" s="73">
        <f t="shared" si="979"/>
        <v>0</v>
      </c>
      <c r="V1540" s="73">
        <f t="shared" si="980"/>
        <v>0</v>
      </c>
      <c r="W1540" s="73">
        <f t="shared" si="965"/>
        <v>0</v>
      </c>
      <c r="Y1540" s="72">
        <f t="shared" si="957"/>
        <v>0</v>
      </c>
      <c r="Z1540" s="73">
        <f t="shared" si="958"/>
        <v>0</v>
      </c>
      <c r="AA1540" s="58">
        <f t="shared" si="959"/>
        <v>0</v>
      </c>
      <c r="AB1540" s="72">
        <f t="shared" si="960"/>
        <v>0</v>
      </c>
      <c r="AC1540" s="72">
        <f t="shared" si="961"/>
        <v>0</v>
      </c>
      <c r="AD1540" s="73">
        <f t="shared" si="962"/>
        <v>8453</v>
      </c>
      <c r="AE1540" s="73">
        <f t="shared" si="963"/>
        <v>0</v>
      </c>
      <c r="AF1540" s="1">
        <f t="shared" si="944"/>
        <v>8453</v>
      </c>
      <c r="AH1540" s="1" t="str">
        <f t="shared" si="909"/>
        <v>No</v>
      </c>
    </row>
    <row r="1541" spans="1:34" ht="12" customHeight="1" x14ac:dyDescent="0.2">
      <c r="A1541" s="88">
        <v>2.006E-3</v>
      </c>
      <c r="B1541" s="4">
        <f t="shared" si="966"/>
        <v>8013.0020059999997</v>
      </c>
      <c r="C1541" t="s">
        <v>195</v>
      </c>
      <c r="D1541" s="213" t="s">
        <v>65</v>
      </c>
      <c r="E1541" s="44" t="s">
        <v>20</v>
      </c>
      <c r="F1541" s="14">
        <f t="shared" si="967"/>
        <v>1</v>
      </c>
      <c r="G1541" s="14">
        <f t="shared" si="968"/>
        <v>1</v>
      </c>
      <c r="H1541" s="101" t="str">
        <f>IF(ISNA(VLOOKUP(C1541,[1]Sheet1!$J$2:$J$2999,1,FALSE)),"No","Yes")</f>
        <v>Yes</v>
      </c>
      <c r="I1541" s="72">
        <f t="shared" si="969"/>
        <v>0</v>
      </c>
      <c r="J1541" s="72">
        <f t="shared" si="970"/>
        <v>0</v>
      </c>
      <c r="K1541" s="72">
        <f t="shared" si="971"/>
        <v>0</v>
      </c>
      <c r="L1541" s="72">
        <f t="shared" si="972"/>
        <v>0</v>
      </c>
      <c r="M1541" s="72">
        <f t="shared" si="973"/>
        <v>0</v>
      </c>
      <c r="N1541" s="72">
        <f t="shared" si="974"/>
        <v>0</v>
      </c>
      <c r="O1541" s="72">
        <f t="shared" si="964"/>
        <v>0</v>
      </c>
      <c r="Q1541" s="73">
        <f t="shared" si="975"/>
        <v>0</v>
      </c>
      <c r="R1541" s="73">
        <f t="shared" si="976"/>
        <v>0</v>
      </c>
      <c r="S1541" s="73">
        <f t="shared" si="977"/>
        <v>8013</v>
      </c>
      <c r="T1541" s="73">
        <f t="shared" si="978"/>
        <v>0</v>
      </c>
      <c r="U1541" s="73">
        <f t="shared" si="979"/>
        <v>0</v>
      </c>
      <c r="V1541" s="73">
        <f t="shared" si="980"/>
        <v>0</v>
      </c>
      <c r="W1541" s="73">
        <f t="shared" si="965"/>
        <v>0</v>
      </c>
      <c r="Y1541" s="72">
        <f t="shared" si="957"/>
        <v>0</v>
      </c>
      <c r="Z1541" s="73">
        <f t="shared" si="958"/>
        <v>0</v>
      </c>
      <c r="AA1541" s="58">
        <f t="shared" si="959"/>
        <v>0</v>
      </c>
      <c r="AB1541" s="72">
        <f t="shared" si="960"/>
        <v>0</v>
      </c>
      <c r="AC1541" s="72">
        <f t="shared" si="961"/>
        <v>0</v>
      </c>
      <c r="AD1541" s="73">
        <f t="shared" si="962"/>
        <v>8013</v>
      </c>
      <c r="AE1541" s="73">
        <f t="shared" si="963"/>
        <v>0</v>
      </c>
      <c r="AF1541" s="1">
        <f t="shared" si="944"/>
        <v>8013</v>
      </c>
      <c r="AH1541" s="1" t="str">
        <f t="shared" ref="AH1541:AH1604" si="981">IF(ISERROR(VLOOKUP(D1541,AI$12:AI$100,1,FALSE)),"No","Yes")</f>
        <v>Yes</v>
      </c>
    </row>
    <row r="1542" spans="1:34" ht="12" customHeight="1" x14ac:dyDescent="0.2">
      <c r="A1542" s="88">
        <v>2.0070000000000001E-3</v>
      </c>
      <c r="B1542" s="4">
        <f t="shared" si="966"/>
        <v>7822.002007</v>
      </c>
      <c r="C1542" t="s">
        <v>200</v>
      </c>
      <c r="D1542" s="213"/>
      <c r="E1542" s="44" t="s">
        <v>20</v>
      </c>
      <c r="F1542" s="14">
        <f t="shared" si="967"/>
        <v>1</v>
      </c>
      <c r="G1542" s="14">
        <f t="shared" si="968"/>
        <v>1</v>
      </c>
      <c r="H1542" s="101" t="str">
        <f>IF(ISNA(VLOOKUP(C1542,[1]Sheet1!$J$2:$J$2999,1,FALSE)),"No","Yes")</f>
        <v>No</v>
      </c>
      <c r="I1542" s="72">
        <f t="shared" si="969"/>
        <v>0</v>
      </c>
      <c r="J1542" s="72">
        <f t="shared" si="970"/>
        <v>0</v>
      </c>
      <c r="K1542" s="72">
        <f t="shared" si="971"/>
        <v>0</v>
      </c>
      <c r="L1542" s="72">
        <f t="shared" si="972"/>
        <v>0</v>
      </c>
      <c r="M1542" s="72">
        <f t="shared" si="973"/>
        <v>0</v>
      </c>
      <c r="N1542" s="72">
        <f t="shared" si="974"/>
        <v>0</v>
      </c>
      <c r="O1542" s="72">
        <f t="shared" si="964"/>
        <v>0</v>
      </c>
      <c r="Q1542" s="73">
        <f t="shared" si="975"/>
        <v>0</v>
      </c>
      <c r="R1542" s="73">
        <f t="shared" si="976"/>
        <v>0</v>
      </c>
      <c r="S1542" s="73">
        <f t="shared" si="977"/>
        <v>7822</v>
      </c>
      <c r="T1542" s="73">
        <f t="shared" si="978"/>
        <v>0</v>
      </c>
      <c r="U1542" s="73">
        <f t="shared" si="979"/>
        <v>0</v>
      </c>
      <c r="V1542" s="73">
        <f t="shared" si="980"/>
        <v>0</v>
      </c>
      <c r="W1542" s="73">
        <f t="shared" si="965"/>
        <v>0</v>
      </c>
      <c r="Y1542" s="72">
        <f t="shared" si="957"/>
        <v>0</v>
      </c>
      <c r="Z1542" s="73">
        <f t="shared" si="958"/>
        <v>0</v>
      </c>
      <c r="AA1542" s="58">
        <f t="shared" si="959"/>
        <v>0</v>
      </c>
      <c r="AB1542" s="72">
        <f t="shared" si="960"/>
        <v>0</v>
      </c>
      <c r="AC1542" s="72">
        <f t="shared" si="961"/>
        <v>0</v>
      </c>
      <c r="AD1542" s="73">
        <f t="shared" si="962"/>
        <v>7822</v>
      </c>
      <c r="AE1542" s="73">
        <f t="shared" si="963"/>
        <v>0</v>
      </c>
      <c r="AF1542" s="1">
        <f t="shared" si="944"/>
        <v>7822</v>
      </c>
      <c r="AH1542" s="1" t="str">
        <f t="shared" si="981"/>
        <v>No</v>
      </c>
    </row>
    <row r="1543" spans="1:34" ht="12" customHeight="1" x14ac:dyDescent="0.2">
      <c r="A1543" s="88">
        <v>2.0080000000000002E-3</v>
      </c>
      <c r="B1543" s="4">
        <f t="shared" si="966"/>
        <v>7212.0020080000004</v>
      </c>
      <c r="C1543" t="s">
        <v>218</v>
      </c>
      <c r="D1543" s="213" t="s">
        <v>376</v>
      </c>
      <c r="E1543" s="44" t="s">
        <v>20</v>
      </c>
      <c r="F1543" s="14">
        <f t="shared" si="967"/>
        <v>1</v>
      </c>
      <c r="G1543" s="14">
        <f t="shared" si="968"/>
        <v>1</v>
      </c>
      <c r="H1543" s="101" t="str">
        <f>IF(ISNA(VLOOKUP(C1543,[1]Sheet1!$J$2:$J$2999,1,FALSE)),"No","Yes")</f>
        <v>No</v>
      </c>
      <c r="I1543" s="72">
        <f t="shared" si="969"/>
        <v>0</v>
      </c>
      <c r="J1543" s="72">
        <f t="shared" si="970"/>
        <v>0</v>
      </c>
      <c r="K1543" s="72">
        <f t="shared" si="971"/>
        <v>0</v>
      </c>
      <c r="L1543" s="72">
        <f t="shared" si="972"/>
        <v>0</v>
      </c>
      <c r="M1543" s="72">
        <f t="shared" si="973"/>
        <v>0</v>
      </c>
      <c r="N1543" s="72">
        <f t="shared" si="974"/>
        <v>0</v>
      </c>
      <c r="O1543" s="72">
        <f t="shared" si="964"/>
        <v>0</v>
      </c>
      <c r="Q1543" s="73">
        <f t="shared" si="975"/>
        <v>0</v>
      </c>
      <c r="R1543" s="73">
        <f t="shared" si="976"/>
        <v>0</v>
      </c>
      <c r="S1543" s="73">
        <f t="shared" si="977"/>
        <v>7212</v>
      </c>
      <c r="T1543" s="73">
        <f t="shared" si="978"/>
        <v>0</v>
      </c>
      <c r="U1543" s="73">
        <f t="shared" si="979"/>
        <v>0</v>
      </c>
      <c r="V1543" s="73">
        <f t="shared" si="980"/>
        <v>0</v>
      </c>
      <c r="W1543" s="73">
        <f t="shared" si="965"/>
        <v>0</v>
      </c>
      <c r="Y1543" s="72">
        <f t="shared" si="957"/>
        <v>0</v>
      </c>
      <c r="Z1543" s="73">
        <f t="shared" si="958"/>
        <v>0</v>
      </c>
      <c r="AA1543" s="58">
        <f t="shared" si="959"/>
        <v>0</v>
      </c>
      <c r="AB1543" s="72">
        <f t="shared" si="960"/>
        <v>0</v>
      </c>
      <c r="AC1543" s="72">
        <f t="shared" si="961"/>
        <v>0</v>
      </c>
      <c r="AD1543" s="73">
        <f t="shared" si="962"/>
        <v>7212</v>
      </c>
      <c r="AE1543" s="73">
        <f t="shared" si="963"/>
        <v>0</v>
      </c>
      <c r="AF1543" s="1">
        <f t="shared" si="944"/>
        <v>7212</v>
      </c>
      <c r="AH1543" s="1" t="str">
        <f t="shared" si="981"/>
        <v>No</v>
      </c>
    </row>
    <row r="1544" spans="1:34" ht="12" customHeight="1" x14ac:dyDescent="0.2">
      <c r="A1544" s="88">
        <v>2.0089999999999999E-3</v>
      </c>
      <c r="B1544" s="4">
        <f t="shared" si="966"/>
        <v>6504.0020089999998</v>
      </c>
      <c r="C1544" t="s">
        <v>234</v>
      </c>
      <c r="D1544" s="213"/>
      <c r="E1544" s="44" t="s">
        <v>20</v>
      </c>
      <c r="F1544" s="14">
        <f t="shared" si="967"/>
        <v>1</v>
      </c>
      <c r="G1544" s="14">
        <f t="shared" si="968"/>
        <v>1</v>
      </c>
      <c r="H1544" s="101" t="str">
        <f>IF(ISNA(VLOOKUP(C1544,[1]Sheet1!$J$2:$J$2999,1,FALSE)),"No","Yes")</f>
        <v>Yes</v>
      </c>
      <c r="I1544" s="72">
        <f t="shared" si="969"/>
        <v>0</v>
      </c>
      <c r="J1544" s="72">
        <f t="shared" si="970"/>
        <v>0</v>
      </c>
      <c r="K1544" s="72">
        <f t="shared" si="971"/>
        <v>0</v>
      </c>
      <c r="L1544" s="72">
        <f t="shared" si="972"/>
        <v>0</v>
      </c>
      <c r="M1544" s="72">
        <f t="shared" si="973"/>
        <v>0</v>
      </c>
      <c r="N1544" s="72">
        <f t="shared" si="974"/>
        <v>0</v>
      </c>
      <c r="O1544" s="72">
        <f t="shared" si="964"/>
        <v>0</v>
      </c>
      <c r="Q1544" s="73">
        <f t="shared" si="975"/>
        <v>0</v>
      </c>
      <c r="R1544" s="73">
        <f t="shared" si="976"/>
        <v>0</v>
      </c>
      <c r="S1544" s="73">
        <f t="shared" si="977"/>
        <v>6504</v>
      </c>
      <c r="T1544" s="73">
        <f t="shared" si="978"/>
        <v>0</v>
      </c>
      <c r="U1544" s="73">
        <f t="shared" si="979"/>
        <v>0</v>
      </c>
      <c r="V1544" s="73">
        <f t="shared" si="980"/>
        <v>0</v>
      </c>
      <c r="W1544" s="73">
        <f t="shared" si="965"/>
        <v>0</v>
      </c>
      <c r="Y1544" s="72">
        <f t="shared" si="957"/>
        <v>0</v>
      </c>
      <c r="Z1544" s="73">
        <f t="shared" si="958"/>
        <v>0</v>
      </c>
      <c r="AA1544" s="58">
        <f t="shared" si="959"/>
        <v>0</v>
      </c>
      <c r="AB1544" s="72">
        <f t="shared" si="960"/>
        <v>0</v>
      </c>
      <c r="AC1544" s="72">
        <f t="shared" si="961"/>
        <v>0</v>
      </c>
      <c r="AD1544" s="73">
        <f t="shared" si="962"/>
        <v>6504</v>
      </c>
      <c r="AE1544" s="73">
        <f t="shared" si="963"/>
        <v>0</v>
      </c>
      <c r="AF1544" s="1">
        <f t="shared" si="944"/>
        <v>6504</v>
      </c>
      <c r="AH1544" s="1" t="str">
        <f t="shared" si="981"/>
        <v>No</v>
      </c>
    </row>
    <row r="1545" spans="1:34" ht="12" customHeight="1" x14ac:dyDescent="0.2">
      <c r="A1545" s="88">
        <v>2.0100000000000001E-3</v>
      </c>
      <c r="B1545" s="4">
        <f t="shared" si="966"/>
        <v>5476.0020100000002</v>
      </c>
      <c r="C1545" t="s">
        <v>236</v>
      </c>
      <c r="D1545" s="213" t="s">
        <v>379</v>
      </c>
      <c r="E1545" s="44" t="s">
        <v>20</v>
      </c>
      <c r="F1545" s="14">
        <f t="shared" si="967"/>
        <v>1</v>
      </c>
      <c r="G1545" s="14">
        <f t="shared" si="968"/>
        <v>1</v>
      </c>
      <c r="H1545" s="101" t="str">
        <f>IF(ISNA(VLOOKUP(C1545,[1]Sheet1!$J$2:$J$2999,1,FALSE)),"No","Yes")</f>
        <v>No</v>
      </c>
      <c r="I1545" s="72">
        <f t="shared" si="969"/>
        <v>0</v>
      </c>
      <c r="J1545" s="72">
        <f t="shared" si="970"/>
        <v>0</v>
      </c>
      <c r="K1545" s="72">
        <f t="shared" si="971"/>
        <v>0</v>
      </c>
      <c r="L1545" s="72">
        <f t="shared" si="972"/>
        <v>0</v>
      </c>
      <c r="M1545" s="72">
        <f t="shared" si="973"/>
        <v>0</v>
      </c>
      <c r="N1545" s="72">
        <f t="shared" si="974"/>
        <v>0</v>
      </c>
      <c r="O1545" s="72">
        <f t="shared" si="964"/>
        <v>0</v>
      </c>
      <c r="Q1545" s="73">
        <f t="shared" si="975"/>
        <v>0</v>
      </c>
      <c r="R1545" s="73">
        <f t="shared" si="976"/>
        <v>0</v>
      </c>
      <c r="S1545" s="73">
        <f t="shared" si="977"/>
        <v>5476</v>
      </c>
      <c r="T1545" s="73">
        <f t="shared" si="978"/>
        <v>0</v>
      </c>
      <c r="U1545" s="73">
        <f t="shared" si="979"/>
        <v>0</v>
      </c>
      <c r="V1545" s="73">
        <f t="shared" si="980"/>
        <v>0</v>
      </c>
      <c r="W1545" s="73">
        <f t="shared" si="965"/>
        <v>0</v>
      </c>
      <c r="Y1545" s="72">
        <f t="shared" si="957"/>
        <v>0</v>
      </c>
      <c r="Z1545" s="73">
        <f t="shared" si="958"/>
        <v>0</v>
      </c>
      <c r="AA1545" s="58">
        <f t="shared" si="959"/>
        <v>0</v>
      </c>
      <c r="AB1545" s="72">
        <f t="shared" si="960"/>
        <v>0</v>
      </c>
      <c r="AC1545" s="72">
        <f t="shared" si="961"/>
        <v>0</v>
      </c>
      <c r="AD1545" s="73">
        <f t="shared" si="962"/>
        <v>5476</v>
      </c>
      <c r="AE1545" s="73">
        <f t="shared" si="963"/>
        <v>0</v>
      </c>
      <c r="AF1545" s="1">
        <f t="shared" si="944"/>
        <v>5476</v>
      </c>
      <c r="AH1545" s="1" t="str">
        <f t="shared" si="981"/>
        <v>Yes</v>
      </c>
    </row>
    <row r="1546" spans="1:34" ht="12" customHeight="1" x14ac:dyDescent="0.2">
      <c r="A1546" s="88">
        <v>2.0110000000000002E-3</v>
      </c>
      <c r="B1546" s="4">
        <f t="shared" si="966"/>
        <v>5281.0020109999996</v>
      </c>
      <c r="C1546" t="s">
        <v>237</v>
      </c>
      <c r="D1546" s="213" t="s">
        <v>260</v>
      </c>
      <c r="E1546" s="44" t="s">
        <v>20</v>
      </c>
      <c r="F1546" s="14">
        <f t="shared" si="967"/>
        <v>1</v>
      </c>
      <c r="G1546" s="14">
        <f t="shared" si="968"/>
        <v>1</v>
      </c>
      <c r="H1546" s="101" t="str">
        <f>IF(ISNA(VLOOKUP(C1546,[1]Sheet1!$J$2:$J$2999,1,FALSE)),"No","Yes")</f>
        <v>No</v>
      </c>
      <c r="I1546" s="72">
        <f t="shared" si="969"/>
        <v>0</v>
      </c>
      <c r="J1546" s="72">
        <f t="shared" si="970"/>
        <v>0</v>
      </c>
      <c r="K1546" s="72">
        <f t="shared" si="971"/>
        <v>0</v>
      </c>
      <c r="L1546" s="72">
        <f t="shared" si="972"/>
        <v>0</v>
      </c>
      <c r="M1546" s="72">
        <f t="shared" si="973"/>
        <v>0</v>
      </c>
      <c r="N1546" s="72">
        <f t="shared" si="974"/>
        <v>0</v>
      </c>
      <c r="O1546" s="72">
        <f t="shared" si="964"/>
        <v>0</v>
      </c>
      <c r="Q1546" s="73">
        <f t="shared" si="975"/>
        <v>0</v>
      </c>
      <c r="R1546" s="73">
        <f t="shared" si="976"/>
        <v>0</v>
      </c>
      <c r="S1546" s="73">
        <f t="shared" si="977"/>
        <v>5281</v>
      </c>
      <c r="T1546" s="73">
        <f t="shared" si="978"/>
        <v>0</v>
      </c>
      <c r="U1546" s="73">
        <f t="shared" si="979"/>
        <v>0</v>
      </c>
      <c r="V1546" s="73">
        <f t="shared" si="980"/>
        <v>0</v>
      </c>
      <c r="W1546" s="73">
        <f t="shared" si="965"/>
        <v>0</v>
      </c>
      <c r="Y1546" s="72">
        <f t="shared" si="957"/>
        <v>0</v>
      </c>
      <c r="Z1546" s="73">
        <f t="shared" si="958"/>
        <v>0</v>
      </c>
      <c r="AA1546" s="58">
        <f t="shared" si="959"/>
        <v>0</v>
      </c>
      <c r="AB1546" s="72">
        <f t="shared" si="960"/>
        <v>0</v>
      </c>
      <c r="AC1546" s="72">
        <f t="shared" si="961"/>
        <v>0</v>
      </c>
      <c r="AD1546" s="73">
        <f t="shared" si="962"/>
        <v>5281</v>
      </c>
      <c r="AE1546" s="73">
        <f t="shared" si="963"/>
        <v>0</v>
      </c>
      <c r="AF1546" s="1">
        <f t="shared" si="944"/>
        <v>5281</v>
      </c>
      <c r="AH1546" s="1" t="str">
        <f t="shared" si="981"/>
        <v>No</v>
      </c>
    </row>
    <row r="1547" spans="1:34" ht="12" customHeight="1" x14ac:dyDescent="0.2">
      <c r="A1547" s="88">
        <v>2.0119999999999999E-3</v>
      </c>
      <c r="B1547" s="4">
        <f t="shared" si="966"/>
        <v>10000.002012000001</v>
      </c>
      <c r="C1547" t="s">
        <v>282</v>
      </c>
      <c r="D1547" s="213" t="s">
        <v>352</v>
      </c>
      <c r="E1547" s="44" t="s">
        <v>20</v>
      </c>
      <c r="F1547" s="14">
        <f t="shared" si="967"/>
        <v>1</v>
      </c>
      <c r="G1547" s="14">
        <f t="shared" si="968"/>
        <v>1</v>
      </c>
      <c r="H1547" s="101" t="str">
        <f>IF(ISNA(VLOOKUP(C1547,[1]Sheet1!$J$2:$J$2999,1,FALSE)),"No","Yes")</f>
        <v>No</v>
      </c>
      <c r="I1547" s="72">
        <f t="shared" si="969"/>
        <v>0</v>
      </c>
      <c r="J1547" s="72">
        <f t="shared" si="970"/>
        <v>0</v>
      </c>
      <c r="K1547" s="72">
        <f t="shared" si="971"/>
        <v>0</v>
      </c>
      <c r="L1547" s="72">
        <f t="shared" si="972"/>
        <v>0</v>
      </c>
      <c r="M1547" s="72">
        <f t="shared" si="973"/>
        <v>0</v>
      </c>
      <c r="N1547" s="72">
        <f t="shared" si="974"/>
        <v>0</v>
      </c>
      <c r="O1547" s="72">
        <f t="shared" si="964"/>
        <v>0</v>
      </c>
      <c r="Q1547" s="73">
        <f t="shared" si="975"/>
        <v>0</v>
      </c>
      <c r="R1547" s="73">
        <f t="shared" si="976"/>
        <v>0</v>
      </c>
      <c r="S1547" s="73">
        <f t="shared" si="977"/>
        <v>0</v>
      </c>
      <c r="T1547" s="73">
        <f t="shared" si="978"/>
        <v>10000</v>
      </c>
      <c r="U1547" s="73">
        <f t="shared" si="979"/>
        <v>0</v>
      </c>
      <c r="V1547" s="73">
        <f t="shared" si="980"/>
        <v>0</v>
      </c>
      <c r="W1547" s="73">
        <f t="shared" si="965"/>
        <v>0</v>
      </c>
      <c r="Y1547" s="72">
        <f t="shared" si="957"/>
        <v>0</v>
      </c>
      <c r="Z1547" s="73">
        <f t="shared" si="958"/>
        <v>0</v>
      </c>
      <c r="AA1547" s="58">
        <f t="shared" si="959"/>
        <v>0</v>
      </c>
      <c r="AB1547" s="72">
        <f t="shared" si="960"/>
        <v>0</v>
      </c>
      <c r="AC1547" s="72">
        <f t="shared" si="961"/>
        <v>0</v>
      </c>
      <c r="AD1547" s="73">
        <f t="shared" si="962"/>
        <v>10000</v>
      </c>
      <c r="AE1547" s="73">
        <f t="shared" si="963"/>
        <v>0</v>
      </c>
      <c r="AF1547" s="1">
        <f t="shared" si="944"/>
        <v>10000</v>
      </c>
      <c r="AH1547" s="1" t="str">
        <f t="shared" si="981"/>
        <v>No</v>
      </c>
    </row>
    <row r="1548" spans="1:34" ht="12" customHeight="1" x14ac:dyDescent="0.2">
      <c r="A1548" s="88">
        <v>2.013E-3</v>
      </c>
      <c r="B1548" s="4">
        <f t="shared" si="966"/>
        <v>9270.0020129999994</v>
      </c>
      <c r="C1548" t="s">
        <v>297</v>
      </c>
      <c r="D1548" s="213" t="s">
        <v>353</v>
      </c>
      <c r="E1548" s="44" t="s">
        <v>20</v>
      </c>
      <c r="F1548" s="14">
        <f t="shared" si="967"/>
        <v>1</v>
      </c>
      <c r="G1548" s="14">
        <f t="shared" si="968"/>
        <v>1</v>
      </c>
      <c r="H1548" s="101" t="str">
        <f>IF(ISNA(VLOOKUP(C1548,[1]Sheet1!$J$2:$J$2999,1,FALSE)),"No","Yes")</f>
        <v>Yes</v>
      </c>
      <c r="I1548" s="72">
        <f t="shared" si="969"/>
        <v>0</v>
      </c>
      <c r="J1548" s="72">
        <f t="shared" si="970"/>
        <v>0</v>
      </c>
      <c r="K1548" s="72">
        <f t="shared" si="971"/>
        <v>0</v>
      </c>
      <c r="L1548" s="72">
        <f t="shared" si="972"/>
        <v>0</v>
      </c>
      <c r="M1548" s="72">
        <f t="shared" si="973"/>
        <v>0</v>
      </c>
      <c r="N1548" s="72">
        <f t="shared" si="974"/>
        <v>0</v>
      </c>
      <c r="O1548" s="72">
        <f t="shared" si="964"/>
        <v>0</v>
      </c>
      <c r="Q1548" s="73">
        <f t="shared" si="975"/>
        <v>0</v>
      </c>
      <c r="R1548" s="73">
        <f t="shared" si="976"/>
        <v>0</v>
      </c>
      <c r="S1548" s="73">
        <f t="shared" si="977"/>
        <v>0</v>
      </c>
      <c r="T1548" s="73">
        <f t="shared" si="978"/>
        <v>9270</v>
      </c>
      <c r="U1548" s="73">
        <f t="shared" si="979"/>
        <v>0</v>
      </c>
      <c r="V1548" s="73">
        <f t="shared" si="980"/>
        <v>0</v>
      </c>
      <c r="W1548" s="73">
        <f t="shared" si="965"/>
        <v>0</v>
      </c>
      <c r="Y1548" s="72">
        <f t="shared" si="957"/>
        <v>0</v>
      </c>
      <c r="Z1548" s="73">
        <f t="shared" si="958"/>
        <v>0</v>
      </c>
      <c r="AA1548" s="58">
        <f t="shared" si="959"/>
        <v>0</v>
      </c>
      <c r="AB1548" s="72">
        <f t="shared" si="960"/>
        <v>0</v>
      </c>
      <c r="AC1548" s="72">
        <f t="shared" si="961"/>
        <v>0</v>
      </c>
      <c r="AD1548" s="73">
        <f t="shared" si="962"/>
        <v>9270</v>
      </c>
      <c r="AE1548" s="73">
        <f t="shared" si="963"/>
        <v>0</v>
      </c>
      <c r="AF1548" s="1">
        <f t="shared" si="944"/>
        <v>9270</v>
      </c>
      <c r="AH1548" s="1" t="str">
        <f t="shared" si="981"/>
        <v>No</v>
      </c>
    </row>
    <row r="1549" spans="1:34" ht="12" customHeight="1" x14ac:dyDescent="0.2">
      <c r="A1549" s="88">
        <v>2.0140000000000002E-3</v>
      </c>
      <c r="B1549" s="4">
        <f t="shared" si="966"/>
        <v>8977.0020139999997</v>
      </c>
      <c r="C1549" t="s">
        <v>305</v>
      </c>
      <c r="D1549" s="213"/>
      <c r="E1549" s="44" t="s">
        <v>20</v>
      </c>
      <c r="F1549" s="14">
        <f t="shared" si="967"/>
        <v>1</v>
      </c>
      <c r="G1549" s="14">
        <f t="shared" si="968"/>
        <v>1</v>
      </c>
      <c r="H1549" s="101" t="str">
        <f>IF(ISNA(VLOOKUP(C1549,[1]Sheet1!$J$2:$J$2999,1,FALSE)),"No","Yes")</f>
        <v>No</v>
      </c>
      <c r="I1549" s="72">
        <f t="shared" si="969"/>
        <v>0</v>
      </c>
      <c r="J1549" s="72">
        <f t="shared" si="970"/>
        <v>0</v>
      </c>
      <c r="K1549" s="72">
        <f t="shared" si="971"/>
        <v>0</v>
      </c>
      <c r="L1549" s="72">
        <f t="shared" si="972"/>
        <v>0</v>
      </c>
      <c r="M1549" s="72">
        <f t="shared" si="973"/>
        <v>0</v>
      </c>
      <c r="N1549" s="72">
        <f t="shared" si="974"/>
        <v>0</v>
      </c>
      <c r="O1549" s="72">
        <f t="shared" si="964"/>
        <v>0</v>
      </c>
      <c r="Q1549" s="73">
        <f t="shared" si="975"/>
        <v>0</v>
      </c>
      <c r="R1549" s="73">
        <f t="shared" si="976"/>
        <v>0</v>
      </c>
      <c r="S1549" s="73">
        <f t="shared" si="977"/>
        <v>0</v>
      </c>
      <c r="T1549" s="73">
        <f t="shared" si="978"/>
        <v>8977</v>
      </c>
      <c r="U1549" s="73">
        <f t="shared" si="979"/>
        <v>0</v>
      </c>
      <c r="V1549" s="73">
        <f t="shared" si="980"/>
        <v>0</v>
      </c>
      <c r="W1549" s="73">
        <f t="shared" si="965"/>
        <v>0</v>
      </c>
      <c r="Y1549" s="72">
        <f t="shared" si="957"/>
        <v>0</v>
      </c>
      <c r="Z1549" s="73">
        <f t="shared" si="958"/>
        <v>0</v>
      </c>
      <c r="AA1549" s="58">
        <f t="shared" si="959"/>
        <v>0</v>
      </c>
      <c r="AB1549" s="72">
        <f t="shared" si="960"/>
        <v>0</v>
      </c>
      <c r="AC1549" s="72">
        <f t="shared" si="961"/>
        <v>0</v>
      </c>
      <c r="AD1549" s="73">
        <f t="shared" si="962"/>
        <v>8977</v>
      </c>
      <c r="AE1549" s="73">
        <f t="shared" si="963"/>
        <v>0</v>
      </c>
      <c r="AF1549" s="1">
        <f t="shared" si="944"/>
        <v>8977</v>
      </c>
      <c r="AH1549" s="1" t="str">
        <f t="shared" si="981"/>
        <v>No</v>
      </c>
    </row>
    <row r="1550" spans="1:34" ht="12" customHeight="1" x14ac:dyDescent="0.2">
      <c r="A1550" s="88">
        <v>2.0149999999999999E-3</v>
      </c>
      <c r="B1550" s="4">
        <f t="shared" si="966"/>
        <v>8963.002015</v>
      </c>
      <c r="C1550" t="s">
        <v>306</v>
      </c>
      <c r="D1550" s="213" t="s">
        <v>354</v>
      </c>
      <c r="E1550" s="44" t="s">
        <v>20</v>
      </c>
      <c r="F1550" s="14">
        <f t="shared" si="967"/>
        <v>1</v>
      </c>
      <c r="G1550" s="14">
        <f t="shared" si="968"/>
        <v>1</v>
      </c>
      <c r="H1550" s="101" t="str">
        <f>IF(ISNA(VLOOKUP(C1550,[1]Sheet1!$J$2:$J$2999,1,FALSE)),"No","Yes")</f>
        <v>No</v>
      </c>
      <c r="I1550" s="72">
        <f t="shared" si="969"/>
        <v>0</v>
      </c>
      <c r="J1550" s="72">
        <f t="shared" si="970"/>
        <v>0</v>
      </c>
      <c r="K1550" s="72">
        <f t="shared" si="971"/>
        <v>0</v>
      </c>
      <c r="L1550" s="72">
        <f t="shared" si="972"/>
        <v>0</v>
      </c>
      <c r="M1550" s="72">
        <f t="shared" si="973"/>
        <v>0</v>
      </c>
      <c r="N1550" s="72">
        <f t="shared" si="974"/>
        <v>0</v>
      </c>
      <c r="O1550" s="72">
        <f t="shared" si="964"/>
        <v>0</v>
      </c>
      <c r="Q1550" s="73">
        <f t="shared" si="975"/>
        <v>0</v>
      </c>
      <c r="R1550" s="73">
        <f t="shared" si="976"/>
        <v>0</v>
      </c>
      <c r="S1550" s="73">
        <f t="shared" si="977"/>
        <v>0</v>
      </c>
      <c r="T1550" s="73">
        <f t="shared" si="978"/>
        <v>8963</v>
      </c>
      <c r="U1550" s="73">
        <f t="shared" si="979"/>
        <v>0</v>
      </c>
      <c r="V1550" s="73">
        <f t="shared" si="980"/>
        <v>0</v>
      </c>
      <c r="W1550" s="73">
        <f t="shared" si="965"/>
        <v>0</v>
      </c>
      <c r="Y1550" s="72">
        <f t="shared" si="957"/>
        <v>0</v>
      </c>
      <c r="Z1550" s="73">
        <f t="shared" si="958"/>
        <v>0</v>
      </c>
      <c r="AA1550" s="58">
        <f t="shared" si="959"/>
        <v>0</v>
      </c>
      <c r="AB1550" s="72">
        <f t="shared" si="960"/>
        <v>0</v>
      </c>
      <c r="AC1550" s="72">
        <f t="shared" si="961"/>
        <v>0</v>
      </c>
      <c r="AD1550" s="73">
        <f t="shared" si="962"/>
        <v>8963</v>
      </c>
      <c r="AE1550" s="73">
        <f t="shared" si="963"/>
        <v>0</v>
      </c>
      <c r="AF1550" s="1">
        <f t="shared" si="944"/>
        <v>8963</v>
      </c>
      <c r="AH1550" s="1" t="str">
        <f t="shared" si="981"/>
        <v>No</v>
      </c>
    </row>
    <row r="1551" spans="1:34" ht="12" customHeight="1" x14ac:dyDescent="0.2">
      <c r="A1551" s="88">
        <v>2.016E-3</v>
      </c>
      <c r="B1551" s="4">
        <f t="shared" si="966"/>
        <v>7596.0020160000004</v>
      </c>
      <c r="C1551" t="s">
        <v>333</v>
      </c>
      <c r="D1551" s="213"/>
      <c r="E1551" s="44" t="s">
        <v>20</v>
      </c>
      <c r="F1551" s="14">
        <f t="shared" si="967"/>
        <v>1</v>
      </c>
      <c r="G1551" s="14">
        <f t="shared" si="968"/>
        <v>1</v>
      </c>
      <c r="H1551" s="101" t="str">
        <f>IF(ISNA(VLOOKUP(C1551,[1]Sheet1!$J$2:$J$2999,1,FALSE)),"No","Yes")</f>
        <v>No</v>
      </c>
      <c r="I1551" s="72">
        <f t="shared" si="969"/>
        <v>0</v>
      </c>
      <c r="J1551" s="72">
        <f t="shared" si="970"/>
        <v>0</v>
      </c>
      <c r="K1551" s="72">
        <f t="shared" si="971"/>
        <v>0</v>
      </c>
      <c r="L1551" s="72">
        <f t="shared" si="972"/>
        <v>0</v>
      </c>
      <c r="M1551" s="72">
        <f t="shared" si="973"/>
        <v>0</v>
      </c>
      <c r="N1551" s="72">
        <f t="shared" si="974"/>
        <v>0</v>
      </c>
      <c r="O1551" s="72">
        <f t="shared" si="964"/>
        <v>0</v>
      </c>
      <c r="Q1551" s="73">
        <f t="shared" si="975"/>
        <v>0</v>
      </c>
      <c r="R1551" s="73">
        <f t="shared" si="976"/>
        <v>0</v>
      </c>
      <c r="S1551" s="73">
        <f t="shared" si="977"/>
        <v>0</v>
      </c>
      <c r="T1551" s="73">
        <f t="shared" si="978"/>
        <v>7596</v>
      </c>
      <c r="U1551" s="73">
        <f t="shared" si="979"/>
        <v>0</v>
      </c>
      <c r="V1551" s="73">
        <f t="shared" si="980"/>
        <v>0</v>
      </c>
      <c r="W1551" s="73">
        <f t="shared" si="965"/>
        <v>0</v>
      </c>
      <c r="Y1551" s="72">
        <f t="shared" si="957"/>
        <v>0</v>
      </c>
      <c r="Z1551" s="73">
        <f t="shared" si="958"/>
        <v>0</v>
      </c>
      <c r="AA1551" s="58">
        <f t="shared" si="959"/>
        <v>0</v>
      </c>
      <c r="AB1551" s="72">
        <f t="shared" si="960"/>
        <v>0</v>
      </c>
      <c r="AC1551" s="72">
        <f t="shared" si="961"/>
        <v>0</v>
      </c>
      <c r="AD1551" s="73">
        <f t="shared" si="962"/>
        <v>7596</v>
      </c>
      <c r="AE1551" s="73">
        <f t="shared" si="963"/>
        <v>0</v>
      </c>
      <c r="AF1551" s="1">
        <f t="shared" si="944"/>
        <v>7596</v>
      </c>
      <c r="AH1551" s="1" t="str">
        <f t="shared" si="981"/>
        <v>No</v>
      </c>
    </row>
    <row r="1552" spans="1:34" ht="12" customHeight="1" x14ac:dyDescent="0.2">
      <c r="A1552" s="88">
        <v>2.0170000000000001E-3</v>
      </c>
      <c r="B1552" s="4">
        <f t="shared" si="966"/>
        <v>2.0170000000000001E-3</v>
      </c>
      <c r="C1552"/>
      <c r="D1552" s="213"/>
      <c r="E1552" s="44" t="s">
        <v>20</v>
      </c>
      <c r="F1552" s="14">
        <f t="shared" si="967"/>
        <v>0</v>
      </c>
      <c r="G1552" s="14">
        <f t="shared" si="968"/>
        <v>0</v>
      </c>
      <c r="H1552" s="101" t="str">
        <f>IF(ISNA(VLOOKUP(C1552,[1]Sheet1!$J$2:$J$2999,1,FALSE)),"No","Yes")</f>
        <v>No</v>
      </c>
      <c r="I1552" s="72">
        <f t="shared" si="969"/>
        <v>0</v>
      </c>
      <c r="J1552" s="72">
        <f t="shared" si="970"/>
        <v>0</v>
      </c>
      <c r="K1552" s="72">
        <f t="shared" si="971"/>
        <v>0</v>
      </c>
      <c r="L1552" s="72">
        <f t="shared" si="972"/>
        <v>0</v>
      </c>
      <c r="M1552" s="72">
        <f t="shared" si="973"/>
        <v>0</v>
      </c>
      <c r="N1552" s="72">
        <f t="shared" si="974"/>
        <v>0</v>
      </c>
      <c r="O1552" s="72">
        <f t="shared" si="964"/>
        <v>0</v>
      </c>
      <c r="Q1552" s="73">
        <f t="shared" si="975"/>
        <v>0</v>
      </c>
      <c r="R1552" s="73">
        <f t="shared" si="976"/>
        <v>0</v>
      </c>
      <c r="S1552" s="73">
        <f t="shared" si="977"/>
        <v>0</v>
      </c>
      <c r="T1552" s="73">
        <f t="shared" si="978"/>
        <v>0</v>
      </c>
      <c r="U1552" s="73">
        <f t="shared" si="979"/>
        <v>0</v>
      </c>
      <c r="V1552" s="73">
        <f t="shared" si="980"/>
        <v>0</v>
      </c>
      <c r="W1552" s="73">
        <f t="shared" si="965"/>
        <v>0</v>
      </c>
      <c r="Y1552" s="72">
        <f t="shared" si="957"/>
        <v>0</v>
      </c>
      <c r="Z1552" s="73">
        <f t="shared" si="958"/>
        <v>0</v>
      </c>
      <c r="AA1552" s="58">
        <f t="shared" si="959"/>
        <v>0</v>
      </c>
      <c r="AB1552" s="72">
        <f t="shared" si="960"/>
        <v>0</v>
      </c>
      <c r="AC1552" s="72">
        <f t="shared" si="961"/>
        <v>0</v>
      </c>
      <c r="AD1552" s="73">
        <f t="shared" si="962"/>
        <v>0</v>
      </c>
      <c r="AE1552" s="73">
        <f t="shared" si="963"/>
        <v>0</v>
      </c>
      <c r="AF1552" s="1">
        <f t="shared" si="944"/>
        <v>0</v>
      </c>
      <c r="AH1552" s="1" t="str">
        <f t="shared" si="981"/>
        <v>No</v>
      </c>
    </row>
    <row r="1553" spans="1:34" ht="12" customHeight="1" x14ac:dyDescent="0.2">
      <c r="A1553" s="88">
        <v>2.0179999999999998E-3</v>
      </c>
      <c r="B1553" s="4">
        <f t="shared" si="966"/>
        <v>2.0179999999999998E-3</v>
      </c>
      <c r="C1553"/>
      <c r="D1553" s="213"/>
      <c r="E1553" s="44" t="s">
        <v>20</v>
      </c>
      <c r="F1553" s="14">
        <f t="shared" si="967"/>
        <v>0</v>
      </c>
      <c r="G1553" s="14">
        <f t="shared" si="968"/>
        <v>0</v>
      </c>
      <c r="H1553" s="101" t="str">
        <f>IF(ISNA(VLOOKUP(C1553,[1]Sheet1!$J$2:$J$2999,1,FALSE)),"No","Yes")</f>
        <v>No</v>
      </c>
      <c r="I1553" s="72">
        <f t="shared" si="969"/>
        <v>0</v>
      </c>
      <c r="J1553" s="72">
        <f t="shared" si="970"/>
        <v>0</v>
      </c>
      <c r="K1553" s="72">
        <f t="shared" si="971"/>
        <v>0</v>
      </c>
      <c r="L1553" s="72">
        <f t="shared" si="972"/>
        <v>0</v>
      </c>
      <c r="M1553" s="72">
        <f t="shared" si="973"/>
        <v>0</v>
      </c>
      <c r="N1553" s="72">
        <f t="shared" si="974"/>
        <v>0</v>
      </c>
      <c r="O1553" s="72">
        <f t="shared" si="964"/>
        <v>0</v>
      </c>
      <c r="Q1553" s="73">
        <f t="shared" si="975"/>
        <v>0</v>
      </c>
      <c r="R1553" s="73">
        <f t="shared" si="976"/>
        <v>0</v>
      </c>
      <c r="S1553" s="73">
        <f t="shared" si="977"/>
        <v>0</v>
      </c>
      <c r="T1553" s="73">
        <f t="shared" si="978"/>
        <v>0</v>
      </c>
      <c r="U1553" s="73">
        <f t="shared" si="979"/>
        <v>0</v>
      </c>
      <c r="V1553" s="73">
        <f t="shared" si="980"/>
        <v>0</v>
      </c>
      <c r="W1553" s="73">
        <f t="shared" si="965"/>
        <v>0</v>
      </c>
      <c r="Y1553" s="72">
        <f t="shared" si="957"/>
        <v>0</v>
      </c>
      <c r="Z1553" s="73">
        <f t="shared" si="958"/>
        <v>0</v>
      </c>
      <c r="AA1553" s="58">
        <f t="shared" si="959"/>
        <v>0</v>
      </c>
      <c r="AB1553" s="72">
        <f t="shared" si="960"/>
        <v>0</v>
      </c>
      <c r="AC1553" s="72">
        <f t="shared" si="961"/>
        <v>0</v>
      </c>
      <c r="AD1553" s="73">
        <f t="shared" si="962"/>
        <v>0</v>
      </c>
      <c r="AE1553" s="73">
        <f t="shared" si="963"/>
        <v>0</v>
      </c>
      <c r="AF1553" s="1">
        <f t="shared" si="944"/>
        <v>0</v>
      </c>
      <c r="AH1553" s="1" t="str">
        <f t="shared" si="981"/>
        <v>No</v>
      </c>
    </row>
    <row r="1554" spans="1:34" ht="12" customHeight="1" x14ac:dyDescent="0.2">
      <c r="A1554" s="88">
        <v>2.019E-3</v>
      </c>
      <c r="B1554" s="4">
        <f t="shared" si="966"/>
        <v>2.019E-3</v>
      </c>
      <c r="C1554"/>
      <c r="D1554" s="213"/>
      <c r="E1554" s="44" t="s">
        <v>20</v>
      </c>
      <c r="F1554" s="14">
        <f t="shared" si="967"/>
        <v>0</v>
      </c>
      <c r="G1554" s="14">
        <f t="shared" si="968"/>
        <v>0</v>
      </c>
      <c r="H1554" s="101" t="str">
        <f>IF(ISNA(VLOOKUP(C1554,[1]Sheet1!$J$2:$J$2999,1,FALSE)),"No","Yes")</f>
        <v>No</v>
      </c>
      <c r="I1554" s="72">
        <f t="shared" si="969"/>
        <v>0</v>
      </c>
      <c r="J1554" s="72">
        <f t="shared" si="970"/>
        <v>0</v>
      </c>
      <c r="K1554" s="72">
        <f t="shared" si="971"/>
        <v>0</v>
      </c>
      <c r="L1554" s="72">
        <f t="shared" si="972"/>
        <v>0</v>
      </c>
      <c r="M1554" s="72">
        <f t="shared" si="973"/>
        <v>0</v>
      </c>
      <c r="N1554" s="72">
        <f t="shared" si="974"/>
        <v>0</v>
      </c>
      <c r="O1554" s="72">
        <f t="shared" si="964"/>
        <v>0</v>
      </c>
      <c r="Q1554" s="73">
        <f t="shared" si="975"/>
        <v>0</v>
      </c>
      <c r="R1554" s="73">
        <f t="shared" si="976"/>
        <v>0</v>
      </c>
      <c r="S1554" s="73">
        <f t="shared" si="977"/>
        <v>0</v>
      </c>
      <c r="T1554" s="73">
        <f t="shared" si="978"/>
        <v>0</v>
      </c>
      <c r="U1554" s="73">
        <f t="shared" si="979"/>
        <v>0</v>
      </c>
      <c r="V1554" s="73">
        <f t="shared" si="980"/>
        <v>0</v>
      </c>
      <c r="W1554" s="73">
        <f t="shared" si="965"/>
        <v>0</v>
      </c>
      <c r="Y1554" s="72">
        <f t="shared" si="957"/>
        <v>0</v>
      </c>
      <c r="Z1554" s="73">
        <f t="shared" si="958"/>
        <v>0</v>
      </c>
      <c r="AA1554" s="58">
        <f t="shared" si="959"/>
        <v>0</v>
      </c>
      <c r="AB1554" s="72">
        <f t="shared" si="960"/>
        <v>0</v>
      </c>
      <c r="AC1554" s="72">
        <f t="shared" si="961"/>
        <v>0</v>
      </c>
      <c r="AD1554" s="73">
        <f t="shared" si="962"/>
        <v>0</v>
      </c>
      <c r="AE1554" s="73">
        <f t="shared" si="963"/>
        <v>0</v>
      </c>
      <c r="AF1554" s="1">
        <f t="shared" si="944"/>
        <v>0</v>
      </c>
      <c r="AH1554" s="1" t="str">
        <f t="shared" si="981"/>
        <v>No</v>
      </c>
    </row>
    <row r="1555" spans="1:34" ht="12" customHeight="1" x14ac:dyDescent="0.2">
      <c r="A1555" s="88">
        <v>2.0200000000000001E-3</v>
      </c>
      <c r="B1555" s="4">
        <f t="shared" si="966"/>
        <v>2.0200000000000001E-3</v>
      </c>
      <c r="C1555"/>
      <c r="D1555" s="213"/>
      <c r="E1555" s="44" t="s">
        <v>20</v>
      </c>
      <c r="F1555" s="14">
        <f t="shared" si="967"/>
        <v>0</v>
      </c>
      <c r="G1555" s="14">
        <f t="shared" si="968"/>
        <v>0</v>
      </c>
      <c r="H1555" s="101" t="str">
        <f>IF(ISNA(VLOOKUP(C1555,[1]Sheet1!$J$2:$J$2999,1,FALSE)),"No","Yes")</f>
        <v>No</v>
      </c>
      <c r="I1555" s="72">
        <f t="shared" si="969"/>
        <v>0</v>
      </c>
      <c r="J1555" s="72">
        <f t="shared" si="970"/>
        <v>0</v>
      </c>
      <c r="K1555" s="72">
        <f t="shared" si="971"/>
        <v>0</v>
      </c>
      <c r="L1555" s="72">
        <f t="shared" si="972"/>
        <v>0</v>
      </c>
      <c r="M1555" s="72">
        <f t="shared" si="973"/>
        <v>0</v>
      </c>
      <c r="N1555" s="72">
        <f t="shared" si="974"/>
        <v>0</v>
      </c>
      <c r="O1555" s="72">
        <f t="shared" si="964"/>
        <v>0</v>
      </c>
      <c r="Q1555" s="73">
        <f t="shared" si="975"/>
        <v>0</v>
      </c>
      <c r="R1555" s="73">
        <f t="shared" si="976"/>
        <v>0</v>
      </c>
      <c r="S1555" s="73">
        <f t="shared" si="977"/>
        <v>0</v>
      </c>
      <c r="T1555" s="73">
        <f t="shared" si="978"/>
        <v>0</v>
      </c>
      <c r="U1555" s="73">
        <f t="shared" si="979"/>
        <v>0</v>
      </c>
      <c r="V1555" s="73">
        <f t="shared" si="980"/>
        <v>0</v>
      </c>
      <c r="W1555" s="73">
        <f t="shared" si="965"/>
        <v>0</v>
      </c>
      <c r="Y1555" s="72">
        <f t="shared" si="957"/>
        <v>0</v>
      </c>
      <c r="Z1555" s="73">
        <f t="shared" si="958"/>
        <v>0</v>
      </c>
      <c r="AA1555" s="58">
        <f t="shared" si="959"/>
        <v>0</v>
      </c>
      <c r="AB1555" s="72">
        <f t="shared" si="960"/>
        <v>0</v>
      </c>
      <c r="AC1555" s="72">
        <f t="shared" si="961"/>
        <v>0</v>
      </c>
      <c r="AD1555" s="73">
        <f t="shared" si="962"/>
        <v>0</v>
      </c>
      <c r="AE1555" s="73">
        <f t="shared" si="963"/>
        <v>0</v>
      </c>
      <c r="AF1555" s="1">
        <f t="shared" si="944"/>
        <v>0</v>
      </c>
      <c r="AH1555" s="1" t="str">
        <f t="shared" si="981"/>
        <v>No</v>
      </c>
    </row>
    <row r="1556" spans="1:34" ht="12" customHeight="1" x14ac:dyDescent="0.2">
      <c r="A1556" s="88">
        <v>2.0210000000000002E-3</v>
      </c>
      <c r="B1556" s="4">
        <f t="shared" si="966"/>
        <v>2.0210000000000002E-3</v>
      </c>
      <c r="C1556"/>
      <c r="D1556" s="213"/>
      <c r="E1556" s="44" t="s">
        <v>20</v>
      </c>
      <c r="F1556" s="14">
        <f t="shared" si="967"/>
        <v>0</v>
      </c>
      <c r="G1556" s="14">
        <f t="shared" si="968"/>
        <v>0</v>
      </c>
      <c r="H1556" s="101" t="str">
        <f>IF(ISNA(VLOOKUP(C1556,[1]Sheet1!$J$2:$J$2999,1,FALSE)),"No","Yes")</f>
        <v>No</v>
      </c>
      <c r="I1556" s="72">
        <f t="shared" si="969"/>
        <v>0</v>
      </c>
      <c r="J1556" s="72">
        <f t="shared" si="970"/>
        <v>0</v>
      </c>
      <c r="K1556" s="72">
        <f t="shared" si="971"/>
        <v>0</v>
      </c>
      <c r="L1556" s="72">
        <f t="shared" si="972"/>
        <v>0</v>
      </c>
      <c r="M1556" s="72">
        <f t="shared" si="973"/>
        <v>0</v>
      </c>
      <c r="N1556" s="72">
        <f t="shared" si="974"/>
        <v>0</v>
      </c>
      <c r="O1556" s="72">
        <f t="shared" si="964"/>
        <v>0</v>
      </c>
      <c r="Q1556" s="73">
        <f t="shared" si="975"/>
        <v>0</v>
      </c>
      <c r="R1556" s="73">
        <f t="shared" si="976"/>
        <v>0</v>
      </c>
      <c r="S1556" s="73">
        <f t="shared" si="977"/>
        <v>0</v>
      </c>
      <c r="T1556" s="73">
        <f t="shared" si="978"/>
        <v>0</v>
      </c>
      <c r="U1556" s="73">
        <f t="shared" si="979"/>
        <v>0</v>
      </c>
      <c r="V1556" s="73">
        <f t="shared" si="980"/>
        <v>0</v>
      </c>
      <c r="W1556" s="73">
        <f t="shared" si="965"/>
        <v>0</v>
      </c>
      <c r="Y1556" s="72">
        <f t="shared" si="957"/>
        <v>0</v>
      </c>
      <c r="Z1556" s="73">
        <f t="shared" si="958"/>
        <v>0</v>
      </c>
      <c r="AA1556" s="58">
        <f t="shared" si="959"/>
        <v>0</v>
      </c>
      <c r="AB1556" s="72">
        <f t="shared" si="960"/>
        <v>0</v>
      </c>
      <c r="AC1556" s="72">
        <f t="shared" si="961"/>
        <v>0</v>
      </c>
      <c r="AD1556" s="73">
        <f t="shared" si="962"/>
        <v>0</v>
      </c>
      <c r="AE1556" s="73">
        <f t="shared" si="963"/>
        <v>0</v>
      </c>
      <c r="AF1556" s="1">
        <f t="shared" si="944"/>
        <v>0</v>
      </c>
      <c r="AH1556" s="1" t="str">
        <f t="shared" si="981"/>
        <v>No</v>
      </c>
    </row>
    <row r="1557" spans="1:34" ht="12" customHeight="1" x14ac:dyDescent="0.2">
      <c r="A1557" s="88">
        <v>2.0219999999999999E-3</v>
      </c>
      <c r="B1557" s="4">
        <f t="shared" si="966"/>
        <v>2.0219999999999999E-3</v>
      </c>
      <c r="C1557"/>
      <c r="D1557" s="213"/>
      <c r="E1557" s="44" t="s">
        <v>20</v>
      </c>
      <c r="F1557" s="14">
        <f t="shared" si="967"/>
        <v>0</v>
      </c>
      <c r="G1557" s="14">
        <f t="shared" si="968"/>
        <v>0</v>
      </c>
      <c r="H1557" s="101" t="str">
        <f>IF(ISNA(VLOOKUP(C1557,[1]Sheet1!$J$2:$J$2999,1,FALSE)),"No","Yes")</f>
        <v>No</v>
      </c>
      <c r="I1557" s="72">
        <f t="shared" si="969"/>
        <v>0</v>
      </c>
      <c r="J1557" s="72">
        <f t="shared" si="970"/>
        <v>0</v>
      </c>
      <c r="K1557" s="72">
        <f t="shared" si="971"/>
        <v>0</v>
      </c>
      <c r="L1557" s="72">
        <f t="shared" si="972"/>
        <v>0</v>
      </c>
      <c r="M1557" s="72">
        <f t="shared" si="973"/>
        <v>0</v>
      </c>
      <c r="N1557" s="72">
        <f t="shared" si="974"/>
        <v>0</v>
      </c>
      <c r="O1557" s="72">
        <f t="shared" si="964"/>
        <v>0</v>
      </c>
      <c r="Q1557" s="73">
        <f t="shared" si="975"/>
        <v>0</v>
      </c>
      <c r="R1557" s="73">
        <f t="shared" si="976"/>
        <v>0</v>
      </c>
      <c r="S1557" s="73">
        <f t="shared" si="977"/>
        <v>0</v>
      </c>
      <c r="T1557" s="73">
        <f t="shared" si="978"/>
        <v>0</v>
      </c>
      <c r="U1557" s="73">
        <f t="shared" si="979"/>
        <v>0</v>
      </c>
      <c r="V1557" s="73">
        <f t="shared" si="980"/>
        <v>0</v>
      </c>
      <c r="W1557" s="73">
        <f t="shared" si="965"/>
        <v>0</v>
      </c>
      <c r="Y1557" s="72">
        <f t="shared" si="957"/>
        <v>0</v>
      </c>
      <c r="Z1557" s="73">
        <f t="shared" si="958"/>
        <v>0</v>
      </c>
      <c r="AA1557" s="58">
        <f t="shared" si="959"/>
        <v>0</v>
      </c>
      <c r="AB1557" s="72">
        <f t="shared" si="960"/>
        <v>0</v>
      </c>
      <c r="AC1557" s="72">
        <f t="shared" si="961"/>
        <v>0</v>
      </c>
      <c r="AD1557" s="73">
        <f t="shared" si="962"/>
        <v>0</v>
      </c>
      <c r="AE1557" s="73">
        <f t="shared" si="963"/>
        <v>0</v>
      </c>
      <c r="AF1557" s="1">
        <f t="shared" si="944"/>
        <v>0</v>
      </c>
      <c r="AH1557" s="1" t="str">
        <f t="shared" si="981"/>
        <v>No</v>
      </c>
    </row>
    <row r="1558" spans="1:34" ht="12" customHeight="1" x14ac:dyDescent="0.2">
      <c r="A1558" s="88">
        <v>2.0230000000000001E-3</v>
      </c>
      <c r="B1558" s="4">
        <f t="shared" si="966"/>
        <v>2.0230000000000001E-3</v>
      </c>
      <c r="C1558"/>
      <c r="D1558" s="213"/>
      <c r="E1558" s="44" t="s">
        <v>20</v>
      </c>
      <c r="F1558" s="14">
        <f t="shared" si="967"/>
        <v>0</v>
      </c>
      <c r="G1558" s="14">
        <f t="shared" si="968"/>
        <v>0</v>
      </c>
      <c r="H1558" s="101" t="str">
        <f>IF(ISNA(VLOOKUP(C1558,[1]Sheet1!$J$2:$J$2999,1,FALSE)),"No","Yes")</f>
        <v>No</v>
      </c>
      <c r="I1558" s="72">
        <f t="shared" si="969"/>
        <v>0</v>
      </c>
      <c r="J1558" s="72">
        <f t="shared" si="970"/>
        <v>0</v>
      </c>
      <c r="K1558" s="72">
        <f t="shared" si="971"/>
        <v>0</v>
      </c>
      <c r="L1558" s="72">
        <f t="shared" si="972"/>
        <v>0</v>
      </c>
      <c r="M1558" s="72">
        <f t="shared" si="973"/>
        <v>0</v>
      </c>
      <c r="N1558" s="72">
        <f t="shared" si="974"/>
        <v>0</v>
      </c>
      <c r="O1558" s="72">
        <f t="shared" si="964"/>
        <v>0</v>
      </c>
      <c r="Q1558" s="73">
        <f t="shared" si="975"/>
        <v>0</v>
      </c>
      <c r="R1558" s="73">
        <f t="shared" si="976"/>
        <v>0</v>
      </c>
      <c r="S1558" s="73">
        <f t="shared" si="977"/>
        <v>0</v>
      </c>
      <c r="T1558" s="73">
        <f t="shared" si="978"/>
        <v>0</v>
      </c>
      <c r="U1558" s="73">
        <f t="shared" si="979"/>
        <v>0</v>
      </c>
      <c r="V1558" s="73">
        <f t="shared" si="980"/>
        <v>0</v>
      </c>
      <c r="W1558" s="73">
        <f t="shared" si="965"/>
        <v>0</v>
      </c>
      <c r="Y1558" s="72">
        <f t="shared" si="957"/>
        <v>0</v>
      </c>
      <c r="Z1558" s="73">
        <f t="shared" si="958"/>
        <v>0</v>
      </c>
      <c r="AA1558" s="58">
        <f t="shared" si="959"/>
        <v>0</v>
      </c>
      <c r="AB1558" s="72">
        <f t="shared" si="960"/>
        <v>0</v>
      </c>
      <c r="AC1558" s="72">
        <f t="shared" si="961"/>
        <v>0</v>
      </c>
      <c r="AD1558" s="73">
        <f t="shared" si="962"/>
        <v>0</v>
      </c>
      <c r="AE1558" s="73">
        <f t="shared" si="963"/>
        <v>0</v>
      </c>
      <c r="AF1558" s="1">
        <f t="shared" si="944"/>
        <v>0</v>
      </c>
      <c r="AH1558" s="1" t="str">
        <f t="shared" si="981"/>
        <v>No</v>
      </c>
    </row>
    <row r="1559" spans="1:34" ht="12" customHeight="1" x14ac:dyDescent="0.2">
      <c r="A1559" s="88">
        <v>2.0240000000000002E-3</v>
      </c>
      <c r="B1559" s="4">
        <f t="shared" si="966"/>
        <v>2.0240000000000002E-3</v>
      </c>
      <c r="C1559"/>
      <c r="D1559" s="213"/>
      <c r="E1559" s="44" t="s">
        <v>20</v>
      </c>
      <c r="F1559" s="14">
        <f t="shared" si="967"/>
        <v>0</v>
      </c>
      <c r="G1559" s="14">
        <f t="shared" si="968"/>
        <v>0</v>
      </c>
      <c r="H1559" s="101" t="str">
        <f>IF(ISNA(VLOOKUP(C1559,[1]Sheet1!$J$2:$J$2999,1,FALSE)),"No","Yes")</f>
        <v>No</v>
      </c>
      <c r="I1559" s="72">
        <f t="shared" si="969"/>
        <v>0</v>
      </c>
      <c r="J1559" s="72">
        <f t="shared" si="970"/>
        <v>0</v>
      </c>
      <c r="K1559" s="72">
        <f t="shared" si="971"/>
        <v>0</v>
      </c>
      <c r="L1559" s="72">
        <f t="shared" si="972"/>
        <v>0</v>
      </c>
      <c r="M1559" s="72">
        <f t="shared" si="973"/>
        <v>0</v>
      </c>
      <c r="N1559" s="72">
        <f t="shared" si="974"/>
        <v>0</v>
      </c>
      <c r="O1559" s="72">
        <f t="shared" si="964"/>
        <v>0</v>
      </c>
      <c r="Q1559" s="73">
        <f t="shared" si="975"/>
        <v>0</v>
      </c>
      <c r="R1559" s="73">
        <f t="shared" si="976"/>
        <v>0</v>
      </c>
      <c r="S1559" s="73">
        <f t="shared" si="977"/>
        <v>0</v>
      </c>
      <c r="T1559" s="73">
        <f t="shared" si="978"/>
        <v>0</v>
      </c>
      <c r="U1559" s="73">
        <f t="shared" si="979"/>
        <v>0</v>
      </c>
      <c r="V1559" s="73">
        <f t="shared" si="980"/>
        <v>0</v>
      </c>
      <c r="W1559" s="73">
        <f t="shared" si="965"/>
        <v>0</v>
      </c>
      <c r="Y1559" s="72">
        <f t="shared" si="957"/>
        <v>0</v>
      </c>
      <c r="Z1559" s="73">
        <f t="shared" si="958"/>
        <v>0</v>
      </c>
      <c r="AA1559" s="58">
        <f t="shared" si="959"/>
        <v>0</v>
      </c>
      <c r="AB1559" s="72">
        <f t="shared" si="960"/>
        <v>0</v>
      </c>
      <c r="AC1559" s="72">
        <f t="shared" si="961"/>
        <v>0</v>
      </c>
      <c r="AD1559" s="73">
        <f t="shared" si="962"/>
        <v>0</v>
      </c>
      <c r="AE1559" s="73">
        <f t="shared" si="963"/>
        <v>0</v>
      </c>
      <c r="AF1559" s="1">
        <f t="shared" si="944"/>
        <v>0</v>
      </c>
      <c r="AH1559" s="1" t="str">
        <f t="shared" si="981"/>
        <v>No</v>
      </c>
    </row>
    <row r="1560" spans="1:34" ht="12" customHeight="1" x14ac:dyDescent="0.2">
      <c r="A1560" s="88">
        <v>2.0249999999999999E-3</v>
      </c>
      <c r="B1560" s="4">
        <f t="shared" si="966"/>
        <v>2.0249999999999999E-3</v>
      </c>
      <c r="C1560"/>
      <c r="D1560" s="213"/>
      <c r="E1560" s="44" t="s">
        <v>20</v>
      </c>
      <c r="F1560" s="14">
        <f t="shared" si="967"/>
        <v>0</v>
      </c>
      <c r="G1560" s="14">
        <f t="shared" si="968"/>
        <v>0</v>
      </c>
      <c r="H1560" s="101" t="str">
        <f>IF(ISNA(VLOOKUP(C1560,[1]Sheet1!$J$2:$J$2999,1,FALSE)),"No","Yes")</f>
        <v>No</v>
      </c>
      <c r="I1560" s="72">
        <f t="shared" si="969"/>
        <v>0</v>
      </c>
      <c r="J1560" s="72">
        <f t="shared" si="970"/>
        <v>0</v>
      </c>
      <c r="K1560" s="72">
        <f t="shared" si="971"/>
        <v>0</v>
      </c>
      <c r="L1560" s="72">
        <f t="shared" si="972"/>
        <v>0</v>
      </c>
      <c r="M1560" s="72">
        <f t="shared" si="973"/>
        <v>0</v>
      </c>
      <c r="N1560" s="72">
        <f t="shared" si="974"/>
        <v>0</v>
      </c>
      <c r="O1560" s="72">
        <f t="shared" si="964"/>
        <v>0</v>
      </c>
      <c r="Q1560" s="73">
        <f t="shared" si="975"/>
        <v>0</v>
      </c>
      <c r="R1560" s="73">
        <f t="shared" si="976"/>
        <v>0</v>
      </c>
      <c r="S1560" s="73">
        <f t="shared" si="977"/>
        <v>0</v>
      </c>
      <c r="T1560" s="73">
        <f t="shared" si="978"/>
        <v>0</v>
      </c>
      <c r="U1560" s="73">
        <f t="shared" si="979"/>
        <v>0</v>
      </c>
      <c r="V1560" s="73">
        <f t="shared" si="980"/>
        <v>0</v>
      </c>
      <c r="W1560" s="73">
        <f t="shared" si="965"/>
        <v>0</v>
      </c>
      <c r="Y1560" s="72">
        <f t="shared" si="957"/>
        <v>0</v>
      </c>
      <c r="Z1560" s="73">
        <f t="shared" si="958"/>
        <v>0</v>
      </c>
      <c r="AA1560" s="58">
        <f t="shared" si="959"/>
        <v>0</v>
      </c>
      <c r="AB1560" s="72">
        <f t="shared" si="960"/>
        <v>0</v>
      </c>
      <c r="AC1560" s="72">
        <f t="shared" si="961"/>
        <v>0</v>
      </c>
      <c r="AD1560" s="73">
        <f t="shared" si="962"/>
        <v>0</v>
      </c>
      <c r="AE1560" s="73">
        <f t="shared" si="963"/>
        <v>0</v>
      </c>
      <c r="AF1560" s="1">
        <f t="shared" si="944"/>
        <v>0</v>
      </c>
      <c r="AH1560" s="1" t="str">
        <f t="shared" si="981"/>
        <v>No</v>
      </c>
    </row>
    <row r="1561" spans="1:34" ht="12" customHeight="1" x14ac:dyDescent="0.2">
      <c r="A1561" s="88">
        <v>2.026E-3</v>
      </c>
      <c r="B1561" s="4">
        <f t="shared" si="966"/>
        <v>2.026E-3</v>
      </c>
      <c r="C1561"/>
      <c r="D1561" s="213"/>
      <c r="E1561" s="44" t="s">
        <v>20</v>
      </c>
      <c r="F1561" s="14">
        <f t="shared" si="967"/>
        <v>0</v>
      </c>
      <c r="G1561" s="14">
        <f t="shared" si="968"/>
        <v>0</v>
      </c>
      <c r="H1561" s="101" t="str">
        <f>IF(ISNA(VLOOKUP(C1561,[1]Sheet1!$J$2:$J$2999,1,FALSE)),"No","Yes")</f>
        <v>No</v>
      </c>
      <c r="I1561" s="72">
        <f t="shared" si="969"/>
        <v>0</v>
      </c>
      <c r="J1561" s="72">
        <f t="shared" si="970"/>
        <v>0</v>
      </c>
      <c r="K1561" s="72">
        <f t="shared" si="971"/>
        <v>0</v>
      </c>
      <c r="L1561" s="72">
        <f t="shared" si="972"/>
        <v>0</v>
      </c>
      <c r="M1561" s="72">
        <f t="shared" si="973"/>
        <v>0</v>
      </c>
      <c r="N1561" s="72">
        <f t="shared" si="974"/>
        <v>0</v>
      </c>
      <c r="O1561" s="72">
        <f t="shared" si="964"/>
        <v>0</v>
      </c>
      <c r="Q1561" s="73">
        <f t="shared" si="975"/>
        <v>0</v>
      </c>
      <c r="R1561" s="73">
        <f t="shared" si="976"/>
        <v>0</v>
      </c>
      <c r="S1561" s="73">
        <f t="shared" si="977"/>
        <v>0</v>
      </c>
      <c r="T1561" s="73">
        <f t="shared" si="978"/>
        <v>0</v>
      </c>
      <c r="U1561" s="73">
        <f t="shared" si="979"/>
        <v>0</v>
      </c>
      <c r="V1561" s="73">
        <f t="shared" si="980"/>
        <v>0</v>
      </c>
      <c r="W1561" s="73">
        <f t="shared" si="965"/>
        <v>0</v>
      </c>
      <c r="Y1561" s="72">
        <f t="shared" si="957"/>
        <v>0</v>
      </c>
      <c r="Z1561" s="73">
        <f t="shared" si="958"/>
        <v>0</v>
      </c>
      <c r="AA1561" s="58">
        <f t="shared" si="959"/>
        <v>0</v>
      </c>
      <c r="AB1561" s="72">
        <f t="shared" si="960"/>
        <v>0</v>
      </c>
      <c r="AC1561" s="72">
        <f t="shared" si="961"/>
        <v>0</v>
      </c>
      <c r="AD1561" s="73">
        <f t="shared" si="962"/>
        <v>0</v>
      </c>
      <c r="AE1561" s="73">
        <f t="shared" si="963"/>
        <v>0</v>
      </c>
      <c r="AF1561" s="1">
        <f t="shared" si="944"/>
        <v>0</v>
      </c>
      <c r="AH1561" s="1" t="str">
        <f t="shared" si="981"/>
        <v>No</v>
      </c>
    </row>
    <row r="1562" spans="1:34" ht="12" customHeight="1" x14ac:dyDescent="0.2">
      <c r="A1562" s="88">
        <v>2.0270000000000002E-3</v>
      </c>
      <c r="B1562" s="4">
        <f t="shared" si="966"/>
        <v>2.0270000000000002E-3</v>
      </c>
      <c r="C1562"/>
      <c r="D1562" s="213"/>
      <c r="E1562" s="44" t="s">
        <v>20</v>
      </c>
      <c r="F1562" s="14">
        <f t="shared" si="967"/>
        <v>0</v>
      </c>
      <c r="G1562" s="14">
        <f t="shared" si="968"/>
        <v>0</v>
      </c>
      <c r="H1562" s="101" t="str">
        <f>IF(ISNA(VLOOKUP(C1562,[1]Sheet1!$J$2:$J$2999,1,FALSE)),"No","Yes")</f>
        <v>No</v>
      </c>
      <c r="I1562" s="72">
        <f t="shared" si="969"/>
        <v>0</v>
      </c>
      <c r="J1562" s="72">
        <f t="shared" si="970"/>
        <v>0</v>
      </c>
      <c r="K1562" s="72">
        <f t="shared" si="971"/>
        <v>0</v>
      </c>
      <c r="L1562" s="72">
        <f t="shared" si="972"/>
        <v>0</v>
      </c>
      <c r="M1562" s="72">
        <f t="shared" si="973"/>
        <v>0</v>
      </c>
      <c r="N1562" s="72">
        <f t="shared" si="974"/>
        <v>0</v>
      </c>
      <c r="O1562" s="72">
        <f t="shared" si="964"/>
        <v>0</v>
      </c>
      <c r="Q1562" s="73">
        <f t="shared" si="975"/>
        <v>0</v>
      </c>
      <c r="R1562" s="73">
        <f t="shared" si="976"/>
        <v>0</v>
      </c>
      <c r="S1562" s="73">
        <f t="shared" si="977"/>
        <v>0</v>
      </c>
      <c r="T1562" s="73">
        <f t="shared" si="978"/>
        <v>0</v>
      </c>
      <c r="U1562" s="73">
        <f t="shared" si="979"/>
        <v>0</v>
      </c>
      <c r="V1562" s="73">
        <f t="shared" si="980"/>
        <v>0</v>
      </c>
      <c r="W1562" s="73">
        <f t="shared" si="965"/>
        <v>0</v>
      </c>
      <c r="Y1562" s="72">
        <f t="shared" si="957"/>
        <v>0</v>
      </c>
      <c r="Z1562" s="73">
        <f t="shared" si="958"/>
        <v>0</v>
      </c>
      <c r="AA1562" s="58">
        <f t="shared" si="959"/>
        <v>0</v>
      </c>
      <c r="AB1562" s="72">
        <f t="shared" si="960"/>
        <v>0</v>
      </c>
      <c r="AC1562" s="72">
        <f t="shared" si="961"/>
        <v>0</v>
      </c>
      <c r="AD1562" s="73">
        <f t="shared" si="962"/>
        <v>0</v>
      </c>
      <c r="AE1562" s="73">
        <f t="shared" si="963"/>
        <v>0</v>
      </c>
      <c r="AF1562" s="1">
        <f t="shared" si="944"/>
        <v>0</v>
      </c>
      <c r="AH1562" s="1" t="str">
        <f t="shared" si="981"/>
        <v>No</v>
      </c>
    </row>
    <row r="1563" spans="1:34" ht="12" hidden="1" customHeight="1" x14ac:dyDescent="0.2">
      <c r="A1563" s="88">
        <v>2.0279999999999999E-3</v>
      </c>
      <c r="B1563" s="4">
        <f t="shared" si="966"/>
        <v>2.0279999999999999E-3</v>
      </c>
      <c r="C1563" s="104"/>
      <c r="D1563" s="213"/>
      <c r="E1563" s="44" t="s">
        <v>20</v>
      </c>
      <c r="F1563" s="14">
        <f t="shared" si="967"/>
        <v>0</v>
      </c>
      <c r="G1563" s="14">
        <f t="shared" si="968"/>
        <v>0</v>
      </c>
      <c r="H1563" s="101" t="str">
        <f>IF(ISNA(VLOOKUP(C1563,[1]Sheet1!$J$2:$J$2999,1,FALSE)),"No","Yes")</f>
        <v>No</v>
      </c>
      <c r="I1563" s="72">
        <f t="shared" si="969"/>
        <v>0</v>
      </c>
      <c r="J1563" s="72">
        <f t="shared" si="970"/>
        <v>0</v>
      </c>
      <c r="K1563" s="72">
        <f t="shared" si="971"/>
        <v>0</v>
      </c>
      <c r="L1563" s="72">
        <f t="shared" si="972"/>
        <v>0</v>
      </c>
      <c r="M1563" s="72">
        <f t="shared" si="973"/>
        <v>0</v>
      </c>
      <c r="N1563" s="72">
        <f t="shared" si="974"/>
        <v>0</v>
      </c>
      <c r="O1563" s="72">
        <f t="shared" si="964"/>
        <v>0</v>
      </c>
      <c r="Q1563" s="73">
        <f t="shared" si="975"/>
        <v>0</v>
      </c>
      <c r="R1563" s="73">
        <f t="shared" si="976"/>
        <v>0</v>
      </c>
      <c r="S1563" s="73">
        <f t="shared" si="977"/>
        <v>0</v>
      </c>
      <c r="T1563" s="73">
        <f t="shared" si="978"/>
        <v>0</v>
      </c>
      <c r="U1563" s="73">
        <f t="shared" si="979"/>
        <v>0</v>
      </c>
      <c r="V1563" s="73">
        <f t="shared" si="980"/>
        <v>0</v>
      </c>
      <c r="W1563" s="73">
        <f t="shared" si="965"/>
        <v>0</v>
      </c>
      <c r="Y1563" s="72">
        <f t="shared" si="957"/>
        <v>0</v>
      </c>
      <c r="Z1563" s="73">
        <f t="shared" si="958"/>
        <v>0</v>
      </c>
      <c r="AA1563" s="58">
        <f t="shared" si="959"/>
        <v>0</v>
      </c>
      <c r="AB1563" s="72">
        <f t="shared" si="960"/>
        <v>0</v>
      </c>
      <c r="AC1563" s="72">
        <f t="shared" si="961"/>
        <v>0</v>
      </c>
      <c r="AD1563" s="73">
        <f t="shared" si="962"/>
        <v>0</v>
      </c>
      <c r="AE1563" s="73">
        <f t="shared" si="963"/>
        <v>0</v>
      </c>
      <c r="AF1563" s="1">
        <f t="shared" si="944"/>
        <v>0</v>
      </c>
      <c r="AH1563" s="1" t="str">
        <f t="shared" si="981"/>
        <v>No</v>
      </c>
    </row>
    <row r="1564" spans="1:34" ht="12" hidden="1" customHeight="1" x14ac:dyDescent="0.2">
      <c r="A1564" s="88">
        <v>2.029E-3</v>
      </c>
      <c r="B1564" s="4">
        <f t="shared" si="966"/>
        <v>2.029E-3</v>
      </c>
      <c r="C1564" s="104"/>
      <c r="D1564" s="213"/>
      <c r="E1564" s="44" t="s">
        <v>20</v>
      </c>
      <c r="F1564" s="14">
        <f t="shared" si="967"/>
        <v>0</v>
      </c>
      <c r="G1564" s="14">
        <f t="shared" si="968"/>
        <v>0</v>
      </c>
      <c r="H1564" s="101" t="str">
        <f>IF(ISNA(VLOOKUP(C1564,[1]Sheet1!$J$2:$J$2999,1,FALSE)),"No","Yes")</f>
        <v>No</v>
      </c>
      <c r="I1564" s="72">
        <f t="shared" si="969"/>
        <v>0</v>
      </c>
      <c r="J1564" s="72">
        <f t="shared" si="970"/>
        <v>0</v>
      </c>
      <c r="K1564" s="72">
        <f t="shared" si="971"/>
        <v>0</v>
      </c>
      <c r="L1564" s="72">
        <f t="shared" si="972"/>
        <v>0</v>
      </c>
      <c r="M1564" s="72">
        <f t="shared" si="973"/>
        <v>0</v>
      </c>
      <c r="N1564" s="72">
        <f t="shared" si="974"/>
        <v>0</v>
      </c>
      <c r="O1564" s="72">
        <f t="shared" si="964"/>
        <v>0</v>
      </c>
      <c r="Q1564" s="73">
        <f t="shared" si="975"/>
        <v>0</v>
      </c>
      <c r="R1564" s="73">
        <f t="shared" si="976"/>
        <v>0</v>
      </c>
      <c r="S1564" s="73">
        <f t="shared" si="977"/>
        <v>0</v>
      </c>
      <c r="T1564" s="73">
        <f t="shared" si="978"/>
        <v>0</v>
      </c>
      <c r="U1564" s="73">
        <f t="shared" si="979"/>
        <v>0</v>
      </c>
      <c r="V1564" s="73">
        <f t="shared" si="980"/>
        <v>0</v>
      </c>
      <c r="W1564" s="73">
        <f t="shared" si="965"/>
        <v>0</v>
      </c>
      <c r="Y1564" s="72">
        <f t="shared" si="957"/>
        <v>0</v>
      </c>
      <c r="Z1564" s="73">
        <f t="shared" si="958"/>
        <v>0</v>
      </c>
      <c r="AA1564" s="58">
        <f t="shared" si="959"/>
        <v>0</v>
      </c>
      <c r="AB1564" s="72">
        <f t="shared" si="960"/>
        <v>0</v>
      </c>
      <c r="AC1564" s="72">
        <f t="shared" si="961"/>
        <v>0</v>
      </c>
      <c r="AD1564" s="73">
        <f t="shared" si="962"/>
        <v>0</v>
      </c>
      <c r="AE1564" s="73">
        <f t="shared" si="963"/>
        <v>0</v>
      </c>
      <c r="AF1564" s="1">
        <f t="shared" si="944"/>
        <v>0</v>
      </c>
      <c r="AH1564" s="1" t="str">
        <f t="shared" si="981"/>
        <v>No</v>
      </c>
    </row>
    <row r="1565" spans="1:34" ht="12" hidden="1" customHeight="1" x14ac:dyDescent="0.2">
      <c r="A1565" s="88">
        <v>2.0300000000000001E-3</v>
      </c>
      <c r="B1565" s="4">
        <f t="shared" si="966"/>
        <v>2.0300000000000001E-3</v>
      </c>
      <c r="C1565" s="104"/>
      <c r="D1565" s="213"/>
      <c r="E1565" s="44" t="s">
        <v>20</v>
      </c>
      <c r="F1565" s="14">
        <f t="shared" si="967"/>
        <v>0</v>
      </c>
      <c r="G1565" s="14">
        <f t="shared" si="968"/>
        <v>0</v>
      </c>
      <c r="H1565" s="101" t="str">
        <f>IF(ISNA(VLOOKUP(C1565,[1]Sheet1!$J$2:$J$2999,1,FALSE)),"No","Yes")</f>
        <v>No</v>
      </c>
      <c r="I1565" s="72">
        <f t="shared" si="969"/>
        <v>0</v>
      </c>
      <c r="J1565" s="72">
        <f t="shared" si="970"/>
        <v>0</v>
      </c>
      <c r="K1565" s="72">
        <f t="shared" si="971"/>
        <v>0</v>
      </c>
      <c r="L1565" s="72">
        <f t="shared" si="972"/>
        <v>0</v>
      </c>
      <c r="M1565" s="72">
        <f t="shared" si="973"/>
        <v>0</v>
      </c>
      <c r="N1565" s="72">
        <f t="shared" si="974"/>
        <v>0</v>
      </c>
      <c r="O1565" s="72">
        <f t="shared" si="964"/>
        <v>0</v>
      </c>
      <c r="Q1565" s="73">
        <f t="shared" si="975"/>
        <v>0</v>
      </c>
      <c r="R1565" s="73">
        <f t="shared" si="976"/>
        <v>0</v>
      </c>
      <c r="S1565" s="73">
        <f t="shared" si="977"/>
        <v>0</v>
      </c>
      <c r="T1565" s="73">
        <f t="shared" si="978"/>
        <v>0</v>
      </c>
      <c r="U1565" s="73">
        <f t="shared" si="979"/>
        <v>0</v>
      </c>
      <c r="V1565" s="73">
        <f t="shared" si="980"/>
        <v>0</v>
      </c>
      <c r="W1565" s="73">
        <f t="shared" si="965"/>
        <v>0</v>
      </c>
      <c r="Y1565" s="72">
        <f t="shared" si="957"/>
        <v>0</v>
      </c>
      <c r="Z1565" s="73">
        <f t="shared" si="958"/>
        <v>0</v>
      </c>
      <c r="AA1565" s="58">
        <f t="shared" si="959"/>
        <v>0</v>
      </c>
      <c r="AB1565" s="72">
        <f t="shared" si="960"/>
        <v>0</v>
      </c>
      <c r="AC1565" s="72">
        <f t="shared" si="961"/>
        <v>0</v>
      </c>
      <c r="AD1565" s="73">
        <f t="shared" si="962"/>
        <v>0</v>
      </c>
      <c r="AE1565" s="73">
        <f t="shared" si="963"/>
        <v>0</v>
      </c>
      <c r="AF1565" s="1">
        <f t="shared" si="944"/>
        <v>0</v>
      </c>
      <c r="AH1565" s="1" t="str">
        <f t="shared" si="981"/>
        <v>No</v>
      </c>
    </row>
    <row r="1566" spans="1:34" ht="12" hidden="1" customHeight="1" x14ac:dyDescent="0.2">
      <c r="A1566" s="88">
        <v>2.0310000000000003E-3</v>
      </c>
      <c r="B1566" s="4">
        <f t="shared" si="966"/>
        <v>2.0310000000000003E-3</v>
      </c>
      <c r="C1566" s="104"/>
      <c r="D1566" s="213"/>
      <c r="E1566" s="44" t="s">
        <v>20</v>
      </c>
      <c r="F1566" s="14">
        <f t="shared" si="967"/>
        <v>0</v>
      </c>
      <c r="G1566" s="14">
        <f t="shared" si="968"/>
        <v>0</v>
      </c>
      <c r="H1566" s="101" t="str">
        <f>IF(ISNA(VLOOKUP(C1566,[1]Sheet1!$J$2:$J$2999,1,FALSE)),"No","Yes")</f>
        <v>No</v>
      </c>
      <c r="I1566" s="72">
        <f t="shared" si="969"/>
        <v>0</v>
      </c>
      <c r="J1566" s="72">
        <f t="shared" si="970"/>
        <v>0</v>
      </c>
      <c r="K1566" s="72">
        <f t="shared" si="971"/>
        <v>0</v>
      </c>
      <c r="L1566" s="72">
        <f t="shared" si="972"/>
        <v>0</v>
      </c>
      <c r="M1566" s="72">
        <f t="shared" si="973"/>
        <v>0</v>
      </c>
      <c r="N1566" s="72">
        <f t="shared" si="974"/>
        <v>0</v>
      </c>
      <c r="O1566" s="72">
        <f t="shared" si="964"/>
        <v>0</v>
      </c>
      <c r="Q1566" s="73">
        <f t="shared" si="975"/>
        <v>0</v>
      </c>
      <c r="R1566" s="73">
        <f t="shared" si="976"/>
        <v>0</v>
      </c>
      <c r="S1566" s="73">
        <f t="shared" si="977"/>
        <v>0</v>
      </c>
      <c r="T1566" s="73">
        <f t="shared" si="978"/>
        <v>0</v>
      </c>
      <c r="U1566" s="73">
        <f t="shared" si="979"/>
        <v>0</v>
      </c>
      <c r="V1566" s="73">
        <f t="shared" si="980"/>
        <v>0</v>
      </c>
      <c r="W1566" s="73">
        <f t="shared" si="965"/>
        <v>0</v>
      </c>
      <c r="Y1566" s="72">
        <f t="shared" si="957"/>
        <v>0</v>
      </c>
      <c r="Z1566" s="73">
        <f t="shared" si="958"/>
        <v>0</v>
      </c>
      <c r="AA1566" s="58">
        <f t="shared" si="959"/>
        <v>0</v>
      </c>
      <c r="AB1566" s="72">
        <f t="shared" si="960"/>
        <v>0</v>
      </c>
      <c r="AC1566" s="72">
        <f t="shared" si="961"/>
        <v>0</v>
      </c>
      <c r="AD1566" s="73">
        <f t="shared" si="962"/>
        <v>0</v>
      </c>
      <c r="AE1566" s="73">
        <f t="shared" si="963"/>
        <v>0</v>
      </c>
      <c r="AF1566" s="1">
        <f t="shared" si="944"/>
        <v>0</v>
      </c>
      <c r="AH1566" s="1" t="str">
        <f t="shared" si="981"/>
        <v>No</v>
      </c>
    </row>
    <row r="1567" spans="1:34" ht="12" hidden="1" customHeight="1" x14ac:dyDescent="0.2">
      <c r="A1567" s="88">
        <v>2.032E-3</v>
      </c>
      <c r="B1567" s="4">
        <f t="shared" si="966"/>
        <v>2.032E-3</v>
      </c>
      <c r="C1567" s="104"/>
      <c r="D1567" s="213"/>
      <c r="E1567" s="44" t="s">
        <v>20</v>
      </c>
      <c r="F1567" s="14">
        <f t="shared" si="967"/>
        <v>0</v>
      </c>
      <c r="G1567" s="14">
        <f t="shared" si="968"/>
        <v>0</v>
      </c>
      <c r="H1567" s="101" t="str">
        <f>IF(ISNA(VLOOKUP(C1567,[1]Sheet1!$J$2:$J$2999,1,FALSE)),"No","Yes")</f>
        <v>No</v>
      </c>
      <c r="I1567" s="72">
        <f t="shared" si="969"/>
        <v>0</v>
      </c>
      <c r="J1567" s="72">
        <f t="shared" si="970"/>
        <v>0</v>
      </c>
      <c r="K1567" s="72">
        <f t="shared" si="971"/>
        <v>0</v>
      </c>
      <c r="L1567" s="72">
        <f t="shared" si="972"/>
        <v>0</v>
      </c>
      <c r="M1567" s="72">
        <f t="shared" si="973"/>
        <v>0</v>
      </c>
      <c r="N1567" s="72">
        <f t="shared" si="974"/>
        <v>0</v>
      </c>
      <c r="O1567" s="72">
        <f t="shared" si="964"/>
        <v>0</v>
      </c>
      <c r="Q1567" s="73">
        <f t="shared" si="975"/>
        <v>0</v>
      </c>
      <c r="R1567" s="73">
        <f t="shared" si="976"/>
        <v>0</v>
      </c>
      <c r="S1567" s="73">
        <f t="shared" si="977"/>
        <v>0</v>
      </c>
      <c r="T1567" s="73">
        <f t="shared" si="978"/>
        <v>0</v>
      </c>
      <c r="U1567" s="73">
        <f t="shared" si="979"/>
        <v>0</v>
      </c>
      <c r="V1567" s="73">
        <f t="shared" si="980"/>
        <v>0</v>
      </c>
      <c r="W1567" s="73">
        <f t="shared" si="965"/>
        <v>0</v>
      </c>
      <c r="Y1567" s="72">
        <f t="shared" si="957"/>
        <v>0</v>
      </c>
      <c r="Z1567" s="73">
        <f t="shared" si="958"/>
        <v>0</v>
      </c>
      <c r="AA1567" s="58">
        <f t="shared" si="959"/>
        <v>0</v>
      </c>
      <c r="AB1567" s="72">
        <f t="shared" si="960"/>
        <v>0</v>
      </c>
      <c r="AC1567" s="72">
        <f t="shared" si="961"/>
        <v>0</v>
      </c>
      <c r="AD1567" s="73">
        <f t="shared" si="962"/>
        <v>0</v>
      </c>
      <c r="AE1567" s="73">
        <f t="shared" si="963"/>
        <v>0</v>
      </c>
      <c r="AF1567" s="1">
        <f t="shared" si="944"/>
        <v>0</v>
      </c>
      <c r="AH1567" s="1" t="str">
        <f t="shared" si="981"/>
        <v>No</v>
      </c>
    </row>
    <row r="1568" spans="1:34" ht="12" hidden="1" customHeight="1" x14ac:dyDescent="0.2">
      <c r="A1568" s="88">
        <v>2.0330000000000001E-3</v>
      </c>
      <c r="B1568" s="4">
        <f t="shared" si="966"/>
        <v>2.0330000000000001E-3</v>
      </c>
      <c r="C1568" s="104"/>
      <c r="D1568" s="213"/>
      <c r="E1568" s="44" t="s">
        <v>20</v>
      </c>
      <c r="F1568" s="14">
        <f t="shared" si="967"/>
        <v>0</v>
      </c>
      <c r="G1568" s="14">
        <f t="shared" si="968"/>
        <v>0</v>
      </c>
      <c r="H1568" s="101" t="str">
        <f>IF(ISNA(VLOOKUP(C1568,[1]Sheet1!$J$2:$J$2999,1,FALSE)),"No","Yes")</f>
        <v>No</v>
      </c>
      <c r="I1568" s="72">
        <f t="shared" si="969"/>
        <v>0</v>
      </c>
      <c r="J1568" s="72">
        <f t="shared" si="970"/>
        <v>0</v>
      </c>
      <c r="K1568" s="72">
        <f t="shared" si="971"/>
        <v>0</v>
      </c>
      <c r="L1568" s="72">
        <f t="shared" si="972"/>
        <v>0</v>
      </c>
      <c r="M1568" s="72">
        <f t="shared" si="973"/>
        <v>0</v>
      </c>
      <c r="N1568" s="72">
        <f t="shared" si="974"/>
        <v>0</v>
      </c>
      <c r="O1568" s="72">
        <f t="shared" si="964"/>
        <v>0</v>
      </c>
      <c r="Q1568" s="73">
        <f t="shared" si="975"/>
        <v>0</v>
      </c>
      <c r="R1568" s="73">
        <f t="shared" si="976"/>
        <v>0</v>
      </c>
      <c r="S1568" s="73">
        <f t="shared" si="977"/>
        <v>0</v>
      </c>
      <c r="T1568" s="73">
        <f t="shared" si="978"/>
        <v>0</v>
      </c>
      <c r="U1568" s="73">
        <f t="shared" si="979"/>
        <v>0</v>
      </c>
      <c r="V1568" s="73">
        <f t="shared" si="980"/>
        <v>0</v>
      </c>
      <c r="W1568" s="73">
        <f t="shared" si="965"/>
        <v>0</v>
      </c>
      <c r="Y1568" s="72">
        <f t="shared" si="957"/>
        <v>0</v>
      </c>
      <c r="Z1568" s="73">
        <f t="shared" si="958"/>
        <v>0</v>
      </c>
      <c r="AA1568" s="58">
        <f t="shared" si="959"/>
        <v>0</v>
      </c>
      <c r="AB1568" s="72">
        <f t="shared" si="960"/>
        <v>0</v>
      </c>
      <c r="AC1568" s="72">
        <f t="shared" si="961"/>
        <v>0</v>
      </c>
      <c r="AD1568" s="73">
        <f t="shared" si="962"/>
        <v>0</v>
      </c>
      <c r="AE1568" s="73">
        <f t="shared" si="963"/>
        <v>0</v>
      </c>
      <c r="AF1568" s="1">
        <f t="shared" si="944"/>
        <v>0</v>
      </c>
      <c r="AH1568" s="1" t="str">
        <f t="shared" si="981"/>
        <v>No</v>
      </c>
    </row>
    <row r="1569" spans="1:34" ht="12" hidden="1" customHeight="1" x14ac:dyDescent="0.2">
      <c r="A1569" s="88">
        <v>2.0340000000000002E-3</v>
      </c>
      <c r="B1569" s="4">
        <f t="shared" si="966"/>
        <v>2.0340000000000002E-3</v>
      </c>
      <c r="C1569" s="104"/>
      <c r="D1569" s="213"/>
      <c r="E1569" s="44" t="s">
        <v>20</v>
      </c>
      <c r="F1569" s="14">
        <f t="shared" si="967"/>
        <v>0</v>
      </c>
      <c r="G1569" s="14">
        <f t="shared" si="968"/>
        <v>0</v>
      </c>
      <c r="H1569" s="101" t="str">
        <f>IF(ISNA(VLOOKUP(C1569,[1]Sheet1!$J$2:$J$2999,1,FALSE)),"No","Yes")</f>
        <v>No</v>
      </c>
      <c r="I1569" s="72">
        <f t="shared" si="969"/>
        <v>0</v>
      </c>
      <c r="J1569" s="72">
        <f t="shared" si="970"/>
        <v>0</v>
      </c>
      <c r="K1569" s="72">
        <f t="shared" si="971"/>
        <v>0</v>
      </c>
      <c r="L1569" s="72">
        <f t="shared" si="972"/>
        <v>0</v>
      </c>
      <c r="M1569" s="72">
        <f t="shared" si="973"/>
        <v>0</v>
      </c>
      <c r="N1569" s="72">
        <f t="shared" si="974"/>
        <v>0</v>
      </c>
      <c r="O1569" s="72">
        <f t="shared" si="964"/>
        <v>0</v>
      </c>
      <c r="Q1569" s="73">
        <f t="shared" si="975"/>
        <v>0</v>
      </c>
      <c r="R1569" s="73">
        <f t="shared" si="976"/>
        <v>0</v>
      </c>
      <c r="S1569" s="73">
        <f t="shared" si="977"/>
        <v>0</v>
      </c>
      <c r="T1569" s="73">
        <f t="shared" si="978"/>
        <v>0</v>
      </c>
      <c r="U1569" s="73">
        <f t="shared" si="979"/>
        <v>0</v>
      </c>
      <c r="V1569" s="73">
        <f t="shared" si="980"/>
        <v>0</v>
      </c>
      <c r="W1569" s="73">
        <f t="shared" si="965"/>
        <v>0</v>
      </c>
      <c r="Y1569" s="72">
        <f t="shared" si="957"/>
        <v>0</v>
      </c>
      <c r="Z1569" s="73">
        <f t="shared" si="958"/>
        <v>0</v>
      </c>
      <c r="AA1569" s="58">
        <f t="shared" si="959"/>
        <v>0</v>
      </c>
      <c r="AB1569" s="72">
        <f t="shared" si="960"/>
        <v>0</v>
      </c>
      <c r="AC1569" s="72">
        <f t="shared" si="961"/>
        <v>0</v>
      </c>
      <c r="AD1569" s="73">
        <f t="shared" si="962"/>
        <v>0</v>
      </c>
      <c r="AE1569" s="73">
        <f t="shared" si="963"/>
        <v>0</v>
      </c>
      <c r="AF1569" s="1">
        <f t="shared" si="944"/>
        <v>0</v>
      </c>
      <c r="AH1569" s="1" t="str">
        <f t="shared" si="981"/>
        <v>No</v>
      </c>
    </row>
    <row r="1570" spans="1:34" ht="12" hidden="1" customHeight="1" x14ac:dyDescent="0.2">
      <c r="A1570" s="88">
        <v>2.0349999999999999E-3</v>
      </c>
      <c r="B1570" s="4">
        <f t="shared" si="966"/>
        <v>2.0349999999999999E-3</v>
      </c>
      <c r="C1570" s="104"/>
      <c r="D1570" s="213"/>
      <c r="E1570" s="44" t="s">
        <v>20</v>
      </c>
      <c r="F1570" s="14">
        <f t="shared" si="967"/>
        <v>0</v>
      </c>
      <c r="G1570" s="14">
        <f t="shared" si="968"/>
        <v>0</v>
      </c>
      <c r="H1570" s="101" t="str">
        <f>IF(ISNA(VLOOKUP(C1570,[1]Sheet1!$J$2:$J$2999,1,FALSE)),"No","Yes")</f>
        <v>No</v>
      </c>
      <c r="I1570" s="72">
        <f t="shared" si="969"/>
        <v>0</v>
      </c>
      <c r="J1570" s="72">
        <f t="shared" si="970"/>
        <v>0</v>
      </c>
      <c r="K1570" s="72">
        <f t="shared" si="971"/>
        <v>0</v>
      </c>
      <c r="L1570" s="72">
        <f t="shared" si="972"/>
        <v>0</v>
      </c>
      <c r="M1570" s="72">
        <f t="shared" si="973"/>
        <v>0</v>
      </c>
      <c r="N1570" s="72">
        <f t="shared" si="974"/>
        <v>0</v>
      </c>
      <c r="O1570" s="72">
        <f t="shared" si="964"/>
        <v>0</v>
      </c>
      <c r="Q1570" s="73">
        <f t="shared" si="975"/>
        <v>0</v>
      </c>
      <c r="R1570" s="73">
        <f t="shared" si="976"/>
        <v>0</v>
      </c>
      <c r="S1570" s="73">
        <f t="shared" si="977"/>
        <v>0</v>
      </c>
      <c r="T1570" s="73">
        <f t="shared" si="978"/>
        <v>0</v>
      </c>
      <c r="U1570" s="73">
        <f t="shared" si="979"/>
        <v>0</v>
      </c>
      <c r="V1570" s="73">
        <f t="shared" si="980"/>
        <v>0</v>
      </c>
      <c r="W1570" s="73">
        <f t="shared" si="965"/>
        <v>0</v>
      </c>
      <c r="Y1570" s="72">
        <f t="shared" si="957"/>
        <v>0</v>
      </c>
      <c r="Z1570" s="73">
        <f t="shared" si="958"/>
        <v>0</v>
      </c>
      <c r="AA1570" s="58">
        <f t="shared" si="959"/>
        <v>0</v>
      </c>
      <c r="AB1570" s="72">
        <f t="shared" si="960"/>
        <v>0</v>
      </c>
      <c r="AC1570" s="72">
        <f t="shared" si="961"/>
        <v>0</v>
      </c>
      <c r="AD1570" s="73">
        <f t="shared" si="962"/>
        <v>0</v>
      </c>
      <c r="AE1570" s="73">
        <f t="shared" si="963"/>
        <v>0</v>
      </c>
      <c r="AF1570" s="1">
        <f t="shared" si="944"/>
        <v>0</v>
      </c>
      <c r="AH1570" s="1" t="str">
        <f t="shared" si="981"/>
        <v>No</v>
      </c>
    </row>
    <row r="1571" spans="1:34" ht="12" hidden="1" customHeight="1" x14ac:dyDescent="0.2">
      <c r="A1571" s="88">
        <v>2.036E-3</v>
      </c>
      <c r="B1571" s="4">
        <f t="shared" si="966"/>
        <v>2.036E-3</v>
      </c>
      <c r="C1571" s="104"/>
      <c r="D1571" s="213"/>
      <c r="E1571" s="44" t="s">
        <v>20</v>
      </c>
      <c r="F1571" s="14">
        <f t="shared" si="967"/>
        <v>0</v>
      </c>
      <c r="G1571" s="14">
        <f t="shared" si="968"/>
        <v>0</v>
      </c>
      <c r="H1571" s="101" t="str">
        <f>IF(ISNA(VLOOKUP(C1571,[1]Sheet1!$J$2:$J$2999,1,FALSE)),"No","Yes")</f>
        <v>No</v>
      </c>
      <c r="I1571" s="72">
        <f t="shared" si="969"/>
        <v>0</v>
      </c>
      <c r="J1571" s="72">
        <f t="shared" si="970"/>
        <v>0</v>
      </c>
      <c r="K1571" s="72">
        <f t="shared" si="971"/>
        <v>0</v>
      </c>
      <c r="L1571" s="72">
        <f t="shared" si="972"/>
        <v>0</v>
      </c>
      <c r="M1571" s="72">
        <f t="shared" si="973"/>
        <v>0</v>
      </c>
      <c r="N1571" s="72">
        <f t="shared" si="974"/>
        <v>0</v>
      </c>
      <c r="O1571" s="72">
        <f t="shared" si="964"/>
        <v>0</v>
      </c>
      <c r="Q1571" s="73">
        <f t="shared" si="975"/>
        <v>0</v>
      </c>
      <c r="R1571" s="73">
        <f t="shared" si="976"/>
        <v>0</v>
      </c>
      <c r="S1571" s="73">
        <f t="shared" si="977"/>
        <v>0</v>
      </c>
      <c r="T1571" s="73">
        <f t="shared" si="978"/>
        <v>0</v>
      </c>
      <c r="U1571" s="73">
        <f t="shared" si="979"/>
        <v>0</v>
      </c>
      <c r="V1571" s="73">
        <f t="shared" si="980"/>
        <v>0</v>
      </c>
      <c r="W1571" s="73">
        <f t="shared" si="965"/>
        <v>0</v>
      </c>
      <c r="Y1571" s="72">
        <f t="shared" si="957"/>
        <v>0</v>
      </c>
      <c r="Z1571" s="73">
        <f t="shared" si="958"/>
        <v>0</v>
      </c>
      <c r="AA1571" s="58">
        <f t="shared" si="959"/>
        <v>0</v>
      </c>
      <c r="AB1571" s="72">
        <f t="shared" si="960"/>
        <v>0</v>
      </c>
      <c r="AC1571" s="72">
        <f t="shared" si="961"/>
        <v>0</v>
      </c>
      <c r="AD1571" s="73">
        <f t="shared" si="962"/>
        <v>0</v>
      </c>
      <c r="AE1571" s="73">
        <f t="shared" si="963"/>
        <v>0</v>
      </c>
      <c r="AF1571" s="1">
        <f t="shared" si="944"/>
        <v>0</v>
      </c>
      <c r="AH1571" s="1" t="str">
        <f t="shared" si="981"/>
        <v>No</v>
      </c>
    </row>
    <row r="1572" spans="1:34" ht="12" hidden="1" customHeight="1" x14ac:dyDescent="0.2">
      <c r="A1572" s="88">
        <v>2.0370000000000002E-3</v>
      </c>
      <c r="B1572" s="4">
        <f t="shared" si="966"/>
        <v>2.0370000000000002E-3</v>
      </c>
      <c r="C1572" s="104"/>
      <c r="D1572" s="213"/>
      <c r="E1572" s="44" t="s">
        <v>20</v>
      </c>
      <c r="F1572" s="14">
        <f t="shared" si="967"/>
        <v>0</v>
      </c>
      <c r="G1572" s="14">
        <f t="shared" si="968"/>
        <v>0</v>
      </c>
      <c r="H1572" s="101" t="str">
        <f>IF(ISNA(VLOOKUP(C1572,[1]Sheet1!$J$2:$J$2999,1,FALSE)),"No","Yes")</f>
        <v>No</v>
      </c>
      <c r="I1572" s="72">
        <f t="shared" si="969"/>
        <v>0</v>
      </c>
      <c r="J1572" s="72">
        <f t="shared" si="970"/>
        <v>0</v>
      </c>
      <c r="K1572" s="72">
        <f t="shared" si="971"/>
        <v>0</v>
      </c>
      <c r="L1572" s="72">
        <f t="shared" si="972"/>
        <v>0</v>
      </c>
      <c r="M1572" s="72">
        <f t="shared" si="973"/>
        <v>0</v>
      </c>
      <c r="N1572" s="72">
        <f t="shared" si="974"/>
        <v>0</v>
      </c>
      <c r="O1572" s="72">
        <f t="shared" si="964"/>
        <v>0</v>
      </c>
      <c r="Q1572" s="73">
        <f t="shared" si="975"/>
        <v>0</v>
      </c>
      <c r="R1572" s="73">
        <f t="shared" si="976"/>
        <v>0</v>
      </c>
      <c r="S1572" s="73">
        <f t="shared" si="977"/>
        <v>0</v>
      </c>
      <c r="T1572" s="73">
        <f t="shared" si="978"/>
        <v>0</v>
      </c>
      <c r="U1572" s="73">
        <f t="shared" si="979"/>
        <v>0</v>
      </c>
      <c r="V1572" s="73">
        <f t="shared" si="980"/>
        <v>0</v>
      </c>
      <c r="W1572" s="73">
        <f t="shared" si="965"/>
        <v>0</v>
      </c>
      <c r="Y1572" s="72">
        <f t="shared" si="957"/>
        <v>0</v>
      </c>
      <c r="Z1572" s="73">
        <f t="shared" si="958"/>
        <v>0</v>
      </c>
      <c r="AA1572" s="58">
        <f t="shared" si="959"/>
        <v>0</v>
      </c>
      <c r="AB1572" s="72">
        <f t="shared" si="960"/>
        <v>0</v>
      </c>
      <c r="AC1572" s="72">
        <f t="shared" si="961"/>
        <v>0</v>
      </c>
      <c r="AD1572" s="73">
        <f t="shared" si="962"/>
        <v>0</v>
      </c>
      <c r="AE1572" s="73">
        <f t="shared" si="963"/>
        <v>0</v>
      </c>
      <c r="AF1572" s="1">
        <f t="shared" si="944"/>
        <v>0</v>
      </c>
      <c r="AH1572" s="1" t="str">
        <f t="shared" si="981"/>
        <v>No</v>
      </c>
    </row>
    <row r="1573" spans="1:34" ht="12" hidden="1" customHeight="1" x14ac:dyDescent="0.2">
      <c r="A1573" s="88">
        <v>2.0379999999999999E-3</v>
      </c>
      <c r="B1573" s="4">
        <f t="shared" si="966"/>
        <v>2.0379999999999999E-3</v>
      </c>
      <c r="C1573" s="104"/>
      <c r="D1573" s="213"/>
      <c r="E1573" s="44" t="s">
        <v>20</v>
      </c>
      <c r="F1573" s="14">
        <f t="shared" si="967"/>
        <v>0</v>
      </c>
      <c r="G1573" s="14">
        <f t="shared" si="968"/>
        <v>0</v>
      </c>
      <c r="H1573" s="101" t="str">
        <f>IF(ISNA(VLOOKUP(C1573,[1]Sheet1!$J$2:$J$2999,1,FALSE)),"No","Yes")</f>
        <v>No</v>
      </c>
      <c r="I1573" s="72">
        <f t="shared" si="969"/>
        <v>0</v>
      </c>
      <c r="J1573" s="72">
        <f t="shared" si="970"/>
        <v>0</v>
      </c>
      <c r="K1573" s="72">
        <f t="shared" si="971"/>
        <v>0</v>
      </c>
      <c r="L1573" s="72">
        <f t="shared" si="972"/>
        <v>0</v>
      </c>
      <c r="M1573" s="72">
        <f t="shared" si="973"/>
        <v>0</v>
      </c>
      <c r="N1573" s="72">
        <f t="shared" si="974"/>
        <v>0</v>
      </c>
      <c r="O1573" s="72">
        <f t="shared" si="964"/>
        <v>0</v>
      </c>
      <c r="Q1573" s="73">
        <f t="shared" si="975"/>
        <v>0</v>
      </c>
      <c r="R1573" s="73">
        <f t="shared" si="976"/>
        <v>0</v>
      </c>
      <c r="S1573" s="73">
        <f t="shared" si="977"/>
        <v>0</v>
      </c>
      <c r="T1573" s="73">
        <f t="shared" si="978"/>
        <v>0</v>
      </c>
      <c r="U1573" s="73">
        <f t="shared" si="979"/>
        <v>0</v>
      </c>
      <c r="V1573" s="73">
        <f t="shared" si="980"/>
        <v>0</v>
      </c>
      <c r="W1573" s="73">
        <f t="shared" si="965"/>
        <v>0</v>
      </c>
      <c r="Y1573" s="72">
        <f t="shared" si="957"/>
        <v>0</v>
      </c>
      <c r="Z1573" s="73">
        <f t="shared" si="958"/>
        <v>0</v>
      </c>
      <c r="AA1573" s="58">
        <f t="shared" si="959"/>
        <v>0</v>
      </c>
      <c r="AB1573" s="72">
        <f t="shared" si="960"/>
        <v>0</v>
      </c>
      <c r="AC1573" s="72">
        <f t="shared" si="961"/>
        <v>0</v>
      </c>
      <c r="AD1573" s="73">
        <f t="shared" si="962"/>
        <v>0</v>
      </c>
      <c r="AE1573" s="73">
        <f t="shared" si="963"/>
        <v>0</v>
      </c>
      <c r="AF1573" s="1">
        <f t="shared" si="944"/>
        <v>0</v>
      </c>
      <c r="AH1573" s="1" t="str">
        <f t="shared" si="981"/>
        <v>No</v>
      </c>
    </row>
    <row r="1574" spans="1:34" ht="12" hidden="1" customHeight="1" x14ac:dyDescent="0.2">
      <c r="A1574" s="88">
        <v>2.039E-3</v>
      </c>
      <c r="B1574" s="4">
        <f t="shared" si="966"/>
        <v>2.039E-3</v>
      </c>
      <c r="C1574" s="104"/>
      <c r="D1574" s="213"/>
      <c r="E1574" s="44" t="s">
        <v>20</v>
      </c>
      <c r="F1574" s="14">
        <f t="shared" si="967"/>
        <v>0</v>
      </c>
      <c r="G1574" s="14">
        <f t="shared" si="968"/>
        <v>0</v>
      </c>
      <c r="H1574" s="101" t="str">
        <f>IF(ISNA(VLOOKUP(C1574,[1]Sheet1!$J$2:$J$2999,1,FALSE)),"No","Yes")</f>
        <v>No</v>
      </c>
      <c r="I1574" s="72">
        <f t="shared" si="969"/>
        <v>0</v>
      </c>
      <c r="J1574" s="72">
        <f t="shared" si="970"/>
        <v>0</v>
      </c>
      <c r="K1574" s="72">
        <f t="shared" si="971"/>
        <v>0</v>
      </c>
      <c r="L1574" s="72">
        <f t="shared" si="972"/>
        <v>0</v>
      </c>
      <c r="M1574" s="72">
        <f t="shared" si="973"/>
        <v>0</v>
      </c>
      <c r="N1574" s="72">
        <f t="shared" si="974"/>
        <v>0</v>
      </c>
      <c r="O1574" s="72">
        <f t="shared" si="964"/>
        <v>0</v>
      </c>
      <c r="Q1574" s="73">
        <f t="shared" si="975"/>
        <v>0</v>
      </c>
      <c r="R1574" s="73">
        <f t="shared" si="976"/>
        <v>0</v>
      </c>
      <c r="S1574" s="73">
        <f t="shared" si="977"/>
        <v>0</v>
      </c>
      <c r="T1574" s="73">
        <f t="shared" si="978"/>
        <v>0</v>
      </c>
      <c r="U1574" s="73">
        <f t="shared" si="979"/>
        <v>0</v>
      </c>
      <c r="V1574" s="73">
        <f t="shared" si="980"/>
        <v>0</v>
      </c>
      <c r="W1574" s="73">
        <f t="shared" si="965"/>
        <v>0</v>
      </c>
      <c r="Y1574" s="72">
        <f t="shared" si="957"/>
        <v>0</v>
      </c>
      <c r="Z1574" s="73">
        <f t="shared" si="958"/>
        <v>0</v>
      </c>
      <c r="AA1574" s="58">
        <f t="shared" si="959"/>
        <v>0</v>
      </c>
      <c r="AB1574" s="72">
        <f t="shared" si="960"/>
        <v>0</v>
      </c>
      <c r="AC1574" s="72">
        <f t="shared" si="961"/>
        <v>0</v>
      </c>
      <c r="AD1574" s="73">
        <f t="shared" si="962"/>
        <v>0</v>
      </c>
      <c r="AE1574" s="73">
        <f t="shared" si="963"/>
        <v>0</v>
      </c>
      <c r="AF1574" s="1">
        <f t="shared" si="944"/>
        <v>0</v>
      </c>
      <c r="AH1574" s="1" t="str">
        <f t="shared" si="981"/>
        <v>No</v>
      </c>
    </row>
    <row r="1575" spans="1:34" ht="12" hidden="1" customHeight="1" x14ac:dyDescent="0.2">
      <c r="A1575" s="88">
        <v>2.0400000000000001E-3</v>
      </c>
      <c r="B1575" s="4">
        <f t="shared" si="966"/>
        <v>2.0400000000000001E-3</v>
      </c>
      <c r="C1575" s="104"/>
      <c r="D1575" s="213"/>
      <c r="E1575" s="44" t="s">
        <v>20</v>
      </c>
      <c r="F1575" s="14">
        <f t="shared" si="967"/>
        <v>0</v>
      </c>
      <c r="G1575" s="14">
        <f t="shared" si="968"/>
        <v>0</v>
      </c>
      <c r="H1575" s="101" t="str">
        <f>IF(ISNA(VLOOKUP(C1575,[1]Sheet1!$J$2:$J$2999,1,FALSE)),"No","Yes")</f>
        <v>No</v>
      </c>
      <c r="I1575" s="72">
        <f t="shared" si="969"/>
        <v>0</v>
      </c>
      <c r="J1575" s="72">
        <f t="shared" si="970"/>
        <v>0</v>
      </c>
      <c r="K1575" s="72">
        <f t="shared" si="971"/>
        <v>0</v>
      </c>
      <c r="L1575" s="72">
        <f t="shared" si="972"/>
        <v>0</v>
      </c>
      <c r="M1575" s="72">
        <f t="shared" si="973"/>
        <v>0</v>
      </c>
      <c r="N1575" s="72">
        <f t="shared" si="974"/>
        <v>0</v>
      </c>
      <c r="O1575" s="72">
        <f t="shared" si="964"/>
        <v>0</v>
      </c>
      <c r="Q1575" s="73">
        <f t="shared" si="975"/>
        <v>0</v>
      </c>
      <c r="R1575" s="73">
        <f t="shared" si="976"/>
        <v>0</v>
      </c>
      <c r="S1575" s="73">
        <f t="shared" si="977"/>
        <v>0</v>
      </c>
      <c r="T1575" s="73">
        <f t="shared" si="978"/>
        <v>0</v>
      </c>
      <c r="U1575" s="73">
        <f t="shared" si="979"/>
        <v>0</v>
      </c>
      <c r="V1575" s="73">
        <f t="shared" si="980"/>
        <v>0</v>
      </c>
      <c r="W1575" s="73">
        <f t="shared" si="965"/>
        <v>0</v>
      </c>
      <c r="Y1575" s="72">
        <f t="shared" si="957"/>
        <v>0</v>
      </c>
      <c r="Z1575" s="73">
        <f t="shared" si="958"/>
        <v>0</v>
      </c>
      <c r="AA1575" s="58">
        <f t="shared" si="959"/>
        <v>0</v>
      </c>
      <c r="AB1575" s="72">
        <f t="shared" si="960"/>
        <v>0</v>
      </c>
      <c r="AC1575" s="72">
        <f t="shared" si="961"/>
        <v>0</v>
      </c>
      <c r="AD1575" s="73">
        <f t="shared" si="962"/>
        <v>0</v>
      </c>
      <c r="AE1575" s="73">
        <f t="shared" si="963"/>
        <v>0</v>
      </c>
      <c r="AF1575" s="1">
        <f t="shared" si="944"/>
        <v>0</v>
      </c>
      <c r="AH1575" s="1" t="str">
        <f t="shared" si="981"/>
        <v>No</v>
      </c>
    </row>
    <row r="1576" spans="1:34" ht="12" hidden="1" customHeight="1" x14ac:dyDescent="0.2">
      <c r="A1576" s="88">
        <v>2.0409999999999998E-3</v>
      </c>
      <c r="B1576" s="4">
        <f t="shared" si="966"/>
        <v>2.0409999999999998E-3</v>
      </c>
      <c r="C1576" s="104"/>
      <c r="D1576" s="213"/>
      <c r="E1576" s="44" t="s">
        <v>20</v>
      </c>
      <c r="F1576" s="14">
        <f t="shared" si="967"/>
        <v>0</v>
      </c>
      <c r="G1576" s="14">
        <f t="shared" si="968"/>
        <v>0</v>
      </c>
      <c r="H1576" s="101" t="str">
        <f>IF(ISNA(VLOOKUP(C1576,[1]Sheet1!$J$2:$J$2999,1,FALSE)),"No","Yes")</f>
        <v>No</v>
      </c>
      <c r="I1576" s="72">
        <f t="shared" si="969"/>
        <v>0</v>
      </c>
      <c r="J1576" s="72">
        <f t="shared" si="970"/>
        <v>0</v>
      </c>
      <c r="K1576" s="72">
        <f t="shared" si="971"/>
        <v>0</v>
      </c>
      <c r="L1576" s="72">
        <f t="shared" si="972"/>
        <v>0</v>
      </c>
      <c r="M1576" s="72">
        <f t="shared" si="973"/>
        <v>0</v>
      </c>
      <c r="N1576" s="72">
        <f t="shared" si="974"/>
        <v>0</v>
      </c>
      <c r="O1576" s="72">
        <f t="shared" si="964"/>
        <v>0</v>
      </c>
      <c r="Q1576" s="73">
        <f t="shared" si="975"/>
        <v>0</v>
      </c>
      <c r="R1576" s="73">
        <f t="shared" si="976"/>
        <v>0</v>
      </c>
      <c r="S1576" s="73">
        <f t="shared" si="977"/>
        <v>0</v>
      </c>
      <c r="T1576" s="73">
        <f t="shared" si="978"/>
        <v>0</v>
      </c>
      <c r="U1576" s="73">
        <f t="shared" si="979"/>
        <v>0</v>
      </c>
      <c r="V1576" s="73">
        <f t="shared" si="980"/>
        <v>0</v>
      </c>
      <c r="W1576" s="73">
        <f t="shared" si="965"/>
        <v>0</v>
      </c>
      <c r="Y1576" s="72">
        <f t="shared" si="957"/>
        <v>0</v>
      </c>
      <c r="Z1576" s="73">
        <f t="shared" si="958"/>
        <v>0</v>
      </c>
      <c r="AA1576" s="58">
        <f t="shared" si="959"/>
        <v>0</v>
      </c>
      <c r="AB1576" s="72">
        <f t="shared" si="960"/>
        <v>0</v>
      </c>
      <c r="AC1576" s="72">
        <f t="shared" si="961"/>
        <v>0</v>
      </c>
      <c r="AD1576" s="73">
        <f t="shared" si="962"/>
        <v>0</v>
      </c>
      <c r="AE1576" s="73">
        <f t="shared" si="963"/>
        <v>0</v>
      </c>
      <c r="AF1576" s="1">
        <f t="shared" si="944"/>
        <v>0</v>
      </c>
      <c r="AH1576" s="1" t="str">
        <f t="shared" si="981"/>
        <v>No</v>
      </c>
    </row>
    <row r="1577" spans="1:34" ht="12" hidden="1" customHeight="1" x14ac:dyDescent="0.2">
      <c r="A1577" s="88">
        <v>2.042E-3</v>
      </c>
      <c r="B1577" s="4">
        <f t="shared" si="966"/>
        <v>2.042E-3</v>
      </c>
      <c r="C1577" s="104"/>
      <c r="D1577" s="213"/>
      <c r="E1577" s="44" t="s">
        <v>20</v>
      </c>
      <c r="F1577" s="14">
        <f t="shared" si="967"/>
        <v>0</v>
      </c>
      <c r="G1577" s="14">
        <f t="shared" si="968"/>
        <v>0</v>
      </c>
      <c r="H1577" s="101" t="str">
        <f>IF(ISNA(VLOOKUP(C1577,[1]Sheet1!$J$2:$J$2999,1,FALSE)),"No","Yes")</f>
        <v>No</v>
      </c>
      <c r="I1577" s="72">
        <f t="shared" si="969"/>
        <v>0</v>
      </c>
      <c r="J1577" s="72">
        <f t="shared" si="970"/>
        <v>0</v>
      </c>
      <c r="K1577" s="72">
        <f t="shared" si="971"/>
        <v>0</v>
      </c>
      <c r="L1577" s="72">
        <f t="shared" si="972"/>
        <v>0</v>
      </c>
      <c r="M1577" s="72">
        <f t="shared" si="973"/>
        <v>0</v>
      </c>
      <c r="N1577" s="72">
        <f t="shared" si="974"/>
        <v>0</v>
      </c>
      <c r="O1577" s="72">
        <f t="shared" si="964"/>
        <v>0</v>
      </c>
      <c r="Q1577" s="73">
        <f t="shared" si="975"/>
        <v>0</v>
      </c>
      <c r="R1577" s="73">
        <f t="shared" si="976"/>
        <v>0</v>
      </c>
      <c r="S1577" s="73">
        <f t="shared" si="977"/>
        <v>0</v>
      </c>
      <c r="T1577" s="73">
        <f t="shared" si="978"/>
        <v>0</v>
      </c>
      <c r="U1577" s="73">
        <f t="shared" si="979"/>
        <v>0</v>
      </c>
      <c r="V1577" s="73">
        <f t="shared" si="980"/>
        <v>0</v>
      </c>
      <c r="W1577" s="73">
        <f t="shared" si="965"/>
        <v>0</v>
      </c>
      <c r="Y1577" s="72">
        <f t="shared" si="957"/>
        <v>0</v>
      </c>
      <c r="Z1577" s="73">
        <f t="shared" si="958"/>
        <v>0</v>
      </c>
      <c r="AA1577" s="58">
        <f t="shared" si="959"/>
        <v>0</v>
      </c>
      <c r="AB1577" s="72">
        <f t="shared" si="960"/>
        <v>0</v>
      </c>
      <c r="AC1577" s="72">
        <f t="shared" si="961"/>
        <v>0</v>
      </c>
      <c r="AD1577" s="73">
        <f t="shared" si="962"/>
        <v>0</v>
      </c>
      <c r="AE1577" s="73">
        <f t="shared" si="963"/>
        <v>0</v>
      </c>
      <c r="AF1577" s="1">
        <f t="shared" si="944"/>
        <v>0</v>
      </c>
      <c r="AH1577" s="1" t="str">
        <f t="shared" si="981"/>
        <v>No</v>
      </c>
    </row>
    <row r="1578" spans="1:34" ht="12" hidden="1" customHeight="1" x14ac:dyDescent="0.2">
      <c r="A1578" s="88">
        <v>2.0430000000000001E-3</v>
      </c>
      <c r="B1578" s="4">
        <f t="shared" si="966"/>
        <v>2.0430000000000001E-3</v>
      </c>
      <c r="C1578" s="104"/>
      <c r="D1578" s="213"/>
      <c r="E1578" s="44" t="s">
        <v>20</v>
      </c>
      <c r="F1578" s="14">
        <f t="shared" si="967"/>
        <v>0</v>
      </c>
      <c r="G1578" s="14">
        <f t="shared" si="968"/>
        <v>0</v>
      </c>
      <c r="H1578" s="101" t="str">
        <f>IF(ISNA(VLOOKUP(C1578,[1]Sheet1!$J$2:$J$2999,1,FALSE)),"No","Yes")</f>
        <v>No</v>
      </c>
      <c r="I1578" s="72">
        <f t="shared" si="969"/>
        <v>0</v>
      </c>
      <c r="J1578" s="72">
        <f t="shared" si="970"/>
        <v>0</v>
      </c>
      <c r="K1578" s="72">
        <f t="shared" si="971"/>
        <v>0</v>
      </c>
      <c r="L1578" s="72">
        <f t="shared" si="972"/>
        <v>0</v>
      </c>
      <c r="M1578" s="72">
        <f t="shared" si="973"/>
        <v>0</v>
      </c>
      <c r="N1578" s="72">
        <f t="shared" si="974"/>
        <v>0</v>
      </c>
      <c r="O1578" s="72">
        <f t="shared" si="964"/>
        <v>0</v>
      </c>
      <c r="Q1578" s="73">
        <f t="shared" si="975"/>
        <v>0</v>
      </c>
      <c r="R1578" s="73">
        <f t="shared" si="976"/>
        <v>0</v>
      </c>
      <c r="S1578" s="73">
        <f t="shared" si="977"/>
        <v>0</v>
      </c>
      <c r="T1578" s="73">
        <f t="shared" si="978"/>
        <v>0</v>
      </c>
      <c r="U1578" s="73">
        <f t="shared" si="979"/>
        <v>0</v>
      </c>
      <c r="V1578" s="73">
        <f t="shared" si="980"/>
        <v>0</v>
      </c>
      <c r="W1578" s="73">
        <f t="shared" si="965"/>
        <v>0</v>
      </c>
      <c r="Y1578" s="72">
        <f t="shared" si="957"/>
        <v>0</v>
      </c>
      <c r="Z1578" s="73">
        <f t="shared" si="958"/>
        <v>0</v>
      </c>
      <c r="AA1578" s="58">
        <f t="shared" si="959"/>
        <v>0</v>
      </c>
      <c r="AB1578" s="72">
        <f t="shared" si="960"/>
        <v>0</v>
      </c>
      <c r="AC1578" s="72">
        <f t="shared" si="961"/>
        <v>0</v>
      </c>
      <c r="AD1578" s="73">
        <f t="shared" si="962"/>
        <v>0</v>
      </c>
      <c r="AE1578" s="73">
        <f t="shared" si="963"/>
        <v>0</v>
      </c>
      <c r="AF1578" s="1">
        <f t="shared" si="944"/>
        <v>0</v>
      </c>
      <c r="AH1578" s="1" t="str">
        <f t="shared" si="981"/>
        <v>No</v>
      </c>
    </row>
    <row r="1579" spans="1:34" ht="12" hidden="1" customHeight="1" x14ac:dyDescent="0.2">
      <c r="A1579" s="88">
        <v>2.0440000000000002E-3</v>
      </c>
      <c r="B1579" s="4">
        <f t="shared" si="966"/>
        <v>2.0440000000000002E-3</v>
      </c>
      <c r="C1579" s="104"/>
      <c r="D1579" s="213"/>
      <c r="E1579" s="44" t="s">
        <v>20</v>
      </c>
      <c r="F1579" s="14">
        <f t="shared" si="967"/>
        <v>0</v>
      </c>
      <c r="G1579" s="14">
        <f t="shared" si="968"/>
        <v>0</v>
      </c>
      <c r="H1579" s="101" t="str">
        <f>IF(ISNA(VLOOKUP(C1579,[1]Sheet1!$J$2:$J$2999,1,FALSE)),"No","Yes")</f>
        <v>No</v>
      </c>
      <c r="I1579" s="72">
        <f t="shared" si="969"/>
        <v>0</v>
      </c>
      <c r="J1579" s="72">
        <f t="shared" si="970"/>
        <v>0</v>
      </c>
      <c r="K1579" s="72">
        <f t="shared" si="971"/>
        <v>0</v>
      </c>
      <c r="L1579" s="72">
        <f t="shared" si="972"/>
        <v>0</v>
      </c>
      <c r="M1579" s="72">
        <f t="shared" si="973"/>
        <v>0</v>
      </c>
      <c r="N1579" s="72">
        <f t="shared" si="974"/>
        <v>0</v>
      </c>
      <c r="O1579" s="72">
        <f t="shared" si="964"/>
        <v>0</v>
      </c>
      <c r="Q1579" s="73">
        <f t="shared" si="975"/>
        <v>0</v>
      </c>
      <c r="R1579" s="73">
        <f t="shared" si="976"/>
        <v>0</v>
      </c>
      <c r="S1579" s="73">
        <f t="shared" si="977"/>
        <v>0</v>
      </c>
      <c r="T1579" s="73">
        <f t="shared" si="978"/>
        <v>0</v>
      </c>
      <c r="U1579" s="73">
        <f t="shared" si="979"/>
        <v>0</v>
      </c>
      <c r="V1579" s="73">
        <f t="shared" si="980"/>
        <v>0</v>
      </c>
      <c r="W1579" s="73">
        <f t="shared" si="965"/>
        <v>0</v>
      </c>
      <c r="Y1579" s="72">
        <f t="shared" si="957"/>
        <v>0</v>
      </c>
      <c r="Z1579" s="73">
        <f t="shared" si="958"/>
        <v>0</v>
      </c>
      <c r="AA1579" s="58">
        <f t="shared" si="959"/>
        <v>0</v>
      </c>
      <c r="AB1579" s="72">
        <f t="shared" si="960"/>
        <v>0</v>
      </c>
      <c r="AC1579" s="72">
        <f t="shared" si="961"/>
        <v>0</v>
      </c>
      <c r="AD1579" s="73">
        <f t="shared" si="962"/>
        <v>0</v>
      </c>
      <c r="AE1579" s="73">
        <f t="shared" si="963"/>
        <v>0</v>
      </c>
      <c r="AF1579" s="1">
        <f t="shared" si="944"/>
        <v>0</v>
      </c>
      <c r="AH1579" s="1" t="str">
        <f t="shared" si="981"/>
        <v>No</v>
      </c>
    </row>
    <row r="1580" spans="1:34" ht="12" hidden="1" customHeight="1" x14ac:dyDescent="0.2">
      <c r="A1580" s="88">
        <v>2.0449999999999999E-3</v>
      </c>
      <c r="B1580" s="4">
        <f t="shared" si="966"/>
        <v>2.0449999999999999E-3</v>
      </c>
      <c r="C1580" s="104"/>
      <c r="D1580" s="213"/>
      <c r="E1580" s="44" t="s">
        <v>20</v>
      </c>
      <c r="F1580" s="14">
        <f t="shared" si="967"/>
        <v>0</v>
      </c>
      <c r="G1580" s="14">
        <f t="shared" si="968"/>
        <v>0</v>
      </c>
      <c r="H1580" s="101" t="str">
        <f>IF(ISNA(VLOOKUP(C1580,[1]Sheet1!$J$2:$J$2999,1,FALSE)),"No","Yes")</f>
        <v>No</v>
      </c>
      <c r="I1580" s="72">
        <f t="shared" si="969"/>
        <v>0</v>
      </c>
      <c r="J1580" s="72">
        <f t="shared" si="970"/>
        <v>0</v>
      </c>
      <c r="K1580" s="72">
        <f t="shared" si="971"/>
        <v>0</v>
      </c>
      <c r="L1580" s="72">
        <f t="shared" si="972"/>
        <v>0</v>
      </c>
      <c r="M1580" s="72">
        <f t="shared" si="973"/>
        <v>0</v>
      </c>
      <c r="N1580" s="72">
        <f t="shared" si="974"/>
        <v>0</v>
      </c>
      <c r="O1580" s="72">
        <f t="shared" si="964"/>
        <v>0</v>
      </c>
      <c r="Q1580" s="73">
        <f t="shared" si="975"/>
        <v>0</v>
      </c>
      <c r="R1580" s="73">
        <f t="shared" si="976"/>
        <v>0</v>
      </c>
      <c r="S1580" s="73">
        <f t="shared" si="977"/>
        <v>0</v>
      </c>
      <c r="T1580" s="73">
        <f t="shared" si="978"/>
        <v>0</v>
      </c>
      <c r="U1580" s="73">
        <f t="shared" si="979"/>
        <v>0</v>
      </c>
      <c r="V1580" s="73">
        <f t="shared" si="980"/>
        <v>0</v>
      </c>
      <c r="W1580" s="73">
        <f t="shared" si="965"/>
        <v>0</v>
      </c>
      <c r="Y1580" s="72">
        <f t="shared" si="957"/>
        <v>0</v>
      </c>
      <c r="Z1580" s="73">
        <f t="shared" si="958"/>
        <v>0</v>
      </c>
      <c r="AA1580" s="58">
        <f t="shared" si="959"/>
        <v>0</v>
      </c>
      <c r="AB1580" s="72">
        <f t="shared" si="960"/>
        <v>0</v>
      </c>
      <c r="AC1580" s="72">
        <f t="shared" si="961"/>
        <v>0</v>
      </c>
      <c r="AD1580" s="73">
        <f t="shared" si="962"/>
        <v>0</v>
      </c>
      <c r="AE1580" s="73">
        <f t="shared" si="963"/>
        <v>0</v>
      </c>
      <c r="AF1580" s="1">
        <f t="shared" si="944"/>
        <v>0</v>
      </c>
      <c r="AH1580" s="1" t="str">
        <f t="shared" si="981"/>
        <v>No</v>
      </c>
    </row>
    <row r="1581" spans="1:34" ht="12" hidden="1" customHeight="1" x14ac:dyDescent="0.2">
      <c r="A1581" s="88">
        <v>2.0460000000000001E-3</v>
      </c>
      <c r="B1581" s="4">
        <f t="shared" si="966"/>
        <v>2.0460000000000001E-3</v>
      </c>
      <c r="C1581" s="104"/>
      <c r="D1581" s="213"/>
      <c r="E1581" s="44" t="s">
        <v>20</v>
      </c>
      <c r="F1581" s="14">
        <f t="shared" si="967"/>
        <v>0</v>
      </c>
      <c r="G1581" s="14">
        <f t="shared" si="968"/>
        <v>0</v>
      </c>
      <c r="H1581" s="101" t="str">
        <f>IF(ISNA(VLOOKUP(C1581,[1]Sheet1!$J$2:$J$2999,1,FALSE)),"No","Yes")</f>
        <v>No</v>
      </c>
      <c r="I1581" s="72">
        <f t="shared" si="969"/>
        <v>0</v>
      </c>
      <c r="J1581" s="72">
        <f t="shared" si="970"/>
        <v>0</v>
      </c>
      <c r="K1581" s="72">
        <f t="shared" si="971"/>
        <v>0</v>
      </c>
      <c r="L1581" s="72">
        <f t="shared" si="972"/>
        <v>0</v>
      </c>
      <c r="M1581" s="72">
        <f t="shared" si="973"/>
        <v>0</v>
      </c>
      <c r="N1581" s="72">
        <f t="shared" si="974"/>
        <v>0</v>
      </c>
      <c r="O1581" s="72">
        <f t="shared" si="964"/>
        <v>0</v>
      </c>
      <c r="Q1581" s="73">
        <f t="shared" si="975"/>
        <v>0</v>
      </c>
      <c r="R1581" s="73">
        <f t="shared" si="976"/>
        <v>0</v>
      </c>
      <c r="S1581" s="73">
        <f t="shared" si="977"/>
        <v>0</v>
      </c>
      <c r="T1581" s="73">
        <f t="shared" si="978"/>
        <v>0</v>
      </c>
      <c r="U1581" s="73">
        <f t="shared" si="979"/>
        <v>0</v>
      </c>
      <c r="V1581" s="73">
        <f t="shared" si="980"/>
        <v>0</v>
      </c>
      <c r="W1581" s="73">
        <f t="shared" si="965"/>
        <v>0</v>
      </c>
      <c r="Y1581" s="72">
        <f t="shared" si="957"/>
        <v>0</v>
      </c>
      <c r="Z1581" s="73">
        <f t="shared" si="958"/>
        <v>0</v>
      </c>
      <c r="AA1581" s="58">
        <f t="shared" si="959"/>
        <v>0</v>
      </c>
      <c r="AB1581" s="72">
        <f t="shared" si="960"/>
        <v>0</v>
      </c>
      <c r="AC1581" s="72">
        <f t="shared" si="961"/>
        <v>0</v>
      </c>
      <c r="AD1581" s="73">
        <f t="shared" si="962"/>
        <v>0</v>
      </c>
      <c r="AE1581" s="73">
        <f t="shared" si="963"/>
        <v>0</v>
      </c>
      <c r="AF1581" s="1">
        <f t="shared" si="944"/>
        <v>0</v>
      </c>
      <c r="AH1581" s="1" t="str">
        <f t="shared" si="981"/>
        <v>No</v>
      </c>
    </row>
    <row r="1582" spans="1:34" ht="12" hidden="1" customHeight="1" x14ac:dyDescent="0.2">
      <c r="A1582" s="88">
        <v>2.0470000000000002E-3</v>
      </c>
      <c r="B1582" s="4">
        <f t="shared" si="966"/>
        <v>2.0470000000000002E-3</v>
      </c>
      <c r="C1582" s="104"/>
      <c r="D1582" s="213"/>
      <c r="E1582" s="44" t="s">
        <v>20</v>
      </c>
      <c r="F1582" s="14">
        <f t="shared" si="967"/>
        <v>0</v>
      </c>
      <c r="G1582" s="14">
        <f t="shared" si="968"/>
        <v>0</v>
      </c>
      <c r="H1582" s="101" t="str">
        <f>IF(ISNA(VLOOKUP(C1582,[1]Sheet1!$J$2:$J$2999,1,FALSE)),"No","Yes")</f>
        <v>No</v>
      </c>
      <c r="I1582" s="72">
        <f t="shared" si="969"/>
        <v>0</v>
      </c>
      <c r="J1582" s="72">
        <f t="shared" si="970"/>
        <v>0</v>
      </c>
      <c r="K1582" s="72">
        <f t="shared" si="971"/>
        <v>0</v>
      </c>
      <c r="L1582" s="72">
        <f t="shared" si="972"/>
        <v>0</v>
      </c>
      <c r="M1582" s="72">
        <f t="shared" si="973"/>
        <v>0</v>
      </c>
      <c r="N1582" s="72">
        <f t="shared" si="974"/>
        <v>0</v>
      </c>
      <c r="O1582" s="72">
        <f t="shared" si="964"/>
        <v>0</v>
      </c>
      <c r="Q1582" s="73">
        <f t="shared" si="975"/>
        <v>0</v>
      </c>
      <c r="R1582" s="73">
        <f t="shared" si="976"/>
        <v>0</v>
      </c>
      <c r="S1582" s="73">
        <f t="shared" si="977"/>
        <v>0</v>
      </c>
      <c r="T1582" s="73">
        <f t="shared" si="978"/>
        <v>0</v>
      </c>
      <c r="U1582" s="73">
        <f t="shared" si="979"/>
        <v>0</v>
      </c>
      <c r="V1582" s="73">
        <f t="shared" si="980"/>
        <v>0</v>
      </c>
      <c r="W1582" s="73">
        <f t="shared" si="965"/>
        <v>0</v>
      </c>
      <c r="Y1582" s="72">
        <f t="shared" si="957"/>
        <v>0</v>
      </c>
      <c r="Z1582" s="73">
        <f t="shared" si="958"/>
        <v>0</v>
      </c>
      <c r="AA1582" s="58">
        <f t="shared" si="959"/>
        <v>0</v>
      </c>
      <c r="AB1582" s="72">
        <f t="shared" si="960"/>
        <v>0</v>
      </c>
      <c r="AC1582" s="72">
        <f t="shared" si="961"/>
        <v>0</v>
      </c>
      <c r="AD1582" s="73">
        <f t="shared" si="962"/>
        <v>0</v>
      </c>
      <c r="AE1582" s="73">
        <f t="shared" si="963"/>
        <v>0</v>
      </c>
      <c r="AF1582" s="1">
        <f t="shared" si="944"/>
        <v>0</v>
      </c>
      <c r="AH1582" s="1" t="str">
        <f t="shared" si="981"/>
        <v>No</v>
      </c>
    </row>
    <row r="1583" spans="1:34" ht="12" hidden="1" customHeight="1" x14ac:dyDescent="0.2">
      <c r="A1583" s="88">
        <v>2.0479999999999999E-3</v>
      </c>
      <c r="B1583" s="4">
        <f t="shared" si="966"/>
        <v>2.0479999999999999E-3</v>
      </c>
      <c r="C1583" s="104"/>
      <c r="D1583" s="213"/>
      <c r="E1583" s="44" t="s">
        <v>20</v>
      </c>
      <c r="F1583" s="14">
        <f t="shared" si="967"/>
        <v>0</v>
      </c>
      <c r="G1583" s="14">
        <f t="shared" si="968"/>
        <v>0</v>
      </c>
      <c r="H1583" s="101" t="str">
        <f>IF(ISNA(VLOOKUP(C1583,[1]Sheet1!$J$2:$J$2999,1,FALSE)),"No","Yes")</f>
        <v>No</v>
      </c>
      <c r="I1583" s="72">
        <f t="shared" si="969"/>
        <v>0</v>
      </c>
      <c r="J1583" s="72">
        <f t="shared" si="970"/>
        <v>0</v>
      </c>
      <c r="K1583" s="72">
        <f t="shared" si="971"/>
        <v>0</v>
      </c>
      <c r="L1583" s="72">
        <f t="shared" si="972"/>
        <v>0</v>
      </c>
      <c r="M1583" s="72">
        <f t="shared" si="973"/>
        <v>0</v>
      </c>
      <c r="N1583" s="72">
        <f t="shared" si="974"/>
        <v>0</v>
      </c>
      <c r="O1583" s="72">
        <f t="shared" si="964"/>
        <v>0</v>
      </c>
      <c r="Q1583" s="73">
        <f t="shared" si="975"/>
        <v>0</v>
      </c>
      <c r="R1583" s="73">
        <f t="shared" si="976"/>
        <v>0</v>
      </c>
      <c r="S1583" s="73">
        <f t="shared" si="977"/>
        <v>0</v>
      </c>
      <c r="T1583" s="73">
        <f t="shared" si="978"/>
        <v>0</v>
      </c>
      <c r="U1583" s="73">
        <f t="shared" si="979"/>
        <v>0</v>
      </c>
      <c r="V1583" s="73">
        <f t="shared" si="980"/>
        <v>0</v>
      </c>
      <c r="W1583" s="73">
        <f t="shared" si="965"/>
        <v>0</v>
      </c>
      <c r="Y1583" s="72">
        <f t="shared" si="957"/>
        <v>0</v>
      </c>
      <c r="Z1583" s="73">
        <f t="shared" si="958"/>
        <v>0</v>
      </c>
      <c r="AA1583" s="58">
        <f t="shared" si="959"/>
        <v>0</v>
      </c>
      <c r="AB1583" s="72">
        <f t="shared" si="960"/>
        <v>0</v>
      </c>
      <c r="AC1583" s="72">
        <f t="shared" si="961"/>
        <v>0</v>
      </c>
      <c r="AD1583" s="73">
        <f t="shared" si="962"/>
        <v>0</v>
      </c>
      <c r="AE1583" s="73">
        <f t="shared" si="963"/>
        <v>0</v>
      </c>
      <c r="AF1583" s="1">
        <f t="shared" ref="AF1583:AF1646" si="982">IF(H1583="NO",SUM(AA1583:AE1583)-E$2,SUM(AA1583:AE1583))</f>
        <v>0</v>
      </c>
      <c r="AH1583" s="1" t="str">
        <f t="shared" si="981"/>
        <v>No</v>
      </c>
    </row>
    <row r="1584" spans="1:34" ht="12" hidden="1" customHeight="1" x14ac:dyDescent="0.2">
      <c r="A1584" s="88">
        <v>2.049E-3</v>
      </c>
      <c r="B1584" s="4">
        <f t="shared" si="966"/>
        <v>2.049E-3</v>
      </c>
      <c r="C1584" s="104"/>
      <c r="D1584" s="213"/>
      <c r="E1584" s="44" t="s">
        <v>20</v>
      </c>
      <c r="F1584" s="14">
        <f t="shared" si="967"/>
        <v>0</v>
      </c>
      <c r="G1584" s="14">
        <f t="shared" si="968"/>
        <v>0</v>
      </c>
      <c r="H1584" s="101" t="str">
        <f>IF(ISNA(VLOOKUP(C1584,[1]Sheet1!$J$2:$J$2999,1,FALSE)),"No","Yes")</f>
        <v>No</v>
      </c>
      <c r="I1584" s="72">
        <f t="shared" si="969"/>
        <v>0</v>
      </c>
      <c r="J1584" s="72">
        <f t="shared" si="970"/>
        <v>0</v>
      </c>
      <c r="K1584" s="72">
        <f t="shared" si="971"/>
        <v>0</v>
      </c>
      <c r="L1584" s="72">
        <f t="shared" si="972"/>
        <v>0</v>
      </c>
      <c r="M1584" s="72">
        <f t="shared" si="973"/>
        <v>0</v>
      </c>
      <c r="N1584" s="72">
        <f t="shared" si="974"/>
        <v>0</v>
      </c>
      <c r="O1584" s="72">
        <f t="shared" si="964"/>
        <v>0</v>
      </c>
      <c r="Q1584" s="73">
        <f t="shared" si="975"/>
        <v>0</v>
      </c>
      <c r="R1584" s="73">
        <f t="shared" si="976"/>
        <v>0</v>
      </c>
      <c r="S1584" s="73">
        <f t="shared" si="977"/>
        <v>0</v>
      </c>
      <c r="T1584" s="73">
        <f t="shared" si="978"/>
        <v>0</v>
      </c>
      <c r="U1584" s="73">
        <f t="shared" si="979"/>
        <v>0</v>
      </c>
      <c r="V1584" s="73">
        <f t="shared" si="980"/>
        <v>0</v>
      </c>
      <c r="W1584" s="73">
        <f t="shared" si="965"/>
        <v>0</v>
      </c>
      <c r="Y1584" s="72">
        <f t="shared" si="957"/>
        <v>0</v>
      </c>
      <c r="Z1584" s="73">
        <f t="shared" si="958"/>
        <v>0</v>
      </c>
      <c r="AA1584" s="58">
        <f t="shared" si="959"/>
        <v>0</v>
      </c>
      <c r="AB1584" s="72">
        <f t="shared" si="960"/>
        <v>0</v>
      </c>
      <c r="AC1584" s="72">
        <f t="shared" si="961"/>
        <v>0</v>
      </c>
      <c r="AD1584" s="73">
        <f t="shared" si="962"/>
        <v>0</v>
      </c>
      <c r="AE1584" s="73">
        <f t="shared" si="963"/>
        <v>0</v>
      </c>
      <c r="AF1584" s="1">
        <f t="shared" si="982"/>
        <v>0</v>
      </c>
      <c r="AH1584" s="1" t="str">
        <f t="shared" si="981"/>
        <v>No</v>
      </c>
    </row>
    <row r="1585" spans="1:34" ht="12" hidden="1" customHeight="1" x14ac:dyDescent="0.2">
      <c r="A1585" s="88">
        <v>2.0500000000000002E-3</v>
      </c>
      <c r="B1585" s="4">
        <f t="shared" si="966"/>
        <v>2.0500000000000002E-3</v>
      </c>
      <c r="C1585" s="104"/>
      <c r="D1585" s="213"/>
      <c r="E1585" s="44" t="s">
        <v>20</v>
      </c>
      <c r="F1585" s="14">
        <f t="shared" si="967"/>
        <v>0</v>
      </c>
      <c r="G1585" s="14">
        <f t="shared" si="968"/>
        <v>0</v>
      </c>
      <c r="H1585" s="101" t="str">
        <f>IF(ISNA(VLOOKUP(C1585,[1]Sheet1!$J$2:$J$2999,1,FALSE)),"No","Yes")</f>
        <v>No</v>
      </c>
      <c r="I1585" s="72">
        <f t="shared" si="969"/>
        <v>0</v>
      </c>
      <c r="J1585" s="72">
        <f t="shared" si="970"/>
        <v>0</v>
      </c>
      <c r="K1585" s="72">
        <f t="shared" si="971"/>
        <v>0</v>
      </c>
      <c r="L1585" s="72">
        <f t="shared" si="972"/>
        <v>0</v>
      </c>
      <c r="M1585" s="72">
        <f t="shared" si="973"/>
        <v>0</v>
      </c>
      <c r="N1585" s="72">
        <f t="shared" si="974"/>
        <v>0</v>
      </c>
      <c r="O1585" s="72">
        <f t="shared" si="964"/>
        <v>0</v>
      </c>
      <c r="Q1585" s="73">
        <f t="shared" si="975"/>
        <v>0</v>
      </c>
      <c r="R1585" s="73">
        <f t="shared" si="976"/>
        <v>0</v>
      </c>
      <c r="S1585" s="73">
        <f t="shared" si="977"/>
        <v>0</v>
      </c>
      <c r="T1585" s="73">
        <f t="shared" si="978"/>
        <v>0</v>
      </c>
      <c r="U1585" s="73">
        <f t="shared" si="979"/>
        <v>0</v>
      </c>
      <c r="V1585" s="73">
        <f t="shared" si="980"/>
        <v>0</v>
      </c>
      <c r="W1585" s="73">
        <f t="shared" si="965"/>
        <v>0</v>
      </c>
      <c r="Y1585" s="72">
        <f t="shared" si="957"/>
        <v>0</v>
      </c>
      <c r="Z1585" s="73">
        <f t="shared" si="958"/>
        <v>0</v>
      </c>
      <c r="AA1585" s="58">
        <f t="shared" si="959"/>
        <v>0</v>
      </c>
      <c r="AB1585" s="72">
        <f t="shared" si="960"/>
        <v>0</v>
      </c>
      <c r="AC1585" s="72">
        <f t="shared" si="961"/>
        <v>0</v>
      </c>
      <c r="AD1585" s="73">
        <f t="shared" si="962"/>
        <v>0</v>
      </c>
      <c r="AE1585" s="73">
        <f t="shared" si="963"/>
        <v>0</v>
      </c>
      <c r="AF1585" s="1">
        <f t="shared" si="982"/>
        <v>0</v>
      </c>
      <c r="AH1585" s="1" t="str">
        <f t="shared" si="981"/>
        <v>No</v>
      </c>
    </row>
    <row r="1586" spans="1:34" ht="12" hidden="1" customHeight="1" x14ac:dyDescent="0.2">
      <c r="A1586" s="88">
        <v>2.0509999999999999E-3</v>
      </c>
      <c r="B1586" s="4">
        <f t="shared" si="966"/>
        <v>2.0509999999999999E-3</v>
      </c>
      <c r="C1586" s="104"/>
      <c r="D1586" s="213"/>
      <c r="E1586" s="44" t="s">
        <v>20</v>
      </c>
      <c r="F1586" s="14">
        <f t="shared" si="967"/>
        <v>0</v>
      </c>
      <c r="G1586" s="14">
        <f t="shared" si="968"/>
        <v>0</v>
      </c>
      <c r="H1586" s="101" t="str">
        <f>IF(ISNA(VLOOKUP(C1586,[1]Sheet1!$J$2:$J$2999,1,FALSE)),"No","Yes")</f>
        <v>No</v>
      </c>
      <c r="I1586" s="72">
        <f t="shared" si="969"/>
        <v>0</v>
      </c>
      <c r="J1586" s="72">
        <f t="shared" si="970"/>
        <v>0</v>
      </c>
      <c r="K1586" s="72">
        <f t="shared" si="971"/>
        <v>0</v>
      </c>
      <c r="L1586" s="72">
        <f t="shared" si="972"/>
        <v>0</v>
      </c>
      <c r="M1586" s="72">
        <f t="shared" si="973"/>
        <v>0</v>
      </c>
      <c r="N1586" s="72">
        <f t="shared" si="974"/>
        <v>0</v>
      </c>
      <c r="O1586" s="72">
        <f t="shared" si="964"/>
        <v>0</v>
      </c>
      <c r="Q1586" s="73">
        <f t="shared" si="975"/>
        <v>0</v>
      </c>
      <c r="R1586" s="73">
        <f t="shared" si="976"/>
        <v>0</v>
      </c>
      <c r="S1586" s="73">
        <f t="shared" si="977"/>
        <v>0</v>
      </c>
      <c r="T1586" s="73">
        <f t="shared" si="978"/>
        <v>0</v>
      </c>
      <c r="U1586" s="73">
        <f t="shared" si="979"/>
        <v>0</v>
      </c>
      <c r="V1586" s="73">
        <f t="shared" si="980"/>
        <v>0</v>
      </c>
      <c r="W1586" s="73">
        <f t="shared" si="965"/>
        <v>0</v>
      </c>
      <c r="Y1586" s="72">
        <f t="shared" si="957"/>
        <v>0</v>
      </c>
      <c r="Z1586" s="73">
        <f t="shared" si="958"/>
        <v>0</v>
      </c>
      <c r="AA1586" s="58">
        <f t="shared" si="959"/>
        <v>0</v>
      </c>
      <c r="AB1586" s="72">
        <f t="shared" si="960"/>
        <v>0</v>
      </c>
      <c r="AC1586" s="72">
        <f t="shared" si="961"/>
        <v>0</v>
      </c>
      <c r="AD1586" s="73">
        <f t="shared" si="962"/>
        <v>0</v>
      </c>
      <c r="AE1586" s="73">
        <f t="shared" si="963"/>
        <v>0</v>
      </c>
      <c r="AF1586" s="1">
        <f t="shared" si="982"/>
        <v>0</v>
      </c>
      <c r="AH1586" s="1" t="str">
        <f t="shared" si="981"/>
        <v>No</v>
      </c>
    </row>
    <row r="1587" spans="1:34" ht="12" hidden="1" customHeight="1" x14ac:dyDescent="0.2">
      <c r="A1587" s="88">
        <v>2.052E-3</v>
      </c>
      <c r="B1587" s="4">
        <f t="shared" si="966"/>
        <v>2.052E-3</v>
      </c>
      <c r="C1587" s="104"/>
      <c r="D1587" s="213"/>
      <c r="E1587" s="44" t="s">
        <v>20</v>
      </c>
      <c r="F1587" s="14">
        <f t="shared" si="967"/>
        <v>0</v>
      </c>
      <c r="G1587" s="14">
        <f t="shared" si="968"/>
        <v>0</v>
      </c>
      <c r="H1587" s="101" t="str">
        <f>IF(ISNA(VLOOKUP(C1587,[1]Sheet1!$J$2:$J$2999,1,FALSE)),"No","Yes")</f>
        <v>No</v>
      </c>
      <c r="I1587" s="72">
        <f t="shared" si="969"/>
        <v>0</v>
      </c>
      <c r="J1587" s="72">
        <f t="shared" si="970"/>
        <v>0</v>
      </c>
      <c r="K1587" s="72">
        <f t="shared" si="971"/>
        <v>0</v>
      </c>
      <c r="L1587" s="72">
        <f t="shared" si="972"/>
        <v>0</v>
      </c>
      <c r="M1587" s="72">
        <f t="shared" si="973"/>
        <v>0</v>
      </c>
      <c r="N1587" s="72">
        <f t="shared" si="974"/>
        <v>0</v>
      </c>
      <c r="O1587" s="72">
        <f t="shared" si="964"/>
        <v>0</v>
      </c>
      <c r="Q1587" s="73">
        <f t="shared" si="975"/>
        <v>0</v>
      </c>
      <c r="R1587" s="73">
        <f t="shared" si="976"/>
        <v>0</v>
      </c>
      <c r="S1587" s="73">
        <f t="shared" si="977"/>
        <v>0</v>
      </c>
      <c r="T1587" s="73">
        <f t="shared" si="978"/>
        <v>0</v>
      </c>
      <c r="U1587" s="73">
        <f t="shared" si="979"/>
        <v>0</v>
      </c>
      <c r="V1587" s="73">
        <f t="shared" si="980"/>
        <v>0</v>
      </c>
      <c r="W1587" s="73">
        <f t="shared" si="965"/>
        <v>0</v>
      </c>
      <c r="Y1587" s="72">
        <f t="shared" si="957"/>
        <v>0</v>
      </c>
      <c r="Z1587" s="73">
        <f t="shared" si="958"/>
        <v>0</v>
      </c>
      <c r="AA1587" s="58">
        <f t="shared" si="959"/>
        <v>0</v>
      </c>
      <c r="AB1587" s="72">
        <f t="shared" si="960"/>
        <v>0</v>
      </c>
      <c r="AC1587" s="72">
        <f t="shared" si="961"/>
        <v>0</v>
      </c>
      <c r="AD1587" s="73">
        <f t="shared" si="962"/>
        <v>0</v>
      </c>
      <c r="AE1587" s="73">
        <f t="shared" si="963"/>
        <v>0</v>
      </c>
      <c r="AF1587" s="1">
        <f t="shared" si="982"/>
        <v>0</v>
      </c>
      <c r="AH1587" s="1" t="str">
        <f t="shared" si="981"/>
        <v>No</v>
      </c>
    </row>
    <row r="1588" spans="1:34" ht="12" hidden="1" customHeight="1" x14ac:dyDescent="0.2">
      <c r="A1588" s="88">
        <v>2.0530000000000001E-3</v>
      </c>
      <c r="B1588" s="4">
        <f t="shared" si="966"/>
        <v>2.0530000000000001E-3</v>
      </c>
      <c r="C1588" s="104"/>
      <c r="D1588" s="213"/>
      <c r="E1588" s="44" t="s">
        <v>20</v>
      </c>
      <c r="F1588" s="14">
        <f t="shared" si="967"/>
        <v>0</v>
      </c>
      <c r="G1588" s="14">
        <f t="shared" si="968"/>
        <v>0</v>
      </c>
      <c r="H1588" s="101" t="str">
        <f>IF(ISNA(VLOOKUP(C1588,[1]Sheet1!$J$2:$J$2999,1,FALSE)),"No","Yes")</f>
        <v>No</v>
      </c>
      <c r="I1588" s="72">
        <f t="shared" si="969"/>
        <v>0</v>
      </c>
      <c r="J1588" s="72">
        <f t="shared" si="970"/>
        <v>0</v>
      </c>
      <c r="K1588" s="72">
        <f t="shared" si="971"/>
        <v>0</v>
      </c>
      <c r="L1588" s="72">
        <f t="shared" si="972"/>
        <v>0</v>
      </c>
      <c r="M1588" s="72">
        <f t="shared" si="973"/>
        <v>0</v>
      </c>
      <c r="N1588" s="72">
        <f t="shared" si="974"/>
        <v>0</v>
      </c>
      <c r="O1588" s="72">
        <f t="shared" ref="O1588:O1641" si="983">IF(ISERROR(VLOOKUP($C1588,Sprint7,5,FALSE)),0,(VLOOKUP($C1588,Sprint7,5,FALSE)))</f>
        <v>0</v>
      </c>
      <c r="Q1588" s="73">
        <f t="shared" si="975"/>
        <v>0</v>
      </c>
      <c r="R1588" s="73">
        <f t="shared" si="976"/>
        <v>0</v>
      </c>
      <c r="S1588" s="73">
        <f t="shared" si="977"/>
        <v>0</v>
      </c>
      <c r="T1588" s="73">
        <f t="shared" si="978"/>
        <v>0</v>
      </c>
      <c r="U1588" s="73">
        <f t="shared" si="979"/>
        <v>0</v>
      </c>
      <c r="V1588" s="73">
        <f t="shared" si="980"/>
        <v>0</v>
      </c>
      <c r="W1588" s="73">
        <f t="shared" ref="W1588:W1641" si="984">IF(ISERROR(VLOOKUP($C1588,_End7,5,FALSE)),0,(VLOOKUP($C1588,_End7,5,FALSE)))</f>
        <v>0</v>
      </c>
      <c r="Y1588" s="72">
        <f t="shared" si="957"/>
        <v>0</v>
      </c>
      <c r="Z1588" s="73">
        <f t="shared" si="958"/>
        <v>0</v>
      </c>
      <c r="AA1588" s="58">
        <f t="shared" si="959"/>
        <v>0</v>
      </c>
      <c r="AB1588" s="72">
        <f t="shared" si="960"/>
        <v>0</v>
      </c>
      <c r="AC1588" s="72">
        <f t="shared" si="961"/>
        <v>0</v>
      </c>
      <c r="AD1588" s="73">
        <f t="shared" si="962"/>
        <v>0</v>
      </c>
      <c r="AE1588" s="73">
        <f t="shared" si="963"/>
        <v>0</v>
      </c>
      <c r="AF1588" s="1">
        <f t="shared" si="982"/>
        <v>0</v>
      </c>
      <c r="AH1588" s="1" t="str">
        <f t="shared" si="981"/>
        <v>No</v>
      </c>
    </row>
    <row r="1589" spans="1:34" ht="12" hidden="1" customHeight="1" x14ac:dyDescent="0.2">
      <c r="A1589" s="88">
        <v>2.0539999999999998E-3</v>
      </c>
      <c r="B1589" s="4">
        <f t="shared" si="966"/>
        <v>2.0539999999999998E-3</v>
      </c>
      <c r="C1589" s="104"/>
      <c r="D1589" s="213"/>
      <c r="E1589" s="44" t="s">
        <v>20</v>
      </c>
      <c r="F1589" s="14">
        <f t="shared" si="967"/>
        <v>0</v>
      </c>
      <c r="G1589" s="14">
        <f t="shared" si="968"/>
        <v>0</v>
      </c>
      <c r="H1589" s="101" t="str">
        <f>IF(ISNA(VLOOKUP(C1589,[1]Sheet1!$J$2:$J$2999,1,FALSE)),"No","Yes")</f>
        <v>No</v>
      </c>
      <c r="I1589" s="72">
        <f t="shared" si="969"/>
        <v>0</v>
      </c>
      <c r="J1589" s="72">
        <f t="shared" si="970"/>
        <v>0</v>
      </c>
      <c r="K1589" s="72">
        <f t="shared" si="971"/>
        <v>0</v>
      </c>
      <c r="L1589" s="72">
        <f t="shared" si="972"/>
        <v>0</v>
      </c>
      <c r="M1589" s="72">
        <f t="shared" si="973"/>
        <v>0</v>
      </c>
      <c r="N1589" s="72">
        <f t="shared" si="974"/>
        <v>0</v>
      </c>
      <c r="O1589" s="72">
        <f t="shared" si="983"/>
        <v>0</v>
      </c>
      <c r="Q1589" s="73">
        <f t="shared" si="975"/>
        <v>0</v>
      </c>
      <c r="R1589" s="73">
        <f t="shared" si="976"/>
        <v>0</v>
      </c>
      <c r="S1589" s="73">
        <f t="shared" si="977"/>
        <v>0</v>
      </c>
      <c r="T1589" s="73">
        <f t="shared" si="978"/>
        <v>0</v>
      </c>
      <c r="U1589" s="73">
        <f t="shared" si="979"/>
        <v>0</v>
      </c>
      <c r="V1589" s="73">
        <f t="shared" si="980"/>
        <v>0</v>
      </c>
      <c r="W1589" s="73">
        <f t="shared" si="984"/>
        <v>0</v>
      </c>
      <c r="Y1589" s="72">
        <f t="shared" si="957"/>
        <v>0</v>
      </c>
      <c r="Z1589" s="73">
        <f t="shared" si="958"/>
        <v>0</v>
      </c>
      <c r="AA1589" s="58">
        <f t="shared" si="959"/>
        <v>0</v>
      </c>
      <c r="AB1589" s="72">
        <f t="shared" si="960"/>
        <v>0</v>
      </c>
      <c r="AC1589" s="72">
        <f t="shared" si="961"/>
        <v>0</v>
      </c>
      <c r="AD1589" s="73">
        <f t="shared" si="962"/>
        <v>0</v>
      </c>
      <c r="AE1589" s="73">
        <f t="shared" si="963"/>
        <v>0</v>
      </c>
      <c r="AF1589" s="1">
        <f t="shared" si="982"/>
        <v>0</v>
      </c>
      <c r="AH1589" s="1" t="str">
        <f t="shared" si="981"/>
        <v>No</v>
      </c>
    </row>
    <row r="1590" spans="1:34" ht="12" hidden="1" customHeight="1" x14ac:dyDescent="0.2">
      <c r="A1590" s="88">
        <v>2.055E-3</v>
      </c>
      <c r="B1590" s="4">
        <f t="shared" si="966"/>
        <v>2.055E-3</v>
      </c>
      <c r="C1590" s="104"/>
      <c r="D1590" s="213"/>
      <c r="E1590" s="44" t="s">
        <v>20</v>
      </c>
      <c r="F1590" s="14">
        <f t="shared" si="967"/>
        <v>0</v>
      </c>
      <c r="G1590" s="14">
        <f t="shared" si="968"/>
        <v>0</v>
      </c>
      <c r="H1590" s="101" t="str">
        <f>IF(ISNA(VLOOKUP(C1590,[1]Sheet1!$J$2:$J$2999,1,FALSE)),"No","Yes")</f>
        <v>No</v>
      </c>
      <c r="I1590" s="72">
        <f t="shared" si="969"/>
        <v>0</v>
      </c>
      <c r="J1590" s="72">
        <f t="shared" si="970"/>
        <v>0</v>
      </c>
      <c r="K1590" s="72">
        <f t="shared" si="971"/>
        <v>0</v>
      </c>
      <c r="L1590" s="72">
        <f t="shared" si="972"/>
        <v>0</v>
      </c>
      <c r="M1590" s="72">
        <f t="shared" si="973"/>
        <v>0</v>
      </c>
      <c r="N1590" s="72">
        <f t="shared" si="974"/>
        <v>0</v>
      </c>
      <c r="O1590" s="72">
        <f t="shared" si="983"/>
        <v>0</v>
      </c>
      <c r="Q1590" s="73">
        <f t="shared" si="975"/>
        <v>0</v>
      </c>
      <c r="R1590" s="73">
        <f t="shared" si="976"/>
        <v>0</v>
      </c>
      <c r="S1590" s="73">
        <f t="shared" si="977"/>
        <v>0</v>
      </c>
      <c r="T1590" s="73">
        <f t="shared" si="978"/>
        <v>0</v>
      </c>
      <c r="U1590" s="73">
        <f t="shared" si="979"/>
        <v>0</v>
      </c>
      <c r="V1590" s="73">
        <f t="shared" si="980"/>
        <v>0</v>
      </c>
      <c r="W1590" s="73">
        <f t="shared" si="984"/>
        <v>0</v>
      </c>
      <c r="Y1590" s="72">
        <f t="shared" si="957"/>
        <v>0</v>
      </c>
      <c r="Z1590" s="73">
        <f t="shared" si="958"/>
        <v>0</v>
      </c>
      <c r="AA1590" s="58">
        <f t="shared" si="959"/>
        <v>0</v>
      </c>
      <c r="AB1590" s="72">
        <f t="shared" si="960"/>
        <v>0</v>
      </c>
      <c r="AC1590" s="72">
        <f t="shared" si="961"/>
        <v>0</v>
      </c>
      <c r="AD1590" s="73">
        <f t="shared" si="962"/>
        <v>0</v>
      </c>
      <c r="AE1590" s="73">
        <f t="shared" si="963"/>
        <v>0</v>
      </c>
      <c r="AF1590" s="1">
        <f t="shared" si="982"/>
        <v>0</v>
      </c>
      <c r="AH1590" s="1" t="str">
        <f t="shared" si="981"/>
        <v>No</v>
      </c>
    </row>
    <row r="1591" spans="1:34" ht="12" hidden="1" customHeight="1" x14ac:dyDescent="0.2">
      <c r="A1591" s="88">
        <v>2.0560000000000001E-3</v>
      </c>
      <c r="B1591" s="4">
        <f t="shared" si="966"/>
        <v>2.0560000000000001E-3</v>
      </c>
      <c r="C1591"/>
      <c r="D1591" s="213"/>
      <c r="E1591" s="44" t="s">
        <v>20</v>
      </c>
      <c r="F1591" s="14">
        <f t="shared" si="967"/>
        <v>0</v>
      </c>
      <c r="G1591" s="14">
        <f t="shared" si="968"/>
        <v>0</v>
      </c>
      <c r="H1591" s="101" t="str">
        <f>IF(ISNA(VLOOKUP(C1591,[1]Sheet1!$J$2:$J$2999,1,FALSE)),"No","Yes")</f>
        <v>No</v>
      </c>
      <c r="I1591" s="72">
        <f t="shared" si="969"/>
        <v>0</v>
      </c>
      <c r="J1591" s="72">
        <f t="shared" si="970"/>
        <v>0</v>
      </c>
      <c r="K1591" s="72">
        <f t="shared" si="971"/>
        <v>0</v>
      </c>
      <c r="L1591" s="72">
        <f t="shared" si="972"/>
        <v>0</v>
      </c>
      <c r="M1591" s="72">
        <f t="shared" si="973"/>
        <v>0</v>
      </c>
      <c r="N1591" s="72">
        <f t="shared" si="974"/>
        <v>0</v>
      </c>
      <c r="O1591" s="72">
        <f t="shared" si="983"/>
        <v>0</v>
      </c>
      <c r="Q1591" s="73">
        <f t="shared" si="975"/>
        <v>0</v>
      </c>
      <c r="R1591" s="73">
        <f t="shared" si="976"/>
        <v>0</v>
      </c>
      <c r="S1591" s="73">
        <f t="shared" si="977"/>
        <v>0</v>
      </c>
      <c r="T1591" s="73">
        <f t="shared" si="978"/>
        <v>0</v>
      </c>
      <c r="U1591" s="73">
        <f t="shared" si="979"/>
        <v>0</v>
      </c>
      <c r="V1591" s="73">
        <f t="shared" si="980"/>
        <v>0</v>
      </c>
      <c r="W1591" s="73">
        <f t="shared" si="984"/>
        <v>0</v>
      </c>
      <c r="Y1591" s="72">
        <f t="shared" si="957"/>
        <v>0</v>
      </c>
      <c r="Z1591" s="73">
        <f t="shared" si="958"/>
        <v>0</v>
      </c>
      <c r="AA1591" s="58">
        <f t="shared" si="959"/>
        <v>0</v>
      </c>
      <c r="AB1591" s="72">
        <f t="shared" si="960"/>
        <v>0</v>
      </c>
      <c r="AC1591" s="72">
        <f t="shared" si="961"/>
        <v>0</v>
      </c>
      <c r="AD1591" s="73">
        <f t="shared" si="962"/>
        <v>0</v>
      </c>
      <c r="AE1591" s="73">
        <f t="shared" si="963"/>
        <v>0</v>
      </c>
      <c r="AF1591" s="1">
        <f t="shared" si="982"/>
        <v>0</v>
      </c>
      <c r="AH1591" s="1" t="str">
        <f t="shared" si="981"/>
        <v>No</v>
      </c>
    </row>
    <row r="1592" spans="1:34" ht="12" hidden="1" customHeight="1" x14ac:dyDescent="0.2">
      <c r="A1592" s="88">
        <v>2.0570000000000002E-3</v>
      </c>
      <c r="B1592" s="4">
        <f t="shared" si="966"/>
        <v>2.0570000000000002E-3</v>
      </c>
      <c r="C1592"/>
      <c r="D1592" s="213"/>
      <c r="E1592" s="44" t="s">
        <v>20</v>
      </c>
      <c r="F1592" s="14">
        <f t="shared" si="967"/>
        <v>0</v>
      </c>
      <c r="G1592" s="14">
        <f t="shared" si="968"/>
        <v>0</v>
      </c>
      <c r="H1592" s="101" t="str">
        <f>IF(ISNA(VLOOKUP(C1592,[1]Sheet1!$J$2:$J$2999,1,FALSE)),"No","Yes")</f>
        <v>No</v>
      </c>
      <c r="I1592" s="72">
        <f t="shared" si="969"/>
        <v>0</v>
      </c>
      <c r="J1592" s="72">
        <f t="shared" si="970"/>
        <v>0</v>
      </c>
      <c r="K1592" s="72">
        <f t="shared" si="971"/>
        <v>0</v>
      </c>
      <c r="L1592" s="72">
        <f t="shared" si="972"/>
        <v>0</v>
      </c>
      <c r="M1592" s="72">
        <f t="shared" si="973"/>
        <v>0</v>
      </c>
      <c r="N1592" s="72">
        <f t="shared" si="974"/>
        <v>0</v>
      </c>
      <c r="O1592" s="72">
        <f t="shared" si="983"/>
        <v>0</v>
      </c>
      <c r="Q1592" s="73">
        <f t="shared" si="975"/>
        <v>0</v>
      </c>
      <c r="R1592" s="73">
        <f t="shared" si="976"/>
        <v>0</v>
      </c>
      <c r="S1592" s="73">
        <f t="shared" si="977"/>
        <v>0</v>
      </c>
      <c r="T1592" s="73">
        <f t="shared" si="978"/>
        <v>0</v>
      </c>
      <c r="U1592" s="73">
        <f t="shared" si="979"/>
        <v>0</v>
      </c>
      <c r="V1592" s="73">
        <f t="shared" si="980"/>
        <v>0</v>
      </c>
      <c r="W1592" s="73">
        <f t="shared" si="984"/>
        <v>0</v>
      </c>
      <c r="Y1592" s="72">
        <f t="shared" si="957"/>
        <v>0</v>
      </c>
      <c r="Z1592" s="73">
        <f t="shared" si="958"/>
        <v>0</v>
      </c>
      <c r="AA1592" s="58">
        <f t="shared" si="959"/>
        <v>0</v>
      </c>
      <c r="AB1592" s="72">
        <f t="shared" si="960"/>
        <v>0</v>
      </c>
      <c r="AC1592" s="72">
        <f t="shared" si="961"/>
        <v>0</v>
      </c>
      <c r="AD1592" s="73">
        <f t="shared" si="962"/>
        <v>0</v>
      </c>
      <c r="AE1592" s="73">
        <f t="shared" si="963"/>
        <v>0</v>
      </c>
      <c r="AF1592" s="1">
        <f t="shared" si="982"/>
        <v>0</v>
      </c>
      <c r="AH1592" s="1" t="str">
        <f t="shared" si="981"/>
        <v>No</v>
      </c>
    </row>
    <row r="1593" spans="1:34" ht="12" hidden="1" customHeight="1" x14ac:dyDescent="0.2">
      <c r="A1593" s="88">
        <v>2.0579999999999999E-3</v>
      </c>
      <c r="B1593" s="4">
        <f t="shared" si="966"/>
        <v>2.0579999999999999E-3</v>
      </c>
      <c r="C1593"/>
      <c r="D1593" s="213"/>
      <c r="E1593" s="44" t="s">
        <v>20</v>
      </c>
      <c r="F1593" s="14">
        <f t="shared" si="967"/>
        <v>0</v>
      </c>
      <c r="G1593" s="14">
        <f t="shared" si="968"/>
        <v>0</v>
      </c>
      <c r="H1593" s="101" t="str">
        <f>IF(ISNA(VLOOKUP(C1593,[1]Sheet1!$J$2:$J$2999,1,FALSE)),"No","Yes")</f>
        <v>No</v>
      </c>
      <c r="I1593" s="72">
        <f t="shared" si="969"/>
        <v>0</v>
      </c>
      <c r="J1593" s="72">
        <f t="shared" si="970"/>
        <v>0</v>
      </c>
      <c r="K1593" s="72">
        <f t="shared" si="971"/>
        <v>0</v>
      </c>
      <c r="L1593" s="72">
        <f t="shared" si="972"/>
        <v>0</v>
      </c>
      <c r="M1593" s="72">
        <f t="shared" si="973"/>
        <v>0</v>
      </c>
      <c r="N1593" s="72">
        <f t="shared" si="974"/>
        <v>0</v>
      </c>
      <c r="O1593" s="72">
        <f t="shared" si="983"/>
        <v>0</v>
      </c>
      <c r="Q1593" s="73">
        <f t="shared" si="975"/>
        <v>0</v>
      </c>
      <c r="R1593" s="73">
        <f t="shared" si="976"/>
        <v>0</v>
      </c>
      <c r="S1593" s="73">
        <f t="shared" si="977"/>
        <v>0</v>
      </c>
      <c r="T1593" s="73">
        <f t="shared" si="978"/>
        <v>0</v>
      </c>
      <c r="U1593" s="73">
        <f t="shared" si="979"/>
        <v>0</v>
      </c>
      <c r="V1593" s="73">
        <f t="shared" si="980"/>
        <v>0</v>
      </c>
      <c r="W1593" s="73">
        <f t="shared" si="984"/>
        <v>0</v>
      </c>
      <c r="Y1593" s="72">
        <f t="shared" si="957"/>
        <v>0</v>
      </c>
      <c r="Z1593" s="73">
        <f t="shared" si="958"/>
        <v>0</v>
      </c>
      <c r="AA1593" s="58">
        <f t="shared" si="959"/>
        <v>0</v>
      </c>
      <c r="AB1593" s="72">
        <f t="shared" si="960"/>
        <v>0</v>
      </c>
      <c r="AC1593" s="72">
        <f t="shared" si="961"/>
        <v>0</v>
      </c>
      <c r="AD1593" s="73">
        <f t="shared" si="962"/>
        <v>0</v>
      </c>
      <c r="AE1593" s="73">
        <f t="shared" si="963"/>
        <v>0</v>
      </c>
      <c r="AF1593" s="1">
        <f t="shared" si="982"/>
        <v>0</v>
      </c>
      <c r="AH1593" s="1" t="str">
        <f t="shared" si="981"/>
        <v>No</v>
      </c>
    </row>
    <row r="1594" spans="1:34" ht="12" hidden="1" customHeight="1" x14ac:dyDescent="0.2">
      <c r="A1594" s="88">
        <v>2.0590000000000001E-3</v>
      </c>
      <c r="B1594" s="4">
        <f t="shared" si="966"/>
        <v>2.0590000000000001E-3</v>
      </c>
      <c r="C1594"/>
      <c r="D1594" s="213"/>
      <c r="E1594" s="44" t="s">
        <v>20</v>
      </c>
      <c r="F1594" s="14">
        <f t="shared" si="967"/>
        <v>0</v>
      </c>
      <c r="G1594" s="14">
        <f t="shared" si="968"/>
        <v>0</v>
      </c>
      <c r="H1594" s="101" t="str">
        <f>IF(ISNA(VLOOKUP(C1594,[1]Sheet1!$J$2:$J$2999,1,FALSE)),"No","Yes")</f>
        <v>No</v>
      </c>
      <c r="I1594" s="72">
        <f t="shared" si="969"/>
        <v>0</v>
      </c>
      <c r="J1594" s="72">
        <f t="shared" si="970"/>
        <v>0</v>
      </c>
      <c r="K1594" s="72">
        <f t="shared" si="971"/>
        <v>0</v>
      </c>
      <c r="L1594" s="72">
        <f t="shared" si="972"/>
        <v>0</v>
      </c>
      <c r="M1594" s="72">
        <f t="shared" si="973"/>
        <v>0</v>
      </c>
      <c r="N1594" s="72">
        <f t="shared" si="974"/>
        <v>0</v>
      </c>
      <c r="O1594" s="72">
        <f t="shared" si="983"/>
        <v>0</v>
      </c>
      <c r="Q1594" s="73">
        <f t="shared" si="975"/>
        <v>0</v>
      </c>
      <c r="R1594" s="73">
        <f t="shared" si="976"/>
        <v>0</v>
      </c>
      <c r="S1594" s="73">
        <f t="shared" si="977"/>
        <v>0</v>
      </c>
      <c r="T1594" s="73">
        <f t="shared" si="978"/>
        <v>0</v>
      </c>
      <c r="U1594" s="73">
        <f t="shared" si="979"/>
        <v>0</v>
      </c>
      <c r="V1594" s="73">
        <f t="shared" si="980"/>
        <v>0</v>
      </c>
      <c r="W1594" s="73">
        <f t="shared" si="984"/>
        <v>0</v>
      </c>
      <c r="Y1594" s="72">
        <f t="shared" si="957"/>
        <v>0</v>
      </c>
      <c r="Z1594" s="73">
        <f t="shared" si="958"/>
        <v>0</v>
      </c>
      <c r="AA1594" s="58">
        <f t="shared" si="959"/>
        <v>0</v>
      </c>
      <c r="AB1594" s="72">
        <f t="shared" si="960"/>
        <v>0</v>
      </c>
      <c r="AC1594" s="72">
        <f t="shared" si="961"/>
        <v>0</v>
      </c>
      <c r="AD1594" s="73">
        <f t="shared" si="962"/>
        <v>0</v>
      </c>
      <c r="AE1594" s="73">
        <f t="shared" si="963"/>
        <v>0</v>
      </c>
      <c r="AF1594" s="1">
        <f t="shared" si="982"/>
        <v>0</v>
      </c>
      <c r="AH1594" s="1" t="str">
        <f t="shared" si="981"/>
        <v>No</v>
      </c>
    </row>
    <row r="1595" spans="1:34" ht="12" hidden="1" customHeight="1" x14ac:dyDescent="0.2">
      <c r="A1595" s="88">
        <v>2.0600000000000002E-3</v>
      </c>
      <c r="B1595" s="4">
        <f t="shared" si="966"/>
        <v>2.0600000000000002E-3</v>
      </c>
      <c r="C1595"/>
      <c r="D1595" s="213"/>
      <c r="E1595" s="44" t="s">
        <v>20</v>
      </c>
      <c r="F1595" s="14">
        <f t="shared" si="967"/>
        <v>0</v>
      </c>
      <c r="G1595" s="14">
        <f t="shared" si="968"/>
        <v>0</v>
      </c>
      <c r="H1595" s="101" t="str">
        <f>IF(ISNA(VLOOKUP(C1595,[1]Sheet1!$J$2:$J$2999,1,FALSE)),"No","Yes")</f>
        <v>No</v>
      </c>
      <c r="I1595" s="72">
        <f t="shared" si="969"/>
        <v>0</v>
      </c>
      <c r="J1595" s="72">
        <f t="shared" si="970"/>
        <v>0</v>
      </c>
      <c r="K1595" s="72">
        <f t="shared" si="971"/>
        <v>0</v>
      </c>
      <c r="L1595" s="72">
        <f t="shared" si="972"/>
        <v>0</v>
      </c>
      <c r="M1595" s="72">
        <f t="shared" si="973"/>
        <v>0</v>
      </c>
      <c r="N1595" s="72">
        <f t="shared" si="974"/>
        <v>0</v>
      </c>
      <c r="O1595" s="72">
        <f t="shared" si="983"/>
        <v>0</v>
      </c>
      <c r="Q1595" s="73">
        <f t="shared" si="975"/>
        <v>0</v>
      </c>
      <c r="R1595" s="73">
        <f t="shared" si="976"/>
        <v>0</v>
      </c>
      <c r="S1595" s="73">
        <f t="shared" si="977"/>
        <v>0</v>
      </c>
      <c r="T1595" s="73">
        <f t="shared" si="978"/>
        <v>0</v>
      </c>
      <c r="U1595" s="73">
        <f t="shared" si="979"/>
        <v>0</v>
      </c>
      <c r="V1595" s="73">
        <f t="shared" si="980"/>
        <v>0</v>
      </c>
      <c r="W1595" s="73">
        <f t="shared" si="984"/>
        <v>0</v>
      </c>
      <c r="Y1595" s="72">
        <f t="shared" si="957"/>
        <v>0</v>
      </c>
      <c r="Z1595" s="73">
        <f t="shared" si="958"/>
        <v>0</v>
      </c>
      <c r="AA1595" s="58">
        <f t="shared" si="959"/>
        <v>0</v>
      </c>
      <c r="AB1595" s="72">
        <f t="shared" si="960"/>
        <v>0</v>
      </c>
      <c r="AC1595" s="72">
        <f t="shared" si="961"/>
        <v>0</v>
      </c>
      <c r="AD1595" s="73">
        <f t="shared" si="962"/>
        <v>0</v>
      </c>
      <c r="AE1595" s="73">
        <f t="shared" si="963"/>
        <v>0</v>
      </c>
      <c r="AF1595" s="1">
        <f t="shared" si="982"/>
        <v>0</v>
      </c>
      <c r="AH1595" s="1" t="str">
        <f t="shared" si="981"/>
        <v>No</v>
      </c>
    </row>
    <row r="1596" spans="1:34" ht="12" hidden="1" customHeight="1" x14ac:dyDescent="0.2">
      <c r="A1596" s="88">
        <v>2.0609999999999999E-3</v>
      </c>
      <c r="B1596" s="4">
        <f t="shared" ref="B1596:B1649" si="985">AF1596+A1596</f>
        <v>2.0609999999999999E-3</v>
      </c>
      <c r="C1596"/>
      <c r="D1596" s="213"/>
      <c r="E1596" s="44" t="s">
        <v>20</v>
      </c>
      <c r="F1596" s="14">
        <f t="shared" si="967"/>
        <v>0</v>
      </c>
      <c r="G1596" s="14">
        <f t="shared" si="968"/>
        <v>0</v>
      </c>
      <c r="H1596" s="101" t="str">
        <f>IF(ISNA(VLOOKUP(C1596,[1]Sheet1!$J$2:$J$2999,1,FALSE)),"No","Yes")</f>
        <v>No</v>
      </c>
      <c r="I1596" s="72">
        <f t="shared" si="969"/>
        <v>0</v>
      </c>
      <c r="J1596" s="72">
        <f t="shared" si="970"/>
        <v>0</v>
      </c>
      <c r="K1596" s="72">
        <f t="shared" si="971"/>
        <v>0</v>
      </c>
      <c r="L1596" s="72">
        <f t="shared" si="972"/>
        <v>0</v>
      </c>
      <c r="M1596" s="72">
        <f t="shared" si="973"/>
        <v>0</v>
      </c>
      <c r="N1596" s="72">
        <f t="shared" si="974"/>
        <v>0</v>
      </c>
      <c r="O1596" s="72">
        <f t="shared" si="983"/>
        <v>0</v>
      </c>
      <c r="Q1596" s="73">
        <f t="shared" si="975"/>
        <v>0</v>
      </c>
      <c r="R1596" s="73">
        <f t="shared" si="976"/>
        <v>0</v>
      </c>
      <c r="S1596" s="73">
        <f t="shared" si="977"/>
        <v>0</v>
      </c>
      <c r="T1596" s="73">
        <f t="shared" si="978"/>
        <v>0</v>
      </c>
      <c r="U1596" s="73">
        <f t="shared" si="979"/>
        <v>0</v>
      </c>
      <c r="V1596" s="73">
        <f t="shared" si="980"/>
        <v>0</v>
      </c>
      <c r="W1596" s="73">
        <f t="shared" si="984"/>
        <v>0</v>
      </c>
      <c r="Y1596" s="72">
        <f t="shared" si="957"/>
        <v>0</v>
      </c>
      <c r="Z1596" s="73">
        <f t="shared" si="958"/>
        <v>0</v>
      </c>
      <c r="AA1596" s="58">
        <f t="shared" si="959"/>
        <v>0</v>
      </c>
      <c r="AB1596" s="72">
        <f t="shared" si="960"/>
        <v>0</v>
      </c>
      <c r="AC1596" s="72">
        <f t="shared" si="961"/>
        <v>0</v>
      </c>
      <c r="AD1596" s="73">
        <f t="shared" si="962"/>
        <v>0</v>
      </c>
      <c r="AE1596" s="73">
        <f t="shared" si="963"/>
        <v>0</v>
      </c>
      <c r="AF1596" s="1">
        <f t="shared" si="982"/>
        <v>0</v>
      </c>
      <c r="AH1596" s="1" t="str">
        <f t="shared" si="981"/>
        <v>No</v>
      </c>
    </row>
    <row r="1597" spans="1:34" ht="12" hidden="1" customHeight="1" x14ac:dyDescent="0.2">
      <c r="A1597" s="88">
        <v>2.062E-3</v>
      </c>
      <c r="B1597" s="4">
        <f t="shared" si="985"/>
        <v>2.062E-3</v>
      </c>
      <c r="C1597"/>
      <c r="D1597" s="213"/>
      <c r="E1597" s="44" t="s">
        <v>20</v>
      </c>
      <c r="F1597" s="14">
        <f t="shared" si="967"/>
        <v>0</v>
      </c>
      <c r="G1597" s="14">
        <f t="shared" si="968"/>
        <v>0</v>
      </c>
      <c r="H1597" s="101" t="str">
        <f>IF(ISNA(VLOOKUP(C1597,[1]Sheet1!$J$2:$J$2999,1,FALSE)),"No","Yes")</f>
        <v>No</v>
      </c>
      <c r="I1597" s="72">
        <f t="shared" ref="I1597:I1650" si="986">IF(ISERROR(VLOOKUP($C1597,Sprint1,5,FALSE)),0,(VLOOKUP($C1597,Sprint1,5,FALSE)))</f>
        <v>0</v>
      </c>
      <c r="J1597" s="72">
        <f t="shared" ref="J1597:J1650" si="987">IF(ISERROR(VLOOKUP($C1597,Sprint2,5,FALSE)),0,(VLOOKUP($C1597,Sprint2,5,FALSE)))</f>
        <v>0</v>
      </c>
      <c r="K1597" s="72">
        <f t="shared" ref="K1597:K1650" si="988">IF(ISERROR(VLOOKUP($C1597,Sprint3,5,FALSE)),0,(VLOOKUP($C1597,Sprint3,5,FALSE)))</f>
        <v>0</v>
      </c>
      <c r="L1597" s="72">
        <f t="shared" ref="L1597:L1650" si="989">IF(ISERROR(VLOOKUP($C1597,Sprint4,5,FALSE)),0,(VLOOKUP($C1597,Sprint4,5,FALSE)))</f>
        <v>0</v>
      </c>
      <c r="M1597" s="72">
        <f t="shared" ref="M1597:M1650" si="990">IF(ISERROR(VLOOKUP($C1597,Sprint5,5,FALSE)),0,(VLOOKUP($C1597,Sprint5,5,FALSE)))</f>
        <v>0</v>
      </c>
      <c r="N1597" s="72">
        <f t="shared" ref="N1597:N1650" si="991">IF(ISERROR(VLOOKUP($C1597,Sprint6,5,FALSE)),0,(VLOOKUP($C1597,Sprint6,5,FALSE)))</f>
        <v>0</v>
      </c>
      <c r="O1597" s="72">
        <f t="shared" si="983"/>
        <v>0</v>
      </c>
      <c r="Q1597" s="73">
        <f t="shared" ref="Q1597:Q1650" si="992">IF(ISERROR(VLOOKUP($C1597,_End1,5,FALSE)),0,(VLOOKUP($C1597,_End1,5,FALSE)))</f>
        <v>0</v>
      </c>
      <c r="R1597" s="73">
        <f t="shared" ref="R1597:R1650" si="993">IF(ISERROR(VLOOKUP($C1597,_End2,5,FALSE)),0,(VLOOKUP($C1597,_End2,5,FALSE)))</f>
        <v>0</v>
      </c>
      <c r="S1597" s="73">
        <f t="shared" ref="S1597:S1650" si="994">IF(ISERROR(VLOOKUP($C1597,_End3,5,FALSE)),0,(VLOOKUP($C1597,_End3,5,FALSE)))</f>
        <v>0</v>
      </c>
      <c r="T1597" s="73">
        <f t="shared" ref="T1597:T1650" si="995">IF(ISERROR(VLOOKUP($C1597,_End4,5,FALSE)),0,(VLOOKUP($C1597,_End4,5,FALSE)))</f>
        <v>0</v>
      </c>
      <c r="U1597" s="73">
        <f t="shared" ref="U1597:U1650" si="996">IF(ISERROR(VLOOKUP($C1597,_End5,5,FALSE)),0,(VLOOKUP($C1597,_End5,5,FALSE)))</f>
        <v>0</v>
      </c>
      <c r="V1597" s="73">
        <f t="shared" ref="V1597:V1650" si="997">IF(ISERROR(VLOOKUP($C1597,_End6,5,FALSE)),0,(VLOOKUP($C1597,_End6,5,FALSE)))</f>
        <v>0</v>
      </c>
      <c r="W1597" s="73">
        <f t="shared" si="984"/>
        <v>0</v>
      </c>
      <c r="Y1597" s="72">
        <f t="shared" si="957"/>
        <v>0</v>
      </c>
      <c r="Z1597" s="73">
        <f t="shared" si="958"/>
        <v>0</v>
      </c>
      <c r="AA1597" s="58">
        <f t="shared" si="959"/>
        <v>0</v>
      </c>
      <c r="AB1597" s="72">
        <f t="shared" si="960"/>
        <v>0</v>
      </c>
      <c r="AC1597" s="72">
        <f t="shared" si="961"/>
        <v>0</v>
      </c>
      <c r="AD1597" s="73">
        <f t="shared" si="962"/>
        <v>0</v>
      </c>
      <c r="AE1597" s="73">
        <f t="shared" si="963"/>
        <v>0</v>
      </c>
      <c r="AF1597" s="1">
        <f t="shared" si="982"/>
        <v>0</v>
      </c>
      <c r="AH1597" s="1" t="str">
        <f t="shared" si="981"/>
        <v>No</v>
      </c>
    </row>
    <row r="1598" spans="1:34" ht="12" hidden="1" customHeight="1" x14ac:dyDescent="0.2">
      <c r="A1598" s="88">
        <v>2.0630000000000002E-3</v>
      </c>
      <c r="B1598" s="4">
        <f t="shared" si="985"/>
        <v>2.0630000000000002E-3</v>
      </c>
      <c r="C1598"/>
      <c r="D1598" s="213"/>
      <c r="E1598" s="44" t="s">
        <v>20</v>
      </c>
      <c r="F1598" s="14">
        <f t="shared" si="967"/>
        <v>0</v>
      </c>
      <c r="G1598" s="14">
        <f t="shared" si="968"/>
        <v>0</v>
      </c>
      <c r="H1598" s="101" t="str">
        <f>IF(ISNA(VLOOKUP(C1598,[1]Sheet1!$J$2:$J$2999,1,FALSE)),"No","Yes")</f>
        <v>No</v>
      </c>
      <c r="I1598" s="72">
        <f t="shared" si="986"/>
        <v>0</v>
      </c>
      <c r="J1598" s="72">
        <f t="shared" si="987"/>
        <v>0</v>
      </c>
      <c r="K1598" s="72">
        <f t="shared" si="988"/>
        <v>0</v>
      </c>
      <c r="L1598" s="72">
        <f t="shared" si="989"/>
        <v>0</v>
      </c>
      <c r="M1598" s="72">
        <f t="shared" si="990"/>
        <v>0</v>
      </c>
      <c r="N1598" s="72">
        <f t="shared" si="991"/>
        <v>0</v>
      </c>
      <c r="O1598" s="72">
        <f t="shared" si="983"/>
        <v>0</v>
      </c>
      <c r="Q1598" s="73">
        <f t="shared" si="992"/>
        <v>0</v>
      </c>
      <c r="R1598" s="73">
        <f t="shared" si="993"/>
        <v>0</v>
      </c>
      <c r="S1598" s="73">
        <f t="shared" si="994"/>
        <v>0</v>
      </c>
      <c r="T1598" s="73">
        <f t="shared" si="995"/>
        <v>0</v>
      </c>
      <c r="U1598" s="73">
        <f t="shared" si="996"/>
        <v>0</v>
      </c>
      <c r="V1598" s="73">
        <f t="shared" si="997"/>
        <v>0</v>
      </c>
      <c r="W1598" s="73">
        <f t="shared" si="984"/>
        <v>0</v>
      </c>
      <c r="Y1598" s="72">
        <f t="shared" si="957"/>
        <v>0</v>
      </c>
      <c r="Z1598" s="73">
        <f t="shared" si="958"/>
        <v>0</v>
      </c>
      <c r="AA1598" s="58">
        <f t="shared" si="959"/>
        <v>0</v>
      </c>
      <c r="AB1598" s="72">
        <f t="shared" si="960"/>
        <v>0</v>
      </c>
      <c r="AC1598" s="72">
        <f t="shared" si="961"/>
        <v>0</v>
      </c>
      <c r="AD1598" s="73">
        <f t="shared" si="962"/>
        <v>0</v>
      </c>
      <c r="AE1598" s="73">
        <f t="shared" si="963"/>
        <v>0</v>
      </c>
      <c r="AF1598" s="1">
        <f t="shared" si="982"/>
        <v>0</v>
      </c>
      <c r="AH1598" s="1" t="str">
        <f t="shared" si="981"/>
        <v>No</v>
      </c>
    </row>
    <row r="1599" spans="1:34" ht="12" hidden="1" customHeight="1" x14ac:dyDescent="0.2">
      <c r="A1599" s="88">
        <v>2.0639999999999999E-3</v>
      </c>
      <c r="B1599" s="4">
        <f t="shared" si="985"/>
        <v>2.0639999999999999E-3</v>
      </c>
      <c r="C1599"/>
      <c r="D1599" s="213"/>
      <c r="E1599" s="44" t="s">
        <v>20</v>
      </c>
      <c r="F1599" s="14">
        <f t="shared" si="967"/>
        <v>0</v>
      </c>
      <c r="G1599" s="14">
        <f t="shared" si="968"/>
        <v>0</v>
      </c>
      <c r="H1599" s="101" t="str">
        <f>IF(ISNA(VLOOKUP(C1599,[1]Sheet1!$J$2:$J$2999,1,FALSE)),"No","Yes")</f>
        <v>No</v>
      </c>
      <c r="I1599" s="72">
        <f t="shared" si="986"/>
        <v>0</v>
      </c>
      <c r="J1599" s="72">
        <f t="shared" si="987"/>
        <v>0</v>
      </c>
      <c r="K1599" s="72">
        <f t="shared" si="988"/>
        <v>0</v>
      </c>
      <c r="L1599" s="72">
        <f t="shared" si="989"/>
        <v>0</v>
      </c>
      <c r="M1599" s="72">
        <f t="shared" si="990"/>
        <v>0</v>
      </c>
      <c r="N1599" s="72">
        <f t="shared" si="991"/>
        <v>0</v>
      </c>
      <c r="O1599" s="72">
        <f t="shared" si="983"/>
        <v>0</v>
      </c>
      <c r="Q1599" s="73">
        <f t="shared" si="992"/>
        <v>0</v>
      </c>
      <c r="R1599" s="73">
        <f t="shared" si="993"/>
        <v>0</v>
      </c>
      <c r="S1599" s="73">
        <f t="shared" si="994"/>
        <v>0</v>
      </c>
      <c r="T1599" s="73">
        <f t="shared" si="995"/>
        <v>0</v>
      </c>
      <c r="U1599" s="73">
        <f t="shared" si="996"/>
        <v>0</v>
      </c>
      <c r="V1599" s="73">
        <f t="shared" si="997"/>
        <v>0</v>
      </c>
      <c r="W1599" s="73">
        <f t="shared" si="984"/>
        <v>0</v>
      </c>
      <c r="Y1599" s="72">
        <f t="shared" si="957"/>
        <v>0</v>
      </c>
      <c r="Z1599" s="73">
        <f t="shared" si="958"/>
        <v>0</v>
      </c>
      <c r="AA1599" s="58">
        <f t="shared" si="959"/>
        <v>0</v>
      </c>
      <c r="AB1599" s="72">
        <f t="shared" si="960"/>
        <v>0</v>
      </c>
      <c r="AC1599" s="72">
        <f t="shared" si="961"/>
        <v>0</v>
      </c>
      <c r="AD1599" s="73">
        <f t="shared" si="962"/>
        <v>0</v>
      </c>
      <c r="AE1599" s="73">
        <f t="shared" si="963"/>
        <v>0</v>
      </c>
      <c r="AF1599" s="1">
        <f t="shared" si="982"/>
        <v>0</v>
      </c>
      <c r="AH1599" s="1" t="str">
        <f t="shared" si="981"/>
        <v>No</v>
      </c>
    </row>
    <row r="1600" spans="1:34" ht="12" hidden="1" customHeight="1" x14ac:dyDescent="0.2">
      <c r="A1600" s="88">
        <v>2.065E-3</v>
      </c>
      <c r="B1600" s="4">
        <f t="shared" si="985"/>
        <v>2.065E-3</v>
      </c>
      <c r="C1600"/>
      <c r="D1600" s="213"/>
      <c r="E1600" s="44" t="s">
        <v>20</v>
      </c>
      <c r="F1600" s="14">
        <f t="shared" si="967"/>
        <v>0</v>
      </c>
      <c r="G1600" s="14">
        <f t="shared" si="968"/>
        <v>0</v>
      </c>
      <c r="H1600" s="101" t="str">
        <f>IF(ISNA(VLOOKUP(C1600,[1]Sheet1!$J$2:$J$2999,1,FALSE)),"No","Yes")</f>
        <v>No</v>
      </c>
      <c r="I1600" s="72">
        <f t="shared" si="986"/>
        <v>0</v>
      </c>
      <c r="J1600" s="72">
        <f t="shared" si="987"/>
        <v>0</v>
      </c>
      <c r="K1600" s="72">
        <f t="shared" si="988"/>
        <v>0</v>
      </c>
      <c r="L1600" s="72">
        <f t="shared" si="989"/>
        <v>0</v>
      </c>
      <c r="M1600" s="72">
        <f t="shared" si="990"/>
        <v>0</v>
      </c>
      <c r="N1600" s="72">
        <f t="shared" si="991"/>
        <v>0</v>
      </c>
      <c r="O1600" s="72">
        <f t="shared" si="983"/>
        <v>0</v>
      </c>
      <c r="Q1600" s="73">
        <f t="shared" si="992"/>
        <v>0</v>
      </c>
      <c r="R1600" s="73">
        <f t="shared" si="993"/>
        <v>0</v>
      </c>
      <c r="S1600" s="73">
        <f t="shared" si="994"/>
        <v>0</v>
      </c>
      <c r="T1600" s="73">
        <f t="shared" si="995"/>
        <v>0</v>
      </c>
      <c r="U1600" s="73">
        <f t="shared" si="996"/>
        <v>0</v>
      </c>
      <c r="V1600" s="73">
        <f t="shared" si="997"/>
        <v>0</v>
      </c>
      <c r="W1600" s="73">
        <f t="shared" si="984"/>
        <v>0</v>
      </c>
      <c r="Y1600" s="72">
        <f t="shared" si="957"/>
        <v>0</v>
      </c>
      <c r="Z1600" s="73">
        <f t="shared" si="958"/>
        <v>0</v>
      </c>
      <c r="AA1600" s="58">
        <f t="shared" si="959"/>
        <v>0</v>
      </c>
      <c r="AB1600" s="72">
        <f t="shared" si="960"/>
        <v>0</v>
      </c>
      <c r="AC1600" s="72">
        <f t="shared" si="961"/>
        <v>0</v>
      </c>
      <c r="AD1600" s="73">
        <f t="shared" si="962"/>
        <v>0</v>
      </c>
      <c r="AE1600" s="73">
        <f t="shared" si="963"/>
        <v>0</v>
      </c>
      <c r="AF1600" s="1">
        <f t="shared" si="982"/>
        <v>0</v>
      </c>
      <c r="AH1600" s="1" t="str">
        <f t="shared" si="981"/>
        <v>No</v>
      </c>
    </row>
    <row r="1601" spans="1:34" ht="12" hidden="1" customHeight="1" x14ac:dyDescent="0.2">
      <c r="A1601" s="88">
        <v>2.0660000000000001E-3</v>
      </c>
      <c r="B1601" s="4">
        <f t="shared" si="985"/>
        <v>2.0660000000000001E-3</v>
      </c>
      <c r="C1601"/>
      <c r="D1601" s="213"/>
      <c r="E1601" s="44" t="s">
        <v>20</v>
      </c>
      <c r="F1601" s="14">
        <f t="shared" si="967"/>
        <v>0</v>
      </c>
      <c r="G1601" s="14">
        <f t="shared" si="968"/>
        <v>0</v>
      </c>
      <c r="H1601" s="101" t="str">
        <f>IF(ISNA(VLOOKUP(C1601,[1]Sheet1!$J$2:$J$2999,1,FALSE)),"No","Yes")</f>
        <v>No</v>
      </c>
      <c r="I1601" s="72">
        <f t="shared" si="986"/>
        <v>0</v>
      </c>
      <c r="J1601" s="72">
        <f t="shared" si="987"/>
        <v>0</v>
      </c>
      <c r="K1601" s="72">
        <f t="shared" si="988"/>
        <v>0</v>
      </c>
      <c r="L1601" s="72">
        <f t="shared" si="989"/>
        <v>0</v>
      </c>
      <c r="M1601" s="72">
        <f t="shared" si="990"/>
        <v>0</v>
      </c>
      <c r="N1601" s="72">
        <f t="shared" si="991"/>
        <v>0</v>
      </c>
      <c r="O1601" s="72">
        <f t="shared" si="983"/>
        <v>0</v>
      </c>
      <c r="Q1601" s="73">
        <f t="shared" si="992"/>
        <v>0</v>
      </c>
      <c r="R1601" s="73">
        <f t="shared" si="993"/>
        <v>0</v>
      </c>
      <c r="S1601" s="73">
        <f t="shared" si="994"/>
        <v>0</v>
      </c>
      <c r="T1601" s="73">
        <f t="shared" si="995"/>
        <v>0</v>
      </c>
      <c r="U1601" s="73">
        <f t="shared" si="996"/>
        <v>0</v>
      </c>
      <c r="V1601" s="73">
        <f t="shared" si="997"/>
        <v>0</v>
      </c>
      <c r="W1601" s="73">
        <f t="shared" si="984"/>
        <v>0</v>
      </c>
      <c r="Y1601" s="72">
        <f t="shared" si="957"/>
        <v>0</v>
      </c>
      <c r="Z1601" s="73">
        <f t="shared" si="958"/>
        <v>0</v>
      </c>
      <c r="AA1601" s="58">
        <f t="shared" si="959"/>
        <v>0</v>
      </c>
      <c r="AB1601" s="72">
        <f t="shared" si="960"/>
        <v>0</v>
      </c>
      <c r="AC1601" s="72">
        <f t="shared" si="961"/>
        <v>0</v>
      </c>
      <c r="AD1601" s="73">
        <f t="shared" si="962"/>
        <v>0</v>
      </c>
      <c r="AE1601" s="73">
        <f t="shared" si="963"/>
        <v>0</v>
      </c>
      <c r="AF1601" s="1">
        <f t="shared" si="982"/>
        <v>0</v>
      </c>
      <c r="AH1601" s="1" t="str">
        <f t="shared" si="981"/>
        <v>No</v>
      </c>
    </row>
    <row r="1602" spans="1:34" ht="12" hidden="1" customHeight="1" x14ac:dyDescent="0.2">
      <c r="A1602" s="88">
        <v>2.0670000000000003E-3</v>
      </c>
      <c r="B1602" s="4">
        <f t="shared" si="985"/>
        <v>2.0670000000000003E-3</v>
      </c>
      <c r="C1602"/>
      <c r="D1602" s="213"/>
      <c r="E1602" s="44" t="s">
        <v>20</v>
      </c>
      <c r="F1602" s="14">
        <f t="shared" si="967"/>
        <v>0</v>
      </c>
      <c r="G1602" s="14">
        <f t="shared" si="968"/>
        <v>0</v>
      </c>
      <c r="H1602" s="101" t="str">
        <f>IF(ISNA(VLOOKUP(C1602,[1]Sheet1!$J$2:$J$2999,1,FALSE)),"No","Yes")</f>
        <v>No</v>
      </c>
      <c r="I1602" s="72">
        <f t="shared" si="986"/>
        <v>0</v>
      </c>
      <c r="J1602" s="72">
        <f t="shared" si="987"/>
        <v>0</v>
      </c>
      <c r="K1602" s="72">
        <f t="shared" si="988"/>
        <v>0</v>
      </c>
      <c r="L1602" s="72">
        <f t="shared" si="989"/>
        <v>0</v>
      </c>
      <c r="M1602" s="72">
        <f t="shared" si="990"/>
        <v>0</v>
      </c>
      <c r="N1602" s="72">
        <f t="shared" si="991"/>
        <v>0</v>
      </c>
      <c r="O1602" s="72">
        <f t="shared" si="983"/>
        <v>0</v>
      </c>
      <c r="Q1602" s="73">
        <f t="shared" si="992"/>
        <v>0</v>
      </c>
      <c r="R1602" s="73">
        <f t="shared" si="993"/>
        <v>0</v>
      </c>
      <c r="S1602" s="73">
        <f t="shared" si="994"/>
        <v>0</v>
      </c>
      <c r="T1602" s="73">
        <f t="shared" si="995"/>
        <v>0</v>
      </c>
      <c r="U1602" s="73">
        <f t="shared" si="996"/>
        <v>0</v>
      </c>
      <c r="V1602" s="73">
        <f t="shared" si="997"/>
        <v>0</v>
      </c>
      <c r="W1602" s="73">
        <f t="shared" si="984"/>
        <v>0</v>
      </c>
      <c r="Y1602" s="72">
        <f t="shared" si="957"/>
        <v>0</v>
      </c>
      <c r="Z1602" s="73">
        <f t="shared" si="958"/>
        <v>0</v>
      </c>
      <c r="AA1602" s="58">
        <f t="shared" si="959"/>
        <v>0</v>
      </c>
      <c r="AB1602" s="72">
        <f t="shared" si="960"/>
        <v>0</v>
      </c>
      <c r="AC1602" s="72">
        <f t="shared" si="961"/>
        <v>0</v>
      </c>
      <c r="AD1602" s="73">
        <f t="shared" si="962"/>
        <v>0</v>
      </c>
      <c r="AE1602" s="73">
        <f t="shared" si="963"/>
        <v>0</v>
      </c>
      <c r="AF1602" s="1">
        <f t="shared" si="982"/>
        <v>0</v>
      </c>
      <c r="AH1602" s="1" t="str">
        <f t="shared" si="981"/>
        <v>No</v>
      </c>
    </row>
    <row r="1603" spans="1:34" ht="12" hidden="1" customHeight="1" x14ac:dyDescent="0.2">
      <c r="A1603" s="88">
        <v>2.068E-3</v>
      </c>
      <c r="B1603" s="4">
        <f t="shared" si="985"/>
        <v>2.068E-3</v>
      </c>
      <c r="C1603"/>
      <c r="D1603" s="213"/>
      <c r="E1603" s="44" t="s">
        <v>20</v>
      </c>
      <c r="F1603" s="14">
        <f t="shared" si="967"/>
        <v>0</v>
      </c>
      <c r="G1603" s="14">
        <f t="shared" si="968"/>
        <v>0</v>
      </c>
      <c r="H1603" s="101" t="str">
        <f>IF(ISNA(VLOOKUP(C1603,[1]Sheet1!$J$2:$J$2999,1,FALSE)),"No","Yes")</f>
        <v>No</v>
      </c>
      <c r="I1603" s="72">
        <f t="shared" si="986"/>
        <v>0</v>
      </c>
      <c r="J1603" s="72">
        <f t="shared" si="987"/>
        <v>0</v>
      </c>
      <c r="K1603" s="72">
        <f t="shared" si="988"/>
        <v>0</v>
      </c>
      <c r="L1603" s="72">
        <f t="shared" si="989"/>
        <v>0</v>
      </c>
      <c r="M1603" s="72">
        <f t="shared" si="990"/>
        <v>0</v>
      </c>
      <c r="N1603" s="72">
        <f t="shared" si="991"/>
        <v>0</v>
      </c>
      <c r="O1603" s="72">
        <f t="shared" si="983"/>
        <v>0</v>
      </c>
      <c r="Q1603" s="73">
        <f t="shared" si="992"/>
        <v>0</v>
      </c>
      <c r="R1603" s="73">
        <f t="shared" si="993"/>
        <v>0</v>
      </c>
      <c r="S1603" s="73">
        <f t="shared" si="994"/>
        <v>0</v>
      </c>
      <c r="T1603" s="73">
        <f t="shared" si="995"/>
        <v>0</v>
      </c>
      <c r="U1603" s="73">
        <f t="shared" si="996"/>
        <v>0</v>
      </c>
      <c r="V1603" s="73">
        <f t="shared" si="997"/>
        <v>0</v>
      </c>
      <c r="W1603" s="73">
        <f t="shared" si="984"/>
        <v>0</v>
      </c>
      <c r="Y1603" s="72">
        <f t="shared" si="957"/>
        <v>0</v>
      </c>
      <c r="Z1603" s="73">
        <f t="shared" si="958"/>
        <v>0</v>
      </c>
      <c r="AA1603" s="58">
        <f t="shared" si="959"/>
        <v>0</v>
      </c>
      <c r="AB1603" s="72">
        <f t="shared" si="960"/>
        <v>0</v>
      </c>
      <c r="AC1603" s="72">
        <f t="shared" si="961"/>
        <v>0</v>
      </c>
      <c r="AD1603" s="73">
        <f t="shared" si="962"/>
        <v>0</v>
      </c>
      <c r="AE1603" s="73">
        <f t="shared" si="963"/>
        <v>0</v>
      </c>
      <c r="AF1603" s="1">
        <f t="shared" si="982"/>
        <v>0</v>
      </c>
      <c r="AH1603" s="1" t="str">
        <f t="shared" si="981"/>
        <v>No</v>
      </c>
    </row>
    <row r="1604" spans="1:34" ht="12" hidden="1" customHeight="1" x14ac:dyDescent="0.2">
      <c r="A1604" s="88">
        <v>2.0690000000000001E-3</v>
      </c>
      <c r="B1604" s="4">
        <f t="shared" si="985"/>
        <v>2.0690000000000001E-3</v>
      </c>
      <c r="C1604"/>
      <c r="D1604" s="213"/>
      <c r="E1604" s="44" t="s">
        <v>20</v>
      </c>
      <c r="F1604" s="14">
        <f t="shared" si="967"/>
        <v>0</v>
      </c>
      <c r="G1604" s="14">
        <f t="shared" si="968"/>
        <v>0</v>
      </c>
      <c r="H1604" s="101" t="str">
        <f>IF(ISNA(VLOOKUP(C1604,[1]Sheet1!$J$2:$J$2999,1,FALSE)),"No","Yes")</f>
        <v>No</v>
      </c>
      <c r="I1604" s="72">
        <f t="shared" si="986"/>
        <v>0</v>
      </c>
      <c r="J1604" s="72">
        <f t="shared" si="987"/>
        <v>0</v>
      </c>
      <c r="K1604" s="72">
        <f t="shared" si="988"/>
        <v>0</v>
      </c>
      <c r="L1604" s="72">
        <f t="shared" si="989"/>
        <v>0</v>
      </c>
      <c r="M1604" s="72">
        <f t="shared" si="990"/>
        <v>0</v>
      </c>
      <c r="N1604" s="72">
        <f t="shared" si="991"/>
        <v>0</v>
      </c>
      <c r="O1604" s="72">
        <f t="shared" si="983"/>
        <v>0</v>
      </c>
      <c r="Q1604" s="73">
        <f t="shared" si="992"/>
        <v>0</v>
      </c>
      <c r="R1604" s="73">
        <f t="shared" si="993"/>
        <v>0</v>
      </c>
      <c r="S1604" s="73">
        <f t="shared" si="994"/>
        <v>0</v>
      </c>
      <c r="T1604" s="73">
        <f t="shared" si="995"/>
        <v>0</v>
      </c>
      <c r="U1604" s="73">
        <f t="shared" si="996"/>
        <v>0</v>
      </c>
      <c r="V1604" s="73">
        <f t="shared" si="997"/>
        <v>0</v>
      </c>
      <c r="W1604" s="73">
        <f t="shared" si="984"/>
        <v>0</v>
      </c>
      <c r="Y1604" s="72">
        <f t="shared" si="957"/>
        <v>0</v>
      </c>
      <c r="Z1604" s="73">
        <f t="shared" si="958"/>
        <v>0</v>
      </c>
      <c r="AA1604" s="58">
        <f t="shared" si="959"/>
        <v>0</v>
      </c>
      <c r="AB1604" s="72">
        <f t="shared" si="960"/>
        <v>0</v>
      </c>
      <c r="AC1604" s="72">
        <f t="shared" si="961"/>
        <v>0</v>
      </c>
      <c r="AD1604" s="73">
        <f t="shared" si="962"/>
        <v>0</v>
      </c>
      <c r="AE1604" s="73">
        <f t="shared" si="963"/>
        <v>0</v>
      </c>
      <c r="AF1604" s="1">
        <f t="shared" si="982"/>
        <v>0</v>
      </c>
      <c r="AH1604" s="1" t="str">
        <f t="shared" si="981"/>
        <v>No</v>
      </c>
    </row>
    <row r="1605" spans="1:34" ht="12" hidden="1" customHeight="1" x14ac:dyDescent="0.2">
      <c r="A1605" s="88">
        <v>2.0700000000000002E-3</v>
      </c>
      <c r="B1605" s="4">
        <f t="shared" si="985"/>
        <v>2.0700000000000002E-3</v>
      </c>
      <c r="C1605"/>
      <c r="D1605" s="213"/>
      <c r="E1605" s="44" t="s">
        <v>20</v>
      </c>
      <c r="F1605" s="14">
        <f t="shared" si="967"/>
        <v>0</v>
      </c>
      <c r="G1605" s="14">
        <f t="shared" si="968"/>
        <v>0</v>
      </c>
      <c r="H1605" s="101" t="str">
        <f>IF(ISNA(VLOOKUP(C1605,[1]Sheet1!$J$2:$J$2999,1,FALSE)),"No","Yes")</f>
        <v>No</v>
      </c>
      <c r="I1605" s="72">
        <f t="shared" si="986"/>
        <v>0</v>
      </c>
      <c r="J1605" s="72">
        <f t="shared" si="987"/>
        <v>0</v>
      </c>
      <c r="K1605" s="72">
        <f t="shared" si="988"/>
        <v>0</v>
      </c>
      <c r="L1605" s="72">
        <f t="shared" si="989"/>
        <v>0</v>
      </c>
      <c r="M1605" s="72">
        <f t="shared" si="990"/>
        <v>0</v>
      </c>
      <c r="N1605" s="72">
        <f t="shared" si="991"/>
        <v>0</v>
      </c>
      <c r="O1605" s="72">
        <f t="shared" si="983"/>
        <v>0</v>
      </c>
      <c r="Q1605" s="73">
        <f t="shared" si="992"/>
        <v>0</v>
      </c>
      <c r="R1605" s="73">
        <f t="shared" si="993"/>
        <v>0</v>
      </c>
      <c r="S1605" s="73">
        <f t="shared" si="994"/>
        <v>0</v>
      </c>
      <c r="T1605" s="73">
        <f t="shared" si="995"/>
        <v>0</v>
      </c>
      <c r="U1605" s="73">
        <f t="shared" si="996"/>
        <v>0</v>
      </c>
      <c r="V1605" s="73">
        <f t="shared" si="997"/>
        <v>0</v>
      </c>
      <c r="W1605" s="73">
        <f t="shared" si="984"/>
        <v>0</v>
      </c>
      <c r="Y1605" s="72">
        <f t="shared" si="957"/>
        <v>0</v>
      </c>
      <c r="Z1605" s="73">
        <f t="shared" si="958"/>
        <v>0</v>
      </c>
      <c r="AA1605" s="58">
        <f t="shared" si="959"/>
        <v>0</v>
      </c>
      <c r="AB1605" s="72">
        <f t="shared" si="960"/>
        <v>0</v>
      </c>
      <c r="AC1605" s="72">
        <f t="shared" si="961"/>
        <v>0</v>
      </c>
      <c r="AD1605" s="73">
        <f t="shared" si="962"/>
        <v>0</v>
      </c>
      <c r="AE1605" s="73">
        <f t="shared" si="963"/>
        <v>0</v>
      </c>
      <c r="AF1605" s="1">
        <f t="shared" si="982"/>
        <v>0</v>
      </c>
      <c r="AH1605" s="1" t="str">
        <f t="shared" ref="AH1605:AH1668" si="998">IF(ISERROR(VLOOKUP(D1605,AI$12:AI$100,1,FALSE)),"No","Yes")</f>
        <v>No</v>
      </c>
    </row>
    <row r="1606" spans="1:34" ht="12" hidden="1" customHeight="1" x14ac:dyDescent="0.2">
      <c r="A1606" s="88">
        <v>2.0709999999999999E-3</v>
      </c>
      <c r="B1606" s="4">
        <f t="shared" si="985"/>
        <v>2.0709999999999999E-3</v>
      </c>
      <c r="C1606"/>
      <c r="D1606" s="213"/>
      <c r="E1606" s="44" t="s">
        <v>20</v>
      </c>
      <c r="F1606" s="14">
        <f t="shared" si="967"/>
        <v>0</v>
      </c>
      <c r="G1606" s="14">
        <f t="shared" si="968"/>
        <v>0</v>
      </c>
      <c r="H1606" s="101" t="str">
        <f>IF(ISNA(VLOOKUP(C1606,[1]Sheet1!$J$2:$J$2999,1,FALSE)),"No","Yes")</f>
        <v>No</v>
      </c>
      <c r="I1606" s="72">
        <f t="shared" si="986"/>
        <v>0</v>
      </c>
      <c r="J1606" s="72">
        <f t="shared" si="987"/>
        <v>0</v>
      </c>
      <c r="K1606" s="72">
        <f t="shared" si="988"/>
        <v>0</v>
      </c>
      <c r="L1606" s="72">
        <f t="shared" si="989"/>
        <v>0</v>
      </c>
      <c r="M1606" s="72">
        <f t="shared" si="990"/>
        <v>0</v>
      </c>
      <c r="N1606" s="72">
        <f t="shared" si="991"/>
        <v>0</v>
      </c>
      <c r="O1606" s="72">
        <f t="shared" si="983"/>
        <v>0</v>
      </c>
      <c r="Q1606" s="73">
        <f t="shared" si="992"/>
        <v>0</v>
      </c>
      <c r="R1606" s="73">
        <f t="shared" si="993"/>
        <v>0</v>
      </c>
      <c r="S1606" s="73">
        <f t="shared" si="994"/>
        <v>0</v>
      </c>
      <c r="T1606" s="73">
        <f t="shared" si="995"/>
        <v>0</v>
      </c>
      <c r="U1606" s="73">
        <f t="shared" si="996"/>
        <v>0</v>
      </c>
      <c r="V1606" s="73">
        <f t="shared" si="997"/>
        <v>0</v>
      </c>
      <c r="W1606" s="73">
        <f t="shared" si="984"/>
        <v>0</v>
      </c>
      <c r="Y1606" s="72">
        <f t="shared" si="957"/>
        <v>0</v>
      </c>
      <c r="Z1606" s="73">
        <f t="shared" si="958"/>
        <v>0</v>
      </c>
      <c r="AA1606" s="58">
        <f t="shared" si="959"/>
        <v>0</v>
      </c>
      <c r="AB1606" s="72">
        <f t="shared" si="960"/>
        <v>0</v>
      </c>
      <c r="AC1606" s="72">
        <f t="shared" si="961"/>
        <v>0</v>
      </c>
      <c r="AD1606" s="73">
        <f t="shared" si="962"/>
        <v>0</v>
      </c>
      <c r="AE1606" s="73">
        <f t="shared" si="963"/>
        <v>0</v>
      </c>
      <c r="AF1606" s="1">
        <f t="shared" si="982"/>
        <v>0</v>
      </c>
      <c r="AH1606" s="1" t="str">
        <f t="shared" si="998"/>
        <v>No</v>
      </c>
    </row>
    <row r="1607" spans="1:34" ht="12" hidden="1" customHeight="1" x14ac:dyDescent="0.2">
      <c r="A1607" s="88">
        <v>2.0720000000000001E-3</v>
      </c>
      <c r="B1607" s="4">
        <f t="shared" si="985"/>
        <v>2.0720000000000001E-3</v>
      </c>
      <c r="C1607"/>
      <c r="D1607" s="213"/>
      <c r="E1607" s="44" t="s">
        <v>20</v>
      </c>
      <c r="F1607" s="14">
        <f t="shared" si="967"/>
        <v>0</v>
      </c>
      <c r="G1607" s="14">
        <f t="shared" si="968"/>
        <v>0</v>
      </c>
      <c r="H1607" s="101" t="str">
        <f>IF(ISNA(VLOOKUP(C1607,[1]Sheet1!$J$2:$J$2999,1,FALSE)),"No","Yes")</f>
        <v>No</v>
      </c>
      <c r="I1607" s="72">
        <f t="shared" si="986"/>
        <v>0</v>
      </c>
      <c r="J1607" s="72">
        <f t="shared" si="987"/>
        <v>0</v>
      </c>
      <c r="K1607" s="72">
        <f t="shared" si="988"/>
        <v>0</v>
      </c>
      <c r="L1607" s="72">
        <f t="shared" si="989"/>
        <v>0</v>
      </c>
      <c r="M1607" s="72">
        <f t="shared" si="990"/>
        <v>0</v>
      </c>
      <c r="N1607" s="72">
        <f t="shared" si="991"/>
        <v>0</v>
      </c>
      <c r="O1607" s="72">
        <f t="shared" si="983"/>
        <v>0</v>
      </c>
      <c r="Q1607" s="73">
        <f t="shared" si="992"/>
        <v>0</v>
      </c>
      <c r="R1607" s="73">
        <f t="shared" si="993"/>
        <v>0</v>
      </c>
      <c r="S1607" s="73">
        <f t="shared" si="994"/>
        <v>0</v>
      </c>
      <c r="T1607" s="73">
        <f t="shared" si="995"/>
        <v>0</v>
      </c>
      <c r="U1607" s="73">
        <f t="shared" si="996"/>
        <v>0</v>
      </c>
      <c r="V1607" s="73">
        <f t="shared" si="997"/>
        <v>0</v>
      </c>
      <c r="W1607" s="73">
        <f t="shared" si="984"/>
        <v>0</v>
      </c>
      <c r="Y1607" s="72">
        <f t="shared" si="957"/>
        <v>0</v>
      </c>
      <c r="Z1607" s="73">
        <f t="shared" si="958"/>
        <v>0</v>
      </c>
      <c r="AA1607" s="58">
        <f t="shared" si="959"/>
        <v>0</v>
      </c>
      <c r="AB1607" s="72">
        <f t="shared" si="960"/>
        <v>0</v>
      </c>
      <c r="AC1607" s="72">
        <f t="shared" si="961"/>
        <v>0</v>
      </c>
      <c r="AD1607" s="73">
        <f t="shared" si="962"/>
        <v>0</v>
      </c>
      <c r="AE1607" s="73">
        <f t="shared" si="963"/>
        <v>0</v>
      </c>
      <c r="AF1607" s="1">
        <f t="shared" si="982"/>
        <v>0</v>
      </c>
      <c r="AH1607" s="1" t="str">
        <f t="shared" si="998"/>
        <v>No</v>
      </c>
    </row>
    <row r="1608" spans="1:34" ht="12" hidden="1" customHeight="1" x14ac:dyDescent="0.2">
      <c r="A1608" s="88">
        <v>2.0730000000000002E-3</v>
      </c>
      <c r="B1608" s="4">
        <f t="shared" si="985"/>
        <v>2.0730000000000002E-3</v>
      </c>
      <c r="C1608"/>
      <c r="D1608" s="213"/>
      <c r="E1608" s="44" t="s">
        <v>20</v>
      </c>
      <c r="F1608" s="14">
        <f t="shared" si="967"/>
        <v>0</v>
      </c>
      <c r="G1608" s="14">
        <f t="shared" si="968"/>
        <v>0</v>
      </c>
      <c r="H1608" s="101" t="str">
        <f>IF(ISNA(VLOOKUP(C1608,[1]Sheet1!$J$2:$J$2999,1,FALSE)),"No","Yes")</f>
        <v>No</v>
      </c>
      <c r="I1608" s="72">
        <f t="shared" si="986"/>
        <v>0</v>
      </c>
      <c r="J1608" s="72">
        <f t="shared" si="987"/>
        <v>0</v>
      </c>
      <c r="K1608" s="72">
        <f t="shared" si="988"/>
        <v>0</v>
      </c>
      <c r="L1608" s="72">
        <f t="shared" si="989"/>
        <v>0</v>
      </c>
      <c r="M1608" s="72">
        <f t="shared" si="990"/>
        <v>0</v>
      </c>
      <c r="N1608" s="72">
        <f t="shared" si="991"/>
        <v>0</v>
      </c>
      <c r="O1608" s="72">
        <f t="shared" si="983"/>
        <v>0</v>
      </c>
      <c r="Q1608" s="73">
        <f t="shared" si="992"/>
        <v>0</v>
      </c>
      <c r="R1608" s="73">
        <f t="shared" si="993"/>
        <v>0</v>
      </c>
      <c r="S1608" s="73">
        <f t="shared" si="994"/>
        <v>0</v>
      </c>
      <c r="T1608" s="73">
        <f t="shared" si="995"/>
        <v>0</v>
      </c>
      <c r="U1608" s="73">
        <f t="shared" si="996"/>
        <v>0</v>
      </c>
      <c r="V1608" s="73">
        <f t="shared" si="997"/>
        <v>0</v>
      </c>
      <c r="W1608" s="73">
        <f t="shared" si="984"/>
        <v>0</v>
      </c>
      <c r="Y1608" s="72">
        <f t="shared" si="957"/>
        <v>0</v>
      </c>
      <c r="Z1608" s="73">
        <f t="shared" si="958"/>
        <v>0</v>
      </c>
      <c r="AA1608" s="58">
        <f t="shared" si="959"/>
        <v>0</v>
      </c>
      <c r="AB1608" s="72">
        <f t="shared" si="960"/>
        <v>0</v>
      </c>
      <c r="AC1608" s="72">
        <f t="shared" si="961"/>
        <v>0</v>
      </c>
      <c r="AD1608" s="73">
        <f t="shared" si="962"/>
        <v>0</v>
      </c>
      <c r="AE1608" s="73">
        <f t="shared" si="963"/>
        <v>0</v>
      </c>
      <c r="AF1608" s="1">
        <f t="shared" si="982"/>
        <v>0</v>
      </c>
      <c r="AH1608" s="1" t="str">
        <f t="shared" si="998"/>
        <v>No</v>
      </c>
    </row>
    <row r="1609" spans="1:34" ht="12" hidden="1" customHeight="1" x14ac:dyDescent="0.2">
      <c r="A1609" s="88">
        <v>2.0739999999999999E-3</v>
      </c>
      <c r="B1609" s="4">
        <f t="shared" si="985"/>
        <v>2.0739999999999999E-3</v>
      </c>
      <c r="C1609"/>
      <c r="D1609" s="213"/>
      <c r="E1609" s="44" t="s">
        <v>20</v>
      </c>
      <c r="F1609" s="14">
        <f t="shared" si="967"/>
        <v>0</v>
      </c>
      <c r="G1609" s="14">
        <f t="shared" si="968"/>
        <v>0</v>
      </c>
      <c r="H1609" s="101" t="str">
        <f>IF(ISNA(VLOOKUP(C1609,[1]Sheet1!$J$2:$J$2999,1,FALSE)),"No","Yes")</f>
        <v>No</v>
      </c>
      <c r="I1609" s="72">
        <f t="shared" si="986"/>
        <v>0</v>
      </c>
      <c r="J1609" s="72">
        <f t="shared" si="987"/>
        <v>0</v>
      </c>
      <c r="K1609" s="72">
        <f t="shared" si="988"/>
        <v>0</v>
      </c>
      <c r="L1609" s="72">
        <f t="shared" si="989"/>
        <v>0</v>
      </c>
      <c r="M1609" s="72">
        <f t="shared" si="990"/>
        <v>0</v>
      </c>
      <c r="N1609" s="72">
        <f t="shared" si="991"/>
        <v>0</v>
      </c>
      <c r="O1609" s="72">
        <f t="shared" si="983"/>
        <v>0</v>
      </c>
      <c r="Q1609" s="73">
        <f t="shared" si="992"/>
        <v>0</v>
      </c>
      <c r="R1609" s="73">
        <f t="shared" si="993"/>
        <v>0</v>
      </c>
      <c r="S1609" s="73">
        <f t="shared" si="994"/>
        <v>0</v>
      </c>
      <c r="T1609" s="73">
        <f t="shared" si="995"/>
        <v>0</v>
      </c>
      <c r="U1609" s="73">
        <f t="shared" si="996"/>
        <v>0</v>
      </c>
      <c r="V1609" s="73">
        <f t="shared" si="997"/>
        <v>0</v>
      </c>
      <c r="W1609" s="73">
        <f t="shared" si="984"/>
        <v>0</v>
      </c>
      <c r="Y1609" s="72">
        <f t="shared" si="957"/>
        <v>0</v>
      </c>
      <c r="Z1609" s="73">
        <f t="shared" si="958"/>
        <v>0</v>
      </c>
      <c r="AA1609" s="58">
        <f t="shared" si="959"/>
        <v>0</v>
      </c>
      <c r="AB1609" s="72">
        <f t="shared" si="960"/>
        <v>0</v>
      </c>
      <c r="AC1609" s="72">
        <f t="shared" si="961"/>
        <v>0</v>
      </c>
      <c r="AD1609" s="73">
        <f t="shared" si="962"/>
        <v>0</v>
      </c>
      <c r="AE1609" s="73">
        <f t="shared" si="963"/>
        <v>0</v>
      </c>
      <c r="AF1609" s="1">
        <f t="shared" si="982"/>
        <v>0</v>
      </c>
      <c r="AH1609" s="1" t="str">
        <f t="shared" si="998"/>
        <v>No</v>
      </c>
    </row>
    <row r="1610" spans="1:34" ht="12" hidden="1" customHeight="1" x14ac:dyDescent="0.2">
      <c r="A1610" s="88">
        <v>2.075E-3</v>
      </c>
      <c r="B1610" s="4">
        <f t="shared" si="985"/>
        <v>2.075E-3</v>
      </c>
      <c r="C1610"/>
      <c r="D1610" s="213"/>
      <c r="E1610" s="44" t="s">
        <v>20</v>
      </c>
      <c r="F1610" s="14">
        <f t="shared" si="967"/>
        <v>0</v>
      </c>
      <c r="G1610" s="14">
        <f t="shared" si="968"/>
        <v>0</v>
      </c>
      <c r="H1610" s="101" t="str">
        <f>IF(ISNA(VLOOKUP(C1610,[1]Sheet1!$J$2:$J$2999,1,FALSE)),"No","Yes")</f>
        <v>No</v>
      </c>
      <c r="I1610" s="72">
        <f t="shared" si="986"/>
        <v>0</v>
      </c>
      <c r="J1610" s="72">
        <f t="shared" si="987"/>
        <v>0</v>
      </c>
      <c r="K1610" s="72">
        <f t="shared" si="988"/>
        <v>0</v>
      </c>
      <c r="L1610" s="72">
        <f t="shared" si="989"/>
        <v>0</v>
      </c>
      <c r="M1610" s="72">
        <f t="shared" si="990"/>
        <v>0</v>
      </c>
      <c r="N1610" s="72">
        <f t="shared" si="991"/>
        <v>0</v>
      </c>
      <c r="O1610" s="72">
        <f t="shared" si="983"/>
        <v>0</v>
      </c>
      <c r="Q1610" s="73">
        <f t="shared" si="992"/>
        <v>0</v>
      </c>
      <c r="R1610" s="73">
        <f t="shared" si="993"/>
        <v>0</v>
      </c>
      <c r="S1610" s="73">
        <f t="shared" si="994"/>
        <v>0</v>
      </c>
      <c r="T1610" s="73">
        <f t="shared" si="995"/>
        <v>0</v>
      </c>
      <c r="U1610" s="73">
        <f t="shared" si="996"/>
        <v>0</v>
      </c>
      <c r="V1610" s="73">
        <f t="shared" si="997"/>
        <v>0</v>
      </c>
      <c r="W1610" s="73">
        <f t="shared" si="984"/>
        <v>0</v>
      </c>
      <c r="Y1610" s="72">
        <f t="shared" si="957"/>
        <v>0</v>
      </c>
      <c r="Z1610" s="73">
        <f t="shared" si="958"/>
        <v>0</v>
      </c>
      <c r="AA1610" s="58">
        <f t="shared" si="959"/>
        <v>0</v>
      </c>
      <c r="AB1610" s="72">
        <f t="shared" si="960"/>
        <v>0</v>
      </c>
      <c r="AC1610" s="72">
        <f t="shared" si="961"/>
        <v>0</v>
      </c>
      <c r="AD1610" s="73">
        <f t="shared" si="962"/>
        <v>0</v>
      </c>
      <c r="AE1610" s="73">
        <f t="shared" si="963"/>
        <v>0</v>
      </c>
      <c r="AF1610" s="1">
        <f t="shared" si="982"/>
        <v>0</v>
      </c>
      <c r="AH1610" s="1" t="str">
        <f t="shared" si="998"/>
        <v>No</v>
      </c>
    </row>
    <row r="1611" spans="1:34" ht="12" hidden="1" customHeight="1" x14ac:dyDescent="0.2">
      <c r="A1611" s="88">
        <v>2.0760000000000002E-3</v>
      </c>
      <c r="B1611" s="4">
        <f t="shared" si="985"/>
        <v>2.0760000000000002E-3</v>
      </c>
      <c r="C1611"/>
      <c r="D1611" s="213"/>
      <c r="E1611" s="44" t="s">
        <v>20</v>
      </c>
      <c r="F1611" s="14">
        <f t="shared" si="967"/>
        <v>0</v>
      </c>
      <c r="G1611" s="14">
        <f t="shared" si="968"/>
        <v>0</v>
      </c>
      <c r="H1611" s="101" t="str">
        <f>IF(ISNA(VLOOKUP(C1611,[1]Sheet1!$J$2:$J$2999,1,FALSE)),"No","Yes")</f>
        <v>No</v>
      </c>
      <c r="I1611" s="72">
        <f t="shared" si="986"/>
        <v>0</v>
      </c>
      <c r="J1611" s="72">
        <f t="shared" si="987"/>
        <v>0</v>
      </c>
      <c r="K1611" s="72">
        <f t="shared" si="988"/>
        <v>0</v>
      </c>
      <c r="L1611" s="72">
        <f t="shared" si="989"/>
        <v>0</v>
      </c>
      <c r="M1611" s="72">
        <f t="shared" si="990"/>
        <v>0</v>
      </c>
      <c r="N1611" s="72">
        <f t="shared" si="991"/>
        <v>0</v>
      </c>
      <c r="O1611" s="72">
        <f t="shared" si="983"/>
        <v>0</v>
      </c>
      <c r="Q1611" s="73">
        <f t="shared" si="992"/>
        <v>0</v>
      </c>
      <c r="R1611" s="73">
        <f t="shared" si="993"/>
        <v>0</v>
      </c>
      <c r="S1611" s="73">
        <f t="shared" si="994"/>
        <v>0</v>
      </c>
      <c r="T1611" s="73">
        <f t="shared" si="995"/>
        <v>0</v>
      </c>
      <c r="U1611" s="73">
        <f t="shared" si="996"/>
        <v>0</v>
      </c>
      <c r="V1611" s="73">
        <f t="shared" si="997"/>
        <v>0</v>
      </c>
      <c r="W1611" s="73">
        <f t="shared" si="984"/>
        <v>0</v>
      </c>
      <c r="Y1611" s="72">
        <f t="shared" si="957"/>
        <v>0</v>
      </c>
      <c r="Z1611" s="73">
        <f t="shared" si="958"/>
        <v>0</v>
      </c>
      <c r="AA1611" s="58">
        <f t="shared" si="959"/>
        <v>0</v>
      </c>
      <c r="AB1611" s="72">
        <f t="shared" si="960"/>
        <v>0</v>
      </c>
      <c r="AC1611" s="72">
        <f t="shared" si="961"/>
        <v>0</v>
      </c>
      <c r="AD1611" s="73">
        <f t="shared" si="962"/>
        <v>0</v>
      </c>
      <c r="AE1611" s="73">
        <f t="shared" si="963"/>
        <v>0</v>
      </c>
      <c r="AF1611" s="1">
        <f t="shared" si="982"/>
        <v>0</v>
      </c>
      <c r="AH1611" s="1" t="str">
        <f t="shared" si="998"/>
        <v>No</v>
      </c>
    </row>
    <row r="1612" spans="1:34" ht="12" hidden="1" customHeight="1" x14ac:dyDescent="0.2">
      <c r="A1612" s="88">
        <v>2.0769999999999999E-3</v>
      </c>
      <c r="B1612" s="4">
        <f t="shared" si="985"/>
        <v>2.0769999999999999E-3</v>
      </c>
      <c r="C1612"/>
      <c r="D1612" s="213"/>
      <c r="E1612" s="44" t="s">
        <v>20</v>
      </c>
      <c r="F1612" s="14">
        <f t="shared" si="967"/>
        <v>0</v>
      </c>
      <c r="G1612" s="14">
        <f t="shared" si="968"/>
        <v>0</v>
      </c>
      <c r="H1612" s="101" t="str">
        <f>IF(ISNA(VLOOKUP(C1612,[1]Sheet1!$J$2:$J$2999,1,FALSE)),"No","Yes")</f>
        <v>No</v>
      </c>
      <c r="I1612" s="72">
        <f t="shared" si="986"/>
        <v>0</v>
      </c>
      <c r="J1612" s="72">
        <f t="shared" si="987"/>
        <v>0</v>
      </c>
      <c r="K1612" s="72">
        <f t="shared" si="988"/>
        <v>0</v>
      </c>
      <c r="L1612" s="72">
        <f t="shared" si="989"/>
        <v>0</v>
      </c>
      <c r="M1612" s="72">
        <f t="shared" si="990"/>
        <v>0</v>
      </c>
      <c r="N1612" s="72">
        <f t="shared" si="991"/>
        <v>0</v>
      </c>
      <c r="O1612" s="72">
        <f t="shared" si="983"/>
        <v>0</v>
      </c>
      <c r="Q1612" s="73">
        <f t="shared" si="992"/>
        <v>0</v>
      </c>
      <c r="R1612" s="73">
        <f t="shared" si="993"/>
        <v>0</v>
      </c>
      <c r="S1612" s="73">
        <f t="shared" si="994"/>
        <v>0</v>
      </c>
      <c r="T1612" s="73">
        <f t="shared" si="995"/>
        <v>0</v>
      </c>
      <c r="U1612" s="73">
        <f t="shared" si="996"/>
        <v>0</v>
      </c>
      <c r="V1612" s="73">
        <f t="shared" si="997"/>
        <v>0</v>
      </c>
      <c r="W1612" s="73">
        <f t="shared" si="984"/>
        <v>0</v>
      </c>
      <c r="Y1612" s="72">
        <f t="shared" si="957"/>
        <v>0</v>
      </c>
      <c r="Z1612" s="73">
        <f t="shared" si="958"/>
        <v>0</v>
      </c>
      <c r="AA1612" s="58">
        <f t="shared" si="959"/>
        <v>0</v>
      </c>
      <c r="AB1612" s="72">
        <f t="shared" si="960"/>
        <v>0</v>
      </c>
      <c r="AC1612" s="72">
        <f t="shared" si="961"/>
        <v>0</v>
      </c>
      <c r="AD1612" s="73">
        <f t="shared" si="962"/>
        <v>0</v>
      </c>
      <c r="AE1612" s="73">
        <f t="shared" si="963"/>
        <v>0</v>
      </c>
      <c r="AF1612" s="1">
        <f t="shared" si="982"/>
        <v>0</v>
      </c>
      <c r="AH1612" s="1" t="str">
        <f t="shared" si="998"/>
        <v>No</v>
      </c>
    </row>
    <row r="1613" spans="1:34" ht="12" hidden="1" customHeight="1" x14ac:dyDescent="0.2">
      <c r="A1613" s="88">
        <v>2.078E-3</v>
      </c>
      <c r="B1613" s="4">
        <f t="shared" si="985"/>
        <v>2.078E-3</v>
      </c>
      <c r="C1613"/>
      <c r="D1613" s="213"/>
      <c r="E1613" s="44" t="s">
        <v>20</v>
      </c>
      <c r="F1613" s="14">
        <f t="shared" si="967"/>
        <v>0</v>
      </c>
      <c r="G1613" s="14">
        <f t="shared" si="968"/>
        <v>0</v>
      </c>
      <c r="H1613" s="101" t="str">
        <f>IF(ISNA(VLOOKUP(C1613,[1]Sheet1!$J$2:$J$2999,1,FALSE)),"No","Yes")</f>
        <v>No</v>
      </c>
      <c r="I1613" s="72">
        <f t="shared" si="986"/>
        <v>0</v>
      </c>
      <c r="J1613" s="72">
        <f t="shared" si="987"/>
        <v>0</v>
      </c>
      <c r="K1613" s="72">
        <f t="shared" si="988"/>
        <v>0</v>
      </c>
      <c r="L1613" s="72">
        <f t="shared" si="989"/>
        <v>0</v>
      </c>
      <c r="M1613" s="72">
        <f t="shared" si="990"/>
        <v>0</v>
      </c>
      <c r="N1613" s="72">
        <f t="shared" si="991"/>
        <v>0</v>
      </c>
      <c r="O1613" s="72">
        <f t="shared" si="983"/>
        <v>0</v>
      </c>
      <c r="Q1613" s="73">
        <f t="shared" si="992"/>
        <v>0</v>
      </c>
      <c r="R1613" s="73">
        <f t="shared" si="993"/>
        <v>0</v>
      </c>
      <c r="S1613" s="73">
        <f t="shared" si="994"/>
        <v>0</v>
      </c>
      <c r="T1613" s="73">
        <f t="shared" si="995"/>
        <v>0</v>
      </c>
      <c r="U1613" s="73">
        <f t="shared" si="996"/>
        <v>0</v>
      </c>
      <c r="V1613" s="73">
        <f t="shared" si="997"/>
        <v>0</v>
      </c>
      <c r="W1613" s="73">
        <f t="shared" si="984"/>
        <v>0</v>
      </c>
      <c r="Y1613" s="72">
        <f t="shared" si="957"/>
        <v>0</v>
      </c>
      <c r="Z1613" s="73">
        <f t="shared" si="958"/>
        <v>0</v>
      </c>
      <c r="AA1613" s="58">
        <f t="shared" si="959"/>
        <v>0</v>
      </c>
      <c r="AB1613" s="72">
        <f t="shared" si="960"/>
        <v>0</v>
      </c>
      <c r="AC1613" s="72">
        <f t="shared" si="961"/>
        <v>0</v>
      </c>
      <c r="AD1613" s="73">
        <f t="shared" si="962"/>
        <v>0</v>
      </c>
      <c r="AE1613" s="73">
        <f t="shared" si="963"/>
        <v>0</v>
      </c>
      <c r="AF1613" s="1">
        <f t="shared" si="982"/>
        <v>0</v>
      </c>
      <c r="AH1613" s="1" t="str">
        <f t="shared" si="998"/>
        <v>No</v>
      </c>
    </row>
    <row r="1614" spans="1:34" ht="12" hidden="1" customHeight="1" x14ac:dyDescent="0.2">
      <c r="A1614" s="88">
        <v>2.0790000000000001E-3</v>
      </c>
      <c r="B1614" s="4">
        <f t="shared" si="985"/>
        <v>2.0790000000000001E-3</v>
      </c>
      <c r="C1614"/>
      <c r="D1614" s="213"/>
      <c r="E1614" s="44" t="s">
        <v>20</v>
      </c>
      <c r="F1614" s="14">
        <f t="shared" si="967"/>
        <v>0</v>
      </c>
      <c r="G1614" s="14">
        <f t="shared" si="968"/>
        <v>0</v>
      </c>
      <c r="H1614" s="101" t="str">
        <f>IF(ISNA(VLOOKUP(C1614,[1]Sheet1!$J$2:$J$2999,1,FALSE)),"No","Yes")</f>
        <v>No</v>
      </c>
      <c r="I1614" s="72">
        <f t="shared" si="986"/>
        <v>0</v>
      </c>
      <c r="J1614" s="72">
        <f t="shared" si="987"/>
        <v>0</v>
      </c>
      <c r="K1614" s="72">
        <f t="shared" si="988"/>
        <v>0</v>
      </c>
      <c r="L1614" s="72">
        <f t="shared" si="989"/>
        <v>0</v>
      </c>
      <c r="M1614" s="72">
        <f t="shared" si="990"/>
        <v>0</v>
      </c>
      <c r="N1614" s="72">
        <f t="shared" si="991"/>
        <v>0</v>
      </c>
      <c r="O1614" s="72">
        <f t="shared" si="983"/>
        <v>0</v>
      </c>
      <c r="Q1614" s="73">
        <f t="shared" si="992"/>
        <v>0</v>
      </c>
      <c r="R1614" s="73">
        <f t="shared" si="993"/>
        <v>0</v>
      </c>
      <c r="S1614" s="73">
        <f t="shared" si="994"/>
        <v>0</v>
      </c>
      <c r="T1614" s="73">
        <f t="shared" si="995"/>
        <v>0</v>
      </c>
      <c r="U1614" s="73">
        <f t="shared" si="996"/>
        <v>0</v>
      </c>
      <c r="V1614" s="73">
        <f t="shared" si="997"/>
        <v>0</v>
      </c>
      <c r="W1614" s="73">
        <f t="shared" si="984"/>
        <v>0</v>
      </c>
      <c r="Y1614" s="72">
        <f t="shared" si="957"/>
        <v>0</v>
      </c>
      <c r="Z1614" s="73">
        <f t="shared" si="958"/>
        <v>0</v>
      </c>
      <c r="AA1614" s="58">
        <f t="shared" si="959"/>
        <v>0</v>
      </c>
      <c r="AB1614" s="72">
        <f t="shared" si="960"/>
        <v>0</v>
      </c>
      <c r="AC1614" s="72">
        <f t="shared" si="961"/>
        <v>0</v>
      </c>
      <c r="AD1614" s="73">
        <f t="shared" si="962"/>
        <v>0</v>
      </c>
      <c r="AE1614" s="73">
        <f t="shared" si="963"/>
        <v>0</v>
      </c>
      <c r="AF1614" s="1">
        <f t="shared" si="982"/>
        <v>0</v>
      </c>
      <c r="AH1614" s="1" t="str">
        <f t="shared" si="998"/>
        <v>No</v>
      </c>
    </row>
    <row r="1615" spans="1:34" ht="12" hidden="1" customHeight="1" x14ac:dyDescent="0.2">
      <c r="A1615" s="88">
        <v>2.0800000000000003E-3</v>
      </c>
      <c r="B1615" s="4">
        <f t="shared" si="985"/>
        <v>2.0800000000000003E-3</v>
      </c>
      <c r="C1615"/>
      <c r="D1615" s="213"/>
      <c r="E1615" s="44" t="s">
        <v>20</v>
      </c>
      <c r="F1615" s="14">
        <f t="shared" si="967"/>
        <v>0</v>
      </c>
      <c r="G1615" s="14">
        <f t="shared" si="968"/>
        <v>0</v>
      </c>
      <c r="H1615" s="101" t="str">
        <f>IF(ISNA(VLOOKUP(C1615,[1]Sheet1!$J$2:$J$2999,1,FALSE)),"No","Yes")</f>
        <v>No</v>
      </c>
      <c r="I1615" s="72">
        <f t="shared" si="986"/>
        <v>0</v>
      </c>
      <c r="J1615" s="72">
        <f t="shared" si="987"/>
        <v>0</v>
      </c>
      <c r="K1615" s="72">
        <f t="shared" si="988"/>
        <v>0</v>
      </c>
      <c r="L1615" s="72">
        <f t="shared" si="989"/>
        <v>0</v>
      </c>
      <c r="M1615" s="72">
        <f t="shared" si="990"/>
        <v>0</v>
      </c>
      <c r="N1615" s="72">
        <f t="shared" si="991"/>
        <v>0</v>
      </c>
      <c r="O1615" s="72">
        <f t="shared" si="983"/>
        <v>0</v>
      </c>
      <c r="Q1615" s="73">
        <f t="shared" si="992"/>
        <v>0</v>
      </c>
      <c r="R1615" s="73">
        <f t="shared" si="993"/>
        <v>0</v>
      </c>
      <c r="S1615" s="73">
        <f t="shared" si="994"/>
        <v>0</v>
      </c>
      <c r="T1615" s="73">
        <f t="shared" si="995"/>
        <v>0</v>
      </c>
      <c r="U1615" s="73">
        <f t="shared" si="996"/>
        <v>0</v>
      </c>
      <c r="V1615" s="73">
        <f t="shared" si="997"/>
        <v>0</v>
      </c>
      <c r="W1615" s="73">
        <f t="shared" si="984"/>
        <v>0</v>
      </c>
      <c r="Y1615" s="72">
        <f t="shared" si="957"/>
        <v>0</v>
      </c>
      <c r="Z1615" s="73">
        <f t="shared" si="958"/>
        <v>0</v>
      </c>
      <c r="AA1615" s="58">
        <f t="shared" si="959"/>
        <v>0</v>
      </c>
      <c r="AB1615" s="72">
        <f t="shared" si="960"/>
        <v>0</v>
      </c>
      <c r="AC1615" s="72">
        <f t="shared" si="961"/>
        <v>0</v>
      </c>
      <c r="AD1615" s="73">
        <f t="shared" si="962"/>
        <v>0</v>
      </c>
      <c r="AE1615" s="73">
        <f t="shared" si="963"/>
        <v>0</v>
      </c>
      <c r="AF1615" s="1">
        <f t="shared" si="982"/>
        <v>0</v>
      </c>
      <c r="AH1615" s="1" t="str">
        <f t="shared" si="998"/>
        <v>No</v>
      </c>
    </row>
    <row r="1616" spans="1:34" ht="12" hidden="1" customHeight="1" x14ac:dyDescent="0.2">
      <c r="A1616" s="88">
        <v>2.081E-3</v>
      </c>
      <c r="B1616" s="4">
        <f t="shared" si="985"/>
        <v>2.081E-3</v>
      </c>
      <c r="C1616"/>
      <c r="D1616" s="213"/>
      <c r="E1616" s="44" t="s">
        <v>20</v>
      </c>
      <c r="F1616" s="14">
        <f t="shared" si="967"/>
        <v>0</v>
      </c>
      <c r="G1616" s="14">
        <f t="shared" si="968"/>
        <v>0</v>
      </c>
      <c r="H1616" s="101" t="str">
        <f>IF(ISNA(VLOOKUP(C1616,[1]Sheet1!$J$2:$J$2999,1,FALSE)),"No","Yes")</f>
        <v>No</v>
      </c>
      <c r="I1616" s="72">
        <f t="shared" si="986"/>
        <v>0</v>
      </c>
      <c r="J1616" s="72">
        <f t="shared" si="987"/>
        <v>0</v>
      </c>
      <c r="K1616" s="72">
        <f t="shared" si="988"/>
        <v>0</v>
      </c>
      <c r="L1616" s="72">
        <f t="shared" si="989"/>
        <v>0</v>
      </c>
      <c r="M1616" s="72">
        <f t="shared" si="990"/>
        <v>0</v>
      </c>
      <c r="N1616" s="72">
        <f t="shared" si="991"/>
        <v>0</v>
      </c>
      <c r="O1616" s="72">
        <f t="shared" si="983"/>
        <v>0</v>
      </c>
      <c r="Q1616" s="73">
        <f t="shared" si="992"/>
        <v>0</v>
      </c>
      <c r="R1616" s="73">
        <f t="shared" si="993"/>
        <v>0</v>
      </c>
      <c r="S1616" s="73">
        <f t="shared" si="994"/>
        <v>0</v>
      </c>
      <c r="T1616" s="73">
        <f t="shared" si="995"/>
        <v>0</v>
      </c>
      <c r="U1616" s="73">
        <f t="shared" si="996"/>
        <v>0</v>
      </c>
      <c r="V1616" s="73">
        <f t="shared" si="997"/>
        <v>0</v>
      </c>
      <c r="W1616" s="73">
        <f t="shared" si="984"/>
        <v>0</v>
      </c>
      <c r="Y1616" s="72">
        <f t="shared" si="957"/>
        <v>0</v>
      </c>
      <c r="Z1616" s="73">
        <f t="shared" si="958"/>
        <v>0</v>
      </c>
      <c r="AA1616" s="58">
        <f t="shared" si="959"/>
        <v>0</v>
      </c>
      <c r="AB1616" s="72">
        <f t="shared" si="960"/>
        <v>0</v>
      </c>
      <c r="AC1616" s="72">
        <f t="shared" si="961"/>
        <v>0</v>
      </c>
      <c r="AD1616" s="73">
        <f t="shared" si="962"/>
        <v>0</v>
      </c>
      <c r="AE1616" s="73">
        <f t="shared" si="963"/>
        <v>0</v>
      </c>
      <c r="AF1616" s="1">
        <f t="shared" si="982"/>
        <v>0</v>
      </c>
      <c r="AH1616" s="1" t="str">
        <f t="shared" si="998"/>
        <v>No</v>
      </c>
    </row>
    <row r="1617" spans="1:34" ht="12" hidden="1" customHeight="1" x14ac:dyDescent="0.2">
      <c r="A1617" s="88">
        <v>2.0820000000000001E-3</v>
      </c>
      <c r="B1617" s="4">
        <f t="shared" si="985"/>
        <v>2.0820000000000001E-3</v>
      </c>
      <c r="C1617"/>
      <c r="D1617" s="213"/>
      <c r="E1617" s="44" t="s">
        <v>20</v>
      </c>
      <c r="F1617" s="14">
        <f t="shared" si="967"/>
        <v>0</v>
      </c>
      <c r="G1617" s="14">
        <f t="shared" si="968"/>
        <v>0</v>
      </c>
      <c r="H1617" s="101" t="str">
        <f>IF(ISNA(VLOOKUP(C1617,[1]Sheet1!$J$2:$J$2999,1,FALSE)),"No","Yes")</f>
        <v>No</v>
      </c>
      <c r="I1617" s="72">
        <f t="shared" si="986"/>
        <v>0</v>
      </c>
      <c r="J1617" s="72">
        <f t="shared" si="987"/>
        <v>0</v>
      </c>
      <c r="K1617" s="72">
        <f t="shared" si="988"/>
        <v>0</v>
      </c>
      <c r="L1617" s="72">
        <f t="shared" si="989"/>
        <v>0</v>
      </c>
      <c r="M1617" s="72">
        <f t="shared" si="990"/>
        <v>0</v>
      </c>
      <c r="N1617" s="72">
        <f t="shared" si="991"/>
        <v>0</v>
      </c>
      <c r="O1617" s="72">
        <f t="shared" si="983"/>
        <v>0</v>
      </c>
      <c r="Q1617" s="73">
        <f t="shared" si="992"/>
        <v>0</v>
      </c>
      <c r="R1617" s="73">
        <f t="shared" si="993"/>
        <v>0</v>
      </c>
      <c r="S1617" s="73">
        <f t="shared" si="994"/>
        <v>0</v>
      </c>
      <c r="T1617" s="73">
        <f t="shared" si="995"/>
        <v>0</v>
      </c>
      <c r="U1617" s="73">
        <f t="shared" si="996"/>
        <v>0</v>
      </c>
      <c r="V1617" s="73">
        <f t="shared" si="997"/>
        <v>0</v>
      </c>
      <c r="W1617" s="73">
        <f t="shared" si="984"/>
        <v>0</v>
      </c>
      <c r="Y1617" s="72">
        <f t="shared" si="957"/>
        <v>0</v>
      </c>
      <c r="Z1617" s="73">
        <f t="shared" si="958"/>
        <v>0</v>
      </c>
      <c r="AA1617" s="58">
        <f t="shared" si="959"/>
        <v>0</v>
      </c>
      <c r="AB1617" s="72">
        <f t="shared" si="960"/>
        <v>0</v>
      </c>
      <c r="AC1617" s="72">
        <f t="shared" si="961"/>
        <v>0</v>
      </c>
      <c r="AD1617" s="73">
        <f t="shared" si="962"/>
        <v>0</v>
      </c>
      <c r="AE1617" s="73">
        <f t="shared" si="963"/>
        <v>0</v>
      </c>
      <c r="AF1617" s="1">
        <f t="shared" si="982"/>
        <v>0</v>
      </c>
      <c r="AH1617" s="1" t="str">
        <f t="shared" si="998"/>
        <v>No</v>
      </c>
    </row>
    <row r="1618" spans="1:34" ht="12" hidden="1" customHeight="1" x14ac:dyDescent="0.2">
      <c r="A1618" s="88">
        <v>2.0830000000000002E-3</v>
      </c>
      <c r="B1618" s="4">
        <f t="shared" si="985"/>
        <v>2.0830000000000002E-3</v>
      </c>
      <c r="C1618"/>
      <c r="D1618" s="213"/>
      <c r="E1618" s="44" t="s">
        <v>20</v>
      </c>
      <c r="F1618" s="14">
        <f t="shared" si="967"/>
        <v>0</v>
      </c>
      <c r="G1618" s="14">
        <f t="shared" si="968"/>
        <v>0</v>
      </c>
      <c r="H1618" s="101" t="str">
        <f>IF(ISNA(VLOOKUP(C1618,[1]Sheet1!$J$2:$J$2999,1,FALSE)),"No","Yes")</f>
        <v>No</v>
      </c>
      <c r="I1618" s="72">
        <f t="shared" si="986"/>
        <v>0</v>
      </c>
      <c r="J1618" s="72">
        <f t="shared" si="987"/>
        <v>0</v>
      </c>
      <c r="K1618" s="72">
        <f t="shared" si="988"/>
        <v>0</v>
      </c>
      <c r="L1618" s="72">
        <f t="shared" si="989"/>
        <v>0</v>
      </c>
      <c r="M1618" s="72">
        <f t="shared" si="990"/>
        <v>0</v>
      </c>
      <c r="N1618" s="72">
        <f t="shared" si="991"/>
        <v>0</v>
      </c>
      <c r="O1618" s="72">
        <f t="shared" si="983"/>
        <v>0</v>
      </c>
      <c r="Q1618" s="73">
        <f t="shared" si="992"/>
        <v>0</v>
      </c>
      <c r="R1618" s="73">
        <f t="shared" si="993"/>
        <v>0</v>
      </c>
      <c r="S1618" s="73">
        <f t="shared" si="994"/>
        <v>0</v>
      </c>
      <c r="T1618" s="73">
        <f t="shared" si="995"/>
        <v>0</v>
      </c>
      <c r="U1618" s="73">
        <f t="shared" si="996"/>
        <v>0</v>
      </c>
      <c r="V1618" s="73">
        <f t="shared" si="997"/>
        <v>0</v>
      </c>
      <c r="W1618" s="73">
        <f t="shared" si="984"/>
        <v>0</v>
      </c>
      <c r="Y1618" s="72">
        <f t="shared" si="957"/>
        <v>0</v>
      </c>
      <c r="Z1618" s="73">
        <f t="shared" si="958"/>
        <v>0</v>
      </c>
      <c r="AA1618" s="58">
        <f t="shared" si="959"/>
        <v>0</v>
      </c>
      <c r="AB1618" s="72">
        <f t="shared" si="960"/>
        <v>0</v>
      </c>
      <c r="AC1618" s="72">
        <f t="shared" si="961"/>
        <v>0</v>
      </c>
      <c r="AD1618" s="73">
        <f t="shared" si="962"/>
        <v>0</v>
      </c>
      <c r="AE1618" s="73">
        <f t="shared" si="963"/>
        <v>0</v>
      </c>
      <c r="AF1618" s="1">
        <f t="shared" si="982"/>
        <v>0</v>
      </c>
      <c r="AH1618" s="1" t="str">
        <f t="shared" si="998"/>
        <v>No</v>
      </c>
    </row>
    <row r="1619" spans="1:34" ht="12" hidden="1" customHeight="1" x14ac:dyDescent="0.2">
      <c r="A1619" s="88">
        <v>2.0839999999999999E-3</v>
      </c>
      <c r="B1619" s="4">
        <f t="shared" si="985"/>
        <v>2.0839999999999999E-3</v>
      </c>
      <c r="C1619"/>
      <c r="D1619" s="213"/>
      <c r="E1619" s="44" t="s">
        <v>20</v>
      </c>
      <c r="F1619" s="14">
        <f t="shared" si="967"/>
        <v>0</v>
      </c>
      <c r="G1619" s="14">
        <f t="shared" si="968"/>
        <v>0</v>
      </c>
      <c r="H1619" s="101" t="str">
        <f>IF(ISNA(VLOOKUP(C1619,[1]Sheet1!$J$2:$J$2999,1,FALSE)),"No","Yes")</f>
        <v>No</v>
      </c>
      <c r="I1619" s="72">
        <f t="shared" si="986"/>
        <v>0</v>
      </c>
      <c r="J1619" s="72">
        <f t="shared" si="987"/>
        <v>0</v>
      </c>
      <c r="K1619" s="72">
        <f t="shared" si="988"/>
        <v>0</v>
      </c>
      <c r="L1619" s="72">
        <f t="shared" si="989"/>
        <v>0</v>
      </c>
      <c r="M1619" s="72">
        <f t="shared" si="990"/>
        <v>0</v>
      </c>
      <c r="N1619" s="72">
        <f t="shared" si="991"/>
        <v>0</v>
      </c>
      <c r="O1619" s="72">
        <f t="shared" si="983"/>
        <v>0</v>
      </c>
      <c r="Q1619" s="73">
        <f t="shared" si="992"/>
        <v>0</v>
      </c>
      <c r="R1619" s="73">
        <f t="shared" si="993"/>
        <v>0</v>
      </c>
      <c r="S1619" s="73">
        <f t="shared" si="994"/>
        <v>0</v>
      </c>
      <c r="T1619" s="73">
        <f t="shared" si="995"/>
        <v>0</v>
      </c>
      <c r="U1619" s="73">
        <f t="shared" si="996"/>
        <v>0</v>
      </c>
      <c r="V1619" s="73">
        <f t="shared" si="997"/>
        <v>0</v>
      </c>
      <c r="W1619" s="73">
        <f t="shared" si="984"/>
        <v>0</v>
      </c>
      <c r="Y1619" s="72">
        <f t="shared" si="957"/>
        <v>0</v>
      </c>
      <c r="Z1619" s="73">
        <f t="shared" si="958"/>
        <v>0</v>
      </c>
      <c r="AA1619" s="58">
        <f t="shared" si="959"/>
        <v>0</v>
      </c>
      <c r="AB1619" s="72">
        <f t="shared" si="960"/>
        <v>0</v>
      </c>
      <c r="AC1619" s="72">
        <f t="shared" si="961"/>
        <v>0</v>
      </c>
      <c r="AD1619" s="73">
        <f t="shared" si="962"/>
        <v>0</v>
      </c>
      <c r="AE1619" s="73">
        <f t="shared" si="963"/>
        <v>0</v>
      </c>
      <c r="AF1619" s="1">
        <f t="shared" si="982"/>
        <v>0</v>
      </c>
      <c r="AH1619" s="1" t="str">
        <f t="shared" si="998"/>
        <v>No</v>
      </c>
    </row>
    <row r="1620" spans="1:34" ht="12" hidden="1" customHeight="1" x14ac:dyDescent="0.2">
      <c r="A1620" s="88">
        <v>2.085E-3</v>
      </c>
      <c r="B1620" s="4">
        <f t="shared" si="985"/>
        <v>2.085E-3</v>
      </c>
      <c r="C1620"/>
      <c r="D1620" s="213"/>
      <c r="E1620" s="44" t="s">
        <v>20</v>
      </c>
      <c r="F1620" s="14">
        <f t="shared" si="967"/>
        <v>0</v>
      </c>
      <c r="G1620" s="14">
        <f t="shared" si="968"/>
        <v>0</v>
      </c>
      <c r="H1620" s="101" t="str">
        <f>IF(ISNA(VLOOKUP(C1620,[1]Sheet1!$J$2:$J$2999,1,FALSE)),"No","Yes")</f>
        <v>No</v>
      </c>
      <c r="I1620" s="72">
        <f t="shared" si="986"/>
        <v>0</v>
      </c>
      <c r="J1620" s="72">
        <f t="shared" si="987"/>
        <v>0</v>
      </c>
      <c r="K1620" s="72">
        <f t="shared" si="988"/>
        <v>0</v>
      </c>
      <c r="L1620" s="72">
        <f t="shared" si="989"/>
        <v>0</v>
      </c>
      <c r="M1620" s="72">
        <f t="shared" si="990"/>
        <v>0</v>
      </c>
      <c r="N1620" s="72">
        <f t="shared" si="991"/>
        <v>0</v>
      </c>
      <c r="O1620" s="72">
        <f t="shared" si="983"/>
        <v>0</v>
      </c>
      <c r="Q1620" s="73">
        <f t="shared" si="992"/>
        <v>0</v>
      </c>
      <c r="R1620" s="73">
        <f t="shared" si="993"/>
        <v>0</v>
      </c>
      <c r="S1620" s="73">
        <f t="shared" si="994"/>
        <v>0</v>
      </c>
      <c r="T1620" s="73">
        <f t="shared" si="995"/>
        <v>0</v>
      </c>
      <c r="U1620" s="73">
        <f t="shared" si="996"/>
        <v>0</v>
      </c>
      <c r="V1620" s="73">
        <f t="shared" si="997"/>
        <v>0</v>
      </c>
      <c r="W1620" s="73">
        <f t="shared" si="984"/>
        <v>0</v>
      </c>
      <c r="Y1620" s="72">
        <f t="shared" si="957"/>
        <v>0</v>
      </c>
      <c r="Z1620" s="73">
        <f t="shared" si="958"/>
        <v>0</v>
      </c>
      <c r="AA1620" s="58">
        <f t="shared" si="959"/>
        <v>0</v>
      </c>
      <c r="AB1620" s="72">
        <f t="shared" si="960"/>
        <v>0</v>
      </c>
      <c r="AC1620" s="72">
        <f t="shared" si="961"/>
        <v>0</v>
      </c>
      <c r="AD1620" s="73">
        <f t="shared" si="962"/>
        <v>0</v>
      </c>
      <c r="AE1620" s="73">
        <f t="shared" si="963"/>
        <v>0</v>
      </c>
      <c r="AF1620" s="1">
        <f t="shared" si="982"/>
        <v>0</v>
      </c>
      <c r="AH1620" s="1" t="str">
        <f t="shared" si="998"/>
        <v>No</v>
      </c>
    </row>
    <row r="1621" spans="1:34" ht="12" hidden="1" customHeight="1" x14ac:dyDescent="0.2">
      <c r="A1621" s="88">
        <v>2.0860000000000002E-3</v>
      </c>
      <c r="B1621" s="4">
        <f t="shared" si="985"/>
        <v>2.0860000000000002E-3</v>
      </c>
      <c r="C1621"/>
      <c r="D1621" s="213"/>
      <c r="E1621" s="44" t="s">
        <v>20</v>
      </c>
      <c r="F1621" s="14">
        <f t="shared" si="967"/>
        <v>0</v>
      </c>
      <c r="G1621" s="14">
        <f t="shared" si="968"/>
        <v>0</v>
      </c>
      <c r="H1621" s="101" t="str">
        <f>IF(ISNA(VLOOKUP(C1621,[1]Sheet1!$J$2:$J$2999,1,FALSE)),"No","Yes")</f>
        <v>No</v>
      </c>
      <c r="I1621" s="72">
        <f t="shared" si="986"/>
        <v>0</v>
      </c>
      <c r="J1621" s="72">
        <f t="shared" si="987"/>
        <v>0</v>
      </c>
      <c r="K1621" s="72">
        <f t="shared" si="988"/>
        <v>0</v>
      </c>
      <c r="L1621" s="72">
        <f t="shared" si="989"/>
        <v>0</v>
      </c>
      <c r="M1621" s="72">
        <f t="shared" si="990"/>
        <v>0</v>
      </c>
      <c r="N1621" s="72">
        <f t="shared" si="991"/>
        <v>0</v>
      </c>
      <c r="O1621" s="72">
        <f t="shared" si="983"/>
        <v>0</v>
      </c>
      <c r="Q1621" s="73">
        <f t="shared" si="992"/>
        <v>0</v>
      </c>
      <c r="R1621" s="73">
        <f t="shared" si="993"/>
        <v>0</v>
      </c>
      <c r="S1621" s="73">
        <f t="shared" si="994"/>
        <v>0</v>
      </c>
      <c r="T1621" s="73">
        <f t="shared" si="995"/>
        <v>0</v>
      </c>
      <c r="U1621" s="73">
        <f t="shared" si="996"/>
        <v>0</v>
      </c>
      <c r="V1621" s="73">
        <f t="shared" si="997"/>
        <v>0</v>
      </c>
      <c r="W1621" s="73">
        <f t="shared" si="984"/>
        <v>0</v>
      </c>
      <c r="Y1621" s="72">
        <f t="shared" si="957"/>
        <v>0</v>
      </c>
      <c r="Z1621" s="73">
        <f t="shared" si="958"/>
        <v>0</v>
      </c>
      <c r="AA1621" s="58">
        <f t="shared" si="959"/>
        <v>0</v>
      </c>
      <c r="AB1621" s="72">
        <f t="shared" si="960"/>
        <v>0</v>
      </c>
      <c r="AC1621" s="72">
        <f t="shared" si="961"/>
        <v>0</v>
      </c>
      <c r="AD1621" s="73">
        <f t="shared" si="962"/>
        <v>0</v>
      </c>
      <c r="AE1621" s="73">
        <f t="shared" si="963"/>
        <v>0</v>
      </c>
      <c r="AF1621" s="1">
        <f t="shared" si="982"/>
        <v>0</v>
      </c>
      <c r="AH1621" s="1" t="str">
        <f t="shared" si="998"/>
        <v>No</v>
      </c>
    </row>
    <row r="1622" spans="1:34" ht="12" hidden="1" customHeight="1" x14ac:dyDescent="0.2">
      <c r="A1622" s="88">
        <v>2.0869999999999999E-3</v>
      </c>
      <c r="B1622" s="4">
        <f t="shared" si="985"/>
        <v>2.0869999999999999E-3</v>
      </c>
      <c r="C1622"/>
      <c r="D1622" s="213"/>
      <c r="E1622" s="44" t="s">
        <v>20</v>
      </c>
      <c r="F1622" s="14">
        <f t="shared" si="967"/>
        <v>0</v>
      </c>
      <c r="G1622" s="14">
        <f t="shared" si="968"/>
        <v>0</v>
      </c>
      <c r="H1622" s="101" t="str">
        <f>IF(ISNA(VLOOKUP(C1622,[1]Sheet1!$J$2:$J$2999,1,FALSE)),"No","Yes")</f>
        <v>No</v>
      </c>
      <c r="I1622" s="72">
        <f t="shared" si="986"/>
        <v>0</v>
      </c>
      <c r="J1622" s="72">
        <f t="shared" si="987"/>
        <v>0</v>
      </c>
      <c r="K1622" s="72">
        <f t="shared" si="988"/>
        <v>0</v>
      </c>
      <c r="L1622" s="72">
        <f t="shared" si="989"/>
        <v>0</v>
      </c>
      <c r="M1622" s="72">
        <f t="shared" si="990"/>
        <v>0</v>
      </c>
      <c r="N1622" s="72">
        <f t="shared" si="991"/>
        <v>0</v>
      </c>
      <c r="O1622" s="72">
        <f t="shared" si="983"/>
        <v>0</v>
      </c>
      <c r="Q1622" s="73">
        <f t="shared" si="992"/>
        <v>0</v>
      </c>
      <c r="R1622" s="73">
        <f t="shared" si="993"/>
        <v>0</v>
      </c>
      <c r="S1622" s="73">
        <f t="shared" si="994"/>
        <v>0</v>
      </c>
      <c r="T1622" s="73">
        <f t="shared" si="995"/>
        <v>0</v>
      </c>
      <c r="U1622" s="73">
        <f t="shared" si="996"/>
        <v>0</v>
      </c>
      <c r="V1622" s="73">
        <f t="shared" si="997"/>
        <v>0</v>
      </c>
      <c r="W1622" s="73">
        <f t="shared" si="984"/>
        <v>0</v>
      </c>
      <c r="Y1622" s="72">
        <f t="shared" si="957"/>
        <v>0</v>
      </c>
      <c r="Z1622" s="73">
        <f t="shared" si="958"/>
        <v>0</v>
      </c>
      <c r="AA1622" s="58">
        <f t="shared" si="959"/>
        <v>0</v>
      </c>
      <c r="AB1622" s="72">
        <f t="shared" si="960"/>
        <v>0</v>
      </c>
      <c r="AC1622" s="72">
        <f t="shared" si="961"/>
        <v>0</v>
      </c>
      <c r="AD1622" s="73">
        <f t="shared" si="962"/>
        <v>0</v>
      </c>
      <c r="AE1622" s="73">
        <f t="shared" si="963"/>
        <v>0</v>
      </c>
      <c r="AF1622" s="1">
        <f t="shared" si="982"/>
        <v>0</v>
      </c>
      <c r="AH1622" s="1" t="str">
        <f t="shared" si="998"/>
        <v>No</v>
      </c>
    </row>
    <row r="1623" spans="1:34" ht="12" hidden="1" customHeight="1" x14ac:dyDescent="0.2">
      <c r="A1623" s="88">
        <v>2.088E-3</v>
      </c>
      <c r="B1623" s="4">
        <f t="shared" si="985"/>
        <v>2.088E-3</v>
      </c>
      <c r="C1623"/>
      <c r="D1623" s="213"/>
      <c r="E1623" s="44" t="s">
        <v>20</v>
      </c>
      <c r="F1623" s="14">
        <f t="shared" si="967"/>
        <v>0</v>
      </c>
      <c r="G1623" s="14">
        <f t="shared" si="968"/>
        <v>0</v>
      </c>
      <c r="H1623" s="101" t="str">
        <f>IF(ISNA(VLOOKUP(C1623,[1]Sheet1!$J$2:$J$2999,1,FALSE)),"No","Yes")</f>
        <v>No</v>
      </c>
      <c r="I1623" s="72">
        <f t="shared" si="986"/>
        <v>0</v>
      </c>
      <c r="J1623" s="72">
        <f t="shared" si="987"/>
        <v>0</v>
      </c>
      <c r="K1623" s="72">
        <f t="shared" si="988"/>
        <v>0</v>
      </c>
      <c r="L1623" s="72">
        <f t="shared" si="989"/>
        <v>0</v>
      </c>
      <c r="M1623" s="72">
        <f t="shared" si="990"/>
        <v>0</v>
      </c>
      <c r="N1623" s="72">
        <f t="shared" si="991"/>
        <v>0</v>
      </c>
      <c r="O1623" s="72">
        <f t="shared" si="983"/>
        <v>0</v>
      </c>
      <c r="Q1623" s="73">
        <f t="shared" si="992"/>
        <v>0</v>
      </c>
      <c r="R1623" s="73">
        <f t="shared" si="993"/>
        <v>0</v>
      </c>
      <c r="S1623" s="73">
        <f t="shared" si="994"/>
        <v>0</v>
      </c>
      <c r="T1623" s="73">
        <f t="shared" si="995"/>
        <v>0</v>
      </c>
      <c r="U1623" s="73">
        <f t="shared" si="996"/>
        <v>0</v>
      </c>
      <c r="V1623" s="73">
        <f t="shared" si="997"/>
        <v>0</v>
      </c>
      <c r="W1623" s="73">
        <f t="shared" si="984"/>
        <v>0</v>
      </c>
      <c r="Y1623" s="72">
        <f t="shared" si="957"/>
        <v>0</v>
      </c>
      <c r="Z1623" s="73">
        <f t="shared" si="958"/>
        <v>0</v>
      </c>
      <c r="AA1623" s="58">
        <f t="shared" si="959"/>
        <v>0</v>
      </c>
      <c r="AB1623" s="72">
        <f t="shared" si="960"/>
        <v>0</v>
      </c>
      <c r="AC1623" s="72">
        <f t="shared" si="961"/>
        <v>0</v>
      </c>
      <c r="AD1623" s="73">
        <f t="shared" si="962"/>
        <v>0</v>
      </c>
      <c r="AE1623" s="73">
        <f t="shared" si="963"/>
        <v>0</v>
      </c>
      <c r="AF1623" s="1">
        <f t="shared" si="982"/>
        <v>0</v>
      </c>
      <c r="AH1623" s="1" t="str">
        <f t="shared" si="998"/>
        <v>No</v>
      </c>
    </row>
    <row r="1624" spans="1:34" ht="12" hidden="1" customHeight="1" x14ac:dyDescent="0.2">
      <c r="A1624" s="88">
        <v>2.0890000000000001E-3</v>
      </c>
      <c r="B1624" s="4">
        <f t="shared" si="985"/>
        <v>2.0890000000000001E-3</v>
      </c>
      <c r="C1624"/>
      <c r="D1624" s="213"/>
      <c r="E1624" s="44" t="s">
        <v>20</v>
      </c>
      <c r="F1624" s="14">
        <f t="shared" si="967"/>
        <v>0</v>
      </c>
      <c r="G1624" s="14">
        <f t="shared" si="968"/>
        <v>0</v>
      </c>
      <c r="H1624" s="101" t="str">
        <f>IF(ISNA(VLOOKUP(C1624,[1]Sheet1!$J$2:$J$2999,1,FALSE)),"No","Yes")</f>
        <v>No</v>
      </c>
      <c r="I1624" s="72">
        <f t="shared" si="986"/>
        <v>0</v>
      </c>
      <c r="J1624" s="72">
        <f t="shared" si="987"/>
        <v>0</v>
      </c>
      <c r="K1624" s="72">
        <f t="shared" si="988"/>
        <v>0</v>
      </c>
      <c r="L1624" s="72">
        <f t="shared" si="989"/>
        <v>0</v>
      </c>
      <c r="M1624" s="72">
        <f t="shared" si="990"/>
        <v>0</v>
      </c>
      <c r="N1624" s="72">
        <f t="shared" si="991"/>
        <v>0</v>
      </c>
      <c r="O1624" s="72">
        <f t="shared" si="983"/>
        <v>0</v>
      </c>
      <c r="Q1624" s="73">
        <f t="shared" si="992"/>
        <v>0</v>
      </c>
      <c r="R1624" s="73">
        <f t="shared" si="993"/>
        <v>0</v>
      </c>
      <c r="S1624" s="73">
        <f t="shared" si="994"/>
        <v>0</v>
      </c>
      <c r="T1624" s="73">
        <f t="shared" si="995"/>
        <v>0</v>
      </c>
      <c r="U1624" s="73">
        <f t="shared" si="996"/>
        <v>0</v>
      </c>
      <c r="V1624" s="73">
        <f t="shared" si="997"/>
        <v>0</v>
      </c>
      <c r="W1624" s="73">
        <f t="shared" si="984"/>
        <v>0</v>
      </c>
      <c r="Y1624" s="72">
        <f t="shared" si="957"/>
        <v>0</v>
      </c>
      <c r="Z1624" s="73">
        <f t="shared" si="958"/>
        <v>0</v>
      </c>
      <c r="AA1624" s="58">
        <f t="shared" si="959"/>
        <v>0</v>
      </c>
      <c r="AB1624" s="72">
        <f t="shared" si="960"/>
        <v>0</v>
      </c>
      <c r="AC1624" s="72">
        <f t="shared" si="961"/>
        <v>0</v>
      </c>
      <c r="AD1624" s="73">
        <f t="shared" si="962"/>
        <v>0</v>
      </c>
      <c r="AE1624" s="73">
        <f t="shared" si="963"/>
        <v>0</v>
      </c>
      <c r="AF1624" s="1">
        <f t="shared" si="982"/>
        <v>0</v>
      </c>
      <c r="AH1624" s="1" t="str">
        <f t="shared" si="998"/>
        <v>No</v>
      </c>
    </row>
    <row r="1625" spans="1:34" ht="12" hidden="1" customHeight="1" x14ac:dyDescent="0.2">
      <c r="A1625" s="88">
        <v>2.0899999999999998E-3</v>
      </c>
      <c r="B1625" s="4">
        <f t="shared" si="985"/>
        <v>2.0899999999999998E-3</v>
      </c>
      <c r="C1625"/>
      <c r="D1625" s="213"/>
      <c r="E1625" s="44" t="s">
        <v>20</v>
      </c>
      <c r="F1625" s="14">
        <f t="shared" si="967"/>
        <v>0</v>
      </c>
      <c r="G1625" s="14">
        <f t="shared" si="968"/>
        <v>0</v>
      </c>
      <c r="H1625" s="101" t="str">
        <f>IF(ISNA(VLOOKUP(C1625,[1]Sheet1!$J$2:$J$2999,1,FALSE)),"No","Yes")</f>
        <v>No</v>
      </c>
      <c r="I1625" s="72">
        <f t="shared" si="986"/>
        <v>0</v>
      </c>
      <c r="J1625" s="72">
        <f t="shared" si="987"/>
        <v>0</v>
      </c>
      <c r="K1625" s="72">
        <f t="shared" si="988"/>
        <v>0</v>
      </c>
      <c r="L1625" s="72">
        <f t="shared" si="989"/>
        <v>0</v>
      </c>
      <c r="M1625" s="72">
        <f t="shared" si="990"/>
        <v>0</v>
      </c>
      <c r="N1625" s="72">
        <f t="shared" si="991"/>
        <v>0</v>
      </c>
      <c r="O1625" s="72">
        <f t="shared" si="983"/>
        <v>0</v>
      </c>
      <c r="Q1625" s="73">
        <f t="shared" si="992"/>
        <v>0</v>
      </c>
      <c r="R1625" s="73">
        <f t="shared" si="993"/>
        <v>0</v>
      </c>
      <c r="S1625" s="73">
        <f t="shared" si="994"/>
        <v>0</v>
      </c>
      <c r="T1625" s="73">
        <f t="shared" si="995"/>
        <v>0</v>
      </c>
      <c r="U1625" s="73">
        <f t="shared" si="996"/>
        <v>0</v>
      </c>
      <c r="V1625" s="73">
        <f t="shared" si="997"/>
        <v>0</v>
      </c>
      <c r="W1625" s="73">
        <f t="shared" si="984"/>
        <v>0</v>
      </c>
      <c r="Y1625" s="72">
        <f t="shared" si="957"/>
        <v>0</v>
      </c>
      <c r="Z1625" s="73">
        <f t="shared" si="958"/>
        <v>0</v>
      </c>
      <c r="AA1625" s="58">
        <f t="shared" si="959"/>
        <v>0</v>
      </c>
      <c r="AB1625" s="72">
        <f t="shared" si="960"/>
        <v>0</v>
      </c>
      <c r="AC1625" s="72">
        <f t="shared" si="961"/>
        <v>0</v>
      </c>
      <c r="AD1625" s="73">
        <f t="shared" si="962"/>
        <v>0</v>
      </c>
      <c r="AE1625" s="73">
        <f t="shared" si="963"/>
        <v>0</v>
      </c>
      <c r="AF1625" s="1">
        <f t="shared" si="982"/>
        <v>0</v>
      </c>
      <c r="AH1625" s="1" t="str">
        <f t="shared" si="998"/>
        <v>No</v>
      </c>
    </row>
    <row r="1626" spans="1:34" ht="12" hidden="1" customHeight="1" x14ac:dyDescent="0.2">
      <c r="A1626" s="88">
        <v>2.091E-3</v>
      </c>
      <c r="B1626" s="4">
        <f t="shared" si="985"/>
        <v>2.091E-3</v>
      </c>
      <c r="C1626"/>
      <c r="D1626" s="213"/>
      <c r="E1626" s="44" t="s">
        <v>20</v>
      </c>
      <c r="F1626" s="14">
        <f t="shared" si="967"/>
        <v>0</v>
      </c>
      <c r="G1626" s="14">
        <f t="shared" si="968"/>
        <v>0</v>
      </c>
      <c r="H1626" s="101" t="str">
        <f>IF(ISNA(VLOOKUP(C1626,[1]Sheet1!$J$2:$J$2999,1,FALSE)),"No","Yes")</f>
        <v>No</v>
      </c>
      <c r="I1626" s="72">
        <f t="shared" si="986"/>
        <v>0</v>
      </c>
      <c r="J1626" s="72">
        <f t="shared" si="987"/>
        <v>0</v>
      </c>
      <c r="K1626" s="72">
        <f t="shared" si="988"/>
        <v>0</v>
      </c>
      <c r="L1626" s="72">
        <f t="shared" si="989"/>
        <v>0</v>
      </c>
      <c r="M1626" s="72">
        <f t="shared" si="990"/>
        <v>0</v>
      </c>
      <c r="N1626" s="72">
        <f t="shared" si="991"/>
        <v>0</v>
      </c>
      <c r="O1626" s="72">
        <f t="shared" si="983"/>
        <v>0</v>
      </c>
      <c r="Q1626" s="73">
        <f t="shared" si="992"/>
        <v>0</v>
      </c>
      <c r="R1626" s="73">
        <f t="shared" si="993"/>
        <v>0</v>
      </c>
      <c r="S1626" s="73">
        <f t="shared" si="994"/>
        <v>0</v>
      </c>
      <c r="T1626" s="73">
        <f t="shared" si="995"/>
        <v>0</v>
      </c>
      <c r="U1626" s="73">
        <f t="shared" si="996"/>
        <v>0</v>
      </c>
      <c r="V1626" s="73">
        <f t="shared" si="997"/>
        <v>0</v>
      </c>
      <c r="W1626" s="73">
        <f t="shared" si="984"/>
        <v>0</v>
      </c>
      <c r="Y1626" s="72">
        <f t="shared" si="957"/>
        <v>0</v>
      </c>
      <c r="Z1626" s="73">
        <f t="shared" si="958"/>
        <v>0</v>
      </c>
      <c r="AA1626" s="58">
        <f t="shared" si="959"/>
        <v>0</v>
      </c>
      <c r="AB1626" s="72">
        <f t="shared" si="960"/>
        <v>0</v>
      </c>
      <c r="AC1626" s="72">
        <f t="shared" si="961"/>
        <v>0</v>
      </c>
      <c r="AD1626" s="73">
        <f t="shared" si="962"/>
        <v>0</v>
      </c>
      <c r="AE1626" s="73">
        <f t="shared" si="963"/>
        <v>0</v>
      </c>
      <c r="AF1626" s="1">
        <f t="shared" si="982"/>
        <v>0</v>
      </c>
      <c r="AH1626" s="1" t="str">
        <f t="shared" si="998"/>
        <v>No</v>
      </c>
    </row>
    <row r="1627" spans="1:34" ht="12" hidden="1" customHeight="1" x14ac:dyDescent="0.2">
      <c r="A1627" s="88">
        <v>2.0920000000000001E-3</v>
      </c>
      <c r="B1627" s="4">
        <f t="shared" si="985"/>
        <v>2.0920000000000001E-3</v>
      </c>
      <c r="C1627"/>
      <c r="D1627" s="213"/>
      <c r="E1627" s="44" t="s">
        <v>20</v>
      </c>
      <c r="F1627" s="14">
        <f t="shared" si="967"/>
        <v>0</v>
      </c>
      <c r="G1627" s="14">
        <f t="shared" si="968"/>
        <v>0</v>
      </c>
      <c r="H1627" s="101" t="str">
        <f>IF(ISNA(VLOOKUP(C1627,[1]Sheet1!$J$2:$J$2999,1,FALSE)),"No","Yes")</f>
        <v>No</v>
      </c>
      <c r="I1627" s="72">
        <f t="shared" si="986"/>
        <v>0</v>
      </c>
      <c r="J1627" s="72">
        <f t="shared" si="987"/>
        <v>0</v>
      </c>
      <c r="K1627" s="72">
        <f t="shared" si="988"/>
        <v>0</v>
      </c>
      <c r="L1627" s="72">
        <f t="shared" si="989"/>
        <v>0</v>
      </c>
      <c r="M1627" s="72">
        <f t="shared" si="990"/>
        <v>0</v>
      </c>
      <c r="N1627" s="72">
        <f t="shared" si="991"/>
        <v>0</v>
      </c>
      <c r="O1627" s="72">
        <f t="shared" si="983"/>
        <v>0</v>
      </c>
      <c r="Q1627" s="73">
        <f t="shared" si="992"/>
        <v>0</v>
      </c>
      <c r="R1627" s="73">
        <f t="shared" si="993"/>
        <v>0</v>
      </c>
      <c r="S1627" s="73">
        <f t="shared" si="994"/>
        <v>0</v>
      </c>
      <c r="T1627" s="73">
        <f t="shared" si="995"/>
        <v>0</v>
      </c>
      <c r="U1627" s="73">
        <f t="shared" si="996"/>
        <v>0</v>
      </c>
      <c r="V1627" s="73">
        <f t="shared" si="997"/>
        <v>0</v>
      </c>
      <c r="W1627" s="73">
        <f t="shared" si="984"/>
        <v>0</v>
      </c>
      <c r="Y1627" s="72">
        <f t="shared" si="957"/>
        <v>0</v>
      </c>
      <c r="Z1627" s="73">
        <f t="shared" si="958"/>
        <v>0</v>
      </c>
      <c r="AA1627" s="58">
        <f t="shared" si="959"/>
        <v>0</v>
      </c>
      <c r="AB1627" s="72">
        <f t="shared" si="960"/>
        <v>0</v>
      </c>
      <c r="AC1627" s="72">
        <f t="shared" si="961"/>
        <v>0</v>
      </c>
      <c r="AD1627" s="73">
        <f t="shared" si="962"/>
        <v>0</v>
      </c>
      <c r="AE1627" s="73">
        <f t="shared" si="963"/>
        <v>0</v>
      </c>
      <c r="AF1627" s="1">
        <f t="shared" si="982"/>
        <v>0</v>
      </c>
      <c r="AH1627" s="1" t="str">
        <f t="shared" si="998"/>
        <v>No</v>
      </c>
    </row>
    <row r="1628" spans="1:34" ht="12" hidden="1" customHeight="1" x14ac:dyDescent="0.2">
      <c r="A1628" s="88">
        <v>2.0930000000000002E-3</v>
      </c>
      <c r="B1628" s="4">
        <f t="shared" si="985"/>
        <v>2.0930000000000002E-3</v>
      </c>
      <c r="C1628"/>
      <c r="D1628" s="213"/>
      <c r="E1628" s="44" t="s">
        <v>20</v>
      </c>
      <c r="F1628" s="14">
        <f t="shared" si="967"/>
        <v>0</v>
      </c>
      <c r="G1628" s="14">
        <f t="shared" si="968"/>
        <v>0</v>
      </c>
      <c r="H1628" s="101" t="str">
        <f>IF(ISNA(VLOOKUP(C1628,[1]Sheet1!$J$2:$J$2999,1,FALSE)),"No","Yes")</f>
        <v>No</v>
      </c>
      <c r="I1628" s="72">
        <f t="shared" si="986"/>
        <v>0</v>
      </c>
      <c r="J1628" s="72">
        <f t="shared" si="987"/>
        <v>0</v>
      </c>
      <c r="K1628" s="72">
        <f t="shared" si="988"/>
        <v>0</v>
      </c>
      <c r="L1628" s="72">
        <f t="shared" si="989"/>
        <v>0</v>
      </c>
      <c r="M1628" s="72">
        <f t="shared" si="990"/>
        <v>0</v>
      </c>
      <c r="N1628" s="72">
        <f t="shared" si="991"/>
        <v>0</v>
      </c>
      <c r="O1628" s="72">
        <f t="shared" si="983"/>
        <v>0</v>
      </c>
      <c r="Q1628" s="73">
        <f t="shared" si="992"/>
        <v>0</v>
      </c>
      <c r="R1628" s="73">
        <f t="shared" si="993"/>
        <v>0</v>
      </c>
      <c r="S1628" s="73">
        <f t="shared" si="994"/>
        <v>0</v>
      </c>
      <c r="T1628" s="73">
        <f t="shared" si="995"/>
        <v>0</v>
      </c>
      <c r="U1628" s="73">
        <f t="shared" si="996"/>
        <v>0</v>
      </c>
      <c r="V1628" s="73">
        <f t="shared" si="997"/>
        <v>0</v>
      </c>
      <c r="W1628" s="73">
        <f t="shared" si="984"/>
        <v>0</v>
      </c>
      <c r="Y1628" s="72">
        <f t="shared" si="957"/>
        <v>0</v>
      </c>
      <c r="Z1628" s="73">
        <f t="shared" si="958"/>
        <v>0</v>
      </c>
      <c r="AA1628" s="58">
        <f t="shared" si="959"/>
        <v>0</v>
      </c>
      <c r="AB1628" s="72">
        <f t="shared" si="960"/>
        <v>0</v>
      </c>
      <c r="AC1628" s="72">
        <f t="shared" si="961"/>
        <v>0</v>
      </c>
      <c r="AD1628" s="73">
        <f t="shared" si="962"/>
        <v>0</v>
      </c>
      <c r="AE1628" s="73">
        <f t="shared" si="963"/>
        <v>0</v>
      </c>
      <c r="AF1628" s="1">
        <f t="shared" si="982"/>
        <v>0</v>
      </c>
      <c r="AH1628" s="1" t="str">
        <f t="shared" si="998"/>
        <v>No</v>
      </c>
    </row>
    <row r="1629" spans="1:34" ht="12" hidden="1" customHeight="1" x14ac:dyDescent="0.2">
      <c r="A1629" s="88">
        <v>2.0939999999999999E-3</v>
      </c>
      <c r="B1629" s="4">
        <f t="shared" si="985"/>
        <v>2.0939999999999999E-3</v>
      </c>
      <c r="C1629"/>
      <c r="D1629" s="213"/>
      <c r="E1629" s="44" t="s">
        <v>20</v>
      </c>
      <c r="F1629" s="14">
        <f t="shared" si="967"/>
        <v>0</v>
      </c>
      <c r="G1629" s="14">
        <f t="shared" si="968"/>
        <v>0</v>
      </c>
      <c r="H1629" s="101" t="str">
        <f>IF(ISNA(VLOOKUP(C1629,[1]Sheet1!$J$2:$J$2999,1,FALSE)),"No","Yes")</f>
        <v>No</v>
      </c>
      <c r="I1629" s="72">
        <f t="shared" si="986"/>
        <v>0</v>
      </c>
      <c r="J1629" s="72">
        <f t="shared" si="987"/>
        <v>0</v>
      </c>
      <c r="K1629" s="72">
        <f t="shared" si="988"/>
        <v>0</v>
      </c>
      <c r="L1629" s="72">
        <f t="shared" si="989"/>
        <v>0</v>
      </c>
      <c r="M1629" s="72">
        <f t="shared" si="990"/>
        <v>0</v>
      </c>
      <c r="N1629" s="72">
        <f t="shared" si="991"/>
        <v>0</v>
      </c>
      <c r="O1629" s="72">
        <f t="shared" si="983"/>
        <v>0</v>
      </c>
      <c r="Q1629" s="73">
        <f t="shared" si="992"/>
        <v>0</v>
      </c>
      <c r="R1629" s="73">
        <f t="shared" si="993"/>
        <v>0</v>
      </c>
      <c r="S1629" s="73">
        <f t="shared" si="994"/>
        <v>0</v>
      </c>
      <c r="T1629" s="73">
        <f t="shared" si="995"/>
        <v>0</v>
      </c>
      <c r="U1629" s="73">
        <f t="shared" si="996"/>
        <v>0</v>
      </c>
      <c r="V1629" s="73">
        <f t="shared" si="997"/>
        <v>0</v>
      </c>
      <c r="W1629" s="73">
        <f t="shared" si="984"/>
        <v>0</v>
      </c>
      <c r="Y1629" s="72">
        <f t="shared" si="957"/>
        <v>0</v>
      </c>
      <c r="Z1629" s="73">
        <f t="shared" si="958"/>
        <v>0</v>
      </c>
      <c r="AA1629" s="58">
        <f t="shared" si="959"/>
        <v>0</v>
      </c>
      <c r="AB1629" s="72">
        <f t="shared" si="960"/>
        <v>0</v>
      </c>
      <c r="AC1629" s="72">
        <f t="shared" si="961"/>
        <v>0</v>
      </c>
      <c r="AD1629" s="73">
        <f t="shared" si="962"/>
        <v>0</v>
      </c>
      <c r="AE1629" s="73">
        <f t="shared" si="963"/>
        <v>0</v>
      </c>
      <c r="AF1629" s="1">
        <f t="shared" si="982"/>
        <v>0</v>
      </c>
      <c r="AH1629" s="1" t="str">
        <f t="shared" si="998"/>
        <v>No</v>
      </c>
    </row>
    <row r="1630" spans="1:34" ht="12" hidden="1" customHeight="1" x14ac:dyDescent="0.2">
      <c r="A1630" s="88">
        <v>2.0950000000000001E-3</v>
      </c>
      <c r="B1630" s="4">
        <f t="shared" si="985"/>
        <v>2.0950000000000001E-3</v>
      </c>
      <c r="C1630"/>
      <c r="D1630" s="213"/>
      <c r="E1630" s="44" t="s">
        <v>20</v>
      </c>
      <c r="F1630" s="14">
        <f t="shared" si="967"/>
        <v>0</v>
      </c>
      <c r="G1630" s="14">
        <f t="shared" si="968"/>
        <v>0</v>
      </c>
      <c r="H1630" s="101" t="str">
        <f>IF(ISNA(VLOOKUP(C1630,[1]Sheet1!$J$2:$J$2999,1,FALSE)),"No","Yes")</f>
        <v>No</v>
      </c>
      <c r="I1630" s="72">
        <f t="shared" si="986"/>
        <v>0</v>
      </c>
      <c r="J1630" s="72">
        <f t="shared" si="987"/>
        <v>0</v>
      </c>
      <c r="K1630" s="72">
        <f t="shared" si="988"/>
        <v>0</v>
      </c>
      <c r="L1630" s="72">
        <f t="shared" si="989"/>
        <v>0</v>
      </c>
      <c r="M1630" s="72">
        <f t="shared" si="990"/>
        <v>0</v>
      </c>
      <c r="N1630" s="72">
        <f t="shared" si="991"/>
        <v>0</v>
      </c>
      <c r="O1630" s="72">
        <f t="shared" si="983"/>
        <v>0</v>
      </c>
      <c r="Q1630" s="73">
        <f t="shared" si="992"/>
        <v>0</v>
      </c>
      <c r="R1630" s="73">
        <f t="shared" si="993"/>
        <v>0</v>
      </c>
      <c r="S1630" s="73">
        <f t="shared" si="994"/>
        <v>0</v>
      </c>
      <c r="T1630" s="73">
        <f t="shared" si="995"/>
        <v>0</v>
      </c>
      <c r="U1630" s="73">
        <f t="shared" si="996"/>
        <v>0</v>
      </c>
      <c r="V1630" s="73">
        <f t="shared" si="997"/>
        <v>0</v>
      </c>
      <c r="W1630" s="73">
        <f t="shared" si="984"/>
        <v>0</v>
      </c>
      <c r="Y1630" s="72">
        <f t="shared" si="957"/>
        <v>0</v>
      </c>
      <c r="Z1630" s="73">
        <f t="shared" si="958"/>
        <v>0</v>
      </c>
      <c r="AA1630" s="58">
        <f t="shared" si="959"/>
        <v>0</v>
      </c>
      <c r="AB1630" s="72">
        <f t="shared" si="960"/>
        <v>0</v>
      </c>
      <c r="AC1630" s="72">
        <f t="shared" si="961"/>
        <v>0</v>
      </c>
      <c r="AD1630" s="73">
        <f t="shared" si="962"/>
        <v>0</v>
      </c>
      <c r="AE1630" s="73">
        <f t="shared" si="963"/>
        <v>0</v>
      </c>
      <c r="AF1630" s="1">
        <f t="shared" si="982"/>
        <v>0</v>
      </c>
      <c r="AH1630" s="1" t="str">
        <f t="shared" si="998"/>
        <v>No</v>
      </c>
    </row>
    <row r="1631" spans="1:34" ht="12" hidden="1" customHeight="1" x14ac:dyDescent="0.2">
      <c r="A1631" s="88">
        <v>2.0960000000000002E-3</v>
      </c>
      <c r="B1631" s="4">
        <f t="shared" si="985"/>
        <v>2.0960000000000002E-3</v>
      </c>
      <c r="C1631"/>
      <c r="D1631" s="213"/>
      <c r="E1631" s="44" t="s">
        <v>20</v>
      </c>
      <c r="F1631" s="14">
        <f t="shared" si="967"/>
        <v>0</v>
      </c>
      <c r="G1631" s="14">
        <f t="shared" si="968"/>
        <v>0</v>
      </c>
      <c r="H1631" s="101" t="str">
        <f>IF(ISNA(VLOOKUP(C1631,[1]Sheet1!$J$2:$J$2999,1,FALSE)),"No","Yes")</f>
        <v>No</v>
      </c>
      <c r="I1631" s="72">
        <f t="shared" si="986"/>
        <v>0</v>
      </c>
      <c r="J1631" s="72">
        <f t="shared" si="987"/>
        <v>0</v>
      </c>
      <c r="K1631" s="72">
        <f t="shared" si="988"/>
        <v>0</v>
      </c>
      <c r="L1631" s="72">
        <f t="shared" si="989"/>
        <v>0</v>
      </c>
      <c r="M1631" s="72">
        <f t="shared" si="990"/>
        <v>0</v>
      </c>
      <c r="N1631" s="72">
        <f t="shared" si="991"/>
        <v>0</v>
      </c>
      <c r="O1631" s="72">
        <f t="shared" si="983"/>
        <v>0</v>
      </c>
      <c r="Q1631" s="73">
        <f t="shared" si="992"/>
        <v>0</v>
      </c>
      <c r="R1631" s="73">
        <f t="shared" si="993"/>
        <v>0</v>
      </c>
      <c r="S1631" s="73">
        <f t="shared" si="994"/>
        <v>0</v>
      </c>
      <c r="T1631" s="73">
        <f t="shared" si="995"/>
        <v>0</v>
      </c>
      <c r="U1631" s="73">
        <f t="shared" si="996"/>
        <v>0</v>
      </c>
      <c r="V1631" s="73">
        <f t="shared" si="997"/>
        <v>0</v>
      </c>
      <c r="W1631" s="73">
        <f t="shared" si="984"/>
        <v>0</v>
      </c>
      <c r="Y1631" s="72">
        <f t="shared" si="957"/>
        <v>0</v>
      </c>
      <c r="Z1631" s="73">
        <f t="shared" si="958"/>
        <v>0</v>
      </c>
      <c r="AA1631" s="58">
        <f t="shared" si="959"/>
        <v>0</v>
      </c>
      <c r="AB1631" s="72">
        <f t="shared" si="960"/>
        <v>0</v>
      </c>
      <c r="AC1631" s="72">
        <f t="shared" si="961"/>
        <v>0</v>
      </c>
      <c r="AD1631" s="73">
        <f t="shared" si="962"/>
        <v>0</v>
      </c>
      <c r="AE1631" s="73">
        <f t="shared" si="963"/>
        <v>0</v>
      </c>
      <c r="AF1631" s="1">
        <f t="shared" si="982"/>
        <v>0</v>
      </c>
      <c r="AH1631" s="1" t="str">
        <f t="shared" si="998"/>
        <v>No</v>
      </c>
    </row>
    <row r="1632" spans="1:34" ht="12" hidden="1" customHeight="1" x14ac:dyDescent="0.2">
      <c r="A1632" s="88">
        <v>2.0969999999999999E-3</v>
      </c>
      <c r="B1632" s="4">
        <f t="shared" si="985"/>
        <v>2.0969999999999999E-3</v>
      </c>
      <c r="C1632"/>
      <c r="D1632" s="213"/>
      <c r="E1632" s="44" t="s">
        <v>20</v>
      </c>
      <c r="F1632" s="14">
        <f t="shared" si="967"/>
        <v>0</v>
      </c>
      <c r="G1632" s="14">
        <f t="shared" si="968"/>
        <v>0</v>
      </c>
      <c r="H1632" s="101" t="str">
        <f>IF(ISNA(VLOOKUP(C1632,[1]Sheet1!$J$2:$J$2999,1,FALSE)),"No","Yes")</f>
        <v>No</v>
      </c>
      <c r="I1632" s="72">
        <f t="shared" si="986"/>
        <v>0</v>
      </c>
      <c r="J1632" s="72">
        <f t="shared" si="987"/>
        <v>0</v>
      </c>
      <c r="K1632" s="72">
        <f t="shared" si="988"/>
        <v>0</v>
      </c>
      <c r="L1632" s="72">
        <f t="shared" si="989"/>
        <v>0</v>
      </c>
      <c r="M1632" s="72">
        <f t="shared" si="990"/>
        <v>0</v>
      </c>
      <c r="N1632" s="72">
        <f t="shared" si="991"/>
        <v>0</v>
      </c>
      <c r="O1632" s="72">
        <f t="shared" si="983"/>
        <v>0</v>
      </c>
      <c r="Q1632" s="73">
        <f t="shared" si="992"/>
        <v>0</v>
      </c>
      <c r="R1632" s="73">
        <f t="shared" si="993"/>
        <v>0</v>
      </c>
      <c r="S1632" s="73">
        <f t="shared" si="994"/>
        <v>0</v>
      </c>
      <c r="T1632" s="73">
        <f t="shared" si="995"/>
        <v>0</v>
      </c>
      <c r="U1632" s="73">
        <f t="shared" si="996"/>
        <v>0</v>
      </c>
      <c r="V1632" s="73">
        <f t="shared" si="997"/>
        <v>0</v>
      </c>
      <c r="W1632" s="73">
        <f t="shared" si="984"/>
        <v>0</v>
      </c>
      <c r="Y1632" s="72">
        <f t="shared" si="957"/>
        <v>0</v>
      </c>
      <c r="Z1632" s="73">
        <f t="shared" si="958"/>
        <v>0</v>
      </c>
      <c r="AA1632" s="58">
        <f t="shared" si="959"/>
        <v>0</v>
      </c>
      <c r="AB1632" s="72">
        <f t="shared" si="960"/>
        <v>0</v>
      </c>
      <c r="AC1632" s="72">
        <f t="shared" si="961"/>
        <v>0</v>
      </c>
      <c r="AD1632" s="73">
        <f t="shared" si="962"/>
        <v>0</v>
      </c>
      <c r="AE1632" s="73">
        <f t="shared" si="963"/>
        <v>0</v>
      </c>
      <c r="AF1632" s="1">
        <f t="shared" si="982"/>
        <v>0</v>
      </c>
      <c r="AH1632" s="1" t="str">
        <f t="shared" si="998"/>
        <v>No</v>
      </c>
    </row>
    <row r="1633" spans="1:34" ht="12" hidden="1" customHeight="1" x14ac:dyDescent="0.2">
      <c r="A1633" s="88">
        <v>2.098E-3</v>
      </c>
      <c r="B1633" s="4">
        <f t="shared" si="985"/>
        <v>2.098E-3</v>
      </c>
      <c r="C1633"/>
      <c r="D1633" s="213"/>
      <c r="E1633" s="44" t="s">
        <v>20</v>
      </c>
      <c r="F1633" s="14">
        <f t="shared" si="967"/>
        <v>0</v>
      </c>
      <c r="G1633" s="14">
        <f t="shared" si="968"/>
        <v>0</v>
      </c>
      <c r="H1633" s="101" t="str">
        <f>IF(ISNA(VLOOKUP(C1633,[1]Sheet1!$J$2:$J$2999,1,FALSE)),"No","Yes")</f>
        <v>No</v>
      </c>
      <c r="I1633" s="72">
        <f t="shared" si="986"/>
        <v>0</v>
      </c>
      <c r="J1633" s="72">
        <f t="shared" si="987"/>
        <v>0</v>
      </c>
      <c r="K1633" s="72">
        <f t="shared" si="988"/>
        <v>0</v>
      </c>
      <c r="L1633" s="72">
        <f t="shared" si="989"/>
        <v>0</v>
      </c>
      <c r="M1633" s="72">
        <f t="shared" si="990"/>
        <v>0</v>
      </c>
      <c r="N1633" s="72">
        <f t="shared" si="991"/>
        <v>0</v>
      </c>
      <c r="O1633" s="72">
        <f t="shared" si="983"/>
        <v>0</v>
      </c>
      <c r="Q1633" s="73">
        <f t="shared" si="992"/>
        <v>0</v>
      </c>
      <c r="R1633" s="73">
        <f t="shared" si="993"/>
        <v>0</v>
      </c>
      <c r="S1633" s="73">
        <f t="shared" si="994"/>
        <v>0</v>
      </c>
      <c r="T1633" s="73">
        <f t="shared" si="995"/>
        <v>0</v>
      </c>
      <c r="U1633" s="73">
        <f t="shared" si="996"/>
        <v>0</v>
      </c>
      <c r="V1633" s="73">
        <f t="shared" si="997"/>
        <v>0</v>
      </c>
      <c r="W1633" s="73">
        <f t="shared" si="984"/>
        <v>0</v>
      </c>
      <c r="Y1633" s="72">
        <f t="shared" si="957"/>
        <v>0</v>
      </c>
      <c r="Z1633" s="73">
        <f t="shared" si="958"/>
        <v>0</v>
      </c>
      <c r="AA1633" s="58">
        <f t="shared" si="959"/>
        <v>0</v>
      </c>
      <c r="AB1633" s="72">
        <f t="shared" si="960"/>
        <v>0</v>
      </c>
      <c r="AC1633" s="72">
        <f t="shared" si="961"/>
        <v>0</v>
      </c>
      <c r="AD1633" s="73">
        <f t="shared" si="962"/>
        <v>0</v>
      </c>
      <c r="AE1633" s="73">
        <f t="shared" si="963"/>
        <v>0</v>
      </c>
      <c r="AF1633" s="1">
        <f t="shared" si="982"/>
        <v>0</v>
      </c>
      <c r="AH1633" s="1" t="str">
        <f t="shared" si="998"/>
        <v>No</v>
      </c>
    </row>
    <row r="1634" spans="1:34" ht="12" hidden="1" customHeight="1" x14ac:dyDescent="0.2">
      <c r="A1634" s="88">
        <v>2.0990000000000002E-3</v>
      </c>
      <c r="B1634" s="4">
        <f t="shared" si="985"/>
        <v>2.0990000000000002E-3</v>
      </c>
      <c r="C1634"/>
      <c r="D1634" s="213"/>
      <c r="E1634" s="44" t="s">
        <v>20</v>
      </c>
      <c r="F1634" s="14">
        <f t="shared" si="967"/>
        <v>0</v>
      </c>
      <c r="G1634" s="14">
        <f t="shared" si="968"/>
        <v>0</v>
      </c>
      <c r="H1634" s="101" t="str">
        <f>IF(ISNA(VLOOKUP(C1634,[1]Sheet1!$J$2:$J$2999,1,FALSE)),"No","Yes")</f>
        <v>No</v>
      </c>
      <c r="I1634" s="72">
        <f t="shared" si="986"/>
        <v>0</v>
      </c>
      <c r="J1634" s="72">
        <f t="shared" si="987"/>
        <v>0</v>
      </c>
      <c r="K1634" s="72">
        <f t="shared" si="988"/>
        <v>0</v>
      </c>
      <c r="L1634" s="72">
        <f t="shared" si="989"/>
        <v>0</v>
      </c>
      <c r="M1634" s="72">
        <f t="shared" si="990"/>
        <v>0</v>
      </c>
      <c r="N1634" s="72">
        <f t="shared" si="991"/>
        <v>0</v>
      </c>
      <c r="O1634" s="72">
        <f t="shared" si="983"/>
        <v>0</v>
      </c>
      <c r="Q1634" s="73">
        <f t="shared" si="992"/>
        <v>0</v>
      </c>
      <c r="R1634" s="73">
        <f t="shared" si="993"/>
        <v>0</v>
      </c>
      <c r="S1634" s="73">
        <f t="shared" si="994"/>
        <v>0</v>
      </c>
      <c r="T1634" s="73">
        <f t="shared" si="995"/>
        <v>0</v>
      </c>
      <c r="U1634" s="73">
        <f t="shared" si="996"/>
        <v>0</v>
      </c>
      <c r="V1634" s="73">
        <f t="shared" si="997"/>
        <v>0</v>
      </c>
      <c r="W1634" s="73">
        <f t="shared" si="984"/>
        <v>0</v>
      </c>
      <c r="Y1634" s="72">
        <f t="shared" si="957"/>
        <v>0</v>
      </c>
      <c r="Z1634" s="73">
        <f t="shared" si="958"/>
        <v>0</v>
      </c>
      <c r="AA1634" s="58">
        <f t="shared" si="959"/>
        <v>0</v>
      </c>
      <c r="AB1634" s="72">
        <f t="shared" si="960"/>
        <v>0</v>
      </c>
      <c r="AC1634" s="72">
        <f t="shared" si="961"/>
        <v>0</v>
      </c>
      <c r="AD1634" s="73">
        <f t="shared" si="962"/>
        <v>0</v>
      </c>
      <c r="AE1634" s="73">
        <f t="shared" si="963"/>
        <v>0</v>
      </c>
      <c r="AF1634" s="1">
        <f t="shared" si="982"/>
        <v>0</v>
      </c>
      <c r="AH1634" s="1" t="str">
        <f t="shared" si="998"/>
        <v>No</v>
      </c>
    </row>
    <row r="1635" spans="1:34" ht="12" hidden="1" customHeight="1" x14ac:dyDescent="0.2">
      <c r="A1635" s="88">
        <v>2.0999999999999999E-3</v>
      </c>
      <c r="B1635" s="4">
        <f t="shared" si="985"/>
        <v>2.0999999999999999E-3</v>
      </c>
      <c r="C1635"/>
      <c r="D1635" s="213"/>
      <c r="E1635" s="44" t="s">
        <v>20</v>
      </c>
      <c r="F1635" s="14">
        <f t="shared" si="967"/>
        <v>0</v>
      </c>
      <c r="G1635" s="14">
        <f t="shared" si="968"/>
        <v>0</v>
      </c>
      <c r="H1635" s="101" t="str">
        <f>IF(ISNA(VLOOKUP(C1635,[1]Sheet1!$J$2:$J$2999,1,FALSE)),"No","Yes")</f>
        <v>No</v>
      </c>
      <c r="I1635" s="72">
        <f t="shared" si="986"/>
        <v>0</v>
      </c>
      <c r="J1635" s="72">
        <f t="shared" si="987"/>
        <v>0</v>
      </c>
      <c r="K1635" s="72">
        <f t="shared" si="988"/>
        <v>0</v>
      </c>
      <c r="L1635" s="72">
        <f t="shared" si="989"/>
        <v>0</v>
      </c>
      <c r="M1635" s="72">
        <f t="shared" si="990"/>
        <v>0</v>
      </c>
      <c r="N1635" s="72">
        <f t="shared" si="991"/>
        <v>0</v>
      </c>
      <c r="O1635" s="72">
        <f t="shared" si="983"/>
        <v>0</v>
      </c>
      <c r="Q1635" s="73">
        <f t="shared" si="992"/>
        <v>0</v>
      </c>
      <c r="R1635" s="73">
        <f t="shared" si="993"/>
        <v>0</v>
      </c>
      <c r="S1635" s="73">
        <f t="shared" si="994"/>
        <v>0</v>
      </c>
      <c r="T1635" s="73">
        <f t="shared" si="995"/>
        <v>0</v>
      </c>
      <c r="U1635" s="73">
        <f t="shared" si="996"/>
        <v>0</v>
      </c>
      <c r="V1635" s="73">
        <f t="shared" si="997"/>
        <v>0</v>
      </c>
      <c r="W1635" s="73">
        <f t="shared" si="984"/>
        <v>0</v>
      </c>
      <c r="Y1635" s="72">
        <f t="shared" si="957"/>
        <v>0</v>
      </c>
      <c r="Z1635" s="73">
        <f t="shared" si="958"/>
        <v>0</v>
      </c>
      <c r="AA1635" s="58">
        <f t="shared" si="959"/>
        <v>0</v>
      </c>
      <c r="AB1635" s="72">
        <f t="shared" si="960"/>
        <v>0</v>
      </c>
      <c r="AC1635" s="72">
        <f t="shared" si="961"/>
        <v>0</v>
      </c>
      <c r="AD1635" s="73">
        <f t="shared" si="962"/>
        <v>0</v>
      </c>
      <c r="AE1635" s="73">
        <f t="shared" si="963"/>
        <v>0</v>
      </c>
      <c r="AF1635" s="1">
        <f t="shared" si="982"/>
        <v>0</v>
      </c>
      <c r="AH1635" s="1" t="str">
        <f t="shared" si="998"/>
        <v>No</v>
      </c>
    </row>
    <row r="1636" spans="1:34" ht="12" hidden="1" customHeight="1" x14ac:dyDescent="0.2">
      <c r="A1636" s="88">
        <v>2.101E-3</v>
      </c>
      <c r="B1636" s="4">
        <f t="shared" si="985"/>
        <v>2.101E-3</v>
      </c>
      <c r="C1636"/>
      <c r="D1636" s="213"/>
      <c r="E1636" s="44" t="s">
        <v>20</v>
      </c>
      <c r="F1636" s="14">
        <f t="shared" si="967"/>
        <v>0</v>
      </c>
      <c r="G1636" s="14">
        <f t="shared" si="968"/>
        <v>0</v>
      </c>
      <c r="H1636" s="101" t="str">
        <f>IF(ISNA(VLOOKUP(C1636,[1]Sheet1!$J$2:$J$2999,1,FALSE)),"No","Yes")</f>
        <v>No</v>
      </c>
      <c r="I1636" s="72">
        <f t="shared" si="986"/>
        <v>0</v>
      </c>
      <c r="J1636" s="72">
        <f t="shared" si="987"/>
        <v>0</v>
      </c>
      <c r="K1636" s="72">
        <f t="shared" si="988"/>
        <v>0</v>
      </c>
      <c r="L1636" s="72">
        <f t="shared" si="989"/>
        <v>0</v>
      </c>
      <c r="M1636" s="72">
        <f t="shared" si="990"/>
        <v>0</v>
      </c>
      <c r="N1636" s="72">
        <f t="shared" si="991"/>
        <v>0</v>
      </c>
      <c r="O1636" s="72">
        <f t="shared" si="983"/>
        <v>0</v>
      </c>
      <c r="Q1636" s="73">
        <f t="shared" si="992"/>
        <v>0</v>
      </c>
      <c r="R1636" s="73">
        <f t="shared" si="993"/>
        <v>0</v>
      </c>
      <c r="S1636" s="73">
        <f t="shared" si="994"/>
        <v>0</v>
      </c>
      <c r="T1636" s="73">
        <f t="shared" si="995"/>
        <v>0</v>
      </c>
      <c r="U1636" s="73">
        <f t="shared" si="996"/>
        <v>0</v>
      </c>
      <c r="V1636" s="73">
        <f t="shared" si="997"/>
        <v>0</v>
      </c>
      <c r="W1636" s="73">
        <f t="shared" si="984"/>
        <v>0</v>
      </c>
      <c r="Y1636" s="72">
        <f t="shared" si="957"/>
        <v>0</v>
      </c>
      <c r="Z1636" s="73">
        <f t="shared" si="958"/>
        <v>0</v>
      </c>
      <c r="AA1636" s="58">
        <f t="shared" si="959"/>
        <v>0</v>
      </c>
      <c r="AB1636" s="72">
        <f t="shared" si="960"/>
        <v>0</v>
      </c>
      <c r="AC1636" s="72">
        <f t="shared" si="961"/>
        <v>0</v>
      </c>
      <c r="AD1636" s="73">
        <f t="shared" si="962"/>
        <v>0</v>
      </c>
      <c r="AE1636" s="73">
        <f t="shared" si="963"/>
        <v>0</v>
      </c>
      <c r="AF1636" s="1">
        <f t="shared" si="982"/>
        <v>0</v>
      </c>
      <c r="AH1636" s="1" t="str">
        <f t="shared" si="998"/>
        <v>No</v>
      </c>
    </row>
    <row r="1637" spans="1:34" ht="12" hidden="1" customHeight="1" x14ac:dyDescent="0.2">
      <c r="A1637" s="88">
        <v>2.1020000000000001E-3</v>
      </c>
      <c r="B1637" s="4">
        <f t="shared" si="985"/>
        <v>2.1020000000000001E-3</v>
      </c>
      <c r="C1637"/>
      <c r="D1637" s="213"/>
      <c r="E1637" s="44" t="s">
        <v>20</v>
      </c>
      <c r="F1637" s="14">
        <f t="shared" si="967"/>
        <v>0</v>
      </c>
      <c r="G1637" s="14">
        <f t="shared" si="968"/>
        <v>0</v>
      </c>
      <c r="H1637" s="101" t="str">
        <f>IF(ISNA(VLOOKUP(C1637,[1]Sheet1!$J$2:$J$2999,1,FALSE)),"No","Yes")</f>
        <v>No</v>
      </c>
      <c r="I1637" s="72">
        <f t="shared" si="986"/>
        <v>0</v>
      </c>
      <c r="J1637" s="72">
        <f t="shared" si="987"/>
        <v>0</v>
      </c>
      <c r="K1637" s="72">
        <f t="shared" si="988"/>
        <v>0</v>
      </c>
      <c r="L1637" s="72">
        <f t="shared" si="989"/>
        <v>0</v>
      </c>
      <c r="M1637" s="72">
        <f t="shared" si="990"/>
        <v>0</v>
      </c>
      <c r="N1637" s="72">
        <f t="shared" si="991"/>
        <v>0</v>
      </c>
      <c r="O1637" s="72">
        <f t="shared" si="983"/>
        <v>0</v>
      </c>
      <c r="Q1637" s="73">
        <f t="shared" si="992"/>
        <v>0</v>
      </c>
      <c r="R1637" s="73">
        <f t="shared" si="993"/>
        <v>0</v>
      </c>
      <c r="S1637" s="73">
        <f t="shared" si="994"/>
        <v>0</v>
      </c>
      <c r="T1637" s="73">
        <f t="shared" si="995"/>
        <v>0</v>
      </c>
      <c r="U1637" s="73">
        <f t="shared" si="996"/>
        <v>0</v>
      </c>
      <c r="V1637" s="73">
        <f t="shared" si="997"/>
        <v>0</v>
      </c>
      <c r="W1637" s="73">
        <f t="shared" si="984"/>
        <v>0</v>
      </c>
      <c r="Y1637" s="72">
        <f t="shared" si="957"/>
        <v>0</v>
      </c>
      <c r="Z1637" s="73">
        <f t="shared" si="958"/>
        <v>0</v>
      </c>
      <c r="AA1637" s="58">
        <f t="shared" si="959"/>
        <v>0</v>
      </c>
      <c r="AB1637" s="72">
        <f t="shared" si="960"/>
        <v>0</v>
      </c>
      <c r="AC1637" s="72">
        <f t="shared" si="961"/>
        <v>0</v>
      </c>
      <c r="AD1637" s="73">
        <f t="shared" si="962"/>
        <v>0</v>
      </c>
      <c r="AE1637" s="73">
        <f t="shared" si="963"/>
        <v>0</v>
      </c>
      <c r="AF1637" s="1">
        <f t="shared" si="982"/>
        <v>0</v>
      </c>
      <c r="AH1637" s="1" t="str">
        <f t="shared" si="998"/>
        <v>No</v>
      </c>
    </row>
    <row r="1638" spans="1:34" ht="12" hidden="1" customHeight="1" x14ac:dyDescent="0.2">
      <c r="A1638" s="88">
        <v>2.1029999999999998E-3</v>
      </c>
      <c r="B1638" s="4">
        <f t="shared" si="985"/>
        <v>2.1029999999999998E-3</v>
      </c>
      <c r="C1638"/>
      <c r="D1638" s="213"/>
      <c r="E1638" s="44" t="s">
        <v>20</v>
      </c>
      <c r="F1638" s="14">
        <f t="shared" si="967"/>
        <v>0</v>
      </c>
      <c r="G1638" s="14">
        <f t="shared" si="968"/>
        <v>0</v>
      </c>
      <c r="H1638" s="101" t="str">
        <f>IF(ISNA(VLOOKUP(C1638,[1]Sheet1!$J$2:$J$2999,1,FALSE)),"No","Yes")</f>
        <v>No</v>
      </c>
      <c r="I1638" s="72">
        <f t="shared" si="986"/>
        <v>0</v>
      </c>
      <c r="J1638" s="72">
        <f t="shared" si="987"/>
        <v>0</v>
      </c>
      <c r="K1638" s="72">
        <f t="shared" si="988"/>
        <v>0</v>
      </c>
      <c r="L1638" s="72">
        <f t="shared" si="989"/>
        <v>0</v>
      </c>
      <c r="M1638" s="72">
        <f t="shared" si="990"/>
        <v>0</v>
      </c>
      <c r="N1638" s="72">
        <f t="shared" si="991"/>
        <v>0</v>
      </c>
      <c r="O1638" s="72">
        <f t="shared" si="983"/>
        <v>0</v>
      </c>
      <c r="Q1638" s="73">
        <f t="shared" si="992"/>
        <v>0</v>
      </c>
      <c r="R1638" s="73">
        <f t="shared" si="993"/>
        <v>0</v>
      </c>
      <c r="S1638" s="73">
        <f t="shared" si="994"/>
        <v>0</v>
      </c>
      <c r="T1638" s="73">
        <f t="shared" si="995"/>
        <v>0</v>
      </c>
      <c r="U1638" s="73">
        <f t="shared" si="996"/>
        <v>0</v>
      </c>
      <c r="V1638" s="73">
        <f t="shared" si="997"/>
        <v>0</v>
      </c>
      <c r="W1638" s="73">
        <f t="shared" si="984"/>
        <v>0</v>
      </c>
      <c r="Y1638" s="72">
        <f t="shared" si="957"/>
        <v>0</v>
      </c>
      <c r="Z1638" s="73">
        <f t="shared" si="958"/>
        <v>0</v>
      </c>
      <c r="AA1638" s="58">
        <f t="shared" si="959"/>
        <v>0</v>
      </c>
      <c r="AB1638" s="72">
        <f t="shared" si="960"/>
        <v>0</v>
      </c>
      <c r="AC1638" s="72">
        <f t="shared" si="961"/>
        <v>0</v>
      </c>
      <c r="AD1638" s="73">
        <f t="shared" si="962"/>
        <v>0</v>
      </c>
      <c r="AE1638" s="73">
        <f t="shared" si="963"/>
        <v>0</v>
      </c>
      <c r="AF1638" s="1">
        <f t="shared" si="982"/>
        <v>0</v>
      </c>
      <c r="AH1638" s="1" t="str">
        <f t="shared" si="998"/>
        <v>No</v>
      </c>
    </row>
    <row r="1639" spans="1:34" ht="12" hidden="1" customHeight="1" x14ac:dyDescent="0.2">
      <c r="A1639" s="88">
        <v>2.104E-3</v>
      </c>
      <c r="B1639" s="4">
        <f t="shared" si="985"/>
        <v>2.104E-3</v>
      </c>
      <c r="C1639"/>
      <c r="D1639" s="213"/>
      <c r="E1639" s="44" t="s">
        <v>20</v>
      </c>
      <c r="F1639" s="14">
        <f t="shared" si="967"/>
        <v>0</v>
      </c>
      <c r="G1639" s="14">
        <f t="shared" si="968"/>
        <v>0</v>
      </c>
      <c r="H1639" s="101" t="str">
        <f>IF(ISNA(VLOOKUP(C1639,[1]Sheet1!$J$2:$J$2999,1,FALSE)),"No","Yes")</f>
        <v>No</v>
      </c>
      <c r="I1639" s="72">
        <f t="shared" si="986"/>
        <v>0</v>
      </c>
      <c r="J1639" s="72">
        <f t="shared" si="987"/>
        <v>0</v>
      </c>
      <c r="K1639" s="72">
        <f t="shared" si="988"/>
        <v>0</v>
      </c>
      <c r="L1639" s="72">
        <f t="shared" si="989"/>
        <v>0</v>
      </c>
      <c r="M1639" s="72">
        <f t="shared" si="990"/>
        <v>0</v>
      </c>
      <c r="N1639" s="72">
        <f t="shared" si="991"/>
        <v>0</v>
      </c>
      <c r="O1639" s="72">
        <f t="shared" si="983"/>
        <v>0</v>
      </c>
      <c r="Q1639" s="73">
        <f t="shared" si="992"/>
        <v>0</v>
      </c>
      <c r="R1639" s="73">
        <f t="shared" si="993"/>
        <v>0</v>
      </c>
      <c r="S1639" s="73">
        <f t="shared" si="994"/>
        <v>0</v>
      </c>
      <c r="T1639" s="73">
        <f t="shared" si="995"/>
        <v>0</v>
      </c>
      <c r="U1639" s="73">
        <f t="shared" si="996"/>
        <v>0</v>
      </c>
      <c r="V1639" s="73">
        <f t="shared" si="997"/>
        <v>0</v>
      </c>
      <c r="W1639" s="73">
        <f t="shared" si="984"/>
        <v>0</v>
      </c>
      <c r="Y1639" s="72">
        <f t="shared" si="957"/>
        <v>0</v>
      </c>
      <c r="Z1639" s="73">
        <f t="shared" si="958"/>
        <v>0</v>
      </c>
      <c r="AA1639" s="58">
        <f t="shared" si="959"/>
        <v>0</v>
      </c>
      <c r="AB1639" s="72">
        <f t="shared" si="960"/>
        <v>0</v>
      </c>
      <c r="AC1639" s="72">
        <f t="shared" si="961"/>
        <v>0</v>
      </c>
      <c r="AD1639" s="73">
        <f t="shared" si="962"/>
        <v>0</v>
      </c>
      <c r="AE1639" s="73">
        <f t="shared" si="963"/>
        <v>0</v>
      </c>
      <c r="AF1639" s="1">
        <f t="shared" si="982"/>
        <v>0</v>
      </c>
      <c r="AH1639" s="1" t="str">
        <f t="shared" si="998"/>
        <v>No</v>
      </c>
    </row>
    <row r="1640" spans="1:34" ht="12" hidden="1" customHeight="1" x14ac:dyDescent="0.2">
      <c r="A1640" s="88">
        <v>2.1050000000000001E-3</v>
      </c>
      <c r="B1640" s="4">
        <f t="shared" si="985"/>
        <v>2.1050000000000001E-3</v>
      </c>
      <c r="C1640"/>
      <c r="D1640" s="213"/>
      <c r="E1640" s="44" t="s">
        <v>20</v>
      </c>
      <c r="F1640" s="14">
        <f t="shared" si="967"/>
        <v>0</v>
      </c>
      <c r="G1640" s="14">
        <f t="shared" si="968"/>
        <v>0</v>
      </c>
      <c r="H1640" s="101" t="str">
        <f>IF(ISNA(VLOOKUP(C1640,[1]Sheet1!$J$2:$J$2999,1,FALSE)),"No","Yes")</f>
        <v>No</v>
      </c>
      <c r="I1640" s="72">
        <f t="shared" si="986"/>
        <v>0</v>
      </c>
      <c r="J1640" s="72">
        <f t="shared" si="987"/>
        <v>0</v>
      </c>
      <c r="K1640" s="72">
        <f t="shared" si="988"/>
        <v>0</v>
      </c>
      <c r="L1640" s="72">
        <f t="shared" si="989"/>
        <v>0</v>
      </c>
      <c r="M1640" s="72">
        <f t="shared" si="990"/>
        <v>0</v>
      </c>
      <c r="N1640" s="72">
        <f t="shared" si="991"/>
        <v>0</v>
      </c>
      <c r="O1640" s="72">
        <f t="shared" si="983"/>
        <v>0</v>
      </c>
      <c r="Q1640" s="73">
        <f t="shared" si="992"/>
        <v>0</v>
      </c>
      <c r="R1640" s="73">
        <f t="shared" si="993"/>
        <v>0</v>
      </c>
      <c r="S1640" s="73">
        <f t="shared" si="994"/>
        <v>0</v>
      </c>
      <c r="T1640" s="73">
        <f t="shared" si="995"/>
        <v>0</v>
      </c>
      <c r="U1640" s="73">
        <f t="shared" si="996"/>
        <v>0</v>
      </c>
      <c r="V1640" s="73">
        <f t="shared" si="997"/>
        <v>0</v>
      </c>
      <c r="W1640" s="73">
        <f t="shared" si="984"/>
        <v>0</v>
      </c>
      <c r="Y1640" s="72">
        <f t="shared" si="957"/>
        <v>0</v>
      </c>
      <c r="Z1640" s="73">
        <f t="shared" si="958"/>
        <v>0</v>
      </c>
      <c r="AA1640" s="58">
        <f t="shared" si="959"/>
        <v>0</v>
      </c>
      <c r="AB1640" s="72">
        <f t="shared" si="960"/>
        <v>0</v>
      </c>
      <c r="AC1640" s="72">
        <f t="shared" si="961"/>
        <v>0</v>
      </c>
      <c r="AD1640" s="73">
        <f t="shared" si="962"/>
        <v>0</v>
      </c>
      <c r="AE1640" s="73">
        <f t="shared" si="963"/>
        <v>0</v>
      </c>
      <c r="AF1640" s="1">
        <f t="shared" si="982"/>
        <v>0</v>
      </c>
      <c r="AH1640" s="1" t="str">
        <f t="shared" si="998"/>
        <v>No</v>
      </c>
    </row>
    <row r="1641" spans="1:34" ht="12" hidden="1" customHeight="1" x14ac:dyDescent="0.2">
      <c r="A1641" s="88">
        <v>2.1060000000000002E-3</v>
      </c>
      <c r="B1641" s="4">
        <f t="shared" si="985"/>
        <v>2.1060000000000002E-3</v>
      </c>
      <c r="C1641"/>
      <c r="D1641" s="213"/>
      <c r="E1641" s="44" t="s">
        <v>20</v>
      </c>
      <c r="F1641" s="14">
        <f t="shared" si="967"/>
        <v>0</v>
      </c>
      <c r="G1641" s="14">
        <f t="shared" si="968"/>
        <v>0</v>
      </c>
      <c r="H1641" s="101" t="str">
        <f>IF(ISNA(VLOOKUP(C1641,[1]Sheet1!$J$2:$J$2999,1,FALSE)),"No","Yes")</f>
        <v>No</v>
      </c>
      <c r="I1641" s="72">
        <f t="shared" si="986"/>
        <v>0</v>
      </c>
      <c r="J1641" s="72">
        <f t="shared" si="987"/>
        <v>0</v>
      </c>
      <c r="K1641" s="72">
        <f t="shared" si="988"/>
        <v>0</v>
      </c>
      <c r="L1641" s="72">
        <f t="shared" si="989"/>
        <v>0</v>
      </c>
      <c r="M1641" s="72">
        <f t="shared" si="990"/>
        <v>0</v>
      </c>
      <c r="N1641" s="72">
        <f t="shared" si="991"/>
        <v>0</v>
      </c>
      <c r="O1641" s="72">
        <f t="shared" si="983"/>
        <v>0</v>
      </c>
      <c r="Q1641" s="73">
        <f t="shared" si="992"/>
        <v>0</v>
      </c>
      <c r="R1641" s="73">
        <f t="shared" si="993"/>
        <v>0</v>
      </c>
      <c r="S1641" s="73">
        <f t="shared" si="994"/>
        <v>0</v>
      </c>
      <c r="T1641" s="73">
        <f t="shared" si="995"/>
        <v>0</v>
      </c>
      <c r="U1641" s="73">
        <f t="shared" si="996"/>
        <v>0</v>
      </c>
      <c r="V1641" s="73">
        <f t="shared" si="997"/>
        <v>0</v>
      </c>
      <c r="W1641" s="73">
        <f t="shared" si="984"/>
        <v>0</v>
      </c>
      <c r="Y1641" s="72">
        <f t="shared" si="957"/>
        <v>0</v>
      </c>
      <c r="Z1641" s="73">
        <f t="shared" si="958"/>
        <v>0</v>
      </c>
      <c r="AA1641" s="58">
        <f t="shared" si="959"/>
        <v>0</v>
      </c>
      <c r="AB1641" s="72">
        <f t="shared" si="960"/>
        <v>0</v>
      </c>
      <c r="AC1641" s="72">
        <f t="shared" si="961"/>
        <v>0</v>
      </c>
      <c r="AD1641" s="73">
        <f t="shared" si="962"/>
        <v>0</v>
      </c>
      <c r="AE1641" s="73">
        <f t="shared" si="963"/>
        <v>0</v>
      </c>
      <c r="AF1641" s="1">
        <f t="shared" si="982"/>
        <v>0</v>
      </c>
      <c r="AH1641" s="1" t="str">
        <f t="shared" si="998"/>
        <v>No</v>
      </c>
    </row>
    <row r="1642" spans="1:34" ht="12" hidden="1" customHeight="1" x14ac:dyDescent="0.2">
      <c r="A1642" s="88">
        <v>2.1069999999999999E-3</v>
      </c>
      <c r="B1642" s="4">
        <f t="shared" si="985"/>
        <v>2.1069999999999999E-3</v>
      </c>
      <c r="C1642"/>
      <c r="D1642" s="213"/>
      <c r="E1642" s="44" t="s">
        <v>20</v>
      </c>
      <c r="F1642" s="14">
        <f t="shared" si="967"/>
        <v>0</v>
      </c>
      <c r="G1642" s="14">
        <f t="shared" si="968"/>
        <v>0</v>
      </c>
      <c r="H1642" s="101" t="str">
        <f>IF(ISNA(VLOOKUP(C1642,[1]Sheet1!$J$2:$J$2999,1,FALSE)),"No","Yes")</f>
        <v>No</v>
      </c>
      <c r="I1642" s="72">
        <f t="shared" si="986"/>
        <v>0</v>
      </c>
      <c r="J1642" s="72">
        <f t="shared" si="987"/>
        <v>0</v>
      </c>
      <c r="K1642" s="72">
        <f t="shared" si="988"/>
        <v>0</v>
      </c>
      <c r="L1642" s="72">
        <f t="shared" si="989"/>
        <v>0</v>
      </c>
      <c r="M1642" s="72">
        <f t="shared" si="990"/>
        <v>0</v>
      </c>
      <c r="N1642" s="72">
        <f t="shared" si="991"/>
        <v>0</v>
      </c>
      <c r="O1642" s="72">
        <f t="shared" ref="O1642:O1693" si="999">IF(ISERROR(VLOOKUP($C1642,Sprint7,5,FALSE)),0,(VLOOKUP($C1642,Sprint7,5,FALSE)))</f>
        <v>0</v>
      </c>
      <c r="Q1642" s="73">
        <f t="shared" si="992"/>
        <v>0</v>
      </c>
      <c r="R1642" s="73">
        <f t="shared" si="993"/>
        <v>0</v>
      </c>
      <c r="S1642" s="73">
        <f t="shared" si="994"/>
        <v>0</v>
      </c>
      <c r="T1642" s="73">
        <f t="shared" si="995"/>
        <v>0</v>
      </c>
      <c r="U1642" s="73">
        <f t="shared" si="996"/>
        <v>0</v>
      </c>
      <c r="V1642" s="73">
        <f t="shared" si="997"/>
        <v>0</v>
      </c>
      <c r="W1642" s="73">
        <f t="shared" ref="W1642:W1693" si="1000">IF(ISERROR(VLOOKUP($C1642,_End7,5,FALSE)),0,(VLOOKUP($C1642,_End7,5,FALSE)))</f>
        <v>0</v>
      </c>
      <c r="Y1642" s="72">
        <f t="shared" si="957"/>
        <v>0</v>
      </c>
      <c r="Z1642" s="73">
        <f t="shared" si="958"/>
        <v>0</v>
      </c>
      <c r="AA1642" s="58">
        <f t="shared" si="959"/>
        <v>0</v>
      </c>
      <c r="AB1642" s="72">
        <f t="shared" si="960"/>
        <v>0</v>
      </c>
      <c r="AC1642" s="72">
        <f t="shared" si="961"/>
        <v>0</v>
      </c>
      <c r="AD1642" s="73">
        <f t="shared" si="962"/>
        <v>0</v>
      </c>
      <c r="AE1642" s="73">
        <f t="shared" si="963"/>
        <v>0</v>
      </c>
      <c r="AF1642" s="1">
        <f t="shared" si="982"/>
        <v>0</v>
      </c>
      <c r="AH1642" s="1" t="str">
        <f t="shared" si="998"/>
        <v>No</v>
      </c>
    </row>
    <row r="1643" spans="1:34" ht="12" hidden="1" customHeight="1" x14ac:dyDescent="0.2">
      <c r="A1643" s="88">
        <v>2.1080000000000001E-3</v>
      </c>
      <c r="B1643" s="4">
        <f t="shared" si="985"/>
        <v>2.1080000000000001E-3</v>
      </c>
      <c r="C1643"/>
      <c r="D1643" s="213"/>
      <c r="E1643" s="44" t="s">
        <v>20</v>
      </c>
      <c r="F1643" s="14">
        <f t="shared" si="967"/>
        <v>0</v>
      </c>
      <c r="G1643" s="14">
        <f t="shared" si="968"/>
        <v>0</v>
      </c>
      <c r="H1643" s="101" t="str">
        <f>IF(ISNA(VLOOKUP(C1643,[1]Sheet1!$J$2:$J$2999,1,FALSE)),"No","Yes")</f>
        <v>No</v>
      </c>
      <c r="I1643" s="72">
        <f t="shared" si="986"/>
        <v>0</v>
      </c>
      <c r="J1643" s="72">
        <f t="shared" si="987"/>
        <v>0</v>
      </c>
      <c r="K1643" s="72">
        <f t="shared" si="988"/>
        <v>0</v>
      </c>
      <c r="L1643" s="72">
        <f t="shared" si="989"/>
        <v>0</v>
      </c>
      <c r="M1643" s="72">
        <f t="shared" si="990"/>
        <v>0</v>
      </c>
      <c r="N1643" s="72">
        <f t="shared" si="991"/>
        <v>0</v>
      </c>
      <c r="O1643" s="72">
        <f t="shared" si="999"/>
        <v>0</v>
      </c>
      <c r="Q1643" s="73">
        <f t="shared" si="992"/>
        <v>0</v>
      </c>
      <c r="R1643" s="73">
        <f t="shared" si="993"/>
        <v>0</v>
      </c>
      <c r="S1643" s="73">
        <f t="shared" si="994"/>
        <v>0</v>
      </c>
      <c r="T1643" s="73">
        <f t="shared" si="995"/>
        <v>0</v>
      </c>
      <c r="U1643" s="73">
        <f t="shared" si="996"/>
        <v>0</v>
      </c>
      <c r="V1643" s="73">
        <f t="shared" si="997"/>
        <v>0</v>
      </c>
      <c r="W1643" s="73">
        <f t="shared" si="1000"/>
        <v>0</v>
      </c>
      <c r="Y1643" s="72">
        <f t="shared" si="957"/>
        <v>0</v>
      </c>
      <c r="Z1643" s="73">
        <f t="shared" si="958"/>
        <v>0</v>
      </c>
      <c r="AA1643" s="58">
        <f t="shared" si="959"/>
        <v>0</v>
      </c>
      <c r="AB1643" s="72">
        <f t="shared" si="960"/>
        <v>0</v>
      </c>
      <c r="AC1643" s="72">
        <f t="shared" si="961"/>
        <v>0</v>
      </c>
      <c r="AD1643" s="73">
        <f t="shared" si="962"/>
        <v>0</v>
      </c>
      <c r="AE1643" s="73">
        <f t="shared" si="963"/>
        <v>0</v>
      </c>
      <c r="AF1643" s="1">
        <f t="shared" si="982"/>
        <v>0</v>
      </c>
      <c r="AH1643" s="1" t="str">
        <f t="shared" si="998"/>
        <v>No</v>
      </c>
    </row>
    <row r="1644" spans="1:34" ht="12" hidden="1" customHeight="1" x14ac:dyDescent="0.2">
      <c r="A1644" s="88">
        <v>2.1090000000000002E-3</v>
      </c>
      <c r="B1644" s="4">
        <f t="shared" si="985"/>
        <v>2.1090000000000002E-3</v>
      </c>
      <c r="C1644"/>
      <c r="D1644" s="213"/>
      <c r="E1644" s="44" t="s">
        <v>20</v>
      </c>
      <c r="F1644" s="14">
        <f t="shared" si="967"/>
        <v>0</v>
      </c>
      <c r="G1644" s="14">
        <f t="shared" si="968"/>
        <v>0</v>
      </c>
      <c r="H1644" s="101" t="str">
        <f>IF(ISNA(VLOOKUP(C1644,[1]Sheet1!$J$2:$J$2999,1,FALSE)),"No","Yes")</f>
        <v>No</v>
      </c>
      <c r="I1644" s="72">
        <f t="shared" si="986"/>
        <v>0</v>
      </c>
      <c r="J1644" s="72">
        <f t="shared" si="987"/>
        <v>0</v>
      </c>
      <c r="K1644" s="72">
        <f t="shared" si="988"/>
        <v>0</v>
      </c>
      <c r="L1644" s="72">
        <f t="shared" si="989"/>
        <v>0</v>
      </c>
      <c r="M1644" s="72">
        <f t="shared" si="990"/>
        <v>0</v>
      </c>
      <c r="N1644" s="72">
        <f t="shared" si="991"/>
        <v>0</v>
      </c>
      <c r="O1644" s="72">
        <f t="shared" si="999"/>
        <v>0</v>
      </c>
      <c r="Q1644" s="73">
        <f t="shared" si="992"/>
        <v>0</v>
      </c>
      <c r="R1644" s="73">
        <f t="shared" si="993"/>
        <v>0</v>
      </c>
      <c r="S1644" s="73">
        <f t="shared" si="994"/>
        <v>0</v>
      </c>
      <c r="T1644" s="73">
        <f t="shared" si="995"/>
        <v>0</v>
      </c>
      <c r="U1644" s="73">
        <f t="shared" si="996"/>
        <v>0</v>
      </c>
      <c r="V1644" s="73">
        <f t="shared" si="997"/>
        <v>0</v>
      </c>
      <c r="W1644" s="73">
        <f t="shared" si="1000"/>
        <v>0</v>
      </c>
      <c r="Y1644" s="72">
        <f t="shared" si="957"/>
        <v>0</v>
      </c>
      <c r="Z1644" s="73">
        <f t="shared" si="958"/>
        <v>0</v>
      </c>
      <c r="AA1644" s="58">
        <f t="shared" si="959"/>
        <v>0</v>
      </c>
      <c r="AB1644" s="72">
        <f t="shared" si="960"/>
        <v>0</v>
      </c>
      <c r="AC1644" s="72">
        <f t="shared" si="961"/>
        <v>0</v>
      </c>
      <c r="AD1644" s="73">
        <f t="shared" si="962"/>
        <v>0</v>
      </c>
      <c r="AE1644" s="73">
        <f t="shared" si="963"/>
        <v>0</v>
      </c>
      <c r="AF1644" s="1">
        <f t="shared" si="982"/>
        <v>0</v>
      </c>
      <c r="AH1644" s="1" t="str">
        <f t="shared" si="998"/>
        <v>No</v>
      </c>
    </row>
    <row r="1645" spans="1:34" ht="12" hidden="1" customHeight="1" x14ac:dyDescent="0.2">
      <c r="A1645" s="88">
        <v>2.1099999999999999E-3</v>
      </c>
      <c r="B1645" s="4">
        <f t="shared" si="985"/>
        <v>2.1099999999999999E-3</v>
      </c>
      <c r="C1645"/>
      <c r="D1645" s="213"/>
      <c r="E1645" s="44" t="s">
        <v>20</v>
      </c>
      <c r="F1645" s="14">
        <f t="shared" si="967"/>
        <v>0</v>
      </c>
      <c r="G1645" s="14">
        <f t="shared" si="968"/>
        <v>0</v>
      </c>
      <c r="H1645" s="101" t="str">
        <f>IF(ISNA(VLOOKUP(C1645,[1]Sheet1!$J$2:$J$2999,1,FALSE)),"No","Yes")</f>
        <v>No</v>
      </c>
      <c r="I1645" s="72">
        <f t="shared" si="986"/>
        <v>0</v>
      </c>
      <c r="J1645" s="72">
        <f t="shared" si="987"/>
        <v>0</v>
      </c>
      <c r="K1645" s="72">
        <f t="shared" si="988"/>
        <v>0</v>
      </c>
      <c r="L1645" s="72">
        <f t="shared" si="989"/>
        <v>0</v>
      </c>
      <c r="M1645" s="72">
        <f t="shared" si="990"/>
        <v>0</v>
      </c>
      <c r="N1645" s="72">
        <f t="shared" si="991"/>
        <v>0</v>
      </c>
      <c r="O1645" s="72">
        <f t="shared" si="999"/>
        <v>0</v>
      </c>
      <c r="Q1645" s="73">
        <f t="shared" si="992"/>
        <v>0</v>
      </c>
      <c r="R1645" s="73">
        <f t="shared" si="993"/>
        <v>0</v>
      </c>
      <c r="S1645" s="73">
        <f t="shared" si="994"/>
        <v>0</v>
      </c>
      <c r="T1645" s="73">
        <f t="shared" si="995"/>
        <v>0</v>
      </c>
      <c r="U1645" s="73">
        <f t="shared" si="996"/>
        <v>0</v>
      </c>
      <c r="V1645" s="73">
        <f t="shared" si="997"/>
        <v>0</v>
      </c>
      <c r="W1645" s="73">
        <f t="shared" si="1000"/>
        <v>0</v>
      </c>
      <c r="Y1645" s="72">
        <f t="shared" si="957"/>
        <v>0</v>
      </c>
      <c r="Z1645" s="73">
        <f t="shared" si="958"/>
        <v>0</v>
      </c>
      <c r="AA1645" s="58">
        <f t="shared" si="959"/>
        <v>0</v>
      </c>
      <c r="AB1645" s="72">
        <f t="shared" si="960"/>
        <v>0</v>
      </c>
      <c r="AC1645" s="72">
        <f t="shared" si="961"/>
        <v>0</v>
      </c>
      <c r="AD1645" s="73">
        <f t="shared" si="962"/>
        <v>0</v>
      </c>
      <c r="AE1645" s="73">
        <f t="shared" si="963"/>
        <v>0</v>
      </c>
      <c r="AF1645" s="1">
        <f t="shared" si="982"/>
        <v>0</v>
      </c>
      <c r="AH1645" s="1" t="str">
        <f t="shared" si="998"/>
        <v>No</v>
      </c>
    </row>
    <row r="1646" spans="1:34" ht="12" hidden="1" customHeight="1" x14ac:dyDescent="0.2">
      <c r="A1646" s="88">
        <v>2.111E-3</v>
      </c>
      <c r="B1646" s="4">
        <f t="shared" si="985"/>
        <v>2.111E-3</v>
      </c>
      <c r="C1646"/>
      <c r="D1646" s="213"/>
      <c r="E1646" s="44" t="s">
        <v>20</v>
      </c>
      <c r="F1646" s="14">
        <f t="shared" si="967"/>
        <v>0</v>
      </c>
      <c r="G1646" s="14">
        <f t="shared" si="968"/>
        <v>0</v>
      </c>
      <c r="H1646" s="101" t="str">
        <f>IF(ISNA(VLOOKUP(C1646,[1]Sheet1!$J$2:$J$2999,1,FALSE)),"No","Yes")</f>
        <v>No</v>
      </c>
      <c r="I1646" s="72">
        <f t="shared" si="986"/>
        <v>0</v>
      </c>
      <c r="J1646" s="72">
        <f t="shared" si="987"/>
        <v>0</v>
      </c>
      <c r="K1646" s="72">
        <f t="shared" si="988"/>
        <v>0</v>
      </c>
      <c r="L1646" s="72">
        <f t="shared" si="989"/>
        <v>0</v>
      </c>
      <c r="M1646" s="72">
        <f t="shared" si="990"/>
        <v>0</v>
      </c>
      <c r="N1646" s="72">
        <f t="shared" si="991"/>
        <v>0</v>
      </c>
      <c r="O1646" s="72">
        <f t="shared" si="999"/>
        <v>0</v>
      </c>
      <c r="Q1646" s="73">
        <f t="shared" si="992"/>
        <v>0</v>
      </c>
      <c r="R1646" s="73">
        <f t="shared" si="993"/>
        <v>0</v>
      </c>
      <c r="S1646" s="73">
        <f t="shared" si="994"/>
        <v>0</v>
      </c>
      <c r="T1646" s="73">
        <f t="shared" si="995"/>
        <v>0</v>
      </c>
      <c r="U1646" s="73">
        <f t="shared" si="996"/>
        <v>0</v>
      </c>
      <c r="V1646" s="73">
        <f t="shared" si="997"/>
        <v>0</v>
      </c>
      <c r="W1646" s="73">
        <f t="shared" si="1000"/>
        <v>0</v>
      </c>
      <c r="Y1646" s="72">
        <f t="shared" si="957"/>
        <v>0</v>
      </c>
      <c r="Z1646" s="73">
        <f t="shared" si="958"/>
        <v>0</v>
      </c>
      <c r="AA1646" s="58">
        <f t="shared" si="959"/>
        <v>0</v>
      </c>
      <c r="AB1646" s="72">
        <f t="shared" si="960"/>
        <v>0</v>
      </c>
      <c r="AC1646" s="72">
        <f t="shared" si="961"/>
        <v>0</v>
      </c>
      <c r="AD1646" s="73">
        <f t="shared" si="962"/>
        <v>0</v>
      </c>
      <c r="AE1646" s="73">
        <f t="shared" si="963"/>
        <v>0</v>
      </c>
      <c r="AF1646" s="1">
        <f t="shared" si="982"/>
        <v>0</v>
      </c>
      <c r="AH1646" s="1" t="str">
        <f t="shared" si="998"/>
        <v>No</v>
      </c>
    </row>
    <row r="1647" spans="1:34" ht="12" hidden="1" customHeight="1" x14ac:dyDescent="0.2">
      <c r="A1647" s="88">
        <v>2.1120000000000002E-3</v>
      </c>
      <c r="B1647" s="4">
        <f t="shared" si="985"/>
        <v>2.1120000000000002E-3</v>
      </c>
      <c r="C1647"/>
      <c r="D1647" s="213"/>
      <c r="E1647" s="44" t="s">
        <v>20</v>
      </c>
      <c r="F1647" s="14">
        <f t="shared" si="967"/>
        <v>0</v>
      </c>
      <c r="G1647" s="14">
        <f t="shared" si="968"/>
        <v>0</v>
      </c>
      <c r="H1647" s="101" t="str">
        <f>IF(ISNA(VLOOKUP(C1647,[1]Sheet1!$J$2:$J$2999,1,FALSE)),"No","Yes")</f>
        <v>No</v>
      </c>
      <c r="I1647" s="72">
        <f t="shared" si="986"/>
        <v>0</v>
      </c>
      <c r="J1647" s="72">
        <f t="shared" si="987"/>
        <v>0</v>
      </c>
      <c r="K1647" s="72">
        <f t="shared" si="988"/>
        <v>0</v>
      </c>
      <c r="L1647" s="72">
        <f t="shared" si="989"/>
        <v>0</v>
      </c>
      <c r="M1647" s="72">
        <f t="shared" si="990"/>
        <v>0</v>
      </c>
      <c r="N1647" s="72">
        <f t="shared" si="991"/>
        <v>0</v>
      </c>
      <c r="O1647" s="72">
        <f t="shared" si="999"/>
        <v>0</v>
      </c>
      <c r="Q1647" s="73">
        <f t="shared" si="992"/>
        <v>0</v>
      </c>
      <c r="R1647" s="73">
        <f t="shared" si="993"/>
        <v>0</v>
      </c>
      <c r="S1647" s="73">
        <f t="shared" si="994"/>
        <v>0</v>
      </c>
      <c r="T1647" s="73">
        <f t="shared" si="995"/>
        <v>0</v>
      </c>
      <c r="U1647" s="73">
        <f t="shared" si="996"/>
        <v>0</v>
      </c>
      <c r="V1647" s="73">
        <f t="shared" si="997"/>
        <v>0</v>
      </c>
      <c r="W1647" s="73">
        <f t="shared" si="1000"/>
        <v>0</v>
      </c>
      <c r="Y1647" s="72">
        <f t="shared" si="957"/>
        <v>0</v>
      </c>
      <c r="Z1647" s="73">
        <f t="shared" si="958"/>
        <v>0</v>
      </c>
      <c r="AA1647" s="58">
        <f t="shared" si="959"/>
        <v>0</v>
      </c>
      <c r="AB1647" s="72">
        <f t="shared" si="960"/>
        <v>0</v>
      </c>
      <c r="AC1647" s="72">
        <f t="shared" si="961"/>
        <v>0</v>
      </c>
      <c r="AD1647" s="73">
        <f t="shared" si="962"/>
        <v>0</v>
      </c>
      <c r="AE1647" s="73">
        <f t="shared" si="963"/>
        <v>0</v>
      </c>
      <c r="AF1647" s="1">
        <f t="shared" ref="AF1647:AF1710" si="1001">IF(H1647="NO",SUM(AA1647:AE1647)-E$2,SUM(AA1647:AE1647))</f>
        <v>0</v>
      </c>
      <c r="AH1647" s="1" t="str">
        <f t="shared" si="998"/>
        <v>No</v>
      </c>
    </row>
    <row r="1648" spans="1:34" ht="12" hidden="1" customHeight="1" x14ac:dyDescent="0.2">
      <c r="A1648" s="88">
        <v>2.1129999999999999E-3</v>
      </c>
      <c r="B1648" s="4">
        <f t="shared" si="985"/>
        <v>2.1129999999999999E-3</v>
      </c>
      <c r="C1648"/>
      <c r="D1648" s="213"/>
      <c r="E1648" s="44" t="s">
        <v>20</v>
      </c>
      <c r="F1648" s="14">
        <f t="shared" si="967"/>
        <v>0</v>
      </c>
      <c r="G1648" s="14">
        <f t="shared" si="968"/>
        <v>0</v>
      </c>
      <c r="H1648" s="101" t="str">
        <f>IF(ISNA(VLOOKUP(C1648,[1]Sheet1!$J$2:$J$2999,1,FALSE)),"No","Yes")</f>
        <v>No</v>
      </c>
      <c r="I1648" s="72">
        <f t="shared" si="986"/>
        <v>0</v>
      </c>
      <c r="J1648" s="72">
        <f t="shared" si="987"/>
        <v>0</v>
      </c>
      <c r="K1648" s="72">
        <f t="shared" si="988"/>
        <v>0</v>
      </c>
      <c r="L1648" s="72">
        <f t="shared" si="989"/>
        <v>0</v>
      </c>
      <c r="M1648" s="72">
        <f t="shared" si="990"/>
        <v>0</v>
      </c>
      <c r="N1648" s="72">
        <f t="shared" si="991"/>
        <v>0</v>
      </c>
      <c r="O1648" s="72">
        <f t="shared" si="999"/>
        <v>0</v>
      </c>
      <c r="Q1648" s="73">
        <f t="shared" si="992"/>
        <v>0</v>
      </c>
      <c r="R1648" s="73">
        <f t="shared" si="993"/>
        <v>0</v>
      </c>
      <c r="S1648" s="73">
        <f t="shared" si="994"/>
        <v>0</v>
      </c>
      <c r="T1648" s="73">
        <f t="shared" si="995"/>
        <v>0</v>
      </c>
      <c r="U1648" s="73">
        <f t="shared" si="996"/>
        <v>0</v>
      </c>
      <c r="V1648" s="73">
        <f t="shared" si="997"/>
        <v>0</v>
      </c>
      <c r="W1648" s="73">
        <f t="shared" si="1000"/>
        <v>0</v>
      </c>
      <c r="Y1648" s="72">
        <f t="shared" si="957"/>
        <v>0</v>
      </c>
      <c r="Z1648" s="73">
        <f t="shared" si="958"/>
        <v>0</v>
      </c>
      <c r="AA1648" s="58">
        <f t="shared" si="959"/>
        <v>0</v>
      </c>
      <c r="AB1648" s="72">
        <f t="shared" si="960"/>
        <v>0</v>
      </c>
      <c r="AC1648" s="72">
        <f t="shared" si="961"/>
        <v>0</v>
      </c>
      <c r="AD1648" s="73">
        <f t="shared" si="962"/>
        <v>0</v>
      </c>
      <c r="AE1648" s="73">
        <f t="shared" si="963"/>
        <v>0</v>
      </c>
      <c r="AF1648" s="1">
        <f t="shared" si="1001"/>
        <v>0</v>
      </c>
      <c r="AH1648" s="1" t="str">
        <f t="shared" si="998"/>
        <v>No</v>
      </c>
    </row>
    <row r="1649" spans="1:34" ht="12" hidden="1" customHeight="1" x14ac:dyDescent="0.2">
      <c r="A1649" s="88">
        <v>2.114E-3</v>
      </c>
      <c r="B1649" s="4">
        <f t="shared" si="985"/>
        <v>2.114E-3</v>
      </c>
      <c r="C1649"/>
      <c r="D1649" s="213"/>
      <c r="E1649" s="44" t="s">
        <v>20</v>
      </c>
      <c r="F1649" s="14">
        <f t="shared" si="967"/>
        <v>0</v>
      </c>
      <c r="G1649" s="14">
        <f t="shared" si="968"/>
        <v>0</v>
      </c>
      <c r="H1649" s="101" t="str">
        <f>IF(ISNA(VLOOKUP(C1649,[1]Sheet1!$J$2:$J$2999,1,FALSE)),"No","Yes")</f>
        <v>No</v>
      </c>
      <c r="I1649" s="72">
        <f t="shared" si="986"/>
        <v>0</v>
      </c>
      <c r="J1649" s="72">
        <f t="shared" si="987"/>
        <v>0</v>
      </c>
      <c r="K1649" s="72">
        <f t="shared" si="988"/>
        <v>0</v>
      </c>
      <c r="L1649" s="72">
        <f t="shared" si="989"/>
        <v>0</v>
      </c>
      <c r="M1649" s="72">
        <f t="shared" si="990"/>
        <v>0</v>
      </c>
      <c r="N1649" s="72">
        <f t="shared" si="991"/>
        <v>0</v>
      </c>
      <c r="O1649" s="72">
        <f t="shared" si="999"/>
        <v>0</v>
      </c>
      <c r="Q1649" s="73">
        <f t="shared" si="992"/>
        <v>0</v>
      </c>
      <c r="R1649" s="73">
        <f t="shared" si="993"/>
        <v>0</v>
      </c>
      <c r="S1649" s="73">
        <f t="shared" si="994"/>
        <v>0</v>
      </c>
      <c r="T1649" s="73">
        <f t="shared" si="995"/>
        <v>0</v>
      </c>
      <c r="U1649" s="73">
        <f t="shared" si="996"/>
        <v>0</v>
      </c>
      <c r="V1649" s="73">
        <f t="shared" si="997"/>
        <v>0</v>
      </c>
      <c r="W1649" s="73">
        <f t="shared" si="1000"/>
        <v>0</v>
      </c>
      <c r="Y1649" s="72">
        <f t="shared" si="957"/>
        <v>0</v>
      </c>
      <c r="Z1649" s="73">
        <f t="shared" si="958"/>
        <v>0</v>
      </c>
      <c r="AA1649" s="58">
        <f t="shared" si="959"/>
        <v>0</v>
      </c>
      <c r="AB1649" s="72">
        <f t="shared" si="960"/>
        <v>0</v>
      </c>
      <c r="AC1649" s="72">
        <f t="shared" si="961"/>
        <v>0</v>
      </c>
      <c r="AD1649" s="73">
        <f t="shared" si="962"/>
        <v>0</v>
      </c>
      <c r="AE1649" s="73">
        <f t="shared" si="963"/>
        <v>0</v>
      </c>
      <c r="AF1649" s="1">
        <f t="shared" si="1001"/>
        <v>0</v>
      </c>
      <c r="AH1649" s="1" t="str">
        <f t="shared" si="998"/>
        <v>No</v>
      </c>
    </row>
    <row r="1650" spans="1:34" ht="12" hidden="1" customHeight="1" x14ac:dyDescent="0.2">
      <c r="A1650" s="88">
        <v>2.1150000000000001E-3</v>
      </c>
      <c r="B1650" s="4">
        <f t="shared" ref="B1650:B1703" si="1002">AF1650+A1650</f>
        <v>2.1150000000000001E-3</v>
      </c>
      <c r="C1650"/>
      <c r="D1650" s="213"/>
      <c r="E1650" s="44" t="s">
        <v>20</v>
      </c>
      <c r="F1650" s="14">
        <f t="shared" si="967"/>
        <v>0</v>
      </c>
      <c r="G1650" s="14">
        <f t="shared" si="968"/>
        <v>0</v>
      </c>
      <c r="H1650" s="101" t="str">
        <f>IF(ISNA(VLOOKUP(C1650,[1]Sheet1!$J$2:$J$2999,1,FALSE)),"No","Yes")</f>
        <v>No</v>
      </c>
      <c r="I1650" s="72">
        <f t="shared" si="986"/>
        <v>0</v>
      </c>
      <c r="J1650" s="72">
        <f t="shared" si="987"/>
        <v>0</v>
      </c>
      <c r="K1650" s="72">
        <f t="shared" si="988"/>
        <v>0</v>
      </c>
      <c r="L1650" s="72">
        <f t="shared" si="989"/>
        <v>0</v>
      </c>
      <c r="M1650" s="72">
        <f t="shared" si="990"/>
        <v>0</v>
      </c>
      <c r="N1650" s="72">
        <f t="shared" si="991"/>
        <v>0</v>
      </c>
      <c r="O1650" s="72">
        <f t="shared" si="999"/>
        <v>0</v>
      </c>
      <c r="Q1650" s="73">
        <f t="shared" si="992"/>
        <v>0</v>
      </c>
      <c r="R1650" s="73">
        <f t="shared" si="993"/>
        <v>0</v>
      </c>
      <c r="S1650" s="73">
        <f t="shared" si="994"/>
        <v>0</v>
      </c>
      <c r="T1650" s="73">
        <f t="shared" si="995"/>
        <v>0</v>
      </c>
      <c r="U1650" s="73">
        <f t="shared" si="996"/>
        <v>0</v>
      </c>
      <c r="V1650" s="73">
        <f t="shared" si="997"/>
        <v>0</v>
      </c>
      <c r="W1650" s="73">
        <f t="shared" si="1000"/>
        <v>0</v>
      </c>
      <c r="Y1650" s="72">
        <f t="shared" si="957"/>
        <v>0</v>
      </c>
      <c r="Z1650" s="73">
        <f t="shared" si="958"/>
        <v>0</v>
      </c>
      <c r="AA1650" s="58">
        <f t="shared" si="959"/>
        <v>0</v>
      </c>
      <c r="AB1650" s="72">
        <f t="shared" si="960"/>
        <v>0</v>
      </c>
      <c r="AC1650" s="72">
        <f t="shared" si="961"/>
        <v>0</v>
      </c>
      <c r="AD1650" s="73">
        <f t="shared" si="962"/>
        <v>0</v>
      </c>
      <c r="AE1650" s="73">
        <f t="shared" si="963"/>
        <v>0</v>
      </c>
      <c r="AF1650" s="1">
        <f t="shared" si="1001"/>
        <v>0</v>
      </c>
      <c r="AH1650" s="1" t="str">
        <f t="shared" si="998"/>
        <v>No</v>
      </c>
    </row>
    <row r="1651" spans="1:34" ht="12" hidden="1" customHeight="1" x14ac:dyDescent="0.2">
      <c r="A1651" s="88">
        <v>2.1159999999999998E-3</v>
      </c>
      <c r="B1651" s="4">
        <f t="shared" si="1002"/>
        <v>2.1159999999999998E-3</v>
      </c>
      <c r="C1651"/>
      <c r="D1651" s="213"/>
      <c r="E1651" s="44" t="s">
        <v>20</v>
      </c>
      <c r="F1651" s="14">
        <f t="shared" si="967"/>
        <v>0</v>
      </c>
      <c r="G1651" s="14">
        <f t="shared" si="968"/>
        <v>0</v>
      </c>
      <c r="H1651" s="101" t="str">
        <f>IF(ISNA(VLOOKUP(C1651,[1]Sheet1!$J$2:$J$2999,1,FALSE)),"No","Yes")</f>
        <v>No</v>
      </c>
      <c r="I1651" s="72">
        <f t="shared" ref="I1651:I1704" si="1003">IF(ISERROR(VLOOKUP($C1651,Sprint1,5,FALSE)),0,(VLOOKUP($C1651,Sprint1,5,FALSE)))</f>
        <v>0</v>
      </c>
      <c r="J1651" s="72">
        <f t="shared" ref="J1651:J1704" si="1004">IF(ISERROR(VLOOKUP($C1651,Sprint2,5,FALSE)),0,(VLOOKUP($C1651,Sprint2,5,FALSE)))</f>
        <v>0</v>
      </c>
      <c r="K1651" s="72">
        <f t="shared" ref="K1651:K1704" si="1005">IF(ISERROR(VLOOKUP($C1651,Sprint3,5,FALSE)),0,(VLOOKUP($C1651,Sprint3,5,FALSE)))</f>
        <v>0</v>
      </c>
      <c r="L1651" s="72">
        <f t="shared" ref="L1651:L1704" si="1006">IF(ISERROR(VLOOKUP($C1651,Sprint4,5,FALSE)),0,(VLOOKUP($C1651,Sprint4,5,FALSE)))</f>
        <v>0</v>
      </c>
      <c r="M1651" s="72">
        <f t="shared" ref="M1651:M1704" si="1007">IF(ISERROR(VLOOKUP($C1651,Sprint5,5,FALSE)),0,(VLOOKUP($C1651,Sprint5,5,FALSE)))</f>
        <v>0</v>
      </c>
      <c r="N1651" s="72">
        <f t="shared" ref="N1651:N1704" si="1008">IF(ISERROR(VLOOKUP($C1651,Sprint6,5,FALSE)),0,(VLOOKUP($C1651,Sprint6,5,FALSE)))</f>
        <v>0</v>
      </c>
      <c r="O1651" s="72">
        <f t="shared" si="999"/>
        <v>0</v>
      </c>
      <c r="Q1651" s="73">
        <f t="shared" ref="Q1651:Q1704" si="1009">IF(ISERROR(VLOOKUP($C1651,_End1,5,FALSE)),0,(VLOOKUP($C1651,_End1,5,FALSE)))</f>
        <v>0</v>
      </c>
      <c r="R1651" s="73">
        <f t="shared" ref="R1651:R1704" si="1010">IF(ISERROR(VLOOKUP($C1651,_End2,5,FALSE)),0,(VLOOKUP($C1651,_End2,5,FALSE)))</f>
        <v>0</v>
      </c>
      <c r="S1651" s="73">
        <f t="shared" ref="S1651:S1704" si="1011">IF(ISERROR(VLOOKUP($C1651,_End3,5,FALSE)),0,(VLOOKUP($C1651,_End3,5,FALSE)))</f>
        <v>0</v>
      </c>
      <c r="T1651" s="73">
        <f t="shared" ref="T1651:T1704" si="1012">IF(ISERROR(VLOOKUP($C1651,_End4,5,FALSE)),0,(VLOOKUP($C1651,_End4,5,FALSE)))</f>
        <v>0</v>
      </c>
      <c r="U1651" s="73">
        <f t="shared" ref="U1651:U1704" si="1013">IF(ISERROR(VLOOKUP($C1651,_End5,5,FALSE)),0,(VLOOKUP($C1651,_End5,5,FALSE)))</f>
        <v>0</v>
      </c>
      <c r="V1651" s="73">
        <f t="shared" ref="V1651:V1704" si="1014">IF(ISERROR(VLOOKUP($C1651,_End6,5,FALSE)),0,(VLOOKUP($C1651,_End6,5,FALSE)))</f>
        <v>0</v>
      </c>
      <c r="W1651" s="73">
        <f t="shared" si="1000"/>
        <v>0</v>
      </c>
      <c r="Y1651" s="72">
        <f t="shared" si="957"/>
        <v>0</v>
      </c>
      <c r="Z1651" s="73">
        <f t="shared" si="958"/>
        <v>0</v>
      </c>
      <c r="AA1651" s="58">
        <f t="shared" si="959"/>
        <v>0</v>
      </c>
      <c r="AB1651" s="72">
        <f t="shared" si="960"/>
        <v>0</v>
      </c>
      <c r="AC1651" s="72">
        <f t="shared" si="961"/>
        <v>0</v>
      </c>
      <c r="AD1651" s="73">
        <f t="shared" si="962"/>
        <v>0</v>
      </c>
      <c r="AE1651" s="73">
        <f t="shared" si="963"/>
        <v>0</v>
      </c>
      <c r="AF1651" s="1">
        <f t="shared" si="1001"/>
        <v>0</v>
      </c>
      <c r="AH1651" s="1" t="str">
        <f t="shared" si="998"/>
        <v>No</v>
      </c>
    </row>
    <row r="1652" spans="1:34" ht="12" hidden="1" customHeight="1" x14ac:dyDescent="0.2">
      <c r="A1652" s="88">
        <v>2.117E-3</v>
      </c>
      <c r="B1652" s="4">
        <f t="shared" si="1002"/>
        <v>2.117E-3</v>
      </c>
      <c r="C1652"/>
      <c r="D1652" s="213"/>
      <c r="E1652" s="44" t="s">
        <v>20</v>
      </c>
      <c r="F1652" s="14">
        <f t="shared" si="967"/>
        <v>0</v>
      </c>
      <c r="G1652" s="14">
        <f t="shared" si="968"/>
        <v>0</v>
      </c>
      <c r="H1652" s="101" t="str">
        <f>IF(ISNA(VLOOKUP(C1652,[1]Sheet1!$J$2:$J$2999,1,FALSE)),"No","Yes")</f>
        <v>No</v>
      </c>
      <c r="I1652" s="72">
        <f t="shared" si="1003"/>
        <v>0</v>
      </c>
      <c r="J1652" s="72">
        <f t="shared" si="1004"/>
        <v>0</v>
      </c>
      <c r="K1652" s="72">
        <f t="shared" si="1005"/>
        <v>0</v>
      </c>
      <c r="L1652" s="72">
        <f t="shared" si="1006"/>
        <v>0</v>
      </c>
      <c r="M1652" s="72">
        <f t="shared" si="1007"/>
        <v>0</v>
      </c>
      <c r="N1652" s="72">
        <f t="shared" si="1008"/>
        <v>0</v>
      </c>
      <c r="O1652" s="72">
        <f t="shared" si="999"/>
        <v>0</v>
      </c>
      <c r="Q1652" s="73">
        <f t="shared" si="1009"/>
        <v>0</v>
      </c>
      <c r="R1652" s="73">
        <f t="shared" si="1010"/>
        <v>0</v>
      </c>
      <c r="S1652" s="73">
        <f t="shared" si="1011"/>
        <v>0</v>
      </c>
      <c r="T1652" s="73">
        <f t="shared" si="1012"/>
        <v>0</v>
      </c>
      <c r="U1652" s="73">
        <f t="shared" si="1013"/>
        <v>0</v>
      </c>
      <c r="V1652" s="73">
        <f t="shared" si="1014"/>
        <v>0</v>
      </c>
      <c r="W1652" s="73">
        <f t="shared" si="1000"/>
        <v>0</v>
      </c>
      <c r="Y1652" s="72">
        <f t="shared" si="957"/>
        <v>0</v>
      </c>
      <c r="Z1652" s="73">
        <f t="shared" si="958"/>
        <v>0</v>
      </c>
      <c r="AA1652" s="58">
        <f t="shared" si="959"/>
        <v>0</v>
      </c>
      <c r="AB1652" s="72">
        <f t="shared" si="960"/>
        <v>0</v>
      </c>
      <c r="AC1652" s="72">
        <f t="shared" si="961"/>
        <v>0</v>
      </c>
      <c r="AD1652" s="73">
        <f t="shared" si="962"/>
        <v>0</v>
      </c>
      <c r="AE1652" s="73">
        <f t="shared" si="963"/>
        <v>0</v>
      </c>
      <c r="AF1652" s="1">
        <f t="shared" si="1001"/>
        <v>0</v>
      </c>
      <c r="AH1652" s="1" t="str">
        <f t="shared" si="998"/>
        <v>No</v>
      </c>
    </row>
    <row r="1653" spans="1:34" ht="12" hidden="1" customHeight="1" x14ac:dyDescent="0.2">
      <c r="A1653" s="88">
        <v>2.1180000000000001E-3</v>
      </c>
      <c r="B1653" s="4">
        <f t="shared" si="1002"/>
        <v>2.1180000000000001E-3</v>
      </c>
      <c r="C1653"/>
      <c r="D1653" s="213"/>
      <c r="E1653" s="44" t="s">
        <v>20</v>
      </c>
      <c r="F1653" s="14">
        <f t="shared" si="967"/>
        <v>0</v>
      </c>
      <c r="G1653" s="14">
        <f t="shared" si="968"/>
        <v>0</v>
      </c>
      <c r="H1653" s="101" t="str">
        <f>IF(ISNA(VLOOKUP(C1653,[1]Sheet1!$J$2:$J$2999,1,FALSE)),"No","Yes")</f>
        <v>No</v>
      </c>
      <c r="I1653" s="72">
        <f t="shared" si="1003"/>
        <v>0</v>
      </c>
      <c r="J1653" s="72">
        <f t="shared" si="1004"/>
        <v>0</v>
      </c>
      <c r="K1653" s="72">
        <f t="shared" si="1005"/>
        <v>0</v>
      </c>
      <c r="L1653" s="72">
        <f t="shared" si="1006"/>
        <v>0</v>
      </c>
      <c r="M1653" s="72">
        <f t="shared" si="1007"/>
        <v>0</v>
      </c>
      <c r="N1653" s="72">
        <f t="shared" si="1008"/>
        <v>0</v>
      </c>
      <c r="O1653" s="72">
        <f t="shared" si="999"/>
        <v>0</v>
      </c>
      <c r="Q1653" s="73">
        <f t="shared" si="1009"/>
        <v>0</v>
      </c>
      <c r="R1653" s="73">
        <f t="shared" si="1010"/>
        <v>0</v>
      </c>
      <c r="S1653" s="73">
        <f t="shared" si="1011"/>
        <v>0</v>
      </c>
      <c r="T1653" s="73">
        <f t="shared" si="1012"/>
        <v>0</v>
      </c>
      <c r="U1653" s="73">
        <f t="shared" si="1013"/>
        <v>0</v>
      </c>
      <c r="V1653" s="73">
        <f t="shared" si="1014"/>
        <v>0</v>
      </c>
      <c r="W1653" s="73">
        <f t="shared" si="1000"/>
        <v>0</v>
      </c>
      <c r="Y1653" s="72">
        <f t="shared" si="957"/>
        <v>0</v>
      </c>
      <c r="Z1653" s="73">
        <f t="shared" si="958"/>
        <v>0</v>
      </c>
      <c r="AA1653" s="58">
        <f t="shared" si="959"/>
        <v>0</v>
      </c>
      <c r="AB1653" s="72">
        <f t="shared" si="960"/>
        <v>0</v>
      </c>
      <c r="AC1653" s="72">
        <f t="shared" si="961"/>
        <v>0</v>
      </c>
      <c r="AD1653" s="73">
        <f t="shared" si="962"/>
        <v>0</v>
      </c>
      <c r="AE1653" s="73">
        <f t="shared" si="963"/>
        <v>0</v>
      </c>
      <c r="AF1653" s="1">
        <f t="shared" si="1001"/>
        <v>0</v>
      </c>
      <c r="AH1653" s="1" t="str">
        <f t="shared" si="998"/>
        <v>No</v>
      </c>
    </row>
    <row r="1654" spans="1:34" ht="12" hidden="1" customHeight="1" x14ac:dyDescent="0.2">
      <c r="A1654" s="88">
        <v>2.1190000000000002E-3</v>
      </c>
      <c r="B1654" s="4">
        <f t="shared" si="1002"/>
        <v>2.1190000000000002E-3</v>
      </c>
      <c r="C1654"/>
      <c r="D1654" s="213"/>
      <c r="E1654" s="44" t="s">
        <v>20</v>
      </c>
      <c r="F1654" s="14">
        <f t="shared" si="967"/>
        <v>0</v>
      </c>
      <c r="G1654" s="14">
        <f t="shared" si="968"/>
        <v>0</v>
      </c>
      <c r="H1654" s="101" t="str">
        <f>IF(ISNA(VLOOKUP(C1654,[1]Sheet1!$J$2:$J$2999,1,FALSE)),"No","Yes")</f>
        <v>No</v>
      </c>
      <c r="I1654" s="72">
        <f t="shared" si="1003"/>
        <v>0</v>
      </c>
      <c r="J1654" s="72">
        <f t="shared" si="1004"/>
        <v>0</v>
      </c>
      <c r="K1654" s="72">
        <f t="shared" si="1005"/>
        <v>0</v>
      </c>
      <c r="L1654" s="72">
        <f t="shared" si="1006"/>
        <v>0</v>
      </c>
      <c r="M1654" s="72">
        <f t="shared" si="1007"/>
        <v>0</v>
      </c>
      <c r="N1654" s="72">
        <f t="shared" si="1008"/>
        <v>0</v>
      </c>
      <c r="O1654" s="72">
        <f t="shared" si="999"/>
        <v>0</v>
      </c>
      <c r="Q1654" s="73">
        <f t="shared" si="1009"/>
        <v>0</v>
      </c>
      <c r="R1654" s="73">
        <f t="shared" si="1010"/>
        <v>0</v>
      </c>
      <c r="S1654" s="73">
        <f t="shared" si="1011"/>
        <v>0</v>
      </c>
      <c r="T1654" s="73">
        <f t="shared" si="1012"/>
        <v>0</v>
      </c>
      <c r="U1654" s="73">
        <f t="shared" si="1013"/>
        <v>0</v>
      </c>
      <c r="V1654" s="73">
        <f t="shared" si="1014"/>
        <v>0</v>
      </c>
      <c r="W1654" s="73">
        <f t="shared" si="1000"/>
        <v>0</v>
      </c>
      <c r="Y1654" s="72">
        <f t="shared" si="957"/>
        <v>0</v>
      </c>
      <c r="Z1654" s="73">
        <f t="shared" si="958"/>
        <v>0</v>
      </c>
      <c r="AA1654" s="58">
        <f t="shared" si="959"/>
        <v>0</v>
      </c>
      <c r="AB1654" s="72">
        <f t="shared" si="960"/>
        <v>0</v>
      </c>
      <c r="AC1654" s="72">
        <f t="shared" si="961"/>
        <v>0</v>
      </c>
      <c r="AD1654" s="73">
        <f t="shared" si="962"/>
        <v>0</v>
      </c>
      <c r="AE1654" s="73">
        <f t="shared" si="963"/>
        <v>0</v>
      </c>
      <c r="AF1654" s="1">
        <f t="shared" si="1001"/>
        <v>0</v>
      </c>
      <c r="AH1654" s="1" t="str">
        <f t="shared" si="998"/>
        <v>No</v>
      </c>
    </row>
    <row r="1655" spans="1:34" ht="12" hidden="1" customHeight="1" x14ac:dyDescent="0.2">
      <c r="A1655" s="88">
        <v>2.1199999999999999E-3</v>
      </c>
      <c r="B1655" s="4">
        <f t="shared" si="1002"/>
        <v>2.1199999999999999E-3</v>
      </c>
      <c r="C1655"/>
      <c r="D1655" s="213"/>
      <c r="E1655" s="44" t="s">
        <v>20</v>
      </c>
      <c r="F1655" s="14">
        <f t="shared" si="967"/>
        <v>0</v>
      </c>
      <c r="G1655" s="14">
        <f t="shared" si="968"/>
        <v>0</v>
      </c>
      <c r="H1655" s="101" t="str">
        <f>IF(ISNA(VLOOKUP(C1655,[1]Sheet1!$J$2:$J$2999,1,FALSE)),"No","Yes")</f>
        <v>No</v>
      </c>
      <c r="I1655" s="72">
        <f t="shared" si="1003"/>
        <v>0</v>
      </c>
      <c r="J1655" s="72">
        <f t="shared" si="1004"/>
        <v>0</v>
      </c>
      <c r="K1655" s="72">
        <f t="shared" si="1005"/>
        <v>0</v>
      </c>
      <c r="L1655" s="72">
        <f t="shared" si="1006"/>
        <v>0</v>
      </c>
      <c r="M1655" s="72">
        <f t="shared" si="1007"/>
        <v>0</v>
      </c>
      <c r="N1655" s="72">
        <f t="shared" si="1008"/>
        <v>0</v>
      </c>
      <c r="O1655" s="72">
        <f t="shared" si="999"/>
        <v>0</v>
      </c>
      <c r="Q1655" s="73">
        <f t="shared" si="1009"/>
        <v>0</v>
      </c>
      <c r="R1655" s="73">
        <f t="shared" si="1010"/>
        <v>0</v>
      </c>
      <c r="S1655" s="73">
        <f t="shared" si="1011"/>
        <v>0</v>
      </c>
      <c r="T1655" s="73">
        <f t="shared" si="1012"/>
        <v>0</v>
      </c>
      <c r="U1655" s="73">
        <f t="shared" si="1013"/>
        <v>0</v>
      </c>
      <c r="V1655" s="73">
        <f t="shared" si="1014"/>
        <v>0</v>
      </c>
      <c r="W1655" s="73">
        <f t="shared" si="1000"/>
        <v>0</v>
      </c>
      <c r="Y1655" s="72">
        <f t="shared" si="957"/>
        <v>0</v>
      </c>
      <c r="Z1655" s="73">
        <f t="shared" si="958"/>
        <v>0</v>
      </c>
      <c r="AA1655" s="58">
        <f t="shared" si="959"/>
        <v>0</v>
      </c>
      <c r="AB1655" s="72">
        <f t="shared" si="960"/>
        <v>0</v>
      </c>
      <c r="AC1655" s="72">
        <f t="shared" si="961"/>
        <v>0</v>
      </c>
      <c r="AD1655" s="73">
        <f t="shared" si="962"/>
        <v>0</v>
      </c>
      <c r="AE1655" s="73">
        <f t="shared" si="963"/>
        <v>0</v>
      </c>
      <c r="AF1655" s="1">
        <f t="shared" si="1001"/>
        <v>0</v>
      </c>
      <c r="AH1655" s="1" t="str">
        <f t="shared" si="998"/>
        <v>No</v>
      </c>
    </row>
    <row r="1656" spans="1:34" ht="12" hidden="1" customHeight="1" x14ac:dyDescent="0.2">
      <c r="A1656" s="88">
        <v>2.1210000000000001E-3</v>
      </c>
      <c r="B1656" s="4">
        <f t="shared" si="1002"/>
        <v>2.1210000000000001E-3</v>
      </c>
      <c r="C1656"/>
      <c r="D1656" s="213"/>
      <c r="E1656" s="44" t="s">
        <v>20</v>
      </c>
      <c r="F1656" s="14">
        <f t="shared" si="967"/>
        <v>0</v>
      </c>
      <c r="G1656" s="14">
        <f t="shared" si="968"/>
        <v>0</v>
      </c>
      <c r="H1656" s="101" t="str">
        <f>IF(ISNA(VLOOKUP(C1656,[1]Sheet1!$J$2:$J$2999,1,FALSE)),"No","Yes")</f>
        <v>No</v>
      </c>
      <c r="I1656" s="72">
        <f t="shared" si="1003"/>
        <v>0</v>
      </c>
      <c r="J1656" s="72">
        <f t="shared" si="1004"/>
        <v>0</v>
      </c>
      <c r="K1656" s="72">
        <f t="shared" si="1005"/>
        <v>0</v>
      </c>
      <c r="L1656" s="72">
        <f t="shared" si="1006"/>
        <v>0</v>
      </c>
      <c r="M1656" s="72">
        <f t="shared" si="1007"/>
        <v>0</v>
      </c>
      <c r="N1656" s="72">
        <f t="shared" si="1008"/>
        <v>0</v>
      </c>
      <c r="O1656" s="72">
        <f t="shared" si="999"/>
        <v>0</v>
      </c>
      <c r="Q1656" s="73">
        <f t="shared" si="1009"/>
        <v>0</v>
      </c>
      <c r="R1656" s="73">
        <f t="shared" si="1010"/>
        <v>0</v>
      </c>
      <c r="S1656" s="73">
        <f t="shared" si="1011"/>
        <v>0</v>
      </c>
      <c r="T1656" s="73">
        <f t="shared" si="1012"/>
        <v>0</v>
      </c>
      <c r="U1656" s="73">
        <f t="shared" si="1013"/>
        <v>0</v>
      </c>
      <c r="V1656" s="73">
        <f t="shared" si="1014"/>
        <v>0</v>
      </c>
      <c r="W1656" s="73">
        <f t="shared" si="1000"/>
        <v>0</v>
      </c>
      <c r="Y1656" s="72">
        <f t="shared" si="957"/>
        <v>0</v>
      </c>
      <c r="Z1656" s="73">
        <f t="shared" si="958"/>
        <v>0</v>
      </c>
      <c r="AA1656" s="58">
        <f t="shared" si="959"/>
        <v>0</v>
      </c>
      <c r="AB1656" s="72">
        <f t="shared" si="960"/>
        <v>0</v>
      </c>
      <c r="AC1656" s="72">
        <f t="shared" si="961"/>
        <v>0</v>
      </c>
      <c r="AD1656" s="73">
        <f t="shared" si="962"/>
        <v>0</v>
      </c>
      <c r="AE1656" s="73">
        <f t="shared" si="963"/>
        <v>0</v>
      </c>
      <c r="AF1656" s="1">
        <f t="shared" si="1001"/>
        <v>0</v>
      </c>
      <c r="AH1656" s="1" t="str">
        <f t="shared" si="998"/>
        <v>No</v>
      </c>
    </row>
    <row r="1657" spans="1:34" ht="12" hidden="1" customHeight="1" x14ac:dyDescent="0.2">
      <c r="A1657" s="88">
        <v>2.1220000000000002E-3</v>
      </c>
      <c r="B1657" s="4">
        <f t="shared" si="1002"/>
        <v>2.1220000000000002E-3</v>
      </c>
      <c r="C1657"/>
      <c r="D1657" s="213"/>
      <c r="E1657" s="44" t="s">
        <v>20</v>
      </c>
      <c r="F1657" s="14">
        <f t="shared" si="967"/>
        <v>0</v>
      </c>
      <c r="G1657" s="14">
        <f t="shared" si="968"/>
        <v>0</v>
      </c>
      <c r="H1657" s="101" t="str">
        <f>IF(ISNA(VLOOKUP(C1657,[1]Sheet1!$J$2:$J$2999,1,FALSE)),"No","Yes")</f>
        <v>No</v>
      </c>
      <c r="I1657" s="72">
        <f t="shared" si="1003"/>
        <v>0</v>
      </c>
      <c r="J1657" s="72">
        <f t="shared" si="1004"/>
        <v>0</v>
      </c>
      <c r="K1657" s="72">
        <f t="shared" si="1005"/>
        <v>0</v>
      </c>
      <c r="L1657" s="72">
        <f t="shared" si="1006"/>
        <v>0</v>
      </c>
      <c r="M1657" s="72">
        <f t="shared" si="1007"/>
        <v>0</v>
      </c>
      <c r="N1657" s="72">
        <f t="shared" si="1008"/>
        <v>0</v>
      </c>
      <c r="O1657" s="72">
        <f t="shared" si="999"/>
        <v>0</v>
      </c>
      <c r="Q1657" s="73">
        <f t="shared" si="1009"/>
        <v>0</v>
      </c>
      <c r="R1657" s="73">
        <f t="shared" si="1010"/>
        <v>0</v>
      </c>
      <c r="S1657" s="73">
        <f t="shared" si="1011"/>
        <v>0</v>
      </c>
      <c r="T1657" s="73">
        <f t="shared" si="1012"/>
        <v>0</v>
      </c>
      <c r="U1657" s="73">
        <f t="shared" si="1013"/>
        <v>0</v>
      </c>
      <c r="V1657" s="73">
        <f t="shared" si="1014"/>
        <v>0</v>
      </c>
      <c r="W1657" s="73">
        <f t="shared" si="1000"/>
        <v>0</v>
      </c>
      <c r="Y1657" s="72">
        <f t="shared" si="957"/>
        <v>0</v>
      </c>
      <c r="Z1657" s="73">
        <f t="shared" si="958"/>
        <v>0</v>
      </c>
      <c r="AA1657" s="58">
        <f t="shared" si="959"/>
        <v>0</v>
      </c>
      <c r="AB1657" s="72">
        <f t="shared" si="960"/>
        <v>0</v>
      </c>
      <c r="AC1657" s="72">
        <f t="shared" si="961"/>
        <v>0</v>
      </c>
      <c r="AD1657" s="73">
        <f t="shared" si="962"/>
        <v>0</v>
      </c>
      <c r="AE1657" s="73">
        <f t="shared" si="963"/>
        <v>0</v>
      </c>
      <c r="AF1657" s="1">
        <f t="shared" si="1001"/>
        <v>0</v>
      </c>
      <c r="AH1657" s="1" t="str">
        <f t="shared" si="998"/>
        <v>No</v>
      </c>
    </row>
    <row r="1658" spans="1:34" ht="12" hidden="1" customHeight="1" x14ac:dyDescent="0.2">
      <c r="A1658" s="88">
        <v>2.1229999999999999E-3</v>
      </c>
      <c r="B1658" s="4">
        <f t="shared" si="1002"/>
        <v>2.1229999999999999E-3</v>
      </c>
      <c r="C1658"/>
      <c r="D1658" s="213"/>
      <c r="E1658" s="44" t="s">
        <v>20</v>
      </c>
      <c r="F1658" s="14">
        <f t="shared" si="967"/>
        <v>0</v>
      </c>
      <c r="G1658" s="14">
        <f t="shared" si="968"/>
        <v>0</v>
      </c>
      <c r="H1658" s="101" t="str">
        <f>IF(ISNA(VLOOKUP(C1658,[1]Sheet1!$J$2:$J$2999,1,FALSE)),"No","Yes")</f>
        <v>No</v>
      </c>
      <c r="I1658" s="72">
        <f t="shared" si="1003"/>
        <v>0</v>
      </c>
      <c r="J1658" s="72">
        <f t="shared" si="1004"/>
        <v>0</v>
      </c>
      <c r="K1658" s="72">
        <f t="shared" si="1005"/>
        <v>0</v>
      </c>
      <c r="L1658" s="72">
        <f t="shared" si="1006"/>
        <v>0</v>
      </c>
      <c r="M1658" s="72">
        <f t="shared" si="1007"/>
        <v>0</v>
      </c>
      <c r="N1658" s="72">
        <f t="shared" si="1008"/>
        <v>0</v>
      </c>
      <c r="O1658" s="72">
        <f t="shared" si="999"/>
        <v>0</v>
      </c>
      <c r="Q1658" s="73">
        <f t="shared" si="1009"/>
        <v>0</v>
      </c>
      <c r="R1658" s="73">
        <f t="shared" si="1010"/>
        <v>0</v>
      </c>
      <c r="S1658" s="73">
        <f t="shared" si="1011"/>
        <v>0</v>
      </c>
      <c r="T1658" s="73">
        <f t="shared" si="1012"/>
        <v>0</v>
      </c>
      <c r="U1658" s="73">
        <f t="shared" si="1013"/>
        <v>0</v>
      </c>
      <c r="V1658" s="73">
        <f t="shared" si="1014"/>
        <v>0</v>
      </c>
      <c r="W1658" s="73">
        <f t="shared" si="1000"/>
        <v>0</v>
      </c>
      <c r="Y1658" s="72">
        <f t="shared" si="957"/>
        <v>0</v>
      </c>
      <c r="Z1658" s="73">
        <f t="shared" si="958"/>
        <v>0</v>
      </c>
      <c r="AA1658" s="58">
        <f t="shared" si="959"/>
        <v>0</v>
      </c>
      <c r="AB1658" s="72">
        <f t="shared" si="960"/>
        <v>0</v>
      </c>
      <c r="AC1658" s="72">
        <f t="shared" si="961"/>
        <v>0</v>
      </c>
      <c r="AD1658" s="73">
        <f t="shared" si="962"/>
        <v>0</v>
      </c>
      <c r="AE1658" s="73">
        <f t="shared" si="963"/>
        <v>0</v>
      </c>
      <c r="AF1658" s="1">
        <f t="shared" si="1001"/>
        <v>0</v>
      </c>
      <c r="AH1658" s="1" t="str">
        <f t="shared" si="998"/>
        <v>No</v>
      </c>
    </row>
    <row r="1659" spans="1:34" ht="12" hidden="1" customHeight="1" x14ac:dyDescent="0.2">
      <c r="A1659" s="88">
        <v>2.124E-3</v>
      </c>
      <c r="B1659" s="4">
        <f t="shared" si="1002"/>
        <v>2.124E-3</v>
      </c>
      <c r="C1659"/>
      <c r="D1659" s="213"/>
      <c r="E1659" s="44" t="s">
        <v>20</v>
      </c>
      <c r="F1659" s="14">
        <f t="shared" si="967"/>
        <v>0</v>
      </c>
      <c r="G1659" s="14">
        <f t="shared" si="968"/>
        <v>0</v>
      </c>
      <c r="H1659" s="101" t="str">
        <f>IF(ISNA(VLOOKUP(C1659,[1]Sheet1!$J$2:$J$2999,1,FALSE)),"No","Yes")</f>
        <v>No</v>
      </c>
      <c r="I1659" s="72">
        <f t="shared" si="1003"/>
        <v>0</v>
      </c>
      <c r="J1659" s="72">
        <f t="shared" si="1004"/>
        <v>0</v>
      </c>
      <c r="K1659" s="72">
        <f t="shared" si="1005"/>
        <v>0</v>
      </c>
      <c r="L1659" s="72">
        <f t="shared" si="1006"/>
        <v>0</v>
      </c>
      <c r="M1659" s="72">
        <f t="shared" si="1007"/>
        <v>0</v>
      </c>
      <c r="N1659" s="72">
        <f t="shared" si="1008"/>
        <v>0</v>
      </c>
      <c r="O1659" s="72">
        <f t="shared" si="999"/>
        <v>0</v>
      </c>
      <c r="Q1659" s="73">
        <f t="shared" si="1009"/>
        <v>0</v>
      </c>
      <c r="R1659" s="73">
        <f t="shared" si="1010"/>
        <v>0</v>
      </c>
      <c r="S1659" s="73">
        <f t="shared" si="1011"/>
        <v>0</v>
      </c>
      <c r="T1659" s="73">
        <f t="shared" si="1012"/>
        <v>0</v>
      </c>
      <c r="U1659" s="73">
        <f t="shared" si="1013"/>
        <v>0</v>
      </c>
      <c r="V1659" s="73">
        <f t="shared" si="1014"/>
        <v>0</v>
      </c>
      <c r="W1659" s="73">
        <f t="shared" si="1000"/>
        <v>0</v>
      </c>
      <c r="Y1659" s="72">
        <f t="shared" si="957"/>
        <v>0</v>
      </c>
      <c r="Z1659" s="73">
        <f t="shared" si="958"/>
        <v>0</v>
      </c>
      <c r="AA1659" s="58">
        <f t="shared" si="959"/>
        <v>0</v>
      </c>
      <c r="AB1659" s="72">
        <f t="shared" si="960"/>
        <v>0</v>
      </c>
      <c r="AC1659" s="72">
        <f t="shared" si="961"/>
        <v>0</v>
      </c>
      <c r="AD1659" s="73">
        <f t="shared" si="962"/>
        <v>0</v>
      </c>
      <c r="AE1659" s="73">
        <f t="shared" si="963"/>
        <v>0</v>
      </c>
      <c r="AF1659" s="1">
        <f t="shared" si="1001"/>
        <v>0</v>
      </c>
      <c r="AH1659" s="1" t="str">
        <f t="shared" si="998"/>
        <v>No</v>
      </c>
    </row>
    <row r="1660" spans="1:34" ht="12" hidden="1" customHeight="1" x14ac:dyDescent="0.2">
      <c r="A1660" s="88">
        <v>2.1250000000000002E-3</v>
      </c>
      <c r="B1660" s="4">
        <f t="shared" si="1002"/>
        <v>2.1250000000000002E-3</v>
      </c>
      <c r="C1660"/>
      <c r="D1660" s="213"/>
      <c r="E1660" s="44" t="s">
        <v>20</v>
      </c>
      <c r="F1660" s="14">
        <f t="shared" si="967"/>
        <v>0</v>
      </c>
      <c r="G1660" s="14">
        <f t="shared" si="968"/>
        <v>0</v>
      </c>
      <c r="H1660" s="101" t="str">
        <f>IF(ISNA(VLOOKUP(C1660,[1]Sheet1!$J$2:$J$2999,1,FALSE)),"No","Yes")</f>
        <v>No</v>
      </c>
      <c r="I1660" s="72">
        <f t="shared" si="1003"/>
        <v>0</v>
      </c>
      <c r="J1660" s="72">
        <f t="shared" si="1004"/>
        <v>0</v>
      </c>
      <c r="K1660" s="72">
        <f t="shared" si="1005"/>
        <v>0</v>
      </c>
      <c r="L1660" s="72">
        <f t="shared" si="1006"/>
        <v>0</v>
      </c>
      <c r="M1660" s="72">
        <f t="shared" si="1007"/>
        <v>0</v>
      </c>
      <c r="N1660" s="72">
        <f t="shared" si="1008"/>
        <v>0</v>
      </c>
      <c r="O1660" s="72">
        <f t="shared" si="999"/>
        <v>0</v>
      </c>
      <c r="Q1660" s="73">
        <f t="shared" si="1009"/>
        <v>0</v>
      </c>
      <c r="R1660" s="73">
        <f t="shared" si="1010"/>
        <v>0</v>
      </c>
      <c r="S1660" s="73">
        <f t="shared" si="1011"/>
        <v>0</v>
      </c>
      <c r="T1660" s="73">
        <f t="shared" si="1012"/>
        <v>0</v>
      </c>
      <c r="U1660" s="73">
        <f t="shared" si="1013"/>
        <v>0</v>
      </c>
      <c r="V1660" s="73">
        <f t="shared" si="1014"/>
        <v>0</v>
      </c>
      <c r="W1660" s="73">
        <f t="shared" si="1000"/>
        <v>0</v>
      </c>
      <c r="Y1660" s="72">
        <f t="shared" si="957"/>
        <v>0</v>
      </c>
      <c r="Z1660" s="73">
        <f t="shared" si="958"/>
        <v>0</v>
      </c>
      <c r="AA1660" s="58">
        <f t="shared" si="959"/>
        <v>0</v>
      </c>
      <c r="AB1660" s="72">
        <f t="shared" si="960"/>
        <v>0</v>
      </c>
      <c r="AC1660" s="72">
        <f t="shared" si="961"/>
        <v>0</v>
      </c>
      <c r="AD1660" s="73">
        <f t="shared" si="962"/>
        <v>0</v>
      </c>
      <c r="AE1660" s="73">
        <f t="shared" si="963"/>
        <v>0</v>
      </c>
      <c r="AF1660" s="1">
        <f t="shared" si="1001"/>
        <v>0</v>
      </c>
      <c r="AH1660" s="1" t="str">
        <f t="shared" si="998"/>
        <v>No</v>
      </c>
    </row>
    <row r="1661" spans="1:34" ht="12" hidden="1" customHeight="1" x14ac:dyDescent="0.2">
      <c r="A1661" s="88">
        <v>2.1259999999999999E-3</v>
      </c>
      <c r="B1661" s="4">
        <f t="shared" si="1002"/>
        <v>2.1259999999999999E-3</v>
      </c>
      <c r="C1661"/>
      <c r="D1661" s="213"/>
      <c r="E1661" s="44" t="s">
        <v>20</v>
      </c>
      <c r="F1661" s="14">
        <f t="shared" si="967"/>
        <v>0</v>
      </c>
      <c r="G1661" s="14">
        <f t="shared" si="968"/>
        <v>0</v>
      </c>
      <c r="H1661" s="101" t="str">
        <f>IF(ISNA(VLOOKUP(C1661,[1]Sheet1!$J$2:$J$2999,1,FALSE)),"No","Yes")</f>
        <v>No</v>
      </c>
      <c r="I1661" s="72">
        <f t="shared" si="1003"/>
        <v>0</v>
      </c>
      <c r="J1661" s="72">
        <f t="shared" si="1004"/>
        <v>0</v>
      </c>
      <c r="K1661" s="72">
        <f t="shared" si="1005"/>
        <v>0</v>
      </c>
      <c r="L1661" s="72">
        <f t="shared" si="1006"/>
        <v>0</v>
      </c>
      <c r="M1661" s="72">
        <f t="shared" si="1007"/>
        <v>0</v>
      </c>
      <c r="N1661" s="72">
        <f t="shared" si="1008"/>
        <v>0</v>
      </c>
      <c r="O1661" s="72">
        <f t="shared" si="999"/>
        <v>0</v>
      </c>
      <c r="Q1661" s="73">
        <f t="shared" si="1009"/>
        <v>0</v>
      </c>
      <c r="R1661" s="73">
        <f t="shared" si="1010"/>
        <v>0</v>
      </c>
      <c r="S1661" s="73">
        <f t="shared" si="1011"/>
        <v>0</v>
      </c>
      <c r="T1661" s="73">
        <f t="shared" si="1012"/>
        <v>0</v>
      </c>
      <c r="U1661" s="73">
        <f t="shared" si="1013"/>
        <v>0</v>
      </c>
      <c r="V1661" s="73">
        <f t="shared" si="1014"/>
        <v>0</v>
      </c>
      <c r="W1661" s="73">
        <f t="shared" si="1000"/>
        <v>0</v>
      </c>
      <c r="Y1661" s="72">
        <f t="shared" si="957"/>
        <v>0</v>
      </c>
      <c r="Z1661" s="73">
        <f t="shared" si="958"/>
        <v>0</v>
      </c>
      <c r="AA1661" s="58">
        <f t="shared" si="959"/>
        <v>0</v>
      </c>
      <c r="AB1661" s="72">
        <f t="shared" si="960"/>
        <v>0</v>
      </c>
      <c r="AC1661" s="72">
        <f t="shared" si="961"/>
        <v>0</v>
      </c>
      <c r="AD1661" s="73">
        <f t="shared" si="962"/>
        <v>0</v>
      </c>
      <c r="AE1661" s="73">
        <f t="shared" si="963"/>
        <v>0</v>
      </c>
      <c r="AF1661" s="1">
        <f t="shared" si="1001"/>
        <v>0</v>
      </c>
      <c r="AH1661" s="1" t="str">
        <f t="shared" si="998"/>
        <v>No</v>
      </c>
    </row>
    <row r="1662" spans="1:34" ht="12" hidden="1" customHeight="1" x14ac:dyDescent="0.2">
      <c r="A1662" s="88">
        <v>2.127E-3</v>
      </c>
      <c r="B1662" s="4">
        <f t="shared" si="1002"/>
        <v>2.127E-3</v>
      </c>
      <c r="C1662"/>
      <c r="D1662" s="213"/>
      <c r="E1662" s="44" t="s">
        <v>20</v>
      </c>
      <c r="F1662" s="14">
        <f t="shared" si="967"/>
        <v>0</v>
      </c>
      <c r="G1662" s="14">
        <f t="shared" si="968"/>
        <v>0</v>
      </c>
      <c r="H1662" s="101" t="str">
        <f>IF(ISNA(VLOOKUP(C1662,[1]Sheet1!$J$2:$J$2999,1,FALSE)),"No","Yes")</f>
        <v>No</v>
      </c>
      <c r="I1662" s="72">
        <f t="shared" si="1003"/>
        <v>0</v>
      </c>
      <c r="J1662" s="72">
        <f t="shared" si="1004"/>
        <v>0</v>
      </c>
      <c r="K1662" s="72">
        <f t="shared" si="1005"/>
        <v>0</v>
      </c>
      <c r="L1662" s="72">
        <f t="shared" si="1006"/>
        <v>0</v>
      </c>
      <c r="M1662" s="72">
        <f t="shared" si="1007"/>
        <v>0</v>
      </c>
      <c r="N1662" s="72">
        <f t="shared" si="1008"/>
        <v>0</v>
      </c>
      <c r="O1662" s="72">
        <f t="shared" si="999"/>
        <v>0</v>
      </c>
      <c r="Q1662" s="73">
        <f t="shared" si="1009"/>
        <v>0</v>
      </c>
      <c r="R1662" s="73">
        <f t="shared" si="1010"/>
        <v>0</v>
      </c>
      <c r="S1662" s="73">
        <f t="shared" si="1011"/>
        <v>0</v>
      </c>
      <c r="T1662" s="73">
        <f t="shared" si="1012"/>
        <v>0</v>
      </c>
      <c r="U1662" s="73">
        <f t="shared" si="1013"/>
        <v>0</v>
      </c>
      <c r="V1662" s="73">
        <f t="shared" si="1014"/>
        <v>0</v>
      </c>
      <c r="W1662" s="73">
        <f t="shared" si="1000"/>
        <v>0</v>
      </c>
      <c r="Y1662" s="72">
        <f t="shared" si="957"/>
        <v>0</v>
      </c>
      <c r="Z1662" s="73">
        <f t="shared" si="958"/>
        <v>0</v>
      </c>
      <c r="AA1662" s="58">
        <f t="shared" si="959"/>
        <v>0</v>
      </c>
      <c r="AB1662" s="72">
        <f t="shared" si="960"/>
        <v>0</v>
      </c>
      <c r="AC1662" s="72">
        <f t="shared" si="961"/>
        <v>0</v>
      </c>
      <c r="AD1662" s="73">
        <f t="shared" si="962"/>
        <v>0</v>
      </c>
      <c r="AE1662" s="73">
        <f t="shared" si="963"/>
        <v>0</v>
      </c>
      <c r="AF1662" s="1">
        <f t="shared" si="1001"/>
        <v>0</v>
      </c>
      <c r="AH1662" s="1" t="str">
        <f t="shared" si="998"/>
        <v>No</v>
      </c>
    </row>
    <row r="1663" spans="1:34" ht="12" hidden="1" customHeight="1" x14ac:dyDescent="0.2">
      <c r="A1663" s="88">
        <v>2.1280000000000001E-3</v>
      </c>
      <c r="B1663" s="4">
        <f t="shared" si="1002"/>
        <v>2.1280000000000001E-3</v>
      </c>
      <c r="C1663"/>
      <c r="D1663" s="213"/>
      <c r="E1663" s="44" t="s">
        <v>20</v>
      </c>
      <c r="F1663" s="14">
        <f t="shared" si="967"/>
        <v>0</v>
      </c>
      <c r="G1663" s="14">
        <f t="shared" si="968"/>
        <v>0</v>
      </c>
      <c r="H1663" s="101" t="str">
        <f>IF(ISNA(VLOOKUP(C1663,[1]Sheet1!$J$2:$J$2999,1,FALSE)),"No","Yes")</f>
        <v>No</v>
      </c>
      <c r="I1663" s="72">
        <f t="shared" si="1003"/>
        <v>0</v>
      </c>
      <c r="J1663" s="72">
        <f t="shared" si="1004"/>
        <v>0</v>
      </c>
      <c r="K1663" s="72">
        <f t="shared" si="1005"/>
        <v>0</v>
      </c>
      <c r="L1663" s="72">
        <f t="shared" si="1006"/>
        <v>0</v>
      </c>
      <c r="M1663" s="72">
        <f t="shared" si="1007"/>
        <v>0</v>
      </c>
      <c r="N1663" s="72">
        <f t="shared" si="1008"/>
        <v>0</v>
      </c>
      <c r="O1663" s="72">
        <f t="shared" si="999"/>
        <v>0</v>
      </c>
      <c r="Q1663" s="73">
        <f t="shared" si="1009"/>
        <v>0</v>
      </c>
      <c r="R1663" s="73">
        <f t="shared" si="1010"/>
        <v>0</v>
      </c>
      <c r="S1663" s="73">
        <f t="shared" si="1011"/>
        <v>0</v>
      </c>
      <c r="T1663" s="73">
        <f t="shared" si="1012"/>
        <v>0</v>
      </c>
      <c r="U1663" s="73">
        <f t="shared" si="1013"/>
        <v>0</v>
      </c>
      <c r="V1663" s="73">
        <f t="shared" si="1014"/>
        <v>0</v>
      </c>
      <c r="W1663" s="73">
        <f t="shared" si="1000"/>
        <v>0</v>
      </c>
      <c r="Y1663" s="72">
        <f t="shared" si="957"/>
        <v>0</v>
      </c>
      <c r="Z1663" s="73">
        <f t="shared" si="958"/>
        <v>0</v>
      </c>
      <c r="AA1663" s="58">
        <f t="shared" si="959"/>
        <v>0</v>
      </c>
      <c r="AB1663" s="72">
        <f t="shared" si="960"/>
        <v>0</v>
      </c>
      <c r="AC1663" s="72">
        <f t="shared" si="961"/>
        <v>0</v>
      </c>
      <c r="AD1663" s="73">
        <f t="shared" si="962"/>
        <v>0</v>
      </c>
      <c r="AE1663" s="73">
        <f t="shared" si="963"/>
        <v>0</v>
      </c>
      <c r="AF1663" s="1">
        <f t="shared" si="1001"/>
        <v>0</v>
      </c>
      <c r="AH1663" s="1" t="str">
        <f t="shared" si="998"/>
        <v>No</v>
      </c>
    </row>
    <row r="1664" spans="1:34" ht="12" hidden="1" customHeight="1" x14ac:dyDescent="0.2">
      <c r="A1664" s="88">
        <v>2.1289999999999998E-3</v>
      </c>
      <c r="B1664" s="4">
        <f t="shared" si="1002"/>
        <v>2.1289999999999998E-3</v>
      </c>
      <c r="C1664"/>
      <c r="D1664" s="213"/>
      <c r="E1664" s="44" t="s">
        <v>20</v>
      </c>
      <c r="F1664" s="14">
        <f t="shared" si="967"/>
        <v>0</v>
      </c>
      <c r="G1664" s="14">
        <f t="shared" si="968"/>
        <v>0</v>
      </c>
      <c r="H1664" s="101" t="str">
        <f>IF(ISNA(VLOOKUP(C1664,[1]Sheet1!$J$2:$J$2999,1,FALSE)),"No","Yes")</f>
        <v>No</v>
      </c>
      <c r="I1664" s="72">
        <f t="shared" si="1003"/>
        <v>0</v>
      </c>
      <c r="J1664" s="72">
        <f t="shared" si="1004"/>
        <v>0</v>
      </c>
      <c r="K1664" s="72">
        <f t="shared" si="1005"/>
        <v>0</v>
      </c>
      <c r="L1664" s="72">
        <f t="shared" si="1006"/>
        <v>0</v>
      </c>
      <c r="M1664" s="72">
        <f t="shared" si="1007"/>
        <v>0</v>
      </c>
      <c r="N1664" s="72">
        <f t="shared" si="1008"/>
        <v>0</v>
      </c>
      <c r="O1664" s="72">
        <f t="shared" si="999"/>
        <v>0</v>
      </c>
      <c r="Q1664" s="73">
        <f t="shared" si="1009"/>
        <v>0</v>
      </c>
      <c r="R1664" s="73">
        <f t="shared" si="1010"/>
        <v>0</v>
      </c>
      <c r="S1664" s="73">
        <f t="shared" si="1011"/>
        <v>0</v>
      </c>
      <c r="T1664" s="73">
        <f t="shared" si="1012"/>
        <v>0</v>
      </c>
      <c r="U1664" s="73">
        <f t="shared" si="1013"/>
        <v>0</v>
      </c>
      <c r="V1664" s="73">
        <f t="shared" si="1014"/>
        <v>0</v>
      </c>
      <c r="W1664" s="73">
        <f t="shared" si="1000"/>
        <v>0</v>
      </c>
      <c r="Y1664" s="72">
        <f t="shared" si="957"/>
        <v>0</v>
      </c>
      <c r="Z1664" s="73">
        <f t="shared" si="958"/>
        <v>0</v>
      </c>
      <c r="AA1664" s="58">
        <f t="shared" si="959"/>
        <v>0</v>
      </c>
      <c r="AB1664" s="72">
        <f t="shared" si="960"/>
        <v>0</v>
      </c>
      <c r="AC1664" s="72">
        <f t="shared" si="961"/>
        <v>0</v>
      </c>
      <c r="AD1664" s="73">
        <f t="shared" si="962"/>
        <v>0</v>
      </c>
      <c r="AE1664" s="73">
        <f t="shared" si="963"/>
        <v>0</v>
      </c>
      <c r="AF1664" s="1">
        <f t="shared" si="1001"/>
        <v>0</v>
      </c>
      <c r="AH1664" s="1" t="str">
        <f t="shared" si="998"/>
        <v>No</v>
      </c>
    </row>
    <row r="1665" spans="1:34" ht="12" hidden="1" customHeight="1" x14ac:dyDescent="0.2">
      <c r="A1665" s="88">
        <v>2.1299999999999999E-3</v>
      </c>
      <c r="B1665" s="4">
        <f t="shared" si="1002"/>
        <v>2.1299999999999999E-3</v>
      </c>
      <c r="C1665"/>
      <c r="D1665" s="213"/>
      <c r="E1665" s="44" t="s">
        <v>20</v>
      </c>
      <c r="F1665" s="14">
        <f t="shared" si="967"/>
        <v>0</v>
      </c>
      <c r="G1665" s="14">
        <f t="shared" si="968"/>
        <v>0</v>
      </c>
      <c r="H1665" s="101" t="str">
        <f>IF(ISNA(VLOOKUP(C1665,[1]Sheet1!$J$2:$J$2999,1,FALSE)),"No","Yes")</f>
        <v>No</v>
      </c>
      <c r="I1665" s="72">
        <f t="shared" si="1003"/>
        <v>0</v>
      </c>
      <c r="J1665" s="72">
        <f t="shared" si="1004"/>
        <v>0</v>
      </c>
      <c r="K1665" s="72">
        <f t="shared" si="1005"/>
        <v>0</v>
      </c>
      <c r="L1665" s="72">
        <f t="shared" si="1006"/>
        <v>0</v>
      </c>
      <c r="M1665" s="72">
        <f t="shared" si="1007"/>
        <v>0</v>
      </c>
      <c r="N1665" s="72">
        <f t="shared" si="1008"/>
        <v>0</v>
      </c>
      <c r="O1665" s="72">
        <f t="shared" si="999"/>
        <v>0</v>
      </c>
      <c r="Q1665" s="73">
        <f t="shared" si="1009"/>
        <v>0</v>
      </c>
      <c r="R1665" s="73">
        <f t="shared" si="1010"/>
        <v>0</v>
      </c>
      <c r="S1665" s="73">
        <f t="shared" si="1011"/>
        <v>0</v>
      </c>
      <c r="T1665" s="73">
        <f t="shared" si="1012"/>
        <v>0</v>
      </c>
      <c r="U1665" s="73">
        <f t="shared" si="1013"/>
        <v>0</v>
      </c>
      <c r="V1665" s="73">
        <f t="shared" si="1014"/>
        <v>0</v>
      </c>
      <c r="W1665" s="73">
        <f t="shared" si="1000"/>
        <v>0</v>
      </c>
      <c r="Y1665" s="72">
        <f t="shared" si="957"/>
        <v>0</v>
      </c>
      <c r="Z1665" s="73">
        <f t="shared" si="958"/>
        <v>0</v>
      </c>
      <c r="AA1665" s="58">
        <f t="shared" si="959"/>
        <v>0</v>
      </c>
      <c r="AB1665" s="72">
        <f t="shared" si="960"/>
        <v>0</v>
      </c>
      <c r="AC1665" s="72">
        <f t="shared" si="961"/>
        <v>0</v>
      </c>
      <c r="AD1665" s="73">
        <f t="shared" si="962"/>
        <v>0</v>
      </c>
      <c r="AE1665" s="73">
        <f t="shared" si="963"/>
        <v>0</v>
      </c>
      <c r="AF1665" s="1">
        <f t="shared" si="1001"/>
        <v>0</v>
      </c>
      <c r="AH1665" s="1" t="str">
        <f t="shared" si="998"/>
        <v>No</v>
      </c>
    </row>
    <row r="1666" spans="1:34" ht="12" hidden="1" customHeight="1" x14ac:dyDescent="0.2">
      <c r="A1666" s="88">
        <v>2.1310000000000001E-3</v>
      </c>
      <c r="B1666" s="4">
        <f t="shared" si="1002"/>
        <v>2.1310000000000001E-3</v>
      </c>
      <c r="C1666"/>
      <c r="D1666" s="213"/>
      <c r="E1666" s="44" t="s">
        <v>20</v>
      </c>
      <c r="F1666" s="14">
        <f t="shared" si="967"/>
        <v>0</v>
      </c>
      <c r="G1666" s="14">
        <f t="shared" si="968"/>
        <v>0</v>
      </c>
      <c r="H1666" s="101" t="str">
        <f>IF(ISNA(VLOOKUP(C1666,[1]Sheet1!$J$2:$J$2999,1,FALSE)),"No","Yes")</f>
        <v>No</v>
      </c>
      <c r="I1666" s="72">
        <f t="shared" si="1003"/>
        <v>0</v>
      </c>
      <c r="J1666" s="72">
        <f t="shared" si="1004"/>
        <v>0</v>
      </c>
      <c r="K1666" s="72">
        <f t="shared" si="1005"/>
        <v>0</v>
      </c>
      <c r="L1666" s="72">
        <f t="shared" si="1006"/>
        <v>0</v>
      </c>
      <c r="M1666" s="72">
        <f t="shared" si="1007"/>
        <v>0</v>
      </c>
      <c r="N1666" s="72">
        <f t="shared" si="1008"/>
        <v>0</v>
      </c>
      <c r="O1666" s="72">
        <f t="shared" si="999"/>
        <v>0</v>
      </c>
      <c r="Q1666" s="73">
        <f t="shared" si="1009"/>
        <v>0</v>
      </c>
      <c r="R1666" s="73">
        <f t="shared" si="1010"/>
        <v>0</v>
      </c>
      <c r="S1666" s="73">
        <f t="shared" si="1011"/>
        <v>0</v>
      </c>
      <c r="T1666" s="73">
        <f t="shared" si="1012"/>
        <v>0</v>
      </c>
      <c r="U1666" s="73">
        <f t="shared" si="1013"/>
        <v>0</v>
      </c>
      <c r="V1666" s="73">
        <f t="shared" si="1014"/>
        <v>0</v>
      </c>
      <c r="W1666" s="73">
        <f t="shared" si="1000"/>
        <v>0</v>
      </c>
      <c r="Y1666" s="72">
        <f t="shared" si="957"/>
        <v>0</v>
      </c>
      <c r="Z1666" s="73">
        <f t="shared" si="958"/>
        <v>0</v>
      </c>
      <c r="AA1666" s="58">
        <f t="shared" si="959"/>
        <v>0</v>
      </c>
      <c r="AB1666" s="72">
        <f t="shared" si="960"/>
        <v>0</v>
      </c>
      <c r="AC1666" s="72">
        <f t="shared" si="961"/>
        <v>0</v>
      </c>
      <c r="AD1666" s="73">
        <f t="shared" si="962"/>
        <v>0</v>
      </c>
      <c r="AE1666" s="73">
        <f t="shared" si="963"/>
        <v>0</v>
      </c>
      <c r="AF1666" s="1">
        <f t="shared" si="1001"/>
        <v>0</v>
      </c>
      <c r="AH1666" s="1" t="str">
        <f t="shared" si="998"/>
        <v>No</v>
      </c>
    </row>
    <row r="1667" spans="1:34" ht="12" hidden="1" customHeight="1" x14ac:dyDescent="0.2">
      <c r="A1667" s="88">
        <v>2.1320000000000002E-3</v>
      </c>
      <c r="B1667" s="4">
        <f t="shared" si="1002"/>
        <v>2.1320000000000002E-3</v>
      </c>
      <c r="C1667"/>
      <c r="D1667" s="213"/>
      <c r="E1667" s="44" t="s">
        <v>20</v>
      </c>
      <c r="F1667" s="14">
        <f t="shared" si="967"/>
        <v>0</v>
      </c>
      <c r="G1667" s="14">
        <f t="shared" si="968"/>
        <v>0</v>
      </c>
      <c r="H1667" s="101" t="str">
        <f>IF(ISNA(VLOOKUP(C1667,[1]Sheet1!$J$2:$J$2999,1,FALSE)),"No","Yes")</f>
        <v>No</v>
      </c>
      <c r="I1667" s="72">
        <f t="shared" si="1003"/>
        <v>0</v>
      </c>
      <c r="J1667" s="72">
        <f t="shared" si="1004"/>
        <v>0</v>
      </c>
      <c r="K1667" s="72">
        <f t="shared" si="1005"/>
        <v>0</v>
      </c>
      <c r="L1667" s="72">
        <f t="shared" si="1006"/>
        <v>0</v>
      </c>
      <c r="M1667" s="72">
        <f t="shared" si="1007"/>
        <v>0</v>
      </c>
      <c r="N1667" s="72">
        <f t="shared" si="1008"/>
        <v>0</v>
      </c>
      <c r="O1667" s="72">
        <f t="shared" si="999"/>
        <v>0</v>
      </c>
      <c r="Q1667" s="73">
        <f t="shared" si="1009"/>
        <v>0</v>
      </c>
      <c r="R1667" s="73">
        <f t="shared" si="1010"/>
        <v>0</v>
      </c>
      <c r="S1667" s="73">
        <f t="shared" si="1011"/>
        <v>0</v>
      </c>
      <c r="T1667" s="73">
        <f t="shared" si="1012"/>
        <v>0</v>
      </c>
      <c r="U1667" s="73">
        <f t="shared" si="1013"/>
        <v>0</v>
      </c>
      <c r="V1667" s="73">
        <f t="shared" si="1014"/>
        <v>0</v>
      </c>
      <c r="W1667" s="73">
        <f t="shared" si="1000"/>
        <v>0</v>
      </c>
      <c r="Y1667" s="72">
        <f t="shared" si="957"/>
        <v>0</v>
      </c>
      <c r="Z1667" s="73">
        <f t="shared" si="958"/>
        <v>0</v>
      </c>
      <c r="AA1667" s="58">
        <f t="shared" si="959"/>
        <v>0</v>
      </c>
      <c r="AB1667" s="72">
        <f t="shared" si="960"/>
        <v>0</v>
      </c>
      <c r="AC1667" s="72">
        <f t="shared" si="961"/>
        <v>0</v>
      </c>
      <c r="AD1667" s="73">
        <f t="shared" si="962"/>
        <v>0</v>
      </c>
      <c r="AE1667" s="73">
        <f t="shared" si="963"/>
        <v>0</v>
      </c>
      <c r="AF1667" s="1">
        <f t="shared" si="1001"/>
        <v>0</v>
      </c>
      <c r="AH1667" s="1" t="str">
        <f t="shared" si="998"/>
        <v>No</v>
      </c>
    </row>
    <row r="1668" spans="1:34" ht="12" hidden="1" customHeight="1" x14ac:dyDescent="0.2">
      <c r="A1668" s="88">
        <v>2.1329999999999999E-3</v>
      </c>
      <c r="B1668" s="4">
        <f t="shared" si="1002"/>
        <v>2.1329999999999999E-3</v>
      </c>
      <c r="C1668"/>
      <c r="D1668" s="213"/>
      <c r="E1668" s="44" t="s">
        <v>20</v>
      </c>
      <c r="F1668" s="14">
        <f t="shared" si="967"/>
        <v>0</v>
      </c>
      <c r="G1668" s="14">
        <f t="shared" si="968"/>
        <v>0</v>
      </c>
      <c r="H1668" s="101" t="str">
        <f>IF(ISNA(VLOOKUP(C1668,[1]Sheet1!$J$2:$J$2999,1,FALSE)),"No","Yes")</f>
        <v>No</v>
      </c>
      <c r="I1668" s="72">
        <f t="shared" si="1003"/>
        <v>0</v>
      </c>
      <c r="J1668" s="72">
        <f t="shared" si="1004"/>
        <v>0</v>
      </c>
      <c r="K1668" s="72">
        <f t="shared" si="1005"/>
        <v>0</v>
      </c>
      <c r="L1668" s="72">
        <f t="shared" si="1006"/>
        <v>0</v>
      </c>
      <c r="M1668" s="72">
        <f t="shared" si="1007"/>
        <v>0</v>
      </c>
      <c r="N1668" s="72">
        <f t="shared" si="1008"/>
        <v>0</v>
      </c>
      <c r="O1668" s="72">
        <f t="shared" si="999"/>
        <v>0</v>
      </c>
      <c r="Q1668" s="73">
        <f t="shared" si="1009"/>
        <v>0</v>
      </c>
      <c r="R1668" s="73">
        <f t="shared" si="1010"/>
        <v>0</v>
      </c>
      <c r="S1668" s="73">
        <f t="shared" si="1011"/>
        <v>0</v>
      </c>
      <c r="T1668" s="73">
        <f t="shared" si="1012"/>
        <v>0</v>
      </c>
      <c r="U1668" s="73">
        <f t="shared" si="1013"/>
        <v>0</v>
      </c>
      <c r="V1668" s="73">
        <f t="shared" si="1014"/>
        <v>0</v>
      </c>
      <c r="W1668" s="73">
        <f t="shared" si="1000"/>
        <v>0</v>
      </c>
      <c r="Y1668" s="72">
        <f t="shared" si="957"/>
        <v>0</v>
      </c>
      <c r="Z1668" s="73">
        <f t="shared" si="958"/>
        <v>0</v>
      </c>
      <c r="AA1668" s="58">
        <f t="shared" si="959"/>
        <v>0</v>
      </c>
      <c r="AB1668" s="72">
        <f t="shared" si="960"/>
        <v>0</v>
      </c>
      <c r="AC1668" s="72">
        <f t="shared" si="961"/>
        <v>0</v>
      </c>
      <c r="AD1668" s="73">
        <f t="shared" si="962"/>
        <v>0</v>
      </c>
      <c r="AE1668" s="73">
        <f t="shared" si="963"/>
        <v>0</v>
      </c>
      <c r="AF1668" s="1">
        <f t="shared" si="1001"/>
        <v>0</v>
      </c>
      <c r="AH1668" s="1" t="str">
        <f t="shared" si="998"/>
        <v>No</v>
      </c>
    </row>
    <row r="1669" spans="1:34" ht="12" hidden="1" customHeight="1" x14ac:dyDescent="0.2">
      <c r="A1669" s="88">
        <v>2.134E-3</v>
      </c>
      <c r="B1669" s="4">
        <f t="shared" si="1002"/>
        <v>2.134E-3</v>
      </c>
      <c r="C1669"/>
      <c r="D1669" s="213"/>
      <c r="E1669" s="44" t="s">
        <v>20</v>
      </c>
      <c r="F1669" s="14">
        <f t="shared" si="967"/>
        <v>0</v>
      </c>
      <c r="G1669" s="14">
        <f t="shared" si="968"/>
        <v>0</v>
      </c>
      <c r="H1669" s="101" t="str">
        <f>IF(ISNA(VLOOKUP(C1669,[1]Sheet1!$J$2:$J$2999,1,FALSE)),"No","Yes")</f>
        <v>No</v>
      </c>
      <c r="I1669" s="72">
        <f t="shared" si="1003"/>
        <v>0</v>
      </c>
      <c r="J1669" s="72">
        <f t="shared" si="1004"/>
        <v>0</v>
      </c>
      <c r="K1669" s="72">
        <f t="shared" si="1005"/>
        <v>0</v>
      </c>
      <c r="L1669" s="72">
        <f t="shared" si="1006"/>
        <v>0</v>
      </c>
      <c r="M1669" s="72">
        <f t="shared" si="1007"/>
        <v>0</v>
      </c>
      <c r="N1669" s="72">
        <f t="shared" si="1008"/>
        <v>0</v>
      </c>
      <c r="O1669" s="72">
        <f t="shared" si="999"/>
        <v>0</v>
      </c>
      <c r="Q1669" s="73">
        <f t="shared" si="1009"/>
        <v>0</v>
      </c>
      <c r="R1669" s="73">
        <f t="shared" si="1010"/>
        <v>0</v>
      </c>
      <c r="S1669" s="73">
        <f t="shared" si="1011"/>
        <v>0</v>
      </c>
      <c r="T1669" s="73">
        <f t="shared" si="1012"/>
        <v>0</v>
      </c>
      <c r="U1669" s="73">
        <f t="shared" si="1013"/>
        <v>0</v>
      </c>
      <c r="V1669" s="73">
        <f t="shared" si="1014"/>
        <v>0</v>
      </c>
      <c r="W1669" s="73">
        <f t="shared" si="1000"/>
        <v>0</v>
      </c>
      <c r="Y1669" s="72">
        <f t="shared" si="957"/>
        <v>0</v>
      </c>
      <c r="Z1669" s="73">
        <f t="shared" si="958"/>
        <v>0</v>
      </c>
      <c r="AA1669" s="58">
        <f t="shared" si="959"/>
        <v>0</v>
      </c>
      <c r="AB1669" s="72">
        <f t="shared" si="960"/>
        <v>0</v>
      </c>
      <c r="AC1669" s="72">
        <f t="shared" si="961"/>
        <v>0</v>
      </c>
      <c r="AD1669" s="73">
        <f t="shared" si="962"/>
        <v>0</v>
      </c>
      <c r="AE1669" s="73">
        <f t="shared" si="963"/>
        <v>0</v>
      </c>
      <c r="AF1669" s="1">
        <f t="shared" si="1001"/>
        <v>0</v>
      </c>
      <c r="AH1669" s="1" t="str">
        <f t="shared" ref="AH1669:AH1732" si="1015">IF(ISERROR(VLOOKUP(D1669,AI$12:AI$100,1,FALSE)),"No","Yes")</f>
        <v>No</v>
      </c>
    </row>
    <row r="1670" spans="1:34" ht="12" hidden="1" customHeight="1" x14ac:dyDescent="0.2">
      <c r="A1670" s="88">
        <v>2.1350000000000002E-3</v>
      </c>
      <c r="B1670" s="4">
        <f t="shared" si="1002"/>
        <v>2.1350000000000002E-3</v>
      </c>
      <c r="C1670"/>
      <c r="D1670" s="213"/>
      <c r="E1670" s="44" t="s">
        <v>20</v>
      </c>
      <c r="F1670" s="14">
        <f t="shared" si="967"/>
        <v>0</v>
      </c>
      <c r="G1670" s="14">
        <f t="shared" si="968"/>
        <v>0</v>
      </c>
      <c r="H1670" s="101" t="str">
        <f>IF(ISNA(VLOOKUP(C1670,[1]Sheet1!$J$2:$J$2999,1,FALSE)),"No","Yes")</f>
        <v>No</v>
      </c>
      <c r="I1670" s="72">
        <f t="shared" si="1003"/>
        <v>0</v>
      </c>
      <c r="J1670" s="72">
        <f t="shared" si="1004"/>
        <v>0</v>
      </c>
      <c r="K1670" s="72">
        <f t="shared" si="1005"/>
        <v>0</v>
      </c>
      <c r="L1670" s="72">
        <f t="shared" si="1006"/>
        <v>0</v>
      </c>
      <c r="M1670" s="72">
        <f t="shared" si="1007"/>
        <v>0</v>
      </c>
      <c r="N1670" s="72">
        <f t="shared" si="1008"/>
        <v>0</v>
      </c>
      <c r="O1670" s="72">
        <f t="shared" si="999"/>
        <v>0</v>
      </c>
      <c r="Q1670" s="73">
        <f t="shared" si="1009"/>
        <v>0</v>
      </c>
      <c r="R1670" s="73">
        <f t="shared" si="1010"/>
        <v>0</v>
      </c>
      <c r="S1670" s="73">
        <f t="shared" si="1011"/>
        <v>0</v>
      </c>
      <c r="T1670" s="73">
        <f t="shared" si="1012"/>
        <v>0</v>
      </c>
      <c r="U1670" s="73">
        <f t="shared" si="1013"/>
        <v>0</v>
      </c>
      <c r="V1670" s="73">
        <f t="shared" si="1014"/>
        <v>0</v>
      </c>
      <c r="W1670" s="73">
        <f t="shared" si="1000"/>
        <v>0</v>
      </c>
      <c r="Y1670" s="72">
        <f t="shared" si="957"/>
        <v>0</v>
      </c>
      <c r="Z1670" s="73">
        <f t="shared" si="958"/>
        <v>0</v>
      </c>
      <c r="AA1670" s="58">
        <f t="shared" si="959"/>
        <v>0</v>
      </c>
      <c r="AB1670" s="72">
        <f t="shared" si="960"/>
        <v>0</v>
      </c>
      <c r="AC1670" s="72">
        <f t="shared" si="961"/>
        <v>0</v>
      </c>
      <c r="AD1670" s="73">
        <f t="shared" si="962"/>
        <v>0</v>
      </c>
      <c r="AE1670" s="73">
        <f t="shared" si="963"/>
        <v>0</v>
      </c>
      <c r="AF1670" s="1">
        <f t="shared" si="1001"/>
        <v>0</v>
      </c>
      <c r="AH1670" s="1" t="str">
        <f t="shared" si="1015"/>
        <v>No</v>
      </c>
    </row>
    <row r="1671" spans="1:34" ht="12" hidden="1" customHeight="1" x14ac:dyDescent="0.2">
      <c r="A1671" s="88">
        <v>2.1359999999999999E-3</v>
      </c>
      <c r="B1671" s="4">
        <f t="shared" si="1002"/>
        <v>2.1359999999999999E-3</v>
      </c>
      <c r="C1671"/>
      <c r="D1671" s="213"/>
      <c r="E1671" s="44" t="s">
        <v>20</v>
      </c>
      <c r="F1671" s="14">
        <f t="shared" si="967"/>
        <v>0</v>
      </c>
      <c r="G1671" s="14">
        <f t="shared" si="968"/>
        <v>0</v>
      </c>
      <c r="H1671" s="101" t="str">
        <f>IF(ISNA(VLOOKUP(C1671,[1]Sheet1!$J$2:$J$2999,1,FALSE)),"No","Yes")</f>
        <v>No</v>
      </c>
      <c r="I1671" s="72">
        <f t="shared" si="1003"/>
        <v>0</v>
      </c>
      <c r="J1671" s="72">
        <f t="shared" si="1004"/>
        <v>0</v>
      </c>
      <c r="K1671" s="72">
        <f t="shared" si="1005"/>
        <v>0</v>
      </c>
      <c r="L1671" s="72">
        <f t="shared" si="1006"/>
        <v>0</v>
      </c>
      <c r="M1671" s="72">
        <f t="shared" si="1007"/>
        <v>0</v>
      </c>
      <c r="N1671" s="72">
        <f t="shared" si="1008"/>
        <v>0</v>
      </c>
      <c r="O1671" s="72">
        <f t="shared" si="999"/>
        <v>0</v>
      </c>
      <c r="Q1671" s="73">
        <f t="shared" si="1009"/>
        <v>0</v>
      </c>
      <c r="R1671" s="73">
        <f t="shared" si="1010"/>
        <v>0</v>
      </c>
      <c r="S1671" s="73">
        <f t="shared" si="1011"/>
        <v>0</v>
      </c>
      <c r="T1671" s="73">
        <f t="shared" si="1012"/>
        <v>0</v>
      </c>
      <c r="U1671" s="73">
        <f t="shared" si="1013"/>
        <v>0</v>
      </c>
      <c r="V1671" s="73">
        <f t="shared" si="1014"/>
        <v>0</v>
      </c>
      <c r="W1671" s="73">
        <f t="shared" si="1000"/>
        <v>0</v>
      </c>
      <c r="Y1671" s="72">
        <f t="shared" si="957"/>
        <v>0</v>
      </c>
      <c r="Z1671" s="73">
        <f t="shared" si="958"/>
        <v>0</v>
      </c>
      <c r="AA1671" s="58">
        <f t="shared" si="959"/>
        <v>0</v>
      </c>
      <c r="AB1671" s="72">
        <f t="shared" si="960"/>
        <v>0</v>
      </c>
      <c r="AC1671" s="72">
        <f t="shared" si="961"/>
        <v>0</v>
      </c>
      <c r="AD1671" s="73">
        <f t="shared" si="962"/>
        <v>0</v>
      </c>
      <c r="AE1671" s="73">
        <f t="shared" si="963"/>
        <v>0</v>
      </c>
      <c r="AF1671" s="1">
        <f t="shared" si="1001"/>
        <v>0</v>
      </c>
      <c r="AH1671" s="1" t="str">
        <f t="shared" si="1015"/>
        <v>No</v>
      </c>
    </row>
    <row r="1672" spans="1:34" ht="12" hidden="1" customHeight="1" x14ac:dyDescent="0.2">
      <c r="A1672" s="88">
        <v>2.137E-3</v>
      </c>
      <c r="B1672" s="4">
        <f t="shared" si="1002"/>
        <v>2.137E-3</v>
      </c>
      <c r="C1672"/>
      <c r="D1672" s="213"/>
      <c r="E1672" s="44" t="s">
        <v>20</v>
      </c>
      <c r="F1672" s="14">
        <f t="shared" si="967"/>
        <v>0</v>
      </c>
      <c r="G1672" s="14">
        <f t="shared" si="968"/>
        <v>0</v>
      </c>
      <c r="H1672" s="101" t="str">
        <f>IF(ISNA(VLOOKUP(C1672,[1]Sheet1!$J$2:$J$2999,1,FALSE)),"No","Yes")</f>
        <v>No</v>
      </c>
      <c r="I1672" s="72">
        <f t="shared" si="1003"/>
        <v>0</v>
      </c>
      <c r="J1672" s="72">
        <f t="shared" si="1004"/>
        <v>0</v>
      </c>
      <c r="K1672" s="72">
        <f t="shared" si="1005"/>
        <v>0</v>
      </c>
      <c r="L1672" s="72">
        <f t="shared" si="1006"/>
        <v>0</v>
      </c>
      <c r="M1672" s="72">
        <f t="shared" si="1007"/>
        <v>0</v>
      </c>
      <c r="N1672" s="72">
        <f t="shared" si="1008"/>
        <v>0</v>
      </c>
      <c r="O1672" s="72">
        <f t="shared" si="999"/>
        <v>0</v>
      </c>
      <c r="Q1672" s="73">
        <f t="shared" si="1009"/>
        <v>0</v>
      </c>
      <c r="R1672" s="73">
        <f t="shared" si="1010"/>
        <v>0</v>
      </c>
      <c r="S1672" s="73">
        <f t="shared" si="1011"/>
        <v>0</v>
      </c>
      <c r="T1672" s="73">
        <f t="shared" si="1012"/>
        <v>0</v>
      </c>
      <c r="U1672" s="73">
        <f t="shared" si="1013"/>
        <v>0</v>
      </c>
      <c r="V1672" s="73">
        <f t="shared" si="1014"/>
        <v>0</v>
      </c>
      <c r="W1672" s="73">
        <f t="shared" si="1000"/>
        <v>0</v>
      </c>
      <c r="Y1672" s="72">
        <f t="shared" si="957"/>
        <v>0</v>
      </c>
      <c r="Z1672" s="73">
        <f t="shared" si="958"/>
        <v>0</v>
      </c>
      <c r="AA1672" s="58">
        <f t="shared" si="959"/>
        <v>0</v>
      </c>
      <c r="AB1672" s="72">
        <f t="shared" si="960"/>
        <v>0</v>
      </c>
      <c r="AC1672" s="72">
        <f t="shared" si="961"/>
        <v>0</v>
      </c>
      <c r="AD1672" s="73">
        <f t="shared" si="962"/>
        <v>0</v>
      </c>
      <c r="AE1672" s="73">
        <f t="shared" si="963"/>
        <v>0</v>
      </c>
      <c r="AF1672" s="1">
        <f t="shared" si="1001"/>
        <v>0</v>
      </c>
      <c r="AH1672" s="1" t="str">
        <f t="shared" si="1015"/>
        <v>No</v>
      </c>
    </row>
    <row r="1673" spans="1:34" ht="12" hidden="1" customHeight="1" x14ac:dyDescent="0.2">
      <c r="A1673" s="88">
        <v>2.1380000000000001E-3</v>
      </c>
      <c r="B1673" s="4">
        <f t="shared" si="1002"/>
        <v>2.1380000000000001E-3</v>
      </c>
      <c r="C1673"/>
      <c r="D1673" s="213"/>
      <c r="E1673" s="44" t="s">
        <v>20</v>
      </c>
      <c r="F1673" s="14">
        <f t="shared" si="967"/>
        <v>0</v>
      </c>
      <c r="G1673" s="14">
        <f t="shared" si="968"/>
        <v>0</v>
      </c>
      <c r="H1673" s="101" t="str">
        <f>IF(ISNA(VLOOKUP(C1673,[1]Sheet1!$J$2:$J$2999,1,FALSE)),"No","Yes")</f>
        <v>No</v>
      </c>
      <c r="I1673" s="72">
        <f t="shared" si="1003"/>
        <v>0</v>
      </c>
      <c r="J1673" s="72">
        <f t="shared" si="1004"/>
        <v>0</v>
      </c>
      <c r="K1673" s="72">
        <f t="shared" si="1005"/>
        <v>0</v>
      </c>
      <c r="L1673" s="72">
        <f t="shared" si="1006"/>
        <v>0</v>
      </c>
      <c r="M1673" s="72">
        <f t="shared" si="1007"/>
        <v>0</v>
      </c>
      <c r="N1673" s="72">
        <f t="shared" si="1008"/>
        <v>0</v>
      </c>
      <c r="O1673" s="72">
        <f t="shared" si="999"/>
        <v>0</v>
      </c>
      <c r="Q1673" s="73">
        <f t="shared" si="1009"/>
        <v>0</v>
      </c>
      <c r="R1673" s="73">
        <f t="shared" si="1010"/>
        <v>0</v>
      </c>
      <c r="S1673" s="73">
        <f t="shared" si="1011"/>
        <v>0</v>
      </c>
      <c r="T1673" s="73">
        <f t="shared" si="1012"/>
        <v>0</v>
      </c>
      <c r="U1673" s="73">
        <f t="shared" si="1013"/>
        <v>0</v>
      </c>
      <c r="V1673" s="73">
        <f t="shared" si="1014"/>
        <v>0</v>
      </c>
      <c r="W1673" s="73">
        <f t="shared" si="1000"/>
        <v>0</v>
      </c>
      <c r="Y1673" s="72">
        <f t="shared" si="957"/>
        <v>0</v>
      </c>
      <c r="Z1673" s="73">
        <f t="shared" si="958"/>
        <v>0</v>
      </c>
      <c r="AA1673" s="58">
        <f t="shared" si="959"/>
        <v>0</v>
      </c>
      <c r="AB1673" s="72">
        <f t="shared" si="960"/>
        <v>0</v>
      </c>
      <c r="AC1673" s="72">
        <f t="shared" si="961"/>
        <v>0</v>
      </c>
      <c r="AD1673" s="73">
        <f t="shared" si="962"/>
        <v>0</v>
      </c>
      <c r="AE1673" s="73">
        <f t="shared" si="963"/>
        <v>0</v>
      </c>
      <c r="AF1673" s="1">
        <f t="shared" si="1001"/>
        <v>0</v>
      </c>
      <c r="AH1673" s="1" t="str">
        <f t="shared" si="1015"/>
        <v>No</v>
      </c>
    </row>
    <row r="1674" spans="1:34" ht="12" hidden="1" customHeight="1" x14ac:dyDescent="0.2">
      <c r="A1674" s="88">
        <v>2.1389999999999998E-3</v>
      </c>
      <c r="B1674" s="4">
        <f t="shared" si="1002"/>
        <v>2.1389999999999998E-3</v>
      </c>
      <c r="C1674"/>
      <c r="D1674" s="213"/>
      <c r="E1674" s="44" t="s">
        <v>20</v>
      </c>
      <c r="F1674" s="14">
        <f t="shared" si="967"/>
        <v>0</v>
      </c>
      <c r="G1674" s="14">
        <f t="shared" si="968"/>
        <v>0</v>
      </c>
      <c r="H1674" s="101" t="str">
        <f>IF(ISNA(VLOOKUP(C1674,[1]Sheet1!$J$2:$J$2999,1,FALSE)),"No","Yes")</f>
        <v>No</v>
      </c>
      <c r="I1674" s="72">
        <f t="shared" si="1003"/>
        <v>0</v>
      </c>
      <c r="J1674" s="72">
        <f t="shared" si="1004"/>
        <v>0</v>
      </c>
      <c r="K1674" s="72">
        <f t="shared" si="1005"/>
        <v>0</v>
      </c>
      <c r="L1674" s="72">
        <f t="shared" si="1006"/>
        <v>0</v>
      </c>
      <c r="M1674" s="72">
        <f t="shared" si="1007"/>
        <v>0</v>
      </c>
      <c r="N1674" s="72">
        <f t="shared" si="1008"/>
        <v>0</v>
      </c>
      <c r="O1674" s="72">
        <f t="shared" si="999"/>
        <v>0</v>
      </c>
      <c r="Q1674" s="73">
        <f t="shared" si="1009"/>
        <v>0</v>
      </c>
      <c r="R1674" s="73">
        <f t="shared" si="1010"/>
        <v>0</v>
      </c>
      <c r="S1674" s="73">
        <f t="shared" si="1011"/>
        <v>0</v>
      </c>
      <c r="T1674" s="73">
        <f t="shared" si="1012"/>
        <v>0</v>
      </c>
      <c r="U1674" s="73">
        <f t="shared" si="1013"/>
        <v>0</v>
      </c>
      <c r="V1674" s="73">
        <f t="shared" si="1014"/>
        <v>0</v>
      </c>
      <c r="W1674" s="73">
        <f t="shared" si="1000"/>
        <v>0</v>
      </c>
      <c r="Y1674" s="72">
        <f t="shared" si="957"/>
        <v>0</v>
      </c>
      <c r="Z1674" s="73">
        <f t="shared" si="958"/>
        <v>0</v>
      </c>
      <c r="AA1674" s="58">
        <f t="shared" si="959"/>
        <v>0</v>
      </c>
      <c r="AB1674" s="72">
        <f t="shared" si="960"/>
        <v>0</v>
      </c>
      <c r="AC1674" s="72">
        <f t="shared" si="961"/>
        <v>0</v>
      </c>
      <c r="AD1674" s="73">
        <f t="shared" si="962"/>
        <v>0</v>
      </c>
      <c r="AE1674" s="73">
        <f t="shared" si="963"/>
        <v>0</v>
      </c>
      <c r="AF1674" s="1">
        <f t="shared" si="1001"/>
        <v>0</v>
      </c>
      <c r="AH1674" s="1" t="str">
        <f t="shared" si="1015"/>
        <v>No</v>
      </c>
    </row>
    <row r="1675" spans="1:34" ht="12" hidden="1" customHeight="1" x14ac:dyDescent="0.2">
      <c r="A1675" s="88">
        <v>2.14E-3</v>
      </c>
      <c r="B1675" s="4">
        <f t="shared" si="1002"/>
        <v>2.14E-3</v>
      </c>
      <c r="C1675"/>
      <c r="D1675" s="213"/>
      <c r="E1675" s="44" t="s">
        <v>20</v>
      </c>
      <c r="F1675" s="14">
        <f t="shared" si="967"/>
        <v>0</v>
      </c>
      <c r="G1675" s="14">
        <f t="shared" si="968"/>
        <v>0</v>
      </c>
      <c r="H1675" s="101" t="str">
        <f>IF(ISNA(VLOOKUP(C1675,[1]Sheet1!$J$2:$J$2999,1,FALSE)),"No","Yes")</f>
        <v>No</v>
      </c>
      <c r="I1675" s="72">
        <f t="shared" si="1003"/>
        <v>0</v>
      </c>
      <c r="J1675" s="72">
        <f t="shared" si="1004"/>
        <v>0</v>
      </c>
      <c r="K1675" s="72">
        <f t="shared" si="1005"/>
        <v>0</v>
      </c>
      <c r="L1675" s="72">
        <f t="shared" si="1006"/>
        <v>0</v>
      </c>
      <c r="M1675" s="72">
        <f t="shared" si="1007"/>
        <v>0</v>
      </c>
      <c r="N1675" s="72">
        <f t="shared" si="1008"/>
        <v>0</v>
      </c>
      <c r="O1675" s="72">
        <f t="shared" si="999"/>
        <v>0</v>
      </c>
      <c r="Q1675" s="73">
        <f t="shared" si="1009"/>
        <v>0</v>
      </c>
      <c r="R1675" s="73">
        <f t="shared" si="1010"/>
        <v>0</v>
      </c>
      <c r="S1675" s="73">
        <f t="shared" si="1011"/>
        <v>0</v>
      </c>
      <c r="T1675" s="73">
        <f t="shared" si="1012"/>
        <v>0</v>
      </c>
      <c r="U1675" s="73">
        <f t="shared" si="1013"/>
        <v>0</v>
      </c>
      <c r="V1675" s="73">
        <f t="shared" si="1014"/>
        <v>0</v>
      </c>
      <c r="W1675" s="73">
        <f t="shared" si="1000"/>
        <v>0</v>
      </c>
      <c r="Y1675" s="72">
        <f t="shared" si="957"/>
        <v>0</v>
      </c>
      <c r="Z1675" s="73">
        <f t="shared" si="958"/>
        <v>0</v>
      </c>
      <c r="AA1675" s="58">
        <f t="shared" si="959"/>
        <v>0</v>
      </c>
      <c r="AB1675" s="72">
        <f t="shared" si="960"/>
        <v>0</v>
      </c>
      <c r="AC1675" s="72">
        <f t="shared" si="961"/>
        <v>0</v>
      </c>
      <c r="AD1675" s="73">
        <f t="shared" si="962"/>
        <v>0</v>
      </c>
      <c r="AE1675" s="73">
        <f t="shared" si="963"/>
        <v>0</v>
      </c>
      <c r="AF1675" s="1">
        <f t="shared" si="1001"/>
        <v>0</v>
      </c>
      <c r="AH1675" s="1" t="str">
        <f t="shared" si="1015"/>
        <v>No</v>
      </c>
    </row>
    <row r="1676" spans="1:34" ht="12" hidden="1" customHeight="1" x14ac:dyDescent="0.2">
      <c r="A1676" s="88">
        <v>2.1410000000000001E-3</v>
      </c>
      <c r="B1676" s="4">
        <f t="shared" si="1002"/>
        <v>2.1410000000000001E-3</v>
      </c>
      <c r="C1676"/>
      <c r="D1676" s="213"/>
      <c r="E1676" s="44" t="s">
        <v>20</v>
      </c>
      <c r="F1676" s="14">
        <f t="shared" si="967"/>
        <v>0</v>
      </c>
      <c r="G1676" s="14">
        <f t="shared" si="968"/>
        <v>0</v>
      </c>
      <c r="H1676" s="101" t="str">
        <f>IF(ISNA(VLOOKUP(C1676,[1]Sheet1!$J$2:$J$2999,1,FALSE)),"No","Yes")</f>
        <v>No</v>
      </c>
      <c r="I1676" s="72">
        <f t="shared" si="1003"/>
        <v>0</v>
      </c>
      <c r="J1676" s="72">
        <f t="shared" si="1004"/>
        <v>0</v>
      </c>
      <c r="K1676" s="72">
        <f t="shared" si="1005"/>
        <v>0</v>
      </c>
      <c r="L1676" s="72">
        <f t="shared" si="1006"/>
        <v>0</v>
      </c>
      <c r="M1676" s="72">
        <f t="shared" si="1007"/>
        <v>0</v>
      </c>
      <c r="N1676" s="72">
        <f t="shared" si="1008"/>
        <v>0</v>
      </c>
      <c r="O1676" s="72">
        <f t="shared" si="999"/>
        <v>0</v>
      </c>
      <c r="Q1676" s="73">
        <f t="shared" si="1009"/>
        <v>0</v>
      </c>
      <c r="R1676" s="73">
        <f t="shared" si="1010"/>
        <v>0</v>
      </c>
      <c r="S1676" s="73">
        <f t="shared" si="1011"/>
        <v>0</v>
      </c>
      <c r="T1676" s="73">
        <f t="shared" si="1012"/>
        <v>0</v>
      </c>
      <c r="U1676" s="73">
        <f t="shared" si="1013"/>
        <v>0</v>
      </c>
      <c r="V1676" s="73">
        <f t="shared" si="1014"/>
        <v>0</v>
      </c>
      <c r="W1676" s="73">
        <f t="shared" si="1000"/>
        <v>0</v>
      </c>
      <c r="Y1676" s="72">
        <f t="shared" si="957"/>
        <v>0</v>
      </c>
      <c r="Z1676" s="73">
        <f t="shared" si="958"/>
        <v>0</v>
      </c>
      <c r="AA1676" s="58">
        <f t="shared" si="959"/>
        <v>0</v>
      </c>
      <c r="AB1676" s="72">
        <f t="shared" si="960"/>
        <v>0</v>
      </c>
      <c r="AC1676" s="72">
        <f t="shared" si="961"/>
        <v>0</v>
      </c>
      <c r="AD1676" s="73">
        <f t="shared" si="962"/>
        <v>0</v>
      </c>
      <c r="AE1676" s="73">
        <f t="shared" si="963"/>
        <v>0</v>
      </c>
      <c r="AF1676" s="1">
        <f t="shared" si="1001"/>
        <v>0</v>
      </c>
      <c r="AH1676" s="1" t="str">
        <f t="shared" si="1015"/>
        <v>No</v>
      </c>
    </row>
    <row r="1677" spans="1:34" ht="12" hidden="1" customHeight="1" x14ac:dyDescent="0.2">
      <c r="A1677" s="88">
        <v>2.1419999999999998E-3</v>
      </c>
      <c r="B1677" s="4">
        <f t="shared" si="1002"/>
        <v>2.1419999999999998E-3</v>
      </c>
      <c r="C1677"/>
      <c r="D1677" s="213"/>
      <c r="E1677" s="44" t="s">
        <v>20</v>
      </c>
      <c r="F1677" s="14">
        <f t="shared" si="967"/>
        <v>0</v>
      </c>
      <c r="G1677" s="14">
        <f t="shared" si="968"/>
        <v>0</v>
      </c>
      <c r="H1677" s="101" t="str">
        <f>IF(ISNA(VLOOKUP(C1677,[1]Sheet1!$J$2:$J$2999,1,FALSE)),"No","Yes")</f>
        <v>No</v>
      </c>
      <c r="I1677" s="72">
        <f t="shared" si="1003"/>
        <v>0</v>
      </c>
      <c r="J1677" s="72">
        <f t="shared" si="1004"/>
        <v>0</v>
      </c>
      <c r="K1677" s="72">
        <f t="shared" si="1005"/>
        <v>0</v>
      </c>
      <c r="L1677" s="72">
        <f t="shared" si="1006"/>
        <v>0</v>
      </c>
      <c r="M1677" s="72">
        <f t="shared" si="1007"/>
        <v>0</v>
      </c>
      <c r="N1677" s="72">
        <f t="shared" si="1008"/>
        <v>0</v>
      </c>
      <c r="O1677" s="72">
        <f t="shared" si="999"/>
        <v>0</v>
      </c>
      <c r="Q1677" s="73">
        <f t="shared" si="1009"/>
        <v>0</v>
      </c>
      <c r="R1677" s="73">
        <f t="shared" si="1010"/>
        <v>0</v>
      </c>
      <c r="S1677" s="73">
        <f t="shared" si="1011"/>
        <v>0</v>
      </c>
      <c r="T1677" s="73">
        <f t="shared" si="1012"/>
        <v>0</v>
      </c>
      <c r="U1677" s="73">
        <f t="shared" si="1013"/>
        <v>0</v>
      </c>
      <c r="V1677" s="73">
        <f t="shared" si="1014"/>
        <v>0</v>
      </c>
      <c r="W1677" s="73">
        <f t="shared" si="1000"/>
        <v>0</v>
      </c>
      <c r="Y1677" s="72">
        <f t="shared" si="957"/>
        <v>0</v>
      </c>
      <c r="Z1677" s="73">
        <f t="shared" si="958"/>
        <v>0</v>
      </c>
      <c r="AA1677" s="58">
        <f t="shared" si="959"/>
        <v>0</v>
      </c>
      <c r="AB1677" s="72">
        <f t="shared" si="960"/>
        <v>0</v>
      </c>
      <c r="AC1677" s="72">
        <f t="shared" si="961"/>
        <v>0</v>
      </c>
      <c r="AD1677" s="73">
        <f t="shared" si="962"/>
        <v>0</v>
      </c>
      <c r="AE1677" s="73">
        <f t="shared" si="963"/>
        <v>0</v>
      </c>
      <c r="AF1677" s="1">
        <f t="shared" si="1001"/>
        <v>0</v>
      </c>
      <c r="AH1677" s="1" t="str">
        <f t="shared" si="1015"/>
        <v>No</v>
      </c>
    </row>
    <row r="1678" spans="1:34" ht="12" hidden="1" customHeight="1" x14ac:dyDescent="0.2">
      <c r="A1678" s="88">
        <v>2.1429999999999999E-3</v>
      </c>
      <c r="B1678" s="4">
        <f t="shared" si="1002"/>
        <v>2.1429999999999999E-3</v>
      </c>
      <c r="C1678"/>
      <c r="D1678" s="213"/>
      <c r="E1678" s="44" t="s">
        <v>20</v>
      </c>
      <c r="F1678" s="14">
        <f t="shared" si="967"/>
        <v>0</v>
      </c>
      <c r="G1678" s="14">
        <f t="shared" si="968"/>
        <v>0</v>
      </c>
      <c r="H1678" s="101" t="str">
        <f>IF(ISNA(VLOOKUP(C1678,[1]Sheet1!$J$2:$J$2999,1,FALSE)),"No","Yes")</f>
        <v>No</v>
      </c>
      <c r="I1678" s="72">
        <f t="shared" si="1003"/>
        <v>0</v>
      </c>
      <c r="J1678" s="72">
        <f t="shared" si="1004"/>
        <v>0</v>
      </c>
      <c r="K1678" s="72">
        <f t="shared" si="1005"/>
        <v>0</v>
      </c>
      <c r="L1678" s="72">
        <f t="shared" si="1006"/>
        <v>0</v>
      </c>
      <c r="M1678" s="72">
        <f t="shared" si="1007"/>
        <v>0</v>
      </c>
      <c r="N1678" s="72">
        <f t="shared" si="1008"/>
        <v>0</v>
      </c>
      <c r="O1678" s="72">
        <f t="shared" si="999"/>
        <v>0</v>
      </c>
      <c r="Q1678" s="73">
        <f t="shared" si="1009"/>
        <v>0</v>
      </c>
      <c r="R1678" s="73">
        <f t="shared" si="1010"/>
        <v>0</v>
      </c>
      <c r="S1678" s="73">
        <f t="shared" si="1011"/>
        <v>0</v>
      </c>
      <c r="T1678" s="73">
        <f t="shared" si="1012"/>
        <v>0</v>
      </c>
      <c r="U1678" s="73">
        <f t="shared" si="1013"/>
        <v>0</v>
      </c>
      <c r="V1678" s="73">
        <f t="shared" si="1014"/>
        <v>0</v>
      </c>
      <c r="W1678" s="73">
        <f t="shared" si="1000"/>
        <v>0</v>
      </c>
      <c r="Y1678" s="72">
        <f t="shared" si="957"/>
        <v>0</v>
      </c>
      <c r="Z1678" s="73">
        <f t="shared" si="958"/>
        <v>0</v>
      </c>
      <c r="AA1678" s="58">
        <f t="shared" si="959"/>
        <v>0</v>
      </c>
      <c r="AB1678" s="72">
        <f t="shared" si="960"/>
        <v>0</v>
      </c>
      <c r="AC1678" s="72">
        <f t="shared" si="961"/>
        <v>0</v>
      </c>
      <c r="AD1678" s="73">
        <f t="shared" si="962"/>
        <v>0</v>
      </c>
      <c r="AE1678" s="73">
        <f t="shared" si="963"/>
        <v>0</v>
      </c>
      <c r="AF1678" s="1">
        <f t="shared" si="1001"/>
        <v>0</v>
      </c>
      <c r="AH1678" s="1" t="str">
        <f t="shared" si="1015"/>
        <v>No</v>
      </c>
    </row>
    <row r="1679" spans="1:34" ht="12" hidden="1" customHeight="1" x14ac:dyDescent="0.2">
      <c r="A1679" s="88">
        <v>2.1440000000000001E-3</v>
      </c>
      <c r="B1679" s="4">
        <f t="shared" si="1002"/>
        <v>2.1440000000000001E-3</v>
      </c>
      <c r="C1679"/>
      <c r="D1679" s="213"/>
      <c r="E1679" s="44" t="s">
        <v>20</v>
      </c>
      <c r="F1679" s="14">
        <f t="shared" si="967"/>
        <v>0</v>
      </c>
      <c r="G1679" s="14">
        <f t="shared" si="968"/>
        <v>0</v>
      </c>
      <c r="H1679" s="101" t="str">
        <f>IF(ISNA(VLOOKUP(C1679,[1]Sheet1!$J$2:$J$2999,1,FALSE)),"No","Yes")</f>
        <v>No</v>
      </c>
      <c r="I1679" s="72">
        <f t="shared" si="1003"/>
        <v>0</v>
      </c>
      <c r="J1679" s="72">
        <f t="shared" si="1004"/>
        <v>0</v>
      </c>
      <c r="K1679" s="72">
        <f t="shared" si="1005"/>
        <v>0</v>
      </c>
      <c r="L1679" s="72">
        <f t="shared" si="1006"/>
        <v>0</v>
      </c>
      <c r="M1679" s="72">
        <f t="shared" si="1007"/>
        <v>0</v>
      </c>
      <c r="N1679" s="72">
        <f t="shared" si="1008"/>
        <v>0</v>
      </c>
      <c r="O1679" s="72">
        <f t="shared" si="999"/>
        <v>0</v>
      </c>
      <c r="Q1679" s="73">
        <f t="shared" si="1009"/>
        <v>0</v>
      </c>
      <c r="R1679" s="73">
        <f t="shared" si="1010"/>
        <v>0</v>
      </c>
      <c r="S1679" s="73">
        <f t="shared" si="1011"/>
        <v>0</v>
      </c>
      <c r="T1679" s="73">
        <f t="shared" si="1012"/>
        <v>0</v>
      </c>
      <c r="U1679" s="73">
        <f t="shared" si="1013"/>
        <v>0</v>
      </c>
      <c r="V1679" s="73">
        <f t="shared" si="1014"/>
        <v>0</v>
      </c>
      <c r="W1679" s="73">
        <f t="shared" si="1000"/>
        <v>0</v>
      </c>
      <c r="Y1679" s="72">
        <f t="shared" si="957"/>
        <v>0</v>
      </c>
      <c r="Z1679" s="73">
        <f t="shared" si="958"/>
        <v>0</v>
      </c>
      <c r="AA1679" s="58">
        <f t="shared" si="959"/>
        <v>0</v>
      </c>
      <c r="AB1679" s="72">
        <f t="shared" si="960"/>
        <v>0</v>
      </c>
      <c r="AC1679" s="72">
        <f t="shared" si="961"/>
        <v>0</v>
      </c>
      <c r="AD1679" s="73">
        <f t="shared" si="962"/>
        <v>0</v>
      </c>
      <c r="AE1679" s="73">
        <f t="shared" si="963"/>
        <v>0</v>
      </c>
      <c r="AF1679" s="1">
        <f t="shared" si="1001"/>
        <v>0</v>
      </c>
      <c r="AH1679" s="1" t="str">
        <f t="shared" si="1015"/>
        <v>No</v>
      </c>
    </row>
    <row r="1680" spans="1:34" ht="12" hidden="1" customHeight="1" x14ac:dyDescent="0.2">
      <c r="A1680" s="88">
        <v>2.1450000000000002E-3</v>
      </c>
      <c r="B1680" s="4">
        <f t="shared" si="1002"/>
        <v>2.1450000000000002E-3</v>
      </c>
      <c r="C1680"/>
      <c r="D1680" s="213"/>
      <c r="E1680" s="44" t="s">
        <v>20</v>
      </c>
      <c r="F1680" s="14">
        <f t="shared" si="967"/>
        <v>0</v>
      </c>
      <c r="G1680" s="14">
        <f t="shared" si="968"/>
        <v>0</v>
      </c>
      <c r="H1680" s="101" t="str">
        <f>IF(ISNA(VLOOKUP(C1680,[1]Sheet1!$J$2:$J$2999,1,FALSE)),"No","Yes")</f>
        <v>No</v>
      </c>
      <c r="I1680" s="72">
        <f t="shared" si="1003"/>
        <v>0</v>
      </c>
      <c r="J1680" s="72">
        <f t="shared" si="1004"/>
        <v>0</v>
      </c>
      <c r="K1680" s="72">
        <f t="shared" si="1005"/>
        <v>0</v>
      </c>
      <c r="L1680" s="72">
        <f t="shared" si="1006"/>
        <v>0</v>
      </c>
      <c r="M1680" s="72">
        <f t="shared" si="1007"/>
        <v>0</v>
      </c>
      <c r="N1680" s="72">
        <f t="shared" si="1008"/>
        <v>0</v>
      </c>
      <c r="O1680" s="72">
        <f t="shared" si="999"/>
        <v>0</v>
      </c>
      <c r="Q1680" s="73">
        <f t="shared" si="1009"/>
        <v>0</v>
      </c>
      <c r="R1680" s="73">
        <f t="shared" si="1010"/>
        <v>0</v>
      </c>
      <c r="S1680" s="73">
        <f t="shared" si="1011"/>
        <v>0</v>
      </c>
      <c r="T1680" s="73">
        <f t="shared" si="1012"/>
        <v>0</v>
      </c>
      <c r="U1680" s="73">
        <f t="shared" si="1013"/>
        <v>0</v>
      </c>
      <c r="V1680" s="73">
        <f t="shared" si="1014"/>
        <v>0</v>
      </c>
      <c r="W1680" s="73">
        <f t="shared" si="1000"/>
        <v>0</v>
      </c>
      <c r="Y1680" s="72">
        <f t="shared" si="957"/>
        <v>0</v>
      </c>
      <c r="Z1680" s="73">
        <f t="shared" si="958"/>
        <v>0</v>
      </c>
      <c r="AA1680" s="58">
        <f t="shared" si="959"/>
        <v>0</v>
      </c>
      <c r="AB1680" s="72">
        <f t="shared" si="960"/>
        <v>0</v>
      </c>
      <c r="AC1680" s="72">
        <f t="shared" si="961"/>
        <v>0</v>
      </c>
      <c r="AD1680" s="73">
        <f t="shared" si="962"/>
        <v>0</v>
      </c>
      <c r="AE1680" s="73">
        <f t="shared" si="963"/>
        <v>0</v>
      </c>
      <c r="AF1680" s="1">
        <f t="shared" si="1001"/>
        <v>0</v>
      </c>
      <c r="AH1680" s="1" t="str">
        <f t="shared" si="1015"/>
        <v>No</v>
      </c>
    </row>
    <row r="1681" spans="1:34" ht="12" hidden="1" customHeight="1" x14ac:dyDescent="0.2">
      <c r="A1681" s="88">
        <v>2.1459999999999999E-3</v>
      </c>
      <c r="B1681" s="4">
        <f t="shared" si="1002"/>
        <v>2.1459999999999999E-3</v>
      </c>
      <c r="C1681"/>
      <c r="D1681" s="213"/>
      <c r="E1681" s="44" t="s">
        <v>20</v>
      </c>
      <c r="F1681" s="14">
        <f t="shared" si="967"/>
        <v>0</v>
      </c>
      <c r="G1681" s="14">
        <f t="shared" si="968"/>
        <v>0</v>
      </c>
      <c r="H1681" s="101" t="str">
        <f>IF(ISNA(VLOOKUP(C1681,[1]Sheet1!$J$2:$J$2999,1,FALSE)),"No","Yes")</f>
        <v>No</v>
      </c>
      <c r="I1681" s="72">
        <f t="shared" si="1003"/>
        <v>0</v>
      </c>
      <c r="J1681" s="72">
        <f t="shared" si="1004"/>
        <v>0</v>
      </c>
      <c r="K1681" s="72">
        <f t="shared" si="1005"/>
        <v>0</v>
      </c>
      <c r="L1681" s="72">
        <f t="shared" si="1006"/>
        <v>0</v>
      </c>
      <c r="M1681" s="72">
        <f t="shared" si="1007"/>
        <v>0</v>
      </c>
      <c r="N1681" s="72">
        <f t="shared" si="1008"/>
        <v>0</v>
      </c>
      <c r="O1681" s="72">
        <f t="shared" si="999"/>
        <v>0</v>
      </c>
      <c r="Q1681" s="73">
        <f t="shared" si="1009"/>
        <v>0</v>
      </c>
      <c r="R1681" s="73">
        <f t="shared" si="1010"/>
        <v>0</v>
      </c>
      <c r="S1681" s="73">
        <f t="shared" si="1011"/>
        <v>0</v>
      </c>
      <c r="T1681" s="73">
        <f t="shared" si="1012"/>
        <v>0</v>
      </c>
      <c r="U1681" s="73">
        <f t="shared" si="1013"/>
        <v>0</v>
      </c>
      <c r="V1681" s="73">
        <f t="shared" si="1014"/>
        <v>0</v>
      </c>
      <c r="W1681" s="73">
        <f t="shared" si="1000"/>
        <v>0</v>
      </c>
      <c r="Y1681" s="72">
        <f t="shared" si="957"/>
        <v>0</v>
      </c>
      <c r="Z1681" s="73">
        <f t="shared" si="958"/>
        <v>0</v>
      </c>
      <c r="AA1681" s="58">
        <f t="shared" si="959"/>
        <v>0</v>
      </c>
      <c r="AB1681" s="72">
        <f t="shared" si="960"/>
        <v>0</v>
      </c>
      <c r="AC1681" s="72">
        <f t="shared" si="961"/>
        <v>0</v>
      </c>
      <c r="AD1681" s="73">
        <f t="shared" si="962"/>
        <v>0</v>
      </c>
      <c r="AE1681" s="73">
        <f t="shared" si="963"/>
        <v>0</v>
      </c>
      <c r="AF1681" s="1">
        <f t="shared" si="1001"/>
        <v>0</v>
      </c>
      <c r="AH1681" s="1" t="str">
        <f t="shared" si="1015"/>
        <v>No</v>
      </c>
    </row>
    <row r="1682" spans="1:34" ht="12" hidden="1" customHeight="1" x14ac:dyDescent="0.2">
      <c r="A1682" s="88">
        <v>2.147E-3</v>
      </c>
      <c r="B1682" s="4">
        <f t="shared" si="1002"/>
        <v>2.147E-3</v>
      </c>
      <c r="C1682"/>
      <c r="D1682" s="213"/>
      <c r="E1682" s="44" t="s">
        <v>20</v>
      </c>
      <c r="F1682" s="14">
        <f t="shared" si="967"/>
        <v>0</v>
      </c>
      <c r="G1682" s="14">
        <f t="shared" si="968"/>
        <v>0</v>
      </c>
      <c r="H1682" s="101" t="str">
        <f>IF(ISNA(VLOOKUP(C1682,[1]Sheet1!$J$2:$J$2999,1,FALSE)),"No","Yes")</f>
        <v>No</v>
      </c>
      <c r="I1682" s="72">
        <f t="shared" si="1003"/>
        <v>0</v>
      </c>
      <c r="J1682" s="72">
        <f t="shared" si="1004"/>
        <v>0</v>
      </c>
      <c r="K1682" s="72">
        <f t="shared" si="1005"/>
        <v>0</v>
      </c>
      <c r="L1682" s="72">
        <f t="shared" si="1006"/>
        <v>0</v>
      </c>
      <c r="M1682" s="72">
        <f t="shared" si="1007"/>
        <v>0</v>
      </c>
      <c r="N1682" s="72">
        <f t="shared" si="1008"/>
        <v>0</v>
      </c>
      <c r="O1682" s="72">
        <f t="shared" si="999"/>
        <v>0</v>
      </c>
      <c r="Q1682" s="73">
        <f t="shared" si="1009"/>
        <v>0</v>
      </c>
      <c r="R1682" s="73">
        <f t="shared" si="1010"/>
        <v>0</v>
      </c>
      <c r="S1682" s="73">
        <f t="shared" si="1011"/>
        <v>0</v>
      </c>
      <c r="T1682" s="73">
        <f t="shared" si="1012"/>
        <v>0</v>
      </c>
      <c r="U1682" s="73">
        <f t="shared" si="1013"/>
        <v>0</v>
      </c>
      <c r="V1682" s="73">
        <f t="shared" si="1014"/>
        <v>0</v>
      </c>
      <c r="W1682" s="73">
        <f t="shared" si="1000"/>
        <v>0</v>
      </c>
      <c r="Y1682" s="72">
        <f t="shared" si="957"/>
        <v>0</v>
      </c>
      <c r="Z1682" s="73">
        <f t="shared" si="958"/>
        <v>0</v>
      </c>
      <c r="AA1682" s="58">
        <f t="shared" si="959"/>
        <v>0</v>
      </c>
      <c r="AB1682" s="72">
        <f t="shared" si="960"/>
        <v>0</v>
      </c>
      <c r="AC1682" s="72">
        <f t="shared" si="961"/>
        <v>0</v>
      </c>
      <c r="AD1682" s="73">
        <f t="shared" si="962"/>
        <v>0</v>
      </c>
      <c r="AE1682" s="73">
        <f t="shared" si="963"/>
        <v>0</v>
      </c>
      <c r="AF1682" s="1">
        <f t="shared" si="1001"/>
        <v>0</v>
      </c>
      <c r="AH1682" s="1" t="str">
        <f t="shared" si="1015"/>
        <v>No</v>
      </c>
    </row>
    <row r="1683" spans="1:34" ht="12" hidden="1" customHeight="1" x14ac:dyDescent="0.2">
      <c r="A1683" s="88">
        <v>2.1480000000000002E-3</v>
      </c>
      <c r="B1683" s="4">
        <f t="shared" si="1002"/>
        <v>2.1480000000000002E-3</v>
      </c>
      <c r="C1683"/>
      <c r="D1683" s="213"/>
      <c r="E1683" s="44" t="s">
        <v>20</v>
      </c>
      <c r="F1683" s="14">
        <f t="shared" si="967"/>
        <v>0</v>
      </c>
      <c r="G1683" s="14">
        <f t="shared" si="968"/>
        <v>0</v>
      </c>
      <c r="H1683" s="101" t="str">
        <f>IF(ISNA(VLOOKUP(C1683,[1]Sheet1!$J$2:$J$2999,1,FALSE)),"No","Yes")</f>
        <v>No</v>
      </c>
      <c r="I1683" s="72">
        <f t="shared" si="1003"/>
        <v>0</v>
      </c>
      <c r="J1683" s="72">
        <f t="shared" si="1004"/>
        <v>0</v>
      </c>
      <c r="K1683" s="72">
        <f t="shared" si="1005"/>
        <v>0</v>
      </c>
      <c r="L1683" s="72">
        <f t="shared" si="1006"/>
        <v>0</v>
      </c>
      <c r="M1683" s="72">
        <f t="shared" si="1007"/>
        <v>0</v>
      </c>
      <c r="N1683" s="72">
        <f t="shared" si="1008"/>
        <v>0</v>
      </c>
      <c r="O1683" s="72">
        <f t="shared" si="999"/>
        <v>0</v>
      </c>
      <c r="Q1683" s="73">
        <f t="shared" si="1009"/>
        <v>0</v>
      </c>
      <c r="R1683" s="73">
        <f t="shared" si="1010"/>
        <v>0</v>
      </c>
      <c r="S1683" s="73">
        <f t="shared" si="1011"/>
        <v>0</v>
      </c>
      <c r="T1683" s="73">
        <f t="shared" si="1012"/>
        <v>0</v>
      </c>
      <c r="U1683" s="73">
        <f t="shared" si="1013"/>
        <v>0</v>
      </c>
      <c r="V1683" s="73">
        <f t="shared" si="1014"/>
        <v>0</v>
      </c>
      <c r="W1683" s="73">
        <f t="shared" si="1000"/>
        <v>0</v>
      </c>
      <c r="Y1683" s="72">
        <f t="shared" si="957"/>
        <v>0</v>
      </c>
      <c r="Z1683" s="73">
        <f t="shared" si="958"/>
        <v>0</v>
      </c>
      <c r="AA1683" s="58">
        <f t="shared" si="959"/>
        <v>0</v>
      </c>
      <c r="AB1683" s="72">
        <f t="shared" si="960"/>
        <v>0</v>
      </c>
      <c r="AC1683" s="72">
        <f t="shared" si="961"/>
        <v>0</v>
      </c>
      <c r="AD1683" s="73">
        <f t="shared" si="962"/>
        <v>0</v>
      </c>
      <c r="AE1683" s="73">
        <f t="shared" si="963"/>
        <v>0</v>
      </c>
      <c r="AF1683" s="1">
        <f t="shared" si="1001"/>
        <v>0</v>
      </c>
      <c r="AH1683" s="1" t="str">
        <f t="shared" si="1015"/>
        <v>No</v>
      </c>
    </row>
    <row r="1684" spans="1:34" ht="12" hidden="1" customHeight="1" x14ac:dyDescent="0.2">
      <c r="A1684" s="88">
        <v>2.1489999999999999E-3</v>
      </c>
      <c r="B1684" s="4">
        <f t="shared" si="1002"/>
        <v>2.1489999999999999E-3</v>
      </c>
      <c r="C1684"/>
      <c r="D1684" s="213"/>
      <c r="E1684" s="44" t="s">
        <v>20</v>
      </c>
      <c r="F1684" s="14">
        <f t="shared" si="967"/>
        <v>0</v>
      </c>
      <c r="G1684" s="14">
        <f t="shared" si="968"/>
        <v>0</v>
      </c>
      <c r="H1684" s="101" t="str">
        <f>IF(ISNA(VLOOKUP(C1684,[1]Sheet1!$J$2:$J$2999,1,FALSE)),"No","Yes")</f>
        <v>No</v>
      </c>
      <c r="I1684" s="72">
        <f t="shared" si="1003"/>
        <v>0</v>
      </c>
      <c r="J1684" s="72">
        <f t="shared" si="1004"/>
        <v>0</v>
      </c>
      <c r="K1684" s="72">
        <f t="shared" si="1005"/>
        <v>0</v>
      </c>
      <c r="L1684" s="72">
        <f t="shared" si="1006"/>
        <v>0</v>
      </c>
      <c r="M1684" s="72">
        <f t="shared" si="1007"/>
        <v>0</v>
      </c>
      <c r="N1684" s="72">
        <f t="shared" si="1008"/>
        <v>0</v>
      </c>
      <c r="O1684" s="72">
        <f t="shared" si="999"/>
        <v>0</v>
      </c>
      <c r="Q1684" s="73">
        <f t="shared" si="1009"/>
        <v>0</v>
      </c>
      <c r="R1684" s="73">
        <f t="shared" si="1010"/>
        <v>0</v>
      </c>
      <c r="S1684" s="73">
        <f t="shared" si="1011"/>
        <v>0</v>
      </c>
      <c r="T1684" s="73">
        <f t="shared" si="1012"/>
        <v>0</v>
      </c>
      <c r="U1684" s="73">
        <f t="shared" si="1013"/>
        <v>0</v>
      </c>
      <c r="V1684" s="73">
        <f t="shared" si="1014"/>
        <v>0</v>
      </c>
      <c r="W1684" s="73">
        <f t="shared" si="1000"/>
        <v>0</v>
      </c>
      <c r="Y1684" s="72">
        <f t="shared" si="957"/>
        <v>0</v>
      </c>
      <c r="Z1684" s="73">
        <f t="shared" si="958"/>
        <v>0</v>
      </c>
      <c r="AA1684" s="58">
        <f t="shared" si="959"/>
        <v>0</v>
      </c>
      <c r="AB1684" s="72">
        <f t="shared" si="960"/>
        <v>0</v>
      </c>
      <c r="AC1684" s="72">
        <f t="shared" si="961"/>
        <v>0</v>
      </c>
      <c r="AD1684" s="73">
        <f t="shared" si="962"/>
        <v>0</v>
      </c>
      <c r="AE1684" s="73">
        <f t="shared" si="963"/>
        <v>0</v>
      </c>
      <c r="AF1684" s="1">
        <f t="shared" si="1001"/>
        <v>0</v>
      </c>
      <c r="AH1684" s="1" t="str">
        <f t="shared" si="1015"/>
        <v>No</v>
      </c>
    </row>
    <row r="1685" spans="1:34" ht="12" hidden="1" customHeight="1" x14ac:dyDescent="0.2">
      <c r="A1685" s="88">
        <v>2.15E-3</v>
      </c>
      <c r="B1685" s="4">
        <f t="shared" si="1002"/>
        <v>2.15E-3</v>
      </c>
      <c r="C1685"/>
      <c r="D1685" s="213"/>
      <c r="E1685" s="44" t="s">
        <v>20</v>
      </c>
      <c r="F1685" s="14">
        <f t="shared" si="967"/>
        <v>0</v>
      </c>
      <c r="G1685" s="14">
        <f t="shared" si="968"/>
        <v>0</v>
      </c>
      <c r="H1685" s="101" t="str">
        <f>IF(ISNA(VLOOKUP(C1685,[1]Sheet1!$J$2:$J$2999,1,FALSE)),"No","Yes")</f>
        <v>No</v>
      </c>
      <c r="I1685" s="72">
        <f t="shared" si="1003"/>
        <v>0</v>
      </c>
      <c r="J1685" s="72">
        <f t="shared" si="1004"/>
        <v>0</v>
      </c>
      <c r="K1685" s="72">
        <f t="shared" si="1005"/>
        <v>0</v>
      </c>
      <c r="L1685" s="72">
        <f t="shared" si="1006"/>
        <v>0</v>
      </c>
      <c r="M1685" s="72">
        <f t="shared" si="1007"/>
        <v>0</v>
      </c>
      <c r="N1685" s="72">
        <f t="shared" si="1008"/>
        <v>0</v>
      </c>
      <c r="O1685" s="72">
        <f t="shared" si="999"/>
        <v>0</v>
      </c>
      <c r="Q1685" s="73">
        <f t="shared" si="1009"/>
        <v>0</v>
      </c>
      <c r="R1685" s="73">
        <f t="shared" si="1010"/>
        <v>0</v>
      </c>
      <c r="S1685" s="73">
        <f t="shared" si="1011"/>
        <v>0</v>
      </c>
      <c r="T1685" s="73">
        <f t="shared" si="1012"/>
        <v>0</v>
      </c>
      <c r="U1685" s="73">
        <f t="shared" si="1013"/>
        <v>0</v>
      </c>
      <c r="V1685" s="73">
        <f t="shared" si="1014"/>
        <v>0</v>
      </c>
      <c r="W1685" s="73">
        <f t="shared" si="1000"/>
        <v>0</v>
      </c>
      <c r="Y1685" s="72">
        <f t="shared" si="957"/>
        <v>0</v>
      </c>
      <c r="Z1685" s="73">
        <f t="shared" si="958"/>
        <v>0</v>
      </c>
      <c r="AA1685" s="58">
        <f t="shared" si="959"/>
        <v>0</v>
      </c>
      <c r="AB1685" s="72">
        <f t="shared" si="960"/>
        <v>0</v>
      </c>
      <c r="AC1685" s="72">
        <f t="shared" si="961"/>
        <v>0</v>
      </c>
      <c r="AD1685" s="73">
        <f t="shared" si="962"/>
        <v>0</v>
      </c>
      <c r="AE1685" s="73">
        <f t="shared" si="963"/>
        <v>0</v>
      </c>
      <c r="AF1685" s="1">
        <f t="shared" si="1001"/>
        <v>0</v>
      </c>
      <c r="AH1685" s="1" t="str">
        <f t="shared" si="1015"/>
        <v>No</v>
      </c>
    </row>
    <row r="1686" spans="1:34" ht="12" hidden="1" customHeight="1" x14ac:dyDescent="0.2">
      <c r="A1686" s="88">
        <v>2.1510000000000001E-3</v>
      </c>
      <c r="B1686" s="4">
        <f t="shared" si="1002"/>
        <v>2.1510000000000001E-3</v>
      </c>
      <c r="C1686"/>
      <c r="D1686" s="213"/>
      <c r="E1686" s="44" t="s">
        <v>20</v>
      </c>
      <c r="F1686" s="14">
        <f t="shared" si="967"/>
        <v>0</v>
      </c>
      <c r="G1686" s="14">
        <f t="shared" si="968"/>
        <v>0</v>
      </c>
      <c r="H1686" s="101" t="str">
        <f>IF(ISNA(VLOOKUP(C1686,[1]Sheet1!$J$2:$J$2999,1,FALSE)),"No","Yes")</f>
        <v>No</v>
      </c>
      <c r="I1686" s="72">
        <f t="shared" si="1003"/>
        <v>0</v>
      </c>
      <c r="J1686" s="72">
        <f t="shared" si="1004"/>
        <v>0</v>
      </c>
      <c r="K1686" s="72">
        <f t="shared" si="1005"/>
        <v>0</v>
      </c>
      <c r="L1686" s="72">
        <f t="shared" si="1006"/>
        <v>0</v>
      </c>
      <c r="M1686" s="72">
        <f t="shared" si="1007"/>
        <v>0</v>
      </c>
      <c r="N1686" s="72">
        <f t="shared" si="1008"/>
        <v>0</v>
      </c>
      <c r="O1686" s="72">
        <f t="shared" si="999"/>
        <v>0</v>
      </c>
      <c r="Q1686" s="73">
        <f t="shared" si="1009"/>
        <v>0</v>
      </c>
      <c r="R1686" s="73">
        <f t="shared" si="1010"/>
        <v>0</v>
      </c>
      <c r="S1686" s="73">
        <f t="shared" si="1011"/>
        <v>0</v>
      </c>
      <c r="T1686" s="73">
        <f t="shared" si="1012"/>
        <v>0</v>
      </c>
      <c r="U1686" s="73">
        <f t="shared" si="1013"/>
        <v>0</v>
      </c>
      <c r="V1686" s="73">
        <f t="shared" si="1014"/>
        <v>0</v>
      </c>
      <c r="W1686" s="73">
        <f t="shared" si="1000"/>
        <v>0</v>
      </c>
      <c r="Y1686" s="72">
        <f t="shared" si="957"/>
        <v>0</v>
      </c>
      <c r="Z1686" s="73">
        <f t="shared" si="958"/>
        <v>0</v>
      </c>
      <c r="AA1686" s="58">
        <f t="shared" si="959"/>
        <v>0</v>
      </c>
      <c r="AB1686" s="72">
        <f t="shared" si="960"/>
        <v>0</v>
      </c>
      <c r="AC1686" s="72">
        <f t="shared" si="961"/>
        <v>0</v>
      </c>
      <c r="AD1686" s="73">
        <f t="shared" si="962"/>
        <v>0</v>
      </c>
      <c r="AE1686" s="73">
        <f t="shared" si="963"/>
        <v>0</v>
      </c>
      <c r="AF1686" s="1">
        <f t="shared" si="1001"/>
        <v>0</v>
      </c>
      <c r="AH1686" s="1" t="str">
        <f t="shared" si="1015"/>
        <v>No</v>
      </c>
    </row>
    <row r="1687" spans="1:34" ht="12" hidden="1" customHeight="1" x14ac:dyDescent="0.2">
      <c r="A1687" s="88">
        <v>2.1519999999999998E-3</v>
      </c>
      <c r="B1687" s="4">
        <f t="shared" si="1002"/>
        <v>2.1519999999999998E-3</v>
      </c>
      <c r="C1687"/>
      <c r="D1687" s="213"/>
      <c r="E1687" s="44" t="s">
        <v>20</v>
      </c>
      <c r="F1687" s="14">
        <f t="shared" si="967"/>
        <v>0</v>
      </c>
      <c r="G1687" s="14">
        <f t="shared" si="968"/>
        <v>0</v>
      </c>
      <c r="H1687" s="101" t="str">
        <f>IF(ISNA(VLOOKUP(C1687,[1]Sheet1!$J$2:$J$2999,1,FALSE)),"No","Yes")</f>
        <v>No</v>
      </c>
      <c r="I1687" s="72">
        <f t="shared" si="1003"/>
        <v>0</v>
      </c>
      <c r="J1687" s="72">
        <f t="shared" si="1004"/>
        <v>0</v>
      </c>
      <c r="K1687" s="72">
        <f t="shared" si="1005"/>
        <v>0</v>
      </c>
      <c r="L1687" s="72">
        <f t="shared" si="1006"/>
        <v>0</v>
      </c>
      <c r="M1687" s="72">
        <f t="shared" si="1007"/>
        <v>0</v>
      </c>
      <c r="N1687" s="72">
        <f t="shared" si="1008"/>
        <v>0</v>
      </c>
      <c r="O1687" s="72">
        <f t="shared" si="999"/>
        <v>0</v>
      </c>
      <c r="Q1687" s="73">
        <f t="shared" si="1009"/>
        <v>0</v>
      </c>
      <c r="R1687" s="73">
        <f t="shared" si="1010"/>
        <v>0</v>
      </c>
      <c r="S1687" s="73">
        <f t="shared" si="1011"/>
        <v>0</v>
      </c>
      <c r="T1687" s="73">
        <f t="shared" si="1012"/>
        <v>0</v>
      </c>
      <c r="U1687" s="73">
        <f t="shared" si="1013"/>
        <v>0</v>
      </c>
      <c r="V1687" s="73">
        <f t="shared" si="1014"/>
        <v>0</v>
      </c>
      <c r="W1687" s="73">
        <f t="shared" si="1000"/>
        <v>0</v>
      </c>
      <c r="Y1687" s="72">
        <f t="shared" si="957"/>
        <v>0</v>
      </c>
      <c r="Z1687" s="73">
        <f t="shared" si="958"/>
        <v>0</v>
      </c>
      <c r="AA1687" s="58">
        <f t="shared" si="959"/>
        <v>0</v>
      </c>
      <c r="AB1687" s="72">
        <f t="shared" si="960"/>
        <v>0</v>
      </c>
      <c r="AC1687" s="72">
        <f t="shared" si="961"/>
        <v>0</v>
      </c>
      <c r="AD1687" s="73">
        <f t="shared" si="962"/>
        <v>0</v>
      </c>
      <c r="AE1687" s="73">
        <f t="shared" si="963"/>
        <v>0</v>
      </c>
      <c r="AF1687" s="1">
        <f t="shared" si="1001"/>
        <v>0</v>
      </c>
      <c r="AH1687" s="1" t="str">
        <f t="shared" si="1015"/>
        <v>No</v>
      </c>
    </row>
    <row r="1688" spans="1:34" ht="12" hidden="1" customHeight="1" x14ac:dyDescent="0.2">
      <c r="A1688" s="88">
        <v>2.153E-3</v>
      </c>
      <c r="B1688" s="4">
        <f t="shared" si="1002"/>
        <v>2.153E-3</v>
      </c>
      <c r="C1688"/>
      <c r="D1688" s="213"/>
      <c r="E1688" s="44" t="s">
        <v>20</v>
      </c>
      <c r="F1688" s="14">
        <f t="shared" si="967"/>
        <v>0</v>
      </c>
      <c r="G1688" s="14">
        <f t="shared" si="968"/>
        <v>0</v>
      </c>
      <c r="H1688" s="101" t="str">
        <f>IF(ISNA(VLOOKUP(C1688,[1]Sheet1!$J$2:$J$2999,1,FALSE)),"No","Yes")</f>
        <v>No</v>
      </c>
      <c r="I1688" s="72">
        <f t="shared" si="1003"/>
        <v>0</v>
      </c>
      <c r="J1688" s="72">
        <f t="shared" si="1004"/>
        <v>0</v>
      </c>
      <c r="K1688" s="72">
        <f t="shared" si="1005"/>
        <v>0</v>
      </c>
      <c r="L1688" s="72">
        <f t="shared" si="1006"/>
        <v>0</v>
      </c>
      <c r="M1688" s="72">
        <f t="shared" si="1007"/>
        <v>0</v>
      </c>
      <c r="N1688" s="72">
        <f t="shared" si="1008"/>
        <v>0</v>
      </c>
      <c r="O1688" s="72">
        <f t="shared" si="999"/>
        <v>0</v>
      </c>
      <c r="Q1688" s="73">
        <f t="shared" si="1009"/>
        <v>0</v>
      </c>
      <c r="R1688" s="73">
        <f t="shared" si="1010"/>
        <v>0</v>
      </c>
      <c r="S1688" s="73">
        <f t="shared" si="1011"/>
        <v>0</v>
      </c>
      <c r="T1688" s="73">
        <f t="shared" si="1012"/>
        <v>0</v>
      </c>
      <c r="U1688" s="73">
        <f t="shared" si="1013"/>
        <v>0</v>
      </c>
      <c r="V1688" s="73">
        <f t="shared" si="1014"/>
        <v>0</v>
      </c>
      <c r="W1688" s="73">
        <f t="shared" si="1000"/>
        <v>0</v>
      </c>
      <c r="Y1688" s="72">
        <f t="shared" si="957"/>
        <v>0</v>
      </c>
      <c r="Z1688" s="73">
        <f t="shared" si="958"/>
        <v>0</v>
      </c>
      <c r="AA1688" s="58">
        <f t="shared" si="959"/>
        <v>0</v>
      </c>
      <c r="AB1688" s="72">
        <f t="shared" si="960"/>
        <v>0</v>
      </c>
      <c r="AC1688" s="72">
        <f t="shared" si="961"/>
        <v>0</v>
      </c>
      <c r="AD1688" s="73">
        <f t="shared" si="962"/>
        <v>0</v>
      </c>
      <c r="AE1688" s="73">
        <f t="shared" si="963"/>
        <v>0</v>
      </c>
      <c r="AF1688" s="1">
        <f t="shared" si="1001"/>
        <v>0</v>
      </c>
      <c r="AH1688" s="1" t="str">
        <f t="shared" si="1015"/>
        <v>No</v>
      </c>
    </row>
    <row r="1689" spans="1:34" ht="12" hidden="1" customHeight="1" x14ac:dyDescent="0.2">
      <c r="A1689" s="88">
        <v>2.1540000000000001E-3</v>
      </c>
      <c r="B1689" s="4">
        <f t="shared" si="1002"/>
        <v>2.1540000000000001E-3</v>
      </c>
      <c r="C1689"/>
      <c r="D1689" s="213"/>
      <c r="E1689" s="44" t="s">
        <v>20</v>
      </c>
      <c r="F1689" s="14">
        <f t="shared" si="967"/>
        <v>0</v>
      </c>
      <c r="G1689" s="14">
        <f t="shared" si="968"/>
        <v>0</v>
      </c>
      <c r="H1689" s="101" t="str">
        <f>IF(ISNA(VLOOKUP(C1689,[1]Sheet1!$J$2:$J$2999,1,FALSE)),"No","Yes")</f>
        <v>No</v>
      </c>
      <c r="I1689" s="72">
        <f t="shared" si="1003"/>
        <v>0</v>
      </c>
      <c r="J1689" s="72">
        <f t="shared" si="1004"/>
        <v>0</v>
      </c>
      <c r="K1689" s="72">
        <f t="shared" si="1005"/>
        <v>0</v>
      </c>
      <c r="L1689" s="72">
        <f t="shared" si="1006"/>
        <v>0</v>
      </c>
      <c r="M1689" s="72">
        <f t="shared" si="1007"/>
        <v>0</v>
      </c>
      <c r="N1689" s="72">
        <f t="shared" si="1008"/>
        <v>0</v>
      </c>
      <c r="O1689" s="72">
        <f t="shared" si="999"/>
        <v>0</v>
      </c>
      <c r="Q1689" s="73">
        <f t="shared" si="1009"/>
        <v>0</v>
      </c>
      <c r="R1689" s="73">
        <f t="shared" si="1010"/>
        <v>0</v>
      </c>
      <c r="S1689" s="73">
        <f t="shared" si="1011"/>
        <v>0</v>
      </c>
      <c r="T1689" s="73">
        <f t="shared" si="1012"/>
        <v>0</v>
      </c>
      <c r="U1689" s="73">
        <f t="shared" si="1013"/>
        <v>0</v>
      </c>
      <c r="V1689" s="73">
        <f t="shared" si="1014"/>
        <v>0</v>
      </c>
      <c r="W1689" s="73">
        <f t="shared" si="1000"/>
        <v>0</v>
      </c>
      <c r="Y1689" s="72">
        <f t="shared" si="957"/>
        <v>0</v>
      </c>
      <c r="Z1689" s="73">
        <f t="shared" si="958"/>
        <v>0</v>
      </c>
      <c r="AA1689" s="58">
        <f t="shared" si="959"/>
        <v>0</v>
      </c>
      <c r="AB1689" s="72">
        <f t="shared" si="960"/>
        <v>0</v>
      </c>
      <c r="AC1689" s="72">
        <f t="shared" si="961"/>
        <v>0</v>
      </c>
      <c r="AD1689" s="73">
        <f t="shared" si="962"/>
        <v>0</v>
      </c>
      <c r="AE1689" s="73">
        <f t="shared" si="963"/>
        <v>0</v>
      </c>
      <c r="AF1689" s="1">
        <f t="shared" si="1001"/>
        <v>0</v>
      </c>
      <c r="AH1689" s="1" t="str">
        <f t="shared" si="1015"/>
        <v>No</v>
      </c>
    </row>
    <row r="1690" spans="1:34" ht="12" hidden="1" customHeight="1" x14ac:dyDescent="0.2">
      <c r="A1690" s="88">
        <v>2.1550000000000002E-3</v>
      </c>
      <c r="B1690" s="4">
        <f t="shared" si="1002"/>
        <v>2.1550000000000002E-3</v>
      </c>
      <c r="C1690"/>
      <c r="D1690" s="213"/>
      <c r="E1690" s="44" t="s">
        <v>20</v>
      </c>
      <c r="F1690" s="14">
        <f t="shared" si="967"/>
        <v>0</v>
      </c>
      <c r="G1690" s="14">
        <f t="shared" si="968"/>
        <v>0</v>
      </c>
      <c r="H1690" s="101" t="str">
        <f>IF(ISNA(VLOOKUP(C1690,[1]Sheet1!$J$2:$J$2999,1,FALSE)),"No","Yes")</f>
        <v>No</v>
      </c>
      <c r="I1690" s="72">
        <f t="shared" si="1003"/>
        <v>0</v>
      </c>
      <c r="J1690" s="72">
        <f t="shared" si="1004"/>
        <v>0</v>
      </c>
      <c r="K1690" s="72">
        <f t="shared" si="1005"/>
        <v>0</v>
      </c>
      <c r="L1690" s="72">
        <f t="shared" si="1006"/>
        <v>0</v>
      </c>
      <c r="M1690" s="72">
        <f t="shared" si="1007"/>
        <v>0</v>
      </c>
      <c r="N1690" s="72">
        <f t="shared" si="1008"/>
        <v>0</v>
      </c>
      <c r="O1690" s="72">
        <f t="shared" si="999"/>
        <v>0</v>
      </c>
      <c r="Q1690" s="73">
        <f t="shared" si="1009"/>
        <v>0</v>
      </c>
      <c r="R1690" s="73">
        <f t="shared" si="1010"/>
        <v>0</v>
      </c>
      <c r="S1690" s="73">
        <f t="shared" si="1011"/>
        <v>0</v>
      </c>
      <c r="T1690" s="73">
        <f t="shared" si="1012"/>
        <v>0</v>
      </c>
      <c r="U1690" s="73">
        <f t="shared" si="1013"/>
        <v>0</v>
      </c>
      <c r="V1690" s="73">
        <f t="shared" si="1014"/>
        <v>0</v>
      </c>
      <c r="W1690" s="73">
        <f t="shared" si="1000"/>
        <v>0</v>
      </c>
      <c r="Y1690" s="72">
        <f t="shared" si="957"/>
        <v>0</v>
      </c>
      <c r="Z1690" s="73">
        <f t="shared" si="958"/>
        <v>0</v>
      </c>
      <c r="AA1690" s="58">
        <f t="shared" si="959"/>
        <v>0</v>
      </c>
      <c r="AB1690" s="72">
        <f t="shared" si="960"/>
        <v>0</v>
      </c>
      <c r="AC1690" s="72">
        <f t="shared" si="961"/>
        <v>0</v>
      </c>
      <c r="AD1690" s="73">
        <f t="shared" si="962"/>
        <v>0</v>
      </c>
      <c r="AE1690" s="73">
        <f t="shared" si="963"/>
        <v>0</v>
      </c>
      <c r="AF1690" s="1">
        <f t="shared" si="1001"/>
        <v>0</v>
      </c>
      <c r="AH1690" s="1" t="str">
        <f t="shared" si="1015"/>
        <v>No</v>
      </c>
    </row>
    <row r="1691" spans="1:34" ht="12" hidden="1" customHeight="1" x14ac:dyDescent="0.2">
      <c r="A1691" s="88">
        <v>2.1559999999999999E-3</v>
      </c>
      <c r="B1691" s="4">
        <f t="shared" si="1002"/>
        <v>2.1559999999999999E-3</v>
      </c>
      <c r="C1691"/>
      <c r="D1691" s="213"/>
      <c r="E1691" s="44" t="s">
        <v>20</v>
      </c>
      <c r="F1691" s="14">
        <f t="shared" si="967"/>
        <v>0</v>
      </c>
      <c r="G1691" s="14">
        <f t="shared" si="968"/>
        <v>0</v>
      </c>
      <c r="H1691" s="101" t="str">
        <f>IF(ISNA(VLOOKUP(C1691,[1]Sheet1!$J$2:$J$2999,1,FALSE)),"No","Yes")</f>
        <v>No</v>
      </c>
      <c r="I1691" s="72">
        <f t="shared" si="1003"/>
        <v>0</v>
      </c>
      <c r="J1691" s="72">
        <f t="shared" si="1004"/>
        <v>0</v>
      </c>
      <c r="K1691" s="72">
        <f t="shared" si="1005"/>
        <v>0</v>
      </c>
      <c r="L1691" s="72">
        <f t="shared" si="1006"/>
        <v>0</v>
      </c>
      <c r="M1691" s="72">
        <f t="shared" si="1007"/>
        <v>0</v>
      </c>
      <c r="N1691" s="72">
        <f t="shared" si="1008"/>
        <v>0</v>
      </c>
      <c r="O1691" s="72">
        <f t="shared" si="999"/>
        <v>0</v>
      </c>
      <c r="Q1691" s="73">
        <f t="shared" si="1009"/>
        <v>0</v>
      </c>
      <c r="R1691" s="73">
        <f t="shared" si="1010"/>
        <v>0</v>
      </c>
      <c r="S1691" s="73">
        <f t="shared" si="1011"/>
        <v>0</v>
      </c>
      <c r="T1691" s="73">
        <f t="shared" si="1012"/>
        <v>0</v>
      </c>
      <c r="U1691" s="73">
        <f t="shared" si="1013"/>
        <v>0</v>
      </c>
      <c r="V1691" s="73">
        <f t="shared" si="1014"/>
        <v>0</v>
      </c>
      <c r="W1691" s="73">
        <f t="shared" si="1000"/>
        <v>0</v>
      </c>
      <c r="Y1691" s="72">
        <f t="shared" si="957"/>
        <v>0</v>
      </c>
      <c r="Z1691" s="73">
        <f t="shared" si="958"/>
        <v>0</v>
      </c>
      <c r="AA1691" s="58">
        <f t="shared" si="959"/>
        <v>0</v>
      </c>
      <c r="AB1691" s="72">
        <f t="shared" si="960"/>
        <v>0</v>
      </c>
      <c r="AC1691" s="72">
        <f t="shared" si="961"/>
        <v>0</v>
      </c>
      <c r="AD1691" s="73">
        <f t="shared" si="962"/>
        <v>0</v>
      </c>
      <c r="AE1691" s="73">
        <f t="shared" si="963"/>
        <v>0</v>
      </c>
      <c r="AF1691" s="1">
        <f t="shared" si="1001"/>
        <v>0</v>
      </c>
      <c r="AH1691" s="1" t="str">
        <f t="shared" si="1015"/>
        <v>No</v>
      </c>
    </row>
    <row r="1692" spans="1:34" ht="12" hidden="1" customHeight="1" x14ac:dyDescent="0.2">
      <c r="A1692" s="88">
        <v>2.1570000000000001E-3</v>
      </c>
      <c r="B1692" s="4">
        <f t="shared" si="1002"/>
        <v>2.1570000000000001E-3</v>
      </c>
      <c r="C1692"/>
      <c r="D1692" s="213"/>
      <c r="E1692" s="44" t="s">
        <v>20</v>
      </c>
      <c r="F1692" s="14">
        <f t="shared" si="967"/>
        <v>0</v>
      </c>
      <c r="G1692" s="14">
        <f t="shared" si="968"/>
        <v>0</v>
      </c>
      <c r="H1692" s="101" t="str">
        <f>IF(ISNA(VLOOKUP(C1692,[1]Sheet1!$J$2:$J$2999,1,FALSE)),"No","Yes")</f>
        <v>No</v>
      </c>
      <c r="I1692" s="72">
        <f t="shared" si="1003"/>
        <v>0</v>
      </c>
      <c r="J1692" s="72">
        <f t="shared" si="1004"/>
        <v>0</v>
      </c>
      <c r="K1692" s="72">
        <f t="shared" si="1005"/>
        <v>0</v>
      </c>
      <c r="L1692" s="72">
        <f t="shared" si="1006"/>
        <v>0</v>
      </c>
      <c r="M1692" s="72">
        <f t="shared" si="1007"/>
        <v>0</v>
      </c>
      <c r="N1692" s="72">
        <f t="shared" si="1008"/>
        <v>0</v>
      </c>
      <c r="O1692" s="72">
        <f t="shared" si="999"/>
        <v>0</v>
      </c>
      <c r="Q1692" s="73">
        <f t="shared" si="1009"/>
        <v>0</v>
      </c>
      <c r="R1692" s="73">
        <f t="shared" si="1010"/>
        <v>0</v>
      </c>
      <c r="S1692" s="73">
        <f t="shared" si="1011"/>
        <v>0</v>
      </c>
      <c r="T1692" s="73">
        <f t="shared" si="1012"/>
        <v>0</v>
      </c>
      <c r="U1692" s="73">
        <f t="shared" si="1013"/>
        <v>0</v>
      </c>
      <c r="V1692" s="73">
        <f t="shared" si="1014"/>
        <v>0</v>
      </c>
      <c r="W1692" s="73">
        <f t="shared" si="1000"/>
        <v>0</v>
      </c>
      <c r="Y1692" s="72">
        <f t="shared" si="957"/>
        <v>0</v>
      </c>
      <c r="Z1692" s="73">
        <f t="shared" si="958"/>
        <v>0</v>
      </c>
      <c r="AA1692" s="58">
        <f t="shared" si="959"/>
        <v>0</v>
      </c>
      <c r="AB1692" s="72">
        <f t="shared" si="960"/>
        <v>0</v>
      </c>
      <c r="AC1692" s="72">
        <f t="shared" si="961"/>
        <v>0</v>
      </c>
      <c r="AD1692" s="73">
        <f t="shared" si="962"/>
        <v>0</v>
      </c>
      <c r="AE1692" s="73">
        <f t="shared" si="963"/>
        <v>0</v>
      </c>
      <c r="AF1692" s="1">
        <f t="shared" si="1001"/>
        <v>0</v>
      </c>
      <c r="AH1692" s="1" t="str">
        <f t="shared" si="1015"/>
        <v>No</v>
      </c>
    </row>
    <row r="1693" spans="1:34" ht="12" hidden="1" customHeight="1" x14ac:dyDescent="0.2">
      <c r="A1693" s="88">
        <v>2.1580000000000002E-3</v>
      </c>
      <c r="B1693" s="4">
        <f t="shared" si="1002"/>
        <v>2.1580000000000002E-3</v>
      </c>
      <c r="C1693"/>
      <c r="D1693" s="213"/>
      <c r="E1693" s="44" t="s">
        <v>20</v>
      </c>
      <c r="F1693" s="14">
        <f t="shared" si="967"/>
        <v>0</v>
      </c>
      <c r="G1693" s="14">
        <f t="shared" si="968"/>
        <v>0</v>
      </c>
      <c r="H1693" s="101" t="str">
        <f>IF(ISNA(VLOOKUP(C1693,[1]Sheet1!$J$2:$J$2999,1,FALSE)),"No","Yes")</f>
        <v>No</v>
      </c>
      <c r="I1693" s="72">
        <f t="shared" si="1003"/>
        <v>0</v>
      </c>
      <c r="J1693" s="72">
        <f t="shared" si="1004"/>
        <v>0</v>
      </c>
      <c r="K1693" s="72">
        <f t="shared" si="1005"/>
        <v>0</v>
      </c>
      <c r="L1693" s="72">
        <f t="shared" si="1006"/>
        <v>0</v>
      </c>
      <c r="M1693" s="72">
        <f t="shared" si="1007"/>
        <v>0</v>
      </c>
      <c r="N1693" s="72">
        <f t="shared" si="1008"/>
        <v>0</v>
      </c>
      <c r="O1693" s="72">
        <f t="shared" si="999"/>
        <v>0</v>
      </c>
      <c r="Q1693" s="73">
        <f t="shared" si="1009"/>
        <v>0</v>
      </c>
      <c r="R1693" s="73">
        <f t="shared" si="1010"/>
        <v>0</v>
      </c>
      <c r="S1693" s="73">
        <f t="shared" si="1011"/>
        <v>0</v>
      </c>
      <c r="T1693" s="73">
        <f t="shared" si="1012"/>
        <v>0</v>
      </c>
      <c r="U1693" s="73">
        <f t="shared" si="1013"/>
        <v>0</v>
      </c>
      <c r="V1693" s="73">
        <f t="shared" si="1014"/>
        <v>0</v>
      </c>
      <c r="W1693" s="73">
        <f t="shared" si="1000"/>
        <v>0</v>
      </c>
      <c r="Y1693" s="72">
        <f t="shared" si="957"/>
        <v>0</v>
      </c>
      <c r="Z1693" s="73">
        <f t="shared" si="958"/>
        <v>0</v>
      </c>
      <c r="AA1693" s="58">
        <f t="shared" si="959"/>
        <v>0</v>
      </c>
      <c r="AB1693" s="72">
        <f t="shared" si="960"/>
        <v>0</v>
      </c>
      <c r="AC1693" s="72">
        <f t="shared" si="961"/>
        <v>0</v>
      </c>
      <c r="AD1693" s="73">
        <f t="shared" si="962"/>
        <v>0</v>
      </c>
      <c r="AE1693" s="73">
        <f t="shared" si="963"/>
        <v>0</v>
      </c>
      <c r="AF1693" s="1">
        <f t="shared" si="1001"/>
        <v>0</v>
      </c>
      <c r="AH1693" s="1" t="str">
        <f t="shared" si="1015"/>
        <v>No</v>
      </c>
    </row>
    <row r="1694" spans="1:34" ht="12" hidden="1" customHeight="1" x14ac:dyDescent="0.2">
      <c r="A1694" s="88">
        <v>2.1589999999999999E-3</v>
      </c>
      <c r="B1694" s="4">
        <f t="shared" si="1002"/>
        <v>2.1589999999999999E-3</v>
      </c>
      <c r="C1694"/>
      <c r="D1694" s="213"/>
      <c r="E1694" s="44" t="s">
        <v>20</v>
      </c>
      <c r="F1694" s="14">
        <f t="shared" si="967"/>
        <v>0</v>
      </c>
      <c r="G1694" s="14">
        <f t="shared" si="968"/>
        <v>0</v>
      </c>
      <c r="H1694" s="101" t="str">
        <f>IF(ISNA(VLOOKUP(C1694,[1]Sheet1!$J$2:$J$2999,1,FALSE)),"No","Yes")</f>
        <v>No</v>
      </c>
      <c r="I1694" s="72">
        <f t="shared" si="1003"/>
        <v>0</v>
      </c>
      <c r="J1694" s="72">
        <f t="shared" si="1004"/>
        <v>0</v>
      </c>
      <c r="K1694" s="72">
        <f t="shared" si="1005"/>
        <v>0</v>
      </c>
      <c r="L1694" s="72">
        <f t="shared" si="1006"/>
        <v>0</v>
      </c>
      <c r="M1694" s="72">
        <f t="shared" si="1007"/>
        <v>0</v>
      </c>
      <c r="N1694" s="72">
        <f t="shared" si="1008"/>
        <v>0</v>
      </c>
      <c r="O1694" s="72">
        <f t="shared" ref="O1694:O1741" si="1016">IF(ISERROR(VLOOKUP($C1694,Sprint7,5,FALSE)),0,(VLOOKUP($C1694,Sprint7,5,FALSE)))</f>
        <v>0</v>
      </c>
      <c r="Q1694" s="73">
        <f t="shared" si="1009"/>
        <v>0</v>
      </c>
      <c r="R1694" s="73">
        <f t="shared" si="1010"/>
        <v>0</v>
      </c>
      <c r="S1694" s="73">
        <f t="shared" si="1011"/>
        <v>0</v>
      </c>
      <c r="T1694" s="73">
        <f t="shared" si="1012"/>
        <v>0</v>
      </c>
      <c r="U1694" s="73">
        <f t="shared" si="1013"/>
        <v>0</v>
      </c>
      <c r="V1694" s="73">
        <f t="shared" si="1014"/>
        <v>0</v>
      </c>
      <c r="W1694" s="73">
        <f t="shared" ref="W1694:W1741" si="1017">IF(ISERROR(VLOOKUP($C1694,_End7,5,FALSE)),0,(VLOOKUP($C1694,_End7,5,FALSE)))</f>
        <v>0</v>
      </c>
      <c r="Y1694" s="72">
        <f t="shared" si="957"/>
        <v>0</v>
      </c>
      <c r="Z1694" s="73">
        <f t="shared" si="958"/>
        <v>0</v>
      </c>
      <c r="AA1694" s="58">
        <f t="shared" si="959"/>
        <v>0</v>
      </c>
      <c r="AB1694" s="72">
        <f t="shared" si="960"/>
        <v>0</v>
      </c>
      <c r="AC1694" s="72">
        <f t="shared" si="961"/>
        <v>0</v>
      </c>
      <c r="AD1694" s="73">
        <f t="shared" si="962"/>
        <v>0</v>
      </c>
      <c r="AE1694" s="73">
        <f t="shared" si="963"/>
        <v>0</v>
      </c>
      <c r="AF1694" s="1">
        <f t="shared" si="1001"/>
        <v>0</v>
      </c>
      <c r="AH1694" s="1" t="str">
        <f t="shared" si="1015"/>
        <v>No</v>
      </c>
    </row>
    <row r="1695" spans="1:34" ht="12" hidden="1" customHeight="1" x14ac:dyDescent="0.2">
      <c r="A1695" s="88">
        <v>2.16E-3</v>
      </c>
      <c r="B1695" s="4">
        <f t="shared" si="1002"/>
        <v>2.16E-3</v>
      </c>
      <c r="C1695"/>
      <c r="D1695" s="213"/>
      <c r="E1695" s="44" t="s">
        <v>20</v>
      </c>
      <c r="F1695" s="14">
        <f t="shared" si="967"/>
        <v>0</v>
      </c>
      <c r="G1695" s="14">
        <f t="shared" si="968"/>
        <v>0</v>
      </c>
      <c r="H1695" s="101" t="str">
        <f>IF(ISNA(VLOOKUP(C1695,[1]Sheet1!$J$2:$J$2999,1,FALSE)),"No","Yes")</f>
        <v>No</v>
      </c>
      <c r="I1695" s="72">
        <f t="shared" si="1003"/>
        <v>0</v>
      </c>
      <c r="J1695" s="72">
        <f t="shared" si="1004"/>
        <v>0</v>
      </c>
      <c r="K1695" s="72">
        <f t="shared" si="1005"/>
        <v>0</v>
      </c>
      <c r="L1695" s="72">
        <f t="shared" si="1006"/>
        <v>0</v>
      </c>
      <c r="M1695" s="72">
        <f t="shared" si="1007"/>
        <v>0</v>
      </c>
      <c r="N1695" s="72">
        <f t="shared" si="1008"/>
        <v>0</v>
      </c>
      <c r="O1695" s="72">
        <f t="shared" si="1016"/>
        <v>0</v>
      </c>
      <c r="Q1695" s="73">
        <f t="shared" si="1009"/>
        <v>0</v>
      </c>
      <c r="R1695" s="73">
        <f t="shared" si="1010"/>
        <v>0</v>
      </c>
      <c r="S1695" s="73">
        <f t="shared" si="1011"/>
        <v>0</v>
      </c>
      <c r="T1695" s="73">
        <f t="shared" si="1012"/>
        <v>0</v>
      </c>
      <c r="U1695" s="73">
        <f t="shared" si="1013"/>
        <v>0</v>
      </c>
      <c r="V1695" s="73">
        <f t="shared" si="1014"/>
        <v>0</v>
      </c>
      <c r="W1695" s="73">
        <f t="shared" si="1017"/>
        <v>0</v>
      </c>
      <c r="Y1695" s="72">
        <f t="shared" si="957"/>
        <v>0</v>
      </c>
      <c r="Z1695" s="73">
        <f t="shared" si="958"/>
        <v>0</v>
      </c>
      <c r="AA1695" s="58">
        <f t="shared" si="959"/>
        <v>0</v>
      </c>
      <c r="AB1695" s="72">
        <f t="shared" si="960"/>
        <v>0</v>
      </c>
      <c r="AC1695" s="72">
        <f t="shared" si="961"/>
        <v>0</v>
      </c>
      <c r="AD1695" s="73">
        <f t="shared" si="962"/>
        <v>0</v>
      </c>
      <c r="AE1695" s="73">
        <f t="shared" si="963"/>
        <v>0</v>
      </c>
      <c r="AF1695" s="1">
        <f t="shared" si="1001"/>
        <v>0</v>
      </c>
      <c r="AH1695" s="1" t="str">
        <f t="shared" si="1015"/>
        <v>No</v>
      </c>
    </row>
    <row r="1696" spans="1:34" ht="12" hidden="1" customHeight="1" x14ac:dyDescent="0.2">
      <c r="A1696" s="88">
        <v>2.1610000000000002E-3</v>
      </c>
      <c r="B1696" s="4">
        <f t="shared" si="1002"/>
        <v>2.1610000000000002E-3</v>
      </c>
      <c r="C1696"/>
      <c r="D1696" s="213"/>
      <c r="E1696" s="44" t="s">
        <v>20</v>
      </c>
      <c r="F1696" s="14">
        <f t="shared" si="967"/>
        <v>0</v>
      </c>
      <c r="G1696" s="14">
        <f t="shared" si="968"/>
        <v>0</v>
      </c>
      <c r="H1696" s="101" t="str">
        <f>IF(ISNA(VLOOKUP(C1696,[1]Sheet1!$J$2:$J$2999,1,FALSE)),"No","Yes")</f>
        <v>No</v>
      </c>
      <c r="I1696" s="72">
        <f t="shared" si="1003"/>
        <v>0</v>
      </c>
      <c r="J1696" s="72">
        <f t="shared" si="1004"/>
        <v>0</v>
      </c>
      <c r="K1696" s="72">
        <f t="shared" si="1005"/>
        <v>0</v>
      </c>
      <c r="L1696" s="72">
        <f t="shared" si="1006"/>
        <v>0</v>
      </c>
      <c r="M1696" s="72">
        <f t="shared" si="1007"/>
        <v>0</v>
      </c>
      <c r="N1696" s="72">
        <f t="shared" si="1008"/>
        <v>0</v>
      </c>
      <c r="O1696" s="72">
        <f t="shared" si="1016"/>
        <v>0</v>
      </c>
      <c r="Q1696" s="73">
        <f t="shared" si="1009"/>
        <v>0</v>
      </c>
      <c r="R1696" s="73">
        <f t="shared" si="1010"/>
        <v>0</v>
      </c>
      <c r="S1696" s="73">
        <f t="shared" si="1011"/>
        <v>0</v>
      </c>
      <c r="T1696" s="73">
        <f t="shared" si="1012"/>
        <v>0</v>
      </c>
      <c r="U1696" s="73">
        <f t="shared" si="1013"/>
        <v>0</v>
      </c>
      <c r="V1696" s="73">
        <f t="shared" si="1014"/>
        <v>0</v>
      </c>
      <c r="W1696" s="73">
        <f t="shared" si="1017"/>
        <v>0</v>
      </c>
      <c r="Y1696" s="72">
        <f t="shared" si="957"/>
        <v>0</v>
      </c>
      <c r="Z1696" s="73">
        <f t="shared" si="958"/>
        <v>0</v>
      </c>
      <c r="AA1696" s="58">
        <f t="shared" si="959"/>
        <v>0</v>
      </c>
      <c r="AB1696" s="72">
        <f t="shared" si="960"/>
        <v>0</v>
      </c>
      <c r="AC1696" s="72">
        <f t="shared" si="961"/>
        <v>0</v>
      </c>
      <c r="AD1696" s="73">
        <f t="shared" si="962"/>
        <v>0</v>
      </c>
      <c r="AE1696" s="73">
        <f t="shared" si="963"/>
        <v>0</v>
      </c>
      <c r="AF1696" s="1">
        <f t="shared" si="1001"/>
        <v>0</v>
      </c>
      <c r="AH1696" s="1" t="str">
        <f t="shared" si="1015"/>
        <v>No</v>
      </c>
    </row>
    <row r="1697" spans="1:34" ht="12" hidden="1" customHeight="1" x14ac:dyDescent="0.2">
      <c r="A1697" s="88">
        <v>2.1619999999999999E-3</v>
      </c>
      <c r="B1697" s="4">
        <f t="shared" si="1002"/>
        <v>2.1619999999999999E-3</v>
      </c>
      <c r="C1697"/>
      <c r="D1697" s="213"/>
      <c r="E1697" s="44" t="s">
        <v>20</v>
      </c>
      <c r="F1697" s="14">
        <f t="shared" si="967"/>
        <v>0</v>
      </c>
      <c r="G1697" s="14">
        <f t="shared" si="968"/>
        <v>0</v>
      </c>
      <c r="H1697" s="101" t="str">
        <f>IF(ISNA(VLOOKUP(C1697,[1]Sheet1!$J$2:$J$2999,1,FALSE)),"No","Yes")</f>
        <v>No</v>
      </c>
      <c r="I1697" s="72">
        <f t="shared" si="1003"/>
        <v>0</v>
      </c>
      <c r="J1697" s="72">
        <f t="shared" si="1004"/>
        <v>0</v>
      </c>
      <c r="K1697" s="72">
        <f t="shared" si="1005"/>
        <v>0</v>
      </c>
      <c r="L1697" s="72">
        <f t="shared" si="1006"/>
        <v>0</v>
      </c>
      <c r="M1697" s="72">
        <f t="shared" si="1007"/>
        <v>0</v>
      </c>
      <c r="N1697" s="72">
        <f t="shared" si="1008"/>
        <v>0</v>
      </c>
      <c r="O1697" s="72">
        <f t="shared" si="1016"/>
        <v>0</v>
      </c>
      <c r="Q1697" s="73">
        <f t="shared" si="1009"/>
        <v>0</v>
      </c>
      <c r="R1697" s="73">
        <f t="shared" si="1010"/>
        <v>0</v>
      </c>
      <c r="S1697" s="73">
        <f t="shared" si="1011"/>
        <v>0</v>
      </c>
      <c r="T1697" s="73">
        <f t="shared" si="1012"/>
        <v>0</v>
      </c>
      <c r="U1697" s="73">
        <f t="shared" si="1013"/>
        <v>0</v>
      </c>
      <c r="V1697" s="73">
        <f t="shared" si="1014"/>
        <v>0</v>
      </c>
      <c r="W1697" s="73">
        <f t="shared" si="1017"/>
        <v>0</v>
      </c>
      <c r="Y1697" s="72">
        <f t="shared" si="957"/>
        <v>0</v>
      </c>
      <c r="Z1697" s="73">
        <f t="shared" si="958"/>
        <v>0</v>
      </c>
      <c r="AA1697" s="58">
        <f t="shared" si="959"/>
        <v>0</v>
      </c>
      <c r="AB1697" s="72">
        <f t="shared" si="960"/>
        <v>0</v>
      </c>
      <c r="AC1697" s="72">
        <f t="shared" si="961"/>
        <v>0</v>
      </c>
      <c r="AD1697" s="73">
        <f t="shared" si="962"/>
        <v>0</v>
      </c>
      <c r="AE1697" s="73">
        <f t="shared" si="963"/>
        <v>0</v>
      </c>
      <c r="AF1697" s="1">
        <f t="shared" si="1001"/>
        <v>0</v>
      </c>
      <c r="AH1697" s="1" t="str">
        <f t="shared" si="1015"/>
        <v>No</v>
      </c>
    </row>
    <row r="1698" spans="1:34" ht="12" hidden="1" customHeight="1" x14ac:dyDescent="0.2">
      <c r="A1698" s="88">
        <v>2.163E-3</v>
      </c>
      <c r="B1698" s="4">
        <f t="shared" si="1002"/>
        <v>2.163E-3</v>
      </c>
      <c r="C1698"/>
      <c r="D1698" s="213"/>
      <c r="E1698" s="44" t="s">
        <v>20</v>
      </c>
      <c r="F1698" s="14">
        <f t="shared" si="967"/>
        <v>0</v>
      </c>
      <c r="G1698" s="14">
        <f t="shared" si="968"/>
        <v>0</v>
      </c>
      <c r="H1698" s="101" t="str">
        <f>IF(ISNA(VLOOKUP(C1698,[1]Sheet1!$J$2:$J$2999,1,FALSE)),"No","Yes")</f>
        <v>No</v>
      </c>
      <c r="I1698" s="72">
        <f t="shared" si="1003"/>
        <v>0</v>
      </c>
      <c r="J1698" s="72">
        <f t="shared" si="1004"/>
        <v>0</v>
      </c>
      <c r="K1698" s="72">
        <f t="shared" si="1005"/>
        <v>0</v>
      </c>
      <c r="L1698" s="72">
        <f t="shared" si="1006"/>
        <v>0</v>
      </c>
      <c r="M1698" s="72">
        <f t="shared" si="1007"/>
        <v>0</v>
      </c>
      <c r="N1698" s="72">
        <f t="shared" si="1008"/>
        <v>0</v>
      </c>
      <c r="O1698" s="72">
        <f t="shared" si="1016"/>
        <v>0</v>
      </c>
      <c r="Q1698" s="73">
        <f t="shared" si="1009"/>
        <v>0</v>
      </c>
      <c r="R1698" s="73">
        <f t="shared" si="1010"/>
        <v>0</v>
      </c>
      <c r="S1698" s="73">
        <f t="shared" si="1011"/>
        <v>0</v>
      </c>
      <c r="T1698" s="73">
        <f t="shared" si="1012"/>
        <v>0</v>
      </c>
      <c r="U1698" s="73">
        <f t="shared" si="1013"/>
        <v>0</v>
      </c>
      <c r="V1698" s="73">
        <f t="shared" si="1014"/>
        <v>0</v>
      </c>
      <c r="W1698" s="73">
        <f t="shared" si="1017"/>
        <v>0</v>
      </c>
      <c r="Y1698" s="72">
        <f t="shared" si="957"/>
        <v>0</v>
      </c>
      <c r="Z1698" s="73">
        <f t="shared" si="958"/>
        <v>0</v>
      </c>
      <c r="AA1698" s="58">
        <f t="shared" si="959"/>
        <v>0</v>
      </c>
      <c r="AB1698" s="72">
        <f t="shared" si="960"/>
        <v>0</v>
      </c>
      <c r="AC1698" s="72">
        <f t="shared" si="961"/>
        <v>0</v>
      </c>
      <c r="AD1698" s="73">
        <f t="shared" si="962"/>
        <v>0</v>
      </c>
      <c r="AE1698" s="73">
        <f t="shared" si="963"/>
        <v>0</v>
      </c>
      <c r="AF1698" s="1">
        <f t="shared" si="1001"/>
        <v>0</v>
      </c>
      <c r="AH1698" s="1" t="str">
        <f t="shared" si="1015"/>
        <v>No</v>
      </c>
    </row>
    <row r="1699" spans="1:34" ht="12" hidden="1" customHeight="1" x14ac:dyDescent="0.2">
      <c r="A1699" s="88">
        <v>2.1640000000000001E-3</v>
      </c>
      <c r="B1699" s="4">
        <f t="shared" si="1002"/>
        <v>2.1640000000000001E-3</v>
      </c>
      <c r="C1699"/>
      <c r="D1699" s="213"/>
      <c r="E1699" s="44" t="s">
        <v>20</v>
      </c>
      <c r="F1699" s="14">
        <f t="shared" si="967"/>
        <v>0</v>
      </c>
      <c r="G1699" s="14">
        <f t="shared" si="968"/>
        <v>0</v>
      </c>
      <c r="H1699" s="101" t="str">
        <f>IF(ISNA(VLOOKUP(C1699,[1]Sheet1!$J$2:$J$2999,1,FALSE)),"No","Yes")</f>
        <v>No</v>
      </c>
      <c r="I1699" s="72">
        <f t="shared" si="1003"/>
        <v>0</v>
      </c>
      <c r="J1699" s="72">
        <f t="shared" si="1004"/>
        <v>0</v>
      </c>
      <c r="K1699" s="72">
        <f t="shared" si="1005"/>
        <v>0</v>
      </c>
      <c r="L1699" s="72">
        <f t="shared" si="1006"/>
        <v>0</v>
      </c>
      <c r="M1699" s="72">
        <f t="shared" si="1007"/>
        <v>0</v>
      </c>
      <c r="N1699" s="72">
        <f t="shared" si="1008"/>
        <v>0</v>
      </c>
      <c r="O1699" s="72">
        <f t="shared" si="1016"/>
        <v>0</v>
      </c>
      <c r="Q1699" s="73">
        <f t="shared" si="1009"/>
        <v>0</v>
      </c>
      <c r="R1699" s="73">
        <f t="shared" si="1010"/>
        <v>0</v>
      </c>
      <c r="S1699" s="73">
        <f t="shared" si="1011"/>
        <v>0</v>
      </c>
      <c r="T1699" s="73">
        <f t="shared" si="1012"/>
        <v>0</v>
      </c>
      <c r="U1699" s="73">
        <f t="shared" si="1013"/>
        <v>0</v>
      </c>
      <c r="V1699" s="73">
        <f t="shared" si="1014"/>
        <v>0</v>
      </c>
      <c r="W1699" s="73">
        <f t="shared" si="1017"/>
        <v>0</v>
      </c>
      <c r="Y1699" s="72">
        <f t="shared" si="957"/>
        <v>0</v>
      </c>
      <c r="Z1699" s="73">
        <f t="shared" si="958"/>
        <v>0</v>
      </c>
      <c r="AA1699" s="58">
        <f t="shared" si="959"/>
        <v>0</v>
      </c>
      <c r="AB1699" s="72">
        <f t="shared" si="960"/>
        <v>0</v>
      </c>
      <c r="AC1699" s="72">
        <f t="shared" si="961"/>
        <v>0</v>
      </c>
      <c r="AD1699" s="73">
        <f t="shared" si="962"/>
        <v>0</v>
      </c>
      <c r="AE1699" s="73">
        <f t="shared" si="963"/>
        <v>0</v>
      </c>
      <c r="AF1699" s="1">
        <f t="shared" si="1001"/>
        <v>0</v>
      </c>
      <c r="AH1699" s="1" t="str">
        <f t="shared" si="1015"/>
        <v>No</v>
      </c>
    </row>
    <row r="1700" spans="1:34" ht="12" hidden="1" customHeight="1" x14ac:dyDescent="0.2">
      <c r="A1700" s="88">
        <v>2.1650000000000003E-3</v>
      </c>
      <c r="B1700" s="4">
        <f t="shared" si="1002"/>
        <v>2.1650000000000003E-3</v>
      </c>
      <c r="C1700"/>
      <c r="D1700" s="213"/>
      <c r="E1700" s="44" t="s">
        <v>20</v>
      </c>
      <c r="F1700" s="14">
        <f t="shared" si="967"/>
        <v>0</v>
      </c>
      <c r="G1700" s="14">
        <f t="shared" si="968"/>
        <v>0</v>
      </c>
      <c r="H1700" s="101" t="str">
        <f>IF(ISNA(VLOOKUP(C1700,[1]Sheet1!$J$2:$J$2999,1,FALSE)),"No","Yes")</f>
        <v>No</v>
      </c>
      <c r="I1700" s="72">
        <f t="shared" si="1003"/>
        <v>0</v>
      </c>
      <c r="J1700" s="72">
        <f t="shared" si="1004"/>
        <v>0</v>
      </c>
      <c r="K1700" s="72">
        <f t="shared" si="1005"/>
        <v>0</v>
      </c>
      <c r="L1700" s="72">
        <f t="shared" si="1006"/>
        <v>0</v>
      </c>
      <c r="M1700" s="72">
        <f t="shared" si="1007"/>
        <v>0</v>
      </c>
      <c r="N1700" s="72">
        <f t="shared" si="1008"/>
        <v>0</v>
      </c>
      <c r="O1700" s="72">
        <f t="shared" si="1016"/>
        <v>0</v>
      </c>
      <c r="Q1700" s="73">
        <f t="shared" si="1009"/>
        <v>0</v>
      </c>
      <c r="R1700" s="73">
        <f t="shared" si="1010"/>
        <v>0</v>
      </c>
      <c r="S1700" s="73">
        <f t="shared" si="1011"/>
        <v>0</v>
      </c>
      <c r="T1700" s="73">
        <f t="shared" si="1012"/>
        <v>0</v>
      </c>
      <c r="U1700" s="73">
        <f t="shared" si="1013"/>
        <v>0</v>
      </c>
      <c r="V1700" s="73">
        <f t="shared" si="1014"/>
        <v>0</v>
      </c>
      <c r="W1700" s="73">
        <f t="shared" si="1017"/>
        <v>0</v>
      </c>
      <c r="Y1700" s="72">
        <f t="shared" si="957"/>
        <v>0</v>
      </c>
      <c r="Z1700" s="73">
        <f t="shared" si="958"/>
        <v>0</v>
      </c>
      <c r="AA1700" s="58">
        <f t="shared" si="959"/>
        <v>0</v>
      </c>
      <c r="AB1700" s="72">
        <f t="shared" si="960"/>
        <v>0</v>
      </c>
      <c r="AC1700" s="72">
        <f t="shared" si="961"/>
        <v>0</v>
      </c>
      <c r="AD1700" s="73">
        <f t="shared" si="962"/>
        <v>0</v>
      </c>
      <c r="AE1700" s="73">
        <f t="shared" si="963"/>
        <v>0</v>
      </c>
      <c r="AF1700" s="1">
        <f t="shared" si="1001"/>
        <v>0</v>
      </c>
      <c r="AH1700" s="1" t="str">
        <f t="shared" si="1015"/>
        <v>No</v>
      </c>
    </row>
    <row r="1701" spans="1:34" ht="12" hidden="1" customHeight="1" x14ac:dyDescent="0.2">
      <c r="A1701" s="88">
        <v>2.166E-3</v>
      </c>
      <c r="B1701" s="4">
        <f t="shared" si="1002"/>
        <v>2.166E-3</v>
      </c>
      <c r="C1701"/>
      <c r="D1701" s="213"/>
      <c r="E1701" s="44" t="s">
        <v>20</v>
      </c>
      <c r="F1701" s="14">
        <f t="shared" si="967"/>
        <v>0</v>
      </c>
      <c r="G1701" s="14">
        <f t="shared" si="968"/>
        <v>0</v>
      </c>
      <c r="H1701" s="101" t="str">
        <f>IF(ISNA(VLOOKUP(C1701,[1]Sheet1!$J$2:$J$2999,1,FALSE)),"No","Yes")</f>
        <v>No</v>
      </c>
      <c r="I1701" s="72">
        <f t="shared" si="1003"/>
        <v>0</v>
      </c>
      <c r="J1701" s="72">
        <f t="shared" si="1004"/>
        <v>0</v>
      </c>
      <c r="K1701" s="72">
        <f t="shared" si="1005"/>
        <v>0</v>
      </c>
      <c r="L1701" s="72">
        <f t="shared" si="1006"/>
        <v>0</v>
      </c>
      <c r="M1701" s="72">
        <f t="shared" si="1007"/>
        <v>0</v>
      </c>
      <c r="N1701" s="72">
        <f t="shared" si="1008"/>
        <v>0</v>
      </c>
      <c r="O1701" s="72">
        <f t="shared" si="1016"/>
        <v>0</v>
      </c>
      <c r="Q1701" s="73">
        <f t="shared" si="1009"/>
        <v>0</v>
      </c>
      <c r="R1701" s="73">
        <f t="shared" si="1010"/>
        <v>0</v>
      </c>
      <c r="S1701" s="73">
        <f t="shared" si="1011"/>
        <v>0</v>
      </c>
      <c r="T1701" s="73">
        <f t="shared" si="1012"/>
        <v>0</v>
      </c>
      <c r="U1701" s="73">
        <f t="shared" si="1013"/>
        <v>0</v>
      </c>
      <c r="V1701" s="73">
        <f t="shared" si="1014"/>
        <v>0</v>
      </c>
      <c r="W1701" s="73">
        <f t="shared" si="1017"/>
        <v>0</v>
      </c>
      <c r="Y1701" s="72">
        <f t="shared" si="957"/>
        <v>0</v>
      </c>
      <c r="Z1701" s="73">
        <f t="shared" si="958"/>
        <v>0</v>
      </c>
      <c r="AA1701" s="58">
        <f t="shared" si="959"/>
        <v>0</v>
      </c>
      <c r="AB1701" s="72">
        <f t="shared" si="960"/>
        <v>0</v>
      </c>
      <c r="AC1701" s="72">
        <f t="shared" si="961"/>
        <v>0</v>
      </c>
      <c r="AD1701" s="73">
        <f t="shared" si="962"/>
        <v>0</v>
      </c>
      <c r="AE1701" s="73">
        <f t="shared" si="963"/>
        <v>0</v>
      </c>
      <c r="AF1701" s="1">
        <f t="shared" si="1001"/>
        <v>0</v>
      </c>
      <c r="AH1701" s="1" t="str">
        <f t="shared" si="1015"/>
        <v>No</v>
      </c>
    </row>
    <row r="1702" spans="1:34" ht="12" hidden="1" customHeight="1" x14ac:dyDescent="0.2">
      <c r="A1702" s="88">
        <v>2.1670000000000001E-3</v>
      </c>
      <c r="B1702" s="4">
        <f t="shared" si="1002"/>
        <v>2.1670000000000001E-3</v>
      </c>
      <c r="C1702"/>
      <c r="D1702" s="213"/>
      <c r="E1702" s="44" t="s">
        <v>20</v>
      </c>
      <c r="F1702" s="14">
        <f t="shared" si="967"/>
        <v>0</v>
      </c>
      <c r="G1702" s="14">
        <f t="shared" si="968"/>
        <v>0</v>
      </c>
      <c r="H1702" s="101" t="str">
        <f>IF(ISNA(VLOOKUP(C1702,[1]Sheet1!$J$2:$J$2999,1,FALSE)),"No","Yes")</f>
        <v>No</v>
      </c>
      <c r="I1702" s="72">
        <f t="shared" si="1003"/>
        <v>0</v>
      </c>
      <c r="J1702" s="72">
        <f t="shared" si="1004"/>
        <v>0</v>
      </c>
      <c r="K1702" s="72">
        <f t="shared" si="1005"/>
        <v>0</v>
      </c>
      <c r="L1702" s="72">
        <f t="shared" si="1006"/>
        <v>0</v>
      </c>
      <c r="M1702" s="72">
        <f t="shared" si="1007"/>
        <v>0</v>
      </c>
      <c r="N1702" s="72">
        <f t="shared" si="1008"/>
        <v>0</v>
      </c>
      <c r="O1702" s="72">
        <f t="shared" si="1016"/>
        <v>0</v>
      </c>
      <c r="Q1702" s="73">
        <f t="shared" si="1009"/>
        <v>0</v>
      </c>
      <c r="R1702" s="73">
        <f t="shared" si="1010"/>
        <v>0</v>
      </c>
      <c r="S1702" s="73">
        <f t="shared" si="1011"/>
        <v>0</v>
      </c>
      <c r="T1702" s="73">
        <f t="shared" si="1012"/>
        <v>0</v>
      </c>
      <c r="U1702" s="73">
        <f t="shared" si="1013"/>
        <v>0</v>
      </c>
      <c r="V1702" s="73">
        <f t="shared" si="1014"/>
        <v>0</v>
      </c>
      <c r="W1702" s="73">
        <f t="shared" si="1017"/>
        <v>0</v>
      </c>
      <c r="Y1702" s="72">
        <f t="shared" si="957"/>
        <v>0</v>
      </c>
      <c r="Z1702" s="73">
        <f t="shared" si="958"/>
        <v>0</v>
      </c>
      <c r="AA1702" s="58">
        <f t="shared" si="959"/>
        <v>0</v>
      </c>
      <c r="AB1702" s="72">
        <f t="shared" si="960"/>
        <v>0</v>
      </c>
      <c r="AC1702" s="72">
        <f t="shared" si="961"/>
        <v>0</v>
      </c>
      <c r="AD1702" s="73">
        <f t="shared" si="962"/>
        <v>0</v>
      </c>
      <c r="AE1702" s="73">
        <f t="shared" si="963"/>
        <v>0</v>
      </c>
      <c r="AF1702" s="1">
        <f t="shared" si="1001"/>
        <v>0</v>
      </c>
      <c r="AH1702" s="1" t="str">
        <f t="shared" si="1015"/>
        <v>No</v>
      </c>
    </row>
    <row r="1703" spans="1:34" ht="12" hidden="1" customHeight="1" x14ac:dyDescent="0.2">
      <c r="A1703" s="88">
        <v>2.1680000000000002E-3</v>
      </c>
      <c r="B1703" s="4">
        <f t="shared" si="1002"/>
        <v>2.1680000000000002E-3</v>
      </c>
      <c r="C1703"/>
      <c r="D1703" s="213"/>
      <c r="E1703" s="44" t="s">
        <v>20</v>
      </c>
      <c r="F1703" s="14">
        <f t="shared" si="967"/>
        <v>0</v>
      </c>
      <c r="G1703" s="14">
        <f t="shared" si="968"/>
        <v>0</v>
      </c>
      <c r="H1703" s="101" t="str">
        <f>IF(ISNA(VLOOKUP(C1703,[1]Sheet1!$J$2:$J$2999,1,FALSE)),"No","Yes")</f>
        <v>No</v>
      </c>
      <c r="I1703" s="72">
        <f t="shared" si="1003"/>
        <v>0</v>
      </c>
      <c r="J1703" s="72">
        <f t="shared" si="1004"/>
        <v>0</v>
      </c>
      <c r="K1703" s="72">
        <f t="shared" si="1005"/>
        <v>0</v>
      </c>
      <c r="L1703" s="72">
        <f t="shared" si="1006"/>
        <v>0</v>
      </c>
      <c r="M1703" s="72">
        <f t="shared" si="1007"/>
        <v>0</v>
      </c>
      <c r="N1703" s="72">
        <f t="shared" si="1008"/>
        <v>0</v>
      </c>
      <c r="O1703" s="72">
        <f t="shared" si="1016"/>
        <v>0</v>
      </c>
      <c r="Q1703" s="73">
        <f t="shared" si="1009"/>
        <v>0</v>
      </c>
      <c r="R1703" s="73">
        <f t="shared" si="1010"/>
        <v>0</v>
      </c>
      <c r="S1703" s="73">
        <f t="shared" si="1011"/>
        <v>0</v>
      </c>
      <c r="T1703" s="73">
        <f t="shared" si="1012"/>
        <v>0</v>
      </c>
      <c r="U1703" s="73">
        <f t="shared" si="1013"/>
        <v>0</v>
      </c>
      <c r="V1703" s="73">
        <f t="shared" si="1014"/>
        <v>0</v>
      </c>
      <c r="W1703" s="73">
        <f t="shared" si="1017"/>
        <v>0</v>
      </c>
      <c r="Y1703" s="72">
        <f t="shared" si="957"/>
        <v>0</v>
      </c>
      <c r="Z1703" s="73">
        <f t="shared" si="958"/>
        <v>0</v>
      </c>
      <c r="AA1703" s="58">
        <f t="shared" si="959"/>
        <v>0</v>
      </c>
      <c r="AB1703" s="72">
        <f t="shared" si="960"/>
        <v>0</v>
      </c>
      <c r="AC1703" s="72">
        <f t="shared" si="961"/>
        <v>0</v>
      </c>
      <c r="AD1703" s="73">
        <f t="shared" si="962"/>
        <v>0</v>
      </c>
      <c r="AE1703" s="73">
        <f t="shared" si="963"/>
        <v>0</v>
      </c>
      <c r="AF1703" s="1">
        <f t="shared" si="1001"/>
        <v>0</v>
      </c>
      <c r="AH1703" s="1" t="str">
        <f t="shared" si="1015"/>
        <v>No</v>
      </c>
    </row>
    <row r="1704" spans="1:34" ht="12" hidden="1" customHeight="1" x14ac:dyDescent="0.2">
      <c r="A1704" s="88">
        <v>2.1689999999999999E-3</v>
      </c>
      <c r="B1704" s="4">
        <f t="shared" ref="B1704:B1747" si="1018">AF1704+A1704</f>
        <v>2.1689999999999999E-3</v>
      </c>
      <c r="C1704"/>
      <c r="D1704" s="213"/>
      <c r="E1704" s="44" t="s">
        <v>20</v>
      </c>
      <c r="F1704" s="14">
        <f t="shared" si="967"/>
        <v>0</v>
      </c>
      <c r="G1704" s="14">
        <f t="shared" si="968"/>
        <v>0</v>
      </c>
      <c r="H1704" s="101" t="str">
        <f>IF(ISNA(VLOOKUP(C1704,[1]Sheet1!$J$2:$J$2999,1,FALSE)),"No","Yes")</f>
        <v>No</v>
      </c>
      <c r="I1704" s="72">
        <f t="shared" si="1003"/>
        <v>0</v>
      </c>
      <c r="J1704" s="72">
        <f t="shared" si="1004"/>
        <v>0</v>
      </c>
      <c r="K1704" s="72">
        <f t="shared" si="1005"/>
        <v>0</v>
      </c>
      <c r="L1704" s="72">
        <f t="shared" si="1006"/>
        <v>0</v>
      </c>
      <c r="M1704" s="72">
        <f t="shared" si="1007"/>
        <v>0</v>
      </c>
      <c r="N1704" s="72">
        <f t="shared" si="1008"/>
        <v>0</v>
      </c>
      <c r="O1704" s="72">
        <f t="shared" si="1016"/>
        <v>0</v>
      </c>
      <c r="Q1704" s="73">
        <f t="shared" si="1009"/>
        <v>0</v>
      </c>
      <c r="R1704" s="73">
        <f t="shared" si="1010"/>
        <v>0</v>
      </c>
      <c r="S1704" s="73">
        <f t="shared" si="1011"/>
        <v>0</v>
      </c>
      <c r="T1704" s="73">
        <f t="shared" si="1012"/>
        <v>0</v>
      </c>
      <c r="U1704" s="73">
        <f t="shared" si="1013"/>
        <v>0</v>
      </c>
      <c r="V1704" s="73">
        <f t="shared" si="1014"/>
        <v>0</v>
      </c>
      <c r="W1704" s="73">
        <f t="shared" si="1017"/>
        <v>0</v>
      </c>
      <c r="Y1704" s="72">
        <f t="shared" si="957"/>
        <v>0</v>
      </c>
      <c r="Z1704" s="73">
        <f t="shared" si="958"/>
        <v>0</v>
      </c>
      <c r="AA1704" s="58">
        <f t="shared" si="959"/>
        <v>0</v>
      </c>
      <c r="AB1704" s="72">
        <f t="shared" si="960"/>
        <v>0</v>
      </c>
      <c r="AC1704" s="72">
        <f t="shared" si="961"/>
        <v>0</v>
      </c>
      <c r="AD1704" s="73">
        <f t="shared" si="962"/>
        <v>0</v>
      </c>
      <c r="AE1704" s="73">
        <f t="shared" si="963"/>
        <v>0</v>
      </c>
      <c r="AF1704" s="1">
        <f t="shared" si="1001"/>
        <v>0</v>
      </c>
      <c r="AH1704" s="1" t="str">
        <f t="shared" si="1015"/>
        <v>No</v>
      </c>
    </row>
    <row r="1705" spans="1:34" ht="12" hidden="1" customHeight="1" x14ac:dyDescent="0.2">
      <c r="A1705" s="88">
        <v>2.1700000000000001E-3</v>
      </c>
      <c r="B1705" s="4">
        <f t="shared" si="1018"/>
        <v>2.1700000000000001E-3</v>
      </c>
      <c r="C1705"/>
      <c r="D1705" s="213"/>
      <c r="E1705" s="44" t="s">
        <v>20</v>
      </c>
      <c r="F1705" s="14">
        <f t="shared" si="967"/>
        <v>0</v>
      </c>
      <c r="G1705" s="14">
        <f t="shared" si="968"/>
        <v>0</v>
      </c>
      <c r="H1705" s="101" t="str">
        <f>IF(ISNA(VLOOKUP(C1705,[1]Sheet1!$J$2:$J$2999,1,FALSE)),"No","Yes")</f>
        <v>No</v>
      </c>
      <c r="I1705" s="72">
        <f t="shared" ref="I1705:I1747" si="1019">IF(ISERROR(VLOOKUP($C1705,Sprint1,5,FALSE)),0,(VLOOKUP($C1705,Sprint1,5,FALSE)))</f>
        <v>0</v>
      </c>
      <c r="J1705" s="72">
        <f t="shared" ref="J1705:J1747" si="1020">IF(ISERROR(VLOOKUP($C1705,Sprint2,5,FALSE)),0,(VLOOKUP($C1705,Sprint2,5,FALSE)))</f>
        <v>0</v>
      </c>
      <c r="K1705" s="72">
        <f t="shared" ref="K1705:K1747" si="1021">IF(ISERROR(VLOOKUP($C1705,Sprint3,5,FALSE)),0,(VLOOKUP($C1705,Sprint3,5,FALSE)))</f>
        <v>0</v>
      </c>
      <c r="L1705" s="72">
        <f t="shared" ref="L1705:L1747" si="1022">IF(ISERROR(VLOOKUP($C1705,Sprint4,5,FALSE)),0,(VLOOKUP($C1705,Sprint4,5,FALSE)))</f>
        <v>0</v>
      </c>
      <c r="M1705" s="72">
        <f t="shared" ref="M1705:M1747" si="1023">IF(ISERROR(VLOOKUP($C1705,Sprint5,5,FALSE)),0,(VLOOKUP($C1705,Sprint5,5,FALSE)))</f>
        <v>0</v>
      </c>
      <c r="N1705" s="72">
        <f t="shared" ref="N1705:N1747" si="1024">IF(ISERROR(VLOOKUP($C1705,Sprint6,5,FALSE)),0,(VLOOKUP($C1705,Sprint6,5,FALSE)))</f>
        <v>0</v>
      </c>
      <c r="O1705" s="72">
        <f t="shared" si="1016"/>
        <v>0</v>
      </c>
      <c r="Q1705" s="73">
        <f t="shared" ref="Q1705:Q1747" si="1025">IF(ISERROR(VLOOKUP($C1705,_End1,5,FALSE)),0,(VLOOKUP($C1705,_End1,5,FALSE)))</f>
        <v>0</v>
      </c>
      <c r="R1705" s="73">
        <f t="shared" ref="R1705:R1747" si="1026">IF(ISERROR(VLOOKUP($C1705,_End2,5,FALSE)),0,(VLOOKUP($C1705,_End2,5,FALSE)))</f>
        <v>0</v>
      </c>
      <c r="S1705" s="73">
        <f t="shared" ref="S1705:S1747" si="1027">IF(ISERROR(VLOOKUP($C1705,_End3,5,FALSE)),0,(VLOOKUP($C1705,_End3,5,FALSE)))</f>
        <v>0</v>
      </c>
      <c r="T1705" s="73">
        <f t="shared" ref="T1705:T1747" si="1028">IF(ISERROR(VLOOKUP($C1705,_End4,5,FALSE)),0,(VLOOKUP($C1705,_End4,5,FALSE)))</f>
        <v>0</v>
      </c>
      <c r="U1705" s="73">
        <f t="shared" ref="U1705:U1747" si="1029">IF(ISERROR(VLOOKUP($C1705,_End5,5,FALSE)),0,(VLOOKUP($C1705,_End5,5,FALSE)))</f>
        <v>0</v>
      </c>
      <c r="V1705" s="73">
        <f t="shared" ref="V1705:V1747" si="1030">IF(ISERROR(VLOOKUP($C1705,_End6,5,FALSE)),0,(VLOOKUP($C1705,_End6,5,FALSE)))</f>
        <v>0</v>
      </c>
      <c r="W1705" s="73">
        <f t="shared" si="1017"/>
        <v>0</v>
      </c>
      <c r="Y1705" s="72">
        <f t="shared" ref="Y1705:Y1747" si="1031">LARGE(I1705:O1705,3)</f>
        <v>0</v>
      </c>
      <c r="Z1705" s="73">
        <f t="shared" ref="Z1705:Z1747" si="1032">LARGE(Q1705:W1705,3)</f>
        <v>0</v>
      </c>
      <c r="AA1705" s="58">
        <f t="shared" ref="AA1705:AA1747" si="1033">LARGE(Y1705:Z1705,1)</f>
        <v>0</v>
      </c>
      <c r="AB1705" s="72">
        <f t="shared" ref="AB1705:AB1747" si="1034">LARGE(I1705:O1705,1)</f>
        <v>0</v>
      </c>
      <c r="AC1705" s="72">
        <f t="shared" ref="AC1705:AC1747" si="1035">LARGE(I1705:O1705,2)</f>
        <v>0</v>
      </c>
      <c r="AD1705" s="73">
        <f t="shared" ref="AD1705:AD1747" si="1036">LARGE(Q1705:W1705,1)</f>
        <v>0</v>
      </c>
      <c r="AE1705" s="73">
        <f t="shared" ref="AE1705:AE1747" si="1037">LARGE(Q1705:W1705,2)</f>
        <v>0</v>
      </c>
      <c r="AF1705" s="1">
        <f t="shared" si="1001"/>
        <v>0</v>
      </c>
      <c r="AH1705" s="1" t="str">
        <f t="shared" si="1015"/>
        <v>No</v>
      </c>
    </row>
    <row r="1706" spans="1:34" ht="12" hidden="1" customHeight="1" x14ac:dyDescent="0.2">
      <c r="A1706" s="88">
        <v>2.1710000000000002E-3</v>
      </c>
      <c r="B1706" s="4">
        <f t="shared" si="1018"/>
        <v>2.1710000000000002E-3</v>
      </c>
      <c r="C1706"/>
      <c r="D1706" s="213"/>
      <c r="E1706" s="44" t="s">
        <v>20</v>
      </c>
      <c r="F1706" s="14">
        <f t="shared" si="967"/>
        <v>0</v>
      </c>
      <c r="G1706" s="14">
        <f t="shared" si="968"/>
        <v>0</v>
      </c>
      <c r="H1706" s="101" t="str">
        <f>IF(ISNA(VLOOKUP(C1706,[1]Sheet1!$J$2:$J$2999,1,FALSE)),"No","Yes")</f>
        <v>No</v>
      </c>
      <c r="I1706" s="72">
        <f t="shared" si="1019"/>
        <v>0</v>
      </c>
      <c r="J1706" s="72">
        <f t="shared" si="1020"/>
        <v>0</v>
      </c>
      <c r="K1706" s="72">
        <f t="shared" si="1021"/>
        <v>0</v>
      </c>
      <c r="L1706" s="72">
        <f t="shared" si="1022"/>
        <v>0</v>
      </c>
      <c r="M1706" s="72">
        <f t="shared" si="1023"/>
        <v>0</v>
      </c>
      <c r="N1706" s="72">
        <f t="shared" si="1024"/>
        <v>0</v>
      </c>
      <c r="O1706" s="72">
        <f t="shared" si="1016"/>
        <v>0</v>
      </c>
      <c r="Q1706" s="73">
        <f t="shared" si="1025"/>
        <v>0</v>
      </c>
      <c r="R1706" s="73">
        <f t="shared" si="1026"/>
        <v>0</v>
      </c>
      <c r="S1706" s="73">
        <f t="shared" si="1027"/>
        <v>0</v>
      </c>
      <c r="T1706" s="73">
        <f t="shared" si="1028"/>
        <v>0</v>
      </c>
      <c r="U1706" s="73">
        <f t="shared" si="1029"/>
        <v>0</v>
      </c>
      <c r="V1706" s="73">
        <f t="shared" si="1030"/>
        <v>0</v>
      </c>
      <c r="W1706" s="73">
        <f t="shared" si="1017"/>
        <v>0</v>
      </c>
      <c r="Y1706" s="72">
        <f t="shared" si="1031"/>
        <v>0</v>
      </c>
      <c r="Z1706" s="73">
        <f t="shared" si="1032"/>
        <v>0</v>
      </c>
      <c r="AA1706" s="58">
        <f t="shared" si="1033"/>
        <v>0</v>
      </c>
      <c r="AB1706" s="72">
        <f t="shared" si="1034"/>
        <v>0</v>
      </c>
      <c r="AC1706" s="72">
        <f t="shared" si="1035"/>
        <v>0</v>
      </c>
      <c r="AD1706" s="73">
        <f t="shared" si="1036"/>
        <v>0</v>
      </c>
      <c r="AE1706" s="73">
        <f t="shared" si="1037"/>
        <v>0</v>
      </c>
      <c r="AF1706" s="1">
        <f t="shared" si="1001"/>
        <v>0</v>
      </c>
      <c r="AH1706" s="1" t="str">
        <f t="shared" si="1015"/>
        <v>No</v>
      </c>
    </row>
    <row r="1707" spans="1:34" ht="12" hidden="1" customHeight="1" x14ac:dyDescent="0.2">
      <c r="A1707" s="88">
        <v>2.1719999999999999E-3</v>
      </c>
      <c r="B1707" s="4">
        <f t="shared" si="1018"/>
        <v>2.1719999999999999E-3</v>
      </c>
      <c r="C1707"/>
      <c r="D1707" s="213"/>
      <c r="E1707" s="44" t="s">
        <v>20</v>
      </c>
      <c r="F1707" s="14">
        <f t="shared" si="967"/>
        <v>0</v>
      </c>
      <c r="G1707" s="14">
        <f t="shared" si="968"/>
        <v>0</v>
      </c>
      <c r="H1707" s="101" t="str">
        <f>IF(ISNA(VLOOKUP(C1707,[1]Sheet1!$J$2:$J$2999,1,FALSE)),"No","Yes")</f>
        <v>No</v>
      </c>
      <c r="I1707" s="72">
        <f t="shared" si="1019"/>
        <v>0</v>
      </c>
      <c r="J1707" s="72">
        <f t="shared" si="1020"/>
        <v>0</v>
      </c>
      <c r="K1707" s="72">
        <f t="shared" si="1021"/>
        <v>0</v>
      </c>
      <c r="L1707" s="72">
        <f t="shared" si="1022"/>
        <v>0</v>
      </c>
      <c r="M1707" s="72">
        <f t="shared" si="1023"/>
        <v>0</v>
      </c>
      <c r="N1707" s="72">
        <f t="shared" si="1024"/>
        <v>0</v>
      </c>
      <c r="O1707" s="72">
        <f t="shared" si="1016"/>
        <v>0</v>
      </c>
      <c r="Q1707" s="73">
        <f t="shared" si="1025"/>
        <v>0</v>
      </c>
      <c r="R1707" s="73">
        <f t="shared" si="1026"/>
        <v>0</v>
      </c>
      <c r="S1707" s="73">
        <f t="shared" si="1027"/>
        <v>0</v>
      </c>
      <c r="T1707" s="73">
        <f t="shared" si="1028"/>
        <v>0</v>
      </c>
      <c r="U1707" s="73">
        <f t="shared" si="1029"/>
        <v>0</v>
      </c>
      <c r="V1707" s="73">
        <f t="shared" si="1030"/>
        <v>0</v>
      </c>
      <c r="W1707" s="73">
        <f t="shared" si="1017"/>
        <v>0</v>
      </c>
      <c r="Y1707" s="72">
        <f t="shared" si="1031"/>
        <v>0</v>
      </c>
      <c r="Z1707" s="73">
        <f t="shared" si="1032"/>
        <v>0</v>
      </c>
      <c r="AA1707" s="58">
        <f t="shared" si="1033"/>
        <v>0</v>
      </c>
      <c r="AB1707" s="72">
        <f t="shared" si="1034"/>
        <v>0</v>
      </c>
      <c r="AC1707" s="72">
        <f t="shared" si="1035"/>
        <v>0</v>
      </c>
      <c r="AD1707" s="73">
        <f t="shared" si="1036"/>
        <v>0</v>
      </c>
      <c r="AE1707" s="73">
        <f t="shared" si="1037"/>
        <v>0</v>
      </c>
      <c r="AF1707" s="1">
        <f t="shared" si="1001"/>
        <v>0</v>
      </c>
      <c r="AH1707" s="1" t="str">
        <f t="shared" si="1015"/>
        <v>No</v>
      </c>
    </row>
    <row r="1708" spans="1:34" ht="12" hidden="1" customHeight="1" x14ac:dyDescent="0.2">
      <c r="A1708" s="88">
        <v>2.173E-3</v>
      </c>
      <c r="B1708" s="4">
        <f t="shared" si="1018"/>
        <v>2.173E-3</v>
      </c>
      <c r="C1708"/>
      <c r="D1708" s="213"/>
      <c r="E1708" s="44" t="s">
        <v>20</v>
      </c>
      <c r="F1708" s="14">
        <f t="shared" si="967"/>
        <v>0</v>
      </c>
      <c r="G1708" s="14">
        <f t="shared" si="968"/>
        <v>0</v>
      </c>
      <c r="H1708" s="101" t="str">
        <f>IF(ISNA(VLOOKUP(C1708,[1]Sheet1!$J$2:$J$2999,1,FALSE)),"No","Yes")</f>
        <v>No</v>
      </c>
      <c r="I1708" s="72">
        <f t="shared" si="1019"/>
        <v>0</v>
      </c>
      <c r="J1708" s="72">
        <f t="shared" si="1020"/>
        <v>0</v>
      </c>
      <c r="K1708" s="72">
        <f t="shared" si="1021"/>
        <v>0</v>
      </c>
      <c r="L1708" s="72">
        <f t="shared" si="1022"/>
        <v>0</v>
      </c>
      <c r="M1708" s="72">
        <f t="shared" si="1023"/>
        <v>0</v>
      </c>
      <c r="N1708" s="72">
        <f t="shared" si="1024"/>
        <v>0</v>
      </c>
      <c r="O1708" s="72">
        <f t="shared" si="1016"/>
        <v>0</v>
      </c>
      <c r="Q1708" s="73">
        <f t="shared" si="1025"/>
        <v>0</v>
      </c>
      <c r="R1708" s="73">
        <f t="shared" si="1026"/>
        <v>0</v>
      </c>
      <c r="S1708" s="73">
        <f t="shared" si="1027"/>
        <v>0</v>
      </c>
      <c r="T1708" s="73">
        <f t="shared" si="1028"/>
        <v>0</v>
      </c>
      <c r="U1708" s="73">
        <f t="shared" si="1029"/>
        <v>0</v>
      </c>
      <c r="V1708" s="73">
        <f t="shared" si="1030"/>
        <v>0</v>
      </c>
      <c r="W1708" s="73">
        <f t="shared" si="1017"/>
        <v>0</v>
      </c>
      <c r="Y1708" s="72">
        <f t="shared" si="1031"/>
        <v>0</v>
      </c>
      <c r="Z1708" s="73">
        <f t="shared" si="1032"/>
        <v>0</v>
      </c>
      <c r="AA1708" s="58">
        <f t="shared" si="1033"/>
        <v>0</v>
      </c>
      <c r="AB1708" s="72">
        <f t="shared" si="1034"/>
        <v>0</v>
      </c>
      <c r="AC1708" s="72">
        <f t="shared" si="1035"/>
        <v>0</v>
      </c>
      <c r="AD1708" s="73">
        <f t="shared" si="1036"/>
        <v>0</v>
      </c>
      <c r="AE1708" s="73">
        <f t="shared" si="1037"/>
        <v>0</v>
      </c>
      <c r="AF1708" s="1">
        <f t="shared" si="1001"/>
        <v>0</v>
      </c>
      <c r="AH1708" s="1" t="str">
        <f t="shared" si="1015"/>
        <v>No</v>
      </c>
    </row>
    <row r="1709" spans="1:34" ht="12" hidden="1" customHeight="1" x14ac:dyDescent="0.2">
      <c r="A1709" s="88">
        <v>2.1740000000000002E-3</v>
      </c>
      <c r="B1709" s="4">
        <f t="shared" si="1018"/>
        <v>2.1740000000000002E-3</v>
      </c>
      <c r="C1709"/>
      <c r="D1709" s="213"/>
      <c r="E1709" s="44" t="s">
        <v>20</v>
      </c>
      <c r="F1709" s="14">
        <f t="shared" si="967"/>
        <v>0</v>
      </c>
      <c r="G1709" s="14">
        <f t="shared" si="968"/>
        <v>0</v>
      </c>
      <c r="H1709" s="101" t="str">
        <f>IF(ISNA(VLOOKUP(C1709,[1]Sheet1!$J$2:$J$2999,1,FALSE)),"No","Yes")</f>
        <v>No</v>
      </c>
      <c r="I1709" s="72">
        <f t="shared" si="1019"/>
        <v>0</v>
      </c>
      <c r="J1709" s="72">
        <f t="shared" si="1020"/>
        <v>0</v>
      </c>
      <c r="K1709" s="72">
        <f t="shared" si="1021"/>
        <v>0</v>
      </c>
      <c r="L1709" s="72">
        <f t="shared" si="1022"/>
        <v>0</v>
      </c>
      <c r="M1709" s="72">
        <f t="shared" si="1023"/>
        <v>0</v>
      </c>
      <c r="N1709" s="72">
        <f t="shared" si="1024"/>
        <v>0</v>
      </c>
      <c r="O1709" s="72">
        <f t="shared" si="1016"/>
        <v>0</v>
      </c>
      <c r="Q1709" s="73">
        <f t="shared" si="1025"/>
        <v>0</v>
      </c>
      <c r="R1709" s="73">
        <f t="shared" si="1026"/>
        <v>0</v>
      </c>
      <c r="S1709" s="73">
        <f t="shared" si="1027"/>
        <v>0</v>
      </c>
      <c r="T1709" s="73">
        <f t="shared" si="1028"/>
        <v>0</v>
      </c>
      <c r="U1709" s="73">
        <f t="shared" si="1029"/>
        <v>0</v>
      </c>
      <c r="V1709" s="73">
        <f t="shared" si="1030"/>
        <v>0</v>
      </c>
      <c r="W1709" s="73">
        <f t="shared" si="1017"/>
        <v>0</v>
      </c>
      <c r="Y1709" s="72">
        <f t="shared" si="1031"/>
        <v>0</v>
      </c>
      <c r="Z1709" s="73">
        <f t="shared" si="1032"/>
        <v>0</v>
      </c>
      <c r="AA1709" s="58">
        <f t="shared" si="1033"/>
        <v>0</v>
      </c>
      <c r="AB1709" s="72">
        <f t="shared" si="1034"/>
        <v>0</v>
      </c>
      <c r="AC1709" s="72">
        <f t="shared" si="1035"/>
        <v>0</v>
      </c>
      <c r="AD1709" s="73">
        <f t="shared" si="1036"/>
        <v>0</v>
      </c>
      <c r="AE1709" s="73">
        <f t="shared" si="1037"/>
        <v>0</v>
      </c>
      <c r="AF1709" s="1">
        <f t="shared" si="1001"/>
        <v>0</v>
      </c>
      <c r="AH1709" s="1" t="str">
        <f t="shared" si="1015"/>
        <v>No</v>
      </c>
    </row>
    <row r="1710" spans="1:34" ht="12" hidden="1" customHeight="1" x14ac:dyDescent="0.2">
      <c r="A1710" s="88">
        <v>2.1749999999999999E-3</v>
      </c>
      <c r="B1710" s="4">
        <f t="shared" si="1018"/>
        <v>2.1749999999999999E-3</v>
      </c>
      <c r="C1710"/>
      <c r="D1710" s="213"/>
      <c r="E1710" s="44" t="s">
        <v>20</v>
      </c>
      <c r="F1710" s="14">
        <f t="shared" si="967"/>
        <v>0</v>
      </c>
      <c r="G1710" s="14">
        <f t="shared" si="968"/>
        <v>0</v>
      </c>
      <c r="H1710" s="101" t="str">
        <f>IF(ISNA(VLOOKUP(C1710,[1]Sheet1!$J$2:$J$2999,1,FALSE)),"No","Yes")</f>
        <v>No</v>
      </c>
      <c r="I1710" s="72">
        <f t="shared" si="1019"/>
        <v>0</v>
      </c>
      <c r="J1710" s="72">
        <f t="shared" si="1020"/>
        <v>0</v>
      </c>
      <c r="K1710" s="72">
        <f t="shared" si="1021"/>
        <v>0</v>
      </c>
      <c r="L1710" s="72">
        <f t="shared" si="1022"/>
        <v>0</v>
      </c>
      <c r="M1710" s="72">
        <f t="shared" si="1023"/>
        <v>0</v>
      </c>
      <c r="N1710" s="72">
        <f t="shared" si="1024"/>
        <v>0</v>
      </c>
      <c r="O1710" s="72">
        <f t="shared" si="1016"/>
        <v>0</v>
      </c>
      <c r="Q1710" s="73">
        <f t="shared" si="1025"/>
        <v>0</v>
      </c>
      <c r="R1710" s="73">
        <f t="shared" si="1026"/>
        <v>0</v>
      </c>
      <c r="S1710" s="73">
        <f t="shared" si="1027"/>
        <v>0</v>
      </c>
      <c r="T1710" s="73">
        <f t="shared" si="1028"/>
        <v>0</v>
      </c>
      <c r="U1710" s="73">
        <f t="shared" si="1029"/>
        <v>0</v>
      </c>
      <c r="V1710" s="73">
        <f t="shared" si="1030"/>
        <v>0</v>
      </c>
      <c r="W1710" s="73">
        <f t="shared" si="1017"/>
        <v>0</v>
      </c>
      <c r="Y1710" s="72">
        <f t="shared" si="1031"/>
        <v>0</v>
      </c>
      <c r="Z1710" s="73">
        <f t="shared" si="1032"/>
        <v>0</v>
      </c>
      <c r="AA1710" s="58">
        <f t="shared" si="1033"/>
        <v>0</v>
      </c>
      <c r="AB1710" s="72">
        <f t="shared" si="1034"/>
        <v>0</v>
      </c>
      <c r="AC1710" s="72">
        <f t="shared" si="1035"/>
        <v>0</v>
      </c>
      <c r="AD1710" s="73">
        <f t="shared" si="1036"/>
        <v>0</v>
      </c>
      <c r="AE1710" s="73">
        <f t="shared" si="1037"/>
        <v>0</v>
      </c>
      <c r="AF1710" s="1">
        <f t="shared" si="1001"/>
        <v>0</v>
      </c>
      <c r="AH1710" s="1" t="str">
        <f t="shared" si="1015"/>
        <v>No</v>
      </c>
    </row>
    <row r="1711" spans="1:34" ht="12" hidden="1" customHeight="1" x14ac:dyDescent="0.2">
      <c r="A1711" s="88">
        <v>2.176E-3</v>
      </c>
      <c r="B1711" s="4">
        <f t="shared" si="1018"/>
        <v>2.176E-3</v>
      </c>
      <c r="C1711"/>
      <c r="D1711" s="213"/>
      <c r="E1711" s="44" t="s">
        <v>20</v>
      </c>
      <c r="F1711" s="14">
        <f t="shared" si="967"/>
        <v>0</v>
      </c>
      <c r="G1711" s="14">
        <f t="shared" si="968"/>
        <v>0</v>
      </c>
      <c r="H1711" s="101" t="str">
        <f>IF(ISNA(VLOOKUP(C1711,[1]Sheet1!$J$2:$J$2999,1,FALSE)),"No","Yes")</f>
        <v>No</v>
      </c>
      <c r="I1711" s="72">
        <f t="shared" si="1019"/>
        <v>0</v>
      </c>
      <c r="J1711" s="72">
        <f t="shared" si="1020"/>
        <v>0</v>
      </c>
      <c r="K1711" s="72">
        <f t="shared" si="1021"/>
        <v>0</v>
      </c>
      <c r="L1711" s="72">
        <f t="shared" si="1022"/>
        <v>0</v>
      </c>
      <c r="M1711" s="72">
        <f t="shared" si="1023"/>
        <v>0</v>
      </c>
      <c r="N1711" s="72">
        <f t="shared" si="1024"/>
        <v>0</v>
      </c>
      <c r="O1711" s="72">
        <f t="shared" si="1016"/>
        <v>0</v>
      </c>
      <c r="Q1711" s="73">
        <f t="shared" si="1025"/>
        <v>0</v>
      </c>
      <c r="R1711" s="73">
        <f t="shared" si="1026"/>
        <v>0</v>
      </c>
      <c r="S1711" s="73">
        <f t="shared" si="1027"/>
        <v>0</v>
      </c>
      <c r="T1711" s="73">
        <f t="shared" si="1028"/>
        <v>0</v>
      </c>
      <c r="U1711" s="73">
        <f t="shared" si="1029"/>
        <v>0</v>
      </c>
      <c r="V1711" s="73">
        <f t="shared" si="1030"/>
        <v>0</v>
      </c>
      <c r="W1711" s="73">
        <f t="shared" si="1017"/>
        <v>0</v>
      </c>
      <c r="Y1711" s="72">
        <f t="shared" si="1031"/>
        <v>0</v>
      </c>
      <c r="Z1711" s="73">
        <f t="shared" si="1032"/>
        <v>0</v>
      </c>
      <c r="AA1711" s="58">
        <f t="shared" si="1033"/>
        <v>0</v>
      </c>
      <c r="AB1711" s="72">
        <f t="shared" si="1034"/>
        <v>0</v>
      </c>
      <c r="AC1711" s="72">
        <f t="shared" si="1035"/>
        <v>0</v>
      </c>
      <c r="AD1711" s="73">
        <f t="shared" si="1036"/>
        <v>0</v>
      </c>
      <c r="AE1711" s="73">
        <f t="shared" si="1037"/>
        <v>0</v>
      </c>
      <c r="AF1711" s="1">
        <f t="shared" ref="AF1711:AF1773" si="1038">IF(H1711="NO",SUM(AA1711:AE1711)-E$2,SUM(AA1711:AE1711))</f>
        <v>0</v>
      </c>
      <c r="AH1711" s="1" t="str">
        <f t="shared" si="1015"/>
        <v>No</v>
      </c>
    </row>
    <row r="1712" spans="1:34" ht="12" hidden="1" customHeight="1" x14ac:dyDescent="0.2">
      <c r="A1712" s="88">
        <v>2.1770000000000001E-3</v>
      </c>
      <c r="B1712" s="4">
        <f t="shared" si="1018"/>
        <v>2.1770000000000001E-3</v>
      </c>
      <c r="C1712"/>
      <c r="D1712" s="213"/>
      <c r="E1712" s="44" t="s">
        <v>20</v>
      </c>
      <c r="F1712" s="14">
        <f t="shared" si="967"/>
        <v>0</v>
      </c>
      <c r="G1712" s="14">
        <f t="shared" si="968"/>
        <v>0</v>
      </c>
      <c r="H1712" s="101" t="str">
        <f>IF(ISNA(VLOOKUP(C1712,[1]Sheet1!$J$2:$J$2999,1,FALSE)),"No","Yes")</f>
        <v>No</v>
      </c>
      <c r="I1712" s="72">
        <f t="shared" si="1019"/>
        <v>0</v>
      </c>
      <c r="J1712" s="72">
        <f t="shared" si="1020"/>
        <v>0</v>
      </c>
      <c r="K1712" s="72">
        <f t="shared" si="1021"/>
        <v>0</v>
      </c>
      <c r="L1712" s="72">
        <f t="shared" si="1022"/>
        <v>0</v>
      </c>
      <c r="M1712" s="72">
        <f t="shared" si="1023"/>
        <v>0</v>
      </c>
      <c r="N1712" s="72">
        <f t="shared" si="1024"/>
        <v>0</v>
      </c>
      <c r="O1712" s="72">
        <f t="shared" si="1016"/>
        <v>0</v>
      </c>
      <c r="Q1712" s="73">
        <f t="shared" si="1025"/>
        <v>0</v>
      </c>
      <c r="R1712" s="73">
        <f t="shared" si="1026"/>
        <v>0</v>
      </c>
      <c r="S1712" s="73">
        <f t="shared" si="1027"/>
        <v>0</v>
      </c>
      <c r="T1712" s="73">
        <f t="shared" si="1028"/>
        <v>0</v>
      </c>
      <c r="U1712" s="73">
        <f t="shared" si="1029"/>
        <v>0</v>
      </c>
      <c r="V1712" s="73">
        <f t="shared" si="1030"/>
        <v>0</v>
      </c>
      <c r="W1712" s="73">
        <f t="shared" si="1017"/>
        <v>0</v>
      </c>
      <c r="Y1712" s="72">
        <f t="shared" si="1031"/>
        <v>0</v>
      </c>
      <c r="Z1712" s="73">
        <f t="shared" si="1032"/>
        <v>0</v>
      </c>
      <c r="AA1712" s="58">
        <f t="shared" si="1033"/>
        <v>0</v>
      </c>
      <c r="AB1712" s="72">
        <f t="shared" si="1034"/>
        <v>0</v>
      </c>
      <c r="AC1712" s="72">
        <f t="shared" si="1035"/>
        <v>0</v>
      </c>
      <c r="AD1712" s="73">
        <f t="shared" si="1036"/>
        <v>0</v>
      </c>
      <c r="AE1712" s="73">
        <f t="shared" si="1037"/>
        <v>0</v>
      </c>
      <c r="AF1712" s="1">
        <f t="shared" si="1038"/>
        <v>0</v>
      </c>
      <c r="AH1712" s="1" t="str">
        <f t="shared" si="1015"/>
        <v>No</v>
      </c>
    </row>
    <row r="1713" spans="1:34" ht="12" hidden="1" customHeight="1" x14ac:dyDescent="0.2">
      <c r="A1713" s="88">
        <v>2.1780000000000002E-3</v>
      </c>
      <c r="B1713" s="4">
        <f t="shared" si="1018"/>
        <v>2.1780000000000002E-3</v>
      </c>
      <c r="C1713"/>
      <c r="D1713" s="213"/>
      <c r="E1713" s="44" t="s">
        <v>20</v>
      </c>
      <c r="F1713" s="14">
        <f t="shared" si="967"/>
        <v>0</v>
      </c>
      <c r="G1713" s="14">
        <f t="shared" si="968"/>
        <v>0</v>
      </c>
      <c r="H1713" s="101" t="str">
        <f>IF(ISNA(VLOOKUP(C1713,[1]Sheet1!$J$2:$J$2999,1,FALSE)),"No","Yes")</f>
        <v>No</v>
      </c>
      <c r="I1713" s="72">
        <f t="shared" si="1019"/>
        <v>0</v>
      </c>
      <c r="J1713" s="72">
        <f t="shared" si="1020"/>
        <v>0</v>
      </c>
      <c r="K1713" s="72">
        <f t="shared" si="1021"/>
        <v>0</v>
      </c>
      <c r="L1713" s="72">
        <f t="shared" si="1022"/>
        <v>0</v>
      </c>
      <c r="M1713" s="72">
        <f t="shared" si="1023"/>
        <v>0</v>
      </c>
      <c r="N1713" s="72">
        <f t="shared" si="1024"/>
        <v>0</v>
      </c>
      <c r="O1713" s="72">
        <f t="shared" si="1016"/>
        <v>0</v>
      </c>
      <c r="Q1713" s="73">
        <f t="shared" si="1025"/>
        <v>0</v>
      </c>
      <c r="R1713" s="73">
        <f t="shared" si="1026"/>
        <v>0</v>
      </c>
      <c r="S1713" s="73">
        <f t="shared" si="1027"/>
        <v>0</v>
      </c>
      <c r="T1713" s="73">
        <f t="shared" si="1028"/>
        <v>0</v>
      </c>
      <c r="U1713" s="73">
        <f t="shared" si="1029"/>
        <v>0</v>
      </c>
      <c r="V1713" s="73">
        <f t="shared" si="1030"/>
        <v>0</v>
      </c>
      <c r="W1713" s="73">
        <f t="shared" si="1017"/>
        <v>0</v>
      </c>
      <c r="Y1713" s="72">
        <f t="shared" si="1031"/>
        <v>0</v>
      </c>
      <c r="Z1713" s="73">
        <f t="shared" si="1032"/>
        <v>0</v>
      </c>
      <c r="AA1713" s="58">
        <f t="shared" si="1033"/>
        <v>0</v>
      </c>
      <c r="AB1713" s="72">
        <f t="shared" si="1034"/>
        <v>0</v>
      </c>
      <c r="AC1713" s="72">
        <f t="shared" si="1035"/>
        <v>0</v>
      </c>
      <c r="AD1713" s="73">
        <f t="shared" si="1036"/>
        <v>0</v>
      </c>
      <c r="AE1713" s="73">
        <f t="shared" si="1037"/>
        <v>0</v>
      </c>
      <c r="AF1713" s="1">
        <f t="shared" si="1038"/>
        <v>0</v>
      </c>
      <c r="AH1713" s="1" t="str">
        <f t="shared" si="1015"/>
        <v>No</v>
      </c>
    </row>
    <row r="1714" spans="1:34" ht="12" hidden="1" customHeight="1" x14ac:dyDescent="0.2">
      <c r="A1714" s="88">
        <v>2.1789999999999999E-3</v>
      </c>
      <c r="B1714" s="4">
        <f t="shared" si="1018"/>
        <v>2.1789999999999999E-3</v>
      </c>
      <c r="C1714"/>
      <c r="D1714" s="213"/>
      <c r="E1714" s="44" t="s">
        <v>20</v>
      </c>
      <c r="F1714" s="14">
        <f t="shared" si="967"/>
        <v>0</v>
      </c>
      <c r="G1714" s="14">
        <f t="shared" si="968"/>
        <v>0</v>
      </c>
      <c r="H1714" s="101" t="str">
        <f>IF(ISNA(VLOOKUP(C1714,[1]Sheet1!$J$2:$J$2999,1,FALSE)),"No","Yes")</f>
        <v>No</v>
      </c>
      <c r="I1714" s="72">
        <f t="shared" si="1019"/>
        <v>0</v>
      </c>
      <c r="J1714" s="72">
        <f t="shared" si="1020"/>
        <v>0</v>
      </c>
      <c r="K1714" s="72">
        <f t="shared" si="1021"/>
        <v>0</v>
      </c>
      <c r="L1714" s="72">
        <f t="shared" si="1022"/>
        <v>0</v>
      </c>
      <c r="M1714" s="72">
        <f t="shared" si="1023"/>
        <v>0</v>
      </c>
      <c r="N1714" s="72">
        <f t="shared" si="1024"/>
        <v>0</v>
      </c>
      <c r="O1714" s="72">
        <f t="shared" si="1016"/>
        <v>0</v>
      </c>
      <c r="Q1714" s="73">
        <f t="shared" si="1025"/>
        <v>0</v>
      </c>
      <c r="R1714" s="73">
        <f t="shared" si="1026"/>
        <v>0</v>
      </c>
      <c r="S1714" s="73">
        <f t="shared" si="1027"/>
        <v>0</v>
      </c>
      <c r="T1714" s="73">
        <f t="shared" si="1028"/>
        <v>0</v>
      </c>
      <c r="U1714" s="73">
        <f t="shared" si="1029"/>
        <v>0</v>
      </c>
      <c r="V1714" s="73">
        <f t="shared" si="1030"/>
        <v>0</v>
      </c>
      <c r="W1714" s="73">
        <f t="shared" si="1017"/>
        <v>0</v>
      </c>
      <c r="Y1714" s="72">
        <f t="shared" si="1031"/>
        <v>0</v>
      </c>
      <c r="Z1714" s="73">
        <f t="shared" si="1032"/>
        <v>0</v>
      </c>
      <c r="AA1714" s="58">
        <f t="shared" si="1033"/>
        <v>0</v>
      </c>
      <c r="AB1714" s="72">
        <f t="shared" si="1034"/>
        <v>0</v>
      </c>
      <c r="AC1714" s="72">
        <f t="shared" si="1035"/>
        <v>0</v>
      </c>
      <c r="AD1714" s="73">
        <f t="shared" si="1036"/>
        <v>0</v>
      </c>
      <c r="AE1714" s="73">
        <f t="shared" si="1037"/>
        <v>0</v>
      </c>
      <c r="AF1714" s="1">
        <f t="shared" si="1038"/>
        <v>0</v>
      </c>
      <c r="AH1714" s="1" t="str">
        <f t="shared" si="1015"/>
        <v>No</v>
      </c>
    </row>
    <row r="1715" spans="1:34" ht="12" hidden="1" customHeight="1" x14ac:dyDescent="0.2">
      <c r="A1715" s="88">
        <v>2.1800000000000001E-3</v>
      </c>
      <c r="B1715" s="4">
        <f t="shared" si="1018"/>
        <v>2.1800000000000001E-3</v>
      </c>
      <c r="C1715"/>
      <c r="D1715" s="213"/>
      <c r="E1715" s="44" t="s">
        <v>20</v>
      </c>
      <c r="F1715" s="14">
        <f t="shared" si="967"/>
        <v>0</v>
      </c>
      <c r="G1715" s="14">
        <f t="shared" si="968"/>
        <v>0</v>
      </c>
      <c r="H1715" s="101" t="str">
        <f>IF(ISNA(VLOOKUP(C1715,[1]Sheet1!$J$2:$J$2999,1,FALSE)),"No","Yes")</f>
        <v>No</v>
      </c>
      <c r="I1715" s="72">
        <f t="shared" si="1019"/>
        <v>0</v>
      </c>
      <c r="J1715" s="72">
        <f t="shared" si="1020"/>
        <v>0</v>
      </c>
      <c r="K1715" s="72">
        <f t="shared" si="1021"/>
        <v>0</v>
      </c>
      <c r="L1715" s="72">
        <f t="shared" si="1022"/>
        <v>0</v>
      </c>
      <c r="M1715" s="72">
        <f t="shared" si="1023"/>
        <v>0</v>
      </c>
      <c r="N1715" s="72">
        <f t="shared" si="1024"/>
        <v>0</v>
      </c>
      <c r="O1715" s="72">
        <f t="shared" si="1016"/>
        <v>0</v>
      </c>
      <c r="Q1715" s="73">
        <f t="shared" si="1025"/>
        <v>0</v>
      </c>
      <c r="R1715" s="73">
        <f t="shared" si="1026"/>
        <v>0</v>
      </c>
      <c r="S1715" s="73">
        <f t="shared" si="1027"/>
        <v>0</v>
      </c>
      <c r="T1715" s="73">
        <f t="shared" si="1028"/>
        <v>0</v>
      </c>
      <c r="U1715" s="73">
        <f t="shared" si="1029"/>
        <v>0</v>
      </c>
      <c r="V1715" s="73">
        <f t="shared" si="1030"/>
        <v>0</v>
      </c>
      <c r="W1715" s="73">
        <f t="shared" si="1017"/>
        <v>0</v>
      </c>
      <c r="Y1715" s="72">
        <f t="shared" si="1031"/>
        <v>0</v>
      </c>
      <c r="Z1715" s="73">
        <f t="shared" si="1032"/>
        <v>0</v>
      </c>
      <c r="AA1715" s="58">
        <f t="shared" si="1033"/>
        <v>0</v>
      </c>
      <c r="AB1715" s="72">
        <f t="shared" si="1034"/>
        <v>0</v>
      </c>
      <c r="AC1715" s="72">
        <f t="shared" si="1035"/>
        <v>0</v>
      </c>
      <c r="AD1715" s="73">
        <f t="shared" si="1036"/>
        <v>0</v>
      </c>
      <c r="AE1715" s="73">
        <f t="shared" si="1037"/>
        <v>0</v>
      </c>
      <c r="AF1715" s="1">
        <f t="shared" si="1038"/>
        <v>0</v>
      </c>
      <c r="AH1715" s="1" t="str">
        <f t="shared" si="1015"/>
        <v>No</v>
      </c>
    </row>
    <row r="1716" spans="1:34" ht="12" hidden="1" customHeight="1" x14ac:dyDescent="0.2">
      <c r="A1716" s="88">
        <v>2.1810000000000002E-3</v>
      </c>
      <c r="B1716" s="4">
        <f t="shared" si="1018"/>
        <v>2.1810000000000002E-3</v>
      </c>
      <c r="C1716"/>
      <c r="D1716" s="213"/>
      <c r="E1716" s="44" t="s">
        <v>20</v>
      </c>
      <c r="F1716" s="14">
        <f t="shared" si="967"/>
        <v>0</v>
      </c>
      <c r="G1716" s="14">
        <f t="shared" si="968"/>
        <v>0</v>
      </c>
      <c r="H1716" s="101" t="str">
        <f>IF(ISNA(VLOOKUP(C1716,[1]Sheet1!$J$2:$J$2999,1,FALSE)),"No","Yes")</f>
        <v>No</v>
      </c>
      <c r="I1716" s="72">
        <f t="shared" si="1019"/>
        <v>0</v>
      </c>
      <c r="J1716" s="72">
        <f t="shared" si="1020"/>
        <v>0</v>
      </c>
      <c r="K1716" s="72">
        <f t="shared" si="1021"/>
        <v>0</v>
      </c>
      <c r="L1716" s="72">
        <f t="shared" si="1022"/>
        <v>0</v>
      </c>
      <c r="M1716" s="72">
        <f t="shared" si="1023"/>
        <v>0</v>
      </c>
      <c r="N1716" s="72">
        <f t="shared" si="1024"/>
        <v>0</v>
      </c>
      <c r="O1716" s="72">
        <f t="shared" si="1016"/>
        <v>0</v>
      </c>
      <c r="Q1716" s="73">
        <f t="shared" si="1025"/>
        <v>0</v>
      </c>
      <c r="R1716" s="73">
        <f t="shared" si="1026"/>
        <v>0</v>
      </c>
      <c r="S1716" s="73">
        <f t="shared" si="1027"/>
        <v>0</v>
      </c>
      <c r="T1716" s="73">
        <f t="shared" si="1028"/>
        <v>0</v>
      </c>
      <c r="U1716" s="73">
        <f t="shared" si="1029"/>
        <v>0</v>
      </c>
      <c r="V1716" s="73">
        <f t="shared" si="1030"/>
        <v>0</v>
      </c>
      <c r="W1716" s="73">
        <f t="shared" si="1017"/>
        <v>0</v>
      </c>
      <c r="Y1716" s="72">
        <f t="shared" si="1031"/>
        <v>0</v>
      </c>
      <c r="Z1716" s="73">
        <f t="shared" si="1032"/>
        <v>0</v>
      </c>
      <c r="AA1716" s="58">
        <f t="shared" si="1033"/>
        <v>0</v>
      </c>
      <c r="AB1716" s="72">
        <f t="shared" si="1034"/>
        <v>0</v>
      </c>
      <c r="AC1716" s="72">
        <f t="shared" si="1035"/>
        <v>0</v>
      </c>
      <c r="AD1716" s="73">
        <f t="shared" si="1036"/>
        <v>0</v>
      </c>
      <c r="AE1716" s="73">
        <f t="shared" si="1037"/>
        <v>0</v>
      </c>
      <c r="AF1716" s="1">
        <f t="shared" si="1038"/>
        <v>0</v>
      </c>
      <c r="AH1716" s="1" t="str">
        <f t="shared" si="1015"/>
        <v>No</v>
      </c>
    </row>
    <row r="1717" spans="1:34" ht="12" hidden="1" customHeight="1" x14ac:dyDescent="0.2">
      <c r="A1717" s="88">
        <v>2.1819999999999999E-3</v>
      </c>
      <c r="B1717" s="4">
        <f t="shared" si="1018"/>
        <v>2.1819999999999999E-3</v>
      </c>
      <c r="C1717"/>
      <c r="D1717" s="213"/>
      <c r="E1717" s="44" t="s">
        <v>20</v>
      </c>
      <c r="F1717" s="14">
        <f t="shared" si="967"/>
        <v>0</v>
      </c>
      <c r="G1717" s="14">
        <f t="shared" si="968"/>
        <v>0</v>
      </c>
      <c r="H1717" s="101" t="str">
        <f>IF(ISNA(VLOOKUP(C1717,[1]Sheet1!$J$2:$J$2999,1,FALSE)),"No","Yes")</f>
        <v>No</v>
      </c>
      <c r="I1717" s="72">
        <f t="shared" si="1019"/>
        <v>0</v>
      </c>
      <c r="J1717" s="72">
        <f t="shared" si="1020"/>
        <v>0</v>
      </c>
      <c r="K1717" s="72">
        <f t="shared" si="1021"/>
        <v>0</v>
      </c>
      <c r="L1717" s="72">
        <f t="shared" si="1022"/>
        <v>0</v>
      </c>
      <c r="M1717" s="72">
        <f t="shared" si="1023"/>
        <v>0</v>
      </c>
      <c r="N1717" s="72">
        <f t="shared" si="1024"/>
        <v>0</v>
      </c>
      <c r="O1717" s="72">
        <f t="shared" si="1016"/>
        <v>0</v>
      </c>
      <c r="Q1717" s="73">
        <f t="shared" si="1025"/>
        <v>0</v>
      </c>
      <c r="R1717" s="73">
        <f t="shared" si="1026"/>
        <v>0</v>
      </c>
      <c r="S1717" s="73">
        <f t="shared" si="1027"/>
        <v>0</v>
      </c>
      <c r="T1717" s="73">
        <f t="shared" si="1028"/>
        <v>0</v>
      </c>
      <c r="U1717" s="73">
        <f t="shared" si="1029"/>
        <v>0</v>
      </c>
      <c r="V1717" s="73">
        <f t="shared" si="1030"/>
        <v>0</v>
      </c>
      <c r="W1717" s="73">
        <f t="shared" si="1017"/>
        <v>0</v>
      </c>
      <c r="Y1717" s="72">
        <f t="shared" si="1031"/>
        <v>0</v>
      </c>
      <c r="Z1717" s="73">
        <f t="shared" si="1032"/>
        <v>0</v>
      </c>
      <c r="AA1717" s="58">
        <f t="shared" si="1033"/>
        <v>0</v>
      </c>
      <c r="AB1717" s="72">
        <f t="shared" si="1034"/>
        <v>0</v>
      </c>
      <c r="AC1717" s="72">
        <f t="shared" si="1035"/>
        <v>0</v>
      </c>
      <c r="AD1717" s="73">
        <f t="shared" si="1036"/>
        <v>0</v>
      </c>
      <c r="AE1717" s="73">
        <f t="shared" si="1037"/>
        <v>0</v>
      </c>
      <c r="AF1717" s="1">
        <f t="shared" si="1038"/>
        <v>0</v>
      </c>
      <c r="AH1717" s="1" t="str">
        <f t="shared" si="1015"/>
        <v>No</v>
      </c>
    </row>
    <row r="1718" spans="1:34" ht="12" hidden="1" customHeight="1" x14ac:dyDescent="0.2">
      <c r="A1718" s="88">
        <v>2.183E-3</v>
      </c>
      <c r="B1718" s="4">
        <f t="shared" si="1018"/>
        <v>2.183E-3</v>
      </c>
      <c r="C1718"/>
      <c r="D1718" s="213"/>
      <c r="E1718" s="44" t="s">
        <v>20</v>
      </c>
      <c r="F1718" s="14">
        <f t="shared" si="967"/>
        <v>0</v>
      </c>
      <c r="G1718" s="14">
        <f t="shared" si="968"/>
        <v>0</v>
      </c>
      <c r="H1718" s="101" t="str">
        <f>IF(ISNA(VLOOKUP(C1718,[1]Sheet1!$J$2:$J$2999,1,FALSE)),"No","Yes")</f>
        <v>No</v>
      </c>
      <c r="I1718" s="72">
        <f t="shared" si="1019"/>
        <v>0</v>
      </c>
      <c r="J1718" s="72">
        <f t="shared" si="1020"/>
        <v>0</v>
      </c>
      <c r="K1718" s="72">
        <f t="shared" si="1021"/>
        <v>0</v>
      </c>
      <c r="L1718" s="72">
        <f t="shared" si="1022"/>
        <v>0</v>
      </c>
      <c r="M1718" s="72">
        <f t="shared" si="1023"/>
        <v>0</v>
      </c>
      <c r="N1718" s="72">
        <f t="shared" si="1024"/>
        <v>0</v>
      </c>
      <c r="O1718" s="72">
        <f t="shared" si="1016"/>
        <v>0</v>
      </c>
      <c r="Q1718" s="73">
        <f t="shared" si="1025"/>
        <v>0</v>
      </c>
      <c r="R1718" s="73">
        <f t="shared" si="1026"/>
        <v>0</v>
      </c>
      <c r="S1718" s="73">
        <f t="shared" si="1027"/>
        <v>0</v>
      </c>
      <c r="T1718" s="73">
        <f t="shared" si="1028"/>
        <v>0</v>
      </c>
      <c r="U1718" s="73">
        <f t="shared" si="1029"/>
        <v>0</v>
      </c>
      <c r="V1718" s="73">
        <f t="shared" si="1030"/>
        <v>0</v>
      </c>
      <c r="W1718" s="73">
        <f t="shared" si="1017"/>
        <v>0</v>
      </c>
      <c r="Y1718" s="72">
        <f t="shared" si="1031"/>
        <v>0</v>
      </c>
      <c r="Z1718" s="73">
        <f t="shared" si="1032"/>
        <v>0</v>
      </c>
      <c r="AA1718" s="58">
        <f t="shared" si="1033"/>
        <v>0</v>
      </c>
      <c r="AB1718" s="72">
        <f t="shared" si="1034"/>
        <v>0</v>
      </c>
      <c r="AC1718" s="72">
        <f t="shared" si="1035"/>
        <v>0</v>
      </c>
      <c r="AD1718" s="73">
        <f t="shared" si="1036"/>
        <v>0</v>
      </c>
      <c r="AE1718" s="73">
        <f t="shared" si="1037"/>
        <v>0</v>
      </c>
      <c r="AF1718" s="1">
        <f t="shared" si="1038"/>
        <v>0</v>
      </c>
      <c r="AH1718" s="1" t="str">
        <f t="shared" si="1015"/>
        <v>No</v>
      </c>
    </row>
    <row r="1719" spans="1:34" ht="12" hidden="1" customHeight="1" x14ac:dyDescent="0.2">
      <c r="A1719" s="88">
        <v>2.1840000000000002E-3</v>
      </c>
      <c r="B1719" s="4">
        <f t="shared" si="1018"/>
        <v>2.1840000000000002E-3</v>
      </c>
      <c r="C1719"/>
      <c r="D1719" s="213"/>
      <c r="E1719" s="44" t="s">
        <v>20</v>
      </c>
      <c r="F1719" s="14">
        <f t="shared" si="967"/>
        <v>0</v>
      </c>
      <c r="G1719" s="14">
        <f t="shared" si="968"/>
        <v>0</v>
      </c>
      <c r="H1719" s="101" t="str">
        <f>IF(ISNA(VLOOKUP(C1719,[1]Sheet1!$J$2:$J$2999,1,FALSE)),"No","Yes")</f>
        <v>No</v>
      </c>
      <c r="I1719" s="72">
        <f t="shared" si="1019"/>
        <v>0</v>
      </c>
      <c r="J1719" s="72">
        <f t="shared" si="1020"/>
        <v>0</v>
      </c>
      <c r="K1719" s="72">
        <f t="shared" si="1021"/>
        <v>0</v>
      </c>
      <c r="L1719" s="72">
        <f t="shared" si="1022"/>
        <v>0</v>
      </c>
      <c r="M1719" s="72">
        <f t="shared" si="1023"/>
        <v>0</v>
      </c>
      <c r="N1719" s="72">
        <f t="shared" si="1024"/>
        <v>0</v>
      </c>
      <c r="O1719" s="72">
        <f t="shared" si="1016"/>
        <v>0</v>
      </c>
      <c r="Q1719" s="73">
        <f t="shared" si="1025"/>
        <v>0</v>
      </c>
      <c r="R1719" s="73">
        <f t="shared" si="1026"/>
        <v>0</v>
      </c>
      <c r="S1719" s="73">
        <f t="shared" si="1027"/>
        <v>0</v>
      </c>
      <c r="T1719" s="73">
        <f t="shared" si="1028"/>
        <v>0</v>
      </c>
      <c r="U1719" s="73">
        <f t="shared" si="1029"/>
        <v>0</v>
      </c>
      <c r="V1719" s="73">
        <f t="shared" si="1030"/>
        <v>0</v>
      </c>
      <c r="W1719" s="73">
        <f t="shared" si="1017"/>
        <v>0</v>
      </c>
      <c r="Y1719" s="72">
        <f t="shared" si="1031"/>
        <v>0</v>
      </c>
      <c r="Z1719" s="73">
        <f t="shared" si="1032"/>
        <v>0</v>
      </c>
      <c r="AA1719" s="58">
        <f t="shared" si="1033"/>
        <v>0</v>
      </c>
      <c r="AB1719" s="72">
        <f t="shared" si="1034"/>
        <v>0</v>
      </c>
      <c r="AC1719" s="72">
        <f t="shared" si="1035"/>
        <v>0</v>
      </c>
      <c r="AD1719" s="73">
        <f t="shared" si="1036"/>
        <v>0</v>
      </c>
      <c r="AE1719" s="73">
        <f t="shared" si="1037"/>
        <v>0</v>
      </c>
      <c r="AF1719" s="1">
        <f t="shared" si="1038"/>
        <v>0</v>
      </c>
      <c r="AH1719" s="1" t="str">
        <f t="shared" si="1015"/>
        <v>No</v>
      </c>
    </row>
    <row r="1720" spans="1:34" ht="12" hidden="1" customHeight="1" x14ac:dyDescent="0.2">
      <c r="A1720" s="88">
        <v>2.1849999999999999E-3</v>
      </c>
      <c r="B1720" s="4">
        <f t="shared" si="1018"/>
        <v>2.1849999999999999E-3</v>
      </c>
      <c r="C1720"/>
      <c r="D1720" s="213"/>
      <c r="E1720" s="44" t="s">
        <v>20</v>
      </c>
      <c r="F1720" s="14">
        <f t="shared" si="967"/>
        <v>0</v>
      </c>
      <c r="G1720" s="14">
        <f t="shared" si="968"/>
        <v>0</v>
      </c>
      <c r="H1720" s="101" t="str">
        <f>IF(ISNA(VLOOKUP(C1720,[1]Sheet1!$J$2:$J$2999,1,FALSE)),"No","Yes")</f>
        <v>No</v>
      </c>
      <c r="I1720" s="72">
        <f t="shared" si="1019"/>
        <v>0</v>
      </c>
      <c r="J1720" s="72">
        <f t="shared" si="1020"/>
        <v>0</v>
      </c>
      <c r="K1720" s="72">
        <f t="shared" si="1021"/>
        <v>0</v>
      </c>
      <c r="L1720" s="72">
        <f t="shared" si="1022"/>
        <v>0</v>
      </c>
      <c r="M1720" s="72">
        <f t="shared" si="1023"/>
        <v>0</v>
      </c>
      <c r="N1720" s="72">
        <f t="shared" si="1024"/>
        <v>0</v>
      </c>
      <c r="O1720" s="72">
        <f t="shared" si="1016"/>
        <v>0</v>
      </c>
      <c r="Q1720" s="73">
        <f t="shared" si="1025"/>
        <v>0</v>
      </c>
      <c r="R1720" s="73">
        <f t="shared" si="1026"/>
        <v>0</v>
      </c>
      <c r="S1720" s="73">
        <f t="shared" si="1027"/>
        <v>0</v>
      </c>
      <c r="T1720" s="73">
        <f t="shared" si="1028"/>
        <v>0</v>
      </c>
      <c r="U1720" s="73">
        <f t="shared" si="1029"/>
        <v>0</v>
      </c>
      <c r="V1720" s="73">
        <f t="shared" si="1030"/>
        <v>0</v>
      </c>
      <c r="W1720" s="73">
        <f t="shared" si="1017"/>
        <v>0</v>
      </c>
      <c r="Y1720" s="72">
        <f t="shared" si="1031"/>
        <v>0</v>
      </c>
      <c r="Z1720" s="73">
        <f t="shared" si="1032"/>
        <v>0</v>
      </c>
      <c r="AA1720" s="58">
        <f t="shared" si="1033"/>
        <v>0</v>
      </c>
      <c r="AB1720" s="72">
        <f t="shared" si="1034"/>
        <v>0</v>
      </c>
      <c r="AC1720" s="72">
        <f t="shared" si="1035"/>
        <v>0</v>
      </c>
      <c r="AD1720" s="73">
        <f t="shared" si="1036"/>
        <v>0</v>
      </c>
      <c r="AE1720" s="73">
        <f t="shared" si="1037"/>
        <v>0</v>
      </c>
      <c r="AF1720" s="1">
        <f t="shared" si="1038"/>
        <v>0</v>
      </c>
      <c r="AH1720" s="1" t="str">
        <f t="shared" si="1015"/>
        <v>No</v>
      </c>
    </row>
    <row r="1721" spans="1:34" ht="12" hidden="1" customHeight="1" x14ac:dyDescent="0.2">
      <c r="A1721" s="88">
        <v>2.186E-3</v>
      </c>
      <c r="B1721" s="4">
        <f t="shared" si="1018"/>
        <v>2.186E-3</v>
      </c>
      <c r="C1721"/>
      <c r="D1721" s="213"/>
      <c r="E1721" s="44" t="s">
        <v>20</v>
      </c>
      <c r="F1721" s="14">
        <f t="shared" si="967"/>
        <v>0</v>
      </c>
      <c r="G1721" s="14">
        <f t="shared" si="968"/>
        <v>0</v>
      </c>
      <c r="H1721" s="101" t="str">
        <f>IF(ISNA(VLOOKUP(C1721,[1]Sheet1!$J$2:$J$2999,1,FALSE)),"No","Yes")</f>
        <v>No</v>
      </c>
      <c r="I1721" s="72">
        <f t="shared" si="1019"/>
        <v>0</v>
      </c>
      <c r="J1721" s="72">
        <f t="shared" si="1020"/>
        <v>0</v>
      </c>
      <c r="K1721" s="72">
        <f t="shared" si="1021"/>
        <v>0</v>
      </c>
      <c r="L1721" s="72">
        <f t="shared" si="1022"/>
        <v>0</v>
      </c>
      <c r="M1721" s="72">
        <f t="shared" si="1023"/>
        <v>0</v>
      </c>
      <c r="N1721" s="72">
        <f t="shared" si="1024"/>
        <v>0</v>
      </c>
      <c r="O1721" s="72">
        <f t="shared" si="1016"/>
        <v>0</v>
      </c>
      <c r="Q1721" s="73">
        <f t="shared" si="1025"/>
        <v>0</v>
      </c>
      <c r="R1721" s="73">
        <f t="shared" si="1026"/>
        <v>0</v>
      </c>
      <c r="S1721" s="73">
        <f t="shared" si="1027"/>
        <v>0</v>
      </c>
      <c r="T1721" s="73">
        <f t="shared" si="1028"/>
        <v>0</v>
      </c>
      <c r="U1721" s="73">
        <f t="shared" si="1029"/>
        <v>0</v>
      </c>
      <c r="V1721" s="73">
        <f t="shared" si="1030"/>
        <v>0</v>
      </c>
      <c r="W1721" s="73">
        <f t="shared" si="1017"/>
        <v>0</v>
      </c>
      <c r="Y1721" s="72">
        <f t="shared" si="1031"/>
        <v>0</v>
      </c>
      <c r="Z1721" s="73">
        <f t="shared" si="1032"/>
        <v>0</v>
      </c>
      <c r="AA1721" s="58">
        <f t="shared" si="1033"/>
        <v>0</v>
      </c>
      <c r="AB1721" s="72">
        <f t="shared" si="1034"/>
        <v>0</v>
      </c>
      <c r="AC1721" s="72">
        <f t="shared" si="1035"/>
        <v>0</v>
      </c>
      <c r="AD1721" s="73">
        <f t="shared" si="1036"/>
        <v>0</v>
      </c>
      <c r="AE1721" s="73">
        <f t="shared" si="1037"/>
        <v>0</v>
      </c>
      <c r="AF1721" s="1">
        <f t="shared" si="1038"/>
        <v>0</v>
      </c>
      <c r="AH1721" s="1" t="str">
        <f t="shared" si="1015"/>
        <v>No</v>
      </c>
    </row>
    <row r="1722" spans="1:34" ht="12" hidden="1" customHeight="1" x14ac:dyDescent="0.2">
      <c r="A1722" s="88">
        <v>2.1870000000000001E-3</v>
      </c>
      <c r="B1722" s="4">
        <f t="shared" si="1018"/>
        <v>2.1870000000000001E-3</v>
      </c>
      <c r="C1722"/>
      <c r="D1722" s="213"/>
      <c r="E1722" s="44" t="s">
        <v>20</v>
      </c>
      <c r="F1722" s="14">
        <f t="shared" si="967"/>
        <v>0</v>
      </c>
      <c r="G1722" s="14">
        <f t="shared" si="968"/>
        <v>0</v>
      </c>
      <c r="H1722" s="101" t="str">
        <f>IF(ISNA(VLOOKUP(C1722,[1]Sheet1!$J$2:$J$2999,1,FALSE)),"No","Yes")</f>
        <v>No</v>
      </c>
      <c r="I1722" s="72">
        <f t="shared" si="1019"/>
        <v>0</v>
      </c>
      <c r="J1722" s="72">
        <f t="shared" si="1020"/>
        <v>0</v>
      </c>
      <c r="K1722" s="72">
        <f t="shared" si="1021"/>
        <v>0</v>
      </c>
      <c r="L1722" s="72">
        <f t="shared" si="1022"/>
        <v>0</v>
      </c>
      <c r="M1722" s="72">
        <f t="shared" si="1023"/>
        <v>0</v>
      </c>
      <c r="N1722" s="72">
        <f t="shared" si="1024"/>
        <v>0</v>
      </c>
      <c r="O1722" s="72">
        <f t="shared" si="1016"/>
        <v>0</v>
      </c>
      <c r="Q1722" s="73">
        <f t="shared" si="1025"/>
        <v>0</v>
      </c>
      <c r="R1722" s="73">
        <f t="shared" si="1026"/>
        <v>0</v>
      </c>
      <c r="S1722" s="73">
        <f t="shared" si="1027"/>
        <v>0</v>
      </c>
      <c r="T1722" s="73">
        <f t="shared" si="1028"/>
        <v>0</v>
      </c>
      <c r="U1722" s="73">
        <f t="shared" si="1029"/>
        <v>0</v>
      </c>
      <c r="V1722" s="73">
        <f t="shared" si="1030"/>
        <v>0</v>
      </c>
      <c r="W1722" s="73">
        <f t="shared" si="1017"/>
        <v>0</v>
      </c>
      <c r="Y1722" s="72">
        <f t="shared" si="1031"/>
        <v>0</v>
      </c>
      <c r="Z1722" s="73">
        <f t="shared" si="1032"/>
        <v>0</v>
      </c>
      <c r="AA1722" s="58">
        <f t="shared" si="1033"/>
        <v>0</v>
      </c>
      <c r="AB1722" s="72">
        <f t="shared" si="1034"/>
        <v>0</v>
      </c>
      <c r="AC1722" s="72">
        <f t="shared" si="1035"/>
        <v>0</v>
      </c>
      <c r="AD1722" s="73">
        <f t="shared" si="1036"/>
        <v>0</v>
      </c>
      <c r="AE1722" s="73">
        <f t="shared" si="1037"/>
        <v>0</v>
      </c>
      <c r="AF1722" s="1">
        <f t="shared" si="1038"/>
        <v>0</v>
      </c>
      <c r="AH1722" s="1" t="str">
        <f t="shared" si="1015"/>
        <v>No</v>
      </c>
    </row>
    <row r="1723" spans="1:34" ht="12" hidden="1" customHeight="1" x14ac:dyDescent="0.2">
      <c r="A1723" s="88">
        <v>2.1879999999999998E-3</v>
      </c>
      <c r="B1723" s="4">
        <f t="shared" si="1018"/>
        <v>2.1879999999999998E-3</v>
      </c>
      <c r="C1723"/>
      <c r="D1723" s="213"/>
      <c r="E1723" s="44" t="s">
        <v>20</v>
      </c>
      <c r="F1723" s="14">
        <f t="shared" si="967"/>
        <v>0</v>
      </c>
      <c r="G1723" s="14">
        <f t="shared" si="968"/>
        <v>0</v>
      </c>
      <c r="H1723" s="101" t="str">
        <f>IF(ISNA(VLOOKUP(C1723,[1]Sheet1!$J$2:$J$2999,1,FALSE)),"No","Yes")</f>
        <v>No</v>
      </c>
      <c r="I1723" s="72">
        <f t="shared" si="1019"/>
        <v>0</v>
      </c>
      <c r="J1723" s="72">
        <f t="shared" si="1020"/>
        <v>0</v>
      </c>
      <c r="K1723" s="72">
        <f t="shared" si="1021"/>
        <v>0</v>
      </c>
      <c r="L1723" s="72">
        <f t="shared" si="1022"/>
        <v>0</v>
      </c>
      <c r="M1723" s="72">
        <f t="shared" si="1023"/>
        <v>0</v>
      </c>
      <c r="N1723" s="72">
        <f t="shared" si="1024"/>
        <v>0</v>
      </c>
      <c r="O1723" s="72">
        <f t="shared" si="1016"/>
        <v>0</v>
      </c>
      <c r="Q1723" s="73">
        <f t="shared" si="1025"/>
        <v>0</v>
      </c>
      <c r="R1723" s="73">
        <f t="shared" si="1026"/>
        <v>0</v>
      </c>
      <c r="S1723" s="73">
        <f t="shared" si="1027"/>
        <v>0</v>
      </c>
      <c r="T1723" s="73">
        <f t="shared" si="1028"/>
        <v>0</v>
      </c>
      <c r="U1723" s="73">
        <f t="shared" si="1029"/>
        <v>0</v>
      </c>
      <c r="V1723" s="73">
        <f t="shared" si="1030"/>
        <v>0</v>
      </c>
      <c r="W1723" s="73">
        <f t="shared" si="1017"/>
        <v>0</v>
      </c>
      <c r="Y1723" s="72">
        <f t="shared" si="1031"/>
        <v>0</v>
      </c>
      <c r="Z1723" s="73">
        <f t="shared" si="1032"/>
        <v>0</v>
      </c>
      <c r="AA1723" s="58">
        <f t="shared" si="1033"/>
        <v>0</v>
      </c>
      <c r="AB1723" s="72">
        <f t="shared" si="1034"/>
        <v>0</v>
      </c>
      <c r="AC1723" s="72">
        <f t="shared" si="1035"/>
        <v>0</v>
      </c>
      <c r="AD1723" s="73">
        <f t="shared" si="1036"/>
        <v>0</v>
      </c>
      <c r="AE1723" s="73">
        <f t="shared" si="1037"/>
        <v>0</v>
      </c>
      <c r="AF1723" s="1">
        <f t="shared" si="1038"/>
        <v>0</v>
      </c>
      <c r="AH1723" s="1" t="str">
        <f t="shared" si="1015"/>
        <v>No</v>
      </c>
    </row>
    <row r="1724" spans="1:34" ht="12" hidden="1" customHeight="1" x14ac:dyDescent="0.2">
      <c r="A1724" s="88">
        <v>2.189E-3</v>
      </c>
      <c r="B1724" s="4">
        <f t="shared" si="1018"/>
        <v>2.189E-3</v>
      </c>
      <c r="C1724"/>
      <c r="D1724" s="213"/>
      <c r="E1724" s="44" t="s">
        <v>20</v>
      </c>
      <c r="F1724" s="14">
        <f t="shared" si="967"/>
        <v>0</v>
      </c>
      <c r="G1724" s="14">
        <f t="shared" si="968"/>
        <v>0</v>
      </c>
      <c r="H1724" s="101" t="str">
        <f>IF(ISNA(VLOOKUP(C1724,[1]Sheet1!$J$2:$J$2999,1,FALSE)),"No","Yes")</f>
        <v>No</v>
      </c>
      <c r="I1724" s="72">
        <f t="shared" si="1019"/>
        <v>0</v>
      </c>
      <c r="J1724" s="72">
        <f t="shared" si="1020"/>
        <v>0</v>
      </c>
      <c r="K1724" s="72">
        <f t="shared" si="1021"/>
        <v>0</v>
      </c>
      <c r="L1724" s="72">
        <f t="shared" si="1022"/>
        <v>0</v>
      </c>
      <c r="M1724" s="72">
        <f t="shared" si="1023"/>
        <v>0</v>
      </c>
      <c r="N1724" s="72">
        <f t="shared" si="1024"/>
        <v>0</v>
      </c>
      <c r="O1724" s="72">
        <f t="shared" si="1016"/>
        <v>0</v>
      </c>
      <c r="Q1724" s="73">
        <f t="shared" si="1025"/>
        <v>0</v>
      </c>
      <c r="R1724" s="73">
        <f t="shared" si="1026"/>
        <v>0</v>
      </c>
      <c r="S1724" s="73">
        <f t="shared" si="1027"/>
        <v>0</v>
      </c>
      <c r="T1724" s="73">
        <f t="shared" si="1028"/>
        <v>0</v>
      </c>
      <c r="U1724" s="73">
        <f t="shared" si="1029"/>
        <v>0</v>
      </c>
      <c r="V1724" s="73">
        <f t="shared" si="1030"/>
        <v>0</v>
      </c>
      <c r="W1724" s="73">
        <f t="shared" si="1017"/>
        <v>0</v>
      </c>
      <c r="Y1724" s="72">
        <f t="shared" si="1031"/>
        <v>0</v>
      </c>
      <c r="Z1724" s="73">
        <f t="shared" si="1032"/>
        <v>0</v>
      </c>
      <c r="AA1724" s="58">
        <f t="shared" si="1033"/>
        <v>0</v>
      </c>
      <c r="AB1724" s="72">
        <f t="shared" si="1034"/>
        <v>0</v>
      </c>
      <c r="AC1724" s="72">
        <f t="shared" si="1035"/>
        <v>0</v>
      </c>
      <c r="AD1724" s="73">
        <f t="shared" si="1036"/>
        <v>0</v>
      </c>
      <c r="AE1724" s="73">
        <f t="shared" si="1037"/>
        <v>0</v>
      </c>
      <c r="AF1724" s="1">
        <f t="shared" si="1038"/>
        <v>0</v>
      </c>
      <c r="AH1724" s="1" t="str">
        <f t="shared" si="1015"/>
        <v>No</v>
      </c>
    </row>
    <row r="1725" spans="1:34" ht="12" hidden="1" customHeight="1" x14ac:dyDescent="0.2">
      <c r="A1725" s="88">
        <v>2.1900000000000001E-3</v>
      </c>
      <c r="B1725" s="4">
        <f t="shared" si="1018"/>
        <v>2.1900000000000001E-3</v>
      </c>
      <c r="C1725"/>
      <c r="D1725" s="213"/>
      <c r="E1725" s="44" t="s">
        <v>20</v>
      </c>
      <c r="F1725" s="14">
        <f t="shared" si="967"/>
        <v>0</v>
      </c>
      <c r="G1725" s="14">
        <f t="shared" si="968"/>
        <v>0</v>
      </c>
      <c r="H1725" s="101" t="str">
        <f>IF(ISNA(VLOOKUP(C1725,[1]Sheet1!$J$2:$J$2999,1,FALSE)),"No","Yes")</f>
        <v>No</v>
      </c>
      <c r="I1725" s="72">
        <f t="shared" si="1019"/>
        <v>0</v>
      </c>
      <c r="J1725" s="72">
        <f t="shared" si="1020"/>
        <v>0</v>
      </c>
      <c r="K1725" s="72">
        <f t="shared" si="1021"/>
        <v>0</v>
      </c>
      <c r="L1725" s="72">
        <f t="shared" si="1022"/>
        <v>0</v>
      </c>
      <c r="M1725" s="72">
        <f t="shared" si="1023"/>
        <v>0</v>
      </c>
      <c r="N1725" s="72">
        <f t="shared" si="1024"/>
        <v>0</v>
      </c>
      <c r="O1725" s="72">
        <f t="shared" si="1016"/>
        <v>0</v>
      </c>
      <c r="Q1725" s="73">
        <f t="shared" si="1025"/>
        <v>0</v>
      </c>
      <c r="R1725" s="73">
        <f t="shared" si="1026"/>
        <v>0</v>
      </c>
      <c r="S1725" s="73">
        <f t="shared" si="1027"/>
        <v>0</v>
      </c>
      <c r="T1725" s="73">
        <f t="shared" si="1028"/>
        <v>0</v>
      </c>
      <c r="U1725" s="73">
        <f t="shared" si="1029"/>
        <v>0</v>
      </c>
      <c r="V1725" s="73">
        <f t="shared" si="1030"/>
        <v>0</v>
      </c>
      <c r="W1725" s="73">
        <f t="shared" si="1017"/>
        <v>0</v>
      </c>
      <c r="Y1725" s="72">
        <f t="shared" si="1031"/>
        <v>0</v>
      </c>
      <c r="Z1725" s="73">
        <f t="shared" si="1032"/>
        <v>0</v>
      </c>
      <c r="AA1725" s="58">
        <f t="shared" si="1033"/>
        <v>0</v>
      </c>
      <c r="AB1725" s="72">
        <f t="shared" si="1034"/>
        <v>0</v>
      </c>
      <c r="AC1725" s="72">
        <f t="shared" si="1035"/>
        <v>0</v>
      </c>
      <c r="AD1725" s="73">
        <f t="shared" si="1036"/>
        <v>0</v>
      </c>
      <c r="AE1725" s="73">
        <f t="shared" si="1037"/>
        <v>0</v>
      </c>
      <c r="AF1725" s="1">
        <f t="shared" si="1038"/>
        <v>0</v>
      </c>
      <c r="AH1725" s="1" t="str">
        <f t="shared" si="1015"/>
        <v>No</v>
      </c>
    </row>
    <row r="1726" spans="1:34" ht="12" hidden="1" customHeight="1" x14ac:dyDescent="0.2">
      <c r="A1726" s="88">
        <v>2.1910000000000002E-3</v>
      </c>
      <c r="B1726" s="4">
        <f t="shared" si="1018"/>
        <v>2.1910000000000002E-3</v>
      </c>
      <c r="C1726"/>
      <c r="D1726" s="213"/>
      <c r="E1726" s="44" t="s">
        <v>20</v>
      </c>
      <c r="F1726" s="14">
        <f t="shared" si="967"/>
        <v>0</v>
      </c>
      <c r="G1726" s="14">
        <f t="shared" si="968"/>
        <v>0</v>
      </c>
      <c r="H1726" s="101" t="str">
        <f>IF(ISNA(VLOOKUP(C1726,[1]Sheet1!$J$2:$J$2999,1,FALSE)),"No","Yes")</f>
        <v>No</v>
      </c>
      <c r="I1726" s="72">
        <f t="shared" si="1019"/>
        <v>0</v>
      </c>
      <c r="J1726" s="72">
        <f t="shared" si="1020"/>
        <v>0</v>
      </c>
      <c r="K1726" s="72">
        <f t="shared" si="1021"/>
        <v>0</v>
      </c>
      <c r="L1726" s="72">
        <f t="shared" si="1022"/>
        <v>0</v>
      </c>
      <c r="M1726" s="72">
        <f t="shared" si="1023"/>
        <v>0</v>
      </c>
      <c r="N1726" s="72">
        <f t="shared" si="1024"/>
        <v>0</v>
      </c>
      <c r="O1726" s="72">
        <f t="shared" si="1016"/>
        <v>0</v>
      </c>
      <c r="Q1726" s="73">
        <f t="shared" si="1025"/>
        <v>0</v>
      </c>
      <c r="R1726" s="73">
        <f t="shared" si="1026"/>
        <v>0</v>
      </c>
      <c r="S1726" s="73">
        <f t="shared" si="1027"/>
        <v>0</v>
      </c>
      <c r="T1726" s="73">
        <f t="shared" si="1028"/>
        <v>0</v>
      </c>
      <c r="U1726" s="73">
        <f t="shared" si="1029"/>
        <v>0</v>
      </c>
      <c r="V1726" s="73">
        <f t="shared" si="1030"/>
        <v>0</v>
      </c>
      <c r="W1726" s="73">
        <f t="shared" si="1017"/>
        <v>0</v>
      </c>
      <c r="Y1726" s="72">
        <f t="shared" si="1031"/>
        <v>0</v>
      </c>
      <c r="Z1726" s="73">
        <f t="shared" si="1032"/>
        <v>0</v>
      </c>
      <c r="AA1726" s="58">
        <f t="shared" si="1033"/>
        <v>0</v>
      </c>
      <c r="AB1726" s="72">
        <f t="shared" si="1034"/>
        <v>0</v>
      </c>
      <c r="AC1726" s="72">
        <f t="shared" si="1035"/>
        <v>0</v>
      </c>
      <c r="AD1726" s="73">
        <f t="shared" si="1036"/>
        <v>0</v>
      </c>
      <c r="AE1726" s="73">
        <f t="shared" si="1037"/>
        <v>0</v>
      </c>
      <c r="AF1726" s="1">
        <f t="shared" si="1038"/>
        <v>0</v>
      </c>
      <c r="AH1726" s="1" t="str">
        <f t="shared" si="1015"/>
        <v>No</v>
      </c>
    </row>
    <row r="1727" spans="1:34" ht="12" hidden="1" customHeight="1" x14ac:dyDescent="0.2">
      <c r="A1727" s="88">
        <v>2.1919999999999999E-3</v>
      </c>
      <c r="B1727" s="4">
        <f t="shared" si="1018"/>
        <v>2.1919999999999999E-3</v>
      </c>
      <c r="C1727"/>
      <c r="D1727" s="213"/>
      <c r="E1727" s="44" t="s">
        <v>20</v>
      </c>
      <c r="F1727" s="14">
        <f t="shared" si="967"/>
        <v>0</v>
      </c>
      <c r="G1727" s="14">
        <f t="shared" si="968"/>
        <v>0</v>
      </c>
      <c r="H1727" s="101" t="str">
        <f>IF(ISNA(VLOOKUP(C1727,[1]Sheet1!$J$2:$J$2999,1,FALSE)),"No","Yes")</f>
        <v>No</v>
      </c>
      <c r="I1727" s="72">
        <f t="shared" si="1019"/>
        <v>0</v>
      </c>
      <c r="J1727" s="72">
        <f t="shared" si="1020"/>
        <v>0</v>
      </c>
      <c r="K1727" s="72">
        <f t="shared" si="1021"/>
        <v>0</v>
      </c>
      <c r="L1727" s="72">
        <f t="shared" si="1022"/>
        <v>0</v>
      </c>
      <c r="M1727" s="72">
        <f t="shared" si="1023"/>
        <v>0</v>
      </c>
      <c r="N1727" s="72">
        <f t="shared" si="1024"/>
        <v>0</v>
      </c>
      <c r="O1727" s="72">
        <f t="shared" si="1016"/>
        <v>0</v>
      </c>
      <c r="Q1727" s="73">
        <f t="shared" si="1025"/>
        <v>0</v>
      </c>
      <c r="R1727" s="73">
        <f t="shared" si="1026"/>
        <v>0</v>
      </c>
      <c r="S1727" s="73">
        <f t="shared" si="1027"/>
        <v>0</v>
      </c>
      <c r="T1727" s="73">
        <f t="shared" si="1028"/>
        <v>0</v>
      </c>
      <c r="U1727" s="73">
        <f t="shared" si="1029"/>
        <v>0</v>
      </c>
      <c r="V1727" s="73">
        <f t="shared" si="1030"/>
        <v>0</v>
      </c>
      <c r="W1727" s="73">
        <f t="shared" si="1017"/>
        <v>0</v>
      </c>
      <c r="Y1727" s="72">
        <f t="shared" si="1031"/>
        <v>0</v>
      </c>
      <c r="Z1727" s="73">
        <f t="shared" si="1032"/>
        <v>0</v>
      </c>
      <c r="AA1727" s="58">
        <f t="shared" si="1033"/>
        <v>0</v>
      </c>
      <c r="AB1727" s="72">
        <f t="shared" si="1034"/>
        <v>0</v>
      </c>
      <c r="AC1727" s="72">
        <f t="shared" si="1035"/>
        <v>0</v>
      </c>
      <c r="AD1727" s="73">
        <f t="shared" si="1036"/>
        <v>0</v>
      </c>
      <c r="AE1727" s="73">
        <f t="shared" si="1037"/>
        <v>0</v>
      </c>
      <c r="AF1727" s="1">
        <f t="shared" si="1038"/>
        <v>0</v>
      </c>
      <c r="AH1727" s="1" t="str">
        <f t="shared" si="1015"/>
        <v>No</v>
      </c>
    </row>
    <row r="1728" spans="1:34" ht="12" hidden="1" customHeight="1" x14ac:dyDescent="0.2">
      <c r="A1728" s="88">
        <v>2.1930000000000001E-3</v>
      </c>
      <c r="B1728" s="4">
        <f t="shared" si="1018"/>
        <v>2.1930000000000001E-3</v>
      </c>
      <c r="C1728"/>
      <c r="D1728" s="213"/>
      <c r="E1728" s="44" t="s">
        <v>20</v>
      </c>
      <c r="F1728" s="14">
        <f t="shared" si="967"/>
        <v>0</v>
      </c>
      <c r="G1728" s="14">
        <f t="shared" si="968"/>
        <v>0</v>
      </c>
      <c r="H1728" s="101" t="str">
        <f>IF(ISNA(VLOOKUP(C1728,[1]Sheet1!$J$2:$J$2999,1,FALSE)),"No","Yes")</f>
        <v>No</v>
      </c>
      <c r="I1728" s="72">
        <f t="shared" si="1019"/>
        <v>0</v>
      </c>
      <c r="J1728" s="72">
        <f t="shared" si="1020"/>
        <v>0</v>
      </c>
      <c r="K1728" s="72">
        <f t="shared" si="1021"/>
        <v>0</v>
      </c>
      <c r="L1728" s="72">
        <f t="shared" si="1022"/>
        <v>0</v>
      </c>
      <c r="M1728" s="72">
        <f t="shared" si="1023"/>
        <v>0</v>
      </c>
      <c r="N1728" s="72">
        <f t="shared" si="1024"/>
        <v>0</v>
      </c>
      <c r="O1728" s="72">
        <f t="shared" si="1016"/>
        <v>0</v>
      </c>
      <c r="Q1728" s="73">
        <f t="shared" si="1025"/>
        <v>0</v>
      </c>
      <c r="R1728" s="73">
        <f t="shared" si="1026"/>
        <v>0</v>
      </c>
      <c r="S1728" s="73">
        <f t="shared" si="1027"/>
        <v>0</v>
      </c>
      <c r="T1728" s="73">
        <f t="shared" si="1028"/>
        <v>0</v>
      </c>
      <c r="U1728" s="73">
        <f t="shared" si="1029"/>
        <v>0</v>
      </c>
      <c r="V1728" s="73">
        <f t="shared" si="1030"/>
        <v>0</v>
      </c>
      <c r="W1728" s="73">
        <f t="shared" si="1017"/>
        <v>0</v>
      </c>
      <c r="Y1728" s="72">
        <f t="shared" si="1031"/>
        <v>0</v>
      </c>
      <c r="Z1728" s="73">
        <f t="shared" si="1032"/>
        <v>0</v>
      </c>
      <c r="AA1728" s="58">
        <f t="shared" si="1033"/>
        <v>0</v>
      </c>
      <c r="AB1728" s="72">
        <f t="shared" si="1034"/>
        <v>0</v>
      </c>
      <c r="AC1728" s="72">
        <f t="shared" si="1035"/>
        <v>0</v>
      </c>
      <c r="AD1728" s="73">
        <f t="shared" si="1036"/>
        <v>0</v>
      </c>
      <c r="AE1728" s="73">
        <f t="shared" si="1037"/>
        <v>0</v>
      </c>
      <c r="AF1728" s="1">
        <f t="shared" si="1038"/>
        <v>0</v>
      </c>
      <c r="AH1728" s="1" t="str">
        <f t="shared" si="1015"/>
        <v>No</v>
      </c>
    </row>
    <row r="1729" spans="1:34" ht="12" hidden="1" customHeight="1" x14ac:dyDescent="0.2">
      <c r="A1729" s="88">
        <v>2.1940000000000002E-3</v>
      </c>
      <c r="B1729" s="4">
        <f t="shared" si="1018"/>
        <v>2.1940000000000002E-3</v>
      </c>
      <c r="C1729"/>
      <c r="D1729" s="213"/>
      <c r="E1729" s="44" t="s">
        <v>20</v>
      </c>
      <c r="F1729" s="14">
        <f t="shared" ref="F1729:F1759" si="1039">COUNTIF(H1729:X1729,"&gt;1")</f>
        <v>0</v>
      </c>
      <c r="G1729" s="14">
        <f t="shared" ref="G1729:G1759" si="1040">COUNTIF(AA1729:AE1729,"&gt;1")</f>
        <v>0</v>
      </c>
      <c r="H1729" s="101" t="str">
        <f>IF(ISNA(VLOOKUP(C1729,[1]Sheet1!$J$2:$J$2999,1,FALSE)),"No","Yes")</f>
        <v>No</v>
      </c>
      <c r="I1729" s="72">
        <f t="shared" si="1019"/>
        <v>0</v>
      </c>
      <c r="J1729" s="72">
        <f t="shared" si="1020"/>
        <v>0</v>
      </c>
      <c r="K1729" s="72">
        <f t="shared" si="1021"/>
        <v>0</v>
      </c>
      <c r="L1729" s="72">
        <f t="shared" si="1022"/>
        <v>0</v>
      </c>
      <c r="M1729" s="72">
        <f t="shared" si="1023"/>
        <v>0</v>
      </c>
      <c r="N1729" s="72">
        <f t="shared" si="1024"/>
        <v>0</v>
      </c>
      <c r="O1729" s="72">
        <f t="shared" si="1016"/>
        <v>0</v>
      </c>
      <c r="Q1729" s="73">
        <f t="shared" si="1025"/>
        <v>0</v>
      </c>
      <c r="R1729" s="73">
        <f t="shared" si="1026"/>
        <v>0</v>
      </c>
      <c r="S1729" s="73">
        <f t="shared" si="1027"/>
        <v>0</v>
      </c>
      <c r="T1729" s="73">
        <f t="shared" si="1028"/>
        <v>0</v>
      </c>
      <c r="U1729" s="73">
        <f t="shared" si="1029"/>
        <v>0</v>
      </c>
      <c r="V1729" s="73">
        <f t="shared" si="1030"/>
        <v>0</v>
      </c>
      <c r="W1729" s="73">
        <f t="shared" si="1017"/>
        <v>0</v>
      </c>
      <c r="Y1729" s="72">
        <f t="shared" si="1031"/>
        <v>0</v>
      </c>
      <c r="Z1729" s="73">
        <f t="shared" si="1032"/>
        <v>0</v>
      </c>
      <c r="AA1729" s="58">
        <f t="shared" si="1033"/>
        <v>0</v>
      </c>
      <c r="AB1729" s="72">
        <f t="shared" si="1034"/>
        <v>0</v>
      </c>
      <c r="AC1729" s="72">
        <f t="shared" si="1035"/>
        <v>0</v>
      </c>
      <c r="AD1729" s="73">
        <f t="shared" si="1036"/>
        <v>0</v>
      </c>
      <c r="AE1729" s="73">
        <f t="shared" si="1037"/>
        <v>0</v>
      </c>
      <c r="AF1729" s="1">
        <f t="shared" si="1038"/>
        <v>0</v>
      </c>
      <c r="AH1729" s="1" t="str">
        <f t="shared" si="1015"/>
        <v>No</v>
      </c>
    </row>
    <row r="1730" spans="1:34" ht="12" hidden="1" customHeight="1" x14ac:dyDescent="0.2">
      <c r="A1730" s="88">
        <v>2.1949999999999999E-3</v>
      </c>
      <c r="B1730" s="4">
        <f t="shared" si="1018"/>
        <v>2.1949999999999999E-3</v>
      </c>
      <c r="C1730"/>
      <c r="D1730" s="213"/>
      <c r="E1730" s="44" t="s">
        <v>20</v>
      </c>
      <c r="F1730" s="14">
        <f t="shared" si="1039"/>
        <v>0</v>
      </c>
      <c r="G1730" s="14">
        <f t="shared" si="1040"/>
        <v>0</v>
      </c>
      <c r="H1730" s="101" t="str">
        <f>IF(ISNA(VLOOKUP(C1730,[1]Sheet1!$J$2:$J$2999,1,FALSE)),"No","Yes")</f>
        <v>No</v>
      </c>
      <c r="I1730" s="72">
        <f t="shared" si="1019"/>
        <v>0</v>
      </c>
      <c r="J1730" s="72">
        <f t="shared" si="1020"/>
        <v>0</v>
      </c>
      <c r="K1730" s="72">
        <f t="shared" si="1021"/>
        <v>0</v>
      </c>
      <c r="L1730" s="72">
        <f t="shared" si="1022"/>
        <v>0</v>
      </c>
      <c r="M1730" s="72">
        <f t="shared" si="1023"/>
        <v>0</v>
      </c>
      <c r="N1730" s="72">
        <f t="shared" si="1024"/>
        <v>0</v>
      </c>
      <c r="O1730" s="72">
        <f t="shared" si="1016"/>
        <v>0</v>
      </c>
      <c r="Q1730" s="73">
        <f t="shared" si="1025"/>
        <v>0</v>
      </c>
      <c r="R1730" s="73">
        <f t="shared" si="1026"/>
        <v>0</v>
      </c>
      <c r="S1730" s="73">
        <f t="shared" si="1027"/>
        <v>0</v>
      </c>
      <c r="T1730" s="73">
        <f t="shared" si="1028"/>
        <v>0</v>
      </c>
      <c r="U1730" s="73">
        <f t="shared" si="1029"/>
        <v>0</v>
      </c>
      <c r="V1730" s="73">
        <f t="shared" si="1030"/>
        <v>0</v>
      </c>
      <c r="W1730" s="73">
        <f t="shared" si="1017"/>
        <v>0</v>
      </c>
      <c r="Y1730" s="72">
        <f t="shared" si="1031"/>
        <v>0</v>
      </c>
      <c r="Z1730" s="73">
        <f t="shared" si="1032"/>
        <v>0</v>
      </c>
      <c r="AA1730" s="58">
        <f t="shared" si="1033"/>
        <v>0</v>
      </c>
      <c r="AB1730" s="72">
        <f t="shared" si="1034"/>
        <v>0</v>
      </c>
      <c r="AC1730" s="72">
        <f t="shared" si="1035"/>
        <v>0</v>
      </c>
      <c r="AD1730" s="73">
        <f t="shared" si="1036"/>
        <v>0</v>
      </c>
      <c r="AE1730" s="73">
        <f t="shared" si="1037"/>
        <v>0</v>
      </c>
      <c r="AF1730" s="1">
        <f t="shared" si="1038"/>
        <v>0</v>
      </c>
      <c r="AH1730" s="1" t="str">
        <f t="shared" si="1015"/>
        <v>No</v>
      </c>
    </row>
    <row r="1731" spans="1:34" ht="12" hidden="1" customHeight="1" x14ac:dyDescent="0.2">
      <c r="A1731" s="88">
        <v>2.196E-3</v>
      </c>
      <c r="B1731" s="4">
        <f t="shared" si="1018"/>
        <v>2.196E-3</v>
      </c>
      <c r="C1731"/>
      <c r="D1731" s="213"/>
      <c r="E1731" s="44" t="s">
        <v>20</v>
      </c>
      <c r="F1731" s="14">
        <f t="shared" si="1039"/>
        <v>0</v>
      </c>
      <c r="G1731" s="14">
        <f t="shared" si="1040"/>
        <v>0</v>
      </c>
      <c r="H1731" s="101" t="str">
        <f>IF(ISNA(VLOOKUP(C1731,[1]Sheet1!$J$2:$J$2999,1,FALSE)),"No","Yes")</f>
        <v>No</v>
      </c>
      <c r="I1731" s="72">
        <f t="shared" si="1019"/>
        <v>0</v>
      </c>
      <c r="J1731" s="72">
        <f t="shared" si="1020"/>
        <v>0</v>
      </c>
      <c r="K1731" s="72">
        <f t="shared" si="1021"/>
        <v>0</v>
      </c>
      <c r="L1731" s="72">
        <f t="shared" si="1022"/>
        <v>0</v>
      </c>
      <c r="M1731" s="72">
        <f t="shared" si="1023"/>
        <v>0</v>
      </c>
      <c r="N1731" s="72">
        <f t="shared" si="1024"/>
        <v>0</v>
      </c>
      <c r="O1731" s="72">
        <f t="shared" si="1016"/>
        <v>0</v>
      </c>
      <c r="Q1731" s="73">
        <f t="shared" si="1025"/>
        <v>0</v>
      </c>
      <c r="R1731" s="73">
        <f t="shared" si="1026"/>
        <v>0</v>
      </c>
      <c r="S1731" s="73">
        <f t="shared" si="1027"/>
        <v>0</v>
      </c>
      <c r="T1731" s="73">
        <f t="shared" si="1028"/>
        <v>0</v>
      </c>
      <c r="U1731" s="73">
        <f t="shared" si="1029"/>
        <v>0</v>
      </c>
      <c r="V1731" s="73">
        <f t="shared" si="1030"/>
        <v>0</v>
      </c>
      <c r="W1731" s="73">
        <f t="shared" si="1017"/>
        <v>0</v>
      </c>
      <c r="Y1731" s="72">
        <f t="shared" si="1031"/>
        <v>0</v>
      </c>
      <c r="Z1731" s="73">
        <f t="shared" si="1032"/>
        <v>0</v>
      </c>
      <c r="AA1731" s="58">
        <f t="shared" si="1033"/>
        <v>0</v>
      </c>
      <c r="AB1731" s="72">
        <f t="shared" si="1034"/>
        <v>0</v>
      </c>
      <c r="AC1731" s="72">
        <f t="shared" si="1035"/>
        <v>0</v>
      </c>
      <c r="AD1731" s="73">
        <f t="shared" si="1036"/>
        <v>0</v>
      </c>
      <c r="AE1731" s="73">
        <f t="shared" si="1037"/>
        <v>0</v>
      </c>
      <c r="AF1731" s="1">
        <f t="shared" si="1038"/>
        <v>0</v>
      </c>
      <c r="AH1731" s="1" t="str">
        <f t="shared" si="1015"/>
        <v>No</v>
      </c>
    </row>
    <row r="1732" spans="1:34" ht="12" hidden="1" customHeight="1" x14ac:dyDescent="0.2">
      <c r="A1732" s="88">
        <v>2.1970000000000002E-3</v>
      </c>
      <c r="B1732" s="4">
        <f t="shared" si="1018"/>
        <v>2.1970000000000002E-3</v>
      </c>
      <c r="C1732"/>
      <c r="D1732" s="213"/>
      <c r="E1732" s="44" t="s">
        <v>20</v>
      </c>
      <c r="F1732" s="14">
        <f t="shared" si="1039"/>
        <v>0</v>
      </c>
      <c r="G1732" s="14">
        <f t="shared" si="1040"/>
        <v>0</v>
      </c>
      <c r="H1732" s="101" t="str">
        <f>IF(ISNA(VLOOKUP(C1732,[1]Sheet1!$J$2:$J$2999,1,FALSE)),"No","Yes")</f>
        <v>No</v>
      </c>
      <c r="I1732" s="72">
        <f t="shared" si="1019"/>
        <v>0</v>
      </c>
      <c r="J1732" s="72">
        <f t="shared" si="1020"/>
        <v>0</v>
      </c>
      <c r="K1732" s="72">
        <f t="shared" si="1021"/>
        <v>0</v>
      </c>
      <c r="L1732" s="72">
        <f t="shared" si="1022"/>
        <v>0</v>
      </c>
      <c r="M1732" s="72">
        <f t="shared" si="1023"/>
        <v>0</v>
      </c>
      <c r="N1732" s="72">
        <f t="shared" si="1024"/>
        <v>0</v>
      </c>
      <c r="O1732" s="72">
        <f t="shared" si="1016"/>
        <v>0</v>
      </c>
      <c r="Q1732" s="73">
        <f t="shared" si="1025"/>
        <v>0</v>
      </c>
      <c r="R1732" s="73">
        <f t="shared" si="1026"/>
        <v>0</v>
      </c>
      <c r="S1732" s="73">
        <f t="shared" si="1027"/>
        <v>0</v>
      </c>
      <c r="T1732" s="73">
        <f t="shared" si="1028"/>
        <v>0</v>
      </c>
      <c r="U1732" s="73">
        <f t="shared" si="1029"/>
        <v>0</v>
      </c>
      <c r="V1732" s="73">
        <f t="shared" si="1030"/>
        <v>0</v>
      </c>
      <c r="W1732" s="73">
        <f t="shared" si="1017"/>
        <v>0</v>
      </c>
      <c r="Y1732" s="72">
        <f t="shared" si="1031"/>
        <v>0</v>
      </c>
      <c r="Z1732" s="73">
        <f t="shared" si="1032"/>
        <v>0</v>
      </c>
      <c r="AA1732" s="58">
        <f t="shared" si="1033"/>
        <v>0</v>
      </c>
      <c r="AB1732" s="72">
        <f t="shared" si="1034"/>
        <v>0</v>
      </c>
      <c r="AC1732" s="72">
        <f t="shared" si="1035"/>
        <v>0</v>
      </c>
      <c r="AD1732" s="73">
        <f t="shared" si="1036"/>
        <v>0</v>
      </c>
      <c r="AE1732" s="73">
        <f t="shared" si="1037"/>
        <v>0</v>
      </c>
      <c r="AF1732" s="1">
        <f t="shared" si="1038"/>
        <v>0</v>
      </c>
      <c r="AH1732" s="1" t="str">
        <f t="shared" si="1015"/>
        <v>No</v>
      </c>
    </row>
    <row r="1733" spans="1:34" ht="12" hidden="1" customHeight="1" x14ac:dyDescent="0.2">
      <c r="A1733" s="88">
        <v>2.1979999999999999E-3</v>
      </c>
      <c r="B1733" s="4">
        <f t="shared" si="1018"/>
        <v>2.1979999999999999E-3</v>
      </c>
      <c r="C1733"/>
      <c r="D1733" s="213"/>
      <c r="E1733" s="44" t="s">
        <v>20</v>
      </c>
      <c r="F1733" s="14">
        <f t="shared" si="1039"/>
        <v>0</v>
      </c>
      <c r="G1733" s="14">
        <f t="shared" si="1040"/>
        <v>0</v>
      </c>
      <c r="H1733" s="101" t="str">
        <f>IF(ISNA(VLOOKUP(C1733,[1]Sheet1!$J$2:$J$2999,1,FALSE)),"No","Yes")</f>
        <v>No</v>
      </c>
      <c r="I1733" s="72">
        <f t="shared" si="1019"/>
        <v>0</v>
      </c>
      <c r="J1733" s="72">
        <f t="shared" si="1020"/>
        <v>0</v>
      </c>
      <c r="K1733" s="72">
        <f t="shared" si="1021"/>
        <v>0</v>
      </c>
      <c r="L1733" s="72">
        <f t="shared" si="1022"/>
        <v>0</v>
      </c>
      <c r="M1733" s="72">
        <f t="shared" si="1023"/>
        <v>0</v>
      </c>
      <c r="N1733" s="72">
        <f t="shared" si="1024"/>
        <v>0</v>
      </c>
      <c r="O1733" s="72">
        <f t="shared" si="1016"/>
        <v>0</v>
      </c>
      <c r="Q1733" s="73">
        <f t="shared" si="1025"/>
        <v>0</v>
      </c>
      <c r="R1733" s="73">
        <f t="shared" si="1026"/>
        <v>0</v>
      </c>
      <c r="S1733" s="73">
        <f t="shared" si="1027"/>
        <v>0</v>
      </c>
      <c r="T1733" s="73">
        <f t="shared" si="1028"/>
        <v>0</v>
      </c>
      <c r="U1733" s="73">
        <f t="shared" si="1029"/>
        <v>0</v>
      </c>
      <c r="V1733" s="73">
        <f t="shared" si="1030"/>
        <v>0</v>
      </c>
      <c r="W1733" s="73">
        <f t="shared" si="1017"/>
        <v>0</v>
      </c>
      <c r="Y1733" s="72">
        <f t="shared" si="1031"/>
        <v>0</v>
      </c>
      <c r="Z1733" s="73">
        <f t="shared" si="1032"/>
        <v>0</v>
      </c>
      <c r="AA1733" s="58">
        <f t="shared" si="1033"/>
        <v>0</v>
      </c>
      <c r="AB1733" s="72">
        <f t="shared" si="1034"/>
        <v>0</v>
      </c>
      <c r="AC1733" s="72">
        <f t="shared" si="1035"/>
        <v>0</v>
      </c>
      <c r="AD1733" s="73">
        <f t="shared" si="1036"/>
        <v>0</v>
      </c>
      <c r="AE1733" s="73">
        <f t="shared" si="1037"/>
        <v>0</v>
      </c>
      <c r="AF1733" s="1">
        <f t="shared" si="1038"/>
        <v>0</v>
      </c>
      <c r="AH1733" s="1" t="str">
        <f t="shared" ref="AH1733:AH1796" si="1041">IF(ISERROR(VLOOKUP(D1733,AI$12:AI$100,1,FALSE)),"No","Yes")</f>
        <v>No</v>
      </c>
    </row>
    <row r="1734" spans="1:34" ht="12" hidden="1" customHeight="1" x14ac:dyDescent="0.2">
      <c r="A1734" s="88">
        <v>2.199E-3</v>
      </c>
      <c r="B1734" s="4">
        <f t="shared" si="1018"/>
        <v>2.199E-3</v>
      </c>
      <c r="C1734"/>
      <c r="D1734" s="213"/>
      <c r="E1734" s="44" t="s">
        <v>20</v>
      </c>
      <c r="F1734" s="14">
        <f t="shared" si="1039"/>
        <v>0</v>
      </c>
      <c r="G1734" s="14">
        <f t="shared" si="1040"/>
        <v>0</v>
      </c>
      <c r="H1734" s="101" t="str">
        <f>IF(ISNA(VLOOKUP(C1734,[1]Sheet1!$J$2:$J$2999,1,FALSE)),"No","Yes")</f>
        <v>No</v>
      </c>
      <c r="I1734" s="72">
        <f t="shared" si="1019"/>
        <v>0</v>
      </c>
      <c r="J1734" s="72">
        <f t="shared" si="1020"/>
        <v>0</v>
      </c>
      <c r="K1734" s="72">
        <f t="shared" si="1021"/>
        <v>0</v>
      </c>
      <c r="L1734" s="72">
        <f t="shared" si="1022"/>
        <v>0</v>
      </c>
      <c r="M1734" s="72">
        <f t="shared" si="1023"/>
        <v>0</v>
      </c>
      <c r="N1734" s="72">
        <f t="shared" si="1024"/>
        <v>0</v>
      </c>
      <c r="O1734" s="72">
        <f t="shared" si="1016"/>
        <v>0</v>
      </c>
      <c r="Q1734" s="73">
        <f t="shared" si="1025"/>
        <v>0</v>
      </c>
      <c r="R1734" s="73">
        <f t="shared" si="1026"/>
        <v>0</v>
      </c>
      <c r="S1734" s="73">
        <f t="shared" si="1027"/>
        <v>0</v>
      </c>
      <c r="T1734" s="73">
        <f t="shared" si="1028"/>
        <v>0</v>
      </c>
      <c r="U1734" s="73">
        <f t="shared" si="1029"/>
        <v>0</v>
      </c>
      <c r="V1734" s="73">
        <f t="shared" si="1030"/>
        <v>0</v>
      </c>
      <c r="W1734" s="73">
        <f t="shared" si="1017"/>
        <v>0</v>
      </c>
      <c r="Y1734" s="72">
        <f t="shared" si="1031"/>
        <v>0</v>
      </c>
      <c r="Z1734" s="73">
        <f t="shared" si="1032"/>
        <v>0</v>
      </c>
      <c r="AA1734" s="58">
        <f t="shared" si="1033"/>
        <v>0</v>
      </c>
      <c r="AB1734" s="72">
        <f t="shared" si="1034"/>
        <v>0</v>
      </c>
      <c r="AC1734" s="72">
        <f t="shared" si="1035"/>
        <v>0</v>
      </c>
      <c r="AD1734" s="73">
        <f t="shared" si="1036"/>
        <v>0</v>
      </c>
      <c r="AE1734" s="73">
        <f t="shared" si="1037"/>
        <v>0</v>
      </c>
      <c r="AF1734" s="1">
        <f t="shared" si="1038"/>
        <v>0</v>
      </c>
      <c r="AH1734" s="1" t="str">
        <f t="shared" si="1041"/>
        <v>No</v>
      </c>
    </row>
    <row r="1735" spans="1:34" ht="12" hidden="1" customHeight="1" x14ac:dyDescent="0.2">
      <c r="A1735" s="88">
        <v>2.2000000000000001E-3</v>
      </c>
      <c r="B1735" s="4">
        <f t="shared" si="1018"/>
        <v>2.2000000000000001E-3</v>
      </c>
      <c r="C1735"/>
      <c r="D1735" s="213"/>
      <c r="E1735" s="44" t="s">
        <v>20</v>
      </c>
      <c r="F1735" s="14">
        <f t="shared" si="1039"/>
        <v>0</v>
      </c>
      <c r="G1735" s="14">
        <f t="shared" si="1040"/>
        <v>0</v>
      </c>
      <c r="H1735" s="101" t="str">
        <f>IF(ISNA(VLOOKUP(C1735,[1]Sheet1!$J$2:$J$2999,1,FALSE)),"No","Yes")</f>
        <v>No</v>
      </c>
      <c r="I1735" s="72">
        <f t="shared" si="1019"/>
        <v>0</v>
      </c>
      <c r="J1735" s="72">
        <f t="shared" si="1020"/>
        <v>0</v>
      </c>
      <c r="K1735" s="72">
        <f t="shared" si="1021"/>
        <v>0</v>
      </c>
      <c r="L1735" s="72">
        <f t="shared" si="1022"/>
        <v>0</v>
      </c>
      <c r="M1735" s="72">
        <f t="shared" si="1023"/>
        <v>0</v>
      </c>
      <c r="N1735" s="72">
        <f t="shared" si="1024"/>
        <v>0</v>
      </c>
      <c r="O1735" s="72">
        <f t="shared" si="1016"/>
        <v>0</v>
      </c>
      <c r="Q1735" s="73">
        <f t="shared" si="1025"/>
        <v>0</v>
      </c>
      <c r="R1735" s="73">
        <f t="shared" si="1026"/>
        <v>0</v>
      </c>
      <c r="S1735" s="73">
        <f t="shared" si="1027"/>
        <v>0</v>
      </c>
      <c r="T1735" s="73">
        <f t="shared" si="1028"/>
        <v>0</v>
      </c>
      <c r="U1735" s="73">
        <f t="shared" si="1029"/>
        <v>0</v>
      </c>
      <c r="V1735" s="73">
        <f t="shared" si="1030"/>
        <v>0</v>
      </c>
      <c r="W1735" s="73">
        <f t="shared" si="1017"/>
        <v>0</v>
      </c>
      <c r="Y1735" s="72">
        <f t="shared" si="1031"/>
        <v>0</v>
      </c>
      <c r="Z1735" s="73">
        <f t="shared" si="1032"/>
        <v>0</v>
      </c>
      <c r="AA1735" s="58">
        <f t="shared" si="1033"/>
        <v>0</v>
      </c>
      <c r="AB1735" s="72">
        <f t="shared" si="1034"/>
        <v>0</v>
      </c>
      <c r="AC1735" s="72">
        <f t="shared" si="1035"/>
        <v>0</v>
      </c>
      <c r="AD1735" s="73">
        <f t="shared" si="1036"/>
        <v>0</v>
      </c>
      <c r="AE1735" s="73">
        <f t="shared" si="1037"/>
        <v>0</v>
      </c>
      <c r="AF1735" s="1">
        <f t="shared" si="1038"/>
        <v>0</v>
      </c>
      <c r="AH1735" s="1" t="str">
        <f t="shared" si="1041"/>
        <v>No</v>
      </c>
    </row>
    <row r="1736" spans="1:34" ht="12" hidden="1" customHeight="1" x14ac:dyDescent="0.2">
      <c r="A1736" s="88">
        <v>2.2009999999999998E-3</v>
      </c>
      <c r="B1736" s="4">
        <f t="shared" si="1018"/>
        <v>2.2009999999999998E-3</v>
      </c>
      <c r="C1736"/>
      <c r="D1736" s="213"/>
      <c r="E1736" s="44" t="s">
        <v>20</v>
      </c>
      <c r="F1736" s="14">
        <f t="shared" si="1039"/>
        <v>0</v>
      </c>
      <c r="G1736" s="14">
        <f t="shared" si="1040"/>
        <v>0</v>
      </c>
      <c r="H1736" s="101" t="str">
        <f>IF(ISNA(VLOOKUP(C1736,[1]Sheet1!$J$2:$J$2999,1,FALSE)),"No","Yes")</f>
        <v>No</v>
      </c>
      <c r="I1736" s="72">
        <f t="shared" si="1019"/>
        <v>0</v>
      </c>
      <c r="J1736" s="72">
        <f t="shared" si="1020"/>
        <v>0</v>
      </c>
      <c r="K1736" s="72">
        <f t="shared" si="1021"/>
        <v>0</v>
      </c>
      <c r="L1736" s="72">
        <f t="shared" si="1022"/>
        <v>0</v>
      </c>
      <c r="M1736" s="72">
        <f t="shared" si="1023"/>
        <v>0</v>
      </c>
      <c r="N1736" s="72">
        <f t="shared" si="1024"/>
        <v>0</v>
      </c>
      <c r="O1736" s="72">
        <f t="shared" si="1016"/>
        <v>0</v>
      </c>
      <c r="Q1736" s="73">
        <f t="shared" si="1025"/>
        <v>0</v>
      </c>
      <c r="R1736" s="73">
        <f t="shared" si="1026"/>
        <v>0</v>
      </c>
      <c r="S1736" s="73">
        <f t="shared" si="1027"/>
        <v>0</v>
      </c>
      <c r="T1736" s="73">
        <f t="shared" si="1028"/>
        <v>0</v>
      </c>
      <c r="U1736" s="73">
        <f t="shared" si="1029"/>
        <v>0</v>
      </c>
      <c r="V1736" s="73">
        <f t="shared" si="1030"/>
        <v>0</v>
      </c>
      <c r="W1736" s="73">
        <f t="shared" si="1017"/>
        <v>0</v>
      </c>
      <c r="Y1736" s="72">
        <f t="shared" si="1031"/>
        <v>0</v>
      </c>
      <c r="Z1736" s="73">
        <f t="shared" si="1032"/>
        <v>0</v>
      </c>
      <c r="AA1736" s="58">
        <f t="shared" si="1033"/>
        <v>0</v>
      </c>
      <c r="AB1736" s="72">
        <f t="shared" si="1034"/>
        <v>0</v>
      </c>
      <c r="AC1736" s="72">
        <f t="shared" si="1035"/>
        <v>0</v>
      </c>
      <c r="AD1736" s="73">
        <f t="shared" si="1036"/>
        <v>0</v>
      </c>
      <c r="AE1736" s="73">
        <f t="shared" si="1037"/>
        <v>0</v>
      </c>
      <c r="AF1736" s="1">
        <f t="shared" si="1038"/>
        <v>0</v>
      </c>
      <c r="AH1736" s="1" t="str">
        <f t="shared" si="1041"/>
        <v>No</v>
      </c>
    </row>
    <row r="1737" spans="1:34" ht="12" hidden="1" customHeight="1" x14ac:dyDescent="0.2">
      <c r="A1737" s="88">
        <v>2.202E-3</v>
      </c>
      <c r="B1737" s="4">
        <f t="shared" si="1018"/>
        <v>2.202E-3</v>
      </c>
      <c r="C1737" s="83"/>
      <c r="D1737" s="213"/>
      <c r="E1737" s="44" t="s">
        <v>20</v>
      </c>
      <c r="F1737" s="14">
        <f t="shared" si="1039"/>
        <v>0</v>
      </c>
      <c r="G1737" s="14">
        <f t="shared" si="1040"/>
        <v>0</v>
      </c>
      <c r="H1737" s="101" t="str">
        <f>IF(ISNA(VLOOKUP(C1737,[1]Sheet1!$J$2:$J$2999,1,FALSE)),"No","Yes")</f>
        <v>No</v>
      </c>
      <c r="I1737" s="72">
        <f t="shared" si="1019"/>
        <v>0</v>
      </c>
      <c r="J1737" s="72">
        <f t="shared" si="1020"/>
        <v>0</v>
      </c>
      <c r="K1737" s="72">
        <f t="shared" si="1021"/>
        <v>0</v>
      </c>
      <c r="L1737" s="72">
        <f t="shared" si="1022"/>
        <v>0</v>
      </c>
      <c r="M1737" s="72">
        <f t="shared" si="1023"/>
        <v>0</v>
      </c>
      <c r="N1737" s="72">
        <f t="shared" si="1024"/>
        <v>0</v>
      </c>
      <c r="O1737" s="72">
        <f t="shared" si="1016"/>
        <v>0</v>
      </c>
      <c r="Q1737" s="73">
        <f t="shared" si="1025"/>
        <v>0</v>
      </c>
      <c r="R1737" s="73">
        <f t="shared" si="1026"/>
        <v>0</v>
      </c>
      <c r="S1737" s="73">
        <f t="shared" si="1027"/>
        <v>0</v>
      </c>
      <c r="T1737" s="73">
        <f t="shared" si="1028"/>
        <v>0</v>
      </c>
      <c r="U1737" s="73">
        <f t="shared" si="1029"/>
        <v>0</v>
      </c>
      <c r="V1737" s="73">
        <f t="shared" si="1030"/>
        <v>0</v>
      </c>
      <c r="W1737" s="73">
        <f t="shared" si="1017"/>
        <v>0</v>
      </c>
      <c r="Y1737" s="72">
        <f t="shared" si="1031"/>
        <v>0</v>
      </c>
      <c r="Z1737" s="73">
        <f t="shared" si="1032"/>
        <v>0</v>
      </c>
      <c r="AA1737" s="58">
        <f t="shared" si="1033"/>
        <v>0</v>
      </c>
      <c r="AB1737" s="72">
        <f t="shared" si="1034"/>
        <v>0</v>
      </c>
      <c r="AC1737" s="72">
        <f t="shared" si="1035"/>
        <v>0</v>
      </c>
      <c r="AD1737" s="73">
        <f t="shared" si="1036"/>
        <v>0</v>
      </c>
      <c r="AE1737" s="73">
        <f t="shared" si="1037"/>
        <v>0</v>
      </c>
      <c r="AF1737" s="1">
        <f t="shared" si="1038"/>
        <v>0</v>
      </c>
      <c r="AH1737" s="1" t="str">
        <f t="shared" si="1041"/>
        <v>No</v>
      </c>
    </row>
    <row r="1738" spans="1:34" ht="12" hidden="1" customHeight="1" x14ac:dyDescent="0.2">
      <c r="A1738" s="88">
        <v>2.2030000000000001E-3</v>
      </c>
      <c r="B1738" s="4">
        <f t="shared" si="1018"/>
        <v>2.2030000000000001E-3</v>
      </c>
      <c r="C1738" s="83"/>
      <c r="D1738" s="213"/>
      <c r="E1738" s="44" t="s">
        <v>20</v>
      </c>
      <c r="F1738" s="14">
        <f t="shared" si="1039"/>
        <v>0</v>
      </c>
      <c r="G1738" s="14">
        <f t="shared" si="1040"/>
        <v>0</v>
      </c>
      <c r="H1738" s="101" t="str">
        <f>IF(ISNA(VLOOKUP(C1738,[1]Sheet1!$J$2:$J$2999,1,FALSE)),"No","Yes")</f>
        <v>No</v>
      </c>
      <c r="I1738" s="72">
        <f t="shared" si="1019"/>
        <v>0</v>
      </c>
      <c r="J1738" s="72">
        <f t="shared" si="1020"/>
        <v>0</v>
      </c>
      <c r="K1738" s="72">
        <f t="shared" si="1021"/>
        <v>0</v>
      </c>
      <c r="L1738" s="72">
        <f t="shared" si="1022"/>
        <v>0</v>
      </c>
      <c r="M1738" s="72">
        <f t="shared" si="1023"/>
        <v>0</v>
      </c>
      <c r="N1738" s="72">
        <f t="shared" si="1024"/>
        <v>0</v>
      </c>
      <c r="O1738" s="72">
        <f t="shared" si="1016"/>
        <v>0</v>
      </c>
      <c r="Q1738" s="73">
        <f t="shared" si="1025"/>
        <v>0</v>
      </c>
      <c r="R1738" s="73">
        <f t="shared" si="1026"/>
        <v>0</v>
      </c>
      <c r="S1738" s="73">
        <f t="shared" si="1027"/>
        <v>0</v>
      </c>
      <c r="T1738" s="73">
        <f t="shared" si="1028"/>
        <v>0</v>
      </c>
      <c r="U1738" s="73">
        <f t="shared" si="1029"/>
        <v>0</v>
      </c>
      <c r="V1738" s="73">
        <f t="shared" si="1030"/>
        <v>0</v>
      </c>
      <c r="W1738" s="73">
        <f t="shared" si="1017"/>
        <v>0</v>
      </c>
      <c r="Y1738" s="72">
        <f t="shared" si="1031"/>
        <v>0</v>
      </c>
      <c r="Z1738" s="73">
        <f t="shared" si="1032"/>
        <v>0</v>
      </c>
      <c r="AA1738" s="58">
        <f t="shared" si="1033"/>
        <v>0</v>
      </c>
      <c r="AB1738" s="72">
        <f t="shared" si="1034"/>
        <v>0</v>
      </c>
      <c r="AC1738" s="72">
        <f t="shared" si="1035"/>
        <v>0</v>
      </c>
      <c r="AD1738" s="73">
        <f t="shared" si="1036"/>
        <v>0</v>
      </c>
      <c r="AE1738" s="73">
        <f t="shared" si="1037"/>
        <v>0</v>
      </c>
      <c r="AF1738" s="1">
        <f t="shared" si="1038"/>
        <v>0</v>
      </c>
      <c r="AH1738" s="1" t="str">
        <f t="shared" si="1041"/>
        <v>No</v>
      </c>
    </row>
    <row r="1739" spans="1:34" ht="12" hidden="1" customHeight="1" x14ac:dyDescent="0.2">
      <c r="A1739" s="88">
        <v>2.2040000000000002E-3</v>
      </c>
      <c r="B1739" s="4">
        <f t="shared" si="1018"/>
        <v>2.2040000000000002E-3</v>
      </c>
      <c r="C1739"/>
      <c r="D1739" s="213"/>
      <c r="E1739" s="44" t="s">
        <v>20</v>
      </c>
      <c r="F1739" s="14">
        <f t="shared" si="1039"/>
        <v>0</v>
      </c>
      <c r="G1739" s="14">
        <f t="shared" si="1040"/>
        <v>0</v>
      </c>
      <c r="H1739" s="101" t="str">
        <f>IF(ISNA(VLOOKUP(C1739,[1]Sheet1!$J$2:$J$2999,1,FALSE)),"No","Yes")</f>
        <v>No</v>
      </c>
      <c r="I1739" s="72">
        <f t="shared" si="1019"/>
        <v>0</v>
      </c>
      <c r="J1739" s="72">
        <f t="shared" si="1020"/>
        <v>0</v>
      </c>
      <c r="K1739" s="72">
        <f t="shared" si="1021"/>
        <v>0</v>
      </c>
      <c r="L1739" s="72">
        <f t="shared" si="1022"/>
        <v>0</v>
      </c>
      <c r="M1739" s="72">
        <f t="shared" si="1023"/>
        <v>0</v>
      </c>
      <c r="N1739" s="72">
        <f t="shared" si="1024"/>
        <v>0</v>
      </c>
      <c r="O1739" s="72">
        <f t="shared" si="1016"/>
        <v>0</v>
      </c>
      <c r="Q1739" s="73">
        <f t="shared" si="1025"/>
        <v>0</v>
      </c>
      <c r="R1739" s="73">
        <f t="shared" si="1026"/>
        <v>0</v>
      </c>
      <c r="S1739" s="73">
        <f t="shared" si="1027"/>
        <v>0</v>
      </c>
      <c r="T1739" s="73">
        <f t="shared" si="1028"/>
        <v>0</v>
      </c>
      <c r="U1739" s="73">
        <f t="shared" si="1029"/>
        <v>0</v>
      </c>
      <c r="V1739" s="73">
        <f t="shared" si="1030"/>
        <v>0</v>
      </c>
      <c r="W1739" s="73">
        <f t="shared" si="1017"/>
        <v>0</v>
      </c>
      <c r="Y1739" s="72">
        <f t="shared" si="1031"/>
        <v>0</v>
      </c>
      <c r="Z1739" s="73">
        <f t="shared" si="1032"/>
        <v>0</v>
      </c>
      <c r="AA1739" s="58">
        <f t="shared" si="1033"/>
        <v>0</v>
      </c>
      <c r="AB1739" s="72">
        <f t="shared" si="1034"/>
        <v>0</v>
      </c>
      <c r="AC1739" s="72">
        <f t="shared" si="1035"/>
        <v>0</v>
      </c>
      <c r="AD1739" s="73">
        <f t="shared" si="1036"/>
        <v>0</v>
      </c>
      <c r="AE1739" s="73">
        <f t="shared" si="1037"/>
        <v>0</v>
      </c>
      <c r="AF1739" s="1">
        <f t="shared" si="1038"/>
        <v>0</v>
      </c>
      <c r="AH1739" s="1" t="str">
        <f t="shared" si="1041"/>
        <v>No</v>
      </c>
    </row>
    <row r="1740" spans="1:34" ht="12" hidden="1" customHeight="1" x14ac:dyDescent="0.2">
      <c r="A1740" s="88">
        <v>2.2049999999999999E-3</v>
      </c>
      <c r="B1740" s="4">
        <f t="shared" si="1018"/>
        <v>2.2049999999999999E-3</v>
      </c>
      <c r="C1740"/>
      <c r="D1740" s="213"/>
      <c r="E1740" s="44" t="s">
        <v>20</v>
      </c>
      <c r="F1740" s="14">
        <f t="shared" si="1039"/>
        <v>0</v>
      </c>
      <c r="G1740" s="14">
        <f t="shared" si="1040"/>
        <v>0</v>
      </c>
      <c r="H1740" s="101" t="str">
        <f>IF(ISNA(VLOOKUP(C1740,[1]Sheet1!$J$2:$J$2999,1,FALSE)),"No","Yes")</f>
        <v>No</v>
      </c>
      <c r="I1740" s="72">
        <f t="shared" si="1019"/>
        <v>0</v>
      </c>
      <c r="J1740" s="72">
        <f t="shared" si="1020"/>
        <v>0</v>
      </c>
      <c r="K1740" s="72">
        <f t="shared" si="1021"/>
        <v>0</v>
      </c>
      <c r="L1740" s="72">
        <f t="shared" si="1022"/>
        <v>0</v>
      </c>
      <c r="M1740" s="72">
        <f t="shared" si="1023"/>
        <v>0</v>
      </c>
      <c r="N1740" s="72">
        <f t="shared" si="1024"/>
        <v>0</v>
      </c>
      <c r="O1740" s="72">
        <f t="shared" si="1016"/>
        <v>0</v>
      </c>
      <c r="Q1740" s="73">
        <f t="shared" si="1025"/>
        <v>0</v>
      </c>
      <c r="R1740" s="73">
        <f t="shared" si="1026"/>
        <v>0</v>
      </c>
      <c r="S1740" s="73">
        <f t="shared" si="1027"/>
        <v>0</v>
      </c>
      <c r="T1740" s="73">
        <f t="shared" si="1028"/>
        <v>0</v>
      </c>
      <c r="U1740" s="73">
        <f t="shared" si="1029"/>
        <v>0</v>
      </c>
      <c r="V1740" s="73">
        <f t="shared" si="1030"/>
        <v>0</v>
      </c>
      <c r="W1740" s="73">
        <f t="shared" si="1017"/>
        <v>0</v>
      </c>
      <c r="Y1740" s="72">
        <f t="shared" si="1031"/>
        <v>0</v>
      </c>
      <c r="Z1740" s="73">
        <f t="shared" si="1032"/>
        <v>0</v>
      </c>
      <c r="AA1740" s="58">
        <f t="shared" si="1033"/>
        <v>0</v>
      </c>
      <c r="AB1740" s="72">
        <f t="shared" si="1034"/>
        <v>0</v>
      </c>
      <c r="AC1740" s="72">
        <f t="shared" si="1035"/>
        <v>0</v>
      </c>
      <c r="AD1740" s="73">
        <f t="shared" si="1036"/>
        <v>0</v>
      </c>
      <c r="AE1740" s="73">
        <f t="shared" si="1037"/>
        <v>0</v>
      </c>
      <c r="AF1740" s="1">
        <f t="shared" si="1038"/>
        <v>0</v>
      </c>
      <c r="AH1740" s="1" t="str">
        <f t="shared" si="1041"/>
        <v>No</v>
      </c>
    </row>
    <row r="1741" spans="1:34" ht="12" hidden="1" customHeight="1" x14ac:dyDescent="0.2">
      <c r="A1741" s="88">
        <v>2.2060000000000001E-3</v>
      </c>
      <c r="B1741" s="4">
        <f t="shared" si="1018"/>
        <v>2.2060000000000001E-3</v>
      </c>
      <c r="C1741"/>
      <c r="D1741" s="213"/>
      <c r="E1741" s="44" t="s">
        <v>20</v>
      </c>
      <c r="F1741" s="14">
        <f t="shared" si="1039"/>
        <v>0</v>
      </c>
      <c r="G1741" s="14">
        <f t="shared" si="1040"/>
        <v>0</v>
      </c>
      <c r="H1741" s="101" t="str">
        <f>IF(ISNA(VLOOKUP(C1741,[1]Sheet1!$J$2:$J$2999,1,FALSE)),"No","Yes")</f>
        <v>No</v>
      </c>
      <c r="I1741" s="72">
        <f t="shared" si="1019"/>
        <v>0</v>
      </c>
      <c r="J1741" s="72">
        <f t="shared" si="1020"/>
        <v>0</v>
      </c>
      <c r="K1741" s="72">
        <f t="shared" si="1021"/>
        <v>0</v>
      </c>
      <c r="L1741" s="72">
        <f t="shared" si="1022"/>
        <v>0</v>
      </c>
      <c r="M1741" s="72">
        <f t="shared" si="1023"/>
        <v>0</v>
      </c>
      <c r="N1741" s="72">
        <f t="shared" si="1024"/>
        <v>0</v>
      </c>
      <c r="O1741" s="72">
        <f t="shared" si="1016"/>
        <v>0</v>
      </c>
      <c r="Q1741" s="73">
        <f t="shared" si="1025"/>
        <v>0</v>
      </c>
      <c r="R1741" s="73">
        <f t="shared" si="1026"/>
        <v>0</v>
      </c>
      <c r="S1741" s="73">
        <f t="shared" si="1027"/>
        <v>0</v>
      </c>
      <c r="T1741" s="73">
        <f t="shared" si="1028"/>
        <v>0</v>
      </c>
      <c r="U1741" s="73">
        <f t="shared" si="1029"/>
        <v>0</v>
      </c>
      <c r="V1741" s="73">
        <f t="shared" si="1030"/>
        <v>0</v>
      </c>
      <c r="W1741" s="73">
        <f t="shared" si="1017"/>
        <v>0</v>
      </c>
      <c r="Y1741" s="72">
        <f t="shared" si="1031"/>
        <v>0</v>
      </c>
      <c r="Z1741" s="73">
        <f t="shared" si="1032"/>
        <v>0</v>
      </c>
      <c r="AA1741" s="58">
        <f t="shared" si="1033"/>
        <v>0</v>
      </c>
      <c r="AB1741" s="72">
        <f t="shared" si="1034"/>
        <v>0</v>
      </c>
      <c r="AC1741" s="72">
        <f t="shared" si="1035"/>
        <v>0</v>
      </c>
      <c r="AD1741" s="73">
        <f t="shared" si="1036"/>
        <v>0</v>
      </c>
      <c r="AE1741" s="73">
        <f t="shared" si="1037"/>
        <v>0</v>
      </c>
      <c r="AF1741" s="1">
        <f t="shared" si="1038"/>
        <v>0</v>
      </c>
      <c r="AH1741" s="1" t="str">
        <f t="shared" si="1041"/>
        <v>No</v>
      </c>
    </row>
    <row r="1742" spans="1:34" ht="12" hidden="1" customHeight="1" x14ac:dyDescent="0.2">
      <c r="A1742" s="88">
        <v>2.2070000000000002E-3</v>
      </c>
      <c r="B1742" s="4">
        <f t="shared" si="1018"/>
        <v>2.2070000000000002E-3</v>
      </c>
      <c r="C1742" s="83"/>
      <c r="D1742" s="213"/>
      <c r="E1742" s="44" t="s">
        <v>20</v>
      </c>
      <c r="F1742" s="14">
        <f t="shared" si="1039"/>
        <v>0</v>
      </c>
      <c r="G1742" s="14">
        <f t="shared" si="1040"/>
        <v>0</v>
      </c>
      <c r="H1742" s="101" t="str">
        <f>IF(ISNA(VLOOKUP(C1742,[1]Sheet1!$J$2:$J$2999,1,FALSE)),"No","Yes")</f>
        <v>No</v>
      </c>
      <c r="I1742" s="72">
        <f t="shared" si="1019"/>
        <v>0</v>
      </c>
      <c r="J1742" s="72">
        <f t="shared" si="1020"/>
        <v>0</v>
      </c>
      <c r="K1742" s="72">
        <f t="shared" si="1021"/>
        <v>0</v>
      </c>
      <c r="L1742" s="72">
        <f t="shared" si="1022"/>
        <v>0</v>
      </c>
      <c r="M1742" s="72">
        <f t="shared" si="1023"/>
        <v>0</v>
      </c>
      <c r="N1742" s="72">
        <f t="shared" si="1024"/>
        <v>0</v>
      </c>
      <c r="O1742" s="72">
        <f t="shared" ref="O1742:O1759" si="1042">IF(ISERROR(VLOOKUP($C1742,Sprint7,5,FALSE)),0,(VLOOKUP($C1742,Sprint7,5,FALSE)))</f>
        <v>0</v>
      </c>
      <c r="Q1742" s="73">
        <f t="shared" si="1025"/>
        <v>0</v>
      </c>
      <c r="R1742" s="73">
        <f t="shared" si="1026"/>
        <v>0</v>
      </c>
      <c r="S1742" s="73">
        <f t="shared" si="1027"/>
        <v>0</v>
      </c>
      <c r="T1742" s="73">
        <f t="shared" si="1028"/>
        <v>0</v>
      </c>
      <c r="U1742" s="73">
        <f t="shared" si="1029"/>
        <v>0</v>
      </c>
      <c r="V1742" s="73">
        <f t="shared" si="1030"/>
        <v>0</v>
      </c>
      <c r="W1742" s="73">
        <f t="shared" ref="W1742:W1759" si="1043">IF(ISERROR(VLOOKUP($C1742,_End7,5,FALSE)),0,(VLOOKUP($C1742,_End7,5,FALSE)))</f>
        <v>0</v>
      </c>
      <c r="Y1742" s="72">
        <f t="shared" si="1031"/>
        <v>0</v>
      </c>
      <c r="Z1742" s="73">
        <f t="shared" si="1032"/>
        <v>0</v>
      </c>
      <c r="AA1742" s="58">
        <f t="shared" si="1033"/>
        <v>0</v>
      </c>
      <c r="AB1742" s="72">
        <f t="shared" si="1034"/>
        <v>0</v>
      </c>
      <c r="AC1742" s="72">
        <f t="shared" si="1035"/>
        <v>0</v>
      </c>
      <c r="AD1742" s="73">
        <f t="shared" si="1036"/>
        <v>0</v>
      </c>
      <c r="AE1742" s="73">
        <f t="shared" si="1037"/>
        <v>0</v>
      </c>
      <c r="AF1742" s="1">
        <f t="shared" si="1038"/>
        <v>0</v>
      </c>
      <c r="AH1742" s="1" t="str">
        <f t="shared" si="1041"/>
        <v>No</v>
      </c>
    </row>
    <row r="1743" spans="1:34" ht="12" hidden="1" customHeight="1" x14ac:dyDescent="0.2">
      <c r="A1743" s="88">
        <v>2.2079999999999999E-3</v>
      </c>
      <c r="B1743" s="4">
        <f t="shared" si="1018"/>
        <v>2.2079999999999999E-3</v>
      </c>
      <c r="C1743" s="83"/>
      <c r="D1743" s="213"/>
      <c r="E1743" s="44" t="s">
        <v>20</v>
      </c>
      <c r="F1743" s="14">
        <f t="shared" si="1039"/>
        <v>0</v>
      </c>
      <c r="G1743" s="14">
        <f t="shared" si="1040"/>
        <v>0</v>
      </c>
      <c r="H1743" s="101" t="str">
        <f>IF(ISNA(VLOOKUP(C1743,[1]Sheet1!$J$2:$J$2999,1,FALSE)),"No","Yes")</f>
        <v>No</v>
      </c>
      <c r="I1743" s="72">
        <f t="shared" si="1019"/>
        <v>0</v>
      </c>
      <c r="J1743" s="72">
        <f t="shared" si="1020"/>
        <v>0</v>
      </c>
      <c r="K1743" s="72">
        <f t="shared" si="1021"/>
        <v>0</v>
      </c>
      <c r="L1743" s="72">
        <f t="shared" si="1022"/>
        <v>0</v>
      </c>
      <c r="M1743" s="72">
        <f t="shared" si="1023"/>
        <v>0</v>
      </c>
      <c r="N1743" s="72">
        <f t="shared" si="1024"/>
        <v>0</v>
      </c>
      <c r="O1743" s="72">
        <f t="shared" si="1042"/>
        <v>0</v>
      </c>
      <c r="Q1743" s="73">
        <f t="shared" si="1025"/>
        <v>0</v>
      </c>
      <c r="R1743" s="73">
        <f t="shared" si="1026"/>
        <v>0</v>
      </c>
      <c r="S1743" s="73">
        <f t="shared" si="1027"/>
        <v>0</v>
      </c>
      <c r="T1743" s="73">
        <f t="shared" si="1028"/>
        <v>0</v>
      </c>
      <c r="U1743" s="73">
        <f t="shared" si="1029"/>
        <v>0</v>
      </c>
      <c r="V1743" s="73">
        <f t="shared" si="1030"/>
        <v>0</v>
      </c>
      <c r="W1743" s="73">
        <f t="shared" si="1043"/>
        <v>0</v>
      </c>
      <c r="Y1743" s="72">
        <f t="shared" si="1031"/>
        <v>0</v>
      </c>
      <c r="Z1743" s="73">
        <f t="shared" si="1032"/>
        <v>0</v>
      </c>
      <c r="AA1743" s="58">
        <f t="shared" si="1033"/>
        <v>0</v>
      </c>
      <c r="AB1743" s="72">
        <f t="shared" si="1034"/>
        <v>0</v>
      </c>
      <c r="AC1743" s="72">
        <f t="shared" si="1035"/>
        <v>0</v>
      </c>
      <c r="AD1743" s="73">
        <f t="shared" si="1036"/>
        <v>0</v>
      </c>
      <c r="AE1743" s="73">
        <f t="shared" si="1037"/>
        <v>0</v>
      </c>
      <c r="AF1743" s="1">
        <f t="shared" si="1038"/>
        <v>0</v>
      </c>
      <c r="AH1743" s="1" t="str">
        <f t="shared" si="1041"/>
        <v>No</v>
      </c>
    </row>
    <row r="1744" spans="1:34" ht="12" hidden="1" customHeight="1" x14ac:dyDescent="0.2">
      <c r="A1744" s="88">
        <v>2.209E-3</v>
      </c>
      <c r="B1744" s="4">
        <f t="shared" si="1018"/>
        <v>2.209E-3</v>
      </c>
      <c r="C1744" s="83"/>
      <c r="D1744" s="213"/>
      <c r="E1744" s="44" t="s">
        <v>20</v>
      </c>
      <c r="F1744" s="14">
        <f t="shared" si="1039"/>
        <v>0</v>
      </c>
      <c r="G1744" s="14">
        <f t="shared" si="1040"/>
        <v>0</v>
      </c>
      <c r="H1744" s="101" t="str">
        <f>IF(ISNA(VLOOKUP(C1744,[1]Sheet1!$J$2:$J$2999,1,FALSE)),"No","Yes")</f>
        <v>No</v>
      </c>
      <c r="I1744" s="72">
        <f t="shared" si="1019"/>
        <v>0</v>
      </c>
      <c r="J1744" s="72">
        <f t="shared" si="1020"/>
        <v>0</v>
      </c>
      <c r="K1744" s="72">
        <f t="shared" si="1021"/>
        <v>0</v>
      </c>
      <c r="L1744" s="72">
        <f t="shared" si="1022"/>
        <v>0</v>
      </c>
      <c r="M1744" s="72">
        <f t="shared" si="1023"/>
        <v>0</v>
      </c>
      <c r="N1744" s="72">
        <f t="shared" si="1024"/>
        <v>0</v>
      </c>
      <c r="O1744" s="72">
        <f t="shared" si="1042"/>
        <v>0</v>
      </c>
      <c r="Q1744" s="73">
        <f t="shared" si="1025"/>
        <v>0</v>
      </c>
      <c r="R1744" s="73">
        <f t="shared" si="1026"/>
        <v>0</v>
      </c>
      <c r="S1744" s="73">
        <f t="shared" si="1027"/>
        <v>0</v>
      </c>
      <c r="T1744" s="73">
        <f t="shared" si="1028"/>
        <v>0</v>
      </c>
      <c r="U1744" s="73">
        <f t="shared" si="1029"/>
        <v>0</v>
      </c>
      <c r="V1744" s="73">
        <f t="shared" si="1030"/>
        <v>0</v>
      </c>
      <c r="W1744" s="73">
        <f t="shared" si="1043"/>
        <v>0</v>
      </c>
      <c r="Y1744" s="72">
        <f t="shared" si="1031"/>
        <v>0</v>
      </c>
      <c r="Z1744" s="73">
        <f t="shared" si="1032"/>
        <v>0</v>
      </c>
      <c r="AA1744" s="58">
        <f t="shared" si="1033"/>
        <v>0</v>
      </c>
      <c r="AB1744" s="72">
        <f t="shared" si="1034"/>
        <v>0</v>
      </c>
      <c r="AC1744" s="72">
        <f t="shared" si="1035"/>
        <v>0</v>
      </c>
      <c r="AD1744" s="73">
        <f t="shared" si="1036"/>
        <v>0</v>
      </c>
      <c r="AE1744" s="73">
        <f t="shared" si="1037"/>
        <v>0</v>
      </c>
      <c r="AF1744" s="1">
        <f t="shared" si="1038"/>
        <v>0</v>
      </c>
      <c r="AH1744" s="1" t="str">
        <f t="shared" si="1041"/>
        <v>No</v>
      </c>
    </row>
    <row r="1745" spans="1:34" ht="12" hidden="1" customHeight="1" x14ac:dyDescent="0.2">
      <c r="A1745" s="88">
        <v>2.2100000000000002E-3</v>
      </c>
      <c r="B1745" s="4">
        <f t="shared" si="1018"/>
        <v>2.2100000000000002E-3</v>
      </c>
      <c r="C1745" s="83"/>
      <c r="D1745" s="213"/>
      <c r="E1745" s="44" t="s">
        <v>20</v>
      </c>
      <c r="F1745" s="14">
        <f t="shared" si="1039"/>
        <v>0</v>
      </c>
      <c r="G1745" s="14">
        <f t="shared" si="1040"/>
        <v>0</v>
      </c>
      <c r="H1745" s="101" t="str">
        <f>IF(ISNA(VLOOKUP(C1745,[1]Sheet1!$J$2:$J$2999,1,FALSE)),"No","Yes")</f>
        <v>No</v>
      </c>
      <c r="I1745" s="72">
        <f t="shared" si="1019"/>
        <v>0</v>
      </c>
      <c r="J1745" s="72">
        <f t="shared" si="1020"/>
        <v>0</v>
      </c>
      <c r="K1745" s="72">
        <f t="shared" si="1021"/>
        <v>0</v>
      </c>
      <c r="L1745" s="72">
        <f t="shared" si="1022"/>
        <v>0</v>
      </c>
      <c r="M1745" s="72">
        <f t="shared" si="1023"/>
        <v>0</v>
      </c>
      <c r="N1745" s="72">
        <f t="shared" si="1024"/>
        <v>0</v>
      </c>
      <c r="O1745" s="72">
        <f t="shared" si="1042"/>
        <v>0</v>
      </c>
      <c r="Q1745" s="73">
        <f t="shared" si="1025"/>
        <v>0</v>
      </c>
      <c r="R1745" s="73">
        <f t="shared" si="1026"/>
        <v>0</v>
      </c>
      <c r="S1745" s="73">
        <f t="shared" si="1027"/>
        <v>0</v>
      </c>
      <c r="T1745" s="73">
        <f t="shared" si="1028"/>
        <v>0</v>
      </c>
      <c r="U1745" s="73">
        <f t="shared" si="1029"/>
        <v>0</v>
      </c>
      <c r="V1745" s="73">
        <f t="shared" si="1030"/>
        <v>0</v>
      </c>
      <c r="W1745" s="73">
        <f t="shared" si="1043"/>
        <v>0</v>
      </c>
      <c r="Y1745" s="72">
        <f t="shared" si="1031"/>
        <v>0</v>
      </c>
      <c r="Z1745" s="73">
        <f t="shared" si="1032"/>
        <v>0</v>
      </c>
      <c r="AA1745" s="58">
        <f t="shared" si="1033"/>
        <v>0</v>
      </c>
      <c r="AB1745" s="72">
        <f t="shared" si="1034"/>
        <v>0</v>
      </c>
      <c r="AC1745" s="72">
        <f t="shared" si="1035"/>
        <v>0</v>
      </c>
      <c r="AD1745" s="73">
        <f t="shared" si="1036"/>
        <v>0</v>
      </c>
      <c r="AE1745" s="73">
        <f t="shared" si="1037"/>
        <v>0</v>
      </c>
      <c r="AF1745" s="1">
        <f t="shared" si="1038"/>
        <v>0</v>
      </c>
      <c r="AH1745" s="1" t="str">
        <f t="shared" si="1041"/>
        <v>No</v>
      </c>
    </row>
    <row r="1746" spans="1:34" ht="12" hidden="1" customHeight="1" x14ac:dyDescent="0.2">
      <c r="A1746" s="88">
        <v>2.2109999999999999E-3</v>
      </c>
      <c r="B1746" s="4">
        <f t="shared" si="1018"/>
        <v>2.2109999999999999E-3</v>
      </c>
      <c r="C1746" s="83"/>
      <c r="D1746" s="213"/>
      <c r="E1746" s="44" t="s">
        <v>20</v>
      </c>
      <c r="F1746" s="14">
        <f t="shared" si="1039"/>
        <v>0</v>
      </c>
      <c r="G1746" s="14">
        <f t="shared" si="1040"/>
        <v>0</v>
      </c>
      <c r="H1746" s="101" t="str">
        <f>IF(ISNA(VLOOKUP(C1746,[1]Sheet1!$J$2:$J$2999,1,FALSE)),"No","Yes")</f>
        <v>No</v>
      </c>
      <c r="I1746" s="72">
        <f t="shared" si="1019"/>
        <v>0</v>
      </c>
      <c r="J1746" s="72">
        <f t="shared" si="1020"/>
        <v>0</v>
      </c>
      <c r="K1746" s="72">
        <f t="shared" si="1021"/>
        <v>0</v>
      </c>
      <c r="L1746" s="72">
        <f t="shared" si="1022"/>
        <v>0</v>
      </c>
      <c r="M1746" s="72">
        <f t="shared" si="1023"/>
        <v>0</v>
      </c>
      <c r="N1746" s="72">
        <f t="shared" si="1024"/>
        <v>0</v>
      </c>
      <c r="O1746" s="72">
        <f t="shared" si="1042"/>
        <v>0</v>
      </c>
      <c r="Q1746" s="73">
        <f t="shared" si="1025"/>
        <v>0</v>
      </c>
      <c r="R1746" s="73">
        <f t="shared" si="1026"/>
        <v>0</v>
      </c>
      <c r="S1746" s="73">
        <f t="shared" si="1027"/>
        <v>0</v>
      </c>
      <c r="T1746" s="73">
        <f t="shared" si="1028"/>
        <v>0</v>
      </c>
      <c r="U1746" s="73">
        <f t="shared" si="1029"/>
        <v>0</v>
      </c>
      <c r="V1746" s="73">
        <f t="shared" si="1030"/>
        <v>0</v>
      </c>
      <c r="W1746" s="73">
        <f t="shared" si="1043"/>
        <v>0</v>
      </c>
      <c r="Y1746" s="72">
        <f t="shared" si="1031"/>
        <v>0</v>
      </c>
      <c r="Z1746" s="73">
        <f t="shared" si="1032"/>
        <v>0</v>
      </c>
      <c r="AA1746" s="58">
        <f t="shared" si="1033"/>
        <v>0</v>
      </c>
      <c r="AB1746" s="72">
        <f t="shared" si="1034"/>
        <v>0</v>
      </c>
      <c r="AC1746" s="72">
        <f t="shared" si="1035"/>
        <v>0</v>
      </c>
      <c r="AD1746" s="73">
        <f t="shared" si="1036"/>
        <v>0</v>
      </c>
      <c r="AE1746" s="73">
        <f t="shared" si="1037"/>
        <v>0</v>
      </c>
      <c r="AF1746" s="1">
        <f t="shared" si="1038"/>
        <v>0</v>
      </c>
      <c r="AH1746" s="1" t="str">
        <f t="shared" si="1041"/>
        <v>No</v>
      </c>
    </row>
    <row r="1747" spans="1:34" ht="12" hidden="1" customHeight="1" x14ac:dyDescent="0.2">
      <c r="A1747" s="88">
        <v>2.212E-3</v>
      </c>
      <c r="B1747" s="4">
        <f t="shared" si="1018"/>
        <v>2.212E-3</v>
      </c>
      <c r="C1747" s="83"/>
      <c r="D1747" s="213"/>
      <c r="E1747" s="44" t="s">
        <v>20</v>
      </c>
      <c r="F1747" s="14">
        <f t="shared" si="1039"/>
        <v>0</v>
      </c>
      <c r="G1747" s="14">
        <f t="shared" si="1040"/>
        <v>0</v>
      </c>
      <c r="H1747" s="101" t="str">
        <f>IF(ISNA(VLOOKUP(C1747,[1]Sheet1!$J$2:$J$2999,1,FALSE)),"No","Yes")</f>
        <v>No</v>
      </c>
      <c r="I1747" s="72">
        <f t="shared" si="1019"/>
        <v>0</v>
      </c>
      <c r="J1747" s="72">
        <f t="shared" si="1020"/>
        <v>0</v>
      </c>
      <c r="K1747" s="72">
        <f t="shared" si="1021"/>
        <v>0</v>
      </c>
      <c r="L1747" s="72">
        <f t="shared" si="1022"/>
        <v>0</v>
      </c>
      <c r="M1747" s="72">
        <f t="shared" si="1023"/>
        <v>0</v>
      </c>
      <c r="N1747" s="72">
        <f t="shared" si="1024"/>
        <v>0</v>
      </c>
      <c r="O1747" s="72">
        <f t="shared" si="1042"/>
        <v>0</v>
      </c>
      <c r="Q1747" s="73">
        <f t="shared" si="1025"/>
        <v>0</v>
      </c>
      <c r="R1747" s="73">
        <f t="shared" si="1026"/>
        <v>0</v>
      </c>
      <c r="S1747" s="73">
        <f t="shared" si="1027"/>
        <v>0</v>
      </c>
      <c r="T1747" s="73">
        <f t="shared" si="1028"/>
        <v>0</v>
      </c>
      <c r="U1747" s="73">
        <f t="shared" si="1029"/>
        <v>0</v>
      </c>
      <c r="V1747" s="73">
        <f t="shared" si="1030"/>
        <v>0</v>
      </c>
      <c r="W1747" s="73">
        <f t="shared" si="1043"/>
        <v>0</v>
      </c>
      <c r="Y1747" s="72">
        <f t="shared" si="1031"/>
        <v>0</v>
      </c>
      <c r="Z1747" s="73">
        <f t="shared" si="1032"/>
        <v>0</v>
      </c>
      <c r="AA1747" s="58">
        <f t="shared" si="1033"/>
        <v>0</v>
      </c>
      <c r="AB1747" s="72">
        <f t="shared" si="1034"/>
        <v>0</v>
      </c>
      <c r="AC1747" s="72">
        <f t="shared" si="1035"/>
        <v>0</v>
      </c>
      <c r="AD1747" s="73">
        <f t="shared" si="1036"/>
        <v>0</v>
      </c>
      <c r="AE1747" s="73">
        <f t="shared" si="1037"/>
        <v>0</v>
      </c>
      <c r="AF1747" s="1">
        <f t="shared" si="1038"/>
        <v>0</v>
      </c>
      <c r="AH1747" s="1" t="str">
        <f t="shared" si="1041"/>
        <v>No</v>
      </c>
    </row>
    <row r="1748" spans="1:34" ht="12" hidden="1" customHeight="1" x14ac:dyDescent="0.2">
      <c r="A1748" s="88">
        <v>2.2130000000000001E-3</v>
      </c>
      <c r="B1748" s="4">
        <f t="shared" ref="B1748:B1798" si="1044">AF1748+A1748</f>
        <v>2.2130000000000001E-3</v>
      </c>
      <c r="C1748" s="83"/>
      <c r="D1748" s="213"/>
      <c r="E1748" s="44" t="s">
        <v>20</v>
      </c>
      <c r="F1748" s="14">
        <f t="shared" si="1039"/>
        <v>0</v>
      </c>
      <c r="G1748" s="14">
        <f t="shared" si="1040"/>
        <v>0</v>
      </c>
      <c r="H1748" s="101" t="str">
        <f>IF(ISNA(VLOOKUP(C1748,[1]Sheet1!$J$2:$J$2999,1,FALSE)),"No","Yes")</f>
        <v>No</v>
      </c>
      <c r="I1748" s="72">
        <f t="shared" ref="I1748:I1759" si="1045">IF(ISERROR(VLOOKUP($C1748,Sprint1,5,FALSE)),0,(VLOOKUP($C1748,Sprint1,5,FALSE)))</f>
        <v>0</v>
      </c>
      <c r="J1748" s="72">
        <f t="shared" ref="J1748:J1759" si="1046">IF(ISERROR(VLOOKUP($C1748,Sprint2,5,FALSE)),0,(VLOOKUP($C1748,Sprint2,5,FALSE)))</f>
        <v>0</v>
      </c>
      <c r="K1748" s="72">
        <f t="shared" ref="K1748:K1759" si="1047">IF(ISERROR(VLOOKUP($C1748,Sprint3,5,FALSE)),0,(VLOOKUP($C1748,Sprint3,5,FALSE)))</f>
        <v>0</v>
      </c>
      <c r="L1748" s="72">
        <f t="shared" ref="L1748:L1759" si="1048">IF(ISERROR(VLOOKUP($C1748,Sprint4,5,FALSE)),0,(VLOOKUP($C1748,Sprint4,5,FALSE)))</f>
        <v>0</v>
      </c>
      <c r="M1748" s="72">
        <f t="shared" ref="M1748:M1759" si="1049">IF(ISERROR(VLOOKUP($C1748,Sprint5,5,FALSE)),0,(VLOOKUP($C1748,Sprint5,5,FALSE)))</f>
        <v>0</v>
      </c>
      <c r="N1748" s="72">
        <f t="shared" ref="N1748:N1759" si="1050">IF(ISERROR(VLOOKUP($C1748,Sprint6,5,FALSE)),0,(VLOOKUP($C1748,Sprint6,5,FALSE)))</f>
        <v>0</v>
      </c>
      <c r="O1748" s="72">
        <f t="shared" si="1042"/>
        <v>0</v>
      </c>
      <c r="Q1748" s="73">
        <f t="shared" ref="Q1748:Q1759" si="1051">IF(ISERROR(VLOOKUP($C1748,_End1,5,FALSE)),0,(VLOOKUP($C1748,_End1,5,FALSE)))</f>
        <v>0</v>
      </c>
      <c r="R1748" s="73">
        <f t="shared" ref="R1748:R1759" si="1052">IF(ISERROR(VLOOKUP($C1748,_End2,5,FALSE)),0,(VLOOKUP($C1748,_End2,5,FALSE)))</f>
        <v>0</v>
      </c>
      <c r="S1748" s="73">
        <f t="shared" ref="S1748:S1759" si="1053">IF(ISERROR(VLOOKUP($C1748,_End3,5,FALSE)),0,(VLOOKUP($C1748,_End3,5,FALSE)))</f>
        <v>0</v>
      </c>
      <c r="T1748" s="73">
        <f t="shared" ref="T1748:T1759" si="1054">IF(ISERROR(VLOOKUP($C1748,_End4,5,FALSE)),0,(VLOOKUP($C1748,_End4,5,FALSE)))</f>
        <v>0</v>
      </c>
      <c r="U1748" s="73">
        <f t="shared" ref="U1748:U1759" si="1055">IF(ISERROR(VLOOKUP($C1748,_End5,5,FALSE)),0,(VLOOKUP($C1748,_End5,5,FALSE)))</f>
        <v>0</v>
      </c>
      <c r="V1748" s="73">
        <f t="shared" ref="V1748:V1759" si="1056">IF(ISERROR(VLOOKUP($C1748,_End6,5,FALSE)),0,(VLOOKUP($C1748,_End6,5,FALSE)))</f>
        <v>0</v>
      </c>
      <c r="W1748" s="73">
        <f t="shared" si="1043"/>
        <v>0</v>
      </c>
      <c r="Y1748" s="72">
        <f t="shared" ref="Y1748:Y1759" si="1057">LARGE(I1748:O1748,3)</f>
        <v>0</v>
      </c>
      <c r="Z1748" s="73">
        <f t="shared" ref="Z1748:Z1759" si="1058">LARGE(Q1748:W1748,3)</f>
        <v>0</v>
      </c>
      <c r="AA1748" s="58">
        <f t="shared" ref="AA1748:AA1759" si="1059">LARGE(Y1748:Z1748,1)</f>
        <v>0</v>
      </c>
      <c r="AB1748" s="72">
        <f t="shared" ref="AB1748:AB1759" si="1060">LARGE(I1748:O1748,1)</f>
        <v>0</v>
      </c>
      <c r="AC1748" s="72">
        <f t="shared" ref="AC1748:AC1759" si="1061">LARGE(I1748:O1748,2)</f>
        <v>0</v>
      </c>
      <c r="AD1748" s="73">
        <f t="shared" ref="AD1748:AD1759" si="1062">LARGE(Q1748:W1748,1)</f>
        <v>0</v>
      </c>
      <c r="AE1748" s="73">
        <f t="shared" ref="AE1748:AE1759" si="1063">LARGE(Q1748:W1748,2)</f>
        <v>0</v>
      </c>
      <c r="AF1748" s="1">
        <f t="shared" si="1038"/>
        <v>0</v>
      </c>
      <c r="AH1748" s="1" t="str">
        <f t="shared" si="1041"/>
        <v>No</v>
      </c>
    </row>
    <row r="1749" spans="1:34" ht="12" hidden="1" customHeight="1" x14ac:dyDescent="0.2">
      <c r="A1749" s="88">
        <v>2.2139999999999998E-3</v>
      </c>
      <c r="B1749" s="4">
        <f t="shared" si="1044"/>
        <v>2.2139999999999998E-3</v>
      </c>
      <c r="C1749" s="83"/>
      <c r="D1749" s="213"/>
      <c r="E1749" s="44" t="s">
        <v>20</v>
      </c>
      <c r="F1749" s="14">
        <f t="shared" si="1039"/>
        <v>0</v>
      </c>
      <c r="G1749" s="14">
        <f t="shared" si="1040"/>
        <v>0</v>
      </c>
      <c r="H1749" s="101" t="str">
        <f>IF(ISNA(VLOOKUP(C1749,[1]Sheet1!$J$2:$J$2999,1,FALSE)),"No","Yes")</f>
        <v>No</v>
      </c>
      <c r="I1749" s="72">
        <f t="shared" si="1045"/>
        <v>0</v>
      </c>
      <c r="J1749" s="72">
        <f t="shared" si="1046"/>
        <v>0</v>
      </c>
      <c r="K1749" s="72">
        <f t="shared" si="1047"/>
        <v>0</v>
      </c>
      <c r="L1749" s="72">
        <f t="shared" si="1048"/>
        <v>0</v>
      </c>
      <c r="M1749" s="72">
        <f t="shared" si="1049"/>
        <v>0</v>
      </c>
      <c r="N1749" s="72">
        <f t="shared" si="1050"/>
        <v>0</v>
      </c>
      <c r="O1749" s="72">
        <f t="shared" si="1042"/>
        <v>0</v>
      </c>
      <c r="Q1749" s="73">
        <f t="shared" si="1051"/>
        <v>0</v>
      </c>
      <c r="R1749" s="73">
        <f t="shared" si="1052"/>
        <v>0</v>
      </c>
      <c r="S1749" s="73">
        <f t="shared" si="1053"/>
        <v>0</v>
      </c>
      <c r="T1749" s="73">
        <f t="shared" si="1054"/>
        <v>0</v>
      </c>
      <c r="U1749" s="73">
        <f t="shared" si="1055"/>
        <v>0</v>
      </c>
      <c r="V1749" s="73">
        <f t="shared" si="1056"/>
        <v>0</v>
      </c>
      <c r="W1749" s="73">
        <f t="shared" si="1043"/>
        <v>0</v>
      </c>
      <c r="Y1749" s="72">
        <f t="shared" si="1057"/>
        <v>0</v>
      </c>
      <c r="Z1749" s="73">
        <f t="shared" si="1058"/>
        <v>0</v>
      </c>
      <c r="AA1749" s="58">
        <f t="shared" si="1059"/>
        <v>0</v>
      </c>
      <c r="AB1749" s="72">
        <f t="shared" si="1060"/>
        <v>0</v>
      </c>
      <c r="AC1749" s="72">
        <f t="shared" si="1061"/>
        <v>0</v>
      </c>
      <c r="AD1749" s="73">
        <f t="shared" si="1062"/>
        <v>0</v>
      </c>
      <c r="AE1749" s="73">
        <f t="shared" si="1063"/>
        <v>0</v>
      </c>
      <c r="AF1749" s="1">
        <f t="shared" si="1038"/>
        <v>0</v>
      </c>
      <c r="AH1749" s="1" t="str">
        <f t="shared" si="1041"/>
        <v>No</v>
      </c>
    </row>
    <row r="1750" spans="1:34" ht="12" hidden="1" customHeight="1" x14ac:dyDescent="0.2">
      <c r="A1750" s="88">
        <v>2.215E-3</v>
      </c>
      <c r="B1750" s="4">
        <f t="shared" si="1044"/>
        <v>2.215E-3</v>
      </c>
      <c r="C1750" s="83"/>
      <c r="D1750" s="213"/>
      <c r="E1750" s="44" t="s">
        <v>20</v>
      </c>
      <c r="F1750" s="14">
        <f t="shared" si="1039"/>
        <v>0</v>
      </c>
      <c r="G1750" s="14">
        <f t="shared" si="1040"/>
        <v>0</v>
      </c>
      <c r="H1750" s="101" t="str">
        <f>IF(ISNA(VLOOKUP(C1750,[1]Sheet1!$J$2:$J$2999,1,FALSE)),"No","Yes")</f>
        <v>No</v>
      </c>
      <c r="I1750" s="72">
        <f t="shared" si="1045"/>
        <v>0</v>
      </c>
      <c r="J1750" s="72">
        <f t="shared" si="1046"/>
        <v>0</v>
      </c>
      <c r="K1750" s="72">
        <f t="shared" si="1047"/>
        <v>0</v>
      </c>
      <c r="L1750" s="72">
        <f t="shared" si="1048"/>
        <v>0</v>
      </c>
      <c r="M1750" s="72">
        <f t="shared" si="1049"/>
        <v>0</v>
      </c>
      <c r="N1750" s="72">
        <f t="shared" si="1050"/>
        <v>0</v>
      </c>
      <c r="O1750" s="72">
        <f t="shared" si="1042"/>
        <v>0</v>
      </c>
      <c r="Q1750" s="73">
        <f t="shared" si="1051"/>
        <v>0</v>
      </c>
      <c r="R1750" s="73">
        <f t="shared" si="1052"/>
        <v>0</v>
      </c>
      <c r="S1750" s="73">
        <f t="shared" si="1053"/>
        <v>0</v>
      </c>
      <c r="T1750" s="73">
        <f t="shared" si="1054"/>
        <v>0</v>
      </c>
      <c r="U1750" s="73">
        <f t="shared" si="1055"/>
        <v>0</v>
      </c>
      <c r="V1750" s="73">
        <f t="shared" si="1056"/>
        <v>0</v>
      </c>
      <c r="W1750" s="73">
        <f t="shared" si="1043"/>
        <v>0</v>
      </c>
      <c r="Y1750" s="72">
        <f t="shared" si="1057"/>
        <v>0</v>
      </c>
      <c r="Z1750" s="73">
        <f t="shared" si="1058"/>
        <v>0</v>
      </c>
      <c r="AA1750" s="58">
        <f t="shared" si="1059"/>
        <v>0</v>
      </c>
      <c r="AB1750" s="72">
        <f t="shared" si="1060"/>
        <v>0</v>
      </c>
      <c r="AC1750" s="72">
        <f t="shared" si="1061"/>
        <v>0</v>
      </c>
      <c r="AD1750" s="73">
        <f t="shared" si="1062"/>
        <v>0</v>
      </c>
      <c r="AE1750" s="73">
        <f t="shared" si="1063"/>
        <v>0</v>
      </c>
      <c r="AF1750" s="1">
        <f t="shared" si="1038"/>
        <v>0</v>
      </c>
      <c r="AH1750" s="1" t="str">
        <f t="shared" si="1041"/>
        <v>No</v>
      </c>
    </row>
    <row r="1751" spans="1:34" ht="12" hidden="1" customHeight="1" x14ac:dyDescent="0.2">
      <c r="A1751" s="88">
        <v>2.2160000000000001E-3</v>
      </c>
      <c r="B1751" s="4">
        <f t="shared" si="1044"/>
        <v>2.2160000000000001E-3</v>
      </c>
      <c r="C1751" s="83"/>
      <c r="D1751" s="213"/>
      <c r="E1751" s="44" t="s">
        <v>20</v>
      </c>
      <c r="F1751" s="14">
        <f t="shared" si="1039"/>
        <v>0</v>
      </c>
      <c r="G1751" s="14">
        <f t="shared" si="1040"/>
        <v>0</v>
      </c>
      <c r="H1751" s="101" t="str">
        <f>IF(ISNA(VLOOKUP(C1751,[1]Sheet1!$J$2:$J$2999,1,FALSE)),"No","Yes")</f>
        <v>No</v>
      </c>
      <c r="I1751" s="72">
        <f t="shared" si="1045"/>
        <v>0</v>
      </c>
      <c r="J1751" s="72">
        <f t="shared" si="1046"/>
        <v>0</v>
      </c>
      <c r="K1751" s="72">
        <f t="shared" si="1047"/>
        <v>0</v>
      </c>
      <c r="L1751" s="72">
        <f t="shared" si="1048"/>
        <v>0</v>
      </c>
      <c r="M1751" s="72">
        <f t="shared" si="1049"/>
        <v>0</v>
      </c>
      <c r="N1751" s="72">
        <f t="shared" si="1050"/>
        <v>0</v>
      </c>
      <c r="O1751" s="72">
        <f t="shared" si="1042"/>
        <v>0</v>
      </c>
      <c r="Q1751" s="73">
        <f t="shared" si="1051"/>
        <v>0</v>
      </c>
      <c r="R1751" s="73">
        <f t="shared" si="1052"/>
        <v>0</v>
      </c>
      <c r="S1751" s="73">
        <f t="shared" si="1053"/>
        <v>0</v>
      </c>
      <c r="T1751" s="73">
        <f t="shared" si="1054"/>
        <v>0</v>
      </c>
      <c r="U1751" s="73">
        <f t="shared" si="1055"/>
        <v>0</v>
      </c>
      <c r="V1751" s="73">
        <f t="shared" si="1056"/>
        <v>0</v>
      </c>
      <c r="W1751" s="73">
        <f t="shared" si="1043"/>
        <v>0</v>
      </c>
      <c r="Y1751" s="72">
        <f t="shared" si="1057"/>
        <v>0</v>
      </c>
      <c r="Z1751" s="73">
        <f t="shared" si="1058"/>
        <v>0</v>
      </c>
      <c r="AA1751" s="58">
        <f t="shared" si="1059"/>
        <v>0</v>
      </c>
      <c r="AB1751" s="72">
        <f t="shared" si="1060"/>
        <v>0</v>
      </c>
      <c r="AC1751" s="72">
        <f t="shared" si="1061"/>
        <v>0</v>
      </c>
      <c r="AD1751" s="73">
        <f t="shared" si="1062"/>
        <v>0</v>
      </c>
      <c r="AE1751" s="73">
        <f t="shared" si="1063"/>
        <v>0</v>
      </c>
      <c r="AF1751" s="1">
        <f t="shared" si="1038"/>
        <v>0</v>
      </c>
      <c r="AH1751" s="1" t="str">
        <f t="shared" si="1041"/>
        <v>No</v>
      </c>
    </row>
    <row r="1752" spans="1:34" ht="12" hidden="1" customHeight="1" x14ac:dyDescent="0.2">
      <c r="A1752" s="88">
        <v>2.2170000000000002E-3</v>
      </c>
      <c r="B1752" s="4">
        <f t="shared" si="1044"/>
        <v>2.2170000000000002E-3</v>
      </c>
      <c r="C1752" s="83"/>
      <c r="D1752" s="213"/>
      <c r="E1752" s="44" t="s">
        <v>20</v>
      </c>
      <c r="F1752" s="14">
        <f t="shared" si="1039"/>
        <v>0</v>
      </c>
      <c r="G1752" s="14">
        <f t="shared" si="1040"/>
        <v>0</v>
      </c>
      <c r="H1752" s="101" t="str">
        <f>IF(ISNA(VLOOKUP(C1752,[1]Sheet1!$J$2:$J$2999,1,FALSE)),"No","Yes")</f>
        <v>No</v>
      </c>
      <c r="I1752" s="72">
        <f t="shared" si="1045"/>
        <v>0</v>
      </c>
      <c r="J1752" s="72">
        <f t="shared" si="1046"/>
        <v>0</v>
      </c>
      <c r="K1752" s="72">
        <f t="shared" si="1047"/>
        <v>0</v>
      </c>
      <c r="L1752" s="72">
        <f t="shared" si="1048"/>
        <v>0</v>
      </c>
      <c r="M1752" s="72">
        <f t="shared" si="1049"/>
        <v>0</v>
      </c>
      <c r="N1752" s="72">
        <f t="shared" si="1050"/>
        <v>0</v>
      </c>
      <c r="O1752" s="72">
        <f t="shared" si="1042"/>
        <v>0</v>
      </c>
      <c r="Q1752" s="73">
        <f t="shared" si="1051"/>
        <v>0</v>
      </c>
      <c r="R1752" s="73">
        <f t="shared" si="1052"/>
        <v>0</v>
      </c>
      <c r="S1752" s="73">
        <f t="shared" si="1053"/>
        <v>0</v>
      </c>
      <c r="T1752" s="73">
        <f t="shared" si="1054"/>
        <v>0</v>
      </c>
      <c r="U1752" s="73">
        <f t="shared" si="1055"/>
        <v>0</v>
      </c>
      <c r="V1752" s="73">
        <f t="shared" si="1056"/>
        <v>0</v>
      </c>
      <c r="W1752" s="73">
        <f t="shared" si="1043"/>
        <v>0</v>
      </c>
      <c r="Y1752" s="72">
        <f t="shared" si="1057"/>
        <v>0</v>
      </c>
      <c r="Z1752" s="73">
        <f t="shared" si="1058"/>
        <v>0</v>
      </c>
      <c r="AA1752" s="58">
        <f t="shared" si="1059"/>
        <v>0</v>
      </c>
      <c r="AB1752" s="72">
        <f t="shared" si="1060"/>
        <v>0</v>
      </c>
      <c r="AC1752" s="72">
        <f t="shared" si="1061"/>
        <v>0</v>
      </c>
      <c r="AD1752" s="73">
        <f t="shared" si="1062"/>
        <v>0</v>
      </c>
      <c r="AE1752" s="73">
        <f t="shared" si="1063"/>
        <v>0</v>
      </c>
      <c r="AF1752" s="1">
        <f t="shared" si="1038"/>
        <v>0</v>
      </c>
      <c r="AH1752" s="1" t="str">
        <f t="shared" si="1041"/>
        <v>No</v>
      </c>
    </row>
    <row r="1753" spans="1:34" ht="12" hidden="1" customHeight="1" x14ac:dyDescent="0.2">
      <c r="A1753" s="88">
        <v>2.2179999999999999E-3</v>
      </c>
      <c r="B1753" s="4">
        <f t="shared" si="1044"/>
        <v>2.2179999999999999E-3</v>
      </c>
      <c r="C1753"/>
      <c r="D1753" s="213"/>
      <c r="E1753" s="44" t="s">
        <v>20</v>
      </c>
      <c r="F1753" s="14">
        <f t="shared" si="1039"/>
        <v>0</v>
      </c>
      <c r="G1753" s="14">
        <f t="shared" si="1040"/>
        <v>0</v>
      </c>
      <c r="H1753" s="101" t="str">
        <f>IF(ISNA(VLOOKUP(C1753,[1]Sheet1!$J$2:$J$2999,1,FALSE)),"No","Yes")</f>
        <v>No</v>
      </c>
      <c r="I1753" s="72">
        <f t="shared" si="1045"/>
        <v>0</v>
      </c>
      <c r="J1753" s="72">
        <f t="shared" si="1046"/>
        <v>0</v>
      </c>
      <c r="K1753" s="72">
        <f t="shared" si="1047"/>
        <v>0</v>
      </c>
      <c r="L1753" s="72">
        <f t="shared" si="1048"/>
        <v>0</v>
      </c>
      <c r="M1753" s="72">
        <f t="shared" si="1049"/>
        <v>0</v>
      </c>
      <c r="N1753" s="72">
        <f t="shared" si="1050"/>
        <v>0</v>
      </c>
      <c r="O1753" s="72">
        <f t="shared" si="1042"/>
        <v>0</v>
      </c>
      <c r="Q1753" s="73">
        <f t="shared" si="1051"/>
        <v>0</v>
      </c>
      <c r="R1753" s="73">
        <f t="shared" si="1052"/>
        <v>0</v>
      </c>
      <c r="S1753" s="73">
        <f t="shared" si="1053"/>
        <v>0</v>
      </c>
      <c r="T1753" s="73">
        <f t="shared" si="1054"/>
        <v>0</v>
      </c>
      <c r="U1753" s="73">
        <f t="shared" si="1055"/>
        <v>0</v>
      </c>
      <c r="V1753" s="73">
        <f t="shared" si="1056"/>
        <v>0</v>
      </c>
      <c r="W1753" s="73">
        <f t="shared" si="1043"/>
        <v>0</v>
      </c>
      <c r="Y1753" s="72">
        <f t="shared" si="1057"/>
        <v>0</v>
      </c>
      <c r="Z1753" s="73">
        <f t="shared" si="1058"/>
        <v>0</v>
      </c>
      <c r="AA1753" s="58">
        <f t="shared" si="1059"/>
        <v>0</v>
      </c>
      <c r="AB1753" s="72">
        <f t="shared" si="1060"/>
        <v>0</v>
      </c>
      <c r="AC1753" s="72">
        <f t="shared" si="1061"/>
        <v>0</v>
      </c>
      <c r="AD1753" s="73">
        <f t="shared" si="1062"/>
        <v>0</v>
      </c>
      <c r="AE1753" s="73">
        <f t="shared" si="1063"/>
        <v>0</v>
      </c>
      <c r="AF1753" s="1">
        <f t="shared" si="1038"/>
        <v>0</v>
      </c>
      <c r="AH1753" s="1" t="str">
        <f t="shared" si="1041"/>
        <v>No</v>
      </c>
    </row>
    <row r="1754" spans="1:34" ht="12" hidden="1" customHeight="1" x14ac:dyDescent="0.2">
      <c r="A1754" s="88">
        <v>2.2190000000000001E-3</v>
      </c>
      <c r="B1754" s="4">
        <f t="shared" si="1044"/>
        <v>2.2190000000000001E-3</v>
      </c>
      <c r="C1754"/>
      <c r="D1754" s="213"/>
      <c r="E1754" s="44" t="s">
        <v>20</v>
      </c>
      <c r="F1754" s="14">
        <f t="shared" si="1039"/>
        <v>0</v>
      </c>
      <c r="G1754" s="14">
        <f t="shared" si="1040"/>
        <v>0</v>
      </c>
      <c r="H1754" s="101" t="str">
        <f>IF(ISNA(VLOOKUP(C1754,[1]Sheet1!$J$2:$J$2999,1,FALSE)),"No","Yes")</f>
        <v>No</v>
      </c>
      <c r="I1754" s="72">
        <f t="shared" si="1045"/>
        <v>0</v>
      </c>
      <c r="J1754" s="72">
        <f t="shared" si="1046"/>
        <v>0</v>
      </c>
      <c r="K1754" s="72">
        <f t="shared" si="1047"/>
        <v>0</v>
      </c>
      <c r="L1754" s="72">
        <f t="shared" si="1048"/>
        <v>0</v>
      </c>
      <c r="M1754" s="72">
        <f t="shared" si="1049"/>
        <v>0</v>
      </c>
      <c r="N1754" s="72">
        <f t="shared" si="1050"/>
        <v>0</v>
      </c>
      <c r="O1754" s="72">
        <f t="shared" si="1042"/>
        <v>0</v>
      </c>
      <c r="Q1754" s="73">
        <f t="shared" si="1051"/>
        <v>0</v>
      </c>
      <c r="R1754" s="73">
        <f t="shared" si="1052"/>
        <v>0</v>
      </c>
      <c r="S1754" s="73">
        <f t="shared" si="1053"/>
        <v>0</v>
      </c>
      <c r="T1754" s="73">
        <f t="shared" si="1054"/>
        <v>0</v>
      </c>
      <c r="U1754" s="73">
        <f t="shared" si="1055"/>
        <v>0</v>
      </c>
      <c r="V1754" s="73">
        <f t="shared" si="1056"/>
        <v>0</v>
      </c>
      <c r="W1754" s="73">
        <f t="shared" si="1043"/>
        <v>0</v>
      </c>
      <c r="Y1754" s="72">
        <f t="shared" si="1057"/>
        <v>0</v>
      </c>
      <c r="Z1754" s="73">
        <f t="shared" si="1058"/>
        <v>0</v>
      </c>
      <c r="AA1754" s="58">
        <f t="shared" si="1059"/>
        <v>0</v>
      </c>
      <c r="AB1754" s="72">
        <f t="shared" si="1060"/>
        <v>0</v>
      </c>
      <c r="AC1754" s="72">
        <f t="shared" si="1061"/>
        <v>0</v>
      </c>
      <c r="AD1754" s="73">
        <f t="shared" si="1062"/>
        <v>0</v>
      </c>
      <c r="AE1754" s="73">
        <f t="shared" si="1063"/>
        <v>0</v>
      </c>
      <c r="AF1754" s="1">
        <f t="shared" si="1038"/>
        <v>0</v>
      </c>
      <c r="AH1754" s="1" t="str">
        <f t="shared" si="1041"/>
        <v>No</v>
      </c>
    </row>
    <row r="1755" spans="1:34" ht="12" hidden="1" customHeight="1" x14ac:dyDescent="0.2">
      <c r="A1755" s="88">
        <v>2.2200000000000002E-3</v>
      </c>
      <c r="B1755" s="4">
        <f t="shared" si="1044"/>
        <v>2.2200000000000002E-3</v>
      </c>
      <c r="C1755"/>
      <c r="D1755" s="213"/>
      <c r="E1755" s="44" t="s">
        <v>20</v>
      </c>
      <c r="F1755" s="14">
        <f t="shared" si="1039"/>
        <v>0</v>
      </c>
      <c r="G1755" s="14">
        <f t="shared" si="1040"/>
        <v>0</v>
      </c>
      <c r="H1755" s="101" t="str">
        <f>IF(ISNA(VLOOKUP(C1755,[1]Sheet1!$J$2:$J$2999,1,FALSE)),"No","Yes")</f>
        <v>No</v>
      </c>
      <c r="I1755" s="72">
        <f t="shared" si="1045"/>
        <v>0</v>
      </c>
      <c r="J1755" s="72">
        <f t="shared" si="1046"/>
        <v>0</v>
      </c>
      <c r="K1755" s="72">
        <f t="shared" si="1047"/>
        <v>0</v>
      </c>
      <c r="L1755" s="72">
        <f t="shared" si="1048"/>
        <v>0</v>
      </c>
      <c r="M1755" s="72">
        <f t="shared" si="1049"/>
        <v>0</v>
      </c>
      <c r="N1755" s="72">
        <f t="shared" si="1050"/>
        <v>0</v>
      </c>
      <c r="O1755" s="72">
        <f t="shared" si="1042"/>
        <v>0</v>
      </c>
      <c r="Q1755" s="73">
        <f t="shared" si="1051"/>
        <v>0</v>
      </c>
      <c r="R1755" s="73">
        <f t="shared" si="1052"/>
        <v>0</v>
      </c>
      <c r="S1755" s="73">
        <f t="shared" si="1053"/>
        <v>0</v>
      </c>
      <c r="T1755" s="73">
        <f t="shared" si="1054"/>
        <v>0</v>
      </c>
      <c r="U1755" s="73">
        <f t="shared" si="1055"/>
        <v>0</v>
      </c>
      <c r="V1755" s="73">
        <f t="shared" si="1056"/>
        <v>0</v>
      </c>
      <c r="W1755" s="73">
        <f t="shared" si="1043"/>
        <v>0</v>
      </c>
      <c r="Y1755" s="72">
        <f t="shared" si="1057"/>
        <v>0</v>
      </c>
      <c r="Z1755" s="73">
        <f t="shared" si="1058"/>
        <v>0</v>
      </c>
      <c r="AA1755" s="58">
        <f t="shared" si="1059"/>
        <v>0</v>
      </c>
      <c r="AB1755" s="72">
        <f t="shared" si="1060"/>
        <v>0</v>
      </c>
      <c r="AC1755" s="72">
        <f t="shared" si="1061"/>
        <v>0</v>
      </c>
      <c r="AD1755" s="73">
        <f t="shared" si="1062"/>
        <v>0</v>
      </c>
      <c r="AE1755" s="73">
        <f t="shared" si="1063"/>
        <v>0</v>
      </c>
      <c r="AF1755" s="1">
        <f t="shared" si="1038"/>
        <v>0</v>
      </c>
      <c r="AH1755" s="1" t="str">
        <f t="shared" si="1041"/>
        <v>No</v>
      </c>
    </row>
    <row r="1756" spans="1:34" ht="12" hidden="1" customHeight="1" x14ac:dyDescent="0.2">
      <c r="A1756" s="88">
        <v>2.2209999999999999E-3</v>
      </c>
      <c r="B1756" s="4">
        <f t="shared" si="1044"/>
        <v>2.2209999999999999E-3</v>
      </c>
      <c r="C1756"/>
      <c r="D1756" s="213"/>
      <c r="E1756" s="44" t="s">
        <v>20</v>
      </c>
      <c r="F1756" s="14">
        <f t="shared" si="1039"/>
        <v>0</v>
      </c>
      <c r="G1756" s="14">
        <f t="shared" si="1040"/>
        <v>0</v>
      </c>
      <c r="H1756" s="101" t="str">
        <f>IF(ISNA(VLOOKUP(C1756,[1]Sheet1!$J$2:$J$2999,1,FALSE)),"No","Yes")</f>
        <v>No</v>
      </c>
      <c r="I1756" s="72">
        <f t="shared" si="1045"/>
        <v>0</v>
      </c>
      <c r="J1756" s="72">
        <f t="shared" si="1046"/>
        <v>0</v>
      </c>
      <c r="K1756" s="72">
        <f t="shared" si="1047"/>
        <v>0</v>
      </c>
      <c r="L1756" s="72">
        <f t="shared" si="1048"/>
        <v>0</v>
      </c>
      <c r="M1756" s="72">
        <f t="shared" si="1049"/>
        <v>0</v>
      </c>
      <c r="N1756" s="72">
        <f t="shared" si="1050"/>
        <v>0</v>
      </c>
      <c r="O1756" s="72">
        <f t="shared" si="1042"/>
        <v>0</v>
      </c>
      <c r="Q1756" s="73">
        <f t="shared" si="1051"/>
        <v>0</v>
      </c>
      <c r="R1756" s="73">
        <f t="shared" si="1052"/>
        <v>0</v>
      </c>
      <c r="S1756" s="73">
        <f t="shared" si="1053"/>
        <v>0</v>
      </c>
      <c r="T1756" s="73">
        <f t="shared" si="1054"/>
        <v>0</v>
      </c>
      <c r="U1756" s="73">
        <f t="shared" si="1055"/>
        <v>0</v>
      </c>
      <c r="V1756" s="73">
        <f t="shared" si="1056"/>
        <v>0</v>
      </c>
      <c r="W1756" s="73">
        <f t="shared" si="1043"/>
        <v>0</v>
      </c>
      <c r="Y1756" s="72">
        <f t="shared" si="1057"/>
        <v>0</v>
      </c>
      <c r="Z1756" s="73">
        <f t="shared" si="1058"/>
        <v>0</v>
      </c>
      <c r="AA1756" s="58">
        <f t="shared" si="1059"/>
        <v>0</v>
      </c>
      <c r="AB1756" s="72">
        <f t="shared" si="1060"/>
        <v>0</v>
      </c>
      <c r="AC1756" s="72">
        <f t="shared" si="1061"/>
        <v>0</v>
      </c>
      <c r="AD1756" s="73">
        <f t="shared" si="1062"/>
        <v>0</v>
      </c>
      <c r="AE1756" s="73">
        <f t="shared" si="1063"/>
        <v>0</v>
      </c>
      <c r="AF1756" s="1">
        <f t="shared" si="1038"/>
        <v>0</v>
      </c>
      <c r="AH1756" s="1" t="str">
        <f t="shared" si="1041"/>
        <v>No</v>
      </c>
    </row>
    <row r="1757" spans="1:34" ht="12" hidden="1" customHeight="1" x14ac:dyDescent="0.2">
      <c r="A1757" s="88">
        <v>2.222E-3</v>
      </c>
      <c r="B1757" s="4">
        <f t="shared" si="1044"/>
        <v>2.222E-3</v>
      </c>
      <c r="C1757"/>
      <c r="D1757" s="213"/>
      <c r="E1757" s="44" t="s">
        <v>20</v>
      </c>
      <c r="F1757" s="14">
        <f t="shared" si="1039"/>
        <v>0</v>
      </c>
      <c r="G1757" s="14">
        <f t="shared" si="1040"/>
        <v>0</v>
      </c>
      <c r="H1757" s="101" t="str">
        <f>IF(ISNA(VLOOKUP(C1757,[1]Sheet1!$J$2:$J$2999,1,FALSE)),"No","Yes")</f>
        <v>No</v>
      </c>
      <c r="I1757" s="72">
        <f t="shared" si="1045"/>
        <v>0</v>
      </c>
      <c r="J1757" s="72">
        <f t="shared" si="1046"/>
        <v>0</v>
      </c>
      <c r="K1757" s="72">
        <f t="shared" si="1047"/>
        <v>0</v>
      </c>
      <c r="L1757" s="72">
        <f t="shared" si="1048"/>
        <v>0</v>
      </c>
      <c r="M1757" s="72">
        <f t="shared" si="1049"/>
        <v>0</v>
      </c>
      <c r="N1757" s="72">
        <f t="shared" si="1050"/>
        <v>0</v>
      </c>
      <c r="O1757" s="72">
        <f t="shared" si="1042"/>
        <v>0</v>
      </c>
      <c r="Q1757" s="73">
        <f t="shared" si="1051"/>
        <v>0</v>
      </c>
      <c r="R1757" s="73">
        <f t="shared" si="1052"/>
        <v>0</v>
      </c>
      <c r="S1757" s="73">
        <f t="shared" si="1053"/>
        <v>0</v>
      </c>
      <c r="T1757" s="73">
        <f t="shared" si="1054"/>
        <v>0</v>
      </c>
      <c r="U1757" s="73">
        <f t="shared" si="1055"/>
        <v>0</v>
      </c>
      <c r="V1757" s="73">
        <f t="shared" si="1056"/>
        <v>0</v>
      </c>
      <c r="W1757" s="73">
        <f t="shared" si="1043"/>
        <v>0</v>
      </c>
      <c r="Y1757" s="72">
        <f t="shared" si="1057"/>
        <v>0</v>
      </c>
      <c r="Z1757" s="73">
        <f t="shared" si="1058"/>
        <v>0</v>
      </c>
      <c r="AA1757" s="58">
        <f t="shared" si="1059"/>
        <v>0</v>
      </c>
      <c r="AB1757" s="72">
        <f t="shared" si="1060"/>
        <v>0</v>
      </c>
      <c r="AC1757" s="72">
        <f t="shared" si="1061"/>
        <v>0</v>
      </c>
      <c r="AD1757" s="73">
        <f t="shared" si="1062"/>
        <v>0</v>
      </c>
      <c r="AE1757" s="73">
        <f t="shared" si="1063"/>
        <v>0</v>
      </c>
      <c r="AF1757" s="1">
        <f t="shared" si="1038"/>
        <v>0</v>
      </c>
      <c r="AH1757" s="1" t="str">
        <f t="shared" si="1041"/>
        <v>No</v>
      </c>
    </row>
    <row r="1758" spans="1:34" ht="12" hidden="1" customHeight="1" x14ac:dyDescent="0.2">
      <c r="A1758" s="88">
        <v>2.2230000000000001E-3</v>
      </c>
      <c r="B1758" s="4">
        <f t="shared" si="1044"/>
        <v>2.2230000000000001E-3</v>
      </c>
      <c r="C1758"/>
      <c r="D1758" s="213"/>
      <c r="E1758" s="44" t="s">
        <v>20</v>
      </c>
      <c r="F1758" s="14">
        <f t="shared" si="1039"/>
        <v>0</v>
      </c>
      <c r="G1758" s="14">
        <f t="shared" si="1040"/>
        <v>0</v>
      </c>
      <c r="H1758" s="101" t="str">
        <f>IF(ISNA(VLOOKUP(C1758,[1]Sheet1!$J$2:$J$2999,1,FALSE)),"No","Yes")</f>
        <v>No</v>
      </c>
      <c r="I1758" s="72">
        <f t="shared" si="1045"/>
        <v>0</v>
      </c>
      <c r="J1758" s="72">
        <f t="shared" si="1046"/>
        <v>0</v>
      </c>
      <c r="K1758" s="72">
        <f t="shared" si="1047"/>
        <v>0</v>
      </c>
      <c r="L1758" s="72">
        <f t="shared" si="1048"/>
        <v>0</v>
      </c>
      <c r="M1758" s="72">
        <f t="shared" si="1049"/>
        <v>0</v>
      </c>
      <c r="N1758" s="72">
        <f t="shared" si="1050"/>
        <v>0</v>
      </c>
      <c r="O1758" s="72">
        <f t="shared" si="1042"/>
        <v>0</v>
      </c>
      <c r="Q1758" s="73">
        <f t="shared" si="1051"/>
        <v>0</v>
      </c>
      <c r="R1758" s="73">
        <f t="shared" si="1052"/>
        <v>0</v>
      </c>
      <c r="S1758" s="73">
        <f t="shared" si="1053"/>
        <v>0</v>
      </c>
      <c r="T1758" s="73">
        <f t="shared" si="1054"/>
        <v>0</v>
      </c>
      <c r="U1758" s="73">
        <f t="shared" si="1055"/>
        <v>0</v>
      </c>
      <c r="V1758" s="73">
        <f t="shared" si="1056"/>
        <v>0</v>
      </c>
      <c r="W1758" s="73">
        <f t="shared" si="1043"/>
        <v>0</v>
      </c>
      <c r="Y1758" s="72">
        <f t="shared" si="1057"/>
        <v>0</v>
      </c>
      <c r="Z1758" s="73">
        <f t="shared" si="1058"/>
        <v>0</v>
      </c>
      <c r="AA1758" s="58">
        <f t="shared" si="1059"/>
        <v>0</v>
      </c>
      <c r="AB1758" s="72">
        <f t="shared" si="1060"/>
        <v>0</v>
      </c>
      <c r="AC1758" s="72">
        <f t="shared" si="1061"/>
        <v>0</v>
      </c>
      <c r="AD1758" s="73">
        <f t="shared" si="1062"/>
        <v>0</v>
      </c>
      <c r="AE1758" s="73">
        <f t="shared" si="1063"/>
        <v>0</v>
      </c>
      <c r="AF1758" s="1">
        <f t="shared" si="1038"/>
        <v>0</v>
      </c>
      <c r="AH1758" s="1" t="str">
        <f t="shared" si="1041"/>
        <v>No</v>
      </c>
    </row>
    <row r="1759" spans="1:34" ht="12" hidden="1" customHeight="1" x14ac:dyDescent="0.2">
      <c r="A1759" s="88">
        <v>2.2239999999999998E-3</v>
      </c>
      <c r="B1759" s="4">
        <f t="shared" si="1044"/>
        <v>2.2239999999999998E-3</v>
      </c>
      <c r="C1759"/>
      <c r="D1759" s="213"/>
      <c r="E1759" s="44" t="s">
        <v>20</v>
      </c>
      <c r="F1759" s="14">
        <f t="shared" si="1039"/>
        <v>0</v>
      </c>
      <c r="G1759" s="14">
        <f t="shared" si="1040"/>
        <v>0</v>
      </c>
      <c r="H1759" s="101" t="str">
        <f>IF(ISNA(VLOOKUP(C1759,[1]Sheet1!$J$2:$J$2999,1,FALSE)),"No","Yes")</f>
        <v>No</v>
      </c>
      <c r="I1759" s="72">
        <f t="shared" si="1045"/>
        <v>0</v>
      </c>
      <c r="J1759" s="72">
        <f t="shared" si="1046"/>
        <v>0</v>
      </c>
      <c r="K1759" s="72">
        <f t="shared" si="1047"/>
        <v>0</v>
      </c>
      <c r="L1759" s="72">
        <f t="shared" si="1048"/>
        <v>0</v>
      </c>
      <c r="M1759" s="72">
        <f t="shared" si="1049"/>
        <v>0</v>
      </c>
      <c r="N1759" s="72">
        <f t="shared" si="1050"/>
        <v>0</v>
      </c>
      <c r="O1759" s="72">
        <f t="shared" si="1042"/>
        <v>0</v>
      </c>
      <c r="Q1759" s="73">
        <f t="shared" si="1051"/>
        <v>0</v>
      </c>
      <c r="R1759" s="73">
        <f t="shared" si="1052"/>
        <v>0</v>
      </c>
      <c r="S1759" s="73">
        <f t="shared" si="1053"/>
        <v>0</v>
      </c>
      <c r="T1759" s="73">
        <f t="shared" si="1054"/>
        <v>0</v>
      </c>
      <c r="U1759" s="73">
        <f t="shared" si="1055"/>
        <v>0</v>
      </c>
      <c r="V1759" s="73">
        <f t="shared" si="1056"/>
        <v>0</v>
      </c>
      <c r="W1759" s="73">
        <f t="shared" si="1043"/>
        <v>0</v>
      </c>
      <c r="Y1759" s="72">
        <f t="shared" si="1057"/>
        <v>0</v>
      </c>
      <c r="Z1759" s="73">
        <f t="shared" si="1058"/>
        <v>0</v>
      </c>
      <c r="AA1759" s="58">
        <f t="shared" si="1059"/>
        <v>0</v>
      </c>
      <c r="AB1759" s="72">
        <f t="shared" si="1060"/>
        <v>0</v>
      </c>
      <c r="AC1759" s="72">
        <f t="shared" si="1061"/>
        <v>0</v>
      </c>
      <c r="AD1759" s="73">
        <f t="shared" si="1062"/>
        <v>0</v>
      </c>
      <c r="AE1759" s="73">
        <f t="shared" si="1063"/>
        <v>0</v>
      </c>
      <c r="AF1759" s="1">
        <f t="shared" si="1038"/>
        <v>0</v>
      </c>
      <c r="AH1759" s="1" t="str">
        <f t="shared" si="1041"/>
        <v>No</v>
      </c>
    </row>
    <row r="1760" spans="1:34" ht="12" hidden="1" customHeight="1" x14ac:dyDescent="0.2">
      <c r="A1760" s="88">
        <v>2.225E-3</v>
      </c>
      <c r="B1760" s="4">
        <f t="shared" si="1044"/>
        <v>2.225E-3</v>
      </c>
      <c r="C1760"/>
      <c r="D1760" s="213"/>
      <c r="E1760" s="44" t="s">
        <v>20</v>
      </c>
      <c r="F1760" s="14">
        <f t="shared" ref="F1760:F1820" si="1064">COUNTIF(H1760:X1760,"&gt;1")</f>
        <v>0</v>
      </c>
      <c r="G1760" s="14">
        <f t="shared" ref="G1760:G1820" si="1065">COUNTIF(AA1760:AE1760,"&gt;1")</f>
        <v>0</v>
      </c>
      <c r="H1760" s="101" t="str">
        <f>IF(ISNA(VLOOKUP(C1760,[1]Sheet1!$J$2:$J$2999,1,FALSE)),"No","Yes")</f>
        <v>No</v>
      </c>
      <c r="I1760" s="72">
        <f t="shared" ref="I1760:I1788" si="1066">IF(ISERROR(VLOOKUP($C1760,Sprint1,5,FALSE)),0,(VLOOKUP($C1760,Sprint1,5,FALSE)))</f>
        <v>0</v>
      </c>
      <c r="J1760" s="72">
        <f t="shared" ref="J1760:J1788" si="1067">IF(ISERROR(VLOOKUP($C1760,Sprint2,5,FALSE)),0,(VLOOKUP($C1760,Sprint2,5,FALSE)))</f>
        <v>0</v>
      </c>
      <c r="K1760" s="72">
        <f t="shared" ref="K1760:K1788" si="1068">IF(ISERROR(VLOOKUP($C1760,Sprint3,5,FALSE)),0,(VLOOKUP($C1760,Sprint3,5,FALSE)))</f>
        <v>0</v>
      </c>
      <c r="L1760" s="72">
        <f t="shared" ref="L1760:L1788" si="1069">IF(ISERROR(VLOOKUP($C1760,Sprint4,5,FALSE)),0,(VLOOKUP($C1760,Sprint4,5,FALSE)))</f>
        <v>0</v>
      </c>
      <c r="M1760" s="72">
        <f t="shared" ref="M1760:M1788" si="1070">IF(ISERROR(VLOOKUP($C1760,Sprint5,5,FALSE)),0,(VLOOKUP($C1760,Sprint5,5,FALSE)))</f>
        <v>0</v>
      </c>
      <c r="N1760" s="72">
        <f t="shared" ref="N1760:N1788" si="1071">IF(ISERROR(VLOOKUP($C1760,Sprint6,5,FALSE)),0,(VLOOKUP($C1760,Sprint6,5,FALSE)))</f>
        <v>0</v>
      </c>
      <c r="O1760" s="72">
        <f>IF(ISERROR(VLOOKUP($C1760,Sprint7,5,FALSE)),0,(VLOOKUP($C1760,Sprint7,5,FALSE)))</f>
        <v>0</v>
      </c>
      <c r="Q1760" s="73">
        <f t="shared" ref="Q1760:Q1788" si="1072">IF(ISERROR(VLOOKUP($C1760,_End1,5,FALSE)),0,(VLOOKUP($C1760,_End1,5,FALSE)))</f>
        <v>0</v>
      </c>
      <c r="R1760" s="73">
        <f t="shared" ref="R1760:R1788" si="1073">IF(ISERROR(VLOOKUP($C1760,_End2,5,FALSE)),0,(VLOOKUP($C1760,_End2,5,FALSE)))</f>
        <v>0</v>
      </c>
      <c r="S1760" s="73">
        <f t="shared" ref="S1760:S1788" si="1074">IF(ISERROR(VLOOKUP($C1760,_End3,5,FALSE)),0,(VLOOKUP($C1760,_End3,5,FALSE)))</f>
        <v>0</v>
      </c>
      <c r="T1760" s="73">
        <f t="shared" ref="T1760:T1788" si="1075">IF(ISERROR(VLOOKUP($C1760,_End4,5,FALSE)),0,(VLOOKUP($C1760,_End4,5,FALSE)))</f>
        <v>0</v>
      </c>
      <c r="U1760" s="73">
        <f t="shared" ref="U1760:U1788" si="1076">IF(ISERROR(VLOOKUP($C1760,_End5,5,FALSE)),0,(VLOOKUP($C1760,_End5,5,FALSE)))</f>
        <v>0</v>
      </c>
      <c r="V1760" s="73">
        <f t="shared" ref="V1760:V1788" si="1077">IF(ISERROR(VLOOKUP($C1760,_End6,5,FALSE)),0,(VLOOKUP($C1760,_End6,5,FALSE)))</f>
        <v>0</v>
      </c>
      <c r="W1760" s="73">
        <f>IF(ISERROR(VLOOKUP($C1760,_End7,5,FALSE)),0,(VLOOKUP($C1760,_End7,5,FALSE)))</f>
        <v>0</v>
      </c>
      <c r="Y1760" s="72">
        <f t="shared" ref="Y1760:Y1820" si="1078">LARGE(I1760:O1760,3)</f>
        <v>0</v>
      </c>
      <c r="Z1760" s="73">
        <f t="shared" ref="Z1760:Z1820" si="1079">LARGE(Q1760:W1760,3)</f>
        <v>0</v>
      </c>
      <c r="AA1760" s="58">
        <f t="shared" ref="AA1760:AA1820" si="1080">LARGE(Y1760:Z1760,1)</f>
        <v>0</v>
      </c>
      <c r="AB1760" s="72">
        <f t="shared" ref="AB1760:AB1820" si="1081">LARGE(I1760:O1760,1)</f>
        <v>0</v>
      </c>
      <c r="AC1760" s="72">
        <f t="shared" ref="AC1760:AC1820" si="1082">LARGE(I1760:O1760,2)</f>
        <v>0</v>
      </c>
      <c r="AD1760" s="73">
        <f t="shared" ref="AD1760:AD1820" si="1083">LARGE(Q1760:W1760,1)</f>
        <v>0</v>
      </c>
      <c r="AE1760" s="73">
        <f t="shared" ref="AE1760:AE1820" si="1084">LARGE(Q1760:W1760,2)</f>
        <v>0</v>
      </c>
      <c r="AF1760" s="1">
        <f t="shared" si="1038"/>
        <v>0</v>
      </c>
      <c r="AH1760" s="1" t="str">
        <f t="shared" si="1041"/>
        <v>No</v>
      </c>
    </row>
    <row r="1761" spans="1:34" hidden="1" x14ac:dyDescent="0.2">
      <c r="A1761" s="88">
        <v>2.2260000000000001E-3</v>
      </c>
      <c r="B1761" s="4">
        <f t="shared" si="1044"/>
        <v>2.2260000000000001E-3</v>
      </c>
      <c r="C1761"/>
      <c r="D1761" s="213"/>
      <c r="E1761" s="44" t="s">
        <v>20</v>
      </c>
      <c r="F1761" s="14">
        <f t="shared" si="1064"/>
        <v>0</v>
      </c>
      <c r="G1761" s="14">
        <f t="shared" si="1065"/>
        <v>0</v>
      </c>
      <c r="H1761" s="101" t="str">
        <f>IF(ISNA(VLOOKUP(C1761,[1]Sheet1!$J$2:$J$2999,1,FALSE)),"No","Yes")</f>
        <v>No</v>
      </c>
      <c r="I1761" s="72">
        <f t="shared" si="1066"/>
        <v>0</v>
      </c>
      <c r="J1761" s="72">
        <f t="shared" si="1067"/>
        <v>0</v>
      </c>
      <c r="K1761" s="72">
        <f t="shared" si="1068"/>
        <v>0</v>
      </c>
      <c r="L1761" s="72">
        <f t="shared" si="1069"/>
        <v>0</v>
      </c>
      <c r="M1761" s="72">
        <f t="shared" si="1070"/>
        <v>0</v>
      </c>
      <c r="N1761" s="72">
        <f t="shared" si="1071"/>
        <v>0</v>
      </c>
      <c r="O1761" s="72">
        <f t="shared" ref="O1761:O1821" si="1085">IF(ISERROR(VLOOKUP($C1761,Sprint7,5,FALSE)),0,(VLOOKUP($C1761,Sprint7,5,FALSE)))</f>
        <v>0</v>
      </c>
      <c r="Q1761" s="73">
        <f t="shared" si="1072"/>
        <v>0</v>
      </c>
      <c r="R1761" s="73">
        <f t="shared" si="1073"/>
        <v>0</v>
      </c>
      <c r="S1761" s="73">
        <f t="shared" si="1074"/>
        <v>0</v>
      </c>
      <c r="T1761" s="73">
        <f t="shared" si="1075"/>
        <v>0</v>
      </c>
      <c r="U1761" s="73">
        <f t="shared" si="1076"/>
        <v>0</v>
      </c>
      <c r="V1761" s="73">
        <f t="shared" si="1077"/>
        <v>0</v>
      </c>
      <c r="W1761" s="73">
        <f t="shared" ref="W1761:W1821" si="1086">IF(ISERROR(VLOOKUP($C1761,_End7,5,FALSE)),0,(VLOOKUP($C1761,_End7,5,FALSE)))</f>
        <v>0</v>
      </c>
      <c r="Y1761" s="72">
        <f t="shared" si="1078"/>
        <v>0</v>
      </c>
      <c r="Z1761" s="73">
        <f t="shared" si="1079"/>
        <v>0</v>
      </c>
      <c r="AA1761" s="58">
        <f t="shared" si="1080"/>
        <v>0</v>
      </c>
      <c r="AB1761" s="72">
        <f t="shared" si="1081"/>
        <v>0</v>
      </c>
      <c r="AC1761" s="72">
        <f t="shared" si="1082"/>
        <v>0</v>
      </c>
      <c r="AD1761" s="73">
        <f t="shared" si="1083"/>
        <v>0</v>
      </c>
      <c r="AE1761" s="73">
        <f t="shared" si="1084"/>
        <v>0</v>
      </c>
      <c r="AF1761" s="1">
        <f t="shared" si="1038"/>
        <v>0</v>
      </c>
      <c r="AH1761" s="1" t="str">
        <f t="shared" si="1041"/>
        <v>No</v>
      </c>
    </row>
    <row r="1762" spans="1:34" hidden="1" x14ac:dyDescent="0.2">
      <c r="A1762" s="88">
        <v>2.2269999999999998E-3</v>
      </c>
      <c r="B1762" s="4">
        <f t="shared" si="1044"/>
        <v>2.2269999999999998E-3</v>
      </c>
      <c r="C1762"/>
      <c r="D1762" s="213"/>
      <c r="E1762" s="44" t="s">
        <v>20</v>
      </c>
      <c r="F1762" s="14">
        <f t="shared" si="1064"/>
        <v>0</v>
      </c>
      <c r="G1762" s="14">
        <f t="shared" si="1065"/>
        <v>0</v>
      </c>
      <c r="H1762" s="101" t="str">
        <f>IF(ISNA(VLOOKUP(C1762,[1]Sheet1!$J$2:$J$2999,1,FALSE)),"No","Yes")</f>
        <v>No</v>
      </c>
      <c r="I1762" s="72">
        <f t="shared" si="1066"/>
        <v>0</v>
      </c>
      <c r="J1762" s="72">
        <f t="shared" si="1067"/>
        <v>0</v>
      </c>
      <c r="K1762" s="72">
        <f t="shared" si="1068"/>
        <v>0</v>
      </c>
      <c r="L1762" s="72">
        <f t="shared" si="1069"/>
        <v>0</v>
      </c>
      <c r="M1762" s="72">
        <f t="shared" si="1070"/>
        <v>0</v>
      </c>
      <c r="N1762" s="72">
        <f t="shared" si="1071"/>
        <v>0</v>
      </c>
      <c r="O1762" s="72">
        <f t="shared" si="1085"/>
        <v>0</v>
      </c>
      <c r="Q1762" s="73">
        <f t="shared" si="1072"/>
        <v>0</v>
      </c>
      <c r="R1762" s="73">
        <f t="shared" si="1073"/>
        <v>0</v>
      </c>
      <c r="S1762" s="73">
        <f t="shared" si="1074"/>
        <v>0</v>
      </c>
      <c r="T1762" s="73">
        <f t="shared" si="1075"/>
        <v>0</v>
      </c>
      <c r="U1762" s="73">
        <f t="shared" si="1076"/>
        <v>0</v>
      </c>
      <c r="V1762" s="73">
        <f t="shared" si="1077"/>
        <v>0</v>
      </c>
      <c r="W1762" s="73">
        <f t="shared" si="1086"/>
        <v>0</v>
      </c>
      <c r="Y1762" s="72">
        <f t="shared" si="1078"/>
        <v>0</v>
      </c>
      <c r="Z1762" s="73">
        <f t="shared" si="1079"/>
        <v>0</v>
      </c>
      <c r="AA1762" s="58">
        <f t="shared" si="1080"/>
        <v>0</v>
      </c>
      <c r="AB1762" s="72">
        <f t="shared" si="1081"/>
        <v>0</v>
      </c>
      <c r="AC1762" s="72">
        <f t="shared" si="1082"/>
        <v>0</v>
      </c>
      <c r="AD1762" s="73">
        <f t="shared" si="1083"/>
        <v>0</v>
      </c>
      <c r="AE1762" s="73">
        <f t="shared" si="1084"/>
        <v>0</v>
      </c>
      <c r="AF1762" s="1">
        <f t="shared" si="1038"/>
        <v>0</v>
      </c>
      <c r="AH1762" s="1" t="str">
        <f t="shared" si="1041"/>
        <v>No</v>
      </c>
    </row>
    <row r="1763" spans="1:34" hidden="1" x14ac:dyDescent="0.2">
      <c r="A1763" s="88">
        <v>2.2279999999999999E-3</v>
      </c>
      <c r="B1763" s="4">
        <f t="shared" si="1044"/>
        <v>2.2279999999999999E-3</v>
      </c>
      <c r="C1763"/>
      <c r="D1763" s="213"/>
      <c r="E1763" s="44" t="s">
        <v>20</v>
      </c>
      <c r="F1763" s="14">
        <f t="shared" si="1064"/>
        <v>0</v>
      </c>
      <c r="G1763" s="14">
        <f t="shared" si="1065"/>
        <v>0</v>
      </c>
      <c r="H1763" s="101" t="str">
        <f>IF(ISNA(VLOOKUP(C1763,[1]Sheet1!$J$2:$J$2999,1,FALSE)),"No","Yes")</f>
        <v>No</v>
      </c>
      <c r="I1763" s="72">
        <f t="shared" si="1066"/>
        <v>0</v>
      </c>
      <c r="J1763" s="72">
        <f t="shared" si="1067"/>
        <v>0</v>
      </c>
      <c r="K1763" s="72">
        <f t="shared" si="1068"/>
        <v>0</v>
      </c>
      <c r="L1763" s="72">
        <f t="shared" si="1069"/>
        <v>0</v>
      </c>
      <c r="M1763" s="72">
        <f t="shared" si="1070"/>
        <v>0</v>
      </c>
      <c r="N1763" s="72">
        <f t="shared" si="1071"/>
        <v>0</v>
      </c>
      <c r="O1763" s="72">
        <f t="shared" si="1085"/>
        <v>0</v>
      </c>
      <c r="Q1763" s="73">
        <f t="shared" si="1072"/>
        <v>0</v>
      </c>
      <c r="R1763" s="73">
        <f t="shared" si="1073"/>
        <v>0</v>
      </c>
      <c r="S1763" s="73">
        <f t="shared" si="1074"/>
        <v>0</v>
      </c>
      <c r="T1763" s="73">
        <f t="shared" si="1075"/>
        <v>0</v>
      </c>
      <c r="U1763" s="73">
        <f t="shared" si="1076"/>
        <v>0</v>
      </c>
      <c r="V1763" s="73">
        <f t="shared" si="1077"/>
        <v>0</v>
      </c>
      <c r="W1763" s="73">
        <f t="shared" si="1086"/>
        <v>0</v>
      </c>
      <c r="Y1763" s="72">
        <f t="shared" si="1078"/>
        <v>0</v>
      </c>
      <c r="Z1763" s="73">
        <f t="shared" si="1079"/>
        <v>0</v>
      </c>
      <c r="AA1763" s="58">
        <f t="shared" si="1080"/>
        <v>0</v>
      </c>
      <c r="AB1763" s="72">
        <f t="shared" si="1081"/>
        <v>0</v>
      </c>
      <c r="AC1763" s="72">
        <f t="shared" si="1082"/>
        <v>0</v>
      </c>
      <c r="AD1763" s="73">
        <f t="shared" si="1083"/>
        <v>0</v>
      </c>
      <c r="AE1763" s="73">
        <f t="shared" si="1084"/>
        <v>0</v>
      </c>
      <c r="AF1763" s="1">
        <f t="shared" si="1038"/>
        <v>0</v>
      </c>
      <c r="AH1763" s="1" t="str">
        <f t="shared" si="1041"/>
        <v>No</v>
      </c>
    </row>
    <row r="1764" spans="1:34" hidden="1" x14ac:dyDescent="0.2">
      <c r="A1764" s="88">
        <v>2.2290000000000001E-3</v>
      </c>
      <c r="B1764" s="4">
        <f t="shared" si="1044"/>
        <v>2.2290000000000001E-3</v>
      </c>
      <c r="C1764"/>
      <c r="D1764" s="213"/>
      <c r="E1764" s="44" t="s">
        <v>20</v>
      </c>
      <c r="F1764" s="14">
        <f t="shared" si="1064"/>
        <v>0</v>
      </c>
      <c r="G1764" s="14">
        <f t="shared" si="1065"/>
        <v>0</v>
      </c>
      <c r="H1764" s="101" t="str">
        <f>IF(ISNA(VLOOKUP(C1764,[1]Sheet1!$J$2:$J$2999,1,FALSE)),"No","Yes")</f>
        <v>No</v>
      </c>
      <c r="I1764" s="72">
        <f t="shared" si="1066"/>
        <v>0</v>
      </c>
      <c r="J1764" s="72">
        <f t="shared" si="1067"/>
        <v>0</v>
      </c>
      <c r="K1764" s="72">
        <f t="shared" si="1068"/>
        <v>0</v>
      </c>
      <c r="L1764" s="72">
        <f t="shared" si="1069"/>
        <v>0</v>
      </c>
      <c r="M1764" s="72">
        <f t="shared" si="1070"/>
        <v>0</v>
      </c>
      <c r="N1764" s="72">
        <f t="shared" si="1071"/>
        <v>0</v>
      </c>
      <c r="O1764" s="72">
        <f t="shared" si="1085"/>
        <v>0</v>
      </c>
      <c r="Q1764" s="73">
        <f t="shared" si="1072"/>
        <v>0</v>
      </c>
      <c r="R1764" s="73">
        <f t="shared" si="1073"/>
        <v>0</v>
      </c>
      <c r="S1764" s="73">
        <f t="shared" si="1074"/>
        <v>0</v>
      </c>
      <c r="T1764" s="73">
        <f t="shared" si="1075"/>
        <v>0</v>
      </c>
      <c r="U1764" s="73">
        <f t="shared" si="1076"/>
        <v>0</v>
      </c>
      <c r="V1764" s="73">
        <f t="shared" si="1077"/>
        <v>0</v>
      </c>
      <c r="W1764" s="73">
        <f t="shared" si="1086"/>
        <v>0</v>
      </c>
      <c r="Y1764" s="72">
        <f t="shared" si="1078"/>
        <v>0</v>
      </c>
      <c r="Z1764" s="73">
        <f t="shared" si="1079"/>
        <v>0</v>
      </c>
      <c r="AA1764" s="58">
        <f t="shared" si="1080"/>
        <v>0</v>
      </c>
      <c r="AB1764" s="72">
        <f t="shared" si="1081"/>
        <v>0</v>
      </c>
      <c r="AC1764" s="72">
        <f t="shared" si="1082"/>
        <v>0</v>
      </c>
      <c r="AD1764" s="73">
        <f t="shared" si="1083"/>
        <v>0</v>
      </c>
      <c r="AE1764" s="73">
        <f t="shared" si="1084"/>
        <v>0</v>
      </c>
      <c r="AF1764" s="1">
        <f t="shared" si="1038"/>
        <v>0</v>
      </c>
      <c r="AH1764" s="1" t="str">
        <f t="shared" si="1041"/>
        <v>No</v>
      </c>
    </row>
    <row r="1765" spans="1:34" hidden="1" x14ac:dyDescent="0.2">
      <c r="A1765" s="88">
        <v>2.2300000000000002E-3</v>
      </c>
      <c r="B1765" s="4">
        <f t="shared" si="1044"/>
        <v>2.2300000000000002E-3</v>
      </c>
      <c r="C1765"/>
      <c r="D1765" s="213"/>
      <c r="E1765" s="44" t="s">
        <v>20</v>
      </c>
      <c r="F1765" s="14">
        <f t="shared" si="1064"/>
        <v>0</v>
      </c>
      <c r="G1765" s="14">
        <f t="shared" si="1065"/>
        <v>0</v>
      </c>
      <c r="H1765" s="101" t="str">
        <f>IF(ISNA(VLOOKUP(C1765,[1]Sheet1!$J$2:$J$2999,1,FALSE)),"No","Yes")</f>
        <v>No</v>
      </c>
      <c r="I1765" s="72">
        <f t="shared" si="1066"/>
        <v>0</v>
      </c>
      <c r="J1765" s="72">
        <f t="shared" si="1067"/>
        <v>0</v>
      </c>
      <c r="K1765" s="72">
        <f t="shared" si="1068"/>
        <v>0</v>
      </c>
      <c r="L1765" s="72">
        <f t="shared" si="1069"/>
        <v>0</v>
      </c>
      <c r="M1765" s="72">
        <f t="shared" si="1070"/>
        <v>0</v>
      </c>
      <c r="N1765" s="72">
        <f t="shared" si="1071"/>
        <v>0</v>
      </c>
      <c r="O1765" s="72">
        <f t="shared" si="1085"/>
        <v>0</v>
      </c>
      <c r="Q1765" s="73">
        <f t="shared" si="1072"/>
        <v>0</v>
      </c>
      <c r="R1765" s="73">
        <f t="shared" si="1073"/>
        <v>0</v>
      </c>
      <c r="S1765" s="73">
        <f t="shared" si="1074"/>
        <v>0</v>
      </c>
      <c r="T1765" s="73">
        <f t="shared" si="1075"/>
        <v>0</v>
      </c>
      <c r="U1765" s="73">
        <f t="shared" si="1076"/>
        <v>0</v>
      </c>
      <c r="V1765" s="73">
        <f t="shared" si="1077"/>
        <v>0</v>
      </c>
      <c r="W1765" s="73">
        <f t="shared" si="1086"/>
        <v>0</v>
      </c>
      <c r="Y1765" s="72">
        <f t="shared" si="1078"/>
        <v>0</v>
      </c>
      <c r="Z1765" s="73">
        <f t="shared" si="1079"/>
        <v>0</v>
      </c>
      <c r="AA1765" s="58">
        <f t="shared" si="1080"/>
        <v>0</v>
      </c>
      <c r="AB1765" s="72">
        <f t="shared" si="1081"/>
        <v>0</v>
      </c>
      <c r="AC1765" s="72">
        <f t="shared" si="1082"/>
        <v>0</v>
      </c>
      <c r="AD1765" s="73">
        <f t="shared" si="1083"/>
        <v>0</v>
      </c>
      <c r="AE1765" s="73">
        <f t="shared" si="1084"/>
        <v>0</v>
      </c>
      <c r="AF1765" s="1">
        <f t="shared" si="1038"/>
        <v>0</v>
      </c>
      <c r="AH1765" s="1" t="str">
        <f t="shared" si="1041"/>
        <v>No</v>
      </c>
    </row>
    <row r="1766" spans="1:34" hidden="1" x14ac:dyDescent="0.2">
      <c r="A1766" s="88">
        <v>2.2309999999999999E-3</v>
      </c>
      <c r="B1766" s="4">
        <f t="shared" si="1044"/>
        <v>2.2309999999999999E-3</v>
      </c>
      <c r="C1766"/>
      <c r="D1766" s="213"/>
      <c r="E1766" s="44" t="s">
        <v>20</v>
      </c>
      <c r="F1766" s="14">
        <f t="shared" si="1064"/>
        <v>0</v>
      </c>
      <c r="G1766" s="14">
        <f t="shared" si="1065"/>
        <v>0</v>
      </c>
      <c r="H1766" s="101" t="str">
        <f>IF(ISNA(VLOOKUP(C1766,[1]Sheet1!$J$2:$J$2999,1,FALSE)),"No","Yes")</f>
        <v>No</v>
      </c>
      <c r="I1766" s="72">
        <f t="shared" si="1066"/>
        <v>0</v>
      </c>
      <c r="J1766" s="72">
        <f t="shared" si="1067"/>
        <v>0</v>
      </c>
      <c r="K1766" s="72">
        <f t="shared" si="1068"/>
        <v>0</v>
      </c>
      <c r="L1766" s="72">
        <f t="shared" si="1069"/>
        <v>0</v>
      </c>
      <c r="M1766" s="72">
        <f t="shared" si="1070"/>
        <v>0</v>
      </c>
      <c r="N1766" s="72">
        <f t="shared" si="1071"/>
        <v>0</v>
      </c>
      <c r="O1766" s="72">
        <f t="shared" si="1085"/>
        <v>0</v>
      </c>
      <c r="Q1766" s="73">
        <f t="shared" si="1072"/>
        <v>0</v>
      </c>
      <c r="R1766" s="73">
        <f t="shared" si="1073"/>
        <v>0</v>
      </c>
      <c r="S1766" s="73">
        <f t="shared" si="1074"/>
        <v>0</v>
      </c>
      <c r="T1766" s="73">
        <f t="shared" si="1075"/>
        <v>0</v>
      </c>
      <c r="U1766" s="73">
        <f t="shared" si="1076"/>
        <v>0</v>
      </c>
      <c r="V1766" s="73">
        <f t="shared" si="1077"/>
        <v>0</v>
      </c>
      <c r="W1766" s="73">
        <f t="shared" si="1086"/>
        <v>0</v>
      </c>
      <c r="Y1766" s="72">
        <f t="shared" si="1078"/>
        <v>0</v>
      </c>
      <c r="Z1766" s="73">
        <f t="shared" si="1079"/>
        <v>0</v>
      </c>
      <c r="AA1766" s="58">
        <f t="shared" si="1080"/>
        <v>0</v>
      </c>
      <c r="AB1766" s="72">
        <f t="shared" si="1081"/>
        <v>0</v>
      </c>
      <c r="AC1766" s="72">
        <f t="shared" si="1082"/>
        <v>0</v>
      </c>
      <c r="AD1766" s="73">
        <f t="shared" si="1083"/>
        <v>0</v>
      </c>
      <c r="AE1766" s="73">
        <f t="shared" si="1084"/>
        <v>0</v>
      </c>
      <c r="AF1766" s="1">
        <f t="shared" si="1038"/>
        <v>0</v>
      </c>
      <c r="AH1766" s="1" t="str">
        <f t="shared" si="1041"/>
        <v>No</v>
      </c>
    </row>
    <row r="1767" spans="1:34" hidden="1" x14ac:dyDescent="0.2">
      <c r="A1767" s="88">
        <v>2.232E-3</v>
      </c>
      <c r="B1767" s="4">
        <f t="shared" si="1044"/>
        <v>2.232E-3</v>
      </c>
      <c r="C1767"/>
      <c r="D1767" s="213"/>
      <c r="E1767" s="44" t="s">
        <v>20</v>
      </c>
      <c r="F1767" s="14">
        <f t="shared" si="1064"/>
        <v>0</v>
      </c>
      <c r="G1767" s="14">
        <f t="shared" si="1065"/>
        <v>0</v>
      </c>
      <c r="H1767" s="101" t="str">
        <f>IF(ISNA(VLOOKUP(C1767,[1]Sheet1!$J$2:$J$2999,1,FALSE)),"No","Yes")</f>
        <v>No</v>
      </c>
      <c r="I1767" s="72">
        <f t="shared" si="1066"/>
        <v>0</v>
      </c>
      <c r="J1767" s="72">
        <f t="shared" si="1067"/>
        <v>0</v>
      </c>
      <c r="K1767" s="72">
        <f t="shared" si="1068"/>
        <v>0</v>
      </c>
      <c r="L1767" s="72">
        <f t="shared" si="1069"/>
        <v>0</v>
      </c>
      <c r="M1767" s="72">
        <f t="shared" si="1070"/>
        <v>0</v>
      </c>
      <c r="N1767" s="72">
        <f t="shared" si="1071"/>
        <v>0</v>
      </c>
      <c r="O1767" s="72">
        <f t="shared" si="1085"/>
        <v>0</v>
      </c>
      <c r="Q1767" s="73">
        <f t="shared" si="1072"/>
        <v>0</v>
      </c>
      <c r="R1767" s="73">
        <f t="shared" si="1073"/>
        <v>0</v>
      </c>
      <c r="S1767" s="73">
        <f t="shared" si="1074"/>
        <v>0</v>
      </c>
      <c r="T1767" s="73">
        <f t="shared" si="1075"/>
        <v>0</v>
      </c>
      <c r="U1767" s="73">
        <f t="shared" si="1076"/>
        <v>0</v>
      </c>
      <c r="V1767" s="73">
        <f t="shared" si="1077"/>
        <v>0</v>
      </c>
      <c r="W1767" s="73">
        <f t="shared" si="1086"/>
        <v>0</v>
      </c>
      <c r="Y1767" s="72">
        <f t="shared" si="1078"/>
        <v>0</v>
      </c>
      <c r="Z1767" s="73">
        <f t="shared" si="1079"/>
        <v>0</v>
      </c>
      <c r="AA1767" s="58">
        <f t="shared" si="1080"/>
        <v>0</v>
      </c>
      <c r="AB1767" s="72">
        <f t="shared" si="1081"/>
        <v>0</v>
      </c>
      <c r="AC1767" s="72">
        <f t="shared" si="1082"/>
        <v>0</v>
      </c>
      <c r="AD1767" s="73">
        <f t="shared" si="1083"/>
        <v>0</v>
      </c>
      <c r="AE1767" s="73">
        <f t="shared" si="1084"/>
        <v>0</v>
      </c>
      <c r="AF1767" s="1">
        <f t="shared" si="1038"/>
        <v>0</v>
      </c>
      <c r="AH1767" s="1" t="str">
        <f t="shared" si="1041"/>
        <v>No</v>
      </c>
    </row>
    <row r="1768" spans="1:34" hidden="1" x14ac:dyDescent="0.2">
      <c r="A1768" s="88">
        <v>2.2330000000000002E-3</v>
      </c>
      <c r="B1768" s="4">
        <f t="shared" si="1044"/>
        <v>2.2330000000000002E-3</v>
      </c>
      <c r="C1768"/>
      <c r="D1768" s="213"/>
      <c r="E1768" s="44" t="s">
        <v>20</v>
      </c>
      <c r="F1768" s="14">
        <f t="shared" si="1064"/>
        <v>0</v>
      </c>
      <c r="G1768" s="14">
        <f t="shared" si="1065"/>
        <v>0</v>
      </c>
      <c r="H1768" s="101" t="str">
        <f>IF(ISNA(VLOOKUP(C1768,[1]Sheet1!$J$2:$J$2999,1,FALSE)),"No","Yes")</f>
        <v>No</v>
      </c>
      <c r="I1768" s="72">
        <f t="shared" si="1066"/>
        <v>0</v>
      </c>
      <c r="J1768" s="72">
        <f t="shared" si="1067"/>
        <v>0</v>
      </c>
      <c r="K1768" s="72">
        <f t="shared" si="1068"/>
        <v>0</v>
      </c>
      <c r="L1768" s="72">
        <f t="shared" si="1069"/>
        <v>0</v>
      </c>
      <c r="M1768" s="72">
        <f t="shared" si="1070"/>
        <v>0</v>
      </c>
      <c r="N1768" s="72">
        <f t="shared" si="1071"/>
        <v>0</v>
      </c>
      <c r="O1768" s="72">
        <f t="shared" si="1085"/>
        <v>0</v>
      </c>
      <c r="Q1768" s="73">
        <f t="shared" si="1072"/>
        <v>0</v>
      </c>
      <c r="R1768" s="73">
        <f t="shared" si="1073"/>
        <v>0</v>
      </c>
      <c r="S1768" s="73">
        <f t="shared" si="1074"/>
        <v>0</v>
      </c>
      <c r="T1768" s="73">
        <f t="shared" si="1075"/>
        <v>0</v>
      </c>
      <c r="U1768" s="73">
        <f t="shared" si="1076"/>
        <v>0</v>
      </c>
      <c r="V1768" s="73">
        <f t="shared" si="1077"/>
        <v>0</v>
      </c>
      <c r="W1768" s="73">
        <f t="shared" si="1086"/>
        <v>0</v>
      </c>
      <c r="Y1768" s="72">
        <f t="shared" si="1078"/>
        <v>0</v>
      </c>
      <c r="Z1768" s="73">
        <f t="shared" si="1079"/>
        <v>0</v>
      </c>
      <c r="AA1768" s="58">
        <f t="shared" si="1080"/>
        <v>0</v>
      </c>
      <c r="AB1768" s="72">
        <f t="shared" si="1081"/>
        <v>0</v>
      </c>
      <c r="AC1768" s="72">
        <f t="shared" si="1082"/>
        <v>0</v>
      </c>
      <c r="AD1768" s="73">
        <f t="shared" si="1083"/>
        <v>0</v>
      </c>
      <c r="AE1768" s="73">
        <f t="shared" si="1084"/>
        <v>0</v>
      </c>
      <c r="AF1768" s="1">
        <f t="shared" si="1038"/>
        <v>0</v>
      </c>
      <c r="AH1768" s="1" t="str">
        <f t="shared" si="1041"/>
        <v>No</v>
      </c>
    </row>
    <row r="1769" spans="1:34" hidden="1" x14ac:dyDescent="0.2">
      <c r="A1769" s="88">
        <v>2.2339999999999999E-3</v>
      </c>
      <c r="B1769" s="4">
        <f t="shared" si="1044"/>
        <v>2.2339999999999999E-3</v>
      </c>
      <c r="C1769"/>
      <c r="D1769" s="213"/>
      <c r="E1769" s="44" t="s">
        <v>20</v>
      </c>
      <c r="F1769" s="14">
        <f t="shared" si="1064"/>
        <v>0</v>
      </c>
      <c r="G1769" s="14">
        <f t="shared" si="1065"/>
        <v>0</v>
      </c>
      <c r="H1769" s="101" t="str">
        <f>IF(ISNA(VLOOKUP(C1769,[1]Sheet1!$J$2:$J$2999,1,FALSE)),"No","Yes")</f>
        <v>No</v>
      </c>
      <c r="I1769" s="72">
        <f t="shared" si="1066"/>
        <v>0</v>
      </c>
      <c r="J1769" s="72">
        <f t="shared" si="1067"/>
        <v>0</v>
      </c>
      <c r="K1769" s="72">
        <f t="shared" si="1068"/>
        <v>0</v>
      </c>
      <c r="L1769" s="72">
        <f t="shared" si="1069"/>
        <v>0</v>
      </c>
      <c r="M1769" s="72">
        <f t="shared" si="1070"/>
        <v>0</v>
      </c>
      <c r="N1769" s="72">
        <f t="shared" si="1071"/>
        <v>0</v>
      </c>
      <c r="O1769" s="72">
        <f t="shared" si="1085"/>
        <v>0</v>
      </c>
      <c r="Q1769" s="73">
        <f t="shared" si="1072"/>
        <v>0</v>
      </c>
      <c r="R1769" s="73">
        <f t="shared" si="1073"/>
        <v>0</v>
      </c>
      <c r="S1769" s="73">
        <f t="shared" si="1074"/>
        <v>0</v>
      </c>
      <c r="T1769" s="73">
        <f t="shared" si="1075"/>
        <v>0</v>
      </c>
      <c r="U1769" s="73">
        <f t="shared" si="1076"/>
        <v>0</v>
      </c>
      <c r="V1769" s="73">
        <f t="shared" si="1077"/>
        <v>0</v>
      </c>
      <c r="W1769" s="73">
        <f t="shared" si="1086"/>
        <v>0</v>
      </c>
      <c r="Y1769" s="72">
        <f t="shared" si="1078"/>
        <v>0</v>
      </c>
      <c r="Z1769" s="73">
        <f t="shared" si="1079"/>
        <v>0</v>
      </c>
      <c r="AA1769" s="58">
        <f t="shared" si="1080"/>
        <v>0</v>
      </c>
      <c r="AB1769" s="72">
        <f t="shared" si="1081"/>
        <v>0</v>
      </c>
      <c r="AC1769" s="72">
        <f t="shared" si="1082"/>
        <v>0</v>
      </c>
      <c r="AD1769" s="73">
        <f t="shared" si="1083"/>
        <v>0</v>
      </c>
      <c r="AE1769" s="73">
        <f t="shared" si="1084"/>
        <v>0</v>
      </c>
      <c r="AF1769" s="1">
        <f t="shared" si="1038"/>
        <v>0</v>
      </c>
      <c r="AH1769" s="1" t="str">
        <f t="shared" si="1041"/>
        <v>No</v>
      </c>
    </row>
    <row r="1770" spans="1:34" hidden="1" x14ac:dyDescent="0.2">
      <c r="A1770" s="88">
        <v>2.235E-3</v>
      </c>
      <c r="B1770" s="4">
        <f t="shared" si="1044"/>
        <v>2.235E-3</v>
      </c>
      <c r="C1770"/>
      <c r="D1770" s="213"/>
      <c r="E1770" s="44" t="s">
        <v>20</v>
      </c>
      <c r="F1770" s="14">
        <f t="shared" si="1064"/>
        <v>0</v>
      </c>
      <c r="G1770" s="14">
        <f t="shared" si="1065"/>
        <v>0</v>
      </c>
      <c r="H1770" s="101" t="str">
        <f>IF(ISNA(VLOOKUP(C1770,[1]Sheet1!$J$2:$J$2999,1,FALSE)),"No","Yes")</f>
        <v>No</v>
      </c>
      <c r="I1770" s="72">
        <f t="shared" si="1066"/>
        <v>0</v>
      </c>
      <c r="J1770" s="72">
        <f t="shared" si="1067"/>
        <v>0</v>
      </c>
      <c r="K1770" s="72">
        <f t="shared" si="1068"/>
        <v>0</v>
      </c>
      <c r="L1770" s="72">
        <f t="shared" si="1069"/>
        <v>0</v>
      </c>
      <c r="M1770" s="72">
        <f t="shared" si="1070"/>
        <v>0</v>
      </c>
      <c r="N1770" s="72">
        <f t="shared" si="1071"/>
        <v>0</v>
      </c>
      <c r="O1770" s="72">
        <f t="shared" si="1085"/>
        <v>0</v>
      </c>
      <c r="Q1770" s="73">
        <f t="shared" si="1072"/>
        <v>0</v>
      </c>
      <c r="R1770" s="73">
        <f t="shared" si="1073"/>
        <v>0</v>
      </c>
      <c r="S1770" s="73">
        <f t="shared" si="1074"/>
        <v>0</v>
      </c>
      <c r="T1770" s="73">
        <f t="shared" si="1075"/>
        <v>0</v>
      </c>
      <c r="U1770" s="73">
        <f t="shared" si="1076"/>
        <v>0</v>
      </c>
      <c r="V1770" s="73">
        <f t="shared" si="1077"/>
        <v>0</v>
      </c>
      <c r="W1770" s="73">
        <f t="shared" si="1086"/>
        <v>0</v>
      </c>
      <c r="Y1770" s="72">
        <f t="shared" si="1078"/>
        <v>0</v>
      </c>
      <c r="Z1770" s="73">
        <f t="shared" si="1079"/>
        <v>0</v>
      </c>
      <c r="AA1770" s="58">
        <f t="shared" si="1080"/>
        <v>0</v>
      </c>
      <c r="AB1770" s="72">
        <f t="shared" si="1081"/>
        <v>0</v>
      </c>
      <c r="AC1770" s="72">
        <f t="shared" si="1082"/>
        <v>0</v>
      </c>
      <c r="AD1770" s="73">
        <f t="shared" si="1083"/>
        <v>0</v>
      </c>
      <c r="AE1770" s="73">
        <f t="shared" si="1084"/>
        <v>0</v>
      </c>
      <c r="AF1770" s="1">
        <f t="shared" si="1038"/>
        <v>0</v>
      </c>
      <c r="AH1770" s="1" t="str">
        <f t="shared" si="1041"/>
        <v>No</v>
      </c>
    </row>
    <row r="1771" spans="1:34" hidden="1" x14ac:dyDescent="0.2">
      <c r="A1771" s="88">
        <v>2.2360000000000001E-3</v>
      </c>
      <c r="B1771" s="4">
        <f t="shared" si="1044"/>
        <v>2.2360000000000001E-3</v>
      </c>
      <c r="C1771"/>
      <c r="D1771" s="213"/>
      <c r="E1771" s="44" t="s">
        <v>20</v>
      </c>
      <c r="F1771" s="14">
        <f t="shared" si="1064"/>
        <v>0</v>
      </c>
      <c r="G1771" s="14">
        <f t="shared" si="1065"/>
        <v>0</v>
      </c>
      <c r="H1771" s="101" t="str">
        <f>IF(ISNA(VLOOKUP(C1771,[1]Sheet1!$J$2:$J$2999,1,FALSE)),"No","Yes")</f>
        <v>No</v>
      </c>
      <c r="I1771" s="72">
        <f t="shared" si="1066"/>
        <v>0</v>
      </c>
      <c r="J1771" s="72">
        <f t="shared" si="1067"/>
        <v>0</v>
      </c>
      <c r="K1771" s="72">
        <f t="shared" si="1068"/>
        <v>0</v>
      </c>
      <c r="L1771" s="72">
        <f t="shared" si="1069"/>
        <v>0</v>
      </c>
      <c r="M1771" s="72">
        <f t="shared" si="1070"/>
        <v>0</v>
      </c>
      <c r="N1771" s="72">
        <f t="shared" si="1071"/>
        <v>0</v>
      </c>
      <c r="O1771" s="72">
        <f t="shared" si="1085"/>
        <v>0</v>
      </c>
      <c r="Q1771" s="73">
        <f t="shared" si="1072"/>
        <v>0</v>
      </c>
      <c r="R1771" s="73">
        <f t="shared" si="1073"/>
        <v>0</v>
      </c>
      <c r="S1771" s="73">
        <f t="shared" si="1074"/>
        <v>0</v>
      </c>
      <c r="T1771" s="73">
        <f t="shared" si="1075"/>
        <v>0</v>
      </c>
      <c r="U1771" s="73">
        <f t="shared" si="1076"/>
        <v>0</v>
      </c>
      <c r="V1771" s="73">
        <f t="shared" si="1077"/>
        <v>0</v>
      </c>
      <c r="W1771" s="73">
        <f t="shared" si="1086"/>
        <v>0</v>
      </c>
      <c r="Y1771" s="72">
        <f t="shared" si="1078"/>
        <v>0</v>
      </c>
      <c r="Z1771" s="73">
        <f t="shared" si="1079"/>
        <v>0</v>
      </c>
      <c r="AA1771" s="58">
        <f t="shared" si="1080"/>
        <v>0</v>
      </c>
      <c r="AB1771" s="72">
        <f t="shared" si="1081"/>
        <v>0</v>
      </c>
      <c r="AC1771" s="72">
        <f t="shared" si="1082"/>
        <v>0</v>
      </c>
      <c r="AD1771" s="73">
        <f t="shared" si="1083"/>
        <v>0</v>
      </c>
      <c r="AE1771" s="73">
        <f t="shared" si="1084"/>
        <v>0</v>
      </c>
      <c r="AF1771" s="1">
        <f t="shared" si="1038"/>
        <v>0</v>
      </c>
      <c r="AH1771" s="1" t="str">
        <f t="shared" si="1041"/>
        <v>No</v>
      </c>
    </row>
    <row r="1772" spans="1:34" hidden="1" x14ac:dyDescent="0.2">
      <c r="A1772" s="88">
        <v>2.2369999999999998E-3</v>
      </c>
      <c r="B1772" s="4">
        <f t="shared" si="1044"/>
        <v>2.2369999999999998E-3</v>
      </c>
      <c r="C1772"/>
      <c r="D1772" s="213"/>
      <c r="E1772" s="44" t="s">
        <v>20</v>
      </c>
      <c r="F1772" s="14">
        <f t="shared" si="1064"/>
        <v>0</v>
      </c>
      <c r="G1772" s="14">
        <f t="shared" si="1065"/>
        <v>0</v>
      </c>
      <c r="H1772" s="101" t="str">
        <f>IF(ISNA(VLOOKUP(C1772,[1]Sheet1!$J$2:$J$2999,1,FALSE)),"No","Yes")</f>
        <v>No</v>
      </c>
      <c r="I1772" s="72">
        <f t="shared" si="1066"/>
        <v>0</v>
      </c>
      <c r="J1772" s="72">
        <f t="shared" si="1067"/>
        <v>0</v>
      </c>
      <c r="K1772" s="72">
        <f t="shared" si="1068"/>
        <v>0</v>
      </c>
      <c r="L1772" s="72">
        <f t="shared" si="1069"/>
        <v>0</v>
      </c>
      <c r="M1772" s="72">
        <f t="shared" si="1070"/>
        <v>0</v>
      </c>
      <c r="N1772" s="72">
        <f t="shared" si="1071"/>
        <v>0</v>
      </c>
      <c r="O1772" s="72">
        <f t="shared" si="1085"/>
        <v>0</v>
      </c>
      <c r="Q1772" s="73">
        <f t="shared" si="1072"/>
        <v>0</v>
      </c>
      <c r="R1772" s="73">
        <f t="shared" si="1073"/>
        <v>0</v>
      </c>
      <c r="S1772" s="73">
        <f t="shared" si="1074"/>
        <v>0</v>
      </c>
      <c r="T1772" s="73">
        <f t="shared" si="1075"/>
        <v>0</v>
      </c>
      <c r="U1772" s="73">
        <f t="shared" si="1076"/>
        <v>0</v>
      </c>
      <c r="V1772" s="73">
        <f t="shared" si="1077"/>
        <v>0</v>
      </c>
      <c r="W1772" s="73">
        <f t="shared" si="1086"/>
        <v>0</v>
      </c>
      <c r="Y1772" s="72">
        <f t="shared" si="1078"/>
        <v>0</v>
      </c>
      <c r="Z1772" s="73">
        <f t="shared" si="1079"/>
        <v>0</v>
      </c>
      <c r="AA1772" s="58">
        <f t="shared" si="1080"/>
        <v>0</v>
      </c>
      <c r="AB1772" s="72">
        <f t="shared" si="1081"/>
        <v>0</v>
      </c>
      <c r="AC1772" s="72">
        <f t="shared" si="1082"/>
        <v>0</v>
      </c>
      <c r="AD1772" s="73">
        <f t="shared" si="1083"/>
        <v>0</v>
      </c>
      <c r="AE1772" s="73">
        <f t="shared" si="1084"/>
        <v>0</v>
      </c>
      <c r="AF1772" s="1">
        <f t="shared" si="1038"/>
        <v>0</v>
      </c>
      <c r="AH1772" s="1" t="str">
        <f t="shared" si="1041"/>
        <v>No</v>
      </c>
    </row>
    <row r="1773" spans="1:34" hidden="1" x14ac:dyDescent="0.2">
      <c r="A1773" s="88">
        <v>2.238E-3</v>
      </c>
      <c r="B1773" s="4">
        <f t="shared" si="1044"/>
        <v>2.238E-3</v>
      </c>
      <c r="C1773"/>
      <c r="D1773" s="213"/>
      <c r="E1773" s="44" t="s">
        <v>20</v>
      </c>
      <c r="F1773" s="14">
        <f t="shared" si="1064"/>
        <v>0</v>
      </c>
      <c r="G1773" s="14">
        <f t="shared" si="1065"/>
        <v>0</v>
      </c>
      <c r="H1773" s="101" t="str">
        <f>IF(ISNA(VLOOKUP(C1773,[1]Sheet1!$J$2:$J$2999,1,FALSE)),"No","Yes")</f>
        <v>No</v>
      </c>
      <c r="I1773" s="72">
        <f t="shared" si="1066"/>
        <v>0</v>
      </c>
      <c r="J1773" s="72">
        <f t="shared" si="1067"/>
        <v>0</v>
      </c>
      <c r="K1773" s="72">
        <f t="shared" si="1068"/>
        <v>0</v>
      </c>
      <c r="L1773" s="72">
        <f t="shared" si="1069"/>
        <v>0</v>
      </c>
      <c r="M1773" s="72">
        <f t="shared" si="1070"/>
        <v>0</v>
      </c>
      <c r="N1773" s="72">
        <f t="shared" si="1071"/>
        <v>0</v>
      </c>
      <c r="O1773" s="72">
        <f t="shared" si="1085"/>
        <v>0</v>
      </c>
      <c r="Q1773" s="73">
        <f t="shared" si="1072"/>
        <v>0</v>
      </c>
      <c r="R1773" s="73">
        <f t="shared" si="1073"/>
        <v>0</v>
      </c>
      <c r="S1773" s="73">
        <f t="shared" si="1074"/>
        <v>0</v>
      </c>
      <c r="T1773" s="73">
        <f t="shared" si="1075"/>
        <v>0</v>
      </c>
      <c r="U1773" s="73">
        <f t="shared" si="1076"/>
        <v>0</v>
      </c>
      <c r="V1773" s="73">
        <f t="shared" si="1077"/>
        <v>0</v>
      </c>
      <c r="W1773" s="73">
        <f t="shared" si="1086"/>
        <v>0</v>
      </c>
      <c r="Y1773" s="72">
        <f t="shared" si="1078"/>
        <v>0</v>
      </c>
      <c r="Z1773" s="73">
        <f t="shared" si="1079"/>
        <v>0</v>
      </c>
      <c r="AA1773" s="58">
        <f t="shared" si="1080"/>
        <v>0</v>
      </c>
      <c r="AB1773" s="72">
        <f t="shared" si="1081"/>
        <v>0</v>
      </c>
      <c r="AC1773" s="72">
        <f t="shared" si="1082"/>
        <v>0</v>
      </c>
      <c r="AD1773" s="73">
        <f t="shared" si="1083"/>
        <v>0</v>
      </c>
      <c r="AE1773" s="73">
        <f t="shared" si="1084"/>
        <v>0</v>
      </c>
      <c r="AF1773" s="1">
        <f t="shared" si="1038"/>
        <v>0</v>
      </c>
      <c r="AH1773" s="1" t="str">
        <f t="shared" si="1041"/>
        <v>No</v>
      </c>
    </row>
    <row r="1774" spans="1:34" hidden="1" x14ac:dyDescent="0.2">
      <c r="A1774" s="88">
        <v>2.2390000000000001E-3</v>
      </c>
      <c r="B1774" s="4">
        <f t="shared" si="1044"/>
        <v>2.2390000000000001E-3</v>
      </c>
      <c r="C1774"/>
      <c r="D1774" s="213"/>
      <c r="E1774" s="44" t="s">
        <v>20</v>
      </c>
      <c r="F1774" s="14">
        <f t="shared" si="1064"/>
        <v>0</v>
      </c>
      <c r="G1774" s="14">
        <f t="shared" si="1065"/>
        <v>0</v>
      </c>
      <c r="H1774" s="101" t="str">
        <f>IF(ISNA(VLOOKUP(C1774,[1]Sheet1!$J$2:$J$2999,1,FALSE)),"No","Yes")</f>
        <v>No</v>
      </c>
      <c r="I1774" s="72">
        <f t="shared" si="1066"/>
        <v>0</v>
      </c>
      <c r="J1774" s="72">
        <f t="shared" si="1067"/>
        <v>0</v>
      </c>
      <c r="K1774" s="72">
        <f t="shared" si="1068"/>
        <v>0</v>
      </c>
      <c r="L1774" s="72">
        <f t="shared" si="1069"/>
        <v>0</v>
      </c>
      <c r="M1774" s="72">
        <f t="shared" si="1070"/>
        <v>0</v>
      </c>
      <c r="N1774" s="72">
        <f t="shared" si="1071"/>
        <v>0</v>
      </c>
      <c r="O1774" s="72">
        <f t="shared" si="1085"/>
        <v>0</v>
      </c>
      <c r="Q1774" s="73">
        <f t="shared" si="1072"/>
        <v>0</v>
      </c>
      <c r="R1774" s="73">
        <f t="shared" si="1073"/>
        <v>0</v>
      </c>
      <c r="S1774" s="73">
        <f t="shared" si="1074"/>
        <v>0</v>
      </c>
      <c r="T1774" s="73">
        <f t="shared" si="1075"/>
        <v>0</v>
      </c>
      <c r="U1774" s="73">
        <f t="shared" si="1076"/>
        <v>0</v>
      </c>
      <c r="V1774" s="73">
        <f t="shared" si="1077"/>
        <v>0</v>
      </c>
      <c r="W1774" s="73">
        <f t="shared" si="1086"/>
        <v>0</v>
      </c>
      <c r="Y1774" s="72">
        <f t="shared" si="1078"/>
        <v>0</v>
      </c>
      <c r="Z1774" s="73">
        <f t="shared" si="1079"/>
        <v>0</v>
      </c>
      <c r="AA1774" s="58">
        <f t="shared" si="1080"/>
        <v>0</v>
      </c>
      <c r="AB1774" s="72">
        <f t="shared" si="1081"/>
        <v>0</v>
      </c>
      <c r="AC1774" s="72">
        <f t="shared" si="1082"/>
        <v>0</v>
      </c>
      <c r="AD1774" s="73">
        <f t="shared" si="1083"/>
        <v>0</v>
      </c>
      <c r="AE1774" s="73">
        <f t="shared" si="1084"/>
        <v>0</v>
      </c>
      <c r="AF1774" s="1">
        <f t="shared" ref="AF1774:AF1837" si="1087">IF(H1774="NO",SUM(AA1774:AE1774)-E$2,SUM(AA1774:AE1774))</f>
        <v>0</v>
      </c>
      <c r="AH1774" s="1" t="str">
        <f t="shared" si="1041"/>
        <v>No</v>
      </c>
    </row>
    <row r="1775" spans="1:34" hidden="1" x14ac:dyDescent="0.2">
      <c r="A1775" s="88">
        <v>2.2399999999999998E-3</v>
      </c>
      <c r="B1775" s="4">
        <f t="shared" si="1044"/>
        <v>2.2399999999999998E-3</v>
      </c>
      <c r="C1775"/>
      <c r="D1775" s="213"/>
      <c r="E1775" s="44" t="s">
        <v>20</v>
      </c>
      <c r="F1775" s="14">
        <f t="shared" si="1064"/>
        <v>0</v>
      </c>
      <c r="G1775" s="14">
        <f t="shared" si="1065"/>
        <v>0</v>
      </c>
      <c r="H1775" s="101" t="str">
        <f>IF(ISNA(VLOOKUP(C1775,[1]Sheet1!$J$2:$J$2999,1,FALSE)),"No","Yes")</f>
        <v>No</v>
      </c>
      <c r="I1775" s="72">
        <f t="shared" si="1066"/>
        <v>0</v>
      </c>
      <c r="J1775" s="72">
        <f t="shared" si="1067"/>
        <v>0</v>
      </c>
      <c r="K1775" s="72">
        <f t="shared" si="1068"/>
        <v>0</v>
      </c>
      <c r="L1775" s="72">
        <f t="shared" si="1069"/>
        <v>0</v>
      </c>
      <c r="M1775" s="72">
        <f t="shared" si="1070"/>
        <v>0</v>
      </c>
      <c r="N1775" s="72">
        <f t="shared" si="1071"/>
        <v>0</v>
      </c>
      <c r="O1775" s="72">
        <f t="shared" si="1085"/>
        <v>0</v>
      </c>
      <c r="Q1775" s="73">
        <f t="shared" si="1072"/>
        <v>0</v>
      </c>
      <c r="R1775" s="73">
        <f t="shared" si="1073"/>
        <v>0</v>
      </c>
      <c r="S1775" s="73">
        <f t="shared" si="1074"/>
        <v>0</v>
      </c>
      <c r="T1775" s="73">
        <f t="shared" si="1075"/>
        <v>0</v>
      </c>
      <c r="U1775" s="73">
        <f t="shared" si="1076"/>
        <v>0</v>
      </c>
      <c r="V1775" s="73">
        <f t="shared" si="1077"/>
        <v>0</v>
      </c>
      <c r="W1775" s="73">
        <f t="shared" si="1086"/>
        <v>0</v>
      </c>
      <c r="Y1775" s="72">
        <f t="shared" si="1078"/>
        <v>0</v>
      </c>
      <c r="Z1775" s="73">
        <f t="shared" si="1079"/>
        <v>0</v>
      </c>
      <c r="AA1775" s="58">
        <f t="shared" si="1080"/>
        <v>0</v>
      </c>
      <c r="AB1775" s="72">
        <f t="shared" si="1081"/>
        <v>0</v>
      </c>
      <c r="AC1775" s="72">
        <f t="shared" si="1082"/>
        <v>0</v>
      </c>
      <c r="AD1775" s="73">
        <f t="shared" si="1083"/>
        <v>0</v>
      </c>
      <c r="AE1775" s="73">
        <f t="shared" si="1084"/>
        <v>0</v>
      </c>
      <c r="AF1775" s="1">
        <f t="shared" si="1087"/>
        <v>0</v>
      </c>
      <c r="AH1775" s="1" t="str">
        <f t="shared" si="1041"/>
        <v>No</v>
      </c>
    </row>
    <row r="1776" spans="1:34" hidden="1" x14ac:dyDescent="0.2">
      <c r="A1776" s="88">
        <v>2.2409999999999999E-3</v>
      </c>
      <c r="B1776" s="4">
        <f t="shared" si="1044"/>
        <v>2.2409999999999999E-3</v>
      </c>
      <c r="C1776"/>
      <c r="D1776" s="213"/>
      <c r="E1776" s="44" t="s">
        <v>20</v>
      </c>
      <c r="F1776" s="14">
        <f t="shared" si="1064"/>
        <v>0</v>
      </c>
      <c r="G1776" s="14">
        <f t="shared" si="1065"/>
        <v>0</v>
      </c>
      <c r="H1776" s="101" t="str">
        <f>IF(ISNA(VLOOKUP(C1776,[1]Sheet1!$J$2:$J$2999,1,FALSE)),"No","Yes")</f>
        <v>No</v>
      </c>
      <c r="I1776" s="72">
        <f t="shared" si="1066"/>
        <v>0</v>
      </c>
      <c r="J1776" s="72">
        <f t="shared" si="1067"/>
        <v>0</v>
      </c>
      <c r="K1776" s="72">
        <f t="shared" si="1068"/>
        <v>0</v>
      </c>
      <c r="L1776" s="72">
        <f t="shared" si="1069"/>
        <v>0</v>
      </c>
      <c r="M1776" s="72">
        <f t="shared" si="1070"/>
        <v>0</v>
      </c>
      <c r="N1776" s="72">
        <f t="shared" si="1071"/>
        <v>0</v>
      </c>
      <c r="O1776" s="72">
        <f t="shared" si="1085"/>
        <v>0</v>
      </c>
      <c r="Q1776" s="73">
        <f t="shared" si="1072"/>
        <v>0</v>
      </c>
      <c r="R1776" s="73">
        <f t="shared" si="1073"/>
        <v>0</v>
      </c>
      <c r="S1776" s="73">
        <f t="shared" si="1074"/>
        <v>0</v>
      </c>
      <c r="T1776" s="73">
        <f t="shared" si="1075"/>
        <v>0</v>
      </c>
      <c r="U1776" s="73">
        <f t="shared" si="1076"/>
        <v>0</v>
      </c>
      <c r="V1776" s="73">
        <f t="shared" si="1077"/>
        <v>0</v>
      </c>
      <c r="W1776" s="73">
        <f t="shared" si="1086"/>
        <v>0</v>
      </c>
      <c r="Y1776" s="72">
        <f t="shared" si="1078"/>
        <v>0</v>
      </c>
      <c r="Z1776" s="73">
        <f t="shared" si="1079"/>
        <v>0</v>
      </c>
      <c r="AA1776" s="58">
        <f t="shared" si="1080"/>
        <v>0</v>
      </c>
      <c r="AB1776" s="72">
        <f t="shared" si="1081"/>
        <v>0</v>
      </c>
      <c r="AC1776" s="72">
        <f t="shared" si="1082"/>
        <v>0</v>
      </c>
      <c r="AD1776" s="73">
        <f t="shared" si="1083"/>
        <v>0</v>
      </c>
      <c r="AE1776" s="73">
        <f t="shared" si="1084"/>
        <v>0</v>
      </c>
      <c r="AF1776" s="1">
        <f t="shared" si="1087"/>
        <v>0</v>
      </c>
      <c r="AH1776" s="1" t="str">
        <f t="shared" si="1041"/>
        <v>No</v>
      </c>
    </row>
    <row r="1777" spans="1:34" hidden="1" x14ac:dyDescent="0.2">
      <c r="A1777" s="88">
        <v>2.2420000000000001E-3</v>
      </c>
      <c r="B1777" s="4">
        <f t="shared" si="1044"/>
        <v>2.2420000000000001E-3</v>
      </c>
      <c r="C1777"/>
      <c r="D1777" s="213"/>
      <c r="E1777" s="44" t="s">
        <v>20</v>
      </c>
      <c r="F1777" s="14">
        <f t="shared" si="1064"/>
        <v>0</v>
      </c>
      <c r="G1777" s="14">
        <f t="shared" si="1065"/>
        <v>0</v>
      </c>
      <c r="H1777" s="101" t="str">
        <f>IF(ISNA(VLOOKUP(C1777,[1]Sheet1!$J$2:$J$2999,1,FALSE)),"No","Yes")</f>
        <v>No</v>
      </c>
      <c r="I1777" s="72">
        <f t="shared" si="1066"/>
        <v>0</v>
      </c>
      <c r="J1777" s="72">
        <f t="shared" si="1067"/>
        <v>0</v>
      </c>
      <c r="K1777" s="72">
        <f t="shared" si="1068"/>
        <v>0</v>
      </c>
      <c r="L1777" s="72">
        <f t="shared" si="1069"/>
        <v>0</v>
      </c>
      <c r="M1777" s="72">
        <f t="shared" si="1070"/>
        <v>0</v>
      </c>
      <c r="N1777" s="72">
        <f t="shared" si="1071"/>
        <v>0</v>
      </c>
      <c r="O1777" s="72">
        <f t="shared" si="1085"/>
        <v>0</v>
      </c>
      <c r="Q1777" s="73">
        <f t="shared" si="1072"/>
        <v>0</v>
      </c>
      <c r="R1777" s="73">
        <f t="shared" si="1073"/>
        <v>0</v>
      </c>
      <c r="S1777" s="73">
        <f t="shared" si="1074"/>
        <v>0</v>
      </c>
      <c r="T1777" s="73">
        <f t="shared" si="1075"/>
        <v>0</v>
      </c>
      <c r="U1777" s="73">
        <f t="shared" si="1076"/>
        <v>0</v>
      </c>
      <c r="V1777" s="73">
        <f t="shared" si="1077"/>
        <v>0</v>
      </c>
      <c r="W1777" s="73">
        <f t="shared" si="1086"/>
        <v>0</v>
      </c>
      <c r="Y1777" s="72">
        <f t="shared" si="1078"/>
        <v>0</v>
      </c>
      <c r="Z1777" s="73">
        <f t="shared" si="1079"/>
        <v>0</v>
      </c>
      <c r="AA1777" s="58">
        <f t="shared" si="1080"/>
        <v>0</v>
      </c>
      <c r="AB1777" s="72">
        <f t="shared" si="1081"/>
        <v>0</v>
      </c>
      <c r="AC1777" s="72">
        <f t="shared" si="1082"/>
        <v>0</v>
      </c>
      <c r="AD1777" s="73">
        <f t="shared" si="1083"/>
        <v>0</v>
      </c>
      <c r="AE1777" s="73">
        <f t="shared" si="1084"/>
        <v>0</v>
      </c>
      <c r="AF1777" s="1">
        <f t="shared" si="1087"/>
        <v>0</v>
      </c>
      <c r="AH1777" s="1" t="str">
        <f t="shared" si="1041"/>
        <v>No</v>
      </c>
    </row>
    <row r="1778" spans="1:34" hidden="1" x14ac:dyDescent="0.2">
      <c r="A1778" s="88">
        <v>2.2430000000000002E-3</v>
      </c>
      <c r="B1778" s="4">
        <f t="shared" si="1044"/>
        <v>2.2430000000000002E-3</v>
      </c>
      <c r="C1778"/>
      <c r="D1778" s="213"/>
      <c r="E1778" s="44" t="s">
        <v>20</v>
      </c>
      <c r="F1778" s="14">
        <f t="shared" si="1064"/>
        <v>0</v>
      </c>
      <c r="G1778" s="14">
        <f t="shared" si="1065"/>
        <v>0</v>
      </c>
      <c r="H1778" s="101" t="str">
        <f>IF(ISNA(VLOOKUP(C1778,[1]Sheet1!$J$2:$J$2999,1,FALSE)),"No","Yes")</f>
        <v>No</v>
      </c>
      <c r="I1778" s="72">
        <f t="shared" si="1066"/>
        <v>0</v>
      </c>
      <c r="J1778" s="72">
        <f t="shared" si="1067"/>
        <v>0</v>
      </c>
      <c r="K1778" s="72">
        <f t="shared" si="1068"/>
        <v>0</v>
      </c>
      <c r="L1778" s="72">
        <f t="shared" si="1069"/>
        <v>0</v>
      </c>
      <c r="M1778" s="72">
        <f t="shared" si="1070"/>
        <v>0</v>
      </c>
      <c r="N1778" s="72">
        <f t="shared" si="1071"/>
        <v>0</v>
      </c>
      <c r="O1778" s="72">
        <f t="shared" si="1085"/>
        <v>0</v>
      </c>
      <c r="Q1778" s="73">
        <f t="shared" si="1072"/>
        <v>0</v>
      </c>
      <c r="R1778" s="73">
        <f t="shared" si="1073"/>
        <v>0</v>
      </c>
      <c r="S1778" s="73">
        <f t="shared" si="1074"/>
        <v>0</v>
      </c>
      <c r="T1778" s="73">
        <f t="shared" si="1075"/>
        <v>0</v>
      </c>
      <c r="U1778" s="73">
        <f t="shared" si="1076"/>
        <v>0</v>
      </c>
      <c r="V1778" s="73">
        <f t="shared" si="1077"/>
        <v>0</v>
      </c>
      <c r="W1778" s="73">
        <f t="shared" si="1086"/>
        <v>0</v>
      </c>
      <c r="Y1778" s="72">
        <f t="shared" si="1078"/>
        <v>0</v>
      </c>
      <c r="Z1778" s="73">
        <f t="shared" si="1079"/>
        <v>0</v>
      </c>
      <c r="AA1778" s="58">
        <f t="shared" si="1080"/>
        <v>0</v>
      </c>
      <c r="AB1778" s="72">
        <f t="shared" si="1081"/>
        <v>0</v>
      </c>
      <c r="AC1778" s="72">
        <f t="shared" si="1082"/>
        <v>0</v>
      </c>
      <c r="AD1778" s="73">
        <f t="shared" si="1083"/>
        <v>0</v>
      </c>
      <c r="AE1778" s="73">
        <f t="shared" si="1084"/>
        <v>0</v>
      </c>
      <c r="AF1778" s="1">
        <f t="shared" si="1087"/>
        <v>0</v>
      </c>
      <c r="AH1778" s="1" t="str">
        <f t="shared" si="1041"/>
        <v>No</v>
      </c>
    </row>
    <row r="1779" spans="1:34" hidden="1" x14ac:dyDescent="0.2">
      <c r="A1779" s="88">
        <v>2.2439999999999999E-3</v>
      </c>
      <c r="B1779" s="4">
        <f t="shared" si="1044"/>
        <v>2.2439999999999999E-3</v>
      </c>
      <c r="C1779"/>
      <c r="D1779" s="213"/>
      <c r="E1779" s="44" t="s">
        <v>20</v>
      </c>
      <c r="F1779" s="14">
        <f t="shared" si="1064"/>
        <v>0</v>
      </c>
      <c r="G1779" s="14">
        <f t="shared" si="1065"/>
        <v>0</v>
      </c>
      <c r="H1779" s="101" t="str">
        <f>IF(ISNA(VLOOKUP(C1779,[1]Sheet1!$J$2:$J$2999,1,FALSE)),"No","Yes")</f>
        <v>No</v>
      </c>
      <c r="I1779" s="72">
        <f t="shared" si="1066"/>
        <v>0</v>
      </c>
      <c r="J1779" s="72">
        <f t="shared" si="1067"/>
        <v>0</v>
      </c>
      <c r="K1779" s="72">
        <f t="shared" si="1068"/>
        <v>0</v>
      </c>
      <c r="L1779" s="72">
        <f t="shared" si="1069"/>
        <v>0</v>
      </c>
      <c r="M1779" s="72">
        <f t="shared" si="1070"/>
        <v>0</v>
      </c>
      <c r="N1779" s="72">
        <f t="shared" si="1071"/>
        <v>0</v>
      </c>
      <c r="O1779" s="72">
        <f t="shared" si="1085"/>
        <v>0</v>
      </c>
      <c r="Q1779" s="73">
        <f t="shared" si="1072"/>
        <v>0</v>
      </c>
      <c r="R1779" s="73">
        <f t="shared" si="1073"/>
        <v>0</v>
      </c>
      <c r="S1779" s="73">
        <f t="shared" si="1074"/>
        <v>0</v>
      </c>
      <c r="T1779" s="73">
        <f t="shared" si="1075"/>
        <v>0</v>
      </c>
      <c r="U1779" s="73">
        <f t="shared" si="1076"/>
        <v>0</v>
      </c>
      <c r="V1779" s="73">
        <f t="shared" si="1077"/>
        <v>0</v>
      </c>
      <c r="W1779" s="73">
        <f t="shared" si="1086"/>
        <v>0</v>
      </c>
      <c r="Y1779" s="72">
        <f t="shared" si="1078"/>
        <v>0</v>
      </c>
      <c r="Z1779" s="73">
        <f t="shared" si="1079"/>
        <v>0</v>
      </c>
      <c r="AA1779" s="58">
        <f t="shared" si="1080"/>
        <v>0</v>
      </c>
      <c r="AB1779" s="72">
        <f t="shared" si="1081"/>
        <v>0</v>
      </c>
      <c r="AC1779" s="72">
        <f t="shared" si="1082"/>
        <v>0</v>
      </c>
      <c r="AD1779" s="73">
        <f t="shared" si="1083"/>
        <v>0</v>
      </c>
      <c r="AE1779" s="73">
        <f t="shared" si="1084"/>
        <v>0</v>
      </c>
      <c r="AF1779" s="1">
        <f t="shared" si="1087"/>
        <v>0</v>
      </c>
      <c r="AH1779" s="1" t="str">
        <f t="shared" si="1041"/>
        <v>No</v>
      </c>
    </row>
    <row r="1780" spans="1:34" hidden="1" x14ac:dyDescent="0.2">
      <c r="A1780" s="88">
        <v>2.245E-3</v>
      </c>
      <c r="B1780" s="4">
        <f t="shared" si="1044"/>
        <v>2.245E-3</v>
      </c>
      <c r="C1780"/>
      <c r="D1780" s="213"/>
      <c r="E1780" s="44" t="s">
        <v>20</v>
      </c>
      <c r="F1780" s="14">
        <f t="shared" si="1064"/>
        <v>0</v>
      </c>
      <c r="G1780" s="14">
        <f t="shared" si="1065"/>
        <v>0</v>
      </c>
      <c r="H1780" s="101" t="str">
        <f>IF(ISNA(VLOOKUP(C1780,[1]Sheet1!$J$2:$J$2999,1,FALSE)),"No","Yes")</f>
        <v>No</v>
      </c>
      <c r="I1780" s="72">
        <f t="shared" si="1066"/>
        <v>0</v>
      </c>
      <c r="J1780" s="72">
        <f t="shared" si="1067"/>
        <v>0</v>
      </c>
      <c r="K1780" s="72">
        <f t="shared" si="1068"/>
        <v>0</v>
      </c>
      <c r="L1780" s="72">
        <f t="shared" si="1069"/>
        <v>0</v>
      </c>
      <c r="M1780" s="72">
        <f t="shared" si="1070"/>
        <v>0</v>
      </c>
      <c r="N1780" s="72">
        <f t="shared" si="1071"/>
        <v>0</v>
      </c>
      <c r="O1780" s="72">
        <f t="shared" si="1085"/>
        <v>0</v>
      </c>
      <c r="Q1780" s="73">
        <f t="shared" si="1072"/>
        <v>0</v>
      </c>
      <c r="R1780" s="73">
        <f t="shared" si="1073"/>
        <v>0</v>
      </c>
      <c r="S1780" s="73">
        <f t="shared" si="1074"/>
        <v>0</v>
      </c>
      <c r="T1780" s="73">
        <f t="shared" si="1075"/>
        <v>0</v>
      </c>
      <c r="U1780" s="73">
        <f t="shared" si="1076"/>
        <v>0</v>
      </c>
      <c r="V1780" s="73">
        <f t="shared" si="1077"/>
        <v>0</v>
      </c>
      <c r="W1780" s="73">
        <f t="shared" si="1086"/>
        <v>0</v>
      </c>
      <c r="Y1780" s="72">
        <f t="shared" si="1078"/>
        <v>0</v>
      </c>
      <c r="Z1780" s="73">
        <f t="shared" si="1079"/>
        <v>0</v>
      </c>
      <c r="AA1780" s="58">
        <f t="shared" si="1080"/>
        <v>0</v>
      </c>
      <c r="AB1780" s="72">
        <f t="shared" si="1081"/>
        <v>0</v>
      </c>
      <c r="AC1780" s="72">
        <f t="shared" si="1082"/>
        <v>0</v>
      </c>
      <c r="AD1780" s="73">
        <f t="shared" si="1083"/>
        <v>0</v>
      </c>
      <c r="AE1780" s="73">
        <f t="shared" si="1084"/>
        <v>0</v>
      </c>
      <c r="AF1780" s="1">
        <f t="shared" si="1087"/>
        <v>0</v>
      </c>
      <c r="AH1780" s="1" t="str">
        <f t="shared" si="1041"/>
        <v>No</v>
      </c>
    </row>
    <row r="1781" spans="1:34" hidden="1" x14ac:dyDescent="0.2">
      <c r="A1781" s="88">
        <v>2.2460000000000002E-3</v>
      </c>
      <c r="B1781" s="4">
        <f t="shared" si="1044"/>
        <v>2.2460000000000002E-3</v>
      </c>
      <c r="C1781"/>
      <c r="D1781" s="213"/>
      <c r="E1781" s="44" t="s">
        <v>20</v>
      </c>
      <c r="F1781" s="14">
        <f t="shared" si="1064"/>
        <v>0</v>
      </c>
      <c r="G1781" s="14">
        <f t="shared" si="1065"/>
        <v>0</v>
      </c>
      <c r="H1781" s="101" t="str">
        <f>IF(ISNA(VLOOKUP(C1781,[1]Sheet1!$J$2:$J$2999,1,FALSE)),"No","Yes")</f>
        <v>No</v>
      </c>
      <c r="I1781" s="72">
        <f t="shared" si="1066"/>
        <v>0</v>
      </c>
      <c r="J1781" s="72">
        <f t="shared" si="1067"/>
        <v>0</v>
      </c>
      <c r="K1781" s="72">
        <f t="shared" si="1068"/>
        <v>0</v>
      </c>
      <c r="L1781" s="72">
        <f t="shared" si="1069"/>
        <v>0</v>
      </c>
      <c r="M1781" s="72">
        <f t="shared" si="1070"/>
        <v>0</v>
      </c>
      <c r="N1781" s="72">
        <f t="shared" si="1071"/>
        <v>0</v>
      </c>
      <c r="O1781" s="72">
        <f t="shared" si="1085"/>
        <v>0</v>
      </c>
      <c r="Q1781" s="73">
        <f t="shared" si="1072"/>
        <v>0</v>
      </c>
      <c r="R1781" s="73">
        <f t="shared" si="1073"/>
        <v>0</v>
      </c>
      <c r="S1781" s="73">
        <f t="shared" si="1074"/>
        <v>0</v>
      </c>
      <c r="T1781" s="73">
        <f t="shared" si="1075"/>
        <v>0</v>
      </c>
      <c r="U1781" s="73">
        <f t="shared" si="1076"/>
        <v>0</v>
      </c>
      <c r="V1781" s="73">
        <f t="shared" si="1077"/>
        <v>0</v>
      </c>
      <c r="W1781" s="73">
        <f t="shared" si="1086"/>
        <v>0</v>
      </c>
      <c r="Y1781" s="72">
        <f t="shared" si="1078"/>
        <v>0</v>
      </c>
      <c r="Z1781" s="73">
        <f t="shared" si="1079"/>
        <v>0</v>
      </c>
      <c r="AA1781" s="58">
        <f t="shared" si="1080"/>
        <v>0</v>
      </c>
      <c r="AB1781" s="72">
        <f t="shared" si="1081"/>
        <v>0</v>
      </c>
      <c r="AC1781" s="72">
        <f t="shared" si="1082"/>
        <v>0</v>
      </c>
      <c r="AD1781" s="73">
        <f t="shared" si="1083"/>
        <v>0</v>
      </c>
      <c r="AE1781" s="73">
        <f t="shared" si="1084"/>
        <v>0</v>
      </c>
      <c r="AF1781" s="1">
        <f t="shared" si="1087"/>
        <v>0</v>
      </c>
      <c r="AH1781" s="1" t="str">
        <f t="shared" si="1041"/>
        <v>No</v>
      </c>
    </row>
    <row r="1782" spans="1:34" hidden="1" x14ac:dyDescent="0.2">
      <c r="A1782" s="88">
        <v>2.2469999999999999E-3</v>
      </c>
      <c r="B1782" s="4">
        <f t="shared" si="1044"/>
        <v>2.2469999999999999E-3</v>
      </c>
      <c r="C1782"/>
      <c r="D1782" s="213"/>
      <c r="E1782" s="44" t="s">
        <v>20</v>
      </c>
      <c r="F1782" s="14">
        <f t="shared" si="1064"/>
        <v>0</v>
      </c>
      <c r="G1782" s="14">
        <f t="shared" si="1065"/>
        <v>0</v>
      </c>
      <c r="H1782" s="101" t="str">
        <f>IF(ISNA(VLOOKUP(C1782,[1]Sheet1!$J$2:$J$2999,1,FALSE)),"No","Yes")</f>
        <v>No</v>
      </c>
      <c r="I1782" s="72">
        <f t="shared" si="1066"/>
        <v>0</v>
      </c>
      <c r="J1782" s="72">
        <f t="shared" si="1067"/>
        <v>0</v>
      </c>
      <c r="K1782" s="72">
        <f t="shared" si="1068"/>
        <v>0</v>
      </c>
      <c r="L1782" s="72">
        <f t="shared" si="1069"/>
        <v>0</v>
      </c>
      <c r="M1782" s="72">
        <f t="shared" si="1070"/>
        <v>0</v>
      </c>
      <c r="N1782" s="72">
        <f t="shared" si="1071"/>
        <v>0</v>
      </c>
      <c r="O1782" s="72">
        <f t="shared" si="1085"/>
        <v>0</v>
      </c>
      <c r="Q1782" s="73">
        <f t="shared" si="1072"/>
        <v>0</v>
      </c>
      <c r="R1782" s="73">
        <f t="shared" si="1073"/>
        <v>0</v>
      </c>
      <c r="S1782" s="73">
        <f t="shared" si="1074"/>
        <v>0</v>
      </c>
      <c r="T1782" s="73">
        <f t="shared" si="1075"/>
        <v>0</v>
      </c>
      <c r="U1782" s="73">
        <f t="shared" si="1076"/>
        <v>0</v>
      </c>
      <c r="V1782" s="73">
        <f t="shared" si="1077"/>
        <v>0</v>
      </c>
      <c r="W1782" s="73">
        <f t="shared" si="1086"/>
        <v>0</v>
      </c>
      <c r="Y1782" s="72">
        <f t="shared" si="1078"/>
        <v>0</v>
      </c>
      <c r="Z1782" s="73">
        <f t="shared" si="1079"/>
        <v>0</v>
      </c>
      <c r="AA1782" s="58">
        <f t="shared" si="1080"/>
        <v>0</v>
      </c>
      <c r="AB1782" s="72">
        <f t="shared" si="1081"/>
        <v>0</v>
      </c>
      <c r="AC1782" s="72">
        <f t="shared" si="1082"/>
        <v>0</v>
      </c>
      <c r="AD1782" s="73">
        <f t="shared" si="1083"/>
        <v>0</v>
      </c>
      <c r="AE1782" s="73">
        <f t="shared" si="1084"/>
        <v>0</v>
      </c>
      <c r="AF1782" s="1">
        <f t="shared" si="1087"/>
        <v>0</v>
      </c>
      <c r="AH1782" s="1" t="str">
        <f t="shared" si="1041"/>
        <v>No</v>
      </c>
    </row>
    <row r="1783" spans="1:34" hidden="1" x14ac:dyDescent="0.2">
      <c r="A1783" s="88">
        <v>2.248E-3</v>
      </c>
      <c r="B1783" s="4">
        <f t="shared" si="1044"/>
        <v>2.248E-3</v>
      </c>
      <c r="C1783"/>
      <c r="D1783" s="213"/>
      <c r="E1783" s="44" t="s">
        <v>20</v>
      </c>
      <c r="F1783" s="14">
        <f t="shared" si="1064"/>
        <v>0</v>
      </c>
      <c r="G1783" s="14">
        <f t="shared" si="1065"/>
        <v>0</v>
      </c>
      <c r="H1783" s="101" t="str">
        <f>IF(ISNA(VLOOKUP(C1783,[1]Sheet1!$J$2:$J$2999,1,FALSE)),"No","Yes")</f>
        <v>No</v>
      </c>
      <c r="I1783" s="72">
        <f t="shared" si="1066"/>
        <v>0</v>
      </c>
      <c r="J1783" s="72">
        <f t="shared" si="1067"/>
        <v>0</v>
      </c>
      <c r="K1783" s="72">
        <f t="shared" si="1068"/>
        <v>0</v>
      </c>
      <c r="L1783" s="72">
        <f t="shared" si="1069"/>
        <v>0</v>
      </c>
      <c r="M1783" s="72">
        <f t="shared" si="1070"/>
        <v>0</v>
      </c>
      <c r="N1783" s="72">
        <f t="shared" si="1071"/>
        <v>0</v>
      </c>
      <c r="O1783" s="72">
        <f t="shared" si="1085"/>
        <v>0</v>
      </c>
      <c r="Q1783" s="73">
        <f t="shared" si="1072"/>
        <v>0</v>
      </c>
      <c r="R1783" s="73">
        <f t="shared" si="1073"/>
        <v>0</v>
      </c>
      <c r="S1783" s="73">
        <f t="shared" si="1074"/>
        <v>0</v>
      </c>
      <c r="T1783" s="73">
        <f t="shared" si="1075"/>
        <v>0</v>
      </c>
      <c r="U1783" s="73">
        <f t="shared" si="1076"/>
        <v>0</v>
      </c>
      <c r="V1783" s="73">
        <f t="shared" si="1077"/>
        <v>0</v>
      </c>
      <c r="W1783" s="73">
        <f t="shared" si="1086"/>
        <v>0</v>
      </c>
      <c r="Y1783" s="72">
        <f t="shared" si="1078"/>
        <v>0</v>
      </c>
      <c r="Z1783" s="73">
        <f t="shared" si="1079"/>
        <v>0</v>
      </c>
      <c r="AA1783" s="58">
        <f t="shared" si="1080"/>
        <v>0</v>
      </c>
      <c r="AB1783" s="72">
        <f t="shared" si="1081"/>
        <v>0</v>
      </c>
      <c r="AC1783" s="72">
        <f t="shared" si="1082"/>
        <v>0</v>
      </c>
      <c r="AD1783" s="73">
        <f t="shared" si="1083"/>
        <v>0</v>
      </c>
      <c r="AE1783" s="73">
        <f t="shared" si="1084"/>
        <v>0</v>
      </c>
      <c r="AF1783" s="1">
        <f t="shared" si="1087"/>
        <v>0</v>
      </c>
      <c r="AH1783" s="1" t="str">
        <f t="shared" si="1041"/>
        <v>No</v>
      </c>
    </row>
    <row r="1784" spans="1:34" hidden="1" x14ac:dyDescent="0.2">
      <c r="A1784" s="88">
        <v>2.2490000000000001E-3</v>
      </c>
      <c r="B1784" s="4">
        <f t="shared" si="1044"/>
        <v>2.2490000000000001E-3</v>
      </c>
      <c r="C1784"/>
      <c r="D1784" s="213"/>
      <c r="E1784" s="44" t="s">
        <v>20</v>
      </c>
      <c r="F1784" s="14">
        <f t="shared" si="1064"/>
        <v>0</v>
      </c>
      <c r="G1784" s="14">
        <f t="shared" si="1065"/>
        <v>0</v>
      </c>
      <c r="H1784" s="101" t="str">
        <f>IF(ISNA(VLOOKUP(C1784,[1]Sheet1!$J$2:$J$2999,1,FALSE)),"No","Yes")</f>
        <v>No</v>
      </c>
      <c r="I1784" s="72">
        <f t="shared" si="1066"/>
        <v>0</v>
      </c>
      <c r="J1784" s="72">
        <f t="shared" si="1067"/>
        <v>0</v>
      </c>
      <c r="K1784" s="72">
        <f t="shared" si="1068"/>
        <v>0</v>
      </c>
      <c r="L1784" s="72">
        <f t="shared" si="1069"/>
        <v>0</v>
      </c>
      <c r="M1784" s="72">
        <f t="shared" si="1070"/>
        <v>0</v>
      </c>
      <c r="N1784" s="72">
        <f t="shared" si="1071"/>
        <v>0</v>
      </c>
      <c r="O1784" s="72">
        <f t="shared" si="1085"/>
        <v>0</v>
      </c>
      <c r="Q1784" s="73">
        <f t="shared" si="1072"/>
        <v>0</v>
      </c>
      <c r="R1784" s="73">
        <f t="shared" si="1073"/>
        <v>0</v>
      </c>
      <c r="S1784" s="73">
        <f t="shared" si="1074"/>
        <v>0</v>
      </c>
      <c r="T1784" s="73">
        <f t="shared" si="1075"/>
        <v>0</v>
      </c>
      <c r="U1784" s="73">
        <f t="shared" si="1076"/>
        <v>0</v>
      </c>
      <c r="V1784" s="73">
        <f t="shared" si="1077"/>
        <v>0</v>
      </c>
      <c r="W1784" s="73">
        <f t="shared" si="1086"/>
        <v>0</v>
      </c>
      <c r="Y1784" s="72">
        <f t="shared" si="1078"/>
        <v>0</v>
      </c>
      <c r="Z1784" s="73">
        <f t="shared" si="1079"/>
        <v>0</v>
      </c>
      <c r="AA1784" s="58">
        <f t="shared" si="1080"/>
        <v>0</v>
      </c>
      <c r="AB1784" s="72">
        <f t="shared" si="1081"/>
        <v>0</v>
      </c>
      <c r="AC1784" s="72">
        <f t="shared" si="1082"/>
        <v>0</v>
      </c>
      <c r="AD1784" s="73">
        <f t="shared" si="1083"/>
        <v>0</v>
      </c>
      <c r="AE1784" s="73">
        <f t="shared" si="1084"/>
        <v>0</v>
      </c>
      <c r="AF1784" s="1">
        <f t="shared" si="1087"/>
        <v>0</v>
      </c>
      <c r="AH1784" s="1" t="str">
        <f t="shared" si="1041"/>
        <v>No</v>
      </c>
    </row>
    <row r="1785" spans="1:34" hidden="1" x14ac:dyDescent="0.2">
      <c r="A1785" s="88">
        <v>2.2500000000000003E-3</v>
      </c>
      <c r="B1785" s="4">
        <f t="shared" si="1044"/>
        <v>2.2500000000000003E-3</v>
      </c>
      <c r="C1785"/>
      <c r="D1785" s="213"/>
      <c r="E1785" s="44" t="s">
        <v>20</v>
      </c>
      <c r="F1785" s="14">
        <f t="shared" si="1064"/>
        <v>0</v>
      </c>
      <c r="G1785" s="14">
        <f t="shared" si="1065"/>
        <v>0</v>
      </c>
      <c r="H1785" s="101" t="str">
        <f>IF(ISNA(VLOOKUP(C1785,[1]Sheet1!$J$2:$J$2999,1,FALSE)),"No","Yes")</f>
        <v>No</v>
      </c>
      <c r="I1785" s="72">
        <f t="shared" si="1066"/>
        <v>0</v>
      </c>
      <c r="J1785" s="72">
        <f t="shared" si="1067"/>
        <v>0</v>
      </c>
      <c r="K1785" s="72">
        <f t="shared" si="1068"/>
        <v>0</v>
      </c>
      <c r="L1785" s="72">
        <f t="shared" si="1069"/>
        <v>0</v>
      </c>
      <c r="M1785" s="72">
        <f t="shared" si="1070"/>
        <v>0</v>
      </c>
      <c r="N1785" s="72">
        <f t="shared" si="1071"/>
        <v>0</v>
      </c>
      <c r="O1785" s="72">
        <f t="shared" si="1085"/>
        <v>0</v>
      </c>
      <c r="Q1785" s="73">
        <f t="shared" si="1072"/>
        <v>0</v>
      </c>
      <c r="R1785" s="73">
        <f t="shared" si="1073"/>
        <v>0</v>
      </c>
      <c r="S1785" s="73">
        <f t="shared" si="1074"/>
        <v>0</v>
      </c>
      <c r="T1785" s="73">
        <f t="shared" si="1075"/>
        <v>0</v>
      </c>
      <c r="U1785" s="73">
        <f t="shared" si="1076"/>
        <v>0</v>
      </c>
      <c r="V1785" s="73">
        <f t="shared" si="1077"/>
        <v>0</v>
      </c>
      <c r="W1785" s="73">
        <f t="shared" si="1086"/>
        <v>0</v>
      </c>
      <c r="Y1785" s="72">
        <f t="shared" si="1078"/>
        <v>0</v>
      </c>
      <c r="Z1785" s="73">
        <f t="shared" si="1079"/>
        <v>0</v>
      </c>
      <c r="AA1785" s="58">
        <f t="shared" si="1080"/>
        <v>0</v>
      </c>
      <c r="AB1785" s="72">
        <f t="shared" si="1081"/>
        <v>0</v>
      </c>
      <c r="AC1785" s="72">
        <f t="shared" si="1082"/>
        <v>0</v>
      </c>
      <c r="AD1785" s="73">
        <f t="shared" si="1083"/>
        <v>0</v>
      </c>
      <c r="AE1785" s="73">
        <f t="shared" si="1084"/>
        <v>0</v>
      </c>
      <c r="AF1785" s="1">
        <f t="shared" si="1087"/>
        <v>0</v>
      </c>
      <c r="AH1785" s="1" t="str">
        <f t="shared" si="1041"/>
        <v>No</v>
      </c>
    </row>
    <row r="1786" spans="1:34" hidden="1" x14ac:dyDescent="0.2">
      <c r="A1786" s="88">
        <v>2.251E-3</v>
      </c>
      <c r="B1786" s="4">
        <f t="shared" si="1044"/>
        <v>2.251E-3</v>
      </c>
      <c r="C1786"/>
      <c r="D1786" s="213"/>
      <c r="E1786" s="44" t="s">
        <v>20</v>
      </c>
      <c r="F1786" s="14">
        <f t="shared" si="1064"/>
        <v>0</v>
      </c>
      <c r="G1786" s="14">
        <f t="shared" si="1065"/>
        <v>0</v>
      </c>
      <c r="H1786" s="101" t="str">
        <f>IF(ISNA(VLOOKUP(C1786,[1]Sheet1!$J$2:$J$2999,1,FALSE)),"No","Yes")</f>
        <v>No</v>
      </c>
      <c r="I1786" s="72">
        <f t="shared" si="1066"/>
        <v>0</v>
      </c>
      <c r="J1786" s="72">
        <f t="shared" si="1067"/>
        <v>0</v>
      </c>
      <c r="K1786" s="72">
        <f t="shared" si="1068"/>
        <v>0</v>
      </c>
      <c r="L1786" s="72">
        <f t="shared" si="1069"/>
        <v>0</v>
      </c>
      <c r="M1786" s="72">
        <f t="shared" si="1070"/>
        <v>0</v>
      </c>
      <c r="N1786" s="72">
        <f t="shared" si="1071"/>
        <v>0</v>
      </c>
      <c r="O1786" s="72">
        <f t="shared" si="1085"/>
        <v>0</v>
      </c>
      <c r="Q1786" s="73">
        <f t="shared" si="1072"/>
        <v>0</v>
      </c>
      <c r="R1786" s="73">
        <f t="shared" si="1073"/>
        <v>0</v>
      </c>
      <c r="S1786" s="73">
        <f t="shared" si="1074"/>
        <v>0</v>
      </c>
      <c r="T1786" s="73">
        <f t="shared" si="1075"/>
        <v>0</v>
      </c>
      <c r="U1786" s="73">
        <f t="shared" si="1076"/>
        <v>0</v>
      </c>
      <c r="V1786" s="73">
        <f t="shared" si="1077"/>
        <v>0</v>
      </c>
      <c r="W1786" s="73">
        <f t="shared" si="1086"/>
        <v>0</v>
      </c>
      <c r="Y1786" s="72">
        <f t="shared" si="1078"/>
        <v>0</v>
      </c>
      <c r="Z1786" s="73">
        <f t="shared" si="1079"/>
        <v>0</v>
      </c>
      <c r="AA1786" s="58">
        <f t="shared" si="1080"/>
        <v>0</v>
      </c>
      <c r="AB1786" s="72">
        <f t="shared" si="1081"/>
        <v>0</v>
      </c>
      <c r="AC1786" s="72">
        <f t="shared" si="1082"/>
        <v>0</v>
      </c>
      <c r="AD1786" s="73">
        <f t="shared" si="1083"/>
        <v>0</v>
      </c>
      <c r="AE1786" s="73">
        <f t="shared" si="1084"/>
        <v>0</v>
      </c>
      <c r="AF1786" s="1">
        <f t="shared" si="1087"/>
        <v>0</v>
      </c>
      <c r="AH1786" s="1" t="str">
        <f t="shared" si="1041"/>
        <v>No</v>
      </c>
    </row>
    <row r="1787" spans="1:34" hidden="1" x14ac:dyDescent="0.2">
      <c r="A1787" s="88">
        <v>2.2520000000000001E-3</v>
      </c>
      <c r="B1787" s="4">
        <f t="shared" si="1044"/>
        <v>2.2520000000000001E-3</v>
      </c>
      <c r="C1787"/>
      <c r="D1787" s="213"/>
      <c r="E1787" s="44" t="s">
        <v>20</v>
      </c>
      <c r="F1787" s="14">
        <f t="shared" si="1064"/>
        <v>0</v>
      </c>
      <c r="G1787" s="14">
        <f t="shared" si="1065"/>
        <v>0</v>
      </c>
      <c r="H1787" s="101" t="str">
        <f>IF(ISNA(VLOOKUP(C1787,[1]Sheet1!$J$2:$J$2999,1,FALSE)),"No","Yes")</f>
        <v>No</v>
      </c>
      <c r="I1787" s="72">
        <f t="shared" si="1066"/>
        <v>0</v>
      </c>
      <c r="J1787" s="72">
        <f t="shared" si="1067"/>
        <v>0</v>
      </c>
      <c r="K1787" s="72">
        <f t="shared" si="1068"/>
        <v>0</v>
      </c>
      <c r="L1787" s="72">
        <f t="shared" si="1069"/>
        <v>0</v>
      </c>
      <c r="M1787" s="72">
        <f t="shared" si="1070"/>
        <v>0</v>
      </c>
      <c r="N1787" s="72">
        <f t="shared" si="1071"/>
        <v>0</v>
      </c>
      <c r="O1787" s="72">
        <f t="shared" si="1085"/>
        <v>0</v>
      </c>
      <c r="Q1787" s="73">
        <f t="shared" si="1072"/>
        <v>0</v>
      </c>
      <c r="R1787" s="73">
        <f t="shared" si="1073"/>
        <v>0</v>
      </c>
      <c r="S1787" s="73">
        <f t="shared" si="1074"/>
        <v>0</v>
      </c>
      <c r="T1787" s="73">
        <f t="shared" si="1075"/>
        <v>0</v>
      </c>
      <c r="U1787" s="73">
        <f t="shared" si="1076"/>
        <v>0</v>
      </c>
      <c r="V1787" s="73">
        <f t="shared" si="1077"/>
        <v>0</v>
      </c>
      <c r="W1787" s="73">
        <f t="shared" si="1086"/>
        <v>0</v>
      </c>
      <c r="Y1787" s="72">
        <f t="shared" si="1078"/>
        <v>0</v>
      </c>
      <c r="Z1787" s="73">
        <f t="shared" si="1079"/>
        <v>0</v>
      </c>
      <c r="AA1787" s="58">
        <f t="shared" si="1080"/>
        <v>0</v>
      </c>
      <c r="AB1787" s="72">
        <f t="shared" si="1081"/>
        <v>0</v>
      </c>
      <c r="AC1787" s="72">
        <f t="shared" si="1082"/>
        <v>0</v>
      </c>
      <c r="AD1787" s="73">
        <f t="shared" si="1083"/>
        <v>0</v>
      </c>
      <c r="AE1787" s="73">
        <f t="shared" si="1084"/>
        <v>0</v>
      </c>
      <c r="AF1787" s="1">
        <f t="shared" si="1087"/>
        <v>0</v>
      </c>
      <c r="AH1787" s="1" t="str">
        <f t="shared" si="1041"/>
        <v>No</v>
      </c>
    </row>
    <row r="1788" spans="1:34" hidden="1" x14ac:dyDescent="0.2">
      <c r="A1788" s="88">
        <v>2.2529999999999998E-3</v>
      </c>
      <c r="B1788" s="4">
        <f t="shared" si="1044"/>
        <v>2.2529999999999998E-3</v>
      </c>
      <c r="C1788"/>
      <c r="D1788" s="213"/>
      <c r="E1788" s="44" t="s">
        <v>20</v>
      </c>
      <c r="F1788" s="14">
        <f t="shared" si="1064"/>
        <v>0</v>
      </c>
      <c r="G1788" s="14">
        <f t="shared" si="1065"/>
        <v>0</v>
      </c>
      <c r="H1788" s="101" t="str">
        <f>IF(ISNA(VLOOKUP(C1788,[1]Sheet1!$J$2:$J$2999,1,FALSE)),"No","Yes")</f>
        <v>No</v>
      </c>
      <c r="I1788" s="72">
        <f t="shared" si="1066"/>
        <v>0</v>
      </c>
      <c r="J1788" s="72">
        <f t="shared" si="1067"/>
        <v>0</v>
      </c>
      <c r="K1788" s="72">
        <f t="shared" si="1068"/>
        <v>0</v>
      </c>
      <c r="L1788" s="72">
        <f t="shared" si="1069"/>
        <v>0</v>
      </c>
      <c r="M1788" s="72">
        <f t="shared" si="1070"/>
        <v>0</v>
      </c>
      <c r="N1788" s="72">
        <f t="shared" si="1071"/>
        <v>0</v>
      </c>
      <c r="O1788" s="72">
        <f t="shared" si="1085"/>
        <v>0</v>
      </c>
      <c r="Q1788" s="73">
        <f t="shared" si="1072"/>
        <v>0</v>
      </c>
      <c r="R1788" s="73">
        <f t="shared" si="1073"/>
        <v>0</v>
      </c>
      <c r="S1788" s="73">
        <f t="shared" si="1074"/>
        <v>0</v>
      </c>
      <c r="T1788" s="73">
        <f t="shared" si="1075"/>
        <v>0</v>
      </c>
      <c r="U1788" s="73">
        <f t="shared" si="1076"/>
        <v>0</v>
      </c>
      <c r="V1788" s="73">
        <f t="shared" si="1077"/>
        <v>0</v>
      </c>
      <c r="W1788" s="73">
        <f t="shared" si="1086"/>
        <v>0</v>
      </c>
      <c r="Y1788" s="72">
        <f t="shared" si="1078"/>
        <v>0</v>
      </c>
      <c r="Z1788" s="73">
        <f t="shared" si="1079"/>
        <v>0</v>
      </c>
      <c r="AA1788" s="58">
        <f t="shared" si="1080"/>
        <v>0</v>
      </c>
      <c r="AB1788" s="72">
        <f t="shared" si="1081"/>
        <v>0</v>
      </c>
      <c r="AC1788" s="72">
        <f t="shared" si="1082"/>
        <v>0</v>
      </c>
      <c r="AD1788" s="73">
        <f t="shared" si="1083"/>
        <v>0</v>
      </c>
      <c r="AE1788" s="73">
        <f t="shared" si="1084"/>
        <v>0</v>
      </c>
      <c r="AF1788" s="1">
        <f t="shared" si="1087"/>
        <v>0</v>
      </c>
      <c r="AH1788" s="1" t="str">
        <f t="shared" si="1041"/>
        <v>No</v>
      </c>
    </row>
    <row r="1789" spans="1:34" hidden="1" x14ac:dyDescent="0.2">
      <c r="A1789" s="88">
        <v>2.2539999999999999E-3</v>
      </c>
      <c r="B1789" s="4">
        <f t="shared" si="1044"/>
        <v>2.2539999999999999E-3</v>
      </c>
      <c r="C1789"/>
      <c r="D1789" s="213"/>
      <c r="E1789" s="44" t="s">
        <v>20</v>
      </c>
      <c r="F1789" s="14">
        <f t="shared" si="1064"/>
        <v>0</v>
      </c>
      <c r="G1789" s="14">
        <f t="shared" si="1065"/>
        <v>0</v>
      </c>
      <c r="H1789" s="101" t="str">
        <f>IF(ISNA(VLOOKUP(C1789,[1]Sheet1!$J$2:$J$2999,1,FALSE)),"No","Yes")</f>
        <v>No</v>
      </c>
      <c r="I1789" s="72">
        <f t="shared" ref="I1789:I1820" si="1088">IF(ISERROR(VLOOKUP($C1789,Sprint1,5,FALSE)),0,(VLOOKUP($C1789,Sprint1,5,FALSE)))</f>
        <v>0</v>
      </c>
      <c r="J1789" s="72">
        <f t="shared" ref="J1789:J1820" si="1089">IF(ISERROR(VLOOKUP($C1789,Sprint2,5,FALSE)),0,(VLOOKUP($C1789,Sprint2,5,FALSE)))</f>
        <v>0</v>
      </c>
      <c r="K1789" s="72">
        <f t="shared" ref="K1789:K1820" si="1090">IF(ISERROR(VLOOKUP($C1789,Sprint3,5,FALSE)),0,(VLOOKUP($C1789,Sprint3,5,FALSE)))</f>
        <v>0</v>
      </c>
      <c r="L1789" s="72">
        <f t="shared" ref="L1789:L1820" si="1091">IF(ISERROR(VLOOKUP($C1789,Sprint4,5,FALSE)),0,(VLOOKUP($C1789,Sprint4,5,FALSE)))</f>
        <v>0</v>
      </c>
      <c r="M1789" s="72">
        <f t="shared" ref="M1789:M1820" si="1092">IF(ISERROR(VLOOKUP($C1789,Sprint5,5,FALSE)),0,(VLOOKUP($C1789,Sprint5,5,FALSE)))</f>
        <v>0</v>
      </c>
      <c r="N1789" s="72">
        <f t="shared" ref="N1789:N1820" si="1093">IF(ISERROR(VLOOKUP($C1789,Sprint6,5,FALSE)),0,(VLOOKUP($C1789,Sprint6,5,FALSE)))</f>
        <v>0</v>
      </c>
      <c r="O1789" s="72">
        <f t="shared" si="1085"/>
        <v>0</v>
      </c>
      <c r="Q1789" s="73">
        <f t="shared" ref="Q1789:Q1820" si="1094">IF(ISERROR(VLOOKUP($C1789,_End1,5,FALSE)),0,(VLOOKUP($C1789,_End1,5,FALSE)))</f>
        <v>0</v>
      </c>
      <c r="R1789" s="73">
        <f t="shared" ref="R1789:R1820" si="1095">IF(ISERROR(VLOOKUP($C1789,_End2,5,FALSE)),0,(VLOOKUP($C1789,_End2,5,FALSE)))</f>
        <v>0</v>
      </c>
      <c r="S1789" s="73">
        <f t="shared" ref="S1789:S1820" si="1096">IF(ISERROR(VLOOKUP($C1789,_End3,5,FALSE)),0,(VLOOKUP($C1789,_End3,5,FALSE)))</f>
        <v>0</v>
      </c>
      <c r="T1789" s="73">
        <f t="shared" ref="T1789:T1820" si="1097">IF(ISERROR(VLOOKUP($C1789,_End4,5,FALSE)),0,(VLOOKUP($C1789,_End4,5,FALSE)))</f>
        <v>0</v>
      </c>
      <c r="U1789" s="73">
        <f t="shared" ref="U1789:U1820" si="1098">IF(ISERROR(VLOOKUP($C1789,_End5,5,FALSE)),0,(VLOOKUP($C1789,_End5,5,FALSE)))</f>
        <v>0</v>
      </c>
      <c r="V1789" s="73">
        <f t="shared" ref="V1789:V1820" si="1099">IF(ISERROR(VLOOKUP($C1789,_End6,5,FALSE)),0,(VLOOKUP($C1789,_End6,5,FALSE)))</f>
        <v>0</v>
      </c>
      <c r="W1789" s="73">
        <f t="shared" si="1086"/>
        <v>0</v>
      </c>
      <c r="Y1789" s="72">
        <f t="shared" si="1078"/>
        <v>0</v>
      </c>
      <c r="Z1789" s="73">
        <f t="shared" si="1079"/>
        <v>0</v>
      </c>
      <c r="AA1789" s="58">
        <f t="shared" si="1080"/>
        <v>0</v>
      </c>
      <c r="AB1789" s="72">
        <f t="shared" si="1081"/>
        <v>0</v>
      </c>
      <c r="AC1789" s="72">
        <f t="shared" si="1082"/>
        <v>0</v>
      </c>
      <c r="AD1789" s="73">
        <f t="shared" si="1083"/>
        <v>0</v>
      </c>
      <c r="AE1789" s="73">
        <f t="shared" si="1084"/>
        <v>0</v>
      </c>
      <c r="AF1789" s="1">
        <f t="shared" si="1087"/>
        <v>0</v>
      </c>
      <c r="AH1789" s="1" t="str">
        <f t="shared" si="1041"/>
        <v>No</v>
      </c>
    </row>
    <row r="1790" spans="1:34" hidden="1" x14ac:dyDescent="0.2">
      <c r="A1790" s="88">
        <v>2.2550000000000001E-3</v>
      </c>
      <c r="B1790" s="4">
        <f t="shared" si="1044"/>
        <v>2.2550000000000001E-3</v>
      </c>
      <c r="C1790"/>
      <c r="D1790" s="213"/>
      <c r="E1790" s="44" t="s">
        <v>20</v>
      </c>
      <c r="F1790" s="14">
        <f t="shared" si="1064"/>
        <v>0</v>
      </c>
      <c r="G1790" s="14">
        <f t="shared" si="1065"/>
        <v>0</v>
      </c>
      <c r="H1790" s="101" t="str">
        <f>IF(ISNA(VLOOKUP(C1790,[1]Sheet1!$J$2:$J$2999,1,FALSE)),"No","Yes")</f>
        <v>No</v>
      </c>
      <c r="I1790" s="72">
        <f t="shared" si="1088"/>
        <v>0</v>
      </c>
      <c r="J1790" s="72">
        <f t="shared" si="1089"/>
        <v>0</v>
      </c>
      <c r="K1790" s="72">
        <f t="shared" si="1090"/>
        <v>0</v>
      </c>
      <c r="L1790" s="72">
        <f t="shared" si="1091"/>
        <v>0</v>
      </c>
      <c r="M1790" s="72">
        <f t="shared" si="1092"/>
        <v>0</v>
      </c>
      <c r="N1790" s="72">
        <f t="shared" si="1093"/>
        <v>0</v>
      </c>
      <c r="O1790" s="72">
        <f t="shared" si="1085"/>
        <v>0</v>
      </c>
      <c r="Q1790" s="73">
        <f t="shared" si="1094"/>
        <v>0</v>
      </c>
      <c r="R1790" s="73">
        <f t="shared" si="1095"/>
        <v>0</v>
      </c>
      <c r="S1790" s="73">
        <f t="shared" si="1096"/>
        <v>0</v>
      </c>
      <c r="T1790" s="73">
        <f t="shared" si="1097"/>
        <v>0</v>
      </c>
      <c r="U1790" s="73">
        <f t="shared" si="1098"/>
        <v>0</v>
      </c>
      <c r="V1790" s="73">
        <f t="shared" si="1099"/>
        <v>0</v>
      </c>
      <c r="W1790" s="73">
        <f t="shared" si="1086"/>
        <v>0</v>
      </c>
      <c r="Y1790" s="72">
        <f t="shared" si="1078"/>
        <v>0</v>
      </c>
      <c r="Z1790" s="73">
        <f t="shared" si="1079"/>
        <v>0</v>
      </c>
      <c r="AA1790" s="58">
        <f t="shared" si="1080"/>
        <v>0</v>
      </c>
      <c r="AB1790" s="72">
        <f t="shared" si="1081"/>
        <v>0</v>
      </c>
      <c r="AC1790" s="72">
        <f t="shared" si="1082"/>
        <v>0</v>
      </c>
      <c r="AD1790" s="73">
        <f t="shared" si="1083"/>
        <v>0</v>
      </c>
      <c r="AE1790" s="73">
        <f t="shared" si="1084"/>
        <v>0</v>
      </c>
      <c r="AF1790" s="1">
        <f t="shared" si="1087"/>
        <v>0</v>
      </c>
      <c r="AH1790" s="1" t="str">
        <f t="shared" si="1041"/>
        <v>No</v>
      </c>
    </row>
    <row r="1791" spans="1:34" hidden="1" x14ac:dyDescent="0.2">
      <c r="A1791" s="88">
        <v>2.2560000000000002E-3</v>
      </c>
      <c r="B1791" s="4">
        <f t="shared" si="1044"/>
        <v>2.2560000000000002E-3</v>
      </c>
      <c r="C1791"/>
      <c r="D1791" s="213"/>
      <c r="E1791" s="44" t="s">
        <v>20</v>
      </c>
      <c r="F1791" s="14">
        <f t="shared" si="1064"/>
        <v>0</v>
      </c>
      <c r="G1791" s="14">
        <f t="shared" si="1065"/>
        <v>0</v>
      </c>
      <c r="H1791" s="101" t="str">
        <f>IF(ISNA(VLOOKUP(C1791,[1]Sheet1!$J$2:$J$2999,1,FALSE)),"No","Yes")</f>
        <v>No</v>
      </c>
      <c r="I1791" s="72">
        <f t="shared" si="1088"/>
        <v>0</v>
      </c>
      <c r="J1791" s="72">
        <f t="shared" si="1089"/>
        <v>0</v>
      </c>
      <c r="K1791" s="72">
        <f t="shared" si="1090"/>
        <v>0</v>
      </c>
      <c r="L1791" s="72">
        <f t="shared" si="1091"/>
        <v>0</v>
      </c>
      <c r="M1791" s="72">
        <f t="shared" si="1092"/>
        <v>0</v>
      </c>
      <c r="N1791" s="72">
        <f t="shared" si="1093"/>
        <v>0</v>
      </c>
      <c r="O1791" s="72">
        <f t="shared" si="1085"/>
        <v>0</v>
      </c>
      <c r="Q1791" s="73">
        <f t="shared" si="1094"/>
        <v>0</v>
      </c>
      <c r="R1791" s="73">
        <f t="shared" si="1095"/>
        <v>0</v>
      </c>
      <c r="S1791" s="73">
        <f t="shared" si="1096"/>
        <v>0</v>
      </c>
      <c r="T1791" s="73">
        <f t="shared" si="1097"/>
        <v>0</v>
      </c>
      <c r="U1791" s="73">
        <f t="shared" si="1098"/>
        <v>0</v>
      </c>
      <c r="V1791" s="73">
        <f t="shared" si="1099"/>
        <v>0</v>
      </c>
      <c r="W1791" s="73">
        <f t="shared" si="1086"/>
        <v>0</v>
      </c>
      <c r="Y1791" s="72">
        <f t="shared" si="1078"/>
        <v>0</v>
      </c>
      <c r="Z1791" s="73">
        <f t="shared" si="1079"/>
        <v>0</v>
      </c>
      <c r="AA1791" s="58">
        <f t="shared" si="1080"/>
        <v>0</v>
      </c>
      <c r="AB1791" s="72">
        <f t="shared" si="1081"/>
        <v>0</v>
      </c>
      <c r="AC1791" s="72">
        <f t="shared" si="1082"/>
        <v>0</v>
      </c>
      <c r="AD1791" s="73">
        <f t="shared" si="1083"/>
        <v>0</v>
      </c>
      <c r="AE1791" s="73">
        <f t="shared" si="1084"/>
        <v>0</v>
      </c>
      <c r="AF1791" s="1">
        <f t="shared" si="1087"/>
        <v>0</v>
      </c>
      <c r="AH1791" s="1" t="str">
        <f t="shared" si="1041"/>
        <v>No</v>
      </c>
    </row>
    <row r="1792" spans="1:34" hidden="1" x14ac:dyDescent="0.2">
      <c r="A1792" s="88">
        <v>2.2569999999999999E-3</v>
      </c>
      <c r="B1792" s="4">
        <f t="shared" si="1044"/>
        <v>2.2569999999999999E-3</v>
      </c>
      <c r="C1792"/>
      <c r="D1792" s="213"/>
      <c r="E1792" s="44" t="s">
        <v>20</v>
      </c>
      <c r="F1792" s="14">
        <f t="shared" si="1064"/>
        <v>0</v>
      </c>
      <c r="G1792" s="14">
        <f t="shared" si="1065"/>
        <v>0</v>
      </c>
      <c r="H1792" s="101" t="str">
        <f>IF(ISNA(VLOOKUP(C1792,[1]Sheet1!$J$2:$J$2999,1,FALSE)),"No","Yes")</f>
        <v>No</v>
      </c>
      <c r="I1792" s="72">
        <f t="shared" si="1088"/>
        <v>0</v>
      </c>
      <c r="J1792" s="72">
        <f t="shared" si="1089"/>
        <v>0</v>
      </c>
      <c r="K1792" s="72">
        <f t="shared" si="1090"/>
        <v>0</v>
      </c>
      <c r="L1792" s="72">
        <f t="shared" si="1091"/>
        <v>0</v>
      </c>
      <c r="M1792" s="72">
        <f t="shared" si="1092"/>
        <v>0</v>
      </c>
      <c r="N1792" s="72">
        <f t="shared" si="1093"/>
        <v>0</v>
      </c>
      <c r="O1792" s="72">
        <f t="shared" si="1085"/>
        <v>0</v>
      </c>
      <c r="Q1792" s="73">
        <f t="shared" si="1094"/>
        <v>0</v>
      </c>
      <c r="R1792" s="73">
        <f t="shared" si="1095"/>
        <v>0</v>
      </c>
      <c r="S1792" s="73">
        <f t="shared" si="1096"/>
        <v>0</v>
      </c>
      <c r="T1792" s="73">
        <f t="shared" si="1097"/>
        <v>0</v>
      </c>
      <c r="U1792" s="73">
        <f t="shared" si="1098"/>
        <v>0</v>
      </c>
      <c r="V1792" s="73">
        <f t="shared" si="1099"/>
        <v>0</v>
      </c>
      <c r="W1792" s="73">
        <f t="shared" si="1086"/>
        <v>0</v>
      </c>
      <c r="Y1792" s="72">
        <f t="shared" si="1078"/>
        <v>0</v>
      </c>
      <c r="Z1792" s="73">
        <f t="shared" si="1079"/>
        <v>0</v>
      </c>
      <c r="AA1792" s="58">
        <f t="shared" si="1080"/>
        <v>0</v>
      </c>
      <c r="AB1792" s="72">
        <f t="shared" si="1081"/>
        <v>0</v>
      </c>
      <c r="AC1792" s="72">
        <f t="shared" si="1082"/>
        <v>0</v>
      </c>
      <c r="AD1792" s="73">
        <f t="shared" si="1083"/>
        <v>0</v>
      </c>
      <c r="AE1792" s="73">
        <f t="shared" si="1084"/>
        <v>0</v>
      </c>
      <c r="AF1792" s="1">
        <f t="shared" si="1087"/>
        <v>0</v>
      </c>
      <c r="AH1792" s="1" t="str">
        <f t="shared" si="1041"/>
        <v>No</v>
      </c>
    </row>
    <row r="1793" spans="1:34" hidden="1" x14ac:dyDescent="0.2">
      <c r="A1793" s="88">
        <v>2.258E-3</v>
      </c>
      <c r="B1793" s="4">
        <f t="shared" si="1044"/>
        <v>2.258E-3</v>
      </c>
      <c r="C1793"/>
      <c r="D1793" s="213"/>
      <c r="E1793" s="44" t="s">
        <v>20</v>
      </c>
      <c r="F1793" s="14">
        <f t="shared" si="1064"/>
        <v>0</v>
      </c>
      <c r="G1793" s="14">
        <f t="shared" si="1065"/>
        <v>0</v>
      </c>
      <c r="H1793" s="101" t="str">
        <f>IF(ISNA(VLOOKUP(C1793,[1]Sheet1!$J$2:$J$2999,1,FALSE)),"No","Yes")</f>
        <v>No</v>
      </c>
      <c r="I1793" s="72">
        <f t="shared" si="1088"/>
        <v>0</v>
      </c>
      <c r="J1793" s="72">
        <f t="shared" si="1089"/>
        <v>0</v>
      </c>
      <c r="K1793" s="72">
        <f t="shared" si="1090"/>
        <v>0</v>
      </c>
      <c r="L1793" s="72">
        <f t="shared" si="1091"/>
        <v>0</v>
      </c>
      <c r="M1793" s="72">
        <f t="shared" si="1092"/>
        <v>0</v>
      </c>
      <c r="N1793" s="72">
        <f t="shared" si="1093"/>
        <v>0</v>
      </c>
      <c r="O1793" s="72">
        <f t="shared" si="1085"/>
        <v>0</v>
      </c>
      <c r="Q1793" s="73">
        <f t="shared" si="1094"/>
        <v>0</v>
      </c>
      <c r="R1793" s="73">
        <f t="shared" si="1095"/>
        <v>0</v>
      </c>
      <c r="S1793" s="73">
        <f t="shared" si="1096"/>
        <v>0</v>
      </c>
      <c r="T1793" s="73">
        <f t="shared" si="1097"/>
        <v>0</v>
      </c>
      <c r="U1793" s="73">
        <f t="shared" si="1098"/>
        <v>0</v>
      </c>
      <c r="V1793" s="73">
        <f t="shared" si="1099"/>
        <v>0</v>
      </c>
      <c r="W1793" s="73">
        <f t="shared" si="1086"/>
        <v>0</v>
      </c>
      <c r="Y1793" s="72">
        <f t="shared" si="1078"/>
        <v>0</v>
      </c>
      <c r="Z1793" s="73">
        <f t="shared" si="1079"/>
        <v>0</v>
      </c>
      <c r="AA1793" s="58">
        <f t="shared" si="1080"/>
        <v>0</v>
      </c>
      <c r="AB1793" s="72">
        <f t="shared" si="1081"/>
        <v>0</v>
      </c>
      <c r="AC1793" s="72">
        <f t="shared" si="1082"/>
        <v>0</v>
      </c>
      <c r="AD1793" s="73">
        <f t="shared" si="1083"/>
        <v>0</v>
      </c>
      <c r="AE1793" s="73">
        <f t="shared" si="1084"/>
        <v>0</v>
      </c>
      <c r="AF1793" s="1">
        <f t="shared" si="1087"/>
        <v>0</v>
      </c>
      <c r="AH1793" s="1" t="str">
        <f t="shared" si="1041"/>
        <v>No</v>
      </c>
    </row>
    <row r="1794" spans="1:34" hidden="1" x14ac:dyDescent="0.2">
      <c r="A1794" s="88">
        <v>2.2590000000000002E-3</v>
      </c>
      <c r="B1794" s="4">
        <f t="shared" si="1044"/>
        <v>2.2590000000000002E-3</v>
      </c>
      <c r="C1794"/>
      <c r="D1794" s="213"/>
      <c r="E1794" s="44" t="s">
        <v>20</v>
      </c>
      <c r="F1794" s="14">
        <f t="shared" si="1064"/>
        <v>0</v>
      </c>
      <c r="G1794" s="14">
        <f t="shared" si="1065"/>
        <v>0</v>
      </c>
      <c r="H1794" s="101" t="str">
        <f>IF(ISNA(VLOOKUP(C1794,[1]Sheet1!$J$2:$J$2999,1,FALSE)),"No","Yes")</f>
        <v>No</v>
      </c>
      <c r="I1794" s="72">
        <f t="shared" si="1088"/>
        <v>0</v>
      </c>
      <c r="J1794" s="72">
        <f t="shared" si="1089"/>
        <v>0</v>
      </c>
      <c r="K1794" s="72">
        <f t="shared" si="1090"/>
        <v>0</v>
      </c>
      <c r="L1794" s="72">
        <f t="shared" si="1091"/>
        <v>0</v>
      </c>
      <c r="M1794" s="72">
        <f t="shared" si="1092"/>
        <v>0</v>
      </c>
      <c r="N1794" s="72">
        <f t="shared" si="1093"/>
        <v>0</v>
      </c>
      <c r="O1794" s="72">
        <f t="shared" si="1085"/>
        <v>0</v>
      </c>
      <c r="Q1794" s="73">
        <f t="shared" si="1094"/>
        <v>0</v>
      </c>
      <c r="R1794" s="73">
        <f t="shared" si="1095"/>
        <v>0</v>
      </c>
      <c r="S1794" s="73">
        <f t="shared" si="1096"/>
        <v>0</v>
      </c>
      <c r="T1794" s="73">
        <f t="shared" si="1097"/>
        <v>0</v>
      </c>
      <c r="U1794" s="73">
        <f t="shared" si="1098"/>
        <v>0</v>
      </c>
      <c r="V1794" s="73">
        <f t="shared" si="1099"/>
        <v>0</v>
      </c>
      <c r="W1794" s="73">
        <f t="shared" si="1086"/>
        <v>0</v>
      </c>
      <c r="Y1794" s="72">
        <f t="shared" si="1078"/>
        <v>0</v>
      </c>
      <c r="Z1794" s="73">
        <f t="shared" si="1079"/>
        <v>0</v>
      </c>
      <c r="AA1794" s="58">
        <f t="shared" si="1080"/>
        <v>0</v>
      </c>
      <c r="AB1794" s="72">
        <f t="shared" si="1081"/>
        <v>0</v>
      </c>
      <c r="AC1794" s="72">
        <f t="shared" si="1082"/>
        <v>0</v>
      </c>
      <c r="AD1794" s="73">
        <f t="shared" si="1083"/>
        <v>0</v>
      </c>
      <c r="AE1794" s="73">
        <f t="shared" si="1084"/>
        <v>0</v>
      </c>
      <c r="AF1794" s="1">
        <f t="shared" si="1087"/>
        <v>0</v>
      </c>
      <c r="AH1794" s="1" t="str">
        <f t="shared" si="1041"/>
        <v>No</v>
      </c>
    </row>
    <row r="1795" spans="1:34" hidden="1" x14ac:dyDescent="0.2">
      <c r="A1795" s="88">
        <v>2.2599999999999999E-3</v>
      </c>
      <c r="B1795" s="4">
        <f t="shared" si="1044"/>
        <v>2.2599999999999999E-3</v>
      </c>
      <c r="C1795"/>
      <c r="D1795" s="213"/>
      <c r="E1795" s="44" t="s">
        <v>20</v>
      </c>
      <c r="F1795" s="14">
        <f t="shared" si="1064"/>
        <v>0</v>
      </c>
      <c r="G1795" s="14">
        <f t="shared" si="1065"/>
        <v>0</v>
      </c>
      <c r="H1795" s="101" t="str">
        <f>IF(ISNA(VLOOKUP(C1795,[1]Sheet1!$J$2:$J$2999,1,FALSE)),"No","Yes")</f>
        <v>No</v>
      </c>
      <c r="I1795" s="72">
        <f t="shared" si="1088"/>
        <v>0</v>
      </c>
      <c r="J1795" s="72">
        <f t="shared" si="1089"/>
        <v>0</v>
      </c>
      <c r="K1795" s="72">
        <f t="shared" si="1090"/>
        <v>0</v>
      </c>
      <c r="L1795" s="72">
        <f t="shared" si="1091"/>
        <v>0</v>
      </c>
      <c r="M1795" s="72">
        <f t="shared" si="1092"/>
        <v>0</v>
      </c>
      <c r="N1795" s="72">
        <f t="shared" si="1093"/>
        <v>0</v>
      </c>
      <c r="O1795" s="72">
        <f t="shared" si="1085"/>
        <v>0</v>
      </c>
      <c r="Q1795" s="73">
        <f t="shared" si="1094"/>
        <v>0</v>
      </c>
      <c r="R1795" s="73">
        <f t="shared" si="1095"/>
        <v>0</v>
      </c>
      <c r="S1795" s="73">
        <f t="shared" si="1096"/>
        <v>0</v>
      </c>
      <c r="T1795" s="73">
        <f t="shared" si="1097"/>
        <v>0</v>
      </c>
      <c r="U1795" s="73">
        <f t="shared" si="1098"/>
        <v>0</v>
      </c>
      <c r="V1795" s="73">
        <f t="shared" si="1099"/>
        <v>0</v>
      </c>
      <c r="W1795" s="73">
        <f t="shared" si="1086"/>
        <v>0</v>
      </c>
      <c r="Y1795" s="72">
        <f t="shared" si="1078"/>
        <v>0</v>
      </c>
      <c r="Z1795" s="73">
        <f t="shared" si="1079"/>
        <v>0</v>
      </c>
      <c r="AA1795" s="58">
        <f t="shared" si="1080"/>
        <v>0</v>
      </c>
      <c r="AB1795" s="72">
        <f t="shared" si="1081"/>
        <v>0</v>
      </c>
      <c r="AC1795" s="72">
        <f t="shared" si="1082"/>
        <v>0</v>
      </c>
      <c r="AD1795" s="73">
        <f t="shared" si="1083"/>
        <v>0</v>
      </c>
      <c r="AE1795" s="73">
        <f t="shared" si="1084"/>
        <v>0</v>
      </c>
      <c r="AF1795" s="1">
        <f t="shared" si="1087"/>
        <v>0</v>
      </c>
      <c r="AH1795" s="1" t="str">
        <f t="shared" si="1041"/>
        <v>No</v>
      </c>
    </row>
    <row r="1796" spans="1:34" hidden="1" x14ac:dyDescent="0.2">
      <c r="A1796" s="88">
        <v>2.261E-3</v>
      </c>
      <c r="B1796" s="4">
        <f t="shared" si="1044"/>
        <v>2.261E-3</v>
      </c>
      <c r="C1796"/>
      <c r="D1796" s="213"/>
      <c r="E1796" s="44" t="s">
        <v>20</v>
      </c>
      <c r="F1796" s="14">
        <f t="shared" si="1064"/>
        <v>0</v>
      </c>
      <c r="G1796" s="14">
        <f t="shared" si="1065"/>
        <v>0</v>
      </c>
      <c r="H1796" s="101" t="str">
        <f>IF(ISNA(VLOOKUP(C1796,[1]Sheet1!$J$2:$J$2999,1,FALSE)),"No","Yes")</f>
        <v>No</v>
      </c>
      <c r="I1796" s="72">
        <f t="shared" si="1088"/>
        <v>0</v>
      </c>
      <c r="J1796" s="72">
        <f t="shared" si="1089"/>
        <v>0</v>
      </c>
      <c r="K1796" s="72">
        <f t="shared" si="1090"/>
        <v>0</v>
      </c>
      <c r="L1796" s="72">
        <f t="shared" si="1091"/>
        <v>0</v>
      </c>
      <c r="M1796" s="72">
        <f t="shared" si="1092"/>
        <v>0</v>
      </c>
      <c r="N1796" s="72">
        <f t="shared" si="1093"/>
        <v>0</v>
      </c>
      <c r="O1796" s="72">
        <f t="shared" si="1085"/>
        <v>0</v>
      </c>
      <c r="Q1796" s="73">
        <f t="shared" si="1094"/>
        <v>0</v>
      </c>
      <c r="R1796" s="73">
        <f t="shared" si="1095"/>
        <v>0</v>
      </c>
      <c r="S1796" s="73">
        <f t="shared" si="1096"/>
        <v>0</v>
      </c>
      <c r="T1796" s="73">
        <f t="shared" si="1097"/>
        <v>0</v>
      </c>
      <c r="U1796" s="73">
        <f t="shared" si="1098"/>
        <v>0</v>
      </c>
      <c r="V1796" s="73">
        <f t="shared" si="1099"/>
        <v>0</v>
      </c>
      <c r="W1796" s="73">
        <f t="shared" si="1086"/>
        <v>0</v>
      </c>
      <c r="Y1796" s="72">
        <f t="shared" si="1078"/>
        <v>0</v>
      </c>
      <c r="Z1796" s="73">
        <f t="shared" si="1079"/>
        <v>0</v>
      </c>
      <c r="AA1796" s="58">
        <f t="shared" si="1080"/>
        <v>0</v>
      </c>
      <c r="AB1796" s="72">
        <f t="shared" si="1081"/>
        <v>0</v>
      </c>
      <c r="AC1796" s="72">
        <f t="shared" si="1082"/>
        <v>0</v>
      </c>
      <c r="AD1796" s="73">
        <f t="shared" si="1083"/>
        <v>0</v>
      </c>
      <c r="AE1796" s="73">
        <f t="shared" si="1084"/>
        <v>0</v>
      </c>
      <c r="AF1796" s="1">
        <f t="shared" si="1087"/>
        <v>0</v>
      </c>
      <c r="AH1796" s="1" t="str">
        <f t="shared" si="1041"/>
        <v>No</v>
      </c>
    </row>
    <row r="1797" spans="1:34" hidden="1" x14ac:dyDescent="0.2">
      <c r="A1797" s="88">
        <v>2.2620000000000001E-3</v>
      </c>
      <c r="B1797" s="4">
        <f t="shared" si="1044"/>
        <v>2.2620000000000001E-3</v>
      </c>
      <c r="C1797"/>
      <c r="D1797" s="213"/>
      <c r="E1797" s="44" t="s">
        <v>20</v>
      </c>
      <c r="F1797" s="14">
        <f t="shared" si="1064"/>
        <v>0</v>
      </c>
      <c r="G1797" s="14">
        <f t="shared" si="1065"/>
        <v>0</v>
      </c>
      <c r="H1797" s="101" t="str">
        <f>IF(ISNA(VLOOKUP(C1797,[1]Sheet1!$J$2:$J$2999,1,FALSE)),"No","Yes")</f>
        <v>No</v>
      </c>
      <c r="I1797" s="72">
        <f t="shared" si="1088"/>
        <v>0</v>
      </c>
      <c r="J1797" s="72">
        <f t="shared" si="1089"/>
        <v>0</v>
      </c>
      <c r="K1797" s="72">
        <f t="shared" si="1090"/>
        <v>0</v>
      </c>
      <c r="L1797" s="72">
        <f t="shared" si="1091"/>
        <v>0</v>
      </c>
      <c r="M1797" s="72">
        <f t="shared" si="1092"/>
        <v>0</v>
      </c>
      <c r="N1797" s="72">
        <f t="shared" si="1093"/>
        <v>0</v>
      </c>
      <c r="O1797" s="72">
        <f t="shared" si="1085"/>
        <v>0</v>
      </c>
      <c r="Q1797" s="73">
        <f t="shared" si="1094"/>
        <v>0</v>
      </c>
      <c r="R1797" s="73">
        <f t="shared" si="1095"/>
        <v>0</v>
      </c>
      <c r="S1797" s="73">
        <f t="shared" si="1096"/>
        <v>0</v>
      </c>
      <c r="T1797" s="73">
        <f t="shared" si="1097"/>
        <v>0</v>
      </c>
      <c r="U1797" s="73">
        <f t="shared" si="1098"/>
        <v>0</v>
      </c>
      <c r="V1797" s="73">
        <f t="shared" si="1099"/>
        <v>0</v>
      </c>
      <c r="W1797" s="73">
        <f t="shared" si="1086"/>
        <v>0</v>
      </c>
      <c r="Y1797" s="72">
        <f t="shared" si="1078"/>
        <v>0</v>
      </c>
      <c r="Z1797" s="73">
        <f t="shared" si="1079"/>
        <v>0</v>
      </c>
      <c r="AA1797" s="58">
        <f t="shared" si="1080"/>
        <v>0</v>
      </c>
      <c r="AB1797" s="72">
        <f t="shared" si="1081"/>
        <v>0</v>
      </c>
      <c r="AC1797" s="72">
        <f t="shared" si="1082"/>
        <v>0</v>
      </c>
      <c r="AD1797" s="73">
        <f t="shared" si="1083"/>
        <v>0</v>
      </c>
      <c r="AE1797" s="73">
        <f t="shared" si="1084"/>
        <v>0</v>
      </c>
      <c r="AF1797" s="1">
        <f t="shared" si="1087"/>
        <v>0</v>
      </c>
      <c r="AH1797" s="1" t="str">
        <f t="shared" ref="AH1797:AH1860" si="1100">IF(ISERROR(VLOOKUP(D1797,AI$12:AI$100,1,FALSE)),"No","Yes")</f>
        <v>No</v>
      </c>
    </row>
    <row r="1798" spans="1:34" hidden="1" x14ac:dyDescent="0.2">
      <c r="A1798" s="88">
        <v>2.2630000000000003E-3</v>
      </c>
      <c r="B1798" s="4">
        <f t="shared" si="1044"/>
        <v>2.2630000000000003E-3</v>
      </c>
      <c r="C1798"/>
      <c r="D1798" s="213"/>
      <c r="E1798" s="44" t="s">
        <v>20</v>
      </c>
      <c r="F1798" s="14">
        <f t="shared" si="1064"/>
        <v>0</v>
      </c>
      <c r="G1798" s="14">
        <f t="shared" si="1065"/>
        <v>0</v>
      </c>
      <c r="H1798" s="101" t="str">
        <f>IF(ISNA(VLOOKUP(C1798,[1]Sheet1!$J$2:$J$2999,1,FALSE)),"No","Yes")</f>
        <v>No</v>
      </c>
      <c r="I1798" s="72">
        <f t="shared" si="1088"/>
        <v>0</v>
      </c>
      <c r="J1798" s="72">
        <f t="shared" si="1089"/>
        <v>0</v>
      </c>
      <c r="K1798" s="72">
        <f t="shared" si="1090"/>
        <v>0</v>
      </c>
      <c r="L1798" s="72">
        <f t="shared" si="1091"/>
        <v>0</v>
      </c>
      <c r="M1798" s="72">
        <f t="shared" si="1092"/>
        <v>0</v>
      </c>
      <c r="N1798" s="72">
        <f t="shared" si="1093"/>
        <v>0</v>
      </c>
      <c r="O1798" s="72">
        <f t="shared" si="1085"/>
        <v>0</v>
      </c>
      <c r="Q1798" s="73">
        <f t="shared" si="1094"/>
        <v>0</v>
      </c>
      <c r="R1798" s="73">
        <f t="shared" si="1095"/>
        <v>0</v>
      </c>
      <c r="S1798" s="73">
        <f t="shared" si="1096"/>
        <v>0</v>
      </c>
      <c r="T1798" s="73">
        <f t="shared" si="1097"/>
        <v>0</v>
      </c>
      <c r="U1798" s="73">
        <f t="shared" si="1098"/>
        <v>0</v>
      </c>
      <c r="V1798" s="73">
        <f t="shared" si="1099"/>
        <v>0</v>
      </c>
      <c r="W1798" s="73">
        <f t="shared" si="1086"/>
        <v>0</v>
      </c>
      <c r="Y1798" s="72">
        <f t="shared" si="1078"/>
        <v>0</v>
      </c>
      <c r="Z1798" s="73">
        <f t="shared" si="1079"/>
        <v>0</v>
      </c>
      <c r="AA1798" s="58">
        <f t="shared" si="1080"/>
        <v>0</v>
      </c>
      <c r="AB1798" s="72">
        <f t="shared" si="1081"/>
        <v>0</v>
      </c>
      <c r="AC1798" s="72">
        <f t="shared" si="1082"/>
        <v>0</v>
      </c>
      <c r="AD1798" s="73">
        <f t="shared" si="1083"/>
        <v>0</v>
      </c>
      <c r="AE1798" s="73">
        <f t="shared" si="1084"/>
        <v>0</v>
      </c>
      <c r="AF1798" s="1">
        <f t="shared" si="1087"/>
        <v>0</v>
      </c>
      <c r="AH1798" s="1" t="str">
        <f t="shared" si="1100"/>
        <v>No</v>
      </c>
    </row>
    <row r="1799" spans="1:34" hidden="1" x14ac:dyDescent="0.2">
      <c r="A1799" s="88">
        <v>2.264E-3</v>
      </c>
      <c r="B1799" s="4">
        <f t="shared" ref="B1799:B1862" si="1101">AF1799+A1799</f>
        <v>2.264E-3</v>
      </c>
      <c r="C1799"/>
      <c r="D1799" s="213"/>
      <c r="E1799" s="44" t="s">
        <v>20</v>
      </c>
      <c r="F1799" s="14">
        <f t="shared" si="1064"/>
        <v>0</v>
      </c>
      <c r="G1799" s="14">
        <f t="shared" si="1065"/>
        <v>0</v>
      </c>
      <c r="H1799" s="101" t="str">
        <f>IF(ISNA(VLOOKUP(C1799,[1]Sheet1!$J$2:$J$2999,1,FALSE)),"No","Yes")</f>
        <v>No</v>
      </c>
      <c r="I1799" s="72">
        <f t="shared" si="1088"/>
        <v>0</v>
      </c>
      <c r="J1799" s="72">
        <f t="shared" si="1089"/>
        <v>0</v>
      </c>
      <c r="K1799" s="72">
        <f t="shared" si="1090"/>
        <v>0</v>
      </c>
      <c r="L1799" s="72">
        <f t="shared" si="1091"/>
        <v>0</v>
      </c>
      <c r="M1799" s="72">
        <f t="shared" si="1092"/>
        <v>0</v>
      </c>
      <c r="N1799" s="72">
        <f t="shared" si="1093"/>
        <v>0</v>
      </c>
      <c r="O1799" s="72">
        <f t="shared" si="1085"/>
        <v>0</v>
      </c>
      <c r="Q1799" s="73">
        <f t="shared" si="1094"/>
        <v>0</v>
      </c>
      <c r="R1799" s="73">
        <f t="shared" si="1095"/>
        <v>0</v>
      </c>
      <c r="S1799" s="73">
        <f t="shared" si="1096"/>
        <v>0</v>
      </c>
      <c r="T1799" s="73">
        <f t="shared" si="1097"/>
        <v>0</v>
      </c>
      <c r="U1799" s="73">
        <f t="shared" si="1098"/>
        <v>0</v>
      </c>
      <c r="V1799" s="73">
        <f t="shared" si="1099"/>
        <v>0</v>
      </c>
      <c r="W1799" s="73">
        <f t="shared" si="1086"/>
        <v>0</v>
      </c>
      <c r="Y1799" s="72">
        <f t="shared" si="1078"/>
        <v>0</v>
      </c>
      <c r="Z1799" s="73">
        <f t="shared" si="1079"/>
        <v>0</v>
      </c>
      <c r="AA1799" s="58">
        <f t="shared" si="1080"/>
        <v>0</v>
      </c>
      <c r="AB1799" s="72">
        <f t="shared" si="1081"/>
        <v>0</v>
      </c>
      <c r="AC1799" s="72">
        <f t="shared" si="1082"/>
        <v>0</v>
      </c>
      <c r="AD1799" s="73">
        <f t="shared" si="1083"/>
        <v>0</v>
      </c>
      <c r="AE1799" s="73">
        <f t="shared" si="1084"/>
        <v>0</v>
      </c>
      <c r="AF1799" s="1">
        <f t="shared" si="1087"/>
        <v>0</v>
      </c>
      <c r="AH1799" s="1" t="str">
        <f t="shared" si="1100"/>
        <v>No</v>
      </c>
    </row>
    <row r="1800" spans="1:34" hidden="1" x14ac:dyDescent="0.2">
      <c r="A1800" s="88">
        <v>2.2650000000000001E-3</v>
      </c>
      <c r="B1800" s="4">
        <f t="shared" si="1101"/>
        <v>2.2650000000000001E-3</v>
      </c>
      <c r="C1800"/>
      <c r="D1800" s="213"/>
      <c r="E1800" s="44" t="s">
        <v>20</v>
      </c>
      <c r="F1800" s="14">
        <f t="shared" si="1064"/>
        <v>0</v>
      </c>
      <c r="G1800" s="14">
        <f t="shared" si="1065"/>
        <v>0</v>
      </c>
      <c r="H1800" s="101" t="str">
        <f>IF(ISNA(VLOOKUP(C1800,[1]Sheet1!$J$2:$J$2999,1,FALSE)),"No","Yes")</f>
        <v>No</v>
      </c>
      <c r="I1800" s="72">
        <f t="shared" si="1088"/>
        <v>0</v>
      </c>
      <c r="J1800" s="72">
        <f t="shared" si="1089"/>
        <v>0</v>
      </c>
      <c r="K1800" s="72">
        <f t="shared" si="1090"/>
        <v>0</v>
      </c>
      <c r="L1800" s="72">
        <f t="shared" si="1091"/>
        <v>0</v>
      </c>
      <c r="M1800" s="72">
        <f t="shared" si="1092"/>
        <v>0</v>
      </c>
      <c r="N1800" s="72">
        <f t="shared" si="1093"/>
        <v>0</v>
      </c>
      <c r="O1800" s="72">
        <f t="shared" si="1085"/>
        <v>0</v>
      </c>
      <c r="Q1800" s="73">
        <f t="shared" si="1094"/>
        <v>0</v>
      </c>
      <c r="R1800" s="73">
        <f t="shared" si="1095"/>
        <v>0</v>
      </c>
      <c r="S1800" s="73">
        <f t="shared" si="1096"/>
        <v>0</v>
      </c>
      <c r="T1800" s="73">
        <f t="shared" si="1097"/>
        <v>0</v>
      </c>
      <c r="U1800" s="73">
        <f t="shared" si="1098"/>
        <v>0</v>
      </c>
      <c r="V1800" s="73">
        <f t="shared" si="1099"/>
        <v>0</v>
      </c>
      <c r="W1800" s="73">
        <f t="shared" si="1086"/>
        <v>0</v>
      </c>
      <c r="Y1800" s="72">
        <f t="shared" si="1078"/>
        <v>0</v>
      </c>
      <c r="Z1800" s="73">
        <f t="shared" si="1079"/>
        <v>0</v>
      </c>
      <c r="AA1800" s="58">
        <f t="shared" si="1080"/>
        <v>0</v>
      </c>
      <c r="AB1800" s="72">
        <f t="shared" si="1081"/>
        <v>0</v>
      </c>
      <c r="AC1800" s="72">
        <f t="shared" si="1082"/>
        <v>0</v>
      </c>
      <c r="AD1800" s="73">
        <f t="shared" si="1083"/>
        <v>0</v>
      </c>
      <c r="AE1800" s="73">
        <f t="shared" si="1084"/>
        <v>0</v>
      </c>
      <c r="AF1800" s="1">
        <f t="shared" si="1087"/>
        <v>0</v>
      </c>
      <c r="AH1800" s="1" t="str">
        <f t="shared" si="1100"/>
        <v>No</v>
      </c>
    </row>
    <row r="1801" spans="1:34" hidden="1" x14ac:dyDescent="0.2">
      <c r="A1801" s="88">
        <v>2.2660000000000002E-3</v>
      </c>
      <c r="B1801" s="4">
        <f t="shared" si="1101"/>
        <v>2.2660000000000002E-3</v>
      </c>
      <c r="C1801"/>
      <c r="D1801" s="213"/>
      <c r="E1801" s="44" t="s">
        <v>20</v>
      </c>
      <c r="F1801" s="14">
        <f t="shared" si="1064"/>
        <v>0</v>
      </c>
      <c r="G1801" s="14">
        <f t="shared" si="1065"/>
        <v>0</v>
      </c>
      <c r="H1801" s="101" t="str">
        <f>IF(ISNA(VLOOKUP(C1801,[1]Sheet1!$J$2:$J$2999,1,FALSE)),"No","Yes")</f>
        <v>No</v>
      </c>
      <c r="I1801" s="72">
        <f t="shared" si="1088"/>
        <v>0</v>
      </c>
      <c r="J1801" s="72">
        <f t="shared" si="1089"/>
        <v>0</v>
      </c>
      <c r="K1801" s="72">
        <f t="shared" si="1090"/>
        <v>0</v>
      </c>
      <c r="L1801" s="72">
        <f t="shared" si="1091"/>
        <v>0</v>
      </c>
      <c r="M1801" s="72">
        <f t="shared" si="1092"/>
        <v>0</v>
      </c>
      <c r="N1801" s="72">
        <f t="shared" si="1093"/>
        <v>0</v>
      </c>
      <c r="O1801" s="72">
        <f t="shared" si="1085"/>
        <v>0</v>
      </c>
      <c r="Q1801" s="73">
        <f t="shared" si="1094"/>
        <v>0</v>
      </c>
      <c r="R1801" s="73">
        <f t="shared" si="1095"/>
        <v>0</v>
      </c>
      <c r="S1801" s="73">
        <f t="shared" si="1096"/>
        <v>0</v>
      </c>
      <c r="T1801" s="73">
        <f t="shared" si="1097"/>
        <v>0</v>
      </c>
      <c r="U1801" s="73">
        <f t="shared" si="1098"/>
        <v>0</v>
      </c>
      <c r="V1801" s="73">
        <f t="shared" si="1099"/>
        <v>0</v>
      </c>
      <c r="W1801" s="73">
        <f t="shared" si="1086"/>
        <v>0</v>
      </c>
      <c r="Y1801" s="72">
        <f t="shared" si="1078"/>
        <v>0</v>
      </c>
      <c r="Z1801" s="73">
        <f t="shared" si="1079"/>
        <v>0</v>
      </c>
      <c r="AA1801" s="58">
        <f t="shared" si="1080"/>
        <v>0</v>
      </c>
      <c r="AB1801" s="72">
        <f t="shared" si="1081"/>
        <v>0</v>
      </c>
      <c r="AC1801" s="72">
        <f t="shared" si="1082"/>
        <v>0</v>
      </c>
      <c r="AD1801" s="73">
        <f t="shared" si="1083"/>
        <v>0</v>
      </c>
      <c r="AE1801" s="73">
        <f t="shared" si="1084"/>
        <v>0</v>
      </c>
      <c r="AF1801" s="1">
        <f t="shared" si="1087"/>
        <v>0</v>
      </c>
      <c r="AH1801" s="1" t="str">
        <f t="shared" si="1100"/>
        <v>No</v>
      </c>
    </row>
    <row r="1802" spans="1:34" hidden="1" x14ac:dyDescent="0.2">
      <c r="A1802" s="88">
        <v>2.2669999999999999E-3</v>
      </c>
      <c r="B1802" s="4">
        <f t="shared" si="1101"/>
        <v>2.2669999999999999E-3</v>
      </c>
      <c r="C1802"/>
      <c r="D1802" s="213"/>
      <c r="E1802" s="44" t="s">
        <v>20</v>
      </c>
      <c r="F1802" s="14">
        <f t="shared" si="1064"/>
        <v>0</v>
      </c>
      <c r="G1802" s="14">
        <f t="shared" si="1065"/>
        <v>0</v>
      </c>
      <c r="H1802" s="101" t="str">
        <f>IF(ISNA(VLOOKUP(C1802,[1]Sheet1!$J$2:$J$2999,1,FALSE)),"No","Yes")</f>
        <v>No</v>
      </c>
      <c r="I1802" s="72">
        <f t="shared" si="1088"/>
        <v>0</v>
      </c>
      <c r="J1802" s="72">
        <f t="shared" si="1089"/>
        <v>0</v>
      </c>
      <c r="K1802" s="72">
        <f t="shared" si="1090"/>
        <v>0</v>
      </c>
      <c r="L1802" s="72">
        <f t="shared" si="1091"/>
        <v>0</v>
      </c>
      <c r="M1802" s="72">
        <f t="shared" si="1092"/>
        <v>0</v>
      </c>
      <c r="N1802" s="72">
        <f t="shared" si="1093"/>
        <v>0</v>
      </c>
      <c r="O1802" s="72">
        <f t="shared" si="1085"/>
        <v>0</v>
      </c>
      <c r="Q1802" s="73">
        <f t="shared" si="1094"/>
        <v>0</v>
      </c>
      <c r="R1802" s="73">
        <f t="shared" si="1095"/>
        <v>0</v>
      </c>
      <c r="S1802" s="73">
        <f t="shared" si="1096"/>
        <v>0</v>
      </c>
      <c r="T1802" s="73">
        <f t="shared" si="1097"/>
        <v>0</v>
      </c>
      <c r="U1802" s="73">
        <f t="shared" si="1098"/>
        <v>0</v>
      </c>
      <c r="V1802" s="73">
        <f t="shared" si="1099"/>
        <v>0</v>
      </c>
      <c r="W1802" s="73">
        <f t="shared" si="1086"/>
        <v>0</v>
      </c>
      <c r="Y1802" s="72">
        <f t="shared" si="1078"/>
        <v>0</v>
      </c>
      <c r="Z1802" s="73">
        <f t="shared" si="1079"/>
        <v>0</v>
      </c>
      <c r="AA1802" s="58">
        <f t="shared" si="1080"/>
        <v>0</v>
      </c>
      <c r="AB1802" s="72">
        <f t="shared" si="1081"/>
        <v>0</v>
      </c>
      <c r="AC1802" s="72">
        <f t="shared" si="1082"/>
        <v>0</v>
      </c>
      <c r="AD1802" s="73">
        <f t="shared" si="1083"/>
        <v>0</v>
      </c>
      <c r="AE1802" s="73">
        <f t="shared" si="1084"/>
        <v>0</v>
      </c>
      <c r="AF1802" s="1">
        <f t="shared" si="1087"/>
        <v>0</v>
      </c>
      <c r="AH1802" s="1" t="str">
        <f t="shared" si="1100"/>
        <v>No</v>
      </c>
    </row>
    <row r="1803" spans="1:34" hidden="1" x14ac:dyDescent="0.2">
      <c r="A1803" s="88">
        <v>2.2680000000000001E-3</v>
      </c>
      <c r="B1803" s="4">
        <f t="shared" si="1101"/>
        <v>2.2680000000000001E-3</v>
      </c>
      <c r="C1803"/>
      <c r="D1803" s="213"/>
      <c r="E1803" s="44" t="s">
        <v>20</v>
      </c>
      <c r="F1803" s="14">
        <f t="shared" si="1064"/>
        <v>0</v>
      </c>
      <c r="G1803" s="14">
        <f t="shared" si="1065"/>
        <v>0</v>
      </c>
      <c r="H1803" s="101" t="str">
        <f>IF(ISNA(VLOOKUP(C1803,[1]Sheet1!$J$2:$J$2999,1,FALSE)),"No","Yes")</f>
        <v>No</v>
      </c>
      <c r="I1803" s="72">
        <f t="shared" si="1088"/>
        <v>0</v>
      </c>
      <c r="J1803" s="72">
        <f t="shared" si="1089"/>
        <v>0</v>
      </c>
      <c r="K1803" s="72">
        <f t="shared" si="1090"/>
        <v>0</v>
      </c>
      <c r="L1803" s="72">
        <f t="shared" si="1091"/>
        <v>0</v>
      </c>
      <c r="M1803" s="72">
        <f t="shared" si="1092"/>
        <v>0</v>
      </c>
      <c r="N1803" s="72">
        <f t="shared" si="1093"/>
        <v>0</v>
      </c>
      <c r="O1803" s="72">
        <f t="shared" si="1085"/>
        <v>0</v>
      </c>
      <c r="Q1803" s="73">
        <f t="shared" si="1094"/>
        <v>0</v>
      </c>
      <c r="R1803" s="73">
        <f t="shared" si="1095"/>
        <v>0</v>
      </c>
      <c r="S1803" s="73">
        <f t="shared" si="1096"/>
        <v>0</v>
      </c>
      <c r="T1803" s="73">
        <f t="shared" si="1097"/>
        <v>0</v>
      </c>
      <c r="U1803" s="73">
        <f t="shared" si="1098"/>
        <v>0</v>
      </c>
      <c r="V1803" s="73">
        <f t="shared" si="1099"/>
        <v>0</v>
      </c>
      <c r="W1803" s="73">
        <f t="shared" si="1086"/>
        <v>0</v>
      </c>
      <c r="Y1803" s="72">
        <f t="shared" si="1078"/>
        <v>0</v>
      </c>
      <c r="Z1803" s="73">
        <f t="shared" si="1079"/>
        <v>0</v>
      </c>
      <c r="AA1803" s="58">
        <f t="shared" si="1080"/>
        <v>0</v>
      </c>
      <c r="AB1803" s="72">
        <f t="shared" si="1081"/>
        <v>0</v>
      </c>
      <c r="AC1803" s="72">
        <f t="shared" si="1082"/>
        <v>0</v>
      </c>
      <c r="AD1803" s="73">
        <f t="shared" si="1083"/>
        <v>0</v>
      </c>
      <c r="AE1803" s="73">
        <f t="shared" si="1084"/>
        <v>0</v>
      </c>
      <c r="AF1803" s="1">
        <f t="shared" si="1087"/>
        <v>0</v>
      </c>
      <c r="AH1803" s="1" t="str">
        <f t="shared" si="1100"/>
        <v>No</v>
      </c>
    </row>
    <row r="1804" spans="1:34" hidden="1" x14ac:dyDescent="0.2">
      <c r="A1804" s="88">
        <v>2.2690000000000002E-3</v>
      </c>
      <c r="B1804" s="4">
        <f t="shared" si="1101"/>
        <v>2.2690000000000002E-3</v>
      </c>
      <c r="C1804"/>
      <c r="D1804" s="213"/>
      <c r="E1804" s="44" t="s">
        <v>20</v>
      </c>
      <c r="F1804" s="14">
        <f t="shared" si="1064"/>
        <v>0</v>
      </c>
      <c r="G1804" s="14">
        <f t="shared" si="1065"/>
        <v>0</v>
      </c>
      <c r="H1804" s="101" t="str">
        <f>IF(ISNA(VLOOKUP(C1804,[1]Sheet1!$J$2:$J$2999,1,FALSE)),"No","Yes")</f>
        <v>No</v>
      </c>
      <c r="I1804" s="72">
        <f t="shared" si="1088"/>
        <v>0</v>
      </c>
      <c r="J1804" s="72">
        <f t="shared" si="1089"/>
        <v>0</v>
      </c>
      <c r="K1804" s="72">
        <f t="shared" si="1090"/>
        <v>0</v>
      </c>
      <c r="L1804" s="72">
        <f t="shared" si="1091"/>
        <v>0</v>
      </c>
      <c r="M1804" s="72">
        <f t="shared" si="1092"/>
        <v>0</v>
      </c>
      <c r="N1804" s="72">
        <f t="shared" si="1093"/>
        <v>0</v>
      </c>
      <c r="O1804" s="72">
        <f t="shared" si="1085"/>
        <v>0</v>
      </c>
      <c r="Q1804" s="73">
        <f t="shared" si="1094"/>
        <v>0</v>
      </c>
      <c r="R1804" s="73">
        <f t="shared" si="1095"/>
        <v>0</v>
      </c>
      <c r="S1804" s="73">
        <f t="shared" si="1096"/>
        <v>0</v>
      </c>
      <c r="T1804" s="73">
        <f t="shared" si="1097"/>
        <v>0</v>
      </c>
      <c r="U1804" s="73">
        <f t="shared" si="1098"/>
        <v>0</v>
      </c>
      <c r="V1804" s="73">
        <f t="shared" si="1099"/>
        <v>0</v>
      </c>
      <c r="W1804" s="73">
        <f t="shared" si="1086"/>
        <v>0</v>
      </c>
      <c r="Y1804" s="72">
        <f t="shared" si="1078"/>
        <v>0</v>
      </c>
      <c r="Z1804" s="73">
        <f t="shared" si="1079"/>
        <v>0</v>
      </c>
      <c r="AA1804" s="58">
        <f t="shared" si="1080"/>
        <v>0</v>
      </c>
      <c r="AB1804" s="72">
        <f t="shared" si="1081"/>
        <v>0</v>
      </c>
      <c r="AC1804" s="72">
        <f t="shared" si="1082"/>
        <v>0</v>
      </c>
      <c r="AD1804" s="73">
        <f t="shared" si="1083"/>
        <v>0</v>
      </c>
      <c r="AE1804" s="73">
        <f t="shared" si="1084"/>
        <v>0</v>
      </c>
      <c r="AF1804" s="1">
        <f t="shared" si="1087"/>
        <v>0</v>
      </c>
      <c r="AH1804" s="1" t="str">
        <f t="shared" si="1100"/>
        <v>No</v>
      </c>
    </row>
    <row r="1805" spans="1:34" hidden="1" x14ac:dyDescent="0.2">
      <c r="A1805" s="88">
        <v>2.2699999999999999E-3</v>
      </c>
      <c r="B1805" s="4">
        <f t="shared" si="1101"/>
        <v>2.2699999999999999E-3</v>
      </c>
      <c r="C1805"/>
      <c r="D1805" s="213"/>
      <c r="E1805" s="44" t="s">
        <v>20</v>
      </c>
      <c r="F1805" s="14">
        <f t="shared" si="1064"/>
        <v>0</v>
      </c>
      <c r="G1805" s="14">
        <f t="shared" si="1065"/>
        <v>0</v>
      </c>
      <c r="H1805" s="101" t="str">
        <f>IF(ISNA(VLOOKUP(C1805,[1]Sheet1!$J$2:$J$2999,1,FALSE)),"No","Yes")</f>
        <v>No</v>
      </c>
      <c r="I1805" s="72">
        <f t="shared" si="1088"/>
        <v>0</v>
      </c>
      <c r="J1805" s="72">
        <f t="shared" si="1089"/>
        <v>0</v>
      </c>
      <c r="K1805" s="72">
        <f t="shared" si="1090"/>
        <v>0</v>
      </c>
      <c r="L1805" s="72">
        <f t="shared" si="1091"/>
        <v>0</v>
      </c>
      <c r="M1805" s="72">
        <f t="shared" si="1092"/>
        <v>0</v>
      </c>
      <c r="N1805" s="72">
        <f t="shared" si="1093"/>
        <v>0</v>
      </c>
      <c r="O1805" s="72">
        <f t="shared" si="1085"/>
        <v>0</v>
      </c>
      <c r="Q1805" s="73">
        <f t="shared" si="1094"/>
        <v>0</v>
      </c>
      <c r="R1805" s="73">
        <f t="shared" si="1095"/>
        <v>0</v>
      </c>
      <c r="S1805" s="73">
        <f t="shared" si="1096"/>
        <v>0</v>
      </c>
      <c r="T1805" s="73">
        <f t="shared" si="1097"/>
        <v>0</v>
      </c>
      <c r="U1805" s="73">
        <f t="shared" si="1098"/>
        <v>0</v>
      </c>
      <c r="V1805" s="73">
        <f t="shared" si="1099"/>
        <v>0</v>
      </c>
      <c r="W1805" s="73">
        <f t="shared" si="1086"/>
        <v>0</v>
      </c>
      <c r="Y1805" s="72">
        <f t="shared" si="1078"/>
        <v>0</v>
      </c>
      <c r="Z1805" s="73">
        <f t="shared" si="1079"/>
        <v>0</v>
      </c>
      <c r="AA1805" s="58">
        <f t="shared" si="1080"/>
        <v>0</v>
      </c>
      <c r="AB1805" s="72">
        <f t="shared" si="1081"/>
        <v>0</v>
      </c>
      <c r="AC1805" s="72">
        <f t="shared" si="1082"/>
        <v>0</v>
      </c>
      <c r="AD1805" s="73">
        <f t="shared" si="1083"/>
        <v>0</v>
      </c>
      <c r="AE1805" s="73">
        <f t="shared" si="1084"/>
        <v>0</v>
      </c>
      <c r="AF1805" s="1">
        <f t="shared" si="1087"/>
        <v>0</v>
      </c>
      <c r="AH1805" s="1" t="str">
        <f t="shared" si="1100"/>
        <v>No</v>
      </c>
    </row>
    <row r="1806" spans="1:34" hidden="1" x14ac:dyDescent="0.2">
      <c r="A1806" s="88">
        <v>2.271E-3</v>
      </c>
      <c r="B1806" s="4">
        <f t="shared" si="1101"/>
        <v>2.271E-3</v>
      </c>
      <c r="C1806"/>
      <c r="D1806" s="213"/>
      <c r="E1806" s="44" t="s">
        <v>20</v>
      </c>
      <c r="F1806" s="14">
        <f t="shared" si="1064"/>
        <v>0</v>
      </c>
      <c r="G1806" s="14">
        <f t="shared" si="1065"/>
        <v>0</v>
      </c>
      <c r="H1806" s="101" t="str">
        <f>IF(ISNA(VLOOKUP(C1806,[1]Sheet1!$J$2:$J$2999,1,FALSE)),"No","Yes")</f>
        <v>No</v>
      </c>
      <c r="I1806" s="72">
        <f t="shared" si="1088"/>
        <v>0</v>
      </c>
      <c r="J1806" s="72">
        <f t="shared" si="1089"/>
        <v>0</v>
      </c>
      <c r="K1806" s="72">
        <f t="shared" si="1090"/>
        <v>0</v>
      </c>
      <c r="L1806" s="72">
        <f t="shared" si="1091"/>
        <v>0</v>
      </c>
      <c r="M1806" s="72">
        <f t="shared" si="1092"/>
        <v>0</v>
      </c>
      <c r="N1806" s="72">
        <f t="shared" si="1093"/>
        <v>0</v>
      </c>
      <c r="O1806" s="72">
        <f t="shared" si="1085"/>
        <v>0</v>
      </c>
      <c r="Q1806" s="73">
        <f t="shared" si="1094"/>
        <v>0</v>
      </c>
      <c r="R1806" s="73">
        <f t="shared" si="1095"/>
        <v>0</v>
      </c>
      <c r="S1806" s="73">
        <f t="shared" si="1096"/>
        <v>0</v>
      </c>
      <c r="T1806" s="73">
        <f t="shared" si="1097"/>
        <v>0</v>
      </c>
      <c r="U1806" s="73">
        <f t="shared" si="1098"/>
        <v>0</v>
      </c>
      <c r="V1806" s="73">
        <f t="shared" si="1099"/>
        <v>0</v>
      </c>
      <c r="W1806" s="73">
        <f t="shared" si="1086"/>
        <v>0</v>
      </c>
      <c r="Y1806" s="72">
        <f t="shared" si="1078"/>
        <v>0</v>
      </c>
      <c r="Z1806" s="73">
        <f t="shared" si="1079"/>
        <v>0</v>
      </c>
      <c r="AA1806" s="58">
        <f t="shared" si="1080"/>
        <v>0</v>
      </c>
      <c r="AB1806" s="72">
        <f t="shared" si="1081"/>
        <v>0</v>
      </c>
      <c r="AC1806" s="72">
        <f t="shared" si="1082"/>
        <v>0</v>
      </c>
      <c r="AD1806" s="73">
        <f t="shared" si="1083"/>
        <v>0</v>
      </c>
      <c r="AE1806" s="73">
        <f t="shared" si="1084"/>
        <v>0</v>
      </c>
      <c r="AF1806" s="1">
        <f t="shared" si="1087"/>
        <v>0</v>
      </c>
      <c r="AH1806" s="1" t="str">
        <f t="shared" si="1100"/>
        <v>No</v>
      </c>
    </row>
    <row r="1807" spans="1:34" hidden="1" x14ac:dyDescent="0.2">
      <c r="A1807" s="88">
        <v>2.2720000000000001E-3</v>
      </c>
      <c r="B1807" s="4">
        <f t="shared" si="1101"/>
        <v>2.2720000000000001E-3</v>
      </c>
      <c r="C1807"/>
      <c r="D1807" s="213"/>
      <c r="E1807" s="44" t="s">
        <v>20</v>
      </c>
      <c r="F1807" s="14">
        <f t="shared" si="1064"/>
        <v>0</v>
      </c>
      <c r="G1807" s="14">
        <f t="shared" si="1065"/>
        <v>0</v>
      </c>
      <c r="H1807" s="101" t="str">
        <f>IF(ISNA(VLOOKUP(C1807,[1]Sheet1!$J$2:$J$2999,1,FALSE)),"No","Yes")</f>
        <v>No</v>
      </c>
      <c r="I1807" s="72">
        <f t="shared" si="1088"/>
        <v>0</v>
      </c>
      <c r="J1807" s="72">
        <f t="shared" si="1089"/>
        <v>0</v>
      </c>
      <c r="K1807" s="72">
        <f t="shared" si="1090"/>
        <v>0</v>
      </c>
      <c r="L1807" s="72">
        <f t="shared" si="1091"/>
        <v>0</v>
      </c>
      <c r="M1807" s="72">
        <f t="shared" si="1092"/>
        <v>0</v>
      </c>
      <c r="N1807" s="72">
        <f t="shared" si="1093"/>
        <v>0</v>
      </c>
      <c r="O1807" s="72">
        <f t="shared" si="1085"/>
        <v>0</v>
      </c>
      <c r="Q1807" s="73">
        <f t="shared" si="1094"/>
        <v>0</v>
      </c>
      <c r="R1807" s="73">
        <f t="shared" si="1095"/>
        <v>0</v>
      </c>
      <c r="S1807" s="73">
        <f t="shared" si="1096"/>
        <v>0</v>
      </c>
      <c r="T1807" s="73">
        <f t="shared" si="1097"/>
        <v>0</v>
      </c>
      <c r="U1807" s="73">
        <f t="shared" si="1098"/>
        <v>0</v>
      </c>
      <c r="V1807" s="73">
        <f t="shared" si="1099"/>
        <v>0</v>
      </c>
      <c r="W1807" s="73">
        <f t="shared" si="1086"/>
        <v>0</v>
      </c>
      <c r="Y1807" s="72">
        <f t="shared" si="1078"/>
        <v>0</v>
      </c>
      <c r="Z1807" s="73">
        <f t="shared" si="1079"/>
        <v>0</v>
      </c>
      <c r="AA1807" s="58">
        <f t="shared" si="1080"/>
        <v>0</v>
      </c>
      <c r="AB1807" s="72">
        <f t="shared" si="1081"/>
        <v>0</v>
      </c>
      <c r="AC1807" s="72">
        <f t="shared" si="1082"/>
        <v>0</v>
      </c>
      <c r="AD1807" s="73">
        <f t="shared" si="1083"/>
        <v>0</v>
      </c>
      <c r="AE1807" s="73">
        <f t="shared" si="1084"/>
        <v>0</v>
      </c>
      <c r="AF1807" s="1">
        <f t="shared" si="1087"/>
        <v>0</v>
      </c>
      <c r="AH1807" s="1" t="str">
        <f t="shared" si="1100"/>
        <v>No</v>
      </c>
    </row>
    <row r="1808" spans="1:34" hidden="1" x14ac:dyDescent="0.2">
      <c r="A1808" s="88">
        <v>2.2729999999999998E-3</v>
      </c>
      <c r="B1808" s="4">
        <f t="shared" si="1101"/>
        <v>2.2729999999999998E-3</v>
      </c>
      <c r="C1808"/>
      <c r="D1808" s="213"/>
      <c r="E1808" s="44" t="s">
        <v>20</v>
      </c>
      <c r="F1808" s="14">
        <f t="shared" si="1064"/>
        <v>0</v>
      </c>
      <c r="G1808" s="14">
        <f t="shared" si="1065"/>
        <v>0</v>
      </c>
      <c r="H1808" s="101" t="str">
        <f>IF(ISNA(VLOOKUP(C1808,[1]Sheet1!$J$2:$J$2999,1,FALSE)),"No","Yes")</f>
        <v>No</v>
      </c>
      <c r="I1808" s="72">
        <f t="shared" si="1088"/>
        <v>0</v>
      </c>
      <c r="J1808" s="72">
        <f t="shared" si="1089"/>
        <v>0</v>
      </c>
      <c r="K1808" s="72">
        <f t="shared" si="1090"/>
        <v>0</v>
      </c>
      <c r="L1808" s="72">
        <f t="shared" si="1091"/>
        <v>0</v>
      </c>
      <c r="M1808" s="72">
        <f t="shared" si="1092"/>
        <v>0</v>
      </c>
      <c r="N1808" s="72">
        <f t="shared" si="1093"/>
        <v>0</v>
      </c>
      <c r="O1808" s="72">
        <f t="shared" si="1085"/>
        <v>0</v>
      </c>
      <c r="Q1808" s="73">
        <f t="shared" si="1094"/>
        <v>0</v>
      </c>
      <c r="R1808" s="73">
        <f t="shared" si="1095"/>
        <v>0</v>
      </c>
      <c r="S1808" s="73">
        <f t="shared" si="1096"/>
        <v>0</v>
      </c>
      <c r="T1808" s="73">
        <f t="shared" si="1097"/>
        <v>0</v>
      </c>
      <c r="U1808" s="73">
        <f t="shared" si="1098"/>
        <v>0</v>
      </c>
      <c r="V1808" s="73">
        <f t="shared" si="1099"/>
        <v>0</v>
      </c>
      <c r="W1808" s="73">
        <f t="shared" si="1086"/>
        <v>0</v>
      </c>
      <c r="Y1808" s="72">
        <f t="shared" si="1078"/>
        <v>0</v>
      </c>
      <c r="Z1808" s="73">
        <f t="shared" si="1079"/>
        <v>0</v>
      </c>
      <c r="AA1808" s="58">
        <f t="shared" si="1080"/>
        <v>0</v>
      </c>
      <c r="AB1808" s="72">
        <f t="shared" si="1081"/>
        <v>0</v>
      </c>
      <c r="AC1808" s="72">
        <f t="shared" si="1082"/>
        <v>0</v>
      </c>
      <c r="AD1808" s="73">
        <f t="shared" si="1083"/>
        <v>0</v>
      </c>
      <c r="AE1808" s="73">
        <f t="shared" si="1084"/>
        <v>0</v>
      </c>
      <c r="AF1808" s="1">
        <f t="shared" si="1087"/>
        <v>0</v>
      </c>
      <c r="AH1808" s="1" t="str">
        <f t="shared" si="1100"/>
        <v>No</v>
      </c>
    </row>
    <row r="1809" spans="1:34" hidden="1" x14ac:dyDescent="0.2">
      <c r="A1809" s="88">
        <v>2.274E-3</v>
      </c>
      <c r="B1809" s="4">
        <f t="shared" si="1101"/>
        <v>2.274E-3</v>
      </c>
      <c r="C1809"/>
      <c r="D1809" s="213"/>
      <c r="E1809" s="44" t="s">
        <v>20</v>
      </c>
      <c r="F1809" s="14">
        <f t="shared" si="1064"/>
        <v>0</v>
      </c>
      <c r="G1809" s="14">
        <f t="shared" si="1065"/>
        <v>0</v>
      </c>
      <c r="H1809" s="101" t="str">
        <f>IF(ISNA(VLOOKUP(C1809,[1]Sheet1!$J$2:$J$2999,1,FALSE)),"No","Yes")</f>
        <v>No</v>
      </c>
      <c r="I1809" s="72">
        <f t="shared" si="1088"/>
        <v>0</v>
      </c>
      <c r="J1809" s="72">
        <f t="shared" si="1089"/>
        <v>0</v>
      </c>
      <c r="K1809" s="72">
        <f t="shared" si="1090"/>
        <v>0</v>
      </c>
      <c r="L1809" s="72">
        <f t="shared" si="1091"/>
        <v>0</v>
      </c>
      <c r="M1809" s="72">
        <f t="shared" si="1092"/>
        <v>0</v>
      </c>
      <c r="N1809" s="72">
        <f t="shared" si="1093"/>
        <v>0</v>
      </c>
      <c r="O1809" s="72">
        <f t="shared" si="1085"/>
        <v>0</v>
      </c>
      <c r="Q1809" s="73">
        <f t="shared" si="1094"/>
        <v>0</v>
      </c>
      <c r="R1809" s="73">
        <f t="shared" si="1095"/>
        <v>0</v>
      </c>
      <c r="S1809" s="73">
        <f t="shared" si="1096"/>
        <v>0</v>
      </c>
      <c r="T1809" s="73">
        <f t="shared" si="1097"/>
        <v>0</v>
      </c>
      <c r="U1809" s="73">
        <f t="shared" si="1098"/>
        <v>0</v>
      </c>
      <c r="V1809" s="73">
        <f t="shared" si="1099"/>
        <v>0</v>
      </c>
      <c r="W1809" s="73">
        <f t="shared" si="1086"/>
        <v>0</v>
      </c>
      <c r="Y1809" s="72">
        <f t="shared" si="1078"/>
        <v>0</v>
      </c>
      <c r="Z1809" s="73">
        <f t="shared" si="1079"/>
        <v>0</v>
      </c>
      <c r="AA1809" s="58">
        <f t="shared" si="1080"/>
        <v>0</v>
      </c>
      <c r="AB1809" s="72">
        <f t="shared" si="1081"/>
        <v>0</v>
      </c>
      <c r="AC1809" s="72">
        <f t="shared" si="1082"/>
        <v>0</v>
      </c>
      <c r="AD1809" s="73">
        <f t="shared" si="1083"/>
        <v>0</v>
      </c>
      <c r="AE1809" s="73">
        <f t="shared" si="1084"/>
        <v>0</v>
      </c>
      <c r="AF1809" s="1">
        <f t="shared" si="1087"/>
        <v>0</v>
      </c>
      <c r="AH1809" s="1" t="str">
        <f t="shared" si="1100"/>
        <v>No</v>
      </c>
    </row>
    <row r="1810" spans="1:34" hidden="1" x14ac:dyDescent="0.2">
      <c r="A1810" s="88">
        <v>2.2750000000000001E-3</v>
      </c>
      <c r="B1810" s="4">
        <f t="shared" si="1101"/>
        <v>2.2750000000000001E-3</v>
      </c>
      <c r="C1810"/>
      <c r="D1810" s="213"/>
      <c r="E1810" s="44" t="s">
        <v>20</v>
      </c>
      <c r="F1810" s="14">
        <f t="shared" si="1064"/>
        <v>0</v>
      </c>
      <c r="G1810" s="14">
        <f t="shared" si="1065"/>
        <v>0</v>
      </c>
      <c r="H1810" s="101" t="str">
        <f>IF(ISNA(VLOOKUP(C1810,[1]Sheet1!$J$2:$J$2999,1,FALSE)),"No","Yes")</f>
        <v>No</v>
      </c>
      <c r="I1810" s="72">
        <f t="shared" si="1088"/>
        <v>0</v>
      </c>
      <c r="J1810" s="72">
        <f t="shared" si="1089"/>
        <v>0</v>
      </c>
      <c r="K1810" s="72">
        <f t="shared" si="1090"/>
        <v>0</v>
      </c>
      <c r="L1810" s="72">
        <f t="shared" si="1091"/>
        <v>0</v>
      </c>
      <c r="M1810" s="72">
        <f t="shared" si="1092"/>
        <v>0</v>
      </c>
      <c r="N1810" s="72">
        <f t="shared" si="1093"/>
        <v>0</v>
      </c>
      <c r="O1810" s="72">
        <f t="shared" si="1085"/>
        <v>0</v>
      </c>
      <c r="Q1810" s="73">
        <f t="shared" si="1094"/>
        <v>0</v>
      </c>
      <c r="R1810" s="73">
        <f t="shared" si="1095"/>
        <v>0</v>
      </c>
      <c r="S1810" s="73">
        <f t="shared" si="1096"/>
        <v>0</v>
      </c>
      <c r="T1810" s="73">
        <f t="shared" si="1097"/>
        <v>0</v>
      </c>
      <c r="U1810" s="73">
        <f t="shared" si="1098"/>
        <v>0</v>
      </c>
      <c r="V1810" s="73">
        <f t="shared" si="1099"/>
        <v>0</v>
      </c>
      <c r="W1810" s="73">
        <f t="shared" si="1086"/>
        <v>0</v>
      </c>
      <c r="Y1810" s="72">
        <f t="shared" si="1078"/>
        <v>0</v>
      </c>
      <c r="Z1810" s="73">
        <f t="shared" si="1079"/>
        <v>0</v>
      </c>
      <c r="AA1810" s="58">
        <f t="shared" si="1080"/>
        <v>0</v>
      </c>
      <c r="AB1810" s="72">
        <f t="shared" si="1081"/>
        <v>0</v>
      </c>
      <c r="AC1810" s="72">
        <f t="shared" si="1082"/>
        <v>0</v>
      </c>
      <c r="AD1810" s="73">
        <f t="shared" si="1083"/>
        <v>0</v>
      </c>
      <c r="AE1810" s="73">
        <f t="shared" si="1084"/>
        <v>0</v>
      </c>
      <c r="AF1810" s="1">
        <f t="shared" si="1087"/>
        <v>0</v>
      </c>
      <c r="AH1810" s="1" t="str">
        <f t="shared" si="1100"/>
        <v>No</v>
      </c>
    </row>
    <row r="1811" spans="1:34" hidden="1" x14ac:dyDescent="0.2">
      <c r="A1811" s="88">
        <v>2.2760000000000002E-3</v>
      </c>
      <c r="B1811" s="4">
        <f t="shared" si="1101"/>
        <v>2.2760000000000002E-3</v>
      </c>
      <c r="C1811"/>
      <c r="D1811" s="213"/>
      <c r="E1811" s="44" t="s">
        <v>20</v>
      </c>
      <c r="F1811" s="14">
        <f t="shared" si="1064"/>
        <v>0</v>
      </c>
      <c r="G1811" s="14">
        <f t="shared" si="1065"/>
        <v>0</v>
      </c>
      <c r="H1811" s="101" t="str">
        <f>IF(ISNA(VLOOKUP(C1811,[1]Sheet1!$J$2:$J$2999,1,FALSE)),"No","Yes")</f>
        <v>No</v>
      </c>
      <c r="I1811" s="72">
        <f t="shared" si="1088"/>
        <v>0</v>
      </c>
      <c r="J1811" s="72">
        <f t="shared" si="1089"/>
        <v>0</v>
      </c>
      <c r="K1811" s="72">
        <f t="shared" si="1090"/>
        <v>0</v>
      </c>
      <c r="L1811" s="72">
        <f t="shared" si="1091"/>
        <v>0</v>
      </c>
      <c r="M1811" s="72">
        <f t="shared" si="1092"/>
        <v>0</v>
      </c>
      <c r="N1811" s="72">
        <f t="shared" si="1093"/>
        <v>0</v>
      </c>
      <c r="O1811" s="72">
        <f t="shared" si="1085"/>
        <v>0</v>
      </c>
      <c r="Q1811" s="73">
        <f t="shared" si="1094"/>
        <v>0</v>
      </c>
      <c r="R1811" s="73">
        <f t="shared" si="1095"/>
        <v>0</v>
      </c>
      <c r="S1811" s="73">
        <f t="shared" si="1096"/>
        <v>0</v>
      </c>
      <c r="T1811" s="73">
        <f t="shared" si="1097"/>
        <v>0</v>
      </c>
      <c r="U1811" s="73">
        <f t="shared" si="1098"/>
        <v>0</v>
      </c>
      <c r="V1811" s="73">
        <f t="shared" si="1099"/>
        <v>0</v>
      </c>
      <c r="W1811" s="73">
        <f t="shared" si="1086"/>
        <v>0</v>
      </c>
      <c r="Y1811" s="72">
        <f t="shared" si="1078"/>
        <v>0</v>
      </c>
      <c r="Z1811" s="73">
        <f t="shared" si="1079"/>
        <v>0</v>
      </c>
      <c r="AA1811" s="58">
        <f t="shared" si="1080"/>
        <v>0</v>
      </c>
      <c r="AB1811" s="72">
        <f t="shared" si="1081"/>
        <v>0</v>
      </c>
      <c r="AC1811" s="72">
        <f t="shared" si="1082"/>
        <v>0</v>
      </c>
      <c r="AD1811" s="73">
        <f t="shared" si="1083"/>
        <v>0</v>
      </c>
      <c r="AE1811" s="73">
        <f t="shared" si="1084"/>
        <v>0</v>
      </c>
      <c r="AF1811" s="1">
        <f t="shared" si="1087"/>
        <v>0</v>
      </c>
      <c r="AH1811" s="1" t="str">
        <f t="shared" si="1100"/>
        <v>No</v>
      </c>
    </row>
    <row r="1812" spans="1:34" hidden="1" x14ac:dyDescent="0.2">
      <c r="A1812" s="88">
        <v>2.2769999999999999E-3</v>
      </c>
      <c r="B1812" s="4">
        <f t="shared" si="1101"/>
        <v>2.2769999999999999E-3</v>
      </c>
      <c r="C1812"/>
      <c r="D1812" s="213"/>
      <c r="E1812" s="44" t="s">
        <v>20</v>
      </c>
      <c r="F1812" s="14">
        <f t="shared" si="1064"/>
        <v>0</v>
      </c>
      <c r="G1812" s="14">
        <f t="shared" si="1065"/>
        <v>0</v>
      </c>
      <c r="H1812" s="101" t="str">
        <f>IF(ISNA(VLOOKUP(C1812,[1]Sheet1!$J$2:$J$2999,1,FALSE)),"No","Yes")</f>
        <v>No</v>
      </c>
      <c r="I1812" s="72">
        <f t="shared" si="1088"/>
        <v>0</v>
      </c>
      <c r="J1812" s="72">
        <f t="shared" si="1089"/>
        <v>0</v>
      </c>
      <c r="K1812" s="72">
        <f t="shared" si="1090"/>
        <v>0</v>
      </c>
      <c r="L1812" s="72">
        <f t="shared" si="1091"/>
        <v>0</v>
      </c>
      <c r="M1812" s="72">
        <f t="shared" si="1092"/>
        <v>0</v>
      </c>
      <c r="N1812" s="72">
        <f t="shared" si="1093"/>
        <v>0</v>
      </c>
      <c r="O1812" s="72">
        <f t="shared" si="1085"/>
        <v>0</v>
      </c>
      <c r="Q1812" s="73">
        <f t="shared" si="1094"/>
        <v>0</v>
      </c>
      <c r="R1812" s="73">
        <f t="shared" si="1095"/>
        <v>0</v>
      </c>
      <c r="S1812" s="73">
        <f t="shared" si="1096"/>
        <v>0</v>
      </c>
      <c r="T1812" s="73">
        <f t="shared" si="1097"/>
        <v>0</v>
      </c>
      <c r="U1812" s="73">
        <f t="shared" si="1098"/>
        <v>0</v>
      </c>
      <c r="V1812" s="73">
        <f t="shared" si="1099"/>
        <v>0</v>
      </c>
      <c r="W1812" s="73">
        <f t="shared" si="1086"/>
        <v>0</v>
      </c>
      <c r="Y1812" s="72">
        <f t="shared" si="1078"/>
        <v>0</v>
      </c>
      <c r="Z1812" s="73">
        <f t="shared" si="1079"/>
        <v>0</v>
      </c>
      <c r="AA1812" s="58">
        <f t="shared" si="1080"/>
        <v>0</v>
      </c>
      <c r="AB1812" s="72">
        <f t="shared" si="1081"/>
        <v>0</v>
      </c>
      <c r="AC1812" s="72">
        <f t="shared" si="1082"/>
        <v>0</v>
      </c>
      <c r="AD1812" s="73">
        <f t="shared" si="1083"/>
        <v>0</v>
      </c>
      <c r="AE1812" s="73">
        <f t="shared" si="1084"/>
        <v>0</v>
      </c>
      <c r="AF1812" s="1">
        <f t="shared" si="1087"/>
        <v>0</v>
      </c>
      <c r="AH1812" s="1" t="str">
        <f t="shared" si="1100"/>
        <v>No</v>
      </c>
    </row>
    <row r="1813" spans="1:34" hidden="1" x14ac:dyDescent="0.2">
      <c r="A1813" s="88">
        <v>2.2780000000000001E-3</v>
      </c>
      <c r="B1813" s="4">
        <f t="shared" si="1101"/>
        <v>2.2780000000000001E-3</v>
      </c>
      <c r="C1813"/>
      <c r="D1813" s="213"/>
      <c r="E1813" s="44" t="s">
        <v>20</v>
      </c>
      <c r="F1813" s="14">
        <f t="shared" si="1064"/>
        <v>0</v>
      </c>
      <c r="G1813" s="14">
        <f t="shared" si="1065"/>
        <v>0</v>
      </c>
      <c r="H1813" s="101" t="str">
        <f>IF(ISNA(VLOOKUP(C1813,[1]Sheet1!$J$2:$J$2999,1,FALSE)),"No","Yes")</f>
        <v>No</v>
      </c>
      <c r="I1813" s="72">
        <f t="shared" si="1088"/>
        <v>0</v>
      </c>
      <c r="J1813" s="72">
        <f t="shared" si="1089"/>
        <v>0</v>
      </c>
      <c r="K1813" s="72">
        <f t="shared" si="1090"/>
        <v>0</v>
      </c>
      <c r="L1813" s="72">
        <f t="shared" si="1091"/>
        <v>0</v>
      </c>
      <c r="M1813" s="72">
        <f t="shared" si="1092"/>
        <v>0</v>
      </c>
      <c r="N1813" s="72">
        <f t="shared" si="1093"/>
        <v>0</v>
      </c>
      <c r="O1813" s="72">
        <f t="shared" si="1085"/>
        <v>0</v>
      </c>
      <c r="Q1813" s="73">
        <f t="shared" si="1094"/>
        <v>0</v>
      </c>
      <c r="R1813" s="73">
        <f t="shared" si="1095"/>
        <v>0</v>
      </c>
      <c r="S1813" s="73">
        <f t="shared" si="1096"/>
        <v>0</v>
      </c>
      <c r="T1813" s="73">
        <f t="shared" si="1097"/>
        <v>0</v>
      </c>
      <c r="U1813" s="73">
        <f t="shared" si="1098"/>
        <v>0</v>
      </c>
      <c r="V1813" s="73">
        <f t="shared" si="1099"/>
        <v>0</v>
      </c>
      <c r="W1813" s="73">
        <f t="shared" si="1086"/>
        <v>0</v>
      </c>
      <c r="Y1813" s="72">
        <f t="shared" si="1078"/>
        <v>0</v>
      </c>
      <c r="Z1813" s="73">
        <f t="shared" si="1079"/>
        <v>0</v>
      </c>
      <c r="AA1813" s="58">
        <f t="shared" si="1080"/>
        <v>0</v>
      </c>
      <c r="AB1813" s="72">
        <f t="shared" si="1081"/>
        <v>0</v>
      </c>
      <c r="AC1813" s="72">
        <f t="shared" si="1082"/>
        <v>0</v>
      </c>
      <c r="AD1813" s="73">
        <f t="shared" si="1083"/>
        <v>0</v>
      </c>
      <c r="AE1813" s="73">
        <f t="shared" si="1084"/>
        <v>0</v>
      </c>
      <c r="AF1813" s="1">
        <f t="shared" si="1087"/>
        <v>0</v>
      </c>
      <c r="AH1813" s="1" t="str">
        <f t="shared" si="1100"/>
        <v>No</v>
      </c>
    </row>
    <row r="1814" spans="1:34" hidden="1" x14ac:dyDescent="0.2">
      <c r="A1814" s="88">
        <v>2.2790000000000002E-3</v>
      </c>
      <c r="B1814" s="4">
        <f t="shared" si="1101"/>
        <v>2.2790000000000002E-3</v>
      </c>
      <c r="C1814"/>
      <c r="D1814" s="213"/>
      <c r="E1814" s="44" t="s">
        <v>20</v>
      </c>
      <c r="F1814" s="14">
        <f t="shared" si="1064"/>
        <v>0</v>
      </c>
      <c r="G1814" s="14">
        <f t="shared" si="1065"/>
        <v>0</v>
      </c>
      <c r="H1814" s="101" t="str">
        <f>IF(ISNA(VLOOKUP(C1814,[1]Sheet1!$J$2:$J$2999,1,FALSE)),"No","Yes")</f>
        <v>No</v>
      </c>
      <c r="I1814" s="72">
        <f t="shared" si="1088"/>
        <v>0</v>
      </c>
      <c r="J1814" s="72">
        <f t="shared" si="1089"/>
        <v>0</v>
      </c>
      <c r="K1814" s="72">
        <f t="shared" si="1090"/>
        <v>0</v>
      </c>
      <c r="L1814" s="72">
        <f t="shared" si="1091"/>
        <v>0</v>
      </c>
      <c r="M1814" s="72">
        <f t="shared" si="1092"/>
        <v>0</v>
      </c>
      <c r="N1814" s="72">
        <f t="shared" si="1093"/>
        <v>0</v>
      </c>
      <c r="O1814" s="72">
        <f t="shared" si="1085"/>
        <v>0</v>
      </c>
      <c r="Q1814" s="73">
        <f t="shared" si="1094"/>
        <v>0</v>
      </c>
      <c r="R1814" s="73">
        <f t="shared" si="1095"/>
        <v>0</v>
      </c>
      <c r="S1814" s="73">
        <f t="shared" si="1096"/>
        <v>0</v>
      </c>
      <c r="T1814" s="73">
        <f t="shared" si="1097"/>
        <v>0</v>
      </c>
      <c r="U1814" s="73">
        <f t="shared" si="1098"/>
        <v>0</v>
      </c>
      <c r="V1814" s="73">
        <f t="shared" si="1099"/>
        <v>0</v>
      </c>
      <c r="W1814" s="73">
        <f t="shared" si="1086"/>
        <v>0</v>
      </c>
      <c r="Y1814" s="72">
        <f t="shared" si="1078"/>
        <v>0</v>
      </c>
      <c r="Z1814" s="73">
        <f t="shared" si="1079"/>
        <v>0</v>
      </c>
      <c r="AA1814" s="58">
        <f t="shared" si="1080"/>
        <v>0</v>
      </c>
      <c r="AB1814" s="72">
        <f t="shared" si="1081"/>
        <v>0</v>
      </c>
      <c r="AC1814" s="72">
        <f t="shared" si="1082"/>
        <v>0</v>
      </c>
      <c r="AD1814" s="73">
        <f t="shared" si="1083"/>
        <v>0</v>
      </c>
      <c r="AE1814" s="73">
        <f t="shared" si="1084"/>
        <v>0</v>
      </c>
      <c r="AF1814" s="1">
        <f t="shared" si="1087"/>
        <v>0</v>
      </c>
      <c r="AH1814" s="1" t="str">
        <f t="shared" si="1100"/>
        <v>No</v>
      </c>
    </row>
    <row r="1815" spans="1:34" hidden="1" x14ac:dyDescent="0.2">
      <c r="A1815" s="88">
        <v>2.2799999999999999E-3</v>
      </c>
      <c r="B1815" s="4">
        <f t="shared" si="1101"/>
        <v>2.2799999999999999E-3</v>
      </c>
      <c r="C1815"/>
      <c r="D1815" s="213"/>
      <c r="E1815" s="44" t="s">
        <v>20</v>
      </c>
      <c r="F1815" s="14">
        <f t="shared" si="1064"/>
        <v>0</v>
      </c>
      <c r="G1815" s="14">
        <f t="shared" si="1065"/>
        <v>0</v>
      </c>
      <c r="H1815" s="101" t="str">
        <f>IF(ISNA(VLOOKUP(C1815,[1]Sheet1!$J$2:$J$2999,1,FALSE)),"No","Yes")</f>
        <v>No</v>
      </c>
      <c r="I1815" s="72">
        <f t="shared" si="1088"/>
        <v>0</v>
      </c>
      <c r="J1815" s="72">
        <f t="shared" si="1089"/>
        <v>0</v>
      </c>
      <c r="K1815" s="72">
        <f t="shared" si="1090"/>
        <v>0</v>
      </c>
      <c r="L1815" s="72">
        <f t="shared" si="1091"/>
        <v>0</v>
      </c>
      <c r="M1815" s="72">
        <f t="shared" si="1092"/>
        <v>0</v>
      </c>
      <c r="N1815" s="72">
        <f t="shared" si="1093"/>
        <v>0</v>
      </c>
      <c r="O1815" s="72">
        <f t="shared" si="1085"/>
        <v>0</v>
      </c>
      <c r="Q1815" s="73">
        <f t="shared" si="1094"/>
        <v>0</v>
      </c>
      <c r="R1815" s="73">
        <f t="shared" si="1095"/>
        <v>0</v>
      </c>
      <c r="S1815" s="73">
        <f t="shared" si="1096"/>
        <v>0</v>
      </c>
      <c r="T1815" s="73">
        <f t="shared" si="1097"/>
        <v>0</v>
      </c>
      <c r="U1815" s="73">
        <f t="shared" si="1098"/>
        <v>0</v>
      </c>
      <c r="V1815" s="73">
        <f t="shared" si="1099"/>
        <v>0</v>
      </c>
      <c r="W1815" s="73">
        <f t="shared" si="1086"/>
        <v>0</v>
      </c>
      <c r="Y1815" s="72">
        <f t="shared" si="1078"/>
        <v>0</v>
      </c>
      <c r="Z1815" s="73">
        <f t="shared" si="1079"/>
        <v>0</v>
      </c>
      <c r="AA1815" s="58">
        <f t="shared" si="1080"/>
        <v>0</v>
      </c>
      <c r="AB1815" s="72">
        <f t="shared" si="1081"/>
        <v>0</v>
      </c>
      <c r="AC1815" s="72">
        <f t="shared" si="1082"/>
        <v>0</v>
      </c>
      <c r="AD1815" s="73">
        <f t="shared" si="1083"/>
        <v>0</v>
      </c>
      <c r="AE1815" s="73">
        <f t="shared" si="1084"/>
        <v>0</v>
      </c>
      <c r="AF1815" s="1">
        <f t="shared" si="1087"/>
        <v>0</v>
      </c>
      <c r="AH1815" s="1" t="str">
        <f t="shared" si="1100"/>
        <v>No</v>
      </c>
    </row>
    <row r="1816" spans="1:34" hidden="1" x14ac:dyDescent="0.2">
      <c r="A1816" s="88">
        <v>2.281E-3</v>
      </c>
      <c r="B1816" s="4">
        <f t="shared" si="1101"/>
        <v>2.281E-3</v>
      </c>
      <c r="C1816"/>
      <c r="D1816" s="213"/>
      <c r="E1816" s="44" t="s">
        <v>20</v>
      </c>
      <c r="F1816" s="14">
        <f t="shared" si="1064"/>
        <v>0</v>
      </c>
      <c r="G1816" s="14">
        <f t="shared" si="1065"/>
        <v>0</v>
      </c>
      <c r="H1816" s="101" t="str">
        <f>IF(ISNA(VLOOKUP(C1816,[1]Sheet1!$J$2:$J$2999,1,FALSE)),"No","Yes")</f>
        <v>No</v>
      </c>
      <c r="I1816" s="72">
        <f t="shared" si="1088"/>
        <v>0</v>
      </c>
      <c r="J1816" s="72">
        <f t="shared" si="1089"/>
        <v>0</v>
      </c>
      <c r="K1816" s="72">
        <f t="shared" si="1090"/>
        <v>0</v>
      </c>
      <c r="L1816" s="72">
        <f t="shared" si="1091"/>
        <v>0</v>
      </c>
      <c r="M1816" s="72">
        <f t="shared" si="1092"/>
        <v>0</v>
      </c>
      <c r="N1816" s="72">
        <f t="shared" si="1093"/>
        <v>0</v>
      </c>
      <c r="O1816" s="72">
        <f t="shared" si="1085"/>
        <v>0</v>
      </c>
      <c r="Q1816" s="73">
        <f t="shared" si="1094"/>
        <v>0</v>
      </c>
      <c r="R1816" s="73">
        <f t="shared" si="1095"/>
        <v>0</v>
      </c>
      <c r="S1816" s="73">
        <f t="shared" si="1096"/>
        <v>0</v>
      </c>
      <c r="T1816" s="73">
        <f t="shared" si="1097"/>
        <v>0</v>
      </c>
      <c r="U1816" s="73">
        <f t="shared" si="1098"/>
        <v>0</v>
      </c>
      <c r="V1816" s="73">
        <f t="shared" si="1099"/>
        <v>0</v>
      </c>
      <c r="W1816" s="73">
        <f t="shared" si="1086"/>
        <v>0</v>
      </c>
      <c r="Y1816" s="72">
        <f t="shared" si="1078"/>
        <v>0</v>
      </c>
      <c r="Z1816" s="73">
        <f t="shared" si="1079"/>
        <v>0</v>
      </c>
      <c r="AA1816" s="58">
        <f t="shared" si="1080"/>
        <v>0</v>
      </c>
      <c r="AB1816" s="72">
        <f t="shared" si="1081"/>
        <v>0</v>
      </c>
      <c r="AC1816" s="72">
        <f t="shared" si="1082"/>
        <v>0</v>
      </c>
      <c r="AD1816" s="73">
        <f t="shared" si="1083"/>
        <v>0</v>
      </c>
      <c r="AE1816" s="73">
        <f t="shared" si="1084"/>
        <v>0</v>
      </c>
      <c r="AF1816" s="1">
        <f t="shared" si="1087"/>
        <v>0</v>
      </c>
      <c r="AH1816" s="1" t="str">
        <f t="shared" si="1100"/>
        <v>No</v>
      </c>
    </row>
    <row r="1817" spans="1:34" hidden="1" x14ac:dyDescent="0.2">
      <c r="A1817" s="88">
        <v>2.2820000000000002E-3</v>
      </c>
      <c r="B1817" s="4">
        <f t="shared" si="1101"/>
        <v>2.2820000000000002E-3</v>
      </c>
      <c r="C1817"/>
      <c r="D1817" s="213"/>
      <c r="E1817" s="44" t="s">
        <v>20</v>
      </c>
      <c r="F1817" s="14">
        <f t="shared" si="1064"/>
        <v>0</v>
      </c>
      <c r="G1817" s="14">
        <f t="shared" si="1065"/>
        <v>0</v>
      </c>
      <c r="H1817" s="101" t="str">
        <f>IF(ISNA(VLOOKUP(C1817,[1]Sheet1!$J$2:$J$2999,1,FALSE)),"No","Yes")</f>
        <v>No</v>
      </c>
      <c r="I1817" s="72">
        <f t="shared" si="1088"/>
        <v>0</v>
      </c>
      <c r="J1817" s="72">
        <f t="shared" si="1089"/>
        <v>0</v>
      </c>
      <c r="K1817" s="72">
        <f t="shared" si="1090"/>
        <v>0</v>
      </c>
      <c r="L1817" s="72">
        <f t="shared" si="1091"/>
        <v>0</v>
      </c>
      <c r="M1817" s="72">
        <f t="shared" si="1092"/>
        <v>0</v>
      </c>
      <c r="N1817" s="72">
        <f t="shared" si="1093"/>
        <v>0</v>
      </c>
      <c r="O1817" s="72">
        <f t="shared" si="1085"/>
        <v>0</v>
      </c>
      <c r="Q1817" s="73">
        <f t="shared" si="1094"/>
        <v>0</v>
      </c>
      <c r="R1817" s="73">
        <f t="shared" si="1095"/>
        <v>0</v>
      </c>
      <c r="S1817" s="73">
        <f t="shared" si="1096"/>
        <v>0</v>
      </c>
      <c r="T1817" s="73">
        <f t="shared" si="1097"/>
        <v>0</v>
      </c>
      <c r="U1817" s="73">
        <f t="shared" si="1098"/>
        <v>0</v>
      </c>
      <c r="V1817" s="73">
        <f t="shared" si="1099"/>
        <v>0</v>
      </c>
      <c r="W1817" s="73">
        <f t="shared" si="1086"/>
        <v>0</v>
      </c>
      <c r="Y1817" s="72">
        <f t="shared" si="1078"/>
        <v>0</v>
      </c>
      <c r="Z1817" s="73">
        <f t="shared" si="1079"/>
        <v>0</v>
      </c>
      <c r="AA1817" s="58">
        <f t="shared" si="1080"/>
        <v>0</v>
      </c>
      <c r="AB1817" s="72">
        <f t="shared" si="1081"/>
        <v>0</v>
      </c>
      <c r="AC1817" s="72">
        <f t="shared" si="1082"/>
        <v>0</v>
      </c>
      <c r="AD1817" s="73">
        <f t="shared" si="1083"/>
        <v>0</v>
      </c>
      <c r="AE1817" s="73">
        <f t="shared" si="1084"/>
        <v>0</v>
      </c>
      <c r="AF1817" s="1">
        <f t="shared" si="1087"/>
        <v>0</v>
      </c>
      <c r="AH1817" s="1" t="str">
        <f t="shared" si="1100"/>
        <v>No</v>
      </c>
    </row>
    <row r="1818" spans="1:34" hidden="1" x14ac:dyDescent="0.2">
      <c r="A1818" s="88">
        <v>2.2829999999999999E-3</v>
      </c>
      <c r="B1818" s="4">
        <f t="shared" si="1101"/>
        <v>2.2829999999999999E-3</v>
      </c>
      <c r="C1818"/>
      <c r="D1818" s="213"/>
      <c r="E1818" s="44" t="s">
        <v>20</v>
      </c>
      <c r="F1818" s="14">
        <f t="shared" si="1064"/>
        <v>0</v>
      </c>
      <c r="G1818" s="14">
        <f t="shared" si="1065"/>
        <v>0</v>
      </c>
      <c r="H1818" s="101" t="str">
        <f>IF(ISNA(VLOOKUP(C1818,[1]Sheet1!$J$2:$J$2999,1,FALSE)),"No","Yes")</f>
        <v>No</v>
      </c>
      <c r="I1818" s="72">
        <f t="shared" si="1088"/>
        <v>0</v>
      </c>
      <c r="J1818" s="72">
        <f t="shared" si="1089"/>
        <v>0</v>
      </c>
      <c r="K1818" s="72">
        <f t="shared" si="1090"/>
        <v>0</v>
      </c>
      <c r="L1818" s="72">
        <f t="shared" si="1091"/>
        <v>0</v>
      </c>
      <c r="M1818" s="72">
        <f t="shared" si="1092"/>
        <v>0</v>
      </c>
      <c r="N1818" s="72">
        <f t="shared" si="1093"/>
        <v>0</v>
      </c>
      <c r="O1818" s="72">
        <f t="shared" si="1085"/>
        <v>0</v>
      </c>
      <c r="Q1818" s="73">
        <f t="shared" si="1094"/>
        <v>0</v>
      </c>
      <c r="R1818" s="73">
        <f t="shared" si="1095"/>
        <v>0</v>
      </c>
      <c r="S1818" s="73">
        <f t="shared" si="1096"/>
        <v>0</v>
      </c>
      <c r="T1818" s="73">
        <f t="shared" si="1097"/>
        <v>0</v>
      </c>
      <c r="U1818" s="73">
        <f t="shared" si="1098"/>
        <v>0</v>
      </c>
      <c r="V1818" s="73">
        <f t="shared" si="1099"/>
        <v>0</v>
      </c>
      <c r="W1818" s="73">
        <f t="shared" si="1086"/>
        <v>0</v>
      </c>
      <c r="Y1818" s="72">
        <f t="shared" si="1078"/>
        <v>0</v>
      </c>
      <c r="Z1818" s="73">
        <f t="shared" si="1079"/>
        <v>0</v>
      </c>
      <c r="AA1818" s="58">
        <f t="shared" si="1080"/>
        <v>0</v>
      </c>
      <c r="AB1818" s="72">
        <f t="shared" si="1081"/>
        <v>0</v>
      </c>
      <c r="AC1818" s="72">
        <f t="shared" si="1082"/>
        <v>0</v>
      </c>
      <c r="AD1818" s="73">
        <f t="shared" si="1083"/>
        <v>0</v>
      </c>
      <c r="AE1818" s="73">
        <f t="shared" si="1084"/>
        <v>0</v>
      </c>
      <c r="AF1818" s="1">
        <f t="shared" si="1087"/>
        <v>0</v>
      </c>
      <c r="AH1818" s="1" t="str">
        <f t="shared" si="1100"/>
        <v>No</v>
      </c>
    </row>
    <row r="1819" spans="1:34" hidden="1" x14ac:dyDescent="0.2">
      <c r="A1819" s="88">
        <v>2.284E-3</v>
      </c>
      <c r="B1819" s="4">
        <f t="shared" si="1101"/>
        <v>2.284E-3</v>
      </c>
      <c r="C1819"/>
      <c r="D1819" s="213"/>
      <c r="E1819" s="44" t="s">
        <v>20</v>
      </c>
      <c r="F1819" s="14">
        <f t="shared" si="1064"/>
        <v>0</v>
      </c>
      <c r="G1819" s="14">
        <f t="shared" si="1065"/>
        <v>0</v>
      </c>
      <c r="H1819" s="101" t="str">
        <f>IF(ISNA(VLOOKUP(C1819,[1]Sheet1!$J$2:$J$2999,1,FALSE)),"No","Yes")</f>
        <v>No</v>
      </c>
      <c r="I1819" s="72">
        <f t="shared" si="1088"/>
        <v>0</v>
      </c>
      <c r="J1819" s="72">
        <f t="shared" si="1089"/>
        <v>0</v>
      </c>
      <c r="K1819" s="72">
        <f t="shared" si="1090"/>
        <v>0</v>
      </c>
      <c r="L1819" s="72">
        <f t="shared" si="1091"/>
        <v>0</v>
      </c>
      <c r="M1819" s="72">
        <f t="shared" si="1092"/>
        <v>0</v>
      </c>
      <c r="N1819" s="72">
        <f t="shared" si="1093"/>
        <v>0</v>
      </c>
      <c r="O1819" s="72">
        <f t="shared" si="1085"/>
        <v>0</v>
      </c>
      <c r="Q1819" s="73">
        <f t="shared" si="1094"/>
        <v>0</v>
      </c>
      <c r="R1819" s="73">
        <f t="shared" si="1095"/>
        <v>0</v>
      </c>
      <c r="S1819" s="73">
        <f t="shared" si="1096"/>
        <v>0</v>
      </c>
      <c r="T1819" s="73">
        <f t="shared" si="1097"/>
        <v>0</v>
      </c>
      <c r="U1819" s="73">
        <f t="shared" si="1098"/>
        <v>0</v>
      </c>
      <c r="V1819" s="73">
        <f t="shared" si="1099"/>
        <v>0</v>
      </c>
      <c r="W1819" s="73">
        <f t="shared" si="1086"/>
        <v>0</v>
      </c>
      <c r="Y1819" s="72">
        <f t="shared" si="1078"/>
        <v>0</v>
      </c>
      <c r="Z1819" s="73">
        <f t="shared" si="1079"/>
        <v>0</v>
      </c>
      <c r="AA1819" s="58">
        <f t="shared" si="1080"/>
        <v>0</v>
      </c>
      <c r="AB1819" s="72">
        <f t="shared" si="1081"/>
        <v>0</v>
      </c>
      <c r="AC1819" s="72">
        <f t="shared" si="1082"/>
        <v>0</v>
      </c>
      <c r="AD1819" s="73">
        <f t="shared" si="1083"/>
        <v>0</v>
      </c>
      <c r="AE1819" s="73">
        <f t="shared" si="1084"/>
        <v>0</v>
      </c>
      <c r="AF1819" s="1">
        <f t="shared" si="1087"/>
        <v>0</v>
      </c>
      <c r="AH1819" s="1" t="str">
        <f t="shared" si="1100"/>
        <v>No</v>
      </c>
    </row>
    <row r="1820" spans="1:34" hidden="1" x14ac:dyDescent="0.2">
      <c r="A1820" s="88">
        <v>2.2850000000000001E-3</v>
      </c>
      <c r="B1820" s="4">
        <f t="shared" si="1101"/>
        <v>2.2850000000000001E-3</v>
      </c>
      <c r="C1820"/>
      <c r="D1820" s="213"/>
      <c r="E1820" s="44" t="s">
        <v>20</v>
      </c>
      <c r="F1820" s="14">
        <f t="shared" si="1064"/>
        <v>0</v>
      </c>
      <c r="G1820" s="14">
        <f t="shared" si="1065"/>
        <v>0</v>
      </c>
      <c r="H1820" s="101" t="str">
        <f>IF(ISNA(VLOOKUP(C1820,[1]Sheet1!$J$2:$J$2999,1,FALSE)),"No","Yes")</f>
        <v>No</v>
      </c>
      <c r="I1820" s="72">
        <f t="shared" si="1088"/>
        <v>0</v>
      </c>
      <c r="J1820" s="72">
        <f t="shared" si="1089"/>
        <v>0</v>
      </c>
      <c r="K1820" s="72">
        <f t="shared" si="1090"/>
        <v>0</v>
      </c>
      <c r="L1820" s="72">
        <f t="shared" si="1091"/>
        <v>0</v>
      </c>
      <c r="M1820" s="72">
        <f t="shared" si="1092"/>
        <v>0</v>
      </c>
      <c r="N1820" s="72">
        <f t="shared" si="1093"/>
        <v>0</v>
      </c>
      <c r="O1820" s="72">
        <f t="shared" si="1085"/>
        <v>0</v>
      </c>
      <c r="Q1820" s="73">
        <f t="shared" si="1094"/>
        <v>0</v>
      </c>
      <c r="R1820" s="73">
        <f t="shared" si="1095"/>
        <v>0</v>
      </c>
      <c r="S1820" s="73">
        <f t="shared" si="1096"/>
        <v>0</v>
      </c>
      <c r="T1820" s="73">
        <f t="shared" si="1097"/>
        <v>0</v>
      </c>
      <c r="U1820" s="73">
        <f t="shared" si="1098"/>
        <v>0</v>
      </c>
      <c r="V1820" s="73">
        <f t="shared" si="1099"/>
        <v>0</v>
      </c>
      <c r="W1820" s="73">
        <f t="shared" si="1086"/>
        <v>0</v>
      </c>
      <c r="Y1820" s="72">
        <f t="shared" si="1078"/>
        <v>0</v>
      </c>
      <c r="Z1820" s="73">
        <f t="shared" si="1079"/>
        <v>0</v>
      </c>
      <c r="AA1820" s="58">
        <f t="shared" si="1080"/>
        <v>0</v>
      </c>
      <c r="AB1820" s="72">
        <f t="shared" si="1081"/>
        <v>0</v>
      </c>
      <c r="AC1820" s="72">
        <f t="shared" si="1082"/>
        <v>0</v>
      </c>
      <c r="AD1820" s="73">
        <f t="shared" si="1083"/>
        <v>0</v>
      </c>
      <c r="AE1820" s="73">
        <f t="shared" si="1084"/>
        <v>0</v>
      </c>
      <c r="AF1820" s="1">
        <f t="shared" si="1087"/>
        <v>0</v>
      </c>
      <c r="AH1820" s="1" t="str">
        <f t="shared" si="1100"/>
        <v>No</v>
      </c>
    </row>
    <row r="1821" spans="1:34" hidden="1" x14ac:dyDescent="0.2">
      <c r="A1821" s="88">
        <v>2.2859999999999998E-3</v>
      </c>
      <c r="B1821" s="4">
        <f t="shared" si="1101"/>
        <v>2.2859999999999998E-3</v>
      </c>
      <c r="C1821"/>
      <c r="D1821" s="213"/>
      <c r="E1821" s="44" t="s">
        <v>20</v>
      </c>
      <c r="F1821" s="14">
        <f t="shared" ref="F1821:F1884" si="1102">COUNTIF(H1821:X1821,"&gt;1")</f>
        <v>0</v>
      </c>
      <c r="G1821" s="14">
        <f t="shared" ref="G1821:G1884" si="1103">COUNTIF(AA1821:AE1821,"&gt;1")</f>
        <v>0</v>
      </c>
      <c r="H1821" s="101" t="str">
        <f>IF(ISNA(VLOOKUP(C1821,[1]Sheet1!$J$2:$J$2999,1,FALSE)),"No","Yes")</f>
        <v>No</v>
      </c>
      <c r="I1821" s="72">
        <f t="shared" ref="I1821:I1852" si="1104">IF(ISERROR(VLOOKUP($C1821,Sprint1,5,FALSE)),0,(VLOOKUP($C1821,Sprint1,5,FALSE)))</f>
        <v>0</v>
      </c>
      <c r="J1821" s="72">
        <f t="shared" ref="J1821:J1852" si="1105">IF(ISERROR(VLOOKUP($C1821,Sprint2,5,FALSE)),0,(VLOOKUP($C1821,Sprint2,5,FALSE)))</f>
        <v>0</v>
      </c>
      <c r="K1821" s="72">
        <f t="shared" ref="K1821:K1852" si="1106">IF(ISERROR(VLOOKUP($C1821,Sprint3,5,FALSE)),0,(VLOOKUP($C1821,Sprint3,5,FALSE)))</f>
        <v>0</v>
      </c>
      <c r="L1821" s="72">
        <f t="shared" ref="L1821:L1852" si="1107">IF(ISERROR(VLOOKUP($C1821,Sprint4,5,FALSE)),0,(VLOOKUP($C1821,Sprint4,5,FALSE)))</f>
        <v>0</v>
      </c>
      <c r="M1821" s="72">
        <f t="shared" ref="M1821:M1852" si="1108">IF(ISERROR(VLOOKUP($C1821,Sprint5,5,FALSE)),0,(VLOOKUP($C1821,Sprint5,5,FALSE)))</f>
        <v>0</v>
      </c>
      <c r="N1821" s="72">
        <f t="shared" ref="N1821:N1852" si="1109">IF(ISERROR(VLOOKUP($C1821,Sprint6,5,FALSE)),0,(VLOOKUP($C1821,Sprint6,5,FALSE)))</f>
        <v>0</v>
      </c>
      <c r="O1821" s="72">
        <f t="shared" si="1085"/>
        <v>0</v>
      </c>
      <c r="Q1821" s="73">
        <f t="shared" ref="Q1821:Q1852" si="1110">IF(ISERROR(VLOOKUP($C1821,_End1,5,FALSE)),0,(VLOOKUP($C1821,_End1,5,FALSE)))</f>
        <v>0</v>
      </c>
      <c r="R1821" s="73">
        <f t="shared" ref="R1821:R1852" si="1111">IF(ISERROR(VLOOKUP($C1821,_End2,5,FALSE)),0,(VLOOKUP($C1821,_End2,5,FALSE)))</f>
        <v>0</v>
      </c>
      <c r="S1821" s="73">
        <f t="shared" ref="S1821:S1852" si="1112">IF(ISERROR(VLOOKUP($C1821,_End3,5,FALSE)),0,(VLOOKUP($C1821,_End3,5,FALSE)))</f>
        <v>0</v>
      </c>
      <c r="T1821" s="73">
        <f t="shared" ref="T1821:T1852" si="1113">IF(ISERROR(VLOOKUP($C1821,_End4,5,FALSE)),0,(VLOOKUP($C1821,_End4,5,FALSE)))</f>
        <v>0</v>
      </c>
      <c r="U1821" s="73">
        <f t="shared" ref="U1821:U1852" si="1114">IF(ISERROR(VLOOKUP($C1821,_End5,5,FALSE)),0,(VLOOKUP($C1821,_End5,5,FALSE)))</f>
        <v>0</v>
      </c>
      <c r="V1821" s="73">
        <f t="shared" ref="V1821:V1852" si="1115">IF(ISERROR(VLOOKUP($C1821,_End6,5,FALSE)),0,(VLOOKUP($C1821,_End6,5,FALSE)))</f>
        <v>0</v>
      </c>
      <c r="W1821" s="73">
        <f t="shared" si="1086"/>
        <v>0</v>
      </c>
      <c r="Y1821" s="72">
        <f t="shared" ref="Y1821:Y1884" si="1116">LARGE(I1821:O1821,3)</f>
        <v>0</v>
      </c>
      <c r="Z1821" s="73">
        <f t="shared" ref="Z1821:Z1884" si="1117">LARGE(Q1821:W1821,3)</f>
        <v>0</v>
      </c>
      <c r="AA1821" s="58">
        <f t="shared" ref="AA1821:AA1884" si="1118">LARGE(Y1821:Z1821,1)</f>
        <v>0</v>
      </c>
      <c r="AB1821" s="72">
        <f t="shared" ref="AB1821:AB1884" si="1119">LARGE(I1821:O1821,1)</f>
        <v>0</v>
      </c>
      <c r="AC1821" s="72">
        <f t="shared" ref="AC1821:AC1884" si="1120">LARGE(I1821:O1821,2)</f>
        <v>0</v>
      </c>
      <c r="AD1821" s="73">
        <f t="shared" ref="AD1821:AD1884" si="1121">LARGE(Q1821:W1821,1)</f>
        <v>0</v>
      </c>
      <c r="AE1821" s="73">
        <f t="shared" ref="AE1821:AE1884" si="1122">LARGE(Q1821:W1821,2)</f>
        <v>0</v>
      </c>
      <c r="AF1821" s="1">
        <f t="shared" si="1087"/>
        <v>0</v>
      </c>
      <c r="AH1821" s="1" t="str">
        <f t="shared" si="1100"/>
        <v>No</v>
      </c>
    </row>
    <row r="1822" spans="1:34" hidden="1" x14ac:dyDescent="0.2">
      <c r="A1822" s="88">
        <v>2.287E-3</v>
      </c>
      <c r="B1822" s="4">
        <f t="shared" si="1101"/>
        <v>2.287E-3</v>
      </c>
      <c r="C1822"/>
      <c r="D1822" s="213"/>
      <c r="E1822" s="44" t="s">
        <v>20</v>
      </c>
      <c r="F1822" s="14">
        <f t="shared" si="1102"/>
        <v>0</v>
      </c>
      <c r="G1822" s="14">
        <f t="shared" si="1103"/>
        <v>0</v>
      </c>
      <c r="H1822" s="101" t="str">
        <f>IF(ISNA(VLOOKUP(C1822,[1]Sheet1!$J$2:$J$2999,1,FALSE)),"No","Yes")</f>
        <v>No</v>
      </c>
      <c r="I1822" s="72">
        <f t="shared" si="1104"/>
        <v>0</v>
      </c>
      <c r="J1822" s="72">
        <f t="shared" si="1105"/>
        <v>0</v>
      </c>
      <c r="K1822" s="72">
        <f t="shared" si="1106"/>
        <v>0</v>
      </c>
      <c r="L1822" s="72">
        <f t="shared" si="1107"/>
        <v>0</v>
      </c>
      <c r="M1822" s="72">
        <f t="shared" si="1108"/>
        <v>0</v>
      </c>
      <c r="N1822" s="72">
        <f t="shared" si="1109"/>
        <v>0</v>
      </c>
      <c r="O1822" s="72">
        <f t="shared" ref="O1822:O1885" si="1123">IF(ISERROR(VLOOKUP($C1822,Sprint7,5,FALSE)),0,(VLOOKUP($C1822,Sprint7,5,FALSE)))</f>
        <v>0</v>
      </c>
      <c r="Q1822" s="73">
        <f t="shared" si="1110"/>
        <v>0</v>
      </c>
      <c r="R1822" s="73">
        <f t="shared" si="1111"/>
        <v>0</v>
      </c>
      <c r="S1822" s="73">
        <f t="shared" si="1112"/>
        <v>0</v>
      </c>
      <c r="T1822" s="73">
        <f t="shared" si="1113"/>
        <v>0</v>
      </c>
      <c r="U1822" s="73">
        <f t="shared" si="1114"/>
        <v>0</v>
      </c>
      <c r="V1822" s="73">
        <f t="shared" si="1115"/>
        <v>0</v>
      </c>
      <c r="W1822" s="73">
        <f t="shared" ref="W1822:W1885" si="1124">IF(ISERROR(VLOOKUP($C1822,_End7,5,FALSE)),0,(VLOOKUP($C1822,_End7,5,FALSE)))</f>
        <v>0</v>
      </c>
      <c r="Y1822" s="72">
        <f t="shared" si="1116"/>
        <v>0</v>
      </c>
      <c r="Z1822" s="73">
        <f t="shared" si="1117"/>
        <v>0</v>
      </c>
      <c r="AA1822" s="58">
        <f t="shared" si="1118"/>
        <v>0</v>
      </c>
      <c r="AB1822" s="72">
        <f t="shared" si="1119"/>
        <v>0</v>
      </c>
      <c r="AC1822" s="72">
        <f t="shared" si="1120"/>
        <v>0</v>
      </c>
      <c r="AD1822" s="73">
        <f t="shared" si="1121"/>
        <v>0</v>
      </c>
      <c r="AE1822" s="73">
        <f t="shared" si="1122"/>
        <v>0</v>
      </c>
      <c r="AF1822" s="1">
        <f t="shared" si="1087"/>
        <v>0</v>
      </c>
      <c r="AH1822" s="1" t="str">
        <f t="shared" si="1100"/>
        <v>No</v>
      </c>
    </row>
    <row r="1823" spans="1:34" hidden="1" x14ac:dyDescent="0.2">
      <c r="A1823" s="88">
        <v>2.2880000000000001E-3</v>
      </c>
      <c r="B1823" s="4">
        <f t="shared" si="1101"/>
        <v>2.2880000000000001E-3</v>
      </c>
      <c r="C1823"/>
      <c r="D1823" s="213"/>
      <c r="E1823" s="44" t="s">
        <v>20</v>
      </c>
      <c r="F1823" s="14">
        <f t="shared" si="1102"/>
        <v>0</v>
      </c>
      <c r="G1823" s="14">
        <f t="shared" si="1103"/>
        <v>0</v>
      </c>
      <c r="H1823" s="101" t="str">
        <f>IF(ISNA(VLOOKUP(C1823,[1]Sheet1!$J$2:$J$2999,1,FALSE)),"No","Yes")</f>
        <v>No</v>
      </c>
      <c r="I1823" s="72">
        <f t="shared" si="1104"/>
        <v>0</v>
      </c>
      <c r="J1823" s="72">
        <f t="shared" si="1105"/>
        <v>0</v>
      </c>
      <c r="K1823" s="72">
        <f t="shared" si="1106"/>
        <v>0</v>
      </c>
      <c r="L1823" s="72">
        <f t="shared" si="1107"/>
        <v>0</v>
      </c>
      <c r="M1823" s="72">
        <f t="shared" si="1108"/>
        <v>0</v>
      </c>
      <c r="N1823" s="72">
        <f t="shared" si="1109"/>
        <v>0</v>
      </c>
      <c r="O1823" s="72">
        <f t="shared" si="1123"/>
        <v>0</v>
      </c>
      <c r="Q1823" s="73">
        <f t="shared" si="1110"/>
        <v>0</v>
      </c>
      <c r="R1823" s="73">
        <f t="shared" si="1111"/>
        <v>0</v>
      </c>
      <c r="S1823" s="73">
        <f t="shared" si="1112"/>
        <v>0</v>
      </c>
      <c r="T1823" s="73">
        <f t="shared" si="1113"/>
        <v>0</v>
      </c>
      <c r="U1823" s="73">
        <f t="shared" si="1114"/>
        <v>0</v>
      </c>
      <c r="V1823" s="73">
        <f t="shared" si="1115"/>
        <v>0</v>
      </c>
      <c r="W1823" s="73">
        <f t="shared" si="1124"/>
        <v>0</v>
      </c>
      <c r="Y1823" s="72">
        <f t="shared" si="1116"/>
        <v>0</v>
      </c>
      <c r="Z1823" s="73">
        <f t="shared" si="1117"/>
        <v>0</v>
      </c>
      <c r="AA1823" s="58">
        <f t="shared" si="1118"/>
        <v>0</v>
      </c>
      <c r="AB1823" s="72">
        <f t="shared" si="1119"/>
        <v>0</v>
      </c>
      <c r="AC1823" s="72">
        <f t="shared" si="1120"/>
        <v>0</v>
      </c>
      <c r="AD1823" s="73">
        <f t="shared" si="1121"/>
        <v>0</v>
      </c>
      <c r="AE1823" s="73">
        <f t="shared" si="1122"/>
        <v>0</v>
      </c>
      <c r="AF1823" s="1">
        <f t="shared" si="1087"/>
        <v>0</v>
      </c>
      <c r="AH1823" s="1" t="str">
        <f t="shared" si="1100"/>
        <v>No</v>
      </c>
    </row>
    <row r="1824" spans="1:34" hidden="1" x14ac:dyDescent="0.2">
      <c r="A1824" s="88">
        <v>2.2890000000000002E-3</v>
      </c>
      <c r="B1824" s="4">
        <f t="shared" si="1101"/>
        <v>2.2890000000000002E-3</v>
      </c>
      <c r="C1824"/>
      <c r="D1824" s="213"/>
      <c r="E1824" s="44" t="s">
        <v>20</v>
      </c>
      <c r="F1824" s="14">
        <f t="shared" si="1102"/>
        <v>0</v>
      </c>
      <c r="G1824" s="14">
        <f t="shared" si="1103"/>
        <v>0</v>
      </c>
      <c r="H1824" s="101" t="str">
        <f>IF(ISNA(VLOOKUP(C1824,[1]Sheet1!$J$2:$J$2999,1,FALSE)),"No","Yes")</f>
        <v>No</v>
      </c>
      <c r="I1824" s="72">
        <f t="shared" si="1104"/>
        <v>0</v>
      </c>
      <c r="J1824" s="72">
        <f t="shared" si="1105"/>
        <v>0</v>
      </c>
      <c r="K1824" s="72">
        <f t="shared" si="1106"/>
        <v>0</v>
      </c>
      <c r="L1824" s="72">
        <f t="shared" si="1107"/>
        <v>0</v>
      </c>
      <c r="M1824" s="72">
        <f t="shared" si="1108"/>
        <v>0</v>
      </c>
      <c r="N1824" s="72">
        <f t="shared" si="1109"/>
        <v>0</v>
      </c>
      <c r="O1824" s="72">
        <f t="shared" si="1123"/>
        <v>0</v>
      </c>
      <c r="Q1824" s="73">
        <f t="shared" si="1110"/>
        <v>0</v>
      </c>
      <c r="R1824" s="73">
        <f t="shared" si="1111"/>
        <v>0</v>
      </c>
      <c r="S1824" s="73">
        <f t="shared" si="1112"/>
        <v>0</v>
      </c>
      <c r="T1824" s="73">
        <f t="shared" si="1113"/>
        <v>0</v>
      </c>
      <c r="U1824" s="73">
        <f t="shared" si="1114"/>
        <v>0</v>
      </c>
      <c r="V1824" s="73">
        <f t="shared" si="1115"/>
        <v>0</v>
      </c>
      <c r="W1824" s="73">
        <f t="shared" si="1124"/>
        <v>0</v>
      </c>
      <c r="Y1824" s="72">
        <f t="shared" si="1116"/>
        <v>0</v>
      </c>
      <c r="Z1824" s="73">
        <f t="shared" si="1117"/>
        <v>0</v>
      </c>
      <c r="AA1824" s="58">
        <f t="shared" si="1118"/>
        <v>0</v>
      </c>
      <c r="AB1824" s="72">
        <f t="shared" si="1119"/>
        <v>0</v>
      </c>
      <c r="AC1824" s="72">
        <f t="shared" si="1120"/>
        <v>0</v>
      </c>
      <c r="AD1824" s="73">
        <f t="shared" si="1121"/>
        <v>0</v>
      </c>
      <c r="AE1824" s="73">
        <f t="shared" si="1122"/>
        <v>0</v>
      </c>
      <c r="AF1824" s="1">
        <f t="shared" si="1087"/>
        <v>0</v>
      </c>
      <c r="AH1824" s="1" t="str">
        <f t="shared" si="1100"/>
        <v>No</v>
      </c>
    </row>
    <row r="1825" spans="1:34" hidden="1" x14ac:dyDescent="0.2">
      <c r="A1825" s="88">
        <v>2.2899999999999999E-3</v>
      </c>
      <c r="B1825" s="4">
        <f t="shared" si="1101"/>
        <v>2.2899999999999999E-3</v>
      </c>
      <c r="C1825"/>
      <c r="D1825" s="213"/>
      <c r="E1825" s="44" t="s">
        <v>20</v>
      </c>
      <c r="F1825" s="14">
        <f t="shared" si="1102"/>
        <v>0</v>
      </c>
      <c r="G1825" s="14">
        <f t="shared" si="1103"/>
        <v>0</v>
      </c>
      <c r="H1825" s="101" t="str">
        <f>IF(ISNA(VLOOKUP(C1825,[1]Sheet1!$J$2:$J$2999,1,FALSE)),"No","Yes")</f>
        <v>No</v>
      </c>
      <c r="I1825" s="72">
        <f t="shared" si="1104"/>
        <v>0</v>
      </c>
      <c r="J1825" s="72">
        <f t="shared" si="1105"/>
        <v>0</v>
      </c>
      <c r="K1825" s="72">
        <f t="shared" si="1106"/>
        <v>0</v>
      </c>
      <c r="L1825" s="72">
        <f t="shared" si="1107"/>
        <v>0</v>
      </c>
      <c r="M1825" s="72">
        <f t="shared" si="1108"/>
        <v>0</v>
      </c>
      <c r="N1825" s="72">
        <f t="shared" si="1109"/>
        <v>0</v>
      </c>
      <c r="O1825" s="72">
        <f t="shared" si="1123"/>
        <v>0</v>
      </c>
      <c r="Q1825" s="73">
        <f t="shared" si="1110"/>
        <v>0</v>
      </c>
      <c r="R1825" s="73">
        <f t="shared" si="1111"/>
        <v>0</v>
      </c>
      <c r="S1825" s="73">
        <f t="shared" si="1112"/>
        <v>0</v>
      </c>
      <c r="T1825" s="73">
        <f t="shared" si="1113"/>
        <v>0</v>
      </c>
      <c r="U1825" s="73">
        <f t="shared" si="1114"/>
        <v>0</v>
      </c>
      <c r="V1825" s="73">
        <f t="shared" si="1115"/>
        <v>0</v>
      </c>
      <c r="W1825" s="73">
        <f t="shared" si="1124"/>
        <v>0</v>
      </c>
      <c r="Y1825" s="72">
        <f t="shared" si="1116"/>
        <v>0</v>
      </c>
      <c r="Z1825" s="73">
        <f t="shared" si="1117"/>
        <v>0</v>
      </c>
      <c r="AA1825" s="58">
        <f t="shared" si="1118"/>
        <v>0</v>
      </c>
      <c r="AB1825" s="72">
        <f t="shared" si="1119"/>
        <v>0</v>
      </c>
      <c r="AC1825" s="72">
        <f t="shared" si="1120"/>
        <v>0</v>
      </c>
      <c r="AD1825" s="73">
        <f t="shared" si="1121"/>
        <v>0</v>
      </c>
      <c r="AE1825" s="73">
        <f t="shared" si="1122"/>
        <v>0</v>
      </c>
      <c r="AF1825" s="1">
        <f t="shared" si="1087"/>
        <v>0</v>
      </c>
      <c r="AH1825" s="1" t="str">
        <f t="shared" si="1100"/>
        <v>No</v>
      </c>
    </row>
    <row r="1826" spans="1:34" hidden="1" x14ac:dyDescent="0.2">
      <c r="A1826" s="88">
        <v>2.2910000000000001E-3</v>
      </c>
      <c r="B1826" s="4">
        <f t="shared" si="1101"/>
        <v>2.2910000000000001E-3</v>
      </c>
      <c r="C1826"/>
      <c r="D1826" s="213"/>
      <c r="E1826" s="44" t="s">
        <v>20</v>
      </c>
      <c r="F1826" s="14">
        <f t="shared" si="1102"/>
        <v>0</v>
      </c>
      <c r="G1826" s="14">
        <f t="shared" si="1103"/>
        <v>0</v>
      </c>
      <c r="H1826" s="101" t="str">
        <f>IF(ISNA(VLOOKUP(C1826,[1]Sheet1!$J$2:$J$2999,1,FALSE)),"No","Yes")</f>
        <v>No</v>
      </c>
      <c r="I1826" s="72">
        <f t="shared" si="1104"/>
        <v>0</v>
      </c>
      <c r="J1826" s="72">
        <f t="shared" si="1105"/>
        <v>0</v>
      </c>
      <c r="K1826" s="72">
        <f t="shared" si="1106"/>
        <v>0</v>
      </c>
      <c r="L1826" s="72">
        <f t="shared" si="1107"/>
        <v>0</v>
      </c>
      <c r="M1826" s="72">
        <f t="shared" si="1108"/>
        <v>0</v>
      </c>
      <c r="N1826" s="72">
        <f t="shared" si="1109"/>
        <v>0</v>
      </c>
      <c r="O1826" s="72">
        <f t="shared" si="1123"/>
        <v>0</v>
      </c>
      <c r="Q1826" s="73">
        <f t="shared" si="1110"/>
        <v>0</v>
      </c>
      <c r="R1826" s="73">
        <f t="shared" si="1111"/>
        <v>0</v>
      </c>
      <c r="S1826" s="73">
        <f t="shared" si="1112"/>
        <v>0</v>
      </c>
      <c r="T1826" s="73">
        <f t="shared" si="1113"/>
        <v>0</v>
      </c>
      <c r="U1826" s="73">
        <f t="shared" si="1114"/>
        <v>0</v>
      </c>
      <c r="V1826" s="73">
        <f t="shared" si="1115"/>
        <v>0</v>
      </c>
      <c r="W1826" s="73">
        <f t="shared" si="1124"/>
        <v>0</v>
      </c>
      <c r="Y1826" s="72">
        <f t="shared" si="1116"/>
        <v>0</v>
      </c>
      <c r="Z1826" s="73">
        <f t="shared" si="1117"/>
        <v>0</v>
      </c>
      <c r="AA1826" s="58">
        <f t="shared" si="1118"/>
        <v>0</v>
      </c>
      <c r="AB1826" s="72">
        <f t="shared" si="1119"/>
        <v>0</v>
      </c>
      <c r="AC1826" s="72">
        <f t="shared" si="1120"/>
        <v>0</v>
      </c>
      <c r="AD1826" s="73">
        <f t="shared" si="1121"/>
        <v>0</v>
      </c>
      <c r="AE1826" s="73">
        <f t="shared" si="1122"/>
        <v>0</v>
      </c>
      <c r="AF1826" s="1">
        <f t="shared" si="1087"/>
        <v>0</v>
      </c>
      <c r="AH1826" s="1" t="str">
        <f t="shared" si="1100"/>
        <v>No</v>
      </c>
    </row>
    <row r="1827" spans="1:34" hidden="1" x14ac:dyDescent="0.2">
      <c r="A1827" s="88">
        <v>2.2920000000000002E-3</v>
      </c>
      <c r="B1827" s="4">
        <f t="shared" si="1101"/>
        <v>2.2920000000000002E-3</v>
      </c>
      <c r="C1827"/>
      <c r="D1827" s="213"/>
      <c r="E1827" s="44" t="s">
        <v>20</v>
      </c>
      <c r="F1827" s="14">
        <f t="shared" si="1102"/>
        <v>0</v>
      </c>
      <c r="G1827" s="14">
        <f t="shared" si="1103"/>
        <v>0</v>
      </c>
      <c r="H1827" s="101" t="str">
        <f>IF(ISNA(VLOOKUP(C1827,[1]Sheet1!$J$2:$J$2999,1,FALSE)),"No","Yes")</f>
        <v>No</v>
      </c>
      <c r="I1827" s="72">
        <f t="shared" si="1104"/>
        <v>0</v>
      </c>
      <c r="J1827" s="72">
        <f t="shared" si="1105"/>
        <v>0</v>
      </c>
      <c r="K1827" s="72">
        <f t="shared" si="1106"/>
        <v>0</v>
      </c>
      <c r="L1827" s="72">
        <f t="shared" si="1107"/>
        <v>0</v>
      </c>
      <c r="M1827" s="72">
        <f t="shared" si="1108"/>
        <v>0</v>
      </c>
      <c r="N1827" s="72">
        <f t="shared" si="1109"/>
        <v>0</v>
      </c>
      <c r="O1827" s="72">
        <f t="shared" si="1123"/>
        <v>0</v>
      </c>
      <c r="Q1827" s="73">
        <f t="shared" si="1110"/>
        <v>0</v>
      </c>
      <c r="R1827" s="73">
        <f t="shared" si="1111"/>
        <v>0</v>
      </c>
      <c r="S1827" s="73">
        <f t="shared" si="1112"/>
        <v>0</v>
      </c>
      <c r="T1827" s="73">
        <f t="shared" si="1113"/>
        <v>0</v>
      </c>
      <c r="U1827" s="73">
        <f t="shared" si="1114"/>
        <v>0</v>
      </c>
      <c r="V1827" s="73">
        <f t="shared" si="1115"/>
        <v>0</v>
      </c>
      <c r="W1827" s="73">
        <f t="shared" si="1124"/>
        <v>0</v>
      </c>
      <c r="Y1827" s="72">
        <f t="shared" si="1116"/>
        <v>0</v>
      </c>
      <c r="Z1827" s="73">
        <f t="shared" si="1117"/>
        <v>0</v>
      </c>
      <c r="AA1827" s="58">
        <f t="shared" si="1118"/>
        <v>0</v>
      </c>
      <c r="AB1827" s="72">
        <f t="shared" si="1119"/>
        <v>0</v>
      </c>
      <c r="AC1827" s="72">
        <f t="shared" si="1120"/>
        <v>0</v>
      </c>
      <c r="AD1827" s="73">
        <f t="shared" si="1121"/>
        <v>0</v>
      </c>
      <c r="AE1827" s="73">
        <f t="shared" si="1122"/>
        <v>0</v>
      </c>
      <c r="AF1827" s="1">
        <f t="shared" si="1087"/>
        <v>0</v>
      </c>
      <c r="AH1827" s="1" t="str">
        <f t="shared" si="1100"/>
        <v>No</v>
      </c>
    </row>
    <row r="1828" spans="1:34" hidden="1" x14ac:dyDescent="0.2">
      <c r="A1828" s="88">
        <v>2.2929999999999999E-3</v>
      </c>
      <c r="B1828" s="4">
        <f t="shared" si="1101"/>
        <v>2.2929999999999999E-3</v>
      </c>
      <c r="C1828"/>
      <c r="D1828" s="213"/>
      <c r="E1828" s="44" t="s">
        <v>20</v>
      </c>
      <c r="F1828" s="14">
        <f t="shared" si="1102"/>
        <v>0</v>
      </c>
      <c r="G1828" s="14">
        <f t="shared" si="1103"/>
        <v>0</v>
      </c>
      <c r="H1828" s="101" t="str">
        <f>IF(ISNA(VLOOKUP(C1828,[1]Sheet1!$J$2:$J$2999,1,FALSE)),"No","Yes")</f>
        <v>No</v>
      </c>
      <c r="I1828" s="72">
        <f t="shared" si="1104"/>
        <v>0</v>
      </c>
      <c r="J1828" s="72">
        <f t="shared" si="1105"/>
        <v>0</v>
      </c>
      <c r="K1828" s="72">
        <f t="shared" si="1106"/>
        <v>0</v>
      </c>
      <c r="L1828" s="72">
        <f t="shared" si="1107"/>
        <v>0</v>
      </c>
      <c r="M1828" s="72">
        <f t="shared" si="1108"/>
        <v>0</v>
      </c>
      <c r="N1828" s="72">
        <f t="shared" si="1109"/>
        <v>0</v>
      </c>
      <c r="O1828" s="72">
        <f t="shared" si="1123"/>
        <v>0</v>
      </c>
      <c r="Q1828" s="73">
        <f t="shared" si="1110"/>
        <v>0</v>
      </c>
      <c r="R1828" s="73">
        <f t="shared" si="1111"/>
        <v>0</v>
      </c>
      <c r="S1828" s="73">
        <f t="shared" si="1112"/>
        <v>0</v>
      </c>
      <c r="T1828" s="73">
        <f t="shared" si="1113"/>
        <v>0</v>
      </c>
      <c r="U1828" s="73">
        <f t="shared" si="1114"/>
        <v>0</v>
      </c>
      <c r="V1828" s="73">
        <f t="shared" si="1115"/>
        <v>0</v>
      </c>
      <c r="W1828" s="73">
        <f t="shared" si="1124"/>
        <v>0</v>
      </c>
      <c r="Y1828" s="72">
        <f t="shared" si="1116"/>
        <v>0</v>
      </c>
      <c r="Z1828" s="73">
        <f t="shared" si="1117"/>
        <v>0</v>
      </c>
      <c r="AA1828" s="58">
        <f t="shared" si="1118"/>
        <v>0</v>
      </c>
      <c r="AB1828" s="72">
        <f t="shared" si="1119"/>
        <v>0</v>
      </c>
      <c r="AC1828" s="72">
        <f t="shared" si="1120"/>
        <v>0</v>
      </c>
      <c r="AD1828" s="73">
        <f t="shared" si="1121"/>
        <v>0</v>
      </c>
      <c r="AE1828" s="73">
        <f t="shared" si="1122"/>
        <v>0</v>
      </c>
      <c r="AF1828" s="1">
        <f t="shared" si="1087"/>
        <v>0</v>
      </c>
      <c r="AH1828" s="1" t="str">
        <f t="shared" si="1100"/>
        <v>No</v>
      </c>
    </row>
    <row r="1829" spans="1:34" hidden="1" x14ac:dyDescent="0.2">
      <c r="A1829" s="88">
        <v>2.294E-3</v>
      </c>
      <c r="B1829" s="4">
        <f t="shared" si="1101"/>
        <v>2.294E-3</v>
      </c>
      <c r="C1829"/>
      <c r="D1829" s="213"/>
      <c r="E1829" s="44" t="s">
        <v>20</v>
      </c>
      <c r="F1829" s="14">
        <f t="shared" si="1102"/>
        <v>0</v>
      </c>
      <c r="G1829" s="14">
        <f t="shared" si="1103"/>
        <v>0</v>
      </c>
      <c r="H1829" s="101" t="str">
        <f>IF(ISNA(VLOOKUP(C1829,[1]Sheet1!$J$2:$J$2999,1,FALSE)),"No","Yes")</f>
        <v>No</v>
      </c>
      <c r="I1829" s="72">
        <f t="shared" si="1104"/>
        <v>0</v>
      </c>
      <c r="J1829" s="72">
        <f t="shared" si="1105"/>
        <v>0</v>
      </c>
      <c r="K1829" s="72">
        <f t="shared" si="1106"/>
        <v>0</v>
      </c>
      <c r="L1829" s="72">
        <f t="shared" si="1107"/>
        <v>0</v>
      </c>
      <c r="M1829" s="72">
        <f t="shared" si="1108"/>
        <v>0</v>
      </c>
      <c r="N1829" s="72">
        <f t="shared" si="1109"/>
        <v>0</v>
      </c>
      <c r="O1829" s="72">
        <f t="shared" si="1123"/>
        <v>0</v>
      </c>
      <c r="Q1829" s="73">
        <f t="shared" si="1110"/>
        <v>0</v>
      </c>
      <c r="R1829" s="73">
        <f t="shared" si="1111"/>
        <v>0</v>
      </c>
      <c r="S1829" s="73">
        <f t="shared" si="1112"/>
        <v>0</v>
      </c>
      <c r="T1829" s="73">
        <f t="shared" si="1113"/>
        <v>0</v>
      </c>
      <c r="U1829" s="73">
        <f t="shared" si="1114"/>
        <v>0</v>
      </c>
      <c r="V1829" s="73">
        <f t="shared" si="1115"/>
        <v>0</v>
      </c>
      <c r="W1829" s="73">
        <f t="shared" si="1124"/>
        <v>0</v>
      </c>
      <c r="Y1829" s="72">
        <f t="shared" si="1116"/>
        <v>0</v>
      </c>
      <c r="Z1829" s="73">
        <f t="shared" si="1117"/>
        <v>0</v>
      </c>
      <c r="AA1829" s="58">
        <f t="shared" si="1118"/>
        <v>0</v>
      </c>
      <c r="AB1829" s="72">
        <f t="shared" si="1119"/>
        <v>0</v>
      </c>
      <c r="AC1829" s="72">
        <f t="shared" si="1120"/>
        <v>0</v>
      </c>
      <c r="AD1829" s="73">
        <f t="shared" si="1121"/>
        <v>0</v>
      </c>
      <c r="AE1829" s="73">
        <f t="shared" si="1122"/>
        <v>0</v>
      </c>
      <c r="AF1829" s="1">
        <f t="shared" si="1087"/>
        <v>0</v>
      </c>
      <c r="AH1829" s="1" t="str">
        <f t="shared" si="1100"/>
        <v>No</v>
      </c>
    </row>
    <row r="1830" spans="1:34" hidden="1" x14ac:dyDescent="0.2">
      <c r="A1830" s="88">
        <v>2.2950000000000002E-3</v>
      </c>
      <c r="B1830" s="4">
        <f t="shared" si="1101"/>
        <v>2.2950000000000002E-3</v>
      </c>
      <c r="C1830"/>
      <c r="D1830" s="213"/>
      <c r="E1830" s="44" t="s">
        <v>20</v>
      </c>
      <c r="F1830" s="14">
        <f t="shared" si="1102"/>
        <v>0</v>
      </c>
      <c r="G1830" s="14">
        <f t="shared" si="1103"/>
        <v>0</v>
      </c>
      <c r="H1830" s="101" t="str">
        <f>IF(ISNA(VLOOKUP(C1830,[1]Sheet1!$J$2:$J$2999,1,FALSE)),"No","Yes")</f>
        <v>No</v>
      </c>
      <c r="I1830" s="72">
        <f t="shared" si="1104"/>
        <v>0</v>
      </c>
      <c r="J1830" s="72">
        <f t="shared" si="1105"/>
        <v>0</v>
      </c>
      <c r="K1830" s="72">
        <f t="shared" si="1106"/>
        <v>0</v>
      </c>
      <c r="L1830" s="72">
        <f t="shared" si="1107"/>
        <v>0</v>
      </c>
      <c r="M1830" s="72">
        <f t="shared" si="1108"/>
        <v>0</v>
      </c>
      <c r="N1830" s="72">
        <f t="shared" si="1109"/>
        <v>0</v>
      </c>
      <c r="O1830" s="72">
        <f t="shared" si="1123"/>
        <v>0</v>
      </c>
      <c r="Q1830" s="73">
        <f t="shared" si="1110"/>
        <v>0</v>
      </c>
      <c r="R1830" s="73">
        <f t="shared" si="1111"/>
        <v>0</v>
      </c>
      <c r="S1830" s="73">
        <f t="shared" si="1112"/>
        <v>0</v>
      </c>
      <c r="T1830" s="73">
        <f t="shared" si="1113"/>
        <v>0</v>
      </c>
      <c r="U1830" s="73">
        <f t="shared" si="1114"/>
        <v>0</v>
      </c>
      <c r="V1830" s="73">
        <f t="shared" si="1115"/>
        <v>0</v>
      </c>
      <c r="W1830" s="73">
        <f t="shared" si="1124"/>
        <v>0</v>
      </c>
      <c r="Y1830" s="72">
        <f t="shared" si="1116"/>
        <v>0</v>
      </c>
      <c r="Z1830" s="73">
        <f t="shared" si="1117"/>
        <v>0</v>
      </c>
      <c r="AA1830" s="58">
        <f t="shared" si="1118"/>
        <v>0</v>
      </c>
      <c r="AB1830" s="72">
        <f t="shared" si="1119"/>
        <v>0</v>
      </c>
      <c r="AC1830" s="72">
        <f t="shared" si="1120"/>
        <v>0</v>
      </c>
      <c r="AD1830" s="73">
        <f t="shared" si="1121"/>
        <v>0</v>
      </c>
      <c r="AE1830" s="73">
        <f t="shared" si="1122"/>
        <v>0</v>
      </c>
      <c r="AF1830" s="1">
        <f t="shared" si="1087"/>
        <v>0</v>
      </c>
      <c r="AH1830" s="1" t="str">
        <f t="shared" si="1100"/>
        <v>No</v>
      </c>
    </row>
    <row r="1831" spans="1:34" hidden="1" x14ac:dyDescent="0.2">
      <c r="A1831" s="88">
        <v>2.2959999999999999E-3</v>
      </c>
      <c r="B1831" s="4">
        <f t="shared" si="1101"/>
        <v>2.2959999999999999E-3</v>
      </c>
      <c r="C1831"/>
      <c r="D1831" s="213"/>
      <c r="E1831" s="44" t="s">
        <v>20</v>
      </c>
      <c r="F1831" s="14">
        <f t="shared" si="1102"/>
        <v>0</v>
      </c>
      <c r="G1831" s="14">
        <f t="shared" si="1103"/>
        <v>0</v>
      </c>
      <c r="H1831" s="101" t="str">
        <f>IF(ISNA(VLOOKUP(C1831,[1]Sheet1!$J$2:$J$2999,1,FALSE)),"No","Yes")</f>
        <v>No</v>
      </c>
      <c r="I1831" s="72">
        <f t="shared" si="1104"/>
        <v>0</v>
      </c>
      <c r="J1831" s="72">
        <f t="shared" si="1105"/>
        <v>0</v>
      </c>
      <c r="K1831" s="72">
        <f t="shared" si="1106"/>
        <v>0</v>
      </c>
      <c r="L1831" s="72">
        <f t="shared" si="1107"/>
        <v>0</v>
      </c>
      <c r="M1831" s="72">
        <f t="shared" si="1108"/>
        <v>0</v>
      </c>
      <c r="N1831" s="72">
        <f t="shared" si="1109"/>
        <v>0</v>
      </c>
      <c r="O1831" s="72">
        <f t="shared" si="1123"/>
        <v>0</v>
      </c>
      <c r="Q1831" s="73">
        <f t="shared" si="1110"/>
        <v>0</v>
      </c>
      <c r="R1831" s="73">
        <f t="shared" si="1111"/>
        <v>0</v>
      </c>
      <c r="S1831" s="73">
        <f t="shared" si="1112"/>
        <v>0</v>
      </c>
      <c r="T1831" s="73">
        <f t="shared" si="1113"/>
        <v>0</v>
      </c>
      <c r="U1831" s="73">
        <f t="shared" si="1114"/>
        <v>0</v>
      </c>
      <c r="V1831" s="73">
        <f t="shared" si="1115"/>
        <v>0</v>
      </c>
      <c r="W1831" s="73">
        <f t="shared" si="1124"/>
        <v>0</v>
      </c>
      <c r="Y1831" s="72">
        <f t="shared" si="1116"/>
        <v>0</v>
      </c>
      <c r="Z1831" s="73">
        <f t="shared" si="1117"/>
        <v>0</v>
      </c>
      <c r="AA1831" s="58">
        <f t="shared" si="1118"/>
        <v>0</v>
      </c>
      <c r="AB1831" s="72">
        <f t="shared" si="1119"/>
        <v>0</v>
      </c>
      <c r="AC1831" s="72">
        <f t="shared" si="1120"/>
        <v>0</v>
      </c>
      <c r="AD1831" s="73">
        <f t="shared" si="1121"/>
        <v>0</v>
      </c>
      <c r="AE1831" s="73">
        <f t="shared" si="1122"/>
        <v>0</v>
      </c>
      <c r="AF1831" s="1">
        <f t="shared" si="1087"/>
        <v>0</v>
      </c>
      <c r="AH1831" s="1" t="str">
        <f t="shared" si="1100"/>
        <v>No</v>
      </c>
    </row>
    <row r="1832" spans="1:34" hidden="1" x14ac:dyDescent="0.2">
      <c r="A1832" s="88">
        <v>2.297E-3</v>
      </c>
      <c r="B1832" s="4">
        <f t="shared" si="1101"/>
        <v>2.297E-3</v>
      </c>
      <c r="C1832"/>
      <c r="D1832" s="213"/>
      <c r="E1832" s="44" t="s">
        <v>20</v>
      </c>
      <c r="F1832" s="14">
        <f t="shared" si="1102"/>
        <v>0</v>
      </c>
      <c r="G1832" s="14">
        <f t="shared" si="1103"/>
        <v>0</v>
      </c>
      <c r="H1832" s="101" t="str">
        <f>IF(ISNA(VLOOKUP(C1832,[1]Sheet1!$J$2:$J$2999,1,FALSE)),"No","Yes")</f>
        <v>No</v>
      </c>
      <c r="I1832" s="72">
        <f t="shared" si="1104"/>
        <v>0</v>
      </c>
      <c r="J1832" s="72">
        <f t="shared" si="1105"/>
        <v>0</v>
      </c>
      <c r="K1832" s="72">
        <f t="shared" si="1106"/>
        <v>0</v>
      </c>
      <c r="L1832" s="72">
        <f t="shared" si="1107"/>
        <v>0</v>
      </c>
      <c r="M1832" s="72">
        <f t="shared" si="1108"/>
        <v>0</v>
      </c>
      <c r="N1832" s="72">
        <f t="shared" si="1109"/>
        <v>0</v>
      </c>
      <c r="O1832" s="72">
        <f t="shared" si="1123"/>
        <v>0</v>
      </c>
      <c r="Q1832" s="73">
        <f t="shared" si="1110"/>
        <v>0</v>
      </c>
      <c r="R1832" s="73">
        <f t="shared" si="1111"/>
        <v>0</v>
      </c>
      <c r="S1832" s="73">
        <f t="shared" si="1112"/>
        <v>0</v>
      </c>
      <c r="T1832" s="73">
        <f t="shared" si="1113"/>
        <v>0</v>
      </c>
      <c r="U1832" s="73">
        <f t="shared" si="1114"/>
        <v>0</v>
      </c>
      <c r="V1832" s="73">
        <f t="shared" si="1115"/>
        <v>0</v>
      </c>
      <c r="W1832" s="73">
        <f t="shared" si="1124"/>
        <v>0</v>
      </c>
      <c r="Y1832" s="72">
        <f t="shared" si="1116"/>
        <v>0</v>
      </c>
      <c r="Z1832" s="73">
        <f t="shared" si="1117"/>
        <v>0</v>
      </c>
      <c r="AA1832" s="58">
        <f t="shared" si="1118"/>
        <v>0</v>
      </c>
      <c r="AB1832" s="72">
        <f t="shared" si="1119"/>
        <v>0</v>
      </c>
      <c r="AC1832" s="72">
        <f t="shared" si="1120"/>
        <v>0</v>
      </c>
      <c r="AD1832" s="73">
        <f t="shared" si="1121"/>
        <v>0</v>
      </c>
      <c r="AE1832" s="73">
        <f t="shared" si="1122"/>
        <v>0</v>
      </c>
      <c r="AF1832" s="1">
        <f t="shared" si="1087"/>
        <v>0</v>
      </c>
      <c r="AH1832" s="1" t="str">
        <f t="shared" si="1100"/>
        <v>No</v>
      </c>
    </row>
    <row r="1833" spans="1:34" hidden="1" x14ac:dyDescent="0.2">
      <c r="A1833" s="88">
        <v>2.2980000000000001E-3</v>
      </c>
      <c r="B1833" s="4">
        <f t="shared" si="1101"/>
        <v>2.2980000000000001E-3</v>
      </c>
      <c r="C1833"/>
      <c r="D1833" s="213"/>
      <c r="E1833" s="44" t="s">
        <v>20</v>
      </c>
      <c r="F1833" s="14">
        <f t="shared" si="1102"/>
        <v>0</v>
      </c>
      <c r="G1833" s="14">
        <f t="shared" si="1103"/>
        <v>0</v>
      </c>
      <c r="H1833" s="101" t="str">
        <f>IF(ISNA(VLOOKUP(C1833,[1]Sheet1!$J$2:$J$2999,1,FALSE)),"No","Yes")</f>
        <v>No</v>
      </c>
      <c r="I1833" s="72">
        <f t="shared" si="1104"/>
        <v>0</v>
      </c>
      <c r="J1833" s="72">
        <f t="shared" si="1105"/>
        <v>0</v>
      </c>
      <c r="K1833" s="72">
        <f t="shared" si="1106"/>
        <v>0</v>
      </c>
      <c r="L1833" s="72">
        <f t="shared" si="1107"/>
        <v>0</v>
      </c>
      <c r="M1833" s="72">
        <f t="shared" si="1108"/>
        <v>0</v>
      </c>
      <c r="N1833" s="72">
        <f t="shared" si="1109"/>
        <v>0</v>
      </c>
      <c r="O1833" s="72">
        <f t="shared" si="1123"/>
        <v>0</v>
      </c>
      <c r="Q1833" s="73">
        <f t="shared" si="1110"/>
        <v>0</v>
      </c>
      <c r="R1833" s="73">
        <f t="shared" si="1111"/>
        <v>0</v>
      </c>
      <c r="S1833" s="73">
        <f t="shared" si="1112"/>
        <v>0</v>
      </c>
      <c r="T1833" s="73">
        <f t="shared" si="1113"/>
        <v>0</v>
      </c>
      <c r="U1833" s="73">
        <f t="shared" si="1114"/>
        <v>0</v>
      </c>
      <c r="V1833" s="73">
        <f t="shared" si="1115"/>
        <v>0</v>
      </c>
      <c r="W1833" s="73">
        <f t="shared" si="1124"/>
        <v>0</v>
      </c>
      <c r="Y1833" s="72">
        <f t="shared" si="1116"/>
        <v>0</v>
      </c>
      <c r="Z1833" s="73">
        <f t="shared" si="1117"/>
        <v>0</v>
      </c>
      <c r="AA1833" s="58">
        <f t="shared" si="1118"/>
        <v>0</v>
      </c>
      <c r="AB1833" s="72">
        <f t="shared" si="1119"/>
        <v>0</v>
      </c>
      <c r="AC1833" s="72">
        <f t="shared" si="1120"/>
        <v>0</v>
      </c>
      <c r="AD1833" s="73">
        <f t="shared" si="1121"/>
        <v>0</v>
      </c>
      <c r="AE1833" s="73">
        <f t="shared" si="1122"/>
        <v>0</v>
      </c>
      <c r="AF1833" s="1">
        <f t="shared" si="1087"/>
        <v>0</v>
      </c>
      <c r="AH1833" s="1" t="str">
        <f t="shared" si="1100"/>
        <v>No</v>
      </c>
    </row>
    <row r="1834" spans="1:34" hidden="1" x14ac:dyDescent="0.2">
      <c r="A1834" s="88">
        <v>2.2989999999999998E-3</v>
      </c>
      <c r="B1834" s="4">
        <f t="shared" si="1101"/>
        <v>2.2989999999999998E-3</v>
      </c>
      <c r="C1834"/>
      <c r="D1834" s="213"/>
      <c r="E1834" s="44" t="s">
        <v>20</v>
      </c>
      <c r="F1834" s="14">
        <f t="shared" si="1102"/>
        <v>0</v>
      </c>
      <c r="G1834" s="14">
        <f t="shared" si="1103"/>
        <v>0</v>
      </c>
      <c r="H1834" s="101" t="str">
        <f>IF(ISNA(VLOOKUP(C1834,[1]Sheet1!$J$2:$J$2999,1,FALSE)),"No","Yes")</f>
        <v>No</v>
      </c>
      <c r="I1834" s="72">
        <f t="shared" si="1104"/>
        <v>0</v>
      </c>
      <c r="J1834" s="72">
        <f t="shared" si="1105"/>
        <v>0</v>
      </c>
      <c r="K1834" s="72">
        <f t="shared" si="1106"/>
        <v>0</v>
      </c>
      <c r="L1834" s="72">
        <f t="shared" si="1107"/>
        <v>0</v>
      </c>
      <c r="M1834" s="72">
        <f t="shared" si="1108"/>
        <v>0</v>
      </c>
      <c r="N1834" s="72">
        <f t="shared" si="1109"/>
        <v>0</v>
      </c>
      <c r="O1834" s="72">
        <f t="shared" si="1123"/>
        <v>0</v>
      </c>
      <c r="Q1834" s="73">
        <f t="shared" si="1110"/>
        <v>0</v>
      </c>
      <c r="R1834" s="73">
        <f t="shared" si="1111"/>
        <v>0</v>
      </c>
      <c r="S1834" s="73">
        <f t="shared" si="1112"/>
        <v>0</v>
      </c>
      <c r="T1834" s="73">
        <f t="shared" si="1113"/>
        <v>0</v>
      </c>
      <c r="U1834" s="73">
        <f t="shared" si="1114"/>
        <v>0</v>
      </c>
      <c r="V1834" s="73">
        <f t="shared" si="1115"/>
        <v>0</v>
      </c>
      <c r="W1834" s="73">
        <f t="shared" si="1124"/>
        <v>0</v>
      </c>
      <c r="Y1834" s="72">
        <f t="shared" si="1116"/>
        <v>0</v>
      </c>
      <c r="Z1834" s="73">
        <f t="shared" si="1117"/>
        <v>0</v>
      </c>
      <c r="AA1834" s="58">
        <f t="shared" si="1118"/>
        <v>0</v>
      </c>
      <c r="AB1834" s="72">
        <f t="shared" si="1119"/>
        <v>0</v>
      </c>
      <c r="AC1834" s="72">
        <f t="shared" si="1120"/>
        <v>0</v>
      </c>
      <c r="AD1834" s="73">
        <f t="shared" si="1121"/>
        <v>0</v>
      </c>
      <c r="AE1834" s="73">
        <f t="shared" si="1122"/>
        <v>0</v>
      </c>
      <c r="AF1834" s="1">
        <f t="shared" si="1087"/>
        <v>0</v>
      </c>
      <c r="AH1834" s="1" t="str">
        <f t="shared" si="1100"/>
        <v>No</v>
      </c>
    </row>
    <row r="1835" spans="1:34" hidden="1" x14ac:dyDescent="0.2">
      <c r="A1835" s="88">
        <v>2.3E-3</v>
      </c>
      <c r="B1835" s="4">
        <f t="shared" si="1101"/>
        <v>2.3E-3</v>
      </c>
      <c r="C1835"/>
      <c r="D1835" s="213"/>
      <c r="E1835" s="44" t="s">
        <v>20</v>
      </c>
      <c r="F1835" s="14">
        <f t="shared" si="1102"/>
        <v>0</v>
      </c>
      <c r="G1835" s="14">
        <f t="shared" si="1103"/>
        <v>0</v>
      </c>
      <c r="H1835" s="101" t="str">
        <f>IF(ISNA(VLOOKUP(C1835,[1]Sheet1!$J$2:$J$2999,1,FALSE)),"No","Yes")</f>
        <v>No</v>
      </c>
      <c r="I1835" s="72">
        <f t="shared" si="1104"/>
        <v>0</v>
      </c>
      <c r="J1835" s="72">
        <f t="shared" si="1105"/>
        <v>0</v>
      </c>
      <c r="K1835" s="72">
        <f t="shared" si="1106"/>
        <v>0</v>
      </c>
      <c r="L1835" s="72">
        <f t="shared" si="1107"/>
        <v>0</v>
      </c>
      <c r="M1835" s="72">
        <f t="shared" si="1108"/>
        <v>0</v>
      </c>
      <c r="N1835" s="72">
        <f t="shared" si="1109"/>
        <v>0</v>
      </c>
      <c r="O1835" s="72">
        <f t="shared" si="1123"/>
        <v>0</v>
      </c>
      <c r="Q1835" s="73">
        <f t="shared" si="1110"/>
        <v>0</v>
      </c>
      <c r="R1835" s="73">
        <f t="shared" si="1111"/>
        <v>0</v>
      </c>
      <c r="S1835" s="73">
        <f t="shared" si="1112"/>
        <v>0</v>
      </c>
      <c r="T1835" s="73">
        <f t="shared" si="1113"/>
        <v>0</v>
      </c>
      <c r="U1835" s="73">
        <f t="shared" si="1114"/>
        <v>0</v>
      </c>
      <c r="V1835" s="73">
        <f t="shared" si="1115"/>
        <v>0</v>
      </c>
      <c r="W1835" s="73">
        <f t="shared" si="1124"/>
        <v>0</v>
      </c>
      <c r="Y1835" s="72">
        <f t="shared" si="1116"/>
        <v>0</v>
      </c>
      <c r="Z1835" s="73">
        <f t="shared" si="1117"/>
        <v>0</v>
      </c>
      <c r="AA1835" s="58">
        <f t="shared" si="1118"/>
        <v>0</v>
      </c>
      <c r="AB1835" s="72">
        <f t="shared" si="1119"/>
        <v>0</v>
      </c>
      <c r="AC1835" s="72">
        <f t="shared" si="1120"/>
        <v>0</v>
      </c>
      <c r="AD1835" s="73">
        <f t="shared" si="1121"/>
        <v>0</v>
      </c>
      <c r="AE1835" s="73">
        <f t="shared" si="1122"/>
        <v>0</v>
      </c>
      <c r="AF1835" s="1">
        <f t="shared" si="1087"/>
        <v>0</v>
      </c>
      <c r="AH1835" s="1" t="str">
        <f t="shared" si="1100"/>
        <v>No</v>
      </c>
    </row>
    <row r="1836" spans="1:34" hidden="1" x14ac:dyDescent="0.2">
      <c r="A1836" s="88">
        <v>2.3010000000000001E-3</v>
      </c>
      <c r="B1836" s="4">
        <f t="shared" si="1101"/>
        <v>2.3010000000000001E-3</v>
      </c>
      <c r="C1836"/>
      <c r="D1836" s="213"/>
      <c r="E1836" s="44" t="s">
        <v>20</v>
      </c>
      <c r="F1836" s="14">
        <f t="shared" si="1102"/>
        <v>0</v>
      </c>
      <c r="G1836" s="14">
        <f t="shared" si="1103"/>
        <v>0</v>
      </c>
      <c r="H1836" s="101" t="str">
        <f>IF(ISNA(VLOOKUP(C1836,[1]Sheet1!$J$2:$J$2999,1,FALSE)),"No","Yes")</f>
        <v>No</v>
      </c>
      <c r="I1836" s="72">
        <f t="shared" si="1104"/>
        <v>0</v>
      </c>
      <c r="J1836" s="72">
        <f t="shared" si="1105"/>
        <v>0</v>
      </c>
      <c r="K1836" s="72">
        <f t="shared" si="1106"/>
        <v>0</v>
      </c>
      <c r="L1836" s="72">
        <f t="shared" si="1107"/>
        <v>0</v>
      </c>
      <c r="M1836" s="72">
        <f t="shared" si="1108"/>
        <v>0</v>
      </c>
      <c r="N1836" s="72">
        <f t="shared" si="1109"/>
        <v>0</v>
      </c>
      <c r="O1836" s="72">
        <f t="shared" si="1123"/>
        <v>0</v>
      </c>
      <c r="Q1836" s="73">
        <f t="shared" si="1110"/>
        <v>0</v>
      </c>
      <c r="R1836" s="73">
        <f t="shared" si="1111"/>
        <v>0</v>
      </c>
      <c r="S1836" s="73">
        <f t="shared" si="1112"/>
        <v>0</v>
      </c>
      <c r="T1836" s="73">
        <f t="shared" si="1113"/>
        <v>0</v>
      </c>
      <c r="U1836" s="73">
        <f t="shared" si="1114"/>
        <v>0</v>
      </c>
      <c r="V1836" s="73">
        <f t="shared" si="1115"/>
        <v>0</v>
      </c>
      <c r="W1836" s="73">
        <f t="shared" si="1124"/>
        <v>0</v>
      </c>
      <c r="Y1836" s="72">
        <f t="shared" si="1116"/>
        <v>0</v>
      </c>
      <c r="Z1836" s="73">
        <f t="shared" si="1117"/>
        <v>0</v>
      </c>
      <c r="AA1836" s="58">
        <f t="shared" si="1118"/>
        <v>0</v>
      </c>
      <c r="AB1836" s="72">
        <f t="shared" si="1119"/>
        <v>0</v>
      </c>
      <c r="AC1836" s="72">
        <f t="shared" si="1120"/>
        <v>0</v>
      </c>
      <c r="AD1836" s="73">
        <f t="shared" si="1121"/>
        <v>0</v>
      </c>
      <c r="AE1836" s="73">
        <f t="shared" si="1122"/>
        <v>0</v>
      </c>
      <c r="AF1836" s="1">
        <f t="shared" si="1087"/>
        <v>0</v>
      </c>
      <c r="AH1836" s="1" t="str">
        <f t="shared" si="1100"/>
        <v>No</v>
      </c>
    </row>
    <row r="1837" spans="1:34" hidden="1" x14ac:dyDescent="0.2">
      <c r="A1837" s="88">
        <v>2.3020000000000002E-3</v>
      </c>
      <c r="B1837" s="4">
        <f t="shared" si="1101"/>
        <v>2.3020000000000002E-3</v>
      </c>
      <c r="C1837"/>
      <c r="D1837" s="213"/>
      <c r="E1837" s="44" t="s">
        <v>20</v>
      </c>
      <c r="F1837" s="14">
        <f t="shared" si="1102"/>
        <v>0</v>
      </c>
      <c r="G1837" s="14">
        <f t="shared" si="1103"/>
        <v>0</v>
      </c>
      <c r="H1837" s="101" t="str">
        <f>IF(ISNA(VLOOKUP(C1837,[1]Sheet1!$J$2:$J$2999,1,FALSE)),"No","Yes")</f>
        <v>No</v>
      </c>
      <c r="I1837" s="72">
        <f t="shared" si="1104"/>
        <v>0</v>
      </c>
      <c r="J1837" s="72">
        <f t="shared" si="1105"/>
        <v>0</v>
      </c>
      <c r="K1837" s="72">
        <f t="shared" si="1106"/>
        <v>0</v>
      </c>
      <c r="L1837" s="72">
        <f t="shared" si="1107"/>
        <v>0</v>
      </c>
      <c r="M1837" s="72">
        <f t="shared" si="1108"/>
        <v>0</v>
      </c>
      <c r="N1837" s="72">
        <f t="shared" si="1109"/>
        <v>0</v>
      </c>
      <c r="O1837" s="72">
        <f t="shared" si="1123"/>
        <v>0</v>
      </c>
      <c r="Q1837" s="73">
        <f t="shared" si="1110"/>
        <v>0</v>
      </c>
      <c r="R1837" s="73">
        <f t="shared" si="1111"/>
        <v>0</v>
      </c>
      <c r="S1837" s="73">
        <f t="shared" si="1112"/>
        <v>0</v>
      </c>
      <c r="T1837" s="73">
        <f t="shared" si="1113"/>
        <v>0</v>
      </c>
      <c r="U1837" s="73">
        <f t="shared" si="1114"/>
        <v>0</v>
      </c>
      <c r="V1837" s="73">
        <f t="shared" si="1115"/>
        <v>0</v>
      </c>
      <c r="W1837" s="73">
        <f t="shared" si="1124"/>
        <v>0</v>
      </c>
      <c r="Y1837" s="72">
        <f t="shared" si="1116"/>
        <v>0</v>
      </c>
      <c r="Z1837" s="73">
        <f t="shared" si="1117"/>
        <v>0</v>
      </c>
      <c r="AA1837" s="58">
        <f t="shared" si="1118"/>
        <v>0</v>
      </c>
      <c r="AB1837" s="72">
        <f t="shared" si="1119"/>
        <v>0</v>
      </c>
      <c r="AC1837" s="72">
        <f t="shared" si="1120"/>
        <v>0</v>
      </c>
      <c r="AD1837" s="73">
        <f t="shared" si="1121"/>
        <v>0</v>
      </c>
      <c r="AE1837" s="73">
        <f t="shared" si="1122"/>
        <v>0</v>
      </c>
      <c r="AF1837" s="1">
        <f t="shared" si="1087"/>
        <v>0</v>
      </c>
      <c r="AH1837" s="1" t="str">
        <f t="shared" si="1100"/>
        <v>No</v>
      </c>
    </row>
    <row r="1838" spans="1:34" hidden="1" x14ac:dyDescent="0.2">
      <c r="A1838" s="88">
        <v>2.3029999999999999E-3</v>
      </c>
      <c r="B1838" s="4">
        <f t="shared" si="1101"/>
        <v>2.3029999999999999E-3</v>
      </c>
      <c r="C1838"/>
      <c r="D1838" s="213"/>
      <c r="E1838" s="44" t="s">
        <v>20</v>
      </c>
      <c r="F1838" s="14">
        <f t="shared" si="1102"/>
        <v>0</v>
      </c>
      <c r="G1838" s="14">
        <f t="shared" si="1103"/>
        <v>0</v>
      </c>
      <c r="H1838" s="101" t="str">
        <f>IF(ISNA(VLOOKUP(C1838,[1]Sheet1!$J$2:$J$2999,1,FALSE)),"No","Yes")</f>
        <v>No</v>
      </c>
      <c r="I1838" s="72">
        <f t="shared" si="1104"/>
        <v>0</v>
      </c>
      <c r="J1838" s="72">
        <f t="shared" si="1105"/>
        <v>0</v>
      </c>
      <c r="K1838" s="72">
        <f t="shared" si="1106"/>
        <v>0</v>
      </c>
      <c r="L1838" s="72">
        <f t="shared" si="1107"/>
        <v>0</v>
      </c>
      <c r="M1838" s="72">
        <f t="shared" si="1108"/>
        <v>0</v>
      </c>
      <c r="N1838" s="72">
        <f t="shared" si="1109"/>
        <v>0</v>
      </c>
      <c r="O1838" s="72">
        <f t="shared" si="1123"/>
        <v>0</v>
      </c>
      <c r="Q1838" s="73">
        <f t="shared" si="1110"/>
        <v>0</v>
      </c>
      <c r="R1838" s="73">
        <f t="shared" si="1111"/>
        <v>0</v>
      </c>
      <c r="S1838" s="73">
        <f t="shared" si="1112"/>
        <v>0</v>
      </c>
      <c r="T1838" s="73">
        <f t="shared" si="1113"/>
        <v>0</v>
      </c>
      <c r="U1838" s="73">
        <f t="shared" si="1114"/>
        <v>0</v>
      </c>
      <c r="V1838" s="73">
        <f t="shared" si="1115"/>
        <v>0</v>
      </c>
      <c r="W1838" s="73">
        <f t="shared" si="1124"/>
        <v>0</v>
      </c>
      <c r="Y1838" s="72">
        <f t="shared" si="1116"/>
        <v>0</v>
      </c>
      <c r="Z1838" s="73">
        <f t="shared" si="1117"/>
        <v>0</v>
      </c>
      <c r="AA1838" s="58">
        <f t="shared" si="1118"/>
        <v>0</v>
      </c>
      <c r="AB1838" s="72">
        <f t="shared" si="1119"/>
        <v>0</v>
      </c>
      <c r="AC1838" s="72">
        <f t="shared" si="1120"/>
        <v>0</v>
      </c>
      <c r="AD1838" s="73">
        <f t="shared" si="1121"/>
        <v>0</v>
      </c>
      <c r="AE1838" s="73">
        <f t="shared" si="1122"/>
        <v>0</v>
      </c>
      <c r="AF1838" s="1">
        <f t="shared" ref="AF1838:AF1901" si="1125">IF(H1838="NO",SUM(AA1838:AE1838)-E$2,SUM(AA1838:AE1838))</f>
        <v>0</v>
      </c>
      <c r="AH1838" s="1" t="str">
        <f t="shared" si="1100"/>
        <v>No</v>
      </c>
    </row>
    <row r="1839" spans="1:34" hidden="1" x14ac:dyDescent="0.2">
      <c r="A1839" s="88">
        <v>2.3040000000000001E-3</v>
      </c>
      <c r="B1839" s="4">
        <f t="shared" si="1101"/>
        <v>2.3040000000000001E-3</v>
      </c>
      <c r="C1839"/>
      <c r="D1839" s="213"/>
      <c r="E1839" s="44" t="s">
        <v>20</v>
      </c>
      <c r="F1839" s="14">
        <f t="shared" si="1102"/>
        <v>0</v>
      </c>
      <c r="G1839" s="14">
        <f t="shared" si="1103"/>
        <v>0</v>
      </c>
      <c r="H1839" s="101" t="str">
        <f>IF(ISNA(VLOOKUP(C1839,[1]Sheet1!$J$2:$J$2999,1,FALSE)),"No","Yes")</f>
        <v>No</v>
      </c>
      <c r="I1839" s="72">
        <f t="shared" si="1104"/>
        <v>0</v>
      </c>
      <c r="J1839" s="72">
        <f t="shared" si="1105"/>
        <v>0</v>
      </c>
      <c r="K1839" s="72">
        <f t="shared" si="1106"/>
        <v>0</v>
      </c>
      <c r="L1839" s="72">
        <f t="shared" si="1107"/>
        <v>0</v>
      </c>
      <c r="M1839" s="72">
        <f t="shared" si="1108"/>
        <v>0</v>
      </c>
      <c r="N1839" s="72">
        <f t="shared" si="1109"/>
        <v>0</v>
      </c>
      <c r="O1839" s="72">
        <f t="shared" si="1123"/>
        <v>0</v>
      </c>
      <c r="Q1839" s="73">
        <f t="shared" si="1110"/>
        <v>0</v>
      </c>
      <c r="R1839" s="73">
        <f t="shared" si="1111"/>
        <v>0</v>
      </c>
      <c r="S1839" s="73">
        <f t="shared" si="1112"/>
        <v>0</v>
      </c>
      <c r="T1839" s="73">
        <f t="shared" si="1113"/>
        <v>0</v>
      </c>
      <c r="U1839" s="73">
        <f t="shared" si="1114"/>
        <v>0</v>
      </c>
      <c r="V1839" s="73">
        <f t="shared" si="1115"/>
        <v>0</v>
      </c>
      <c r="W1839" s="73">
        <f t="shared" si="1124"/>
        <v>0</v>
      </c>
      <c r="Y1839" s="72">
        <f t="shared" si="1116"/>
        <v>0</v>
      </c>
      <c r="Z1839" s="73">
        <f t="shared" si="1117"/>
        <v>0</v>
      </c>
      <c r="AA1839" s="58">
        <f t="shared" si="1118"/>
        <v>0</v>
      </c>
      <c r="AB1839" s="72">
        <f t="shared" si="1119"/>
        <v>0</v>
      </c>
      <c r="AC1839" s="72">
        <f t="shared" si="1120"/>
        <v>0</v>
      </c>
      <c r="AD1839" s="73">
        <f t="shared" si="1121"/>
        <v>0</v>
      </c>
      <c r="AE1839" s="73">
        <f t="shared" si="1122"/>
        <v>0</v>
      </c>
      <c r="AF1839" s="1">
        <f t="shared" si="1125"/>
        <v>0</v>
      </c>
      <c r="AH1839" s="1" t="str">
        <f t="shared" si="1100"/>
        <v>No</v>
      </c>
    </row>
    <row r="1840" spans="1:34" hidden="1" x14ac:dyDescent="0.2">
      <c r="A1840" s="88">
        <v>2.3050000000000002E-3</v>
      </c>
      <c r="B1840" s="4">
        <f t="shared" si="1101"/>
        <v>2.3050000000000002E-3</v>
      </c>
      <c r="C1840"/>
      <c r="D1840" s="213"/>
      <c r="E1840" s="44" t="s">
        <v>20</v>
      </c>
      <c r="F1840" s="14">
        <f t="shared" si="1102"/>
        <v>0</v>
      </c>
      <c r="G1840" s="14">
        <f t="shared" si="1103"/>
        <v>0</v>
      </c>
      <c r="H1840" s="101" t="str">
        <f>IF(ISNA(VLOOKUP(C1840,[1]Sheet1!$J$2:$J$2999,1,FALSE)),"No","Yes")</f>
        <v>No</v>
      </c>
      <c r="I1840" s="72">
        <f t="shared" si="1104"/>
        <v>0</v>
      </c>
      <c r="J1840" s="72">
        <f t="shared" si="1105"/>
        <v>0</v>
      </c>
      <c r="K1840" s="72">
        <f t="shared" si="1106"/>
        <v>0</v>
      </c>
      <c r="L1840" s="72">
        <f t="shared" si="1107"/>
        <v>0</v>
      </c>
      <c r="M1840" s="72">
        <f t="shared" si="1108"/>
        <v>0</v>
      </c>
      <c r="N1840" s="72">
        <f t="shared" si="1109"/>
        <v>0</v>
      </c>
      <c r="O1840" s="72">
        <f t="shared" si="1123"/>
        <v>0</v>
      </c>
      <c r="Q1840" s="73">
        <f t="shared" si="1110"/>
        <v>0</v>
      </c>
      <c r="R1840" s="73">
        <f t="shared" si="1111"/>
        <v>0</v>
      </c>
      <c r="S1840" s="73">
        <f t="shared" si="1112"/>
        <v>0</v>
      </c>
      <c r="T1840" s="73">
        <f t="shared" si="1113"/>
        <v>0</v>
      </c>
      <c r="U1840" s="73">
        <f t="shared" si="1114"/>
        <v>0</v>
      </c>
      <c r="V1840" s="73">
        <f t="shared" si="1115"/>
        <v>0</v>
      </c>
      <c r="W1840" s="73">
        <f t="shared" si="1124"/>
        <v>0</v>
      </c>
      <c r="Y1840" s="72">
        <f t="shared" si="1116"/>
        <v>0</v>
      </c>
      <c r="Z1840" s="73">
        <f t="shared" si="1117"/>
        <v>0</v>
      </c>
      <c r="AA1840" s="58">
        <f t="shared" si="1118"/>
        <v>0</v>
      </c>
      <c r="AB1840" s="72">
        <f t="shared" si="1119"/>
        <v>0</v>
      </c>
      <c r="AC1840" s="72">
        <f t="shared" si="1120"/>
        <v>0</v>
      </c>
      <c r="AD1840" s="73">
        <f t="shared" si="1121"/>
        <v>0</v>
      </c>
      <c r="AE1840" s="73">
        <f t="shared" si="1122"/>
        <v>0</v>
      </c>
      <c r="AF1840" s="1">
        <f t="shared" si="1125"/>
        <v>0</v>
      </c>
      <c r="AH1840" s="1" t="str">
        <f t="shared" si="1100"/>
        <v>No</v>
      </c>
    </row>
    <row r="1841" spans="1:34" hidden="1" x14ac:dyDescent="0.2">
      <c r="A1841" s="88">
        <v>2.3059999999999999E-3</v>
      </c>
      <c r="B1841" s="4">
        <f t="shared" si="1101"/>
        <v>2.3059999999999999E-3</v>
      </c>
      <c r="C1841"/>
      <c r="D1841" s="213"/>
      <c r="E1841" s="44" t="s">
        <v>20</v>
      </c>
      <c r="F1841" s="14">
        <f t="shared" si="1102"/>
        <v>0</v>
      </c>
      <c r="G1841" s="14">
        <f t="shared" si="1103"/>
        <v>0</v>
      </c>
      <c r="H1841" s="101" t="str">
        <f>IF(ISNA(VLOOKUP(C1841,[1]Sheet1!$J$2:$J$2999,1,FALSE)),"No","Yes")</f>
        <v>No</v>
      </c>
      <c r="I1841" s="72">
        <f t="shared" si="1104"/>
        <v>0</v>
      </c>
      <c r="J1841" s="72">
        <f t="shared" si="1105"/>
        <v>0</v>
      </c>
      <c r="K1841" s="72">
        <f t="shared" si="1106"/>
        <v>0</v>
      </c>
      <c r="L1841" s="72">
        <f t="shared" si="1107"/>
        <v>0</v>
      </c>
      <c r="M1841" s="72">
        <f t="shared" si="1108"/>
        <v>0</v>
      </c>
      <c r="N1841" s="72">
        <f t="shared" si="1109"/>
        <v>0</v>
      </c>
      <c r="O1841" s="72">
        <f t="shared" si="1123"/>
        <v>0</v>
      </c>
      <c r="Q1841" s="73">
        <f t="shared" si="1110"/>
        <v>0</v>
      </c>
      <c r="R1841" s="73">
        <f t="shared" si="1111"/>
        <v>0</v>
      </c>
      <c r="S1841" s="73">
        <f t="shared" si="1112"/>
        <v>0</v>
      </c>
      <c r="T1841" s="73">
        <f t="shared" si="1113"/>
        <v>0</v>
      </c>
      <c r="U1841" s="73">
        <f t="shared" si="1114"/>
        <v>0</v>
      </c>
      <c r="V1841" s="73">
        <f t="shared" si="1115"/>
        <v>0</v>
      </c>
      <c r="W1841" s="73">
        <f t="shared" si="1124"/>
        <v>0</v>
      </c>
      <c r="Y1841" s="72">
        <f t="shared" si="1116"/>
        <v>0</v>
      </c>
      <c r="Z1841" s="73">
        <f t="shared" si="1117"/>
        <v>0</v>
      </c>
      <c r="AA1841" s="58">
        <f t="shared" si="1118"/>
        <v>0</v>
      </c>
      <c r="AB1841" s="72">
        <f t="shared" si="1119"/>
        <v>0</v>
      </c>
      <c r="AC1841" s="72">
        <f t="shared" si="1120"/>
        <v>0</v>
      </c>
      <c r="AD1841" s="73">
        <f t="shared" si="1121"/>
        <v>0</v>
      </c>
      <c r="AE1841" s="73">
        <f t="shared" si="1122"/>
        <v>0</v>
      </c>
      <c r="AF1841" s="1">
        <f t="shared" si="1125"/>
        <v>0</v>
      </c>
      <c r="AH1841" s="1" t="str">
        <f t="shared" si="1100"/>
        <v>No</v>
      </c>
    </row>
    <row r="1842" spans="1:34" hidden="1" x14ac:dyDescent="0.2">
      <c r="A1842" s="88">
        <v>2.307E-3</v>
      </c>
      <c r="B1842" s="4">
        <f t="shared" si="1101"/>
        <v>2.307E-3</v>
      </c>
      <c r="C1842"/>
      <c r="D1842" s="213"/>
      <c r="E1842" s="44" t="s">
        <v>20</v>
      </c>
      <c r="F1842" s="14">
        <f t="shared" si="1102"/>
        <v>0</v>
      </c>
      <c r="G1842" s="14">
        <f t="shared" si="1103"/>
        <v>0</v>
      </c>
      <c r="H1842" s="101" t="str">
        <f>IF(ISNA(VLOOKUP(C1842,[1]Sheet1!$J$2:$J$2999,1,FALSE)),"No","Yes")</f>
        <v>No</v>
      </c>
      <c r="I1842" s="72">
        <f t="shared" si="1104"/>
        <v>0</v>
      </c>
      <c r="J1842" s="72">
        <f t="shared" si="1105"/>
        <v>0</v>
      </c>
      <c r="K1842" s="72">
        <f t="shared" si="1106"/>
        <v>0</v>
      </c>
      <c r="L1842" s="72">
        <f t="shared" si="1107"/>
        <v>0</v>
      </c>
      <c r="M1842" s="72">
        <f t="shared" si="1108"/>
        <v>0</v>
      </c>
      <c r="N1842" s="72">
        <f t="shared" si="1109"/>
        <v>0</v>
      </c>
      <c r="O1842" s="72">
        <f t="shared" si="1123"/>
        <v>0</v>
      </c>
      <c r="Q1842" s="73">
        <f t="shared" si="1110"/>
        <v>0</v>
      </c>
      <c r="R1842" s="73">
        <f t="shared" si="1111"/>
        <v>0</v>
      </c>
      <c r="S1842" s="73">
        <f t="shared" si="1112"/>
        <v>0</v>
      </c>
      <c r="T1842" s="73">
        <f t="shared" si="1113"/>
        <v>0</v>
      </c>
      <c r="U1842" s="73">
        <f t="shared" si="1114"/>
        <v>0</v>
      </c>
      <c r="V1842" s="73">
        <f t="shared" si="1115"/>
        <v>0</v>
      </c>
      <c r="W1842" s="73">
        <f t="shared" si="1124"/>
        <v>0</v>
      </c>
      <c r="Y1842" s="72">
        <f t="shared" si="1116"/>
        <v>0</v>
      </c>
      <c r="Z1842" s="73">
        <f t="shared" si="1117"/>
        <v>0</v>
      </c>
      <c r="AA1842" s="58">
        <f t="shared" si="1118"/>
        <v>0</v>
      </c>
      <c r="AB1842" s="72">
        <f t="shared" si="1119"/>
        <v>0</v>
      </c>
      <c r="AC1842" s="72">
        <f t="shared" si="1120"/>
        <v>0</v>
      </c>
      <c r="AD1842" s="73">
        <f t="shared" si="1121"/>
        <v>0</v>
      </c>
      <c r="AE1842" s="73">
        <f t="shared" si="1122"/>
        <v>0</v>
      </c>
      <c r="AF1842" s="1">
        <f t="shared" si="1125"/>
        <v>0</v>
      </c>
      <c r="AH1842" s="1" t="str">
        <f t="shared" si="1100"/>
        <v>No</v>
      </c>
    </row>
    <row r="1843" spans="1:34" hidden="1" x14ac:dyDescent="0.2">
      <c r="A1843" s="88">
        <v>2.3080000000000002E-3</v>
      </c>
      <c r="B1843" s="4">
        <f t="shared" si="1101"/>
        <v>2.3080000000000002E-3</v>
      </c>
      <c r="C1843"/>
      <c r="D1843" s="213"/>
      <c r="E1843" s="44" t="s">
        <v>20</v>
      </c>
      <c r="F1843" s="14">
        <f t="shared" si="1102"/>
        <v>0</v>
      </c>
      <c r="G1843" s="14">
        <f t="shared" si="1103"/>
        <v>0</v>
      </c>
      <c r="H1843" s="101" t="str">
        <f>IF(ISNA(VLOOKUP(C1843,[1]Sheet1!$J$2:$J$2999,1,FALSE)),"No","Yes")</f>
        <v>No</v>
      </c>
      <c r="I1843" s="72">
        <f t="shared" si="1104"/>
        <v>0</v>
      </c>
      <c r="J1843" s="72">
        <f t="shared" si="1105"/>
        <v>0</v>
      </c>
      <c r="K1843" s="72">
        <f t="shared" si="1106"/>
        <v>0</v>
      </c>
      <c r="L1843" s="72">
        <f t="shared" si="1107"/>
        <v>0</v>
      </c>
      <c r="M1843" s="72">
        <f t="shared" si="1108"/>
        <v>0</v>
      </c>
      <c r="N1843" s="72">
        <f t="shared" si="1109"/>
        <v>0</v>
      </c>
      <c r="O1843" s="72">
        <f t="shared" si="1123"/>
        <v>0</v>
      </c>
      <c r="Q1843" s="73">
        <f t="shared" si="1110"/>
        <v>0</v>
      </c>
      <c r="R1843" s="73">
        <f t="shared" si="1111"/>
        <v>0</v>
      </c>
      <c r="S1843" s="73">
        <f t="shared" si="1112"/>
        <v>0</v>
      </c>
      <c r="T1843" s="73">
        <f t="shared" si="1113"/>
        <v>0</v>
      </c>
      <c r="U1843" s="73">
        <f t="shared" si="1114"/>
        <v>0</v>
      </c>
      <c r="V1843" s="73">
        <f t="shared" si="1115"/>
        <v>0</v>
      </c>
      <c r="W1843" s="73">
        <f t="shared" si="1124"/>
        <v>0</v>
      </c>
      <c r="Y1843" s="72">
        <f t="shared" si="1116"/>
        <v>0</v>
      </c>
      <c r="Z1843" s="73">
        <f t="shared" si="1117"/>
        <v>0</v>
      </c>
      <c r="AA1843" s="58">
        <f t="shared" si="1118"/>
        <v>0</v>
      </c>
      <c r="AB1843" s="72">
        <f t="shared" si="1119"/>
        <v>0</v>
      </c>
      <c r="AC1843" s="72">
        <f t="shared" si="1120"/>
        <v>0</v>
      </c>
      <c r="AD1843" s="73">
        <f t="shared" si="1121"/>
        <v>0</v>
      </c>
      <c r="AE1843" s="73">
        <f t="shared" si="1122"/>
        <v>0</v>
      </c>
      <c r="AF1843" s="1">
        <f t="shared" si="1125"/>
        <v>0</v>
      </c>
      <c r="AH1843" s="1" t="str">
        <f t="shared" si="1100"/>
        <v>No</v>
      </c>
    </row>
    <row r="1844" spans="1:34" hidden="1" x14ac:dyDescent="0.2">
      <c r="A1844" s="88">
        <v>2.3089999999999999E-3</v>
      </c>
      <c r="B1844" s="4">
        <f t="shared" si="1101"/>
        <v>2.3089999999999999E-3</v>
      </c>
      <c r="C1844"/>
      <c r="D1844" s="213"/>
      <c r="E1844" s="44" t="s">
        <v>20</v>
      </c>
      <c r="F1844" s="14">
        <f t="shared" si="1102"/>
        <v>0</v>
      </c>
      <c r="G1844" s="14">
        <f t="shared" si="1103"/>
        <v>0</v>
      </c>
      <c r="H1844" s="101" t="str">
        <f>IF(ISNA(VLOOKUP(C1844,[1]Sheet1!$J$2:$J$2999,1,FALSE)),"No","Yes")</f>
        <v>No</v>
      </c>
      <c r="I1844" s="72">
        <f t="shared" si="1104"/>
        <v>0</v>
      </c>
      <c r="J1844" s="72">
        <f t="shared" si="1105"/>
        <v>0</v>
      </c>
      <c r="K1844" s="72">
        <f t="shared" si="1106"/>
        <v>0</v>
      </c>
      <c r="L1844" s="72">
        <f t="shared" si="1107"/>
        <v>0</v>
      </c>
      <c r="M1844" s="72">
        <f t="shared" si="1108"/>
        <v>0</v>
      </c>
      <c r="N1844" s="72">
        <f t="shared" si="1109"/>
        <v>0</v>
      </c>
      <c r="O1844" s="72">
        <f t="shared" si="1123"/>
        <v>0</v>
      </c>
      <c r="Q1844" s="73">
        <f t="shared" si="1110"/>
        <v>0</v>
      </c>
      <c r="R1844" s="73">
        <f t="shared" si="1111"/>
        <v>0</v>
      </c>
      <c r="S1844" s="73">
        <f t="shared" si="1112"/>
        <v>0</v>
      </c>
      <c r="T1844" s="73">
        <f t="shared" si="1113"/>
        <v>0</v>
      </c>
      <c r="U1844" s="73">
        <f t="shared" si="1114"/>
        <v>0</v>
      </c>
      <c r="V1844" s="73">
        <f t="shared" si="1115"/>
        <v>0</v>
      </c>
      <c r="W1844" s="73">
        <f t="shared" si="1124"/>
        <v>0</v>
      </c>
      <c r="Y1844" s="72">
        <f t="shared" si="1116"/>
        <v>0</v>
      </c>
      <c r="Z1844" s="73">
        <f t="shared" si="1117"/>
        <v>0</v>
      </c>
      <c r="AA1844" s="58">
        <f t="shared" si="1118"/>
        <v>0</v>
      </c>
      <c r="AB1844" s="72">
        <f t="shared" si="1119"/>
        <v>0</v>
      </c>
      <c r="AC1844" s="72">
        <f t="shared" si="1120"/>
        <v>0</v>
      </c>
      <c r="AD1844" s="73">
        <f t="shared" si="1121"/>
        <v>0</v>
      </c>
      <c r="AE1844" s="73">
        <f t="shared" si="1122"/>
        <v>0</v>
      </c>
      <c r="AF1844" s="1">
        <f t="shared" si="1125"/>
        <v>0</v>
      </c>
      <c r="AH1844" s="1" t="str">
        <f t="shared" si="1100"/>
        <v>No</v>
      </c>
    </row>
    <row r="1845" spans="1:34" hidden="1" x14ac:dyDescent="0.2">
      <c r="A1845" s="88">
        <v>2.31E-3</v>
      </c>
      <c r="B1845" s="4">
        <f t="shared" si="1101"/>
        <v>2.31E-3</v>
      </c>
      <c r="C1845"/>
      <c r="D1845" s="213"/>
      <c r="E1845" s="44" t="s">
        <v>20</v>
      </c>
      <c r="F1845" s="14">
        <f t="shared" si="1102"/>
        <v>0</v>
      </c>
      <c r="G1845" s="14">
        <f t="shared" si="1103"/>
        <v>0</v>
      </c>
      <c r="H1845" s="101" t="str">
        <f>IF(ISNA(VLOOKUP(C1845,[1]Sheet1!$J$2:$J$2999,1,FALSE)),"No","Yes")</f>
        <v>No</v>
      </c>
      <c r="I1845" s="72">
        <f t="shared" si="1104"/>
        <v>0</v>
      </c>
      <c r="J1845" s="72">
        <f t="shared" si="1105"/>
        <v>0</v>
      </c>
      <c r="K1845" s="72">
        <f t="shared" si="1106"/>
        <v>0</v>
      </c>
      <c r="L1845" s="72">
        <f t="shared" si="1107"/>
        <v>0</v>
      </c>
      <c r="M1845" s="72">
        <f t="shared" si="1108"/>
        <v>0</v>
      </c>
      <c r="N1845" s="72">
        <f t="shared" si="1109"/>
        <v>0</v>
      </c>
      <c r="O1845" s="72">
        <f t="shared" si="1123"/>
        <v>0</v>
      </c>
      <c r="Q1845" s="73">
        <f t="shared" si="1110"/>
        <v>0</v>
      </c>
      <c r="R1845" s="73">
        <f t="shared" si="1111"/>
        <v>0</v>
      </c>
      <c r="S1845" s="73">
        <f t="shared" si="1112"/>
        <v>0</v>
      </c>
      <c r="T1845" s="73">
        <f t="shared" si="1113"/>
        <v>0</v>
      </c>
      <c r="U1845" s="73">
        <f t="shared" si="1114"/>
        <v>0</v>
      </c>
      <c r="V1845" s="73">
        <f t="shared" si="1115"/>
        <v>0</v>
      </c>
      <c r="W1845" s="73">
        <f t="shared" si="1124"/>
        <v>0</v>
      </c>
      <c r="Y1845" s="72">
        <f t="shared" si="1116"/>
        <v>0</v>
      </c>
      <c r="Z1845" s="73">
        <f t="shared" si="1117"/>
        <v>0</v>
      </c>
      <c r="AA1845" s="58">
        <f t="shared" si="1118"/>
        <v>0</v>
      </c>
      <c r="AB1845" s="72">
        <f t="shared" si="1119"/>
        <v>0</v>
      </c>
      <c r="AC1845" s="72">
        <f t="shared" si="1120"/>
        <v>0</v>
      </c>
      <c r="AD1845" s="73">
        <f t="shared" si="1121"/>
        <v>0</v>
      </c>
      <c r="AE1845" s="73">
        <f t="shared" si="1122"/>
        <v>0</v>
      </c>
      <c r="AF1845" s="1">
        <f t="shared" si="1125"/>
        <v>0</v>
      </c>
      <c r="AH1845" s="1" t="str">
        <f t="shared" si="1100"/>
        <v>No</v>
      </c>
    </row>
    <row r="1846" spans="1:34" hidden="1" x14ac:dyDescent="0.2">
      <c r="A1846" s="88">
        <v>2.3110000000000001E-3</v>
      </c>
      <c r="B1846" s="4">
        <f t="shared" si="1101"/>
        <v>2.3110000000000001E-3</v>
      </c>
      <c r="C1846"/>
      <c r="D1846" s="213"/>
      <c r="E1846" s="44" t="s">
        <v>20</v>
      </c>
      <c r="F1846" s="14">
        <f t="shared" si="1102"/>
        <v>0</v>
      </c>
      <c r="G1846" s="14">
        <f t="shared" si="1103"/>
        <v>0</v>
      </c>
      <c r="H1846" s="101" t="str">
        <f>IF(ISNA(VLOOKUP(C1846,[1]Sheet1!$J$2:$J$2999,1,FALSE)),"No","Yes")</f>
        <v>No</v>
      </c>
      <c r="I1846" s="72">
        <f t="shared" si="1104"/>
        <v>0</v>
      </c>
      <c r="J1846" s="72">
        <f t="shared" si="1105"/>
        <v>0</v>
      </c>
      <c r="K1846" s="72">
        <f t="shared" si="1106"/>
        <v>0</v>
      </c>
      <c r="L1846" s="72">
        <f t="shared" si="1107"/>
        <v>0</v>
      </c>
      <c r="M1846" s="72">
        <f t="shared" si="1108"/>
        <v>0</v>
      </c>
      <c r="N1846" s="72">
        <f t="shared" si="1109"/>
        <v>0</v>
      </c>
      <c r="O1846" s="72">
        <f t="shared" si="1123"/>
        <v>0</v>
      </c>
      <c r="Q1846" s="73">
        <f t="shared" si="1110"/>
        <v>0</v>
      </c>
      <c r="R1846" s="73">
        <f t="shared" si="1111"/>
        <v>0</v>
      </c>
      <c r="S1846" s="73">
        <f t="shared" si="1112"/>
        <v>0</v>
      </c>
      <c r="T1846" s="73">
        <f t="shared" si="1113"/>
        <v>0</v>
      </c>
      <c r="U1846" s="73">
        <f t="shared" si="1114"/>
        <v>0</v>
      </c>
      <c r="V1846" s="73">
        <f t="shared" si="1115"/>
        <v>0</v>
      </c>
      <c r="W1846" s="73">
        <f t="shared" si="1124"/>
        <v>0</v>
      </c>
      <c r="Y1846" s="72">
        <f t="shared" si="1116"/>
        <v>0</v>
      </c>
      <c r="Z1846" s="73">
        <f t="shared" si="1117"/>
        <v>0</v>
      </c>
      <c r="AA1846" s="58">
        <f t="shared" si="1118"/>
        <v>0</v>
      </c>
      <c r="AB1846" s="72">
        <f t="shared" si="1119"/>
        <v>0</v>
      </c>
      <c r="AC1846" s="72">
        <f t="shared" si="1120"/>
        <v>0</v>
      </c>
      <c r="AD1846" s="73">
        <f t="shared" si="1121"/>
        <v>0</v>
      </c>
      <c r="AE1846" s="73">
        <f t="shared" si="1122"/>
        <v>0</v>
      </c>
      <c r="AF1846" s="1">
        <f t="shared" si="1125"/>
        <v>0</v>
      </c>
      <c r="AH1846" s="1" t="str">
        <f t="shared" si="1100"/>
        <v>No</v>
      </c>
    </row>
    <row r="1847" spans="1:34" hidden="1" x14ac:dyDescent="0.2">
      <c r="A1847" s="88">
        <v>2.3119999999999998E-3</v>
      </c>
      <c r="B1847" s="4">
        <f t="shared" si="1101"/>
        <v>2.3119999999999998E-3</v>
      </c>
      <c r="C1847"/>
      <c r="D1847" s="213"/>
      <c r="E1847" s="44" t="s">
        <v>20</v>
      </c>
      <c r="F1847" s="14">
        <f t="shared" si="1102"/>
        <v>0</v>
      </c>
      <c r="G1847" s="14">
        <f t="shared" si="1103"/>
        <v>0</v>
      </c>
      <c r="H1847" s="101" t="str">
        <f>IF(ISNA(VLOOKUP(C1847,[1]Sheet1!$J$2:$J$2999,1,FALSE)),"No","Yes")</f>
        <v>No</v>
      </c>
      <c r="I1847" s="72">
        <f t="shared" si="1104"/>
        <v>0</v>
      </c>
      <c r="J1847" s="72">
        <f t="shared" si="1105"/>
        <v>0</v>
      </c>
      <c r="K1847" s="72">
        <f t="shared" si="1106"/>
        <v>0</v>
      </c>
      <c r="L1847" s="72">
        <f t="shared" si="1107"/>
        <v>0</v>
      </c>
      <c r="M1847" s="72">
        <f t="shared" si="1108"/>
        <v>0</v>
      </c>
      <c r="N1847" s="72">
        <f t="shared" si="1109"/>
        <v>0</v>
      </c>
      <c r="O1847" s="72">
        <f t="shared" si="1123"/>
        <v>0</v>
      </c>
      <c r="Q1847" s="73">
        <f t="shared" si="1110"/>
        <v>0</v>
      </c>
      <c r="R1847" s="73">
        <f t="shared" si="1111"/>
        <v>0</v>
      </c>
      <c r="S1847" s="73">
        <f t="shared" si="1112"/>
        <v>0</v>
      </c>
      <c r="T1847" s="73">
        <f t="shared" si="1113"/>
        <v>0</v>
      </c>
      <c r="U1847" s="73">
        <f t="shared" si="1114"/>
        <v>0</v>
      </c>
      <c r="V1847" s="73">
        <f t="shared" si="1115"/>
        <v>0</v>
      </c>
      <c r="W1847" s="73">
        <f t="shared" si="1124"/>
        <v>0</v>
      </c>
      <c r="Y1847" s="72">
        <f t="shared" si="1116"/>
        <v>0</v>
      </c>
      <c r="Z1847" s="73">
        <f t="shared" si="1117"/>
        <v>0</v>
      </c>
      <c r="AA1847" s="58">
        <f t="shared" si="1118"/>
        <v>0</v>
      </c>
      <c r="AB1847" s="72">
        <f t="shared" si="1119"/>
        <v>0</v>
      </c>
      <c r="AC1847" s="72">
        <f t="shared" si="1120"/>
        <v>0</v>
      </c>
      <c r="AD1847" s="73">
        <f t="shared" si="1121"/>
        <v>0</v>
      </c>
      <c r="AE1847" s="73">
        <f t="shared" si="1122"/>
        <v>0</v>
      </c>
      <c r="AF1847" s="1">
        <f t="shared" si="1125"/>
        <v>0</v>
      </c>
      <c r="AH1847" s="1" t="str">
        <f t="shared" si="1100"/>
        <v>No</v>
      </c>
    </row>
    <row r="1848" spans="1:34" hidden="1" x14ac:dyDescent="0.2">
      <c r="A1848" s="88">
        <v>2.313E-3</v>
      </c>
      <c r="B1848" s="4">
        <f t="shared" si="1101"/>
        <v>2.313E-3</v>
      </c>
      <c r="C1848"/>
      <c r="D1848" s="213"/>
      <c r="E1848" s="44" t="s">
        <v>20</v>
      </c>
      <c r="F1848" s="14">
        <f t="shared" si="1102"/>
        <v>0</v>
      </c>
      <c r="G1848" s="14">
        <f t="shared" si="1103"/>
        <v>0</v>
      </c>
      <c r="H1848" s="101" t="str">
        <f>IF(ISNA(VLOOKUP(C1848,[1]Sheet1!$J$2:$J$2999,1,FALSE)),"No","Yes")</f>
        <v>No</v>
      </c>
      <c r="I1848" s="72">
        <f t="shared" si="1104"/>
        <v>0</v>
      </c>
      <c r="J1848" s="72">
        <f t="shared" si="1105"/>
        <v>0</v>
      </c>
      <c r="K1848" s="72">
        <f t="shared" si="1106"/>
        <v>0</v>
      </c>
      <c r="L1848" s="72">
        <f t="shared" si="1107"/>
        <v>0</v>
      </c>
      <c r="M1848" s="72">
        <f t="shared" si="1108"/>
        <v>0</v>
      </c>
      <c r="N1848" s="72">
        <f t="shared" si="1109"/>
        <v>0</v>
      </c>
      <c r="O1848" s="72">
        <f t="shared" si="1123"/>
        <v>0</v>
      </c>
      <c r="Q1848" s="73">
        <f t="shared" si="1110"/>
        <v>0</v>
      </c>
      <c r="R1848" s="73">
        <f t="shared" si="1111"/>
        <v>0</v>
      </c>
      <c r="S1848" s="73">
        <f t="shared" si="1112"/>
        <v>0</v>
      </c>
      <c r="T1848" s="73">
        <f t="shared" si="1113"/>
        <v>0</v>
      </c>
      <c r="U1848" s="73">
        <f t="shared" si="1114"/>
        <v>0</v>
      </c>
      <c r="V1848" s="73">
        <f t="shared" si="1115"/>
        <v>0</v>
      </c>
      <c r="W1848" s="73">
        <f t="shared" si="1124"/>
        <v>0</v>
      </c>
      <c r="Y1848" s="72">
        <f t="shared" si="1116"/>
        <v>0</v>
      </c>
      <c r="Z1848" s="73">
        <f t="shared" si="1117"/>
        <v>0</v>
      </c>
      <c r="AA1848" s="58">
        <f t="shared" si="1118"/>
        <v>0</v>
      </c>
      <c r="AB1848" s="72">
        <f t="shared" si="1119"/>
        <v>0</v>
      </c>
      <c r="AC1848" s="72">
        <f t="shared" si="1120"/>
        <v>0</v>
      </c>
      <c r="AD1848" s="73">
        <f t="shared" si="1121"/>
        <v>0</v>
      </c>
      <c r="AE1848" s="73">
        <f t="shared" si="1122"/>
        <v>0</v>
      </c>
      <c r="AF1848" s="1">
        <f t="shared" si="1125"/>
        <v>0</v>
      </c>
      <c r="AH1848" s="1" t="str">
        <f t="shared" si="1100"/>
        <v>No</v>
      </c>
    </row>
    <row r="1849" spans="1:34" hidden="1" x14ac:dyDescent="0.2">
      <c r="A1849" s="88">
        <v>2.3140000000000001E-3</v>
      </c>
      <c r="B1849" s="4">
        <f t="shared" si="1101"/>
        <v>2.3140000000000001E-3</v>
      </c>
      <c r="C1849"/>
      <c r="D1849" s="213"/>
      <c r="E1849" s="44" t="s">
        <v>20</v>
      </c>
      <c r="F1849" s="14">
        <f t="shared" si="1102"/>
        <v>0</v>
      </c>
      <c r="G1849" s="14">
        <f t="shared" si="1103"/>
        <v>0</v>
      </c>
      <c r="H1849" s="101" t="str">
        <f>IF(ISNA(VLOOKUP(C1849,[1]Sheet1!$J$2:$J$2999,1,FALSE)),"No","Yes")</f>
        <v>No</v>
      </c>
      <c r="I1849" s="72">
        <f t="shared" si="1104"/>
        <v>0</v>
      </c>
      <c r="J1849" s="72">
        <f t="shared" si="1105"/>
        <v>0</v>
      </c>
      <c r="K1849" s="72">
        <f t="shared" si="1106"/>
        <v>0</v>
      </c>
      <c r="L1849" s="72">
        <f t="shared" si="1107"/>
        <v>0</v>
      </c>
      <c r="M1849" s="72">
        <f t="shared" si="1108"/>
        <v>0</v>
      </c>
      <c r="N1849" s="72">
        <f t="shared" si="1109"/>
        <v>0</v>
      </c>
      <c r="O1849" s="72">
        <f t="shared" si="1123"/>
        <v>0</v>
      </c>
      <c r="Q1849" s="73">
        <f t="shared" si="1110"/>
        <v>0</v>
      </c>
      <c r="R1849" s="73">
        <f t="shared" si="1111"/>
        <v>0</v>
      </c>
      <c r="S1849" s="73">
        <f t="shared" si="1112"/>
        <v>0</v>
      </c>
      <c r="T1849" s="73">
        <f t="shared" si="1113"/>
        <v>0</v>
      </c>
      <c r="U1849" s="73">
        <f t="shared" si="1114"/>
        <v>0</v>
      </c>
      <c r="V1849" s="73">
        <f t="shared" si="1115"/>
        <v>0</v>
      </c>
      <c r="W1849" s="73">
        <f t="shared" si="1124"/>
        <v>0</v>
      </c>
      <c r="Y1849" s="72">
        <f t="shared" si="1116"/>
        <v>0</v>
      </c>
      <c r="Z1849" s="73">
        <f t="shared" si="1117"/>
        <v>0</v>
      </c>
      <c r="AA1849" s="58">
        <f t="shared" si="1118"/>
        <v>0</v>
      </c>
      <c r="AB1849" s="72">
        <f t="shared" si="1119"/>
        <v>0</v>
      </c>
      <c r="AC1849" s="72">
        <f t="shared" si="1120"/>
        <v>0</v>
      </c>
      <c r="AD1849" s="73">
        <f t="shared" si="1121"/>
        <v>0</v>
      </c>
      <c r="AE1849" s="73">
        <f t="shared" si="1122"/>
        <v>0</v>
      </c>
      <c r="AF1849" s="1">
        <f t="shared" si="1125"/>
        <v>0</v>
      </c>
      <c r="AH1849" s="1" t="str">
        <f t="shared" si="1100"/>
        <v>No</v>
      </c>
    </row>
    <row r="1850" spans="1:34" hidden="1" x14ac:dyDescent="0.2">
      <c r="A1850" s="88">
        <v>2.3150000000000002E-3</v>
      </c>
      <c r="B1850" s="4">
        <f t="shared" si="1101"/>
        <v>2.3150000000000002E-3</v>
      </c>
      <c r="C1850"/>
      <c r="D1850" s="213"/>
      <c r="E1850" s="44" t="s">
        <v>20</v>
      </c>
      <c r="F1850" s="14">
        <f t="shared" si="1102"/>
        <v>0</v>
      </c>
      <c r="G1850" s="14">
        <f t="shared" si="1103"/>
        <v>0</v>
      </c>
      <c r="H1850" s="101" t="str">
        <f>IF(ISNA(VLOOKUP(C1850,[1]Sheet1!$J$2:$J$2999,1,FALSE)),"No","Yes")</f>
        <v>No</v>
      </c>
      <c r="I1850" s="72">
        <f t="shared" si="1104"/>
        <v>0</v>
      </c>
      <c r="J1850" s="72">
        <f t="shared" si="1105"/>
        <v>0</v>
      </c>
      <c r="K1850" s="72">
        <f t="shared" si="1106"/>
        <v>0</v>
      </c>
      <c r="L1850" s="72">
        <f t="shared" si="1107"/>
        <v>0</v>
      </c>
      <c r="M1850" s="72">
        <f t="shared" si="1108"/>
        <v>0</v>
      </c>
      <c r="N1850" s="72">
        <f t="shared" si="1109"/>
        <v>0</v>
      </c>
      <c r="O1850" s="72">
        <f t="shared" si="1123"/>
        <v>0</v>
      </c>
      <c r="Q1850" s="73">
        <f t="shared" si="1110"/>
        <v>0</v>
      </c>
      <c r="R1850" s="73">
        <f t="shared" si="1111"/>
        <v>0</v>
      </c>
      <c r="S1850" s="73">
        <f t="shared" si="1112"/>
        <v>0</v>
      </c>
      <c r="T1850" s="73">
        <f t="shared" si="1113"/>
        <v>0</v>
      </c>
      <c r="U1850" s="73">
        <f t="shared" si="1114"/>
        <v>0</v>
      </c>
      <c r="V1850" s="73">
        <f t="shared" si="1115"/>
        <v>0</v>
      </c>
      <c r="W1850" s="73">
        <f t="shared" si="1124"/>
        <v>0</v>
      </c>
      <c r="Y1850" s="72">
        <f t="shared" si="1116"/>
        <v>0</v>
      </c>
      <c r="Z1850" s="73">
        <f t="shared" si="1117"/>
        <v>0</v>
      </c>
      <c r="AA1850" s="58">
        <f t="shared" si="1118"/>
        <v>0</v>
      </c>
      <c r="AB1850" s="72">
        <f t="shared" si="1119"/>
        <v>0</v>
      </c>
      <c r="AC1850" s="72">
        <f t="shared" si="1120"/>
        <v>0</v>
      </c>
      <c r="AD1850" s="73">
        <f t="shared" si="1121"/>
        <v>0</v>
      </c>
      <c r="AE1850" s="73">
        <f t="shared" si="1122"/>
        <v>0</v>
      </c>
      <c r="AF1850" s="1">
        <f t="shared" si="1125"/>
        <v>0</v>
      </c>
      <c r="AH1850" s="1" t="str">
        <f t="shared" si="1100"/>
        <v>No</v>
      </c>
    </row>
    <row r="1851" spans="1:34" hidden="1" x14ac:dyDescent="0.2">
      <c r="A1851" s="88">
        <v>2.3159999999999999E-3</v>
      </c>
      <c r="B1851" s="4">
        <f t="shared" si="1101"/>
        <v>2.3159999999999999E-3</v>
      </c>
      <c r="C1851"/>
      <c r="D1851" s="213"/>
      <c r="E1851" s="44" t="s">
        <v>20</v>
      </c>
      <c r="F1851" s="14">
        <f t="shared" si="1102"/>
        <v>0</v>
      </c>
      <c r="G1851" s="14">
        <f t="shared" si="1103"/>
        <v>0</v>
      </c>
      <c r="H1851" s="101" t="str">
        <f>IF(ISNA(VLOOKUP(C1851,[1]Sheet1!$J$2:$J$2999,1,FALSE)),"No","Yes")</f>
        <v>No</v>
      </c>
      <c r="I1851" s="72">
        <f t="shared" si="1104"/>
        <v>0</v>
      </c>
      <c r="J1851" s="72">
        <f t="shared" si="1105"/>
        <v>0</v>
      </c>
      <c r="K1851" s="72">
        <f t="shared" si="1106"/>
        <v>0</v>
      </c>
      <c r="L1851" s="72">
        <f t="shared" si="1107"/>
        <v>0</v>
      </c>
      <c r="M1851" s="72">
        <f t="shared" si="1108"/>
        <v>0</v>
      </c>
      <c r="N1851" s="72">
        <f t="shared" si="1109"/>
        <v>0</v>
      </c>
      <c r="O1851" s="72">
        <f t="shared" si="1123"/>
        <v>0</v>
      </c>
      <c r="Q1851" s="73">
        <f t="shared" si="1110"/>
        <v>0</v>
      </c>
      <c r="R1851" s="73">
        <f t="shared" si="1111"/>
        <v>0</v>
      </c>
      <c r="S1851" s="73">
        <f t="shared" si="1112"/>
        <v>0</v>
      </c>
      <c r="T1851" s="73">
        <f t="shared" si="1113"/>
        <v>0</v>
      </c>
      <c r="U1851" s="73">
        <f t="shared" si="1114"/>
        <v>0</v>
      </c>
      <c r="V1851" s="73">
        <f t="shared" si="1115"/>
        <v>0</v>
      </c>
      <c r="W1851" s="73">
        <f t="shared" si="1124"/>
        <v>0</v>
      </c>
      <c r="Y1851" s="72">
        <f t="shared" si="1116"/>
        <v>0</v>
      </c>
      <c r="Z1851" s="73">
        <f t="shared" si="1117"/>
        <v>0</v>
      </c>
      <c r="AA1851" s="58">
        <f t="shared" si="1118"/>
        <v>0</v>
      </c>
      <c r="AB1851" s="72">
        <f t="shared" si="1119"/>
        <v>0</v>
      </c>
      <c r="AC1851" s="72">
        <f t="shared" si="1120"/>
        <v>0</v>
      </c>
      <c r="AD1851" s="73">
        <f t="shared" si="1121"/>
        <v>0</v>
      </c>
      <c r="AE1851" s="73">
        <f t="shared" si="1122"/>
        <v>0</v>
      </c>
      <c r="AF1851" s="1">
        <f t="shared" si="1125"/>
        <v>0</v>
      </c>
      <c r="AH1851" s="1" t="str">
        <f t="shared" si="1100"/>
        <v>No</v>
      </c>
    </row>
    <row r="1852" spans="1:34" hidden="1" x14ac:dyDescent="0.2">
      <c r="A1852" s="88">
        <v>2.317E-3</v>
      </c>
      <c r="B1852" s="4">
        <f t="shared" si="1101"/>
        <v>2.317E-3</v>
      </c>
      <c r="C1852"/>
      <c r="D1852" s="213"/>
      <c r="E1852" s="44" t="s">
        <v>20</v>
      </c>
      <c r="F1852" s="14">
        <f t="shared" si="1102"/>
        <v>0</v>
      </c>
      <c r="G1852" s="14">
        <f t="shared" si="1103"/>
        <v>0</v>
      </c>
      <c r="H1852" s="101" t="str">
        <f>IF(ISNA(VLOOKUP(C1852,[1]Sheet1!$J$2:$J$2999,1,FALSE)),"No","Yes")</f>
        <v>No</v>
      </c>
      <c r="I1852" s="72">
        <f t="shared" si="1104"/>
        <v>0</v>
      </c>
      <c r="J1852" s="72">
        <f t="shared" si="1105"/>
        <v>0</v>
      </c>
      <c r="K1852" s="72">
        <f t="shared" si="1106"/>
        <v>0</v>
      </c>
      <c r="L1852" s="72">
        <f t="shared" si="1107"/>
        <v>0</v>
      </c>
      <c r="M1852" s="72">
        <f t="shared" si="1108"/>
        <v>0</v>
      </c>
      <c r="N1852" s="72">
        <f t="shared" si="1109"/>
        <v>0</v>
      </c>
      <c r="O1852" s="72">
        <f t="shared" si="1123"/>
        <v>0</v>
      </c>
      <c r="Q1852" s="73">
        <f t="shared" si="1110"/>
        <v>0</v>
      </c>
      <c r="R1852" s="73">
        <f t="shared" si="1111"/>
        <v>0</v>
      </c>
      <c r="S1852" s="73">
        <f t="shared" si="1112"/>
        <v>0</v>
      </c>
      <c r="T1852" s="73">
        <f t="shared" si="1113"/>
        <v>0</v>
      </c>
      <c r="U1852" s="73">
        <f t="shared" si="1114"/>
        <v>0</v>
      </c>
      <c r="V1852" s="73">
        <f t="shared" si="1115"/>
        <v>0</v>
      </c>
      <c r="W1852" s="73">
        <f t="shared" si="1124"/>
        <v>0</v>
      </c>
      <c r="Y1852" s="72">
        <f t="shared" si="1116"/>
        <v>0</v>
      </c>
      <c r="Z1852" s="73">
        <f t="shared" si="1117"/>
        <v>0</v>
      </c>
      <c r="AA1852" s="58">
        <f t="shared" si="1118"/>
        <v>0</v>
      </c>
      <c r="AB1852" s="72">
        <f t="shared" si="1119"/>
        <v>0</v>
      </c>
      <c r="AC1852" s="72">
        <f t="shared" si="1120"/>
        <v>0</v>
      </c>
      <c r="AD1852" s="73">
        <f t="shared" si="1121"/>
        <v>0</v>
      </c>
      <c r="AE1852" s="73">
        <f t="shared" si="1122"/>
        <v>0</v>
      </c>
      <c r="AF1852" s="1">
        <f t="shared" si="1125"/>
        <v>0</v>
      </c>
      <c r="AH1852" s="1" t="str">
        <f t="shared" si="1100"/>
        <v>No</v>
      </c>
    </row>
    <row r="1853" spans="1:34" hidden="1" x14ac:dyDescent="0.2">
      <c r="A1853" s="88">
        <v>2.3180000000000002E-3</v>
      </c>
      <c r="B1853" s="4">
        <f t="shared" si="1101"/>
        <v>2.3180000000000002E-3</v>
      </c>
      <c r="C1853"/>
      <c r="D1853" s="213"/>
      <c r="E1853" s="44" t="s">
        <v>20</v>
      </c>
      <c r="F1853" s="14">
        <f t="shared" si="1102"/>
        <v>0</v>
      </c>
      <c r="G1853" s="14">
        <f t="shared" si="1103"/>
        <v>0</v>
      </c>
      <c r="H1853" s="101" t="str">
        <f>IF(ISNA(VLOOKUP(C1853,[1]Sheet1!$J$2:$J$2999,1,FALSE)),"No","Yes")</f>
        <v>No</v>
      </c>
      <c r="I1853" s="72">
        <f t="shared" ref="I1853:I1884" si="1126">IF(ISERROR(VLOOKUP($C1853,Sprint1,5,FALSE)),0,(VLOOKUP($C1853,Sprint1,5,FALSE)))</f>
        <v>0</v>
      </c>
      <c r="J1853" s="72">
        <f t="shared" ref="J1853:J1884" si="1127">IF(ISERROR(VLOOKUP($C1853,Sprint2,5,FALSE)),0,(VLOOKUP($C1853,Sprint2,5,FALSE)))</f>
        <v>0</v>
      </c>
      <c r="K1853" s="72">
        <f t="shared" ref="K1853:K1884" si="1128">IF(ISERROR(VLOOKUP($C1853,Sprint3,5,FALSE)),0,(VLOOKUP($C1853,Sprint3,5,FALSE)))</f>
        <v>0</v>
      </c>
      <c r="L1853" s="72">
        <f t="shared" ref="L1853:L1884" si="1129">IF(ISERROR(VLOOKUP($C1853,Sprint4,5,FALSE)),0,(VLOOKUP($C1853,Sprint4,5,FALSE)))</f>
        <v>0</v>
      </c>
      <c r="M1853" s="72">
        <f t="shared" ref="M1853:M1884" si="1130">IF(ISERROR(VLOOKUP($C1853,Sprint5,5,FALSE)),0,(VLOOKUP($C1853,Sprint5,5,FALSE)))</f>
        <v>0</v>
      </c>
      <c r="N1853" s="72">
        <f t="shared" ref="N1853:N1884" si="1131">IF(ISERROR(VLOOKUP($C1853,Sprint6,5,FALSE)),0,(VLOOKUP($C1853,Sprint6,5,FALSE)))</f>
        <v>0</v>
      </c>
      <c r="O1853" s="72">
        <f t="shared" si="1123"/>
        <v>0</v>
      </c>
      <c r="Q1853" s="73">
        <f t="shared" ref="Q1853:Q1884" si="1132">IF(ISERROR(VLOOKUP($C1853,_End1,5,FALSE)),0,(VLOOKUP($C1853,_End1,5,FALSE)))</f>
        <v>0</v>
      </c>
      <c r="R1853" s="73">
        <f t="shared" ref="R1853:R1884" si="1133">IF(ISERROR(VLOOKUP($C1853,_End2,5,FALSE)),0,(VLOOKUP($C1853,_End2,5,FALSE)))</f>
        <v>0</v>
      </c>
      <c r="S1853" s="73">
        <f t="shared" ref="S1853:S1884" si="1134">IF(ISERROR(VLOOKUP($C1853,_End3,5,FALSE)),0,(VLOOKUP($C1853,_End3,5,FALSE)))</f>
        <v>0</v>
      </c>
      <c r="T1853" s="73">
        <f t="shared" ref="T1853:T1884" si="1135">IF(ISERROR(VLOOKUP($C1853,_End4,5,FALSE)),0,(VLOOKUP($C1853,_End4,5,FALSE)))</f>
        <v>0</v>
      </c>
      <c r="U1853" s="73">
        <f t="shared" ref="U1853:U1884" si="1136">IF(ISERROR(VLOOKUP($C1853,_End5,5,FALSE)),0,(VLOOKUP($C1853,_End5,5,FALSE)))</f>
        <v>0</v>
      </c>
      <c r="V1853" s="73">
        <f t="shared" ref="V1853:V1884" si="1137">IF(ISERROR(VLOOKUP($C1853,_End6,5,FALSE)),0,(VLOOKUP($C1853,_End6,5,FALSE)))</f>
        <v>0</v>
      </c>
      <c r="W1853" s="73">
        <f t="shared" si="1124"/>
        <v>0</v>
      </c>
      <c r="Y1853" s="72">
        <f t="shared" si="1116"/>
        <v>0</v>
      </c>
      <c r="Z1853" s="73">
        <f t="shared" si="1117"/>
        <v>0</v>
      </c>
      <c r="AA1853" s="58">
        <f t="shared" si="1118"/>
        <v>0</v>
      </c>
      <c r="AB1853" s="72">
        <f t="shared" si="1119"/>
        <v>0</v>
      </c>
      <c r="AC1853" s="72">
        <f t="shared" si="1120"/>
        <v>0</v>
      </c>
      <c r="AD1853" s="73">
        <f t="shared" si="1121"/>
        <v>0</v>
      </c>
      <c r="AE1853" s="73">
        <f t="shared" si="1122"/>
        <v>0</v>
      </c>
      <c r="AF1853" s="1">
        <f t="shared" si="1125"/>
        <v>0</v>
      </c>
      <c r="AH1853" s="1" t="str">
        <f t="shared" si="1100"/>
        <v>No</v>
      </c>
    </row>
    <row r="1854" spans="1:34" hidden="1" x14ac:dyDescent="0.2">
      <c r="A1854" s="88">
        <v>2.3189999999999999E-3</v>
      </c>
      <c r="B1854" s="4">
        <f t="shared" si="1101"/>
        <v>2.3189999999999999E-3</v>
      </c>
      <c r="C1854"/>
      <c r="D1854" s="213"/>
      <c r="E1854" s="44" t="s">
        <v>20</v>
      </c>
      <c r="F1854" s="14">
        <f t="shared" si="1102"/>
        <v>0</v>
      </c>
      <c r="G1854" s="14">
        <f t="shared" si="1103"/>
        <v>0</v>
      </c>
      <c r="H1854" s="101" t="str">
        <f>IF(ISNA(VLOOKUP(C1854,[1]Sheet1!$J$2:$J$2999,1,FALSE)),"No","Yes")</f>
        <v>No</v>
      </c>
      <c r="I1854" s="72">
        <f t="shared" si="1126"/>
        <v>0</v>
      </c>
      <c r="J1854" s="72">
        <f t="shared" si="1127"/>
        <v>0</v>
      </c>
      <c r="K1854" s="72">
        <f t="shared" si="1128"/>
        <v>0</v>
      </c>
      <c r="L1854" s="72">
        <f t="shared" si="1129"/>
        <v>0</v>
      </c>
      <c r="M1854" s="72">
        <f t="shared" si="1130"/>
        <v>0</v>
      </c>
      <c r="N1854" s="72">
        <f t="shared" si="1131"/>
        <v>0</v>
      </c>
      <c r="O1854" s="72">
        <f t="shared" si="1123"/>
        <v>0</v>
      </c>
      <c r="Q1854" s="73">
        <f t="shared" si="1132"/>
        <v>0</v>
      </c>
      <c r="R1854" s="73">
        <f t="shared" si="1133"/>
        <v>0</v>
      </c>
      <c r="S1854" s="73">
        <f t="shared" si="1134"/>
        <v>0</v>
      </c>
      <c r="T1854" s="73">
        <f t="shared" si="1135"/>
        <v>0</v>
      </c>
      <c r="U1854" s="73">
        <f t="shared" si="1136"/>
        <v>0</v>
      </c>
      <c r="V1854" s="73">
        <f t="shared" si="1137"/>
        <v>0</v>
      </c>
      <c r="W1854" s="73">
        <f t="shared" si="1124"/>
        <v>0</v>
      </c>
      <c r="Y1854" s="72">
        <f t="shared" si="1116"/>
        <v>0</v>
      </c>
      <c r="Z1854" s="73">
        <f t="shared" si="1117"/>
        <v>0</v>
      </c>
      <c r="AA1854" s="58">
        <f t="shared" si="1118"/>
        <v>0</v>
      </c>
      <c r="AB1854" s="72">
        <f t="shared" si="1119"/>
        <v>0</v>
      </c>
      <c r="AC1854" s="72">
        <f t="shared" si="1120"/>
        <v>0</v>
      </c>
      <c r="AD1854" s="73">
        <f t="shared" si="1121"/>
        <v>0</v>
      </c>
      <c r="AE1854" s="73">
        <f t="shared" si="1122"/>
        <v>0</v>
      </c>
      <c r="AF1854" s="1">
        <f t="shared" si="1125"/>
        <v>0</v>
      </c>
      <c r="AH1854" s="1" t="str">
        <f t="shared" si="1100"/>
        <v>No</v>
      </c>
    </row>
    <row r="1855" spans="1:34" hidden="1" x14ac:dyDescent="0.2">
      <c r="A1855" s="88">
        <v>2.32E-3</v>
      </c>
      <c r="B1855" s="4">
        <f t="shared" si="1101"/>
        <v>2.32E-3</v>
      </c>
      <c r="C1855"/>
      <c r="D1855" s="213"/>
      <c r="E1855" s="44" t="s">
        <v>20</v>
      </c>
      <c r="F1855" s="14">
        <f t="shared" si="1102"/>
        <v>0</v>
      </c>
      <c r="G1855" s="14">
        <f t="shared" si="1103"/>
        <v>0</v>
      </c>
      <c r="H1855" s="101" t="str">
        <f>IF(ISNA(VLOOKUP(C1855,[1]Sheet1!$J$2:$J$2999,1,FALSE)),"No","Yes")</f>
        <v>No</v>
      </c>
      <c r="I1855" s="72">
        <f t="shared" si="1126"/>
        <v>0</v>
      </c>
      <c r="J1855" s="72">
        <f t="shared" si="1127"/>
        <v>0</v>
      </c>
      <c r="K1855" s="72">
        <f t="shared" si="1128"/>
        <v>0</v>
      </c>
      <c r="L1855" s="72">
        <f t="shared" si="1129"/>
        <v>0</v>
      </c>
      <c r="M1855" s="72">
        <f t="shared" si="1130"/>
        <v>0</v>
      </c>
      <c r="N1855" s="72">
        <f t="shared" si="1131"/>
        <v>0</v>
      </c>
      <c r="O1855" s="72">
        <f t="shared" si="1123"/>
        <v>0</v>
      </c>
      <c r="Q1855" s="73">
        <f t="shared" si="1132"/>
        <v>0</v>
      </c>
      <c r="R1855" s="73">
        <f t="shared" si="1133"/>
        <v>0</v>
      </c>
      <c r="S1855" s="73">
        <f t="shared" si="1134"/>
        <v>0</v>
      </c>
      <c r="T1855" s="73">
        <f t="shared" si="1135"/>
        <v>0</v>
      </c>
      <c r="U1855" s="73">
        <f t="shared" si="1136"/>
        <v>0</v>
      </c>
      <c r="V1855" s="73">
        <f t="shared" si="1137"/>
        <v>0</v>
      </c>
      <c r="W1855" s="73">
        <f t="shared" si="1124"/>
        <v>0</v>
      </c>
      <c r="Y1855" s="72">
        <f t="shared" si="1116"/>
        <v>0</v>
      </c>
      <c r="Z1855" s="73">
        <f t="shared" si="1117"/>
        <v>0</v>
      </c>
      <c r="AA1855" s="58">
        <f t="shared" si="1118"/>
        <v>0</v>
      </c>
      <c r="AB1855" s="72">
        <f t="shared" si="1119"/>
        <v>0</v>
      </c>
      <c r="AC1855" s="72">
        <f t="shared" si="1120"/>
        <v>0</v>
      </c>
      <c r="AD1855" s="73">
        <f t="shared" si="1121"/>
        <v>0</v>
      </c>
      <c r="AE1855" s="73">
        <f t="shared" si="1122"/>
        <v>0</v>
      </c>
      <c r="AF1855" s="1">
        <f t="shared" si="1125"/>
        <v>0</v>
      </c>
      <c r="AH1855" s="1" t="str">
        <f t="shared" si="1100"/>
        <v>No</v>
      </c>
    </row>
    <row r="1856" spans="1:34" hidden="1" x14ac:dyDescent="0.2">
      <c r="A1856" s="88">
        <v>2.3210000000000001E-3</v>
      </c>
      <c r="B1856" s="4">
        <f t="shared" si="1101"/>
        <v>2.3210000000000001E-3</v>
      </c>
      <c r="C1856"/>
      <c r="D1856" s="213"/>
      <c r="E1856" s="44" t="s">
        <v>20</v>
      </c>
      <c r="F1856" s="14">
        <f t="shared" si="1102"/>
        <v>0</v>
      </c>
      <c r="G1856" s="14">
        <f t="shared" si="1103"/>
        <v>0</v>
      </c>
      <c r="H1856" s="101" t="str">
        <f>IF(ISNA(VLOOKUP(C1856,[1]Sheet1!$J$2:$J$2999,1,FALSE)),"No","Yes")</f>
        <v>No</v>
      </c>
      <c r="I1856" s="72">
        <f t="shared" si="1126"/>
        <v>0</v>
      </c>
      <c r="J1856" s="72">
        <f t="shared" si="1127"/>
        <v>0</v>
      </c>
      <c r="K1856" s="72">
        <f t="shared" si="1128"/>
        <v>0</v>
      </c>
      <c r="L1856" s="72">
        <f t="shared" si="1129"/>
        <v>0</v>
      </c>
      <c r="M1856" s="72">
        <f t="shared" si="1130"/>
        <v>0</v>
      </c>
      <c r="N1856" s="72">
        <f t="shared" si="1131"/>
        <v>0</v>
      </c>
      <c r="O1856" s="72">
        <f t="shared" si="1123"/>
        <v>0</v>
      </c>
      <c r="Q1856" s="73">
        <f t="shared" si="1132"/>
        <v>0</v>
      </c>
      <c r="R1856" s="73">
        <f t="shared" si="1133"/>
        <v>0</v>
      </c>
      <c r="S1856" s="73">
        <f t="shared" si="1134"/>
        <v>0</v>
      </c>
      <c r="T1856" s="73">
        <f t="shared" si="1135"/>
        <v>0</v>
      </c>
      <c r="U1856" s="73">
        <f t="shared" si="1136"/>
        <v>0</v>
      </c>
      <c r="V1856" s="73">
        <f t="shared" si="1137"/>
        <v>0</v>
      </c>
      <c r="W1856" s="73">
        <f t="shared" si="1124"/>
        <v>0</v>
      </c>
      <c r="Y1856" s="72">
        <f t="shared" si="1116"/>
        <v>0</v>
      </c>
      <c r="Z1856" s="73">
        <f t="shared" si="1117"/>
        <v>0</v>
      </c>
      <c r="AA1856" s="58">
        <f t="shared" si="1118"/>
        <v>0</v>
      </c>
      <c r="AB1856" s="72">
        <f t="shared" si="1119"/>
        <v>0</v>
      </c>
      <c r="AC1856" s="72">
        <f t="shared" si="1120"/>
        <v>0</v>
      </c>
      <c r="AD1856" s="73">
        <f t="shared" si="1121"/>
        <v>0</v>
      </c>
      <c r="AE1856" s="73">
        <f t="shared" si="1122"/>
        <v>0</v>
      </c>
      <c r="AF1856" s="1">
        <f t="shared" si="1125"/>
        <v>0</v>
      </c>
      <c r="AH1856" s="1" t="str">
        <f t="shared" si="1100"/>
        <v>No</v>
      </c>
    </row>
    <row r="1857" spans="1:34" hidden="1" x14ac:dyDescent="0.2">
      <c r="A1857" s="88">
        <v>2.3219999999999998E-3</v>
      </c>
      <c r="B1857" s="4">
        <f t="shared" si="1101"/>
        <v>2.3219999999999998E-3</v>
      </c>
      <c r="C1857"/>
      <c r="D1857" s="213"/>
      <c r="E1857" s="44" t="s">
        <v>20</v>
      </c>
      <c r="F1857" s="14">
        <f t="shared" si="1102"/>
        <v>0</v>
      </c>
      <c r="G1857" s="14">
        <f t="shared" si="1103"/>
        <v>0</v>
      </c>
      <c r="H1857" s="101" t="str">
        <f>IF(ISNA(VLOOKUP(C1857,[1]Sheet1!$J$2:$J$2999,1,FALSE)),"No","Yes")</f>
        <v>No</v>
      </c>
      <c r="I1857" s="72">
        <f t="shared" si="1126"/>
        <v>0</v>
      </c>
      <c r="J1857" s="72">
        <f t="shared" si="1127"/>
        <v>0</v>
      </c>
      <c r="K1857" s="72">
        <f t="shared" si="1128"/>
        <v>0</v>
      </c>
      <c r="L1857" s="72">
        <f t="shared" si="1129"/>
        <v>0</v>
      </c>
      <c r="M1857" s="72">
        <f t="shared" si="1130"/>
        <v>0</v>
      </c>
      <c r="N1857" s="72">
        <f t="shared" si="1131"/>
        <v>0</v>
      </c>
      <c r="O1857" s="72">
        <f t="shared" si="1123"/>
        <v>0</v>
      </c>
      <c r="Q1857" s="73">
        <f t="shared" si="1132"/>
        <v>0</v>
      </c>
      <c r="R1857" s="73">
        <f t="shared" si="1133"/>
        <v>0</v>
      </c>
      <c r="S1857" s="73">
        <f t="shared" si="1134"/>
        <v>0</v>
      </c>
      <c r="T1857" s="73">
        <f t="shared" si="1135"/>
        <v>0</v>
      </c>
      <c r="U1857" s="73">
        <f t="shared" si="1136"/>
        <v>0</v>
      </c>
      <c r="V1857" s="73">
        <f t="shared" si="1137"/>
        <v>0</v>
      </c>
      <c r="W1857" s="73">
        <f t="shared" si="1124"/>
        <v>0</v>
      </c>
      <c r="Y1857" s="72">
        <f t="shared" si="1116"/>
        <v>0</v>
      </c>
      <c r="Z1857" s="73">
        <f t="shared" si="1117"/>
        <v>0</v>
      </c>
      <c r="AA1857" s="58">
        <f t="shared" si="1118"/>
        <v>0</v>
      </c>
      <c r="AB1857" s="72">
        <f t="shared" si="1119"/>
        <v>0</v>
      </c>
      <c r="AC1857" s="72">
        <f t="shared" si="1120"/>
        <v>0</v>
      </c>
      <c r="AD1857" s="73">
        <f t="shared" si="1121"/>
        <v>0</v>
      </c>
      <c r="AE1857" s="73">
        <f t="shared" si="1122"/>
        <v>0</v>
      </c>
      <c r="AF1857" s="1">
        <f t="shared" si="1125"/>
        <v>0</v>
      </c>
      <c r="AH1857" s="1" t="str">
        <f t="shared" si="1100"/>
        <v>No</v>
      </c>
    </row>
    <row r="1858" spans="1:34" hidden="1" x14ac:dyDescent="0.2">
      <c r="A1858" s="88">
        <v>2.323E-3</v>
      </c>
      <c r="B1858" s="4">
        <f t="shared" si="1101"/>
        <v>2.323E-3</v>
      </c>
      <c r="C1858"/>
      <c r="D1858" s="213"/>
      <c r="E1858" s="44" t="s">
        <v>20</v>
      </c>
      <c r="F1858" s="14">
        <f t="shared" si="1102"/>
        <v>0</v>
      </c>
      <c r="G1858" s="14">
        <f t="shared" si="1103"/>
        <v>0</v>
      </c>
      <c r="H1858" s="101" t="str">
        <f>IF(ISNA(VLOOKUP(C1858,[1]Sheet1!$J$2:$J$2999,1,FALSE)),"No","Yes")</f>
        <v>No</v>
      </c>
      <c r="I1858" s="72">
        <f t="shared" si="1126"/>
        <v>0</v>
      </c>
      <c r="J1858" s="72">
        <f t="shared" si="1127"/>
        <v>0</v>
      </c>
      <c r="K1858" s="72">
        <f t="shared" si="1128"/>
        <v>0</v>
      </c>
      <c r="L1858" s="72">
        <f t="shared" si="1129"/>
        <v>0</v>
      </c>
      <c r="M1858" s="72">
        <f t="shared" si="1130"/>
        <v>0</v>
      </c>
      <c r="N1858" s="72">
        <f t="shared" si="1131"/>
        <v>0</v>
      </c>
      <c r="O1858" s="72">
        <f t="shared" si="1123"/>
        <v>0</v>
      </c>
      <c r="Q1858" s="73">
        <f t="shared" si="1132"/>
        <v>0</v>
      </c>
      <c r="R1858" s="73">
        <f t="shared" si="1133"/>
        <v>0</v>
      </c>
      <c r="S1858" s="73">
        <f t="shared" si="1134"/>
        <v>0</v>
      </c>
      <c r="T1858" s="73">
        <f t="shared" si="1135"/>
        <v>0</v>
      </c>
      <c r="U1858" s="73">
        <f t="shared" si="1136"/>
        <v>0</v>
      </c>
      <c r="V1858" s="73">
        <f t="shared" si="1137"/>
        <v>0</v>
      </c>
      <c r="W1858" s="73">
        <f t="shared" si="1124"/>
        <v>0</v>
      </c>
      <c r="Y1858" s="72">
        <f t="shared" si="1116"/>
        <v>0</v>
      </c>
      <c r="Z1858" s="73">
        <f t="shared" si="1117"/>
        <v>0</v>
      </c>
      <c r="AA1858" s="58">
        <f t="shared" si="1118"/>
        <v>0</v>
      </c>
      <c r="AB1858" s="72">
        <f t="shared" si="1119"/>
        <v>0</v>
      </c>
      <c r="AC1858" s="72">
        <f t="shared" si="1120"/>
        <v>0</v>
      </c>
      <c r="AD1858" s="73">
        <f t="shared" si="1121"/>
        <v>0</v>
      </c>
      <c r="AE1858" s="73">
        <f t="shared" si="1122"/>
        <v>0</v>
      </c>
      <c r="AF1858" s="1">
        <f t="shared" si="1125"/>
        <v>0</v>
      </c>
      <c r="AH1858" s="1" t="str">
        <f t="shared" si="1100"/>
        <v>No</v>
      </c>
    </row>
    <row r="1859" spans="1:34" hidden="1" x14ac:dyDescent="0.2">
      <c r="A1859" s="88">
        <v>2.3240000000000001E-3</v>
      </c>
      <c r="B1859" s="4">
        <f t="shared" si="1101"/>
        <v>2.3240000000000001E-3</v>
      </c>
      <c r="C1859"/>
      <c r="D1859" s="213"/>
      <c r="E1859" s="44" t="s">
        <v>20</v>
      </c>
      <c r="F1859" s="14">
        <f t="shared" si="1102"/>
        <v>0</v>
      </c>
      <c r="G1859" s="14">
        <f t="shared" si="1103"/>
        <v>0</v>
      </c>
      <c r="H1859" s="101" t="str">
        <f>IF(ISNA(VLOOKUP(C1859,[1]Sheet1!$J$2:$J$2999,1,FALSE)),"No","Yes")</f>
        <v>No</v>
      </c>
      <c r="I1859" s="72">
        <f t="shared" si="1126"/>
        <v>0</v>
      </c>
      <c r="J1859" s="72">
        <f t="shared" si="1127"/>
        <v>0</v>
      </c>
      <c r="K1859" s="72">
        <f t="shared" si="1128"/>
        <v>0</v>
      </c>
      <c r="L1859" s="72">
        <f t="shared" si="1129"/>
        <v>0</v>
      </c>
      <c r="M1859" s="72">
        <f t="shared" si="1130"/>
        <v>0</v>
      </c>
      <c r="N1859" s="72">
        <f t="shared" si="1131"/>
        <v>0</v>
      </c>
      <c r="O1859" s="72">
        <f t="shared" si="1123"/>
        <v>0</v>
      </c>
      <c r="Q1859" s="73">
        <f t="shared" si="1132"/>
        <v>0</v>
      </c>
      <c r="R1859" s="73">
        <f t="shared" si="1133"/>
        <v>0</v>
      </c>
      <c r="S1859" s="73">
        <f t="shared" si="1134"/>
        <v>0</v>
      </c>
      <c r="T1859" s="73">
        <f t="shared" si="1135"/>
        <v>0</v>
      </c>
      <c r="U1859" s="73">
        <f t="shared" si="1136"/>
        <v>0</v>
      </c>
      <c r="V1859" s="73">
        <f t="shared" si="1137"/>
        <v>0</v>
      </c>
      <c r="W1859" s="73">
        <f t="shared" si="1124"/>
        <v>0</v>
      </c>
      <c r="Y1859" s="72">
        <f t="shared" si="1116"/>
        <v>0</v>
      </c>
      <c r="Z1859" s="73">
        <f t="shared" si="1117"/>
        <v>0</v>
      </c>
      <c r="AA1859" s="58">
        <f t="shared" si="1118"/>
        <v>0</v>
      </c>
      <c r="AB1859" s="72">
        <f t="shared" si="1119"/>
        <v>0</v>
      </c>
      <c r="AC1859" s="72">
        <f t="shared" si="1120"/>
        <v>0</v>
      </c>
      <c r="AD1859" s="73">
        <f t="shared" si="1121"/>
        <v>0</v>
      </c>
      <c r="AE1859" s="73">
        <f t="shared" si="1122"/>
        <v>0</v>
      </c>
      <c r="AF1859" s="1">
        <f t="shared" si="1125"/>
        <v>0</v>
      </c>
      <c r="AH1859" s="1" t="str">
        <f t="shared" si="1100"/>
        <v>No</v>
      </c>
    </row>
    <row r="1860" spans="1:34" hidden="1" x14ac:dyDescent="0.2">
      <c r="A1860" s="88">
        <v>2.3249999999999998E-3</v>
      </c>
      <c r="B1860" s="4">
        <f t="shared" si="1101"/>
        <v>2.3249999999999998E-3</v>
      </c>
      <c r="C1860"/>
      <c r="D1860" s="213"/>
      <c r="E1860" s="44" t="s">
        <v>20</v>
      </c>
      <c r="F1860" s="14">
        <f t="shared" si="1102"/>
        <v>0</v>
      </c>
      <c r="G1860" s="14">
        <f t="shared" si="1103"/>
        <v>0</v>
      </c>
      <c r="H1860" s="101" t="str">
        <f>IF(ISNA(VLOOKUP(C1860,[1]Sheet1!$J$2:$J$2999,1,FALSE)),"No","Yes")</f>
        <v>No</v>
      </c>
      <c r="I1860" s="72">
        <f t="shared" si="1126"/>
        <v>0</v>
      </c>
      <c r="J1860" s="72">
        <f t="shared" si="1127"/>
        <v>0</v>
      </c>
      <c r="K1860" s="72">
        <f t="shared" si="1128"/>
        <v>0</v>
      </c>
      <c r="L1860" s="72">
        <f t="shared" si="1129"/>
        <v>0</v>
      </c>
      <c r="M1860" s="72">
        <f t="shared" si="1130"/>
        <v>0</v>
      </c>
      <c r="N1860" s="72">
        <f t="shared" si="1131"/>
        <v>0</v>
      </c>
      <c r="O1860" s="72">
        <f t="shared" si="1123"/>
        <v>0</v>
      </c>
      <c r="Q1860" s="73">
        <f t="shared" si="1132"/>
        <v>0</v>
      </c>
      <c r="R1860" s="73">
        <f t="shared" si="1133"/>
        <v>0</v>
      </c>
      <c r="S1860" s="73">
        <f t="shared" si="1134"/>
        <v>0</v>
      </c>
      <c r="T1860" s="73">
        <f t="shared" si="1135"/>
        <v>0</v>
      </c>
      <c r="U1860" s="73">
        <f t="shared" si="1136"/>
        <v>0</v>
      </c>
      <c r="V1860" s="73">
        <f t="shared" si="1137"/>
        <v>0</v>
      </c>
      <c r="W1860" s="73">
        <f t="shared" si="1124"/>
        <v>0</v>
      </c>
      <c r="Y1860" s="72">
        <f t="shared" si="1116"/>
        <v>0</v>
      </c>
      <c r="Z1860" s="73">
        <f t="shared" si="1117"/>
        <v>0</v>
      </c>
      <c r="AA1860" s="58">
        <f t="shared" si="1118"/>
        <v>0</v>
      </c>
      <c r="AB1860" s="72">
        <f t="shared" si="1119"/>
        <v>0</v>
      </c>
      <c r="AC1860" s="72">
        <f t="shared" si="1120"/>
        <v>0</v>
      </c>
      <c r="AD1860" s="73">
        <f t="shared" si="1121"/>
        <v>0</v>
      </c>
      <c r="AE1860" s="73">
        <f t="shared" si="1122"/>
        <v>0</v>
      </c>
      <c r="AF1860" s="1">
        <f t="shared" si="1125"/>
        <v>0</v>
      </c>
      <c r="AH1860" s="1" t="str">
        <f t="shared" si="1100"/>
        <v>No</v>
      </c>
    </row>
    <row r="1861" spans="1:34" hidden="1" x14ac:dyDescent="0.2">
      <c r="A1861" s="88">
        <v>2.3259999999999999E-3</v>
      </c>
      <c r="B1861" s="4">
        <f t="shared" si="1101"/>
        <v>2.3259999999999999E-3</v>
      </c>
      <c r="C1861"/>
      <c r="D1861" s="213"/>
      <c r="E1861" s="44" t="s">
        <v>20</v>
      </c>
      <c r="F1861" s="14">
        <f t="shared" si="1102"/>
        <v>0</v>
      </c>
      <c r="G1861" s="14">
        <f t="shared" si="1103"/>
        <v>0</v>
      </c>
      <c r="H1861" s="101" t="str">
        <f>IF(ISNA(VLOOKUP(C1861,[1]Sheet1!$J$2:$J$2999,1,FALSE)),"No","Yes")</f>
        <v>No</v>
      </c>
      <c r="I1861" s="72">
        <f t="shared" si="1126"/>
        <v>0</v>
      </c>
      <c r="J1861" s="72">
        <f t="shared" si="1127"/>
        <v>0</v>
      </c>
      <c r="K1861" s="72">
        <f t="shared" si="1128"/>
        <v>0</v>
      </c>
      <c r="L1861" s="72">
        <f t="shared" si="1129"/>
        <v>0</v>
      </c>
      <c r="M1861" s="72">
        <f t="shared" si="1130"/>
        <v>0</v>
      </c>
      <c r="N1861" s="72">
        <f t="shared" si="1131"/>
        <v>0</v>
      </c>
      <c r="O1861" s="72">
        <f t="shared" si="1123"/>
        <v>0</v>
      </c>
      <c r="Q1861" s="73">
        <f t="shared" si="1132"/>
        <v>0</v>
      </c>
      <c r="R1861" s="73">
        <f t="shared" si="1133"/>
        <v>0</v>
      </c>
      <c r="S1861" s="73">
        <f t="shared" si="1134"/>
        <v>0</v>
      </c>
      <c r="T1861" s="73">
        <f t="shared" si="1135"/>
        <v>0</v>
      </c>
      <c r="U1861" s="73">
        <f t="shared" si="1136"/>
        <v>0</v>
      </c>
      <c r="V1861" s="73">
        <f t="shared" si="1137"/>
        <v>0</v>
      </c>
      <c r="W1861" s="73">
        <f t="shared" si="1124"/>
        <v>0</v>
      </c>
      <c r="Y1861" s="72">
        <f t="shared" si="1116"/>
        <v>0</v>
      </c>
      <c r="Z1861" s="73">
        <f t="shared" si="1117"/>
        <v>0</v>
      </c>
      <c r="AA1861" s="58">
        <f t="shared" si="1118"/>
        <v>0</v>
      </c>
      <c r="AB1861" s="72">
        <f t="shared" si="1119"/>
        <v>0</v>
      </c>
      <c r="AC1861" s="72">
        <f t="shared" si="1120"/>
        <v>0</v>
      </c>
      <c r="AD1861" s="73">
        <f t="shared" si="1121"/>
        <v>0</v>
      </c>
      <c r="AE1861" s="73">
        <f t="shared" si="1122"/>
        <v>0</v>
      </c>
      <c r="AF1861" s="1">
        <f t="shared" si="1125"/>
        <v>0</v>
      </c>
      <c r="AH1861" s="1" t="str">
        <f t="shared" ref="AH1861:AH1924" si="1138">IF(ISERROR(VLOOKUP(D1861,AI$12:AI$100,1,FALSE)),"No","Yes")</f>
        <v>No</v>
      </c>
    </row>
    <row r="1862" spans="1:34" hidden="1" x14ac:dyDescent="0.2">
      <c r="A1862" s="88">
        <v>2.3270000000000001E-3</v>
      </c>
      <c r="B1862" s="4">
        <f t="shared" si="1101"/>
        <v>2.3270000000000001E-3</v>
      </c>
      <c r="C1862"/>
      <c r="D1862" s="213"/>
      <c r="E1862" s="44" t="s">
        <v>20</v>
      </c>
      <c r="F1862" s="14">
        <f t="shared" si="1102"/>
        <v>0</v>
      </c>
      <c r="G1862" s="14">
        <f t="shared" si="1103"/>
        <v>0</v>
      </c>
      <c r="H1862" s="101" t="str">
        <f>IF(ISNA(VLOOKUP(C1862,[1]Sheet1!$J$2:$J$2999,1,FALSE)),"No","Yes")</f>
        <v>No</v>
      </c>
      <c r="I1862" s="72">
        <f t="shared" si="1126"/>
        <v>0</v>
      </c>
      <c r="J1862" s="72">
        <f t="shared" si="1127"/>
        <v>0</v>
      </c>
      <c r="K1862" s="72">
        <f t="shared" si="1128"/>
        <v>0</v>
      </c>
      <c r="L1862" s="72">
        <f t="shared" si="1129"/>
        <v>0</v>
      </c>
      <c r="M1862" s="72">
        <f t="shared" si="1130"/>
        <v>0</v>
      </c>
      <c r="N1862" s="72">
        <f t="shared" si="1131"/>
        <v>0</v>
      </c>
      <c r="O1862" s="72">
        <f t="shared" si="1123"/>
        <v>0</v>
      </c>
      <c r="Q1862" s="73">
        <f t="shared" si="1132"/>
        <v>0</v>
      </c>
      <c r="R1862" s="73">
        <f t="shared" si="1133"/>
        <v>0</v>
      </c>
      <c r="S1862" s="73">
        <f t="shared" si="1134"/>
        <v>0</v>
      </c>
      <c r="T1862" s="73">
        <f t="shared" si="1135"/>
        <v>0</v>
      </c>
      <c r="U1862" s="73">
        <f t="shared" si="1136"/>
        <v>0</v>
      </c>
      <c r="V1862" s="73">
        <f t="shared" si="1137"/>
        <v>0</v>
      </c>
      <c r="W1862" s="73">
        <f t="shared" si="1124"/>
        <v>0</v>
      </c>
      <c r="Y1862" s="72">
        <f t="shared" si="1116"/>
        <v>0</v>
      </c>
      <c r="Z1862" s="73">
        <f t="shared" si="1117"/>
        <v>0</v>
      </c>
      <c r="AA1862" s="58">
        <f t="shared" si="1118"/>
        <v>0</v>
      </c>
      <c r="AB1862" s="72">
        <f t="shared" si="1119"/>
        <v>0</v>
      </c>
      <c r="AC1862" s="72">
        <f t="shared" si="1120"/>
        <v>0</v>
      </c>
      <c r="AD1862" s="73">
        <f t="shared" si="1121"/>
        <v>0</v>
      </c>
      <c r="AE1862" s="73">
        <f t="shared" si="1122"/>
        <v>0</v>
      </c>
      <c r="AF1862" s="1">
        <f t="shared" si="1125"/>
        <v>0</v>
      </c>
      <c r="AH1862" s="1" t="str">
        <f t="shared" si="1138"/>
        <v>No</v>
      </c>
    </row>
    <row r="1863" spans="1:34" hidden="1" x14ac:dyDescent="0.2">
      <c r="A1863" s="88">
        <v>2.3280000000000002E-3</v>
      </c>
      <c r="B1863" s="4">
        <f t="shared" ref="B1863:B1926" si="1139">AF1863+A1863</f>
        <v>2.3280000000000002E-3</v>
      </c>
      <c r="C1863"/>
      <c r="D1863" s="213"/>
      <c r="E1863" s="44" t="s">
        <v>20</v>
      </c>
      <c r="F1863" s="14">
        <f t="shared" si="1102"/>
        <v>0</v>
      </c>
      <c r="G1863" s="14">
        <f t="shared" si="1103"/>
        <v>0</v>
      </c>
      <c r="H1863" s="101" t="str">
        <f>IF(ISNA(VLOOKUP(C1863,[1]Sheet1!$J$2:$J$2999,1,FALSE)),"No","Yes")</f>
        <v>No</v>
      </c>
      <c r="I1863" s="72">
        <f t="shared" si="1126"/>
        <v>0</v>
      </c>
      <c r="J1863" s="72">
        <f t="shared" si="1127"/>
        <v>0</v>
      </c>
      <c r="K1863" s="72">
        <f t="shared" si="1128"/>
        <v>0</v>
      </c>
      <c r="L1863" s="72">
        <f t="shared" si="1129"/>
        <v>0</v>
      </c>
      <c r="M1863" s="72">
        <f t="shared" si="1130"/>
        <v>0</v>
      </c>
      <c r="N1863" s="72">
        <f t="shared" si="1131"/>
        <v>0</v>
      </c>
      <c r="O1863" s="72">
        <f t="shared" si="1123"/>
        <v>0</v>
      </c>
      <c r="Q1863" s="73">
        <f t="shared" si="1132"/>
        <v>0</v>
      </c>
      <c r="R1863" s="73">
        <f t="shared" si="1133"/>
        <v>0</v>
      </c>
      <c r="S1863" s="73">
        <f t="shared" si="1134"/>
        <v>0</v>
      </c>
      <c r="T1863" s="73">
        <f t="shared" si="1135"/>
        <v>0</v>
      </c>
      <c r="U1863" s="73">
        <f t="shared" si="1136"/>
        <v>0</v>
      </c>
      <c r="V1863" s="73">
        <f t="shared" si="1137"/>
        <v>0</v>
      </c>
      <c r="W1863" s="73">
        <f t="shared" si="1124"/>
        <v>0</v>
      </c>
      <c r="Y1863" s="72">
        <f t="shared" si="1116"/>
        <v>0</v>
      </c>
      <c r="Z1863" s="73">
        <f t="shared" si="1117"/>
        <v>0</v>
      </c>
      <c r="AA1863" s="58">
        <f t="shared" si="1118"/>
        <v>0</v>
      </c>
      <c r="AB1863" s="72">
        <f t="shared" si="1119"/>
        <v>0</v>
      </c>
      <c r="AC1863" s="72">
        <f t="shared" si="1120"/>
        <v>0</v>
      </c>
      <c r="AD1863" s="73">
        <f t="shared" si="1121"/>
        <v>0</v>
      </c>
      <c r="AE1863" s="73">
        <f t="shared" si="1122"/>
        <v>0</v>
      </c>
      <c r="AF1863" s="1">
        <f t="shared" si="1125"/>
        <v>0</v>
      </c>
      <c r="AH1863" s="1" t="str">
        <f t="shared" si="1138"/>
        <v>No</v>
      </c>
    </row>
    <row r="1864" spans="1:34" hidden="1" x14ac:dyDescent="0.2">
      <c r="A1864" s="88">
        <v>2.3289999999999999E-3</v>
      </c>
      <c r="B1864" s="4">
        <f t="shared" si="1139"/>
        <v>2.3289999999999999E-3</v>
      </c>
      <c r="C1864"/>
      <c r="D1864" s="213"/>
      <c r="E1864" s="44" t="s">
        <v>20</v>
      </c>
      <c r="F1864" s="14">
        <f t="shared" si="1102"/>
        <v>0</v>
      </c>
      <c r="G1864" s="14">
        <f t="shared" si="1103"/>
        <v>0</v>
      </c>
      <c r="H1864" s="101" t="str">
        <f>IF(ISNA(VLOOKUP(C1864,[1]Sheet1!$J$2:$J$2999,1,FALSE)),"No","Yes")</f>
        <v>No</v>
      </c>
      <c r="I1864" s="72">
        <f t="shared" si="1126"/>
        <v>0</v>
      </c>
      <c r="J1864" s="72">
        <f t="shared" si="1127"/>
        <v>0</v>
      </c>
      <c r="K1864" s="72">
        <f t="shared" si="1128"/>
        <v>0</v>
      </c>
      <c r="L1864" s="72">
        <f t="shared" si="1129"/>
        <v>0</v>
      </c>
      <c r="M1864" s="72">
        <f t="shared" si="1130"/>
        <v>0</v>
      </c>
      <c r="N1864" s="72">
        <f t="shared" si="1131"/>
        <v>0</v>
      </c>
      <c r="O1864" s="72">
        <f t="shared" si="1123"/>
        <v>0</v>
      </c>
      <c r="Q1864" s="73">
        <f t="shared" si="1132"/>
        <v>0</v>
      </c>
      <c r="R1864" s="73">
        <f t="shared" si="1133"/>
        <v>0</v>
      </c>
      <c r="S1864" s="73">
        <f t="shared" si="1134"/>
        <v>0</v>
      </c>
      <c r="T1864" s="73">
        <f t="shared" si="1135"/>
        <v>0</v>
      </c>
      <c r="U1864" s="73">
        <f t="shared" si="1136"/>
        <v>0</v>
      </c>
      <c r="V1864" s="73">
        <f t="shared" si="1137"/>
        <v>0</v>
      </c>
      <c r="W1864" s="73">
        <f t="shared" si="1124"/>
        <v>0</v>
      </c>
      <c r="Y1864" s="72">
        <f t="shared" si="1116"/>
        <v>0</v>
      </c>
      <c r="Z1864" s="73">
        <f t="shared" si="1117"/>
        <v>0</v>
      </c>
      <c r="AA1864" s="58">
        <f t="shared" si="1118"/>
        <v>0</v>
      </c>
      <c r="AB1864" s="72">
        <f t="shared" si="1119"/>
        <v>0</v>
      </c>
      <c r="AC1864" s="72">
        <f t="shared" si="1120"/>
        <v>0</v>
      </c>
      <c r="AD1864" s="73">
        <f t="shared" si="1121"/>
        <v>0</v>
      </c>
      <c r="AE1864" s="73">
        <f t="shared" si="1122"/>
        <v>0</v>
      </c>
      <c r="AF1864" s="1">
        <f t="shared" si="1125"/>
        <v>0</v>
      </c>
      <c r="AH1864" s="1" t="str">
        <f t="shared" si="1138"/>
        <v>No</v>
      </c>
    </row>
    <row r="1865" spans="1:34" hidden="1" x14ac:dyDescent="0.2">
      <c r="A1865" s="88">
        <v>2.33E-3</v>
      </c>
      <c r="B1865" s="4">
        <f t="shared" si="1139"/>
        <v>2.33E-3</v>
      </c>
      <c r="C1865"/>
      <c r="D1865" s="213"/>
      <c r="E1865" s="44" t="s">
        <v>20</v>
      </c>
      <c r="F1865" s="14">
        <f t="shared" si="1102"/>
        <v>0</v>
      </c>
      <c r="G1865" s="14">
        <f t="shared" si="1103"/>
        <v>0</v>
      </c>
      <c r="H1865" s="101" t="str">
        <f>IF(ISNA(VLOOKUP(C1865,[1]Sheet1!$J$2:$J$2999,1,FALSE)),"No","Yes")</f>
        <v>No</v>
      </c>
      <c r="I1865" s="72">
        <f t="shared" si="1126"/>
        <v>0</v>
      </c>
      <c r="J1865" s="72">
        <f t="shared" si="1127"/>
        <v>0</v>
      </c>
      <c r="K1865" s="72">
        <f t="shared" si="1128"/>
        <v>0</v>
      </c>
      <c r="L1865" s="72">
        <f t="shared" si="1129"/>
        <v>0</v>
      </c>
      <c r="M1865" s="72">
        <f t="shared" si="1130"/>
        <v>0</v>
      </c>
      <c r="N1865" s="72">
        <f t="shared" si="1131"/>
        <v>0</v>
      </c>
      <c r="O1865" s="72">
        <f t="shared" si="1123"/>
        <v>0</v>
      </c>
      <c r="Q1865" s="73">
        <f t="shared" si="1132"/>
        <v>0</v>
      </c>
      <c r="R1865" s="73">
        <f t="shared" si="1133"/>
        <v>0</v>
      </c>
      <c r="S1865" s="73">
        <f t="shared" si="1134"/>
        <v>0</v>
      </c>
      <c r="T1865" s="73">
        <f t="shared" si="1135"/>
        <v>0</v>
      </c>
      <c r="U1865" s="73">
        <f t="shared" si="1136"/>
        <v>0</v>
      </c>
      <c r="V1865" s="73">
        <f t="shared" si="1137"/>
        <v>0</v>
      </c>
      <c r="W1865" s="73">
        <f t="shared" si="1124"/>
        <v>0</v>
      </c>
      <c r="Y1865" s="72">
        <f t="shared" si="1116"/>
        <v>0</v>
      </c>
      <c r="Z1865" s="73">
        <f t="shared" si="1117"/>
        <v>0</v>
      </c>
      <c r="AA1865" s="58">
        <f t="shared" si="1118"/>
        <v>0</v>
      </c>
      <c r="AB1865" s="72">
        <f t="shared" si="1119"/>
        <v>0</v>
      </c>
      <c r="AC1865" s="72">
        <f t="shared" si="1120"/>
        <v>0</v>
      </c>
      <c r="AD1865" s="73">
        <f t="shared" si="1121"/>
        <v>0</v>
      </c>
      <c r="AE1865" s="73">
        <f t="shared" si="1122"/>
        <v>0</v>
      </c>
      <c r="AF1865" s="1">
        <f t="shared" si="1125"/>
        <v>0</v>
      </c>
      <c r="AH1865" s="1" t="str">
        <f t="shared" si="1138"/>
        <v>No</v>
      </c>
    </row>
    <row r="1866" spans="1:34" hidden="1" x14ac:dyDescent="0.2">
      <c r="A1866" s="88">
        <v>2.3310000000000002E-3</v>
      </c>
      <c r="B1866" s="4">
        <f t="shared" si="1139"/>
        <v>2.3310000000000002E-3</v>
      </c>
      <c r="C1866"/>
      <c r="D1866" s="213"/>
      <c r="E1866" s="44" t="s">
        <v>20</v>
      </c>
      <c r="F1866" s="14">
        <f t="shared" si="1102"/>
        <v>0</v>
      </c>
      <c r="G1866" s="14">
        <f t="shared" si="1103"/>
        <v>0</v>
      </c>
      <c r="H1866" s="101" t="str">
        <f>IF(ISNA(VLOOKUP(C1866,[1]Sheet1!$J$2:$J$2999,1,FALSE)),"No","Yes")</f>
        <v>No</v>
      </c>
      <c r="I1866" s="72">
        <f t="shared" si="1126"/>
        <v>0</v>
      </c>
      <c r="J1866" s="72">
        <f t="shared" si="1127"/>
        <v>0</v>
      </c>
      <c r="K1866" s="72">
        <f t="shared" si="1128"/>
        <v>0</v>
      </c>
      <c r="L1866" s="72">
        <f t="shared" si="1129"/>
        <v>0</v>
      </c>
      <c r="M1866" s="72">
        <f t="shared" si="1130"/>
        <v>0</v>
      </c>
      <c r="N1866" s="72">
        <f t="shared" si="1131"/>
        <v>0</v>
      </c>
      <c r="O1866" s="72">
        <f t="shared" si="1123"/>
        <v>0</v>
      </c>
      <c r="Q1866" s="73">
        <f t="shared" si="1132"/>
        <v>0</v>
      </c>
      <c r="R1866" s="73">
        <f t="shared" si="1133"/>
        <v>0</v>
      </c>
      <c r="S1866" s="73">
        <f t="shared" si="1134"/>
        <v>0</v>
      </c>
      <c r="T1866" s="73">
        <f t="shared" si="1135"/>
        <v>0</v>
      </c>
      <c r="U1866" s="73">
        <f t="shared" si="1136"/>
        <v>0</v>
      </c>
      <c r="V1866" s="73">
        <f t="shared" si="1137"/>
        <v>0</v>
      </c>
      <c r="W1866" s="73">
        <f t="shared" si="1124"/>
        <v>0</v>
      </c>
      <c r="Y1866" s="72">
        <f t="shared" si="1116"/>
        <v>0</v>
      </c>
      <c r="Z1866" s="73">
        <f t="shared" si="1117"/>
        <v>0</v>
      </c>
      <c r="AA1866" s="58">
        <f t="shared" si="1118"/>
        <v>0</v>
      </c>
      <c r="AB1866" s="72">
        <f t="shared" si="1119"/>
        <v>0</v>
      </c>
      <c r="AC1866" s="72">
        <f t="shared" si="1120"/>
        <v>0</v>
      </c>
      <c r="AD1866" s="73">
        <f t="shared" si="1121"/>
        <v>0</v>
      </c>
      <c r="AE1866" s="73">
        <f t="shared" si="1122"/>
        <v>0</v>
      </c>
      <c r="AF1866" s="1">
        <f t="shared" si="1125"/>
        <v>0</v>
      </c>
      <c r="AH1866" s="1" t="str">
        <f t="shared" si="1138"/>
        <v>No</v>
      </c>
    </row>
    <row r="1867" spans="1:34" hidden="1" x14ac:dyDescent="0.2">
      <c r="A1867" s="88">
        <v>2.3319999999999999E-3</v>
      </c>
      <c r="B1867" s="4">
        <f t="shared" si="1139"/>
        <v>2.3319999999999999E-3</v>
      </c>
      <c r="C1867"/>
      <c r="D1867" s="213"/>
      <c r="E1867" s="44" t="s">
        <v>20</v>
      </c>
      <c r="F1867" s="14">
        <f t="shared" si="1102"/>
        <v>0</v>
      </c>
      <c r="G1867" s="14">
        <f t="shared" si="1103"/>
        <v>0</v>
      </c>
      <c r="H1867" s="101" t="str">
        <f>IF(ISNA(VLOOKUP(C1867,[1]Sheet1!$J$2:$J$2999,1,FALSE)),"No","Yes")</f>
        <v>No</v>
      </c>
      <c r="I1867" s="72">
        <f t="shared" si="1126"/>
        <v>0</v>
      </c>
      <c r="J1867" s="72">
        <f t="shared" si="1127"/>
        <v>0</v>
      </c>
      <c r="K1867" s="72">
        <f t="shared" si="1128"/>
        <v>0</v>
      </c>
      <c r="L1867" s="72">
        <f t="shared" si="1129"/>
        <v>0</v>
      </c>
      <c r="M1867" s="72">
        <f t="shared" si="1130"/>
        <v>0</v>
      </c>
      <c r="N1867" s="72">
        <f t="shared" si="1131"/>
        <v>0</v>
      </c>
      <c r="O1867" s="72">
        <f t="shared" si="1123"/>
        <v>0</v>
      </c>
      <c r="Q1867" s="73">
        <f t="shared" si="1132"/>
        <v>0</v>
      </c>
      <c r="R1867" s="73">
        <f t="shared" si="1133"/>
        <v>0</v>
      </c>
      <c r="S1867" s="73">
        <f t="shared" si="1134"/>
        <v>0</v>
      </c>
      <c r="T1867" s="73">
        <f t="shared" si="1135"/>
        <v>0</v>
      </c>
      <c r="U1867" s="73">
        <f t="shared" si="1136"/>
        <v>0</v>
      </c>
      <c r="V1867" s="73">
        <f t="shared" si="1137"/>
        <v>0</v>
      </c>
      <c r="W1867" s="73">
        <f t="shared" si="1124"/>
        <v>0</v>
      </c>
      <c r="Y1867" s="72">
        <f t="shared" si="1116"/>
        <v>0</v>
      </c>
      <c r="Z1867" s="73">
        <f t="shared" si="1117"/>
        <v>0</v>
      </c>
      <c r="AA1867" s="58">
        <f t="shared" si="1118"/>
        <v>0</v>
      </c>
      <c r="AB1867" s="72">
        <f t="shared" si="1119"/>
        <v>0</v>
      </c>
      <c r="AC1867" s="72">
        <f t="shared" si="1120"/>
        <v>0</v>
      </c>
      <c r="AD1867" s="73">
        <f t="shared" si="1121"/>
        <v>0</v>
      </c>
      <c r="AE1867" s="73">
        <f t="shared" si="1122"/>
        <v>0</v>
      </c>
      <c r="AF1867" s="1">
        <f t="shared" si="1125"/>
        <v>0</v>
      </c>
      <c r="AH1867" s="1" t="str">
        <f t="shared" si="1138"/>
        <v>No</v>
      </c>
    </row>
    <row r="1868" spans="1:34" hidden="1" x14ac:dyDescent="0.2">
      <c r="A1868" s="88">
        <v>2.333E-3</v>
      </c>
      <c r="B1868" s="4">
        <f t="shared" si="1139"/>
        <v>2.333E-3</v>
      </c>
      <c r="C1868"/>
      <c r="D1868" s="213"/>
      <c r="E1868" s="44" t="s">
        <v>20</v>
      </c>
      <c r="F1868" s="14">
        <f t="shared" si="1102"/>
        <v>0</v>
      </c>
      <c r="G1868" s="14">
        <f t="shared" si="1103"/>
        <v>0</v>
      </c>
      <c r="H1868" s="101" t="str">
        <f>IF(ISNA(VLOOKUP(C1868,[1]Sheet1!$J$2:$J$2999,1,FALSE)),"No","Yes")</f>
        <v>No</v>
      </c>
      <c r="I1868" s="72">
        <f t="shared" si="1126"/>
        <v>0</v>
      </c>
      <c r="J1868" s="72">
        <f t="shared" si="1127"/>
        <v>0</v>
      </c>
      <c r="K1868" s="72">
        <f t="shared" si="1128"/>
        <v>0</v>
      </c>
      <c r="L1868" s="72">
        <f t="shared" si="1129"/>
        <v>0</v>
      </c>
      <c r="M1868" s="72">
        <f t="shared" si="1130"/>
        <v>0</v>
      </c>
      <c r="N1868" s="72">
        <f t="shared" si="1131"/>
        <v>0</v>
      </c>
      <c r="O1868" s="72">
        <f t="shared" si="1123"/>
        <v>0</v>
      </c>
      <c r="Q1868" s="73">
        <f t="shared" si="1132"/>
        <v>0</v>
      </c>
      <c r="R1868" s="73">
        <f t="shared" si="1133"/>
        <v>0</v>
      </c>
      <c r="S1868" s="73">
        <f t="shared" si="1134"/>
        <v>0</v>
      </c>
      <c r="T1868" s="73">
        <f t="shared" si="1135"/>
        <v>0</v>
      </c>
      <c r="U1868" s="73">
        <f t="shared" si="1136"/>
        <v>0</v>
      </c>
      <c r="V1868" s="73">
        <f t="shared" si="1137"/>
        <v>0</v>
      </c>
      <c r="W1868" s="73">
        <f t="shared" si="1124"/>
        <v>0</v>
      </c>
      <c r="Y1868" s="72">
        <f t="shared" si="1116"/>
        <v>0</v>
      </c>
      <c r="Z1868" s="73">
        <f t="shared" si="1117"/>
        <v>0</v>
      </c>
      <c r="AA1868" s="58">
        <f t="shared" si="1118"/>
        <v>0</v>
      </c>
      <c r="AB1868" s="72">
        <f t="shared" si="1119"/>
        <v>0</v>
      </c>
      <c r="AC1868" s="72">
        <f t="shared" si="1120"/>
        <v>0</v>
      </c>
      <c r="AD1868" s="73">
        <f t="shared" si="1121"/>
        <v>0</v>
      </c>
      <c r="AE1868" s="73">
        <f t="shared" si="1122"/>
        <v>0</v>
      </c>
      <c r="AF1868" s="1">
        <f t="shared" si="1125"/>
        <v>0</v>
      </c>
      <c r="AH1868" s="1" t="str">
        <f t="shared" si="1138"/>
        <v>No</v>
      </c>
    </row>
    <row r="1869" spans="1:34" hidden="1" x14ac:dyDescent="0.2">
      <c r="A1869" s="88">
        <v>2.3340000000000001E-3</v>
      </c>
      <c r="B1869" s="4">
        <f t="shared" si="1139"/>
        <v>2.3340000000000001E-3</v>
      </c>
      <c r="C1869"/>
      <c r="D1869" s="213"/>
      <c r="E1869" s="44" t="s">
        <v>20</v>
      </c>
      <c r="F1869" s="14">
        <f t="shared" si="1102"/>
        <v>0</v>
      </c>
      <c r="G1869" s="14">
        <f t="shared" si="1103"/>
        <v>0</v>
      </c>
      <c r="H1869" s="101" t="str">
        <f>IF(ISNA(VLOOKUP(C1869,[1]Sheet1!$J$2:$J$2999,1,FALSE)),"No","Yes")</f>
        <v>No</v>
      </c>
      <c r="I1869" s="72">
        <f t="shared" si="1126"/>
        <v>0</v>
      </c>
      <c r="J1869" s="72">
        <f t="shared" si="1127"/>
        <v>0</v>
      </c>
      <c r="K1869" s="72">
        <f t="shared" si="1128"/>
        <v>0</v>
      </c>
      <c r="L1869" s="72">
        <f t="shared" si="1129"/>
        <v>0</v>
      </c>
      <c r="M1869" s="72">
        <f t="shared" si="1130"/>
        <v>0</v>
      </c>
      <c r="N1869" s="72">
        <f t="shared" si="1131"/>
        <v>0</v>
      </c>
      <c r="O1869" s="72">
        <f t="shared" si="1123"/>
        <v>0</v>
      </c>
      <c r="Q1869" s="73">
        <f t="shared" si="1132"/>
        <v>0</v>
      </c>
      <c r="R1869" s="73">
        <f t="shared" si="1133"/>
        <v>0</v>
      </c>
      <c r="S1869" s="73">
        <f t="shared" si="1134"/>
        <v>0</v>
      </c>
      <c r="T1869" s="73">
        <f t="shared" si="1135"/>
        <v>0</v>
      </c>
      <c r="U1869" s="73">
        <f t="shared" si="1136"/>
        <v>0</v>
      </c>
      <c r="V1869" s="73">
        <f t="shared" si="1137"/>
        <v>0</v>
      </c>
      <c r="W1869" s="73">
        <f t="shared" si="1124"/>
        <v>0</v>
      </c>
      <c r="Y1869" s="72">
        <f t="shared" si="1116"/>
        <v>0</v>
      </c>
      <c r="Z1869" s="73">
        <f t="shared" si="1117"/>
        <v>0</v>
      </c>
      <c r="AA1869" s="58">
        <f t="shared" si="1118"/>
        <v>0</v>
      </c>
      <c r="AB1869" s="72">
        <f t="shared" si="1119"/>
        <v>0</v>
      </c>
      <c r="AC1869" s="72">
        <f t="shared" si="1120"/>
        <v>0</v>
      </c>
      <c r="AD1869" s="73">
        <f t="shared" si="1121"/>
        <v>0</v>
      </c>
      <c r="AE1869" s="73">
        <f t="shared" si="1122"/>
        <v>0</v>
      </c>
      <c r="AF1869" s="1">
        <f t="shared" si="1125"/>
        <v>0</v>
      </c>
      <c r="AH1869" s="1" t="str">
        <f t="shared" si="1138"/>
        <v>No</v>
      </c>
    </row>
    <row r="1870" spans="1:34" hidden="1" x14ac:dyDescent="0.2">
      <c r="A1870" s="88">
        <v>2.3350000000000003E-3</v>
      </c>
      <c r="B1870" s="4">
        <f t="shared" si="1139"/>
        <v>2.3350000000000003E-3</v>
      </c>
      <c r="C1870"/>
      <c r="D1870" s="213"/>
      <c r="E1870" s="44" t="s">
        <v>20</v>
      </c>
      <c r="F1870" s="14">
        <f t="shared" si="1102"/>
        <v>0</v>
      </c>
      <c r="G1870" s="14">
        <f t="shared" si="1103"/>
        <v>0</v>
      </c>
      <c r="H1870" s="101" t="str">
        <f>IF(ISNA(VLOOKUP(C1870,[1]Sheet1!$J$2:$J$2999,1,FALSE)),"No","Yes")</f>
        <v>No</v>
      </c>
      <c r="I1870" s="72">
        <f t="shared" si="1126"/>
        <v>0</v>
      </c>
      <c r="J1870" s="72">
        <f t="shared" si="1127"/>
        <v>0</v>
      </c>
      <c r="K1870" s="72">
        <f t="shared" si="1128"/>
        <v>0</v>
      </c>
      <c r="L1870" s="72">
        <f t="shared" si="1129"/>
        <v>0</v>
      </c>
      <c r="M1870" s="72">
        <f t="shared" si="1130"/>
        <v>0</v>
      </c>
      <c r="N1870" s="72">
        <f t="shared" si="1131"/>
        <v>0</v>
      </c>
      <c r="O1870" s="72">
        <f t="shared" si="1123"/>
        <v>0</v>
      </c>
      <c r="Q1870" s="73">
        <f t="shared" si="1132"/>
        <v>0</v>
      </c>
      <c r="R1870" s="73">
        <f t="shared" si="1133"/>
        <v>0</v>
      </c>
      <c r="S1870" s="73">
        <f t="shared" si="1134"/>
        <v>0</v>
      </c>
      <c r="T1870" s="73">
        <f t="shared" si="1135"/>
        <v>0</v>
      </c>
      <c r="U1870" s="73">
        <f t="shared" si="1136"/>
        <v>0</v>
      </c>
      <c r="V1870" s="73">
        <f t="shared" si="1137"/>
        <v>0</v>
      </c>
      <c r="W1870" s="73">
        <f t="shared" si="1124"/>
        <v>0</v>
      </c>
      <c r="Y1870" s="72">
        <f t="shared" si="1116"/>
        <v>0</v>
      </c>
      <c r="Z1870" s="73">
        <f t="shared" si="1117"/>
        <v>0</v>
      </c>
      <c r="AA1870" s="58">
        <f t="shared" si="1118"/>
        <v>0</v>
      </c>
      <c r="AB1870" s="72">
        <f t="shared" si="1119"/>
        <v>0</v>
      </c>
      <c r="AC1870" s="72">
        <f t="shared" si="1120"/>
        <v>0</v>
      </c>
      <c r="AD1870" s="73">
        <f t="shared" si="1121"/>
        <v>0</v>
      </c>
      <c r="AE1870" s="73">
        <f t="shared" si="1122"/>
        <v>0</v>
      </c>
      <c r="AF1870" s="1">
        <f t="shared" si="1125"/>
        <v>0</v>
      </c>
      <c r="AH1870" s="1" t="str">
        <f t="shared" si="1138"/>
        <v>No</v>
      </c>
    </row>
    <row r="1871" spans="1:34" hidden="1" x14ac:dyDescent="0.2">
      <c r="A1871" s="88">
        <v>2.336E-3</v>
      </c>
      <c r="B1871" s="4">
        <f t="shared" si="1139"/>
        <v>2.336E-3</v>
      </c>
      <c r="C1871"/>
      <c r="D1871" s="213"/>
      <c r="E1871" s="44" t="s">
        <v>20</v>
      </c>
      <c r="F1871" s="14">
        <f t="shared" si="1102"/>
        <v>0</v>
      </c>
      <c r="G1871" s="14">
        <f t="shared" si="1103"/>
        <v>0</v>
      </c>
      <c r="H1871" s="101" t="str">
        <f>IF(ISNA(VLOOKUP(C1871,[1]Sheet1!$J$2:$J$2999,1,FALSE)),"No","Yes")</f>
        <v>No</v>
      </c>
      <c r="I1871" s="72">
        <f t="shared" si="1126"/>
        <v>0</v>
      </c>
      <c r="J1871" s="72">
        <f t="shared" si="1127"/>
        <v>0</v>
      </c>
      <c r="K1871" s="72">
        <f t="shared" si="1128"/>
        <v>0</v>
      </c>
      <c r="L1871" s="72">
        <f t="shared" si="1129"/>
        <v>0</v>
      </c>
      <c r="M1871" s="72">
        <f t="shared" si="1130"/>
        <v>0</v>
      </c>
      <c r="N1871" s="72">
        <f t="shared" si="1131"/>
        <v>0</v>
      </c>
      <c r="O1871" s="72">
        <f t="shared" si="1123"/>
        <v>0</v>
      </c>
      <c r="Q1871" s="73">
        <f t="shared" si="1132"/>
        <v>0</v>
      </c>
      <c r="R1871" s="73">
        <f t="shared" si="1133"/>
        <v>0</v>
      </c>
      <c r="S1871" s="73">
        <f t="shared" si="1134"/>
        <v>0</v>
      </c>
      <c r="T1871" s="73">
        <f t="shared" si="1135"/>
        <v>0</v>
      </c>
      <c r="U1871" s="73">
        <f t="shared" si="1136"/>
        <v>0</v>
      </c>
      <c r="V1871" s="73">
        <f t="shared" si="1137"/>
        <v>0</v>
      </c>
      <c r="W1871" s="73">
        <f t="shared" si="1124"/>
        <v>0</v>
      </c>
      <c r="Y1871" s="72">
        <f t="shared" si="1116"/>
        <v>0</v>
      </c>
      <c r="Z1871" s="73">
        <f t="shared" si="1117"/>
        <v>0</v>
      </c>
      <c r="AA1871" s="58">
        <f t="shared" si="1118"/>
        <v>0</v>
      </c>
      <c r="AB1871" s="72">
        <f t="shared" si="1119"/>
        <v>0</v>
      </c>
      <c r="AC1871" s="72">
        <f t="shared" si="1120"/>
        <v>0</v>
      </c>
      <c r="AD1871" s="73">
        <f t="shared" si="1121"/>
        <v>0</v>
      </c>
      <c r="AE1871" s="73">
        <f t="shared" si="1122"/>
        <v>0</v>
      </c>
      <c r="AF1871" s="1">
        <f t="shared" si="1125"/>
        <v>0</v>
      </c>
      <c r="AH1871" s="1" t="str">
        <f t="shared" si="1138"/>
        <v>No</v>
      </c>
    </row>
    <row r="1872" spans="1:34" hidden="1" x14ac:dyDescent="0.2">
      <c r="A1872" s="88">
        <v>2.3370000000000001E-3</v>
      </c>
      <c r="B1872" s="4">
        <f t="shared" si="1139"/>
        <v>2.3370000000000001E-3</v>
      </c>
      <c r="C1872"/>
      <c r="D1872" s="213"/>
      <c r="E1872" s="44" t="s">
        <v>20</v>
      </c>
      <c r="F1872" s="14">
        <f t="shared" si="1102"/>
        <v>0</v>
      </c>
      <c r="G1872" s="14">
        <f t="shared" si="1103"/>
        <v>0</v>
      </c>
      <c r="H1872" s="101" t="str">
        <f>IF(ISNA(VLOOKUP(C1872,[1]Sheet1!$J$2:$J$2999,1,FALSE)),"No","Yes")</f>
        <v>No</v>
      </c>
      <c r="I1872" s="72">
        <f t="shared" si="1126"/>
        <v>0</v>
      </c>
      <c r="J1872" s="72">
        <f t="shared" si="1127"/>
        <v>0</v>
      </c>
      <c r="K1872" s="72">
        <f t="shared" si="1128"/>
        <v>0</v>
      </c>
      <c r="L1872" s="72">
        <f t="shared" si="1129"/>
        <v>0</v>
      </c>
      <c r="M1872" s="72">
        <f t="shared" si="1130"/>
        <v>0</v>
      </c>
      <c r="N1872" s="72">
        <f t="shared" si="1131"/>
        <v>0</v>
      </c>
      <c r="O1872" s="72">
        <f t="shared" si="1123"/>
        <v>0</v>
      </c>
      <c r="Q1872" s="73">
        <f t="shared" si="1132"/>
        <v>0</v>
      </c>
      <c r="R1872" s="73">
        <f t="shared" si="1133"/>
        <v>0</v>
      </c>
      <c r="S1872" s="73">
        <f t="shared" si="1134"/>
        <v>0</v>
      </c>
      <c r="T1872" s="73">
        <f t="shared" si="1135"/>
        <v>0</v>
      </c>
      <c r="U1872" s="73">
        <f t="shared" si="1136"/>
        <v>0</v>
      </c>
      <c r="V1872" s="73">
        <f t="shared" si="1137"/>
        <v>0</v>
      </c>
      <c r="W1872" s="73">
        <f t="shared" si="1124"/>
        <v>0</v>
      </c>
      <c r="Y1872" s="72">
        <f t="shared" si="1116"/>
        <v>0</v>
      </c>
      <c r="Z1872" s="73">
        <f t="shared" si="1117"/>
        <v>0</v>
      </c>
      <c r="AA1872" s="58">
        <f t="shared" si="1118"/>
        <v>0</v>
      </c>
      <c r="AB1872" s="72">
        <f t="shared" si="1119"/>
        <v>0</v>
      </c>
      <c r="AC1872" s="72">
        <f t="shared" si="1120"/>
        <v>0</v>
      </c>
      <c r="AD1872" s="73">
        <f t="shared" si="1121"/>
        <v>0</v>
      </c>
      <c r="AE1872" s="73">
        <f t="shared" si="1122"/>
        <v>0</v>
      </c>
      <c r="AF1872" s="1">
        <f t="shared" si="1125"/>
        <v>0</v>
      </c>
      <c r="AH1872" s="1" t="str">
        <f t="shared" si="1138"/>
        <v>No</v>
      </c>
    </row>
    <row r="1873" spans="1:34" hidden="1" x14ac:dyDescent="0.2">
      <c r="A1873" s="88">
        <v>2.3379999999999998E-3</v>
      </c>
      <c r="B1873" s="4">
        <f t="shared" si="1139"/>
        <v>2.3379999999999998E-3</v>
      </c>
      <c r="C1873"/>
      <c r="D1873" s="213"/>
      <c r="E1873" s="44" t="s">
        <v>20</v>
      </c>
      <c r="F1873" s="14">
        <f t="shared" si="1102"/>
        <v>0</v>
      </c>
      <c r="G1873" s="14">
        <f t="shared" si="1103"/>
        <v>0</v>
      </c>
      <c r="H1873" s="101" t="str">
        <f>IF(ISNA(VLOOKUP(C1873,[1]Sheet1!$J$2:$J$2999,1,FALSE)),"No","Yes")</f>
        <v>No</v>
      </c>
      <c r="I1873" s="72">
        <f t="shared" si="1126"/>
        <v>0</v>
      </c>
      <c r="J1873" s="72">
        <f t="shared" si="1127"/>
        <v>0</v>
      </c>
      <c r="K1873" s="72">
        <f t="shared" si="1128"/>
        <v>0</v>
      </c>
      <c r="L1873" s="72">
        <f t="shared" si="1129"/>
        <v>0</v>
      </c>
      <c r="M1873" s="72">
        <f t="shared" si="1130"/>
        <v>0</v>
      </c>
      <c r="N1873" s="72">
        <f t="shared" si="1131"/>
        <v>0</v>
      </c>
      <c r="O1873" s="72">
        <f t="shared" si="1123"/>
        <v>0</v>
      </c>
      <c r="Q1873" s="73">
        <f t="shared" si="1132"/>
        <v>0</v>
      </c>
      <c r="R1873" s="73">
        <f t="shared" si="1133"/>
        <v>0</v>
      </c>
      <c r="S1873" s="73">
        <f t="shared" si="1134"/>
        <v>0</v>
      </c>
      <c r="T1873" s="73">
        <f t="shared" si="1135"/>
        <v>0</v>
      </c>
      <c r="U1873" s="73">
        <f t="shared" si="1136"/>
        <v>0</v>
      </c>
      <c r="V1873" s="73">
        <f t="shared" si="1137"/>
        <v>0</v>
      </c>
      <c r="W1873" s="73">
        <f t="shared" si="1124"/>
        <v>0</v>
      </c>
      <c r="Y1873" s="72">
        <f t="shared" si="1116"/>
        <v>0</v>
      </c>
      <c r="Z1873" s="73">
        <f t="shared" si="1117"/>
        <v>0</v>
      </c>
      <c r="AA1873" s="58">
        <f t="shared" si="1118"/>
        <v>0</v>
      </c>
      <c r="AB1873" s="72">
        <f t="shared" si="1119"/>
        <v>0</v>
      </c>
      <c r="AC1873" s="72">
        <f t="shared" si="1120"/>
        <v>0</v>
      </c>
      <c r="AD1873" s="73">
        <f t="shared" si="1121"/>
        <v>0</v>
      </c>
      <c r="AE1873" s="73">
        <f t="shared" si="1122"/>
        <v>0</v>
      </c>
      <c r="AF1873" s="1">
        <f t="shared" si="1125"/>
        <v>0</v>
      </c>
      <c r="AH1873" s="1" t="str">
        <f t="shared" si="1138"/>
        <v>No</v>
      </c>
    </row>
    <row r="1874" spans="1:34" hidden="1" x14ac:dyDescent="0.2">
      <c r="A1874" s="88">
        <v>2.3389999999999999E-3</v>
      </c>
      <c r="B1874" s="4">
        <f t="shared" si="1139"/>
        <v>2.3389999999999999E-3</v>
      </c>
      <c r="C1874"/>
      <c r="D1874" s="213"/>
      <c r="E1874" s="44" t="s">
        <v>20</v>
      </c>
      <c r="F1874" s="14">
        <f t="shared" si="1102"/>
        <v>0</v>
      </c>
      <c r="G1874" s="14">
        <f t="shared" si="1103"/>
        <v>0</v>
      </c>
      <c r="H1874" s="101" t="str">
        <f>IF(ISNA(VLOOKUP(C1874,[1]Sheet1!$J$2:$J$2999,1,FALSE)),"No","Yes")</f>
        <v>No</v>
      </c>
      <c r="I1874" s="72">
        <f t="shared" si="1126"/>
        <v>0</v>
      </c>
      <c r="J1874" s="72">
        <f t="shared" si="1127"/>
        <v>0</v>
      </c>
      <c r="K1874" s="72">
        <f t="shared" si="1128"/>
        <v>0</v>
      </c>
      <c r="L1874" s="72">
        <f t="shared" si="1129"/>
        <v>0</v>
      </c>
      <c r="M1874" s="72">
        <f t="shared" si="1130"/>
        <v>0</v>
      </c>
      <c r="N1874" s="72">
        <f t="shared" si="1131"/>
        <v>0</v>
      </c>
      <c r="O1874" s="72">
        <f t="shared" si="1123"/>
        <v>0</v>
      </c>
      <c r="Q1874" s="73">
        <f t="shared" si="1132"/>
        <v>0</v>
      </c>
      <c r="R1874" s="73">
        <f t="shared" si="1133"/>
        <v>0</v>
      </c>
      <c r="S1874" s="73">
        <f t="shared" si="1134"/>
        <v>0</v>
      </c>
      <c r="T1874" s="73">
        <f t="shared" si="1135"/>
        <v>0</v>
      </c>
      <c r="U1874" s="73">
        <f t="shared" si="1136"/>
        <v>0</v>
      </c>
      <c r="V1874" s="73">
        <f t="shared" si="1137"/>
        <v>0</v>
      </c>
      <c r="W1874" s="73">
        <f t="shared" si="1124"/>
        <v>0</v>
      </c>
      <c r="Y1874" s="72">
        <f t="shared" si="1116"/>
        <v>0</v>
      </c>
      <c r="Z1874" s="73">
        <f t="shared" si="1117"/>
        <v>0</v>
      </c>
      <c r="AA1874" s="58">
        <f t="shared" si="1118"/>
        <v>0</v>
      </c>
      <c r="AB1874" s="72">
        <f t="shared" si="1119"/>
        <v>0</v>
      </c>
      <c r="AC1874" s="72">
        <f t="shared" si="1120"/>
        <v>0</v>
      </c>
      <c r="AD1874" s="73">
        <f t="shared" si="1121"/>
        <v>0</v>
      </c>
      <c r="AE1874" s="73">
        <f t="shared" si="1122"/>
        <v>0</v>
      </c>
      <c r="AF1874" s="1">
        <f t="shared" si="1125"/>
        <v>0</v>
      </c>
      <c r="AH1874" s="1" t="str">
        <f t="shared" si="1138"/>
        <v>No</v>
      </c>
    </row>
    <row r="1875" spans="1:34" hidden="1" x14ac:dyDescent="0.2">
      <c r="A1875" s="88">
        <v>2.3400000000000001E-3</v>
      </c>
      <c r="B1875" s="4">
        <f t="shared" si="1139"/>
        <v>2.3400000000000001E-3</v>
      </c>
      <c r="C1875"/>
      <c r="D1875" s="213"/>
      <c r="E1875" s="44" t="s">
        <v>20</v>
      </c>
      <c r="F1875" s="14">
        <f t="shared" si="1102"/>
        <v>0</v>
      </c>
      <c r="G1875" s="14">
        <f t="shared" si="1103"/>
        <v>0</v>
      </c>
      <c r="H1875" s="101" t="str">
        <f>IF(ISNA(VLOOKUP(C1875,[1]Sheet1!$J$2:$J$2999,1,FALSE)),"No","Yes")</f>
        <v>No</v>
      </c>
      <c r="I1875" s="72">
        <f t="shared" si="1126"/>
        <v>0</v>
      </c>
      <c r="J1875" s="72">
        <f t="shared" si="1127"/>
        <v>0</v>
      </c>
      <c r="K1875" s="72">
        <f t="shared" si="1128"/>
        <v>0</v>
      </c>
      <c r="L1875" s="72">
        <f t="shared" si="1129"/>
        <v>0</v>
      </c>
      <c r="M1875" s="72">
        <f t="shared" si="1130"/>
        <v>0</v>
      </c>
      <c r="N1875" s="72">
        <f t="shared" si="1131"/>
        <v>0</v>
      </c>
      <c r="O1875" s="72">
        <f t="shared" si="1123"/>
        <v>0</v>
      </c>
      <c r="Q1875" s="73">
        <f t="shared" si="1132"/>
        <v>0</v>
      </c>
      <c r="R1875" s="73">
        <f t="shared" si="1133"/>
        <v>0</v>
      </c>
      <c r="S1875" s="73">
        <f t="shared" si="1134"/>
        <v>0</v>
      </c>
      <c r="T1875" s="73">
        <f t="shared" si="1135"/>
        <v>0</v>
      </c>
      <c r="U1875" s="73">
        <f t="shared" si="1136"/>
        <v>0</v>
      </c>
      <c r="V1875" s="73">
        <f t="shared" si="1137"/>
        <v>0</v>
      </c>
      <c r="W1875" s="73">
        <f t="shared" si="1124"/>
        <v>0</v>
      </c>
      <c r="Y1875" s="72">
        <f t="shared" si="1116"/>
        <v>0</v>
      </c>
      <c r="Z1875" s="73">
        <f t="shared" si="1117"/>
        <v>0</v>
      </c>
      <c r="AA1875" s="58">
        <f t="shared" si="1118"/>
        <v>0</v>
      </c>
      <c r="AB1875" s="72">
        <f t="shared" si="1119"/>
        <v>0</v>
      </c>
      <c r="AC1875" s="72">
        <f t="shared" si="1120"/>
        <v>0</v>
      </c>
      <c r="AD1875" s="73">
        <f t="shared" si="1121"/>
        <v>0</v>
      </c>
      <c r="AE1875" s="73">
        <f t="shared" si="1122"/>
        <v>0</v>
      </c>
      <c r="AF1875" s="1">
        <f t="shared" si="1125"/>
        <v>0</v>
      </c>
      <c r="AH1875" s="1" t="str">
        <f t="shared" si="1138"/>
        <v>No</v>
      </c>
    </row>
    <row r="1876" spans="1:34" hidden="1" x14ac:dyDescent="0.2">
      <c r="A1876" s="88">
        <v>2.3410000000000002E-3</v>
      </c>
      <c r="B1876" s="4">
        <f t="shared" si="1139"/>
        <v>2.3410000000000002E-3</v>
      </c>
      <c r="C1876"/>
      <c r="D1876" s="213"/>
      <c r="E1876" s="44" t="s">
        <v>20</v>
      </c>
      <c r="F1876" s="14">
        <f t="shared" si="1102"/>
        <v>0</v>
      </c>
      <c r="G1876" s="14">
        <f t="shared" si="1103"/>
        <v>0</v>
      </c>
      <c r="H1876" s="101" t="str">
        <f>IF(ISNA(VLOOKUP(C1876,[1]Sheet1!$J$2:$J$2999,1,FALSE)),"No","Yes")</f>
        <v>No</v>
      </c>
      <c r="I1876" s="72">
        <f t="shared" si="1126"/>
        <v>0</v>
      </c>
      <c r="J1876" s="72">
        <f t="shared" si="1127"/>
        <v>0</v>
      </c>
      <c r="K1876" s="72">
        <f t="shared" si="1128"/>
        <v>0</v>
      </c>
      <c r="L1876" s="72">
        <f t="shared" si="1129"/>
        <v>0</v>
      </c>
      <c r="M1876" s="72">
        <f t="shared" si="1130"/>
        <v>0</v>
      </c>
      <c r="N1876" s="72">
        <f t="shared" si="1131"/>
        <v>0</v>
      </c>
      <c r="O1876" s="72">
        <f t="shared" si="1123"/>
        <v>0</v>
      </c>
      <c r="Q1876" s="73">
        <f t="shared" si="1132"/>
        <v>0</v>
      </c>
      <c r="R1876" s="73">
        <f t="shared" si="1133"/>
        <v>0</v>
      </c>
      <c r="S1876" s="73">
        <f t="shared" si="1134"/>
        <v>0</v>
      </c>
      <c r="T1876" s="73">
        <f t="shared" si="1135"/>
        <v>0</v>
      </c>
      <c r="U1876" s="73">
        <f t="shared" si="1136"/>
        <v>0</v>
      </c>
      <c r="V1876" s="73">
        <f t="shared" si="1137"/>
        <v>0</v>
      </c>
      <c r="W1876" s="73">
        <f t="shared" si="1124"/>
        <v>0</v>
      </c>
      <c r="Y1876" s="72">
        <f t="shared" si="1116"/>
        <v>0</v>
      </c>
      <c r="Z1876" s="73">
        <f t="shared" si="1117"/>
        <v>0</v>
      </c>
      <c r="AA1876" s="58">
        <f t="shared" si="1118"/>
        <v>0</v>
      </c>
      <c r="AB1876" s="72">
        <f t="shared" si="1119"/>
        <v>0</v>
      </c>
      <c r="AC1876" s="72">
        <f t="shared" si="1120"/>
        <v>0</v>
      </c>
      <c r="AD1876" s="73">
        <f t="shared" si="1121"/>
        <v>0</v>
      </c>
      <c r="AE1876" s="73">
        <f t="shared" si="1122"/>
        <v>0</v>
      </c>
      <c r="AF1876" s="1">
        <f t="shared" si="1125"/>
        <v>0</v>
      </c>
      <c r="AH1876" s="1" t="str">
        <f t="shared" si="1138"/>
        <v>No</v>
      </c>
    </row>
    <row r="1877" spans="1:34" hidden="1" x14ac:dyDescent="0.2">
      <c r="A1877" s="88">
        <v>2.3419999999999999E-3</v>
      </c>
      <c r="B1877" s="4">
        <f t="shared" si="1139"/>
        <v>2.3419999999999999E-3</v>
      </c>
      <c r="C1877"/>
      <c r="D1877" s="213"/>
      <c r="E1877" s="44" t="s">
        <v>20</v>
      </c>
      <c r="F1877" s="14">
        <f t="shared" si="1102"/>
        <v>0</v>
      </c>
      <c r="G1877" s="14">
        <f t="shared" si="1103"/>
        <v>0</v>
      </c>
      <c r="H1877" s="101" t="str">
        <f>IF(ISNA(VLOOKUP(C1877,[1]Sheet1!$J$2:$J$2999,1,FALSE)),"No","Yes")</f>
        <v>No</v>
      </c>
      <c r="I1877" s="72">
        <f t="shared" si="1126"/>
        <v>0</v>
      </c>
      <c r="J1877" s="72">
        <f t="shared" si="1127"/>
        <v>0</v>
      </c>
      <c r="K1877" s="72">
        <f t="shared" si="1128"/>
        <v>0</v>
      </c>
      <c r="L1877" s="72">
        <f t="shared" si="1129"/>
        <v>0</v>
      </c>
      <c r="M1877" s="72">
        <f t="shared" si="1130"/>
        <v>0</v>
      </c>
      <c r="N1877" s="72">
        <f t="shared" si="1131"/>
        <v>0</v>
      </c>
      <c r="O1877" s="72">
        <f t="shared" si="1123"/>
        <v>0</v>
      </c>
      <c r="Q1877" s="73">
        <f t="shared" si="1132"/>
        <v>0</v>
      </c>
      <c r="R1877" s="73">
        <f t="shared" si="1133"/>
        <v>0</v>
      </c>
      <c r="S1877" s="73">
        <f t="shared" si="1134"/>
        <v>0</v>
      </c>
      <c r="T1877" s="73">
        <f t="shared" si="1135"/>
        <v>0</v>
      </c>
      <c r="U1877" s="73">
        <f t="shared" si="1136"/>
        <v>0</v>
      </c>
      <c r="V1877" s="73">
        <f t="shared" si="1137"/>
        <v>0</v>
      </c>
      <c r="W1877" s="73">
        <f t="shared" si="1124"/>
        <v>0</v>
      </c>
      <c r="Y1877" s="72">
        <f t="shared" si="1116"/>
        <v>0</v>
      </c>
      <c r="Z1877" s="73">
        <f t="shared" si="1117"/>
        <v>0</v>
      </c>
      <c r="AA1877" s="58">
        <f t="shared" si="1118"/>
        <v>0</v>
      </c>
      <c r="AB1877" s="72">
        <f t="shared" si="1119"/>
        <v>0</v>
      </c>
      <c r="AC1877" s="72">
        <f t="shared" si="1120"/>
        <v>0</v>
      </c>
      <c r="AD1877" s="73">
        <f t="shared" si="1121"/>
        <v>0</v>
      </c>
      <c r="AE1877" s="73">
        <f t="shared" si="1122"/>
        <v>0</v>
      </c>
      <c r="AF1877" s="1">
        <f t="shared" si="1125"/>
        <v>0</v>
      </c>
      <c r="AH1877" s="1" t="str">
        <f t="shared" si="1138"/>
        <v>No</v>
      </c>
    </row>
    <row r="1878" spans="1:34" hidden="1" x14ac:dyDescent="0.2">
      <c r="A1878" s="88">
        <v>2.343E-3</v>
      </c>
      <c r="B1878" s="4">
        <f t="shared" si="1139"/>
        <v>2.343E-3</v>
      </c>
      <c r="C1878"/>
      <c r="D1878" s="213"/>
      <c r="E1878" s="44" t="s">
        <v>20</v>
      </c>
      <c r="F1878" s="14">
        <f t="shared" si="1102"/>
        <v>0</v>
      </c>
      <c r="G1878" s="14">
        <f t="shared" si="1103"/>
        <v>0</v>
      </c>
      <c r="H1878" s="101" t="str">
        <f>IF(ISNA(VLOOKUP(C1878,[1]Sheet1!$J$2:$J$2999,1,FALSE)),"No","Yes")</f>
        <v>No</v>
      </c>
      <c r="I1878" s="72">
        <f t="shared" si="1126"/>
        <v>0</v>
      </c>
      <c r="J1878" s="72">
        <f t="shared" si="1127"/>
        <v>0</v>
      </c>
      <c r="K1878" s="72">
        <f t="shared" si="1128"/>
        <v>0</v>
      </c>
      <c r="L1878" s="72">
        <f t="shared" si="1129"/>
        <v>0</v>
      </c>
      <c r="M1878" s="72">
        <f t="shared" si="1130"/>
        <v>0</v>
      </c>
      <c r="N1878" s="72">
        <f t="shared" si="1131"/>
        <v>0</v>
      </c>
      <c r="O1878" s="72">
        <f t="shared" si="1123"/>
        <v>0</v>
      </c>
      <c r="Q1878" s="73">
        <f t="shared" si="1132"/>
        <v>0</v>
      </c>
      <c r="R1878" s="73">
        <f t="shared" si="1133"/>
        <v>0</v>
      </c>
      <c r="S1878" s="73">
        <f t="shared" si="1134"/>
        <v>0</v>
      </c>
      <c r="T1878" s="73">
        <f t="shared" si="1135"/>
        <v>0</v>
      </c>
      <c r="U1878" s="73">
        <f t="shared" si="1136"/>
        <v>0</v>
      </c>
      <c r="V1878" s="73">
        <f t="shared" si="1137"/>
        <v>0</v>
      </c>
      <c r="W1878" s="73">
        <f t="shared" si="1124"/>
        <v>0</v>
      </c>
      <c r="Y1878" s="72">
        <f t="shared" si="1116"/>
        <v>0</v>
      </c>
      <c r="Z1878" s="73">
        <f t="shared" si="1117"/>
        <v>0</v>
      </c>
      <c r="AA1878" s="58">
        <f t="shared" si="1118"/>
        <v>0</v>
      </c>
      <c r="AB1878" s="72">
        <f t="shared" si="1119"/>
        <v>0</v>
      </c>
      <c r="AC1878" s="72">
        <f t="shared" si="1120"/>
        <v>0</v>
      </c>
      <c r="AD1878" s="73">
        <f t="shared" si="1121"/>
        <v>0</v>
      </c>
      <c r="AE1878" s="73">
        <f t="shared" si="1122"/>
        <v>0</v>
      </c>
      <c r="AF1878" s="1">
        <f t="shared" si="1125"/>
        <v>0</v>
      </c>
      <c r="AH1878" s="1" t="str">
        <f t="shared" si="1138"/>
        <v>No</v>
      </c>
    </row>
    <row r="1879" spans="1:34" hidden="1" x14ac:dyDescent="0.2">
      <c r="A1879" s="88">
        <v>2.3440000000000002E-3</v>
      </c>
      <c r="B1879" s="4">
        <f t="shared" si="1139"/>
        <v>2.3440000000000002E-3</v>
      </c>
      <c r="C1879"/>
      <c r="D1879" s="213"/>
      <c r="E1879" s="44" t="s">
        <v>20</v>
      </c>
      <c r="F1879" s="14">
        <f t="shared" si="1102"/>
        <v>0</v>
      </c>
      <c r="G1879" s="14">
        <f t="shared" si="1103"/>
        <v>0</v>
      </c>
      <c r="H1879" s="101" t="str">
        <f>IF(ISNA(VLOOKUP(C1879,[1]Sheet1!$J$2:$J$2999,1,FALSE)),"No","Yes")</f>
        <v>No</v>
      </c>
      <c r="I1879" s="72">
        <f t="shared" si="1126"/>
        <v>0</v>
      </c>
      <c r="J1879" s="72">
        <f t="shared" si="1127"/>
        <v>0</v>
      </c>
      <c r="K1879" s="72">
        <f t="shared" si="1128"/>
        <v>0</v>
      </c>
      <c r="L1879" s="72">
        <f t="shared" si="1129"/>
        <v>0</v>
      </c>
      <c r="M1879" s="72">
        <f t="shared" si="1130"/>
        <v>0</v>
      </c>
      <c r="N1879" s="72">
        <f t="shared" si="1131"/>
        <v>0</v>
      </c>
      <c r="O1879" s="72">
        <f t="shared" si="1123"/>
        <v>0</v>
      </c>
      <c r="Q1879" s="73">
        <f t="shared" si="1132"/>
        <v>0</v>
      </c>
      <c r="R1879" s="73">
        <f t="shared" si="1133"/>
        <v>0</v>
      </c>
      <c r="S1879" s="73">
        <f t="shared" si="1134"/>
        <v>0</v>
      </c>
      <c r="T1879" s="73">
        <f t="shared" si="1135"/>
        <v>0</v>
      </c>
      <c r="U1879" s="73">
        <f t="shared" si="1136"/>
        <v>0</v>
      </c>
      <c r="V1879" s="73">
        <f t="shared" si="1137"/>
        <v>0</v>
      </c>
      <c r="W1879" s="73">
        <f t="shared" si="1124"/>
        <v>0</v>
      </c>
      <c r="Y1879" s="72">
        <f t="shared" si="1116"/>
        <v>0</v>
      </c>
      <c r="Z1879" s="73">
        <f t="shared" si="1117"/>
        <v>0</v>
      </c>
      <c r="AA1879" s="58">
        <f t="shared" si="1118"/>
        <v>0</v>
      </c>
      <c r="AB1879" s="72">
        <f t="shared" si="1119"/>
        <v>0</v>
      </c>
      <c r="AC1879" s="72">
        <f t="shared" si="1120"/>
        <v>0</v>
      </c>
      <c r="AD1879" s="73">
        <f t="shared" si="1121"/>
        <v>0</v>
      </c>
      <c r="AE1879" s="73">
        <f t="shared" si="1122"/>
        <v>0</v>
      </c>
      <c r="AF1879" s="1">
        <f t="shared" si="1125"/>
        <v>0</v>
      </c>
      <c r="AH1879" s="1" t="str">
        <f t="shared" si="1138"/>
        <v>No</v>
      </c>
    </row>
    <row r="1880" spans="1:34" hidden="1" x14ac:dyDescent="0.2">
      <c r="A1880" s="88">
        <v>2.3449999999999999E-3</v>
      </c>
      <c r="B1880" s="4">
        <f t="shared" si="1139"/>
        <v>2.3449999999999999E-3</v>
      </c>
      <c r="C1880"/>
      <c r="D1880" s="213"/>
      <c r="E1880" s="44" t="s">
        <v>20</v>
      </c>
      <c r="F1880" s="14">
        <f t="shared" si="1102"/>
        <v>0</v>
      </c>
      <c r="G1880" s="14">
        <f t="shared" si="1103"/>
        <v>0</v>
      </c>
      <c r="H1880" s="101" t="str">
        <f>IF(ISNA(VLOOKUP(C1880,[1]Sheet1!$J$2:$J$2999,1,FALSE)),"No","Yes")</f>
        <v>No</v>
      </c>
      <c r="I1880" s="72">
        <f t="shared" si="1126"/>
        <v>0</v>
      </c>
      <c r="J1880" s="72">
        <f t="shared" si="1127"/>
        <v>0</v>
      </c>
      <c r="K1880" s="72">
        <f t="shared" si="1128"/>
        <v>0</v>
      </c>
      <c r="L1880" s="72">
        <f t="shared" si="1129"/>
        <v>0</v>
      </c>
      <c r="M1880" s="72">
        <f t="shared" si="1130"/>
        <v>0</v>
      </c>
      <c r="N1880" s="72">
        <f t="shared" si="1131"/>
        <v>0</v>
      </c>
      <c r="O1880" s="72">
        <f t="shared" si="1123"/>
        <v>0</v>
      </c>
      <c r="Q1880" s="73">
        <f t="shared" si="1132"/>
        <v>0</v>
      </c>
      <c r="R1880" s="73">
        <f t="shared" si="1133"/>
        <v>0</v>
      </c>
      <c r="S1880" s="73">
        <f t="shared" si="1134"/>
        <v>0</v>
      </c>
      <c r="T1880" s="73">
        <f t="shared" si="1135"/>
        <v>0</v>
      </c>
      <c r="U1880" s="73">
        <f t="shared" si="1136"/>
        <v>0</v>
      </c>
      <c r="V1880" s="73">
        <f t="shared" si="1137"/>
        <v>0</v>
      </c>
      <c r="W1880" s="73">
        <f t="shared" si="1124"/>
        <v>0</v>
      </c>
      <c r="Y1880" s="72">
        <f t="shared" si="1116"/>
        <v>0</v>
      </c>
      <c r="Z1880" s="73">
        <f t="shared" si="1117"/>
        <v>0</v>
      </c>
      <c r="AA1880" s="58">
        <f t="shared" si="1118"/>
        <v>0</v>
      </c>
      <c r="AB1880" s="72">
        <f t="shared" si="1119"/>
        <v>0</v>
      </c>
      <c r="AC1880" s="72">
        <f t="shared" si="1120"/>
        <v>0</v>
      </c>
      <c r="AD1880" s="73">
        <f t="shared" si="1121"/>
        <v>0</v>
      </c>
      <c r="AE1880" s="73">
        <f t="shared" si="1122"/>
        <v>0</v>
      </c>
      <c r="AF1880" s="1">
        <f t="shared" si="1125"/>
        <v>0</v>
      </c>
      <c r="AH1880" s="1" t="str">
        <f t="shared" si="1138"/>
        <v>No</v>
      </c>
    </row>
    <row r="1881" spans="1:34" hidden="1" x14ac:dyDescent="0.2">
      <c r="A1881" s="88">
        <v>2.346E-3</v>
      </c>
      <c r="B1881" s="4">
        <f t="shared" si="1139"/>
        <v>2.346E-3</v>
      </c>
      <c r="C1881"/>
      <c r="D1881" s="213"/>
      <c r="E1881" s="44" t="s">
        <v>20</v>
      </c>
      <c r="F1881" s="14">
        <f t="shared" si="1102"/>
        <v>0</v>
      </c>
      <c r="G1881" s="14">
        <f t="shared" si="1103"/>
        <v>0</v>
      </c>
      <c r="H1881" s="101" t="str">
        <f>IF(ISNA(VLOOKUP(C1881,[1]Sheet1!$J$2:$J$2999,1,FALSE)),"No","Yes")</f>
        <v>No</v>
      </c>
      <c r="I1881" s="72">
        <f t="shared" si="1126"/>
        <v>0</v>
      </c>
      <c r="J1881" s="72">
        <f t="shared" si="1127"/>
        <v>0</v>
      </c>
      <c r="K1881" s="72">
        <f t="shared" si="1128"/>
        <v>0</v>
      </c>
      <c r="L1881" s="72">
        <f t="shared" si="1129"/>
        <v>0</v>
      </c>
      <c r="M1881" s="72">
        <f t="shared" si="1130"/>
        <v>0</v>
      </c>
      <c r="N1881" s="72">
        <f t="shared" si="1131"/>
        <v>0</v>
      </c>
      <c r="O1881" s="72">
        <f t="shared" si="1123"/>
        <v>0</v>
      </c>
      <c r="Q1881" s="73">
        <f t="shared" si="1132"/>
        <v>0</v>
      </c>
      <c r="R1881" s="73">
        <f t="shared" si="1133"/>
        <v>0</v>
      </c>
      <c r="S1881" s="73">
        <f t="shared" si="1134"/>
        <v>0</v>
      </c>
      <c r="T1881" s="73">
        <f t="shared" si="1135"/>
        <v>0</v>
      </c>
      <c r="U1881" s="73">
        <f t="shared" si="1136"/>
        <v>0</v>
      </c>
      <c r="V1881" s="73">
        <f t="shared" si="1137"/>
        <v>0</v>
      </c>
      <c r="W1881" s="73">
        <f t="shared" si="1124"/>
        <v>0</v>
      </c>
      <c r="Y1881" s="72">
        <f t="shared" si="1116"/>
        <v>0</v>
      </c>
      <c r="Z1881" s="73">
        <f t="shared" si="1117"/>
        <v>0</v>
      </c>
      <c r="AA1881" s="58">
        <f t="shared" si="1118"/>
        <v>0</v>
      </c>
      <c r="AB1881" s="72">
        <f t="shared" si="1119"/>
        <v>0</v>
      </c>
      <c r="AC1881" s="72">
        <f t="shared" si="1120"/>
        <v>0</v>
      </c>
      <c r="AD1881" s="73">
        <f t="shared" si="1121"/>
        <v>0</v>
      </c>
      <c r="AE1881" s="73">
        <f t="shared" si="1122"/>
        <v>0</v>
      </c>
      <c r="AF1881" s="1">
        <f t="shared" si="1125"/>
        <v>0</v>
      </c>
      <c r="AH1881" s="1" t="str">
        <f t="shared" si="1138"/>
        <v>No</v>
      </c>
    </row>
    <row r="1882" spans="1:34" hidden="1" x14ac:dyDescent="0.2">
      <c r="A1882" s="88">
        <v>2.3470000000000001E-3</v>
      </c>
      <c r="B1882" s="4">
        <f t="shared" si="1139"/>
        <v>2.3470000000000001E-3</v>
      </c>
      <c r="C1882"/>
      <c r="D1882" s="213"/>
      <c r="E1882" s="44" t="s">
        <v>20</v>
      </c>
      <c r="F1882" s="14">
        <f t="shared" si="1102"/>
        <v>0</v>
      </c>
      <c r="G1882" s="14">
        <f t="shared" si="1103"/>
        <v>0</v>
      </c>
      <c r="H1882" s="101" t="str">
        <f>IF(ISNA(VLOOKUP(C1882,[1]Sheet1!$J$2:$J$2999,1,FALSE)),"No","Yes")</f>
        <v>No</v>
      </c>
      <c r="I1882" s="72">
        <f t="shared" si="1126"/>
        <v>0</v>
      </c>
      <c r="J1882" s="72">
        <f t="shared" si="1127"/>
        <v>0</v>
      </c>
      <c r="K1882" s="72">
        <f t="shared" si="1128"/>
        <v>0</v>
      </c>
      <c r="L1882" s="72">
        <f t="shared" si="1129"/>
        <v>0</v>
      </c>
      <c r="M1882" s="72">
        <f t="shared" si="1130"/>
        <v>0</v>
      </c>
      <c r="N1882" s="72">
        <f t="shared" si="1131"/>
        <v>0</v>
      </c>
      <c r="O1882" s="72">
        <f t="shared" si="1123"/>
        <v>0</v>
      </c>
      <c r="Q1882" s="73">
        <f t="shared" si="1132"/>
        <v>0</v>
      </c>
      <c r="R1882" s="73">
        <f t="shared" si="1133"/>
        <v>0</v>
      </c>
      <c r="S1882" s="73">
        <f t="shared" si="1134"/>
        <v>0</v>
      </c>
      <c r="T1882" s="73">
        <f t="shared" si="1135"/>
        <v>0</v>
      </c>
      <c r="U1882" s="73">
        <f t="shared" si="1136"/>
        <v>0</v>
      </c>
      <c r="V1882" s="73">
        <f t="shared" si="1137"/>
        <v>0</v>
      </c>
      <c r="W1882" s="73">
        <f t="shared" si="1124"/>
        <v>0</v>
      </c>
      <c r="Y1882" s="72">
        <f t="shared" si="1116"/>
        <v>0</v>
      </c>
      <c r="Z1882" s="73">
        <f t="shared" si="1117"/>
        <v>0</v>
      </c>
      <c r="AA1882" s="58">
        <f t="shared" si="1118"/>
        <v>0</v>
      </c>
      <c r="AB1882" s="72">
        <f t="shared" si="1119"/>
        <v>0</v>
      </c>
      <c r="AC1882" s="72">
        <f t="shared" si="1120"/>
        <v>0</v>
      </c>
      <c r="AD1882" s="73">
        <f t="shared" si="1121"/>
        <v>0</v>
      </c>
      <c r="AE1882" s="73">
        <f t="shared" si="1122"/>
        <v>0</v>
      </c>
      <c r="AF1882" s="1">
        <f t="shared" si="1125"/>
        <v>0</v>
      </c>
      <c r="AH1882" s="1" t="str">
        <f t="shared" si="1138"/>
        <v>No</v>
      </c>
    </row>
    <row r="1883" spans="1:34" hidden="1" x14ac:dyDescent="0.2">
      <c r="A1883" s="88">
        <v>2.3480000000000003E-3</v>
      </c>
      <c r="B1883" s="4">
        <f t="shared" si="1139"/>
        <v>2.3480000000000003E-3</v>
      </c>
      <c r="C1883"/>
      <c r="D1883" s="213"/>
      <c r="E1883" s="44" t="s">
        <v>20</v>
      </c>
      <c r="F1883" s="14">
        <f t="shared" si="1102"/>
        <v>0</v>
      </c>
      <c r="G1883" s="14">
        <f t="shared" si="1103"/>
        <v>0</v>
      </c>
      <c r="H1883" s="101" t="str">
        <f>IF(ISNA(VLOOKUP(C1883,[1]Sheet1!$J$2:$J$2999,1,FALSE)),"No","Yes")</f>
        <v>No</v>
      </c>
      <c r="I1883" s="72">
        <f t="shared" si="1126"/>
        <v>0</v>
      </c>
      <c r="J1883" s="72">
        <f t="shared" si="1127"/>
        <v>0</v>
      </c>
      <c r="K1883" s="72">
        <f t="shared" si="1128"/>
        <v>0</v>
      </c>
      <c r="L1883" s="72">
        <f t="shared" si="1129"/>
        <v>0</v>
      </c>
      <c r="M1883" s="72">
        <f t="shared" si="1130"/>
        <v>0</v>
      </c>
      <c r="N1883" s="72">
        <f t="shared" si="1131"/>
        <v>0</v>
      </c>
      <c r="O1883" s="72">
        <f t="shared" si="1123"/>
        <v>0</v>
      </c>
      <c r="Q1883" s="73">
        <f t="shared" si="1132"/>
        <v>0</v>
      </c>
      <c r="R1883" s="73">
        <f t="shared" si="1133"/>
        <v>0</v>
      </c>
      <c r="S1883" s="73">
        <f t="shared" si="1134"/>
        <v>0</v>
      </c>
      <c r="T1883" s="73">
        <f t="shared" si="1135"/>
        <v>0</v>
      </c>
      <c r="U1883" s="73">
        <f t="shared" si="1136"/>
        <v>0</v>
      </c>
      <c r="V1883" s="73">
        <f t="shared" si="1137"/>
        <v>0</v>
      </c>
      <c r="W1883" s="73">
        <f t="shared" si="1124"/>
        <v>0</v>
      </c>
      <c r="Y1883" s="72">
        <f t="shared" si="1116"/>
        <v>0</v>
      </c>
      <c r="Z1883" s="73">
        <f t="shared" si="1117"/>
        <v>0</v>
      </c>
      <c r="AA1883" s="58">
        <f t="shared" si="1118"/>
        <v>0</v>
      </c>
      <c r="AB1883" s="72">
        <f t="shared" si="1119"/>
        <v>0</v>
      </c>
      <c r="AC1883" s="72">
        <f t="shared" si="1120"/>
        <v>0</v>
      </c>
      <c r="AD1883" s="73">
        <f t="shared" si="1121"/>
        <v>0</v>
      </c>
      <c r="AE1883" s="73">
        <f t="shared" si="1122"/>
        <v>0</v>
      </c>
      <c r="AF1883" s="1">
        <f t="shared" si="1125"/>
        <v>0</v>
      </c>
      <c r="AH1883" s="1" t="str">
        <f t="shared" si="1138"/>
        <v>No</v>
      </c>
    </row>
    <row r="1884" spans="1:34" hidden="1" x14ac:dyDescent="0.2">
      <c r="A1884" s="88">
        <v>2.349E-3</v>
      </c>
      <c r="B1884" s="4">
        <f t="shared" si="1139"/>
        <v>2.349E-3</v>
      </c>
      <c r="C1884"/>
      <c r="D1884" s="213"/>
      <c r="E1884" s="44" t="s">
        <v>20</v>
      </c>
      <c r="F1884" s="14">
        <f t="shared" si="1102"/>
        <v>0</v>
      </c>
      <c r="G1884" s="14">
        <f t="shared" si="1103"/>
        <v>0</v>
      </c>
      <c r="H1884" s="101" t="str">
        <f>IF(ISNA(VLOOKUP(C1884,[1]Sheet1!$J$2:$J$2999,1,FALSE)),"No","Yes")</f>
        <v>No</v>
      </c>
      <c r="I1884" s="72">
        <f t="shared" si="1126"/>
        <v>0</v>
      </c>
      <c r="J1884" s="72">
        <f t="shared" si="1127"/>
        <v>0</v>
      </c>
      <c r="K1884" s="72">
        <f t="shared" si="1128"/>
        <v>0</v>
      </c>
      <c r="L1884" s="72">
        <f t="shared" si="1129"/>
        <v>0</v>
      </c>
      <c r="M1884" s="72">
        <f t="shared" si="1130"/>
        <v>0</v>
      </c>
      <c r="N1884" s="72">
        <f t="shared" si="1131"/>
        <v>0</v>
      </c>
      <c r="O1884" s="72">
        <f t="shared" si="1123"/>
        <v>0</v>
      </c>
      <c r="Q1884" s="73">
        <f t="shared" si="1132"/>
        <v>0</v>
      </c>
      <c r="R1884" s="73">
        <f t="shared" si="1133"/>
        <v>0</v>
      </c>
      <c r="S1884" s="73">
        <f t="shared" si="1134"/>
        <v>0</v>
      </c>
      <c r="T1884" s="73">
        <f t="shared" si="1135"/>
        <v>0</v>
      </c>
      <c r="U1884" s="73">
        <f t="shared" si="1136"/>
        <v>0</v>
      </c>
      <c r="V1884" s="73">
        <f t="shared" si="1137"/>
        <v>0</v>
      </c>
      <c r="W1884" s="73">
        <f t="shared" si="1124"/>
        <v>0</v>
      </c>
      <c r="Y1884" s="72">
        <f t="shared" si="1116"/>
        <v>0</v>
      </c>
      <c r="Z1884" s="73">
        <f t="shared" si="1117"/>
        <v>0</v>
      </c>
      <c r="AA1884" s="58">
        <f t="shared" si="1118"/>
        <v>0</v>
      </c>
      <c r="AB1884" s="72">
        <f t="shared" si="1119"/>
        <v>0</v>
      </c>
      <c r="AC1884" s="72">
        <f t="shared" si="1120"/>
        <v>0</v>
      </c>
      <c r="AD1884" s="73">
        <f t="shared" si="1121"/>
        <v>0</v>
      </c>
      <c r="AE1884" s="73">
        <f t="shared" si="1122"/>
        <v>0</v>
      </c>
      <c r="AF1884" s="1">
        <f t="shared" si="1125"/>
        <v>0</v>
      </c>
      <c r="AH1884" s="1" t="str">
        <f t="shared" si="1138"/>
        <v>No</v>
      </c>
    </row>
    <row r="1885" spans="1:34" hidden="1" x14ac:dyDescent="0.2">
      <c r="A1885" s="88">
        <v>2.3500000000000001E-3</v>
      </c>
      <c r="B1885" s="4">
        <f t="shared" si="1139"/>
        <v>2.3500000000000001E-3</v>
      </c>
      <c r="C1885"/>
      <c r="D1885" s="213"/>
      <c r="E1885" s="44" t="s">
        <v>20</v>
      </c>
      <c r="F1885" s="14">
        <f t="shared" ref="F1885:F1948" si="1140">COUNTIF(H1885:X1885,"&gt;1")</f>
        <v>0</v>
      </c>
      <c r="G1885" s="14">
        <f t="shared" ref="G1885:G1948" si="1141">COUNTIF(AA1885:AE1885,"&gt;1")</f>
        <v>0</v>
      </c>
      <c r="H1885" s="101" t="str">
        <f>IF(ISNA(VLOOKUP(C1885,[1]Sheet1!$J$2:$J$2999,1,FALSE)),"No","Yes")</f>
        <v>No</v>
      </c>
      <c r="I1885" s="72">
        <f t="shared" ref="I1885:I1916" si="1142">IF(ISERROR(VLOOKUP($C1885,Sprint1,5,FALSE)),0,(VLOOKUP($C1885,Sprint1,5,FALSE)))</f>
        <v>0</v>
      </c>
      <c r="J1885" s="72">
        <f t="shared" ref="J1885:J1916" si="1143">IF(ISERROR(VLOOKUP($C1885,Sprint2,5,FALSE)),0,(VLOOKUP($C1885,Sprint2,5,FALSE)))</f>
        <v>0</v>
      </c>
      <c r="K1885" s="72">
        <f t="shared" ref="K1885:K1916" si="1144">IF(ISERROR(VLOOKUP($C1885,Sprint3,5,FALSE)),0,(VLOOKUP($C1885,Sprint3,5,FALSE)))</f>
        <v>0</v>
      </c>
      <c r="L1885" s="72">
        <f t="shared" ref="L1885:L1916" si="1145">IF(ISERROR(VLOOKUP($C1885,Sprint4,5,FALSE)),0,(VLOOKUP($C1885,Sprint4,5,FALSE)))</f>
        <v>0</v>
      </c>
      <c r="M1885" s="72">
        <f t="shared" ref="M1885:M1916" si="1146">IF(ISERROR(VLOOKUP($C1885,Sprint5,5,FALSE)),0,(VLOOKUP($C1885,Sprint5,5,FALSE)))</f>
        <v>0</v>
      </c>
      <c r="N1885" s="72">
        <f t="shared" ref="N1885:N1916" si="1147">IF(ISERROR(VLOOKUP($C1885,Sprint6,5,FALSE)),0,(VLOOKUP($C1885,Sprint6,5,FALSE)))</f>
        <v>0</v>
      </c>
      <c r="O1885" s="72">
        <f t="shared" si="1123"/>
        <v>0</v>
      </c>
      <c r="Q1885" s="73">
        <f t="shared" ref="Q1885:Q1916" si="1148">IF(ISERROR(VLOOKUP($C1885,_End1,5,FALSE)),0,(VLOOKUP($C1885,_End1,5,FALSE)))</f>
        <v>0</v>
      </c>
      <c r="R1885" s="73">
        <f t="shared" ref="R1885:R1916" si="1149">IF(ISERROR(VLOOKUP($C1885,_End2,5,FALSE)),0,(VLOOKUP($C1885,_End2,5,FALSE)))</f>
        <v>0</v>
      </c>
      <c r="S1885" s="73">
        <f t="shared" ref="S1885:S1916" si="1150">IF(ISERROR(VLOOKUP($C1885,_End3,5,FALSE)),0,(VLOOKUP($C1885,_End3,5,FALSE)))</f>
        <v>0</v>
      </c>
      <c r="T1885" s="73">
        <f t="shared" ref="T1885:T1916" si="1151">IF(ISERROR(VLOOKUP($C1885,_End4,5,FALSE)),0,(VLOOKUP($C1885,_End4,5,FALSE)))</f>
        <v>0</v>
      </c>
      <c r="U1885" s="73">
        <f t="shared" ref="U1885:U1916" si="1152">IF(ISERROR(VLOOKUP($C1885,_End5,5,FALSE)),0,(VLOOKUP($C1885,_End5,5,FALSE)))</f>
        <v>0</v>
      </c>
      <c r="V1885" s="73">
        <f t="shared" ref="V1885:V1916" si="1153">IF(ISERROR(VLOOKUP($C1885,_End6,5,FALSE)),0,(VLOOKUP($C1885,_End6,5,FALSE)))</f>
        <v>0</v>
      </c>
      <c r="W1885" s="73">
        <f t="shared" si="1124"/>
        <v>0</v>
      </c>
      <c r="Y1885" s="72">
        <f t="shared" ref="Y1885:Y1948" si="1154">LARGE(I1885:O1885,3)</f>
        <v>0</v>
      </c>
      <c r="Z1885" s="73">
        <f t="shared" ref="Z1885:Z1948" si="1155">LARGE(Q1885:W1885,3)</f>
        <v>0</v>
      </c>
      <c r="AA1885" s="58">
        <f t="shared" ref="AA1885:AA1948" si="1156">LARGE(Y1885:Z1885,1)</f>
        <v>0</v>
      </c>
      <c r="AB1885" s="72">
        <f t="shared" ref="AB1885:AB1948" si="1157">LARGE(I1885:O1885,1)</f>
        <v>0</v>
      </c>
      <c r="AC1885" s="72">
        <f t="shared" ref="AC1885:AC1948" si="1158">LARGE(I1885:O1885,2)</f>
        <v>0</v>
      </c>
      <c r="AD1885" s="73">
        <f t="shared" ref="AD1885:AD1948" si="1159">LARGE(Q1885:W1885,1)</f>
        <v>0</v>
      </c>
      <c r="AE1885" s="73">
        <f t="shared" ref="AE1885:AE1948" si="1160">LARGE(Q1885:W1885,2)</f>
        <v>0</v>
      </c>
      <c r="AF1885" s="1">
        <f t="shared" si="1125"/>
        <v>0</v>
      </c>
      <c r="AH1885" s="1" t="str">
        <f t="shared" si="1138"/>
        <v>No</v>
      </c>
    </row>
    <row r="1886" spans="1:34" hidden="1" x14ac:dyDescent="0.2">
      <c r="A1886" s="88">
        <v>2.3509999999999998E-3</v>
      </c>
      <c r="B1886" s="4">
        <f t="shared" si="1139"/>
        <v>2.3509999999999998E-3</v>
      </c>
      <c r="C1886"/>
      <c r="D1886" s="213"/>
      <c r="E1886" s="44" t="s">
        <v>20</v>
      </c>
      <c r="F1886" s="14">
        <f t="shared" si="1140"/>
        <v>0</v>
      </c>
      <c r="G1886" s="14">
        <f t="shared" si="1141"/>
        <v>0</v>
      </c>
      <c r="H1886" s="101" t="str">
        <f>IF(ISNA(VLOOKUP(C1886,[1]Sheet1!$J$2:$J$2999,1,FALSE)),"No","Yes")</f>
        <v>No</v>
      </c>
      <c r="I1886" s="72">
        <f t="shared" si="1142"/>
        <v>0</v>
      </c>
      <c r="J1886" s="72">
        <f t="shared" si="1143"/>
        <v>0</v>
      </c>
      <c r="K1886" s="72">
        <f t="shared" si="1144"/>
        <v>0</v>
      </c>
      <c r="L1886" s="72">
        <f t="shared" si="1145"/>
        <v>0</v>
      </c>
      <c r="M1886" s="72">
        <f t="shared" si="1146"/>
        <v>0</v>
      </c>
      <c r="N1886" s="72">
        <f t="shared" si="1147"/>
        <v>0</v>
      </c>
      <c r="O1886" s="72">
        <f t="shared" ref="O1886:O1949" si="1161">IF(ISERROR(VLOOKUP($C1886,Sprint7,5,FALSE)),0,(VLOOKUP($C1886,Sprint7,5,FALSE)))</f>
        <v>0</v>
      </c>
      <c r="Q1886" s="73">
        <f t="shared" si="1148"/>
        <v>0</v>
      </c>
      <c r="R1886" s="73">
        <f t="shared" si="1149"/>
        <v>0</v>
      </c>
      <c r="S1886" s="73">
        <f t="shared" si="1150"/>
        <v>0</v>
      </c>
      <c r="T1886" s="73">
        <f t="shared" si="1151"/>
        <v>0</v>
      </c>
      <c r="U1886" s="73">
        <f t="shared" si="1152"/>
        <v>0</v>
      </c>
      <c r="V1886" s="73">
        <f t="shared" si="1153"/>
        <v>0</v>
      </c>
      <c r="W1886" s="73">
        <f t="shared" ref="W1886:W1949" si="1162">IF(ISERROR(VLOOKUP($C1886,_End7,5,FALSE)),0,(VLOOKUP($C1886,_End7,5,FALSE)))</f>
        <v>0</v>
      </c>
      <c r="Y1886" s="72">
        <f t="shared" si="1154"/>
        <v>0</v>
      </c>
      <c r="Z1886" s="73">
        <f t="shared" si="1155"/>
        <v>0</v>
      </c>
      <c r="AA1886" s="58">
        <f t="shared" si="1156"/>
        <v>0</v>
      </c>
      <c r="AB1886" s="72">
        <f t="shared" si="1157"/>
        <v>0</v>
      </c>
      <c r="AC1886" s="72">
        <f t="shared" si="1158"/>
        <v>0</v>
      </c>
      <c r="AD1886" s="73">
        <f t="shared" si="1159"/>
        <v>0</v>
      </c>
      <c r="AE1886" s="73">
        <f t="shared" si="1160"/>
        <v>0</v>
      </c>
      <c r="AF1886" s="1">
        <f t="shared" si="1125"/>
        <v>0</v>
      </c>
      <c r="AH1886" s="1" t="str">
        <f t="shared" si="1138"/>
        <v>No</v>
      </c>
    </row>
    <row r="1887" spans="1:34" hidden="1" x14ac:dyDescent="0.2">
      <c r="A1887" s="88">
        <v>2.3519999999999999E-3</v>
      </c>
      <c r="B1887" s="4">
        <f t="shared" si="1139"/>
        <v>2.3519999999999999E-3</v>
      </c>
      <c r="C1887"/>
      <c r="D1887" s="213"/>
      <c r="E1887" s="44" t="s">
        <v>20</v>
      </c>
      <c r="F1887" s="14">
        <f t="shared" si="1140"/>
        <v>0</v>
      </c>
      <c r="G1887" s="14">
        <f t="shared" si="1141"/>
        <v>0</v>
      </c>
      <c r="H1887" s="101" t="str">
        <f>IF(ISNA(VLOOKUP(C1887,[1]Sheet1!$J$2:$J$2999,1,FALSE)),"No","Yes")</f>
        <v>No</v>
      </c>
      <c r="I1887" s="72">
        <f t="shared" si="1142"/>
        <v>0</v>
      </c>
      <c r="J1887" s="72">
        <f t="shared" si="1143"/>
        <v>0</v>
      </c>
      <c r="K1887" s="72">
        <f t="shared" si="1144"/>
        <v>0</v>
      </c>
      <c r="L1887" s="72">
        <f t="shared" si="1145"/>
        <v>0</v>
      </c>
      <c r="M1887" s="72">
        <f t="shared" si="1146"/>
        <v>0</v>
      </c>
      <c r="N1887" s="72">
        <f t="shared" si="1147"/>
        <v>0</v>
      </c>
      <c r="O1887" s="72">
        <f t="shared" si="1161"/>
        <v>0</v>
      </c>
      <c r="Q1887" s="73">
        <f t="shared" si="1148"/>
        <v>0</v>
      </c>
      <c r="R1887" s="73">
        <f t="shared" si="1149"/>
        <v>0</v>
      </c>
      <c r="S1887" s="73">
        <f t="shared" si="1150"/>
        <v>0</v>
      </c>
      <c r="T1887" s="73">
        <f t="shared" si="1151"/>
        <v>0</v>
      </c>
      <c r="U1887" s="73">
        <f t="shared" si="1152"/>
        <v>0</v>
      </c>
      <c r="V1887" s="73">
        <f t="shared" si="1153"/>
        <v>0</v>
      </c>
      <c r="W1887" s="73">
        <f t="shared" si="1162"/>
        <v>0</v>
      </c>
      <c r="Y1887" s="72">
        <f t="shared" si="1154"/>
        <v>0</v>
      </c>
      <c r="Z1887" s="73">
        <f t="shared" si="1155"/>
        <v>0</v>
      </c>
      <c r="AA1887" s="58">
        <f t="shared" si="1156"/>
        <v>0</v>
      </c>
      <c r="AB1887" s="72">
        <f t="shared" si="1157"/>
        <v>0</v>
      </c>
      <c r="AC1887" s="72">
        <f t="shared" si="1158"/>
        <v>0</v>
      </c>
      <c r="AD1887" s="73">
        <f t="shared" si="1159"/>
        <v>0</v>
      </c>
      <c r="AE1887" s="73">
        <f t="shared" si="1160"/>
        <v>0</v>
      </c>
      <c r="AF1887" s="1">
        <f t="shared" si="1125"/>
        <v>0</v>
      </c>
      <c r="AH1887" s="1" t="str">
        <f t="shared" si="1138"/>
        <v>No</v>
      </c>
    </row>
    <row r="1888" spans="1:34" hidden="1" x14ac:dyDescent="0.2">
      <c r="A1888" s="88">
        <v>2.3530000000000001E-3</v>
      </c>
      <c r="B1888" s="4">
        <f t="shared" si="1139"/>
        <v>2.3530000000000001E-3</v>
      </c>
      <c r="C1888"/>
      <c r="D1888" s="213"/>
      <c r="E1888" s="44" t="s">
        <v>20</v>
      </c>
      <c r="F1888" s="14">
        <f t="shared" si="1140"/>
        <v>0</v>
      </c>
      <c r="G1888" s="14">
        <f t="shared" si="1141"/>
        <v>0</v>
      </c>
      <c r="H1888" s="101" t="str">
        <f>IF(ISNA(VLOOKUP(C1888,[1]Sheet1!$J$2:$J$2999,1,FALSE)),"No","Yes")</f>
        <v>No</v>
      </c>
      <c r="I1888" s="72">
        <f t="shared" si="1142"/>
        <v>0</v>
      </c>
      <c r="J1888" s="72">
        <f t="shared" si="1143"/>
        <v>0</v>
      </c>
      <c r="K1888" s="72">
        <f t="shared" si="1144"/>
        <v>0</v>
      </c>
      <c r="L1888" s="72">
        <f t="shared" si="1145"/>
        <v>0</v>
      </c>
      <c r="M1888" s="72">
        <f t="shared" si="1146"/>
        <v>0</v>
      </c>
      <c r="N1888" s="72">
        <f t="shared" si="1147"/>
        <v>0</v>
      </c>
      <c r="O1888" s="72">
        <f t="shared" si="1161"/>
        <v>0</v>
      </c>
      <c r="Q1888" s="73">
        <f t="shared" si="1148"/>
        <v>0</v>
      </c>
      <c r="R1888" s="73">
        <f t="shared" si="1149"/>
        <v>0</v>
      </c>
      <c r="S1888" s="73">
        <f t="shared" si="1150"/>
        <v>0</v>
      </c>
      <c r="T1888" s="73">
        <f t="shared" si="1151"/>
        <v>0</v>
      </c>
      <c r="U1888" s="73">
        <f t="shared" si="1152"/>
        <v>0</v>
      </c>
      <c r="V1888" s="73">
        <f t="shared" si="1153"/>
        <v>0</v>
      </c>
      <c r="W1888" s="73">
        <f t="shared" si="1162"/>
        <v>0</v>
      </c>
      <c r="Y1888" s="72">
        <f t="shared" si="1154"/>
        <v>0</v>
      </c>
      <c r="Z1888" s="73">
        <f t="shared" si="1155"/>
        <v>0</v>
      </c>
      <c r="AA1888" s="58">
        <f t="shared" si="1156"/>
        <v>0</v>
      </c>
      <c r="AB1888" s="72">
        <f t="shared" si="1157"/>
        <v>0</v>
      </c>
      <c r="AC1888" s="72">
        <f t="shared" si="1158"/>
        <v>0</v>
      </c>
      <c r="AD1888" s="73">
        <f t="shared" si="1159"/>
        <v>0</v>
      </c>
      <c r="AE1888" s="73">
        <f t="shared" si="1160"/>
        <v>0</v>
      </c>
      <c r="AF1888" s="1">
        <f t="shared" si="1125"/>
        <v>0</v>
      </c>
      <c r="AH1888" s="1" t="str">
        <f t="shared" si="1138"/>
        <v>No</v>
      </c>
    </row>
    <row r="1889" spans="1:34" hidden="1" x14ac:dyDescent="0.2">
      <c r="A1889" s="88">
        <v>2.3540000000000002E-3</v>
      </c>
      <c r="B1889" s="4">
        <f t="shared" si="1139"/>
        <v>2.3540000000000002E-3</v>
      </c>
      <c r="C1889"/>
      <c r="D1889" s="213"/>
      <c r="E1889" s="44" t="s">
        <v>20</v>
      </c>
      <c r="F1889" s="14">
        <f t="shared" si="1140"/>
        <v>0</v>
      </c>
      <c r="G1889" s="14">
        <f t="shared" si="1141"/>
        <v>0</v>
      </c>
      <c r="H1889" s="101" t="str">
        <f>IF(ISNA(VLOOKUP(C1889,[1]Sheet1!$J$2:$J$2999,1,FALSE)),"No","Yes")</f>
        <v>No</v>
      </c>
      <c r="I1889" s="72">
        <f t="shared" si="1142"/>
        <v>0</v>
      </c>
      <c r="J1889" s="72">
        <f t="shared" si="1143"/>
        <v>0</v>
      </c>
      <c r="K1889" s="72">
        <f t="shared" si="1144"/>
        <v>0</v>
      </c>
      <c r="L1889" s="72">
        <f t="shared" si="1145"/>
        <v>0</v>
      </c>
      <c r="M1889" s="72">
        <f t="shared" si="1146"/>
        <v>0</v>
      </c>
      <c r="N1889" s="72">
        <f t="shared" si="1147"/>
        <v>0</v>
      </c>
      <c r="O1889" s="72">
        <f t="shared" si="1161"/>
        <v>0</v>
      </c>
      <c r="Q1889" s="73">
        <f t="shared" si="1148"/>
        <v>0</v>
      </c>
      <c r="R1889" s="73">
        <f t="shared" si="1149"/>
        <v>0</v>
      </c>
      <c r="S1889" s="73">
        <f t="shared" si="1150"/>
        <v>0</v>
      </c>
      <c r="T1889" s="73">
        <f t="shared" si="1151"/>
        <v>0</v>
      </c>
      <c r="U1889" s="73">
        <f t="shared" si="1152"/>
        <v>0</v>
      </c>
      <c r="V1889" s="73">
        <f t="shared" si="1153"/>
        <v>0</v>
      </c>
      <c r="W1889" s="73">
        <f t="shared" si="1162"/>
        <v>0</v>
      </c>
      <c r="Y1889" s="72">
        <f t="shared" si="1154"/>
        <v>0</v>
      </c>
      <c r="Z1889" s="73">
        <f t="shared" si="1155"/>
        <v>0</v>
      </c>
      <c r="AA1889" s="58">
        <f t="shared" si="1156"/>
        <v>0</v>
      </c>
      <c r="AB1889" s="72">
        <f t="shared" si="1157"/>
        <v>0</v>
      </c>
      <c r="AC1889" s="72">
        <f t="shared" si="1158"/>
        <v>0</v>
      </c>
      <c r="AD1889" s="73">
        <f t="shared" si="1159"/>
        <v>0</v>
      </c>
      <c r="AE1889" s="73">
        <f t="shared" si="1160"/>
        <v>0</v>
      </c>
      <c r="AF1889" s="1">
        <f t="shared" si="1125"/>
        <v>0</v>
      </c>
      <c r="AH1889" s="1" t="str">
        <f t="shared" si="1138"/>
        <v>No</v>
      </c>
    </row>
    <row r="1890" spans="1:34" hidden="1" x14ac:dyDescent="0.2">
      <c r="A1890" s="88">
        <v>2.3549999999999999E-3</v>
      </c>
      <c r="B1890" s="4">
        <f t="shared" si="1139"/>
        <v>2.3549999999999999E-3</v>
      </c>
      <c r="C1890"/>
      <c r="D1890" s="213"/>
      <c r="E1890" s="44" t="s">
        <v>20</v>
      </c>
      <c r="F1890" s="14">
        <f t="shared" si="1140"/>
        <v>0</v>
      </c>
      <c r="G1890" s="14">
        <f t="shared" si="1141"/>
        <v>0</v>
      </c>
      <c r="H1890" s="101" t="str">
        <f>IF(ISNA(VLOOKUP(C1890,[1]Sheet1!$J$2:$J$2999,1,FALSE)),"No","Yes")</f>
        <v>No</v>
      </c>
      <c r="I1890" s="72">
        <f t="shared" si="1142"/>
        <v>0</v>
      </c>
      <c r="J1890" s="72">
        <f t="shared" si="1143"/>
        <v>0</v>
      </c>
      <c r="K1890" s="72">
        <f t="shared" si="1144"/>
        <v>0</v>
      </c>
      <c r="L1890" s="72">
        <f t="shared" si="1145"/>
        <v>0</v>
      </c>
      <c r="M1890" s="72">
        <f t="shared" si="1146"/>
        <v>0</v>
      </c>
      <c r="N1890" s="72">
        <f t="shared" si="1147"/>
        <v>0</v>
      </c>
      <c r="O1890" s="72">
        <f t="shared" si="1161"/>
        <v>0</v>
      </c>
      <c r="Q1890" s="73">
        <f t="shared" si="1148"/>
        <v>0</v>
      </c>
      <c r="R1890" s="73">
        <f t="shared" si="1149"/>
        <v>0</v>
      </c>
      <c r="S1890" s="73">
        <f t="shared" si="1150"/>
        <v>0</v>
      </c>
      <c r="T1890" s="73">
        <f t="shared" si="1151"/>
        <v>0</v>
      </c>
      <c r="U1890" s="73">
        <f t="shared" si="1152"/>
        <v>0</v>
      </c>
      <c r="V1890" s="73">
        <f t="shared" si="1153"/>
        <v>0</v>
      </c>
      <c r="W1890" s="73">
        <f t="shared" si="1162"/>
        <v>0</v>
      </c>
      <c r="Y1890" s="72">
        <f t="shared" si="1154"/>
        <v>0</v>
      </c>
      <c r="Z1890" s="73">
        <f t="shared" si="1155"/>
        <v>0</v>
      </c>
      <c r="AA1890" s="58">
        <f t="shared" si="1156"/>
        <v>0</v>
      </c>
      <c r="AB1890" s="72">
        <f t="shared" si="1157"/>
        <v>0</v>
      </c>
      <c r="AC1890" s="72">
        <f t="shared" si="1158"/>
        <v>0</v>
      </c>
      <c r="AD1890" s="73">
        <f t="shared" si="1159"/>
        <v>0</v>
      </c>
      <c r="AE1890" s="73">
        <f t="shared" si="1160"/>
        <v>0</v>
      </c>
      <c r="AF1890" s="1">
        <f t="shared" si="1125"/>
        <v>0</v>
      </c>
      <c r="AH1890" s="1" t="str">
        <f t="shared" si="1138"/>
        <v>No</v>
      </c>
    </row>
    <row r="1891" spans="1:34" hidden="1" x14ac:dyDescent="0.2">
      <c r="A1891" s="88">
        <v>2.356E-3</v>
      </c>
      <c r="B1891" s="4">
        <f t="shared" si="1139"/>
        <v>2.356E-3</v>
      </c>
      <c r="C1891"/>
      <c r="D1891" s="213"/>
      <c r="E1891" s="44" t="s">
        <v>20</v>
      </c>
      <c r="F1891" s="14">
        <f t="shared" si="1140"/>
        <v>0</v>
      </c>
      <c r="G1891" s="14">
        <f t="shared" si="1141"/>
        <v>0</v>
      </c>
      <c r="H1891" s="101" t="str">
        <f>IF(ISNA(VLOOKUP(C1891,[1]Sheet1!$J$2:$J$2999,1,FALSE)),"No","Yes")</f>
        <v>No</v>
      </c>
      <c r="I1891" s="72">
        <f t="shared" si="1142"/>
        <v>0</v>
      </c>
      <c r="J1891" s="72">
        <f t="shared" si="1143"/>
        <v>0</v>
      </c>
      <c r="K1891" s="72">
        <f t="shared" si="1144"/>
        <v>0</v>
      </c>
      <c r="L1891" s="72">
        <f t="shared" si="1145"/>
        <v>0</v>
      </c>
      <c r="M1891" s="72">
        <f t="shared" si="1146"/>
        <v>0</v>
      </c>
      <c r="N1891" s="72">
        <f t="shared" si="1147"/>
        <v>0</v>
      </c>
      <c r="O1891" s="72">
        <f t="shared" si="1161"/>
        <v>0</v>
      </c>
      <c r="Q1891" s="73">
        <f t="shared" si="1148"/>
        <v>0</v>
      </c>
      <c r="R1891" s="73">
        <f t="shared" si="1149"/>
        <v>0</v>
      </c>
      <c r="S1891" s="73">
        <f t="shared" si="1150"/>
        <v>0</v>
      </c>
      <c r="T1891" s="73">
        <f t="shared" si="1151"/>
        <v>0</v>
      </c>
      <c r="U1891" s="73">
        <f t="shared" si="1152"/>
        <v>0</v>
      </c>
      <c r="V1891" s="73">
        <f t="shared" si="1153"/>
        <v>0</v>
      </c>
      <c r="W1891" s="73">
        <f t="shared" si="1162"/>
        <v>0</v>
      </c>
      <c r="Y1891" s="72">
        <f t="shared" si="1154"/>
        <v>0</v>
      </c>
      <c r="Z1891" s="73">
        <f t="shared" si="1155"/>
        <v>0</v>
      </c>
      <c r="AA1891" s="58">
        <f t="shared" si="1156"/>
        <v>0</v>
      </c>
      <c r="AB1891" s="72">
        <f t="shared" si="1157"/>
        <v>0</v>
      </c>
      <c r="AC1891" s="72">
        <f t="shared" si="1158"/>
        <v>0</v>
      </c>
      <c r="AD1891" s="73">
        <f t="shared" si="1159"/>
        <v>0</v>
      </c>
      <c r="AE1891" s="73">
        <f t="shared" si="1160"/>
        <v>0</v>
      </c>
      <c r="AF1891" s="1">
        <f t="shared" si="1125"/>
        <v>0</v>
      </c>
      <c r="AH1891" s="1" t="str">
        <f t="shared" si="1138"/>
        <v>No</v>
      </c>
    </row>
    <row r="1892" spans="1:34" hidden="1" x14ac:dyDescent="0.2">
      <c r="A1892" s="88">
        <v>2.3570000000000002E-3</v>
      </c>
      <c r="B1892" s="4">
        <f t="shared" si="1139"/>
        <v>2.3570000000000002E-3</v>
      </c>
      <c r="C1892"/>
      <c r="D1892" s="213"/>
      <c r="E1892" s="44" t="s">
        <v>20</v>
      </c>
      <c r="F1892" s="14">
        <f t="shared" si="1140"/>
        <v>0</v>
      </c>
      <c r="G1892" s="14">
        <f t="shared" si="1141"/>
        <v>0</v>
      </c>
      <c r="H1892" s="101" t="str">
        <f>IF(ISNA(VLOOKUP(C1892,[1]Sheet1!$J$2:$J$2999,1,FALSE)),"No","Yes")</f>
        <v>No</v>
      </c>
      <c r="I1892" s="72">
        <f t="shared" si="1142"/>
        <v>0</v>
      </c>
      <c r="J1892" s="72">
        <f t="shared" si="1143"/>
        <v>0</v>
      </c>
      <c r="K1892" s="72">
        <f t="shared" si="1144"/>
        <v>0</v>
      </c>
      <c r="L1892" s="72">
        <f t="shared" si="1145"/>
        <v>0</v>
      </c>
      <c r="M1892" s="72">
        <f t="shared" si="1146"/>
        <v>0</v>
      </c>
      <c r="N1892" s="72">
        <f t="shared" si="1147"/>
        <v>0</v>
      </c>
      <c r="O1892" s="72">
        <f t="shared" si="1161"/>
        <v>0</v>
      </c>
      <c r="Q1892" s="73">
        <f t="shared" si="1148"/>
        <v>0</v>
      </c>
      <c r="R1892" s="73">
        <f t="shared" si="1149"/>
        <v>0</v>
      </c>
      <c r="S1892" s="73">
        <f t="shared" si="1150"/>
        <v>0</v>
      </c>
      <c r="T1892" s="73">
        <f t="shared" si="1151"/>
        <v>0</v>
      </c>
      <c r="U1892" s="73">
        <f t="shared" si="1152"/>
        <v>0</v>
      </c>
      <c r="V1892" s="73">
        <f t="shared" si="1153"/>
        <v>0</v>
      </c>
      <c r="W1892" s="73">
        <f t="shared" si="1162"/>
        <v>0</v>
      </c>
      <c r="Y1892" s="72">
        <f t="shared" si="1154"/>
        <v>0</v>
      </c>
      <c r="Z1892" s="73">
        <f t="shared" si="1155"/>
        <v>0</v>
      </c>
      <c r="AA1892" s="58">
        <f t="shared" si="1156"/>
        <v>0</v>
      </c>
      <c r="AB1892" s="72">
        <f t="shared" si="1157"/>
        <v>0</v>
      </c>
      <c r="AC1892" s="72">
        <f t="shared" si="1158"/>
        <v>0</v>
      </c>
      <c r="AD1892" s="73">
        <f t="shared" si="1159"/>
        <v>0</v>
      </c>
      <c r="AE1892" s="73">
        <f t="shared" si="1160"/>
        <v>0</v>
      </c>
      <c r="AF1892" s="1">
        <f t="shared" si="1125"/>
        <v>0</v>
      </c>
      <c r="AH1892" s="1" t="str">
        <f t="shared" si="1138"/>
        <v>No</v>
      </c>
    </row>
    <row r="1893" spans="1:34" hidden="1" x14ac:dyDescent="0.2">
      <c r="A1893" s="88">
        <v>2.3579999999999999E-3</v>
      </c>
      <c r="B1893" s="4">
        <f t="shared" si="1139"/>
        <v>2.3579999999999999E-3</v>
      </c>
      <c r="C1893"/>
      <c r="D1893" s="213"/>
      <c r="E1893" s="44" t="s">
        <v>20</v>
      </c>
      <c r="F1893" s="14">
        <f t="shared" si="1140"/>
        <v>0</v>
      </c>
      <c r="G1893" s="14">
        <f t="shared" si="1141"/>
        <v>0</v>
      </c>
      <c r="H1893" s="101" t="str">
        <f>IF(ISNA(VLOOKUP(C1893,[1]Sheet1!$J$2:$J$2999,1,FALSE)),"No","Yes")</f>
        <v>No</v>
      </c>
      <c r="I1893" s="72">
        <f t="shared" si="1142"/>
        <v>0</v>
      </c>
      <c r="J1893" s="72">
        <f t="shared" si="1143"/>
        <v>0</v>
      </c>
      <c r="K1893" s="72">
        <f t="shared" si="1144"/>
        <v>0</v>
      </c>
      <c r="L1893" s="72">
        <f t="shared" si="1145"/>
        <v>0</v>
      </c>
      <c r="M1893" s="72">
        <f t="shared" si="1146"/>
        <v>0</v>
      </c>
      <c r="N1893" s="72">
        <f t="shared" si="1147"/>
        <v>0</v>
      </c>
      <c r="O1893" s="72">
        <f t="shared" si="1161"/>
        <v>0</v>
      </c>
      <c r="Q1893" s="73">
        <f t="shared" si="1148"/>
        <v>0</v>
      </c>
      <c r="R1893" s="73">
        <f t="shared" si="1149"/>
        <v>0</v>
      </c>
      <c r="S1893" s="73">
        <f t="shared" si="1150"/>
        <v>0</v>
      </c>
      <c r="T1893" s="73">
        <f t="shared" si="1151"/>
        <v>0</v>
      </c>
      <c r="U1893" s="73">
        <f t="shared" si="1152"/>
        <v>0</v>
      </c>
      <c r="V1893" s="73">
        <f t="shared" si="1153"/>
        <v>0</v>
      </c>
      <c r="W1893" s="73">
        <f t="shared" si="1162"/>
        <v>0</v>
      </c>
      <c r="Y1893" s="72">
        <f t="shared" si="1154"/>
        <v>0</v>
      </c>
      <c r="Z1893" s="73">
        <f t="shared" si="1155"/>
        <v>0</v>
      </c>
      <c r="AA1893" s="58">
        <f t="shared" si="1156"/>
        <v>0</v>
      </c>
      <c r="AB1893" s="72">
        <f t="shared" si="1157"/>
        <v>0</v>
      </c>
      <c r="AC1893" s="72">
        <f t="shared" si="1158"/>
        <v>0</v>
      </c>
      <c r="AD1893" s="73">
        <f t="shared" si="1159"/>
        <v>0</v>
      </c>
      <c r="AE1893" s="73">
        <f t="shared" si="1160"/>
        <v>0</v>
      </c>
      <c r="AF1893" s="1">
        <f t="shared" si="1125"/>
        <v>0</v>
      </c>
      <c r="AH1893" s="1" t="str">
        <f t="shared" si="1138"/>
        <v>No</v>
      </c>
    </row>
    <row r="1894" spans="1:34" hidden="1" x14ac:dyDescent="0.2">
      <c r="A1894" s="88">
        <v>2.359E-3</v>
      </c>
      <c r="B1894" s="4">
        <f t="shared" si="1139"/>
        <v>2.359E-3</v>
      </c>
      <c r="C1894"/>
      <c r="D1894" s="213"/>
      <c r="E1894" s="44" t="s">
        <v>20</v>
      </c>
      <c r="F1894" s="14">
        <f t="shared" si="1140"/>
        <v>0</v>
      </c>
      <c r="G1894" s="14">
        <f t="shared" si="1141"/>
        <v>0</v>
      </c>
      <c r="H1894" s="101" t="str">
        <f>IF(ISNA(VLOOKUP(C1894,[1]Sheet1!$J$2:$J$2999,1,FALSE)),"No","Yes")</f>
        <v>No</v>
      </c>
      <c r="I1894" s="72">
        <f t="shared" si="1142"/>
        <v>0</v>
      </c>
      <c r="J1894" s="72">
        <f t="shared" si="1143"/>
        <v>0</v>
      </c>
      <c r="K1894" s="72">
        <f t="shared" si="1144"/>
        <v>0</v>
      </c>
      <c r="L1894" s="72">
        <f t="shared" si="1145"/>
        <v>0</v>
      </c>
      <c r="M1894" s="72">
        <f t="shared" si="1146"/>
        <v>0</v>
      </c>
      <c r="N1894" s="72">
        <f t="shared" si="1147"/>
        <v>0</v>
      </c>
      <c r="O1894" s="72">
        <f t="shared" si="1161"/>
        <v>0</v>
      </c>
      <c r="Q1894" s="73">
        <f t="shared" si="1148"/>
        <v>0</v>
      </c>
      <c r="R1894" s="73">
        <f t="shared" si="1149"/>
        <v>0</v>
      </c>
      <c r="S1894" s="73">
        <f t="shared" si="1150"/>
        <v>0</v>
      </c>
      <c r="T1894" s="73">
        <f t="shared" si="1151"/>
        <v>0</v>
      </c>
      <c r="U1894" s="73">
        <f t="shared" si="1152"/>
        <v>0</v>
      </c>
      <c r="V1894" s="73">
        <f t="shared" si="1153"/>
        <v>0</v>
      </c>
      <c r="W1894" s="73">
        <f t="shared" si="1162"/>
        <v>0</v>
      </c>
      <c r="Y1894" s="72">
        <f t="shared" si="1154"/>
        <v>0</v>
      </c>
      <c r="Z1894" s="73">
        <f t="shared" si="1155"/>
        <v>0</v>
      </c>
      <c r="AA1894" s="58">
        <f t="shared" si="1156"/>
        <v>0</v>
      </c>
      <c r="AB1894" s="72">
        <f t="shared" si="1157"/>
        <v>0</v>
      </c>
      <c r="AC1894" s="72">
        <f t="shared" si="1158"/>
        <v>0</v>
      </c>
      <c r="AD1894" s="73">
        <f t="shared" si="1159"/>
        <v>0</v>
      </c>
      <c r="AE1894" s="73">
        <f t="shared" si="1160"/>
        <v>0</v>
      </c>
      <c r="AF1894" s="1">
        <f t="shared" si="1125"/>
        <v>0</v>
      </c>
      <c r="AH1894" s="1" t="str">
        <f t="shared" si="1138"/>
        <v>No</v>
      </c>
    </row>
    <row r="1895" spans="1:34" hidden="1" x14ac:dyDescent="0.2">
      <c r="A1895" s="88">
        <v>2.3600000000000001E-3</v>
      </c>
      <c r="B1895" s="4">
        <f t="shared" si="1139"/>
        <v>2.3600000000000001E-3</v>
      </c>
      <c r="C1895"/>
      <c r="D1895" s="213"/>
      <c r="E1895" s="44" t="s">
        <v>20</v>
      </c>
      <c r="F1895" s="14">
        <f t="shared" si="1140"/>
        <v>0</v>
      </c>
      <c r="G1895" s="14">
        <f t="shared" si="1141"/>
        <v>0</v>
      </c>
      <c r="H1895" s="101" t="str">
        <f>IF(ISNA(VLOOKUP(C1895,[1]Sheet1!$J$2:$J$2999,1,FALSE)),"No","Yes")</f>
        <v>No</v>
      </c>
      <c r="I1895" s="72">
        <f t="shared" si="1142"/>
        <v>0</v>
      </c>
      <c r="J1895" s="72">
        <f t="shared" si="1143"/>
        <v>0</v>
      </c>
      <c r="K1895" s="72">
        <f t="shared" si="1144"/>
        <v>0</v>
      </c>
      <c r="L1895" s="72">
        <f t="shared" si="1145"/>
        <v>0</v>
      </c>
      <c r="M1895" s="72">
        <f t="shared" si="1146"/>
        <v>0</v>
      </c>
      <c r="N1895" s="72">
        <f t="shared" si="1147"/>
        <v>0</v>
      </c>
      <c r="O1895" s="72">
        <f t="shared" si="1161"/>
        <v>0</v>
      </c>
      <c r="Q1895" s="73">
        <f t="shared" si="1148"/>
        <v>0</v>
      </c>
      <c r="R1895" s="73">
        <f t="shared" si="1149"/>
        <v>0</v>
      </c>
      <c r="S1895" s="73">
        <f t="shared" si="1150"/>
        <v>0</v>
      </c>
      <c r="T1895" s="73">
        <f t="shared" si="1151"/>
        <v>0</v>
      </c>
      <c r="U1895" s="73">
        <f t="shared" si="1152"/>
        <v>0</v>
      </c>
      <c r="V1895" s="73">
        <f t="shared" si="1153"/>
        <v>0</v>
      </c>
      <c r="W1895" s="73">
        <f t="shared" si="1162"/>
        <v>0</v>
      </c>
      <c r="Y1895" s="72">
        <f t="shared" si="1154"/>
        <v>0</v>
      </c>
      <c r="Z1895" s="73">
        <f t="shared" si="1155"/>
        <v>0</v>
      </c>
      <c r="AA1895" s="58">
        <f t="shared" si="1156"/>
        <v>0</v>
      </c>
      <c r="AB1895" s="72">
        <f t="shared" si="1157"/>
        <v>0</v>
      </c>
      <c r="AC1895" s="72">
        <f t="shared" si="1158"/>
        <v>0</v>
      </c>
      <c r="AD1895" s="73">
        <f t="shared" si="1159"/>
        <v>0</v>
      </c>
      <c r="AE1895" s="73">
        <f t="shared" si="1160"/>
        <v>0</v>
      </c>
      <c r="AF1895" s="1">
        <f t="shared" si="1125"/>
        <v>0</v>
      </c>
      <c r="AH1895" s="1" t="str">
        <f t="shared" si="1138"/>
        <v>No</v>
      </c>
    </row>
    <row r="1896" spans="1:34" hidden="1" x14ac:dyDescent="0.2">
      <c r="A1896" s="88">
        <v>2.3610000000000003E-3</v>
      </c>
      <c r="B1896" s="4">
        <f t="shared" si="1139"/>
        <v>2.3610000000000003E-3</v>
      </c>
      <c r="C1896"/>
      <c r="D1896" s="213"/>
      <c r="E1896" s="44" t="s">
        <v>20</v>
      </c>
      <c r="F1896" s="14">
        <f t="shared" si="1140"/>
        <v>0</v>
      </c>
      <c r="G1896" s="14">
        <f t="shared" si="1141"/>
        <v>0</v>
      </c>
      <c r="H1896" s="101" t="str">
        <f>IF(ISNA(VLOOKUP(C1896,[1]Sheet1!$J$2:$J$2999,1,FALSE)),"No","Yes")</f>
        <v>No</v>
      </c>
      <c r="I1896" s="72">
        <f t="shared" si="1142"/>
        <v>0</v>
      </c>
      <c r="J1896" s="72">
        <f t="shared" si="1143"/>
        <v>0</v>
      </c>
      <c r="K1896" s="72">
        <f t="shared" si="1144"/>
        <v>0</v>
      </c>
      <c r="L1896" s="72">
        <f t="shared" si="1145"/>
        <v>0</v>
      </c>
      <c r="M1896" s="72">
        <f t="shared" si="1146"/>
        <v>0</v>
      </c>
      <c r="N1896" s="72">
        <f t="shared" si="1147"/>
        <v>0</v>
      </c>
      <c r="O1896" s="72">
        <f t="shared" si="1161"/>
        <v>0</v>
      </c>
      <c r="Q1896" s="73">
        <f t="shared" si="1148"/>
        <v>0</v>
      </c>
      <c r="R1896" s="73">
        <f t="shared" si="1149"/>
        <v>0</v>
      </c>
      <c r="S1896" s="73">
        <f t="shared" si="1150"/>
        <v>0</v>
      </c>
      <c r="T1896" s="73">
        <f t="shared" si="1151"/>
        <v>0</v>
      </c>
      <c r="U1896" s="73">
        <f t="shared" si="1152"/>
        <v>0</v>
      </c>
      <c r="V1896" s="73">
        <f t="shared" si="1153"/>
        <v>0</v>
      </c>
      <c r="W1896" s="73">
        <f t="shared" si="1162"/>
        <v>0</v>
      </c>
      <c r="Y1896" s="72">
        <f t="shared" si="1154"/>
        <v>0</v>
      </c>
      <c r="Z1896" s="73">
        <f t="shared" si="1155"/>
        <v>0</v>
      </c>
      <c r="AA1896" s="58">
        <f t="shared" si="1156"/>
        <v>0</v>
      </c>
      <c r="AB1896" s="72">
        <f t="shared" si="1157"/>
        <v>0</v>
      </c>
      <c r="AC1896" s="72">
        <f t="shared" si="1158"/>
        <v>0</v>
      </c>
      <c r="AD1896" s="73">
        <f t="shared" si="1159"/>
        <v>0</v>
      </c>
      <c r="AE1896" s="73">
        <f t="shared" si="1160"/>
        <v>0</v>
      </c>
      <c r="AF1896" s="1">
        <f t="shared" si="1125"/>
        <v>0</v>
      </c>
      <c r="AH1896" s="1" t="str">
        <f t="shared" si="1138"/>
        <v>No</v>
      </c>
    </row>
    <row r="1897" spans="1:34" hidden="1" x14ac:dyDescent="0.2">
      <c r="A1897" s="88">
        <v>2.362E-3</v>
      </c>
      <c r="B1897" s="4">
        <f t="shared" si="1139"/>
        <v>2.362E-3</v>
      </c>
      <c r="C1897"/>
      <c r="D1897" s="213"/>
      <c r="E1897" s="44" t="s">
        <v>20</v>
      </c>
      <c r="F1897" s="14">
        <f t="shared" si="1140"/>
        <v>0</v>
      </c>
      <c r="G1897" s="14">
        <f t="shared" si="1141"/>
        <v>0</v>
      </c>
      <c r="H1897" s="101" t="str">
        <f>IF(ISNA(VLOOKUP(C1897,[1]Sheet1!$J$2:$J$2999,1,FALSE)),"No","Yes")</f>
        <v>No</v>
      </c>
      <c r="I1897" s="72">
        <f t="shared" si="1142"/>
        <v>0</v>
      </c>
      <c r="J1897" s="72">
        <f t="shared" si="1143"/>
        <v>0</v>
      </c>
      <c r="K1897" s="72">
        <f t="shared" si="1144"/>
        <v>0</v>
      </c>
      <c r="L1897" s="72">
        <f t="shared" si="1145"/>
        <v>0</v>
      </c>
      <c r="M1897" s="72">
        <f t="shared" si="1146"/>
        <v>0</v>
      </c>
      <c r="N1897" s="72">
        <f t="shared" si="1147"/>
        <v>0</v>
      </c>
      <c r="O1897" s="72">
        <f t="shared" si="1161"/>
        <v>0</v>
      </c>
      <c r="Q1897" s="73">
        <f t="shared" si="1148"/>
        <v>0</v>
      </c>
      <c r="R1897" s="73">
        <f t="shared" si="1149"/>
        <v>0</v>
      </c>
      <c r="S1897" s="73">
        <f t="shared" si="1150"/>
        <v>0</v>
      </c>
      <c r="T1897" s="73">
        <f t="shared" si="1151"/>
        <v>0</v>
      </c>
      <c r="U1897" s="73">
        <f t="shared" si="1152"/>
        <v>0</v>
      </c>
      <c r="V1897" s="73">
        <f t="shared" si="1153"/>
        <v>0</v>
      </c>
      <c r="W1897" s="73">
        <f t="shared" si="1162"/>
        <v>0</v>
      </c>
      <c r="Y1897" s="72">
        <f t="shared" si="1154"/>
        <v>0</v>
      </c>
      <c r="Z1897" s="73">
        <f t="shared" si="1155"/>
        <v>0</v>
      </c>
      <c r="AA1897" s="58">
        <f t="shared" si="1156"/>
        <v>0</v>
      </c>
      <c r="AB1897" s="72">
        <f t="shared" si="1157"/>
        <v>0</v>
      </c>
      <c r="AC1897" s="72">
        <f t="shared" si="1158"/>
        <v>0</v>
      </c>
      <c r="AD1897" s="73">
        <f t="shared" si="1159"/>
        <v>0</v>
      </c>
      <c r="AE1897" s="73">
        <f t="shared" si="1160"/>
        <v>0</v>
      </c>
      <c r="AF1897" s="1">
        <f t="shared" si="1125"/>
        <v>0</v>
      </c>
      <c r="AH1897" s="1" t="str">
        <f t="shared" si="1138"/>
        <v>No</v>
      </c>
    </row>
    <row r="1898" spans="1:34" hidden="1" x14ac:dyDescent="0.2">
      <c r="A1898" s="88">
        <v>2.3630000000000001E-3</v>
      </c>
      <c r="B1898" s="4">
        <f t="shared" si="1139"/>
        <v>2.3630000000000001E-3</v>
      </c>
      <c r="C1898"/>
      <c r="D1898" s="213"/>
      <c r="E1898" s="44" t="s">
        <v>20</v>
      </c>
      <c r="F1898" s="14">
        <f t="shared" si="1140"/>
        <v>0</v>
      </c>
      <c r="G1898" s="14">
        <f t="shared" si="1141"/>
        <v>0</v>
      </c>
      <c r="H1898" s="101" t="str">
        <f>IF(ISNA(VLOOKUP(C1898,[1]Sheet1!$J$2:$J$2999,1,FALSE)),"No","Yes")</f>
        <v>No</v>
      </c>
      <c r="I1898" s="72">
        <f t="shared" si="1142"/>
        <v>0</v>
      </c>
      <c r="J1898" s="72">
        <f t="shared" si="1143"/>
        <v>0</v>
      </c>
      <c r="K1898" s="72">
        <f t="shared" si="1144"/>
        <v>0</v>
      </c>
      <c r="L1898" s="72">
        <f t="shared" si="1145"/>
        <v>0</v>
      </c>
      <c r="M1898" s="72">
        <f t="shared" si="1146"/>
        <v>0</v>
      </c>
      <c r="N1898" s="72">
        <f t="shared" si="1147"/>
        <v>0</v>
      </c>
      <c r="O1898" s="72">
        <f t="shared" si="1161"/>
        <v>0</v>
      </c>
      <c r="Q1898" s="73">
        <f t="shared" si="1148"/>
        <v>0</v>
      </c>
      <c r="R1898" s="73">
        <f t="shared" si="1149"/>
        <v>0</v>
      </c>
      <c r="S1898" s="73">
        <f t="shared" si="1150"/>
        <v>0</v>
      </c>
      <c r="T1898" s="73">
        <f t="shared" si="1151"/>
        <v>0</v>
      </c>
      <c r="U1898" s="73">
        <f t="shared" si="1152"/>
        <v>0</v>
      </c>
      <c r="V1898" s="73">
        <f t="shared" si="1153"/>
        <v>0</v>
      </c>
      <c r="W1898" s="73">
        <f t="shared" si="1162"/>
        <v>0</v>
      </c>
      <c r="Y1898" s="72">
        <f t="shared" si="1154"/>
        <v>0</v>
      </c>
      <c r="Z1898" s="73">
        <f t="shared" si="1155"/>
        <v>0</v>
      </c>
      <c r="AA1898" s="58">
        <f t="shared" si="1156"/>
        <v>0</v>
      </c>
      <c r="AB1898" s="72">
        <f t="shared" si="1157"/>
        <v>0</v>
      </c>
      <c r="AC1898" s="72">
        <f t="shared" si="1158"/>
        <v>0</v>
      </c>
      <c r="AD1898" s="73">
        <f t="shared" si="1159"/>
        <v>0</v>
      </c>
      <c r="AE1898" s="73">
        <f t="shared" si="1160"/>
        <v>0</v>
      </c>
      <c r="AF1898" s="1">
        <f t="shared" si="1125"/>
        <v>0</v>
      </c>
      <c r="AH1898" s="1" t="str">
        <f t="shared" si="1138"/>
        <v>No</v>
      </c>
    </row>
    <row r="1899" spans="1:34" hidden="1" x14ac:dyDescent="0.2">
      <c r="A1899" s="88">
        <v>2.3639999999999998E-3</v>
      </c>
      <c r="B1899" s="4">
        <f t="shared" si="1139"/>
        <v>2.3639999999999998E-3</v>
      </c>
      <c r="C1899"/>
      <c r="D1899" s="213"/>
      <c r="E1899" s="44" t="s">
        <v>20</v>
      </c>
      <c r="F1899" s="14">
        <f t="shared" si="1140"/>
        <v>0</v>
      </c>
      <c r="G1899" s="14">
        <f t="shared" si="1141"/>
        <v>0</v>
      </c>
      <c r="H1899" s="101" t="str">
        <f>IF(ISNA(VLOOKUP(C1899,[1]Sheet1!$J$2:$J$2999,1,FALSE)),"No","Yes")</f>
        <v>No</v>
      </c>
      <c r="I1899" s="72">
        <f t="shared" si="1142"/>
        <v>0</v>
      </c>
      <c r="J1899" s="72">
        <f t="shared" si="1143"/>
        <v>0</v>
      </c>
      <c r="K1899" s="72">
        <f t="shared" si="1144"/>
        <v>0</v>
      </c>
      <c r="L1899" s="72">
        <f t="shared" si="1145"/>
        <v>0</v>
      </c>
      <c r="M1899" s="72">
        <f t="shared" si="1146"/>
        <v>0</v>
      </c>
      <c r="N1899" s="72">
        <f t="shared" si="1147"/>
        <v>0</v>
      </c>
      <c r="O1899" s="72">
        <f t="shared" si="1161"/>
        <v>0</v>
      </c>
      <c r="Q1899" s="73">
        <f t="shared" si="1148"/>
        <v>0</v>
      </c>
      <c r="R1899" s="73">
        <f t="shared" si="1149"/>
        <v>0</v>
      </c>
      <c r="S1899" s="73">
        <f t="shared" si="1150"/>
        <v>0</v>
      </c>
      <c r="T1899" s="73">
        <f t="shared" si="1151"/>
        <v>0</v>
      </c>
      <c r="U1899" s="73">
        <f t="shared" si="1152"/>
        <v>0</v>
      </c>
      <c r="V1899" s="73">
        <f t="shared" si="1153"/>
        <v>0</v>
      </c>
      <c r="W1899" s="73">
        <f t="shared" si="1162"/>
        <v>0</v>
      </c>
      <c r="Y1899" s="72">
        <f t="shared" si="1154"/>
        <v>0</v>
      </c>
      <c r="Z1899" s="73">
        <f t="shared" si="1155"/>
        <v>0</v>
      </c>
      <c r="AA1899" s="58">
        <f t="shared" si="1156"/>
        <v>0</v>
      </c>
      <c r="AB1899" s="72">
        <f t="shared" si="1157"/>
        <v>0</v>
      </c>
      <c r="AC1899" s="72">
        <f t="shared" si="1158"/>
        <v>0</v>
      </c>
      <c r="AD1899" s="73">
        <f t="shared" si="1159"/>
        <v>0</v>
      </c>
      <c r="AE1899" s="73">
        <f t="shared" si="1160"/>
        <v>0</v>
      </c>
      <c r="AF1899" s="1">
        <f t="shared" si="1125"/>
        <v>0</v>
      </c>
      <c r="AH1899" s="1" t="str">
        <f t="shared" si="1138"/>
        <v>No</v>
      </c>
    </row>
    <row r="1900" spans="1:34" hidden="1" x14ac:dyDescent="0.2">
      <c r="A1900" s="88">
        <v>2.3649999999999999E-3</v>
      </c>
      <c r="B1900" s="4">
        <f t="shared" si="1139"/>
        <v>2.3649999999999999E-3</v>
      </c>
      <c r="C1900"/>
      <c r="D1900" s="213"/>
      <c r="E1900" s="44" t="s">
        <v>20</v>
      </c>
      <c r="F1900" s="14">
        <f t="shared" si="1140"/>
        <v>0</v>
      </c>
      <c r="G1900" s="14">
        <f t="shared" si="1141"/>
        <v>0</v>
      </c>
      <c r="H1900" s="101" t="str">
        <f>IF(ISNA(VLOOKUP(C1900,[1]Sheet1!$J$2:$J$2999,1,FALSE)),"No","Yes")</f>
        <v>No</v>
      </c>
      <c r="I1900" s="72">
        <f t="shared" si="1142"/>
        <v>0</v>
      </c>
      <c r="J1900" s="72">
        <f t="shared" si="1143"/>
        <v>0</v>
      </c>
      <c r="K1900" s="72">
        <f t="shared" si="1144"/>
        <v>0</v>
      </c>
      <c r="L1900" s="72">
        <f t="shared" si="1145"/>
        <v>0</v>
      </c>
      <c r="M1900" s="72">
        <f t="shared" si="1146"/>
        <v>0</v>
      </c>
      <c r="N1900" s="72">
        <f t="shared" si="1147"/>
        <v>0</v>
      </c>
      <c r="O1900" s="72">
        <f t="shared" si="1161"/>
        <v>0</v>
      </c>
      <c r="Q1900" s="73">
        <f t="shared" si="1148"/>
        <v>0</v>
      </c>
      <c r="R1900" s="73">
        <f t="shared" si="1149"/>
        <v>0</v>
      </c>
      <c r="S1900" s="73">
        <f t="shared" si="1150"/>
        <v>0</v>
      </c>
      <c r="T1900" s="73">
        <f t="shared" si="1151"/>
        <v>0</v>
      </c>
      <c r="U1900" s="73">
        <f t="shared" si="1152"/>
        <v>0</v>
      </c>
      <c r="V1900" s="73">
        <f t="shared" si="1153"/>
        <v>0</v>
      </c>
      <c r="W1900" s="73">
        <f t="shared" si="1162"/>
        <v>0</v>
      </c>
      <c r="Y1900" s="72">
        <f t="shared" si="1154"/>
        <v>0</v>
      </c>
      <c r="Z1900" s="73">
        <f t="shared" si="1155"/>
        <v>0</v>
      </c>
      <c r="AA1900" s="58">
        <f t="shared" si="1156"/>
        <v>0</v>
      </c>
      <c r="AB1900" s="72">
        <f t="shared" si="1157"/>
        <v>0</v>
      </c>
      <c r="AC1900" s="72">
        <f t="shared" si="1158"/>
        <v>0</v>
      </c>
      <c r="AD1900" s="73">
        <f t="shared" si="1159"/>
        <v>0</v>
      </c>
      <c r="AE1900" s="73">
        <f t="shared" si="1160"/>
        <v>0</v>
      </c>
      <c r="AF1900" s="1">
        <f t="shared" si="1125"/>
        <v>0</v>
      </c>
      <c r="AH1900" s="1" t="str">
        <f t="shared" si="1138"/>
        <v>No</v>
      </c>
    </row>
    <row r="1901" spans="1:34" hidden="1" x14ac:dyDescent="0.2">
      <c r="A1901" s="88">
        <v>2.366E-3</v>
      </c>
      <c r="B1901" s="4">
        <f t="shared" si="1139"/>
        <v>2.366E-3</v>
      </c>
      <c r="C1901"/>
      <c r="D1901" s="213"/>
      <c r="E1901" s="44" t="s">
        <v>20</v>
      </c>
      <c r="F1901" s="14">
        <f t="shared" si="1140"/>
        <v>0</v>
      </c>
      <c r="G1901" s="14">
        <f t="shared" si="1141"/>
        <v>0</v>
      </c>
      <c r="H1901" s="101" t="str">
        <f>IF(ISNA(VLOOKUP(C1901,[1]Sheet1!$J$2:$J$2999,1,FALSE)),"No","Yes")</f>
        <v>No</v>
      </c>
      <c r="I1901" s="72">
        <f t="shared" si="1142"/>
        <v>0</v>
      </c>
      <c r="J1901" s="72">
        <f t="shared" si="1143"/>
        <v>0</v>
      </c>
      <c r="K1901" s="72">
        <f t="shared" si="1144"/>
        <v>0</v>
      </c>
      <c r="L1901" s="72">
        <f t="shared" si="1145"/>
        <v>0</v>
      </c>
      <c r="M1901" s="72">
        <f t="shared" si="1146"/>
        <v>0</v>
      </c>
      <c r="N1901" s="72">
        <f t="shared" si="1147"/>
        <v>0</v>
      </c>
      <c r="O1901" s="72">
        <f t="shared" si="1161"/>
        <v>0</v>
      </c>
      <c r="Q1901" s="73">
        <f t="shared" si="1148"/>
        <v>0</v>
      </c>
      <c r="R1901" s="73">
        <f t="shared" si="1149"/>
        <v>0</v>
      </c>
      <c r="S1901" s="73">
        <f t="shared" si="1150"/>
        <v>0</v>
      </c>
      <c r="T1901" s="73">
        <f t="shared" si="1151"/>
        <v>0</v>
      </c>
      <c r="U1901" s="73">
        <f t="shared" si="1152"/>
        <v>0</v>
      </c>
      <c r="V1901" s="73">
        <f t="shared" si="1153"/>
        <v>0</v>
      </c>
      <c r="W1901" s="73">
        <f t="shared" si="1162"/>
        <v>0</v>
      </c>
      <c r="Y1901" s="72">
        <f t="shared" si="1154"/>
        <v>0</v>
      </c>
      <c r="Z1901" s="73">
        <f t="shared" si="1155"/>
        <v>0</v>
      </c>
      <c r="AA1901" s="58">
        <f t="shared" si="1156"/>
        <v>0</v>
      </c>
      <c r="AB1901" s="72">
        <f t="shared" si="1157"/>
        <v>0</v>
      </c>
      <c r="AC1901" s="72">
        <f t="shared" si="1158"/>
        <v>0</v>
      </c>
      <c r="AD1901" s="73">
        <f t="shared" si="1159"/>
        <v>0</v>
      </c>
      <c r="AE1901" s="73">
        <f t="shared" si="1160"/>
        <v>0</v>
      </c>
      <c r="AF1901" s="1">
        <f t="shared" si="1125"/>
        <v>0</v>
      </c>
      <c r="AH1901" s="1" t="str">
        <f t="shared" si="1138"/>
        <v>No</v>
      </c>
    </row>
    <row r="1902" spans="1:34" hidden="1" x14ac:dyDescent="0.2">
      <c r="A1902" s="88">
        <v>2.3670000000000002E-3</v>
      </c>
      <c r="B1902" s="4">
        <f t="shared" si="1139"/>
        <v>2.3670000000000002E-3</v>
      </c>
      <c r="C1902"/>
      <c r="D1902" s="213"/>
      <c r="E1902" s="44" t="s">
        <v>20</v>
      </c>
      <c r="F1902" s="14">
        <f t="shared" si="1140"/>
        <v>0</v>
      </c>
      <c r="G1902" s="14">
        <f t="shared" si="1141"/>
        <v>0</v>
      </c>
      <c r="H1902" s="101" t="str">
        <f>IF(ISNA(VLOOKUP(C1902,[1]Sheet1!$J$2:$J$2999,1,FALSE)),"No","Yes")</f>
        <v>No</v>
      </c>
      <c r="I1902" s="72">
        <f t="shared" si="1142"/>
        <v>0</v>
      </c>
      <c r="J1902" s="72">
        <f t="shared" si="1143"/>
        <v>0</v>
      </c>
      <c r="K1902" s="72">
        <f t="shared" si="1144"/>
        <v>0</v>
      </c>
      <c r="L1902" s="72">
        <f t="shared" si="1145"/>
        <v>0</v>
      </c>
      <c r="M1902" s="72">
        <f t="shared" si="1146"/>
        <v>0</v>
      </c>
      <c r="N1902" s="72">
        <f t="shared" si="1147"/>
        <v>0</v>
      </c>
      <c r="O1902" s="72">
        <f t="shared" si="1161"/>
        <v>0</v>
      </c>
      <c r="Q1902" s="73">
        <f t="shared" si="1148"/>
        <v>0</v>
      </c>
      <c r="R1902" s="73">
        <f t="shared" si="1149"/>
        <v>0</v>
      </c>
      <c r="S1902" s="73">
        <f t="shared" si="1150"/>
        <v>0</v>
      </c>
      <c r="T1902" s="73">
        <f t="shared" si="1151"/>
        <v>0</v>
      </c>
      <c r="U1902" s="73">
        <f t="shared" si="1152"/>
        <v>0</v>
      </c>
      <c r="V1902" s="73">
        <f t="shared" si="1153"/>
        <v>0</v>
      </c>
      <c r="W1902" s="73">
        <f t="shared" si="1162"/>
        <v>0</v>
      </c>
      <c r="Y1902" s="72">
        <f t="shared" si="1154"/>
        <v>0</v>
      </c>
      <c r="Z1902" s="73">
        <f t="shared" si="1155"/>
        <v>0</v>
      </c>
      <c r="AA1902" s="58">
        <f t="shared" si="1156"/>
        <v>0</v>
      </c>
      <c r="AB1902" s="72">
        <f t="shared" si="1157"/>
        <v>0</v>
      </c>
      <c r="AC1902" s="72">
        <f t="shared" si="1158"/>
        <v>0</v>
      </c>
      <c r="AD1902" s="73">
        <f t="shared" si="1159"/>
        <v>0</v>
      </c>
      <c r="AE1902" s="73">
        <f t="shared" si="1160"/>
        <v>0</v>
      </c>
      <c r="AF1902" s="1">
        <f t="shared" ref="AF1902:AF1965" si="1163">IF(H1902="NO",SUM(AA1902:AE1902)-E$2,SUM(AA1902:AE1902))</f>
        <v>0</v>
      </c>
      <c r="AH1902" s="1" t="str">
        <f t="shared" si="1138"/>
        <v>No</v>
      </c>
    </row>
    <row r="1903" spans="1:34" hidden="1" x14ac:dyDescent="0.2">
      <c r="A1903" s="88">
        <v>2.3679999999999999E-3</v>
      </c>
      <c r="B1903" s="4">
        <f t="shared" si="1139"/>
        <v>2.3679999999999999E-3</v>
      </c>
      <c r="C1903"/>
      <c r="D1903" s="213"/>
      <c r="E1903" s="44" t="s">
        <v>20</v>
      </c>
      <c r="F1903" s="14">
        <f t="shared" si="1140"/>
        <v>0</v>
      </c>
      <c r="G1903" s="14">
        <f t="shared" si="1141"/>
        <v>0</v>
      </c>
      <c r="H1903" s="101" t="str">
        <f>IF(ISNA(VLOOKUP(C1903,[1]Sheet1!$J$2:$J$2999,1,FALSE)),"No","Yes")</f>
        <v>No</v>
      </c>
      <c r="I1903" s="72">
        <f t="shared" si="1142"/>
        <v>0</v>
      </c>
      <c r="J1903" s="72">
        <f t="shared" si="1143"/>
        <v>0</v>
      </c>
      <c r="K1903" s="72">
        <f t="shared" si="1144"/>
        <v>0</v>
      </c>
      <c r="L1903" s="72">
        <f t="shared" si="1145"/>
        <v>0</v>
      </c>
      <c r="M1903" s="72">
        <f t="shared" si="1146"/>
        <v>0</v>
      </c>
      <c r="N1903" s="72">
        <f t="shared" si="1147"/>
        <v>0</v>
      </c>
      <c r="O1903" s="72">
        <f t="shared" si="1161"/>
        <v>0</v>
      </c>
      <c r="Q1903" s="73">
        <f t="shared" si="1148"/>
        <v>0</v>
      </c>
      <c r="R1903" s="73">
        <f t="shared" si="1149"/>
        <v>0</v>
      </c>
      <c r="S1903" s="73">
        <f t="shared" si="1150"/>
        <v>0</v>
      </c>
      <c r="T1903" s="73">
        <f t="shared" si="1151"/>
        <v>0</v>
      </c>
      <c r="U1903" s="73">
        <f t="shared" si="1152"/>
        <v>0</v>
      </c>
      <c r="V1903" s="73">
        <f t="shared" si="1153"/>
        <v>0</v>
      </c>
      <c r="W1903" s="73">
        <f t="shared" si="1162"/>
        <v>0</v>
      </c>
      <c r="Y1903" s="72">
        <f t="shared" si="1154"/>
        <v>0</v>
      </c>
      <c r="Z1903" s="73">
        <f t="shared" si="1155"/>
        <v>0</v>
      </c>
      <c r="AA1903" s="58">
        <f t="shared" si="1156"/>
        <v>0</v>
      </c>
      <c r="AB1903" s="72">
        <f t="shared" si="1157"/>
        <v>0</v>
      </c>
      <c r="AC1903" s="72">
        <f t="shared" si="1158"/>
        <v>0</v>
      </c>
      <c r="AD1903" s="73">
        <f t="shared" si="1159"/>
        <v>0</v>
      </c>
      <c r="AE1903" s="73">
        <f t="shared" si="1160"/>
        <v>0</v>
      </c>
      <c r="AF1903" s="1">
        <f t="shared" si="1163"/>
        <v>0</v>
      </c>
      <c r="AH1903" s="1" t="str">
        <f t="shared" si="1138"/>
        <v>No</v>
      </c>
    </row>
    <row r="1904" spans="1:34" hidden="1" x14ac:dyDescent="0.2">
      <c r="A1904" s="88">
        <v>2.369E-3</v>
      </c>
      <c r="B1904" s="4">
        <f t="shared" si="1139"/>
        <v>2.369E-3</v>
      </c>
      <c r="C1904"/>
      <c r="D1904" s="213"/>
      <c r="E1904" s="44" t="s">
        <v>20</v>
      </c>
      <c r="F1904" s="14">
        <f t="shared" si="1140"/>
        <v>0</v>
      </c>
      <c r="G1904" s="14">
        <f t="shared" si="1141"/>
        <v>0</v>
      </c>
      <c r="H1904" s="101" t="str">
        <f>IF(ISNA(VLOOKUP(C1904,[1]Sheet1!$J$2:$J$2999,1,FALSE)),"No","Yes")</f>
        <v>No</v>
      </c>
      <c r="I1904" s="72">
        <f t="shared" si="1142"/>
        <v>0</v>
      </c>
      <c r="J1904" s="72">
        <f t="shared" si="1143"/>
        <v>0</v>
      </c>
      <c r="K1904" s="72">
        <f t="shared" si="1144"/>
        <v>0</v>
      </c>
      <c r="L1904" s="72">
        <f t="shared" si="1145"/>
        <v>0</v>
      </c>
      <c r="M1904" s="72">
        <f t="shared" si="1146"/>
        <v>0</v>
      </c>
      <c r="N1904" s="72">
        <f t="shared" si="1147"/>
        <v>0</v>
      </c>
      <c r="O1904" s="72">
        <f t="shared" si="1161"/>
        <v>0</v>
      </c>
      <c r="Q1904" s="73">
        <f t="shared" si="1148"/>
        <v>0</v>
      </c>
      <c r="R1904" s="73">
        <f t="shared" si="1149"/>
        <v>0</v>
      </c>
      <c r="S1904" s="73">
        <f t="shared" si="1150"/>
        <v>0</v>
      </c>
      <c r="T1904" s="73">
        <f t="shared" si="1151"/>
        <v>0</v>
      </c>
      <c r="U1904" s="73">
        <f t="shared" si="1152"/>
        <v>0</v>
      </c>
      <c r="V1904" s="73">
        <f t="shared" si="1153"/>
        <v>0</v>
      </c>
      <c r="W1904" s="73">
        <f t="shared" si="1162"/>
        <v>0</v>
      </c>
      <c r="Y1904" s="72">
        <f t="shared" si="1154"/>
        <v>0</v>
      </c>
      <c r="Z1904" s="73">
        <f t="shared" si="1155"/>
        <v>0</v>
      </c>
      <c r="AA1904" s="58">
        <f t="shared" si="1156"/>
        <v>0</v>
      </c>
      <c r="AB1904" s="72">
        <f t="shared" si="1157"/>
        <v>0</v>
      </c>
      <c r="AC1904" s="72">
        <f t="shared" si="1158"/>
        <v>0</v>
      </c>
      <c r="AD1904" s="73">
        <f t="shared" si="1159"/>
        <v>0</v>
      </c>
      <c r="AE1904" s="73">
        <f t="shared" si="1160"/>
        <v>0</v>
      </c>
      <c r="AF1904" s="1">
        <f t="shared" si="1163"/>
        <v>0</v>
      </c>
      <c r="AH1904" s="1" t="str">
        <f t="shared" si="1138"/>
        <v>No</v>
      </c>
    </row>
    <row r="1905" spans="1:34" hidden="1" x14ac:dyDescent="0.2">
      <c r="A1905" s="88">
        <v>2.3700000000000001E-3</v>
      </c>
      <c r="B1905" s="4">
        <f t="shared" si="1139"/>
        <v>2.3700000000000001E-3</v>
      </c>
      <c r="C1905"/>
      <c r="D1905" s="213"/>
      <c r="E1905" s="44" t="s">
        <v>20</v>
      </c>
      <c r="F1905" s="14">
        <f t="shared" si="1140"/>
        <v>0</v>
      </c>
      <c r="G1905" s="14">
        <f t="shared" si="1141"/>
        <v>0</v>
      </c>
      <c r="H1905" s="101" t="str">
        <f>IF(ISNA(VLOOKUP(C1905,[1]Sheet1!$J$2:$J$2999,1,FALSE)),"No","Yes")</f>
        <v>No</v>
      </c>
      <c r="I1905" s="72">
        <f t="shared" si="1142"/>
        <v>0</v>
      </c>
      <c r="J1905" s="72">
        <f t="shared" si="1143"/>
        <v>0</v>
      </c>
      <c r="K1905" s="72">
        <f t="shared" si="1144"/>
        <v>0</v>
      </c>
      <c r="L1905" s="72">
        <f t="shared" si="1145"/>
        <v>0</v>
      </c>
      <c r="M1905" s="72">
        <f t="shared" si="1146"/>
        <v>0</v>
      </c>
      <c r="N1905" s="72">
        <f t="shared" si="1147"/>
        <v>0</v>
      </c>
      <c r="O1905" s="72">
        <f t="shared" si="1161"/>
        <v>0</v>
      </c>
      <c r="Q1905" s="73">
        <f t="shared" si="1148"/>
        <v>0</v>
      </c>
      <c r="R1905" s="73">
        <f t="shared" si="1149"/>
        <v>0</v>
      </c>
      <c r="S1905" s="73">
        <f t="shared" si="1150"/>
        <v>0</v>
      </c>
      <c r="T1905" s="73">
        <f t="shared" si="1151"/>
        <v>0</v>
      </c>
      <c r="U1905" s="73">
        <f t="shared" si="1152"/>
        <v>0</v>
      </c>
      <c r="V1905" s="73">
        <f t="shared" si="1153"/>
        <v>0</v>
      </c>
      <c r="W1905" s="73">
        <f t="shared" si="1162"/>
        <v>0</v>
      </c>
      <c r="Y1905" s="72">
        <f t="shared" si="1154"/>
        <v>0</v>
      </c>
      <c r="Z1905" s="73">
        <f t="shared" si="1155"/>
        <v>0</v>
      </c>
      <c r="AA1905" s="58">
        <f t="shared" si="1156"/>
        <v>0</v>
      </c>
      <c r="AB1905" s="72">
        <f t="shared" si="1157"/>
        <v>0</v>
      </c>
      <c r="AC1905" s="72">
        <f t="shared" si="1158"/>
        <v>0</v>
      </c>
      <c r="AD1905" s="73">
        <f t="shared" si="1159"/>
        <v>0</v>
      </c>
      <c r="AE1905" s="73">
        <f t="shared" si="1160"/>
        <v>0</v>
      </c>
      <c r="AF1905" s="1">
        <f t="shared" si="1163"/>
        <v>0</v>
      </c>
      <c r="AH1905" s="1" t="str">
        <f t="shared" si="1138"/>
        <v>No</v>
      </c>
    </row>
    <row r="1906" spans="1:34" hidden="1" x14ac:dyDescent="0.2">
      <c r="A1906" s="88">
        <v>2.3709999999999998E-3</v>
      </c>
      <c r="B1906" s="4">
        <f t="shared" si="1139"/>
        <v>2.3709999999999998E-3</v>
      </c>
      <c r="C1906"/>
      <c r="D1906" s="213"/>
      <c r="E1906" s="44" t="s">
        <v>20</v>
      </c>
      <c r="F1906" s="14">
        <f t="shared" si="1140"/>
        <v>0</v>
      </c>
      <c r="G1906" s="14">
        <f t="shared" si="1141"/>
        <v>0</v>
      </c>
      <c r="H1906" s="101" t="str">
        <f>IF(ISNA(VLOOKUP(C1906,[1]Sheet1!$J$2:$J$2999,1,FALSE)),"No","Yes")</f>
        <v>No</v>
      </c>
      <c r="I1906" s="72">
        <f t="shared" si="1142"/>
        <v>0</v>
      </c>
      <c r="J1906" s="72">
        <f t="shared" si="1143"/>
        <v>0</v>
      </c>
      <c r="K1906" s="72">
        <f t="shared" si="1144"/>
        <v>0</v>
      </c>
      <c r="L1906" s="72">
        <f t="shared" si="1145"/>
        <v>0</v>
      </c>
      <c r="M1906" s="72">
        <f t="shared" si="1146"/>
        <v>0</v>
      </c>
      <c r="N1906" s="72">
        <f t="shared" si="1147"/>
        <v>0</v>
      </c>
      <c r="O1906" s="72">
        <f t="shared" si="1161"/>
        <v>0</v>
      </c>
      <c r="Q1906" s="73">
        <f t="shared" si="1148"/>
        <v>0</v>
      </c>
      <c r="R1906" s="73">
        <f t="shared" si="1149"/>
        <v>0</v>
      </c>
      <c r="S1906" s="73">
        <f t="shared" si="1150"/>
        <v>0</v>
      </c>
      <c r="T1906" s="73">
        <f t="shared" si="1151"/>
        <v>0</v>
      </c>
      <c r="U1906" s="73">
        <f t="shared" si="1152"/>
        <v>0</v>
      </c>
      <c r="V1906" s="73">
        <f t="shared" si="1153"/>
        <v>0</v>
      </c>
      <c r="W1906" s="73">
        <f t="shared" si="1162"/>
        <v>0</v>
      </c>
      <c r="Y1906" s="72">
        <f t="shared" si="1154"/>
        <v>0</v>
      </c>
      <c r="Z1906" s="73">
        <f t="shared" si="1155"/>
        <v>0</v>
      </c>
      <c r="AA1906" s="58">
        <f t="shared" si="1156"/>
        <v>0</v>
      </c>
      <c r="AB1906" s="72">
        <f t="shared" si="1157"/>
        <v>0</v>
      </c>
      <c r="AC1906" s="72">
        <f t="shared" si="1158"/>
        <v>0</v>
      </c>
      <c r="AD1906" s="73">
        <f t="shared" si="1159"/>
        <v>0</v>
      </c>
      <c r="AE1906" s="73">
        <f t="shared" si="1160"/>
        <v>0</v>
      </c>
      <c r="AF1906" s="1">
        <f t="shared" si="1163"/>
        <v>0</v>
      </c>
      <c r="AH1906" s="1" t="str">
        <f t="shared" si="1138"/>
        <v>No</v>
      </c>
    </row>
    <row r="1907" spans="1:34" hidden="1" x14ac:dyDescent="0.2">
      <c r="A1907" s="88">
        <v>2.372E-3</v>
      </c>
      <c r="B1907" s="4">
        <f t="shared" si="1139"/>
        <v>2.372E-3</v>
      </c>
      <c r="C1907"/>
      <c r="D1907" s="213"/>
      <c r="E1907" s="44" t="s">
        <v>20</v>
      </c>
      <c r="F1907" s="14">
        <f t="shared" si="1140"/>
        <v>0</v>
      </c>
      <c r="G1907" s="14">
        <f t="shared" si="1141"/>
        <v>0</v>
      </c>
      <c r="H1907" s="101" t="str">
        <f>IF(ISNA(VLOOKUP(C1907,[1]Sheet1!$J$2:$J$2999,1,FALSE)),"No","Yes")</f>
        <v>No</v>
      </c>
      <c r="I1907" s="72">
        <f t="shared" si="1142"/>
        <v>0</v>
      </c>
      <c r="J1907" s="72">
        <f t="shared" si="1143"/>
        <v>0</v>
      </c>
      <c r="K1907" s="72">
        <f t="shared" si="1144"/>
        <v>0</v>
      </c>
      <c r="L1907" s="72">
        <f t="shared" si="1145"/>
        <v>0</v>
      </c>
      <c r="M1907" s="72">
        <f t="shared" si="1146"/>
        <v>0</v>
      </c>
      <c r="N1907" s="72">
        <f t="shared" si="1147"/>
        <v>0</v>
      </c>
      <c r="O1907" s="72">
        <f t="shared" si="1161"/>
        <v>0</v>
      </c>
      <c r="Q1907" s="73">
        <f t="shared" si="1148"/>
        <v>0</v>
      </c>
      <c r="R1907" s="73">
        <f t="shared" si="1149"/>
        <v>0</v>
      </c>
      <c r="S1907" s="73">
        <f t="shared" si="1150"/>
        <v>0</v>
      </c>
      <c r="T1907" s="73">
        <f t="shared" si="1151"/>
        <v>0</v>
      </c>
      <c r="U1907" s="73">
        <f t="shared" si="1152"/>
        <v>0</v>
      </c>
      <c r="V1907" s="73">
        <f t="shared" si="1153"/>
        <v>0</v>
      </c>
      <c r="W1907" s="73">
        <f t="shared" si="1162"/>
        <v>0</v>
      </c>
      <c r="Y1907" s="72">
        <f t="shared" si="1154"/>
        <v>0</v>
      </c>
      <c r="Z1907" s="73">
        <f t="shared" si="1155"/>
        <v>0</v>
      </c>
      <c r="AA1907" s="58">
        <f t="shared" si="1156"/>
        <v>0</v>
      </c>
      <c r="AB1907" s="72">
        <f t="shared" si="1157"/>
        <v>0</v>
      </c>
      <c r="AC1907" s="72">
        <f t="shared" si="1158"/>
        <v>0</v>
      </c>
      <c r="AD1907" s="73">
        <f t="shared" si="1159"/>
        <v>0</v>
      </c>
      <c r="AE1907" s="73">
        <f t="shared" si="1160"/>
        <v>0</v>
      </c>
      <c r="AF1907" s="1">
        <f t="shared" si="1163"/>
        <v>0</v>
      </c>
      <c r="AH1907" s="1" t="str">
        <f t="shared" si="1138"/>
        <v>No</v>
      </c>
    </row>
    <row r="1908" spans="1:34" hidden="1" x14ac:dyDescent="0.2">
      <c r="A1908" s="88">
        <v>2.3730000000000001E-3</v>
      </c>
      <c r="B1908" s="4">
        <f t="shared" si="1139"/>
        <v>2.3730000000000001E-3</v>
      </c>
      <c r="C1908"/>
      <c r="D1908" s="213"/>
      <c r="E1908" s="44" t="s">
        <v>20</v>
      </c>
      <c r="F1908" s="14">
        <f t="shared" si="1140"/>
        <v>0</v>
      </c>
      <c r="G1908" s="14">
        <f t="shared" si="1141"/>
        <v>0</v>
      </c>
      <c r="H1908" s="101" t="str">
        <f>IF(ISNA(VLOOKUP(C1908,[1]Sheet1!$J$2:$J$2999,1,FALSE)),"No","Yes")</f>
        <v>No</v>
      </c>
      <c r="I1908" s="72">
        <f t="shared" si="1142"/>
        <v>0</v>
      </c>
      <c r="J1908" s="72">
        <f t="shared" si="1143"/>
        <v>0</v>
      </c>
      <c r="K1908" s="72">
        <f t="shared" si="1144"/>
        <v>0</v>
      </c>
      <c r="L1908" s="72">
        <f t="shared" si="1145"/>
        <v>0</v>
      </c>
      <c r="M1908" s="72">
        <f t="shared" si="1146"/>
        <v>0</v>
      </c>
      <c r="N1908" s="72">
        <f t="shared" si="1147"/>
        <v>0</v>
      </c>
      <c r="O1908" s="72">
        <f t="shared" si="1161"/>
        <v>0</v>
      </c>
      <c r="Q1908" s="73">
        <f t="shared" si="1148"/>
        <v>0</v>
      </c>
      <c r="R1908" s="73">
        <f t="shared" si="1149"/>
        <v>0</v>
      </c>
      <c r="S1908" s="73">
        <f t="shared" si="1150"/>
        <v>0</v>
      </c>
      <c r="T1908" s="73">
        <f t="shared" si="1151"/>
        <v>0</v>
      </c>
      <c r="U1908" s="73">
        <f t="shared" si="1152"/>
        <v>0</v>
      </c>
      <c r="V1908" s="73">
        <f t="shared" si="1153"/>
        <v>0</v>
      </c>
      <c r="W1908" s="73">
        <f t="shared" si="1162"/>
        <v>0</v>
      </c>
      <c r="Y1908" s="72">
        <f t="shared" si="1154"/>
        <v>0</v>
      </c>
      <c r="Z1908" s="73">
        <f t="shared" si="1155"/>
        <v>0</v>
      </c>
      <c r="AA1908" s="58">
        <f t="shared" si="1156"/>
        <v>0</v>
      </c>
      <c r="AB1908" s="72">
        <f t="shared" si="1157"/>
        <v>0</v>
      </c>
      <c r="AC1908" s="72">
        <f t="shared" si="1158"/>
        <v>0</v>
      </c>
      <c r="AD1908" s="73">
        <f t="shared" si="1159"/>
        <v>0</v>
      </c>
      <c r="AE1908" s="73">
        <f t="shared" si="1160"/>
        <v>0</v>
      </c>
      <c r="AF1908" s="1">
        <f t="shared" si="1163"/>
        <v>0</v>
      </c>
      <c r="AH1908" s="1" t="str">
        <f t="shared" si="1138"/>
        <v>No</v>
      </c>
    </row>
    <row r="1909" spans="1:34" hidden="1" x14ac:dyDescent="0.2">
      <c r="A1909" s="88">
        <v>2.3740000000000002E-3</v>
      </c>
      <c r="B1909" s="4">
        <f t="shared" si="1139"/>
        <v>2.3740000000000002E-3</v>
      </c>
      <c r="C1909"/>
      <c r="D1909" s="213"/>
      <c r="E1909" s="44" t="s">
        <v>20</v>
      </c>
      <c r="F1909" s="14">
        <f t="shared" si="1140"/>
        <v>0</v>
      </c>
      <c r="G1909" s="14">
        <f t="shared" si="1141"/>
        <v>0</v>
      </c>
      <c r="H1909" s="101" t="str">
        <f>IF(ISNA(VLOOKUP(C1909,[1]Sheet1!$J$2:$J$2999,1,FALSE)),"No","Yes")</f>
        <v>No</v>
      </c>
      <c r="I1909" s="72">
        <f t="shared" si="1142"/>
        <v>0</v>
      </c>
      <c r="J1909" s="72">
        <f t="shared" si="1143"/>
        <v>0</v>
      </c>
      <c r="K1909" s="72">
        <f t="shared" si="1144"/>
        <v>0</v>
      </c>
      <c r="L1909" s="72">
        <f t="shared" si="1145"/>
        <v>0</v>
      </c>
      <c r="M1909" s="72">
        <f t="shared" si="1146"/>
        <v>0</v>
      </c>
      <c r="N1909" s="72">
        <f t="shared" si="1147"/>
        <v>0</v>
      </c>
      <c r="O1909" s="72">
        <f t="shared" si="1161"/>
        <v>0</v>
      </c>
      <c r="Q1909" s="73">
        <f t="shared" si="1148"/>
        <v>0</v>
      </c>
      <c r="R1909" s="73">
        <f t="shared" si="1149"/>
        <v>0</v>
      </c>
      <c r="S1909" s="73">
        <f t="shared" si="1150"/>
        <v>0</v>
      </c>
      <c r="T1909" s="73">
        <f t="shared" si="1151"/>
        <v>0</v>
      </c>
      <c r="U1909" s="73">
        <f t="shared" si="1152"/>
        <v>0</v>
      </c>
      <c r="V1909" s="73">
        <f t="shared" si="1153"/>
        <v>0</v>
      </c>
      <c r="W1909" s="73">
        <f t="shared" si="1162"/>
        <v>0</v>
      </c>
      <c r="Y1909" s="72">
        <f t="shared" si="1154"/>
        <v>0</v>
      </c>
      <c r="Z1909" s="73">
        <f t="shared" si="1155"/>
        <v>0</v>
      </c>
      <c r="AA1909" s="58">
        <f t="shared" si="1156"/>
        <v>0</v>
      </c>
      <c r="AB1909" s="72">
        <f t="shared" si="1157"/>
        <v>0</v>
      </c>
      <c r="AC1909" s="72">
        <f t="shared" si="1158"/>
        <v>0</v>
      </c>
      <c r="AD1909" s="73">
        <f t="shared" si="1159"/>
        <v>0</v>
      </c>
      <c r="AE1909" s="73">
        <f t="shared" si="1160"/>
        <v>0</v>
      </c>
      <c r="AF1909" s="1">
        <f t="shared" si="1163"/>
        <v>0</v>
      </c>
      <c r="AH1909" s="1" t="str">
        <f t="shared" si="1138"/>
        <v>No</v>
      </c>
    </row>
    <row r="1910" spans="1:34" hidden="1" x14ac:dyDescent="0.2">
      <c r="A1910" s="88">
        <v>2.3749999999999999E-3</v>
      </c>
      <c r="B1910" s="4">
        <f t="shared" si="1139"/>
        <v>2.3749999999999999E-3</v>
      </c>
      <c r="C1910"/>
      <c r="D1910" s="213"/>
      <c r="E1910" s="44" t="s">
        <v>20</v>
      </c>
      <c r="F1910" s="14">
        <f t="shared" si="1140"/>
        <v>0</v>
      </c>
      <c r="G1910" s="14">
        <f t="shared" si="1141"/>
        <v>0</v>
      </c>
      <c r="H1910" s="101" t="str">
        <f>IF(ISNA(VLOOKUP(C1910,[1]Sheet1!$J$2:$J$2999,1,FALSE)),"No","Yes")</f>
        <v>No</v>
      </c>
      <c r="I1910" s="72">
        <f t="shared" si="1142"/>
        <v>0</v>
      </c>
      <c r="J1910" s="72">
        <f t="shared" si="1143"/>
        <v>0</v>
      </c>
      <c r="K1910" s="72">
        <f t="shared" si="1144"/>
        <v>0</v>
      </c>
      <c r="L1910" s="72">
        <f t="shared" si="1145"/>
        <v>0</v>
      </c>
      <c r="M1910" s="72">
        <f t="shared" si="1146"/>
        <v>0</v>
      </c>
      <c r="N1910" s="72">
        <f t="shared" si="1147"/>
        <v>0</v>
      </c>
      <c r="O1910" s="72">
        <f t="shared" si="1161"/>
        <v>0</v>
      </c>
      <c r="Q1910" s="73">
        <f t="shared" si="1148"/>
        <v>0</v>
      </c>
      <c r="R1910" s="73">
        <f t="shared" si="1149"/>
        <v>0</v>
      </c>
      <c r="S1910" s="73">
        <f t="shared" si="1150"/>
        <v>0</v>
      </c>
      <c r="T1910" s="73">
        <f t="shared" si="1151"/>
        <v>0</v>
      </c>
      <c r="U1910" s="73">
        <f t="shared" si="1152"/>
        <v>0</v>
      </c>
      <c r="V1910" s="73">
        <f t="shared" si="1153"/>
        <v>0</v>
      </c>
      <c r="W1910" s="73">
        <f t="shared" si="1162"/>
        <v>0</v>
      </c>
      <c r="Y1910" s="72">
        <f t="shared" si="1154"/>
        <v>0</v>
      </c>
      <c r="Z1910" s="73">
        <f t="shared" si="1155"/>
        <v>0</v>
      </c>
      <c r="AA1910" s="58">
        <f t="shared" si="1156"/>
        <v>0</v>
      </c>
      <c r="AB1910" s="72">
        <f t="shared" si="1157"/>
        <v>0</v>
      </c>
      <c r="AC1910" s="72">
        <f t="shared" si="1158"/>
        <v>0</v>
      </c>
      <c r="AD1910" s="73">
        <f t="shared" si="1159"/>
        <v>0</v>
      </c>
      <c r="AE1910" s="73">
        <f t="shared" si="1160"/>
        <v>0</v>
      </c>
      <c r="AF1910" s="1">
        <f t="shared" si="1163"/>
        <v>0</v>
      </c>
      <c r="AH1910" s="1" t="str">
        <f t="shared" si="1138"/>
        <v>No</v>
      </c>
    </row>
    <row r="1911" spans="1:34" hidden="1" x14ac:dyDescent="0.2">
      <c r="A1911" s="88">
        <v>2.3760000000000001E-3</v>
      </c>
      <c r="B1911" s="4">
        <f t="shared" si="1139"/>
        <v>2.3760000000000001E-3</v>
      </c>
      <c r="C1911"/>
      <c r="D1911" s="213"/>
      <c r="E1911" s="44" t="s">
        <v>20</v>
      </c>
      <c r="F1911" s="14">
        <f t="shared" si="1140"/>
        <v>0</v>
      </c>
      <c r="G1911" s="14">
        <f t="shared" si="1141"/>
        <v>0</v>
      </c>
      <c r="H1911" s="101" t="str">
        <f>IF(ISNA(VLOOKUP(C1911,[1]Sheet1!$J$2:$J$2999,1,FALSE)),"No","Yes")</f>
        <v>No</v>
      </c>
      <c r="I1911" s="72">
        <f t="shared" si="1142"/>
        <v>0</v>
      </c>
      <c r="J1911" s="72">
        <f t="shared" si="1143"/>
        <v>0</v>
      </c>
      <c r="K1911" s="72">
        <f t="shared" si="1144"/>
        <v>0</v>
      </c>
      <c r="L1911" s="72">
        <f t="shared" si="1145"/>
        <v>0</v>
      </c>
      <c r="M1911" s="72">
        <f t="shared" si="1146"/>
        <v>0</v>
      </c>
      <c r="N1911" s="72">
        <f t="shared" si="1147"/>
        <v>0</v>
      </c>
      <c r="O1911" s="72">
        <f t="shared" si="1161"/>
        <v>0</v>
      </c>
      <c r="Q1911" s="73">
        <f t="shared" si="1148"/>
        <v>0</v>
      </c>
      <c r="R1911" s="73">
        <f t="shared" si="1149"/>
        <v>0</v>
      </c>
      <c r="S1911" s="73">
        <f t="shared" si="1150"/>
        <v>0</v>
      </c>
      <c r="T1911" s="73">
        <f t="shared" si="1151"/>
        <v>0</v>
      </c>
      <c r="U1911" s="73">
        <f t="shared" si="1152"/>
        <v>0</v>
      </c>
      <c r="V1911" s="73">
        <f t="shared" si="1153"/>
        <v>0</v>
      </c>
      <c r="W1911" s="73">
        <f t="shared" si="1162"/>
        <v>0</v>
      </c>
      <c r="Y1911" s="72">
        <f t="shared" si="1154"/>
        <v>0</v>
      </c>
      <c r="Z1911" s="73">
        <f t="shared" si="1155"/>
        <v>0</v>
      </c>
      <c r="AA1911" s="58">
        <f t="shared" si="1156"/>
        <v>0</v>
      </c>
      <c r="AB1911" s="72">
        <f t="shared" si="1157"/>
        <v>0</v>
      </c>
      <c r="AC1911" s="72">
        <f t="shared" si="1158"/>
        <v>0</v>
      </c>
      <c r="AD1911" s="73">
        <f t="shared" si="1159"/>
        <v>0</v>
      </c>
      <c r="AE1911" s="73">
        <f t="shared" si="1160"/>
        <v>0</v>
      </c>
      <c r="AF1911" s="1">
        <f t="shared" si="1163"/>
        <v>0</v>
      </c>
      <c r="AH1911" s="1" t="str">
        <f t="shared" si="1138"/>
        <v>No</v>
      </c>
    </row>
    <row r="1912" spans="1:34" hidden="1" x14ac:dyDescent="0.2">
      <c r="A1912" s="88">
        <v>2.3770000000000002E-3</v>
      </c>
      <c r="B1912" s="4">
        <f t="shared" si="1139"/>
        <v>2.3770000000000002E-3</v>
      </c>
      <c r="C1912"/>
      <c r="D1912" s="213"/>
      <c r="E1912" s="44" t="s">
        <v>20</v>
      </c>
      <c r="F1912" s="14">
        <f t="shared" si="1140"/>
        <v>0</v>
      </c>
      <c r="G1912" s="14">
        <f t="shared" si="1141"/>
        <v>0</v>
      </c>
      <c r="H1912" s="101" t="str">
        <f>IF(ISNA(VLOOKUP(C1912,[1]Sheet1!$J$2:$J$2999,1,FALSE)),"No","Yes")</f>
        <v>No</v>
      </c>
      <c r="I1912" s="72">
        <f t="shared" si="1142"/>
        <v>0</v>
      </c>
      <c r="J1912" s="72">
        <f t="shared" si="1143"/>
        <v>0</v>
      </c>
      <c r="K1912" s="72">
        <f t="shared" si="1144"/>
        <v>0</v>
      </c>
      <c r="L1912" s="72">
        <f t="shared" si="1145"/>
        <v>0</v>
      </c>
      <c r="M1912" s="72">
        <f t="shared" si="1146"/>
        <v>0</v>
      </c>
      <c r="N1912" s="72">
        <f t="shared" si="1147"/>
        <v>0</v>
      </c>
      <c r="O1912" s="72">
        <f t="shared" si="1161"/>
        <v>0</v>
      </c>
      <c r="Q1912" s="73">
        <f t="shared" si="1148"/>
        <v>0</v>
      </c>
      <c r="R1912" s="73">
        <f t="shared" si="1149"/>
        <v>0</v>
      </c>
      <c r="S1912" s="73">
        <f t="shared" si="1150"/>
        <v>0</v>
      </c>
      <c r="T1912" s="73">
        <f t="shared" si="1151"/>
        <v>0</v>
      </c>
      <c r="U1912" s="73">
        <f t="shared" si="1152"/>
        <v>0</v>
      </c>
      <c r="V1912" s="73">
        <f t="shared" si="1153"/>
        <v>0</v>
      </c>
      <c r="W1912" s="73">
        <f t="shared" si="1162"/>
        <v>0</v>
      </c>
      <c r="Y1912" s="72">
        <f t="shared" si="1154"/>
        <v>0</v>
      </c>
      <c r="Z1912" s="73">
        <f t="shared" si="1155"/>
        <v>0</v>
      </c>
      <c r="AA1912" s="58">
        <f t="shared" si="1156"/>
        <v>0</v>
      </c>
      <c r="AB1912" s="72">
        <f t="shared" si="1157"/>
        <v>0</v>
      </c>
      <c r="AC1912" s="72">
        <f t="shared" si="1158"/>
        <v>0</v>
      </c>
      <c r="AD1912" s="73">
        <f t="shared" si="1159"/>
        <v>0</v>
      </c>
      <c r="AE1912" s="73">
        <f t="shared" si="1160"/>
        <v>0</v>
      </c>
      <c r="AF1912" s="1">
        <f t="shared" si="1163"/>
        <v>0</v>
      </c>
      <c r="AH1912" s="1" t="str">
        <f t="shared" si="1138"/>
        <v>No</v>
      </c>
    </row>
    <row r="1913" spans="1:34" hidden="1" x14ac:dyDescent="0.2">
      <c r="A1913" s="88">
        <v>2.3779999999999999E-3</v>
      </c>
      <c r="B1913" s="4">
        <f t="shared" si="1139"/>
        <v>2.3779999999999999E-3</v>
      </c>
      <c r="C1913"/>
      <c r="D1913" s="213"/>
      <c r="E1913" s="44" t="s">
        <v>20</v>
      </c>
      <c r="F1913" s="14">
        <f t="shared" si="1140"/>
        <v>0</v>
      </c>
      <c r="G1913" s="14">
        <f t="shared" si="1141"/>
        <v>0</v>
      </c>
      <c r="H1913" s="101" t="str">
        <f>IF(ISNA(VLOOKUP(C1913,[1]Sheet1!$J$2:$J$2999,1,FALSE)),"No","Yes")</f>
        <v>No</v>
      </c>
      <c r="I1913" s="72">
        <f t="shared" si="1142"/>
        <v>0</v>
      </c>
      <c r="J1913" s="72">
        <f t="shared" si="1143"/>
        <v>0</v>
      </c>
      <c r="K1913" s="72">
        <f t="shared" si="1144"/>
        <v>0</v>
      </c>
      <c r="L1913" s="72">
        <f t="shared" si="1145"/>
        <v>0</v>
      </c>
      <c r="M1913" s="72">
        <f t="shared" si="1146"/>
        <v>0</v>
      </c>
      <c r="N1913" s="72">
        <f t="shared" si="1147"/>
        <v>0</v>
      </c>
      <c r="O1913" s="72">
        <f t="shared" si="1161"/>
        <v>0</v>
      </c>
      <c r="Q1913" s="73">
        <f t="shared" si="1148"/>
        <v>0</v>
      </c>
      <c r="R1913" s="73">
        <f t="shared" si="1149"/>
        <v>0</v>
      </c>
      <c r="S1913" s="73">
        <f t="shared" si="1150"/>
        <v>0</v>
      </c>
      <c r="T1913" s="73">
        <f t="shared" si="1151"/>
        <v>0</v>
      </c>
      <c r="U1913" s="73">
        <f t="shared" si="1152"/>
        <v>0</v>
      </c>
      <c r="V1913" s="73">
        <f t="shared" si="1153"/>
        <v>0</v>
      </c>
      <c r="W1913" s="73">
        <f t="shared" si="1162"/>
        <v>0</v>
      </c>
      <c r="Y1913" s="72">
        <f t="shared" si="1154"/>
        <v>0</v>
      </c>
      <c r="Z1913" s="73">
        <f t="shared" si="1155"/>
        <v>0</v>
      </c>
      <c r="AA1913" s="58">
        <f t="shared" si="1156"/>
        <v>0</v>
      </c>
      <c r="AB1913" s="72">
        <f t="shared" si="1157"/>
        <v>0</v>
      </c>
      <c r="AC1913" s="72">
        <f t="shared" si="1158"/>
        <v>0</v>
      </c>
      <c r="AD1913" s="73">
        <f t="shared" si="1159"/>
        <v>0</v>
      </c>
      <c r="AE1913" s="73">
        <f t="shared" si="1160"/>
        <v>0</v>
      </c>
      <c r="AF1913" s="1">
        <f t="shared" si="1163"/>
        <v>0</v>
      </c>
      <c r="AH1913" s="1" t="str">
        <f t="shared" si="1138"/>
        <v>No</v>
      </c>
    </row>
    <row r="1914" spans="1:34" hidden="1" x14ac:dyDescent="0.2">
      <c r="A1914" s="88">
        <v>2.379E-3</v>
      </c>
      <c r="B1914" s="4">
        <f t="shared" si="1139"/>
        <v>2.379E-3</v>
      </c>
      <c r="C1914"/>
      <c r="D1914" s="213"/>
      <c r="E1914" s="44" t="s">
        <v>20</v>
      </c>
      <c r="F1914" s="14">
        <f t="shared" si="1140"/>
        <v>0</v>
      </c>
      <c r="G1914" s="14">
        <f t="shared" si="1141"/>
        <v>0</v>
      </c>
      <c r="H1914" s="101" t="str">
        <f>IF(ISNA(VLOOKUP(C1914,[1]Sheet1!$J$2:$J$2999,1,FALSE)),"No","Yes")</f>
        <v>No</v>
      </c>
      <c r="I1914" s="72">
        <f t="shared" si="1142"/>
        <v>0</v>
      </c>
      <c r="J1914" s="72">
        <f t="shared" si="1143"/>
        <v>0</v>
      </c>
      <c r="K1914" s="72">
        <f t="shared" si="1144"/>
        <v>0</v>
      </c>
      <c r="L1914" s="72">
        <f t="shared" si="1145"/>
        <v>0</v>
      </c>
      <c r="M1914" s="72">
        <f t="shared" si="1146"/>
        <v>0</v>
      </c>
      <c r="N1914" s="72">
        <f t="shared" si="1147"/>
        <v>0</v>
      </c>
      <c r="O1914" s="72">
        <f t="shared" si="1161"/>
        <v>0</v>
      </c>
      <c r="Q1914" s="73">
        <f t="shared" si="1148"/>
        <v>0</v>
      </c>
      <c r="R1914" s="73">
        <f t="shared" si="1149"/>
        <v>0</v>
      </c>
      <c r="S1914" s="73">
        <f t="shared" si="1150"/>
        <v>0</v>
      </c>
      <c r="T1914" s="73">
        <f t="shared" si="1151"/>
        <v>0</v>
      </c>
      <c r="U1914" s="73">
        <f t="shared" si="1152"/>
        <v>0</v>
      </c>
      <c r="V1914" s="73">
        <f t="shared" si="1153"/>
        <v>0</v>
      </c>
      <c r="W1914" s="73">
        <f t="shared" si="1162"/>
        <v>0</v>
      </c>
      <c r="Y1914" s="72">
        <f t="shared" si="1154"/>
        <v>0</v>
      </c>
      <c r="Z1914" s="73">
        <f t="shared" si="1155"/>
        <v>0</v>
      </c>
      <c r="AA1914" s="58">
        <f t="shared" si="1156"/>
        <v>0</v>
      </c>
      <c r="AB1914" s="72">
        <f t="shared" si="1157"/>
        <v>0</v>
      </c>
      <c r="AC1914" s="72">
        <f t="shared" si="1158"/>
        <v>0</v>
      </c>
      <c r="AD1914" s="73">
        <f t="shared" si="1159"/>
        <v>0</v>
      </c>
      <c r="AE1914" s="73">
        <f t="shared" si="1160"/>
        <v>0</v>
      </c>
      <c r="AF1914" s="1">
        <f t="shared" si="1163"/>
        <v>0</v>
      </c>
      <c r="AH1914" s="1" t="str">
        <f t="shared" si="1138"/>
        <v>No</v>
      </c>
    </row>
    <row r="1915" spans="1:34" hidden="1" x14ac:dyDescent="0.2">
      <c r="A1915" s="88">
        <v>2.3800000000000002E-3</v>
      </c>
      <c r="B1915" s="4">
        <f t="shared" si="1139"/>
        <v>2.3800000000000002E-3</v>
      </c>
      <c r="C1915"/>
      <c r="D1915" s="213"/>
      <c r="E1915" s="44" t="s">
        <v>20</v>
      </c>
      <c r="F1915" s="14">
        <f t="shared" si="1140"/>
        <v>0</v>
      </c>
      <c r="G1915" s="14">
        <f t="shared" si="1141"/>
        <v>0</v>
      </c>
      <c r="H1915" s="101" t="str">
        <f>IF(ISNA(VLOOKUP(C1915,[1]Sheet1!$J$2:$J$2999,1,FALSE)),"No","Yes")</f>
        <v>No</v>
      </c>
      <c r="I1915" s="72">
        <f t="shared" si="1142"/>
        <v>0</v>
      </c>
      <c r="J1915" s="72">
        <f t="shared" si="1143"/>
        <v>0</v>
      </c>
      <c r="K1915" s="72">
        <f t="shared" si="1144"/>
        <v>0</v>
      </c>
      <c r="L1915" s="72">
        <f t="shared" si="1145"/>
        <v>0</v>
      </c>
      <c r="M1915" s="72">
        <f t="shared" si="1146"/>
        <v>0</v>
      </c>
      <c r="N1915" s="72">
        <f t="shared" si="1147"/>
        <v>0</v>
      </c>
      <c r="O1915" s="72">
        <f t="shared" si="1161"/>
        <v>0</v>
      </c>
      <c r="Q1915" s="73">
        <f t="shared" si="1148"/>
        <v>0</v>
      </c>
      <c r="R1915" s="73">
        <f t="shared" si="1149"/>
        <v>0</v>
      </c>
      <c r="S1915" s="73">
        <f t="shared" si="1150"/>
        <v>0</v>
      </c>
      <c r="T1915" s="73">
        <f t="shared" si="1151"/>
        <v>0</v>
      </c>
      <c r="U1915" s="73">
        <f t="shared" si="1152"/>
        <v>0</v>
      </c>
      <c r="V1915" s="73">
        <f t="shared" si="1153"/>
        <v>0</v>
      </c>
      <c r="W1915" s="73">
        <f t="shared" si="1162"/>
        <v>0</v>
      </c>
      <c r="Y1915" s="72">
        <f t="shared" si="1154"/>
        <v>0</v>
      </c>
      <c r="Z1915" s="73">
        <f t="shared" si="1155"/>
        <v>0</v>
      </c>
      <c r="AA1915" s="58">
        <f t="shared" si="1156"/>
        <v>0</v>
      </c>
      <c r="AB1915" s="72">
        <f t="shared" si="1157"/>
        <v>0</v>
      </c>
      <c r="AC1915" s="72">
        <f t="shared" si="1158"/>
        <v>0</v>
      </c>
      <c r="AD1915" s="73">
        <f t="shared" si="1159"/>
        <v>0</v>
      </c>
      <c r="AE1915" s="73">
        <f t="shared" si="1160"/>
        <v>0</v>
      </c>
      <c r="AF1915" s="1">
        <f t="shared" si="1163"/>
        <v>0</v>
      </c>
      <c r="AH1915" s="1" t="str">
        <f t="shared" si="1138"/>
        <v>No</v>
      </c>
    </row>
    <row r="1916" spans="1:34" hidden="1" x14ac:dyDescent="0.2">
      <c r="A1916" s="88">
        <v>2.3809999999999999E-3</v>
      </c>
      <c r="B1916" s="4">
        <f t="shared" si="1139"/>
        <v>2.3809999999999999E-3</v>
      </c>
      <c r="C1916"/>
      <c r="D1916" s="213"/>
      <c r="E1916" s="44" t="s">
        <v>20</v>
      </c>
      <c r="F1916" s="14">
        <f t="shared" si="1140"/>
        <v>0</v>
      </c>
      <c r="G1916" s="14">
        <f t="shared" si="1141"/>
        <v>0</v>
      </c>
      <c r="H1916" s="101" t="str">
        <f>IF(ISNA(VLOOKUP(C1916,[1]Sheet1!$J$2:$J$2999,1,FALSE)),"No","Yes")</f>
        <v>No</v>
      </c>
      <c r="I1916" s="72">
        <f t="shared" si="1142"/>
        <v>0</v>
      </c>
      <c r="J1916" s="72">
        <f t="shared" si="1143"/>
        <v>0</v>
      </c>
      <c r="K1916" s="72">
        <f t="shared" si="1144"/>
        <v>0</v>
      </c>
      <c r="L1916" s="72">
        <f t="shared" si="1145"/>
        <v>0</v>
      </c>
      <c r="M1916" s="72">
        <f t="shared" si="1146"/>
        <v>0</v>
      </c>
      <c r="N1916" s="72">
        <f t="shared" si="1147"/>
        <v>0</v>
      </c>
      <c r="O1916" s="72">
        <f t="shared" si="1161"/>
        <v>0</v>
      </c>
      <c r="Q1916" s="73">
        <f t="shared" si="1148"/>
        <v>0</v>
      </c>
      <c r="R1916" s="73">
        <f t="shared" si="1149"/>
        <v>0</v>
      </c>
      <c r="S1916" s="73">
        <f t="shared" si="1150"/>
        <v>0</v>
      </c>
      <c r="T1916" s="73">
        <f t="shared" si="1151"/>
        <v>0</v>
      </c>
      <c r="U1916" s="73">
        <f t="shared" si="1152"/>
        <v>0</v>
      </c>
      <c r="V1916" s="73">
        <f t="shared" si="1153"/>
        <v>0</v>
      </c>
      <c r="W1916" s="73">
        <f t="shared" si="1162"/>
        <v>0</v>
      </c>
      <c r="Y1916" s="72">
        <f t="shared" si="1154"/>
        <v>0</v>
      </c>
      <c r="Z1916" s="73">
        <f t="shared" si="1155"/>
        <v>0</v>
      </c>
      <c r="AA1916" s="58">
        <f t="shared" si="1156"/>
        <v>0</v>
      </c>
      <c r="AB1916" s="72">
        <f t="shared" si="1157"/>
        <v>0</v>
      </c>
      <c r="AC1916" s="72">
        <f t="shared" si="1158"/>
        <v>0</v>
      </c>
      <c r="AD1916" s="73">
        <f t="shared" si="1159"/>
        <v>0</v>
      </c>
      <c r="AE1916" s="73">
        <f t="shared" si="1160"/>
        <v>0</v>
      </c>
      <c r="AF1916" s="1">
        <f t="shared" si="1163"/>
        <v>0</v>
      </c>
      <c r="AH1916" s="1" t="str">
        <f t="shared" si="1138"/>
        <v>No</v>
      </c>
    </row>
    <row r="1917" spans="1:34" hidden="1" x14ac:dyDescent="0.2">
      <c r="A1917" s="88">
        <v>2.382E-3</v>
      </c>
      <c r="B1917" s="4">
        <f t="shared" si="1139"/>
        <v>2.382E-3</v>
      </c>
      <c r="C1917"/>
      <c r="D1917" s="213"/>
      <c r="E1917" s="44" t="s">
        <v>20</v>
      </c>
      <c r="F1917" s="14">
        <f t="shared" si="1140"/>
        <v>0</v>
      </c>
      <c r="G1917" s="14">
        <f t="shared" si="1141"/>
        <v>0</v>
      </c>
      <c r="H1917" s="101" t="str">
        <f>IF(ISNA(VLOOKUP(C1917,[1]Sheet1!$J$2:$J$2999,1,FALSE)),"No","Yes")</f>
        <v>No</v>
      </c>
      <c r="I1917" s="72">
        <f t="shared" ref="I1917:I1948" si="1164">IF(ISERROR(VLOOKUP($C1917,Sprint1,5,FALSE)),0,(VLOOKUP($C1917,Sprint1,5,FALSE)))</f>
        <v>0</v>
      </c>
      <c r="J1917" s="72">
        <f t="shared" ref="J1917:J1948" si="1165">IF(ISERROR(VLOOKUP($C1917,Sprint2,5,FALSE)),0,(VLOOKUP($C1917,Sprint2,5,FALSE)))</f>
        <v>0</v>
      </c>
      <c r="K1917" s="72">
        <f t="shared" ref="K1917:K1948" si="1166">IF(ISERROR(VLOOKUP($C1917,Sprint3,5,FALSE)),0,(VLOOKUP($C1917,Sprint3,5,FALSE)))</f>
        <v>0</v>
      </c>
      <c r="L1917" s="72">
        <f t="shared" ref="L1917:L1948" si="1167">IF(ISERROR(VLOOKUP($C1917,Sprint4,5,FALSE)),0,(VLOOKUP($C1917,Sprint4,5,FALSE)))</f>
        <v>0</v>
      </c>
      <c r="M1917" s="72">
        <f t="shared" ref="M1917:M1948" si="1168">IF(ISERROR(VLOOKUP($C1917,Sprint5,5,FALSE)),0,(VLOOKUP($C1917,Sprint5,5,FALSE)))</f>
        <v>0</v>
      </c>
      <c r="N1917" s="72">
        <f t="shared" ref="N1917:N1948" si="1169">IF(ISERROR(VLOOKUP($C1917,Sprint6,5,FALSE)),0,(VLOOKUP($C1917,Sprint6,5,FALSE)))</f>
        <v>0</v>
      </c>
      <c r="O1917" s="72">
        <f t="shared" si="1161"/>
        <v>0</v>
      </c>
      <c r="Q1917" s="73">
        <f t="shared" ref="Q1917:Q1948" si="1170">IF(ISERROR(VLOOKUP($C1917,_End1,5,FALSE)),0,(VLOOKUP($C1917,_End1,5,FALSE)))</f>
        <v>0</v>
      </c>
      <c r="R1917" s="73">
        <f t="shared" ref="R1917:R1948" si="1171">IF(ISERROR(VLOOKUP($C1917,_End2,5,FALSE)),0,(VLOOKUP($C1917,_End2,5,FALSE)))</f>
        <v>0</v>
      </c>
      <c r="S1917" s="73">
        <f t="shared" ref="S1917:S1948" si="1172">IF(ISERROR(VLOOKUP($C1917,_End3,5,FALSE)),0,(VLOOKUP($C1917,_End3,5,FALSE)))</f>
        <v>0</v>
      </c>
      <c r="T1917" s="73">
        <f t="shared" ref="T1917:T1948" si="1173">IF(ISERROR(VLOOKUP($C1917,_End4,5,FALSE)),0,(VLOOKUP($C1917,_End4,5,FALSE)))</f>
        <v>0</v>
      </c>
      <c r="U1917" s="73">
        <f t="shared" ref="U1917:U1948" si="1174">IF(ISERROR(VLOOKUP($C1917,_End5,5,FALSE)),0,(VLOOKUP($C1917,_End5,5,FALSE)))</f>
        <v>0</v>
      </c>
      <c r="V1917" s="73">
        <f t="shared" ref="V1917:V1948" si="1175">IF(ISERROR(VLOOKUP($C1917,_End6,5,FALSE)),0,(VLOOKUP($C1917,_End6,5,FALSE)))</f>
        <v>0</v>
      </c>
      <c r="W1917" s="73">
        <f t="shared" si="1162"/>
        <v>0</v>
      </c>
      <c r="Y1917" s="72">
        <f t="shared" si="1154"/>
        <v>0</v>
      </c>
      <c r="Z1917" s="73">
        <f t="shared" si="1155"/>
        <v>0</v>
      </c>
      <c r="AA1917" s="58">
        <f t="shared" si="1156"/>
        <v>0</v>
      </c>
      <c r="AB1917" s="72">
        <f t="shared" si="1157"/>
        <v>0</v>
      </c>
      <c r="AC1917" s="72">
        <f t="shared" si="1158"/>
        <v>0</v>
      </c>
      <c r="AD1917" s="73">
        <f t="shared" si="1159"/>
        <v>0</v>
      </c>
      <c r="AE1917" s="73">
        <f t="shared" si="1160"/>
        <v>0</v>
      </c>
      <c r="AF1917" s="1">
        <f t="shared" si="1163"/>
        <v>0</v>
      </c>
      <c r="AH1917" s="1" t="str">
        <f t="shared" si="1138"/>
        <v>No</v>
      </c>
    </row>
    <row r="1918" spans="1:34" hidden="1" x14ac:dyDescent="0.2">
      <c r="A1918" s="88">
        <v>2.3830000000000001E-3</v>
      </c>
      <c r="B1918" s="4">
        <f t="shared" si="1139"/>
        <v>2.3830000000000001E-3</v>
      </c>
      <c r="C1918"/>
      <c r="D1918" s="213"/>
      <c r="E1918" s="44" t="s">
        <v>20</v>
      </c>
      <c r="F1918" s="14">
        <f t="shared" si="1140"/>
        <v>0</v>
      </c>
      <c r="G1918" s="14">
        <f t="shared" si="1141"/>
        <v>0</v>
      </c>
      <c r="H1918" s="101" t="str">
        <f>IF(ISNA(VLOOKUP(C1918,[1]Sheet1!$J$2:$J$2999,1,FALSE)),"No","Yes")</f>
        <v>No</v>
      </c>
      <c r="I1918" s="72">
        <f t="shared" si="1164"/>
        <v>0</v>
      </c>
      <c r="J1918" s="72">
        <f t="shared" si="1165"/>
        <v>0</v>
      </c>
      <c r="K1918" s="72">
        <f t="shared" si="1166"/>
        <v>0</v>
      </c>
      <c r="L1918" s="72">
        <f t="shared" si="1167"/>
        <v>0</v>
      </c>
      <c r="M1918" s="72">
        <f t="shared" si="1168"/>
        <v>0</v>
      </c>
      <c r="N1918" s="72">
        <f t="shared" si="1169"/>
        <v>0</v>
      </c>
      <c r="O1918" s="72">
        <f t="shared" si="1161"/>
        <v>0</v>
      </c>
      <c r="Q1918" s="73">
        <f t="shared" si="1170"/>
        <v>0</v>
      </c>
      <c r="R1918" s="73">
        <f t="shared" si="1171"/>
        <v>0</v>
      </c>
      <c r="S1918" s="73">
        <f t="shared" si="1172"/>
        <v>0</v>
      </c>
      <c r="T1918" s="73">
        <f t="shared" si="1173"/>
        <v>0</v>
      </c>
      <c r="U1918" s="73">
        <f t="shared" si="1174"/>
        <v>0</v>
      </c>
      <c r="V1918" s="73">
        <f t="shared" si="1175"/>
        <v>0</v>
      </c>
      <c r="W1918" s="73">
        <f t="shared" si="1162"/>
        <v>0</v>
      </c>
      <c r="Y1918" s="72">
        <f t="shared" si="1154"/>
        <v>0</v>
      </c>
      <c r="Z1918" s="73">
        <f t="shared" si="1155"/>
        <v>0</v>
      </c>
      <c r="AA1918" s="58">
        <f t="shared" si="1156"/>
        <v>0</v>
      </c>
      <c r="AB1918" s="72">
        <f t="shared" si="1157"/>
        <v>0</v>
      </c>
      <c r="AC1918" s="72">
        <f t="shared" si="1158"/>
        <v>0</v>
      </c>
      <c r="AD1918" s="73">
        <f t="shared" si="1159"/>
        <v>0</v>
      </c>
      <c r="AE1918" s="73">
        <f t="shared" si="1160"/>
        <v>0</v>
      </c>
      <c r="AF1918" s="1">
        <f t="shared" si="1163"/>
        <v>0</v>
      </c>
      <c r="AH1918" s="1" t="str">
        <f t="shared" si="1138"/>
        <v>No</v>
      </c>
    </row>
    <row r="1919" spans="1:34" hidden="1" x14ac:dyDescent="0.2">
      <c r="A1919" s="88">
        <v>2.3839999999999998E-3</v>
      </c>
      <c r="B1919" s="4">
        <f t="shared" si="1139"/>
        <v>2.3839999999999998E-3</v>
      </c>
      <c r="C1919"/>
      <c r="D1919" s="213"/>
      <c r="E1919" s="44" t="s">
        <v>20</v>
      </c>
      <c r="F1919" s="14">
        <f t="shared" si="1140"/>
        <v>0</v>
      </c>
      <c r="G1919" s="14">
        <f t="shared" si="1141"/>
        <v>0</v>
      </c>
      <c r="H1919" s="101" t="str">
        <f>IF(ISNA(VLOOKUP(C1919,[1]Sheet1!$J$2:$J$2999,1,FALSE)),"No","Yes")</f>
        <v>No</v>
      </c>
      <c r="I1919" s="72">
        <f t="shared" si="1164"/>
        <v>0</v>
      </c>
      <c r="J1919" s="72">
        <f t="shared" si="1165"/>
        <v>0</v>
      </c>
      <c r="K1919" s="72">
        <f t="shared" si="1166"/>
        <v>0</v>
      </c>
      <c r="L1919" s="72">
        <f t="shared" si="1167"/>
        <v>0</v>
      </c>
      <c r="M1919" s="72">
        <f t="shared" si="1168"/>
        <v>0</v>
      </c>
      <c r="N1919" s="72">
        <f t="shared" si="1169"/>
        <v>0</v>
      </c>
      <c r="O1919" s="72">
        <f t="shared" si="1161"/>
        <v>0</v>
      </c>
      <c r="Q1919" s="73">
        <f t="shared" si="1170"/>
        <v>0</v>
      </c>
      <c r="R1919" s="73">
        <f t="shared" si="1171"/>
        <v>0</v>
      </c>
      <c r="S1919" s="73">
        <f t="shared" si="1172"/>
        <v>0</v>
      </c>
      <c r="T1919" s="73">
        <f t="shared" si="1173"/>
        <v>0</v>
      </c>
      <c r="U1919" s="73">
        <f t="shared" si="1174"/>
        <v>0</v>
      </c>
      <c r="V1919" s="73">
        <f t="shared" si="1175"/>
        <v>0</v>
      </c>
      <c r="W1919" s="73">
        <f t="shared" si="1162"/>
        <v>0</v>
      </c>
      <c r="Y1919" s="72">
        <f t="shared" si="1154"/>
        <v>0</v>
      </c>
      <c r="Z1919" s="73">
        <f t="shared" si="1155"/>
        <v>0</v>
      </c>
      <c r="AA1919" s="58">
        <f t="shared" si="1156"/>
        <v>0</v>
      </c>
      <c r="AB1919" s="72">
        <f t="shared" si="1157"/>
        <v>0</v>
      </c>
      <c r="AC1919" s="72">
        <f t="shared" si="1158"/>
        <v>0</v>
      </c>
      <c r="AD1919" s="73">
        <f t="shared" si="1159"/>
        <v>0</v>
      </c>
      <c r="AE1919" s="73">
        <f t="shared" si="1160"/>
        <v>0</v>
      </c>
      <c r="AF1919" s="1">
        <f t="shared" si="1163"/>
        <v>0</v>
      </c>
      <c r="AH1919" s="1" t="str">
        <f t="shared" si="1138"/>
        <v>No</v>
      </c>
    </row>
    <row r="1920" spans="1:34" hidden="1" x14ac:dyDescent="0.2">
      <c r="A1920" s="88">
        <v>2.385E-3</v>
      </c>
      <c r="B1920" s="4">
        <f t="shared" si="1139"/>
        <v>2.385E-3</v>
      </c>
      <c r="C1920"/>
      <c r="D1920" s="213"/>
      <c r="E1920" s="44" t="s">
        <v>20</v>
      </c>
      <c r="F1920" s="14">
        <f t="shared" si="1140"/>
        <v>0</v>
      </c>
      <c r="G1920" s="14">
        <f t="shared" si="1141"/>
        <v>0</v>
      </c>
      <c r="H1920" s="101" t="str">
        <f>IF(ISNA(VLOOKUP(C1920,[1]Sheet1!$J$2:$J$2999,1,FALSE)),"No","Yes")</f>
        <v>No</v>
      </c>
      <c r="I1920" s="72">
        <f t="shared" si="1164"/>
        <v>0</v>
      </c>
      <c r="J1920" s="72">
        <f t="shared" si="1165"/>
        <v>0</v>
      </c>
      <c r="K1920" s="72">
        <f t="shared" si="1166"/>
        <v>0</v>
      </c>
      <c r="L1920" s="72">
        <f t="shared" si="1167"/>
        <v>0</v>
      </c>
      <c r="M1920" s="72">
        <f t="shared" si="1168"/>
        <v>0</v>
      </c>
      <c r="N1920" s="72">
        <f t="shared" si="1169"/>
        <v>0</v>
      </c>
      <c r="O1920" s="72">
        <f t="shared" si="1161"/>
        <v>0</v>
      </c>
      <c r="Q1920" s="73">
        <f t="shared" si="1170"/>
        <v>0</v>
      </c>
      <c r="R1920" s="73">
        <f t="shared" si="1171"/>
        <v>0</v>
      </c>
      <c r="S1920" s="73">
        <f t="shared" si="1172"/>
        <v>0</v>
      </c>
      <c r="T1920" s="73">
        <f t="shared" si="1173"/>
        <v>0</v>
      </c>
      <c r="U1920" s="73">
        <f t="shared" si="1174"/>
        <v>0</v>
      </c>
      <c r="V1920" s="73">
        <f t="shared" si="1175"/>
        <v>0</v>
      </c>
      <c r="W1920" s="73">
        <f t="shared" si="1162"/>
        <v>0</v>
      </c>
      <c r="Y1920" s="72">
        <f t="shared" si="1154"/>
        <v>0</v>
      </c>
      <c r="Z1920" s="73">
        <f t="shared" si="1155"/>
        <v>0</v>
      </c>
      <c r="AA1920" s="58">
        <f t="shared" si="1156"/>
        <v>0</v>
      </c>
      <c r="AB1920" s="72">
        <f t="shared" si="1157"/>
        <v>0</v>
      </c>
      <c r="AC1920" s="72">
        <f t="shared" si="1158"/>
        <v>0</v>
      </c>
      <c r="AD1920" s="73">
        <f t="shared" si="1159"/>
        <v>0</v>
      </c>
      <c r="AE1920" s="73">
        <f t="shared" si="1160"/>
        <v>0</v>
      </c>
      <c r="AF1920" s="1">
        <f t="shared" si="1163"/>
        <v>0</v>
      </c>
      <c r="AH1920" s="1" t="str">
        <f t="shared" si="1138"/>
        <v>No</v>
      </c>
    </row>
    <row r="1921" spans="1:34" hidden="1" x14ac:dyDescent="0.2">
      <c r="A1921" s="88">
        <v>2.3860000000000001E-3</v>
      </c>
      <c r="B1921" s="4">
        <f t="shared" si="1139"/>
        <v>2.3860000000000001E-3</v>
      </c>
      <c r="C1921"/>
      <c r="D1921" s="213"/>
      <c r="E1921" s="44" t="s">
        <v>20</v>
      </c>
      <c r="F1921" s="14">
        <f t="shared" si="1140"/>
        <v>0</v>
      </c>
      <c r="G1921" s="14">
        <f t="shared" si="1141"/>
        <v>0</v>
      </c>
      <c r="H1921" s="101" t="str">
        <f>IF(ISNA(VLOOKUP(C1921,[1]Sheet1!$J$2:$J$2999,1,FALSE)),"No","Yes")</f>
        <v>No</v>
      </c>
      <c r="I1921" s="72">
        <f t="shared" si="1164"/>
        <v>0</v>
      </c>
      <c r="J1921" s="72">
        <f t="shared" si="1165"/>
        <v>0</v>
      </c>
      <c r="K1921" s="72">
        <f t="shared" si="1166"/>
        <v>0</v>
      </c>
      <c r="L1921" s="72">
        <f t="shared" si="1167"/>
        <v>0</v>
      </c>
      <c r="M1921" s="72">
        <f t="shared" si="1168"/>
        <v>0</v>
      </c>
      <c r="N1921" s="72">
        <f t="shared" si="1169"/>
        <v>0</v>
      </c>
      <c r="O1921" s="72">
        <f t="shared" si="1161"/>
        <v>0</v>
      </c>
      <c r="Q1921" s="73">
        <f t="shared" si="1170"/>
        <v>0</v>
      </c>
      <c r="R1921" s="73">
        <f t="shared" si="1171"/>
        <v>0</v>
      </c>
      <c r="S1921" s="73">
        <f t="shared" si="1172"/>
        <v>0</v>
      </c>
      <c r="T1921" s="73">
        <f t="shared" si="1173"/>
        <v>0</v>
      </c>
      <c r="U1921" s="73">
        <f t="shared" si="1174"/>
        <v>0</v>
      </c>
      <c r="V1921" s="73">
        <f t="shared" si="1175"/>
        <v>0</v>
      </c>
      <c r="W1921" s="73">
        <f t="shared" si="1162"/>
        <v>0</v>
      </c>
      <c r="Y1921" s="72">
        <f t="shared" si="1154"/>
        <v>0</v>
      </c>
      <c r="Z1921" s="73">
        <f t="shared" si="1155"/>
        <v>0</v>
      </c>
      <c r="AA1921" s="58">
        <f t="shared" si="1156"/>
        <v>0</v>
      </c>
      <c r="AB1921" s="72">
        <f t="shared" si="1157"/>
        <v>0</v>
      </c>
      <c r="AC1921" s="72">
        <f t="shared" si="1158"/>
        <v>0</v>
      </c>
      <c r="AD1921" s="73">
        <f t="shared" si="1159"/>
        <v>0</v>
      </c>
      <c r="AE1921" s="73">
        <f t="shared" si="1160"/>
        <v>0</v>
      </c>
      <c r="AF1921" s="1">
        <f t="shared" si="1163"/>
        <v>0</v>
      </c>
      <c r="AH1921" s="1" t="str">
        <f t="shared" si="1138"/>
        <v>No</v>
      </c>
    </row>
    <row r="1922" spans="1:34" hidden="1" x14ac:dyDescent="0.2">
      <c r="A1922" s="88">
        <v>2.3870000000000002E-3</v>
      </c>
      <c r="B1922" s="4">
        <f t="shared" si="1139"/>
        <v>2.3870000000000002E-3</v>
      </c>
      <c r="C1922"/>
      <c r="D1922" s="213"/>
      <c r="E1922" s="44" t="s">
        <v>20</v>
      </c>
      <c r="F1922" s="14">
        <f t="shared" si="1140"/>
        <v>0</v>
      </c>
      <c r="G1922" s="14">
        <f t="shared" si="1141"/>
        <v>0</v>
      </c>
      <c r="H1922" s="101" t="str">
        <f>IF(ISNA(VLOOKUP(C1922,[1]Sheet1!$J$2:$J$2999,1,FALSE)),"No","Yes")</f>
        <v>No</v>
      </c>
      <c r="I1922" s="72">
        <f t="shared" si="1164"/>
        <v>0</v>
      </c>
      <c r="J1922" s="72">
        <f t="shared" si="1165"/>
        <v>0</v>
      </c>
      <c r="K1922" s="72">
        <f t="shared" si="1166"/>
        <v>0</v>
      </c>
      <c r="L1922" s="72">
        <f t="shared" si="1167"/>
        <v>0</v>
      </c>
      <c r="M1922" s="72">
        <f t="shared" si="1168"/>
        <v>0</v>
      </c>
      <c r="N1922" s="72">
        <f t="shared" si="1169"/>
        <v>0</v>
      </c>
      <c r="O1922" s="72">
        <f t="shared" si="1161"/>
        <v>0</v>
      </c>
      <c r="Q1922" s="73">
        <f t="shared" si="1170"/>
        <v>0</v>
      </c>
      <c r="R1922" s="73">
        <f t="shared" si="1171"/>
        <v>0</v>
      </c>
      <c r="S1922" s="73">
        <f t="shared" si="1172"/>
        <v>0</v>
      </c>
      <c r="T1922" s="73">
        <f t="shared" si="1173"/>
        <v>0</v>
      </c>
      <c r="U1922" s="73">
        <f t="shared" si="1174"/>
        <v>0</v>
      </c>
      <c r="V1922" s="73">
        <f t="shared" si="1175"/>
        <v>0</v>
      </c>
      <c r="W1922" s="73">
        <f t="shared" si="1162"/>
        <v>0</v>
      </c>
      <c r="Y1922" s="72">
        <f t="shared" si="1154"/>
        <v>0</v>
      </c>
      <c r="Z1922" s="73">
        <f t="shared" si="1155"/>
        <v>0</v>
      </c>
      <c r="AA1922" s="58">
        <f t="shared" si="1156"/>
        <v>0</v>
      </c>
      <c r="AB1922" s="72">
        <f t="shared" si="1157"/>
        <v>0</v>
      </c>
      <c r="AC1922" s="72">
        <f t="shared" si="1158"/>
        <v>0</v>
      </c>
      <c r="AD1922" s="73">
        <f t="shared" si="1159"/>
        <v>0</v>
      </c>
      <c r="AE1922" s="73">
        <f t="shared" si="1160"/>
        <v>0</v>
      </c>
      <c r="AF1922" s="1">
        <f t="shared" si="1163"/>
        <v>0</v>
      </c>
      <c r="AH1922" s="1" t="str">
        <f t="shared" si="1138"/>
        <v>No</v>
      </c>
    </row>
    <row r="1923" spans="1:34" hidden="1" x14ac:dyDescent="0.2">
      <c r="A1923" s="88">
        <v>2.3879999999999999E-3</v>
      </c>
      <c r="B1923" s="4">
        <f t="shared" si="1139"/>
        <v>2.3879999999999999E-3</v>
      </c>
      <c r="C1923"/>
      <c r="D1923" s="213"/>
      <c r="E1923" s="44" t="s">
        <v>20</v>
      </c>
      <c r="F1923" s="14">
        <f t="shared" si="1140"/>
        <v>0</v>
      </c>
      <c r="G1923" s="14">
        <f t="shared" si="1141"/>
        <v>0</v>
      </c>
      <c r="H1923" s="101" t="str">
        <f>IF(ISNA(VLOOKUP(C1923,[1]Sheet1!$J$2:$J$2999,1,FALSE)),"No","Yes")</f>
        <v>No</v>
      </c>
      <c r="I1923" s="72">
        <f t="shared" si="1164"/>
        <v>0</v>
      </c>
      <c r="J1923" s="72">
        <f t="shared" si="1165"/>
        <v>0</v>
      </c>
      <c r="K1923" s="72">
        <f t="shared" si="1166"/>
        <v>0</v>
      </c>
      <c r="L1923" s="72">
        <f t="shared" si="1167"/>
        <v>0</v>
      </c>
      <c r="M1923" s="72">
        <f t="shared" si="1168"/>
        <v>0</v>
      </c>
      <c r="N1923" s="72">
        <f t="shared" si="1169"/>
        <v>0</v>
      </c>
      <c r="O1923" s="72">
        <f t="shared" si="1161"/>
        <v>0</v>
      </c>
      <c r="Q1923" s="73">
        <f t="shared" si="1170"/>
        <v>0</v>
      </c>
      <c r="R1923" s="73">
        <f t="shared" si="1171"/>
        <v>0</v>
      </c>
      <c r="S1923" s="73">
        <f t="shared" si="1172"/>
        <v>0</v>
      </c>
      <c r="T1923" s="73">
        <f t="shared" si="1173"/>
        <v>0</v>
      </c>
      <c r="U1923" s="73">
        <f t="shared" si="1174"/>
        <v>0</v>
      </c>
      <c r="V1923" s="73">
        <f t="shared" si="1175"/>
        <v>0</v>
      </c>
      <c r="W1923" s="73">
        <f t="shared" si="1162"/>
        <v>0</v>
      </c>
      <c r="Y1923" s="72">
        <f t="shared" si="1154"/>
        <v>0</v>
      </c>
      <c r="Z1923" s="73">
        <f t="shared" si="1155"/>
        <v>0</v>
      </c>
      <c r="AA1923" s="58">
        <f t="shared" si="1156"/>
        <v>0</v>
      </c>
      <c r="AB1923" s="72">
        <f t="shared" si="1157"/>
        <v>0</v>
      </c>
      <c r="AC1923" s="72">
        <f t="shared" si="1158"/>
        <v>0</v>
      </c>
      <c r="AD1923" s="73">
        <f t="shared" si="1159"/>
        <v>0</v>
      </c>
      <c r="AE1923" s="73">
        <f t="shared" si="1160"/>
        <v>0</v>
      </c>
      <c r="AF1923" s="1">
        <f t="shared" si="1163"/>
        <v>0</v>
      </c>
      <c r="AH1923" s="1" t="str">
        <f t="shared" si="1138"/>
        <v>No</v>
      </c>
    </row>
    <row r="1924" spans="1:34" hidden="1" x14ac:dyDescent="0.2">
      <c r="A1924" s="88">
        <v>2.3890000000000001E-3</v>
      </c>
      <c r="B1924" s="4">
        <f t="shared" si="1139"/>
        <v>2.3890000000000001E-3</v>
      </c>
      <c r="C1924"/>
      <c r="D1924" s="213"/>
      <c r="E1924" s="44" t="s">
        <v>20</v>
      </c>
      <c r="F1924" s="14">
        <f t="shared" si="1140"/>
        <v>0</v>
      </c>
      <c r="G1924" s="14">
        <f t="shared" si="1141"/>
        <v>0</v>
      </c>
      <c r="H1924" s="101" t="str">
        <f>IF(ISNA(VLOOKUP(C1924,[1]Sheet1!$J$2:$J$2999,1,FALSE)),"No","Yes")</f>
        <v>No</v>
      </c>
      <c r="I1924" s="72">
        <f t="shared" si="1164"/>
        <v>0</v>
      </c>
      <c r="J1924" s="72">
        <f t="shared" si="1165"/>
        <v>0</v>
      </c>
      <c r="K1924" s="72">
        <f t="shared" si="1166"/>
        <v>0</v>
      </c>
      <c r="L1924" s="72">
        <f t="shared" si="1167"/>
        <v>0</v>
      </c>
      <c r="M1924" s="72">
        <f t="shared" si="1168"/>
        <v>0</v>
      </c>
      <c r="N1924" s="72">
        <f t="shared" si="1169"/>
        <v>0</v>
      </c>
      <c r="O1924" s="72">
        <f t="shared" si="1161"/>
        <v>0</v>
      </c>
      <c r="Q1924" s="73">
        <f t="shared" si="1170"/>
        <v>0</v>
      </c>
      <c r="R1924" s="73">
        <f t="shared" si="1171"/>
        <v>0</v>
      </c>
      <c r="S1924" s="73">
        <f t="shared" si="1172"/>
        <v>0</v>
      </c>
      <c r="T1924" s="73">
        <f t="shared" si="1173"/>
        <v>0</v>
      </c>
      <c r="U1924" s="73">
        <f t="shared" si="1174"/>
        <v>0</v>
      </c>
      <c r="V1924" s="73">
        <f t="shared" si="1175"/>
        <v>0</v>
      </c>
      <c r="W1924" s="73">
        <f t="shared" si="1162"/>
        <v>0</v>
      </c>
      <c r="Y1924" s="72">
        <f t="shared" si="1154"/>
        <v>0</v>
      </c>
      <c r="Z1924" s="73">
        <f t="shared" si="1155"/>
        <v>0</v>
      </c>
      <c r="AA1924" s="58">
        <f t="shared" si="1156"/>
        <v>0</v>
      </c>
      <c r="AB1924" s="72">
        <f t="shared" si="1157"/>
        <v>0</v>
      </c>
      <c r="AC1924" s="72">
        <f t="shared" si="1158"/>
        <v>0</v>
      </c>
      <c r="AD1924" s="73">
        <f t="shared" si="1159"/>
        <v>0</v>
      </c>
      <c r="AE1924" s="73">
        <f t="shared" si="1160"/>
        <v>0</v>
      </c>
      <c r="AF1924" s="1">
        <f t="shared" si="1163"/>
        <v>0</v>
      </c>
      <c r="AH1924" s="1" t="str">
        <f t="shared" si="1138"/>
        <v>No</v>
      </c>
    </row>
    <row r="1925" spans="1:34" hidden="1" x14ac:dyDescent="0.2">
      <c r="A1925" s="88">
        <v>2.3900000000000002E-3</v>
      </c>
      <c r="B1925" s="4">
        <f t="shared" si="1139"/>
        <v>2.3900000000000002E-3</v>
      </c>
      <c r="C1925"/>
      <c r="D1925" s="213"/>
      <c r="E1925" s="44" t="s">
        <v>20</v>
      </c>
      <c r="F1925" s="14">
        <f t="shared" si="1140"/>
        <v>0</v>
      </c>
      <c r="G1925" s="14">
        <f t="shared" si="1141"/>
        <v>0</v>
      </c>
      <c r="H1925" s="101" t="str">
        <f>IF(ISNA(VLOOKUP(C1925,[1]Sheet1!$J$2:$J$2999,1,FALSE)),"No","Yes")</f>
        <v>No</v>
      </c>
      <c r="I1925" s="72">
        <f t="shared" si="1164"/>
        <v>0</v>
      </c>
      <c r="J1925" s="72">
        <f t="shared" si="1165"/>
        <v>0</v>
      </c>
      <c r="K1925" s="72">
        <f t="shared" si="1166"/>
        <v>0</v>
      </c>
      <c r="L1925" s="72">
        <f t="shared" si="1167"/>
        <v>0</v>
      </c>
      <c r="M1925" s="72">
        <f t="shared" si="1168"/>
        <v>0</v>
      </c>
      <c r="N1925" s="72">
        <f t="shared" si="1169"/>
        <v>0</v>
      </c>
      <c r="O1925" s="72">
        <f t="shared" si="1161"/>
        <v>0</v>
      </c>
      <c r="Q1925" s="73">
        <f t="shared" si="1170"/>
        <v>0</v>
      </c>
      <c r="R1925" s="73">
        <f t="shared" si="1171"/>
        <v>0</v>
      </c>
      <c r="S1925" s="73">
        <f t="shared" si="1172"/>
        <v>0</v>
      </c>
      <c r="T1925" s="73">
        <f t="shared" si="1173"/>
        <v>0</v>
      </c>
      <c r="U1925" s="73">
        <f t="shared" si="1174"/>
        <v>0</v>
      </c>
      <c r="V1925" s="73">
        <f t="shared" si="1175"/>
        <v>0</v>
      </c>
      <c r="W1925" s="73">
        <f t="shared" si="1162"/>
        <v>0</v>
      </c>
      <c r="Y1925" s="72">
        <f t="shared" si="1154"/>
        <v>0</v>
      </c>
      <c r="Z1925" s="73">
        <f t="shared" si="1155"/>
        <v>0</v>
      </c>
      <c r="AA1925" s="58">
        <f t="shared" si="1156"/>
        <v>0</v>
      </c>
      <c r="AB1925" s="72">
        <f t="shared" si="1157"/>
        <v>0</v>
      </c>
      <c r="AC1925" s="72">
        <f t="shared" si="1158"/>
        <v>0</v>
      </c>
      <c r="AD1925" s="73">
        <f t="shared" si="1159"/>
        <v>0</v>
      </c>
      <c r="AE1925" s="73">
        <f t="shared" si="1160"/>
        <v>0</v>
      </c>
      <c r="AF1925" s="1">
        <f t="shared" si="1163"/>
        <v>0</v>
      </c>
      <c r="AH1925" s="1" t="str">
        <f t="shared" ref="AH1925:AH1988" si="1176">IF(ISERROR(VLOOKUP(D1925,AI$12:AI$100,1,FALSE)),"No","Yes")</f>
        <v>No</v>
      </c>
    </row>
    <row r="1926" spans="1:34" hidden="1" x14ac:dyDescent="0.2">
      <c r="A1926" s="88">
        <v>2.3909999999999999E-3</v>
      </c>
      <c r="B1926" s="4">
        <f t="shared" si="1139"/>
        <v>2.3909999999999999E-3</v>
      </c>
      <c r="C1926"/>
      <c r="D1926" s="213"/>
      <c r="E1926" s="44" t="s">
        <v>20</v>
      </c>
      <c r="F1926" s="14">
        <f t="shared" si="1140"/>
        <v>0</v>
      </c>
      <c r="G1926" s="14">
        <f t="shared" si="1141"/>
        <v>0</v>
      </c>
      <c r="H1926" s="101" t="str">
        <f>IF(ISNA(VLOOKUP(C1926,[1]Sheet1!$J$2:$J$2999,1,FALSE)),"No","Yes")</f>
        <v>No</v>
      </c>
      <c r="I1926" s="72">
        <f t="shared" si="1164"/>
        <v>0</v>
      </c>
      <c r="J1926" s="72">
        <f t="shared" si="1165"/>
        <v>0</v>
      </c>
      <c r="K1926" s="72">
        <f t="shared" si="1166"/>
        <v>0</v>
      </c>
      <c r="L1926" s="72">
        <f t="shared" si="1167"/>
        <v>0</v>
      </c>
      <c r="M1926" s="72">
        <f t="shared" si="1168"/>
        <v>0</v>
      </c>
      <c r="N1926" s="72">
        <f t="shared" si="1169"/>
        <v>0</v>
      </c>
      <c r="O1926" s="72">
        <f t="shared" si="1161"/>
        <v>0</v>
      </c>
      <c r="Q1926" s="73">
        <f t="shared" si="1170"/>
        <v>0</v>
      </c>
      <c r="R1926" s="73">
        <f t="shared" si="1171"/>
        <v>0</v>
      </c>
      <c r="S1926" s="73">
        <f t="shared" si="1172"/>
        <v>0</v>
      </c>
      <c r="T1926" s="73">
        <f t="shared" si="1173"/>
        <v>0</v>
      </c>
      <c r="U1926" s="73">
        <f t="shared" si="1174"/>
        <v>0</v>
      </c>
      <c r="V1926" s="73">
        <f t="shared" si="1175"/>
        <v>0</v>
      </c>
      <c r="W1926" s="73">
        <f t="shared" si="1162"/>
        <v>0</v>
      </c>
      <c r="Y1926" s="72">
        <f t="shared" si="1154"/>
        <v>0</v>
      </c>
      <c r="Z1926" s="73">
        <f t="shared" si="1155"/>
        <v>0</v>
      </c>
      <c r="AA1926" s="58">
        <f t="shared" si="1156"/>
        <v>0</v>
      </c>
      <c r="AB1926" s="72">
        <f t="shared" si="1157"/>
        <v>0</v>
      </c>
      <c r="AC1926" s="72">
        <f t="shared" si="1158"/>
        <v>0</v>
      </c>
      <c r="AD1926" s="73">
        <f t="shared" si="1159"/>
        <v>0</v>
      </c>
      <c r="AE1926" s="73">
        <f t="shared" si="1160"/>
        <v>0</v>
      </c>
      <c r="AF1926" s="1">
        <f t="shared" si="1163"/>
        <v>0</v>
      </c>
      <c r="AH1926" s="1" t="str">
        <f t="shared" si="1176"/>
        <v>No</v>
      </c>
    </row>
    <row r="1927" spans="1:34" hidden="1" x14ac:dyDescent="0.2">
      <c r="A1927" s="88">
        <v>2.392E-3</v>
      </c>
      <c r="B1927" s="4">
        <f t="shared" ref="B1927:B1984" si="1177">AF1927+A1927</f>
        <v>2.392E-3</v>
      </c>
      <c r="C1927"/>
      <c r="D1927" s="213"/>
      <c r="E1927" s="44" t="s">
        <v>20</v>
      </c>
      <c r="F1927" s="14">
        <f t="shared" si="1140"/>
        <v>0</v>
      </c>
      <c r="G1927" s="14">
        <f t="shared" si="1141"/>
        <v>0</v>
      </c>
      <c r="H1927" s="101" t="str">
        <f>IF(ISNA(VLOOKUP(C1927,[1]Sheet1!$J$2:$J$2999,1,FALSE)),"No","Yes")</f>
        <v>No</v>
      </c>
      <c r="I1927" s="72">
        <f t="shared" si="1164"/>
        <v>0</v>
      </c>
      <c r="J1927" s="72">
        <f t="shared" si="1165"/>
        <v>0</v>
      </c>
      <c r="K1927" s="72">
        <f t="shared" si="1166"/>
        <v>0</v>
      </c>
      <c r="L1927" s="72">
        <f t="shared" si="1167"/>
        <v>0</v>
      </c>
      <c r="M1927" s="72">
        <f t="shared" si="1168"/>
        <v>0</v>
      </c>
      <c r="N1927" s="72">
        <f t="shared" si="1169"/>
        <v>0</v>
      </c>
      <c r="O1927" s="72">
        <f t="shared" si="1161"/>
        <v>0</v>
      </c>
      <c r="Q1927" s="73">
        <f t="shared" si="1170"/>
        <v>0</v>
      </c>
      <c r="R1927" s="73">
        <f t="shared" si="1171"/>
        <v>0</v>
      </c>
      <c r="S1927" s="73">
        <f t="shared" si="1172"/>
        <v>0</v>
      </c>
      <c r="T1927" s="73">
        <f t="shared" si="1173"/>
        <v>0</v>
      </c>
      <c r="U1927" s="73">
        <f t="shared" si="1174"/>
        <v>0</v>
      </c>
      <c r="V1927" s="73">
        <f t="shared" si="1175"/>
        <v>0</v>
      </c>
      <c r="W1927" s="73">
        <f t="shared" si="1162"/>
        <v>0</v>
      </c>
      <c r="Y1927" s="72">
        <f t="shared" si="1154"/>
        <v>0</v>
      </c>
      <c r="Z1927" s="73">
        <f t="shared" si="1155"/>
        <v>0</v>
      </c>
      <c r="AA1927" s="58">
        <f t="shared" si="1156"/>
        <v>0</v>
      </c>
      <c r="AB1927" s="72">
        <f t="shared" si="1157"/>
        <v>0</v>
      </c>
      <c r="AC1927" s="72">
        <f t="shared" si="1158"/>
        <v>0</v>
      </c>
      <c r="AD1927" s="73">
        <f t="shared" si="1159"/>
        <v>0</v>
      </c>
      <c r="AE1927" s="73">
        <f t="shared" si="1160"/>
        <v>0</v>
      </c>
      <c r="AF1927" s="1">
        <f t="shared" si="1163"/>
        <v>0</v>
      </c>
      <c r="AH1927" s="1" t="str">
        <f t="shared" si="1176"/>
        <v>No</v>
      </c>
    </row>
    <row r="1928" spans="1:34" hidden="1" x14ac:dyDescent="0.2">
      <c r="A1928" s="88">
        <v>2.3930000000000002E-3</v>
      </c>
      <c r="B1928" s="4">
        <f t="shared" si="1177"/>
        <v>2.3930000000000002E-3</v>
      </c>
      <c r="C1928"/>
      <c r="D1928" s="213"/>
      <c r="E1928" s="44" t="s">
        <v>20</v>
      </c>
      <c r="F1928" s="14">
        <f t="shared" si="1140"/>
        <v>0</v>
      </c>
      <c r="G1928" s="14">
        <f t="shared" si="1141"/>
        <v>0</v>
      </c>
      <c r="H1928" s="101" t="str">
        <f>IF(ISNA(VLOOKUP(C1928,[1]Sheet1!$J$2:$J$2999,1,FALSE)),"No","Yes")</f>
        <v>No</v>
      </c>
      <c r="I1928" s="72">
        <f t="shared" si="1164"/>
        <v>0</v>
      </c>
      <c r="J1928" s="72">
        <f t="shared" si="1165"/>
        <v>0</v>
      </c>
      <c r="K1928" s="72">
        <f t="shared" si="1166"/>
        <v>0</v>
      </c>
      <c r="L1928" s="72">
        <f t="shared" si="1167"/>
        <v>0</v>
      </c>
      <c r="M1928" s="72">
        <f t="shared" si="1168"/>
        <v>0</v>
      </c>
      <c r="N1928" s="72">
        <f t="shared" si="1169"/>
        <v>0</v>
      </c>
      <c r="O1928" s="72">
        <f t="shared" si="1161"/>
        <v>0</v>
      </c>
      <c r="Q1928" s="73">
        <f t="shared" si="1170"/>
        <v>0</v>
      </c>
      <c r="R1928" s="73">
        <f t="shared" si="1171"/>
        <v>0</v>
      </c>
      <c r="S1928" s="73">
        <f t="shared" si="1172"/>
        <v>0</v>
      </c>
      <c r="T1928" s="73">
        <f t="shared" si="1173"/>
        <v>0</v>
      </c>
      <c r="U1928" s="73">
        <f t="shared" si="1174"/>
        <v>0</v>
      </c>
      <c r="V1928" s="73">
        <f t="shared" si="1175"/>
        <v>0</v>
      </c>
      <c r="W1928" s="73">
        <f t="shared" si="1162"/>
        <v>0</v>
      </c>
      <c r="Y1928" s="72">
        <f t="shared" si="1154"/>
        <v>0</v>
      </c>
      <c r="Z1928" s="73">
        <f t="shared" si="1155"/>
        <v>0</v>
      </c>
      <c r="AA1928" s="58">
        <f t="shared" si="1156"/>
        <v>0</v>
      </c>
      <c r="AB1928" s="72">
        <f t="shared" si="1157"/>
        <v>0</v>
      </c>
      <c r="AC1928" s="72">
        <f t="shared" si="1158"/>
        <v>0</v>
      </c>
      <c r="AD1928" s="73">
        <f t="shared" si="1159"/>
        <v>0</v>
      </c>
      <c r="AE1928" s="73">
        <f t="shared" si="1160"/>
        <v>0</v>
      </c>
      <c r="AF1928" s="1">
        <f t="shared" si="1163"/>
        <v>0</v>
      </c>
      <c r="AH1928" s="1" t="str">
        <f t="shared" si="1176"/>
        <v>No</v>
      </c>
    </row>
    <row r="1929" spans="1:34" hidden="1" x14ac:dyDescent="0.2">
      <c r="A1929" s="88">
        <v>2.3939999999999999E-3</v>
      </c>
      <c r="B1929" s="4">
        <f t="shared" si="1177"/>
        <v>2.3939999999999999E-3</v>
      </c>
      <c r="C1929"/>
      <c r="D1929" s="213"/>
      <c r="E1929" s="44" t="s">
        <v>20</v>
      </c>
      <c r="F1929" s="14">
        <f t="shared" si="1140"/>
        <v>0</v>
      </c>
      <c r="G1929" s="14">
        <f t="shared" si="1141"/>
        <v>0</v>
      </c>
      <c r="H1929" s="101" t="str">
        <f>IF(ISNA(VLOOKUP(C1929,[1]Sheet1!$J$2:$J$2999,1,FALSE)),"No","Yes")</f>
        <v>No</v>
      </c>
      <c r="I1929" s="72">
        <f t="shared" si="1164"/>
        <v>0</v>
      </c>
      <c r="J1929" s="72">
        <f t="shared" si="1165"/>
        <v>0</v>
      </c>
      <c r="K1929" s="72">
        <f t="shared" si="1166"/>
        <v>0</v>
      </c>
      <c r="L1929" s="72">
        <f t="shared" si="1167"/>
        <v>0</v>
      </c>
      <c r="M1929" s="72">
        <f t="shared" si="1168"/>
        <v>0</v>
      </c>
      <c r="N1929" s="72">
        <f t="shared" si="1169"/>
        <v>0</v>
      </c>
      <c r="O1929" s="72">
        <f t="shared" si="1161"/>
        <v>0</v>
      </c>
      <c r="Q1929" s="73">
        <f t="shared" si="1170"/>
        <v>0</v>
      </c>
      <c r="R1929" s="73">
        <f t="shared" si="1171"/>
        <v>0</v>
      </c>
      <c r="S1929" s="73">
        <f t="shared" si="1172"/>
        <v>0</v>
      </c>
      <c r="T1929" s="73">
        <f t="shared" si="1173"/>
        <v>0</v>
      </c>
      <c r="U1929" s="73">
        <f t="shared" si="1174"/>
        <v>0</v>
      </c>
      <c r="V1929" s="73">
        <f t="shared" si="1175"/>
        <v>0</v>
      </c>
      <c r="W1929" s="73">
        <f t="shared" si="1162"/>
        <v>0</v>
      </c>
      <c r="Y1929" s="72">
        <f t="shared" si="1154"/>
        <v>0</v>
      </c>
      <c r="Z1929" s="73">
        <f t="shared" si="1155"/>
        <v>0</v>
      </c>
      <c r="AA1929" s="58">
        <f t="shared" si="1156"/>
        <v>0</v>
      </c>
      <c r="AB1929" s="72">
        <f t="shared" si="1157"/>
        <v>0</v>
      </c>
      <c r="AC1929" s="72">
        <f t="shared" si="1158"/>
        <v>0</v>
      </c>
      <c r="AD1929" s="73">
        <f t="shared" si="1159"/>
        <v>0</v>
      </c>
      <c r="AE1929" s="73">
        <f t="shared" si="1160"/>
        <v>0</v>
      </c>
      <c r="AF1929" s="1">
        <f t="shared" si="1163"/>
        <v>0</v>
      </c>
      <c r="AH1929" s="1" t="str">
        <f t="shared" si="1176"/>
        <v>No</v>
      </c>
    </row>
    <row r="1930" spans="1:34" hidden="1" x14ac:dyDescent="0.2">
      <c r="A1930" s="88">
        <v>2.395E-3</v>
      </c>
      <c r="B1930" s="4">
        <f t="shared" si="1177"/>
        <v>2.395E-3</v>
      </c>
      <c r="C1930"/>
      <c r="D1930" s="213"/>
      <c r="E1930" s="44" t="s">
        <v>20</v>
      </c>
      <c r="F1930" s="14">
        <f t="shared" si="1140"/>
        <v>0</v>
      </c>
      <c r="G1930" s="14">
        <f t="shared" si="1141"/>
        <v>0</v>
      </c>
      <c r="H1930" s="101" t="str">
        <f>IF(ISNA(VLOOKUP(C1930,[1]Sheet1!$J$2:$J$2999,1,FALSE)),"No","Yes")</f>
        <v>No</v>
      </c>
      <c r="I1930" s="72">
        <f t="shared" si="1164"/>
        <v>0</v>
      </c>
      <c r="J1930" s="72">
        <f t="shared" si="1165"/>
        <v>0</v>
      </c>
      <c r="K1930" s="72">
        <f t="shared" si="1166"/>
        <v>0</v>
      </c>
      <c r="L1930" s="72">
        <f t="shared" si="1167"/>
        <v>0</v>
      </c>
      <c r="M1930" s="72">
        <f t="shared" si="1168"/>
        <v>0</v>
      </c>
      <c r="N1930" s="72">
        <f t="shared" si="1169"/>
        <v>0</v>
      </c>
      <c r="O1930" s="72">
        <f t="shared" si="1161"/>
        <v>0</v>
      </c>
      <c r="Q1930" s="73">
        <f t="shared" si="1170"/>
        <v>0</v>
      </c>
      <c r="R1930" s="73">
        <f t="shared" si="1171"/>
        <v>0</v>
      </c>
      <c r="S1930" s="73">
        <f t="shared" si="1172"/>
        <v>0</v>
      </c>
      <c r="T1930" s="73">
        <f t="shared" si="1173"/>
        <v>0</v>
      </c>
      <c r="U1930" s="73">
        <f t="shared" si="1174"/>
        <v>0</v>
      </c>
      <c r="V1930" s="73">
        <f t="shared" si="1175"/>
        <v>0</v>
      </c>
      <c r="W1930" s="73">
        <f t="shared" si="1162"/>
        <v>0</v>
      </c>
      <c r="Y1930" s="72">
        <f t="shared" si="1154"/>
        <v>0</v>
      </c>
      <c r="Z1930" s="73">
        <f t="shared" si="1155"/>
        <v>0</v>
      </c>
      <c r="AA1930" s="58">
        <f t="shared" si="1156"/>
        <v>0</v>
      </c>
      <c r="AB1930" s="72">
        <f t="shared" si="1157"/>
        <v>0</v>
      </c>
      <c r="AC1930" s="72">
        <f t="shared" si="1158"/>
        <v>0</v>
      </c>
      <c r="AD1930" s="73">
        <f t="shared" si="1159"/>
        <v>0</v>
      </c>
      <c r="AE1930" s="73">
        <f t="shared" si="1160"/>
        <v>0</v>
      </c>
      <c r="AF1930" s="1">
        <f t="shared" si="1163"/>
        <v>0</v>
      </c>
      <c r="AH1930" s="1" t="str">
        <f t="shared" si="1176"/>
        <v>No</v>
      </c>
    </row>
    <row r="1931" spans="1:34" hidden="1" x14ac:dyDescent="0.2">
      <c r="A1931" s="88">
        <v>2.3960000000000001E-3</v>
      </c>
      <c r="B1931" s="4">
        <f t="shared" si="1177"/>
        <v>2.3960000000000001E-3</v>
      </c>
      <c r="C1931"/>
      <c r="D1931" s="213"/>
      <c r="E1931" s="44" t="s">
        <v>20</v>
      </c>
      <c r="F1931" s="14">
        <f t="shared" si="1140"/>
        <v>0</v>
      </c>
      <c r="G1931" s="14">
        <f t="shared" si="1141"/>
        <v>0</v>
      </c>
      <c r="H1931" s="101" t="str">
        <f>IF(ISNA(VLOOKUP(C1931,[1]Sheet1!$J$2:$J$2999,1,FALSE)),"No","Yes")</f>
        <v>No</v>
      </c>
      <c r="I1931" s="72">
        <f t="shared" si="1164"/>
        <v>0</v>
      </c>
      <c r="J1931" s="72">
        <f t="shared" si="1165"/>
        <v>0</v>
      </c>
      <c r="K1931" s="72">
        <f t="shared" si="1166"/>
        <v>0</v>
      </c>
      <c r="L1931" s="72">
        <f t="shared" si="1167"/>
        <v>0</v>
      </c>
      <c r="M1931" s="72">
        <f t="shared" si="1168"/>
        <v>0</v>
      </c>
      <c r="N1931" s="72">
        <f t="shared" si="1169"/>
        <v>0</v>
      </c>
      <c r="O1931" s="72">
        <f t="shared" si="1161"/>
        <v>0</v>
      </c>
      <c r="Q1931" s="73">
        <f t="shared" si="1170"/>
        <v>0</v>
      </c>
      <c r="R1931" s="73">
        <f t="shared" si="1171"/>
        <v>0</v>
      </c>
      <c r="S1931" s="73">
        <f t="shared" si="1172"/>
        <v>0</v>
      </c>
      <c r="T1931" s="73">
        <f t="shared" si="1173"/>
        <v>0</v>
      </c>
      <c r="U1931" s="73">
        <f t="shared" si="1174"/>
        <v>0</v>
      </c>
      <c r="V1931" s="73">
        <f t="shared" si="1175"/>
        <v>0</v>
      </c>
      <c r="W1931" s="73">
        <f t="shared" si="1162"/>
        <v>0</v>
      </c>
      <c r="Y1931" s="72">
        <f t="shared" si="1154"/>
        <v>0</v>
      </c>
      <c r="Z1931" s="73">
        <f t="shared" si="1155"/>
        <v>0</v>
      </c>
      <c r="AA1931" s="58">
        <f t="shared" si="1156"/>
        <v>0</v>
      </c>
      <c r="AB1931" s="72">
        <f t="shared" si="1157"/>
        <v>0</v>
      </c>
      <c r="AC1931" s="72">
        <f t="shared" si="1158"/>
        <v>0</v>
      </c>
      <c r="AD1931" s="73">
        <f t="shared" si="1159"/>
        <v>0</v>
      </c>
      <c r="AE1931" s="73">
        <f t="shared" si="1160"/>
        <v>0</v>
      </c>
      <c r="AF1931" s="1">
        <f t="shared" si="1163"/>
        <v>0</v>
      </c>
      <c r="AH1931" s="1" t="str">
        <f t="shared" si="1176"/>
        <v>No</v>
      </c>
    </row>
    <row r="1932" spans="1:34" hidden="1" x14ac:dyDescent="0.2">
      <c r="A1932" s="88">
        <v>2.3969999999999998E-3</v>
      </c>
      <c r="B1932" s="4">
        <f t="shared" si="1177"/>
        <v>2.3969999999999998E-3</v>
      </c>
      <c r="C1932"/>
      <c r="D1932" s="213"/>
      <c r="E1932" s="44" t="s">
        <v>20</v>
      </c>
      <c r="F1932" s="14">
        <f t="shared" si="1140"/>
        <v>0</v>
      </c>
      <c r="G1932" s="14">
        <f t="shared" si="1141"/>
        <v>0</v>
      </c>
      <c r="H1932" s="101" t="str">
        <f>IF(ISNA(VLOOKUP(C1932,[1]Sheet1!$J$2:$J$2999,1,FALSE)),"No","Yes")</f>
        <v>No</v>
      </c>
      <c r="I1932" s="72">
        <f t="shared" si="1164"/>
        <v>0</v>
      </c>
      <c r="J1932" s="72">
        <f t="shared" si="1165"/>
        <v>0</v>
      </c>
      <c r="K1932" s="72">
        <f t="shared" si="1166"/>
        <v>0</v>
      </c>
      <c r="L1932" s="72">
        <f t="shared" si="1167"/>
        <v>0</v>
      </c>
      <c r="M1932" s="72">
        <f t="shared" si="1168"/>
        <v>0</v>
      </c>
      <c r="N1932" s="72">
        <f t="shared" si="1169"/>
        <v>0</v>
      </c>
      <c r="O1932" s="72">
        <f t="shared" si="1161"/>
        <v>0</v>
      </c>
      <c r="Q1932" s="73">
        <f t="shared" si="1170"/>
        <v>0</v>
      </c>
      <c r="R1932" s="73">
        <f t="shared" si="1171"/>
        <v>0</v>
      </c>
      <c r="S1932" s="73">
        <f t="shared" si="1172"/>
        <v>0</v>
      </c>
      <c r="T1932" s="73">
        <f t="shared" si="1173"/>
        <v>0</v>
      </c>
      <c r="U1932" s="73">
        <f t="shared" si="1174"/>
        <v>0</v>
      </c>
      <c r="V1932" s="73">
        <f t="shared" si="1175"/>
        <v>0</v>
      </c>
      <c r="W1932" s="73">
        <f t="shared" si="1162"/>
        <v>0</v>
      </c>
      <c r="Y1932" s="72">
        <f t="shared" si="1154"/>
        <v>0</v>
      </c>
      <c r="Z1932" s="73">
        <f t="shared" si="1155"/>
        <v>0</v>
      </c>
      <c r="AA1932" s="58">
        <f t="shared" si="1156"/>
        <v>0</v>
      </c>
      <c r="AB1932" s="72">
        <f t="shared" si="1157"/>
        <v>0</v>
      </c>
      <c r="AC1932" s="72">
        <f t="shared" si="1158"/>
        <v>0</v>
      </c>
      <c r="AD1932" s="73">
        <f t="shared" si="1159"/>
        <v>0</v>
      </c>
      <c r="AE1932" s="73">
        <f t="shared" si="1160"/>
        <v>0</v>
      </c>
      <c r="AF1932" s="1">
        <f t="shared" si="1163"/>
        <v>0</v>
      </c>
      <c r="AH1932" s="1" t="str">
        <f t="shared" si="1176"/>
        <v>No</v>
      </c>
    </row>
    <row r="1933" spans="1:34" hidden="1" x14ac:dyDescent="0.2">
      <c r="A1933" s="88">
        <v>2.398E-3</v>
      </c>
      <c r="B1933" s="4">
        <f t="shared" si="1177"/>
        <v>2.398E-3</v>
      </c>
      <c r="C1933"/>
      <c r="D1933" s="213"/>
      <c r="E1933" s="44" t="s">
        <v>20</v>
      </c>
      <c r="F1933" s="14">
        <f t="shared" si="1140"/>
        <v>0</v>
      </c>
      <c r="G1933" s="14">
        <f t="shared" si="1141"/>
        <v>0</v>
      </c>
      <c r="H1933" s="101" t="str">
        <f>IF(ISNA(VLOOKUP(C1933,[1]Sheet1!$J$2:$J$2999,1,FALSE)),"No","Yes")</f>
        <v>No</v>
      </c>
      <c r="I1933" s="72">
        <f t="shared" si="1164"/>
        <v>0</v>
      </c>
      <c r="J1933" s="72">
        <f t="shared" si="1165"/>
        <v>0</v>
      </c>
      <c r="K1933" s="72">
        <f t="shared" si="1166"/>
        <v>0</v>
      </c>
      <c r="L1933" s="72">
        <f t="shared" si="1167"/>
        <v>0</v>
      </c>
      <c r="M1933" s="72">
        <f t="shared" si="1168"/>
        <v>0</v>
      </c>
      <c r="N1933" s="72">
        <f t="shared" si="1169"/>
        <v>0</v>
      </c>
      <c r="O1933" s="72">
        <f t="shared" si="1161"/>
        <v>0</v>
      </c>
      <c r="Q1933" s="73">
        <f t="shared" si="1170"/>
        <v>0</v>
      </c>
      <c r="R1933" s="73">
        <f t="shared" si="1171"/>
        <v>0</v>
      </c>
      <c r="S1933" s="73">
        <f t="shared" si="1172"/>
        <v>0</v>
      </c>
      <c r="T1933" s="73">
        <f t="shared" si="1173"/>
        <v>0</v>
      </c>
      <c r="U1933" s="73">
        <f t="shared" si="1174"/>
        <v>0</v>
      </c>
      <c r="V1933" s="73">
        <f t="shared" si="1175"/>
        <v>0</v>
      </c>
      <c r="W1933" s="73">
        <f t="shared" si="1162"/>
        <v>0</v>
      </c>
      <c r="Y1933" s="72">
        <f t="shared" si="1154"/>
        <v>0</v>
      </c>
      <c r="Z1933" s="73">
        <f t="shared" si="1155"/>
        <v>0</v>
      </c>
      <c r="AA1933" s="58">
        <f t="shared" si="1156"/>
        <v>0</v>
      </c>
      <c r="AB1933" s="72">
        <f t="shared" si="1157"/>
        <v>0</v>
      </c>
      <c r="AC1933" s="72">
        <f t="shared" si="1158"/>
        <v>0</v>
      </c>
      <c r="AD1933" s="73">
        <f t="shared" si="1159"/>
        <v>0</v>
      </c>
      <c r="AE1933" s="73">
        <f t="shared" si="1160"/>
        <v>0</v>
      </c>
      <c r="AF1933" s="1">
        <f t="shared" si="1163"/>
        <v>0</v>
      </c>
      <c r="AH1933" s="1" t="str">
        <f t="shared" si="1176"/>
        <v>No</v>
      </c>
    </row>
    <row r="1934" spans="1:34" hidden="1" x14ac:dyDescent="0.2">
      <c r="A1934" s="88">
        <v>2.3990000000000001E-3</v>
      </c>
      <c r="B1934" s="4">
        <f t="shared" si="1177"/>
        <v>2.3990000000000001E-3</v>
      </c>
      <c r="C1934"/>
      <c r="D1934" s="213"/>
      <c r="E1934" s="44" t="s">
        <v>20</v>
      </c>
      <c r="F1934" s="14">
        <f t="shared" si="1140"/>
        <v>0</v>
      </c>
      <c r="G1934" s="14">
        <f t="shared" si="1141"/>
        <v>0</v>
      </c>
      <c r="H1934" s="101" t="str">
        <f>IF(ISNA(VLOOKUP(C1934,[1]Sheet1!$J$2:$J$2999,1,FALSE)),"No","Yes")</f>
        <v>No</v>
      </c>
      <c r="I1934" s="72">
        <f t="shared" si="1164"/>
        <v>0</v>
      </c>
      <c r="J1934" s="72">
        <f t="shared" si="1165"/>
        <v>0</v>
      </c>
      <c r="K1934" s="72">
        <f t="shared" si="1166"/>
        <v>0</v>
      </c>
      <c r="L1934" s="72">
        <f t="shared" si="1167"/>
        <v>0</v>
      </c>
      <c r="M1934" s="72">
        <f t="shared" si="1168"/>
        <v>0</v>
      </c>
      <c r="N1934" s="72">
        <f t="shared" si="1169"/>
        <v>0</v>
      </c>
      <c r="O1934" s="72">
        <f t="shared" si="1161"/>
        <v>0</v>
      </c>
      <c r="Q1934" s="73">
        <f t="shared" si="1170"/>
        <v>0</v>
      </c>
      <c r="R1934" s="73">
        <f t="shared" si="1171"/>
        <v>0</v>
      </c>
      <c r="S1934" s="73">
        <f t="shared" si="1172"/>
        <v>0</v>
      </c>
      <c r="T1934" s="73">
        <f t="shared" si="1173"/>
        <v>0</v>
      </c>
      <c r="U1934" s="73">
        <f t="shared" si="1174"/>
        <v>0</v>
      </c>
      <c r="V1934" s="73">
        <f t="shared" si="1175"/>
        <v>0</v>
      </c>
      <c r="W1934" s="73">
        <f t="shared" si="1162"/>
        <v>0</v>
      </c>
      <c r="Y1934" s="72">
        <f t="shared" si="1154"/>
        <v>0</v>
      </c>
      <c r="Z1934" s="73">
        <f t="shared" si="1155"/>
        <v>0</v>
      </c>
      <c r="AA1934" s="58">
        <f t="shared" si="1156"/>
        <v>0</v>
      </c>
      <c r="AB1934" s="72">
        <f t="shared" si="1157"/>
        <v>0</v>
      </c>
      <c r="AC1934" s="72">
        <f t="shared" si="1158"/>
        <v>0</v>
      </c>
      <c r="AD1934" s="73">
        <f t="shared" si="1159"/>
        <v>0</v>
      </c>
      <c r="AE1934" s="73">
        <f t="shared" si="1160"/>
        <v>0</v>
      </c>
      <c r="AF1934" s="1">
        <f t="shared" si="1163"/>
        <v>0</v>
      </c>
      <c r="AH1934" s="1" t="str">
        <f t="shared" si="1176"/>
        <v>No</v>
      </c>
    </row>
    <row r="1935" spans="1:34" hidden="1" x14ac:dyDescent="0.2">
      <c r="A1935" s="88">
        <v>2.4000000000000002E-3</v>
      </c>
      <c r="B1935" s="4">
        <f t="shared" si="1177"/>
        <v>2.4000000000000002E-3</v>
      </c>
      <c r="C1935"/>
      <c r="D1935" s="213"/>
      <c r="E1935" s="44" t="s">
        <v>20</v>
      </c>
      <c r="F1935" s="14">
        <f t="shared" si="1140"/>
        <v>0</v>
      </c>
      <c r="G1935" s="14">
        <f t="shared" si="1141"/>
        <v>0</v>
      </c>
      <c r="H1935" s="101" t="str">
        <f>IF(ISNA(VLOOKUP(C1935,[1]Sheet1!$J$2:$J$2999,1,FALSE)),"No","Yes")</f>
        <v>No</v>
      </c>
      <c r="I1935" s="72">
        <f t="shared" si="1164"/>
        <v>0</v>
      </c>
      <c r="J1935" s="72">
        <f t="shared" si="1165"/>
        <v>0</v>
      </c>
      <c r="K1935" s="72">
        <f t="shared" si="1166"/>
        <v>0</v>
      </c>
      <c r="L1935" s="72">
        <f t="shared" si="1167"/>
        <v>0</v>
      </c>
      <c r="M1935" s="72">
        <f t="shared" si="1168"/>
        <v>0</v>
      </c>
      <c r="N1935" s="72">
        <f t="shared" si="1169"/>
        <v>0</v>
      </c>
      <c r="O1935" s="72">
        <f t="shared" si="1161"/>
        <v>0</v>
      </c>
      <c r="Q1935" s="73">
        <f t="shared" si="1170"/>
        <v>0</v>
      </c>
      <c r="R1935" s="73">
        <f t="shared" si="1171"/>
        <v>0</v>
      </c>
      <c r="S1935" s="73">
        <f t="shared" si="1172"/>
        <v>0</v>
      </c>
      <c r="T1935" s="73">
        <f t="shared" si="1173"/>
        <v>0</v>
      </c>
      <c r="U1935" s="73">
        <f t="shared" si="1174"/>
        <v>0</v>
      </c>
      <c r="V1935" s="73">
        <f t="shared" si="1175"/>
        <v>0</v>
      </c>
      <c r="W1935" s="73">
        <f t="shared" si="1162"/>
        <v>0</v>
      </c>
      <c r="Y1935" s="72">
        <f t="shared" si="1154"/>
        <v>0</v>
      </c>
      <c r="Z1935" s="73">
        <f t="shared" si="1155"/>
        <v>0</v>
      </c>
      <c r="AA1935" s="58">
        <f t="shared" si="1156"/>
        <v>0</v>
      </c>
      <c r="AB1935" s="72">
        <f t="shared" si="1157"/>
        <v>0</v>
      </c>
      <c r="AC1935" s="72">
        <f t="shared" si="1158"/>
        <v>0</v>
      </c>
      <c r="AD1935" s="73">
        <f t="shared" si="1159"/>
        <v>0</v>
      </c>
      <c r="AE1935" s="73">
        <f t="shared" si="1160"/>
        <v>0</v>
      </c>
      <c r="AF1935" s="1">
        <f t="shared" si="1163"/>
        <v>0</v>
      </c>
      <c r="AH1935" s="1" t="str">
        <f t="shared" si="1176"/>
        <v>No</v>
      </c>
    </row>
    <row r="1936" spans="1:34" hidden="1" x14ac:dyDescent="0.2">
      <c r="A1936" s="88">
        <v>2.4009999999999999E-3</v>
      </c>
      <c r="B1936" s="4">
        <f t="shared" si="1177"/>
        <v>2.4009999999999999E-3</v>
      </c>
      <c r="C1936"/>
      <c r="D1936" s="213"/>
      <c r="E1936" s="44" t="s">
        <v>20</v>
      </c>
      <c r="F1936" s="14">
        <f t="shared" si="1140"/>
        <v>0</v>
      </c>
      <c r="G1936" s="14">
        <f t="shared" si="1141"/>
        <v>0</v>
      </c>
      <c r="H1936" s="101" t="str">
        <f>IF(ISNA(VLOOKUP(C1936,[1]Sheet1!$J$2:$J$2999,1,FALSE)),"No","Yes")</f>
        <v>No</v>
      </c>
      <c r="I1936" s="72">
        <f t="shared" si="1164"/>
        <v>0</v>
      </c>
      <c r="J1936" s="72">
        <f t="shared" si="1165"/>
        <v>0</v>
      </c>
      <c r="K1936" s="72">
        <f t="shared" si="1166"/>
        <v>0</v>
      </c>
      <c r="L1936" s="72">
        <f t="shared" si="1167"/>
        <v>0</v>
      </c>
      <c r="M1936" s="72">
        <f t="shared" si="1168"/>
        <v>0</v>
      </c>
      <c r="N1936" s="72">
        <f t="shared" si="1169"/>
        <v>0</v>
      </c>
      <c r="O1936" s="72">
        <f t="shared" si="1161"/>
        <v>0</v>
      </c>
      <c r="Q1936" s="73">
        <f t="shared" si="1170"/>
        <v>0</v>
      </c>
      <c r="R1936" s="73">
        <f t="shared" si="1171"/>
        <v>0</v>
      </c>
      <c r="S1936" s="73">
        <f t="shared" si="1172"/>
        <v>0</v>
      </c>
      <c r="T1936" s="73">
        <f t="shared" si="1173"/>
        <v>0</v>
      </c>
      <c r="U1936" s="73">
        <f t="shared" si="1174"/>
        <v>0</v>
      </c>
      <c r="V1936" s="73">
        <f t="shared" si="1175"/>
        <v>0</v>
      </c>
      <c r="W1936" s="73">
        <f t="shared" si="1162"/>
        <v>0</v>
      </c>
      <c r="Y1936" s="72">
        <f t="shared" si="1154"/>
        <v>0</v>
      </c>
      <c r="Z1936" s="73">
        <f t="shared" si="1155"/>
        <v>0</v>
      </c>
      <c r="AA1936" s="58">
        <f t="shared" si="1156"/>
        <v>0</v>
      </c>
      <c r="AB1936" s="72">
        <f t="shared" si="1157"/>
        <v>0</v>
      </c>
      <c r="AC1936" s="72">
        <f t="shared" si="1158"/>
        <v>0</v>
      </c>
      <c r="AD1936" s="73">
        <f t="shared" si="1159"/>
        <v>0</v>
      </c>
      <c r="AE1936" s="73">
        <f t="shared" si="1160"/>
        <v>0</v>
      </c>
      <c r="AF1936" s="1">
        <f t="shared" si="1163"/>
        <v>0</v>
      </c>
      <c r="AH1936" s="1" t="str">
        <f t="shared" si="1176"/>
        <v>No</v>
      </c>
    </row>
    <row r="1937" spans="1:34" hidden="1" x14ac:dyDescent="0.2">
      <c r="A1937" s="88">
        <v>2.4020000000000001E-3</v>
      </c>
      <c r="B1937" s="4">
        <f t="shared" si="1177"/>
        <v>2.4020000000000001E-3</v>
      </c>
      <c r="C1937"/>
      <c r="D1937" s="213"/>
      <c r="E1937" s="44" t="s">
        <v>20</v>
      </c>
      <c r="F1937" s="14">
        <f t="shared" si="1140"/>
        <v>0</v>
      </c>
      <c r="G1937" s="14">
        <f t="shared" si="1141"/>
        <v>0</v>
      </c>
      <c r="H1937" s="101" t="str">
        <f>IF(ISNA(VLOOKUP(C1937,[1]Sheet1!$J$2:$J$2999,1,FALSE)),"No","Yes")</f>
        <v>No</v>
      </c>
      <c r="I1937" s="72">
        <f t="shared" si="1164"/>
        <v>0</v>
      </c>
      <c r="J1937" s="72">
        <f t="shared" si="1165"/>
        <v>0</v>
      </c>
      <c r="K1937" s="72">
        <f t="shared" si="1166"/>
        <v>0</v>
      </c>
      <c r="L1937" s="72">
        <f t="shared" si="1167"/>
        <v>0</v>
      </c>
      <c r="M1937" s="72">
        <f t="shared" si="1168"/>
        <v>0</v>
      </c>
      <c r="N1937" s="72">
        <f t="shared" si="1169"/>
        <v>0</v>
      </c>
      <c r="O1937" s="72">
        <f t="shared" si="1161"/>
        <v>0</v>
      </c>
      <c r="Q1937" s="73">
        <f t="shared" si="1170"/>
        <v>0</v>
      </c>
      <c r="R1937" s="73">
        <f t="shared" si="1171"/>
        <v>0</v>
      </c>
      <c r="S1937" s="73">
        <f t="shared" si="1172"/>
        <v>0</v>
      </c>
      <c r="T1937" s="73">
        <f t="shared" si="1173"/>
        <v>0</v>
      </c>
      <c r="U1937" s="73">
        <f t="shared" si="1174"/>
        <v>0</v>
      </c>
      <c r="V1937" s="73">
        <f t="shared" si="1175"/>
        <v>0</v>
      </c>
      <c r="W1937" s="73">
        <f t="shared" si="1162"/>
        <v>0</v>
      </c>
      <c r="Y1937" s="72">
        <f t="shared" si="1154"/>
        <v>0</v>
      </c>
      <c r="Z1937" s="73">
        <f t="shared" si="1155"/>
        <v>0</v>
      </c>
      <c r="AA1937" s="58">
        <f t="shared" si="1156"/>
        <v>0</v>
      </c>
      <c r="AB1937" s="72">
        <f t="shared" si="1157"/>
        <v>0</v>
      </c>
      <c r="AC1937" s="72">
        <f t="shared" si="1158"/>
        <v>0</v>
      </c>
      <c r="AD1937" s="73">
        <f t="shared" si="1159"/>
        <v>0</v>
      </c>
      <c r="AE1937" s="73">
        <f t="shared" si="1160"/>
        <v>0</v>
      </c>
      <c r="AF1937" s="1">
        <f t="shared" si="1163"/>
        <v>0</v>
      </c>
      <c r="AH1937" s="1" t="str">
        <f t="shared" si="1176"/>
        <v>No</v>
      </c>
    </row>
    <row r="1938" spans="1:34" hidden="1" x14ac:dyDescent="0.2">
      <c r="A1938" s="88">
        <v>2.4030000000000002E-3</v>
      </c>
      <c r="B1938" s="4">
        <f t="shared" si="1177"/>
        <v>2.4030000000000002E-3</v>
      </c>
      <c r="C1938"/>
      <c r="D1938" s="213"/>
      <c r="E1938" s="44" t="s">
        <v>20</v>
      </c>
      <c r="F1938" s="14">
        <f t="shared" si="1140"/>
        <v>0</v>
      </c>
      <c r="G1938" s="14">
        <f t="shared" si="1141"/>
        <v>0</v>
      </c>
      <c r="H1938" s="101" t="str">
        <f>IF(ISNA(VLOOKUP(C1938,[1]Sheet1!$J$2:$J$2999,1,FALSE)),"No","Yes")</f>
        <v>No</v>
      </c>
      <c r="I1938" s="72">
        <f t="shared" si="1164"/>
        <v>0</v>
      </c>
      <c r="J1938" s="72">
        <f t="shared" si="1165"/>
        <v>0</v>
      </c>
      <c r="K1938" s="72">
        <f t="shared" si="1166"/>
        <v>0</v>
      </c>
      <c r="L1938" s="72">
        <f t="shared" si="1167"/>
        <v>0</v>
      </c>
      <c r="M1938" s="72">
        <f t="shared" si="1168"/>
        <v>0</v>
      </c>
      <c r="N1938" s="72">
        <f t="shared" si="1169"/>
        <v>0</v>
      </c>
      <c r="O1938" s="72">
        <f t="shared" si="1161"/>
        <v>0</v>
      </c>
      <c r="Q1938" s="73">
        <f t="shared" si="1170"/>
        <v>0</v>
      </c>
      <c r="R1938" s="73">
        <f t="shared" si="1171"/>
        <v>0</v>
      </c>
      <c r="S1938" s="73">
        <f t="shared" si="1172"/>
        <v>0</v>
      </c>
      <c r="T1938" s="73">
        <f t="shared" si="1173"/>
        <v>0</v>
      </c>
      <c r="U1938" s="73">
        <f t="shared" si="1174"/>
        <v>0</v>
      </c>
      <c r="V1938" s="73">
        <f t="shared" si="1175"/>
        <v>0</v>
      </c>
      <c r="W1938" s="73">
        <f t="shared" si="1162"/>
        <v>0</v>
      </c>
      <c r="Y1938" s="72">
        <f t="shared" si="1154"/>
        <v>0</v>
      </c>
      <c r="Z1938" s="73">
        <f t="shared" si="1155"/>
        <v>0</v>
      </c>
      <c r="AA1938" s="58">
        <f t="shared" si="1156"/>
        <v>0</v>
      </c>
      <c r="AB1938" s="72">
        <f t="shared" si="1157"/>
        <v>0</v>
      </c>
      <c r="AC1938" s="72">
        <f t="shared" si="1158"/>
        <v>0</v>
      </c>
      <c r="AD1938" s="73">
        <f t="shared" si="1159"/>
        <v>0</v>
      </c>
      <c r="AE1938" s="73">
        <f t="shared" si="1160"/>
        <v>0</v>
      </c>
      <c r="AF1938" s="1">
        <f t="shared" si="1163"/>
        <v>0</v>
      </c>
      <c r="AH1938" s="1" t="str">
        <f t="shared" si="1176"/>
        <v>No</v>
      </c>
    </row>
    <row r="1939" spans="1:34" hidden="1" x14ac:dyDescent="0.2">
      <c r="A1939" s="88">
        <v>2.4039999999999999E-3</v>
      </c>
      <c r="B1939" s="4">
        <f t="shared" si="1177"/>
        <v>2.4039999999999999E-3</v>
      </c>
      <c r="C1939"/>
      <c r="D1939" s="213"/>
      <c r="E1939" s="44" t="s">
        <v>20</v>
      </c>
      <c r="F1939" s="14">
        <f t="shared" si="1140"/>
        <v>0</v>
      </c>
      <c r="G1939" s="14">
        <f t="shared" si="1141"/>
        <v>0</v>
      </c>
      <c r="H1939" s="101" t="str">
        <f>IF(ISNA(VLOOKUP(C1939,[1]Sheet1!$J$2:$J$2999,1,FALSE)),"No","Yes")</f>
        <v>No</v>
      </c>
      <c r="I1939" s="72">
        <f t="shared" si="1164"/>
        <v>0</v>
      </c>
      <c r="J1939" s="72">
        <f t="shared" si="1165"/>
        <v>0</v>
      </c>
      <c r="K1939" s="72">
        <f t="shared" si="1166"/>
        <v>0</v>
      </c>
      <c r="L1939" s="72">
        <f t="shared" si="1167"/>
        <v>0</v>
      </c>
      <c r="M1939" s="72">
        <f t="shared" si="1168"/>
        <v>0</v>
      </c>
      <c r="N1939" s="72">
        <f t="shared" si="1169"/>
        <v>0</v>
      </c>
      <c r="O1939" s="72">
        <f t="shared" si="1161"/>
        <v>0</v>
      </c>
      <c r="Q1939" s="73">
        <f t="shared" si="1170"/>
        <v>0</v>
      </c>
      <c r="R1939" s="73">
        <f t="shared" si="1171"/>
        <v>0</v>
      </c>
      <c r="S1939" s="73">
        <f t="shared" si="1172"/>
        <v>0</v>
      </c>
      <c r="T1939" s="73">
        <f t="shared" si="1173"/>
        <v>0</v>
      </c>
      <c r="U1939" s="73">
        <f t="shared" si="1174"/>
        <v>0</v>
      </c>
      <c r="V1939" s="73">
        <f t="shared" si="1175"/>
        <v>0</v>
      </c>
      <c r="W1939" s="73">
        <f t="shared" si="1162"/>
        <v>0</v>
      </c>
      <c r="Y1939" s="72">
        <f t="shared" si="1154"/>
        <v>0</v>
      </c>
      <c r="Z1939" s="73">
        <f t="shared" si="1155"/>
        <v>0</v>
      </c>
      <c r="AA1939" s="58">
        <f t="shared" si="1156"/>
        <v>0</v>
      </c>
      <c r="AB1939" s="72">
        <f t="shared" si="1157"/>
        <v>0</v>
      </c>
      <c r="AC1939" s="72">
        <f t="shared" si="1158"/>
        <v>0</v>
      </c>
      <c r="AD1939" s="73">
        <f t="shared" si="1159"/>
        <v>0</v>
      </c>
      <c r="AE1939" s="73">
        <f t="shared" si="1160"/>
        <v>0</v>
      </c>
      <c r="AF1939" s="1">
        <f t="shared" si="1163"/>
        <v>0</v>
      </c>
      <c r="AH1939" s="1" t="str">
        <f t="shared" si="1176"/>
        <v>No</v>
      </c>
    </row>
    <row r="1940" spans="1:34" hidden="1" x14ac:dyDescent="0.2">
      <c r="A1940" s="88">
        <v>2.405E-3</v>
      </c>
      <c r="B1940" s="4">
        <f t="shared" si="1177"/>
        <v>2.405E-3</v>
      </c>
      <c r="C1940"/>
      <c r="D1940" s="213"/>
      <c r="E1940" s="44" t="s">
        <v>20</v>
      </c>
      <c r="F1940" s="14">
        <f t="shared" si="1140"/>
        <v>0</v>
      </c>
      <c r="G1940" s="14">
        <f t="shared" si="1141"/>
        <v>0</v>
      </c>
      <c r="H1940" s="101" t="str">
        <f>IF(ISNA(VLOOKUP(C1940,[1]Sheet1!$J$2:$J$2999,1,FALSE)),"No","Yes")</f>
        <v>No</v>
      </c>
      <c r="I1940" s="72">
        <f t="shared" si="1164"/>
        <v>0</v>
      </c>
      <c r="J1940" s="72">
        <f t="shared" si="1165"/>
        <v>0</v>
      </c>
      <c r="K1940" s="72">
        <f t="shared" si="1166"/>
        <v>0</v>
      </c>
      <c r="L1940" s="72">
        <f t="shared" si="1167"/>
        <v>0</v>
      </c>
      <c r="M1940" s="72">
        <f t="shared" si="1168"/>
        <v>0</v>
      </c>
      <c r="N1940" s="72">
        <f t="shared" si="1169"/>
        <v>0</v>
      </c>
      <c r="O1940" s="72">
        <f t="shared" si="1161"/>
        <v>0</v>
      </c>
      <c r="Q1940" s="73">
        <f t="shared" si="1170"/>
        <v>0</v>
      </c>
      <c r="R1940" s="73">
        <f t="shared" si="1171"/>
        <v>0</v>
      </c>
      <c r="S1940" s="73">
        <f t="shared" si="1172"/>
        <v>0</v>
      </c>
      <c r="T1940" s="73">
        <f t="shared" si="1173"/>
        <v>0</v>
      </c>
      <c r="U1940" s="73">
        <f t="shared" si="1174"/>
        <v>0</v>
      </c>
      <c r="V1940" s="73">
        <f t="shared" si="1175"/>
        <v>0</v>
      </c>
      <c r="W1940" s="73">
        <f t="shared" si="1162"/>
        <v>0</v>
      </c>
      <c r="Y1940" s="72">
        <f t="shared" si="1154"/>
        <v>0</v>
      </c>
      <c r="Z1940" s="73">
        <f t="shared" si="1155"/>
        <v>0</v>
      </c>
      <c r="AA1940" s="58">
        <f t="shared" si="1156"/>
        <v>0</v>
      </c>
      <c r="AB1940" s="72">
        <f t="shared" si="1157"/>
        <v>0</v>
      </c>
      <c r="AC1940" s="72">
        <f t="shared" si="1158"/>
        <v>0</v>
      </c>
      <c r="AD1940" s="73">
        <f t="shared" si="1159"/>
        <v>0</v>
      </c>
      <c r="AE1940" s="73">
        <f t="shared" si="1160"/>
        <v>0</v>
      </c>
      <c r="AF1940" s="1">
        <f t="shared" si="1163"/>
        <v>0</v>
      </c>
      <c r="AH1940" s="1" t="str">
        <f t="shared" si="1176"/>
        <v>No</v>
      </c>
    </row>
    <row r="1941" spans="1:34" hidden="1" x14ac:dyDescent="0.2">
      <c r="A1941" s="88">
        <v>2.4060000000000002E-3</v>
      </c>
      <c r="B1941" s="4">
        <f t="shared" si="1177"/>
        <v>2.4060000000000002E-3</v>
      </c>
      <c r="C1941"/>
      <c r="D1941" s="213"/>
      <c r="E1941" s="44" t="s">
        <v>20</v>
      </c>
      <c r="F1941" s="14">
        <f t="shared" si="1140"/>
        <v>0</v>
      </c>
      <c r="G1941" s="14">
        <f t="shared" si="1141"/>
        <v>0</v>
      </c>
      <c r="H1941" s="101" t="str">
        <f>IF(ISNA(VLOOKUP(C1941,[1]Sheet1!$J$2:$J$2999,1,FALSE)),"No","Yes")</f>
        <v>No</v>
      </c>
      <c r="I1941" s="72">
        <f t="shared" si="1164"/>
        <v>0</v>
      </c>
      <c r="J1941" s="72">
        <f t="shared" si="1165"/>
        <v>0</v>
      </c>
      <c r="K1941" s="72">
        <f t="shared" si="1166"/>
        <v>0</v>
      </c>
      <c r="L1941" s="72">
        <f t="shared" si="1167"/>
        <v>0</v>
      </c>
      <c r="M1941" s="72">
        <f t="shared" si="1168"/>
        <v>0</v>
      </c>
      <c r="N1941" s="72">
        <f t="shared" si="1169"/>
        <v>0</v>
      </c>
      <c r="O1941" s="72">
        <f t="shared" si="1161"/>
        <v>0</v>
      </c>
      <c r="Q1941" s="73">
        <f t="shared" si="1170"/>
        <v>0</v>
      </c>
      <c r="R1941" s="73">
        <f t="shared" si="1171"/>
        <v>0</v>
      </c>
      <c r="S1941" s="73">
        <f t="shared" si="1172"/>
        <v>0</v>
      </c>
      <c r="T1941" s="73">
        <f t="shared" si="1173"/>
        <v>0</v>
      </c>
      <c r="U1941" s="73">
        <f t="shared" si="1174"/>
        <v>0</v>
      </c>
      <c r="V1941" s="73">
        <f t="shared" si="1175"/>
        <v>0</v>
      </c>
      <c r="W1941" s="73">
        <f t="shared" si="1162"/>
        <v>0</v>
      </c>
      <c r="Y1941" s="72">
        <f t="shared" si="1154"/>
        <v>0</v>
      </c>
      <c r="Z1941" s="73">
        <f t="shared" si="1155"/>
        <v>0</v>
      </c>
      <c r="AA1941" s="58">
        <f t="shared" si="1156"/>
        <v>0</v>
      </c>
      <c r="AB1941" s="72">
        <f t="shared" si="1157"/>
        <v>0</v>
      </c>
      <c r="AC1941" s="72">
        <f t="shared" si="1158"/>
        <v>0</v>
      </c>
      <c r="AD1941" s="73">
        <f t="shared" si="1159"/>
        <v>0</v>
      </c>
      <c r="AE1941" s="73">
        <f t="shared" si="1160"/>
        <v>0</v>
      </c>
      <c r="AF1941" s="1">
        <f t="shared" si="1163"/>
        <v>0</v>
      </c>
      <c r="AH1941" s="1" t="str">
        <f t="shared" si="1176"/>
        <v>No</v>
      </c>
    </row>
    <row r="1942" spans="1:34" hidden="1" x14ac:dyDescent="0.2">
      <c r="A1942" s="88">
        <v>2.4069999999999999E-3</v>
      </c>
      <c r="B1942" s="4">
        <f t="shared" si="1177"/>
        <v>2.4069999999999999E-3</v>
      </c>
      <c r="C1942"/>
      <c r="D1942" s="213"/>
      <c r="E1942" s="44" t="s">
        <v>20</v>
      </c>
      <c r="F1942" s="14">
        <f t="shared" si="1140"/>
        <v>0</v>
      </c>
      <c r="G1942" s="14">
        <f t="shared" si="1141"/>
        <v>0</v>
      </c>
      <c r="H1942" s="101" t="str">
        <f>IF(ISNA(VLOOKUP(C1942,[1]Sheet1!$J$2:$J$2999,1,FALSE)),"No","Yes")</f>
        <v>No</v>
      </c>
      <c r="I1942" s="72">
        <f t="shared" si="1164"/>
        <v>0</v>
      </c>
      <c r="J1942" s="72">
        <f t="shared" si="1165"/>
        <v>0</v>
      </c>
      <c r="K1942" s="72">
        <f t="shared" si="1166"/>
        <v>0</v>
      </c>
      <c r="L1942" s="72">
        <f t="shared" si="1167"/>
        <v>0</v>
      </c>
      <c r="M1942" s="72">
        <f t="shared" si="1168"/>
        <v>0</v>
      </c>
      <c r="N1942" s="72">
        <f t="shared" si="1169"/>
        <v>0</v>
      </c>
      <c r="O1942" s="72">
        <f t="shared" si="1161"/>
        <v>0</v>
      </c>
      <c r="Q1942" s="73">
        <f t="shared" si="1170"/>
        <v>0</v>
      </c>
      <c r="R1942" s="73">
        <f t="shared" si="1171"/>
        <v>0</v>
      </c>
      <c r="S1942" s="73">
        <f t="shared" si="1172"/>
        <v>0</v>
      </c>
      <c r="T1942" s="73">
        <f t="shared" si="1173"/>
        <v>0</v>
      </c>
      <c r="U1942" s="73">
        <f t="shared" si="1174"/>
        <v>0</v>
      </c>
      <c r="V1942" s="73">
        <f t="shared" si="1175"/>
        <v>0</v>
      </c>
      <c r="W1942" s="73">
        <f t="shared" si="1162"/>
        <v>0</v>
      </c>
      <c r="Y1942" s="72">
        <f t="shared" si="1154"/>
        <v>0</v>
      </c>
      <c r="Z1942" s="73">
        <f t="shared" si="1155"/>
        <v>0</v>
      </c>
      <c r="AA1942" s="58">
        <f t="shared" si="1156"/>
        <v>0</v>
      </c>
      <c r="AB1942" s="72">
        <f t="shared" si="1157"/>
        <v>0</v>
      </c>
      <c r="AC1942" s="72">
        <f t="shared" si="1158"/>
        <v>0</v>
      </c>
      <c r="AD1942" s="73">
        <f t="shared" si="1159"/>
        <v>0</v>
      </c>
      <c r="AE1942" s="73">
        <f t="shared" si="1160"/>
        <v>0</v>
      </c>
      <c r="AF1942" s="1">
        <f t="shared" si="1163"/>
        <v>0</v>
      </c>
      <c r="AH1942" s="1" t="str">
        <f t="shared" si="1176"/>
        <v>No</v>
      </c>
    </row>
    <row r="1943" spans="1:34" hidden="1" x14ac:dyDescent="0.2">
      <c r="A1943" s="88">
        <v>2.408E-3</v>
      </c>
      <c r="B1943" s="4">
        <f t="shared" si="1177"/>
        <v>2.408E-3</v>
      </c>
      <c r="C1943"/>
      <c r="D1943" s="213"/>
      <c r="E1943" s="44" t="s">
        <v>20</v>
      </c>
      <c r="F1943" s="14">
        <f t="shared" si="1140"/>
        <v>0</v>
      </c>
      <c r="G1943" s="14">
        <f t="shared" si="1141"/>
        <v>0</v>
      </c>
      <c r="H1943" s="101" t="str">
        <f>IF(ISNA(VLOOKUP(C1943,[1]Sheet1!$J$2:$J$2999,1,FALSE)),"No","Yes")</f>
        <v>No</v>
      </c>
      <c r="I1943" s="72">
        <f t="shared" si="1164"/>
        <v>0</v>
      </c>
      <c r="J1943" s="72">
        <f t="shared" si="1165"/>
        <v>0</v>
      </c>
      <c r="K1943" s="72">
        <f t="shared" si="1166"/>
        <v>0</v>
      </c>
      <c r="L1943" s="72">
        <f t="shared" si="1167"/>
        <v>0</v>
      </c>
      <c r="M1943" s="72">
        <f t="shared" si="1168"/>
        <v>0</v>
      </c>
      <c r="N1943" s="72">
        <f t="shared" si="1169"/>
        <v>0</v>
      </c>
      <c r="O1943" s="72">
        <f t="shared" si="1161"/>
        <v>0</v>
      </c>
      <c r="Q1943" s="73">
        <f t="shared" si="1170"/>
        <v>0</v>
      </c>
      <c r="R1943" s="73">
        <f t="shared" si="1171"/>
        <v>0</v>
      </c>
      <c r="S1943" s="73">
        <f t="shared" si="1172"/>
        <v>0</v>
      </c>
      <c r="T1943" s="73">
        <f t="shared" si="1173"/>
        <v>0</v>
      </c>
      <c r="U1943" s="73">
        <f t="shared" si="1174"/>
        <v>0</v>
      </c>
      <c r="V1943" s="73">
        <f t="shared" si="1175"/>
        <v>0</v>
      </c>
      <c r="W1943" s="73">
        <f t="shared" si="1162"/>
        <v>0</v>
      </c>
      <c r="Y1943" s="72">
        <f t="shared" si="1154"/>
        <v>0</v>
      </c>
      <c r="Z1943" s="73">
        <f t="shared" si="1155"/>
        <v>0</v>
      </c>
      <c r="AA1943" s="58">
        <f t="shared" si="1156"/>
        <v>0</v>
      </c>
      <c r="AB1943" s="72">
        <f t="shared" si="1157"/>
        <v>0</v>
      </c>
      <c r="AC1943" s="72">
        <f t="shared" si="1158"/>
        <v>0</v>
      </c>
      <c r="AD1943" s="73">
        <f t="shared" si="1159"/>
        <v>0</v>
      </c>
      <c r="AE1943" s="73">
        <f t="shared" si="1160"/>
        <v>0</v>
      </c>
      <c r="AF1943" s="1">
        <f t="shared" si="1163"/>
        <v>0</v>
      </c>
      <c r="AH1943" s="1" t="str">
        <f t="shared" si="1176"/>
        <v>No</v>
      </c>
    </row>
    <row r="1944" spans="1:34" hidden="1" x14ac:dyDescent="0.2">
      <c r="A1944" s="88">
        <v>2.4090000000000001E-3</v>
      </c>
      <c r="B1944" s="4">
        <f t="shared" si="1177"/>
        <v>2.4090000000000001E-3</v>
      </c>
      <c r="C1944"/>
      <c r="D1944" s="213"/>
      <c r="E1944" s="44" t="s">
        <v>20</v>
      </c>
      <c r="F1944" s="14">
        <f t="shared" si="1140"/>
        <v>0</v>
      </c>
      <c r="G1944" s="14">
        <f t="shared" si="1141"/>
        <v>0</v>
      </c>
      <c r="H1944" s="101" t="str">
        <f>IF(ISNA(VLOOKUP(C1944,[1]Sheet1!$J$2:$J$2999,1,FALSE)),"No","Yes")</f>
        <v>No</v>
      </c>
      <c r="I1944" s="72">
        <f t="shared" si="1164"/>
        <v>0</v>
      </c>
      <c r="J1944" s="72">
        <f t="shared" si="1165"/>
        <v>0</v>
      </c>
      <c r="K1944" s="72">
        <f t="shared" si="1166"/>
        <v>0</v>
      </c>
      <c r="L1944" s="72">
        <f t="shared" si="1167"/>
        <v>0</v>
      </c>
      <c r="M1944" s="72">
        <f t="shared" si="1168"/>
        <v>0</v>
      </c>
      <c r="N1944" s="72">
        <f t="shared" si="1169"/>
        <v>0</v>
      </c>
      <c r="O1944" s="72">
        <f t="shared" si="1161"/>
        <v>0</v>
      </c>
      <c r="Q1944" s="73">
        <f t="shared" si="1170"/>
        <v>0</v>
      </c>
      <c r="R1944" s="73">
        <f t="shared" si="1171"/>
        <v>0</v>
      </c>
      <c r="S1944" s="73">
        <f t="shared" si="1172"/>
        <v>0</v>
      </c>
      <c r="T1944" s="73">
        <f t="shared" si="1173"/>
        <v>0</v>
      </c>
      <c r="U1944" s="73">
        <f t="shared" si="1174"/>
        <v>0</v>
      </c>
      <c r="V1944" s="73">
        <f t="shared" si="1175"/>
        <v>0</v>
      </c>
      <c r="W1944" s="73">
        <f t="shared" si="1162"/>
        <v>0</v>
      </c>
      <c r="Y1944" s="72">
        <f t="shared" si="1154"/>
        <v>0</v>
      </c>
      <c r="Z1944" s="73">
        <f t="shared" si="1155"/>
        <v>0</v>
      </c>
      <c r="AA1944" s="58">
        <f t="shared" si="1156"/>
        <v>0</v>
      </c>
      <c r="AB1944" s="72">
        <f t="shared" si="1157"/>
        <v>0</v>
      </c>
      <c r="AC1944" s="72">
        <f t="shared" si="1158"/>
        <v>0</v>
      </c>
      <c r="AD1944" s="73">
        <f t="shared" si="1159"/>
        <v>0</v>
      </c>
      <c r="AE1944" s="73">
        <f t="shared" si="1160"/>
        <v>0</v>
      </c>
      <c r="AF1944" s="1">
        <f t="shared" si="1163"/>
        <v>0</v>
      </c>
      <c r="AH1944" s="1" t="str">
        <f t="shared" si="1176"/>
        <v>No</v>
      </c>
    </row>
    <row r="1945" spans="1:34" hidden="1" x14ac:dyDescent="0.2">
      <c r="A1945" s="88">
        <v>2.4099999999999998E-3</v>
      </c>
      <c r="B1945" s="4">
        <f t="shared" si="1177"/>
        <v>2.4099999999999998E-3</v>
      </c>
      <c r="C1945"/>
      <c r="D1945" s="213"/>
      <c r="E1945" s="44" t="s">
        <v>20</v>
      </c>
      <c r="F1945" s="14">
        <f t="shared" si="1140"/>
        <v>0</v>
      </c>
      <c r="G1945" s="14">
        <f t="shared" si="1141"/>
        <v>0</v>
      </c>
      <c r="H1945" s="101" t="str">
        <f>IF(ISNA(VLOOKUP(C1945,[1]Sheet1!$J$2:$J$2999,1,FALSE)),"No","Yes")</f>
        <v>No</v>
      </c>
      <c r="I1945" s="72">
        <f t="shared" si="1164"/>
        <v>0</v>
      </c>
      <c r="J1945" s="72">
        <f t="shared" si="1165"/>
        <v>0</v>
      </c>
      <c r="K1945" s="72">
        <f t="shared" si="1166"/>
        <v>0</v>
      </c>
      <c r="L1945" s="72">
        <f t="shared" si="1167"/>
        <v>0</v>
      </c>
      <c r="M1945" s="72">
        <f t="shared" si="1168"/>
        <v>0</v>
      </c>
      <c r="N1945" s="72">
        <f t="shared" si="1169"/>
        <v>0</v>
      </c>
      <c r="O1945" s="72">
        <f t="shared" si="1161"/>
        <v>0</v>
      </c>
      <c r="Q1945" s="73">
        <f t="shared" si="1170"/>
        <v>0</v>
      </c>
      <c r="R1945" s="73">
        <f t="shared" si="1171"/>
        <v>0</v>
      </c>
      <c r="S1945" s="73">
        <f t="shared" si="1172"/>
        <v>0</v>
      </c>
      <c r="T1945" s="73">
        <f t="shared" si="1173"/>
        <v>0</v>
      </c>
      <c r="U1945" s="73">
        <f t="shared" si="1174"/>
        <v>0</v>
      </c>
      <c r="V1945" s="73">
        <f t="shared" si="1175"/>
        <v>0</v>
      </c>
      <c r="W1945" s="73">
        <f t="shared" si="1162"/>
        <v>0</v>
      </c>
      <c r="Y1945" s="72">
        <f t="shared" si="1154"/>
        <v>0</v>
      </c>
      <c r="Z1945" s="73">
        <f t="shared" si="1155"/>
        <v>0</v>
      </c>
      <c r="AA1945" s="58">
        <f t="shared" si="1156"/>
        <v>0</v>
      </c>
      <c r="AB1945" s="72">
        <f t="shared" si="1157"/>
        <v>0</v>
      </c>
      <c r="AC1945" s="72">
        <f t="shared" si="1158"/>
        <v>0</v>
      </c>
      <c r="AD1945" s="73">
        <f t="shared" si="1159"/>
        <v>0</v>
      </c>
      <c r="AE1945" s="73">
        <f t="shared" si="1160"/>
        <v>0</v>
      </c>
      <c r="AF1945" s="1">
        <f t="shared" si="1163"/>
        <v>0</v>
      </c>
      <c r="AH1945" s="1" t="str">
        <f t="shared" si="1176"/>
        <v>No</v>
      </c>
    </row>
    <row r="1946" spans="1:34" hidden="1" x14ac:dyDescent="0.2">
      <c r="A1946" s="88">
        <v>2.4109999999999999E-3</v>
      </c>
      <c r="B1946" s="4">
        <f t="shared" si="1177"/>
        <v>2.4109999999999999E-3</v>
      </c>
      <c r="C1946"/>
      <c r="D1946" s="213"/>
      <c r="E1946" s="44" t="s">
        <v>20</v>
      </c>
      <c r="F1946" s="14">
        <f t="shared" si="1140"/>
        <v>0</v>
      </c>
      <c r="G1946" s="14">
        <f t="shared" si="1141"/>
        <v>0</v>
      </c>
      <c r="H1946" s="101" t="str">
        <f>IF(ISNA(VLOOKUP(C1946,[1]Sheet1!$J$2:$J$2999,1,FALSE)),"No","Yes")</f>
        <v>No</v>
      </c>
      <c r="I1946" s="72">
        <f t="shared" si="1164"/>
        <v>0</v>
      </c>
      <c r="J1946" s="72">
        <f t="shared" si="1165"/>
        <v>0</v>
      </c>
      <c r="K1946" s="72">
        <f t="shared" si="1166"/>
        <v>0</v>
      </c>
      <c r="L1946" s="72">
        <f t="shared" si="1167"/>
        <v>0</v>
      </c>
      <c r="M1946" s="72">
        <f t="shared" si="1168"/>
        <v>0</v>
      </c>
      <c r="N1946" s="72">
        <f t="shared" si="1169"/>
        <v>0</v>
      </c>
      <c r="O1946" s="72">
        <f t="shared" si="1161"/>
        <v>0</v>
      </c>
      <c r="Q1946" s="73">
        <f t="shared" si="1170"/>
        <v>0</v>
      </c>
      <c r="R1946" s="73">
        <f t="shared" si="1171"/>
        <v>0</v>
      </c>
      <c r="S1946" s="73">
        <f t="shared" si="1172"/>
        <v>0</v>
      </c>
      <c r="T1946" s="73">
        <f t="shared" si="1173"/>
        <v>0</v>
      </c>
      <c r="U1946" s="73">
        <f t="shared" si="1174"/>
        <v>0</v>
      </c>
      <c r="V1946" s="73">
        <f t="shared" si="1175"/>
        <v>0</v>
      </c>
      <c r="W1946" s="73">
        <f t="shared" si="1162"/>
        <v>0</v>
      </c>
      <c r="Y1946" s="72">
        <f t="shared" si="1154"/>
        <v>0</v>
      </c>
      <c r="Z1946" s="73">
        <f t="shared" si="1155"/>
        <v>0</v>
      </c>
      <c r="AA1946" s="58">
        <f t="shared" si="1156"/>
        <v>0</v>
      </c>
      <c r="AB1946" s="72">
        <f t="shared" si="1157"/>
        <v>0</v>
      </c>
      <c r="AC1946" s="72">
        <f t="shared" si="1158"/>
        <v>0</v>
      </c>
      <c r="AD1946" s="73">
        <f t="shared" si="1159"/>
        <v>0</v>
      </c>
      <c r="AE1946" s="73">
        <f t="shared" si="1160"/>
        <v>0</v>
      </c>
      <c r="AF1946" s="1">
        <f t="shared" si="1163"/>
        <v>0</v>
      </c>
      <c r="AH1946" s="1" t="str">
        <f t="shared" si="1176"/>
        <v>No</v>
      </c>
    </row>
    <row r="1947" spans="1:34" hidden="1" x14ac:dyDescent="0.2">
      <c r="A1947" s="88">
        <v>2.4120000000000001E-3</v>
      </c>
      <c r="B1947" s="4">
        <f t="shared" si="1177"/>
        <v>2.4120000000000001E-3</v>
      </c>
      <c r="C1947"/>
      <c r="D1947" s="213"/>
      <c r="E1947" s="44" t="s">
        <v>20</v>
      </c>
      <c r="F1947" s="14">
        <f t="shared" si="1140"/>
        <v>0</v>
      </c>
      <c r="G1947" s="14">
        <f t="shared" si="1141"/>
        <v>0</v>
      </c>
      <c r="H1947" s="101" t="str">
        <f>IF(ISNA(VLOOKUP(C1947,[1]Sheet1!$J$2:$J$2999,1,FALSE)),"No","Yes")</f>
        <v>No</v>
      </c>
      <c r="I1947" s="72">
        <f t="shared" si="1164"/>
        <v>0</v>
      </c>
      <c r="J1947" s="72">
        <f t="shared" si="1165"/>
        <v>0</v>
      </c>
      <c r="K1947" s="72">
        <f t="shared" si="1166"/>
        <v>0</v>
      </c>
      <c r="L1947" s="72">
        <f t="shared" si="1167"/>
        <v>0</v>
      </c>
      <c r="M1947" s="72">
        <f t="shared" si="1168"/>
        <v>0</v>
      </c>
      <c r="N1947" s="72">
        <f t="shared" si="1169"/>
        <v>0</v>
      </c>
      <c r="O1947" s="72">
        <f t="shared" si="1161"/>
        <v>0</v>
      </c>
      <c r="Q1947" s="73">
        <f t="shared" si="1170"/>
        <v>0</v>
      </c>
      <c r="R1947" s="73">
        <f t="shared" si="1171"/>
        <v>0</v>
      </c>
      <c r="S1947" s="73">
        <f t="shared" si="1172"/>
        <v>0</v>
      </c>
      <c r="T1947" s="73">
        <f t="shared" si="1173"/>
        <v>0</v>
      </c>
      <c r="U1947" s="73">
        <f t="shared" si="1174"/>
        <v>0</v>
      </c>
      <c r="V1947" s="73">
        <f t="shared" si="1175"/>
        <v>0</v>
      </c>
      <c r="W1947" s="73">
        <f t="shared" si="1162"/>
        <v>0</v>
      </c>
      <c r="Y1947" s="72">
        <f t="shared" si="1154"/>
        <v>0</v>
      </c>
      <c r="Z1947" s="73">
        <f t="shared" si="1155"/>
        <v>0</v>
      </c>
      <c r="AA1947" s="58">
        <f t="shared" si="1156"/>
        <v>0</v>
      </c>
      <c r="AB1947" s="72">
        <f t="shared" si="1157"/>
        <v>0</v>
      </c>
      <c r="AC1947" s="72">
        <f t="shared" si="1158"/>
        <v>0</v>
      </c>
      <c r="AD1947" s="73">
        <f t="shared" si="1159"/>
        <v>0</v>
      </c>
      <c r="AE1947" s="73">
        <f t="shared" si="1160"/>
        <v>0</v>
      </c>
      <c r="AF1947" s="1">
        <f t="shared" si="1163"/>
        <v>0</v>
      </c>
      <c r="AH1947" s="1" t="str">
        <f t="shared" si="1176"/>
        <v>No</v>
      </c>
    </row>
    <row r="1948" spans="1:34" hidden="1" x14ac:dyDescent="0.2">
      <c r="A1948" s="88">
        <v>2.4130000000000002E-3</v>
      </c>
      <c r="B1948" s="4">
        <f t="shared" si="1177"/>
        <v>2.4130000000000002E-3</v>
      </c>
      <c r="C1948"/>
      <c r="D1948" s="213"/>
      <c r="E1948" s="44" t="s">
        <v>20</v>
      </c>
      <c r="F1948" s="14">
        <f t="shared" si="1140"/>
        <v>0</v>
      </c>
      <c r="G1948" s="14">
        <f t="shared" si="1141"/>
        <v>0</v>
      </c>
      <c r="H1948" s="101" t="str">
        <f>IF(ISNA(VLOOKUP(C1948,[1]Sheet1!$J$2:$J$2999,1,FALSE)),"No","Yes")</f>
        <v>No</v>
      </c>
      <c r="I1948" s="72">
        <f t="shared" si="1164"/>
        <v>0</v>
      </c>
      <c r="J1948" s="72">
        <f t="shared" si="1165"/>
        <v>0</v>
      </c>
      <c r="K1948" s="72">
        <f t="shared" si="1166"/>
        <v>0</v>
      </c>
      <c r="L1948" s="72">
        <f t="shared" si="1167"/>
        <v>0</v>
      </c>
      <c r="M1948" s="72">
        <f t="shared" si="1168"/>
        <v>0</v>
      </c>
      <c r="N1948" s="72">
        <f t="shared" si="1169"/>
        <v>0</v>
      </c>
      <c r="O1948" s="72">
        <f t="shared" si="1161"/>
        <v>0</v>
      </c>
      <c r="Q1948" s="73">
        <f t="shared" si="1170"/>
        <v>0</v>
      </c>
      <c r="R1948" s="73">
        <f t="shared" si="1171"/>
        <v>0</v>
      </c>
      <c r="S1948" s="73">
        <f t="shared" si="1172"/>
        <v>0</v>
      </c>
      <c r="T1948" s="73">
        <f t="shared" si="1173"/>
        <v>0</v>
      </c>
      <c r="U1948" s="73">
        <f t="shared" si="1174"/>
        <v>0</v>
      </c>
      <c r="V1948" s="73">
        <f t="shared" si="1175"/>
        <v>0</v>
      </c>
      <c r="W1948" s="73">
        <f t="shared" si="1162"/>
        <v>0</v>
      </c>
      <c r="Y1948" s="72">
        <f t="shared" si="1154"/>
        <v>0</v>
      </c>
      <c r="Z1948" s="73">
        <f t="shared" si="1155"/>
        <v>0</v>
      </c>
      <c r="AA1948" s="58">
        <f t="shared" si="1156"/>
        <v>0</v>
      </c>
      <c r="AB1948" s="72">
        <f t="shared" si="1157"/>
        <v>0</v>
      </c>
      <c r="AC1948" s="72">
        <f t="shared" si="1158"/>
        <v>0</v>
      </c>
      <c r="AD1948" s="73">
        <f t="shared" si="1159"/>
        <v>0</v>
      </c>
      <c r="AE1948" s="73">
        <f t="shared" si="1160"/>
        <v>0</v>
      </c>
      <c r="AF1948" s="1">
        <f t="shared" si="1163"/>
        <v>0</v>
      </c>
      <c r="AH1948" s="1" t="str">
        <f t="shared" si="1176"/>
        <v>No</v>
      </c>
    </row>
    <row r="1949" spans="1:34" hidden="1" x14ac:dyDescent="0.2">
      <c r="A1949" s="88">
        <v>2.4139999999999999E-3</v>
      </c>
      <c r="B1949" s="4">
        <f t="shared" si="1177"/>
        <v>2.4139999999999999E-3</v>
      </c>
      <c r="C1949"/>
      <c r="D1949" s="213"/>
      <c r="E1949" s="44" t="s">
        <v>20</v>
      </c>
      <c r="F1949" s="14">
        <f t="shared" ref="F1949:F1973" si="1178">COUNTIF(H1949:X1949,"&gt;1")</f>
        <v>0</v>
      </c>
      <c r="G1949" s="14">
        <f t="shared" ref="G1949:G1973" si="1179">COUNTIF(AA1949:AE1949,"&gt;1")</f>
        <v>0</v>
      </c>
      <c r="H1949" s="101" t="str">
        <f>IF(ISNA(VLOOKUP(C1949,[1]Sheet1!$J$2:$J$2999,1,FALSE)),"No","Yes")</f>
        <v>No</v>
      </c>
      <c r="I1949" s="72">
        <f t="shared" ref="I1949:I1973" si="1180">IF(ISERROR(VLOOKUP($C1949,Sprint1,5,FALSE)),0,(VLOOKUP($C1949,Sprint1,5,FALSE)))</f>
        <v>0</v>
      </c>
      <c r="J1949" s="72">
        <f t="shared" ref="J1949:J1973" si="1181">IF(ISERROR(VLOOKUP($C1949,Sprint2,5,FALSE)),0,(VLOOKUP($C1949,Sprint2,5,FALSE)))</f>
        <v>0</v>
      </c>
      <c r="K1949" s="72">
        <f t="shared" ref="K1949:K1973" si="1182">IF(ISERROR(VLOOKUP($C1949,Sprint3,5,FALSE)),0,(VLOOKUP($C1949,Sprint3,5,FALSE)))</f>
        <v>0</v>
      </c>
      <c r="L1949" s="72">
        <f t="shared" ref="L1949:L1973" si="1183">IF(ISERROR(VLOOKUP($C1949,Sprint4,5,FALSE)),0,(VLOOKUP($C1949,Sprint4,5,FALSE)))</f>
        <v>0</v>
      </c>
      <c r="M1949" s="72">
        <f t="shared" ref="M1949:M1973" si="1184">IF(ISERROR(VLOOKUP($C1949,Sprint5,5,FALSE)),0,(VLOOKUP($C1949,Sprint5,5,FALSE)))</f>
        <v>0</v>
      </c>
      <c r="N1949" s="72">
        <f t="shared" ref="N1949:N1973" si="1185">IF(ISERROR(VLOOKUP($C1949,Sprint6,5,FALSE)),0,(VLOOKUP($C1949,Sprint6,5,FALSE)))</f>
        <v>0</v>
      </c>
      <c r="O1949" s="72">
        <f t="shared" si="1161"/>
        <v>0</v>
      </c>
      <c r="Q1949" s="73">
        <f t="shared" ref="Q1949:Q1973" si="1186">IF(ISERROR(VLOOKUP($C1949,_End1,5,FALSE)),0,(VLOOKUP($C1949,_End1,5,FALSE)))</f>
        <v>0</v>
      </c>
      <c r="R1949" s="73">
        <f t="shared" ref="R1949:R1973" si="1187">IF(ISERROR(VLOOKUP($C1949,_End2,5,FALSE)),0,(VLOOKUP($C1949,_End2,5,FALSE)))</f>
        <v>0</v>
      </c>
      <c r="S1949" s="73">
        <f t="shared" ref="S1949:S1973" si="1188">IF(ISERROR(VLOOKUP($C1949,_End3,5,FALSE)),0,(VLOOKUP($C1949,_End3,5,FALSE)))</f>
        <v>0</v>
      </c>
      <c r="T1949" s="73">
        <f t="shared" ref="T1949:T1973" si="1189">IF(ISERROR(VLOOKUP($C1949,_End4,5,FALSE)),0,(VLOOKUP($C1949,_End4,5,FALSE)))</f>
        <v>0</v>
      </c>
      <c r="U1949" s="73">
        <f t="shared" ref="U1949:U1973" si="1190">IF(ISERROR(VLOOKUP($C1949,_End5,5,FALSE)),0,(VLOOKUP($C1949,_End5,5,FALSE)))</f>
        <v>0</v>
      </c>
      <c r="V1949" s="73">
        <f t="shared" ref="V1949:V1973" si="1191">IF(ISERROR(VLOOKUP($C1949,_End6,5,FALSE)),0,(VLOOKUP($C1949,_End6,5,FALSE)))</f>
        <v>0</v>
      </c>
      <c r="W1949" s="73">
        <f t="shared" si="1162"/>
        <v>0</v>
      </c>
      <c r="Y1949" s="72">
        <f t="shared" ref="Y1949:Y1973" si="1192">LARGE(I1949:O1949,3)</f>
        <v>0</v>
      </c>
      <c r="Z1949" s="73">
        <f t="shared" ref="Z1949:Z1973" si="1193">LARGE(Q1949:W1949,3)</f>
        <v>0</v>
      </c>
      <c r="AA1949" s="58">
        <f t="shared" ref="AA1949:AA1973" si="1194">LARGE(Y1949:Z1949,1)</f>
        <v>0</v>
      </c>
      <c r="AB1949" s="72">
        <f t="shared" ref="AB1949:AB1973" si="1195">LARGE(I1949:O1949,1)</f>
        <v>0</v>
      </c>
      <c r="AC1949" s="72">
        <f t="shared" ref="AC1949:AC1973" si="1196">LARGE(I1949:O1949,2)</f>
        <v>0</v>
      </c>
      <c r="AD1949" s="73">
        <f t="shared" ref="AD1949:AD1973" si="1197">LARGE(Q1949:W1949,1)</f>
        <v>0</v>
      </c>
      <c r="AE1949" s="73">
        <f t="shared" ref="AE1949:AE1973" si="1198">LARGE(Q1949:W1949,2)</f>
        <v>0</v>
      </c>
      <c r="AF1949" s="1">
        <f t="shared" si="1163"/>
        <v>0</v>
      </c>
      <c r="AH1949" s="1" t="str">
        <f t="shared" si="1176"/>
        <v>No</v>
      </c>
    </row>
    <row r="1950" spans="1:34" hidden="1" x14ac:dyDescent="0.2">
      <c r="A1950" s="88">
        <v>2.415E-3</v>
      </c>
      <c r="B1950" s="4">
        <f t="shared" si="1177"/>
        <v>2.415E-3</v>
      </c>
      <c r="C1950"/>
      <c r="D1950" s="213"/>
      <c r="E1950" s="44" t="s">
        <v>20</v>
      </c>
      <c r="F1950" s="14">
        <f t="shared" si="1178"/>
        <v>0</v>
      </c>
      <c r="G1950" s="14">
        <f t="shared" si="1179"/>
        <v>0</v>
      </c>
      <c r="H1950" s="101" t="str">
        <f>IF(ISNA(VLOOKUP(C1950,[1]Sheet1!$J$2:$J$2999,1,FALSE)),"No","Yes")</f>
        <v>No</v>
      </c>
      <c r="I1950" s="72">
        <f t="shared" si="1180"/>
        <v>0</v>
      </c>
      <c r="J1950" s="72">
        <f t="shared" si="1181"/>
        <v>0</v>
      </c>
      <c r="K1950" s="72">
        <f t="shared" si="1182"/>
        <v>0</v>
      </c>
      <c r="L1950" s="72">
        <f t="shared" si="1183"/>
        <v>0</v>
      </c>
      <c r="M1950" s="72">
        <f t="shared" si="1184"/>
        <v>0</v>
      </c>
      <c r="N1950" s="72">
        <f t="shared" si="1185"/>
        <v>0</v>
      </c>
      <c r="O1950" s="72">
        <f t="shared" ref="O1950:O1973" si="1199">IF(ISERROR(VLOOKUP($C1950,Sprint7,5,FALSE)),0,(VLOOKUP($C1950,Sprint7,5,FALSE)))</f>
        <v>0</v>
      </c>
      <c r="Q1950" s="73">
        <f t="shared" si="1186"/>
        <v>0</v>
      </c>
      <c r="R1950" s="73">
        <f t="shared" si="1187"/>
        <v>0</v>
      </c>
      <c r="S1950" s="73">
        <f t="shared" si="1188"/>
        <v>0</v>
      </c>
      <c r="T1950" s="73">
        <f t="shared" si="1189"/>
        <v>0</v>
      </c>
      <c r="U1950" s="73">
        <f t="shared" si="1190"/>
        <v>0</v>
      </c>
      <c r="V1950" s="73">
        <f t="shared" si="1191"/>
        <v>0</v>
      </c>
      <c r="W1950" s="73">
        <f t="shared" ref="W1950:W1973" si="1200">IF(ISERROR(VLOOKUP($C1950,_End7,5,FALSE)),0,(VLOOKUP($C1950,_End7,5,FALSE)))</f>
        <v>0</v>
      </c>
      <c r="Y1950" s="72">
        <f t="shared" si="1192"/>
        <v>0</v>
      </c>
      <c r="Z1950" s="73">
        <f t="shared" si="1193"/>
        <v>0</v>
      </c>
      <c r="AA1950" s="58">
        <f t="shared" si="1194"/>
        <v>0</v>
      </c>
      <c r="AB1950" s="72">
        <f t="shared" si="1195"/>
        <v>0</v>
      </c>
      <c r="AC1950" s="72">
        <f t="shared" si="1196"/>
        <v>0</v>
      </c>
      <c r="AD1950" s="73">
        <f t="shared" si="1197"/>
        <v>0</v>
      </c>
      <c r="AE1950" s="73">
        <f t="shared" si="1198"/>
        <v>0</v>
      </c>
      <c r="AF1950" s="1">
        <f t="shared" si="1163"/>
        <v>0</v>
      </c>
      <c r="AH1950" s="1" t="str">
        <f t="shared" si="1176"/>
        <v>No</v>
      </c>
    </row>
    <row r="1951" spans="1:34" hidden="1" x14ac:dyDescent="0.2">
      <c r="A1951" s="88">
        <v>2.4160000000000002E-3</v>
      </c>
      <c r="B1951" s="4">
        <f t="shared" si="1177"/>
        <v>2.4160000000000002E-3</v>
      </c>
      <c r="C1951"/>
      <c r="D1951" s="213"/>
      <c r="E1951" s="44" t="s">
        <v>20</v>
      </c>
      <c r="F1951" s="14">
        <f t="shared" si="1178"/>
        <v>0</v>
      </c>
      <c r="G1951" s="14">
        <f t="shared" si="1179"/>
        <v>0</v>
      </c>
      <c r="H1951" s="101" t="str">
        <f>IF(ISNA(VLOOKUP(C1951,[1]Sheet1!$J$2:$J$2999,1,FALSE)),"No","Yes")</f>
        <v>No</v>
      </c>
      <c r="I1951" s="72">
        <f t="shared" si="1180"/>
        <v>0</v>
      </c>
      <c r="J1951" s="72">
        <f t="shared" si="1181"/>
        <v>0</v>
      </c>
      <c r="K1951" s="72">
        <f t="shared" si="1182"/>
        <v>0</v>
      </c>
      <c r="L1951" s="72">
        <f t="shared" si="1183"/>
        <v>0</v>
      </c>
      <c r="M1951" s="72">
        <f t="shared" si="1184"/>
        <v>0</v>
      </c>
      <c r="N1951" s="72">
        <f t="shared" si="1185"/>
        <v>0</v>
      </c>
      <c r="O1951" s="72">
        <f t="shared" si="1199"/>
        <v>0</v>
      </c>
      <c r="Q1951" s="73">
        <f t="shared" si="1186"/>
        <v>0</v>
      </c>
      <c r="R1951" s="73">
        <f t="shared" si="1187"/>
        <v>0</v>
      </c>
      <c r="S1951" s="73">
        <f t="shared" si="1188"/>
        <v>0</v>
      </c>
      <c r="T1951" s="73">
        <f t="shared" si="1189"/>
        <v>0</v>
      </c>
      <c r="U1951" s="73">
        <f t="shared" si="1190"/>
        <v>0</v>
      </c>
      <c r="V1951" s="73">
        <f t="shared" si="1191"/>
        <v>0</v>
      </c>
      <c r="W1951" s="73">
        <f t="shared" si="1200"/>
        <v>0</v>
      </c>
      <c r="Y1951" s="72">
        <f t="shared" si="1192"/>
        <v>0</v>
      </c>
      <c r="Z1951" s="73">
        <f t="shared" si="1193"/>
        <v>0</v>
      </c>
      <c r="AA1951" s="58">
        <f t="shared" si="1194"/>
        <v>0</v>
      </c>
      <c r="AB1951" s="72">
        <f t="shared" si="1195"/>
        <v>0</v>
      </c>
      <c r="AC1951" s="72">
        <f t="shared" si="1196"/>
        <v>0</v>
      </c>
      <c r="AD1951" s="73">
        <f t="shared" si="1197"/>
        <v>0</v>
      </c>
      <c r="AE1951" s="73">
        <f t="shared" si="1198"/>
        <v>0</v>
      </c>
      <c r="AF1951" s="1">
        <f t="shared" si="1163"/>
        <v>0</v>
      </c>
      <c r="AH1951" s="1" t="str">
        <f t="shared" si="1176"/>
        <v>No</v>
      </c>
    </row>
    <row r="1952" spans="1:34" hidden="1" x14ac:dyDescent="0.2">
      <c r="A1952" s="88">
        <v>2.4169999999999999E-3</v>
      </c>
      <c r="B1952" s="4">
        <f t="shared" si="1177"/>
        <v>2.4169999999999999E-3</v>
      </c>
      <c r="C1952"/>
      <c r="D1952" s="213"/>
      <c r="E1952" s="44" t="s">
        <v>20</v>
      </c>
      <c r="F1952" s="14">
        <f t="shared" si="1178"/>
        <v>0</v>
      </c>
      <c r="G1952" s="14">
        <f t="shared" si="1179"/>
        <v>0</v>
      </c>
      <c r="H1952" s="101" t="str">
        <f>IF(ISNA(VLOOKUP(C1952,[1]Sheet1!$J$2:$J$2999,1,FALSE)),"No","Yes")</f>
        <v>No</v>
      </c>
      <c r="I1952" s="72">
        <f t="shared" si="1180"/>
        <v>0</v>
      </c>
      <c r="J1952" s="72">
        <f t="shared" si="1181"/>
        <v>0</v>
      </c>
      <c r="K1952" s="72">
        <f t="shared" si="1182"/>
        <v>0</v>
      </c>
      <c r="L1952" s="72">
        <f t="shared" si="1183"/>
        <v>0</v>
      </c>
      <c r="M1952" s="72">
        <f t="shared" si="1184"/>
        <v>0</v>
      </c>
      <c r="N1952" s="72">
        <f t="shared" si="1185"/>
        <v>0</v>
      </c>
      <c r="O1952" s="72">
        <f t="shared" si="1199"/>
        <v>0</v>
      </c>
      <c r="Q1952" s="73">
        <f t="shared" si="1186"/>
        <v>0</v>
      </c>
      <c r="R1952" s="73">
        <f t="shared" si="1187"/>
        <v>0</v>
      </c>
      <c r="S1952" s="73">
        <f t="shared" si="1188"/>
        <v>0</v>
      </c>
      <c r="T1952" s="73">
        <f t="shared" si="1189"/>
        <v>0</v>
      </c>
      <c r="U1952" s="73">
        <f t="shared" si="1190"/>
        <v>0</v>
      </c>
      <c r="V1952" s="73">
        <f t="shared" si="1191"/>
        <v>0</v>
      </c>
      <c r="W1952" s="73">
        <f t="shared" si="1200"/>
        <v>0</v>
      </c>
      <c r="Y1952" s="72">
        <f t="shared" si="1192"/>
        <v>0</v>
      </c>
      <c r="Z1952" s="73">
        <f t="shared" si="1193"/>
        <v>0</v>
      </c>
      <c r="AA1952" s="58">
        <f t="shared" si="1194"/>
        <v>0</v>
      </c>
      <c r="AB1952" s="72">
        <f t="shared" si="1195"/>
        <v>0</v>
      </c>
      <c r="AC1952" s="72">
        <f t="shared" si="1196"/>
        <v>0</v>
      </c>
      <c r="AD1952" s="73">
        <f t="shared" si="1197"/>
        <v>0</v>
      </c>
      <c r="AE1952" s="73">
        <f t="shared" si="1198"/>
        <v>0</v>
      </c>
      <c r="AF1952" s="1">
        <f t="shared" si="1163"/>
        <v>0</v>
      </c>
      <c r="AH1952" s="1" t="str">
        <f t="shared" si="1176"/>
        <v>No</v>
      </c>
    </row>
    <row r="1953" spans="1:34" hidden="1" x14ac:dyDescent="0.2">
      <c r="A1953" s="88">
        <v>2.418E-3</v>
      </c>
      <c r="B1953" s="4">
        <f t="shared" si="1177"/>
        <v>2.418E-3</v>
      </c>
      <c r="C1953"/>
      <c r="D1953" s="213"/>
      <c r="E1953" s="44" t="s">
        <v>20</v>
      </c>
      <c r="F1953" s="14">
        <f t="shared" si="1178"/>
        <v>0</v>
      </c>
      <c r="G1953" s="14">
        <f t="shared" si="1179"/>
        <v>0</v>
      </c>
      <c r="H1953" s="101" t="str">
        <f>IF(ISNA(VLOOKUP(C1953,[1]Sheet1!$J$2:$J$2999,1,FALSE)),"No","Yes")</f>
        <v>No</v>
      </c>
      <c r="I1953" s="72">
        <f t="shared" si="1180"/>
        <v>0</v>
      </c>
      <c r="J1953" s="72">
        <f t="shared" si="1181"/>
        <v>0</v>
      </c>
      <c r="K1953" s="72">
        <f t="shared" si="1182"/>
        <v>0</v>
      </c>
      <c r="L1953" s="72">
        <f t="shared" si="1183"/>
        <v>0</v>
      </c>
      <c r="M1953" s="72">
        <f t="shared" si="1184"/>
        <v>0</v>
      </c>
      <c r="N1953" s="72">
        <f t="shared" si="1185"/>
        <v>0</v>
      </c>
      <c r="O1953" s="72">
        <f t="shared" si="1199"/>
        <v>0</v>
      </c>
      <c r="Q1953" s="73">
        <f t="shared" si="1186"/>
        <v>0</v>
      </c>
      <c r="R1953" s="73">
        <f t="shared" si="1187"/>
        <v>0</v>
      </c>
      <c r="S1953" s="73">
        <f t="shared" si="1188"/>
        <v>0</v>
      </c>
      <c r="T1953" s="73">
        <f t="shared" si="1189"/>
        <v>0</v>
      </c>
      <c r="U1953" s="73">
        <f t="shared" si="1190"/>
        <v>0</v>
      </c>
      <c r="V1953" s="73">
        <f t="shared" si="1191"/>
        <v>0</v>
      </c>
      <c r="W1953" s="73">
        <f t="shared" si="1200"/>
        <v>0</v>
      </c>
      <c r="Y1953" s="72">
        <f t="shared" si="1192"/>
        <v>0</v>
      </c>
      <c r="Z1953" s="73">
        <f t="shared" si="1193"/>
        <v>0</v>
      </c>
      <c r="AA1953" s="58">
        <f t="shared" si="1194"/>
        <v>0</v>
      </c>
      <c r="AB1953" s="72">
        <f t="shared" si="1195"/>
        <v>0</v>
      </c>
      <c r="AC1953" s="72">
        <f t="shared" si="1196"/>
        <v>0</v>
      </c>
      <c r="AD1953" s="73">
        <f t="shared" si="1197"/>
        <v>0</v>
      </c>
      <c r="AE1953" s="73">
        <f t="shared" si="1198"/>
        <v>0</v>
      </c>
      <c r="AF1953" s="1">
        <f t="shared" si="1163"/>
        <v>0</v>
      </c>
      <c r="AH1953" s="1" t="str">
        <f t="shared" si="1176"/>
        <v>No</v>
      </c>
    </row>
    <row r="1954" spans="1:34" hidden="1" x14ac:dyDescent="0.2">
      <c r="A1954" s="88">
        <v>2.4190000000000001E-3</v>
      </c>
      <c r="B1954" s="4">
        <f t="shared" si="1177"/>
        <v>2.4190000000000001E-3</v>
      </c>
      <c r="C1954"/>
      <c r="D1954" s="213"/>
      <c r="E1954" s="44" t="s">
        <v>20</v>
      </c>
      <c r="F1954" s="14">
        <f t="shared" si="1178"/>
        <v>0</v>
      </c>
      <c r="G1954" s="14">
        <f t="shared" si="1179"/>
        <v>0</v>
      </c>
      <c r="H1954" s="101" t="str">
        <f>IF(ISNA(VLOOKUP(C1954,[1]Sheet1!$J$2:$J$2999,1,FALSE)),"No","Yes")</f>
        <v>No</v>
      </c>
      <c r="I1954" s="72">
        <f t="shared" si="1180"/>
        <v>0</v>
      </c>
      <c r="J1954" s="72">
        <f t="shared" si="1181"/>
        <v>0</v>
      </c>
      <c r="K1954" s="72">
        <f t="shared" si="1182"/>
        <v>0</v>
      </c>
      <c r="L1954" s="72">
        <f t="shared" si="1183"/>
        <v>0</v>
      </c>
      <c r="M1954" s="72">
        <f t="shared" si="1184"/>
        <v>0</v>
      </c>
      <c r="N1954" s="72">
        <f t="shared" si="1185"/>
        <v>0</v>
      </c>
      <c r="O1954" s="72">
        <f t="shared" si="1199"/>
        <v>0</v>
      </c>
      <c r="Q1954" s="73">
        <f t="shared" si="1186"/>
        <v>0</v>
      </c>
      <c r="R1954" s="73">
        <f t="shared" si="1187"/>
        <v>0</v>
      </c>
      <c r="S1954" s="73">
        <f t="shared" si="1188"/>
        <v>0</v>
      </c>
      <c r="T1954" s="73">
        <f t="shared" si="1189"/>
        <v>0</v>
      </c>
      <c r="U1954" s="73">
        <f t="shared" si="1190"/>
        <v>0</v>
      </c>
      <c r="V1954" s="73">
        <f t="shared" si="1191"/>
        <v>0</v>
      </c>
      <c r="W1954" s="73">
        <f t="shared" si="1200"/>
        <v>0</v>
      </c>
      <c r="Y1954" s="72">
        <f t="shared" si="1192"/>
        <v>0</v>
      </c>
      <c r="Z1954" s="73">
        <f t="shared" si="1193"/>
        <v>0</v>
      </c>
      <c r="AA1954" s="58">
        <f t="shared" si="1194"/>
        <v>0</v>
      </c>
      <c r="AB1954" s="72">
        <f t="shared" si="1195"/>
        <v>0</v>
      </c>
      <c r="AC1954" s="72">
        <f t="shared" si="1196"/>
        <v>0</v>
      </c>
      <c r="AD1954" s="73">
        <f t="shared" si="1197"/>
        <v>0</v>
      </c>
      <c r="AE1954" s="73">
        <f t="shared" si="1198"/>
        <v>0</v>
      </c>
      <c r="AF1954" s="1">
        <f t="shared" si="1163"/>
        <v>0</v>
      </c>
      <c r="AH1954" s="1" t="str">
        <f t="shared" si="1176"/>
        <v>No</v>
      </c>
    </row>
    <row r="1955" spans="1:34" hidden="1" x14ac:dyDescent="0.2">
      <c r="A1955" s="88">
        <v>2.4199999999999998E-3</v>
      </c>
      <c r="B1955" s="4">
        <f t="shared" si="1177"/>
        <v>2.4199999999999998E-3</v>
      </c>
      <c r="C1955"/>
      <c r="D1955" s="213"/>
      <c r="E1955" s="44" t="s">
        <v>20</v>
      </c>
      <c r="F1955" s="14">
        <f t="shared" si="1178"/>
        <v>0</v>
      </c>
      <c r="G1955" s="14">
        <f t="shared" si="1179"/>
        <v>0</v>
      </c>
      <c r="H1955" s="101" t="str">
        <f>IF(ISNA(VLOOKUP(C1955,[1]Sheet1!$J$2:$J$2999,1,FALSE)),"No","Yes")</f>
        <v>No</v>
      </c>
      <c r="I1955" s="72">
        <f t="shared" si="1180"/>
        <v>0</v>
      </c>
      <c r="J1955" s="72">
        <f t="shared" si="1181"/>
        <v>0</v>
      </c>
      <c r="K1955" s="72">
        <f t="shared" si="1182"/>
        <v>0</v>
      </c>
      <c r="L1955" s="72">
        <f t="shared" si="1183"/>
        <v>0</v>
      </c>
      <c r="M1955" s="72">
        <f t="shared" si="1184"/>
        <v>0</v>
      </c>
      <c r="N1955" s="72">
        <f t="shared" si="1185"/>
        <v>0</v>
      </c>
      <c r="O1955" s="72">
        <f t="shared" si="1199"/>
        <v>0</v>
      </c>
      <c r="Q1955" s="73">
        <f t="shared" si="1186"/>
        <v>0</v>
      </c>
      <c r="R1955" s="73">
        <f t="shared" si="1187"/>
        <v>0</v>
      </c>
      <c r="S1955" s="73">
        <f t="shared" si="1188"/>
        <v>0</v>
      </c>
      <c r="T1955" s="73">
        <f t="shared" si="1189"/>
        <v>0</v>
      </c>
      <c r="U1955" s="73">
        <f t="shared" si="1190"/>
        <v>0</v>
      </c>
      <c r="V1955" s="73">
        <f t="shared" si="1191"/>
        <v>0</v>
      </c>
      <c r="W1955" s="73">
        <f t="shared" si="1200"/>
        <v>0</v>
      </c>
      <c r="Y1955" s="72">
        <f t="shared" si="1192"/>
        <v>0</v>
      </c>
      <c r="Z1955" s="73">
        <f t="shared" si="1193"/>
        <v>0</v>
      </c>
      <c r="AA1955" s="58">
        <f t="shared" si="1194"/>
        <v>0</v>
      </c>
      <c r="AB1955" s="72">
        <f t="shared" si="1195"/>
        <v>0</v>
      </c>
      <c r="AC1955" s="72">
        <f t="shared" si="1196"/>
        <v>0</v>
      </c>
      <c r="AD1955" s="73">
        <f t="shared" si="1197"/>
        <v>0</v>
      </c>
      <c r="AE1955" s="73">
        <f t="shared" si="1198"/>
        <v>0</v>
      </c>
      <c r="AF1955" s="1">
        <f t="shared" si="1163"/>
        <v>0</v>
      </c>
      <c r="AH1955" s="1" t="str">
        <f t="shared" si="1176"/>
        <v>No</v>
      </c>
    </row>
    <row r="1956" spans="1:34" hidden="1" x14ac:dyDescent="0.2">
      <c r="A1956" s="88">
        <v>2.421E-3</v>
      </c>
      <c r="B1956" s="4">
        <f t="shared" si="1177"/>
        <v>2.421E-3</v>
      </c>
      <c r="C1956"/>
      <c r="D1956" s="213"/>
      <c r="E1956" s="44" t="s">
        <v>20</v>
      </c>
      <c r="F1956" s="14">
        <f t="shared" si="1178"/>
        <v>0</v>
      </c>
      <c r="G1956" s="14">
        <f t="shared" si="1179"/>
        <v>0</v>
      </c>
      <c r="H1956" s="101" t="str">
        <f>IF(ISNA(VLOOKUP(C1956,[1]Sheet1!$J$2:$J$2999,1,FALSE)),"No","Yes")</f>
        <v>No</v>
      </c>
      <c r="I1956" s="72">
        <f t="shared" si="1180"/>
        <v>0</v>
      </c>
      <c r="J1956" s="72">
        <f t="shared" si="1181"/>
        <v>0</v>
      </c>
      <c r="K1956" s="72">
        <f t="shared" si="1182"/>
        <v>0</v>
      </c>
      <c r="L1956" s="72">
        <f t="shared" si="1183"/>
        <v>0</v>
      </c>
      <c r="M1956" s="72">
        <f t="shared" si="1184"/>
        <v>0</v>
      </c>
      <c r="N1956" s="72">
        <f t="shared" si="1185"/>
        <v>0</v>
      </c>
      <c r="O1956" s="72">
        <f t="shared" si="1199"/>
        <v>0</v>
      </c>
      <c r="Q1956" s="73">
        <f t="shared" si="1186"/>
        <v>0</v>
      </c>
      <c r="R1956" s="73">
        <f t="shared" si="1187"/>
        <v>0</v>
      </c>
      <c r="S1956" s="73">
        <f t="shared" si="1188"/>
        <v>0</v>
      </c>
      <c r="T1956" s="73">
        <f t="shared" si="1189"/>
        <v>0</v>
      </c>
      <c r="U1956" s="73">
        <f t="shared" si="1190"/>
        <v>0</v>
      </c>
      <c r="V1956" s="73">
        <f t="shared" si="1191"/>
        <v>0</v>
      </c>
      <c r="W1956" s="73">
        <f t="shared" si="1200"/>
        <v>0</v>
      </c>
      <c r="Y1956" s="72">
        <f t="shared" si="1192"/>
        <v>0</v>
      </c>
      <c r="Z1956" s="73">
        <f t="shared" si="1193"/>
        <v>0</v>
      </c>
      <c r="AA1956" s="58">
        <f t="shared" si="1194"/>
        <v>0</v>
      </c>
      <c r="AB1956" s="72">
        <f t="shared" si="1195"/>
        <v>0</v>
      </c>
      <c r="AC1956" s="72">
        <f t="shared" si="1196"/>
        <v>0</v>
      </c>
      <c r="AD1956" s="73">
        <f t="shared" si="1197"/>
        <v>0</v>
      </c>
      <c r="AE1956" s="73">
        <f t="shared" si="1198"/>
        <v>0</v>
      </c>
      <c r="AF1956" s="1">
        <f t="shared" si="1163"/>
        <v>0</v>
      </c>
      <c r="AH1956" s="1" t="str">
        <f t="shared" si="1176"/>
        <v>No</v>
      </c>
    </row>
    <row r="1957" spans="1:34" hidden="1" x14ac:dyDescent="0.2">
      <c r="A1957" s="88">
        <v>2.4220000000000001E-3</v>
      </c>
      <c r="B1957" s="4">
        <f t="shared" si="1177"/>
        <v>2.4220000000000001E-3</v>
      </c>
      <c r="C1957"/>
      <c r="D1957" s="213"/>
      <c r="E1957" s="44" t="s">
        <v>20</v>
      </c>
      <c r="F1957" s="14">
        <f t="shared" si="1178"/>
        <v>0</v>
      </c>
      <c r="G1957" s="14">
        <f t="shared" si="1179"/>
        <v>0</v>
      </c>
      <c r="H1957" s="101" t="str">
        <f>IF(ISNA(VLOOKUP(C1957,[1]Sheet1!$J$2:$J$2999,1,FALSE)),"No","Yes")</f>
        <v>No</v>
      </c>
      <c r="I1957" s="72">
        <f t="shared" si="1180"/>
        <v>0</v>
      </c>
      <c r="J1957" s="72">
        <f t="shared" si="1181"/>
        <v>0</v>
      </c>
      <c r="K1957" s="72">
        <f t="shared" si="1182"/>
        <v>0</v>
      </c>
      <c r="L1957" s="72">
        <f t="shared" si="1183"/>
        <v>0</v>
      </c>
      <c r="M1957" s="72">
        <f t="shared" si="1184"/>
        <v>0</v>
      </c>
      <c r="N1957" s="72">
        <f t="shared" si="1185"/>
        <v>0</v>
      </c>
      <c r="O1957" s="72">
        <f t="shared" si="1199"/>
        <v>0</v>
      </c>
      <c r="Q1957" s="73">
        <f t="shared" si="1186"/>
        <v>0</v>
      </c>
      <c r="R1957" s="73">
        <f t="shared" si="1187"/>
        <v>0</v>
      </c>
      <c r="S1957" s="73">
        <f t="shared" si="1188"/>
        <v>0</v>
      </c>
      <c r="T1957" s="73">
        <f t="shared" si="1189"/>
        <v>0</v>
      </c>
      <c r="U1957" s="73">
        <f t="shared" si="1190"/>
        <v>0</v>
      </c>
      <c r="V1957" s="73">
        <f t="shared" si="1191"/>
        <v>0</v>
      </c>
      <c r="W1957" s="73">
        <f t="shared" si="1200"/>
        <v>0</v>
      </c>
      <c r="Y1957" s="72">
        <f t="shared" si="1192"/>
        <v>0</v>
      </c>
      <c r="Z1957" s="73">
        <f t="shared" si="1193"/>
        <v>0</v>
      </c>
      <c r="AA1957" s="58">
        <f t="shared" si="1194"/>
        <v>0</v>
      </c>
      <c r="AB1957" s="72">
        <f t="shared" si="1195"/>
        <v>0</v>
      </c>
      <c r="AC1957" s="72">
        <f t="shared" si="1196"/>
        <v>0</v>
      </c>
      <c r="AD1957" s="73">
        <f t="shared" si="1197"/>
        <v>0</v>
      </c>
      <c r="AE1957" s="73">
        <f t="shared" si="1198"/>
        <v>0</v>
      </c>
      <c r="AF1957" s="1">
        <f t="shared" si="1163"/>
        <v>0</v>
      </c>
      <c r="AH1957" s="1" t="str">
        <f t="shared" si="1176"/>
        <v>No</v>
      </c>
    </row>
    <row r="1958" spans="1:34" hidden="1" x14ac:dyDescent="0.2">
      <c r="A1958" s="88">
        <v>2.4229999999999998E-3</v>
      </c>
      <c r="B1958" s="4">
        <f t="shared" si="1177"/>
        <v>2.4229999999999998E-3</v>
      </c>
      <c r="C1958"/>
      <c r="D1958" s="213"/>
      <c r="E1958" s="44" t="s">
        <v>20</v>
      </c>
      <c r="F1958" s="14">
        <f t="shared" si="1178"/>
        <v>0</v>
      </c>
      <c r="G1958" s="14">
        <f t="shared" si="1179"/>
        <v>0</v>
      </c>
      <c r="H1958" s="101" t="str">
        <f>IF(ISNA(VLOOKUP(C1958,[1]Sheet1!$J$2:$J$2999,1,FALSE)),"No","Yes")</f>
        <v>No</v>
      </c>
      <c r="I1958" s="72">
        <f t="shared" si="1180"/>
        <v>0</v>
      </c>
      <c r="J1958" s="72">
        <f t="shared" si="1181"/>
        <v>0</v>
      </c>
      <c r="K1958" s="72">
        <f t="shared" si="1182"/>
        <v>0</v>
      </c>
      <c r="L1958" s="72">
        <f t="shared" si="1183"/>
        <v>0</v>
      </c>
      <c r="M1958" s="72">
        <f t="shared" si="1184"/>
        <v>0</v>
      </c>
      <c r="N1958" s="72">
        <f t="shared" si="1185"/>
        <v>0</v>
      </c>
      <c r="O1958" s="72">
        <f t="shared" si="1199"/>
        <v>0</v>
      </c>
      <c r="Q1958" s="73">
        <f t="shared" si="1186"/>
        <v>0</v>
      </c>
      <c r="R1958" s="73">
        <f t="shared" si="1187"/>
        <v>0</v>
      </c>
      <c r="S1958" s="73">
        <f t="shared" si="1188"/>
        <v>0</v>
      </c>
      <c r="T1958" s="73">
        <f t="shared" si="1189"/>
        <v>0</v>
      </c>
      <c r="U1958" s="73">
        <f t="shared" si="1190"/>
        <v>0</v>
      </c>
      <c r="V1958" s="73">
        <f t="shared" si="1191"/>
        <v>0</v>
      </c>
      <c r="W1958" s="73">
        <f t="shared" si="1200"/>
        <v>0</v>
      </c>
      <c r="Y1958" s="72">
        <f t="shared" si="1192"/>
        <v>0</v>
      </c>
      <c r="Z1958" s="73">
        <f t="shared" si="1193"/>
        <v>0</v>
      </c>
      <c r="AA1958" s="58">
        <f t="shared" si="1194"/>
        <v>0</v>
      </c>
      <c r="AB1958" s="72">
        <f t="shared" si="1195"/>
        <v>0</v>
      </c>
      <c r="AC1958" s="72">
        <f t="shared" si="1196"/>
        <v>0</v>
      </c>
      <c r="AD1958" s="73">
        <f t="shared" si="1197"/>
        <v>0</v>
      </c>
      <c r="AE1958" s="73">
        <f t="shared" si="1198"/>
        <v>0</v>
      </c>
      <c r="AF1958" s="1">
        <f t="shared" si="1163"/>
        <v>0</v>
      </c>
      <c r="AH1958" s="1" t="str">
        <f t="shared" si="1176"/>
        <v>No</v>
      </c>
    </row>
    <row r="1959" spans="1:34" hidden="1" x14ac:dyDescent="0.2">
      <c r="A1959" s="88">
        <v>2.4239999999999999E-3</v>
      </c>
      <c r="B1959" s="4">
        <f t="shared" si="1177"/>
        <v>2.4239999999999999E-3</v>
      </c>
      <c r="C1959"/>
      <c r="D1959" s="213"/>
      <c r="E1959" s="44" t="s">
        <v>20</v>
      </c>
      <c r="F1959" s="14">
        <f t="shared" si="1178"/>
        <v>0</v>
      </c>
      <c r="G1959" s="14">
        <f t="shared" si="1179"/>
        <v>0</v>
      </c>
      <c r="H1959" s="101" t="str">
        <f>IF(ISNA(VLOOKUP(C1959,[1]Sheet1!$J$2:$J$2999,1,FALSE)),"No","Yes")</f>
        <v>No</v>
      </c>
      <c r="I1959" s="72">
        <f t="shared" si="1180"/>
        <v>0</v>
      </c>
      <c r="J1959" s="72">
        <f t="shared" si="1181"/>
        <v>0</v>
      </c>
      <c r="K1959" s="72">
        <f t="shared" si="1182"/>
        <v>0</v>
      </c>
      <c r="L1959" s="72">
        <f t="shared" si="1183"/>
        <v>0</v>
      </c>
      <c r="M1959" s="72">
        <f t="shared" si="1184"/>
        <v>0</v>
      </c>
      <c r="N1959" s="72">
        <f t="shared" si="1185"/>
        <v>0</v>
      </c>
      <c r="O1959" s="72">
        <f t="shared" si="1199"/>
        <v>0</v>
      </c>
      <c r="Q1959" s="73">
        <f t="shared" si="1186"/>
        <v>0</v>
      </c>
      <c r="R1959" s="73">
        <f t="shared" si="1187"/>
        <v>0</v>
      </c>
      <c r="S1959" s="73">
        <f t="shared" si="1188"/>
        <v>0</v>
      </c>
      <c r="T1959" s="73">
        <f t="shared" si="1189"/>
        <v>0</v>
      </c>
      <c r="U1959" s="73">
        <f t="shared" si="1190"/>
        <v>0</v>
      </c>
      <c r="V1959" s="73">
        <f t="shared" si="1191"/>
        <v>0</v>
      </c>
      <c r="W1959" s="73">
        <f t="shared" si="1200"/>
        <v>0</v>
      </c>
      <c r="Y1959" s="72">
        <f t="shared" si="1192"/>
        <v>0</v>
      </c>
      <c r="Z1959" s="73">
        <f t="shared" si="1193"/>
        <v>0</v>
      </c>
      <c r="AA1959" s="58">
        <f t="shared" si="1194"/>
        <v>0</v>
      </c>
      <c r="AB1959" s="72">
        <f t="shared" si="1195"/>
        <v>0</v>
      </c>
      <c r="AC1959" s="72">
        <f t="shared" si="1196"/>
        <v>0</v>
      </c>
      <c r="AD1959" s="73">
        <f t="shared" si="1197"/>
        <v>0</v>
      </c>
      <c r="AE1959" s="73">
        <f t="shared" si="1198"/>
        <v>0</v>
      </c>
      <c r="AF1959" s="1">
        <f t="shared" si="1163"/>
        <v>0</v>
      </c>
      <c r="AH1959" s="1" t="str">
        <f t="shared" si="1176"/>
        <v>No</v>
      </c>
    </row>
    <row r="1960" spans="1:34" hidden="1" x14ac:dyDescent="0.2">
      <c r="A1960" s="88">
        <v>2.4250000000000001E-3</v>
      </c>
      <c r="B1960" s="4">
        <f t="shared" si="1177"/>
        <v>2.4250000000000001E-3</v>
      </c>
      <c r="C1960"/>
      <c r="D1960" s="213"/>
      <c r="E1960" s="44" t="s">
        <v>20</v>
      </c>
      <c r="F1960" s="14">
        <f t="shared" si="1178"/>
        <v>0</v>
      </c>
      <c r="G1960" s="14">
        <f t="shared" si="1179"/>
        <v>0</v>
      </c>
      <c r="H1960" s="101" t="str">
        <f>IF(ISNA(VLOOKUP(C1960,[1]Sheet1!$J$2:$J$2999,1,FALSE)),"No","Yes")</f>
        <v>No</v>
      </c>
      <c r="I1960" s="72">
        <f t="shared" si="1180"/>
        <v>0</v>
      </c>
      <c r="J1960" s="72">
        <f t="shared" si="1181"/>
        <v>0</v>
      </c>
      <c r="K1960" s="72">
        <f t="shared" si="1182"/>
        <v>0</v>
      </c>
      <c r="L1960" s="72">
        <f t="shared" si="1183"/>
        <v>0</v>
      </c>
      <c r="M1960" s="72">
        <f t="shared" si="1184"/>
        <v>0</v>
      </c>
      <c r="N1960" s="72">
        <f t="shared" si="1185"/>
        <v>0</v>
      </c>
      <c r="O1960" s="72">
        <f t="shared" si="1199"/>
        <v>0</v>
      </c>
      <c r="Q1960" s="73">
        <f t="shared" si="1186"/>
        <v>0</v>
      </c>
      <c r="R1960" s="73">
        <f t="shared" si="1187"/>
        <v>0</v>
      </c>
      <c r="S1960" s="73">
        <f t="shared" si="1188"/>
        <v>0</v>
      </c>
      <c r="T1960" s="73">
        <f t="shared" si="1189"/>
        <v>0</v>
      </c>
      <c r="U1960" s="73">
        <f t="shared" si="1190"/>
        <v>0</v>
      </c>
      <c r="V1960" s="73">
        <f t="shared" si="1191"/>
        <v>0</v>
      </c>
      <c r="W1960" s="73">
        <f t="shared" si="1200"/>
        <v>0</v>
      </c>
      <c r="Y1960" s="72">
        <f t="shared" si="1192"/>
        <v>0</v>
      </c>
      <c r="Z1960" s="73">
        <f t="shared" si="1193"/>
        <v>0</v>
      </c>
      <c r="AA1960" s="58">
        <f t="shared" si="1194"/>
        <v>0</v>
      </c>
      <c r="AB1960" s="72">
        <f t="shared" si="1195"/>
        <v>0</v>
      </c>
      <c r="AC1960" s="72">
        <f t="shared" si="1196"/>
        <v>0</v>
      </c>
      <c r="AD1960" s="73">
        <f t="shared" si="1197"/>
        <v>0</v>
      </c>
      <c r="AE1960" s="73">
        <f t="shared" si="1198"/>
        <v>0</v>
      </c>
      <c r="AF1960" s="1">
        <f t="shared" si="1163"/>
        <v>0</v>
      </c>
      <c r="AH1960" s="1" t="str">
        <f t="shared" si="1176"/>
        <v>No</v>
      </c>
    </row>
    <row r="1961" spans="1:34" hidden="1" x14ac:dyDescent="0.2">
      <c r="A1961" s="88">
        <v>2.4260000000000002E-3</v>
      </c>
      <c r="B1961" s="4">
        <f t="shared" si="1177"/>
        <v>2.4260000000000002E-3</v>
      </c>
      <c r="C1961"/>
      <c r="D1961" s="213"/>
      <c r="E1961" s="44" t="s">
        <v>20</v>
      </c>
      <c r="F1961" s="14">
        <f t="shared" si="1178"/>
        <v>0</v>
      </c>
      <c r="G1961" s="14">
        <f t="shared" si="1179"/>
        <v>0</v>
      </c>
      <c r="H1961" s="101" t="str">
        <f>IF(ISNA(VLOOKUP(C1961,[1]Sheet1!$J$2:$J$2999,1,FALSE)),"No","Yes")</f>
        <v>No</v>
      </c>
      <c r="I1961" s="72">
        <f t="shared" si="1180"/>
        <v>0</v>
      </c>
      <c r="J1961" s="72">
        <f t="shared" si="1181"/>
        <v>0</v>
      </c>
      <c r="K1961" s="72">
        <f t="shared" si="1182"/>
        <v>0</v>
      </c>
      <c r="L1961" s="72">
        <f t="shared" si="1183"/>
        <v>0</v>
      </c>
      <c r="M1961" s="72">
        <f t="shared" si="1184"/>
        <v>0</v>
      </c>
      <c r="N1961" s="72">
        <f t="shared" si="1185"/>
        <v>0</v>
      </c>
      <c r="O1961" s="72">
        <f t="shared" si="1199"/>
        <v>0</v>
      </c>
      <c r="Q1961" s="73">
        <f t="shared" si="1186"/>
        <v>0</v>
      </c>
      <c r="R1961" s="73">
        <f t="shared" si="1187"/>
        <v>0</v>
      </c>
      <c r="S1961" s="73">
        <f t="shared" si="1188"/>
        <v>0</v>
      </c>
      <c r="T1961" s="73">
        <f t="shared" si="1189"/>
        <v>0</v>
      </c>
      <c r="U1961" s="73">
        <f t="shared" si="1190"/>
        <v>0</v>
      </c>
      <c r="V1961" s="73">
        <f t="shared" si="1191"/>
        <v>0</v>
      </c>
      <c r="W1961" s="73">
        <f t="shared" si="1200"/>
        <v>0</v>
      </c>
      <c r="Y1961" s="72">
        <f t="shared" si="1192"/>
        <v>0</v>
      </c>
      <c r="Z1961" s="73">
        <f t="shared" si="1193"/>
        <v>0</v>
      </c>
      <c r="AA1961" s="58">
        <f t="shared" si="1194"/>
        <v>0</v>
      </c>
      <c r="AB1961" s="72">
        <f t="shared" si="1195"/>
        <v>0</v>
      </c>
      <c r="AC1961" s="72">
        <f t="shared" si="1196"/>
        <v>0</v>
      </c>
      <c r="AD1961" s="73">
        <f t="shared" si="1197"/>
        <v>0</v>
      </c>
      <c r="AE1961" s="73">
        <f t="shared" si="1198"/>
        <v>0</v>
      </c>
      <c r="AF1961" s="1">
        <f t="shared" si="1163"/>
        <v>0</v>
      </c>
      <c r="AH1961" s="1" t="str">
        <f t="shared" si="1176"/>
        <v>No</v>
      </c>
    </row>
    <row r="1962" spans="1:34" hidden="1" x14ac:dyDescent="0.2">
      <c r="A1962" s="88">
        <v>2.4269999999999999E-3</v>
      </c>
      <c r="B1962" s="4">
        <f t="shared" si="1177"/>
        <v>2.4269999999999999E-3</v>
      </c>
      <c r="C1962"/>
      <c r="D1962" s="213"/>
      <c r="E1962" s="44" t="s">
        <v>20</v>
      </c>
      <c r="F1962" s="14">
        <f t="shared" si="1178"/>
        <v>0</v>
      </c>
      <c r="G1962" s="14">
        <f t="shared" si="1179"/>
        <v>0</v>
      </c>
      <c r="H1962" s="101" t="str">
        <f>IF(ISNA(VLOOKUP(C1962,[1]Sheet1!$J$2:$J$2999,1,FALSE)),"No","Yes")</f>
        <v>No</v>
      </c>
      <c r="I1962" s="72">
        <f t="shared" si="1180"/>
        <v>0</v>
      </c>
      <c r="J1962" s="72">
        <f t="shared" si="1181"/>
        <v>0</v>
      </c>
      <c r="K1962" s="72">
        <f t="shared" si="1182"/>
        <v>0</v>
      </c>
      <c r="L1962" s="72">
        <f t="shared" si="1183"/>
        <v>0</v>
      </c>
      <c r="M1962" s="72">
        <f t="shared" si="1184"/>
        <v>0</v>
      </c>
      <c r="N1962" s="72">
        <f t="shared" si="1185"/>
        <v>0</v>
      </c>
      <c r="O1962" s="72">
        <f t="shared" si="1199"/>
        <v>0</v>
      </c>
      <c r="Q1962" s="73">
        <f t="shared" si="1186"/>
        <v>0</v>
      </c>
      <c r="R1962" s="73">
        <f t="shared" si="1187"/>
        <v>0</v>
      </c>
      <c r="S1962" s="73">
        <f t="shared" si="1188"/>
        <v>0</v>
      </c>
      <c r="T1962" s="73">
        <f t="shared" si="1189"/>
        <v>0</v>
      </c>
      <c r="U1962" s="73">
        <f t="shared" si="1190"/>
        <v>0</v>
      </c>
      <c r="V1962" s="73">
        <f t="shared" si="1191"/>
        <v>0</v>
      </c>
      <c r="W1962" s="73">
        <f t="shared" si="1200"/>
        <v>0</v>
      </c>
      <c r="Y1962" s="72">
        <f t="shared" si="1192"/>
        <v>0</v>
      </c>
      <c r="Z1962" s="73">
        <f t="shared" si="1193"/>
        <v>0</v>
      </c>
      <c r="AA1962" s="58">
        <f t="shared" si="1194"/>
        <v>0</v>
      </c>
      <c r="AB1962" s="72">
        <f t="shared" si="1195"/>
        <v>0</v>
      </c>
      <c r="AC1962" s="72">
        <f t="shared" si="1196"/>
        <v>0</v>
      </c>
      <c r="AD1962" s="73">
        <f t="shared" si="1197"/>
        <v>0</v>
      </c>
      <c r="AE1962" s="73">
        <f t="shared" si="1198"/>
        <v>0</v>
      </c>
      <c r="AF1962" s="1">
        <f t="shared" si="1163"/>
        <v>0</v>
      </c>
      <c r="AH1962" s="1" t="str">
        <f t="shared" si="1176"/>
        <v>No</v>
      </c>
    </row>
    <row r="1963" spans="1:34" hidden="1" x14ac:dyDescent="0.2">
      <c r="A1963" s="88">
        <v>2.428E-3</v>
      </c>
      <c r="B1963" s="4">
        <f t="shared" si="1177"/>
        <v>2.428E-3</v>
      </c>
      <c r="C1963"/>
      <c r="D1963" s="213"/>
      <c r="E1963" s="44" t="s">
        <v>20</v>
      </c>
      <c r="F1963" s="14">
        <f t="shared" si="1178"/>
        <v>0</v>
      </c>
      <c r="G1963" s="14">
        <f t="shared" si="1179"/>
        <v>0</v>
      </c>
      <c r="H1963" s="101" t="str">
        <f>IF(ISNA(VLOOKUP(C1963,[1]Sheet1!$J$2:$J$2999,1,FALSE)),"No","Yes")</f>
        <v>No</v>
      </c>
      <c r="I1963" s="72">
        <f t="shared" si="1180"/>
        <v>0</v>
      </c>
      <c r="J1963" s="72">
        <f t="shared" si="1181"/>
        <v>0</v>
      </c>
      <c r="K1963" s="72">
        <f t="shared" si="1182"/>
        <v>0</v>
      </c>
      <c r="L1963" s="72">
        <f t="shared" si="1183"/>
        <v>0</v>
      </c>
      <c r="M1963" s="72">
        <f t="shared" si="1184"/>
        <v>0</v>
      </c>
      <c r="N1963" s="72">
        <f t="shared" si="1185"/>
        <v>0</v>
      </c>
      <c r="O1963" s="72">
        <f t="shared" si="1199"/>
        <v>0</v>
      </c>
      <c r="Q1963" s="73">
        <f t="shared" si="1186"/>
        <v>0</v>
      </c>
      <c r="R1963" s="73">
        <f t="shared" si="1187"/>
        <v>0</v>
      </c>
      <c r="S1963" s="73">
        <f t="shared" si="1188"/>
        <v>0</v>
      </c>
      <c r="T1963" s="73">
        <f t="shared" si="1189"/>
        <v>0</v>
      </c>
      <c r="U1963" s="73">
        <f t="shared" si="1190"/>
        <v>0</v>
      </c>
      <c r="V1963" s="73">
        <f t="shared" si="1191"/>
        <v>0</v>
      </c>
      <c r="W1963" s="73">
        <f t="shared" si="1200"/>
        <v>0</v>
      </c>
      <c r="Y1963" s="72">
        <f t="shared" si="1192"/>
        <v>0</v>
      </c>
      <c r="Z1963" s="73">
        <f t="shared" si="1193"/>
        <v>0</v>
      </c>
      <c r="AA1963" s="58">
        <f t="shared" si="1194"/>
        <v>0</v>
      </c>
      <c r="AB1963" s="72">
        <f t="shared" si="1195"/>
        <v>0</v>
      </c>
      <c r="AC1963" s="72">
        <f t="shared" si="1196"/>
        <v>0</v>
      </c>
      <c r="AD1963" s="73">
        <f t="shared" si="1197"/>
        <v>0</v>
      </c>
      <c r="AE1963" s="73">
        <f t="shared" si="1198"/>
        <v>0</v>
      </c>
      <c r="AF1963" s="1">
        <f t="shared" si="1163"/>
        <v>0</v>
      </c>
      <c r="AH1963" s="1" t="str">
        <f t="shared" si="1176"/>
        <v>No</v>
      </c>
    </row>
    <row r="1964" spans="1:34" hidden="1" x14ac:dyDescent="0.2">
      <c r="A1964" s="88">
        <v>2.4290000000000002E-3</v>
      </c>
      <c r="B1964" s="4">
        <f t="shared" si="1177"/>
        <v>2.4290000000000002E-3</v>
      </c>
      <c r="C1964"/>
      <c r="D1964" s="213"/>
      <c r="E1964" s="44" t="s">
        <v>20</v>
      </c>
      <c r="F1964" s="14">
        <f t="shared" si="1178"/>
        <v>0</v>
      </c>
      <c r="G1964" s="14">
        <f t="shared" si="1179"/>
        <v>0</v>
      </c>
      <c r="H1964" s="101" t="str">
        <f>IF(ISNA(VLOOKUP(C1964,[1]Sheet1!$J$2:$J$2999,1,FALSE)),"No","Yes")</f>
        <v>No</v>
      </c>
      <c r="I1964" s="72">
        <f t="shared" si="1180"/>
        <v>0</v>
      </c>
      <c r="J1964" s="72">
        <f t="shared" si="1181"/>
        <v>0</v>
      </c>
      <c r="K1964" s="72">
        <f t="shared" si="1182"/>
        <v>0</v>
      </c>
      <c r="L1964" s="72">
        <f t="shared" si="1183"/>
        <v>0</v>
      </c>
      <c r="M1964" s="72">
        <f t="shared" si="1184"/>
        <v>0</v>
      </c>
      <c r="N1964" s="72">
        <f t="shared" si="1185"/>
        <v>0</v>
      </c>
      <c r="O1964" s="72">
        <f t="shared" si="1199"/>
        <v>0</v>
      </c>
      <c r="Q1964" s="73">
        <f t="shared" si="1186"/>
        <v>0</v>
      </c>
      <c r="R1964" s="73">
        <f t="shared" si="1187"/>
        <v>0</v>
      </c>
      <c r="S1964" s="73">
        <f t="shared" si="1188"/>
        <v>0</v>
      </c>
      <c r="T1964" s="73">
        <f t="shared" si="1189"/>
        <v>0</v>
      </c>
      <c r="U1964" s="73">
        <f t="shared" si="1190"/>
        <v>0</v>
      </c>
      <c r="V1964" s="73">
        <f t="shared" si="1191"/>
        <v>0</v>
      </c>
      <c r="W1964" s="73">
        <f t="shared" si="1200"/>
        <v>0</v>
      </c>
      <c r="Y1964" s="72">
        <f t="shared" si="1192"/>
        <v>0</v>
      </c>
      <c r="Z1964" s="73">
        <f t="shared" si="1193"/>
        <v>0</v>
      </c>
      <c r="AA1964" s="58">
        <f t="shared" si="1194"/>
        <v>0</v>
      </c>
      <c r="AB1964" s="72">
        <f t="shared" si="1195"/>
        <v>0</v>
      </c>
      <c r="AC1964" s="72">
        <f t="shared" si="1196"/>
        <v>0</v>
      </c>
      <c r="AD1964" s="73">
        <f t="shared" si="1197"/>
        <v>0</v>
      </c>
      <c r="AE1964" s="73">
        <f t="shared" si="1198"/>
        <v>0</v>
      </c>
      <c r="AF1964" s="1">
        <f t="shared" si="1163"/>
        <v>0</v>
      </c>
      <c r="AH1964" s="1" t="str">
        <f t="shared" si="1176"/>
        <v>No</v>
      </c>
    </row>
    <row r="1965" spans="1:34" hidden="1" x14ac:dyDescent="0.2">
      <c r="A1965" s="88">
        <v>2.4299999999999999E-3</v>
      </c>
      <c r="B1965" s="4">
        <f t="shared" si="1177"/>
        <v>2.4299999999999999E-3</v>
      </c>
      <c r="C1965"/>
      <c r="D1965" s="213"/>
      <c r="E1965" s="44" t="s">
        <v>20</v>
      </c>
      <c r="F1965" s="14">
        <f t="shared" si="1178"/>
        <v>0</v>
      </c>
      <c r="G1965" s="14">
        <f t="shared" si="1179"/>
        <v>0</v>
      </c>
      <c r="H1965" s="101" t="str">
        <f>IF(ISNA(VLOOKUP(C1965,[1]Sheet1!$J$2:$J$2999,1,FALSE)),"No","Yes")</f>
        <v>No</v>
      </c>
      <c r="I1965" s="72">
        <f t="shared" si="1180"/>
        <v>0</v>
      </c>
      <c r="J1965" s="72">
        <f t="shared" si="1181"/>
        <v>0</v>
      </c>
      <c r="K1965" s="72">
        <f t="shared" si="1182"/>
        <v>0</v>
      </c>
      <c r="L1965" s="72">
        <f t="shared" si="1183"/>
        <v>0</v>
      </c>
      <c r="M1965" s="72">
        <f t="shared" si="1184"/>
        <v>0</v>
      </c>
      <c r="N1965" s="72">
        <f t="shared" si="1185"/>
        <v>0</v>
      </c>
      <c r="O1965" s="72">
        <f t="shared" si="1199"/>
        <v>0</v>
      </c>
      <c r="Q1965" s="73">
        <f t="shared" si="1186"/>
        <v>0</v>
      </c>
      <c r="R1965" s="73">
        <f t="shared" si="1187"/>
        <v>0</v>
      </c>
      <c r="S1965" s="73">
        <f t="shared" si="1188"/>
        <v>0</v>
      </c>
      <c r="T1965" s="73">
        <f t="shared" si="1189"/>
        <v>0</v>
      </c>
      <c r="U1965" s="73">
        <f t="shared" si="1190"/>
        <v>0</v>
      </c>
      <c r="V1965" s="73">
        <f t="shared" si="1191"/>
        <v>0</v>
      </c>
      <c r="W1965" s="73">
        <f t="shared" si="1200"/>
        <v>0</v>
      </c>
      <c r="Y1965" s="72">
        <f t="shared" si="1192"/>
        <v>0</v>
      </c>
      <c r="Z1965" s="73">
        <f t="shared" si="1193"/>
        <v>0</v>
      </c>
      <c r="AA1965" s="58">
        <f t="shared" si="1194"/>
        <v>0</v>
      </c>
      <c r="AB1965" s="72">
        <f t="shared" si="1195"/>
        <v>0</v>
      </c>
      <c r="AC1965" s="72">
        <f t="shared" si="1196"/>
        <v>0</v>
      </c>
      <c r="AD1965" s="73">
        <f t="shared" si="1197"/>
        <v>0</v>
      </c>
      <c r="AE1965" s="73">
        <f t="shared" si="1198"/>
        <v>0</v>
      </c>
      <c r="AF1965" s="1">
        <f t="shared" si="1163"/>
        <v>0</v>
      </c>
      <c r="AH1965" s="1" t="str">
        <f t="shared" si="1176"/>
        <v>No</v>
      </c>
    </row>
    <row r="1966" spans="1:34" hidden="1" x14ac:dyDescent="0.2">
      <c r="A1966" s="88">
        <v>2.431E-3</v>
      </c>
      <c r="B1966" s="4">
        <f t="shared" si="1177"/>
        <v>2.431E-3</v>
      </c>
      <c r="C1966"/>
      <c r="D1966" s="213"/>
      <c r="E1966" s="44" t="s">
        <v>20</v>
      </c>
      <c r="F1966" s="14">
        <f t="shared" si="1178"/>
        <v>0</v>
      </c>
      <c r="G1966" s="14">
        <f t="shared" si="1179"/>
        <v>0</v>
      </c>
      <c r="H1966" s="101" t="str">
        <f>IF(ISNA(VLOOKUP(C1966,[1]Sheet1!$J$2:$J$2999,1,FALSE)),"No","Yes")</f>
        <v>No</v>
      </c>
      <c r="I1966" s="72">
        <f t="shared" si="1180"/>
        <v>0</v>
      </c>
      <c r="J1966" s="72">
        <f t="shared" si="1181"/>
        <v>0</v>
      </c>
      <c r="K1966" s="72">
        <f t="shared" si="1182"/>
        <v>0</v>
      </c>
      <c r="L1966" s="72">
        <f t="shared" si="1183"/>
        <v>0</v>
      </c>
      <c r="M1966" s="72">
        <f t="shared" si="1184"/>
        <v>0</v>
      </c>
      <c r="N1966" s="72">
        <f t="shared" si="1185"/>
        <v>0</v>
      </c>
      <c r="O1966" s="72">
        <f t="shared" si="1199"/>
        <v>0</v>
      </c>
      <c r="Q1966" s="73">
        <f t="shared" si="1186"/>
        <v>0</v>
      </c>
      <c r="R1966" s="73">
        <f t="shared" si="1187"/>
        <v>0</v>
      </c>
      <c r="S1966" s="73">
        <f t="shared" si="1188"/>
        <v>0</v>
      </c>
      <c r="T1966" s="73">
        <f t="shared" si="1189"/>
        <v>0</v>
      </c>
      <c r="U1966" s="73">
        <f t="shared" si="1190"/>
        <v>0</v>
      </c>
      <c r="V1966" s="73">
        <f t="shared" si="1191"/>
        <v>0</v>
      </c>
      <c r="W1966" s="73">
        <f t="shared" si="1200"/>
        <v>0</v>
      </c>
      <c r="Y1966" s="72">
        <f t="shared" si="1192"/>
        <v>0</v>
      </c>
      <c r="Z1966" s="73">
        <f t="shared" si="1193"/>
        <v>0</v>
      </c>
      <c r="AA1966" s="58">
        <f t="shared" si="1194"/>
        <v>0</v>
      </c>
      <c r="AB1966" s="72">
        <f t="shared" si="1195"/>
        <v>0</v>
      </c>
      <c r="AC1966" s="72">
        <f t="shared" si="1196"/>
        <v>0</v>
      </c>
      <c r="AD1966" s="73">
        <f t="shared" si="1197"/>
        <v>0</v>
      </c>
      <c r="AE1966" s="73">
        <f t="shared" si="1198"/>
        <v>0</v>
      </c>
      <c r="AF1966" s="1">
        <f t="shared" ref="AF1966:AF2029" si="1201">IF(H1966="NO",SUM(AA1966:AE1966)-E$2,SUM(AA1966:AE1966))</f>
        <v>0</v>
      </c>
      <c r="AH1966" s="1" t="str">
        <f t="shared" si="1176"/>
        <v>No</v>
      </c>
    </row>
    <row r="1967" spans="1:34" hidden="1" x14ac:dyDescent="0.2">
      <c r="A1967" s="88">
        <v>2.4320000000000001E-3</v>
      </c>
      <c r="B1967" s="4">
        <f t="shared" si="1177"/>
        <v>2.4320000000000001E-3</v>
      </c>
      <c r="C1967"/>
      <c r="D1967" s="213"/>
      <c r="E1967" s="44" t="s">
        <v>20</v>
      </c>
      <c r="F1967" s="14">
        <f t="shared" si="1178"/>
        <v>0</v>
      </c>
      <c r="G1967" s="14">
        <f t="shared" si="1179"/>
        <v>0</v>
      </c>
      <c r="H1967" s="101" t="str">
        <f>IF(ISNA(VLOOKUP(C1967,[1]Sheet1!$J$2:$J$2999,1,FALSE)),"No","Yes")</f>
        <v>No</v>
      </c>
      <c r="I1967" s="72">
        <f t="shared" si="1180"/>
        <v>0</v>
      </c>
      <c r="J1967" s="72">
        <f t="shared" si="1181"/>
        <v>0</v>
      </c>
      <c r="K1967" s="72">
        <f t="shared" si="1182"/>
        <v>0</v>
      </c>
      <c r="L1967" s="72">
        <f t="shared" si="1183"/>
        <v>0</v>
      </c>
      <c r="M1967" s="72">
        <f t="shared" si="1184"/>
        <v>0</v>
      </c>
      <c r="N1967" s="72">
        <f t="shared" si="1185"/>
        <v>0</v>
      </c>
      <c r="O1967" s="72">
        <f t="shared" si="1199"/>
        <v>0</v>
      </c>
      <c r="Q1967" s="73">
        <f t="shared" si="1186"/>
        <v>0</v>
      </c>
      <c r="R1967" s="73">
        <f t="shared" si="1187"/>
        <v>0</v>
      </c>
      <c r="S1967" s="73">
        <f t="shared" si="1188"/>
        <v>0</v>
      </c>
      <c r="T1967" s="73">
        <f t="shared" si="1189"/>
        <v>0</v>
      </c>
      <c r="U1967" s="73">
        <f t="shared" si="1190"/>
        <v>0</v>
      </c>
      <c r="V1967" s="73">
        <f t="shared" si="1191"/>
        <v>0</v>
      </c>
      <c r="W1967" s="73">
        <f t="shared" si="1200"/>
        <v>0</v>
      </c>
      <c r="Y1967" s="72">
        <f t="shared" si="1192"/>
        <v>0</v>
      </c>
      <c r="Z1967" s="73">
        <f t="shared" si="1193"/>
        <v>0</v>
      </c>
      <c r="AA1967" s="58">
        <f t="shared" si="1194"/>
        <v>0</v>
      </c>
      <c r="AB1967" s="72">
        <f t="shared" si="1195"/>
        <v>0</v>
      </c>
      <c r="AC1967" s="72">
        <f t="shared" si="1196"/>
        <v>0</v>
      </c>
      <c r="AD1967" s="73">
        <f t="shared" si="1197"/>
        <v>0</v>
      </c>
      <c r="AE1967" s="73">
        <f t="shared" si="1198"/>
        <v>0</v>
      </c>
      <c r="AF1967" s="1">
        <f t="shared" si="1201"/>
        <v>0</v>
      </c>
      <c r="AH1967" s="1" t="str">
        <f t="shared" si="1176"/>
        <v>No</v>
      </c>
    </row>
    <row r="1968" spans="1:34" hidden="1" x14ac:dyDescent="0.2">
      <c r="A1968" s="88">
        <v>2.4329999999999998E-3</v>
      </c>
      <c r="B1968" s="4">
        <f t="shared" si="1177"/>
        <v>2.4329999999999998E-3</v>
      </c>
      <c r="C1968"/>
      <c r="D1968" s="213"/>
      <c r="E1968" s="44" t="s">
        <v>20</v>
      </c>
      <c r="F1968" s="14">
        <f t="shared" si="1178"/>
        <v>0</v>
      </c>
      <c r="G1968" s="14">
        <f t="shared" si="1179"/>
        <v>0</v>
      </c>
      <c r="H1968" s="101" t="str">
        <f>IF(ISNA(VLOOKUP(C1968,[1]Sheet1!$J$2:$J$2999,1,FALSE)),"No","Yes")</f>
        <v>No</v>
      </c>
      <c r="I1968" s="72">
        <f t="shared" si="1180"/>
        <v>0</v>
      </c>
      <c r="J1968" s="72">
        <f t="shared" si="1181"/>
        <v>0</v>
      </c>
      <c r="K1968" s="72">
        <f t="shared" si="1182"/>
        <v>0</v>
      </c>
      <c r="L1968" s="72">
        <f t="shared" si="1183"/>
        <v>0</v>
      </c>
      <c r="M1968" s="72">
        <f t="shared" si="1184"/>
        <v>0</v>
      </c>
      <c r="N1968" s="72">
        <f t="shared" si="1185"/>
        <v>0</v>
      </c>
      <c r="O1968" s="72">
        <f t="shared" si="1199"/>
        <v>0</v>
      </c>
      <c r="Q1968" s="73">
        <f t="shared" si="1186"/>
        <v>0</v>
      </c>
      <c r="R1968" s="73">
        <f t="shared" si="1187"/>
        <v>0</v>
      </c>
      <c r="S1968" s="73">
        <f t="shared" si="1188"/>
        <v>0</v>
      </c>
      <c r="T1968" s="73">
        <f t="shared" si="1189"/>
        <v>0</v>
      </c>
      <c r="U1968" s="73">
        <f t="shared" si="1190"/>
        <v>0</v>
      </c>
      <c r="V1968" s="73">
        <f t="shared" si="1191"/>
        <v>0</v>
      </c>
      <c r="W1968" s="73">
        <f t="shared" si="1200"/>
        <v>0</v>
      </c>
      <c r="Y1968" s="72">
        <f t="shared" si="1192"/>
        <v>0</v>
      </c>
      <c r="Z1968" s="73">
        <f t="shared" si="1193"/>
        <v>0</v>
      </c>
      <c r="AA1968" s="58">
        <f t="shared" si="1194"/>
        <v>0</v>
      </c>
      <c r="AB1968" s="72">
        <f t="shared" si="1195"/>
        <v>0</v>
      </c>
      <c r="AC1968" s="72">
        <f t="shared" si="1196"/>
        <v>0</v>
      </c>
      <c r="AD1968" s="73">
        <f t="shared" si="1197"/>
        <v>0</v>
      </c>
      <c r="AE1968" s="73">
        <f t="shared" si="1198"/>
        <v>0</v>
      </c>
      <c r="AF1968" s="1">
        <f t="shared" si="1201"/>
        <v>0</v>
      </c>
      <c r="AH1968" s="1" t="str">
        <f t="shared" si="1176"/>
        <v>No</v>
      </c>
    </row>
    <row r="1969" spans="1:34" hidden="1" x14ac:dyDescent="0.2">
      <c r="A1969" s="88">
        <v>2.434E-3</v>
      </c>
      <c r="B1969" s="4">
        <f t="shared" si="1177"/>
        <v>2.434E-3</v>
      </c>
      <c r="C1969"/>
      <c r="D1969" s="213"/>
      <c r="E1969" s="44" t="s">
        <v>20</v>
      </c>
      <c r="F1969" s="14">
        <f t="shared" si="1178"/>
        <v>0</v>
      </c>
      <c r="G1969" s="14">
        <f t="shared" si="1179"/>
        <v>0</v>
      </c>
      <c r="H1969" s="101" t="str">
        <f>IF(ISNA(VLOOKUP(C1969,[1]Sheet1!$J$2:$J$2999,1,FALSE)),"No","Yes")</f>
        <v>No</v>
      </c>
      <c r="I1969" s="72">
        <f t="shared" si="1180"/>
        <v>0</v>
      </c>
      <c r="J1969" s="72">
        <f t="shared" si="1181"/>
        <v>0</v>
      </c>
      <c r="K1969" s="72">
        <f t="shared" si="1182"/>
        <v>0</v>
      </c>
      <c r="L1969" s="72">
        <f t="shared" si="1183"/>
        <v>0</v>
      </c>
      <c r="M1969" s="72">
        <f t="shared" si="1184"/>
        <v>0</v>
      </c>
      <c r="N1969" s="72">
        <f t="shared" si="1185"/>
        <v>0</v>
      </c>
      <c r="O1969" s="72">
        <f t="shared" si="1199"/>
        <v>0</v>
      </c>
      <c r="Q1969" s="73">
        <f t="shared" si="1186"/>
        <v>0</v>
      </c>
      <c r="R1969" s="73">
        <f t="shared" si="1187"/>
        <v>0</v>
      </c>
      <c r="S1969" s="73">
        <f t="shared" si="1188"/>
        <v>0</v>
      </c>
      <c r="T1969" s="73">
        <f t="shared" si="1189"/>
        <v>0</v>
      </c>
      <c r="U1969" s="73">
        <f t="shared" si="1190"/>
        <v>0</v>
      </c>
      <c r="V1969" s="73">
        <f t="shared" si="1191"/>
        <v>0</v>
      </c>
      <c r="W1969" s="73">
        <f t="shared" si="1200"/>
        <v>0</v>
      </c>
      <c r="Y1969" s="72">
        <f t="shared" si="1192"/>
        <v>0</v>
      </c>
      <c r="Z1969" s="73">
        <f t="shared" si="1193"/>
        <v>0</v>
      </c>
      <c r="AA1969" s="58">
        <f t="shared" si="1194"/>
        <v>0</v>
      </c>
      <c r="AB1969" s="72">
        <f t="shared" si="1195"/>
        <v>0</v>
      </c>
      <c r="AC1969" s="72">
        <f t="shared" si="1196"/>
        <v>0</v>
      </c>
      <c r="AD1969" s="73">
        <f t="shared" si="1197"/>
        <v>0</v>
      </c>
      <c r="AE1969" s="73">
        <f t="shared" si="1198"/>
        <v>0</v>
      </c>
      <c r="AF1969" s="1">
        <f t="shared" si="1201"/>
        <v>0</v>
      </c>
      <c r="AH1969" s="1" t="str">
        <f t="shared" si="1176"/>
        <v>No</v>
      </c>
    </row>
    <row r="1970" spans="1:34" hidden="1" x14ac:dyDescent="0.2">
      <c r="A1970" s="88">
        <v>2.4350000000000001E-3</v>
      </c>
      <c r="B1970" s="4">
        <f t="shared" si="1177"/>
        <v>2.4350000000000001E-3</v>
      </c>
      <c r="C1970"/>
      <c r="D1970" s="213"/>
      <c r="E1970" s="44" t="s">
        <v>20</v>
      </c>
      <c r="F1970" s="14">
        <f t="shared" si="1178"/>
        <v>0</v>
      </c>
      <c r="G1970" s="14">
        <f t="shared" si="1179"/>
        <v>0</v>
      </c>
      <c r="H1970" s="101" t="str">
        <f>IF(ISNA(VLOOKUP(C1970,[1]Sheet1!$J$2:$J$2999,1,FALSE)),"No","Yes")</f>
        <v>No</v>
      </c>
      <c r="I1970" s="72">
        <f t="shared" si="1180"/>
        <v>0</v>
      </c>
      <c r="J1970" s="72">
        <f t="shared" si="1181"/>
        <v>0</v>
      </c>
      <c r="K1970" s="72">
        <f t="shared" si="1182"/>
        <v>0</v>
      </c>
      <c r="L1970" s="72">
        <f t="shared" si="1183"/>
        <v>0</v>
      </c>
      <c r="M1970" s="72">
        <f t="shared" si="1184"/>
        <v>0</v>
      </c>
      <c r="N1970" s="72">
        <f t="shared" si="1185"/>
        <v>0</v>
      </c>
      <c r="O1970" s="72">
        <f t="shared" si="1199"/>
        <v>0</v>
      </c>
      <c r="Q1970" s="73">
        <f t="shared" si="1186"/>
        <v>0</v>
      </c>
      <c r="R1970" s="73">
        <f t="shared" si="1187"/>
        <v>0</v>
      </c>
      <c r="S1970" s="73">
        <f t="shared" si="1188"/>
        <v>0</v>
      </c>
      <c r="T1970" s="73">
        <f t="shared" si="1189"/>
        <v>0</v>
      </c>
      <c r="U1970" s="73">
        <f t="shared" si="1190"/>
        <v>0</v>
      </c>
      <c r="V1970" s="73">
        <f t="shared" si="1191"/>
        <v>0</v>
      </c>
      <c r="W1970" s="73">
        <f t="shared" si="1200"/>
        <v>0</v>
      </c>
      <c r="Y1970" s="72">
        <f t="shared" si="1192"/>
        <v>0</v>
      </c>
      <c r="Z1970" s="73">
        <f t="shared" si="1193"/>
        <v>0</v>
      </c>
      <c r="AA1970" s="58">
        <f t="shared" si="1194"/>
        <v>0</v>
      </c>
      <c r="AB1970" s="72">
        <f t="shared" si="1195"/>
        <v>0</v>
      </c>
      <c r="AC1970" s="72">
        <f t="shared" si="1196"/>
        <v>0</v>
      </c>
      <c r="AD1970" s="73">
        <f t="shared" si="1197"/>
        <v>0</v>
      </c>
      <c r="AE1970" s="73">
        <f t="shared" si="1198"/>
        <v>0</v>
      </c>
      <c r="AF1970" s="1">
        <f t="shared" si="1201"/>
        <v>0</v>
      </c>
      <c r="AH1970" s="1" t="str">
        <f t="shared" si="1176"/>
        <v>No</v>
      </c>
    </row>
    <row r="1971" spans="1:34" hidden="1" x14ac:dyDescent="0.2">
      <c r="A1971" s="88">
        <v>2.4359999999999998E-3</v>
      </c>
      <c r="B1971" s="4">
        <f t="shared" si="1177"/>
        <v>2.4359999999999998E-3</v>
      </c>
      <c r="C1971"/>
      <c r="D1971" s="213"/>
      <c r="E1971" s="44" t="s">
        <v>20</v>
      </c>
      <c r="F1971" s="14">
        <f t="shared" si="1178"/>
        <v>0</v>
      </c>
      <c r="G1971" s="14">
        <f t="shared" si="1179"/>
        <v>0</v>
      </c>
      <c r="H1971" s="101" t="str">
        <f>IF(ISNA(VLOOKUP(C1971,[1]Sheet1!$J$2:$J$2999,1,FALSE)),"No","Yes")</f>
        <v>No</v>
      </c>
      <c r="I1971" s="72">
        <f t="shared" si="1180"/>
        <v>0</v>
      </c>
      <c r="J1971" s="72">
        <f t="shared" si="1181"/>
        <v>0</v>
      </c>
      <c r="K1971" s="72">
        <f t="shared" si="1182"/>
        <v>0</v>
      </c>
      <c r="L1971" s="72">
        <f t="shared" si="1183"/>
        <v>0</v>
      </c>
      <c r="M1971" s="72">
        <f t="shared" si="1184"/>
        <v>0</v>
      </c>
      <c r="N1971" s="72">
        <f t="shared" si="1185"/>
        <v>0</v>
      </c>
      <c r="O1971" s="72">
        <f t="shared" si="1199"/>
        <v>0</v>
      </c>
      <c r="Q1971" s="73">
        <f t="shared" si="1186"/>
        <v>0</v>
      </c>
      <c r="R1971" s="73">
        <f t="shared" si="1187"/>
        <v>0</v>
      </c>
      <c r="S1971" s="73">
        <f t="shared" si="1188"/>
        <v>0</v>
      </c>
      <c r="T1971" s="73">
        <f t="shared" si="1189"/>
        <v>0</v>
      </c>
      <c r="U1971" s="73">
        <f t="shared" si="1190"/>
        <v>0</v>
      </c>
      <c r="V1971" s="73">
        <f t="shared" si="1191"/>
        <v>0</v>
      </c>
      <c r="W1971" s="73">
        <f t="shared" si="1200"/>
        <v>0</v>
      </c>
      <c r="Y1971" s="72">
        <f t="shared" si="1192"/>
        <v>0</v>
      </c>
      <c r="Z1971" s="73">
        <f t="shared" si="1193"/>
        <v>0</v>
      </c>
      <c r="AA1971" s="58">
        <f t="shared" si="1194"/>
        <v>0</v>
      </c>
      <c r="AB1971" s="72">
        <f t="shared" si="1195"/>
        <v>0</v>
      </c>
      <c r="AC1971" s="72">
        <f t="shared" si="1196"/>
        <v>0</v>
      </c>
      <c r="AD1971" s="73">
        <f t="shared" si="1197"/>
        <v>0</v>
      </c>
      <c r="AE1971" s="73">
        <f t="shared" si="1198"/>
        <v>0</v>
      </c>
      <c r="AF1971" s="1">
        <f t="shared" si="1201"/>
        <v>0</v>
      </c>
      <c r="AH1971" s="1" t="str">
        <f t="shared" si="1176"/>
        <v>No</v>
      </c>
    </row>
    <row r="1972" spans="1:34" hidden="1" x14ac:dyDescent="0.2">
      <c r="A1972" s="88">
        <v>2.4369999999999999E-3</v>
      </c>
      <c r="B1972" s="4">
        <f t="shared" si="1177"/>
        <v>2.4369999999999999E-3</v>
      </c>
      <c r="C1972"/>
      <c r="D1972" s="213"/>
      <c r="E1972" s="44" t="s">
        <v>20</v>
      </c>
      <c r="F1972" s="14">
        <f t="shared" si="1178"/>
        <v>0</v>
      </c>
      <c r="G1972" s="14">
        <f t="shared" si="1179"/>
        <v>0</v>
      </c>
      <c r="H1972" s="101" t="str">
        <f>IF(ISNA(VLOOKUP(C1972,[1]Sheet1!$J$2:$J$2999,1,FALSE)),"No","Yes")</f>
        <v>No</v>
      </c>
      <c r="I1972" s="72">
        <f t="shared" si="1180"/>
        <v>0</v>
      </c>
      <c r="J1972" s="72">
        <f t="shared" si="1181"/>
        <v>0</v>
      </c>
      <c r="K1972" s="72">
        <f t="shared" si="1182"/>
        <v>0</v>
      </c>
      <c r="L1972" s="72">
        <f t="shared" si="1183"/>
        <v>0</v>
      </c>
      <c r="M1972" s="72">
        <f t="shared" si="1184"/>
        <v>0</v>
      </c>
      <c r="N1972" s="72">
        <f t="shared" si="1185"/>
        <v>0</v>
      </c>
      <c r="O1972" s="72">
        <f t="shared" si="1199"/>
        <v>0</v>
      </c>
      <c r="Q1972" s="73">
        <f t="shared" si="1186"/>
        <v>0</v>
      </c>
      <c r="R1972" s="73">
        <f t="shared" si="1187"/>
        <v>0</v>
      </c>
      <c r="S1972" s="73">
        <f t="shared" si="1188"/>
        <v>0</v>
      </c>
      <c r="T1972" s="73">
        <f t="shared" si="1189"/>
        <v>0</v>
      </c>
      <c r="U1972" s="73">
        <f t="shared" si="1190"/>
        <v>0</v>
      </c>
      <c r="V1972" s="73">
        <f t="shared" si="1191"/>
        <v>0</v>
      </c>
      <c r="W1972" s="73">
        <f t="shared" si="1200"/>
        <v>0</v>
      </c>
      <c r="Y1972" s="72">
        <f t="shared" si="1192"/>
        <v>0</v>
      </c>
      <c r="Z1972" s="73">
        <f t="shared" si="1193"/>
        <v>0</v>
      </c>
      <c r="AA1972" s="58">
        <f t="shared" si="1194"/>
        <v>0</v>
      </c>
      <c r="AB1972" s="72">
        <f t="shared" si="1195"/>
        <v>0</v>
      </c>
      <c r="AC1972" s="72">
        <f t="shared" si="1196"/>
        <v>0</v>
      </c>
      <c r="AD1972" s="73">
        <f t="shared" si="1197"/>
        <v>0</v>
      </c>
      <c r="AE1972" s="73">
        <f t="shared" si="1198"/>
        <v>0</v>
      </c>
      <c r="AF1972" s="1">
        <f t="shared" si="1201"/>
        <v>0</v>
      </c>
      <c r="AH1972" s="1" t="str">
        <f t="shared" si="1176"/>
        <v>No</v>
      </c>
    </row>
    <row r="1973" spans="1:34" hidden="1" x14ac:dyDescent="0.2">
      <c r="A1973" s="88">
        <v>2.4380000000000001E-3</v>
      </c>
      <c r="B1973" s="4">
        <f t="shared" si="1177"/>
        <v>2.4380000000000001E-3</v>
      </c>
      <c r="C1973"/>
      <c r="D1973" s="213"/>
      <c r="E1973" s="44" t="s">
        <v>20</v>
      </c>
      <c r="F1973" s="14">
        <f t="shared" si="1178"/>
        <v>0</v>
      </c>
      <c r="G1973" s="14">
        <f t="shared" si="1179"/>
        <v>0</v>
      </c>
      <c r="H1973" s="101" t="str">
        <f>IF(ISNA(VLOOKUP(C1973,[1]Sheet1!$J$2:$J$2999,1,FALSE)),"No","Yes")</f>
        <v>No</v>
      </c>
      <c r="I1973" s="72">
        <f t="shared" si="1180"/>
        <v>0</v>
      </c>
      <c r="J1973" s="72">
        <f t="shared" si="1181"/>
        <v>0</v>
      </c>
      <c r="K1973" s="72">
        <f t="shared" si="1182"/>
        <v>0</v>
      </c>
      <c r="L1973" s="72">
        <f t="shared" si="1183"/>
        <v>0</v>
      </c>
      <c r="M1973" s="72">
        <f t="shared" si="1184"/>
        <v>0</v>
      </c>
      <c r="N1973" s="72">
        <f t="shared" si="1185"/>
        <v>0</v>
      </c>
      <c r="O1973" s="72">
        <f t="shared" si="1199"/>
        <v>0</v>
      </c>
      <c r="Q1973" s="73">
        <f t="shared" si="1186"/>
        <v>0</v>
      </c>
      <c r="R1973" s="73">
        <f t="shared" si="1187"/>
        <v>0</v>
      </c>
      <c r="S1973" s="73">
        <f t="shared" si="1188"/>
        <v>0</v>
      </c>
      <c r="T1973" s="73">
        <f t="shared" si="1189"/>
        <v>0</v>
      </c>
      <c r="U1973" s="73">
        <f t="shared" si="1190"/>
        <v>0</v>
      </c>
      <c r="V1973" s="73">
        <f t="shared" si="1191"/>
        <v>0</v>
      </c>
      <c r="W1973" s="73">
        <f t="shared" si="1200"/>
        <v>0</v>
      </c>
      <c r="Y1973" s="72">
        <f t="shared" si="1192"/>
        <v>0</v>
      </c>
      <c r="Z1973" s="73">
        <f t="shared" si="1193"/>
        <v>0</v>
      </c>
      <c r="AA1973" s="58">
        <f t="shared" si="1194"/>
        <v>0</v>
      </c>
      <c r="AB1973" s="72">
        <f t="shared" si="1195"/>
        <v>0</v>
      </c>
      <c r="AC1973" s="72">
        <f t="shared" si="1196"/>
        <v>0</v>
      </c>
      <c r="AD1973" s="73">
        <f t="shared" si="1197"/>
        <v>0</v>
      </c>
      <c r="AE1973" s="73">
        <f t="shared" si="1198"/>
        <v>0</v>
      </c>
      <c r="AF1973" s="1">
        <f t="shared" si="1201"/>
        <v>0</v>
      </c>
      <c r="AH1973" s="1" t="str">
        <f t="shared" si="1176"/>
        <v>No</v>
      </c>
    </row>
    <row r="1974" spans="1:34" hidden="1" x14ac:dyDescent="0.2">
      <c r="A1974" s="88">
        <v>2.4390000000000002E-3</v>
      </c>
      <c r="B1974" s="4">
        <f t="shared" si="1177"/>
        <v>2.4390000000000002E-3</v>
      </c>
      <c r="C1974" s="51"/>
      <c r="D1974" s="213"/>
      <c r="E1974" s="44" t="s">
        <v>20</v>
      </c>
      <c r="F1974" s="14">
        <f t="shared" si="967"/>
        <v>0</v>
      </c>
      <c r="G1974" s="14">
        <f t="shared" si="968"/>
        <v>0</v>
      </c>
      <c r="H1974" s="101" t="str">
        <f>IF(ISNA(VLOOKUP(C1974,[1]Sheet1!$J$2:$J$2999,1,FALSE)),"No","Yes")</f>
        <v>No</v>
      </c>
      <c r="I1974" s="72">
        <f t="shared" ref="I1974:I2034" si="1202">IF(ISERROR(VLOOKUP($C1974,Sprint1,5,FALSE)),0,(VLOOKUP($C1974,Sprint1,5,FALSE)))</f>
        <v>0</v>
      </c>
      <c r="J1974" s="72">
        <f t="shared" ref="J1974:J2034" si="1203">IF(ISERROR(VLOOKUP($C1974,Sprint2,5,FALSE)),0,(VLOOKUP($C1974,Sprint2,5,FALSE)))</f>
        <v>0</v>
      </c>
      <c r="K1974" s="72">
        <f t="shared" ref="K1974:K2034" si="1204">IF(ISERROR(VLOOKUP($C1974,Sprint3,5,FALSE)),0,(VLOOKUP($C1974,Sprint3,5,FALSE)))</f>
        <v>0</v>
      </c>
      <c r="L1974" s="72">
        <f t="shared" ref="L1974:L2034" si="1205">IF(ISERROR(VLOOKUP($C1974,Sprint4,5,FALSE)),0,(VLOOKUP($C1974,Sprint4,5,FALSE)))</f>
        <v>0</v>
      </c>
      <c r="M1974" s="72">
        <f t="shared" ref="M1974:M2034" si="1206">IF(ISERROR(VLOOKUP($C1974,Sprint5,5,FALSE)),0,(VLOOKUP($C1974,Sprint5,5,FALSE)))</f>
        <v>0</v>
      </c>
      <c r="N1974" s="72">
        <f t="shared" ref="N1974:N2034" si="1207">IF(ISERROR(VLOOKUP($C1974,Sprint6,5,FALSE)),0,(VLOOKUP($C1974,Sprint6,5,FALSE)))</f>
        <v>0</v>
      </c>
      <c r="O1974" s="72">
        <f t="shared" ref="O1974:O2034" si="1208">IF(ISERROR(VLOOKUP($C1974,Sprint7,5,FALSE)),0,(VLOOKUP($C1974,Sprint7,5,FALSE)))</f>
        <v>0</v>
      </c>
      <c r="Q1974" s="73">
        <f t="shared" ref="Q1974:Q2034" si="1209">IF(ISERROR(VLOOKUP($C1974,_End1,5,FALSE)),0,(VLOOKUP($C1974,_End1,5,FALSE)))</f>
        <v>0</v>
      </c>
      <c r="R1974" s="73">
        <f t="shared" ref="R1974:R2034" si="1210">IF(ISERROR(VLOOKUP($C1974,_End2,5,FALSE)),0,(VLOOKUP($C1974,_End2,5,FALSE)))</f>
        <v>0</v>
      </c>
      <c r="S1974" s="73">
        <f t="shared" ref="S1974:S2034" si="1211">IF(ISERROR(VLOOKUP($C1974,_End3,5,FALSE)),0,(VLOOKUP($C1974,_End3,5,FALSE)))</f>
        <v>0</v>
      </c>
      <c r="T1974" s="73">
        <f t="shared" ref="T1974:T2034" si="1212">IF(ISERROR(VLOOKUP($C1974,_End4,5,FALSE)),0,(VLOOKUP($C1974,_End4,5,FALSE)))</f>
        <v>0</v>
      </c>
      <c r="U1974" s="73">
        <f t="shared" ref="U1974:U2034" si="1213">IF(ISERROR(VLOOKUP($C1974,_End5,5,FALSE)),0,(VLOOKUP($C1974,_End5,5,FALSE)))</f>
        <v>0</v>
      </c>
      <c r="V1974" s="73">
        <f t="shared" ref="V1974:V2034" si="1214">IF(ISERROR(VLOOKUP($C1974,_End6,5,FALSE)),0,(VLOOKUP($C1974,_End6,5,FALSE)))</f>
        <v>0</v>
      </c>
      <c r="W1974" s="73">
        <f t="shared" ref="W1974:W2034" si="1215">IF(ISERROR(VLOOKUP($C1974,_End7,5,FALSE)),0,(VLOOKUP($C1974,_End7,5,FALSE)))</f>
        <v>0</v>
      </c>
      <c r="Y1974" s="72">
        <f t="shared" si="957"/>
        <v>0</v>
      </c>
      <c r="Z1974" s="73">
        <f t="shared" si="958"/>
        <v>0</v>
      </c>
      <c r="AA1974" s="58">
        <f t="shared" si="959"/>
        <v>0</v>
      </c>
      <c r="AB1974" s="72">
        <f t="shared" si="960"/>
        <v>0</v>
      </c>
      <c r="AC1974" s="72">
        <f t="shared" si="961"/>
        <v>0</v>
      </c>
      <c r="AD1974" s="73">
        <f t="shared" si="962"/>
        <v>0</v>
      </c>
      <c r="AE1974" s="73">
        <f t="shared" si="963"/>
        <v>0</v>
      </c>
      <c r="AF1974" s="1">
        <f t="shared" si="1201"/>
        <v>0</v>
      </c>
      <c r="AH1974" s="1" t="str">
        <f t="shared" si="1176"/>
        <v>No</v>
      </c>
    </row>
    <row r="1975" spans="1:34" hidden="1" x14ac:dyDescent="0.2">
      <c r="A1975" s="88">
        <v>2.4399999999999999E-3</v>
      </c>
      <c r="B1975" s="4">
        <f t="shared" si="1177"/>
        <v>2.4399999999999999E-3</v>
      </c>
      <c r="C1975" s="51"/>
      <c r="D1975" s="213"/>
      <c r="E1975" s="44" t="s">
        <v>20</v>
      </c>
      <c r="F1975" s="14">
        <f t="shared" si="967"/>
        <v>0</v>
      </c>
      <c r="G1975" s="14">
        <f t="shared" si="968"/>
        <v>0</v>
      </c>
      <c r="H1975" s="101" t="str">
        <f>IF(ISNA(VLOOKUP(C1975,[1]Sheet1!$J$2:$J$2999,1,FALSE)),"No","Yes")</f>
        <v>No</v>
      </c>
      <c r="I1975" s="72">
        <f t="shared" si="1202"/>
        <v>0</v>
      </c>
      <c r="J1975" s="72">
        <f t="shared" si="1203"/>
        <v>0</v>
      </c>
      <c r="K1975" s="72">
        <f t="shared" si="1204"/>
        <v>0</v>
      </c>
      <c r="L1975" s="72">
        <f t="shared" si="1205"/>
        <v>0</v>
      </c>
      <c r="M1975" s="72">
        <f t="shared" si="1206"/>
        <v>0</v>
      </c>
      <c r="N1975" s="72">
        <f t="shared" si="1207"/>
        <v>0</v>
      </c>
      <c r="O1975" s="72">
        <f t="shared" si="1208"/>
        <v>0</v>
      </c>
      <c r="Q1975" s="73">
        <f t="shared" si="1209"/>
        <v>0</v>
      </c>
      <c r="R1975" s="73">
        <f t="shared" si="1210"/>
        <v>0</v>
      </c>
      <c r="S1975" s="73">
        <f t="shared" si="1211"/>
        <v>0</v>
      </c>
      <c r="T1975" s="73">
        <f t="shared" si="1212"/>
        <v>0</v>
      </c>
      <c r="U1975" s="73">
        <f t="shared" si="1213"/>
        <v>0</v>
      </c>
      <c r="V1975" s="73">
        <f t="shared" si="1214"/>
        <v>0</v>
      </c>
      <c r="W1975" s="73">
        <f t="shared" si="1215"/>
        <v>0</v>
      </c>
      <c r="Y1975" s="72">
        <f t="shared" si="957"/>
        <v>0</v>
      </c>
      <c r="Z1975" s="73">
        <f t="shared" si="958"/>
        <v>0</v>
      </c>
      <c r="AA1975" s="58">
        <f t="shared" si="959"/>
        <v>0</v>
      </c>
      <c r="AB1975" s="72">
        <f t="shared" si="960"/>
        <v>0</v>
      </c>
      <c r="AC1975" s="72">
        <f t="shared" si="961"/>
        <v>0</v>
      </c>
      <c r="AD1975" s="73">
        <f t="shared" si="962"/>
        <v>0</v>
      </c>
      <c r="AE1975" s="73">
        <f t="shared" si="963"/>
        <v>0</v>
      </c>
      <c r="AF1975" s="1">
        <f t="shared" si="1201"/>
        <v>0</v>
      </c>
      <c r="AH1975" s="1" t="str">
        <f t="shared" si="1176"/>
        <v>No</v>
      </c>
    </row>
    <row r="1976" spans="1:34" hidden="1" x14ac:dyDescent="0.2">
      <c r="A1976" s="88">
        <v>2.441E-3</v>
      </c>
      <c r="B1976" s="4">
        <f t="shared" si="1177"/>
        <v>2.441E-3</v>
      </c>
      <c r="C1976" s="51"/>
      <c r="D1976" s="213"/>
      <c r="E1976" s="44" t="s">
        <v>20</v>
      </c>
      <c r="F1976" s="14">
        <f t="shared" si="967"/>
        <v>0</v>
      </c>
      <c r="G1976" s="14">
        <f t="shared" si="968"/>
        <v>0</v>
      </c>
      <c r="H1976" s="101" t="str">
        <f>IF(ISNA(VLOOKUP(C1976,[1]Sheet1!$J$2:$J$2999,1,FALSE)),"No","Yes")</f>
        <v>No</v>
      </c>
      <c r="I1976" s="72">
        <f t="shared" si="1202"/>
        <v>0</v>
      </c>
      <c r="J1976" s="72">
        <f t="shared" si="1203"/>
        <v>0</v>
      </c>
      <c r="K1976" s="72">
        <f t="shared" si="1204"/>
        <v>0</v>
      </c>
      <c r="L1976" s="72">
        <f t="shared" si="1205"/>
        <v>0</v>
      </c>
      <c r="M1976" s="72">
        <f t="shared" si="1206"/>
        <v>0</v>
      </c>
      <c r="N1976" s="72">
        <f t="shared" si="1207"/>
        <v>0</v>
      </c>
      <c r="O1976" s="72">
        <f t="shared" si="1208"/>
        <v>0</v>
      </c>
      <c r="Q1976" s="73">
        <f t="shared" si="1209"/>
        <v>0</v>
      </c>
      <c r="R1976" s="73">
        <f t="shared" si="1210"/>
        <v>0</v>
      </c>
      <c r="S1976" s="73">
        <f t="shared" si="1211"/>
        <v>0</v>
      </c>
      <c r="T1976" s="73">
        <f t="shared" si="1212"/>
        <v>0</v>
      </c>
      <c r="U1976" s="73">
        <f t="shared" si="1213"/>
        <v>0</v>
      </c>
      <c r="V1976" s="73">
        <f t="shared" si="1214"/>
        <v>0</v>
      </c>
      <c r="W1976" s="73">
        <f t="shared" si="1215"/>
        <v>0</v>
      </c>
      <c r="Y1976" s="72">
        <f t="shared" si="957"/>
        <v>0</v>
      </c>
      <c r="Z1976" s="73">
        <f t="shared" si="958"/>
        <v>0</v>
      </c>
      <c r="AA1976" s="58">
        <f t="shared" si="959"/>
        <v>0</v>
      </c>
      <c r="AB1976" s="72">
        <f t="shared" si="960"/>
        <v>0</v>
      </c>
      <c r="AC1976" s="72">
        <f t="shared" si="961"/>
        <v>0</v>
      </c>
      <c r="AD1976" s="73">
        <f t="shared" si="962"/>
        <v>0</v>
      </c>
      <c r="AE1976" s="73">
        <f t="shared" si="963"/>
        <v>0</v>
      </c>
      <c r="AF1976" s="1">
        <f t="shared" si="1201"/>
        <v>0</v>
      </c>
      <c r="AH1976" s="1" t="str">
        <f t="shared" si="1176"/>
        <v>No</v>
      </c>
    </row>
    <row r="1977" spans="1:34" hidden="1" x14ac:dyDescent="0.2">
      <c r="A1977" s="88">
        <v>2.4420000000000002E-3</v>
      </c>
      <c r="B1977" s="4">
        <f t="shared" si="1177"/>
        <v>2.4420000000000002E-3</v>
      </c>
      <c r="C1977"/>
      <c r="D1977" s="213"/>
      <c r="E1977" s="44" t="s">
        <v>20</v>
      </c>
      <c r="F1977" s="14">
        <f t="shared" si="967"/>
        <v>0</v>
      </c>
      <c r="G1977" s="14">
        <f t="shared" si="968"/>
        <v>0</v>
      </c>
      <c r="H1977" s="101" t="str">
        <f>IF(ISNA(VLOOKUP(C1977,[1]Sheet1!$J$2:$J$2999,1,FALSE)),"No","Yes")</f>
        <v>No</v>
      </c>
      <c r="I1977" s="72">
        <f t="shared" si="1202"/>
        <v>0</v>
      </c>
      <c r="J1977" s="72">
        <f t="shared" si="1203"/>
        <v>0</v>
      </c>
      <c r="K1977" s="72">
        <f t="shared" si="1204"/>
        <v>0</v>
      </c>
      <c r="L1977" s="72">
        <f t="shared" si="1205"/>
        <v>0</v>
      </c>
      <c r="M1977" s="72">
        <f t="shared" si="1206"/>
        <v>0</v>
      </c>
      <c r="N1977" s="72">
        <f t="shared" si="1207"/>
        <v>0</v>
      </c>
      <c r="O1977" s="72">
        <f t="shared" si="1208"/>
        <v>0</v>
      </c>
      <c r="Q1977" s="73">
        <f t="shared" si="1209"/>
        <v>0</v>
      </c>
      <c r="R1977" s="73">
        <f t="shared" si="1210"/>
        <v>0</v>
      </c>
      <c r="S1977" s="73">
        <f t="shared" si="1211"/>
        <v>0</v>
      </c>
      <c r="T1977" s="73">
        <f t="shared" si="1212"/>
        <v>0</v>
      </c>
      <c r="U1977" s="73">
        <f t="shared" si="1213"/>
        <v>0</v>
      </c>
      <c r="V1977" s="73">
        <f t="shared" si="1214"/>
        <v>0</v>
      </c>
      <c r="W1977" s="73">
        <f t="shared" si="1215"/>
        <v>0</v>
      </c>
      <c r="Y1977" s="72">
        <f t="shared" si="957"/>
        <v>0</v>
      </c>
      <c r="Z1977" s="73">
        <f t="shared" si="958"/>
        <v>0</v>
      </c>
      <c r="AA1977" s="58">
        <f t="shared" si="959"/>
        <v>0</v>
      </c>
      <c r="AB1977" s="72">
        <f t="shared" si="960"/>
        <v>0</v>
      </c>
      <c r="AC1977" s="72">
        <f t="shared" si="961"/>
        <v>0</v>
      </c>
      <c r="AD1977" s="73">
        <f t="shared" si="962"/>
        <v>0</v>
      </c>
      <c r="AE1977" s="73">
        <f t="shared" si="963"/>
        <v>0</v>
      </c>
      <c r="AF1977" s="1">
        <f t="shared" si="1201"/>
        <v>0</v>
      </c>
      <c r="AH1977" s="1" t="str">
        <f t="shared" si="1176"/>
        <v>No</v>
      </c>
    </row>
    <row r="1978" spans="1:34" hidden="1" x14ac:dyDescent="0.2">
      <c r="A1978" s="88">
        <v>2.4429999999999999E-3</v>
      </c>
      <c r="B1978" s="4">
        <f t="shared" si="1177"/>
        <v>2.4429999999999999E-3</v>
      </c>
      <c r="C1978"/>
      <c r="D1978" s="213"/>
      <c r="E1978" s="44" t="s">
        <v>20</v>
      </c>
      <c r="F1978" s="14">
        <f t="shared" si="967"/>
        <v>0</v>
      </c>
      <c r="G1978" s="14">
        <f t="shared" si="968"/>
        <v>0</v>
      </c>
      <c r="H1978" s="101" t="str">
        <f>IF(ISNA(VLOOKUP(C1978,[1]Sheet1!$J$2:$J$2999,1,FALSE)),"No","Yes")</f>
        <v>No</v>
      </c>
      <c r="I1978" s="72">
        <f t="shared" si="1202"/>
        <v>0</v>
      </c>
      <c r="J1978" s="72">
        <f t="shared" si="1203"/>
        <v>0</v>
      </c>
      <c r="K1978" s="72">
        <f t="shared" si="1204"/>
        <v>0</v>
      </c>
      <c r="L1978" s="72">
        <f t="shared" si="1205"/>
        <v>0</v>
      </c>
      <c r="M1978" s="72">
        <f t="shared" si="1206"/>
        <v>0</v>
      </c>
      <c r="N1978" s="72">
        <f t="shared" si="1207"/>
        <v>0</v>
      </c>
      <c r="O1978" s="72">
        <f t="shared" si="1208"/>
        <v>0</v>
      </c>
      <c r="Q1978" s="73">
        <f t="shared" si="1209"/>
        <v>0</v>
      </c>
      <c r="R1978" s="73">
        <f t="shared" si="1210"/>
        <v>0</v>
      </c>
      <c r="S1978" s="73">
        <f t="shared" si="1211"/>
        <v>0</v>
      </c>
      <c r="T1978" s="73">
        <f t="shared" si="1212"/>
        <v>0</v>
      </c>
      <c r="U1978" s="73">
        <f t="shared" si="1213"/>
        <v>0</v>
      </c>
      <c r="V1978" s="73">
        <f t="shared" si="1214"/>
        <v>0</v>
      </c>
      <c r="W1978" s="73">
        <f t="shared" si="1215"/>
        <v>0</v>
      </c>
      <c r="Y1978" s="72">
        <f t="shared" si="957"/>
        <v>0</v>
      </c>
      <c r="Z1978" s="73">
        <f t="shared" si="958"/>
        <v>0</v>
      </c>
      <c r="AA1978" s="58">
        <f t="shared" si="959"/>
        <v>0</v>
      </c>
      <c r="AB1978" s="72">
        <f t="shared" si="960"/>
        <v>0</v>
      </c>
      <c r="AC1978" s="72">
        <f t="shared" si="961"/>
        <v>0</v>
      </c>
      <c r="AD1978" s="73">
        <f t="shared" si="962"/>
        <v>0</v>
      </c>
      <c r="AE1978" s="73">
        <f t="shared" si="963"/>
        <v>0</v>
      </c>
      <c r="AF1978" s="1">
        <f t="shared" si="1201"/>
        <v>0</v>
      </c>
      <c r="AH1978" s="1" t="str">
        <f t="shared" si="1176"/>
        <v>No</v>
      </c>
    </row>
    <row r="1979" spans="1:34" hidden="1" x14ac:dyDescent="0.2">
      <c r="A1979" s="88">
        <v>2.444E-3</v>
      </c>
      <c r="B1979" s="4">
        <f t="shared" si="1177"/>
        <v>2.444E-3</v>
      </c>
      <c r="C1979"/>
      <c r="D1979" s="213"/>
      <c r="E1979" s="44" t="s">
        <v>20</v>
      </c>
      <c r="F1979" s="14">
        <f t="shared" si="967"/>
        <v>0</v>
      </c>
      <c r="G1979" s="14">
        <f t="shared" si="968"/>
        <v>0</v>
      </c>
      <c r="H1979" s="101" t="str">
        <f>IF(ISNA(VLOOKUP(C1979,[1]Sheet1!$J$2:$J$2999,1,FALSE)),"No","Yes")</f>
        <v>No</v>
      </c>
      <c r="I1979" s="72">
        <f t="shared" si="1202"/>
        <v>0</v>
      </c>
      <c r="J1979" s="72">
        <f t="shared" si="1203"/>
        <v>0</v>
      </c>
      <c r="K1979" s="72">
        <f t="shared" si="1204"/>
        <v>0</v>
      </c>
      <c r="L1979" s="72">
        <f t="shared" si="1205"/>
        <v>0</v>
      </c>
      <c r="M1979" s="72">
        <f t="shared" si="1206"/>
        <v>0</v>
      </c>
      <c r="N1979" s="72">
        <f t="shared" si="1207"/>
        <v>0</v>
      </c>
      <c r="O1979" s="72">
        <f t="shared" si="1208"/>
        <v>0</v>
      </c>
      <c r="Q1979" s="73">
        <f t="shared" si="1209"/>
        <v>0</v>
      </c>
      <c r="R1979" s="73">
        <f t="shared" si="1210"/>
        <v>0</v>
      </c>
      <c r="S1979" s="73">
        <f t="shared" si="1211"/>
        <v>0</v>
      </c>
      <c r="T1979" s="73">
        <f t="shared" si="1212"/>
        <v>0</v>
      </c>
      <c r="U1979" s="73">
        <f t="shared" si="1213"/>
        <v>0</v>
      </c>
      <c r="V1979" s="73">
        <f t="shared" si="1214"/>
        <v>0</v>
      </c>
      <c r="W1979" s="73">
        <f t="shared" si="1215"/>
        <v>0</v>
      </c>
      <c r="Y1979" s="72">
        <f t="shared" si="957"/>
        <v>0</v>
      </c>
      <c r="Z1979" s="73">
        <f t="shared" si="958"/>
        <v>0</v>
      </c>
      <c r="AA1979" s="58">
        <f t="shared" si="959"/>
        <v>0</v>
      </c>
      <c r="AB1979" s="72">
        <f t="shared" si="960"/>
        <v>0</v>
      </c>
      <c r="AC1979" s="72">
        <f t="shared" si="961"/>
        <v>0</v>
      </c>
      <c r="AD1979" s="73">
        <f t="shared" si="962"/>
        <v>0</v>
      </c>
      <c r="AE1979" s="73">
        <f t="shared" si="963"/>
        <v>0</v>
      </c>
      <c r="AF1979" s="1">
        <f t="shared" si="1201"/>
        <v>0</v>
      </c>
      <c r="AH1979" s="1" t="str">
        <f t="shared" si="1176"/>
        <v>No</v>
      </c>
    </row>
    <row r="1980" spans="1:34" hidden="1" x14ac:dyDescent="0.2">
      <c r="A1980" s="88">
        <v>2.4450000000000001E-3</v>
      </c>
      <c r="B1980" s="4">
        <f t="shared" si="1177"/>
        <v>2.4450000000000001E-3</v>
      </c>
      <c r="C1980"/>
      <c r="D1980" s="213"/>
      <c r="E1980" s="44" t="s">
        <v>20</v>
      </c>
      <c r="F1980" s="14">
        <f t="shared" si="967"/>
        <v>0</v>
      </c>
      <c r="G1980" s="14">
        <f t="shared" si="968"/>
        <v>0</v>
      </c>
      <c r="H1980" s="101" t="str">
        <f>IF(ISNA(VLOOKUP(C1980,[1]Sheet1!$J$2:$J$2999,1,FALSE)),"No","Yes")</f>
        <v>No</v>
      </c>
      <c r="I1980" s="72">
        <f t="shared" si="1202"/>
        <v>0</v>
      </c>
      <c r="J1980" s="72">
        <f t="shared" si="1203"/>
        <v>0</v>
      </c>
      <c r="K1980" s="72">
        <f t="shared" si="1204"/>
        <v>0</v>
      </c>
      <c r="L1980" s="72">
        <f t="shared" si="1205"/>
        <v>0</v>
      </c>
      <c r="M1980" s="72">
        <f t="shared" si="1206"/>
        <v>0</v>
      </c>
      <c r="N1980" s="72">
        <f t="shared" si="1207"/>
        <v>0</v>
      </c>
      <c r="O1980" s="72">
        <f t="shared" si="1208"/>
        <v>0</v>
      </c>
      <c r="Q1980" s="73">
        <f t="shared" si="1209"/>
        <v>0</v>
      </c>
      <c r="R1980" s="73">
        <f t="shared" si="1210"/>
        <v>0</v>
      </c>
      <c r="S1980" s="73">
        <f t="shared" si="1211"/>
        <v>0</v>
      </c>
      <c r="T1980" s="73">
        <f t="shared" si="1212"/>
        <v>0</v>
      </c>
      <c r="U1980" s="73">
        <f t="shared" si="1213"/>
        <v>0</v>
      </c>
      <c r="V1980" s="73">
        <f t="shared" si="1214"/>
        <v>0</v>
      </c>
      <c r="W1980" s="73">
        <f t="shared" si="1215"/>
        <v>0</v>
      </c>
      <c r="Y1980" s="72">
        <f t="shared" si="957"/>
        <v>0</v>
      </c>
      <c r="Z1980" s="73">
        <f t="shared" si="958"/>
        <v>0</v>
      </c>
      <c r="AA1980" s="58">
        <f t="shared" si="959"/>
        <v>0</v>
      </c>
      <c r="AB1980" s="72">
        <f t="shared" si="960"/>
        <v>0</v>
      </c>
      <c r="AC1980" s="72">
        <f t="shared" si="961"/>
        <v>0</v>
      </c>
      <c r="AD1980" s="73">
        <f t="shared" si="962"/>
        <v>0</v>
      </c>
      <c r="AE1980" s="73">
        <f t="shared" si="963"/>
        <v>0</v>
      </c>
      <c r="AF1980" s="1">
        <f t="shared" si="1201"/>
        <v>0</v>
      </c>
      <c r="AH1980" s="1" t="str">
        <f t="shared" si="1176"/>
        <v>No</v>
      </c>
    </row>
    <row r="1981" spans="1:34" hidden="1" x14ac:dyDescent="0.2">
      <c r="A1981" s="88">
        <v>2.4460000000000003E-3</v>
      </c>
      <c r="B1981" s="4">
        <f t="shared" si="1177"/>
        <v>2.4460000000000003E-3</v>
      </c>
      <c r="C1981" s="83"/>
      <c r="D1981" s="213"/>
      <c r="E1981" s="44" t="s">
        <v>20</v>
      </c>
      <c r="F1981" s="14">
        <f t="shared" si="967"/>
        <v>0</v>
      </c>
      <c r="G1981" s="14">
        <f t="shared" si="968"/>
        <v>0</v>
      </c>
      <c r="H1981" s="101" t="str">
        <f>IF(ISNA(VLOOKUP(C1981,[1]Sheet1!$J$2:$J$2999,1,FALSE)),"No","Yes")</f>
        <v>No</v>
      </c>
      <c r="I1981" s="72">
        <f t="shared" si="1202"/>
        <v>0</v>
      </c>
      <c r="J1981" s="72">
        <f t="shared" si="1203"/>
        <v>0</v>
      </c>
      <c r="K1981" s="72">
        <f t="shared" si="1204"/>
        <v>0</v>
      </c>
      <c r="L1981" s="72">
        <f t="shared" si="1205"/>
        <v>0</v>
      </c>
      <c r="M1981" s="72">
        <f t="shared" si="1206"/>
        <v>0</v>
      </c>
      <c r="N1981" s="72">
        <f t="shared" si="1207"/>
        <v>0</v>
      </c>
      <c r="O1981" s="72">
        <f t="shared" si="1208"/>
        <v>0</v>
      </c>
      <c r="Q1981" s="73">
        <f t="shared" si="1209"/>
        <v>0</v>
      </c>
      <c r="R1981" s="73">
        <f t="shared" si="1210"/>
        <v>0</v>
      </c>
      <c r="S1981" s="73">
        <f t="shared" si="1211"/>
        <v>0</v>
      </c>
      <c r="T1981" s="73">
        <f t="shared" si="1212"/>
        <v>0</v>
      </c>
      <c r="U1981" s="73">
        <f t="shared" si="1213"/>
        <v>0</v>
      </c>
      <c r="V1981" s="73">
        <f t="shared" si="1214"/>
        <v>0</v>
      </c>
      <c r="W1981" s="73">
        <f t="shared" si="1215"/>
        <v>0</v>
      </c>
      <c r="Y1981" s="72">
        <f t="shared" si="957"/>
        <v>0</v>
      </c>
      <c r="Z1981" s="73">
        <f t="shared" si="958"/>
        <v>0</v>
      </c>
      <c r="AA1981" s="58">
        <f t="shared" si="959"/>
        <v>0</v>
      </c>
      <c r="AB1981" s="72">
        <f t="shared" si="960"/>
        <v>0</v>
      </c>
      <c r="AC1981" s="72">
        <f t="shared" si="961"/>
        <v>0</v>
      </c>
      <c r="AD1981" s="73">
        <f t="shared" si="962"/>
        <v>0</v>
      </c>
      <c r="AE1981" s="73">
        <f t="shared" si="963"/>
        <v>0</v>
      </c>
      <c r="AF1981" s="1">
        <f t="shared" si="1201"/>
        <v>0</v>
      </c>
      <c r="AH1981" s="1" t="str">
        <f t="shared" si="1176"/>
        <v>No</v>
      </c>
    </row>
    <row r="1982" spans="1:34" hidden="1" x14ac:dyDescent="0.2">
      <c r="A1982" s="88">
        <v>2.447E-3</v>
      </c>
      <c r="B1982" s="4">
        <f t="shared" si="1177"/>
        <v>2.447E-3</v>
      </c>
      <c r="C1982" s="53"/>
      <c r="D1982" s="213"/>
      <c r="E1982" s="44" t="s">
        <v>20</v>
      </c>
      <c r="F1982" s="14">
        <f t="shared" si="967"/>
        <v>0</v>
      </c>
      <c r="G1982" s="14">
        <f t="shared" si="968"/>
        <v>0</v>
      </c>
      <c r="H1982" s="101" t="str">
        <f>IF(ISNA(VLOOKUP(C1982,[1]Sheet1!$J$2:$J$2999,1,FALSE)),"No","Yes")</f>
        <v>No</v>
      </c>
      <c r="I1982" s="72">
        <f t="shared" si="1202"/>
        <v>0</v>
      </c>
      <c r="J1982" s="72">
        <f t="shared" si="1203"/>
        <v>0</v>
      </c>
      <c r="K1982" s="72">
        <f t="shared" si="1204"/>
        <v>0</v>
      </c>
      <c r="L1982" s="72">
        <f t="shared" si="1205"/>
        <v>0</v>
      </c>
      <c r="M1982" s="72">
        <f t="shared" si="1206"/>
        <v>0</v>
      </c>
      <c r="N1982" s="72">
        <f t="shared" si="1207"/>
        <v>0</v>
      </c>
      <c r="O1982" s="72">
        <f t="shared" si="1208"/>
        <v>0</v>
      </c>
      <c r="Q1982" s="73">
        <f t="shared" si="1209"/>
        <v>0</v>
      </c>
      <c r="R1982" s="73">
        <f t="shared" si="1210"/>
        <v>0</v>
      </c>
      <c r="S1982" s="73">
        <f t="shared" si="1211"/>
        <v>0</v>
      </c>
      <c r="T1982" s="73">
        <f t="shared" si="1212"/>
        <v>0</v>
      </c>
      <c r="U1982" s="73">
        <f t="shared" si="1213"/>
        <v>0</v>
      </c>
      <c r="V1982" s="73">
        <f t="shared" si="1214"/>
        <v>0</v>
      </c>
      <c r="W1982" s="73">
        <f t="shared" si="1215"/>
        <v>0</v>
      </c>
      <c r="Y1982" s="72">
        <f t="shared" si="957"/>
        <v>0</v>
      </c>
      <c r="Z1982" s="73">
        <f t="shared" si="958"/>
        <v>0</v>
      </c>
      <c r="AA1982" s="58">
        <f t="shared" si="959"/>
        <v>0</v>
      </c>
      <c r="AB1982" s="72">
        <f t="shared" si="960"/>
        <v>0</v>
      </c>
      <c r="AC1982" s="72">
        <f t="shared" si="961"/>
        <v>0</v>
      </c>
      <c r="AD1982" s="73">
        <f t="shared" si="962"/>
        <v>0</v>
      </c>
      <c r="AE1982" s="73">
        <f t="shared" si="963"/>
        <v>0</v>
      </c>
      <c r="AF1982" s="1">
        <f t="shared" si="1201"/>
        <v>0</v>
      </c>
      <c r="AH1982" s="1" t="str">
        <f t="shared" si="1176"/>
        <v>No</v>
      </c>
    </row>
    <row r="1983" spans="1:34" hidden="1" x14ac:dyDescent="0.2">
      <c r="A1983" s="88">
        <v>2.4480000000000001E-3</v>
      </c>
      <c r="B1983" s="4">
        <f t="shared" si="1177"/>
        <v>2.4480000000000001E-3</v>
      </c>
      <c r="C1983" s="51"/>
      <c r="D1983" s="213"/>
      <c r="E1983" s="44" t="s">
        <v>20</v>
      </c>
      <c r="F1983" s="14">
        <f t="shared" ref="F1983:F1984" si="1216">COUNTIF(H1983:X1983,"&gt;1")</f>
        <v>0</v>
      </c>
      <c r="G1983" s="14">
        <f t="shared" ref="G1983:G1984" si="1217">COUNTIF(AA1983:AE1983,"&gt;1")</f>
        <v>0</v>
      </c>
      <c r="H1983" s="101" t="str">
        <f>IF(ISNA(VLOOKUP(C1983,[1]Sheet1!$J$2:$J$2999,1,FALSE)),"No","Yes")</f>
        <v>No</v>
      </c>
      <c r="I1983" s="72">
        <f t="shared" si="1202"/>
        <v>0</v>
      </c>
      <c r="J1983" s="72">
        <f t="shared" si="1203"/>
        <v>0</v>
      </c>
      <c r="K1983" s="72">
        <f t="shared" si="1204"/>
        <v>0</v>
      </c>
      <c r="L1983" s="72">
        <f t="shared" si="1205"/>
        <v>0</v>
      </c>
      <c r="M1983" s="72">
        <f t="shared" si="1206"/>
        <v>0</v>
      </c>
      <c r="N1983" s="72">
        <f t="shared" si="1207"/>
        <v>0</v>
      </c>
      <c r="O1983" s="72">
        <f t="shared" si="1208"/>
        <v>0</v>
      </c>
      <c r="Q1983" s="73">
        <f t="shared" si="1209"/>
        <v>0</v>
      </c>
      <c r="R1983" s="73">
        <f t="shared" si="1210"/>
        <v>0</v>
      </c>
      <c r="S1983" s="73">
        <f t="shared" si="1211"/>
        <v>0</v>
      </c>
      <c r="T1983" s="73">
        <f t="shared" si="1212"/>
        <v>0</v>
      </c>
      <c r="U1983" s="73">
        <f t="shared" si="1213"/>
        <v>0</v>
      </c>
      <c r="V1983" s="73">
        <f t="shared" si="1214"/>
        <v>0</v>
      </c>
      <c r="W1983" s="73">
        <f t="shared" si="1215"/>
        <v>0</v>
      </c>
      <c r="Y1983" s="72">
        <f t="shared" ref="Y1983:Y2184" si="1218">LARGE(I1983:O1983,3)</f>
        <v>0</v>
      </c>
      <c r="Z1983" s="73">
        <f t="shared" ref="Z1983:Z2184" si="1219">LARGE(Q1983:W1983,3)</f>
        <v>0</v>
      </c>
      <c r="AA1983" s="58">
        <f t="shared" ref="AA1983:AA2184" si="1220">LARGE(Y1983:Z1983,1)</f>
        <v>0</v>
      </c>
      <c r="AB1983" s="72">
        <f t="shared" ref="AB1983:AB2184" si="1221">LARGE(I1983:O1983,1)</f>
        <v>0</v>
      </c>
      <c r="AC1983" s="72">
        <f t="shared" ref="AC1983:AC2184" si="1222">LARGE(I1983:O1983,2)</f>
        <v>0</v>
      </c>
      <c r="AD1983" s="73">
        <f t="shared" ref="AD1983:AD2184" si="1223">LARGE(Q1983:W1983,1)</f>
        <v>0</v>
      </c>
      <c r="AE1983" s="73">
        <f t="shared" ref="AE1983:AE2184" si="1224">LARGE(Q1983:W1983,2)</f>
        <v>0</v>
      </c>
      <c r="AF1983" s="1">
        <f t="shared" si="1201"/>
        <v>0</v>
      </c>
      <c r="AH1983" s="1" t="str">
        <f t="shared" si="1176"/>
        <v>No</v>
      </c>
    </row>
    <row r="1984" spans="1:34" hidden="1" x14ac:dyDescent="0.2">
      <c r="A1984" s="88">
        <v>2.4489999999999998E-3</v>
      </c>
      <c r="B1984" s="4">
        <f t="shared" si="1177"/>
        <v>2.4489999999999998E-3</v>
      </c>
      <c r="C1984" s="51"/>
      <c r="D1984" s="213"/>
      <c r="E1984" s="44" t="s">
        <v>20</v>
      </c>
      <c r="F1984" s="14">
        <f t="shared" si="1216"/>
        <v>0</v>
      </c>
      <c r="G1984" s="14">
        <f t="shared" si="1217"/>
        <v>0</v>
      </c>
      <c r="H1984" s="101" t="str">
        <f>IF(ISNA(VLOOKUP(C1984,[1]Sheet1!$J$2:$J$2999,1,FALSE)),"No","Yes")</f>
        <v>No</v>
      </c>
      <c r="I1984" s="72">
        <f t="shared" si="1202"/>
        <v>0</v>
      </c>
      <c r="J1984" s="72">
        <f t="shared" si="1203"/>
        <v>0</v>
      </c>
      <c r="K1984" s="72">
        <f t="shared" si="1204"/>
        <v>0</v>
      </c>
      <c r="L1984" s="72">
        <f t="shared" si="1205"/>
        <v>0</v>
      </c>
      <c r="M1984" s="72">
        <f t="shared" si="1206"/>
        <v>0</v>
      </c>
      <c r="N1984" s="72">
        <f t="shared" si="1207"/>
        <v>0</v>
      </c>
      <c r="O1984" s="72">
        <f t="shared" si="1208"/>
        <v>0</v>
      </c>
      <c r="Q1984" s="73">
        <f t="shared" si="1209"/>
        <v>0</v>
      </c>
      <c r="R1984" s="73">
        <f t="shared" si="1210"/>
        <v>0</v>
      </c>
      <c r="S1984" s="73">
        <f t="shared" si="1211"/>
        <v>0</v>
      </c>
      <c r="T1984" s="73">
        <f t="shared" si="1212"/>
        <v>0</v>
      </c>
      <c r="U1984" s="73">
        <f t="shared" si="1213"/>
        <v>0</v>
      </c>
      <c r="V1984" s="73">
        <f t="shared" si="1214"/>
        <v>0</v>
      </c>
      <c r="W1984" s="73">
        <f t="shared" si="1215"/>
        <v>0</v>
      </c>
      <c r="Y1984" s="72">
        <f t="shared" si="1218"/>
        <v>0</v>
      </c>
      <c r="Z1984" s="73">
        <f t="shared" si="1219"/>
        <v>0</v>
      </c>
      <c r="AA1984" s="58">
        <f t="shared" si="1220"/>
        <v>0</v>
      </c>
      <c r="AB1984" s="72">
        <f t="shared" si="1221"/>
        <v>0</v>
      </c>
      <c r="AC1984" s="72">
        <f t="shared" si="1222"/>
        <v>0</v>
      </c>
      <c r="AD1984" s="73">
        <f t="shared" si="1223"/>
        <v>0</v>
      </c>
      <c r="AE1984" s="73">
        <f t="shared" si="1224"/>
        <v>0</v>
      </c>
      <c r="AF1984" s="1">
        <f t="shared" si="1201"/>
        <v>0</v>
      </c>
      <c r="AH1984" s="1" t="str">
        <f t="shared" si="1176"/>
        <v>No</v>
      </c>
    </row>
    <row r="1985" spans="1:34" s="13" customFormat="1" x14ac:dyDescent="0.2">
      <c r="A1985" s="88">
        <v>2.163E-3</v>
      </c>
      <c r="C1985" s="49" t="s">
        <v>25</v>
      </c>
      <c r="H1985" s="101" t="str">
        <f>IF(ISNA(VLOOKUP(C1985,[1]Sheet1!$J$2:$J$2999,1,FALSE)),"No","Yes")</f>
        <v>No</v>
      </c>
      <c r="I1985" s="72">
        <f t="shared" si="1202"/>
        <v>0</v>
      </c>
      <c r="J1985" s="72">
        <f t="shared" si="1203"/>
        <v>0</v>
      </c>
      <c r="K1985" s="72">
        <f t="shared" si="1204"/>
        <v>0</v>
      </c>
      <c r="L1985" s="72">
        <f t="shared" si="1205"/>
        <v>0</v>
      </c>
      <c r="M1985" s="72">
        <f t="shared" si="1206"/>
        <v>0</v>
      </c>
      <c r="N1985" s="72">
        <f t="shared" si="1207"/>
        <v>0</v>
      </c>
      <c r="O1985" s="72">
        <f t="shared" si="1208"/>
        <v>0</v>
      </c>
      <c r="P1985" s="56"/>
      <c r="Q1985" s="73">
        <f t="shared" si="1209"/>
        <v>0</v>
      </c>
      <c r="R1985" s="73">
        <f t="shared" si="1210"/>
        <v>0</v>
      </c>
      <c r="S1985" s="73">
        <f t="shared" si="1211"/>
        <v>0</v>
      </c>
      <c r="T1985" s="73">
        <f t="shared" si="1212"/>
        <v>0</v>
      </c>
      <c r="U1985" s="73">
        <f t="shared" si="1213"/>
        <v>0</v>
      </c>
      <c r="V1985" s="73">
        <f t="shared" si="1214"/>
        <v>0</v>
      </c>
      <c r="W1985" s="73">
        <f t="shared" si="1215"/>
        <v>0</v>
      </c>
      <c r="X1985" s="56"/>
      <c r="Y1985" s="72">
        <f t="shared" si="1218"/>
        <v>0</v>
      </c>
      <c r="Z1985" s="73">
        <f t="shared" si="1219"/>
        <v>0</v>
      </c>
      <c r="AA1985" s="58">
        <f t="shared" si="1220"/>
        <v>0</v>
      </c>
      <c r="AB1985" s="72">
        <f t="shared" si="1221"/>
        <v>0</v>
      </c>
      <c r="AC1985" s="72">
        <f t="shared" si="1222"/>
        <v>0</v>
      </c>
      <c r="AD1985" s="73">
        <f t="shared" si="1223"/>
        <v>0</v>
      </c>
      <c r="AE1985" s="73">
        <f t="shared" si="1224"/>
        <v>0</v>
      </c>
      <c r="AF1985" s="1">
        <f t="shared" si="1201"/>
        <v>0</v>
      </c>
      <c r="AH1985" s="1" t="str">
        <f t="shared" si="1176"/>
        <v>No</v>
      </c>
    </row>
    <row r="1986" spans="1:34" x14ac:dyDescent="0.2">
      <c r="A1986" s="88">
        <v>3.0000000000000001E-3</v>
      </c>
      <c r="B1986" s="4">
        <f t="shared" ref="B1986:B2043" si="1225">AF1986+A1986</f>
        <v>8236.0030000000006</v>
      </c>
      <c r="C1986" t="s">
        <v>188</v>
      </c>
      <c r="D1986" s="213" t="s">
        <v>65</v>
      </c>
      <c r="E1986" s="44" t="s">
        <v>20</v>
      </c>
      <c r="F1986" s="14">
        <f t="shared" ref="F1986:F2179" si="1226">COUNTIF(H1986:X1986,"&gt;1")</f>
        <v>1</v>
      </c>
      <c r="G1986" s="14">
        <f t="shared" ref="G1986:G2179" si="1227">COUNTIF(AA1986:AE1986,"&gt;1")</f>
        <v>1</v>
      </c>
      <c r="H1986" s="101" t="str">
        <f>IF(ISNA(VLOOKUP(C1986,[1]Sheet1!$J$2:$J$2999,1,FALSE)),"No","Yes")</f>
        <v>No</v>
      </c>
      <c r="I1986" s="72">
        <f t="shared" si="1202"/>
        <v>0</v>
      </c>
      <c r="J1986" s="72">
        <f t="shared" si="1203"/>
        <v>0</v>
      </c>
      <c r="K1986" s="72">
        <f t="shared" si="1204"/>
        <v>0</v>
      </c>
      <c r="L1986" s="72">
        <f t="shared" si="1205"/>
        <v>0</v>
      </c>
      <c r="M1986" s="72">
        <f t="shared" si="1206"/>
        <v>0</v>
      </c>
      <c r="N1986" s="72">
        <f t="shared" si="1207"/>
        <v>0</v>
      </c>
      <c r="O1986" s="72">
        <f t="shared" si="1208"/>
        <v>0</v>
      </c>
      <c r="Q1986" s="73">
        <f t="shared" si="1209"/>
        <v>0</v>
      </c>
      <c r="R1986" s="73">
        <f t="shared" si="1210"/>
        <v>0</v>
      </c>
      <c r="S1986" s="73">
        <f t="shared" si="1211"/>
        <v>8236</v>
      </c>
      <c r="T1986" s="73">
        <f t="shared" si="1212"/>
        <v>0</v>
      </c>
      <c r="U1986" s="73">
        <f t="shared" si="1213"/>
        <v>0</v>
      </c>
      <c r="V1986" s="73">
        <f t="shared" si="1214"/>
        <v>0</v>
      </c>
      <c r="W1986" s="73">
        <f t="shared" si="1215"/>
        <v>0</v>
      </c>
      <c r="Y1986" s="72">
        <f t="shared" si="1218"/>
        <v>0</v>
      </c>
      <c r="Z1986" s="73">
        <f t="shared" si="1219"/>
        <v>0</v>
      </c>
      <c r="AA1986" s="58">
        <f t="shared" si="1220"/>
        <v>0</v>
      </c>
      <c r="AB1986" s="72">
        <f t="shared" si="1221"/>
        <v>0</v>
      </c>
      <c r="AC1986" s="72">
        <f t="shared" si="1222"/>
        <v>0</v>
      </c>
      <c r="AD1986" s="73">
        <f t="shared" si="1223"/>
        <v>8236</v>
      </c>
      <c r="AE1986" s="73">
        <f t="shared" si="1224"/>
        <v>0</v>
      </c>
      <c r="AF1986" s="1">
        <f t="shared" si="1201"/>
        <v>8236</v>
      </c>
      <c r="AH1986" s="1" t="str">
        <f t="shared" si="1176"/>
        <v>Yes</v>
      </c>
    </row>
    <row r="1987" spans="1:34" x14ac:dyDescent="0.2">
      <c r="A1987" s="88">
        <v>3.0010000000000002E-3</v>
      </c>
      <c r="B1987" s="4">
        <f t="shared" si="1225"/>
        <v>8208.0030009999991</v>
      </c>
      <c r="C1987" t="s">
        <v>189</v>
      </c>
      <c r="D1987" s="213" t="s">
        <v>256</v>
      </c>
      <c r="E1987" s="44" t="s">
        <v>20</v>
      </c>
      <c r="F1987" s="14">
        <f t="shared" si="1226"/>
        <v>1</v>
      </c>
      <c r="G1987" s="14">
        <f t="shared" si="1227"/>
        <v>1</v>
      </c>
      <c r="H1987" s="101" t="str">
        <f>IF(ISNA(VLOOKUP(C1987,[1]Sheet1!$J$2:$J$2999,1,FALSE)),"No","Yes")</f>
        <v>Yes</v>
      </c>
      <c r="I1987" s="72">
        <f t="shared" si="1202"/>
        <v>0</v>
      </c>
      <c r="J1987" s="72">
        <f t="shared" si="1203"/>
        <v>0</v>
      </c>
      <c r="K1987" s="72">
        <f t="shared" si="1204"/>
        <v>0</v>
      </c>
      <c r="L1987" s="72">
        <f t="shared" si="1205"/>
        <v>0</v>
      </c>
      <c r="M1987" s="72">
        <f t="shared" si="1206"/>
        <v>0</v>
      </c>
      <c r="N1987" s="72">
        <f t="shared" si="1207"/>
        <v>0</v>
      </c>
      <c r="O1987" s="72">
        <f t="shared" si="1208"/>
        <v>0</v>
      </c>
      <c r="Q1987" s="73">
        <f t="shared" si="1209"/>
        <v>0</v>
      </c>
      <c r="R1987" s="73">
        <f t="shared" si="1210"/>
        <v>0</v>
      </c>
      <c r="S1987" s="73">
        <f t="shared" si="1211"/>
        <v>8208</v>
      </c>
      <c r="T1987" s="73">
        <f t="shared" si="1212"/>
        <v>0</v>
      </c>
      <c r="U1987" s="73">
        <f t="shared" si="1213"/>
        <v>0</v>
      </c>
      <c r="V1987" s="73">
        <f t="shared" si="1214"/>
        <v>0</v>
      </c>
      <c r="W1987" s="73">
        <f t="shared" si="1215"/>
        <v>0</v>
      </c>
      <c r="Y1987" s="72">
        <f t="shared" si="1218"/>
        <v>0</v>
      </c>
      <c r="Z1987" s="73">
        <f t="shared" si="1219"/>
        <v>0</v>
      </c>
      <c r="AA1987" s="58">
        <f t="shared" si="1220"/>
        <v>0</v>
      </c>
      <c r="AB1987" s="72">
        <f t="shared" si="1221"/>
        <v>0</v>
      </c>
      <c r="AC1987" s="72">
        <f t="shared" si="1222"/>
        <v>0</v>
      </c>
      <c r="AD1987" s="73">
        <f t="shared" si="1223"/>
        <v>8208</v>
      </c>
      <c r="AE1987" s="73">
        <f t="shared" si="1224"/>
        <v>0</v>
      </c>
      <c r="AF1987" s="1">
        <f t="shared" si="1201"/>
        <v>8208</v>
      </c>
      <c r="AH1987" s="1" t="str">
        <f t="shared" si="1176"/>
        <v>No</v>
      </c>
    </row>
    <row r="1988" spans="1:34" x14ac:dyDescent="0.2">
      <c r="A1988" s="88">
        <v>3.0019999999999999E-3</v>
      </c>
      <c r="B1988" s="4">
        <f t="shared" si="1225"/>
        <v>7548.0030020000004</v>
      </c>
      <c r="C1988" t="s">
        <v>209</v>
      </c>
      <c r="D1988" s="213" t="s">
        <v>257</v>
      </c>
      <c r="E1988" s="44" t="s">
        <v>20</v>
      </c>
      <c r="F1988" s="14">
        <f t="shared" si="1226"/>
        <v>1</v>
      </c>
      <c r="G1988" s="14">
        <f t="shared" si="1227"/>
        <v>1</v>
      </c>
      <c r="H1988" s="101" t="str">
        <f>IF(ISNA(VLOOKUP(C1988,[1]Sheet1!$J$2:$J$2999,1,FALSE)),"No","Yes")</f>
        <v>No</v>
      </c>
      <c r="I1988" s="72">
        <f t="shared" si="1202"/>
        <v>0</v>
      </c>
      <c r="J1988" s="72">
        <f t="shared" si="1203"/>
        <v>0</v>
      </c>
      <c r="K1988" s="72">
        <f t="shared" si="1204"/>
        <v>0</v>
      </c>
      <c r="L1988" s="72">
        <f t="shared" si="1205"/>
        <v>0</v>
      </c>
      <c r="M1988" s="72">
        <f t="shared" si="1206"/>
        <v>0</v>
      </c>
      <c r="N1988" s="72">
        <f t="shared" si="1207"/>
        <v>0</v>
      </c>
      <c r="O1988" s="72">
        <f t="shared" si="1208"/>
        <v>0</v>
      </c>
      <c r="Q1988" s="73">
        <f t="shared" si="1209"/>
        <v>0</v>
      </c>
      <c r="R1988" s="73">
        <f t="shared" si="1210"/>
        <v>0</v>
      </c>
      <c r="S1988" s="73">
        <f t="shared" si="1211"/>
        <v>7548</v>
      </c>
      <c r="T1988" s="73">
        <f t="shared" si="1212"/>
        <v>0</v>
      </c>
      <c r="U1988" s="73">
        <f t="shared" si="1213"/>
        <v>0</v>
      </c>
      <c r="V1988" s="73">
        <f t="shared" si="1214"/>
        <v>0</v>
      </c>
      <c r="W1988" s="73">
        <f t="shared" si="1215"/>
        <v>0</v>
      </c>
      <c r="Y1988" s="72">
        <f t="shared" si="1218"/>
        <v>0</v>
      </c>
      <c r="Z1988" s="73">
        <f t="shared" si="1219"/>
        <v>0</v>
      </c>
      <c r="AA1988" s="58">
        <f t="shared" si="1220"/>
        <v>0</v>
      </c>
      <c r="AB1988" s="72">
        <f t="shared" si="1221"/>
        <v>0</v>
      </c>
      <c r="AC1988" s="72">
        <f t="shared" si="1222"/>
        <v>0</v>
      </c>
      <c r="AD1988" s="73">
        <f t="shared" si="1223"/>
        <v>7548</v>
      </c>
      <c r="AE1988" s="73">
        <f t="shared" si="1224"/>
        <v>0</v>
      </c>
      <c r="AF1988" s="1">
        <f t="shared" si="1201"/>
        <v>7548</v>
      </c>
      <c r="AH1988" s="1" t="str">
        <f t="shared" si="1176"/>
        <v>No</v>
      </c>
    </row>
    <row r="1989" spans="1:34" x14ac:dyDescent="0.2">
      <c r="A1989" s="88">
        <v>3.003E-3</v>
      </c>
      <c r="B1989" s="4">
        <f t="shared" si="1225"/>
        <v>7227.0030029999998</v>
      </c>
      <c r="C1989" t="s">
        <v>217</v>
      </c>
      <c r="D1989" s="213"/>
      <c r="E1989" s="44" t="s">
        <v>20</v>
      </c>
      <c r="F1989" s="14">
        <f t="shared" ref="F1989:F2045" si="1228">COUNTIF(H1989:X1989,"&gt;1")</f>
        <v>1</v>
      </c>
      <c r="G1989" s="14">
        <f t="shared" ref="G1989:G2045" si="1229">COUNTIF(AA1989:AE1989,"&gt;1")</f>
        <v>1</v>
      </c>
      <c r="H1989" s="101" t="str">
        <f>IF(ISNA(VLOOKUP(C1989,[1]Sheet1!$J$2:$J$2999,1,FALSE)),"No","Yes")</f>
        <v>No</v>
      </c>
      <c r="I1989" s="72">
        <f t="shared" si="1202"/>
        <v>0</v>
      </c>
      <c r="J1989" s="72">
        <f t="shared" si="1203"/>
        <v>0</v>
      </c>
      <c r="K1989" s="72">
        <f t="shared" si="1204"/>
        <v>0</v>
      </c>
      <c r="L1989" s="72">
        <f t="shared" si="1205"/>
        <v>0</v>
      </c>
      <c r="M1989" s="72">
        <f t="shared" si="1206"/>
        <v>0</v>
      </c>
      <c r="N1989" s="72">
        <f t="shared" si="1207"/>
        <v>0</v>
      </c>
      <c r="O1989" s="72">
        <f t="shared" si="1208"/>
        <v>0</v>
      </c>
      <c r="Q1989" s="73">
        <f t="shared" si="1209"/>
        <v>0</v>
      </c>
      <c r="R1989" s="73">
        <f t="shared" si="1210"/>
        <v>0</v>
      </c>
      <c r="S1989" s="73">
        <f t="shared" si="1211"/>
        <v>7227</v>
      </c>
      <c r="T1989" s="73">
        <f t="shared" si="1212"/>
        <v>0</v>
      </c>
      <c r="U1989" s="73">
        <f t="shared" si="1213"/>
        <v>0</v>
      </c>
      <c r="V1989" s="73">
        <f t="shared" si="1214"/>
        <v>0</v>
      </c>
      <c r="W1989" s="73">
        <f t="shared" si="1215"/>
        <v>0</v>
      </c>
      <c r="Y1989" s="72">
        <f t="shared" ref="Y1989:Y2045" si="1230">LARGE(I1989:O1989,3)</f>
        <v>0</v>
      </c>
      <c r="Z1989" s="73">
        <f t="shared" ref="Z1989:Z2045" si="1231">LARGE(Q1989:W1989,3)</f>
        <v>0</v>
      </c>
      <c r="AA1989" s="58">
        <f t="shared" ref="AA1989:AA2045" si="1232">LARGE(Y1989:Z1989,1)</f>
        <v>0</v>
      </c>
      <c r="AB1989" s="72">
        <f t="shared" ref="AB1989:AB2045" si="1233">LARGE(I1989:O1989,1)</f>
        <v>0</v>
      </c>
      <c r="AC1989" s="72">
        <f t="shared" ref="AC1989:AC2045" si="1234">LARGE(I1989:O1989,2)</f>
        <v>0</v>
      </c>
      <c r="AD1989" s="73">
        <f t="shared" ref="AD1989:AD2045" si="1235">LARGE(Q1989:W1989,1)</f>
        <v>7227</v>
      </c>
      <c r="AE1989" s="73">
        <f t="shared" ref="AE1989:AE2045" si="1236">LARGE(Q1989:W1989,2)</f>
        <v>0</v>
      </c>
      <c r="AF1989" s="1">
        <f t="shared" si="1201"/>
        <v>7227</v>
      </c>
      <c r="AH1989" s="1" t="str">
        <f t="shared" ref="AH1989:AH2052" si="1237">IF(ISERROR(VLOOKUP(D1989,AI$12:AI$100,1,FALSE)),"No","Yes")</f>
        <v>No</v>
      </c>
    </row>
    <row r="1990" spans="1:34" x14ac:dyDescent="0.2">
      <c r="A1990" s="88">
        <v>3.0040000000000002E-3</v>
      </c>
      <c r="B1990" s="4">
        <f t="shared" si="1225"/>
        <v>9252.0030040000001</v>
      </c>
      <c r="C1990" s="83" t="s">
        <v>397</v>
      </c>
      <c r="D1990" s="213" t="s">
        <v>70</v>
      </c>
      <c r="E1990" s="44" t="s">
        <v>20</v>
      </c>
      <c r="F1990" s="14">
        <f t="shared" si="1228"/>
        <v>1</v>
      </c>
      <c r="G1990" s="14">
        <f t="shared" si="1229"/>
        <v>1</v>
      </c>
      <c r="H1990" s="101" t="str">
        <f>IF(ISNA(VLOOKUP(C1990,[1]Sheet1!$J$2:$J$2999,1,FALSE)),"No","Yes")</f>
        <v>Yes</v>
      </c>
      <c r="I1990" s="72">
        <f t="shared" si="1202"/>
        <v>0</v>
      </c>
      <c r="J1990" s="72">
        <f t="shared" si="1203"/>
        <v>0</v>
      </c>
      <c r="K1990" s="72">
        <f t="shared" si="1204"/>
        <v>0</v>
      </c>
      <c r="L1990" s="72">
        <f t="shared" si="1205"/>
        <v>0</v>
      </c>
      <c r="M1990" s="72">
        <f t="shared" si="1206"/>
        <v>0</v>
      </c>
      <c r="N1990" s="72">
        <f t="shared" si="1207"/>
        <v>0</v>
      </c>
      <c r="O1990" s="72">
        <f t="shared" si="1208"/>
        <v>0</v>
      </c>
      <c r="Q1990" s="73">
        <f t="shared" si="1209"/>
        <v>0</v>
      </c>
      <c r="R1990" s="73">
        <f t="shared" si="1210"/>
        <v>0</v>
      </c>
      <c r="S1990" s="73">
        <f t="shared" si="1211"/>
        <v>0</v>
      </c>
      <c r="T1990" s="73">
        <f t="shared" si="1212"/>
        <v>9252</v>
      </c>
      <c r="U1990" s="73">
        <f t="shared" si="1213"/>
        <v>0</v>
      </c>
      <c r="V1990" s="73">
        <f t="shared" si="1214"/>
        <v>0</v>
      </c>
      <c r="W1990" s="73">
        <f t="shared" si="1215"/>
        <v>0</v>
      </c>
      <c r="Y1990" s="72">
        <f t="shared" si="1230"/>
        <v>0</v>
      </c>
      <c r="Z1990" s="73">
        <f t="shared" si="1231"/>
        <v>0</v>
      </c>
      <c r="AA1990" s="58">
        <f t="shared" si="1232"/>
        <v>0</v>
      </c>
      <c r="AB1990" s="72">
        <f t="shared" si="1233"/>
        <v>0</v>
      </c>
      <c r="AC1990" s="72">
        <f t="shared" si="1234"/>
        <v>0</v>
      </c>
      <c r="AD1990" s="73">
        <f t="shared" si="1235"/>
        <v>9252</v>
      </c>
      <c r="AE1990" s="73">
        <f t="shared" si="1236"/>
        <v>0</v>
      </c>
      <c r="AF1990" s="1">
        <f t="shared" si="1201"/>
        <v>9252</v>
      </c>
      <c r="AH1990" s="1" t="str">
        <f t="shared" si="1237"/>
        <v>Yes</v>
      </c>
    </row>
    <row r="1991" spans="1:34" x14ac:dyDescent="0.2">
      <c r="A1991" s="88">
        <v>3.0049999999999999E-3</v>
      </c>
      <c r="B1991" s="4">
        <f t="shared" si="1225"/>
        <v>9247.0030050000005</v>
      </c>
      <c r="C1991" t="s">
        <v>299</v>
      </c>
      <c r="D1991" s="213" t="s">
        <v>355</v>
      </c>
      <c r="E1991" s="44" t="s">
        <v>20</v>
      </c>
      <c r="F1991" s="14">
        <f t="shared" si="1228"/>
        <v>1</v>
      </c>
      <c r="G1991" s="14">
        <f t="shared" si="1229"/>
        <v>1</v>
      </c>
      <c r="H1991" s="101" t="str">
        <f>IF(ISNA(VLOOKUP(C1991,[1]Sheet1!$J$2:$J$2999,1,FALSE)),"No","Yes")</f>
        <v>No</v>
      </c>
      <c r="I1991" s="72">
        <f t="shared" si="1202"/>
        <v>0</v>
      </c>
      <c r="J1991" s="72">
        <f t="shared" si="1203"/>
        <v>0</v>
      </c>
      <c r="K1991" s="72">
        <f t="shared" si="1204"/>
        <v>0</v>
      </c>
      <c r="L1991" s="72">
        <f t="shared" si="1205"/>
        <v>0</v>
      </c>
      <c r="M1991" s="72">
        <f t="shared" si="1206"/>
        <v>0</v>
      </c>
      <c r="N1991" s="72">
        <f t="shared" si="1207"/>
        <v>0</v>
      </c>
      <c r="O1991" s="72">
        <f t="shared" si="1208"/>
        <v>0</v>
      </c>
      <c r="Q1991" s="73">
        <f t="shared" si="1209"/>
        <v>0</v>
      </c>
      <c r="R1991" s="73">
        <f t="shared" si="1210"/>
        <v>0</v>
      </c>
      <c r="S1991" s="73">
        <f t="shared" si="1211"/>
        <v>0</v>
      </c>
      <c r="T1991" s="73">
        <f t="shared" si="1212"/>
        <v>9247</v>
      </c>
      <c r="U1991" s="73">
        <f t="shared" si="1213"/>
        <v>0</v>
      </c>
      <c r="V1991" s="73">
        <f t="shared" si="1214"/>
        <v>0</v>
      </c>
      <c r="W1991" s="73">
        <f t="shared" si="1215"/>
        <v>0</v>
      </c>
      <c r="Y1991" s="72">
        <f t="shared" si="1230"/>
        <v>0</v>
      </c>
      <c r="Z1991" s="73">
        <f t="shared" si="1231"/>
        <v>0</v>
      </c>
      <c r="AA1991" s="58">
        <f t="shared" si="1232"/>
        <v>0</v>
      </c>
      <c r="AB1991" s="72">
        <f t="shared" si="1233"/>
        <v>0</v>
      </c>
      <c r="AC1991" s="72">
        <f t="shared" si="1234"/>
        <v>0</v>
      </c>
      <c r="AD1991" s="73">
        <f t="shared" si="1235"/>
        <v>9247</v>
      </c>
      <c r="AE1991" s="73">
        <f t="shared" si="1236"/>
        <v>0</v>
      </c>
      <c r="AF1991" s="1">
        <f t="shared" si="1201"/>
        <v>9247</v>
      </c>
      <c r="AH1991" s="1" t="str">
        <f t="shared" si="1237"/>
        <v>Yes</v>
      </c>
    </row>
    <row r="1992" spans="1:34" x14ac:dyDescent="0.2">
      <c r="A1992" s="88">
        <v>3.006E-3</v>
      </c>
      <c r="B1992" s="4">
        <f t="shared" si="1225"/>
        <v>8680.0030060000008</v>
      </c>
      <c r="C1992" t="s">
        <v>315</v>
      </c>
      <c r="D1992" s="213"/>
      <c r="E1992" s="44" t="s">
        <v>20</v>
      </c>
      <c r="F1992" s="14">
        <f t="shared" si="1228"/>
        <v>1</v>
      </c>
      <c r="G1992" s="14">
        <f t="shared" si="1229"/>
        <v>1</v>
      </c>
      <c r="H1992" s="101" t="str">
        <f>IF(ISNA(VLOOKUP(C1992,[1]Sheet1!$J$2:$J$2999,1,FALSE)),"No","Yes")</f>
        <v>No</v>
      </c>
      <c r="I1992" s="72">
        <f t="shared" si="1202"/>
        <v>0</v>
      </c>
      <c r="J1992" s="72">
        <f t="shared" si="1203"/>
        <v>0</v>
      </c>
      <c r="K1992" s="72">
        <f t="shared" si="1204"/>
        <v>0</v>
      </c>
      <c r="L1992" s="72">
        <f t="shared" si="1205"/>
        <v>0</v>
      </c>
      <c r="M1992" s="72">
        <f t="shared" si="1206"/>
        <v>0</v>
      </c>
      <c r="N1992" s="72">
        <f t="shared" si="1207"/>
        <v>0</v>
      </c>
      <c r="O1992" s="72">
        <f t="shared" si="1208"/>
        <v>0</v>
      </c>
      <c r="Q1992" s="73">
        <f t="shared" si="1209"/>
        <v>0</v>
      </c>
      <c r="R1992" s="73">
        <f t="shared" si="1210"/>
        <v>0</v>
      </c>
      <c r="S1992" s="73">
        <f t="shared" si="1211"/>
        <v>0</v>
      </c>
      <c r="T1992" s="73">
        <f t="shared" si="1212"/>
        <v>8680</v>
      </c>
      <c r="U1992" s="73">
        <f t="shared" si="1213"/>
        <v>0</v>
      </c>
      <c r="V1992" s="73">
        <f t="shared" si="1214"/>
        <v>0</v>
      </c>
      <c r="W1992" s="73">
        <f t="shared" si="1215"/>
        <v>0</v>
      </c>
      <c r="Y1992" s="72">
        <f t="shared" si="1230"/>
        <v>0</v>
      </c>
      <c r="Z1992" s="73">
        <f t="shared" si="1231"/>
        <v>0</v>
      </c>
      <c r="AA1992" s="58">
        <f t="shared" si="1232"/>
        <v>0</v>
      </c>
      <c r="AB1992" s="72">
        <f t="shared" si="1233"/>
        <v>0</v>
      </c>
      <c r="AC1992" s="72">
        <f t="shared" si="1234"/>
        <v>0</v>
      </c>
      <c r="AD1992" s="73">
        <f t="shared" si="1235"/>
        <v>8680</v>
      </c>
      <c r="AE1992" s="73">
        <f t="shared" si="1236"/>
        <v>0</v>
      </c>
      <c r="AF1992" s="1">
        <f t="shared" si="1201"/>
        <v>8680</v>
      </c>
      <c r="AH1992" s="1" t="str">
        <f t="shared" si="1237"/>
        <v>No</v>
      </c>
    </row>
    <row r="1993" spans="1:34" x14ac:dyDescent="0.2">
      <c r="A1993" s="88">
        <v>3.0070000000000001E-3</v>
      </c>
      <c r="B1993" s="4">
        <f t="shared" si="1225"/>
        <v>8042.0030070000003</v>
      </c>
      <c r="C1993" t="s">
        <v>323</v>
      </c>
      <c r="D1993" s="213" t="s">
        <v>83</v>
      </c>
      <c r="E1993" s="44" t="s">
        <v>20</v>
      </c>
      <c r="F1993" s="14">
        <f t="shared" si="1228"/>
        <v>1</v>
      </c>
      <c r="G1993" s="14">
        <f t="shared" si="1229"/>
        <v>1</v>
      </c>
      <c r="H1993" s="101" t="str">
        <f>IF(ISNA(VLOOKUP(C1993,[1]Sheet1!$J$2:$J$2999,1,FALSE)),"No","Yes")</f>
        <v>No</v>
      </c>
      <c r="I1993" s="72">
        <f t="shared" si="1202"/>
        <v>0</v>
      </c>
      <c r="J1993" s="72">
        <f t="shared" si="1203"/>
        <v>0</v>
      </c>
      <c r="K1993" s="72">
        <f t="shared" si="1204"/>
        <v>0</v>
      </c>
      <c r="L1993" s="72">
        <f t="shared" si="1205"/>
        <v>0</v>
      </c>
      <c r="M1993" s="72">
        <f t="shared" si="1206"/>
        <v>0</v>
      </c>
      <c r="N1993" s="72">
        <f t="shared" si="1207"/>
        <v>0</v>
      </c>
      <c r="O1993" s="72">
        <f t="shared" si="1208"/>
        <v>0</v>
      </c>
      <c r="Q1993" s="73">
        <f t="shared" si="1209"/>
        <v>0</v>
      </c>
      <c r="R1993" s="73">
        <f t="shared" si="1210"/>
        <v>0</v>
      </c>
      <c r="S1993" s="73">
        <f t="shared" si="1211"/>
        <v>0</v>
      </c>
      <c r="T1993" s="73">
        <f t="shared" si="1212"/>
        <v>8042</v>
      </c>
      <c r="U1993" s="73">
        <f t="shared" si="1213"/>
        <v>0</v>
      </c>
      <c r="V1993" s="73">
        <f t="shared" si="1214"/>
        <v>0</v>
      </c>
      <c r="W1993" s="73">
        <f t="shared" si="1215"/>
        <v>0</v>
      </c>
      <c r="Y1993" s="72">
        <f t="shared" si="1230"/>
        <v>0</v>
      </c>
      <c r="Z1993" s="73">
        <f t="shared" si="1231"/>
        <v>0</v>
      </c>
      <c r="AA1993" s="58">
        <f t="shared" si="1232"/>
        <v>0</v>
      </c>
      <c r="AB1993" s="72">
        <f t="shared" si="1233"/>
        <v>0</v>
      </c>
      <c r="AC1993" s="72">
        <f t="shared" si="1234"/>
        <v>0</v>
      </c>
      <c r="AD1993" s="73">
        <f t="shared" si="1235"/>
        <v>8042</v>
      </c>
      <c r="AE1993" s="73">
        <f t="shared" si="1236"/>
        <v>0</v>
      </c>
      <c r="AF1993" s="1">
        <f t="shared" si="1201"/>
        <v>8042</v>
      </c>
      <c r="AH1993" s="1" t="str">
        <f t="shared" si="1237"/>
        <v>Yes</v>
      </c>
    </row>
    <row r="1994" spans="1:34" x14ac:dyDescent="0.2">
      <c r="A1994" s="88">
        <v>3.0080000000000003E-3</v>
      </c>
      <c r="B1994" s="4">
        <f t="shared" si="1225"/>
        <v>8027.0030079999997</v>
      </c>
      <c r="C1994" t="s">
        <v>324</v>
      </c>
      <c r="D1994" s="213"/>
      <c r="E1994" s="44" t="s">
        <v>20</v>
      </c>
      <c r="F1994" s="14">
        <f t="shared" si="1228"/>
        <v>1</v>
      </c>
      <c r="G1994" s="14">
        <f t="shared" si="1229"/>
        <v>1</v>
      </c>
      <c r="H1994" s="101" t="str">
        <f>IF(ISNA(VLOOKUP(C1994,[1]Sheet1!$J$2:$J$2999,1,FALSE)),"No","Yes")</f>
        <v>No</v>
      </c>
      <c r="I1994" s="72">
        <f t="shared" si="1202"/>
        <v>0</v>
      </c>
      <c r="J1994" s="72">
        <f t="shared" si="1203"/>
        <v>0</v>
      </c>
      <c r="K1994" s="72">
        <f t="shared" si="1204"/>
        <v>0</v>
      </c>
      <c r="L1994" s="72">
        <f t="shared" si="1205"/>
        <v>0</v>
      </c>
      <c r="M1994" s="72">
        <f t="shared" si="1206"/>
        <v>0</v>
      </c>
      <c r="N1994" s="72">
        <f t="shared" si="1207"/>
        <v>0</v>
      </c>
      <c r="O1994" s="72">
        <f t="shared" si="1208"/>
        <v>0</v>
      </c>
      <c r="Q1994" s="73">
        <f t="shared" si="1209"/>
        <v>0</v>
      </c>
      <c r="R1994" s="73">
        <f t="shared" si="1210"/>
        <v>0</v>
      </c>
      <c r="S1994" s="73">
        <f t="shared" si="1211"/>
        <v>0</v>
      </c>
      <c r="T1994" s="73">
        <f t="shared" si="1212"/>
        <v>8027</v>
      </c>
      <c r="U1994" s="73">
        <f t="shared" si="1213"/>
        <v>0</v>
      </c>
      <c r="V1994" s="73">
        <f t="shared" si="1214"/>
        <v>0</v>
      </c>
      <c r="W1994" s="73">
        <f t="shared" si="1215"/>
        <v>0</v>
      </c>
      <c r="Y1994" s="72">
        <f t="shared" si="1230"/>
        <v>0</v>
      </c>
      <c r="Z1994" s="73">
        <f t="shared" si="1231"/>
        <v>0</v>
      </c>
      <c r="AA1994" s="58">
        <f t="shared" si="1232"/>
        <v>0</v>
      </c>
      <c r="AB1994" s="72">
        <f t="shared" si="1233"/>
        <v>0</v>
      </c>
      <c r="AC1994" s="72">
        <f t="shared" si="1234"/>
        <v>0</v>
      </c>
      <c r="AD1994" s="73">
        <f t="shared" si="1235"/>
        <v>8027</v>
      </c>
      <c r="AE1994" s="73">
        <f t="shared" si="1236"/>
        <v>0</v>
      </c>
      <c r="AF1994" s="1">
        <f t="shared" si="1201"/>
        <v>8027</v>
      </c>
      <c r="AH1994" s="1" t="str">
        <f t="shared" si="1237"/>
        <v>No</v>
      </c>
    </row>
    <row r="1995" spans="1:34" x14ac:dyDescent="0.2">
      <c r="A1995" s="88">
        <v>3.009E-3</v>
      </c>
      <c r="B1995" s="4">
        <f t="shared" si="1225"/>
        <v>6002.003009</v>
      </c>
      <c r="C1995" t="s">
        <v>338</v>
      </c>
      <c r="D1995" s="213" t="s">
        <v>83</v>
      </c>
      <c r="E1995" s="44" t="s">
        <v>20</v>
      </c>
      <c r="F1995" s="14">
        <f t="shared" si="1228"/>
        <v>1</v>
      </c>
      <c r="G1995" s="14">
        <f t="shared" si="1229"/>
        <v>1</v>
      </c>
      <c r="H1995" s="101" t="str">
        <f>IF(ISNA(VLOOKUP(C1995,[1]Sheet1!$J$2:$J$2999,1,FALSE)),"No","Yes")</f>
        <v>No</v>
      </c>
      <c r="I1995" s="72">
        <f t="shared" si="1202"/>
        <v>0</v>
      </c>
      <c r="J1995" s="72">
        <f t="shared" si="1203"/>
        <v>0</v>
      </c>
      <c r="K1995" s="72">
        <f t="shared" si="1204"/>
        <v>0</v>
      </c>
      <c r="L1995" s="72">
        <f t="shared" si="1205"/>
        <v>0</v>
      </c>
      <c r="M1995" s="72">
        <f t="shared" si="1206"/>
        <v>0</v>
      </c>
      <c r="N1995" s="72">
        <f t="shared" si="1207"/>
        <v>0</v>
      </c>
      <c r="O1995" s="72">
        <f t="shared" si="1208"/>
        <v>0</v>
      </c>
      <c r="Q1995" s="73">
        <f t="shared" si="1209"/>
        <v>0</v>
      </c>
      <c r="R1995" s="73">
        <f t="shared" si="1210"/>
        <v>0</v>
      </c>
      <c r="S1995" s="73">
        <f t="shared" si="1211"/>
        <v>0</v>
      </c>
      <c r="T1995" s="73">
        <f t="shared" si="1212"/>
        <v>6002</v>
      </c>
      <c r="U1995" s="73">
        <f t="shared" si="1213"/>
        <v>0</v>
      </c>
      <c r="V1995" s="73">
        <f t="shared" si="1214"/>
        <v>0</v>
      </c>
      <c r="W1995" s="73">
        <f t="shared" si="1215"/>
        <v>0</v>
      </c>
      <c r="Y1995" s="72">
        <f t="shared" si="1230"/>
        <v>0</v>
      </c>
      <c r="Z1995" s="73">
        <f t="shared" si="1231"/>
        <v>0</v>
      </c>
      <c r="AA1995" s="58">
        <f t="shared" si="1232"/>
        <v>0</v>
      </c>
      <c r="AB1995" s="72">
        <f t="shared" si="1233"/>
        <v>0</v>
      </c>
      <c r="AC1995" s="72">
        <f t="shared" si="1234"/>
        <v>0</v>
      </c>
      <c r="AD1995" s="73">
        <f t="shared" si="1235"/>
        <v>6002</v>
      </c>
      <c r="AE1995" s="73">
        <f t="shared" si="1236"/>
        <v>0</v>
      </c>
      <c r="AF1995" s="1">
        <f t="shared" si="1201"/>
        <v>6002</v>
      </c>
      <c r="AH1995" s="1" t="str">
        <f t="shared" si="1237"/>
        <v>Yes</v>
      </c>
    </row>
    <row r="1996" spans="1:34" x14ac:dyDescent="0.2">
      <c r="A1996" s="88">
        <v>3.0100000000000001E-3</v>
      </c>
      <c r="B1996" s="4">
        <f t="shared" si="1225"/>
        <v>3.0100000000000001E-3</v>
      </c>
      <c r="C1996"/>
      <c r="D1996" s="213"/>
      <c r="E1996" s="44" t="s">
        <v>20</v>
      </c>
      <c r="F1996" s="14">
        <f t="shared" si="1228"/>
        <v>0</v>
      </c>
      <c r="G1996" s="14">
        <f t="shared" si="1229"/>
        <v>0</v>
      </c>
      <c r="H1996" s="101" t="str">
        <f>IF(ISNA(VLOOKUP(C1996,[1]Sheet1!$J$2:$J$2999,1,FALSE)),"No","Yes")</f>
        <v>No</v>
      </c>
      <c r="I1996" s="72">
        <f t="shared" si="1202"/>
        <v>0</v>
      </c>
      <c r="J1996" s="72">
        <f t="shared" si="1203"/>
        <v>0</v>
      </c>
      <c r="K1996" s="72">
        <f t="shared" si="1204"/>
        <v>0</v>
      </c>
      <c r="L1996" s="72">
        <f t="shared" si="1205"/>
        <v>0</v>
      </c>
      <c r="M1996" s="72">
        <f t="shared" si="1206"/>
        <v>0</v>
      </c>
      <c r="N1996" s="72">
        <f t="shared" si="1207"/>
        <v>0</v>
      </c>
      <c r="O1996" s="72">
        <f t="shared" si="1208"/>
        <v>0</v>
      </c>
      <c r="Q1996" s="73">
        <f t="shared" si="1209"/>
        <v>0</v>
      </c>
      <c r="R1996" s="73">
        <f t="shared" si="1210"/>
        <v>0</v>
      </c>
      <c r="S1996" s="73">
        <f t="shared" si="1211"/>
        <v>0</v>
      </c>
      <c r="T1996" s="73">
        <f t="shared" si="1212"/>
        <v>0</v>
      </c>
      <c r="U1996" s="73">
        <f t="shared" si="1213"/>
        <v>0</v>
      </c>
      <c r="V1996" s="73">
        <f t="shared" si="1214"/>
        <v>0</v>
      </c>
      <c r="W1996" s="73">
        <f t="shared" si="1215"/>
        <v>0</v>
      </c>
      <c r="Y1996" s="72">
        <f t="shared" si="1230"/>
        <v>0</v>
      </c>
      <c r="Z1996" s="73">
        <f t="shared" si="1231"/>
        <v>0</v>
      </c>
      <c r="AA1996" s="58">
        <f t="shared" si="1232"/>
        <v>0</v>
      </c>
      <c r="AB1996" s="72">
        <f t="shared" si="1233"/>
        <v>0</v>
      </c>
      <c r="AC1996" s="72">
        <f t="shared" si="1234"/>
        <v>0</v>
      </c>
      <c r="AD1996" s="73">
        <f t="shared" si="1235"/>
        <v>0</v>
      </c>
      <c r="AE1996" s="73">
        <f t="shared" si="1236"/>
        <v>0</v>
      </c>
      <c r="AF1996" s="1">
        <f t="shared" si="1201"/>
        <v>0</v>
      </c>
      <c r="AH1996" s="1" t="str">
        <f t="shared" si="1237"/>
        <v>No</v>
      </c>
    </row>
    <row r="1997" spans="1:34" x14ac:dyDescent="0.2">
      <c r="A1997" s="88">
        <v>3.0110000000000002E-3</v>
      </c>
      <c r="B1997" s="4">
        <f t="shared" si="1225"/>
        <v>3.0110000000000002E-3</v>
      </c>
      <c r="C1997"/>
      <c r="D1997" s="213"/>
      <c r="E1997" s="44" t="s">
        <v>20</v>
      </c>
      <c r="F1997" s="14">
        <f t="shared" si="1228"/>
        <v>0</v>
      </c>
      <c r="G1997" s="14">
        <f t="shared" si="1229"/>
        <v>0</v>
      </c>
      <c r="H1997" s="101" t="str">
        <f>IF(ISNA(VLOOKUP(C1997,[1]Sheet1!$J$2:$J$2999,1,FALSE)),"No","Yes")</f>
        <v>No</v>
      </c>
      <c r="I1997" s="72">
        <f t="shared" si="1202"/>
        <v>0</v>
      </c>
      <c r="J1997" s="72">
        <f t="shared" si="1203"/>
        <v>0</v>
      </c>
      <c r="K1997" s="72">
        <f t="shared" si="1204"/>
        <v>0</v>
      </c>
      <c r="L1997" s="72">
        <f t="shared" si="1205"/>
        <v>0</v>
      </c>
      <c r="M1997" s="72">
        <f t="shared" si="1206"/>
        <v>0</v>
      </c>
      <c r="N1997" s="72">
        <f t="shared" si="1207"/>
        <v>0</v>
      </c>
      <c r="O1997" s="72">
        <f t="shared" si="1208"/>
        <v>0</v>
      </c>
      <c r="Q1997" s="73">
        <f t="shared" si="1209"/>
        <v>0</v>
      </c>
      <c r="R1997" s="73">
        <f t="shared" si="1210"/>
        <v>0</v>
      </c>
      <c r="S1997" s="73">
        <f t="shared" si="1211"/>
        <v>0</v>
      </c>
      <c r="T1997" s="73">
        <f t="shared" si="1212"/>
        <v>0</v>
      </c>
      <c r="U1997" s="73">
        <f t="shared" si="1213"/>
        <v>0</v>
      </c>
      <c r="V1997" s="73">
        <f t="shared" si="1214"/>
        <v>0</v>
      </c>
      <c r="W1997" s="73">
        <f t="shared" si="1215"/>
        <v>0</v>
      </c>
      <c r="Y1997" s="72">
        <f t="shared" si="1230"/>
        <v>0</v>
      </c>
      <c r="Z1997" s="73">
        <f t="shared" si="1231"/>
        <v>0</v>
      </c>
      <c r="AA1997" s="58">
        <f t="shared" si="1232"/>
        <v>0</v>
      </c>
      <c r="AB1997" s="72">
        <f t="shared" si="1233"/>
        <v>0</v>
      </c>
      <c r="AC1997" s="72">
        <f t="shared" si="1234"/>
        <v>0</v>
      </c>
      <c r="AD1997" s="73">
        <f t="shared" si="1235"/>
        <v>0</v>
      </c>
      <c r="AE1997" s="73">
        <f t="shared" si="1236"/>
        <v>0</v>
      </c>
      <c r="AF1997" s="1">
        <f t="shared" si="1201"/>
        <v>0</v>
      </c>
      <c r="AH1997" s="1" t="str">
        <f t="shared" si="1237"/>
        <v>No</v>
      </c>
    </row>
    <row r="1998" spans="1:34" x14ac:dyDescent="0.2">
      <c r="A1998" s="88">
        <v>3.0119999999999999E-3</v>
      </c>
      <c r="B1998" s="4">
        <f t="shared" si="1225"/>
        <v>3.0119999999999999E-3</v>
      </c>
      <c r="C1998"/>
      <c r="D1998" s="213"/>
      <c r="E1998" s="44" t="s">
        <v>20</v>
      </c>
      <c r="F1998" s="14">
        <f t="shared" si="1228"/>
        <v>0</v>
      </c>
      <c r="G1998" s="14">
        <f t="shared" si="1229"/>
        <v>0</v>
      </c>
      <c r="H1998" s="101" t="str">
        <f>IF(ISNA(VLOOKUP(C1998,[1]Sheet1!$J$2:$J$2999,1,FALSE)),"No","Yes")</f>
        <v>No</v>
      </c>
      <c r="I1998" s="72">
        <f t="shared" si="1202"/>
        <v>0</v>
      </c>
      <c r="J1998" s="72">
        <f t="shared" si="1203"/>
        <v>0</v>
      </c>
      <c r="K1998" s="72">
        <f t="shared" si="1204"/>
        <v>0</v>
      </c>
      <c r="L1998" s="72">
        <f t="shared" si="1205"/>
        <v>0</v>
      </c>
      <c r="M1998" s="72">
        <f t="shared" si="1206"/>
        <v>0</v>
      </c>
      <c r="N1998" s="72">
        <f t="shared" si="1207"/>
        <v>0</v>
      </c>
      <c r="O1998" s="72">
        <f t="shared" si="1208"/>
        <v>0</v>
      </c>
      <c r="Q1998" s="73">
        <f t="shared" si="1209"/>
        <v>0</v>
      </c>
      <c r="R1998" s="73">
        <f t="shared" si="1210"/>
        <v>0</v>
      </c>
      <c r="S1998" s="73">
        <f t="shared" si="1211"/>
        <v>0</v>
      </c>
      <c r="T1998" s="73">
        <f t="shared" si="1212"/>
        <v>0</v>
      </c>
      <c r="U1998" s="73">
        <f t="shared" si="1213"/>
        <v>0</v>
      </c>
      <c r="V1998" s="73">
        <f t="shared" si="1214"/>
        <v>0</v>
      </c>
      <c r="W1998" s="73">
        <f t="shared" si="1215"/>
        <v>0</v>
      </c>
      <c r="Y1998" s="72">
        <f t="shared" si="1230"/>
        <v>0</v>
      </c>
      <c r="Z1998" s="73">
        <f t="shared" si="1231"/>
        <v>0</v>
      </c>
      <c r="AA1998" s="58">
        <f t="shared" si="1232"/>
        <v>0</v>
      </c>
      <c r="AB1998" s="72">
        <f t="shared" si="1233"/>
        <v>0</v>
      </c>
      <c r="AC1998" s="72">
        <f t="shared" si="1234"/>
        <v>0</v>
      </c>
      <c r="AD1998" s="73">
        <f t="shared" si="1235"/>
        <v>0</v>
      </c>
      <c r="AE1998" s="73">
        <f t="shared" si="1236"/>
        <v>0</v>
      </c>
      <c r="AF1998" s="1">
        <f t="shared" si="1201"/>
        <v>0</v>
      </c>
      <c r="AH1998" s="1" t="str">
        <f t="shared" si="1237"/>
        <v>No</v>
      </c>
    </row>
    <row r="1999" spans="1:34" x14ac:dyDescent="0.2">
      <c r="A1999" s="88">
        <v>3.0130000000000001E-3</v>
      </c>
      <c r="B1999" s="4">
        <f t="shared" si="1225"/>
        <v>3.0130000000000001E-3</v>
      </c>
      <c r="C1999"/>
      <c r="D1999" s="213"/>
      <c r="E1999" s="44" t="s">
        <v>20</v>
      </c>
      <c r="F1999" s="14">
        <f t="shared" si="1228"/>
        <v>0</v>
      </c>
      <c r="G1999" s="14">
        <f t="shared" si="1229"/>
        <v>0</v>
      </c>
      <c r="H1999" s="101" t="str">
        <f>IF(ISNA(VLOOKUP(C1999,[1]Sheet1!$J$2:$J$2999,1,FALSE)),"No","Yes")</f>
        <v>No</v>
      </c>
      <c r="I1999" s="72">
        <f t="shared" si="1202"/>
        <v>0</v>
      </c>
      <c r="J1999" s="72">
        <f t="shared" si="1203"/>
        <v>0</v>
      </c>
      <c r="K1999" s="72">
        <f t="shared" si="1204"/>
        <v>0</v>
      </c>
      <c r="L1999" s="72">
        <f t="shared" si="1205"/>
        <v>0</v>
      </c>
      <c r="M1999" s="72">
        <f t="shared" si="1206"/>
        <v>0</v>
      </c>
      <c r="N1999" s="72">
        <f t="shared" si="1207"/>
        <v>0</v>
      </c>
      <c r="O1999" s="72">
        <f t="shared" si="1208"/>
        <v>0</v>
      </c>
      <c r="Q1999" s="73">
        <f t="shared" si="1209"/>
        <v>0</v>
      </c>
      <c r="R1999" s="73">
        <f t="shared" si="1210"/>
        <v>0</v>
      </c>
      <c r="S1999" s="73">
        <f t="shared" si="1211"/>
        <v>0</v>
      </c>
      <c r="T1999" s="73">
        <f t="shared" si="1212"/>
        <v>0</v>
      </c>
      <c r="U1999" s="73">
        <f t="shared" si="1213"/>
        <v>0</v>
      </c>
      <c r="V1999" s="73">
        <f t="shared" si="1214"/>
        <v>0</v>
      </c>
      <c r="W1999" s="73">
        <f t="shared" si="1215"/>
        <v>0</v>
      </c>
      <c r="Y1999" s="72">
        <f t="shared" si="1230"/>
        <v>0</v>
      </c>
      <c r="Z1999" s="73">
        <f t="shared" si="1231"/>
        <v>0</v>
      </c>
      <c r="AA1999" s="58">
        <f t="shared" si="1232"/>
        <v>0</v>
      </c>
      <c r="AB1999" s="72">
        <f t="shared" si="1233"/>
        <v>0</v>
      </c>
      <c r="AC1999" s="72">
        <f t="shared" si="1234"/>
        <v>0</v>
      </c>
      <c r="AD1999" s="73">
        <f t="shared" si="1235"/>
        <v>0</v>
      </c>
      <c r="AE1999" s="73">
        <f t="shared" si="1236"/>
        <v>0</v>
      </c>
      <c r="AF1999" s="1">
        <f t="shared" si="1201"/>
        <v>0</v>
      </c>
      <c r="AH1999" s="1" t="str">
        <f t="shared" si="1237"/>
        <v>No</v>
      </c>
    </row>
    <row r="2000" spans="1:34" x14ac:dyDescent="0.2">
      <c r="A2000" s="88">
        <v>3.0140000000000002E-3</v>
      </c>
      <c r="B2000" s="4">
        <f t="shared" si="1225"/>
        <v>3.0140000000000002E-3</v>
      </c>
      <c r="C2000"/>
      <c r="D2000" s="213"/>
      <c r="E2000" s="44" t="s">
        <v>20</v>
      </c>
      <c r="F2000" s="14">
        <f t="shared" si="1228"/>
        <v>0</v>
      </c>
      <c r="G2000" s="14">
        <f t="shared" si="1229"/>
        <v>0</v>
      </c>
      <c r="H2000" s="101" t="str">
        <f>IF(ISNA(VLOOKUP(C2000,[1]Sheet1!$J$2:$J$2999,1,FALSE)),"No","Yes")</f>
        <v>No</v>
      </c>
      <c r="I2000" s="72">
        <f t="shared" si="1202"/>
        <v>0</v>
      </c>
      <c r="J2000" s="72">
        <f t="shared" si="1203"/>
        <v>0</v>
      </c>
      <c r="K2000" s="72">
        <f t="shared" si="1204"/>
        <v>0</v>
      </c>
      <c r="L2000" s="72">
        <f t="shared" si="1205"/>
        <v>0</v>
      </c>
      <c r="M2000" s="72">
        <f t="shared" si="1206"/>
        <v>0</v>
      </c>
      <c r="N2000" s="72">
        <f t="shared" si="1207"/>
        <v>0</v>
      </c>
      <c r="O2000" s="72">
        <f t="shared" si="1208"/>
        <v>0</v>
      </c>
      <c r="Q2000" s="73">
        <f t="shared" si="1209"/>
        <v>0</v>
      </c>
      <c r="R2000" s="73">
        <f t="shared" si="1210"/>
        <v>0</v>
      </c>
      <c r="S2000" s="73">
        <f t="shared" si="1211"/>
        <v>0</v>
      </c>
      <c r="T2000" s="73">
        <f t="shared" si="1212"/>
        <v>0</v>
      </c>
      <c r="U2000" s="73">
        <f t="shared" si="1213"/>
        <v>0</v>
      </c>
      <c r="V2000" s="73">
        <f t="shared" si="1214"/>
        <v>0</v>
      </c>
      <c r="W2000" s="73">
        <f t="shared" si="1215"/>
        <v>0</v>
      </c>
      <c r="Y2000" s="72">
        <f t="shared" si="1230"/>
        <v>0</v>
      </c>
      <c r="Z2000" s="73">
        <f t="shared" si="1231"/>
        <v>0</v>
      </c>
      <c r="AA2000" s="58">
        <f t="shared" si="1232"/>
        <v>0</v>
      </c>
      <c r="AB2000" s="72">
        <f t="shared" si="1233"/>
        <v>0</v>
      </c>
      <c r="AC2000" s="72">
        <f t="shared" si="1234"/>
        <v>0</v>
      </c>
      <c r="AD2000" s="73">
        <f t="shared" si="1235"/>
        <v>0</v>
      </c>
      <c r="AE2000" s="73">
        <f t="shared" si="1236"/>
        <v>0</v>
      </c>
      <c r="AF2000" s="1">
        <f t="shared" si="1201"/>
        <v>0</v>
      </c>
      <c r="AH2000" s="1" t="str">
        <f t="shared" si="1237"/>
        <v>No</v>
      </c>
    </row>
    <row r="2001" spans="1:34" hidden="1" x14ac:dyDescent="0.2">
      <c r="A2001" s="88">
        <v>3.0149999999999999E-3</v>
      </c>
      <c r="B2001" s="4">
        <f t="shared" si="1225"/>
        <v>3.0149999999999999E-3</v>
      </c>
      <c r="C2001"/>
      <c r="D2001" s="213"/>
      <c r="E2001" s="44" t="s">
        <v>20</v>
      </c>
      <c r="F2001" s="14">
        <f t="shared" si="1228"/>
        <v>0</v>
      </c>
      <c r="G2001" s="14">
        <f t="shared" si="1229"/>
        <v>0</v>
      </c>
      <c r="H2001" s="101" t="str">
        <f>IF(ISNA(VLOOKUP(C2001,[1]Sheet1!$J$2:$J$2999,1,FALSE)),"No","Yes")</f>
        <v>No</v>
      </c>
      <c r="I2001" s="72">
        <f t="shared" si="1202"/>
        <v>0</v>
      </c>
      <c r="J2001" s="72">
        <f t="shared" si="1203"/>
        <v>0</v>
      </c>
      <c r="K2001" s="72">
        <f t="shared" si="1204"/>
        <v>0</v>
      </c>
      <c r="L2001" s="72">
        <f t="shared" si="1205"/>
        <v>0</v>
      </c>
      <c r="M2001" s="72">
        <f t="shared" si="1206"/>
        <v>0</v>
      </c>
      <c r="N2001" s="72">
        <f t="shared" si="1207"/>
        <v>0</v>
      </c>
      <c r="O2001" s="72">
        <f t="shared" si="1208"/>
        <v>0</v>
      </c>
      <c r="Q2001" s="73">
        <f t="shared" si="1209"/>
        <v>0</v>
      </c>
      <c r="R2001" s="73">
        <f t="shared" si="1210"/>
        <v>0</v>
      </c>
      <c r="S2001" s="73">
        <f t="shared" si="1211"/>
        <v>0</v>
      </c>
      <c r="T2001" s="73">
        <f t="shared" si="1212"/>
        <v>0</v>
      </c>
      <c r="U2001" s="73">
        <f t="shared" si="1213"/>
        <v>0</v>
      </c>
      <c r="V2001" s="73">
        <f t="shared" si="1214"/>
        <v>0</v>
      </c>
      <c r="W2001" s="73">
        <f t="shared" si="1215"/>
        <v>0</v>
      </c>
      <c r="Y2001" s="72">
        <f t="shared" si="1230"/>
        <v>0</v>
      </c>
      <c r="Z2001" s="73">
        <f t="shared" si="1231"/>
        <v>0</v>
      </c>
      <c r="AA2001" s="58">
        <f t="shared" si="1232"/>
        <v>0</v>
      </c>
      <c r="AB2001" s="72">
        <f t="shared" si="1233"/>
        <v>0</v>
      </c>
      <c r="AC2001" s="72">
        <f t="shared" si="1234"/>
        <v>0</v>
      </c>
      <c r="AD2001" s="73">
        <f t="shared" si="1235"/>
        <v>0</v>
      </c>
      <c r="AE2001" s="73">
        <f t="shared" si="1236"/>
        <v>0</v>
      </c>
      <c r="AF2001" s="1">
        <f t="shared" si="1201"/>
        <v>0</v>
      </c>
      <c r="AH2001" s="1" t="str">
        <f t="shared" si="1237"/>
        <v>No</v>
      </c>
    </row>
    <row r="2002" spans="1:34" hidden="1" x14ac:dyDescent="0.2">
      <c r="A2002" s="88">
        <v>3.016E-3</v>
      </c>
      <c r="B2002" s="4">
        <f t="shared" si="1225"/>
        <v>3.016E-3</v>
      </c>
      <c r="C2002"/>
      <c r="D2002" s="213"/>
      <c r="E2002" s="44" t="s">
        <v>20</v>
      </c>
      <c r="F2002" s="14">
        <f t="shared" si="1228"/>
        <v>0</v>
      </c>
      <c r="G2002" s="14">
        <f t="shared" si="1229"/>
        <v>0</v>
      </c>
      <c r="H2002" s="101" t="str">
        <f>IF(ISNA(VLOOKUP(C2002,[1]Sheet1!$J$2:$J$2999,1,FALSE)),"No","Yes")</f>
        <v>No</v>
      </c>
      <c r="I2002" s="72">
        <f t="shared" si="1202"/>
        <v>0</v>
      </c>
      <c r="J2002" s="72">
        <f t="shared" si="1203"/>
        <v>0</v>
      </c>
      <c r="K2002" s="72">
        <f t="shared" si="1204"/>
        <v>0</v>
      </c>
      <c r="L2002" s="72">
        <f t="shared" si="1205"/>
        <v>0</v>
      </c>
      <c r="M2002" s="72">
        <f t="shared" si="1206"/>
        <v>0</v>
      </c>
      <c r="N2002" s="72">
        <f t="shared" si="1207"/>
        <v>0</v>
      </c>
      <c r="O2002" s="72">
        <f t="shared" si="1208"/>
        <v>0</v>
      </c>
      <c r="Q2002" s="73">
        <f t="shared" si="1209"/>
        <v>0</v>
      </c>
      <c r="R2002" s="73">
        <f t="shared" si="1210"/>
        <v>0</v>
      </c>
      <c r="S2002" s="73">
        <f t="shared" si="1211"/>
        <v>0</v>
      </c>
      <c r="T2002" s="73">
        <f t="shared" si="1212"/>
        <v>0</v>
      </c>
      <c r="U2002" s="73">
        <f t="shared" si="1213"/>
        <v>0</v>
      </c>
      <c r="V2002" s="73">
        <f t="shared" si="1214"/>
        <v>0</v>
      </c>
      <c r="W2002" s="73">
        <f t="shared" si="1215"/>
        <v>0</v>
      </c>
      <c r="Y2002" s="72">
        <f t="shared" si="1230"/>
        <v>0</v>
      </c>
      <c r="Z2002" s="73">
        <f t="shared" si="1231"/>
        <v>0</v>
      </c>
      <c r="AA2002" s="58">
        <f t="shared" si="1232"/>
        <v>0</v>
      </c>
      <c r="AB2002" s="72">
        <f t="shared" si="1233"/>
        <v>0</v>
      </c>
      <c r="AC2002" s="72">
        <f t="shared" si="1234"/>
        <v>0</v>
      </c>
      <c r="AD2002" s="73">
        <f t="shared" si="1235"/>
        <v>0</v>
      </c>
      <c r="AE2002" s="73">
        <f t="shared" si="1236"/>
        <v>0</v>
      </c>
      <c r="AF2002" s="1">
        <f t="shared" si="1201"/>
        <v>0</v>
      </c>
      <c r="AH2002" s="1" t="str">
        <f t="shared" si="1237"/>
        <v>No</v>
      </c>
    </row>
    <row r="2003" spans="1:34" hidden="1" x14ac:dyDescent="0.2">
      <c r="A2003" s="88">
        <v>3.0170000000000002E-3</v>
      </c>
      <c r="B2003" s="4">
        <f t="shared" si="1225"/>
        <v>3.0170000000000002E-3</v>
      </c>
      <c r="C2003"/>
      <c r="D2003" s="213"/>
      <c r="E2003" s="44" t="s">
        <v>20</v>
      </c>
      <c r="F2003" s="14">
        <f t="shared" si="1228"/>
        <v>0</v>
      </c>
      <c r="G2003" s="14">
        <f t="shared" si="1229"/>
        <v>0</v>
      </c>
      <c r="H2003" s="101" t="str">
        <f>IF(ISNA(VLOOKUP(C2003,[1]Sheet1!$J$2:$J$2999,1,FALSE)),"No","Yes")</f>
        <v>No</v>
      </c>
      <c r="I2003" s="72">
        <f t="shared" si="1202"/>
        <v>0</v>
      </c>
      <c r="J2003" s="72">
        <f t="shared" si="1203"/>
        <v>0</v>
      </c>
      <c r="K2003" s="72">
        <f t="shared" si="1204"/>
        <v>0</v>
      </c>
      <c r="L2003" s="72">
        <f t="shared" si="1205"/>
        <v>0</v>
      </c>
      <c r="M2003" s="72">
        <f t="shared" si="1206"/>
        <v>0</v>
      </c>
      <c r="N2003" s="72">
        <f t="shared" si="1207"/>
        <v>0</v>
      </c>
      <c r="O2003" s="72">
        <f t="shared" si="1208"/>
        <v>0</v>
      </c>
      <c r="Q2003" s="73">
        <f t="shared" si="1209"/>
        <v>0</v>
      </c>
      <c r="R2003" s="73">
        <f t="shared" si="1210"/>
        <v>0</v>
      </c>
      <c r="S2003" s="73">
        <f t="shared" si="1211"/>
        <v>0</v>
      </c>
      <c r="T2003" s="73">
        <f t="shared" si="1212"/>
        <v>0</v>
      </c>
      <c r="U2003" s="73">
        <f t="shared" si="1213"/>
        <v>0</v>
      </c>
      <c r="V2003" s="73">
        <f t="shared" si="1214"/>
        <v>0</v>
      </c>
      <c r="W2003" s="73">
        <f t="shared" si="1215"/>
        <v>0</v>
      </c>
      <c r="Y2003" s="72">
        <f t="shared" si="1230"/>
        <v>0</v>
      </c>
      <c r="Z2003" s="73">
        <f t="shared" si="1231"/>
        <v>0</v>
      </c>
      <c r="AA2003" s="58">
        <f t="shared" si="1232"/>
        <v>0</v>
      </c>
      <c r="AB2003" s="72">
        <f t="shared" si="1233"/>
        <v>0</v>
      </c>
      <c r="AC2003" s="72">
        <f t="shared" si="1234"/>
        <v>0</v>
      </c>
      <c r="AD2003" s="73">
        <f t="shared" si="1235"/>
        <v>0</v>
      </c>
      <c r="AE2003" s="73">
        <f t="shared" si="1236"/>
        <v>0</v>
      </c>
      <c r="AF2003" s="1">
        <f t="shared" si="1201"/>
        <v>0</v>
      </c>
      <c r="AH2003" s="1" t="str">
        <f t="shared" si="1237"/>
        <v>No</v>
      </c>
    </row>
    <row r="2004" spans="1:34" hidden="1" x14ac:dyDescent="0.2">
      <c r="A2004" s="88">
        <v>3.0179999999999998E-3</v>
      </c>
      <c r="B2004" s="4">
        <f t="shared" si="1225"/>
        <v>3.0179999999999998E-3</v>
      </c>
      <c r="C2004"/>
      <c r="D2004" s="213"/>
      <c r="E2004" s="44" t="s">
        <v>20</v>
      </c>
      <c r="F2004" s="14">
        <f t="shared" si="1228"/>
        <v>0</v>
      </c>
      <c r="G2004" s="14">
        <f t="shared" si="1229"/>
        <v>0</v>
      </c>
      <c r="H2004" s="101" t="str">
        <f>IF(ISNA(VLOOKUP(C2004,[1]Sheet1!$J$2:$J$2999,1,FALSE)),"No","Yes")</f>
        <v>No</v>
      </c>
      <c r="I2004" s="72">
        <f t="shared" si="1202"/>
        <v>0</v>
      </c>
      <c r="J2004" s="72">
        <f t="shared" si="1203"/>
        <v>0</v>
      </c>
      <c r="K2004" s="72">
        <f t="shared" si="1204"/>
        <v>0</v>
      </c>
      <c r="L2004" s="72">
        <f t="shared" si="1205"/>
        <v>0</v>
      </c>
      <c r="M2004" s="72">
        <f t="shared" si="1206"/>
        <v>0</v>
      </c>
      <c r="N2004" s="72">
        <f t="shared" si="1207"/>
        <v>0</v>
      </c>
      <c r="O2004" s="72">
        <f t="shared" si="1208"/>
        <v>0</v>
      </c>
      <c r="Q2004" s="73">
        <f t="shared" si="1209"/>
        <v>0</v>
      </c>
      <c r="R2004" s="73">
        <f t="shared" si="1210"/>
        <v>0</v>
      </c>
      <c r="S2004" s="73">
        <f t="shared" si="1211"/>
        <v>0</v>
      </c>
      <c r="T2004" s="73">
        <f t="shared" si="1212"/>
        <v>0</v>
      </c>
      <c r="U2004" s="73">
        <f t="shared" si="1213"/>
        <v>0</v>
      </c>
      <c r="V2004" s="73">
        <f t="shared" si="1214"/>
        <v>0</v>
      </c>
      <c r="W2004" s="73">
        <f t="shared" si="1215"/>
        <v>0</v>
      </c>
      <c r="Y2004" s="72">
        <f t="shared" si="1230"/>
        <v>0</v>
      </c>
      <c r="Z2004" s="73">
        <f t="shared" si="1231"/>
        <v>0</v>
      </c>
      <c r="AA2004" s="58">
        <f t="shared" si="1232"/>
        <v>0</v>
      </c>
      <c r="AB2004" s="72">
        <f t="shared" si="1233"/>
        <v>0</v>
      </c>
      <c r="AC2004" s="72">
        <f t="shared" si="1234"/>
        <v>0</v>
      </c>
      <c r="AD2004" s="73">
        <f t="shared" si="1235"/>
        <v>0</v>
      </c>
      <c r="AE2004" s="73">
        <f t="shared" si="1236"/>
        <v>0</v>
      </c>
      <c r="AF2004" s="1">
        <f t="shared" si="1201"/>
        <v>0</v>
      </c>
      <c r="AH2004" s="1" t="str">
        <f t="shared" si="1237"/>
        <v>No</v>
      </c>
    </row>
    <row r="2005" spans="1:34" hidden="1" x14ac:dyDescent="0.2">
      <c r="A2005" s="88">
        <v>3.019E-3</v>
      </c>
      <c r="B2005" s="4">
        <f t="shared" si="1225"/>
        <v>3.019E-3</v>
      </c>
      <c r="C2005"/>
      <c r="D2005" s="213"/>
      <c r="E2005" s="44" t="s">
        <v>20</v>
      </c>
      <c r="F2005" s="14">
        <f t="shared" si="1228"/>
        <v>0</v>
      </c>
      <c r="G2005" s="14">
        <f t="shared" si="1229"/>
        <v>0</v>
      </c>
      <c r="H2005" s="101" t="str">
        <f>IF(ISNA(VLOOKUP(C2005,[1]Sheet1!$J$2:$J$2999,1,FALSE)),"No","Yes")</f>
        <v>No</v>
      </c>
      <c r="I2005" s="72">
        <f t="shared" si="1202"/>
        <v>0</v>
      </c>
      <c r="J2005" s="72">
        <f t="shared" si="1203"/>
        <v>0</v>
      </c>
      <c r="K2005" s="72">
        <f t="shared" si="1204"/>
        <v>0</v>
      </c>
      <c r="L2005" s="72">
        <f t="shared" si="1205"/>
        <v>0</v>
      </c>
      <c r="M2005" s="72">
        <f t="shared" si="1206"/>
        <v>0</v>
      </c>
      <c r="N2005" s="72">
        <f t="shared" si="1207"/>
        <v>0</v>
      </c>
      <c r="O2005" s="72">
        <f t="shared" si="1208"/>
        <v>0</v>
      </c>
      <c r="Q2005" s="73">
        <f t="shared" si="1209"/>
        <v>0</v>
      </c>
      <c r="R2005" s="73">
        <f t="shared" si="1210"/>
        <v>0</v>
      </c>
      <c r="S2005" s="73">
        <f t="shared" si="1211"/>
        <v>0</v>
      </c>
      <c r="T2005" s="73">
        <f t="shared" si="1212"/>
        <v>0</v>
      </c>
      <c r="U2005" s="73">
        <f t="shared" si="1213"/>
        <v>0</v>
      </c>
      <c r="V2005" s="73">
        <f t="shared" si="1214"/>
        <v>0</v>
      </c>
      <c r="W2005" s="73">
        <f t="shared" si="1215"/>
        <v>0</v>
      </c>
      <c r="Y2005" s="72">
        <f t="shared" si="1230"/>
        <v>0</v>
      </c>
      <c r="Z2005" s="73">
        <f t="shared" si="1231"/>
        <v>0</v>
      </c>
      <c r="AA2005" s="58">
        <f t="shared" si="1232"/>
        <v>0</v>
      </c>
      <c r="AB2005" s="72">
        <f t="shared" si="1233"/>
        <v>0</v>
      </c>
      <c r="AC2005" s="72">
        <f t="shared" si="1234"/>
        <v>0</v>
      </c>
      <c r="AD2005" s="73">
        <f t="shared" si="1235"/>
        <v>0</v>
      </c>
      <c r="AE2005" s="73">
        <f t="shared" si="1236"/>
        <v>0</v>
      </c>
      <c r="AF2005" s="1">
        <f t="shared" si="1201"/>
        <v>0</v>
      </c>
      <c r="AH2005" s="1" t="str">
        <f t="shared" si="1237"/>
        <v>No</v>
      </c>
    </row>
    <row r="2006" spans="1:34" hidden="1" x14ac:dyDescent="0.2">
      <c r="A2006" s="88">
        <v>3.0200000000000001E-3</v>
      </c>
      <c r="B2006" s="4">
        <f t="shared" si="1225"/>
        <v>3.0200000000000001E-3</v>
      </c>
      <c r="C2006"/>
      <c r="D2006" s="213"/>
      <c r="E2006" s="44" t="s">
        <v>20</v>
      </c>
      <c r="F2006" s="14">
        <f t="shared" si="1228"/>
        <v>0</v>
      </c>
      <c r="G2006" s="14">
        <f t="shared" si="1229"/>
        <v>0</v>
      </c>
      <c r="H2006" s="101" t="str">
        <f>IF(ISNA(VLOOKUP(C2006,[1]Sheet1!$J$2:$J$2999,1,FALSE)),"No","Yes")</f>
        <v>No</v>
      </c>
      <c r="I2006" s="72">
        <f t="shared" si="1202"/>
        <v>0</v>
      </c>
      <c r="J2006" s="72">
        <f t="shared" si="1203"/>
        <v>0</v>
      </c>
      <c r="K2006" s="72">
        <f t="shared" si="1204"/>
        <v>0</v>
      </c>
      <c r="L2006" s="72">
        <f t="shared" si="1205"/>
        <v>0</v>
      </c>
      <c r="M2006" s="72">
        <f t="shared" si="1206"/>
        <v>0</v>
      </c>
      <c r="N2006" s="72">
        <f t="shared" si="1207"/>
        <v>0</v>
      </c>
      <c r="O2006" s="72">
        <f t="shared" si="1208"/>
        <v>0</v>
      </c>
      <c r="Q2006" s="73">
        <f t="shared" si="1209"/>
        <v>0</v>
      </c>
      <c r="R2006" s="73">
        <f t="shared" si="1210"/>
        <v>0</v>
      </c>
      <c r="S2006" s="73">
        <f t="shared" si="1211"/>
        <v>0</v>
      </c>
      <c r="T2006" s="73">
        <f t="shared" si="1212"/>
        <v>0</v>
      </c>
      <c r="U2006" s="73">
        <f t="shared" si="1213"/>
        <v>0</v>
      </c>
      <c r="V2006" s="73">
        <f t="shared" si="1214"/>
        <v>0</v>
      </c>
      <c r="W2006" s="73">
        <f t="shared" si="1215"/>
        <v>0</v>
      </c>
      <c r="Y2006" s="72">
        <f t="shared" si="1230"/>
        <v>0</v>
      </c>
      <c r="Z2006" s="73">
        <f t="shared" si="1231"/>
        <v>0</v>
      </c>
      <c r="AA2006" s="58">
        <f t="shared" si="1232"/>
        <v>0</v>
      </c>
      <c r="AB2006" s="72">
        <f t="shared" si="1233"/>
        <v>0</v>
      </c>
      <c r="AC2006" s="72">
        <f t="shared" si="1234"/>
        <v>0</v>
      </c>
      <c r="AD2006" s="73">
        <f t="shared" si="1235"/>
        <v>0</v>
      </c>
      <c r="AE2006" s="73">
        <f t="shared" si="1236"/>
        <v>0</v>
      </c>
      <c r="AF2006" s="1">
        <f t="shared" si="1201"/>
        <v>0</v>
      </c>
      <c r="AH2006" s="1" t="str">
        <f t="shared" si="1237"/>
        <v>No</v>
      </c>
    </row>
    <row r="2007" spans="1:34" hidden="1" x14ac:dyDescent="0.2">
      <c r="A2007" s="88">
        <v>3.0210000000000002E-3</v>
      </c>
      <c r="B2007" s="4">
        <f t="shared" si="1225"/>
        <v>3.0210000000000002E-3</v>
      </c>
      <c r="C2007"/>
      <c r="D2007" s="213"/>
      <c r="E2007" s="44" t="s">
        <v>20</v>
      </c>
      <c r="F2007" s="14">
        <f t="shared" si="1228"/>
        <v>0</v>
      </c>
      <c r="G2007" s="14">
        <f t="shared" si="1229"/>
        <v>0</v>
      </c>
      <c r="H2007" s="101" t="str">
        <f>IF(ISNA(VLOOKUP(C2007,[1]Sheet1!$J$2:$J$2999,1,FALSE)),"No","Yes")</f>
        <v>No</v>
      </c>
      <c r="I2007" s="72">
        <f t="shared" si="1202"/>
        <v>0</v>
      </c>
      <c r="J2007" s="72">
        <f t="shared" si="1203"/>
        <v>0</v>
      </c>
      <c r="K2007" s="72">
        <f t="shared" si="1204"/>
        <v>0</v>
      </c>
      <c r="L2007" s="72">
        <f t="shared" si="1205"/>
        <v>0</v>
      </c>
      <c r="M2007" s="72">
        <f t="shared" si="1206"/>
        <v>0</v>
      </c>
      <c r="N2007" s="72">
        <f t="shared" si="1207"/>
        <v>0</v>
      </c>
      <c r="O2007" s="72">
        <f t="shared" si="1208"/>
        <v>0</v>
      </c>
      <c r="Q2007" s="73">
        <f t="shared" si="1209"/>
        <v>0</v>
      </c>
      <c r="R2007" s="73">
        <f t="shared" si="1210"/>
        <v>0</v>
      </c>
      <c r="S2007" s="73">
        <f t="shared" si="1211"/>
        <v>0</v>
      </c>
      <c r="T2007" s="73">
        <f t="shared" si="1212"/>
        <v>0</v>
      </c>
      <c r="U2007" s="73">
        <f t="shared" si="1213"/>
        <v>0</v>
      </c>
      <c r="V2007" s="73">
        <f t="shared" si="1214"/>
        <v>0</v>
      </c>
      <c r="W2007" s="73">
        <f t="shared" si="1215"/>
        <v>0</v>
      </c>
      <c r="Y2007" s="72">
        <f t="shared" si="1230"/>
        <v>0</v>
      </c>
      <c r="Z2007" s="73">
        <f t="shared" si="1231"/>
        <v>0</v>
      </c>
      <c r="AA2007" s="58">
        <f t="shared" si="1232"/>
        <v>0</v>
      </c>
      <c r="AB2007" s="72">
        <f t="shared" si="1233"/>
        <v>0</v>
      </c>
      <c r="AC2007" s="72">
        <f t="shared" si="1234"/>
        <v>0</v>
      </c>
      <c r="AD2007" s="73">
        <f t="shared" si="1235"/>
        <v>0</v>
      </c>
      <c r="AE2007" s="73">
        <f t="shared" si="1236"/>
        <v>0</v>
      </c>
      <c r="AF2007" s="1">
        <f t="shared" si="1201"/>
        <v>0</v>
      </c>
      <c r="AH2007" s="1" t="str">
        <f t="shared" si="1237"/>
        <v>No</v>
      </c>
    </row>
    <row r="2008" spans="1:34" hidden="1" x14ac:dyDescent="0.2">
      <c r="A2008" s="88">
        <v>3.0219999999999999E-3</v>
      </c>
      <c r="B2008" s="4">
        <f t="shared" si="1225"/>
        <v>3.0219999999999999E-3</v>
      </c>
      <c r="C2008"/>
      <c r="D2008" s="213"/>
      <c r="E2008" s="44" t="s">
        <v>20</v>
      </c>
      <c r="F2008" s="14">
        <f t="shared" si="1228"/>
        <v>0</v>
      </c>
      <c r="G2008" s="14">
        <f t="shared" si="1229"/>
        <v>0</v>
      </c>
      <c r="H2008" s="101" t="str">
        <f>IF(ISNA(VLOOKUP(C2008,[1]Sheet1!$J$2:$J$2999,1,FALSE)),"No","Yes")</f>
        <v>No</v>
      </c>
      <c r="I2008" s="72">
        <f t="shared" si="1202"/>
        <v>0</v>
      </c>
      <c r="J2008" s="72">
        <f t="shared" si="1203"/>
        <v>0</v>
      </c>
      <c r="K2008" s="72">
        <f t="shared" si="1204"/>
        <v>0</v>
      </c>
      <c r="L2008" s="72">
        <f t="shared" si="1205"/>
        <v>0</v>
      </c>
      <c r="M2008" s="72">
        <f t="shared" si="1206"/>
        <v>0</v>
      </c>
      <c r="N2008" s="72">
        <f t="shared" si="1207"/>
        <v>0</v>
      </c>
      <c r="O2008" s="72">
        <f t="shared" si="1208"/>
        <v>0</v>
      </c>
      <c r="Q2008" s="73">
        <f t="shared" si="1209"/>
        <v>0</v>
      </c>
      <c r="R2008" s="73">
        <f t="shared" si="1210"/>
        <v>0</v>
      </c>
      <c r="S2008" s="73">
        <f t="shared" si="1211"/>
        <v>0</v>
      </c>
      <c r="T2008" s="73">
        <f t="shared" si="1212"/>
        <v>0</v>
      </c>
      <c r="U2008" s="73">
        <f t="shared" si="1213"/>
        <v>0</v>
      </c>
      <c r="V2008" s="73">
        <f t="shared" si="1214"/>
        <v>0</v>
      </c>
      <c r="W2008" s="73">
        <f t="shared" si="1215"/>
        <v>0</v>
      </c>
      <c r="Y2008" s="72">
        <f t="shared" si="1230"/>
        <v>0</v>
      </c>
      <c r="Z2008" s="73">
        <f t="shared" si="1231"/>
        <v>0</v>
      </c>
      <c r="AA2008" s="58">
        <f t="shared" si="1232"/>
        <v>0</v>
      </c>
      <c r="AB2008" s="72">
        <f t="shared" si="1233"/>
        <v>0</v>
      </c>
      <c r="AC2008" s="72">
        <f t="shared" si="1234"/>
        <v>0</v>
      </c>
      <c r="AD2008" s="73">
        <f t="shared" si="1235"/>
        <v>0</v>
      </c>
      <c r="AE2008" s="73">
        <f t="shared" si="1236"/>
        <v>0</v>
      </c>
      <c r="AF2008" s="1">
        <f t="shared" si="1201"/>
        <v>0</v>
      </c>
      <c r="AH2008" s="1" t="str">
        <f t="shared" si="1237"/>
        <v>No</v>
      </c>
    </row>
    <row r="2009" spans="1:34" hidden="1" x14ac:dyDescent="0.2">
      <c r="A2009" s="88">
        <v>3.0230000000000001E-3</v>
      </c>
      <c r="B2009" s="4">
        <f t="shared" si="1225"/>
        <v>3.0230000000000001E-3</v>
      </c>
      <c r="C2009"/>
      <c r="D2009" s="213"/>
      <c r="E2009" s="44" t="s">
        <v>20</v>
      </c>
      <c r="F2009" s="14">
        <f t="shared" si="1228"/>
        <v>0</v>
      </c>
      <c r="G2009" s="14">
        <f t="shared" si="1229"/>
        <v>0</v>
      </c>
      <c r="H2009" s="101" t="str">
        <f>IF(ISNA(VLOOKUP(C2009,[1]Sheet1!$J$2:$J$2999,1,FALSE)),"No","Yes")</f>
        <v>No</v>
      </c>
      <c r="I2009" s="72">
        <f t="shared" si="1202"/>
        <v>0</v>
      </c>
      <c r="J2009" s="72">
        <f t="shared" si="1203"/>
        <v>0</v>
      </c>
      <c r="K2009" s="72">
        <f t="shared" si="1204"/>
        <v>0</v>
      </c>
      <c r="L2009" s="72">
        <f t="shared" si="1205"/>
        <v>0</v>
      </c>
      <c r="M2009" s="72">
        <f t="shared" si="1206"/>
        <v>0</v>
      </c>
      <c r="N2009" s="72">
        <f t="shared" si="1207"/>
        <v>0</v>
      </c>
      <c r="O2009" s="72">
        <f t="shared" si="1208"/>
        <v>0</v>
      </c>
      <c r="Q2009" s="73">
        <f t="shared" si="1209"/>
        <v>0</v>
      </c>
      <c r="R2009" s="73">
        <f t="shared" si="1210"/>
        <v>0</v>
      </c>
      <c r="S2009" s="73">
        <f t="shared" si="1211"/>
        <v>0</v>
      </c>
      <c r="T2009" s="73">
        <f t="shared" si="1212"/>
        <v>0</v>
      </c>
      <c r="U2009" s="73">
        <f t="shared" si="1213"/>
        <v>0</v>
      </c>
      <c r="V2009" s="73">
        <f t="shared" si="1214"/>
        <v>0</v>
      </c>
      <c r="W2009" s="73">
        <f t="shared" si="1215"/>
        <v>0</v>
      </c>
      <c r="Y2009" s="72">
        <f t="shared" si="1230"/>
        <v>0</v>
      </c>
      <c r="Z2009" s="73">
        <f t="shared" si="1231"/>
        <v>0</v>
      </c>
      <c r="AA2009" s="58">
        <f t="shared" si="1232"/>
        <v>0</v>
      </c>
      <c r="AB2009" s="72">
        <f t="shared" si="1233"/>
        <v>0</v>
      </c>
      <c r="AC2009" s="72">
        <f t="shared" si="1234"/>
        <v>0</v>
      </c>
      <c r="AD2009" s="73">
        <f t="shared" si="1235"/>
        <v>0</v>
      </c>
      <c r="AE2009" s="73">
        <f t="shared" si="1236"/>
        <v>0</v>
      </c>
      <c r="AF2009" s="1">
        <f t="shared" si="1201"/>
        <v>0</v>
      </c>
      <c r="AH2009" s="1" t="str">
        <f t="shared" si="1237"/>
        <v>No</v>
      </c>
    </row>
    <row r="2010" spans="1:34" hidden="1" x14ac:dyDescent="0.2">
      <c r="A2010" s="88">
        <v>3.0240000000000002E-3</v>
      </c>
      <c r="B2010" s="4">
        <f t="shared" si="1225"/>
        <v>3.0240000000000002E-3</v>
      </c>
      <c r="C2010"/>
      <c r="D2010" s="213"/>
      <c r="E2010" s="44" t="s">
        <v>20</v>
      </c>
      <c r="F2010" s="14">
        <f t="shared" si="1228"/>
        <v>0</v>
      </c>
      <c r="G2010" s="14">
        <f t="shared" si="1229"/>
        <v>0</v>
      </c>
      <c r="H2010" s="101" t="str">
        <f>IF(ISNA(VLOOKUP(C2010,[1]Sheet1!$J$2:$J$2999,1,FALSE)),"No","Yes")</f>
        <v>No</v>
      </c>
      <c r="I2010" s="72">
        <f t="shared" si="1202"/>
        <v>0</v>
      </c>
      <c r="J2010" s="72">
        <f t="shared" si="1203"/>
        <v>0</v>
      </c>
      <c r="K2010" s="72">
        <f t="shared" si="1204"/>
        <v>0</v>
      </c>
      <c r="L2010" s="72">
        <f t="shared" si="1205"/>
        <v>0</v>
      </c>
      <c r="M2010" s="72">
        <f t="shared" si="1206"/>
        <v>0</v>
      </c>
      <c r="N2010" s="72">
        <f t="shared" si="1207"/>
        <v>0</v>
      </c>
      <c r="O2010" s="72">
        <f t="shared" si="1208"/>
        <v>0</v>
      </c>
      <c r="Q2010" s="73">
        <f t="shared" si="1209"/>
        <v>0</v>
      </c>
      <c r="R2010" s="73">
        <f t="shared" si="1210"/>
        <v>0</v>
      </c>
      <c r="S2010" s="73">
        <f t="shared" si="1211"/>
        <v>0</v>
      </c>
      <c r="T2010" s="73">
        <f t="shared" si="1212"/>
        <v>0</v>
      </c>
      <c r="U2010" s="73">
        <f t="shared" si="1213"/>
        <v>0</v>
      </c>
      <c r="V2010" s="73">
        <f t="shared" si="1214"/>
        <v>0</v>
      </c>
      <c r="W2010" s="73">
        <f t="shared" si="1215"/>
        <v>0</v>
      </c>
      <c r="Y2010" s="72">
        <f t="shared" si="1230"/>
        <v>0</v>
      </c>
      <c r="Z2010" s="73">
        <f t="shared" si="1231"/>
        <v>0</v>
      </c>
      <c r="AA2010" s="58">
        <f t="shared" si="1232"/>
        <v>0</v>
      </c>
      <c r="AB2010" s="72">
        <f t="shared" si="1233"/>
        <v>0</v>
      </c>
      <c r="AC2010" s="72">
        <f t="shared" si="1234"/>
        <v>0</v>
      </c>
      <c r="AD2010" s="73">
        <f t="shared" si="1235"/>
        <v>0</v>
      </c>
      <c r="AE2010" s="73">
        <f t="shared" si="1236"/>
        <v>0</v>
      </c>
      <c r="AF2010" s="1">
        <f t="shared" si="1201"/>
        <v>0</v>
      </c>
      <c r="AH2010" s="1" t="str">
        <f t="shared" si="1237"/>
        <v>No</v>
      </c>
    </row>
    <row r="2011" spans="1:34" hidden="1" x14ac:dyDescent="0.2">
      <c r="A2011" s="88">
        <v>3.0249999999999999E-3</v>
      </c>
      <c r="B2011" s="4">
        <f t="shared" si="1225"/>
        <v>3.0249999999999999E-3</v>
      </c>
      <c r="C2011"/>
      <c r="D2011" s="213"/>
      <c r="E2011" s="44" t="s">
        <v>20</v>
      </c>
      <c r="F2011" s="14">
        <f t="shared" si="1228"/>
        <v>0</v>
      </c>
      <c r="G2011" s="14">
        <f t="shared" si="1229"/>
        <v>0</v>
      </c>
      <c r="H2011" s="101" t="str">
        <f>IF(ISNA(VLOOKUP(C2011,[1]Sheet1!$J$2:$J$2999,1,FALSE)),"No","Yes")</f>
        <v>No</v>
      </c>
      <c r="I2011" s="72">
        <f t="shared" si="1202"/>
        <v>0</v>
      </c>
      <c r="J2011" s="72">
        <f t="shared" si="1203"/>
        <v>0</v>
      </c>
      <c r="K2011" s="72">
        <f t="shared" si="1204"/>
        <v>0</v>
      </c>
      <c r="L2011" s="72">
        <f t="shared" si="1205"/>
        <v>0</v>
      </c>
      <c r="M2011" s="72">
        <f t="shared" si="1206"/>
        <v>0</v>
      </c>
      <c r="N2011" s="72">
        <f t="shared" si="1207"/>
        <v>0</v>
      </c>
      <c r="O2011" s="72">
        <f t="shared" si="1208"/>
        <v>0</v>
      </c>
      <c r="Q2011" s="73">
        <f t="shared" si="1209"/>
        <v>0</v>
      </c>
      <c r="R2011" s="73">
        <f t="shared" si="1210"/>
        <v>0</v>
      </c>
      <c r="S2011" s="73">
        <f t="shared" si="1211"/>
        <v>0</v>
      </c>
      <c r="T2011" s="73">
        <f t="shared" si="1212"/>
        <v>0</v>
      </c>
      <c r="U2011" s="73">
        <f t="shared" si="1213"/>
        <v>0</v>
      </c>
      <c r="V2011" s="73">
        <f t="shared" si="1214"/>
        <v>0</v>
      </c>
      <c r="W2011" s="73">
        <f t="shared" si="1215"/>
        <v>0</v>
      </c>
      <c r="Y2011" s="72">
        <f t="shared" si="1230"/>
        <v>0</v>
      </c>
      <c r="Z2011" s="73">
        <f t="shared" si="1231"/>
        <v>0</v>
      </c>
      <c r="AA2011" s="58">
        <f t="shared" si="1232"/>
        <v>0</v>
      </c>
      <c r="AB2011" s="72">
        <f t="shared" si="1233"/>
        <v>0</v>
      </c>
      <c r="AC2011" s="72">
        <f t="shared" si="1234"/>
        <v>0</v>
      </c>
      <c r="AD2011" s="73">
        <f t="shared" si="1235"/>
        <v>0</v>
      </c>
      <c r="AE2011" s="73">
        <f t="shared" si="1236"/>
        <v>0</v>
      </c>
      <c r="AF2011" s="1">
        <f t="shared" si="1201"/>
        <v>0</v>
      </c>
      <c r="AH2011" s="1" t="str">
        <f t="shared" si="1237"/>
        <v>No</v>
      </c>
    </row>
    <row r="2012" spans="1:34" hidden="1" x14ac:dyDescent="0.2">
      <c r="A2012" s="88">
        <v>3.026E-3</v>
      </c>
      <c r="B2012" s="4">
        <f t="shared" si="1225"/>
        <v>3.026E-3</v>
      </c>
      <c r="C2012"/>
      <c r="D2012" s="213"/>
      <c r="E2012" s="44" t="s">
        <v>20</v>
      </c>
      <c r="F2012" s="14">
        <f t="shared" si="1228"/>
        <v>0</v>
      </c>
      <c r="G2012" s="14">
        <f t="shared" si="1229"/>
        <v>0</v>
      </c>
      <c r="H2012" s="101" t="str">
        <f>IF(ISNA(VLOOKUP(C2012,[1]Sheet1!$J$2:$J$2999,1,FALSE)),"No","Yes")</f>
        <v>No</v>
      </c>
      <c r="I2012" s="72">
        <f t="shared" si="1202"/>
        <v>0</v>
      </c>
      <c r="J2012" s="72">
        <f t="shared" si="1203"/>
        <v>0</v>
      </c>
      <c r="K2012" s="72">
        <f t="shared" si="1204"/>
        <v>0</v>
      </c>
      <c r="L2012" s="72">
        <f t="shared" si="1205"/>
        <v>0</v>
      </c>
      <c r="M2012" s="72">
        <f t="shared" si="1206"/>
        <v>0</v>
      </c>
      <c r="N2012" s="72">
        <f t="shared" si="1207"/>
        <v>0</v>
      </c>
      <c r="O2012" s="72">
        <f t="shared" si="1208"/>
        <v>0</v>
      </c>
      <c r="Q2012" s="73">
        <f t="shared" si="1209"/>
        <v>0</v>
      </c>
      <c r="R2012" s="73">
        <f t="shared" si="1210"/>
        <v>0</v>
      </c>
      <c r="S2012" s="73">
        <f t="shared" si="1211"/>
        <v>0</v>
      </c>
      <c r="T2012" s="73">
        <f t="shared" si="1212"/>
        <v>0</v>
      </c>
      <c r="U2012" s="73">
        <f t="shared" si="1213"/>
        <v>0</v>
      </c>
      <c r="V2012" s="73">
        <f t="shared" si="1214"/>
        <v>0</v>
      </c>
      <c r="W2012" s="73">
        <f t="shared" si="1215"/>
        <v>0</v>
      </c>
      <c r="Y2012" s="72">
        <f t="shared" si="1230"/>
        <v>0</v>
      </c>
      <c r="Z2012" s="73">
        <f t="shared" si="1231"/>
        <v>0</v>
      </c>
      <c r="AA2012" s="58">
        <f t="shared" si="1232"/>
        <v>0</v>
      </c>
      <c r="AB2012" s="72">
        <f t="shared" si="1233"/>
        <v>0</v>
      </c>
      <c r="AC2012" s="72">
        <f t="shared" si="1234"/>
        <v>0</v>
      </c>
      <c r="AD2012" s="73">
        <f t="shared" si="1235"/>
        <v>0</v>
      </c>
      <c r="AE2012" s="73">
        <f t="shared" si="1236"/>
        <v>0</v>
      </c>
      <c r="AF2012" s="1">
        <f t="shared" si="1201"/>
        <v>0</v>
      </c>
      <c r="AH2012" s="1" t="str">
        <f t="shared" si="1237"/>
        <v>No</v>
      </c>
    </row>
    <row r="2013" spans="1:34" hidden="1" x14ac:dyDescent="0.2">
      <c r="A2013" s="88">
        <v>3.0270000000000002E-3</v>
      </c>
      <c r="B2013" s="4">
        <f t="shared" si="1225"/>
        <v>3.0270000000000002E-3</v>
      </c>
      <c r="C2013"/>
      <c r="D2013" s="213"/>
      <c r="E2013" s="44" t="s">
        <v>20</v>
      </c>
      <c r="F2013" s="14">
        <f t="shared" si="1228"/>
        <v>0</v>
      </c>
      <c r="G2013" s="14">
        <f t="shared" si="1229"/>
        <v>0</v>
      </c>
      <c r="H2013" s="101" t="str">
        <f>IF(ISNA(VLOOKUP(C2013,[1]Sheet1!$J$2:$J$2999,1,FALSE)),"No","Yes")</f>
        <v>No</v>
      </c>
      <c r="I2013" s="72">
        <f t="shared" si="1202"/>
        <v>0</v>
      </c>
      <c r="J2013" s="72">
        <f t="shared" si="1203"/>
        <v>0</v>
      </c>
      <c r="K2013" s="72">
        <f t="shared" si="1204"/>
        <v>0</v>
      </c>
      <c r="L2013" s="72">
        <f t="shared" si="1205"/>
        <v>0</v>
      </c>
      <c r="M2013" s="72">
        <f t="shared" si="1206"/>
        <v>0</v>
      </c>
      <c r="N2013" s="72">
        <f t="shared" si="1207"/>
        <v>0</v>
      </c>
      <c r="O2013" s="72">
        <f t="shared" si="1208"/>
        <v>0</v>
      </c>
      <c r="Q2013" s="73">
        <f t="shared" si="1209"/>
        <v>0</v>
      </c>
      <c r="R2013" s="73">
        <f t="shared" si="1210"/>
        <v>0</v>
      </c>
      <c r="S2013" s="73">
        <f t="shared" si="1211"/>
        <v>0</v>
      </c>
      <c r="T2013" s="73">
        <f t="shared" si="1212"/>
        <v>0</v>
      </c>
      <c r="U2013" s="73">
        <f t="shared" si="1213"/>
        <v>0</v>
      </c>
      <c r="V2013" s="73">
        <f t="shared" si="1214"/>
        <v>0</v>
      </c>
      <c r="W2013" s="73">
        <f t="shared" si="1215"/>
        <v>0</v>
      </c>
      <c r="Y2013" s="72">
        <f t="shared" si="1230"/>
        <v>0</v>
      </c>
      <c r="Z2013" s="73">
        <f t="shared" si="1231"/>
        <v>0</v>
      </c>
      <c r="AA2013" s="58">
        <f t="shared" si="1232"/>
        <v>0</v>
      </c>
      <c r="AB2013" s="72">
        <f t="shared" si="1233"/>
        <v>0</v>
      </c>
      <c r="AC2013" s="72">
        <f t="shared" si="1234"/>
        <v>0</v>
      </c>
      <c r="AD2013" s="73">
        <f t="shared" si="1235"/>
        <v>0</v>
      </c>
      <c r="AE2013" s="73">
        <f t="shared" si="1236"/>
        <v>0</v>
      </c>
      <c r="AF2013" s="1">
        <f t="shared" si="1201"/>
        <v>0</v>
      </c>
      <c r="AH2013" s="1" t="str">
        <f t="shared" si="1237"/>
        <v>No</v>
      </c>
    </row>
    <row r="2014" spans="1:34" hidden="1" x14ac:dyDescent="0.2">
      <c r="A2014" s="88">
        <v>3.0279999999999999E-3</v>
      </c>
      <c r="B2014" s="4">
        <f t="shared" si="1225"/>
        <v>3.0279999999999999E-3</v>
      </c>
      <c r="C2014"/>
      <c r="D2014" s="213"/>
      <c r="E2014" s="44" t="s">
        <v>20</v>
      </c>
      <c r="F2014" s="14">
        <f t="shared" si="1228"/>
        <v>0</v>
      </c>
      <c r="G2014" s="14">
        <f t="shared" si="1229"/>
        <v>0</v>
      </c>
      <c r="H2014" s="101" t="str">
        <f>IF(ISNA(VLOOKUP(C2014,[1]Sheet1!$J$2:$J$2999,1,FALSE)),"No","Yes")</f>
        <v>No</v>
      </c>
      <c r="I2014" s="72">
        <f t="shared" si="1202"/>
        <v>0</v>
      </c>
      <c r="J2014" s="72">
        <f t="shared" si="1203"/>
        <v>0</v>
      </c>
      <c r="K2014" s="72">
        <f t="shared" si="1204"/>
        <v>0</v>
      </c>
      <c r="L2014" s="72">
        <f t="shared" si="1205"/>
        <v>0</v>
      </c>
      <c r="M2014" s="72">
        <f t="shared" si="1206"/>
        <v>0</v>
      </c>
      <c r="N2014" s="72">
        <f t="shared" si="1207"/>
        <v>0</v>
      </c>
      <c r="O2014" s="72">
        <f t="shared" si="1208"/>
        <v>0</v>
      </c>
      <c r="Q2014" s="73">
        <f t="shared" si="1209"/>
        <v>0</v>
      </c>
      <c r="R2014" s="73">
        <f t="shared" si="1210"/>
        <v>0</v>
      </c>
      <c r="S2014" s="73">
        <f t="shared" si="1211"/>
        <v>0</v>
      </c>
      <c r="T2014" s="73">
        <f t="shared" si="1212"/>
        <v>0</v>
      </c>
      <c r="U2014" s="73">
        <f t="shared" si="1213"/>
        <v>0</v>
      </c>
      <c r="V2014" s="73">
        <f t="shared" si="1214"/>
        <v>0</v>
      </c>
      <c r="W2014" s="73">
        <f t="shared" si="1215"/>
        <v>0</v>
      </c>
      <c r="Y2014" s="72">
        <f t="shared" si="1230"/>
        <v>0</v>
      </c>
      <c r="Z2014" s="73">
        <f t="shared" si="1231"/>
        <v>0</v>
      </c>
      <c r="AA2014" s="58">
        <f t="shared" si="1232"/>
        <v>0</v>
      </c>
      <c r="AB2014" s="72">
        <f t="shared" si="1233"/>
        <v>0</v>
      </c>
      <c r="AC2014" s="72">
        <f t="shared" si="1234"/>
        <v>0</v>
      </c>
      <c r="AD2014" s="73">
        <f t="shared" si="1235"/>
        <v>0</v>
      </c>
      <c r="AE2014" s="73">
        <f t="shared" si="1236"/>
        <v>0</v>
      </c>
      <c r="AF2014" s="1">
        <f t="shared" si="1201"/>
        <v>0</v>
      </c>
      <c r="AH2014" s="1" t="str">
        <f t="shared" si="1237"/>
        <v>No</v>
      </c>
    </row>
    <row r="2015" spans="1:34" hidden="1" x14ac:dyDescent="0.2">
      <c r="A2015" s="88">
        <v>3.029E-3</v>
      </c>
      <c r="B2015" s="4">
        <f t="shared" si="1225"/>
        <v>3.029E-3</v>
      </c>
      <c r="C2015"/>
      <c r="D2015" s="213"/>
      <c r="E2015" s="44" t="s">
        <v>20</v>
      </c>
      <c r="F2015" s="14">
        <f t="shared" si="1228"/>
        <v>0</v>
      </c>
      <c r="G2015" s="14">
        <f t="shared" si="1229"/>
        <v>0</v>
      </c>
      <c r="H2015" s="101" t="str">
        <f>IF(ISNA(VLOOKUP(C2015,[1]Sheet1!$J$2:$J$2999,1,FALSE)),"No","Yes")</f>
        <v>No</v>
      </c>
      <c r="I2015" s="72">
        <f t="shared" si="1202"/>
        <v>0</v>
      </c>
      <c r="J2015" s="72">
        <f t="shared" si="1203"/>
        <v>0</v>
      </c>
      <c r="K2015" s="72">
        <f t="shared" si="1204"/>
        <v>0</v>
      </c>
      <c r="L2015" s="72">
        <f t="shared" si="1205"/>
        <v>0</v>
      </c>
      <c r="M2015" s="72">
        <f t="shared" si="1206"/>
        <v>0</v>
      </c>
      <c r="N2015" s="72">
        <f t="shared" si="1207"/>
        <v>0</v>
      </c>
      <c r="O2015" s="72">
        <f t="shared" si="1208"/>
        <v>0</v>
      </c>
      <c r="Q2015" s="73">
        <f t="shared" si="1209"/>
        <v>0</v>
      </c>
      <c r="R2015" s="73">
        <f t="shared" si="1210"/>
        <v>0</v>
      </c>
      <c r="S2015" s="73">
        <f t="shared" si="1211"/>
        <v>0</v>
      </c>
      <c r="T2015" s="73">
        <f t="shared" si="1212"/>
        <v>0</v>
      </c>
      <c r="U2015" s="73">
        <f t="shared" si="1213"/>
        <v>0</v>
      </c>
      <c r="V2015" s="73">
        <f t="shared" si="1214"/>
        <v>0</v>
      </c>
      <c r="W2015" s="73">
        <f t="shared" si="1215"/>
        <v>0</v>
      </c>
      <c r="Y2015" s="72">
        <f t="shared" si="1230"/>
        <v>0</v>
      </c>
      <c r="Z2015" s="73">
        <f t="shared" si="1231"/>
        <v>0</v>
      </c>
      <c r="AA2015" s="58">
        <f t="shared" si="1232"/>
        <v>0</v>
      </c>
      <c r="AB2015" s="72">
        <f t="shared" si="1233"/>
        <v>0</v>
      </c>
      <c r="AC2015" s="72">
        <f t="shared" si="1234"/>
        <v>0</v>
      </c>
      <c r="AD2015" s="73">
        <f t="shared" si="1235"/>
        <v>0</v>
      </c>
      <c r="AE2015" s="73">
        <f t="shared" si="1236"/>
        <v>0</v>
      </c>
      <c r="AF2015" s="1">
        <f t="shared" si="1201"/>
        <v>0</v>
      </c>
      <c r="AH2015" s="1" t="str">
        <f t="shared" si="1237"/>
        <v>No</v>
      </c>
    </row>
    <row r="2016" spans="1:34" hidden="1" x14ac:dyDescent="0.2">
      <c r="A2016" s="88">
        <v>3.0300000000000001E-3</v>
      </c>
      <c r="B2016" s="4">
        <f t="shared" si="1225"/>
        <v>3.0300000000000001E-3</v>
      </c>
      <c r="C2016"/>
      <c r="D2016" s="213"/>
      <c r="E2016" s="44" t="s">
        <v>20</v>
      </c>
      <c r="F2016" s="14">
        <f t="shared" si="1228"/>
        <v>0</v>
      </c>
      <c r="G2016" s="14">
        <f t="shared" si="1229"/>
        <v>0</v>
      </c>
      <c r="H2016" s="101" t="str">
        <f>IF(ISNA(VLOOKUP(C2016,[1]Sheet1!$J$2:$J$2999,1,FALSE)),"No","Yes")</f>
        <v>No</v>
      </c>
      <c r="I2016" s="72">
        <f t="shared" si="1202"/>
        <v>0</v>
      </c>
      <c r="J2016" s="72">
        <f t="shared" si="1203"/>
        <v>0</v>
      </c>
      <c r="K2016" s="72">
        <f t="shared" si="1204"/>
        <v>0</v>
      </c>
      <c r="L2016" s="72">
        <f t="shared" si="1205"/>
        <v>0</v>
      </c>
      <c r="M2016" s="72">
        <f t="shared" si="1206"/>
        <v>0</v>
      </c>
      <c r="N2016" s="72">
        <f t="shared" si="1207"/>
        <v>0</v>
      </c>
      <c r="O2016" s="72">
        <f t="shared" si="1208"/>
        <v>0</v>
      </c>
      <c r="Q2016" s="73">
        <f t="shared" si="1209"/>
        <v>0</v>
      </c>
      <c r="R2016" s="73">
        <f t="shared" si="1210"/>
        <v>0</v>
      </c>
      <c r="S2016" s="73">
        <f t="shared" si="1211"/>
        <v>0</v>
      </c>
      <c r="T2016" s="73">
        <f t="shared" si="1212"/>
        <v>0</v>
      </c>
      <c r="U2016" s="73">
        <f t="shared" si="1213"/>
        <v>0</v>
      </c>
      <c r="V2016" s="73">
        <f t="shared" si="1214"/>
        <v>0</v>
      </c>
      <c r="W2016" s="73">
        <f t="shared" si="1215"/>
        <v>0</v>
      </c>
      <c r="Y2016" s="72">
        <f t="shared" si="1230"/>
        <v>0</v>
      </c>
      <c r="Z2016" s="73">
        <f t="shared" si="1231"/>
        <v>0</v>
      </c>
      <c r="AA2016" s="58">
        <f t="shared" si="1232"/>
        <v>0</v>
      </c>
      <c r="AB2016" s="72">
        <f t="shared" si="1233"/>
        <v>0</v>
      </c>
      <c r="AC2016" s="72">
        <f t="shared" si="1234"/>
        <v>0</v>
      </c>
      <c r="AD2016" s="73">
        <f t="shared" si="1235"/>
        <v>0</v>
      </c>
      <c r="AE2016" s="73">
        <f t="shared" si="1236"/>
        <v>0</v>
      </c>
      <c r="AF2016" s="1">
        <f t="shared" si="1201"/>
        <v>0</v>
      </c>
      <c r="AH2016" s="1" t="str">
        <f t="shared" si="1237"/>
        <v>No</v>
      </c>
    </row>
    <row r="2017" spans="1:34" hidden="1" x14ac:dyDescent="0.2">
      <c r="A2017" s="88">
        <v>3.0310000000000003E-3</v>
      </c>
      <c r="B2017" s="4">
        <f t="shared" si="1225"/>
        <v>3.0310000000000003E-3</v>
      </c>
      <c r="C2017"/>
      <c r="D2017" s="213"/>
      <c r="E2017" s="44" t="s">
        <v>20</v>
      </c>
      <c r="F2017" s="14">
        <f t="shared" si="1228"/>
        <v>0</v>
      </c>
      <c r="G2017" s="14">
        <f t="shared" si="1229"/>
        <v>0</v>
      </c>
      <c r="H2017" s="101" t="str">
        <f>IF(ISNA(VLOOKUP(C2017,[1]Sheet1!$J$2:$J$2999,1,FALSE)),"No","Yes")</f>
        <v>No</v>
      </c>
      <c r="I2017" s="72">
        <f t="shared" si="1202"/>
        <v>0</v>
      </c>
      <c r="J2017" s="72">
        <f t="shared" si="1203"/>
        <v>0</v>
      </c>
      <c r="K2017" s="72">
        <f t="shared" si="1204"/>
        <v>0</v>
      </c>
      <c r="L2017" s="72">
        <f t="shared" si="1205"/>
        <v>0</v>
      </c>
      <c r="M2017" s="72">
        <f t="shared" si="1206"/>
        <v>0</v>
      </c>
      <c r="N2017" s="72">
        <f t="shared" si="1207"/>
        <v>0</v>
      </c>
      <c r="O2017" s="72">
        <f t="shared" si="1208"/>
        <v>0</v>
      </c>
      <c r="Q2017" s="73">
        <f t="shared" si="1209"/>
        <v>0</v>
      </c>
      <c r="R2017" s="73">
        <f t="shared" si="1210"/>
        <v>0</v>
      </c>
      <c r="S2017" s="73">
        <f t="shared" si="1211"/>
        <v>0</v>
      </c>
      <c r="T2017" s="73">
        <f t="shared" si="1212"/>
        <v>0</v>
      </c>
      <c r="U2017" s="73">
        <f t="shared" si="1213"/>
        <v>0</v>
      </c>
      <c r="V2017" s="73">
        <f t="shared" si="1214"/>
        <v>0</v>
      </c>
      <c r="W2017" s="73">
        <f t="shared" si="1215"/>
        <v>0</v>
      </c>
      <c r="Y2017" s="72">
        <f t="shared" si="1230"/>
        <v>0</v>
      </c>
      <c r="Z2017" s="73">
        <f t="shared" si="1231"/>
        <v>0</v>
      </c>
      <c r="AA2017" s="58">
        <f t="shared" si="1232"/>
        <v>0</v>
      </c>
      <c r="AB2017" s="72">
        <f t="shared" si="1233"/>
        <v>0</v>
      </c>
      <c r="AC2017" s="72">
        <f t="shared" si="1234"/>
        <v>0</v>
      </c>
      <c r="AD2017" s="73">
        <f t="shared" si="1235"/>
        <v>0</v>
      </c>
      <c r="AE2017" s="73">
        <f t="shared" si="1236"/>
        <v>0</v>
      </c>
      <c r="AF2017" s="1">
        <f t="shared" si="1201"/>
        <v>0</v>
      </c>
      <c r="AH2017" s="1" t="str">
        <f t="shared" si="1237"/>
        <v>No</v>
      </c>
    </row>
    <row r="2018" spans="1:34" hidden="1" x14ac:dyDescent="0.2">
      <c r="A2018" s="88">
        <v>3.032E-3</v>
      </c>
      <c r="B2018" s="4">
        <f t="shared" si="1225"/>
        <v>3.032E-3</v>
      </c>
      <c r="C2018"/>
      <c r="D2018" s="213"/>
      <c r="E2018" s="44" t="s">
        <v>20</v>
      </c>
      <c r="F2018" s="14">
        <f t="shared" si="1228"/>
        <v>0</v>
      </c>
      <c r="G2018" s="14">
        <f t="shared" si="1229"/>
        <v>0</v>
      </c>
      <c r="H2018" s="101" t="str">
        <f>IF(ISNA(VLOOKUP(C2018,[1]Sheet1!$J$2:$J$2999,1,FALSE)),"No","Yes")</f>
        <v>No</v>
      </c>
      <c r="I2018" s="72">
        <f t="shared" si="1202"/>
        <v>0</v>
      </c>
      <c r="J2018" s="72">
        <f t="shared" si="1203"/>
        <v>0</v>
      </c>
      <c r="K2018" s="72">
        <f t="shared" si="1204"/>
        <v>0</v>
      </c>
      <c r="L2018" s="72">
        <f t="shared" si="1205"/>
        <v>0</v>
      </c>
      <c r="M2018" s="72">
        <f t="shared" si="1206"/>
        <v>0</v>
      </c>
      <c r="N2018" s="72">
        <f t="shared" si="1207"/>
        <v>0</v>
      </c>
      <c r="O2018" s="72">
        <f t="shared" si="1208"/>
        <v>0</v>
      </c>
      <c r="Q2018" s="73">
        <f t="shared" si="1209"/>
        <v>0</v>
      </c>
      <c r="R2018" s="73">
        <f t="shared" si="1210"/>
        <v>0</v>
      </c>
      <c r="S2018" s="73">
        <f t="shared" si="1211"/>
        <v>0</v>
      </c>
      <c r="T2018" s="73">
        <f t="shared" si="1212"/>
        <v>0</v>
      </c>
      <c r="U2018" s="73">
        <f t="shared" si="1213"/>
        <v>0</v>
      </c>
      <c r="V2018" s="73">
        <f t="shared" si="1214"/>
        <v>0</v>
      </c>
      <c r="W2018" s="73">
        <f t="shared" si="1215"/>
        <v>0</v>
      </c>
      <c r="Y2018" s="72">
        <f t="shared" si="1230"/>
        <v>0</v>
      </c>
      <c r="Z2018" s="73">
        <f t="shared" si="1231"/>
        <v>0</v>
      </c>
      <c r="AA2018" s="58">
        <f t="shared" si="1232"/>
        <v>0</v>
      </c>
      <c r="AB2018" s="72">
        <f t="shared" si="1233"/>
        <v>0</v>
      </c>
      <c r="AC2018" s="72">
        <f t="shared" si="1234"/>
        <v>0</v>
      </c>
      <c r="AD2018" s="73">
        <f t="shared" si="1235"/>
        <v>0</v>
      </c>
      <c r="AE2018" s="73">
        <f t="shared" si="1236"/>
        <v>0</v>
      </c>
      <c r="AF2018" s="1">
        <f t="shared" si="1201"/>
        <v>0</v>
      </c>
      <c r="AH2018" s="1" t="str">
        <f t="shared" si="1237"/>
        <v>No</v>
      </c>
    </row>
    <row r="2019" spans="1:34" hidden="1" x14ac:dyDescent="0.2">
      <c r="A2019" s="88">
        <v>3.0330000000000001E-3</v>
      </c>
      <c r="B2019" s="4">
        <f t="shared" si="1225"/>
        <v>3.0330000000000001E-3</v>
      </c>
      <c r="C2019"/>
      <c r="D2019" s="213"/>
      <c r="E2019" s="44" t="s">
        <v>20</v>
      </c>
      <c r="F2019" s="14">
        <f t="shared" si="1228"/>
        <v>0</v>
      </c>
      <c r="G2019" s="14">
        <f t="shared" si="1229"/>
        <v>0</v>
      </c>
      <c r="H2019" s="101" t="str">
        <f>IF(ISNA(VLOOKUP(C2019,[1]Sheet1!$J$2:$J$2999,1,FALSE)),"No","Yes")</f>
        <v>No</v>
      </c>
      <c r="I2019" s="72">
        <f t="shared" si="1202"/>
        <v>0</v>
      </c>
      <c r="J2019" s="72">
        <f t="shared" si="1203"/>
        <v>0</v>
      </c>
      <c r="K2019" s="72">
        <f t="shared" si="1204"/>
        <v>0</v>
      </c>
      <c r="L2019" s="72">
        <f t="shared" si="1205"/>
        <v>0</v>
      </c>
      <c r="M2019" s="72">
        <f t="shared" si="1206"/>
        <v>0</v>
      </c>
      <c r="N2019" s="72">
        <f t="shared" si="1207"/>
        <v>0</v>
      </c>
      <c r="O2019" s="72">
        <f t="shared" si="1208"/>
        <v>0</v>
      </c>
      <c r="Q2019" s="73">
        <f t="shared" si="1209"/>
        <v>0</v>
      </c>
      <c r="R2019" s="73">
        <f t="shared" si="1210"/>
        <v>0</v>
      </c>
      <c r="S2019" s="73">
        <f t="shared" si="1211"/>
        <v>0</v>
      </c>
      <c r="T2019" s="73">
        <f t="shared" si="1212"/>
        <v>0</v>
      </c>
      <c r="U2019" s="73">
        <f t="shared" si="1213"/>
        <v>0</v>
      </c>
      <c r="V2019" s="73">
        <f t="shared" si="1214"/>
        <v>0</v>
      </c>
      <c r="W2019" s="73">
        <f t="shared" si="1215"/>
        <v>0</v>
      </c>
      <c r="Y2019" s="72">
        <f t="shared" si="1230"/>
        <v>0</v>
      </c>
      <c r="Z2019" s="73">
        <f t="shared" si="1231"/>
        <v>0</v>
      </c>
      <c r="AA2019" s="58">
        <f t="shared" si="1232"/>
        <v>0</v>
      </c>
      <c r="AB2019" s="72">
        <f t="shared" si="1233"/>
        <v>0</v>
      </c>
      <c r="AC2019" s="72">
        <f t="shared" si="1234"/>
        <v>0</v>
      </c>
      <c r="AD2019" s="73">
        <f t="shared" si="1235"/>
        <v>0</v>
      </c>
      <c r="AE2019" s="73">
        <f t="shared" si="1236"/>
        <v>0</v>
      </c>
      <c r="AF2019" s="1">
        <f t="shared" si="1201"/>
        <v>0</v>
      </c>
      <c r="AH2019" s="1" t="str">
        <f t="shared" si="1237"/>
        <v>No</v>
      </c>
    </row>
    <row r="2020" spans="1:34" hidden="1" x14ac:dyDescent="0.2">
      <c r="A2020" s="88">
        <v>3.0340000000000002E-3</v>
      </c>
      <c r="B2020" s="4">
        <f t="shared" si="1225"/>
        <v>3.0340000000000002E-3</v>
      </c>
      <c r="C2020"/>
      <c r="D2020" s="213"/>
      <c r="E2020" s="44" t="s">
        <v>20</v>
      </c>
      <c r="F2020" s="14">
        <f t="shared" si="1228"/>
        <v>0</v>
      </c>
      <c r="G2020" s="14">
        <f t="shared" si="1229"/>
        <v>0</v>
      </c>
      <c r="H2020" s="101" t="str">
        <f>IF(ISNA(VLOOKUP(C2020,[1]Sheet1!$J$2:$J$2999,1,FALSE)),"No","Yes")</f>
        <v>No</v>
      </c>
      <c r="I2020" s="72">
        <f t="shared" si="1202"/>
        <v>0</v>
      </c>
      <c r="J2020" s="72">
        <f t="shared" si="1203"/>
        <v>0</v>
      </c>
      <c r="K2020" s="72">
        <f t="shared" si="1204"/>
        <v>0</v>
      </c>
      <c r="L2020" s="72">
        <f t="shared" si="1205"/>
        <v>0</v>
      </c>
      <c r="M2020" s="72">
        <f t="shared" si="1206"/>
        <v>0</v>
      </c>
      <c r="N2020" s="72">
        <f t="shared" si="1207"/>
        <v>0</v>
      </c>
      <c r="O2020" s="72">
        <f t="shared" si="1208"/>
        <v>0</v>
      </c>
      <c r="Q2020" s="73">
        <f t="shared" si="1209"/>
        <v>0</v>
      </c>
      <c r="R2020" s="73">
        <f t="shared" si="1210"/>
        <v>0</v>
      </c>
      <c r="S2020" s="73">
        <f t="shared" si="1211"/>
        <v>0</v>
      </c>
      <c r="T2020" s="73">
        <f t="shared" si="1212"/>
        <v>0</v>
      </c>
      <c r="U2020" s="73">
        <f t="shared" si="1213"/>
        <v>0</v>
      </c>
      <c r="V2020" s="73">
        <f t="shared" si="1214"/>
        <v>0</v>
      </c>
      <c r="W2020" s="73">
        <f t="shared" si="1215"/>
        <v>0</v>
      </c>
      <c r="Y2020" s="72">
        <f t="shared" si="1230"/>
        <v>0</v>
      </c>
      <c r="Z2020" s="73">
        <f t="shared" si="1231"/>
        <v>0</v>
      </c>
      <c r="AA2020" s="58">
        <f t="shared" si="1232"/>
        <v>0</v>
      </c>
      <c r="AB2020" s="72">
        <f t="shared" si="1233"/>
        <v>0</v>
      </c>
      <c r="AC2020" s="72">
        <f t="shared" si="1234"/>
        <v>0</v>
      </c>
      <c r="AD2020" s="73">
        <f t="shared" si="1235"/>
        <v>0</v>
      </c>
      <c r="AE2020" s="73">
        <f t="shared" si="1236"/>
        <v>0</v>
      </c>
      <c r="AF2020" s="1">
        <f t="shared" si="1201"/>
        <v>0</v>
      </c>
      <c r="AH2020" s="1" t="str">
        <f t="shared" si="1237"/>
        <v>No</v>
      </c>
    </row>
    <row r="2021" spans="1:34" hidden="1" x14ac:dyDescent="0.2">
      <c r="A2021" s="88">
        <v>3.0349999999999999E-3</v>
      </c>
      <c r="B2021" s="4">
        <f t="shared" si="1225"/>
        <v>3.0349999999999999E-3</v>
      </c>
      <c r="C2021"/>
      <c r="D2021" s="213"/>
      <c r="E2021" s="44" t="s">
        <v>20</v>
      </c>
      <c r="F2021" s="14">
        <f t="shared" si="1228"/>
        <v>0</v>
      </c>
      <c r="G2021" s="14">
        <f t="shared" si="1229"/>
        <v>0</v>
      </c>
      <c r="H2021" s="101" t="str">
        <f>IF(ISNA(VLOOKUP(C2021,[1]Sheet1!$J$2:$J$2999,1,FALSE)),"No","Yes")</f>
        <v>No</v>
      </c>
      <c r="I2021" s="72">
        <f t="shared" si="1202"/>
        <v>0</v>
      </c>
      <c r="J2021" s="72">
        <f t="shared" si="1203"/>
        <v>0</v>
      </c>
      <c r="K2021" s="72">
        <f t="shared" si="1204"/>
        <v>0</v>
      </c>
      <c r="L2021" s="72">
        <f t="shared" si="1205"/>
        <v>0</v>
      </c>
      <c r="M2021" s="72">
        <f t="shared" si="1206"/>
        <v>0</v>
      </c>
      <c r="N2021" s="72">
        <f t="shared" si="1207"/>
        <v>0</v>
      </c>
      <c r="O2021" s="72">
        <f t="shared" si="1208"/>
        <v>0</v>
      </c>
      <c r="Q2021" s="73">
        <f t="shared" si="1209"/>
        <v>0</v>
      </c>
      <c r="R2021" s="73">
        <f t="shared" si="1210"/>
        <v>0</v>
      </c>
      <c r="S2021" s="73">
        <f t="shared" si="1211"/>
        <v>0</v>
      </c>
      <c r="T2021" s="73">
        <f t="shared" si="1212"/>
        <v>0</v>
      </c>
      <c r="U2021" s="73">
        <f t="shared" si="1213"/>
        <v>0</v>
      </c>
      <c r="V2021" s="73">
        <f t="shared" si="1214"/>
        <v>0</v>
      </c>
      <c r="W2021" s="73">
        <f t="shared" si="1215"/>
        <v>0</v>
      </c>
      <c r="Y2021" s="72">
        <f t="shared" si="1230"/>
        <v>0</v>
      </c>
      <c r="Z2021" s="73">
        <f t="shared" si="1231"/>
        <v>0</v>
      </c>
      <c r="AA2021" s="58">
        <f t="shared" si="1232"/>
        <v>0</v>
      </c>
      <c r="AB2021" s="72">
        <f t="shared" si="1233"/>
        <v>0</v>
      </c>
      <c r="AC2021" s="72">
        <f t="shared" si="1234"/>
        <v>0</v>
      </c>
      <c r="AD2021" s="73">
        <f t="shared" si="1235"/>
        <v>0</v>
      </c>
      <c r="AE2021" s="73">
        <f t="shared" si="1236"/>
        <v>0</v>
      </c>
      <c r="AF2021" s="1">
        <f t="shared" si="1201"/>
        <v>0</v>
      </c>
      <c r="AH2021" s="1" t="str">
        <f t="shared" si="1237"/>
        <v>No</v>
      </c>
    </row>
    <row r="2022" spans="1:34" hidden="1" x14ac:dyDescent="0.2">
      <c r="A2022" s="88">
        <v>3.0360000000000001E-3</v>
      </c>
      <c r="B2022" s="4">
        <f t="shared" si="1225"/>
        <v>3.0360000000000001E-3</v>
      </c>
      <c r="C2022"/>
      <c r="D2022" s="213"/>
      <c r="E2022" s="44" t="s">
        <v>20</v>
      </c>
      <c r="F2022" s="14">
        <f t="shared" si="1228"/>
        <v>0</v>
      </c>
      <c r="G2022" s="14">
        <f t="shared" si="1229"/>
        <v>0</v>
      </c>
      <c r="H2022" s="101" t="str">
        <f>IF(ISNA(VLOOKUP(C2022,[1]Sheet1!$J$2:$J$2999,1,FALSE)),"No","Yes")</f>
        <v>No</v>
      </c>
      <c r="I2022" s="72">
        <f t="shared" si="1202"/>
        <v>0</v>
      </c>
      <c r="J2022" s="72">
        <f t="shared" si="1203"/>
        <v>0</v>
      </c>
      <c r="K2022" s="72">
        <f t="shared" si="1204"/>
        <v>0</v>
      </c>
      <c r="L2022" s="72">
        <f t="shared" si="1205"/>
        <v>0</v>
      </c>
      <c r="M2022" s="72">
        <f t="shared" si="1206"/>
        <v>0</v>
      </c>
      <c r="N2022" s="72">
        <f t="shared" si="1207"/>
        <v>0</v>
      </c>
      <c r="O2022" s="72">
        <f t="shared" si="1208"/>
        <v>0</v>
      </c>
      <c r="Q2022" s="73">
        <f t="shared" si="1209"/>
        <v>0</v>
      </c>
      <c r="R2022" s="73">
        <f t="shared" si="1210"/>
        <v>0</v>
      </c>
      <c r="S2022" s="73">
        <f t="shared" si="1211"/>
        <v>0</v>
      </c>
      <c r="T2022" s="73">
        <f t="shared" si="1212"/>
        <v>0</v>
      </c>
      <c r="U2022" s="73">
        <f t="shared" si="1213"/>
        <v>0</v>
      </c>
      <c r="V2022" s="73">
        <f t="shared" si="1214"/>
        <v>0</v>
      </c>
      <c r="W2022" s="73">
        <f t="shared" si="1215"/>
        <v>0</v>
      </c>
      <c r="Y2022" s="72">
        <f t="shared" si="1230"/>
        <v>0</v>
      </c>
      <c r="Z2022" s="73">
        <f t="shared" si="1231"/>
        <v>0</v>
      </c>
      <c r="AA2022" s="58">
        <f t="shared" si="1232"/>
        <v>0</v>
      </c>
      <c r="AB2022" s="72">
        <f t="shared" si="1233"/>
        <v>0</v>
      </c>
      <c r="AC2022" s="72">
        <f t="shared" si="1234"/>
        <v>0</v>
      </c>
      <c r="AD2022" s="73">
        <f t="shared" si="1235"/>
        <v>0</v>
      </c>
      <c r="AE2022" s="73">
        <f t="shared" si="1236"/>
        <v>0</v>
      </c>
      <c r="AF2022" s="1">
        <f t="shared" si="1201"/>
        <v>0</v>
      </c>
      <c r="AH2022" s="1" t="str">
        <f t="shared" si="1237"/>
        <v>No</v>
      </c>
    </row>
    <row r="2023" spans="1:34" hidden="1" x14ac:dyDescent="0.2">
      <c r="A2023" s="88">
        <v>3.0370000000000002E-3</v>
      </c>
      <c r="B2023" s="4">
        <f t="shared" si="1225"/>
        <v>3.0370000000000002E-3</v>
      </c>
      <c r="C2023"/>
      <c r="D2023" s="213"/>
      <c r="E2023" s="44" t="s">
        <v>20</v>
      </c>
      <c r="F2023" s="14">
        <f t="shared" si="1228"/>
        <v>0</v>
      </c>
      <c r="G2023" s="14">
        <f t="shared" si="1229"/>
        <v>0</v>
      </c>
      <c r="H2023" s="101" t="str">
        <f>IF(ISNA(VLOOKUP(C2023,[1]Sheet1!$J$2:$J$2999,1,FALSE)),"No","Yes")</f>
        <v>No</v>
      </c>
      <c r="I2023" s="72">
        <f t="shared" si="1202"/>
        <v>0</v>
      </c>
      <c r="J2023" s="72">
        <f t="shared" si="1203"/>
        <v>0</v>
      </c>
      <c r="K2023" s="72">
        <f t="shared" si="1204"/>
        <v>0</v>
      </c>
      <c r="L2023" s="72">
        <f t="shared" si="1205"/>
        <v>0</v>
      </c>
      <c r="M2023" s="72">
        <f t="shared" si="1206"/>
        <v>0</v>
      </c>
      <c r="N2023" s="72">
        <f t="shared" si="1207"/>
        <v>0</v>
      </c>
      <c r="O2023" s="72">
        <f t="shared" si="1208"/>
        <v>0</v>
      </c>
      <c r="Q2023" s="73">
        <f t="shared" si="1209"/>
        <v>0</v>
      </c>
      <c r="R2023" s="73">
        <f t="shared" si="1210"/>
        <v>0</v>
      </c>
      <c r="S2023" s="73">
        <f t="shared" si="1211"/>
        <v>0</v>
      </c>
      <c r="T2023" s="73">
        <f t="shared" si="1212"/>
        <v>0</v>
      </c>
      <c r="U2023" s="73">
        <f t="shared" si="1213"/>
        <v>0</v>
      </c>
      <c r="V2023" s="73">
        <f t="shared" si="1214"/>
        <v>0</v>
      </c>
      <c r="W2023" s="73">
        <f t="shared" si="1215"/>
        <v>0</v>
      </c>
      <c r="Y2023" s="72">
        <f t="shared" si="1230"/>
        <v>0</v>
      </c>
      <c r="Z2023" s="73">
        <f t="shared" si="1231"/>
        <v>0</v>
      </c>
      <c r="AA2023" s="58">
        <f t="shared" si="1232"/>
        <v>0</v>
      </c>
      <c r="AB2023" s="72">
        <f t="shared" si="1233"/>
        <v>0</v>
      </c>
      <c r="AC2023" s="72">
        <f t="shared" si="1234"/>
        <v>0</v>
      </c>
      <c r="AD2023" s="73">
        <f t="shared" si="1235"/>
        <v>0</v>
      </c>
      <c r="AE2023" s="73">
        <f t="shared" si="1236"/>
        <v>0</v>
      </c>
      <c r="AF2023" s="1">
        <f t="shared" si="1201"/>
        <v>0</v>
      </c>
      <c r="AH2023" s="1" t="str">
        <f t="shared" si="1237"/>
        <v>No</v>
      </c>
    </row>
    <row r="2024" spans="1:34" hidden="1" x14ac:dyDescent="0.2">
      <c r="A2024" s="88">
        <v>3.0379999999999999E-3</v>
      </c>
      <c r="B2024" s="4">
        <f t="shared" si="1225"/>
        <v>3.0379999999999999E-3</v>
      </c>
      <c r="C2024"/>
      <c r="D2024" s="213"/>
      <c r="E2024" s="44" t="s">
        <v>20</v>
      </c>
      <c r="F2024" s="14">
        <f t="shared" si="1228"/>
        <v>0</v>
      </c>
      <c r="G2024" s="14">
        <f t="shared" si="1229"/>
        <v>0</v>
      </c>
      <c r="H2024" s="101" t="str">
        <f>IF(ISNA(VLOOKUP(C2024,[1]Sheet1!$J$2:$J$2999,1,FALSE)),"No","Yes")</f>
        <v>No</v>
      </c>
      <c r="I2024" s="72">
        <f t="shared" si="1202"/>
        <v>0</v>
      </c>
      <c r="J2024" s="72">
        <f t="shared" si="1203"/>
        <v>0</v>
      </c>
      <c r="K2024" s="72">
        <f t="shared" si="1204"/>
        <v>0</v>
      </c>
      <c r="L2024" s="72">
        <f t="shared" si="1205"/>
        <v>0</v>
      </c>
      <c r="M2024" s="72">
        <f t="shared" si="1206"/>
        <v>0</v>
      </c>
      <c r="N2024" s="72">
        <f t="shared" si="1207"/>
        <v>0</v>
      </c>
      <c r="O2024" s="72">
        <f t="shared" si="1208"/>
        <v>0</v>
      </c>
      <c r="Q2024" s="73">
        <f t="shared" si="1209"/>
        <v>0</v>
      </c>
      <c r="R2024" s="73">
        <f t="shared" si="1210"/>
        <v>0</v>
      </c>
      <c r="S2024" s="73">
        <f t="shared" si="1211"/>
        <v>0</v>
      </c>
      <c r="T2024" s="73">
        <f t="shared" si="1212"/>
        <v>0</v>
      </c>
      <c r="U2024" s="73">
        <f t="shared" si="1213"/>
        <v>0</v>
      </c>
      <c r="V2024" s="73">
        <f t="shared" si="1214"/>
        <v>0</v>
      </c>
      <c r="W2024" s="73">
        <f t="shared" si="1215"/>
        <v>0</v>
      </c>
      <c r="Y2024" s="72">
        <f t="shared" si="1230"/>
        <v>0</v>
      </c>
      <c r="Z2024" s="73">
        <f t="shared" si="1231"/>
        <v>0</v>
      </c>
      <c r="AA2024" s="58">
        <f t="shared" si="1232"/>
        <v>0</v>
      </c>
      <c r="AB2024" s="72">
        <f t="shared" si="1233"/>
        <v>0</v>
      </c>
      <c r="AC2024" s="72">
        <f t="shared" si="1234"/>
        <v>0</v>
      </c>
      <c r="AD2024" s="73">
        <f t="shared" si="1235"/>
        <v>0</v>
      </c>
      <c r="AE2024" s="73">
        <f t="shared" si="1236"/>
        <v>0</v>
      </c>
      <c r="AF2024" s="1">
        <f t="shared" si="1201"/>
        <v>0</v>
      </c>
      <c r="AH2024" s="1" t="str">
        <f t="shared" si="1237"/>
        <v>No</v>
      </c>
    </row>
    <row r="2025" spans="1:34" hidden="1" x14ac:dyDescent="0.2">
      <c r="A2025" s="88">
        <v>3.039E-3</v>
      </c>
      <c r="B2025" s="4">
        <f t="shared" si="1225"/>
        <v>3.039E-3</v>
      </c>
      <c r="C2025"/>
      <c r="D2025" s="213"/>
      <c r="E2025" s="44" t="s">
        <v>20</v>
      </c>
      <c r="F2025" s="14">
        <f t="shared" si="1228"/>
        <v>0</v>
      </c>
      <c r="G2025" s="14">
        <f t="shared" si="1229"/>
        <v>0</v>
      </c>
      <c r="H2025" s="101" t="str">
        <f>IF(ISNA(VLOOKUP(C2025,[1]Sheet1!$J$2:$J$2999,1,FALSE)),"No","Yes")</f>
        <v>No</v>
      </c>
      <c r="I2025" s="72">
        <f t="shared" si="1202"/>
        <v>0</v>
      </c>
      <c r="J2025" s="72">
        <f t="shared" si="1203"/>
        <v>0</v>
      </c>
      <c r="K2025" s="72">
        <f t="shared" si="1204"/>
        <v>0</v>
      </c>
      <c r="L2025" s="72">
        <f t="shared" si="1205"/>
        <v>0</v>
      </c>
      <c r="M2025" s="72">
        <f t="shared" si="1206"/>
        <v>0</v>
      </c>
      <c r="N2025" s="72">
        <f t="shared" si="1207"/>
        <v>0</v>
      </c>
      <c r="O2025" s="72">
        <f t="shared" si="1208"/>
        <v>0</v>
      </c>
      <c r="Q2025" s="73">
        <f t="shared" si="1209"/>
        <v>0</v>
      </c>
      <c r="R2025" s="73">
        <f t="shared" si="1210"/>
        <v>0</v>
      </c>
      <c r="S2025" s="73">
        <f t="shared" si="1211"/>
        <v>0</v>
      </c>
      <c r="T2025" s="73">
        <f t="shared" si="1212"/>
        <v>0</v>
      </c>
      <c r="U2025" s="73">
        <f t="shared" si="1213"/>
        <v>0</v>
      </c>
      <c r="V2025" s="73">
        <f t="shared" si="1214"/>
        <v>0</v>
      </c>
      <c r="W2025" s="73">
        <f t="shared" si="1215"/>
        <v>0</v>
      </c>
      <c r="Y2025" s="72">
        <f t="shared" si="1230"/>
        <v>0</v>
      </c>
      <c r="Z2025" s="73">
        <f t="shared" si="1231"/>
        <v>0</v>
      </c>
      <c r="AA2025" s="58">
        <f t="shared" si="1232"/>
        <v>0</v>
      </c>
      <c r="AB2025" s="72">
        <f t="shared" si="1233"/>
        <v>0</v>
      </c>
      <c r="AC2025" s="72">
        <f t="shared" si="1234"/>
        <v>0</v>
      </c>
      <c r="AD2025" s="73">
        <f t="shared" si="1235"/>
        <v>0</v>
      </c>
      <c r="AE2025" s="73">
        <f t="shared" si="1236"/>
        <v>0</v>
      </c>
      <c r="AF2025" s="1">
        <f t="shared" si="1201"/>
        <v>0</v>
      </c>
      <c r="AH2025" s="1" t="str">
        <f t="shared" si="1237"/>
        <v>No</v>
      </c>
    </row>
    <row r="2026" spans="1:34" hidden="1" x14ac:dyDescent="0.2">
      <c r="A2026" s="88">
        <v>3.0400000000000002E-3</v>
      </c>
      <c r="B2026" s="4">
        <f t="shared" si="1225"/>
        <v>3.0400000000000002E-3</v>
      </c>
      <c r="C2026"/>
      <c r="D2026" s="213"/>
      <c r="E2026" s="44" t="s">
        <v>20</v>
      </c>
      <c r="F2026" s="14">
        <f t="shared" si="1228"/>
        <v>0</v>
      </c>
      <c r="G2026" s="14">
        <f t="shared" si="1229"/>
        <v>0</v>
      </c>
      <c r="H2026" s="101" t="str">
        <f>IF(ISNA(VLOOKUP(C2026,[1]Sheet1!$J$2:$J$2999,1,FALSE)),"No","Yes")</f>
        <v>No</v>
      </c>
      <c r="I2026" s="72">
        <f t="shared" si="1202"/>
        <v>0</v>
      </c>
      <c r="J2026" s="72">
        <f t="shared" si="1203"/>
        <v>0</v>
      </c>
      <c r="K2026" s="72">
        <f t="shared" si="1204"/>
        <v>0</v>
      </c>
      <c r="L2026" s="72">
        <f t="shared" si="1205"/>
        <v>0</v>
      </c>
      <c r="M2026" s="72">
        <f t="shared" si="1206"/>
        <v>0</v>
      </c>
      <c r="N2026" s="72">
        <f t="shared" si="1207"/>
        <v>0</v>
      </c>
      <c r="O2026" s="72">
        <f t="shared" si="1208"/>
        <v>0</v>
      </c>
      <c r="Q2026" s="73">
        <f t="shared" si="1209"/>
        <v>0</v>
      </c>
      <c r="R2026" s="73">
        <f t="shared" si="1210"/>
        <v>0</v>
      </c>
      <c r="S2026" s="73">
        <f t="shared" si="1211"/>
        <v>0</v>
      </c>
      <c r="T2026" s="73">
        <f t="shared" si="1212"/>
        <v>0</v>
      </c>
      <c r="U2026" s="73">
        <f t="shared" si="1213"/>
        <v>0</v>
      </c>
      <c r="V2026" s="73">
        <f t="shared" si="1214"/>
        <v>0</v>
      </c>
      <c r="W2026" s="73">
        <f t="shared" si="1215"/>
        <v>0</v>
      </c>
      <c r="Y2026" s="72">
        <f t="shared" si="1230"/>
        <v>0</v>
      </c>
      <c r="Z2026" s="73">
        <f t="shared" si="1231"/>
        <v>0</v>
      </c>
      <c r="AA2026" s="58">
        <f t="shared" si="1232"/>
        <v>0</v>
      </c>
      <c r="AB2026" s="72">
        <f t="shared" si="1233"/>
        <v>0</v>
      </c>
      <c r="AC2026" s="72">
        <f t="shared" si="1234"/>
        <v>0</v>
      </c>
      <c r="AD2026" s="73">
        <f t="shared" si="1235"/>
        <v>0</v>
      </c>
      <c r="AE2026" s="73">
        <f t="shared" si="1236"/>
        <v>0</v>
      </c>
      <c r="AF2026" s="1">
        <f t="shared" si="1201"/>
        <v>0</v>
      </c>
      <c r="AH2026" s="1" t="str">
        <f t="shared" si="1237"/>
        <v>No</v>
      </c>
    </row>
    <row r="2027" spans="1:34" hidden="1" x14ac:dyDescent="0.2">
      <c r="A2027" s="88">
        <v>3.0409999999999999E-3</v>
      </c>
      <c r="B2027" s="4">
        <f t="shared" si="1225"/>
        <v>3.0409999999999999E-3</v>
      </c>
      <c r="C2027"/>
      <c r="D2027" s="213"/>
      <c r="E2027" s="44" t="s">
        <v>20</v>
      </c>
      <c r="F2027" s="14">
        <f t="shared" si="1228"/>
        <v>0</v>
      </c>
      <c r="G2027" s="14">
        <f t="shared" si="1229"/>
        <v>0</v>
      </c>
      <c r="H2027" s="101" t="str">
        <f>IF(ISNA(VLOOKUP(C2027,[1]Sheet1!$J$2:$J$2999,1,FALSE)),"No","Yes")</f>
        <v>No</v>
      </c>
      <c r="I2027" s="72">
        <f t="shared" si="1202"/>
        <v>0</v>
      </c>
      <c r="J2027" s="72">
        <f t="shared" si="1203"/>
        <v>0</v>
      </c>
      <c r="K2027" s="72">
        <f t="shared" si="1204"/>
        <v>0</v>
      </c>
      <c r="L2027" s="72">
        <f t="shared" si="1205"/>
        <v>0</v>
      </c>
      <c r="M2027" s="72">
        <f t="shared" si="1206"/>
        <v>0</v>
      </c>
      <c r="N2027" s="72">
        <f t="shared" si="1207"/>
        <v>0</v>
      </c>
      <c r="O2027" s="72">
        <f t="shared" si="1208"/>
        <v>0</v>
      </c>
      <c r="Q2027" s="73">
        <f t="shared" si="1209"/>
        <v>0</v>
      </c>
      <c r="R2027" s="73">
        <f t="shared" si="1210"/>
        <v>0</v>
      </c>
      <c r="S2027" s="73">
        <f t="shared" si="1211"/>
        <v>0</v>
      </c>
      <c r="T2027" s="73">
        <f t="shared" si="1212"/>
        <v>0</v>
      </c>
      <c r="U2027" s="73">
        <f t="shared" si="1213"/>
        <v>0</v>
      </c>
      <c r="V2027" s="73">
        <f t="shared" si="1214"/>
        <v>0</v>
      </c>
      <c r="W2027" s="73">
        <f t="shared" si="1215"/>
        <v>0</v>
      </c>
      <c r="Y2027" s="72">
        <f t="shared" si="1230"/>
        <v>0</v>
      </c>
      <c r="Z2027" s="73">
        <f t="shared" si="1231"/>
        <v>0</v>
      </c>
      <c r="AA2027" s="58">
        <f t="shared" si="1232"/>
        <v>0</v>
      </c>
      <c r="AB2027" s="72">
        <f t="shared" si="1233"/>
        <v>0</v>
      </c>
      <c r="AC2027" s="72">
        <f t="shared" si="1234"/>
        <v>0</v>
      </c>
      <c r="AD2027" s="73">
        <f t="shared" si="1235"/>
        <v>0</v>
      </c>
      <c r="AE2027" s="73">
        <f t="shared" si="1236"/>
        <v>0</v>
      </c>
      <c r="AF2027" s="1">
        <f t="shared" si="1201"/>
        <v>0</v>
      </c>
      <c r="AH2027" s="1" t="str">
        <f t="shared" si="1237"/>
        <v>No</v>
      </c>
    </row>
    <row r="2028" spans="1:34" hidden="1" x14ac:dyDescent="0.2">
      <c r="A2028" s="88">
        <v>3.042E-3</v>
      </c>
      <c r="B2028" s="4">
        <f t="shared" si="1225"/>
        <v>3.042E-3</v>
      </c>
      <c r="C2028"/>
      <c r="D2028" s="213"/>
      <c r="E2028" s="44" t="s">
        <v>20</v>
      </c>
      <c r="F2028" s="14">
        <f t="shared" si="1228"/>
        <v>0</v>
      </c>
      <c r="G2028" s="14">
        <f t="shared" si="1229"/>
        <v>0</v>
      </c>
      <c r="H2028" s="101" t="str">
        <f>IF(ISNA(VLOOKUP(C2028,[1]Sheet1!$J$2:$J$2999,1,FALSE)),"No","Yes")</f>
        <v>No</v>
      </c>
      <c r="I2028" s="72">
        <f t="shared" si="1202"/>
        <v>0</v>
      </c>
      <c r="J2028" s="72">
        <f t="shared" si="1203"/>
        <v>0</v>
      </c>
      <c r="K2028" s="72">
        <f t="shared" si="1204"/>
        <v>0</v>
      </c>
      <c r="L2028" s="72">
        <f t="shared" si="1205"/>
        <v>0</v>
      </c>
      <c r="M2028" s="72">
        <f t="shared" si="1206"/>
        <v>0</v>
      </c>
      <c r="N2028" s="72">
        <f t="shared" si="1207"/>
        <v>0</v>
      </c>
      <c r="O2028" s="72">
        <f t="shared" si="1208"/>
        <v>0</v>
      </c>
      <c r="Q2028" s="73">
        <f t="shared" si="1209"/>
        <v>0</v>
      </c>
      <c r="R2028" s="73">
        <f t="shared" si="1210"/>
        <v>0</v>
      </c>
      <c r="S2028" s="73">
        <f t="shared" si="1211"/>
        <v>0</v>
      </c>
      <c r="T2028" s="73">
        <f t="shared" si="1212"/>
        <v>0</v>
      </c>
      <c r="U2028" s="73">
        <f t="shared" si="1213"/>
        <v>0</v>
      </c>
      <c r="V2028" s="73">
        <f t="shared" si="1214"/>
        <v>0</v>
      </c>
      <c r="W2028" s="73">
        <f t="shared" si="1215"/>
        <v>0</v>
      </c>
      <c r="Y2028" s="72">
        <f t="shared" si="1230"/>
        <v>0</v>
      </c>
      <c r="Z2028" s="73">
        <f t="shared" si="1231"/>
        <v>0</v>
      </c>
      <c r="AA2028" s="58">
        <f t="shared" si="1232"/>
        <v>0</v>
      </c>
      <c r="AB2028" s="72">
        <f t="shared" si="1233"/>
        <v>0</v>
      </c>
      <c r="AC2028" s="72">
        <f t="shared" si="1234"/>
        <v>0</v>
      </c>
      <c r="AD2028" s="73">
        <f t="shared" si="1235"/>
        <v>0</v>
      </c>
      <c r="AE2028" s="73">
        <f t="shared" si="1236"/>
        <v>0</v>
      </c>
      <c r="AF2028" s="1">
        <f t="shared" si="1201"/>
        <v>0</v>
      </c>
      <c r="AH2028" s="1" t="str">
        <f t="shared" si="1237"/>
        <v>No</v>
      </c>
    </row>
    <row r="2029" spans="1:34" hidden="1" x14ac:dyDescent="0.2">
      <c r="A2029" s="88">
        <v>3.0430000000000001E-3</v>
      </c>
      <c r="B2029" s="4">
        <f t="shared" si="1225"/>
        <v>3.0430000000000001E-3</v>
      </c>
      <c r="C2029"/>
      <c r="D2029" s="213"/>
      <c r="E2029" s="44" t="s">
        <v>20</v>
      </c>
      <c r="F2029" s="14">
        <f t="shared" si="1228"/>
        <v>0</v>
      </c>
      <c r="G2029" s="14">
        <f t="shared" si="1229"/>
        <v>0</v>
      </c>
      <c r="H2029" s="101" t="str">
        <f>IF(ISNA(VLOOKUP(C2029,[1]Sheet1!$J$2:$J$2999,1,FALSE)),"No","Yes")</f>
        <v>No</v>
      </c>
      <c r="I2029" s="72">
        <f t="shared" si="1202"/>
        <v>0</v>
      </c>
      <c r="J2029" s="72">
        <f t="shared" si="1203"/>
        <v>0</v>
      </c>
      <c r="K2029" s="72">
        <f t="shared" si="1204"/>
        <v>0</v>
      </c>
      <c r="L2029" s="72">
        <f t="shared" si="1205"/>
        <v>0</v>
      </c>
      <c r="M2029" s="72">
        <f t="shared" si="1206"/>
        <v>0</v>
      </c>
      <c r="N2029" s="72">
        <f t="shared" si="1207"/>
        <v>0</v>
      </c>
      <c r="O2029" s="72">
        <f t="shared" si="1208"/>
        <v>0</v>
      </c>
      <c r="Q2029" s="73">
        <f t="shared" si="1209"/>
        <v>0</v>
      </c>
      <c r="R2029" s="73">
        <f t="shared" si="1210"/>
        <v>0</v>
      </c>
      <c r="S2029" s="73">
        <f t="shared" si="1211"/>
        <v>0</v>
      </c>
      <c r="T2029" s="73">
        <f t="shared" si="1212"/>
        <v>0</v>
      </c>
      <c r="U2029" s="73">
        <f t="shared" si="1213"/>
        <v>0</v>
      </c>
      <c r="V2029" s="73">
        <f t="shared" si="1214"/>
        <v>0</v>
      </c>
      <c r="W2029" s="73">
        <f t="shared" si="1215"/>
        <v>0</v>
      </c>
      <c r="Y2029" s="72">
        <f t="shared" si="1230"/>
        <v>0</v>
      </c>
      <c r="Z2029" s="73">
        <f t="shared" si="1231"/>
        <v>0</v>
      </c>
      <c r="AA2029" s="58">
        <f t="shared" si="1232"/>
        <v>0</v>
      </c>
      <c r="AB2029" s="72">
        <f t="shared" si="1233"/>
        <v>0</v>
      </c>
      <c r="AC2029" s="72">
        <f t="shared" si="1234"/>
        <v>0</v>
      </c>
      <c r="AD2029" s="73">
        <f t="shared" si="1235"/>
        <v>0</v>
      </c>
      <c r="AE2029" s="73">
        <f t="shared" si="1236"/>
        <v>0</v>
      </c>
      <c r="AF2029" s="1">
        <f t="shared" si="1201"/>
        <v>0</v>
      </c>
      <c r="AH2029" s="1" t="str">
        <f t="shared" si="1237"/>
        <v>No</v>
      </c>
    </row>
    <row r="2030" spans="1:34" hidden="1" x14ac:dyDescent="0.2">
      <c r="A2030" s="88">
        <v>3.0440000000000003E-3</v>
      </c>
      <c r="B2030" s="4">
        <f t="shared" si="1225"/>
        <v>3.0440000000000003E-3</v>
      </c>
      <c r="C2030"/>
      <c r="D2030" s="213"/>
      <c r="E2030" s="44" t="s">
        <v>20</v>
      </c>
      <c r="F2030" s="14">
        <f t="shared" si="1228"/>
        <v>0</v>
      </c>
      <c r="G2030" s="14">
        <f t="shared" si="1229"/>
        <v>0</v>
      </c>
      <c r="H2030" s="101" t="str">
        <f>IF(ISNA(VLOOKUP(C2030,[1]Sheet1!$J$2:$J$2999,1,FALSE)),"No","Yes")</f>
        <v>No</v>
      </c>
      <c r="I2030" s="72">
        <f t="shared" si="1202"/>
        <v>0</v>
      </c>
      <c r="J2030" s="72">
        <f t="shared" si="1203"/>
        <v>0</v>
      </c>
      <c r="K2030" s="72">
        <f t="shared" si="1204"/>
        <v>0</v>
      </c>
      <c r="L2030" s="72">
        <f t="shared" si="1205"/>
        <v>0</v>
      </c>
      <c r="M2030" s="72">
        <f t="shared" si="1206"/>
        <v>0</v>
      </c>
      <c r="N2030" s="72">
        <f t="shared" si="1207"/>
        <v>0</v>
      </c>
      <c r="O2030" s="72">
        <f t="shared" si="1208"/>
        <v>0</v>
      </c>
      <c r="Q2030" s="73">
        <f t="shared" si="1209"/>
        <v>0</v>
      </c>
      <c r="R2030" s="73">
        <f t="shared" si="1210"/>
        <v>0</v>
      </c>
      <c r="S2030" s="73">
        <f t="shared" si="1211"/>
        <v>0</v>
      </c>
      <c r="T2030" s="73">
        <f t="shared" si="1212"/>
        <v>0</v>
      </c>
      <c r="U2030" s="73">
        <f t="shared" si="1213"/>
        <v>0</v>
      </c>
      <c r="V2030" s="73">
        <f t="shared" si="1214"/>
        <v>0</v>
      </c>
      <c r="W2030" s="73">
        <f t="shared" si="1215"/>
        <v>0</v>
      </c>
      <c r="Y2030" s="72">
        <f t="shared" si="1230"/>
        <v>0</v>
      </c>
      <c r="Z2030" s="73">
        <f t="shared" si="1231"/>
        <v>0</v>
      </c>
      <c r="AA2030" s="58">
        <f t="shared" si="1232"/>
        <v>0</v>
      </c>
      <c r="AB2030" s="72">
        <f t="shared" si="1233"/>
        <v>0</v>
      </c>
      <c r="AC2030" s="72">
        <f t="shared" si="1234"/>
        <v>0</v>
      </c>
      <c r="AD2030" s="73">
        <f t="shared" si="1235"/>
        <v>0</v>
      </c>
      <c r="AE2030" s="73">
        <f t="shared" si="1236"/>
        <v>0</v>
      </c>
      <c r="AF2030" s="1">
        <f t="shared" ref="AF2030:AF2093" si="1238">IF(H2030="NO",SUM(AA2030:AE2030)-E$2,SUM(AA2030:AE2030))</f>
        <v>0</v>
      </c>
      <c r="AH2030" s="1" t="str">
        <f t="shared" si="1237"/>
        <v>No</v>
      </c>
    </row>
    <row r="2031" spans="1:34" hidden="1" x14ac:dyDescent="0.2">
      <c r="A2031" s="88">
        <v>3.045E-3</v>
      </c>
      <c r="B2031" s="4">
        <f t="shared" si="1225"/>
        <v>3.045E-3</v>
      </c>
      <c r="C2031"/>
      <c r="D2031" s="213"/>
      <c r="E2031" s="44" t="s">
        <v>20</v>
      </c>
      <c r="F2031" s="14">
        <f t="shared" si="1228"/>
        <v>0</v>
      </c>
      <c r="G2031" s="14">
        <f t="shared" si="1229"/>
        <v>0</v>
      </c>
      <c r="H2031" s="101" t="str">
        <f>IF(ISNA(VLOOKUP(C2031,[1]Sheet1!$J$2:$J$2999,1,FALSE)),"No","Yes")</f>
        <v>No</v>
      </c>
      <c r="I2031" s="72">
        <f t="shared" si="1202"/>
        <v>0</v>
      </c>
      <c r="J2031" s="72">
        <f t="shared" si="1203"/>
        <v>0</v>
      </c>
      <c r="K2031" s="72">
        <f t="shared" si="1204"/>
        <v>0</v>
      </c>
      <c r="L2031" s="72">
        <f t="shared" si="1205"/>
        <v>0</v>
      </c>
      <c r="M2031" s="72">
        <f t="shared" si="1206"/>
        <v>0</v>
      </c>
      <c r="N2031" s="72">
        <f t="shared" si="1207"/>
        <v>0</v>
      </c>
      <c r="O2031" s="72">
        <f t="shared" si="1208"/>
        <v>0</v>
      </c>
      <c r="Q2031" s="73">
        <f t="shared" si="1209"/>
        <v>0</v>
      </c>
      <c r="R2031" s="73">
        <f t="shared" si="1210"/>
        <v>0</v>
      </c>
      <c r="S2031" s="73">
        <f t="shared" si="1211"/>
        <v>0</v>
      </c>
      <c r="T2031" s="73">
        <f t="shared" si="1212"/>
        <v>0</v>
      </c>
      <c r="U2031" s="73">
        <f t="shared" si="1213"/>
        <v>0</v>
      </c>
      <c r="V2031" s="73">
        <f t="shared" si="1214"/>
        <v>0</v>
      </c>
      <c r="W2031" s="73">
        <f t="shared" si="1215"/>
        <v>0</v>
      </c>
      <c r="Y2031" s="72">
        <f t="shared" si="1230"/>
        <v>0</v>
      </c>
      <c r="Z2031" s="73">
        <f t="shared" si="1231"/>
        <v>0</v>
      </c>
      <c r="AA2031" s="58">
        <f t="shared" si="1232"/>
        <v>0</v>
      </c>
      <c r="AB2031" s="72">
        <f t="shared" si="1233"/>
        <v>0</v>
      </c>
      <c r="AC2031" s="72">
        <f t="shared" si="1234"/>
        <v>0</v>
      </c>
      <c r="AD2031" s="73">
        <f t="shared" si="1235"/>
        <v>0</v>
      </c>
      <c r="AE2031" s="73">
        <f t="shared" si="1236"/>
        <v>0</v>
      </c>
      <c r="AF2031" s="1">
        <f t="shared" si="1238"/>
        <v>0</v>
      </c>
      <c r="AH2031" s="1" t="str">
        <f t="shared" si="1237"/>
        <v>No</v>
      </c>
    </row>
    <row r="2032" spans="1:34" hidden="1" x14ac:dyDescent="0.2">
      <c r="A2032" s="88">
        <v>3.0460000000000001E-3</v>
      </c>
      <c r="B2032" s="4">
        <f t="shared" si="1225"/>
        <v>3.0460000000000001E-3</v>
      </c>
      <c r="C2032"/>
      <c r="D2032" s="213"/>
      <c r="E2032" s="44" t="s">
        <v>20</v>
      </c>
      <c r="F2032" s="14">
        <f t="shared" si="1228"/>
        <v>0</v>
      </c>
      <c r="G2032" s="14">
        <f t="shared" si="1229"/>
        <v>0</v>
      </c>
      <c r="H2032" s="101" t="str">
        <f>IF(ISNA(VLOOKUP(C2032,[1]Sheet1!$J$2:$J$2999,1,FALSE)),"No","Yes")</f>
        <v>No</v>
      </c>
      <c r="I2032" s="72">
        <f t="shared" si="1202"/>
        <v>0</v>
      </c>
      <c r="J2032" s="72">
        <f t="shared" si="1203"/>
        <v>0</v>
      </c>
      <c r="K2032" s="72">
        <f t="shared" si="1204"/>
        <v>0</v>
      </c>
      <c r="L2032" s="72">
        <f t="shared" si="1205"/>
        <v>0</v>
      </c>
      <c r="M2032" s="72">
        <f t="shared" si="1206"/>
        <v>0</v>
      </c>
      <c r="N2032" s="72">
        <f t="shared" si="1207"/>
        <v>0</v>
      </c>
      <c r="O2032" s="72">
        <f t="shared" si="1208"/>
        <v>0</v>
      </c>
      <c r="Q2032" s="73">
        <f t="shared" si="1209"/>
        <v>0</v>
      </c>
      <c r="R2032" s="73">
        <f t="shared" si="1210"/>
        <v>0</v>
      </c>
      <c r="S2032" s="73">
        <f t="shared" si="1211"/>
        <v>0</v>
      </c>
      <c r="T2032" s="73">
        <f t="shared" si="1212"/>
        <v>0</v>
      </c>
      <c r="U2032" s="73">
        <f t="shared" si="1213"/>
        <v>0</v>
      </c>
      <c r="V2032" s="73">
        <f t="shared" si="1214"/>
        <v>0</v>
      </c>
      <c r="W2032" s="73">
        <f t="shared" si="1215"/>
        <v>0</v>
      </c>
      <c r="Y2032" s="72">
        <f t="shared" si="1230"/>
        <v>0</v>
      </c>
      <c r="Z2032" s="73">
        <f t="shared" si="1231"/>
        <v>0</v>
      </c>
      <c r="AA2032" s="58">
        <f t="shared" si="1232"/>
        <v>0</v>
      </c>
      <c r="AB2032" s="72">
        <f t="shared" si="1233"/>
        <v>0</v>
      </c>
      <c r="AC2032" s="72">
        <f t="shared" si="1234"/>
        <v>0</v>
      </c>
      <c r="AD2032" s="73">
        <f t="shared" si="1235"/>
        <v>0</v>
      </c>
      <c r="AE2032" s="73">
        <f t="shared" si="1236"/>
        <v>0</v>
      </c>
      <c r="AF2032" s="1">
        <f t="shared" si="1238"/>
        <v>0</v>
      </c>
      <c r="AH2032" s="1" t="str">
        <f t="shared" si="1237"/>
        <v>No</v>
      </c>
    </row>
    <row r="2033" spans="1:34" hidden="1" x14ac:dyDescent="0.2">
      <c r="A2033" s="88">
        <v>3.0470000000000002E-3</v>
      </c>
      <c r="B2033" s="4">
        <f t="shared" si="1225"/>
        <v>3.0470000000000002E-3</v>
      </c>
      <c r="C2033"/>
      <c r="D2033" s="213"/>
      <c r="E2033" s="44" t="s">
        <v>20</v>
      </c>
      <c r="F2033" s="14">
        <f t="shared" si="1228"/>
        <v>0</v>
      </c>
      <c r="G2033" s="14">
        <f t="shared" si="1229"/>
        <v>0</v>
      </c>
      <c r="H2033" s="101" t="str">
        <f>IF(ISNA(VLOOKUP(C2033,[1]Sheet1!$J$2:$J$2999,1,FALSE)),"No","Yes")</f>
        <v>No</v>
      </c>
      <c r="I2033" s="72">
        <f t="shared" si="1202"/>
        <v>0</v>
      </c>
      <c r="J2033" s="72">
        <f t="shared" si="1203"/>
        <v>0</v>
      </c>
      <c r="K2033" s="72">
        <f t="shared" si="1204"/>
        <v>0</v>
      </c>
      <c r="L2033" s="72">
        <f t="shared" si="1205"/>
        <v>0</v>
      </c>
      <c r="M2033" s="72">
        <f t="shared" si="1206"/>
        <v>0</v>
      </c>
      <c r="N2033" s="72">
        <f t="shared" si="1207"/>
        <v>0</v>
      </c>
      <c r="O2033" s="72">
        <f t="shared" si="1208"/>
        <v>0</v>
      </c>
      <c r="Q2033" s="73">
        <f t="shared" si="1209"/>
        <v>0</v>
      </c>
      <c r="R2033" s="73">
        <f t="shared" si="1210"/>
        <v>0</v>
      </c>
      <c r="S2033" s="73">
        <f t="shared" si="1211"/>
        <v>0</v>
      </c>
      <c r="T2033" s="73">
        <f t="shared" si="1212"/>
        <v>0</v>
      </c>
      <c r="U2033" s="73">
        <f t="shared" si="1213"/>
        <v>0</v>
      </c>
      <c r="V2033" s="73">
        <f t="shared" si="1214"/>
        <v>0</v>
      </c>
      <c r="W2033" s="73">
        <f t="shared" si="1215"/>
        <v>0</v>
      </c>
      <c r="Y2033" s="72">
        <f t="shared" si="1230"/>
        <v>0</v>
      </c>
      <c r="Z2033" s="73">
        <f t="shared" si="1231"/>
        <v>0</v>
      </c>
      <c r="AA2033" s="58">
        <f t="shared" si="1232"/>
        <v>0</v>
      </c>
      <c r="AB2033" s="72">
        <f t="shared" si="1233"/>
        <v>0</v>
      </c>
      <c r="AC2033" s="72">
        <f t="shared" si="1234"/>
        <v>0</v>
      </c>
      <c r="AD2033" s="73">
        <f t="shared" si="1235"/>
        <v>0</v>
      </c>
      <c r="AE2033" s="73">
        <f t="shared" si="1236"/>
        <v>0</v>
      </c>
      <c r="AF2033" s="1">
        <f t="shared" si="1238"/>
        <v>0</v>
      </c>
      <c r="AH2033" s="1" t="str">
        <f t="shared" si="1237"/>
        <v>No</v>
      </c>
    </row>
    <row r="2034" spans="1:34" hidden="1" x14ac:dyDescent="0.2">
      <c r="A2034" s="88">
        <v>3.0479999999999999E-3</v>
      </c>
      <c r="B2034" s="4">
        <f t="shared" si="1225"/>
        <v>3.0479999999999999E-3</v>
      </c>
      <c r="C2034"/>
      <c r="D2034" s="213"/>
      <c r="E2034" s="44" t="s">
        <v>20</v>
      </c>
      <c r="F2034" s="14">
        <f t="shared" si="1228"/>
        <v>0</v>
      </c>
      <c r="G2034" s="14">
        <f t="shared" si="1229"/>
        <v>0</v>
      </c>
      <c r="H2034" s="101" t="str">
        <f>IF(ISNA(VLOOKUP(C2034,[1]Sheet1!$J$2:$J$2999,1,FALSE)),"No","Yes")</f>
        <v>No</v>
      </c>
      <c r="I2034" s="72">
        <f t="shared" si="1202"/>
        <v>0</v>
      </c>
      <c r="J2034" s="72">
        <f t="shared" si="1203"/>
        <v>0</v>
      </c>
      <c r="K2034" s="72">
        <f t="shared" si="1204"/>
        <v>0</v>
      </c>
      <c r="L2034" s="72">
        <f t="shared" si="1205"/>
        <v>0</v>
      </c>
      <c r="M2034" s="72">
        <f t="shared" si="1206"/>
        <v>0</v>
      </c>
      <c r="N2034" s="72">
        <f t="shared" si="1207"/>
        <v>0</v>
      </c>
      <c r="O2034" s="72">
        <f t="shared" si="1208"/>
        <v>0</v>
      </c>
      <c r="Q2034" s="73">
        <f t="shared" si="1209"/>
        <v>0</v>
      </c>
      <c r="R2034" s="73">
        <f t="shared" si="1210"/>
        <v>0</v>
      </c>
      <c r="S2034" s="73">
        <f t="shared" si="1211"/>
        <v>0</v>
      </c>
      <c r="T2034" s="73">
        <f t="shared" si="1212"/>
        <v>0</v>
      </c>
      <c r="U2034" s="73">
        <f t="shared" si="1213"/>
        <v>0</v>
      </c>
      <c r="V2034" s="73">
        <f t="shared" si="1214"/>
        <v>0</v>
      </c>
      <c r="W2034" s="73">
        <f t="shared" si="1215"/>
        <v>0</v>
      </c>
      <c r="Y2034" s="72">
        <f t="shared" si="1230"/>
        <v>0</v>
      </c>
      <c r="Z2034" s="73">
        <f t="shared" si="1231"/>
        <v>0</v>
      </c>
      <c r="AA2034" s="58">
        <f t="shared" si="1232"/>
        <v>0</v>
      </c>
      <c r="AB2034" s="72">
        <f t="shared" si="1233"/>
        <v>0</v>
      </c>
      <c r="AC2034" s="72">
        <f t="shared" si="1234"/>
        <v>0</v>
      </c>
      <c r="AD2034" s="73">
        <f t="shared" si="1235"/>
        <v>0</v>
      </c>
      <c r="AE2034" s="73">
        <f t="shared" si="1236"/>
        <v>0</v>
      </c>
      <c r="AF2034" s="1">
        <f t="shared" si="1238"/>
        <v>0</v>
      </c>
      <c r="AH2034" s="1" t="str">
        <f t="shared" si="1237"/>
        <v>No</v>
      </c>
    </row>
    <row r="2035" spans="1:34" hidden="1" x14ac:dyDescent="0.2">
      <c r="A2035" s="88">
        <v>3.0490000000000001E-3</v>
      </c>
      <c r="B2035" s="4">
        <f t="shared" si="1225"/>
        <v>3.0490000000000001E-3</v>
      </c>
      <c r="C2035"/>
      <c r="D2035" s="213"/>
      <c r="E2035" s="44" t="s">
        <v>20</v>
      </c>
      <c r="F2035" s="14">
        <f t="shared" si="1228"/>
        <v>0</v>
      </c>
      <c r="G2035" s="14">
        <f t="shared" si="1229"/>
        <v>0</v>
      </c>
      <c r="H2035" s="101" t="str">
        <f>IF(ISNA(VLOOKUP(C2035,[1]Sheet1!$J$2:$J$2999,1,FALSE)),"No","Yes")</f>
        <v>No</v>
      </c>
      <c r="I2035" s="72">
        <f t="shared" ref="I2035:I2087" si="1239">IF(ISERROR(VLOOKUP($C2035,Sprint1,5,FALSE)),0,(VLOOKUP($C2035,Sprint1,5,FALSE)))</f>
        <v>0</v>
      </c>
      <c r="J2035" s="72">
        <f t="shared" ref="J2035:J2087" si="1240">IF(ISERROR(VLOOKUP($C2035,Sprint2,5,FALSE)),0,(VLOOKUP($C2035,Sprint2,5,FALSE)))</f>
        <v>0</v>
      </c>
      <c r="K2035" s="72">
        <f t="shared" ref="K2035:K2087" si="1241">IF(ISERROR(VLOOKUP($C2035,Sprint3,5,FALSE)),0,(VLOOKUP($C2035,Sprint3,5,FALSE)))</f>
        <v>0</v>
      </c>
      <c r="L2035" s="72">
        <f t="shared" ref="L2035:L2087" si="1242">IF(ISERROR(VLOOKUP($C2035,Sprint4,5,FALSE)),0,(VLOOKUP($C2035,Sprint4,5,FALSE)))</f>
        <v>0</v>
      </c>
      <c r="M2035" s="72">
        <f t="shared" ref="M2035:M2087" si="1243">IF(ISERROR(VLOOKUP($C2035,Sprint5,5,FALSE)),0,(VLOOKUP($C2035,Sprint5,5,FALSE)))</f>
        <v>0</v>
      </c>
      <c r="N2035" s="72">
        <f t="shared" ref="N2035:N2087" si="1244">IF(ISERROR(VLOOKUP($C2035,Sprint6,5,FALSE)),0,(VLOOKUP($C2035,Sprint6,5,FALSE)))</f>
        <v>0</v>
      </c>
      <c r="O2035" s="72">
        <f t="shared" ref="O2035:O2087" si="1245">IF(ISERROR(VLOOKUP($C2035,Sprint7,5,FALSE)),0,(VLOOKUP($C2035,Sprint7,5,FALSE)))</f>
        <v>0</v>
      </c>
      <c r="Q2035" s="73">
        <f t="shared" ref="Q2035:Q2087" si="1246">IF(ISERROR(VLOOKUP($C2035,_End1,5,FALSE)),0,(VLOOKUP($C2035,_End1,5,FALSE)))</f>
        <v>0</v>
      </c>
      <c r="R2035" s="73">
        <f t="shared" ref="R2035:R2087" si="1247">IF(ISERROR(VLOOKUP($C2035,_End2,5,FALSE)),0,(VLOOKUP($C2035,_End2,5,FALSE)))</f>
        <v>0</v>
      </c>
      <c r="S2035" s="73">
        <f t="shared" ref="S2035:S2087" si="1248">IF(ISERROR(VLOOKUP($C2035,_End3,5,FALSE)),0,(VLOOKUP($C2035,_End3,5,FALSE)))</f>
        <v>0</v>
      </c>
      <c r="T2035" s="73">
        <f t="shared" ref="T2035:T2087" si="1249">IF(ISERROR(VLOOKUP($C2035,_End4,5,FALSE)),0,(VLOOKUP($C2035,_End4,5,FALSE)))</f>
        <v>0</v>
      </c>
      <c r="U2035" s="73">
        <f t="shared" ref="U2035:U2087" si="1250">IF(ISERROR(VLOOKUP($C2035,_End5,5,FALSE)),0,(VLOOKUP($C2035,_End5,5,FALSE)))</f>
        <v>0</v>
      </c>
      <c r="V2035" s="73">
        <f t="shared" ref="V2035:V2087" si="1251">IF(ISERROR(VLOOKUP($C2035,_End6,5,FALSE)),0,(VLOOKUP($C2035,_End6,5,FALSE)))</f>
        <v>0</v>
      </c>
      <c r="W2035" s="73">
        <f t="shared" ref="W2035:W2087" si="1252">IF(ISERROR(VLOOKUP($C2035,_End7,5,FALSE)),0,(VLOOKUP($C2035,_End7,5,FALSE)))</f>
        <v>0</v>
      </c>
      <c r="Y2035" s="72">
        <f t="shared" si="1230"/>
        <v>0</v>
      </c>
      <c r="Z2035" s="73">
        <f t="shared" si="1231"/>
        <v>0</v>
      </c>
      <c r="AA2035" s="58">
        <f t="shared" si="1232"/>
        <v>0</v>
      </c>
      <c r="AB2035" s="72">
        <f t="shared" si="1233"/>
        <v>0</v>
      </c>
      <c r="AC2035" s="72">
        <f t="shared" si="1234"/>
        <v>0</v>
      </c>
      <c r="AD2035" s="73">
        <f t="shared" si="1235"/>
        <v>0</v>
      </c>
      <c r="AE2035" s="73">
        <f t="shared" si="1236"/>
        <v>0</v>
      </c>
      <c r="AF2035" s="1">
        <f t="shared" si="1238"/>
        <v>0</v>
      </c>
      <c r="AH2035" s="1" t="str">
        <f t="shared" si="1237"/>
        <v>No</v>
      </c>
    </row>
    <row r="2036" spans="1:34" hidden="1" x14ac:dyDescent="0.2">
      <c r="A2036" s="88">
        <v>3.0500000000000002E-3</v>
      </c>
      <c r="B2036" s="4">
        <f t="shared" si="1225"/>
        <v>3.0500000000000002E-3</v>
      </c>
      <c r="C2036"/>
      <c r="D2036" s="213"/>
      <c r="E2036" s="44" t="s">
        <v>20</v>
      </c>
      <c r="F2036" s="14">
        <f t="shared" si="1228"/>
        <v>0</v>
      </c>
      <c r="G2036" s="14">
        <f t="shared" si="1229"/>
        <v>0</v>
      </c>
      <c r="H2036" s="101" t="str">
        <f>IF(ISNA(VLOOKUP(C2036,[1]Sheet1!$J$2:$J$2999,1,FALSE)),"No","Yes")</f>
        <v>No</v>
      </c>
      <c r="I2036" s="72">
        <f t="shared" si="1239"/>
        <v>0</v>
      </c>
      <c r="J2036" s="72">
        <f t="shared" si="1240"/>
        <v>0</v>
      </c>
      <c r="K2036" s="72">
        <f t="shared" si="1241"/>
        <v>0</v>
      </c>
      <c r="L2036" s="72">
        <f t="shared" si="1242"/>
        <v>0</v>
      </c>
      <c r="M2036" s="72">
        <f t="shared" si="1243"/>
        <v>0</v>
      </c>
      <c r="N2036" s="72">
        <f t="shared" si="1244"/>
        <v>0</v>
      </c>
      <c r="O2036" s="72">
        <f t="shared" si="1245"/>
        <v>0</v>
      </c>
      <c r="Q2036" s="73">
        <f t="shared" si="1246"/>
        <v>0</v>
      </c>
      <c r="R2036" s="73">
        <f t="shared" si="1247"/>
        <v>0</v>
      </c>
      <c r="S2036" s="73">
        <f t="shared" si="1248"/>
        <v>0</v>
      </c>
      <c r="T2036" s="73">
        <f t="shared" si="1249"/>
        <v>0</v>
      </c>
      <c r="U2036" s="73">
        <f t="shared" si="1250"/>
        <v>0</v>
      </c>
      <c r="V2036" s="73">
        <f t="shared" si="1251"/>
        <v>0</v>
      </c>
      <c r="W2036" s="73">
        <f t="shared" si="1252"/>
        <v>0</v>
      </c>
      <c r="Y2036" s="72">
        <f t="shared" si="1230"/>
        <v>0</v>
      </c>
      <c r="Z2036" s="73">
        <f t="shared" si="1231"/>
        <v>0</v>
      </c>
      <c r="AA2036" s="58">
        <f t="shared" si="1232"/>
        <v>0</v>
      </c>
      <c r="AB2036" s="72">
        <f t="shared" si="1233"/>
        <v>0</v>
      </c>
      <c r="AC2036" s="72">
        <f t="shared" si="1234"/>
        <v>0</v>
      </c>
      <c r="AD2036" s="73">
        <f t="shared" si="1235"/>
        <v>0</v>
      </c>
      <c r="AE2036" s="73">
        <f t="shared" si="1236"/>
        <v>0</v>
      </c>
      <c r="AF2036" s="1">
        <f t="shared" si="1238"/>
        <v>0</v>
      </c>
      <c r="AH2036" s="1" t="str">
        <f t="shared" si="1237"/>
        <v>No</v>
      </c>
    </row>
    <row r="2037" spans="1:34" hidden="1" x14ac:dyDescent="0.2">
      <c r="A2037" s="88">
        <v>3.0509999999999999E-3</v>
      </c>
      <c r="B2037" s="4">
        <f t="shared" si="1225"/>
        <v>3.0509999999999999E-3</v>
      </c>
      <c r="C2037"/>
      <c r="D2037" s="213"/>
      <c r="E2037" s="44" t="s">
        <v>20</v>
      </c>
      <c r="F2037" s="14">
        <f t="shared" si="1228"/>
        <v>0</v>
      </c>
      <c r="G2037" s="14">
        <f t="shared" si="1229"/>
        <v>0</v>
      </c>
      <c r="H2037" s="101" t="str">
        <f>IF(ISNA(VLOOKUP(C2037,[1]Sheet1!$J$2:$J$2999,1,FALSE)),"No","Yes")</f>
        <v>No</v>
      </c>
      <c r="I2037" s="72">
        <f t="shared" si="1239"/>
        <v>0</v>
      </c>
      <c r="J2037" s="72">
        <f t="shared" si="1240"/>
        <v>0</v>
      </c>
      <c r="K2037" s="72">
        <f t="shared" si="1241"/>
        <v>0</v>
      </c>
      <c r="L2037" s="72">
        <f t="shared" si="1242"/>
        <v>0</v>
      </c>
      <c r="M2037" s="72">
        <f t="shared" si="1243"/>
        <v>0</v>
      </c>
      <c r="N2037" s="72">
        <f t="shared" si="1244"/>
        <v>0</v>
      </c>
      <c r="O2037" s="72">
        <f t="shared" si="1245"/>
        <v>0</v>
      </c>
      <c r="Q2037" s="73">
        <f t="shared" si="1246"/>
        <v>0</v>
      </c>
      <c r="R2037" s="73">
        <f t="shared" si="1247"/>
        <v>0</v>
      </c>
      <c r="S2037" s="73">
        <f t="shared" si="1248"/>
        <v>0</v>
      </c>
      <c r="T2037" s="73">
        <f t="shared" si="1249"/>
        <v>0</v>
      </c>
      <c r="U2037" s="73">
        <f t="shared" si="1250"/>
        <v>0</v>
      </c>
      <c r="V2037" s="73">
        <f t="shared" si="1251"/>
        <v>0</v>
      </c>
      <c r="W2037" s="73">
        <f t="shared" si="1252"/>
        <v>0</v>
      </c>
      <c r="Y2037" s="72">
        <f t="shared" si="1230"/>
        <v>0</v>
      </c>
      <c r="Z2037" s="73">
        <f t="shared" si="1231"/>
        <v>0</v>
      </c>
      <c r="AA2037" s="58">
        <f t="shared" si="1232"/>
        <v>0</v>
      </c>
      <c r="AB2037" s="72">
        <f t="shared" si="1233"/>
        <v>0</v>
      </c>
      <c r="AC2037" s="72">
        <f t="shared" si="1234"/>
        <v>0</v>
      </c>
      <c r="AD2037" s="73">
        <f t="shared" si="1235"/>
        <v>0</v>
      </c>
      <c r="AE2037" s="73">
        <f t="shared" si="1236"/>
        <v>0</v>
      </c>
      <c r="AF2037" s="1">
        <f t="shared" si="1238"/>
        <v>0</v>
      </c>
      <c r="AH2037" s="1" t="str">
        <f t="shared" si="1237"/>
        <v>No</v>
      </c>
    </row>
    <row r="2038" spans="1:34" hidden="1" x14ac:dyDescent="0.2">
      <c r="A2038" s="88">
        <v>3.052E-3</v>
      </c>
      <c r="B2038" s="4">
        <f t="shared" si="1225"/>
        <v>3.052E-3</v>
      </c>
      <c r="C2038"/>
      <c r="D2038" s="213"/>
      <c r="E2038" s="44" t="s">
        <v>20</v>
      </c>
      <c r="F2038" s="14">
        <f t="shared" si="1228"/>
        <v>0</v>
      </c>
      <c r="G2038" s="14">
        <f t="shared" si="1229"/>
        <v>0</v>
      </c>
      <c r="H2038" s="101" t="str">
        <f>IF(ISNA(VLOOKUP(C2038,[1]Sheet1!$J$2:$J$2999,1,FALSE)),"No","Yes")</f>
        <v>No</v>
      </c>
      <c r="I2038" s="72">
        <f t="shared" si="1239"/>
        <v>0</v>
      </c>
      <c r="J2038" s="72">
        <f t="shared" si="1240"/>
        <v>0</v>
      </c>
      <c r="K2038" s="72">
        <f t="shared" si="1241"/>
        <v>0</v>
      </c>
      <c r="L2038" s="72">
        <f t="shared" si="1242"/>
        <v>0</v>
      </c>
      <c r="M2038" s="72">
        <f t="shared" si="1243"/>
        <v>0</v>
      </c>
      <c r="N2038" s="72">
        <f t="shared" si="1244"/>
        <v>0</v>
      </c>
      <c r="O2038" s="72">
        <f t="shared" si="1245"/>
        <v>0</v>
      </c>
      <c r="Q2038" s="73">
        <f t="shared" si="1246"/>
        <v>0</v>
      </c>
      <c r="R2038" s="73">
        <f t="shared" si="1247"/>
        <v>0</v>
      </c>
      <c r="S2038" s="73">
        <f t="shared" si="1248"/>
        <v>0</v>
      </c>
      <c r="T2038" s="73">
        <f t="shared" si="1249"/>
        <v>0</v>
      </c>
      <c r="U2038" s="73">
        <f t="shared" si="1250"/>
        <v>0</v>
      </c>
      <c r="V2038" s="73">
        <f t="shared" si="1251"/>
        <v>0</v>
      </c>
      <c r="W2038" s="73">
        <f t="shared" si="1252"/>
        <v>0</v>
      </c>
      <c r="Y2038" s="72">
        <f t="shared" si="1230"/>
        <v>0</v>
      </c>
      <c r="Z2038" s="73">
        <f t="shared" si="1231"/>
        <v>0</v>
      </c>
      <c r="AA2038" s="58">
        <f t="shared" si="1232"/>
        <v>0</v>
      </c>
      <c r="AB2038" s="72">
        <f t="shared" si="1233"/>
        <v>0</v>
      </c>
      <c r="AC2038" s="72">
        <f t="shared" si="1234"/>
        <v>0</v>
      </c>
      <c r="AD2038" s="73">
        <f t="shared" si="1235"/>
        <v>0</v>
      </c>
      <c r="AE2038" s="73">
        <f t="shared" si="1236"/>
        <v>0</v>
      </c>
      <c r="AF2038" s="1">
        <f t="shared" si="1238"/>
        <v>0</v>
      </c>
      <c r="AH2038" s="1" t="str">
        <f t="shared" si="1237"/>
        <v>No</v>
      </c>
    </row>
    <row r="2039" spans="1:34" hidden="1" x14ac:dyDescent="0.2">
      <c r="A2039" s="88">
        <v>3.0530000000000002E-3</v>
      </c>
      <c r="B2039" s="4">
        <f t="shared" si="1225"/>
        <v>3.0530000000000002E-3</v>
      </c>
      <c r="C2039"/>
      <c r="D2039" s="213"/>
      <c r="E2039" s="44" t="s">
        <v>20</v>
      </c>
      <c r="F2039" s="14">
        <f t="shared" si="1228"/>
        <v>0</v>
      </c>
      <c r="G2039" s="14">
        <f t="shared" si="1229"/>
        <v>0</v>
      </c>
      <c r="H2039" s="101" t="str">
        <f>IF(ISNA(VLOOKUP(C2039,[1]Sheet1!$J$2:$J$2999,1,FALSE)),"No","Yes")</f>
        <v>No</v>
      </c>
      <c r="I2039" s="72">
        <f t="shared" si="1239"/>
        <v>0</v>
      </c>
      <c r="J2039" s="72">
        <f t="shared" si="1240"/>
        <v>0</v>
      </c>
      <c r="K2039" s="72">
        <f t="shared" si="1241"/>
        <v>0</v>
      </c>
      <c r="L2039" s="72">
        <f t="shared" si="1242"/>
        <v>0</v>
      </c>
      <c r="M2039" s="72">
        <f t="shared" si="1243"/>
        <v>0</v>
      </c>
      <c r="N2039" s="72">
        <f t="shared" si="1244"/>
        <v>0</v>
      </c>
      <c r="O2039" s="72">
        <f t="shared" si="1245"/>
        <v>0</v>
      </c>
      <c r="Q2039" s="73">
        <f t="shared" si="1246"/>
        <v>0</v>
      </c>
      <c r="R2039" s="73">
        <f t="shared" si="1247"/>
        <v>0</v>
      </c>
      <c r="S2039" s="73">
        <f t="shared" si="1248"/>
        <v>0</v>
      </c>
      <c r="T2039" s="73">
        <f t="shared" si="1249"/>
        <v>0</v>
      </c>
      <c r="U2039" s="73">
        <f t="shared" si="1250"/>
        <v>0</v>
      </c>
      <c r="V2039" s="73">
        <f t="shared" si="1251"/>
        <v>0</v>
      </c>
      <c r="W2039" s="73">
        <f t="shared" si="1252"/>
        <v>0</v>
      </c>
      <c r="Y2039" s="72">
        <f t="shared" si="1230"/>
        <v>0</v>
      </c>
      <c r="Z2039" s="73">
        <f t="shared" si="1231"/>
        <v>0</v>
      </c>
      <c r="AA2039" s="58">
        <f t="shared" si="1232"/>
        <v>0</v>
      </c>
      <c r="AB2039" s="72">
        <f t="shared" si="1233"/>
        <v>0</v>
      </c>
      <c r="AC2039" s="72">
        <f t="shared" si="1234"/>
        <v>0</v>
      </c>
      <c r="AD2039" s="73">
        <f t="shared" si="1235"/>
        <v>0</v>
      </c>
      <c r="AE2039" s="73">
        <f t="shared" si="1236"/>
        <v>0</v>
      </c>
      <c r="AF2039" s="1">
        <f t="shared" si="1238"/>
        <v>0</v>
      </c>
      <c r="AH2039" s="1" t="str">
        <f t="shared" si="1237"/>
        <v>No</v>
      </c>
    </row>
    <row r="2040" spans="1:34" hidden="1" x14ac:dyDescent="0.2">
      <c r="A2040" s="88">
        <v>3.0539999999999999E-3</v>
      </c>
      <c r="B2040" s="4">
        <f t="shared" si="1225"/>
        <v>3.0539999999999999E-3</v>
      </c>
      <c r="C2040"/>
      <c r="D2040" s="213"/>
      <c r="E2040" s="44" t="s">
        <v>20</v>
      </c>
      <c r="F2040" s="14">
        <f t="shared" si="1228"/>
        <v>0</v>
      </c>
      <c r="G2040" s="14">
        <f t="shared" si="1229"/>
        <v>0</v>
      </c>
      <c r="H2040" s="101" t="str">
        <f>IF(ISNA(VLOOKUP(C2040,[1]Sheet1!$J$2:$J$2999,1,FALSE)),"No","Yes")</f>
        <v>No</v>
      </c>
      <c r="I2040" s="72">
        <f t="shared" si="1239"/>
        <v>0</v>
      </c>
      <c r="J2040" s="72">
        <f t="shared" si="1240"/>
        <v>0</v>
      </c>
      <c r="K2040" s="72">
        <f t="shared" si="1241"/>
        <v>0</v>
      </c>
      <c r="L2040" s="72">
        <f t="shared" si="1242"/>
        <v>0</v>
      </c>
      <c r="M2040" s="72">
        <f t="shared" si="1243"/>
        <v>0</v>
      </c>
      <c r="N2040" s="72">
        <f t="shared" si="1244"/>
        <v>0</v>
      </c>
      <c r="O2040" s="72">
        <f t="shared" si="1245"/>
        <v>0</v>
      </c>
      <c r="Q2040" s="73">
        <f t="shared" si="1246"/>
        <v>0</v>
      </c>
      <c r="R2040" s="73">
        <f t="shared" si="1247"/>
        <v>0</v>
      </c>
      <c r="S2040" s="73">
        <f t="shared" si="1248"/>
        <v>0</v>
      </c>
      <c r="T2040" s="73">
        <f t="shared" si="1249"/>
        <v>0</v>
      </c>
      <c r="U2040" s="73">
        <f t="shared" si="1250"/>
        <v>0</v>
      </c>
      <c r="V2040" s="73">
        <f t="shared" si="1251"/>
        <v>0</v>
      </c>
      <c r="W2040" s="73">
        <f t="shared" si="1252"/>
        <v>0</v>
      </c>
      <c r="Y2040" s="72">
        <f t="shared" si="1230"/>
        <v>0</v>
      </c>
      <c r="Z2040" s="73">
        <f t="shared" si="1231"/>
        <v>0</v>
      </c>
      <c r="AA2040" s="58">
        <f t="shared" si="1232"/>
        <v>0</v>
      </c>
      <c r="AB2040" s="72">
        <f t="shared" si="1233"/>
        <v>0</v>
      </c>
      <c r="AC2040" s="72">
        <f t="shared" si="1234"/>
        <v>0</v>
      </c>
      <c r="AD2040" s="73">
        <f t="shared" si="1235"/>
        <v>0</v>
      </c>
      <c r="AE2040" s="73">
        <f t="shared" si="1236"/>
        <v>0</v>
      </c>
      <c r="AF2040" s="1">
        <f t="shared" si="1238"/>
        <v>0</v>
      </c>
      <c r="AH2040" s="1" t="str">
        <f t="shared" si="1237"/>
        <v>No</v>
      </c>
    </row>
    <row r="2041" spans="1:34" hidden="1" x14ac:dyDescent="0.2">
      <c r="A2041" s="88">
        <v>3.055E-3</v>
      </c>
      <c r="B2041" s="4">
        <f t="shared" si="1225"/>
        <v>3.055E-3</v>
      </c>
      <c r="C2041"/>
      <c r="D2041" s="213"/>
      <c r="E2041" s="44" t="s">
        <v>20</v>
      </c>
      <c r="F2041" s="14">
        <f t="shared" si="1228"/>
        <v>0</v>
      </c>
      <c r="G2041" s="14">
        <f t="shared" si="1229"/>
        <v>0</v>
      </c>
      <c r="H2041" s="101" t="str">
        <f>IF(ISNA(VLOOKUP(C2041,[1]Sheet1!$J$2:$J$2999,1,FALSE)),"No","Yes")</f>
        <v>No</v>
      </c>
      <c r="I2041" s="72">
        <f t="shared" si="1239"/>
        <v>0</v>
      </c>
      <c r="J2041" s="72">
        <f t="shared" si="1240"/>
        <v>0</v>
      </c>
      <c r="K2041" s="72">
        <f t="shared" si="1241"/>
        <v>0</v>
      </c>
      <c r="L2041" s="72">
        <f t="shared" si="1242"/>
        <v>0</v>
      </c>
      <c r="M2041" s="72">
        <f t="shared" si="1243"/>
        <v>0</v>
      </c>
      <c r="N2041" s="72">
        <f t="shared" si="1244"/>
        <v>0</v>
      </c>
      <c r="O2041" s="72">
        <f t="shared" si="1245"/>
        <v>0</v>
      </c>
      <c r="Q2041" s="73">
        <f t="shared" si="1246"/>
        <v>0</v>
      </c>
      <c r="R2041" s="73">
        <f t="shared" si="1247"/>
        <v>0</v>
      </c>
      <c r="S2041" s="73">
        <f t="shared" si="1248"/>
        <v>0</v>
      </c>
      <c r="T2041" s="73">
        <f t="shared" si="1249"/>
        <v>0</v>
      </c>
      <c r="U2041" s="73">
        <f t="shared" si="1250"/>
        <v>0</v>
      </c>
      <c r="V2041" s="73">
        <f t="shared" si="1251"/>
        <v>0</v>
      </c>
      <c r="W2041" s="73">
        <f t="shared" si="1252"/>
        <v>0</v>
      </c>
      <c r="Y2041" s="72">
        <f t="shared" si="1230"/>
        <v>0</v>
      </c>
      <c r="Z2041" s="73">
        <f t="shared" si="1231"/>
        <v>0</v>
      </c>
      <c r="AA2041" s="58">
        <f t="shared" si="1232"/>
        <v>0</v>
      </c>
      <c r="AB2041" s="72">
        <f t="shared" si="1233"/>
        <v>0</v>
      </c>
      <c r="AC2041" s="72">
        <f t="shared" si="1234"/>
        <v>0</v>
      </c>
      <c r="AD2041" s="73">
        <f t="shared" si="1235"/>
        <v>0</v>
      </c>
      <c r="AE2041" s="73">
        <f t="shared" si="1236"/>
        <v>0</v>
      </c>
      <c r="AF2041" s="1">
        <f t="shared" si="1238"/>
        <v>0</v>
      </c>
      <c r="AH2041" s="1" t="str">
        <f t="shared" si="1237"/>
        <v>No</v>
      </c>
    </row>
    <row r="2042" spans="1:34" hidden="1" x14ac:dyDescent="0.2">
      <c r="A2042" s="88">
        <v>3.0560000000000001E-3</v>
      </c>
      <c r="B2042" s="4">
        <f t="shared" si="1225"/>
        <v>3.0560000000000001E-3</v>
      </c>
      <c r="C2042"/>
      <c r="D2042" s="213"/>
      <c r="E2042" s="44" t="s">
        <v>20</v>
      </c>
      <c r="F2042" s="14">
        <f t="shared" si="1228"/>
        <v>0</v>
      </c>
      <c r="G2042" s="14">
        <f t="shared" si="1229"/>
        <v>0</v>
      </c>
      <c r="H2042" s="101" t="str">
        <f>IF(ISNA(VLOOKUP(C2042,[1]Sheet1!$J$2:$J$2999,1,FALSE)),"No","Yes")</f>
        <v>No</v>
      </c>
      <c r="I2042" s="72">
        <f t="shared" si="1239"/>
        <v>0</v>
      </c>
      <c r="J2042" s="72">
        <f t="shared" si="1240"/>
        <v>0</v>
      </c>
      <c r="K2042" s="72">
        <f t="shared" si="1241"/>
        <v>0</v>
      </c>
      <c r="L2042" s="72">
        <f t="shared" si="1242"/>
        <v>0</v>
      </c>
      <c r="M2042" s="72">
        <f t="shared" si="1243"/>
        <v>0</v>
      </c>
      <c r="N2042" s="72">
        <f t="shared" si="1244"/>
        <v>0</v>
      </c>
      <c r="O2042" s="72">
        <f t="shared" si="1245"/>
        <v>0</v>
      </c>
      <c r="Q2042" s="73">
        <f t="shared" si="1246"/>
        <v>0</v>
      </c>
      <c r="R2042" s="73">
        <f t="shared" si="1247"/>
        <v>0</v>
      </c>
      <c r="S2042" s="73">
        <f t="shared" si="1248"/>
        <v>0</v>
      </c>
      <c r="T2042" s="73">
        <f t="shared" si="1249"/>
        <v>0</v>
      </c>
      <c r="U2042" s="73">
        <f t="shared" si="1250"/>
        <v>0</v>
      </c>
      <c r="V2042" s="73">
        <f t="shared" si="1251"/>
        <v>0</v>
      </c>
      <c r="W2042" s="73">
        <f t="shared" si="1252"/>
        <v>0</v>
      </c>
      <c r="Y2042" s="72">
        <f t="shared" si="1230"/>
        <v>0</v>
      </c>
      <c r="Z2042" s="73">
        <f t="shared" si="1231"/>
        <v>0</v>
      </c>
      <c r="AA2042" s="58">
        <f t="shared" si="1232"/>
        <v>0</v>
      </c>
      <c r="AB2042" s="72">
        <f t="shared" si="1233"/>
        <v>0</v>
      </c>
      <c r="AC2042" s="72">
        <f t="shared" si="1234"/>
        <v>0</v>
      </c>
      <c r="AD2042" s="73">
        <f t="shared" si="1235"/>
        <v>0</v>
      </c>
      <c r="AE2042" s="73">
        <f t="shared" si="1236"/>
        <v>0</v>
      </c>
      <c r="AF2042" s="1">
        <f t="shared" si="1238"/>
        <v>0</v>
      </c>
      <c r="AH2042" s="1" t="str">
        <f t="shared" si="1237"/>
        <v>No</v>
      </c>
    </row>
    <row r="2043" spans="1:34" hidden="1" x14ac:dyDescent="0.2">
      <c r="A2043" s="88">
        <v>3.0570000000000003E-3</v>
      </c>
      <c r="B2043" s="4">
        <f t="shared" si="1225"/>
        <v>3.0570000000000003E-3</v>
      </c>
      <c r="C2043"/>
      <c r="D2043" s="213"/>
      <c r="E2043" s="44" t="s">
        <v>20</v>
      </c>
      <c r="F2043" s="14">
        <f t="shared" si="1228"/>
        <v>0</v>
      </c>
      <c r="G2043" s="14">
        <f t="shared" si="1229"/>
        <v>0</v>
      </c>
      <c r="H2043" s="101" t="str">
        <f>IF(ISNA(VLOOKUP(C2043,[1]Sheet1!$J$2:$J$2999,1,FALSE)),"No","Yes")</f>
        <v>No</v>
      </c>
      <c r="I2043" s="72">
        <f t="shared" si="1239"/>
        <v>0</v>
      </c>
      <c r="J2043" s="72">
        <f t="shared" si="1240"/>
        <v>0</v>
      </c>
      <c r="K2043" s="72">
        <f t="shared" si="1241"/>
        <v>0</v>
      </c>
      <c r="L2043" s="72">
        <f t="shared" si="1242"/>
        <v>0</v>
      </c>
      <c r="M2043" s="72">
        <f t="shared" si="1243"/>
        <v>0</v>
      </c>
      <c r="N2043" s="72">
        <f t="shared" si="1244"/>
        <v>0</v>
      </c>
      <c r="O2043" s="72">
        <f t="shared" si="1245"/>
        <v>0</v>
      </c>
      <c r="Q2043" s="73">
        <f t="shared" si="1246"/>
        <v>0</v>
      </c>
      <c r="R2043" s="73">
        <f t="shared" si="1247"/>
        <v>0</v>
      </c>
      <c r="S2043" s="73">
        <f t="shared" si="1248"/>
        <v>0</v>
      </c>
      <c r="T2043" s="73">
        <f t="shared" si="1249"/>
        <v>0</v>
      </c>
      <c r="U2043" s="73">
        <f t="shared" si="1250"/>
        <v>0</v>
      </c>
      <c r="V2043" s="73">
        <f t="shared" si="1251"/>
        <v>0</v>
      </c>
      <c r="W2043" s="73">
        <f t="shared" si="1252"/>
        <v>0</v>
      </c>
      <c r="Y2043" s="72">
        <f t="shared" si="1230"/>
        <v>0</v>
      </c>
      <c r="Z2043" s="73">
        <f t="shared" si="1231"/>
        <v>0</v>
      </c>
      <c r="AA2043" s="58">
        <f t="shared" si="1232"/>
        <v>0</v>
      </c>
      <c r="AB2043" s="72">
        <f t="shared" si="1233"/>
        <v>0</v>
      </c>
      <c r="AC2043" s="72">
        <f t="shared" si="1234"/>
        <v>0</v>
      </c>
      <c r="AD2043" s="73">
        <f t="shared" si="1235"/>
        <v>0</v>
      </c>
      <c r="AE2043" s="73">
        <f t="shared" si="1236"/>
        <v>0</v>
      </c>
      <c r="AF2043" s="1">
        <f t="shared" si="1238"/>
        <v>0</v>
      </c>
      <c r="AH2043" s="1" t="str">
        <f t="shared" si="1237"/>
        <v>No</v>
      </c>
    </row>
    <row r="2044" spans="1:34" hidden="1" x14ac:dyDescent="0.2">
      <c r="A2044" s="88">
        <v>3.058E-3</v>
      </c>
      <c r="B2044" s="4">
        <f t="shared" ref="B2044:B2096" si="1253">AF2044+A2044</f>
        <v>3.058E-3</v>
      </c>
      <c r="C2044"/>
      <c r="D2044" s="213"/>
      <c r="E2044" s="44" t="s">
        <v>20</v>
      </c>
      <c r="F2044" s="14">
        <f t="shared" si="1228"/>
        <v>0</v>
      </c>
      <c r="G2044" s="14">
        <f t="shared" si="1229"/>
        <v>0</v>
      </c>
      <c r="H2044" s="101" t="str">
        <f>IF(ISNA(VLOOKUP(C2044,[1]Sheet1!$J$2:$J$2999,1,FALSE)),"No","Yes")</f>
        <v>No</v>
      </c>
      <c r="I2044" s="72">
        <f t="shared" si="1239"/>
        <v>0</v>
      </c>
      <c r="J2044" s="72">
        <f t="shared" si="1240"/>
        <v>0</v>
      </c>
      <c r="K2044" s="72">
        <f t="shared" si="1241"/>
        <v>0</v>
      </c>
      <c r="L2044" s="72">
        <f t="shared" si="1242"/>
        <v>0</v>
      </c>
      <c r="M2044" s="72">
        <f t="shared" si="1243"/>
        <v>0</v>
      </c>
      <c r="N2044" s="72">
        <f t="shared" si="1244"/>
        <v>0</v>
      </c>
      <c r="O2044" s="72">
        <f t="shared" si="1245"/>
        <v>0</v>
      </c>
      <c r="Q2044" s="73">
        <f t="shared" si="1246"/>
        <v>0</v>
      </c>
      <c r="R2044" s="73">
        <f t="shared" si="1247"/>
        <v>0</v>
      </c>
      <c r="S2044" s="73">
        <f t="shared" si="1248"/>
        <v>0</v>
      </c>
      <c r="T2044" s="73">
        <f t="shared" si="1249"/>
        <v>0</v>
      </c>
      <c r="U2044" s="73">
        <f t="shared" si="1250"/>
        <v>0</v>
      </c>
      <c r="V2044" s="73">
        <f t="shared" si="1251"/>
        <v>0</v>
      </c>
      <c r="W2044" s="73">
        <f t="shared" si="1252"/>
        <v>0</v>
      </c>
      <c r="Y2044" s="72">
        <f t="shared" si="1230"/>
        <v>0</v>
      </c>
      <c r="Z2044" s="73">
        <f t="shared" si="1231"/>
        <v>0</v>
      </c>
      <c r="AA2044" s="58">
        <f t="shared" si="1232"/>
        <v>0</v>
      </c>
      <c r="AB2044" s="72">
        <f t="shared" si="1233"/>
        <v>0</v>
      </c>
      <c r="AC2044" s="72">
        <f t="shared" si="1234"/>
        <v>0</v>
      </c>
      <c r="AD2044" s="73">
        <f t="shared" si="1235"/>
        <v>0</v>
      </c>
      <c r="AE2044" s="73">
        <f t="shared" si="1236"/>
        <v>0</v>
      </c>
      <c r="AF2044" s="1">
        <f t="shared" si="1238"/>
        <v>0</v>
      </c>
      <c r="AH2044" s="1" t="str">
        <f t="shared" si="1237"/>
        <v>No</v>
      </c>
    </row>
    <row r="2045" spans="1:34" hidden="1" x14ac:dyDescent="0.2">
      <c r="A2045" s="88">
        <v>3.0590000000000001E-3</v>
      </c>
      <c r="B2045" s="4">
        <f t="shared" si="1253"/>
        <v>3.0590000000000001E-3</v>
      </c>
      <c r="C2045"/>
      <c r="D2045" s="213"/>
      <c r="E2045" s="44" t="s">
        <v>20</v>
      </c>
      <c r="F2045" s="14">
        <f t="shared" si="1228"/>
        <v>0</v>
      </c>
      <c r="G2045" s="14">
        <f t="shared" si="1229"/>
        <v>0</v>
      </c>
      <c r="H2045" s="101" t="str">
        <f>IF(ISNA(VLOOKUP(C2045,[1]Sheet1!$J$2:$J$2999,1,FALSE)),"No","Yes")</f>
        <v>No</v>
      </c>
      <c r="I2045" s="72">
        <f t="shared" si="1239"/>
        <v>0</v>
      </c>
      <c r="J2045" s="72">
        <f t="shared" si="1240"/>
        <v>0</v>
      </c>
      <c r="K2045" s="72">
        <f t="shared" si="1241"/>
        <v>0</v>
      </c>
      <c r="L2045" s="72">
        <f t="shared" si="1242"/>
        <v>0</v>
      </c>
      <c r="M2045" s="72">
        <f t="shared" si="1243"/>
        <v>0</v>
      </c>
      <c r="N2045" s="72">
        <f t="shared" si="1244"/>
        <v>0</v>
      </c>
      <c r="O2045" s="72">
        <f t="shared" si="1245"/>
        <v>0</v>
      </c>
      <c r="Q2045" s="73">
        <f t="shared" si="1246"/>
        <v>0</v>
      </c>
      <c r="R2045" s="73">
        <f t="shared" si="1247"/>
        <v>0</v>
      </c>
      <c r="S2045" s="73">
        <f t="shared" si="1248"/>
        <v>0</v>
      </c>
      <c r="T2045" s="73">
        <f t="shared" si="1249"/>
        <v>0</v>
      </c>
      <c r="U2045" s="73">
        <f t="shared" si="1250"/>
        <v>0</v>
      </c>
      <c r="V2045" s="73">
        <f t="shared" si="1251"/>
        <v>0</v>
      </c>
      <c r="W2045" s="73">
        <f t="shared" si="1252"/>
        <v>0</v>
      </c>
      <c r="Y2045" s="72">
        <f t="shared" si="1230"/>
        <v>0</v>
      </c>
      <c r="Z2045" s="73">
        <f t="shared" si="1231"/>
        <v>0</v>
      </c>
      <c r="AA2045" s="58">
        <f t="shared" si="1232"/>
        <v>0</v>
      </c>
      <c r="AB2045" s="72">
        <f t="shared" si="1233"/>
        <v>0</v>
      </c>
      <c r="AC2045" s="72">
        <f t="shared" si="1234"/>
        <v>0</v>
      </c>
      <c r="AD2045" s="73">
        <f t="shared" si="1235"/>
        <v>0</v>
      </c>
      <c r="AE2045" s="73">
        <f t="shared" si="1236"/>
        <v>0</v>
      </c>
      <c r="AF2045" s="1">
        <f t="shared" si="1238"/>
        <v>0</v>
      </c>
      <c r="AH2045" s="1" t="str">
        <f t="shared" si="1237"/>
        <v>No</v>
      </c>
    </row>
    <row r="2046" spans="1:34" hidden="1" x14ac:dyDescent="0.2">
      <c r="A2046" s="88">
        <v>3.0600000000000002E-3</v>
      </c>
      <c r="B2046" s="4">
        <f t="shared" si="1253"/>
        <v>3.0600000000000002E-3</v>
      </c>
      <c r="C2046"/>
      <c r="D2046" s="213"/>
      <c r="E2046" s="44" t="s">
        <v>20</v>
      </c>
      <c r="F2046" s="14">
        <f t="shared" ref="F2046:F2099" si="1254">COUNTIF(H2046:X2046,"&gt;1")</f>
        <v>0</v>
      </c>
      <c r="G2046" s="14">
        <f t="shared" ref="G2046:G2099" si="1255">COUNTIF(AA2046:AE2046,"&gt;1")</f>
        <v>0</v>
      </c>
      <c r="H2046" s="101" t="str">
        <f>IF(ISNA(VLOOKUP(C2046,[1]Sheet1!$J$2:$J$2999,1,FALSE)),"No","Yes")</f>
        <v>No</v>
      </c>
      <c r="I2046" s="72">
        <f t="shared" si="1239"/>
        <v>0</v>
      </c>
      <c r="J2046" s="72">
        <f t="shared" si="1240"/>
        <v>0</v>
      </c>
      <c r="K2046" s="72">
        <f t="shared" si="1241"/>
        <v>0</v>
      </c>
      <c r="L2046" s="72">
        <f t="shared" si="1242"/>
        <v>0</v>
      </c>
      <c r="M2046" s="72">
        <f t="shared" si="1243"/>
        <v>0</v>
      </c>
      <c r="N2046" s="72">
        <f t="shared" si="1244"/>
        <v>0</v>
      </c>
      <c r="O2046" s="72">
        <f t="shared" si="1245"/>
        <v>0</v>
      </c>
      <c r="Q2046" s="73">
        <f t="shared" si="1246"/>
        <v>0</v>
      </c>
      <c r="R2046" s="73">
        <f t="shared" si="1247"/>
        <v>0</v>
      </c>
      <c r="S2046" s="73">
        <f t="shared" si="1248"/>
        <v>0</v>
      </c>
      <c r="T2046" s="73">
        <f t="shared" si="1249"/>
        <v>0</v>
      </c>
      <c r="U2046" s="73">
        <f t="shared" si="1250"/>
        <v>0</v>
      </c>
      <c r="V2046" s="73">
        <f t="shared" si="1251"/>
        <v>0</v>
      </c>
      <c r="W2046" s="73">
        <f t="shared" si="1252"/>
        <v>0</v>
      </c>
      <c r="Y2046" s="72">
        <f t="shared" ref="Y2046:Y2099" si="1256">LARGE(I2046:O2046,3)</f>
        <v>0</v>
      </c>
      <c r="Z2046" s="73">
        <f t="shared" ref="Z2046:Z2099" si="1257">LARGE(Q2046:W2046,3)</f>
        <v>0</v>
      </c>
      <c r="AA2046" s="58">
        <f t="shared" ref="AA2046:AA2099" si="1258">LARGE(Y2046:Z2046,1)</f>
        <v>0</v>
      </c>
      <c r="AB2046" s="72">
        <f t="shared" ref="AB2046:AB2099" si="1259">LARGE(I2046:O2046,1)</f>
        <v>0</v>
      </c>
      <c r="AC2046" s="72">
        <f t="shared" ref="AC2046:AC2099" si="1260">LARGE(I2046:O2046,2)</f>
        <v>0</v>
      </c>
      <c r="AD2046" s="73">
        <f t="shared" ref="AD2046:AD2099" si="1261">LARGE(Q2046:W2046,1)</f>
        <v>0</v>
      </c>
      <c r="AE2046" s="73">
        <f t="shared" ref="AE2046:AE2099" si="1262">LARGE(Q2046:W2046,2)</f>
        <v>0</v>
      </c>
      <c r="AF2046" s="1">
        <f t="shared" si="1238"/>
        <v>0</v>
      </c>
      <c r="AH2046" s="1" t="str">
        <f t="shared" si="1237"/>
        <v>No</v>
      </c>
    </row>
    <row r="2047" spans="1:34" hidden="1" x14ac:dyDescent="0.2">
      <c r="A2047" s="88">
        <v>3.0609999999999999E-3</v>
      </c>
      <c r="B2047" s="4">
        <f t="shared" si="1253"/>
        <v>3.0609999999999999E-3</v>
      </c>
      <c r="C2047"/>
      <c r="D2047" s="213"/>
      <c r="E2047" s="44" t="s">
        <v>20</v>
      </c>
      <c r="F2047" s="14">
        <f t="shared" si="1254"/>
        <v>0</v>
      </c>
      <c r="G2047" s="14">
        <f t="shared" si="1255"/>
        <v>0</v>
      </c>
      <c r="H2047" s="101" t="str">
        <f>IF(ISNA(VLOOKUP(C2047,[1]Sheet1!$J$2:$J$2999,1,FALSE)),"No","Yes")</f>
        <v>No</v>
      </c>
      <c r="I2047" s="72">
        <f t="shared" si="1239"/>
        <v>0</v>
      </c>
      <c r="J2047" s="72">
        <f t="shared" si="1240"/>
        <v>0</v>
      </c>
      <c r="K2047" s="72">
        <f t="shared" si="1241"/>
        <v>0</v>
      </c>
      <c r="L2047" s="72">
        <f t="shared" si="1242"/>
        <v>0</v>
      </c>
      <c r="M2047" s="72">
        <f t="shared" si="1243"/>
        <v>0</v>
      </c>
      <c r="N2047" s="72">
        <f t="shared" si="1244"/>
        <v>0</v>
      </c>
      <c r="O2047" s="72">
        <f t="shared" si="1245"/>
        <v>0</v>
      </c>
      <c r="Q2047" s="73">
        <f t="shared" si="1246"/>
        <v>0</v>
      </c>
      <c r="R2047" s="73">
        <f t="shared" si="1247"/>
        <v>0</v>
      </c>
      <c r="S2047" s="73">
        <f t="shared" si="1248"/>
        <v>0</v>
      </c>
      <c r="T2047" s="73">
        <f t="shared" si="1249"/>
        <v>0</v>
      </c>
      <c r="U2047" s="73">
        <f t="shared" si="1250"/>
        <v>0</v>
      </c>
      <c r="V2047" s="73">
        <f t="shared" si="1251"/>
        <v>0</v>
      </c>
      <c r="W2047" s="73">
        <f t="shared" si="1252"/>
        <v>0</v>
      </c>
      <c r="Y2047" s="72">
        <f t="shared" si="1256"/>
        <v>0</v>
      </c>
      <c r="Z2047" s="73">
        <f t="shared" si="1257"/>
        <v>0</v>
      </c>
      <c r="AA2047" s="58">
        <f t="shared" si="1258"/>
        <v>0</v>
      </c>
      <c r="AB2047" s="72">
        <f t="shared" si="1259"/>
        <v>0</v>
      </c>
      <c r="AC2047" s="72">
        <f t="shared" si="1260"/>
        <v>0</v>
      </c>
      <c r="AD2047" s="73">
        <f t="shared" si="1261"/>
        <v>0</v>
      </c>
      <c r="AE2047" s="73">
        <f t="shared" si="1262"/>
        <v>0</v>
      </c>
      <c r="AF2047" s="1">
        <f t="shared" si="1238"/>
        <v>0</v>
      </c>
      <c r="AH2047" s="1" t="str">
        <f t="shared" si="1237"/>
        <v>No</v>
      </c>
    </row>
    <row r="2048" spans="1:34" hidden="1" x14ac:dyDescent="0.2">
      <c r="A2048" s="88">
        <v>3.0620000000000001E-3</v>
      </c>
      <c r="B2048" s="4">
        <f t="shared" si="1253"/>
        <v>3.0620000000000001E-3</v>
      </c>
      <c r="C2048"/>
      <c r="D2048" s="213"/>
      <c r="E2048" s="44" t="s">
        <v>20</v>
      </c>
      <c r="F2048" s="14">
        <f t="shared" si="1254"/>
        <v>0</v>
      </c>
      <c r="G2048" s="14">
        <f t="shared" si="1255"/>
        <v>0</v>
      </c>
      <c r="H2048" s="101" t="str">
        <f>IF(ISNA(VLOOKUP(C2048,[1]Sheet1!$J$2:$J$2999,1,FALSE)),"No","Yes")</f>
        <v>No</v>
      </c>
      <c r="I2048" s="72">
        <f t="shared" si="1239"/>
        <v>0</v>
      </c>
      <c r="J2048" s="72">
        <f t="shared" si="1240"/>
        <v>0</v>
      </c>
      <c r="K2048" s="72">
        <f t="shared" si="1241"/>
        <v>0</v>
      </c>
      <c r="L2048" s="72">
        <f t="shared" si="1242"/>
        <v>0</v>
      </c>
      <c r="M2048" s="72">
        <f t="shared" si="1243"/>
        <v>0</v>
      </c>
      <c r="N2048" s="72">
        <f t="shared" si="1244"/>
        <v>0</v>
      </c>
      <c r="O2048" s="72">
        <f t="shared" si="1245"/>
        <v>0</v>
      </c>
      <c r="Q2048" s="73">
        <f t="shared" si="1246"/>
        <v>0</v>
      </c>
      <c r="R2048" s="73">
        <f t="shared" si="1247"/>
        <v>0</v>
      </c>
      <c r="S2048" s="73">
        <f t="shared" si="1248"/>
        <v>0</v>
      </c>
      <c r="T2048" s="73">
        <f t="shared" si="1249"/>
        <v>0</v>
      </c>
      <c r="U2048" s="73">
        <f t="shared" si="1250"/>
        <v>0</v>
      </c>
      <c r="V2048" s="73">
        <f t="shared" si="1251"/>
        <v>0</v>
      </c>
      <c r="W2048" s="73">
        <f t="shared" si="1252"/>
        <v>0</v>
      </c>
      <c r="Y2048" s="72">
        <f t="shared" si="1256"/>
        <v>0</v>
      </c>
      <c r="Z2048" s="73">
        <f t="shared" si="1257"/>
        <v>0</v>
      </c>
      <c r="AA2048" s="58">
        <f t="shared" si="1258"/>
        <v>0</v>
      </c>
      <c r="AB2048" s="72">
        <f t="shared" si="1259"/>
        <v>0</v>
      </c>
      <c r="AC2048" s="72">
        <f t="shared" si="1260"/>
        <v>0</v>
      </c>
      <c r="AD2048" s="73">
        <f t="shared" si="1261"/>
        <v>0</v>
      </c>
      <c r="AE2048" s="73">
        <f t="shared" si="1262"/>
        <v>0</v>
      </c>
      <c r="AF2048" s="1">
        <f t="shared" si="1238"/>
        <v>0</v>
      </c>
      <c r="AH2048" s="1" t="str">
        <f t="shared" si="1237"/>
        <v>No</v>
      </c>
    </row>
    <row r="2049" spans="1:34" hidden="1" x14ac:dyDescent="0.2">
      <c r="A2049" s="88">
        <v>3.0630000000000002E-3</v>
      </c>
      <c r="B2049" s="4">
        <f t="shared" si="1253"/>
        <v>3.0630000000000002E-3</v>
      </c>
      <c r="C2049"/>
      <c r="D2049" s="213"/>
      <c r="E2049" s="44" t="s">
        <v>20</v>
      </c>
      <c r="F2049" s="14">
        <f t="shared" si="1254"/>
        <v>0</v>
      </c>
      <c r="G2049" s="14">
        <f t="shared" si="1255"/>
        <v>0</v>
      </c>
      <c r="H2049" s="101" t="str">
        <f>IF(ISNA(VLOOKUP(C2049,[1]Sheet1!$J$2:$J$2999,1,FALSE)),"No","Yes")</f>
        <v>No</v>
      </c>
      <c r="I2049" s="72">
        <f t="shared" si="1239"/>
        <v>0</v>
      </c>
      <c r="J2049" s="72">
        <f t="shared" si="1240"/>
        <v>0</v>
      </c>
      <c r="K2049" s="72">
        <f t="shared" si="1241"/>
        <v>0</v>
      </c>
      <c r="L2049" s="72">
        <f t="shared" si="1242"/>
        <v>0</v>
      </c>
      <c r="M2049" s="72">
        <f t="shared" si="1243"/>
        <v>0</v>
      </c>
      <c r="N2049" s="72">
        <f t="shared" si="1244"/>
        <v>0</v>
      </c>
      <c r="O2049" s="72">
        <f t="shared" si="1245"/>
        <v>0</v>
      </c>
      <c r="Q2049" s="73">
        <f t="shared" si="1246"/>
        <v>0</v>
      </c>
      <c r="R2049" s="73">
        <f t="shared" si="1247"/>
        <v>0</v>
      </c>
      <c r="S2049" s="73">
        <f t="shared" si="1248"/>
        <v>0</v>
      </c>
      <c r="T2049" s="73">
        <f t="shared" si="1249"/>
        <v>0</v>
      </c>
      <c r="U2049" s="73">
        <f t="shared" si="1250"/>
        <v>0</v>
      </c>
      <c r="V2049" s="73">
        <f t="shared" si="1251"/>
        <v>0</v>
      </c>
      <c r="W2049" s="73">
        <f t="shared" si="1252"/>
        <v>0</v>
      </c>
      <c r="Y2049" s="72">
        <f t="shared" si="1256"/>
        <v>0</v>
      </c>
      <c r="Z2049" s="73">
        <f t="shared" si="1257"/>
        <v>0</v>
      </c>
      <c r="AA2049" s="58">
        <f t="shared" si="1258"/>
        <v>0</v>
      </c>
      <c r="AB2049" s="72">
        <f t="shared" si="1259"/>
        <v>0</v>
      </c>
      <c r="AC2049" s="72">
        <f t="shared" si="1260"/>
        <v>0</v>
      </c>
      <c r="AD2049" s="73">
        <f t="shared" si="1261"/>
        <v>0</v>
      </c>
      <c r="AE2049" s="73">
        <f t="shared" si="1262"/>
        <v>0</v>
      </c>
      <c r="AF2049" s="1">
        <f t="shared" si="1238"/>
        <v>0</v>
      </c>
      <c r="AH2049" s="1" t="str">
        <f t="shared" si="1237"/>
        <v>No</v>
      </c>
    </row>
    <row r="2050" spans="1:34" hidden="1" x14ac:dyDescent="0.2">
      <c r="A2050" s="88">
        <v>3.0639999999999999E-3</v>
      </c>
      <c r="B2050" s="4">
        <f t="shared" si="1253"/>
        <v>3.0639999999999999E-3</v>
      </c>
      <c r="C2050"/>
      <c r="D2050" s="213"/>
      <c r="E2050" s="44" t="s">
        <v>20</v>
      </c>
      <c r="F2050" s="14">
        <f t="shared" si="1254"/>
        <v>0</v>
      </c>
      <c r="G2050" s="14">
        <f t="shared" si="1255"/>
        <v>0</v>
      </c>
      <c r="H2050" s="101" t="str">
        <f>IF(ISNA(VLOOKUP(C2050,[1]Sheet1!$J$2:$J$2999,1,FALSE)),"No","Yes")</f>
        <v>No</v>
      </c>
      <c r="I2050" s="72">
        <f t="shared" si="1239"/>
        <v>0</v>
      </c>
      <c r="J2050" s="72">
        <f t="shared" si="1240"/>
        <v>0</v>
      </c>
      <c r="K2050" s="72">
        <f t="shared" si="1241"/>
        <v>0</v>
      </c>
      <c r="L2050" s="72">
        <f t="shared" si="1242"/>
        <v>0</v>
      </c>
      <c r="M2050" s="72">
        <f t="shared" si="1243"/>
        <v>0</v>
      </c>
      <c r="N2050" s="72">
        <f t="shared" si="1244"/>
        <v>0</v>
      </c>
      <c r="O2050" s="72">
        <f t="shared" si="1245"/>
        <v>0</v>
      </c>
      <c r="Q2050" s="73">
        <f t="shared" si="1246"/>
        <v>0</v>
      </c>
      <c r="R2050" s="73">
        <f t="shared" si="1247"/>
        <v>0</v>
      </c>
      <c r="S2050" s="73">
        <f t="shared" si="1248"/>
        <v>0</v>
      </c>
      <c r="T2050" s="73">
        <f t="shared" si="1249"/>
        <v>0</v>
      </c>
      <c r="U2050" s="73">
        <f t="shared" si="1250"/>
        <v>0</v>
      </c>
      <c r="V2050" s="73">
        <f t="shared" si="1251"/>
        <v>0</v>
      </c>
      <c r="W2050" s="73">
        <f t="shared" si="1252"/>
        <v>0</v>
      </c>
      <c r="Y2050" s="72">
        <f t="shared" si="1256"/>
        <v>0</v>
      </c>
      <c r="Z2050" s="73">
        <f t="shared" si="1257"/>
        <v>0</v>
      </c>
      <c r="AA2050" s="58">
        <f t="shared" si="1258"/>
        <v>0</v>
      </c>
      <c r="AB2050" s="72">
        <f t="shared" si="1259"/>
        <v>0</v>
      </c>
      <c r="AC2050" s="72">
        <f t="shared" si="1260"/>
        <v>0</v>
      </c>
      <c r="AD2050" s="73">
        <f t="shared" si="1261"/>
        <v>0</v>
      </c>
      <c r="AE2050" s="73">
        <f t="shared" si="1262"/>
        <v>0</v>
      </c>
      <c r="AF2050" s="1">
        <f t="shared" si="1238"/>
        <v>0</v>
      </c>
      <c r="AH2050" s="1" t="str">
        <f t="shared" si="1237"/>
        <v>No</v>
      </c>
    </row>
    <row r="2051" spans="1:34" hidden="1" x14ac:dyDescent="0.2">
      <c r="A2051" s="88">
        <v>3.065E-3</v>
      </c>
      <c r="B2051" s="4">
        <f t="shared" si="1253"/>
        <v>3.065E-3</v>
      </c>
      <c r="C2051"/>
      <c r="D2051" s="213"/>
      <c r="E2051" s="44" t="s">
        <v>20</v>
      </c>
      <c r="F2051" s="14">
        <f t="shared" si="1254"/>
        <v>0</v>
      </c>
      <c r="G2051" s="14">
        <f t="shared" si="1255"/>
        <v>0</v>
      </c>
      <c r="H2051" s="101" t="str">
        <f>IF(ISNA(VLOOKUP(C2051,[1]Sheet1!$J$2:$J$2999,1,FALSE)),"No","Yes")</f>
        <v>No</v>
      </c>
      <c r="I2051" s="72">
        <f t="shared" si="1239"/>
        <v>0</v>
      </c>
      <c r="J2051" s="72">
        <f t="shared" si="1240"/>
        <v>0</v>
      </c>
      <c r="K2051" s="72">
        <f t="shared" si="1241"/>
        <v>0</v>
      </c>
      <c r="L2051" s="72">
        <f t="shared" si="1242"/>
        <v>0</v>
      </c>
      <c r="M2051" s="72">
        <f t="shared" si="1243"/>
        <v>0</v>
      </c>
      <c r="N2051" s="72">
        <f t="shared" si="1244"/>
        <v>0</v>
      </c>
      <c r="O2051" s="72">
        <f t="shared" si="1245"/>
        <v>0</v>
      </c>
      <c r="Q2051" s="73">
        <f t="shared" si="1246"/>
        <v>0</v>
      </c>
      <c r="R2051" s="73">
        <f t="shared" si="1247"/>
        <v>0</v>
      </c>
      <c r="S2051" s="73">
        <f t="shared" si="1248"/>
        <v>0</v>
      </c>
      <c r="T2051" s="73">
        <f t="shared" si="1249"/>
        <v>0</v>
      </c>
      <c r="U2051" s="73">
        <f t="shared" si="1250"/>
        <v>0</v>
      </c>
      <c r="V2051" s="73">
        <f t="shared" si="1251"/>
        <v>0</v>
      </c>
      <c r="W2051" s="73">
        <f t="shared" si="1252"/>
        <v>0</v>
      </c>
      <c r="Y2051" s="72">
        <f t="shared" si="1256"/>
        <v>0</v>
      </c>
      <c r="Z2051" s="73">
        <f t="shared" si="1257"/>
        <v>0</v>
      </c>
      <c r="AA2051" s="58">
        <f t="shared" si="1258"/>
        <v>0</v>
      </c>
      <c r="AB2051" s="72">
        <f t="shared" si="1259"/>
        <v>0</v>
      </c>
      <c r="AC2051" s="72">
        <f t="shared" si="1260"/>
        <v>0</v>
      </c>
      <c r="AD2051" s="73">
        <f t="shared" si="1261"/>
        <v>0</v>
      </c>
      <c r="AE2051" s="73">
        <f t="shared" si="1262"/>
        <v>0</v>
      </c>
      <c r="AF2051" s="1">
        <f t="shared" si="1238"/>
        <v>0</v>
      </c>
      <c r="AH2051" s="1" t="str">
        <f t="shared" si="1237"/>
        <v>No</v>
      </c>
    </row>
    <row r="2052" spans="1:34" hidden="1" x14ac:dyDescent="0.2">
      <c r="A2052" s="88">
        <v>3.0660000000000001E-3</v>
      </c>
      <c r="B2052" s="4">
        <f t="shared" si="1253"/>
        <v>3.0660000000000001E-3</v>
      </c>
      <c r="C2052"/>
      <c r="D2052" s="213"/>
      <c r="E2052" s="44" t="s">
        <v>20</v>
      </c>
      <c r="F2052" s="14">
        <f t="shared" si="1254"/>
        <v>0</v>
      </c>
      <c r="G2052" s="14">
        <f t="shared" si="1255"/>
        <v>0</v>
      </c>
      <c r="H2052" s="101" t="str">
        <f>IF(ISNA(VLOOKUP(C2052,[1]Sheet1!$J$2:$J$2999,1,FALSE)),"No","Yes")</f>
        <v>No</v>
      </c>
      <c r="I2052" s="72">
        <f t="shared" si="1239"/>
        <v>0</v>
      </c>
      <c r="J2052" s="72">
        <f t="shared" si="1240"/>
        <v>0</v>
      </c>
      <c r="K2052" s="72">
        <f t="shared" si="1241"/>
        <v>0</v>
      </c>
      <c r="L2052" s="72">
        <f t="shared" si="1242"/>
        <v>0</v>
      </c>
      <c r="M2052" s="72">
        <f t="shared" si="1243"/>
        <v>0</v>
      </c>
      <c r="N2052" s="72">
        <f t="shared" si="1244"/>
        <v>0</v>
      </c>
      <c r="O2052" s="72">
        <f t="shared" si="1245"/>
        <v>0</v>
      </c>
      <c r="Q2052" s="73">
        <f t="shared" si="1246"/>
        <v>0</v>
      </c>
      <c r="R2052" s="73">
        <f t="shared" si="1247"/>
        <v>0</v>
      </c>
      <c r="S2052" s="73">
        <f t="shared" si="1248"/>
        <v>0</v>
      </c>
      <c r="T2052" s="73">
        <f t="shared" si="1249"/>
        <v>0</v>
      </c>
      <c r="U2052" s="73">
        <f t="shared" si="1250"/>
        <v>0</v>
      </c>
      <c r="V2052" s="73">
        <f t="shared" si="1251"/>
        <v>0</v>
      </c>
      <c r="W2052" s="73">
        <f t="shared" si="1252"/>
        <v>0</v>
      </c>
      <c r="Y2052" s="72">
        <f t="shared" si="1256"/>
        <v>0</v>
      </c>
      <c r="Z2052" s="73">
        <f t="shared" si="1257"/>
        <v>0</v>
      </c>
      <c r="AA2052" s="58">
        <f t="shared" si="1258"/>
        <v>0</v>
      </c>
      <c r="AB2052" s="72">
        <f t="shared" si="1259"/>
        <v>0</v>
      </c>
      <c r="AC2052" s="72">
        <f t="shared" si="1260"/>
        <v>0</v>
      </c>
      <c r="AD2052" s="73">
        <f t="shared" si="1261"/>
        <v>0</v>
      </c>
      <c r="AE2052" s="73">
        <f t="shared" si="1262"/>
        <v>0</v>
      </c>
      <c r="AF2052" s="1">
        <f t="shared" si="1238"/>
        <v>0</v>
      </c>
      <c r="AH2052" s="1" t="str">
        <f t="shared" si="1237"/>
        <v>No</v>
      </c>
    </row>
    <row r="2053" spans="1:34" hidden="1" x14ac:dyDescent="0.2">
      <c r="A2053" s="88">
        <v>3.0670000000000003E-3</v>
      </c>
      <c r="B2053" s="4">
        <f t="shared" si="1253"/>
        <v>3.0670000000000003E-3</v>
      </c>
      <c r="C2053"/>
      <c r="D2053" s="213"/>
      <c r="E2053" s="44" t="s">
        <v>20</v>
      </c>
      <c r="F2053" s="14">
        <f t="shared" si="1254"/>
        <v>0</v>
      </c>
      <c r="G2053" s="14">
        <f t="shared" si="1255"/>
        <v>0</v>
      </c>
      <c r="H2053" s="101" t="str">
        <f>IF(ISNA(VLOOKUP(C2053,[1]Sheet1!$J$2:$J$2999,1,FALSE)),"No","Yes")</f>
        <v>No</v>
      </c>
      <c r="I2053" s="72">
        <f t="shared" si="1239"/>
        <v>0</v>
      </c>
      <c r="J2053" s="72">
        <f t="shared" si="1240"/>
        <v>0</v>
      </c>
      <c r="K2053" s="72">
        <f t="shared" si="1241"/>
        <v>0</v>
      </c>
      <c r="L2053" s="72">
        <f t="shared" si="1242"/>
        <v>0</v>
      </c>
      <c r="M2053" s="72">
        <f t="shared" si="1243"/>
        <v>0</v>
      </c>
      <c r="N2053" s="72">
        <f t="shared" si="1244"/>
        <v>0</v>
      </c>
      <c r="O2053" s="72">
        <f t="shared" si="1245"/>
        <v>0</v>
      </c>
      <c r="Q2053" s="73">
        <f t="shared" si="1246"/>
        <v>0</v>
      </c>
      <c r="R2053" s="73">
        <f t="shared" si="1247"/>
        <v>0</v>
      </c>
      <c r="S2053" s="73">
        <f t="shared" si="1248"/>
        <v>0</v>
      </c>
      <c r="T2053" s="73">
        <f t="shared" si="1249"/>
        <v>0</v>
      </c>
      <c r="U2053" s="73">
        <f t="shared" si="1250"/>
        <v>0</v>
      </c>
      <c r="V2053" s="73">
        <f t="shared" si="1251"/>
        <v>0</v>
      </c>
      <c r="W2053" s="73">
        <f t="shared" si="1252"/>
        <v>0</v>
      </c>
      <c r="Y2053" s="72">
        <f t="shared" si="1256"/>
        <v>0</v>
      </c>
      <c r="Z2053" s="73">
        <f t="shared" si="1257"/>
        <v>0</v>
      </c>
      <c r="AA2053" s="58">
        <f t="shared" si="1258"/>
        <v>0</v>
      </c>
      <c r="AB2053" s="72">
        <f t="shared" si="1259"/>
        <v>0</v>
      </c>
      <c r="AC2053" s="72">
        <f t="shared" si="1260"/>
        <v>0</v>
      </c>
      <c r="AD2053" s="73">
        <f t="shared" si="1261"/>
        <v>0</v>
      </c>
      <c r="AE2053" s="73">
        <f t="shared" si="1262"/>
        <v>0</v>
      </c>
      <c r="AF2053" s="1">
        <f t="shared" si="1238"/>
        <v>0</v>
      </c>
      <c r="AH2053" s="1" t="str">
        <f t="shared" ref="AH2053:AH2116" si="1263">IF(ISERROR(VLOOKUP(D2053,AI$12:AI$100,1,FALSE)),"No","Yes")</f>
        <v>No</v>
      </c>
    </row>
    <row r="2054" spans="1:34" hidden="1" x14ac:dyDescent="0.2">
      <c r="A2054" s="88">
        <v>3.068E-3</v>
      </c>
      <c r="B2054" s="4">
        <f t="shared" si="1253"/>
        <v>3.068E-3</v>
      </c>
      <c r="C2054"/>
      <c r="D2054" s="213"/>
      <c r="E2054" s="44" t="s">
        <v>20</v>
      </c>
      <c r="F2054" s="14">
        <f t="shared" si="1254"/>
        <v>0</v>
      </c>
      <c r="G2054" s="14">
        <f t="shared" si="1255"/>
        <v>0</v>
      </c>
      <c r="H2054" s="101" t="str">
        <f>IF(ISNA(VLOOKUP(C2054,[1]Sheet1!$J$2:$J$2999,1,FALSE)),"No","Yes")</f>
        <v>No</v>
      </c>
      <c r="I2054" s="72">
        <f t="shared" si="1239"/>
        <v>0</v>
      </c>
      <c r="J2054" s="72">
        <f t="shared" si="1240"/>
        <v>0</v>
      </c>
      <c r="K2054" s="72">
        <f t="shared" si="1241"/>
        <v>0</v>
      </c>
      <c r="L2054" s="72">
        <f t="shared" si="1242"/>
        <v>0</v>
      </c>
      <c r="M2054" s="72">
        <f t="shared" si="1243"/>
        <v>0</v>
      </c>
      <c r="N2054" s="72">
        <f t="shared" si="1244"/>
        <v>0</v>
      </c>
      <c r="O2054" s="72">
        <f t="shared" si="1245"/>
        <v>0</v>
      </c>
      <c r="Q2054" s="73">
        <f t="shared" si="1246"/>
        <v>0</v>
      </c>
      <c r="R2054" s="73">
        <f t="shared" si="1247"/>
        <v>0</v>
      </c>
      <c r="S2054" s="73">
        <f t="shared" si="1248"/>
        <v>0</v>
      </c>
      <c r="T2054" s="73">
        <f t="shared" si="1249"/>
        <v>0</v>
      </c>
      <c r="U2054" s="73">
        <f t="shared" si="1250"/>
        <v>0</v>
      </c>
      <c r="V2054" s="73">
        <f t="shared" si="1251"/>
        <v>0</v>
      </c>
      <c r="W2054" s="73">
        <f t="shared" si="1252"/>
        <v>0</v>
      </c>
      <c r="Y2054" s="72">
        <f t="shared" si="1256"/>
        <v>0</v>
      </c>
      <c r="Z2054" s="73">
        <f t="shared" si="1257"/>
        <v>0</v>
      </c>
      <c r="AA2054" s="58">
        <f t="shared" si="1258"/>
        <v>0</v>
      </c>
      <c r="AB2054" s="72">
        <f t="shared" si="1259"/>
        <v>0</v>
      </c>
      <c r="AC2054" s="72">
        <f t="shared" si="1260"/>
        <v>0</v>
      </c>
      <c r="AD2054" s="73">
        <f t="shared" si="1261"/>
        <v>0</v>
      </c>
      <c r="AE2054" s="73">
        <f t="shared" si="1262"/>
        <v>0</v>
      </c>
      <c r="AF2054" s="1">
        <f t="shared" si="1238"/>
        <v>0</v>
      </c>
      <c r="AH2054" s="1" t="str">
        <f t="shared" si="1263"/>
        <v>No</v>
      </c>
    </row>
    <row r="2055" spans="1:34" hidden="1" x14ac:dyDescent="0.2">
      <c r="A2055" s="88">
        <v>3.0690000000000001E-3</v>
      </c>
      <c r="B2055" s="4">
        <f t="shared" si="1253"/>
        <v>3.0690000000000001E-3</v>
      </c>
      <c r="C2055"/>
      <c r="D2055" s="213"/>
      <c r="E2055" s="44" t="s">
        <v>20</v>
      </c>
      <c r="F2055" s="14">
        <f t="shared" si="1254"/>
        <v>0</v>
      </c>
      <c r="G2055" s="14">
        <f t="shared" si="1255"/>
        <v>0</v>
      </c>
      <c r="H2055" s="101" t="str">
        <f>IF(ISNA(VLOOKUP(C2055,[1]Sheet1!$J$2:$J$2999,1,FALSE)),"No","Yes")</f>
        <v>No</v>
      </c>
      <c r="I2055" s="72">
        <f t="shared" si="1239"/>
        <v>0</v>
      </c>
      <c r="J2055" s="72">
        <f t="shared" si="1240"/>
        <v>0</v>
      </c>
      <c r="K2055" s="72">
        <f t="shared" si="1241"/>
        <v>0</v>
      </c>
      <c r="L2055" s="72">
        <f t="shared" si="1242"/>
        <v>0</v>
      </c>
      <c r="M2055" s="72">
        <f t="shared" si="1243"/>
        <v>0</v>
      </c>
      <c r="N2055" s="72">
        <f t="shared" si="1244"/>
        <v>0</v>
      </c>
      <c r="O2055" s="72">
        <f t="shared" si="1245"/>
        <v>0</v>
      </c>
      <c r="Q2055" s="73">
        <f t="shared" si="1246"/>
        <v>0</v>
      </c>
      <c r="R2055" s="73">
        <f t="shared" si="1247"/>
        <v>0</v>
      </c>
      <c r="S2055" s="73">
        <f t="shared" si="1248"/>
        <v>0</v>
      </c>
      <c r="T2055" s="73">
        <f t="shared" si="1249"/>
        <v>0</v>
      </c>
      <c r="U2055" s="73">
        <f t="shared" si="1250"/>
        <v>0</v>
      </c>
      <c r="V2055" s="73">
        <f t="shared" si="1251"/>
        <v>0</v>
      </c>
      <c r="W2055" s="73">
        <f t="shared" si="1252"/>
        <v>0</v>
      </c>
      <c r="Y2055" s="72">
        <f t="shared" si="1256"/>
        <v>0</v>
      </c>
      <c r="Z2055" s="73">
        <f t="shared" si="1257"/>
        <v>0</v>
      </c>
      <c r="AA2055" s="58">
        <f t="shared" si="1258"/>
        <v>0</v>
      </c>
      <c r="AB2055" s="72">
        <f t="shared" si="1259"/>
        <v>0</v>
      </c>
      <c r="AC2055" s="72">
        <f t="shared" si="1260"/>
        <v>0</v>
      </c>
      <c r="AD2055" s="73">
        <f t="shared" si="1261"/>
        <v>0</v>
      </c>
      <c r="AE2055" s="73">
        <f t="shared" si="1262"/>
        <v>0</v>
      </c>
      <c r="AF2055" s="1">
        <f t="shared" si="1238"/>
        <v>0</v>
      </c>
      <c r="AH2055" s="1" t="str">
        <f t="shared" si="1263"/>
        <v>No</v>
      </c>
    </row>
    <row r="2056" spans="1:34" hidden="1" x14ac:dyDescent="0.2">
      <c r="A2056" s="88">
        <v>3.0700000000000002E-3</v>
      </c>
      <c r="B2056" s="4">
        <f t="shared" si="1253"/>
        <v>3.0700000000000002E-3</v>
      </c>
      <c r="C2056"/>
      <c r="D2056" s="213"/>
      <c r="E2056" s="44" t="s">
        <v>20</v>
      </c>
      <c r="F2056" s="14">
        <f t="shared" si="1254"/>
        <v>0</v>
      </c>
      <c r="G2056" s="14">
        <f t="shared" si="1255"/>
        <v>0</v>
      </c>
      <c r="H2056" s="101" t="str">
        <f>IF(ISNA(VLOOKUP(C2056,[1]Sheet1!$J$2:$J$2999,1,FALSE)),"No","Yes")</f>
        <v>No</v>
      </c>
      <c r="I2056" s="72">
        <f t="shared" si="1239"/>
        <v>0</v>
      </c>
      <c r="J2056" s="72">
        <f t="shared" si="1240"/>
        <v>0</v>
      </c>
      <c r="K2056" s="72">
        <f t="shared" si="1241"/>
        <v>0</v>
      </c>
      <c r="L2056" s="72">
        <f t="shared" si="1242"/>
        <v>0</v>
      </c>
      <c r="M2056" s="72">
        <f t="shared" si="1243"/>
        <v>0</v>
      </c>
      <c r="N2056" s="72">
        <f t="shared" si="1244"/>
        <v>0</v>
      </c>
      <c r="O2056" s="72">
        <f t="shared" si="1245"/>
        <v>0</v>
      </c>
      <c r="Q2056" s="73">
        <f t="shared" si="1246"/>
        <v>0</v>
      </c>
      <c r="R2056" s="73">
        <f t="shared" si="1247"/>
        <v>0</v>
      </c>
      <c r="S2056" s="73">
        <f t="shared" si="1248"/>
        <v>0</v>
      </c>
      <c r="T2056" s="73">
        <f t="shared" si="1249"/>
        <v>0</v>
      </c>
      <c r="U2056" s="73">
        <f t="shared" si="1250"/>
        <v>0</v>
      </c>
      <c r="V2056" s="73">
        <f t="shared" si="1251"/>
        <v>0</v>
      </c>
      <c r="W2056" s="73">
        <f t="shared" si="1252"/>
        <v>0</v>
      </c>
      <c r="Y2056" s="72">
        <f t="shared" si="1256"/>
        <v>0</v>
      </c>
      <c r="Z2056" s="73">
        <f t="shared" si="1257"/>
        <v>0</v>
      </c>
      <c r="AA2056" s="58">
        <f t="shared" si="1258"/>
        <v>0</v>
      </c>
      <c r="AB2056" s="72">
        <f t="shared" si="1259"/>
        <v>0</v>
      </c>
      <c r="AC2056" s="72">
        <f t="shared" si="1260"/>
        <v>0</v>
      </c>
      <c r="AD2056" s="73">
        <f t="shared" si="1261"/>
        <v>0</v>
      </c>
      <c r="AE2056" s="73">
        <f t="shared" si="1262"/>
        <v>0</v>
      </c>
      <c r="AF2056" s="1">
        <f t="shared" si="1238"/>
        <v>0</v>
      </c>
      <c r="AH2056" s="1" t="str">
        <f t="shared" si="1263"/>
        <v>No</v>
      </c>
    </row>
    <row r="2057" spans="1:34" hidden="1" x14ac:dyDescent="0.2">
      <c r="A2057" s="88">
        <v>3.0709999999999999E-3</v>
      </c>
      <c r="B2057" s="4">
        <f t="shared" si="1253"/>
        <v>3.0709999999999999E-3</v>
      </c>
      <c r="C2057"/>
      <c r="D2057" s="213"/>
      <c r="E2057" s="44" t="s">
        <v>20</v>
      </c>
      <c r="F2057" s="14">
        <f t="shared" si="1254"/>
        <v>0</v>
      </c>
      <c r="G2057" s="14">
        <f t="shared" si="1255"/>
        <v>0</v>
      </c>
      <c r="H2057" s="101" t="str">
        <f>IF(ISNA(VLOOKUP(C2057,[1]Sheet1!$J$2:$J$2999,1,FALSE)),"No","Yes")</f>
        <v>No</v>
      </c>
      <c r="I2057" s="72">
        <f t="shared" si="1239"/>
        <v>0</v>
      </c>
      <c r="J2057" s="72">
        <f t="shared" si="1240"/>
        <v>0</v>
      </c>
      <c r="K2057" s="72">
        <f t="shared" si="1241"/>
        <v>0</v>
      </c>
      <c r="L2057" s="72">
        <f t="shared" si="1242"/>
        <v>0</v>
      </c>
      <c r="M2057" s="72">
        <f t="shared" si="1243"/>
        <v>0</v>
      </c>
      <c r="N2057" s="72">
        <f t="shared" si="1244"/>
        <v>0</v>
      </c>
      <c r="O2057" s="72">
        <f t="shared" si="1245"/>
        <v>0</v>
      </c>
      <c r="Q2057" s="73">
        <f t="shared" si="1246"/>
        <v>0</v>
      </c>
      <c r="R2057" s="73">
        <f t="shared" si="1247"/>
        <v>0</v>
      </c>
      <c r="S2057" s="73">
        <f t="shared" si="1248"/>
        <v>0</v>
      </c>
      <c r="T2057" s="73">
        <f t="shared" si="1249"/>
        <v>0</v>
      </c>
      <c r="U2057" s="73">
        <f t="shared" si="1250"/>
        <v>0</v>
      </c>
      <c r="V2057" s="73">
        <f t="shared" si="1251"/>
        <v>0</v>
      </c>
      <c r="W2057" s="73">
        <f t="shared" si="1252"/>
        <v>0</v>
      </c>
      <c r="Y2057" s="72">
        <f t="shared" si="1256"/>
        <v>0</v>
      </c>
      <c r="Z2057" s="73">
        <f t="shared" si="1257"/>
        <v>0</v>
      </c>
      <c r="AA2057" s="58">
        <f t="shared" si="1258"/>
        <v>0</v>
      </c>
      <c r="AB2057" s="72">
        <f t="shared" si="1259"/>
        <v>0</v>
      </c>
      <c r="AC2057" s="72">
        <f t="shared" si="1260"/>
        <v>0</v>
      </c>
      <c r="AD2057" s="73">
        <f t="shared" si="1261"/>
        <v>0</v>
      </c>
      <c r="AE2057" s="73">
        <f t="shared" si="1262"/>
        <v>0</v>
      </c>
      <c r="AF2057" s="1">
        <f t="shared" si="1238"/>
        <v>0</v>
      </c>
      <c r="AH2057" s="1" t="str">
        <f t="shared" si="1263"/>
        <v>No</v>
      </c>
    </row>
    <row r="2058" spans="1:34" hidden="1" x14ac:dyDescent="0.2">
      <c r="A2058" s="88">
        <v>3.0720000000000001E-3</v>
      </c>
      <c r="B2058" s="4">
        <f t="shared" si="1253"/>
        <v>3.0720000000000001E-3</v>
      </c>
      <c r="C2058"/>
      <c r="D2058" s="213"/>
      <c r="E2058" s="44" t="s">
        <v>20</v>
      </c>
      <c r="F2058" s="14">
        <f t="shared" si="1254"/>
        <v>0</v>
      </c>
      <c r="G2058" s="14">
        <f t="shared" si="1255"/>
        <v>0</v>
      </c>
      <c r="H2058" s="101" t="str">
        <f>IF(ISNA(VLOOKUP(C2058,[1]Sheet1!$J$2:$J$2999,1,FALSE)),"No","Yes")</f>
        <v>No</v>
      </c>
      <c r="I2058" s="72">
        <f t="shared" si="1239"/>
        <v>0</v>
      </c>
      <c r="J2058" s="72">
        <f t="shared" si="1240"/>
        <v>0</v>
      </c>
      <c r="K2058" s="72">
        <f t="shared" si="1241"/>
        <v>0</v>
      </c>
      <c r="L2058" s="72">
        <f t="shared" si="1242"/>
        <v>0</v>
      </c>
      <c r="M2058" s="72">
        <f t="shared" si="1243"/>
        <v>0</v>
      </c>
      <c r="N2058" s="72">
        <f t="shared" si="1244"/>
        <v>0</v>
      </c>
      <c r="O2058" s="72">
        <f t="shared" si="1245"/>
        <v>0</v>
      </c>
      <c r="Q2058" s="73">
        <f t="shared" si="1246"/>
        <v>0</v>
      </c>
      <c r="R2058" s="73">
        <f t="shared" si="1247"/>
        <v>0</v>
      </c>
      <c r="S2058" s="73">
        <f t="shared" si="1248"/>
        <v>0</v>
      </c>
      <c r="T2058" s="73">
        <f t="shared" si="1249"/>
        <v>0</v>
      </c>
      <c r="U2058" s="73">
        <f t="shared" si="1250"/>
        <v>0</v>
      </c>
      <c r="V2058" s="73">
        <f t="shared" si="1251"/>
        <v>0</v>
      </c>
      <c r="W2058" s="73">
        <f t="shared" si="1252"/>
        <v>0</v>
      </c>
      <c r="Y2058" s="72">
        <f t="shared" si="1256"/>
        <v>0</v>
      </c>
      <c r="Z2058" s="73">
        <f t="shared" si="1257"/>
        <v>0</v>
      </c>
      <c r="AA2058" s="58">
        <f t="shared" si="1258"/>
        <v>0</v>
      </c>
      <c r="AB2058" s="72">
        <f t="shared" si="1259"/>
        <v>0</v>
      </c>
      <c r="AC2058" s="72">
        <f t="shared" si="1260"/>
        <v>0</v>
      </c>
      <c r="AD2058" s="73">
        <f t="shared" si="1261"/>
        <v>0</v>
      </c>
      <c r="AE2058" s="73">
        <f t="shared" si="1262"/>
        <v>0</v>
      </c>
      <c r="AF2058" s="1">
        <f t="shared" si="1238"/>
        <v>0</v>
      </c>
      <c r="AH2058" s="1" t="str">
        <f t="shared" si="1263"/>
        <v>No</v>
      </c>
    </row>
    <row r="2059" spans="1:34" hidden="1" x14ac:dyDescent="0.2">
      <c r="A2059" s="88">
        <v>3.0730000000000002E-3</v>
      </c>
      <c r="B2059" s="4">
        <f t="shared" si="1253"/>
        <v>3.0730000000000002E-3</v>
      </c>
      <c r="C2059"/>
      <c r="D2059" s="213"/>
      <c r="E2059" s="44" t="s">
        <v>20</v>
      </c>
      <c r="F2059" s="14">
        <f t="shared" si="1254"/>
        <v>0</v>
      </c>
      <c r="G2059" s="14">
        <f t="shared" si="1255"/>
        <v>0</v>
      </c>
      <c r="H2059" s="101" t="str">
        <f>IF(ISNA(VLOOKUP(C2059,[1]Sheet1!$J$2:$J$2999,1,FALSE)),"No","Yes")</f>
        <v>No</v>
      </c>
      <c r="I2059" s="72">
        <f t="shared" si="1239"/>
        <v>0</v>
      </c>
      <c r="J2059" s="72">
        <f t="shared" si="1240"/>
        <v>0</v>
      </c>
      <c r="K2059" s="72">
        <f t="shared" si="1241"/>
        <v>0</v>
      </c>
      <c r="L2059" s="72">
        <f t="shared" si="1242"/>
        <v>0</v>
      </c>
      <c r="M2059" s="72">
        <f t="shared" si="1243"/>
        <v>0</v>
      </c>
      <c r="N2059" s="72">
        <f t="shared" si="1244"/>
        <v>0</v>
      </c>
      <c r="O2059" s="72">
        <f t="shared" si="1245"/>
        <v>0</v>
      </c>
      <c r="Q2059" s="73">
        <f t="shared" si="1246"/>
        <v>0</v>
      </c>
      <c r="R2059" s="73">
        <f t="shared" si="1247"/>
        <v>0</v>
      </c>
      <c r="S2059" s="73">
        <f t="shared" si="1248"/>
        <v>0</v>
      </c>
      <c r="T2059" s="73">
        <f t="shared" si="1249"/>
        <v>0</v>
      </c>
      <c r="U2059" s="73">
        <f t="shared" si="1250"/>
        <v>0</v>
      </c>
      <c r="V2059" s="73">
        <f t="shared" si="1251"/>
        <v>0</v>
      </c>
      <c r="W2059" s="73">
        <f t="shared" si="1252"/>
        <v>0</v>
      </c>
      <c r="Y2059" s="72">
        <f t="shared" si="1256"/>
        <v>0</v>
      </c>
      <c r="Z2059" s="73">
        <f t="shared" si="1257"/>
        <v>0</v>
      </c>
      <c r="AA2059" s="58">
        <f t="shared" si="1258"/>
        <v>0</v>
      </c>
      <c r="AB2059" s="72">
        <f t="shared" si="1259"/>
        <v>0</v>
      </c>
      <c r="AC2059" s="72">
        <f t="shared" si="1260"/>
        <v>0</v>
      </c>
      <c r="AD2059" s="73">
        <f t="shared" si="1261"/>
        <v>0</v>
      </c>
      <c r="AE2059" s="73">
        <f t="shared" si="1262"/>
        <v>0</v>
      </c>
      <c r="AF2059" s="1">
        <f t="shared" si="1238"/>
        <v>0</v>
      </c>
      <c r="AH2059" s="1" t="str">
        <f t="shared" si="1263"/>
        <v>No</v>
      </c>
    </row>
    <row r="2060" spans="1:34" hidden="1" x14ac:dyDescent="0.2">
      <c r="A2060" s="88">
        <v>3.0739999999999999E-3</v>
      </c>
      <c r="B2060" s="4">
        <f t="shared" si="1253"/>
        <v>3.0739999999999999E-3</v>
      </c>
      <c r="C2060"/>
      <c r="D2060" s="213"/>
      <c r="E2060" s="44" t="s">
        <v>20</v>
      </c>
      <c r="F2060" s="14">
        <f t="shared" si="1254"/>
        <v>0</v>
      </c>
      <c r="G2060" s="14">
        <f t="shared" si="1255"/>
        <v>0</v>
      </c>
      <c r="H2060" s="101" t="str">
        <f>IF(ISNA(VLOOKUP(C2060,[1]Sheet1!$J$2:$J$2999,1,FALSE)),"No","Yes")</f>
        <v>No</v>
      </c>
      <c r="I2060" s="72">
        <f t="shared" si="1239"/>
        <v>0</v>
      </c>
      <c r="J2060" s="72">
        <f t="shared" si="1240"/>
        <v>0</v>
      </c>
      <c r="K2060" s="72">
        <f t="shared" si="1241"/>
        <v>0</v>
      </c>
      <c r="L2060" s="72">
        <f t="shared" si="1242"/>
        <v>0</v>
      </c>
      <c r="M2060" s="72">
        <f t="shared" si="1243"/>
        <v>0</v>
      </c>
      <c r="N2060" s="72">
        <f t="shared" si="1244"/>
        <v>0</v>
      </c>
      <c r="O2060" s="72">
        <f t="shared" si="1245"/>
        <v>0</v>
      </c>
      <c r="Q2060" s="73">
        <f t="shared" si="1246"/>
        <v>0</v>
      </c>
      <c r="R2060" s="73">
        <f t="shared" si="1247"/>
        <v>0</v>
      </c>
      <c r="S2060" s="73">
        <f t="shared" si="1248"/>
        <v>0</v>
      </c>
      <c r="T2060" s="73">
        <f t="shared" si="1249"/>
        <v>0</v>
      </c>
      <c r="U2060" s="73">
        <f t="shared" si="1250"/>
        <v>0</v>
      </c>
      <c r="V2060" s="73">
        <f t="shared" si="1251"/>
        <v>0</v>
      </c>
      <c r="W2060" s="73">
        <f t="shared" si="1252"/>
        <v>0</v>
      </c>
      <c r="Y2060" s="72">
        <f t="shared" si="1256"/>
        <v>0</v>
      </c>
      <c r="Z2060" s="73">
        <f t="shared" si="1257"/>
        <v>0</v>
      </c>
      <c r="AA2060" s="58">
        <f t="shared" si="1258"/>
        <v>0</v>
      </c>
      <c r="AB2060" s="72">
        <f t="shared" si="1259"/>
        <v>0</v>
      </c>
      <c r="AC2060" s="72">
        <f t="shared" si="1260"/>
        <v>0</v>
      </c>
      <c r="AD2060" s="73">
        <f t="shared" si="1261"/>
        <v>0</v>
      </c>
      <c r="AE2060" s="73">
        <f t="shared" si="1262"/>
        <v>0</v>
      </c>
      <c r="AF2060" s="1">
        <f t="shared" si="1238"/>
        <v>0</v>
      </c>
      <c r="AH2060" s="1" t="str">
        <f t="shared" si="1263"/>
        <v>No</v>
      </c>
    </row>
    <row r="2061" spans="1:34" hidden="1" x14ac:dyDescent="0.2">
      <c r="A2061" s="88">
        <v>3.075E-3</v>
      </c>
      <c r="B2061" s="4">
        <f t="shared" si="1253"/>
        <v>3.075E-3</v>
      </c>
      <c r="C2061"/>
      <c r="D2061" s="213"/>
      <c r="E2061" s="44" t="s">
        <v>20</v>
      </c>
      <c r="F2061" s="14">
        <f t="shared" si="1254"/>
        <v>0</v>
      </c>
      <c r="G2061" s="14">
        <f t="shared" si="1255"/>
        <v>0</v>
      </c>
      <c r="H2061" s="101" t="str">
        <f>IF(ISNA(VLOOKUP(C2061,[1]Sheet1!$J$2:$J$2999,1,FALSE)),"No","Yes")</f>
        <v>No</v>
      </c>
      <c r="I2061" s="72">
        <f t="shared" si="1239"/>
        <v>0</v>
      </c>
      <c r="J2061" s="72">
        <f t="shared" si="1240"/>
        <v>0</v>
      </c>
      <c r="K2061" s="72">
        <f t="shared" si="1241"/>
        <v>0</v>
      </c>
      <c r="L2061" s="72">
        <f t="shared" si="1242"/>
        <v>0</v>
      </c>
      <c r="M2061" s="72">
        <f t="shared" si="1243"/>
        <v>0</v>
      </c>
      <c r="N2061" s="72">
        <f t="shared" si="1244"/>
        <v>0</v>
      </c>
      <c r="O2061" s="72">
        <f t="shared" si="1245"/>
        <v>0</v>
      </c>
      <c r="Q2061" s="73">
        <f t="shared" si="1246"/>
        <v>0</v>
      </c>
      <c r="R2061" s="73">
        <f t="shared" si="1247"/>
        <v>0</v>
      </c>
      <c r="S2061" s="73">
        <f t="shared" si="1248"/>
        <v>0</v>
      </c>
      <c r="T2061" s="73">
        <f t="shared" si="1249"/>
        <v>0</v>
      </c>
      <c r="U2061" s="73">
        <f t="shared" si="1250"/>
        <v>0</v>
      </c>
      <c r="V2061" s="73">
        <f t="shared" si="1251"/>
        <v>0</v>
      </c>
      <c r="W2061" s="73">
        <f t="shared" si="1252"/>
        <v>0</v>
      </c>
      <c r="Y2061" s="72">
        <f t="shared" si="1256"/>
        <v>0</v>
      </c>
      <c r="Z2061" s="73">
        <f t="shared" si="1257"/>
        <v>0</v>
      </c>
      <c r="AA2061" s="58">
        <f t="shared" si="1258"/>
        <v>0</v>
      </c>
      <c r="AB2061" s="72">
        <f t="shared" si="1259"/>
        <v>0</v>
      </c>
      <c r="AC2061" s="72">
        <f t="shared" si="1260"/>
        <v>0</v>
      </c>
      <c r="AD2061" s="73">
        <f t="shared" si="1261"/>
        <v>0</v>
      </c>
      <c r="AE2061" s="73">
        <f t="shared" si="1262"/>
        <v>0</v>
      </c>
      <c r="AF2061" s="1">
        <f t="shared" si="1238"/>
        <v>0</v>
      </c>
      <c r="AH2061" s="1" t="str">
        <f t="shared" si="1263"/>
        <v>No</v>
      </c>
    </row>
    <row r="2062" spans="1:34" hidden="1" x14ac:dyDescent="0.2">
      <c r="A2062" s="88">
        <v>3.0760000000000002E-3</v>
      </c>
      <c r="B2062" s="4">
        <f t="shared" si="1253"/>
        <v>3.0760000000000002E-3</v>
      </c>
      <c r="C2062"/>
      <c r="D2062" s="213"/>
      <c r="E2062" s="44" t="s">
        <v>20</v>
      </c>
      <c r="F2062" s="14">
        <f t="shared" si="1254"/>
        <v>0</v>
      </c>
      <c r="G2062" s="14">
        <f t="shared" si="1255"/>
        <v>0</v>
      </c>
      <c r="H2062" s="101" t="str">
        <f>IF(ISNA(VLOOKUP(C2062,[1]Sheet1!$J$2:$J$2999,1,FALSE)),"No","Yes")</f>
        <v>No</v>
      </c>
      <c r="I2062" s="72">
        <f t="shared" si="1239"/>
        <v>0</v>
      </c>
      <c r="J2062" s="72">
        <f t="shared" si="1240"/>
        <v>0</v>
      </c>
      <c r="K2062" s="72">
        <f t="shared" si="1241"/>
        <v>0</v>
      </c>
      <c r="L2062" s="72">
        <f t="shared" si="1242"/>
        <v>0</v>
      </c>
      <c r="M2062" s="72">
        <f t="shared" si="1243"/>
        <v>0</v>
      </c>
      <c r="N2062" s="72">
        <f t="shared" si="1244"/>
        <v>0</v>
      </c>
      <c r="O2062" s="72">
        <f t="shared" si="1245"/>
        <v>0</v>
      </c>
      <c r="Q2062" s="73">
        <f t="shared" si="1246"/>
        <v>0</v>
      </c>
      <c r="R2062" s="73">
        <f t="shared" si="1247"/>
        <v>0</v>
      </c>
      <c r="S2062" s="73">
        <f t="shared" si="1248"/>
        <v>0</v>
      </c>
      <c r="T2062" s="73">
        <f t="shared" si="1249"/>
        <v>0</v>
      </c>
      <c r="U2062" s="73">
        <f t="shared" si="1250"/>
        <v>0</v>
      </c>
      <c r="V2062" s="73">
        <f t="shared" si="1251"/>
        <v>0</v>
      </c>
      <c r="W2062" s="73">
        <f t="shared" si="1252"/>
        <v>0</v>
      </c>
      <c r="Y2062" s="72">
        <f t="shared" si="1256"/>
        <v>0</v>
      </c>
      <c r="Z2062" s="73">
        <f t="shared" si="1257"/>
        <v>0</v>
      </c>
      <c r="AA2062" s="58">
        <f t="shared" si="1258"/>
        <v>0</v>
      </c>
      <c r="AB2062" s="72">
        <f t="shared" si="1259"/>
        <v>0</v>
      </c>
      <c r="AC2062" s="72">
        <f t="shared" si="1260"/>
        <v>0</v>
      </c>
      <c r="AD2062" s="73">
        <f t="shared" si="1261"/>
        <v>0</v>
      </c>
      <c r="AE2062" s="73">
        <f t="shared" si="1262"/>
        <v>0</v>
      </c>
      <c r="AF2062" s="1">
        <f t="shared" si="1238"/>
        <v>0</v>
      </c>
      <c r="AH2062" s="1" t="str">
        <f t="shared" si="1263"/>
        <v>No</v>
      </c>
    </row>
    <row r="2063" spans="1:34" hidden="1" x14ac:dyDescent="0.2">
      <c r="A2063" s="88">
        <v>3.0769999999999999E-3</v>
      </c>
      <c r="B2063" s="4">
        <f t="shared" si="1253"/>
        <v>3.0769999999999999E-3</v>
      </c>
      <c r="C2063"/>
      <c r="D2063" s="213"/>
      <c r="E2063" s="44" t="s">
        <v>20</v>
      </c>
      <c r="F2063" s="14">
        <f t="shared" si="1254"/>
        <v>0</v>
      </c>
      <c r="G2063" s="14">
        <f t="shared" si="1255"/>
        <v>0</v>
      </c>
      <c r="H2063" s="101" t="str">
        <f>IF(ISNA(VLOOKUP(C2063,[1]Sheet1!$J$2:$J$2999,1,FALSE)),"No","Yes")</f>
        <v>No</v>
      </c>
      <c r="I2063" s="72">
        <f t="shared" si="1239"/>
        <v>0</v>
      </c>
      <c r="J2063" s="72">
        <f t="shared" si="1240"/>
        <v>0</v>
      </c>
      <c r="K2063" s="72">
        <f t="shared" si="1241"/>
        <v>0</v>
      </c>
      <c r="L2063" s="72">
        <f t="shared" si="1242"/>
        <v>0</v>
      </c>
      <c r="M2063" s="72">
        <f t="shared" si="1243"/>
        <v>0</v>
      </c>
      <c r="N2063" s="72">
        <f t="shared" si="1244"/>
        <v>0</v>
      </c>
      <c r="O2063" s="72">
        <f t="shared" si="1245"/>
        <v>0</v>
      </c>
      <c r="Q2063" s="73">
        <f t="shared" si="1246"/>
        <v>0</v>
      </c>
      <c r="R2063" s="73">
        <f t="shared" si="1247"/>
        <v>0</v>
      </c>
      <c r="S2063" s="73">
        <f t="shared" si="1248"/>
        <v>0</v>
      </c>
      <c r="T2063" s="73">
        <f t="shared" si="1249"/>
        <v>0</v>
      </c>
      <c r="U2063" s="73">
        <f t="shared" si="1250"/>
        <v>0</v>
      </c>
      <c r="V2063" s="73">
        <f t="shared" si="1251"/>
        <v>0</v>
      </c>
      <c r="W2063" s="73">
        <f t="shared" si="1252"/>
        <v>0</v>
      </c>
      <c r="Y2063" s="72">
        <f t="shared" si="1256"/>
        <v>0</v>
      </c>
      <c r="Z2063" s="73">
        <f t="shared" si="1257"/>
        <v>0</v>
      </c>
      <c r="AA2063" s="58">
        <f t="shared" si="1258"/>
        <v>0</v>
      </c>
      <c r="AB2063" s="72">
        <f t="shared" si="1259"/>
        <v>0</v>
      </c>
      <c r="AC2063" s="72">
        <f t="shared" si="1260"/>
        <v>0</v>
      </c>
      <c r="AD2063" s="73">
        <f t="shared" si="1261"/>
        <v>0</v>
      </c>
      <c r="AE2063" s="73">
        <f t="shared" si="1262"/>
        <v>0</v>
      </c>
      <c r="AF2063" s="1">
        <f t="shared" si="1238"/>
        <v>0</v>
      </c>
      <c r="AH2063" s="1" t="str">
        <f t="shared" si="1263"/>
        <v>No</v>
      </c>
    </row>
    <row r="2064" spans="1:34" hidden="1" x14ac:dyDescent="0.2">
      <c r="A2064" s="88">
        <v>3.078E-3</v>
      </c>
      <c r="B2064" s="4">
        <f t="shared" si="1253"/>
        <v>3.078E-3</v>
      </c>
      <c r="C2064"/>
      <c r="D2064" s="213"/>
      <c r="E2064" s="44" t="s">
        <v>20</v>
      </c>
      <c r="F2064" s="14">
        <f t="shared" si="1254"/>
        <v>0</v>
      </c>
      <c r="G2064" s="14">
        <f t="shared" si="1255"/>
        <v>0</v>
      </c>
      <c r="H2064" s="101" t="str">
        <f>IF(ISNA(VLOOKUP(C2064,[1]Sheet1!$J$2:$J$2999,1,FALSE)),"No","Yes")</f>
        <v>No</v>
      </c>
      <c r="I2064" s="72">
        <f t="shared" si="1239"/>
        <v>0</v>
      </c>
      <c r="J2064" s="72">
        <f t="shared" si="1240"/>
        <v>0</v>
      </c>
      <c r="K2064" s="72">
        <f t="shared" si="1241"/>
        <v>0</v>
      </c>
      <c r="L2064" s="72">
        <f t="shared" si="1242"/>
        <v>0</v>
      </c>
      <c r="M2064" s="72">
        <f t="shared" si="1243"/>
        <v>0</v>
      </c>
      <c r="N2064" s="72">
        <f t="shared" si="1244"/>
        <v>0</v>
      </c>
      <c r="O2064" s="72">
        <f t="shared" si="1245"/>
        <v>0</v>
      </c>
      <c r="Q2064" s="73">
        <f t="shared" si="1246"/>
        <v>0</v>
      </c>
      <c r="R2064" s="73">
        <f t="shared" si="1247"/>
        <v>0</v>
      </c>
      <c r="S2064" s="73">
        <f t="shared" si="1248"/>
        <v>0</v>
      </c>
      <c r="T2064" s="73">
        <f t="shared" si="1249"/>
        <v>0</v>
      </c>
      <c r="U2064" s="73">
        <f t="shared" si="1250"/>
        <v>0</v>
      </c>
      <c r="V2064" s="73">
        <f t="shared" si="1251"/>
        <v>0</v>
      </c>
      <c r="W2064" s="73">
        <f t="shared" si="1252"/>
        <v>0</v>
      </c>
      <c r="Y2064" s="72">
        <f t="shared" si="1256"/>
        <v>0</v>
      </c>
      <c r="Z2064" s="73">
        <f t="shared" si="1257"/>
        <v>0</v>
      </c>
      <c r="AA2064" s="58">
        <f t="shared" si="1258"/>
        <v>0</v>
      </c>
      <c r="AB2064" s="72">
        <f t="shared" si="1259"/>
        <v>0</v>
      </c>
      <c r="AC2064" s="72">
        <f t="shared" si="1260"/>
        <v>0</v>
      </c>
      <c r="AD2064" s="73">
        <f t="shared" si="1261"/>
        <v>0</v>
      </c>
      <c r="AE2064" s="73">
        <f t="shared" si="1262"/>
        <v>0</v>
      </c>
      <c r="AF2064" s="1">
        <f t="shared" si="1238"/>
        <v>0</v>
      </c>
      <c r="AH2064" s="1" t="str">
        <f t="shared" si="1263"/>
        <v>No</v>
      </c>
    </row>
    <row r="2065" spans="1:34" hidden="1" x14ac:dyDescent="0.2">
      <c r="A2065" s="88">
        <v>3.0790000000000001E-3</v>
      </c>
      <c r="B2065" s="4">
        <f t="shared" si="1253"/>
        <v>3.0790000000000001E-3</v>
      </c>
      <c r="C2065"/>
      <c r="D2065" s="213"/>
      <c r="E2065" s="44" t="s">
        <v>20</v>
      </c>
      <c r="F2065" s="14">
        <f t="shared" si="1254"/>
        <v>0</v>
      </c>
      <c r="G2065" s="14">
        <f t="shared" si="1255"/>
        <v>0</v>
      </c>
      <c r="H2065" s="101" t="str">
        <f>IF(ISNA(VLOOKUP(C2065,[1]Sheet1!$J$2:$J$2999,1,FALSE)),"No","Yes")</f>
        <v>No</v>
      </c>
      <c r="I2065" s="72">
        <f t="shared" si="1239"/>
        <v>0</v>
      </c>
      <c r="J2065" s="72">
        <f t="shared" si="1240"/>
        <v>0</v>
      </c>
      <c r="K2065" s="72">
        <f t="shared" si="1241"/>
        <v>0</v>
      </c>
      <c r="L2065" s="72">
        <f t="shared" si="1242"/>
        <v>0</v>
      </c>
      <c r="M2065" s="72">
        <f t="shared" si="1243"/>
        <v>0</v>
      </c>
      <c r="N2065" s="72">
        <f t="shared" si="1244"/>
        <v>0</v>
      </c>
      <c r="O2065" s="72">
        <f t="shared" si="1245"/>
        <v>0</v>
      </c>
      <c r="Q2065" s="73">
        <f t="shared" si="1246"/>
        <v>0</v>
      </c>
      <c r="R2065" s="73">
        <f t="shared" si="1247"/>
        <v>0</v>
      </c>
      <c r="S2065" s="73">
        <f t="shared" si="1248"/>
        <v>0</v>
      </c>
      <c r="T2065" s="73">
        <f t="shared" si="1249"/>
        <v>0</v>
      </c>
      <c r="U2065" s="73">
        <f t="shared" si="1250"/>
        <v>0</v>
      </c>
      <c r="V2065" s="73">
        <f t="shared" si="1251"/>
        <v>0</v>
      </c>
      <c r="W2065" s="73">
        <f t="shared" si="1252"/>
        <v>0</v>
      </c>
      <c r="Y2065" s="72">
        <f t="shared" si="1256"/>
        <v>0</v>
      </c>
      <c r="Z2065" s="73">
        <f t="shared" si="1257"/>
        <v>0</v>
      </c>
      <c r="AA2065" s="58">
        <f t="shared" si="1258"/>
        <v>0</v>
      </c>
      <c r="AB2065" s="72">
        <f t="shared" si="1259"/>
        <v>0</v>
      </c>
      <c r="AC2065" s="72">
        <f t="shared" si="1260"/>
        <v>0</v>
      </c>
      <c r="AD2065" s="73">
        <f t="shared" si="1261"/>
        <v>0</v>
      </c>
      <c r="AE2065" s="73">
        <f t="shared" si="1262"/>
        <v>0</v>
      </c>
      <c r="AF2065" s="1">
        <f t="shared" si="1238"/>
        <v>0</v>
      </c>
      <c r="AH2065" s="1" t="str">
        <f t="shared" si="1263"/>
        <v>No</v>
      </c>
    </row>
    <row r="2066" spans="1:34" hidden="1" x14ac:dyDescent="0.2">
      <c r="A2066" s="88">
        <v>3.0800000000000003E-3</v>
      </c>
      <c r="B2066" s="4">
        <f t="shared" si="1253"/>
        <v>3.0800000000000003E-3</v>
      </c>
      <c r="C2066"/>
      <c r="D2066" s="213"/>
      <c r="E2066" s="44" t="s">
        <v>20</v>
      </c>
      <c r="F2066" s="14">
        <f t="shared" si="1254"/>
        <v>0</v>
      </c>
      <c r="G2066" s="14">
        <f t="shared" si="1255"/>
        <v>0</v>
      </c>
      <c r="H2066" s="101" t="str">
        <f>IF(ISNA(VLOOKUP(C2066,[1]Sheet1!$J$2:$J$2999,1,FALSE)),"No","Yes")</f>
        <v>No</v>
      </c>
      <c r="I2066" s="72">
        <f t="shared" si="1239"/>
        <v>0</v>
      </c>
      <c r="J2066" s="72">
        <f t="shared" si="1240"/>
        <v>0</v>
      </c>
      <c r="K2066" s="72">
        <f t="shared" si="1241"/>
        <v>0</v>
      </c>
      <c r="L2066" s="72">
        <f t="shared" si="1242"/>
        <v>0</v>
      </c>
      <c r="M2066" s="72">
        <f t="shared" si="1243"/>
        <v>0</v>
      </c>
      <c r="N2066" s="72">
        <f t="shared" si="1244"/>
        <v>0</v>
      </c>
      <c r="O2066" s="72">
        <f t="shared" si="1245"/>
        <v>0</v>
      </c>
      <c r="Q2066" s="73">
        <f t="shared" si="1246"/>
        <v>0</v>
      </c>
      <c r="R2066" s="73">
        <f t="shared" si="1247"/>
        <v>0</v>
      </c>
      <c r="S2066" s="73">
        <f t="shared" si="1248"/>
        <v>0</v>
      </c>
      <c r="T2066" s="73">
        <f t="shared" si="1249"/>
        <v>0</v>
      </c>
      <c r="U2066" s="73">
        <f t="shared" si="1250"/>
        <v>0</v>
      </c>
      <c r="V2066" s="73">
        <f t="shared" si="1251"/>
        <v>0</v>
      </c>
      <c r="W2066" s="73">
        <f t="shared" si="1252"/>
        <v>0</v>
      </c>
      <c r="Y2066" s="72">
        <f t="shared" si="1256"/>
        <v>0</v>
      </c>
      <c r="Z2066" s="73">
        <f t="shared" si="1257"/>
        <v>0</v>
      </c>
      <c r="AA2066" s="58">
        <f t="shared" si="1258"/>
        <v>0</v>
      </c>
      <c r="AB2066" s="72">
        <f t="shared" si="1259"/>
        <v>0</v>
      </c>
      <c r="AC2066" s="72">
        <f t="shared" si="1260"/>
        <v>0</v>
      </c>
      <c r="AD2066" s="73">
        <f t="shared" si="1261"/>
        <v>0</v>
      </c>
      <c r="AE2066" s="73">
        <f t="shared" si="1262"/>
        <v>0</v>
      </c>
      <c r="AF2066" s="1">
        <f t="shared" si="1238"/>
        <v>0</v>
      </c>
      <c r="AH2066" s="1" t="str">
        <f t="shared" si="1263"/>
        <v>No</v>
      </c>
    </row>
    <row r="2067" spans="1:34" hidden="1" x14ac:dyDescent="0.2">
      <c r="A2067" s="88">
        <v>3.081E-3</v>
      </c>
      <c r="B2067" s="4">
        <f t="shared" si="1253"/>
        <v>3.081E-3</v>
      </c>
      <c r="C2067"/>
      <c r="D2067" s="213"/>
      <c r="E2067" s="44" t="s">
        <v>20</v>
      </c>
      <c r="F2067" s="14">
        <f t="shared" si="1254"/>
        <v>0</v>
      </c>
      <c r="G2067" s="14">
        <f t="shared" si="1255"/>
        <v>0</v>
      </c>
      <c r="H2067" s="101" t="str">
        <f>IF(ISNA(VLOOKUP(C2067,[1]Sheet1!$J$2:$J$2999,1,FALSE)),"No","Yes")</f>
        <v>No</v>
      </c>
      <c r="I2067" s="72">
        <f t="shared" si="1239"/>
        <v>0</v>
      </c>
      <c r="J2067" s="72">
        <f t="shared" si="1240"/>
        <v>0</v>
      </c>
      <c r="K2067" s="72">
        <f t="shared" si="1241"/>
        <v>0</v>
      </c>
      <c r="L2067" s="72">
        <f t="shared" si="1242"/>
        <v>0</v>
      </c>
      <c r="M2067" s="72">
        <f t="shared" si="1243"/>
        <v>0</v>
      </c>
      <c r="N2067" s="72">
        <f t="shared" si="1244"/>
        <v>0</v>
      </c>
      <c r="O2067" s="72">
        <f t="shared" si="1245"/>
        <v>0</v>
      </c>
      <c r="Q2067" s="73">
        <f t="shared" si="1246"/>
        <v>0</v>
      </c>
      <c r="R2067" s="73">
        <f t="shared" si="1247"/>
        <v>0</v>
      </c>
      <c r="S2067" s="73">
        <f t="shared" si="1248"/>
        <v>0</v>
      </c>
      <c r="T2067" s="73">
        <f t="shared" si="1249"/>
        <v>0</v>
      </c>
      <c r="U2067" s="73">
        <f t="shared" si="1250"/>
        <v>0</v>
      </c>
      <c r="V2067" s="73">
        <f t="shared" si="1251"/>
        <v>0</v>
      </c>
      <c r="W2067" s="73">
        <f t="shared" si="1252"/>
        <v>0</v>
      </c>
      <c r="Y2067" s="72">
        <f t="shared" si="1256"/>
        <v>0</v>
      </c>
      <c r="Z2067" s="73">
        <f t="shared" si="1257"/>
        <v>0</v>
      </c>
      <c r="AA2067" s="58">
        <f t="shared" si="1258"/>
        <v>0</v>
      </c>
      <c r="AB2067" s="72">
        <f t="shared" si="1259"/>
        <v>0</v>
      </c>
      <c r="AC2067" s="72">
        <f t="shared" si="1260"/>
        <v>0</v>
      </c>
      <c r="AD2067" s="73">
        <f t="shared" si="1261"/>
        <v>0</v>
      </c>
      <c r="AE2067" s="73">
        <f t="shared" si="1262"/>
        <v>0</v>
      </c>
      <c r="AF2067" s="1">
        <f t="shared" si="1238"/>
        <v>0</v>
      </c>
      <c r="AH2067" s="1" t="str">
        <f t="shared" si="1263"/>
        <v>No</v>
      </c>
    </row>
    <row r="2068" spans="1:34" hidden="1" x14ac:dyDescent="0.2">
      <c r="A2068" s="88">
        <v>3.0820000000000001E-3</v>
      </c>
      <c r="B2068" s="4">
        <f t="shared" si="1253"/>
        <v>3.0820000000000001E-3</v>
      </c>
      <c r="C2068"/>
      <c r="D2068" s="213"/>
      <c r="E2068" s="44" t="s">
        <v>20</v>
      </c>
      <c r="F2068" s="14">
        <f t="shared" si="1254"/>
        <v>0</v>
      </c>
      <c r="G2068" s="14">
        <f t="shared" si="1255"/>
        <v>0</v>
      </c>
      <c r="H2068" s="101" t="str">
        <f>IF(ISNA(VLOOKUP(C2068,[1]Sheet1!$J$2:$J$2999,1,FALSE)),"No","Yes")</f>
        <v>No</v>
      </c>
      <c r="I2068" s="72">
        <f t="shared" si="1239"/>
        <v>0</v>
      </c>
      <c r="J2068" s="72">
        <f t="shared" si="1240"/>
        <v>0</v>
      </c>
      <c r="K2068" s="72">
        <f t="shared" si="1241"/>
        <v>0</v>
      </c>
      <c r="L2068" s="72">
        <f t="shared" si="1242"/>
        <v>0</v>
      </c>
      <c r="M2068" s="72">
        <f t="shared" si="1243"/>
        <v>0</v>
      </c>
      <c r="N2068" s="72">
        <f t="shared" si="1244"/>
        <v>0</v>
      </c>
      <c r="O2068" s="72">
        <f t="shared" si="1245"/>
        <v>0</v>
      </c>
      <c r="Q2068" s="73">
        <f t="shared" si="1246"/>
        <v>0</v>
      </c>
      <c r="R2068" s="73">
        <f t="shared" si="1247"/>
        <v>0</v>
      </c>
      <c r="S2068" s="73">
        <f t="shared" si="1248"/>
        <v>0</v>
      </c>
      <c r="T2068" s="73">
        <f t="shared" si="1249"/>
        <v>0</v>
      </c>
      <c r="U2068" s="73">
        <f t="shared" si="1250"/>
        <v>0</v>
      </c>
      <c r="V2068" s="73">
        <f t="shared" si="1251"/>
        <v>0</v>
      </c>
      <c r="W2068" s="73">
        <f t="shared" si="1252"/>
        <v>0</v>
      </c>
      <c r="Y2068" s="72">
        <f t="shared" si="1256"/>
        <v>0</v>
      </c>
      <c r="Z2068" s="73">
        <f t="shared" si="1257"/>
        <v>0</v>
      </c>
      <c r="AA2068" s="58">
        <f t="shared" si="1258"/>
        <v>0</v>
      </c>
      <c r="AB2068" s="72">
        <f t="shared" si="1259"/>
        <v>0</v>
      </c>
      <c r="AC2068" s="72">
        <f t="shared" si="1260"/>
        <v>0</v>
      </c>
      <c r="AD2068" s="73">
        <f t="shared" si="1261"/>
        <v>0</v>
      </c>
      <c r="AE2068" s="73">
        <f t="shared" si="1262"/>
        <v>0</v>
      </c>
      <c r="AF2068" s="1">
        <f t="shared" si="1238"/>
        <v>0</v>
      </c>
      <c r="AH2068" s="1" t="str">
        <f t="shared" si="1263"/>
        <v>No</v>
      </c>
    </row>
    <row r="2069" spans="1:34" hidden="1" x14ac:dyDescent="0.2">
      <c r="A2069" s="88">
        <v>3.0830000000000002E-3</v>
      </c>
      <c r="B2069" s="4">
        <f t="shared" si="1253"/>
        <v>3.0830000000000002E-3</v>
      </c>
      <c r="C2069"/>
      <c r="D2069" s="213"/>
      <c r="E2069" s="44" t="s">
        <v>20</v>
      </c>
      <c r="F2069" s="14">
        <f t="shared" si="1254"/>
        <v>0</v>
      </c>
      <c r="G2069" s="14">
        <f t="shared" si="1255"/>
        <v>0</v>
      </c>
      <c r="H2069" s="101" t="str">
        <f>IF(ISNA(VLOOKUP(C2069,[1]Sheet1!$J$2:$J$2999,1,FALSE)),"No","Yes")</f>
        <v>No</v>
      </c>
      <c r="I2069" s="72">
        <f t="shared" si="1239"/>
        <v>0</v>
      </c>
      <c r="J2069" s="72">
        <f t="shared" si="1240"/>
        <v>0</v>
      </c>
      <c r="K2069" s="72">
        <f t="shared" si="1241"/>
        <v>0</v>
      </c>
      <c r="L2069" s="72">
        <f t="shared" si="1242"/>
        <v>0</v>
      </c>
      <c r="M2069" s="72">
        <f t="shared" si="1243"/>
        <v>0</v>
      </c>
      <c r="N2069" s="72">
        <f t="shared" si="1244"/>
        <v>0</v>
      </c>
      <c r="O2069" s="72">
        <f t="shared" si="1245"/>
        <v>0</v>
      </c>
      <c r="Q2069" s="73">
        <f t="shared" si="1246"/>
        <v>0</v>
      </c>
      <c r="R2069" s="73">
        <f t="shared" si="1247"/>
        <v>0</v>
      </c>
      <c r="S2069" s="73">
        <f t="shared" si="1248"/>
        <v>0</v>
      </c>
      <c r="T2069" s="73">
        <f t="shared" si="1249"/>
        <v>0</v>
      </c>
      <c r="U2069" s="73">
        <f t="shared" si="1250"/>
        <v>0</v>
      </c>
      <c r="V2069" s="73">
        <f t="shared" si="1251"/>
        <v>0</v>
      </c>
      <c r="W2069" s="73">
        <f t="shared" si="1252"/>
        <v>0</v>
      </c>
      <c r="Y2069" s="72">
        <f t="shared" si="1256"/>
        <v>0</v>
      </c>
      <c r="Z2069" s="73">
        <f t="shared" si="1257"/>
        <v>0</v>
      </c>
      <c r="AA2069" s="58">
        <f t="shared" si="1258"/>
        <v>0</v>
      </c>
      <c r="AB2069" s="72">
        <f t="shared" si="1259"/>
        <v>0</v>
      </c>
      <c r="AC2069" s="72">
        <f t="shared" si="1260"/>
        <v>0</v>
      </c>
      <c r="AD2069" s="73">
        <f t="shared" si="1261"/>
        <v>0</v>
      </c>
      <c r="AE2069" s="73">
        <f t="shared" si="1262"/>
        <v>0</v>
      </c>
      <c r="AF2069" s="1">
        <f t="shared" si="1238"/>
        <v>0</v>
      </c>
      <c r="AH2069" s="1" t="str">
        <f t="shared" si="1263"/>
        <v>No</v>
      </c>
    </row>
    <row r="2070" spans="1:34" hidden="1" x14ac:dyDescent="0.2">
      <c r="A2070" s="88">
        <v>3.0839999999999999E-3</v>
      </c>
      <c r="B2070" s="4">
        <f t="shared" si="1253"/>
        <v>3.0839999999999999E-3</v>
      </c>
      <c r="C2070"/>
      <c r="D2070" s="213"/>
      <c r="E2070" s="44" t="s">
        <v>20</v>
      </c>
      <c r="F2070" s="14">
        <f t="shared" si="1254"/>
        <v>0</v>
      </c>
      <c r="G2070" s="14">
        <f t="shared" si="1255"/>
        <v>0</v>
      </c>
      <c r="H2070" s="101" t="str">
        <f>IF(ISNA(VLOOKUP(C2070,[1]Sheet1!$J$2:$J$2999,1,FALSE)),"No","Yes")</f>
        <v>No</v>
      </c>
      <c r="I2070" s="72">
        <f t="shared" si="1239"/>
        <v>0</v>
      </c>
      <c r="J2070" s="72">
        <f t="shared" si="1240"/>
        <v>0</v>
      </c>
      <c r="K2070" s="72">
        <f t="shared" si="1241"/>
        <v>0</v>
      </c>
      <c r="L2070" s="72">
        <f t="shared" si="1242"/>
        <v>0</v>
      </c>
      <c r="M2070" s="72">
        <f t="shared" si="1243"/>
        <v>0</v>
      </c>
      <c r="N2070" s="72">
        <f t="shared" si="1244"/>
        <v>0</v>
      </c>
      <c r="O2070" s="72">
        <f t="shared" si="1245"/>
        <v>0</v>
      </c>
      <c r="Q2070" s="73">
        <f t="shared" si="1246"/>
        <v>0</v>
      </c>
      <c r="R2070" s="73">
        <f t="shared" si="1247"/>
        <v>0</v>
      </c>
      <c r="S2070" s="73">
        <f t="shared" si="1248"/>
        <v>0</v>
      </c>
      <c r="T2070" s="73">
        <f t="shared" si="1249"/>
        <v>0</v>
      </c>
      <c r="U2070" s="73">
        <f t="shared" si="1250"/>
        <v>0</v>
      </c>
      <c r="V2070" s="73">
        <f t="shared" si="1251"/>
        <v>0</v>
      </c>
      <c r="W2070" s="73">
        <f t="shared" si="1252"/>
        <v>0</v>
      </c>
      <c r="Y2070" s="72">
        <f t="shared" si="1256"/>
        <v>0</v>
      </c>
      <c r="Z2070" s="73">
        <f t="shared" si="1257"/>
        <v>0</v>
      </c>
      <c r="AA2070" s="58">
        <f t="shared" si="1258"/>
        <v>0</v>
      </c>
      <c r="AB2070" s="72">
        <f t="shared" si="1259"/>
        <v>0</v>
      </c>
      <c r="AC2070" s="72">
        <f t="shared" si="1260"/>
        <v>0</v>
      </c>
      <c r="AD2070" s="73">
        <f t="shared" si="1261"/>
        <v>0</v>
      </c>
      <c r="AE2070" s="73">
        <f t="shared" si="1262"/>
        <v>0</v>
      </c>
      <c r="AF2070" s="1">
        <f t="shared" si="1238"/>
        <v>0</v>
      </c>
      <c r="AH2070" s="1" t="str">
        <f t="shared" si="1263"/>
        <v>No</v>
      </c>
    </row>
    <row r="2071" spans="1:34" hidden="1" x14ac:dyDescent="0.2">
      <c r="A2071" s="88">
        <v>3.0850000000000001E-3</v>
      </c>
      <c r="B2071" s="4">
        <f t="shared" si="1253"/>
        <v>3.0850000000000001E-3</v>
      </c>
      <c r="C2071"/>
      <c r="D2071" s="213"/>
      <c r="E2071" s="44" t="s">
        <v>20</v>
      </c>
      <c r="F2071" s="14">
        <f t="shared" si="1254"/>
        <v>0</v>
      </c>
      <c r="G2071" s="14">
        <f t="shared" si="1255"/>
        <v>0</v>
      </c>
      <c r="H2071" s="101" t="str">
        <f>IF(ISNA(VLOOKUP(C2071,[1]Sheet1!$J$2:$J$2999,1,FALSE)),"No","Yes")</f>
        <v>No</v>
      </c>
      <c r="I2071" s="72">
        <f t="shared" si="1239"/>
        <v>0</v>
      </c>
      <c r="J2071" s="72">
        <f t="shared" si="1240"/>
        <v>0</v>
      </c>
      <c r="K2071" s="72">
        <f t="shared" si="1241"/>
        <v>0</v>
      </c>
      <c r="L2071" s="72">
        <f t="shared" si="1242"/>
        <v>0</v>
      </c>
      <c r="M2071" s="72">
        <f t="shared" si="1243"/>
        <v>0</v>
      </c>
      <c r="N2071" s="72">
        <f t="shared" si="1244"/>
        <v>0</v>
      </c>
      <c r="O2071" s="72">
        <f t="shared" si="1245"/>
        <v>0</v>
      </c>
      <c r="Q2071" s="73">
        <f t="shared" si="1246"/>
        <v>0</v>
      </c>
      <c r="R2071" s="73">
        <f t="shared" si="1247"/>
        <v>0</v>
      </c>
      <c r="S2071" s="73">
        <f t="shared" si="1248"/>
        <v>0</v>
      </c>
      <c r="T2071" s="73">
        <f t="shared" si="1249"/>
        <v>0</v>
      </c>
      <c r="U2071" s="73">
        <f t="shared" si="1250"/>
        <v>0</v>
      </c>
      <c r="V2071" s="73">
        <f t="shared" si="1251"/>
        <v>0</v>
      </c>
      <c r="W2071" s="73">
        <f t="shared" si="1252"/>
        <v>0</v>
      </c>
      <c r="Y2071" s="72">
        <f t="shared" si="1256"/>
        <v>0</v>
      </c>
      <c r="Z2071" s="73">
        <f t="shared" si="1257"/>
        <v>0</v>
      </c>
      <c r="AA2071" s="58">
        <f t="shared" si="1258"/>
        <v>0</v>
      </c>
      <c r="AB2071" s="72">
        <f t="shared" si="1259"/>
        <v>0</v>
      </c>
      <c r="AC2071" s="72">
        <f t="shared" si="1260"/>
        <v>0</v>
      </c>
      <c r="AD2071" s="73">
        <f t="shared" si="1261"/>
        <v>0</v>
      </c>
      <c r="AE2071" s="73">
        <f t="shared" si="1262"/>
        <v>0</v>
      </c>
      <c r="AF2071" s="1">
        <f t="shared" si="1238"/>
        <v>0</v>
      </c>
      <c r="AH2071" s="1" t="str">
        <f t="shared" si="1263"/>
        <v>No</v>
      </c>
    </row>
    <row r="2072" spans="1:34" hidden="1" x14ac:dyDescent="0.2">
      <c r="A2072" s="88">
        <v>3.0860000000000002E-3</v>
      </c>
      <c r="B2072" s="4">
        <f t="shared" si="1253"/>
        <v>3.0860000000000002E-3</v>
      </c>
      <c r="C2072"/>
      <c r="D2072" s="213"/>
      <c r="E2072" s="44" t="s">
        <v>20</v>
      </c>
      <c r="F2072" s="14">
        <f t="shared" si="1254"/>
        <v>0</v>
      </c>
      <c r="G2072" s="14">
        <f t="shared" si="1255"/>
        <v>0</v>
      </c>
      <c r="H2072" s="101" t="str">
        <f>IF(ISNA(VLOOKUP(C2072,[1]Sheet1!$J$2:$J$2999,1,FALSE)),"No","Yes")</f>
        <v>No</v>
      </c>
      <c r="I2072" s="72">
        <f t="shared" si="1239"/>
        <v>0</v>
      </c>
      <c r="J2072" s="72">
        <f t="shared" si="1240"/>
        <v>0</v>
      </c>
      <c r="K2072" s="72">
        <f t="shared" si="1241"/>
        <v>0</v>
      </c>
      <c r="L2072" s="72">
        <f t="shared" si="1242"/>
        <v>0</v>
      </c>
      <c r="M2072" s="72">
        <f t="shared" si="1243"/>
        <v>0</v>
      </c>
      <c r="N2072" s="72">
        <f t="shared" si="1244"/>
        <v>0</v>
      </c>
      <c r="O2072" s="72">
        <f t="shared" si="1245"/>
        <v>0</v>
      </c>
      <c r="Q2072" s="73">
        <f t="shared" si="1246"/>
        <v>0</v>
      </c>
      <c r="R2072" s="73">
        <f t="shared" si="1247"/>
        <v>0</v>
      </c>
      <c r="S2072" s="73">
        <f t="shared" si="1248"/>
        <v>0</v>
      </c>
      <c r="T2072" s="73">
        <f t="shared" si="1249"/>
        <v>0</v>
      </c>
      <c r="U2072" s="73">
        <f t="shared" si="1250"/>
        <v>0</v>
      </c>
      <c r="V2072" s="73">
        <f t="shared" si="1251"/>
        <v>0</v>
      </c>
      <c r="W2072" s="73">
        <f t="shared" si="1252"/>
        <v>0</v>
      </c>
      <c r="Y2072" s="72">
        <f t="shared" si="1256"/>
        <v>0</v>
      </c>
      <c r="Z2072" s="73">
        <f t="shared" si="1257"/>
        <v>0</v>
      </c>
      <c r="AA2072" s="58">
        <f t="shared" si="1258"/>
        <v>0</v>
      </c>
      <c r="AB2072" s="72">
        <f t="shared" si="1259"/>
        <v>0</v>
      </c>
      <c r="AC2072" s="72">
        <f t="shared" si="1260"/>
        <v>0</v>
      </c>
      <c r="AD2072" s="73">
        <f t="shared" si="1261"/>
        <v>0</v>
      </c>
      <c r="AE2072" s="73">
        <f t="shared" si="1262"/>
        <v>0</v>
      </c>
      <c r="AF2072" s="1">
        <f t="shared" si="1238"/>
        <v>0</v>
      </c>
      <c r="AH2072" s="1" t="str">
        <f t="shared" si="1263"/>
        <v>No</v>
      </c>
    </row>
    <row r="2073" spans="1:34" hidden="1" x14ac:dyDescent="0.2">
      <c r="A2073" s="88">
        <v>3.0869999999999999E-3</v>
      </c>
      <c r="B2073" s="4">
        <f t="shared" si="1253"/>
        <v>3.0869999999999999E-3</v>
      </c>
      <c r="C2073"/>
      <c r="D2073" s="213"/>
      <c r="E2073" s="44" t="s">
        <v>20</v>
      </c>
      <c r="F2073" s="14">
        <f t="shared" si="1254"/>
        <v>0</v>
      </c>
      <c r="G2073" s="14">
        <f t="shared" si="1255"/>
        <v>0</v>
      </c>
      <c r="H2073" s="101" t="str">
        <f>IF(ISNA(VLOOKUP(C2073,[1]Sheet1!$J$2:$J$2999,1,FALSE)),"No","Yes")</f>
        <v>No</v>
      </c>
      <c r="I2073" s="72">
        <f t="shared" si="1239"/>
        <v>0</v>
      </c>
      <c r="J2073" s="72">
        <f t="shared" si="1240"/>
        <v>0</v>
      </c>
      <c r="K2073" s="72">
        <f t="shared" si="1241"/>
        <v>0</v>
      </c>
      <c r="L2073" s="72">
        <f t="shared" si="1242"/>
        <v>0</v>
      </c>
      <c r="M2073" s="72">
        <f t="shared" si="1243"/>
        <v>0</v>
      </c>
      <c r="N2073" s="72">
        <f t="shared" si="1244"/>
        <v>0</v>
      </c>
      <c r="O2073" s="72">
        <f t="shared" si="1245"/>
        <v>0</v>
      </c>
      <c r="Q2073" s="73">
        <f t="shared" si="1246"/>
        <v>0</v>
      </c>
      <c r="R2073" s="73">
        <f t="shared" si="1247"/>
        <v>0</v>
      </c>
      <c r="S2073" s="73">
        <f t="shared" si="1248"/>
        <v>0</v>
      </c>
      <c r="T2073" s="73">
        <f t="shared" si="1249"/>
        <v>0</v>
      </c>
      <c r="U2073" s="73">
        <f t="shared" si="1250"/>
        <v>0</v>
      </c>
      <c r="V2073" s="73">
        <f t="shared" si="1251"/>
        <v>0</v>
      </c>
      <c r="W2073" s="73">
        <f t="shared" si="1252"/>
        <v>0</v>
      </c>
      <c r="Y2073" s="72">
        <f t="shared" si="1256"/>
        <v>0</v>
      </c>
      <c r="Z2073" s="73">
        <f t="shared" si="1257"/>
        <v>0</v>
      </c>
      <c r="AA2073" s="58">
        <f t="shared" si="1258"/>
        <v>0</v>
      </c>
      <c r="AB2073" s="72">
        <f t="shared" si="1259"/>
        <v>0</v>
      </c>
      <c r="AC2073" s="72">
        <f t="shared" si="1260"/>
        <v>0</v>
      </c>
      <c r="AD2073" s="73">
        <f t="shared" si="1261"/>
        <v>0</v>
      </c>
      <c r="AE2073" s="73">
        <f t="shared" si="1262"/>
        <v>0</v>
      </c>
      <c r="AF2073" s="1">
        <f t="shared" si="1238"/>
        <v>0</v>
      </c>
      <c r="AH2073" s="1" t="str">
        <f t="shared" si="1263"/>
        <v>No</v>
      </c>
    </row>
    <row r="2074" spans="1:34" hidden="1" x14ac:dyDescent="0.2">
      <c r="A2074" s="88">
        <v>3.088E-3</v>
      </c>
      <c r="B2074" s="4">
        <f t="shared" si="1253"/>
        <v>3.088E-3</v>
      </c>
      <c r="C2074"/>
      <c r="D2074" s="213"/>
      <c r="E2074" s="44" t="s">
        <v>20</v>
      </c>
      <c r="F2074" s="14">
        <f t="shared" si="1254"/>
        <v>0</v>
      </c>
      <c r="G2074" s="14">
        <f t="shared" si="1255"/>
        <v>0</v>
      </c>
      <c r="H2074" s="101" t="str">
        <f>IF(ISNA(VLOOKUP(C2074,[1]Sheet1!$J$2:$J$2999,1,FALSE)),"No","Yes")</f>
        <v>No</v>
      </c>
      <c r="I2074" s="72">
        <f t="shared" si="1239"/>
        <v>0</v>
      </c>
      <c r="J2074" s="72">
        <f t="shared" si="1240"/>
        <v>0</v>
      </c>
      <c r="K2074" s="72">
        <f t="shared" si="1241"/>
        <v>0</v>
      </c>
      <c r="L2074" s="72">
        <f t="shared" si="1242"/>
        <v>0</v>
      </c>
      <c r="M2074" s="72">
        <f t="shared" si="1243"/>
        <v>0</v>
      </c>
      <c r="N2074" s="72">
        <f t="shared" si="1244"/>
        <v>0</v>
      </c>
      <c r="O2074" s="72">
        <f t="shared" si="1245"/>
        <v>0</v>
      </c>
      <c r="Q2074" s="73">
        <f t="shared" si="1246"/>
        <v>0</v>
      </c>
      <c r="R2074" s="73">
        <f t="shared" si="1247"/>
        <v>0</v>
      </c>
      <c r="S2074" s="73">
        <f t="shared" si="1248"/>
        <v>0</v>
      </c>
      <c r="T2074" s="73">
        <f t="shared" si="1249"/>
        <v>0</v>
      </c>
      <c r="U2074" s="73">
        <f t="shared" si="1250"/>
        <v>0</v>
      </c>
      <c r="V2074" s="73">
        <f t="shared" si="1251"/>
        <v>0</v>
      </c>
      <c r="W2074" s="73">
        <f t="shared" si="1252"/>
        <v>0</v>
      </c>
      <c r="Y2074" s="72">
        <f t="shared" si="1256"/>
        <v>0</v>
      </c>
      <c r="Z2074" s="73">
        <f t="shared" si="1257"/>
        <v>0</v>
      </c>
      <c r="AA2074" s="58">
        <f t="shared" si="1258"/>
        <v>0</v>
      </c>
      <c r="AB2074" s="72">
        <f t="shared" si="1259"/>
        <v>0</v>
      </c>
      <c r="AC2074" s="72">
        <f t="shared" si="1260"/>
        <v>0</v>
      </c>
      <c r="AD2074" s="73">
        <f t="shared" si="1261"/>
        <v>0</v>
      </c>
      <c r="AE2074" s="73">
        <f t="shared" si="1262"/>
        <v>0</v>
      </c>
      <c r="AF2074" s="1">
        <f t="shared" si="1238"/>
        <v>0</v>
      </c>
      <c r="AH2074" s="1" t="str">
        <f t="shared" si="1263"/>
        <v>No</v>
      </c>
    </row>
    <row r="2075" spans="1:34" hidden="1" x14ac:dyDescent="0.2">
      <c r="A2075" s="88">
        <v>3.0890000000000002E-3</v>
      </c>
      <c r="B2075" s="4">
        <f t="shared" si="1253"/>
        <v>3.0890000000000002E-3</v>
      </c>
      <c r="C2075"/>
      <c r="D2075" s="213"/>
      <c r="E2075" s="44" t="s">
        <v>20</v>
      </c>
      <c r="F2075" s="14">
        <f t="shared" si="1254"/>
        <v>0</v>
      </c>
      <c r="G2075" s="14">
        <f t="shared" si="1255"/>
        <v>0</v>
      </c>
      <c r="H2075" s="101" t="str">
        <f>IF(ISNA(VLOOKUP(C2075,[1]Sheet1!$J$2:$J$2999,1,FALSE)),"No","Yes")</f>
        <v>No</v>
      </c>
      <c r="I2075" s="72">
        <f t="shared" si="1239"/>
        <v>0</v>
      </c>
      <c r="J2075" s="72">
        <f t="shared" si="1240"/>
        <v>0</v>
      </c>
      <c r="K2075" s="72">
        <f t="shared" si="1241"/>
        <v>0</v>
      </c>
      <c r="L2075" s="72">
        <f t="shared" si="1242"/>
        <v>0</v>
      </c>
      <c r="M2075" s="72">
        <f t="shared" si="1243"/>
        <v>0</v>
      </c>
      <c r="N2075" s="72">
        <f t="shared" si="1244"/>
        <v>0</v>
      </c>
      <c r="O2075" s="72">
        <f t="shared" si="1245"/>
        <v>0</v>
      </c>
      <c r="Q2075" s="73">
        <f t="shared" si="1246"/>
        <v>0</v>
      </c>
      <c r="R2075" s="73">
        <f t="shared" si="1247"/>
        <v>0</v>
      </c>
      <c r="S2075" s="73">
        <f t="shared" si="1248"/>
        <v>0</v>
      </c>
      <c r="T2075" s="73">
        <f t="shared" si="1249"/>
        <v>0</v>
      </c>
      <c r="U2075" s="73">
        <f t="shared" si="1250"/>
        <v>0</v>
      </c>
      <c r="V2075" s="73">
        <f t="shared" si="1251"/>
        <v>0</v>
      </c>
      <c r="W2075" s="73">
        <f t="shared" si="1252"/>
        <v>0</v>
      </c>
      <c r="Y2075" s="72">
        <f t="shared" si="1256"/>
        <v>0</v>
      </c>
      <c r="Z2075" s="73">
        <f t="shared" si="1257"/>
        <v>0</v>
      </c>
      <c r="AA2075" s="58">
        <f t="shared" si="1258"/>
        <v>0</v>
      </c>
      <c r="AB2075" s="72">
        <f t="shared" si="1259"/>
        <v>0</v>
      </c>
      <c r="AC2075" s="72">
        <f t="shared" si="1260"/>
        <v>0</v>
      </c>
      <c r="AD2075" s="73">
        <f t="shared" si="1261"/>
        <v>0</v>
      </c>
      <c r="AE2075" s="73">
        <f t="shared" si="1262"/>
        <v>0</v>
      </c>
      <c r="AF2075" s="1">
        <f t="shared" si="1238"/>
        <v>0</v>
      </c>
      <c r="AH2075" s="1" t="str">
        <f t="shared" si="1263"/>
        <v>No</v>
      </c>
    </row>
    <row r="2076" spans="1:34" hidden="1" x14ac:dyDescent="0.2">
      <c r="A2076" s="88">
        <v>3.0899999999999999E-3</v>
      </c>
      <c r="B2076" s="4">
        <f t="shared" si="1253"/>
        <v>3.0899999999999999E-3</v>
      </c>
      <c r="C2076"/>
      <c r="D2076" s="213"/>
      <c r="E2076" s="44" t="s">
        <v>20</v>
      </c>
      <c r="F2076" s="14">
        <f t="shared" si="1254"/>
        <v>0</v>
      </c>
      <c r="G2076" s="14">
        <f t="shared" si="1255"/>
        <v>0</v>
      </c>
      <c r="H2076" s="101" t="str">
        <f>IF(ISNA(VLOOKUP(C2076,[1]Sheet1!$J$2:$J$2999,1,FALSE)),"No","Yes")</f>
        <v>No</v>
      </c>
      <c r="I2076" s="72">
        <f t="shared" si="1239"/>
        <v>0</v>
      </c>
      <c r="J2076" s="72">
        <f t="shared" si="1240"/>
        <v>0</v>
      </c>
      <c r="K2076" s="72">
        <f t="shared" si="1241"/>
        <v>0</v>
      </c>
      <c r="L2076" s="72">
        <f t="shared" si="1242"/>
        <v>0</v>
      </c>
      <c r="M2076" s="72">
        <f t="shared" si="1243"/>
        <v>0</v>
      </c>
      <c r="N2076" s="72">
        <f t="shared" si="1244"/>
        <v>0</v>
      </c>
      <c r="O2076" s="72">
        <f t="shared" si="1245"/>
        <v>0</v>
      </c>
      <c r="Q2076" s="73">
        <f t="shared" si="1246"/>
        <v>0</v>
      </c>
      <c r="R2076" s="73">
        <f t="shared" si="1247"/>
        <v>0</v>
      </c>
      <c r="S2076" s="73">
        <f t="shared" si="1248"/>
        <v>0</v>
      </c>
      <c r="T2076" s="73">
        <f t="shared" si="1249"/>
        <v>0</v>
      </c>
      <c r="U2076" s="73">
        <f t="shared" si="1250"/>
        <v>0</v>
      </c>
      <c r="V2076" s="73">
        <f t="shared" si="1251"/>
        <v>0</v>
      </c>
      <c r="W2076" s="73">
        <f t="shared" si="1252"/>
        <v>0</v>
      </c>
      <c r="Y2076" s="72">
        <f t="shared" si="1256"/>
        <v>0</v>
      </c>
      <c r="Z2076" s="73">
        <f t="shared" si="1257"/>
        <v>0</v>
      </c>
      <c r="AA2076" s="58">
        <f t="shared" si="1258"/>
        <v>0</v>
      </c>
      <c r="AB2076" s="72">
        <f t="shared" si="1259"/>
        <v>0</v>
      </c>
      <c r="AC2076" s="72">
        <f t="shared" si="1260"/>
        <v>0</v>
      </c>
      <c r="AD2076" s="73">
        <f t="shared" si="1261"/>
        <v>0</v>
      </c>
      <c r="AE2076" s="73">
        <f t="shared" si="1262"/>
        <v>0</v>
      </c>
      <c r="AF2076" s="1">
        <f t="shared" si="1238"/>
        <v>0</v>
      </c>
      <c r="AH2076" s="1" t="str">
        <f t="shared" si="1263"/>
        <v>No</v>
      </c>
    </row>
    <row r="2077" spans="1:34" hidden="1" x14ac:dyDescent="0.2">
      <c r="A2077" s="88">
        <v>3.091E-3</v>
      </c>
      <c r="B2077" s="4">
        <f t="shared" si="1253"/>
        <v>3.091E-3</v>
      </c>
      <c r="C2077"/>
      <c r="D2077" s="213"/>
      <c r="E2077" s="44" t="s">
        <v>20</v>
      </c>
      <c r="F2077" s="14">
        <f t="shared" si="1254"/>
        <v>0</v>
      </c>
      <c r="G2077" s="14">
        <f t="shared" si="1255"/>
        <v>0</v>
      </c>
      <c r="H2077" s="101" t="str">
        <f>IF(ISNA(VLOOKUP(C2077,[1]Sheet1!$J$2:$J$2999,1,FALSE)),"No","Yes")</f>
        <v>No</v>
      </c>
      <c r="I2077" s="72">
        <f t="shared" si="1239"/>
        <v>0</v>
      </c>
      <c r="J2077" s="72">
        <f t="shared" si="1240"/>
        <v>0</v>
      </c>
      <c r="K2077" s="72">
        <f t="shared" si="1241"/>
        <v>0</v>
      </c>
      <c r="L2077" s="72">
        <f t="shared" si="1242"/>
        <v>0</v>
      </c>
      <c r="M2077" s="72">
        <f t="shared" si="1243"/>
        <v>0</v>
      </c>
      <c r="N2077" s="72">
        <f t="shared" si="1244"/>
        <v>0</v>
      </c>
      <c r="O2077" s="72">
        <f t="shared" si="1245"/>
        <v>0</v>
      </c>
      <c r="Q2077" s="73">
        <f t="shared" si="1246"/>
        <v>0</v>
      </c>
      <c r="R2077" s="73">
        <f t="shared" si="1247"/>
        <v>0</v>
      </c>
      <c r="S2077" s="73">
        <f t="shared" si="1248"/>
        <v>0</v>
      </c>
      <c r="T2077" s="73">
        <f t="shared" si="1249"/>
        <v>0</v>
      </c>
      <c r="U2077" s="73">
        <f t="shared" si="1250"/>
        <v>0</v>
      </c>
      <c r="V2077" s="73">
        <f t="shared" si="1251"/>
        <v>0</v>
      </c>
      <c r="W2077" s="73">
        <f t="shared" si="1252"/>
        <v>0</v>
      </c>
      <c r="Y2077" s="72">
        <f t="shared" si="1256"/>
        <v>0</v>
      </c>
      <c r="Z2077" s="73">
        <f t="shared" si="1257"/>
        <v>0</v>
      </c>
      <c r="AA2077" s="58">
        <f t="shared" si="1258"/>
        <v>0</v>
      </c>
      <c r="AB2077" s="72">
        <f t="shared" si="1259"/>
        <v>0</v>
      </c>
      <c r="AC2077" s="72">
        <f t="shared" si="1260"/>
        <v>0</v>
      </c>
      <c r="AD2077" s="73">
        <f t="shared" si="1261"/>
        <v>0</v>
      </c>
      <c r="AE2077" s="73">
        <f t="shared" si="1262"/>
        <v>0</v>
      </c>
      <c r="AF2077" s="1">
        <f t="shared" si="1238"/>
        <v>0</v>
      </c>
      <c r="AH2077" s="1" t="str">
        <f t="shared" si="1263"/>
        <v>No</v>
      </c>
    </row>
    <row r="2078" spans="1:34" hidden="1" x14ac:dyDescent="0.2">
      <c r="A2078" s="88">
        <v>3.0920000000000001E-3</v>
      </c>
      <c r="B2078" s="4">
        <f t="shared" si="1253"/>
        <v>3.0920000000000001E-3</v>
      </c>
      <c r="C2078"/>
      <c r="D2078" s="213"/>
      <c r="E2078" s="44" t="s">
        <v>20</v>
      </c>
      <c r="F2078" s="14">
        <f t="shared" si="1254"/>
        <v>0</v>
      </c>
      <c r="G2078" s="14">
        <f t="shared" si="1255"/>
        <v>0</v>
      </c>
      <c r="H2078" s="101" t="str">
        <f>IF(ISNA(VLOOKUP(C2078,[1]Sheet1!$J$2:$J$2999,1,FALSE)),"No","Yes")</f>
        <v>No</v>
      </c>
      <c r="I2078" s="72">
        <f t="shared" si="1239"/>
        <v>0</v>
      </c>
      <c r="J2078" s="72">
        <f t="shared" si="1240"/>
        <v>0</v>
      </c>
      <c r="K2078" s="72">
        <f t="shared" si="1241"/>
        <v>0</v>
      </c>
      <c r="L2078" s="72">
        <f t="shared" si="1242"/>
        <v>0</v>
      </c>
      <c r="M2078" s="72">
        <f t="shared" si="1243"/>
        <v>0</v>
      </c>
      <c r="N2078" s="72">
        <f t="shared" si="1244"/>
        <v>0</v>
      </c>
      <c r="O2078" s="72">
        <f t="shared" si="1245"/>
        <v>0</v>
      </c>
      <c r="Q2078" s="73">
        <f t="shared" si="1246"/>
        <v>0</v>
      </c>
      <c r="R2078" s="73">
        <f t="shared" si="1247"/>
        <v>0</v>
      </c>
      <c r="S2078" s="73">
        <f t="shared" si="1248"/>
        <v>0</v>
      </c>
      <c r="T2078" s="73">
        <f t="shared" si="1249"/>
        <v>0</v>
      </c>
      <c r="U2078" s="73">
        <f t="shared" si="1250"/>
        <v>0</v>
      </c>
      <c r="V2078" s="73">
        <f t="shared" si="1251"/>
        <v>0</v>
      </c>
      <c r="W2078" s="73">
        <f t="shared" si="1252"/>
        <v>0</v>
      </c>
      <c r="Y2078" s="72">
        <f t="shared" si="1256"/>
        <v>0</v>
      </c>
      <c r="Z2078" s="73">
        <f t="shared" si="1257"/>
        <v>0</v>
      </c>
      <c r="AA2078" s="58">
        <f t="shared" si="1258"/>
        <v>0</v>
      </c>
      <c r="AB2078" s="72">
        <f t="shared" si="1259"/>
        <v>0</v>
      </c>
      <c r="AC2078" s="72">
        <f t="shared" si="1260"/>
        <v>0</v>
      </c>
      <c r="AD2078" s="73">
        <f t="shared" si="1261"/>
        <v>0</v>
      </c>
      <c r="AE2078" s="73">
        <f t="shared" si="1262"/>
        <v>0</v>
      </c>
      <c r="AF2078" s="1">
        <f t="shared" si="1238"/>
        <v>0</v>
      </c>
      <c r="AH2078" s="1" t="str">
        <f t="shared" si="1263"/>
        <v>No</v>
      </c>
    </row>
    <row r="2079" spans="1:34" hidden="1" x14ac:dyDescent="0.2">
      <c r="A2079" s="88">
        <v>3.0930000000000003E-3</v>
      </c>
      <c r="B2079" s="4">
        <f t="shared" si="1253"/>
        <v>3.0930000000000003E-3</v>
      </c>
      <c r="C2079"/>
      <c r="D2079" s="213"/>
      <c r="E2079" s="44" t="s">
        <v>20</v>
      </c>
      <c r="F2079" s="14">
        <f t="shared" si="1254"/>
        <v>0</v>
      </c>
      <c r="G2079" s="14">
        <f t="shared" si="1255"/>
        <v>0</v>
      </c>
      <c r="H2079" s="101" t="str">
        <f>IF(ISNA(VLOOKUP(C2079,[1]Sheet1!$J$2:$J$2999,1,FALSE)),"No","Yes")</f>
        <v>No</v>
      </c>
      <c r="I2079" s="72">
        <f t="shared" si="1239"/>
        <v>0</v>
      </c>
      <c r="J2079" s="72">
        <f t="shared" si="1240"/>
        <v>0</v>
      </c>
      <c r="K2079" s="72">
        <f t="shared" si="1241"/>
        <v>0</v>
      </c>
      <c r="L2079" s="72">
        <f t="shared" si="1242"/>
        <v>0</v>
      </c>
      <c r="M2079" s="72">
        <f t="shared" si="1243"/>
        <v>0</v>
      </c>
      <c r="N2079" s="72">
        <f t="shared" si="1244"/>
        <v>0</v>
      </c>
      <c r="O2079" s="72">
        <f t="shared" si="1245"/>
        <v>0</v>
      </c>
      <c r="Q2079" s="73">
        <f t="shared" si="1246"/>
        <v>0</v>
      </c>
      <c r="R2079" s="73">
        <f t="shared" si="1247"/>
        <v>0</v>
      </c>
      <c r="S2079" s="73">
        <f t="shared" si="1248"/>
        <v>0</v>
      </c>
      <c r="T2079" s="73">
        <f t="shared" si="1249"/>
        <v>0</v>
      </c>
      <c r="U2079" s="73">
        <f t="shared" si="1250"/>
        <v>0</v>
      </c>
      <c r="V2079" s="73">
        <f t="shared" si="1251"/>
        <v>0</v>
      </c>
      <c r="W2079" s="73">
        <f t="shared" si="1252"/>
        <v>0</v>
      </c>
      <c r="Y2079" s="72">
        <f t="shared" si="1256"/>
        <v>0</v>
      </c>
      <c r="Z2079" s="73">
        <f t="shared" si="1257"/>
        <v>0</v>
      </c>
      <c r="AA2079" s="58">
        <f t="shared" si="1258"/>
        <v>0</v>
      </c>
      <c r="AB2079" s="72">
        <f t="shared" si="1259"/>
        <v>0</v>
      </c>
      <c r="AC2079" s="72">
        <f t="shared" si="1260"/>
        <v>0</v>
      </c>
      <c r="AD2079" s="73">
        <f t="shared" si="1261"/>
        <v>0</v>
      </c>
      <c r="AE2079" s="73">
        <f t="shared" si="1262"/>
        <v>0</v>
      </c>
      <c r="AF2079" s="1">
        <f t="shared" si="1238"/>
        <v>0</v>
      </c>
      <c r="AH2079" s="1" t="str">
        <f t="shared" si="1263"/>
        <v>No</v>
      </c>
    </row>
    <row r="2080" spans="1:34" hidden="1" x14ac:dyDescent="0.2">
      <c r="A2080" s="88">
        <v>3.094E-3</v>
      </c>
      <c r="B2080" s="4">
        <f t="shared" si="1253"/>
        <v>3.094E-3</v>
      </c>
      <c r="C2080"/>
      <c r="D2080" s="213"/>
      <c r="E2080" s="44" t="s">
        <v>20</v>
      </c>
      <c r="F2080" s="14">
        <f t="shared" si="1254"/>
        <v>0</v>
      </c>
      <c r="G2080" s="14">
        <f t="shared" si="1255"/>
        <v>0</v>
      </c>
      <c r="H2080" s="101" t="str">
        <f>IF(ISNA(VLOOKUP(C2080,[1]Sheet1!$J$2:$J$2999,1,FALSE)),"No","Yes")</f>
        <v>No</v>
      </c>
      <c r="I2080" s="72">
        <f t="shared" si="1239"/>
        <v>0</v>
      </c>
      <c r="J2080" s="72">
        <f t="shared" si="1240"/>
        <v>0</v>
      </c>
      <c r="K2080" s="72">
        <f t="shared" si="1241"/>
        <v>0</v>
      </c>
      <c r="L2080" s="72">
        <f t="shared" si="1242"/>
        <v>0</v>
      </c>
      <c r="M2080" s="72">
        <f t="shared" si="1243"/>
        <v>0</v>
      </c>
      <c r="N2080" s="72">
        <f t="shared" si="1244"/>
        <v>0</v>
      </c>
      <c r="O2080" s="72">
        <f t="shared" si="1245"/>
        <v>0</v>
      </c>
      <c r="Q2080" s="73">
        <f t="shared" si="1246"/>
        <v>0</v>
      </c>
      <c r="R2080" s="73">
        <f t="shared" si="1247"/>
        <v>0</v>
      </c>
      <c r="S2080" s="73">
        <f t="shared" si="1248"/>
        <v>0</v>
      </c>
      <c r="T2080" s="73">
        <f t="shared" si="1249"/>
        <v>0</v>
      </c>
      <c r="U2080" s="73">
        <f t="shared" si="1250"/>
        <v>0</v>
      </c>
      <c r="V2080" s="73">
        <f t="shared" si="1251"/>
        <v>0</v>
      </c>
      <c r="W2080" s="73">
        <f t="shared" si="1252"/>
        <v>0</v>
      </c>
      <c r="Y2080" s="72">
        <f t="shared" si="1256"/>
        <v>0</v>
      </c>
      <c r="Z2080" s="73">
        <f t="shared" si="1257"/>
        <v>0</v>
      </c>
      <c r="AA2080" s="58">
        <f t="shared" si="1258"/>
        <v>0</v>
      </c>
      <c r="AB2080" s="72">
        <f t="shared" si="1259"/>
        <v>0</v>
      </c>
      <c r="AC2080" s="72">
        <f t="shared" si="1260"/>
        <v>0</v>
      </c>
      <c r="AD2080" s="73">
        <f t="shared" si="1261"/>
        <v>0</v>
      </c>
      <c r="AE2080" s="73">
        <f t="shared" si="1262"/>
        <v>0</v>
      </c>
      <c r="AF2080" s="1">
        <f t="shared" si="1238"/>
        <v>0</v>
      </c>
      <c r="AH2080" s="1" t="str">
        <f t="shared" si="1263"/>
        <v>No</v>
      </c>
    </row>
    <row r="2081" spans="1:34" hidden="1" x14ac:dyDescent="0.2">
      <c r="A2081" s="88">
        <v>3.0950000000000001E-3</v>
      </c>
      <c r="B2081" s="4">
        <f t="shared" si="1253"/>
        <v>3.0950000000000001E-3</v>
      </c>
      <c r="C2081"/>
      <c r="D2081" s="213"/>
      <c r="E2081" s="44" t="s">
        <v>20</v>
      </c>
      <c r="F2081" s="14">
        <f t="shared" si="1254"/>
        <v>0</v>
      </c>
      <c r="G2081" s="14">
        <f t="shared" si="1255"/>
        <v>0</v>
      </c>
      <c r="H2081" s="101" t="str">
        <f>IF(ISNA(VLOOKUP(C2081,[1]Sheet1!$J$2:$J$2999,1,FALSE)),"No","Yes")</f>
        <v>No</v>
      </c>
      <c r="I2081" s="72">
        <f t="shared" si="1239"/>
        <v>0</v>
      </c>
      <c r="J2081" s="72">
        <f t="shared" si="1240"/>
        <v>0</v>
      </c>
      <c r="K2081" s="72">
        <f t="shared" si="1241"/>
        <v>0</v>
      </c>
      <c r="L2081" s="72">
        <f t="shared" si="1242"/>
        <v>0</v>
      </c>
      <c r="M2081" s="72">
        <f t="shared" si="1243"/>
        <v>0</v>
      </c>
      <c r="N2081" s="72">
        <f t="shared" si="1244"/>
        <v>0</v>
      </c>
      <c r="O2081" s="72">
        <f t="shared" si="1245"/>
        <v>0</v>
      </c>
      <c r="Q2081" s="73">
        <f t="shared" si="1246"/>
        <v>0</v>
      </c>
      <c r="R2081" s="73">
        <f t="shared" si="1247"/>
        <v>0</v>
      </c>
      <c r="S2081" s="73">
        <f t="shared" si="1248"/>
        <v>0</v>
      </c>
      <c r="T2081" s="73">
        <f t="shared" si="1249"/>
        <v>0</v>
      </c>
      <c r="U2081" s="73">
        <f t="shared" si="1250"/>
        <v>0</v>
      </c>
      <c r="V2081" s="73">
        <f t="shared" si="1251"/>
        <v>0</v>
      </c>
      <c r="W2081" s="73">
        <f t="shared" si="1252"/>
        <v>0</v>
      </c>
      <c r="Y2081" s="72">
        <f t="shared" si="1256"/>
        <v>0</v>
      </c>
      <c r="Z2081" s="73">
        <f t="shared" si="1257"/>
        <v>0</v>
      </c>
      <c r="AA2081" s="58">
        <f t="shared" si="1258"/>
        <v>0</v>
      </c>
      <c r="AB2081" s="72">
        <f t="shared" si="1259"/>
        <v>0</v>
      </c>
      <c r="AC2081" s="72">
        <f t="shared" si="1260"/>
        <v>0</v>
      </c>
      <c r="AD2081" s="73">
        <f t="shared" si="1261"/>
        <v>0</v>
      </c>
      <c r="AE2081" s="73">
        <f t="shared" si="1262"/>
        <v>0</v>
      </c>
      <c r="AF2081" s="1">
        <f t="shared" si="1238"/>
        <v>0</v>
      </c>
      <c r="AH2081" s="1" t="str">
        <f t="shared" si="1263"/>
        <v>No</v>
      </c>
    </row>
    <row r="2082" spans="1:34" hidden="1" x14ac:dyDescent="0.2">
      <c r="A2082" s="88">
        <v>3.0960000000000002E-3</v>
      </c>
      <c r="B2082" s="4">
        <f t="shared" si="1253"/>
        <v>3.0960000000000002E-3</v>
      </c>
      <c r="C2082"/>
      <c r="D2082" s="213"/>
      <c r="E2082" s="44" t="s">
        <v>20</v>
      </c>
      <c r="F2082" s="14">
        <f t="shared" si="1254"/>
        <v>0</v>
      </c>
      <c r="G2082" s="14">
        <f t="shared" si="1255"/>
        <v>0</v>
      </c>
      <c r="H2082" s="101" t="str">
        <f>IF(ISNA(VLOOKUP(C2082,[1]Sheet1!$J$2:$J$2999,1,FALSE)),"No","Yes")</f>
        <v>No</v>
      </c>
      <c r="I2082" s="72">
        <f t="shared" si="1239"/>
        <v>0</v>
      </c>
      <c r="J2082" s="72">
        <f t="shared" si="1240"/>
        <v>0</v>
      </c>
      <c r="K2082" s="72">
        <f t="shared" si="1241"/>
        <v>0</v>
      </c>
      <c r="L2082" s="72">
        <f t="shared" si="1242"/>
        <v>0</v>
      </c>
      <c r="M2082" s="72">
        <f t="shared" si="1243"/>
        <v>0</v>
      </c>
      <c r="N2082" s="72">
        <f t="shared" si="1244"/>
        <v>0</v>
      </c>
      <c r="O2082" s="72">
        <f t="shared" si="1245"/>
        <v>0</v>
      </c>
      <c r="Q2082" s="73">
        <f t="shared" si="1246"/>
        <v>0</v>
      </c>
      <c r="R2082" s="73">
        <f t="shared" si="1247"/>
        <v>0</v>
      </c>
      <c r="S2082" s="73">
        <f t="shared" si="1248"/>
        <v>0</v>
      </c>
      <c r="T2082" s="73">
        <f t="shared" si="1249"/>
        <v>0</v>
      </c>
      <c r="U2082" s="73">
        <f t="shared" si="1250"/>
        <v>0</v>
      </c>
      <c r="V2082" s="73">
        <f t="shared" si="1251"/>
        <v>0</v>
      </c>
      <c r="W2082" s="73">
        <f t="shared" si="1252"/>
        <v>0</v>
      </c>
      <c r="Y2082" s="72">
        <f t="shared" si="1256"/>
        <v>0</v>
      </c>
      <c r="Z2082" s="73">
        <f t="shared" si="1257"/>
        <v>0</v>
      </c>
      <c r="AA2082" s="58">
        <f t="shared" si="1258"/>
        <v>0</v>
      </c>
      <c r="AB2082" s="72">
        <f t="shared" si="1259"/>
        <v>0</v>
      </c>
      <c r="AC2082" s="72">
        <f t="shared" si="1260"/>
        <v>0</v>
      </c>
      <c r="AD2082" s="73">
        <f t="shared" si="1261"/>
        <v>0</v>
      </c>
      <c r="AE2082" s="73">
        <f t="shared" si="1262"/>
        <v>0</v>
      </c>
      <c r="AF2082" s="1">
        <f t="shared" si="1238"/>
        <v>0</v>
      </c>
      <c r="AH2082" s="1" t="str">
        <f t="shared" si="1263"/>
        <v>No</v>
      </c>
    </row>
    <row r="2083" spans="1:34" hidden="1" x14ac:dyDescent="0.2">
      <c r="A2083" s="88">
        <v>3.0969999999999999E-3</v>
      </c>
      <c r="B2083" s="4">
        <f t="shared" si="1253"/>
        <v>3.0969999999999999E-3</v>
      </c>
      <c r="C2083"/>
      <c r="D2083" s="213"/>
      <c r="E2083" s="44" t="s">
        <v>20</v>
      </c>
      <c r="F2083" s="14">
        <f t="shared" si="1254"/>
        <v>0</v>
      </c>
      <c r="G2083" s="14">
        <f t="shared" si="1255"/>
        <v>0</v>
      </c>
      <c r="H2083" s="101" t="str">
        <f>IF(ISNA(VLOOKUP(C2083,[1]Sheet1!$J$2:$J$2999,1,FALSE)),"No","Yes")</f>
        <v>No</v>
      </c>
      <c r="I2083" s="72">
        <f t="shared" si="1239"/>
        <v>0</v>
      </c>
      <c r="J2083" s="72">
        <f t="shared" si="1240"/>
        <v>0</v>
      </c>
      <c r="K2083" s="72">
        <f t="shared" si="1241"/>
        <v>0</v>
      </c>
      <c r="L2083" s="72">
        <f t="shared" si="1242"/>
        <v>0</v>
      </c>
      <c r="M2083" s="72">
        <f t="shared" si="1243"/>
        <v>0</v>
      </c>
      <c r="N2083" s="72">
        <f t="shared" si="1244"/>
        <v>0</v>
      </c>
      <c r="O2083" s="72">
        <f t="shared" si="1245"/>
        <v>0</v>
      </c>
      <c r="Q2083" s="73">
        <f t="shared" si="1246"/>
        <v>0</v>
      </c>
      <c r="R2083" s="73">
        <f t="shared" si="1247"/>
        <v>0</v>
      </c>
      <c r="S2083" s="73">
        <f t="shared" si="1248"/>
        <v>0</v>
      </c>
      <c r="T2083" s="73">
        <f t="shared" si="1249"/>
        <v>0</v>
      </c>
      <c r="U2083" s="73">
        <f t="shared" si="1250"/>
        <v>0</v>
      </c>
      <c r="V2083" s="73">
        <f t="shared" si="1251"/>
        <v>0</v>
      </c>
      <c r="W2083" s="73">
        <f t="shared" si="1252"/>
        <v>0</v>
      </c>
      <c r="Y2083" s="72">
        <f t="shared" si="1256"/>
        <v>0</v>
      </c>
      <c r="Z2083" s="73">
        <f t="shared" si="1257"/>
        <v>0</v>
      </c>
      <c r="AA2083" s="58">
        <f t="shared" si="1258"/>
        <v>0</v>
      </c>
      <c r="AB2083" s="72">
        <f t="shared" si="1259"/>
        <v>0</v>
      </c>
      <c r="AC2083" s="72">
        <f t="shared" si="1260"/>
        <v>0</v>
      </c>
      <c r="AD2083" s="73">
        <f t="shared" si="1261"/>
        <v>0</v>
      </c>
      <c r="AE2083" s="73">
        <f t="shared" si="1262"/>
        <v>0</v>
      </c>
      <c r="AF2083" s="1">
        <f t="shared" si="1238"/>
        <v>0</v>
      </c>
      <c r="AH2083" s="1" t="str">
        <f t="shared" si="1263"/>
        <v>No</v>
      </c>
    </row>
    <row r="2084" spans="1:34" hidden="1" x14ac:dyDescent="0.2">
      <c r="A2084" s="88">
        <v>3.0980000000000001E-3</v>
      </c>
      <c r="B2084" s="4">
        <f t="shared" si="1253"/>
        <v>3.0980000000000001E-3</v>
      </c>
      <c r="C2084"/>
      <c r="D2084" s="213"/>
      <c r="E2084" s="44" t="s">
        <v>20</v>
      </c>
      <c r="F2084" s="14">
        <f t="shared" si="1254"/>
        <v>0</v>
      </c>
      <c r="G2084" s="14">
        <f t="shared" si="1255"/>
        <v>0</v>
      </c>
      <c r="H2084" s="101" t="str">
        <f>IF(ISNA(VLOOKUP(C2084,[1]Sheet1!$J$2:$J$2999,1,FALSE)),"No","Yes")</f>
        <v>No</v>
      </c>
      <c r="I2084" s="72">
        <f t="shared" si="1239"/>
        <v>0</v>
      </c>
      <c r="J2084" s="72">
        <f t="shared" si="1240"/>
        <v>0</v>
      </c>
      <c r="K2084" s="72">
        <f t="shared" si="1241"/>
        <v>0</v>
      </c>
      <c r="L2084" s="72">
        <f t="shared" si="1242"/>
        <v>0</v>
      </c>
      <c r="M2084" s="72">
        <f t="shared" si="1243"/>
        <v>0</v>
      </c>
      <c r="N2084" s="72">
        <f t="shared" si="1244"/>
        <v>0</v>
      </c>
      <c r="O2084" s="72">
        <f t="shared" si="1245"/>
        <v>0</v>
      </c>
      <c r="Q2084" s="73">
        <f t="shared" si="1246"/>
        <v>0</v>
      </c>
      <c r="R2084" s="73">
        <f t="shared" si="1247"/>
        <v>0</v>
      </c>
      <c r="S2084" s="73">
        <f t="shared" si="1248"/>
        <v>0</v>
      </c>
      <c r="T2084" s="73">
        <f t="shared" si="1249"/>
        <v>0</v>
      </c>
      <c r="U2084" s="73">
        <f t="shared" si="1250"/>
        <v>0</v>
      </c>
      <c r="V2084" s="73">
        <f t="shared" si="1251"/>
        <v>0</v>
      </c>
      <c r="W2084" s="73">
        <f t="shared" si="1252"/>
        <v>0</v>
      </c>
      <c r="Y2084" s="72">
        <f t="shared" si="1256"/>
        <v>0</v>
      </c>
      <c r="Z2084" s="73">
        <f t="shared" si="1257"/>
        <v>0</v>
      </c>
      <c r="AA2084" s="58">
        <f t="shared" si="1258"/>
        <v>0</v>
      </c>
      <c r="AB2084" s="72">
        <f t="shared" si="1259"/>
        <v>0</v>
      </c>
      <c r="AC2084" s="72">
        <f t="shared" si="1260"/>
        <v>0</v>
      </c>
      <c r="AD2084" s="73">
        <f t="shared" si="1261"/>
        <v>0</v>
      </c>
      <c r="AE2084" s="73">
        <f t="shared" si="1262"/>
        <v>0</v>
      </c>
      <c r="AF2084" s="1">
        <f t="shared" si="1238"/>
        <v>0</v>
      </c>
      <c r="AH2084" s="1" t="str">
        <f t="shared" si="1263"/>
        <v>No</v>
      </c>
    </row>
    <row r="2085" spans="1:34" hidden="1" x14ac:dyDescent="0.2">
      <c r="A2085" s="88">
        <v>3.0990000000000002E-3</v>
      </c>
      <c r="B2085" s="4">
        <f t="shared" si="1253"/>
        <v>3.0990000000000002E-3</v>
      </c>
      <c r="C2085"/>
      <c r="D2085" s="213"/>
      <c r="E2085" s="44" t="s">
        <v>20</v>
      </c>
      <c r="F2085" s="14">
        <f t="shared" si="1254"/>
        <v>0</v>
      </c>
      <c r="G2085" s="14">
        <f t="shared" si="1255"/>
        <v>0</v>
      </c>
      <c r="H2085" s="101" t="str">
        <f>IF(ISNA(VLOOKUP(C2085,[1]Sheet1!$J$2:$J$2999,1,FALSE)),"No","Yes")</f>
        <v>No</v>
      </c>
      <c r="I2085" s="72">
        <f t="shared" si="1239"/>
        <v>0</v>
      </c>
      <c r="J2085" s="72">
        <f t="shared" si="1240"/>
        <v>0</v>
      </c>
      <c r="K2085" s="72">
        <f t="shared" si="1241"/>
        <v>0</v>
      </c>
      <c r="L2085" s="72">
        <f t="shared" si="1242"/>
        <v>0</v>
      </c>
      <c r="M2085" s="72">
        <f t="shared" si="1243"/>
        <v>0</v>
      </c>
      <c r="N2085" s="72">
        <f t="shared" si="1244"/>
        <v>0</v>
      </c>
      <c r="O2085" s="72">
        <f t="shared" si="1245"/>
        <v>0</v>
      </c>
      <c r="Q2085" s="73">
        <f t="shared" si="1246"/>
        <v>0</v>
      </c>
      <c r="R2085" s="73">
        <f t="shared" si="1247"/>
        <v>0</v>
      </c>
      <c r="S2085" s="73">
        <f t="shared" si="1248"/>
        <v>0</v>
      </c>
      <c r="T2085" s="73">
        <f t="shared" si="1249"/>
        <v>0</v>
      </c>
      <c r="U2085" s="73">
        <f t="shared" si="1250"/>
        <v>0</v>
      </c>
      <c r="V2085" s="73">
        <f t="shared" si="1251"/>
        <v>0</v>
      </c>
      <c r="W2085" s="73">
        <f t="shared" si="1252"/>
        <v>0</v>
      </c>
      <c r="Y2085" s="72">
        <f t="shared" si="1256"/>
        <v>0</v>
      </c>
      <c r="Z2085" s="73">
        <f t="shared" si="1257"/>
        <v>0</v>
      </c>
      <c r="AA2085" s="58">
        <f t="shared" si="1258"/>
        <v>0</v>
      </c>
      <c r="AB2085" s="72">
        <f t="shared" si="1259"/>
        <v>0</v>
      </c>
      <c r="AC2085" s="72">
        <f t="shared" si="1260"/>
        <v>0</v>
      </c>
      <c r="AD2085" s="73">
        <f t="shared" si="1261"/>
        <v>0</v>
      </c>
      <c r="AE2085" s="73">
        <f t="shared" si="1262"/>
        <v>0</v>
      </c>
      <c r="AF2085" s="1">
        <f t="shared" si="1238"/>
        <v>0</v>
      </c>
      <c r="AH2085" s="1" t="str">
        <f t="shared" si="1263"/>
        <v>No</v>
      </c>
    </row>
    <row r="2086" spans="1:34" hidden="1" x14ac:dyDescent="0.2">
      <c r="A2086" s="88">
        <v>3.0999999999999999E-3</v>
      </c>
      <c r="B2086" s="4">
        <f t="shared" si="1253"/>
        <v>3.0999999999999999E-3</v>
      </c>
      <c r="C2086"/>
      <c r="D2086" s="213"/>
      <c r="E2086" s="44" t="s">
        <v>20</v>
      </c>
      <c r="F2086" s="14">
        <f t="shared" si="1254"/>
        <v>0</v>
      </c>
      <c r="G2086" s="14">
        <f t="shared" si="1255"/>
        <v>0</v>
      </c>
      <c r="H2086" s="101" t="str">
        <f>IF(ISNA(VLOOKUP(C2086,[1]Sheet1!$J$2:$J$2999,1,FALSE)),"No","Yes")</f>
        <v>No</v>
      </c>
      <c r="I2086" s="72">
        <f t="shared" si="1239"/>
        <v>0</v>
      </c>
      <c r="J2086" s="72">
        <f t="shared" si="1240"/>
        <v>0</v>
      </c>
      <c r="K2086" s="72">
        <f t="shared" si="1241"/>
        <v>0</v>
      </c>
      <c r="L2086" s="72">
        <f t="shared" si="1242"/>
        <v>0</v>
      </c>
      <c r="M2086" s="72">
        <f t="shared" si="1243"/>
        <v>0</v>
      </c>
      <c r="N2086" s="72">
        <f t="shared" si="1244"/>
        <v>0</v>
      </c>
      <c r="O2086" s="72">
        <f t="shared" si="1245"/>
        <v>0</v>
      </c>
      <c r="Q2086" s="73">
        <f t="shared" si="1246"/>
        <v>0</v>
      </c>
      <c r="R2086" s="73">
        <f t="shared" si="1247"/>
        <v>0</v>
      </c>
      <c r="S2086" s="73">
        <f t="shared" si="1248"/>
        <v>0</v>
      </c>
      <c r="T2086" s="73">
        <f t="shared" si="1249"/>
        <v>0</v>
      </c>
      <c r="U2086" s="73">
        <f t="shared" si="1250"/>
        <v>0</v>
      </c>
      <c r="V2086" s="73">
        <f t="shared" si="1251"/>
        <v>0</v>
      </c>
      <c r="W2086" s="73">
        <f t="shared" si="1252"/>
        <v>0</v>
      </c>
      <c r="Y2086" s="72">
        <f t="shared" si="1256"/>
        <v>0</v>
      </c>
      <c r="Z2086" s="73">
        <f t="shared" si="1257"/>
        <v>0</v>
      </c>
      <c r="AA2086" s="58">
        <f t="shared" si="1258"/>
        <v>0</v>
      </c>
      <c r="AB2086" s="72">
        <f t="shared" si="1259"/>
        <v>0</v>
      </c>
      <c r="AC2086" s="72">
        <f t="shared" si="1260"/>
        <v>0</v>
      </c>
      <c r="AD2086" s="73">
        <f t="shared" si="1261"/>
        <v>0</v>
      </c>
      <c r="AE2086" s="73">
        <f t="shared" si="1262"/>
        <v>0</v>
      </c>
      <c r="AF2086" s="1">
        <f t="shared" si="1238"/>
        <v>0</v>
      </c>
      <c r="AH2086" s="1" t="str">
        <f t="shared" si="1263"/>
        <v>No</v>
      </c>
    </row>
    <row r="2087" spans="1:34" hidden="1" x14ac:dyDescent="0.2">
      <c r="A2087" s="88">
        <v>3.101E-3</v>
      </c>
      <c r="B2087" s="4">
        <f t="shared" si="1253"/>
        <v>3.101E-3</v>
      </c>
      <c r="C2087"/>
      <c r="D2087" s="213"/>
      <c r="E2087" s="44" t="s">
        <v>20</v>
      </c>
      <c r="F2087" s="14">
        <f t="shared" si="1254"/>
        <v>0</v>
      </c>
      <c r="G2087" s="14">
        <f t="shared" si="1255"/>
        <v>0</v>
      </c>
      <c r="H2087" s="101" t="str">
        <f>IF(ISNA(VLOOKUP(C2087,[1]Sheet1!$J$2:$J$2999,1,FALSE)),"No","Yes")</f>
        <v>No</v>
      </c>
      <c r="I2087" s="72">
        <f t="shared" si="1239"/>
        <v>0</v>
      </c>
      <c r="J2087" s="72">
        <f t="shared" si="1240"/>
        <v>0</v>
      </c>
      <c r="K2087" s="72">
        <f t="shared" si="1241"/>
        <v>0</v>
      </c>
      <c r="L2087" s="72">
        <f t="shared" si="1242"/>
        <v>0</v>
      </c>
      <c r="M2087" s="72">
        <f t="shared" si="1243"/>
        <v>0</v>
      </c>
      <c r="N2087" s="72">
        <f t="shared" si="1244"/>
        <v>0</v>
      </c>
      <c r="O2087" s="72">
        <f t="shared" si="1245"/>
        <v>0</v>
      </c>
      <c r="Q2087" s="73">
        <f t="shared" si="1246"/>
        <v>0</v>
      </c>
      <c r="R2087" s="73">
        <f t="shared" si="1247"/>
        <v>0</v>
      </c>
      <c r="S2087" s="73">
        <f t="shared" si="1248"/>
        <v>0</v>
      </c>
      <c r="T2087" s="73">
        <f t="shared" si="1249"/>
        <v>0</v>
      </c>
      <c r="U2087" s="73">
        <f t="shared" si="1250"/>
        <v>0</v>
      </c>
      <c r="V2087" s="73">
        <f t="shared" si="1251"/>
        <v>0</v>
      </c>
      <c r="W2087" s="73">
        <f t="shared" si="1252"/>
        <v>0</v>
      </c>
      <c r="Y2087" s="72">
        <f t="shared" si="1256"/>
        <v>0</v>
      </c>
      <c r="Z2087" s="73">
        <f t="shared" si="1257"/>
        <v>0</v>
      </c>
      <c r="AA2087" s="58">
        <f t="shared" si="1258"/>
        <v>0</v>
      </c>
      <c r="AB2087" s="72">
        <f t="shared" si="1259"/>
        <v>0</v>
      </c>
      <c r="AC2087" s="72">
        <f t="shared" si="1260"/>
        <v>0</v>
      </c>
      <c r="AD2087" s="73">
        <f t="shared" si="1261"/>
        <v>0</v>
      </c>
      <c r="AE2087" s="73">
        <f t="shared" si="1262"/>
        <v>0</v>
      </c>
      <c r="AF2087" s="1">
        <f t="shared" si="1238"/>
        <v>0</v>
      </c>
      <c r="AH2087" s="1" t="str">
        <f t="shared" si="1263"/>
        <v>No</v>
      </c>
    </row>
    <row r="2088" spans="1:34" hidden="1" x14ac:dyDescent="0.2">
      <c r="A2088" s="88">
        <v>3.1020000000000002E-3</v>
      </c>
      <c r="B2088" s="4">
        <f t="shared" si="1253"/>
        <v>3.1020000000000002E-3</v>
      </c>
      <c r="C2088"/>
      <c r="D2088" s="213"/>
      <c r="E2088" s="44" t="s">
        <v>20</v>
      </c>
      <c r="F2088" s="14">
        <f t="shared" si="1254"/>
        <v>0</v>
      </c>
      <c r="G2088" s="14">
        <f t="shared" si="1255"/>
        <v>0</v>
      </c>
      <c r="H2088" s="101" t="str">
        <f>IF(ISNA(VLOOKUP(C2088,[1]Sheet1!$J$2:$J$2999,1,FALSE)),"No","Yes")</f>
        <v>No</v>
      </c>
      <c r="I2088" s="72">
        <f t="shared" ref="I2088:I2137" si="1264">IF(ISERROR(VLOOKUP($C2088,Sprint1,5,FALSE)),0,(VLOOKUP($C2088,Sprint1,5,FALSE)))</f>
        <v>0</v>
      </c>
      <c r="J2088" s="72">
        <f t="shared" ref="J2088:J2137" si="1265">IF(ISERROR(VLOOKUP($C2088,Sprint2,5,FALSE)),0,(VLOOKUP($C2088,Sprint2,5,FALSE)))</f>
        <v>0</v>
      </c>
      <c r="K2088" s="72">
        <f t="shared" ref="K2088:K2137" si="1266">IF(ISERROR(VLOOKUP($C2088,Sprint3,5,FALSE)),0,(VLOOKUP($C2088,Sprint3,5,FALSE)))</f>
        <v>0</v>
      </c>
      <c r="L2088" s="72">
        <f t="shared" ref="L2088:L2137" si="1267">IF(ISERROR(VLOOKUP($C2088,Sprint4,5,FALSE)),0,(VLOOKUP($C2088,Sprint4,5,FALSE)))</f>
        <v>0</v>
      </c>
      <c r="M2088" s="72">
        <f t="shared" ref="M2088:M2137" si="1268">IF(ISERROR(VLOOKUP($C2088,Sprint5,5,FALSE)),0,(VLOOKUP($C2088,Sprint5,5,FALSE)))</f>
        <v>0</v>
      </c>
      <c r="N2088" s="72">
        <f t="shared" ref="N2088:N2137" si="1269">IF(ISERROR(VLOOKUP($C2088,Sprint6,5,FALSE)),0,(VLOOKUP($C2088,Sprint6,5,FALSE)))</f>
        <v>0</v>
      </c>
      <c r="O2088" s="72">
        <f t="shared" ref="O2088:O2137" si="1270">IF(ISERROR(VLOOKUP($C2088,Sprint7,5,FALSE)),0,(VLOOKUP($C2088,Sprint7,5,FALSE)))</f>
        <v>0</v>
      </c>
      <c r="Q2088" s="73">
        <f t="shared" ref="Q2088:Q2137" si="1271">IF(ISERROR(VLOOKUP($C2088,_End1,5,FALSE)),0,(VLOOKUP($C2088,_End1,5,FALSE)))</f>
        <v>0</v>
      </c>
      <c r="R2088" s="73">
        <f t="shared" ref="R2088:R2137" si="1272">IF(ISERROR(VLOOKUP($C2088,_End2,5,FALSE)),0,(VLOOKUP($C2088,_End2,5,FALSE)))</f>
        <v>0</v>
      </c>
      <c r="S2088" s="73">
        <f t="shared" ref="S2088:S2137" si="1273">IF(ISERROR(VLOOKUP($C2088,_End3,5,FALSE)),0,(VLOOKUP($C2088,_End3,5,FALSE)))</f>
        <v>0</v>
      </c>
      <c r="T2088" s="73">
        <f t="shared" ref="T2088:T2137" si="1274">IF(ISERROR(VLOOKUP($C2088,_End4,5,FALSE)),0,(VLOOKUP($C2088,_End4,5,FALSE)))</f>
        <v>0</v>
      </c>
      <c r="U2088" s="73">
        <f t="shared" ref="U2088:U2137" si="1275">IF(ISERROR(VLOOKUP($C2088,_End5,5,FALSE)),0,(VLOOKUP($C2088,_End5,5,FALSE)))</f>
        <v>0</v>
      </c>
      <c r="V2088" s="73">
        <f t="shared" ref="V2088:V2137" si="1276">IF(ISERROR(VLOOKUP($C2088,_End6,5,FALSE)),0,(VLOOKUP($C2088,_End6,5,FALSE)))</f>
        <v>0</v>
      </c>
      <c r="W2088" s="73">
        <f t="shared" ref="W2088:W2137" si="1277">IF(ISERROR(VLOOKUP($C2088,_End7,5,FALSE)),0,(VLOOKUP($C2088,_End7,5,FALSE)))</f>
        <v>0</v>
      </c>
      <c r="Y2088" s="72">
        <f t="shared" si="1256"/>
        <v>0</v>
      </c>
      <c r="Z2088" s="73">
        <f t="shared" si="1257"/>
        <v>0</v>
      </c>
      <c r="AA2088" s="58">
        <f t="shared" si="1258"/>
        <v>0</v>
      </c>
      <c r="AB2088" s="72">
        <f t="shared" si="1259"/>
        <v>0</v>
      </c>
      <c r="AC2088" s="72">
        <f t="shared" si="1260"/>
        <v>0</v>
      </c>
      <c r="AD2088" s="73">
        <f t="shared" si="1261"/>
        <v>0</v>
      </c>
      <c r="AE2088" s="73">
        <f t="shared" si="1262"/>
        <v>0</v>
      </c>
      <c r="AF2088" s="1">
        <f t="shared" si="1238"/>
        <v>0</v>
      </c>
      <c r="AH2088" s="1" t="str">
        <f t="shared" si="1263"/>
        <v>No</v>
      </c>
    </row>
    <row r="2089" spans="1:34" hidden="1" x14ac:dyDescent="0.2">
      <c r="A2089" s="88">
        <v>3.1029999999999999E-3</v>
      </c>
      <c r="B2089" s="4">
        <f t="shared" si="1253"/>
        <v>3.1029999999999999E-3</v>
      </c>
      <c r="C2089"/>
      <c r="D2089" s="213"/>
      <c r="E2089" s="44" t="s">
        <v>20</v>
      </c>
      <c r="F2089" s="14">
        <f t="shared" si="1254"/>
        <v>0</v>
      </c>
      <c r="G2089" s="14">
        <f t="shared" si="1255"/>
        <v>0</v>
      </c>
      <c r="H2089" s="101" t="str">
        <f>IF(ISNA(VLOOKUP(C2089,[1]Sheet1!$J$2:$J$2999,1,FALSE)),"No","Yes")</f>
        <v>No</v>
      </c>
      <c r="I2089" s="72">
        <f t="shared" si="1264"/>
        <v>0</v>
      </c>
      <c r="J2089" s="72">
        <f t="shared" si="1265"/>
        <v>0</v>
      </c>
      <c r="K2089" s="72">
        <f t="shared" si="1266"/>
        <v>0</v>
      </c>
      <c r="L2089" s="72">
        <f t="shared" si="1267"/>
        <v>0</v>
      </c>
      <c r="M2089" s="72">
        <f t="shared" si="1268"/>
        <v>0</v>
      </c>
      <c r="N2089" s="72">
        <f t="shared" si="1269"/>
        <v>0</v>
      </c>
      <c r="O2089" s="72">
        <f t="shared" si="1270"/>
        <v>0</v>
      </c>
      <c r="Q2089" s="73">
        <f t="shared" si="1271"/>
        <v>0</v>
      </c>
      <c r="R2089" s="73">
        <f t="shared" si="1272"/>
        <v>0</v>
      </c>
      <c r="S2089" s="73">
        <f t="shared" si="1273"/>
        <v>0</v>
      </c>
      <c r="T2089" s="73">
        <f t="shared" si="1274"/>
        <v>0</v>
      </c>
      <c r="U2089" s="73">
        <f t="shared" si="1275"/>
        <v>0</v>
      </c>
      <c r="V2089" s="73">
        <f t="shared" si="1276"/>
        <v>0</v>
      </c>
      <c r="W2089" s="73">
        <f t="shared" si="1277"/>
        <v>0</v>
      </c>
      <c r="Y2089" s="72">
        <f t="shared" si="1256"/>
        <v>0</v>
      </c>
      <c r="Z2089" s="73">
        <f t="shared" si="1257"/>
        <v>0</v>
      </c>
      <c r="AA2089" s="58">
        <f t="shared" si="1258"/>
        <v>0</v>
      </c>
      <c r="AB2089" s="72">
        <f t="shared" si="1259"/>
        <v>0</v>
      </c>
      <c r="AC2089" s="72">
        <f t="shared" si="1260"/>
        <v>0</v>
      </c>
      <c r="AD2089" s="73">
        <f t="shared" si="1261"/>
        <v>0</v>
      </c>
      <c r="AE2089" s="73">
        <f t="shared" si="1262"/>
        <v>0</v>
      </c>
      <c r="AF2089" s="1">
        <f t="shared" si="1238"/>
        <v>0</v>
      </c>
      <c r="AH2089" s="1" t="str">
        <f t="shared" si="1263"/>
        <v>No</v>
      </c>
    </row>
    <row r="2090" spans="1:34" hidden="1" x14ac:dyDescent="0.2">
      <c r="A2090" s="88">
        <v>3.104E-3</v>
      </c>
      <c r="B2090" s="4">
        <f t="shared" si="1253"/>
        <v>3.104E-3</v>
      </c>
      <c r="C2090"/>
      <c r="D2090" s="213"/>
      <c r="E2090" s="44" t="s">
        <v>20</v>
      </c>
      <c r="F2090" s="14">
        <f t="shared" si="1254"/>
        <v>0</v>
      </c>
      <c r="G2090" s="14">
        <f t="shared" si="1255"/>
        <v>0</v>
      </c>
      <c r="H2090" s="101" t="str">
        <f>IF(ISNA(VLOOKUP(C2090,[1]Sheet1!$J$2:$J$2999,1,FALSE)),"No","Yes")</f>
        <v>No</v>
      </c>
      <c r="I2090" s="72">
        <f t="shared" si="1264"/>
        <v>0</v>
      </c>
      <c r="J2090" s="72">
        <f t="shared" si="1265"/>
        <v>0</v>
      </c>
      <c r="K2090" s="72">
        <f t="shared" si="1266"/>
        <v>0</v>
      </c>
      <c r="L2090" s="72">
        <f t="shared" si="1267"/>
        <v>0</v>
      </c>
      <c r="M2090" s="72">
        <f t="shared" si="1268"/>
        <v>0</v>
      </c>
      <c r="N2090" s="72">
        <f t="shared" si="1269"/>
        <v>0</v>
      </c>
      <c r="O2090" s="72">
        <f t="shared" si="1270"/>
        <v>0</v>
      </c>
      <c r="Q2090" s="73">
        <f t="shared" si="1271"/>
        <v>0</v>
      </c>
      <c r="R2090" s="73">
        <f t="shared" si="1272"/>
        <v>0</v>
      </c>
      <c r="S2090" s="73">
        <f t="shared" si="1273"/>
        <v>0</v>
      </c>
      <c r="T2090" s="73">
        <f t="shared" si="1274"/>
        <v>0</v>
      </c>
      <c r="U2090" s="73">
        <f t="shared" si="1275"/>
        <v>0</v>
      </c>
      <c r="V2090" s="73">
        <f t="shared" si="1276"/>
        <v>0</v>
      </c>
      <c r="W2090" s="73">
        <f t="shared" si="1277"/>
        <v>0</v>
      </c>
      <c r="Y2090" s="72">
        <f t="shared" si="1256"/>
        <v>0</v>
      </c>
      <c r="Z2090" s="73">
        <f t="shared" si="1257"/>
        <v>0</v>
      </c>
      <c r="AA2090" s="58">
        <f t="shared" si="1258"/>
        <v>0</v>
      </c>
      <c r="AB2090" s="72">
        <f t="shared" si="1259"/>
        <v>0</v>
      </c>
      <c r="AC2090" s="72">
        <f t="shared" si="1260"/>
        <v>0</v>
      </c>
      <c r="AD2090" s="73">
        <f t="shared" si="1261"/>
        <v>0</v>
      </c>
      <c r="AE2090" s="73">
        <f t="shared" si="1262"/>
        <v>0</v>
      </c>
      <c r="AF2090" s="1">
        <f t="shared" si="1238"/>
        <v>0</v>
      </c>
      <c r="AH2090" s="1" t="str">
        <f t="shared" si="1263"/>
        <v>No</v>
      </c>
    </row>
    <row r="2091" spans="1:34" hidden="1" x14ac:dyDescent="0.2">
      <c r="A2091" s="88">
        <v>3.1050000000000001E-3</v>
      </c>
      <c r="B2091" s="4">
        <f t="shared" si="1253"/>
        <v>3.1050000000000001E-3</v>
      </c>
      <c r="C2091"/>
      <c r="D2091" s="213"/>
      <c r="E2091" s="44" t="s">
        <v>20</v>
      </c>
      <c r="F2091" s="14">
        <f t="shared" si="1254"/>
        <v>0</v>
      </c>
      <c r="G2091" s="14">
        <f t="shared" si="1255"/>
        <v>0</v>
      </c>
      <c r="H2091" s="101" t="str">
        <f>IF(ISNA(VLOOKUP(C2091,[1]Sheet1!$J$2:$J$2999,1,FALSE)),"No","Yes")</f>
        <v>No</v>
      </c>
      <c r="I2091" s="72">
        <f t="shared" si="1264"/>
        <v>0</v>
      </c>
      <c r="J2091" s="72">
        <f t="shared" si="1265"/>
        <v>0</v>
      </c>
      <c r="K2091" s="72">
        <f t="shared" si="1266"/>
        <v>0</v>
      </c>
      <c r="L2091" s="72">
        <f t="shared" si="1267"/>
        <v>0</v>
      </c>
      <c r="M2091" s="72">
        <f t="shared" si="1268"/>
        <v>0</v>
      </c>
      <c r="N2091" s="72">
        <f t="shared" si="1269"/>
        <v>0</v>
      </c>
      <c r="O2091" s="72">
        <f t="shared" si="1270"/>
        <v>0</v>
      </c>
      <c r="Q2091" s="73">
        <f t="shared" si="1271"/>
        <v>0</v>
      </c>
      <c r="R2091" s="73">
        <f t="shared" si="1272"/>
        <v>0</v>
      </c>
      <c r="S2091" s="73">
        <f t="shared" si="1273"/>
        <v>0</v>
      </c>
      <c r="T2091" s="73">
        <f t="shared" si="1274"/>
        <v>0</v>
      </c>
      <c r="U2091" s="73">
        <f t="shared" si="1275"/>
        <v>0</v>
      </c>
      <c r="V2091" s="73">
        <f t="shared" si="1276"/>
        <v>0</v>
      </c>
      <c r="W2091" s="73">
        <f t="shared" si="1277"/>
        <v>0</v>
      </c>
      <c r="Y2091" s="72">
        <f t="shared" si="1256"/>
        <v>0</v>
      </c>
      <c r="Z2091" s="73">
        <f t="shared" si="1257"/>
        <v>0</v>
      </c>
      <c r="AA2091" s="58">
        <f t="shared" si="1258"/>
        <v>0</v>
      </c>
      <c r="AB2091" s="72">
        <f t="shared" si="1259"/>
        <v>0</v>
      </c>
      <c r="AC2091" s="72">
        <f t="shared" si="1260"/>
        <v>0</v>
      </c>
      <c r="AD2091" s="73">
        <f t="shared" si="1261"/>
        <v>0</v>
      </c>
      <c r="AE2091" s="73">
        <f t="shared" si="1262"/>
        <v>0</v>
      </c>
      <c r="AF2091" s="1">
        <f t="shared" si="1238"/>
        <v>0</v>
      </c>
      <c r="AH2091" s="1" t="str">
        <f t="shared" si="1263"/>
        <v>No</v>
      </c>
    </row>
    <row r="2092" spans="1:34" hidden="1" x14ac:dyDescent="0.2">
      <c r="A2092" s="88">
        <v>3.1060000000000003E-3</v>
      </c>
      <c r="B2092" s="4">
        <f t="shared" si="1253"/>
        <v>3.1060000000000003E-3</v>
      </c>
      <c r="C2092"/>
      <c r="D2092" s="213"/>
      <c r="E2092" s="44" t="s">
        <v>20</v>
      </c>
      <c r="F2092" s="14">
        <f t="shared" si="1254"/>
        <v>0</v>
      </c>
      <c r="G2092" s="14">
        <f t="shared" si="1255"/>
        <v>0</v>
      </c>
      <c r="H2092" s="101" t="str">
        <f>IF(ISNA(VLOOKUP(C2092,[1]Sheet1!$J$2:$J$2999,1,FALSE)),"No","Yes")</f>
        <v>No</v>
      </c>
      <c r="I2092" s="72">
        <f t="shared" si="1264"/>
        <v>0</v>
      </c>
      <c r="J2092" s="72">
        <f t="shared" si="1265"/>
        <v>0</v>
      </c>
      <c r="K2092" s="72">
        <f t="shared" si="1266"/>
        <v>0</v>
      </c>
      <c r="L2092" s="72">
        <f t="shared" si="1267"/>
        <v>0</v>
      </c>
      <c r="M2092" s="72">
        <f t="shared" si="1268"/>
        <v>0</v>
      </c>
      <c r="N2092" s="72">
        <f t="shared" si="1269"/>
        <v>0</v>
      </c>
      <c r="O2092" s="72">
        <f t="shared" si="1270"/>
        <v>0</v>
      </c>
      <c r="Q2092" s="73">
        <f t="shared" si="1271"/>
        <v>0</v>
      </c>
      <c r="R2092" s="73">
        <f t="shared" si="1272"/>
        <v>0</v>
      </c>
      <c r="S2092" s="73">
        <f t="shared" si="1273"/>
        <v>0</v>
      </c>
      <c r="T2092" s="73">
        <f t="shared" si="1274"/>
        <v>0</v>
      </c>
      <c r="U2092" s="73">
        <f t="shared" si="1275"/>
        <v>0</v>
      </c>
      <c r="V2092" s="73">
        <f t="shared" si="1276"/>
        <v>0</v>
      </c>
      <c r="W2092" s="73">
        <f t="shared" si="1277"/>
        <v>0</v>
      </c>
      <c r="Y2092" s="72">
        <f t="shared" si="1256"/>
        <v>0</v>
      </c>
      <c r="Z2092" s="73">
        <f t="shared" si="1257"/>
        <v>0</v>
      </c>
      <c r="AA2092" s="58">
        <f t="shared" si="1258"/>
        <v>0</v>
      </c>
      <c r="AB2092" s="72">
        <f t="shared" si="1259"/>
        <v>0</v>
      </c>
      <c r="AC2092" s="72">
        <f t="shared" si="1260"/>
        <v>0</v>
      </c>
      <c r="AD2092" s="73">
        <f t="shared" si="1261"/>
        <v>0</v>
      </c>
      <c r="AE2092" s="73">
        <f t="shared" si="1262"/>
        <v>0</v>
      </c>
      <c r="AF2092" s="1">
        <f t="shared" si="1238"/>
        <v>0</v>
      </c>
      <c r="AH2092" s="1" t="str">
        <f t="shared" si="1263"/>
        <v>No</v>
      </c>
    </row>
    <row r="2093" spans="1:34" hidden="1" x14ac:dyDescent="0.2">
      <c r="A2093" s="88">
        <v>3.107E-3</v>
      </c>
      <c r="B2093" s="4">
        <f t="shared" si="1253"/>
        <v>3.107E-3</v>
      </c>
      <c r="C2093"/>
      <c r="D2093" s="213"/>
      <c r="E2093" s="44" t="s">
        <v>20</v>
      </c>
      <c r="F2093" s="14">
        <f t="shared" si="1254"/>
        <v>0</v>
      </c>
      <c r="G2093" s="14">
        <f t="shared" si="1255"/>
        <v>0</v>
      </c>
      <c r="H2093" s="101" t="str">
        <f>IF(ISNA(VLOOKUP(C2093,[1]Sheet1!$J$2:$J$2999,1,FALSE)),"No","Yes")</f>
        <v>No</v>
      </c>
      <c r="I2093" s="72">
        <f t="shared" si="1264"/>
        <v>0</v>
      </c>
      <c r="J2093" s="72">
        <f t="shared" si="1265"/>
        <v>0</v>
      </c>
      <c r="K2093" s="72">
        <f t="shared" si="1266"/>
        <v>0</v>
      </c>
      <c r="L2093" s="72">
        <f t="shared" si="1267"/>
        <v>0</v>
      </c>
      <c r="M2093" s="72">
        <f t="shared" si="1268"/>
        <v>0</v>
      </c>
      <c r="N2093" s="72">
        <f t="shared" si="1269"/>
        <v>0</v>
      </c>
      <c r="O2093" s="72">
        <f t="shared" si="1270"/>
        <v>0</v>
      </c>
      <c r="Q2093" s="73">
        <f t="shared" si="1271"/>
        <v>0</v>
      </c>
      <c r="R2093" s="73">
        <f t="shared" si="1272"/>
        <v>0</v>
      </c>
      <c r="S2093" s="73">
        <f t="shared" si="1273"/>
        <v>0</v>
      </c>
      <c r="T2093" s="73">
        <f t="shared" si="1274"/>
        <v>0</v>
      </c>
      <c r="U2093" s="73">
        <f t="shared" si="1275"/>
        <v>0</v>
      </c>
      <c r="V2093" s="73">
        <f t="shared" si="1276"/>
        <v>0</v>
      </c>
      <c r="W2093" s="73">
        <f t="shared" si="1277"/>
        <v>0</v>
      </c>
      <c r="Y2093" s="72">
        <f t="shared" si="1256"/>
        <v>0</v>
      </c>
      <c r="Z2093" s="73">
        <f t="shared" si="1257"/>
        <v>0</v>
      </c>
      <c r="AA2093" s="58">
        <f t="shared" si="1258"/>
        <v>0</v>
      </c>
      <c r="AB2093" s="72">
        <f t="shared" si="1259"/>
        <v>0</v>
      </c>
      <c r="AC2093" s="72">
        <f t="shared" si="1260"/>
        <v>0</v>
      </c>
      <c r="AD2093" s="73">
        <f t="shared" si="1261"/>
        <v>0</v>
      </c>
      <c r="AE2093" s="73">
        <f t="shared" si="1262"/>
        <v>0</v>
      </c>
      <c r="AF2093" s="1">
        <f t="shared" si="1238"/>
        <v>0</v>
      </c>
      <c r="AH2093" s="1" t="str">
        <f t="shared" si="1263"/>
        <v>No</v>
      </c>
    </row>
    <row r="2094" spans="1:34" hidden="1" x14ac:dyDescent="0.2">
      <c r="A2094" s="88">
        <v>3.1080000000000001E-3</v>
      </c>
      <c r="B2094" s="4">
        <f t="shared" si="1253"/>
        <v>3.1080000000000001E-3</v>
      </c>
      <c r="C2094"/>
      <c r="D2094" s="213"/>
      <c r="E2094" s="44" t="s">
        <v>20</v>
      </c>
      <c r="F2094" s="14">
        <f t="shared" si="1254"/>
        <v>0</v>
      </c>
      <c r="G2094" s="14">
        <f t="shared" si="1255"/>
        <v>0</v>
      </c>
      <c r="H2094" s="101" t="str">
        <f>IF(ISNA(VLOOKUP(C2094,[1]Sheet1!$J$2:$J$2999,1,FALSE)),"No","Yes")</f>
        <v>No</v>
      </c>
      <c r="I2094" s="72">
        <f t="shared" si="1264"/>
        <v>0</v>
      </c>
      <c r="J2094" s="72">
        <f t="shared" si="1265"/>
        <v>0</v>
      </c>
      <c r="K2094" s="72">
        <f t="shared" si="1266"/>
        <v>0</v>
      </c>
      <c r="L2094" s="72">
        <f t="shared" si="1267"/>
        <v>0</v>
      </c>
      <c r="M2094" s="72">
        <f t="shared" si="1268"/>
        <v>0</v>
      </c>
      <c r="N2094" s="72">
        <f t="shared" si="1269"/>
        <v>0</v>
      </c>
      <c r="O2094" s="72">
        <f t="shared" si="1270"/>
        <v>0</v>
      </c>
      <c r="Q2094" s="73">
        <f t="shared" si="1271"/>
        <v>0</v>
      </c>
      <c r="R2094" s="73">
        <f t="shared" si="1272"/>
        <v>0</v>
      </c>
      <c r="S2094" s="73">
        <f t="shared" si="1273"/>
        <v>0</v>
      </c>
      <c r="T2094" s="73">
        <f t="shared" si="1274"/>
        <v>0</v>
      </c>
      <c r="U2094" s="73">
        <f t="shared" si="1275"/>
        <v>0</v>
      </c>
      <c r="V2094" s="73">
        <f t="shared" si="1276"/>
        <v>0</v>
      </c>
      <c r="W2094" s="73">
        <f t="shared" si="1277"/>
        <v>0</v>
      </c>
      <c r="Y2094" s="72">
        <f t="shared" si="1256"/>
        <v>0</v>
      </c>
      <c r="Z2094" s="73">
        <f t="shared" si="1257"/>
        <v>0</v>
      </c>
      <c r="AA2094" s="58">
        <f t="shared" si="1258"/>
        <v>0</v>
      </c>
      <c r="AB2094" s="72">
        <f t="shared" si="1259"/>
        <v>0</v>
      </c>
      <c r="AC2094" s="72">
        <f t="shared" si="1260"/>
        <v>0</v>
      </c>
      <c r="AD2094" s="73">
        <f t="shared" si="1261"/>
        <v>0</v>
      </c>
      <c r="AE2094" s="73">
        <f t="shared" si="1262"/>
        <v>0</v>
      </c>
      <c r="AF2094" s="1">
        <f t="shared" ref="AF2094:AF2157" si="1278">IF(H2094="NO",SUM(AA2094:AE2094)-E$2,SUM(AA2094:AE2094))</f>
        <v>0</v>
      </c>
      <c r="AH2094" s="1" t="str">
        <f t="shared" si="1263"/>
        <v>No</v>
      </c>
    </row>
    <row r="2095" spans="1:34" hidden="1" x14ac:dyDescent="0.2">
      <c r="A2095" s="88">
        <v>3.1090000000000002E-3</v>
      </c>
      <c r="B2095" s="4">
        <f t="shared" si="1253"/>
        <v>3.1090000000000002E-3</v>
      </c>
      <c r="C2095"/>
      <c r="D2095" s="213"/>
      <c r="E2095" s="44" t="s">
        <v>20</v>
      </c>
      <c r="F2095" s="14">
        <f t="shared" si="1254"/>
        <v>0</v>
      </c>
      <c r="G2095" s="14">
        <f t="shared" si="1255"/>
        <v>0</v>
      </c>
      <c r="H2095" s="101" t="str">
        <f>IF(ISNA(VLOOKUP(C2095,[1]Sheet1!$J$2:$J$2999,1,FALSE)),"No","Yes")</f>
        <v>No</v>
      </c>
      <c r="I2095" s="72">
        <f t="shared" si="1264"/>
        <v>0</v>
      </c>
      <c r="J2095" s="72">
        <f t="shared" si="1265"/>
        <v>0</v>
      </c>
      <c r="K2095" s="72">
        <f t="shared" si="1266"/>
        <v>0</v>
      </c>
      <c r="L2095" s="72">
        <f t="shared" si="1267"/>
        <v>0</v>
      </c>
      <c r="M2095" s="72">
        <f t="shared" si="1268"/>
        <v>0</v>
      </c>
      <c r="N2095" s="72">
        <f t="shared" si="1269"/>
        <v>0</v>
      </c>
      <c r="O2095" s="72">
        <f t="shared" si="1270"/>
        <v>0</v>
      </c>
      <c r="Q2095" s="73">
        <f t="shared" si="1271"/>
        <v>0</v>
      </c>
      <c r="R2095" s="73">
        <f t="shared" si="1272"/>
        <v>0</v>
      </c>
      <c r="S2095" s="73">
        <f t="shared" si="1273"/>
        <v>0</v>
      </c>
      <c r="T2095" s="73">
        <f t="shared" si="1274"/>
        <v>0</v>
      </c>
      <c r="U2095" s="73">
        <f t="shared" si="1275"/>
        <v>0</v>
      </c>
      <c r="V2095" s="73">
        <f t="shared" si="1276"/>
        <v>0</v>
      </c>
      <c r="W2095" s="73">
        <f t="shared" si="1277"/>
        <v>0</v>
      </c>
      <c r="Y2095" s="72">
        <f t="shared" si="1256"/>
        <v>0</v>
      </c>
      <c r="Z2095" s="73">
        <f t="shared" si="1257"/>
        <v>0</v>
      </c>
      <c r="AA2095" s="58">
        <f t="shared" si="1258"/>
        <v>0</v>
      </c>
      <c r="AB2095" s="72">
        <f t="shared" si="1259"/>
        <v>0</v>
      </c>
      <c r="AC2095" s="72">
        <f t="shared" si="1260"/>
        <v>0</v>
      </c>
      <c r="AD2095" s="73">
        <f t="shared" si="1261"/>
        <v>0</v>
      </c>
      <c r="AE2095" s="73">
        <f t="shared" si="1262"/>
        <v>0</v>
      </c>
      <c r="AF2095" s="1">
        <f t="shared" si="1278"/>
        <v>0</v>
      </c>
      <c r="AH2095" s="1" t="str">
        <f t="shared" si="1263"/>
        <v>No</v>
      </c>
    </row>
    <row r="2096" spans="1:34" hidden="1" x14ac:dyDescent="0.2">
      <c r="A2096" s="88">
        <v>3.1099999999999999E-3</v>
      </c>
      <c r="B2096" s="4">
        <f t="shared" si="1253"/>
        <v>3.1099999999999999E-3</v>
      </c>
      <c r="C2096"/>
      <c r="D2096" s="213"/>
      <c r="E2096" s="44" t="s">
        <v>20</v>
      </c>
      <c r="F2096" s="14">
        <f t="shared" si="1254"/>
        <v>0</v>
      </c>
      <c r="G2096" s="14">
        <f t="shared" si="1255"/>
        <v>0</v>
      </c>
      <c r="H2096" s="101" t="str">
        <f>IF(ISNA(VLOOKUP(C2096,[1]Sheet1!$J$2:$J$2999,1,FALSE)),"No","Yes")</f>
        <v>No</v>
      </c>
      <c r="I2096" s="72">
        <f t="shared" si="1264"/>
        <v>0</v>
      </c>
      <c r="J2096" s="72">
        <f t="shared" si="1265"/>
        <v>0</v>
      </c>
      <c r="K2096" s="72">
        <f t="shared" si="1266"/>
        <v>0</v>
      </c>
      <c r="L2096" s="72">
        <f t="shared" si="1267"/>
        <v>0</v>
      </c>
      <c r="M2096" s="72">
        <f t="shared" si="1268"/>
        <v>0</v>
      </c>
      <c r="N2096" s="72">
        <f t="shared" si="1269"/>
        <v>0</v>
      </c>
      <c r="O2096" s="72">
        <f t="shared" si="1270"/>
        <v>0</v>
      </c>
      <c r="Q2096" s="73">
        <f t="shared" si="1271"/>
        <v>0</v>
      </c>
      <c r="R2096" s="73">
        <f t="shared" si="1272"/>
        <v>0</v>
      </c>
      <c r="S2096" s="73">
        <f t="shared" si="1273"/>
        <v>0</v>
      </c>
      <c r="T2096" s="73">
        <f t="shared" si="1274"/>
        <v>0</v>
      </c>
      <c r="U2096" s="73">
        <f t="shared" si="1275"/>
        <v>0</v>
      </c>
      <c r="V2096" s="73">
        <f t="shared" si="1276"/>
        <v>0</v>
      </c>
      <c r="W2096" s="73">
        <f t="shared" si="1277"/>
        <v>0</v>
      </c>
      <c r="Y2096" s="72">
        <f t="shared" si="1256"/>
        <v>0</v>
      </c>
      <c r="Z2096" s="73">
        <f t="shared" si="1257"/>
        <v>0</v>
      </c>
      <c r="AA2096" s="58">
        <f t="shared" si="1258"/>
        <v>0</v>
      </c>
      <c r="AB2096" s="72">
        <f t="shared" si="1259"/>
        <v>0</v>
      </c>
      <c r="AC2096" s="72">
        <f t="shared" si="1260"/>
        <v>0</v>
      </c>
      <c r="AD2096" s="73">
        <f t="shared" si="1261"/>
        <v>0</v>
      </c>
      <c r="AE2096" s="73">
        <f t="shared" si="1262"/>
        <v>0</v>
      </c>
      <c r="AF2096" s="1">
        <f t="shared" si="1278"/>
        <v>0</v>
      </c>
      <c r="AH2096" s="1" t="str">
        <f t="shared" si="1263"/>
        <v>No</v>
      </c>
    </row>
    <row r="2097" spans="1:34" hidden="1" x14ac:dyDescent="0.2">
      <c r="A2097" s="88">
        <v>3.1110000000000001E-3</v>
      </c>
      <c r="B2097" s="4">
        <f t="shared" ref="B2097:B2148" si="1279">AF2097+A2097</f>
        <v>3.1110000000000001E-3</v>
      </c>
      <c r="C2097"/>
      <c r="D2097" s="213"/>
      <c r="E2097" s="44" t="s">
        <v>20</v>
      </c>
      <c r="F2097" s="14">
        <f t="shared" si="1254"/>
        <v>0</v>
      </c>
      <c r="G2097" s="14">
        <f t="shared" si="1255"/>
        <v>0</v>
      </c>
      <c r="H2097" s="101" t="str">
        <f>IF(ISNA(VLOOKUP(C2097,[1]Sheet1!$J$2:$J$2999,1,FALSE)),"No","Yes")</f>
        <v>No</v>
      </c>
      <c r="I2097" s="72">
        <f t="shared" si="1264"/>
        <v>0</v>
      </c>
      <c r="J2097" s="72">
        <f t="shared" si="1265"/>
        <v>0</v>
      </c>
      <c r="K2097" s="72">
        <f t="shared" si="1266"/>
        <v>0</v>
      </c>
      <c r="L2097" s="72">
        <f t="shared" si="1267"/>
        <v>0</v>
      </c>
      <c r="M2097" s="72">
        <f t="shared" si="1268"/>
        <v>0</v>
      </c>
      <c r="N2097" s="72">
        <f t="shared" si="1269"/>
        <v>0</v>
      </c>
      <c r="O2097" s="72">
        <f t="shared" si="1270"/>
        <v>0</v>
      </c>
      <c r="Q2097" s="73">
        <f t="shared" si="1271"/>
        <v>0</v>
      </c>
      <c r="R2097" s="73">
        <f t="shared" si="1272"/>
        <v>0</v>
      </c>
      <c r="S2097" s="73">
        <f t="shared" si="1273"/>
        <v>0</v>
      </c>
      <c r="T2097" s="73">
        <f t="shared" si="1274"/>
        <v>0</v>
      </c>
      <c r="U2097" s="73">
        <f t="shared" si="1275"/>
        <v>0</v>
      </c>
      <c r="V2097" s="73">
        <f t="shared" si="1276"/>
        <v>0</v>
      </c>
      <c r="W2097" s="73">
        <f t="shared" si="1277"/>
        <v>0</v>
      </c>
      <c r="Y2097" s="72">
        <f t="shared" si="1256"/>
        <v>0</v>
      </c>
      <c r="Z2097" s="73">
        <f t="shared" si="1257"/>
        <v>0</v>
      </c>
      <c r="AA2097" s="58">
        <f t="shared" si="1258"/>
        <v>0</v>
      </c>
      <c r="AB2097" s="72">
        <f t="shared" si="1259"/>
        <v>0</v>
      </c>
      <c r="AC2097" s="72">
        <f t="shared" si="1260"/>
        <v>0</v>
      </c>
      <c r="AD2097" s="73">
        <f t="shared" si="1261"/>
        <v>0</v>
      </c>
      <c r="AE2097" s="73">
        <f t="shared" si="1262"/>
        <v>0</v>
      </c>
      <c r="AF2097" s="1">
        <f t="shared" si="1278"/>
        <v>0</v>
      </c>
      <c r="AH2097" s="1" t="str">
        <f t="shared" si="1263"/>
        <v>No</v>
      </c>
    </row>
    <row r="2098" spans="1:34" hidden="1" x14ac:dyDescent="0.2">
      <c r="A2098" s="88">
        <v>3.1120000000000002E-3</v>
      </c>
      <c r="B2098" s="4">
        <f t="shared" si="1279"/>
        <v>3.1120000000000002E-3</v>
      </c>
      <c r="C2098"/>
      <c r="D2098" s="213"/>
      <c r="E2098" s="44" t="s">
        <v>20</v>
      </c>
      <c r="F2098" s="14">
        <f t="shared" si="1254"/>
        <v>0</v>
      </c>
      <c r="G2098" s="14">
        <f t="shared" si="1255"/>
        <v>0</v>
      </c>
      <c r="H2098" s="101" t="str">
        <f>IF(ISNA(VLOOKUP(C2098,[1]Sheet1!$J$2:$J$2999,1,FALSE)),"No","Yes")</f>
        <v>No</v>
      </c>
      <c r="I2098" s="72">
        <f t="shared" si="1264"/>
        <v>0</v>
      </c>
      <c r="J2098" s="72">
        <f t="shared" si="1265"/>
        <v>0</v>
      </c>
      <c r="K2098" s="72">
        <f t="shared" si="1266"/>
        <v>0</v>
      </c>
      <c r="L2098" s="72">
        <f t="shared" si="1267"/>
        <v>0</v>
      </c>
      <c r="M2098" s="72">
        <f t="shared" si="1268"/>
        <v>0</v>
      </c>
      <c r="N2098" s="72">
        <f t="shared" si="1269"/>
        <v>0</v>
      </c>
      <c r="O2098" s="72">
        <f t="shared" si="1270"/>
        <v>0</v>
      </c>
      <c r="Q2098" s="73">
        <f t="shared" si="1271"/>
        <v>0</v>
      </c>
      <c r="R2098" s="73">
        <f t="shared" si="1272"/>
        <v>0</v>
      </c>
      <c r="S2098" s="73">
        <f t="shared" si="1273"/>
        <v>0</v>
      </c>
      <c r="T2098" s="73">
        <f t="shared" si="1274"/>
        <v>0</v>
      </c>
      <c r="U2098" s="73">
        <f t="shared" si="1275"/>
        <v>0</v>
      </c>
      <c r="V2098" s="73">
        <f t="shared" si="1276"/>
        <v>0</v>
      </c>
      <c r="W2098" s="73">
        <f t="shared" si="1277"/>
        <v>0</v>
      </c>
      <c r="Y2098" s="72">
        <f t="shared" si="1256"/>
        <v>0</v>
      </c>
      <c r="Z2098" s="73">
        <f t="shared" si="1257"/>
        <v>0</v>
      </c>
      <c r="AA2098" s="58">
        <f t="shared" si="1258"/>
        <v>0</v>
      </c>
      <c r="AB2098" s="72">
        <f t="shared" si="1259"/>
        <v>0</v>
      </c>
      <c r="AC2098" s="72">
        <f t="shared" si="1260"/>
        <v>0</v>
      </c>
      <c r="AD2098" s="73">
        <f t="shared" si="1261"/>
        <v>0</v>
      </c>
      <c r="AE2098" s="73">
        <f t="shared" si="1262"/>
        <v>0</v>
      </c>
      <c r="AF2098" s="1">
        <f t="shared" si="1278"/>
        <v>0</v>
      </c>
      <c r="AH2098" s="1" t="str">
        <f t="shared" si="1263"/>
        <v>No</v>
      </c>
    </row>
    <row r="2099" spans="1:34" hidden="1" x14ac:dyDescent="0.2">
      <c r="A2099" s="88">
        <v>3.1129999999999999E-3</v>
      </c>
      <c r="B2099" s="4">
        <f t="shared" si="1279"/>
        <v>3.1129999999999999E-3</v>
      </c>
      <c r="C2099"/>
      <c r="D2099" s="213"/>
      <c r="E2099" s="44" t="s">
        <v>20</v>
      </c>
      <c r="F2099" s="14">
        <f t="shared" si="1254"/>
        <v>0</v>
      </c>
      <c r="G2099" s="14">
        <f t="shared" si="1255"/>
        <v>0</v>
      </c>
      <c r="H2099" s="101" t="str">
        <f>IF(ISNA(VLOOKUP(C2099,[1]Sheet1!$J$2:$J$2999,1,FALSE)),"No","Yes")</f>
        <v>No</v>
      </c>
      <c r="I2099" s="72">
        <f t="shared" si="1264"/>
        <v>0</v>
      </c>
      <c r="J2099" s="72">
        <f t="shared" si="1265"/>
        <v>0</v>
      </c>
      <c r="K2099" s="72">
        <f t="shared" si="1266"/>
        <v>0</v>
      </c>
      <c r="L2099" s="72">
        <f t="shared" si="1267"/>
        <v>0</v>
      </c>
      <c r="M2099" s="72">
        <f t="shared" si="1268"/>
        <v>0</v>
      </c>
      <c r="N2099" s="72">
        <f t="shared" si="1269"/>
        <v>0</v>
      </c>
      <c r="O2099" s="72">
        <f t="shared" si="1270"/>
        <v>0</v>
      </c>
      <c r="Q2099" s="73">
        <f t="shared" si="1271"/>
        <v>0</v>
      </c>
      <c r="R2099" s="73">
        <f t="shared" si="1272"/>
        <v>0</v>
      </c>
      <c r="S2099" s="73">
        <f t="shared" si="1273"/>
        <v>0</v>
      </c>
      <c r="T2099" s="73">
        <f t="shared" si="1274"/>
        <v>0</v>
      </c>
      <c r="U2099" s="73">
        <f t="shared" si="1275"/>
        <v>0</v>
      </c>
      <c r="V2099" s="73">
        <f t="shared" si="1276"/>
        <v>0</v>
      </c>
      <c r="W2099" s="73">
        <f t="shared" si="1277"/>
        <v>0</v>
      </c>
      <c r="Y2099" s="72">
        <f t="shared" si="1256"/>
        <v>0</v>
      </c>
      <c r="Z2099" s="73">
        <f t="shared" si="1257"/>
        <v>0</v>
      </c>
      <c r="AA2099" s="58">
        <f t="shared" si="1258"/>
        <v>0</v>
      </c>
      <c r="AB2099" s="72">
        <f t="shared" si="1259"/>
        <v>0</v>
      </c>
      <c r="AC2099" s="72">
        <f t="shared" si="1260"/>
        <v>0</v>
      </c>
      <c r="AD2099" s="73">
        <f t="shared" si="1261"/>
        <v>0</v>
      </c>
      <c r="AE2099" s="73">
        <f t="shared" si="1262"/>
        <v>0</v>
      </c>
      <c r="AF2099" s="1">
        <f t="shared" si="1278"/>
        <v>0</v>
      </c>
      <c r="AH2099" s="1" t="str">
        <f t="shared" si="1263"/>
        <v>No</v>
      </c>
    </row>
    <row r="2100" spans="1:34" hidden="1" x14ac:dyDescent="0.2">
      <c r="A2100" s="88">
        <v>3.114E-3</v>
      </c>
      <c r="B2100" s="4">
        <f t="shared" si="1279"/>
        <v>3.114E-3</v>
      </c>
      <c r="C2100"/>
      <c r="D2100" s="213"/>
      <c r="E2100" s="44" t="s">
        <v>20</v>
      </c>
      <c r="F2100" s="14">
        <f t="shared" ref="F2100:F2150" si="1280">COUNTIF(H2100:X2100,"&gt;1")</f>
        <v>0</v>
      </c>
      <c r="G2100" s="14">
        <f t="shared" ref="G2100:G2150" si="1281">COUNTIF(AA2100:AE2100,"&gt;1")</f>
        <v>0</v>
      </c>
      <c r="H2100" s="101" t="str">
        <f>IF(ISNA(VLOOKUP(C2100,[1]Sheet1!$J$2:$J$2999,1,FALSE)),"No","Yes")</f>
        <v>No</v>
      </c>
      <c r="I2100" s="72">
        <f t="shared" si="1264"/>
        <v>0</v>
      </c>
      <c r="J2100" s="72">
        <f t="shared" si="1265"/>
        <v>0</v>
      </c>
      <c r="K2100" s="72">
        <f t="shared" si="1266"/>
        <v>0</v>
      </c>
      <c r="L2100" s="72">
        <f t="shared" si="1267"/>
        <v>0</v>
      </c>
      <c r="M2100" s="72">
        <f t="shared" si="1268"/>
        <v>0</v>
      </c>
      <c r="N2100" s="72">
        <f t="shared" si="1269"/>
        <v>0</v>
      </c>
      <c r="O2100" s="72">
        <f t="shared" si="1270"/>
        <v>0</v>
      </c>
      <c r="Q2100" s="73">
        <f t="shared" si="1271"/>
        <v>0</v>
      </c>
      <c r="R2100" s="73">
        <f t="shared" si="1272"/>
        <v>0</v>
      </c>
      <c r="S2100" s="73">
        <f t="shared" si="1273"/>
        <v>0</v>
      </c>
      <c r="T2100" s="73">
        <f t="shared" si="1274"/>
        <v>0</v>
      </c>
      <c r="U2100" s="73">
        <f t="shared" si="1275"/>
        <v>0</v>
      </c>
      <c r="V2100" s="73">
        <f t="shared" si="1276"/>
        <v>0</v>
      </c>
      <c r="W2100" s="73">
        <f t="shared" si="1277"/>
        <v>0</v>
      </c>
      <c r="Y2100" s="72">
        <f t="shared" ref="Y2100:Y2150" si="1282">LARGE(I2100:O2100,3)</f>
        <v>0</v>
      </c>
      <c r="Z2100" s="73">
        <f t="shared" ref="Z2100:Z2150" si="1283">LARGE(Q2100:W2100,3)</f>
        <v>0</v>
      </c>
      <c r="AA2100" s="58">
        <f t="shared" ref="AA2100:AA2150" si="1284">LARGE(Y2100:Z2100,1)</f>
        <v>0</v>
      </c>
      <c r="AB2100" s="72">
        <f t="shared" ref="AB2100:AB2150" si="1285">LARGE(I2100:O2100,1)</f>
        <v>0</v>
      </c>
      <c r="AC2100" s="72">
        <f t="shared" ref="AC2100:AC2150" si="1286">LARGE(I2100:O2100,2)</f>
        <v>0</v>
      </c>
      <c r="AD2100" s="73">
        <f t="shared" ref="AD2100:AD2150" si="1287">LARGE(Q2100:W2100,1)</f>
        <v>0</v>
      </c>
      <c r="AE2100" s="73">
        <f t="shared" ref="AE2100:AE2150" si="1288">LARGE(Q2100:W2100,2)</f>
        <v>0</v>
      </c>
      <c r="AF2100" s="1">
        <f t="shared" si="1278"/>
        <v>0</v>
      </c>
      <c r="AH2100" s="1" t="str">
        <f t="shared" si="1263"/>
        <v>No</v>
      </c>
    </row>
    <row r="2101" spans="1:34" hidden="1" x14ac:dyDescent="0.2">
      <c r="A2101" s="88">
        <v>3.1150000000000001E-3</v>
      </c>
      <c r="B2101" s="4">
        <f t="shared" si="1279"/>
        <v>3.1150000000000001E-3</v>
      </c>
      <c r="C2101"/>
      <c r="D2101" s="213"/>
      <c r="E2101" s="44" t="s">
        <v>20</v>
      </c>
      <c r="F2101" s="14">
        <f t="shared" si="1280"/>
        <v>0</v>
      </c>
      <c r="G2101" s="14">
        <f t="shared" si="1281"/>
        <v>0</v>
      </c>
      <c r="H2101" s="101" t="str">
        <f>IF(ISNA(VLOOKUP(C2101,[1]Sheet1!$J$2:$J$2999,1,FALSE)),"No","Yes")</f>
        <v>No</v>
      </c>
      <c r="I2101" s="72">
        <f t="shared" si="1264"/>
        <v>0</v>
      </c>
      <c r="J2101" s="72">
        <f t="shared" si="1265"/>
        <v>0</v>
      </c>
      <c r="K2101" s="72">
        <f t="shared" si="1266"/>
        <v>0</v>
      </c>
      <c r="L2101" s="72">
        <f t="shared" si="1267"/>
        <v>0</v>
      </c>
      <c r="M2101" s="72">
        <f t="shared" si="1268"/>
        <v>0</v>
      </c>
      <c r="N2101" s="72">
        <f t="shared" si="1269"/>
        <v>0</v>
      </c>
      <c r="O2101" s="72">
        <f t="shared" si="1270"/>
        <v>0</v>
      </c>
      <c r="Q2101" s="73">
        <f t="shared" si="1271"/>
        <v>0</v>
      </c>
      <c r="R2101" s="73">
        <f t="shared" si="1272"/>
        <v>0</v>
      </c>
      <c r="S2101" s="73">
        <f t="shared" si="1273"/>
        <v>0</v>
      </c>
      <c r="T2101" s="73">
        <f t="shared" si="1274"/>
        <v>0</v>
      </c>
      <c r="U2101" s="73">
        <f t="shared" si="1275"/>
        <v>0</v>
      </c>
      <c r="V2101" s="73">
        <f t="shared" si="1276"/>
        <v>0</v>
      </c>
      <c r="W2101" s="73">
        <f t="shared" si="1277"/>
        <v>0</v>
      </c>
      <c r="Y2101" s="72">
        <f t="shared" si="1282"/>
        <v>0</v>
      </c>
      <c r="Z2101" s="73">
        <f t="shared" si="1283"/>
        <v>0</v>
      </c>
      <c r="AA2101" s="58">
        <f t="shared" si="1284"/>
        <v>0</v>
      </c>
      <c r="AB2101" s="72">
        <f t="shared" si="1285"/>
        <v>0</v>
      </c>
      <c r="AC2101" s="72">
        <f t="shared" si="1286"/>
        <v>0</v>
      </c>
      <c r="AD2101" s="73">
        <f t="shared" si="1287"/>
        <v>0</v>
      </c>
      <c r="AE2101" s="73">
        <f t="shared" si="1288"/>
        <v>0</v>
      </c>
      <c r="AF2101" s="1">
        <f t="shared" si="1278"/>
        <v>0</v>
      </c>
      <c r="AH2101" s="1" t="str">
        <f t="shared" si="1263"/>
        <v>No</v>
      </c>
    </row>
    <row r="2102" spans="1:34" hidden="1" x14ac:dyDescent="0.2">
      <c r="A2102" s="88">
        <v>3.1159999999999998E-3</v>
      </c>
      <c r="B2102" s="4">
        <f t="shared" si="1279"/>
        <v>3.1159999999999998E-3</v>
      </c>
      <c r="C2102"/>
      <c r="D2102" s="213"/>
      <c r="E2102" s="44" t="s">
        <v>20</v>
      </c>
      <c r="F2102" s="14">
        <f t="shared" si="1280"/>
        <v>0</v>
      </c>
      <c r="G2102" s="14">
        <f t="shared" si="1281"/>
        <v>0</v>
      </c>
      <c r="H2102" s="101" t="str">
        <f>IF(ISNA(VLOOKUP(C2102,[1]Sheet1!$J$2:$J$2999,1,FALSE)),"No","Yes")</f>
        <v>No</v>
      </c>
      <c r="I2102" s="72">
        <f t="shared" si="1264"/>
        <v>0</v>
      </c>
      <c r="J2102" s="72">
        <f t="shared" si="1265"/>
        <v>0</v>
      </c>
      <c r="K2102" s="72">
        <f t="shared" si="1266"/>
        <v>0</v>
      </c>
      <c r="L2102" s="72">
        <f t="shared" si="1267"/>
        <v>0</v>
      </c>
      <c r="M2102" s="72">
        <f t="shared" si="1268"/>
        <v>0</v>
      </c>
      <c r="N2102" s="72">
        <f t="shared" si="1269"/>
        <v>0</v>
      </c>
      <c r="O2102" s="72">
        <f t="shared" si="1270"/>
        <v>0</v>
      </c>
      <c r="Q2102" s="73">
        <f t="shared" si="1271"/>
        <v>0</v>
      </c>
      <c r="R2102" s="73">
        <f t="shared" si="1272"/>
        <v>0</v>
      </c>
      <c r="S2102" s="73">
        <f t="shared" si="1273"/>
        <v>0</v>
      </c>
      <c r="T2102" s="73">
        <f t="shared" si="1274"/>
        <v>0</v>
      </c>
      <c r="U2102" s="73">
        <f t="shared" si="1275"/>
        <v>0</v>
      </c>
      <c r="V2102" s="73">
        <f t="shared" si="1276"/>
        <v>0</v>
      </c>
      <c r="W2102" s="73">
        <f t="shared" si="1277"/>
        <v>0</v>
      </c>
      <c r="Y2102" s="72">
        <f t="shared" si="1282"/>
        <v>0</v>
      </c>
      <c r="Z2102" s="73">
        <f t="shared" si="1283"/>
        <v>0</v>
      </c>
      <c r="AA2102" s="58">
        <f t="shared" si="1284"/>
        <v>0</v>
      </c>
      <c r="AB2102" s="72">
        <f t="shared" si="1285"/>
        <v>0</v>
      </c>
      <c r="AC2102" s="72">
        <f t="shared" si="1286"/>
        <v>0</v>
      </c>
      <c r="AD2102" s="73">
        <f t="shared" si="1287"/>
        <v>0</v>
      </c>
      <c r="AE2102" s="73">
        <f t="shared" si="1288"/>
        <v>0</v>
      </c>
      <c r="AF2102" s="1">
        <f t="shared" si="1278"/>
        <v>0</v>
      </c>
      <c r="AH2102" s="1" t="str">
        <f t="shared" si="1263"/>
        <v>No</v>
      </c>
    </row>
    <row r="2103" spans="1:34" hidden="1" x14ac:dyDescent="0.2">
      <c r="A2103" s="88">
        <v>3.117E-3</v>
      </c>
      <c r="B2103" s="4">
        <f t="shared" si="1279"/>
        <v>3.117E-3</v>
      </c>
      <c r="C2103"/>
      <c r="D2103" s="213"/>
      <c r="E2103" s="44" t="s">
        <v>20</v>
      </c>
      <c r="F2103" s="14">
        <f t="shared" si="1280"/>
        <v>0</v>
      </c>
      <c r="G2103" s="14">
        <f t="shared" si="1281"/>
        <v>0</v>
      </c>
      <c r="H2103" s="101" t="str">
        <f>IF(ISNA(VLOOKUP(C2103,[1]Sheet1!$J$2:$J$2999,1,FALSE)),"No","Yes")</f>
        <v>No</v>
      </c>
      <c r="I2103" s="72">
        <f t="shared" si="1264"/>
        <v>0</v>
      </c>
      <c r="J2103" s="72">
        <f t="shared" si="1265"/>
        <v>0</v>
      </c>
      <c r="K2103" s="72">
        <f t="shared" si="1266"/>
        <v>0</v>
      </c>
      <c r="L2103" s="72">
        <f t="shared" si="1267"/>
        <v>0</v>
      </c>
      <c r="M2103" s="72">
        <f t="shared" si="1268"/>
        <v>0</v>
      </c>
      <c r="N2103" s="72">
        <f t="shared" si="1269"/>
        <v>0</v>
      </c>
      <c r="O2103" s="72">
        <f t="shared" si="1270"/>
        <v>0</v>
      </c>
      <c r="Q2103" s="73">
        <f t="shared" si="1271"/>
        <v>0</v>
      </c>
      <c r="R2103" s="73">
        <f t="shared" si="1272"/>
        <v>0</v>
      </c>
      <c r="S2103" s="73">
        <f t="shared" si="1273"/>
        <v>0</v>
      </c>
      <c r="T2103" s="73">
        <f t="shared" si="1274"/>
        <v>0</v>
      </c>
      <c r="U2103" s="73">
        <f t="shared" si="1275"/>
        <v>0</v>
      </c>
      <c r="V2103" s="73">
        <f t="shared" si="1276"/>
        <v>0</v>
      </c>
      <c r="W2103" s="73">
        <f t="shared" si="1277"/>
        <v>0</v>
      </c>
      <c r="Y2103" s="72">
        <f t="shared" si="1282"/>
        <v>0</v>
      </c>
      <c r="Z2103" s="73">
        <f t="shared" si="1283"/>
        <v>0</v>
      </c>
      <c r="AA2103" s="58">
        <f t="shared" si="1284"/>
        <v>0</v>
      </c>
      <c r="AB2103" s="72">
        <f t="shared" si="1285"/>
        <v>0</v>
      </c>
      <c r="AC2103" s="72">
        <f t="shared" si="1286"/>
        <v>0</v>
      </c>
      <c r="AD2103" s="73">
        <f t="shared" si="1287"/>
        <v>0</v>
      </c>
      <c r="AE2103" s="73">
        <f t="shared" si="1288"/>
        <v>0</v>
      </c>
      <c r="AF2103" s="1">
        <f t="shared" si="1278"/>
        <v>0</v>
      </c>
      <c r="AH2103" s="1" t="str">
        <f t="shared" si="1263"/>
        <v>No</v>
      </c>
    </row>
    <row r="2104" spans="1:34" hidden="1" x14ac:dyDescent="0.2">
      <c r="A2104" s="88">
        <v>3.1180000000000001E-3</v>
      </c>
      <c r="B2104" s="4">
        <f t="shared" si="1279"/>
        <v>3.1180000000000001E-3</v>
      </c>
      <c r="C2104"/>
      <c r="D2104" s="213"/>
      <c r="E2104" s="44" t="s">
        <v>20</v>
      </c>
      <c r="F2104" s="14">
        <f t="shared" si="1280"/>
        <v>0</v>
      </c>
      <c r="G2104" s="14">
        <f t="shared" si="1281"/>
        <v>0</v>
      </c>
      <c r="H2104" s="101" t="str">
        <f>IF(ISNA(VLOOKUP(C2104,[1]Sheet1!$J$2:$J$2999,1,FALSE)),"No","Yes")</f>
        <v>No</v>
      </c>
      <c r="I2104" s="72">
        <f t="shared" si="1264"/>
        <v>0</v>
      </c>
      <c r="J2104" s="72">
        <f t="shared" si="1265"/>
        <v>0</v>
      </c>
      <c r="K2104" s="72">
        <f t="shared" si="1266"/>
        <v>0</v>
      </c>
      <c r="L2104" s="72">
        <f t="shared" si="1267"/>
        <v>0</v>
      </c>
      <c r="M2104" s="72">
        <f t="shared" si="1268"/>
        <v>0</v>
      </c>
      <c r="N2104" s="72">
        <f t="shared" si="1269"/>
        <v>0</v>
      </c>
      <c r="O2104" s="72">
        <f t="shared" si="1270"/>
        <v>0</v>
      </c>
      <c r="Q2104" s="73">
        <f t="shared" si="1271"/>
        <v>0</v>
      </c>
      <c r="R2104" s="73">
        <f t="shared" si="1272"/>
        <v>0</v>
      </c>
      <c r="S2104" s="73">
        <f t="shared" si="1273"/>
        <v>0</v>
      </c>
      <c r="T2104" s="73">
        <f t="shared" si="1274"/>
        <v>0</v>
      </c>
      <c r="U2104" s="73">
        <f t="shared" si="1275"/>
        <v>0</v>
      </c>
      <c r="V2104" s="73">
        <f t="shared" si="1276"/>
        <v>0</v>
      </c>
      <c r="W2104" s="73">
        <f t="shared" si="1277"/>
        <v>0</v>
      </c>
      <c r="Y2104" s="72">
        <f t="shared" si="1282"/>
        <v>0</v>
      </c>
      <c r="Z2104" s="73">
        <f t="shared" si="1283"/>
        <v>0</v>
      </c>
      <c r="AA2104" s="58">
        <f t="shared" si="1284"/>
        <v>0</v>
      </c>
      <c r="AB2104" s="72">
        <f t="shared" si="1285"/>
        <v>0</v>
      </c>
      <c r="AC2104" s="72">
        <f t="shared" si="1286"/>
        <v>0</v>
      </c>
      <c r="AD2104" s="73">
        <f t="shared" si="1287"/>
        <v>0</v>
      </c>
      <c r="AE2104" s="73">
        <f t="shared" si="1288"/>
        <v>0</v>
      </c>
      <c r="AF2104" s="1">
        <f t="shared" si="1278"/>
        <v>0</v>
      </c>
      <c r="AH2104" s="1" t="str">
        <f t="shared" si="1263"/>
        <v>No</v>
      </c>
    </row>
    <row r="2105" spans="1:34" hidden="1" x14ac:dyDescent="0.2">
      <c r="A2105" s="88">
        <v>3.1190000000000002E-3</v>
      </c>
      <c r="B2105" s="4">
        <f t="shared" si="1279"/>
        <v>3.1190000000000002E-3</v>
      </c>
      <c r="C2105"/>
      <c r="D2105" s="213"/>
      <c r="E2105" s="44" t="s">
        <v>20</v>
      </c>
      <c r="F2105" s="14">
        <f t="shared" si="1280"/>
        <v>0</v>
      </c>
      <c r="G2105" s="14">
        <f t="shared" si="1281"/>
        <v>0</v>
      </c>
      <c r="H2105" s="101" t="str">
        <f>IF(ISNA(VLOOKUP(C2105,[1]Sheet1!$J$2:$J$2999,1,FALSE)),"No","Yes")</f>
        <v>No</v>
      </c>
      <c r="I2105" s="72">
        <f t="shared" si="1264"/>
        <v>0</v>
      </c>
      <c r="J2105" s="72">
        <f t="shared" si="1265"/>
        <v>0</v>
      </c>
      <c r="K2105" s="72">
        <f t="shared" si="1266"/>
        <v>0</v>
      </c>
      <c r="L2105" s="72">
        <f t="shared" si="1267"/>
        <v>0</v>
      </c>
      <c r="M2105" s="72">
        <f t="shared" si="1268"/>
        <v>0</v>
      </c>
      <c r="N2105" s="72">
        <f t="shared" si="1269"/>
        <v>0</v>
      </c>
      <c r="O2105" s="72">
        <f t="shared" si="1270"/>
        <v>0</v>
      </c>
      <c r="Q2105" s="73">
        <f t="shared" si="1271"/>
        <v>0</v>
      </c>
      <c r="R2105" s="73">
        <f t="shared" si="1272"/>
        <v>0</v>
      </c>
      <c r="S2105" s="73">
        <f t="shared" si="1273"/>
        <v>0</v>
      </c>
      <c r="T2105" s="73">
        <f t="shared" si="1274"/>
        <v>0</v>
      </c>
      <c r="U2105" s="73">
        <f t="shared" si="1275"/>
        <v>0</v>
      </c>
      <c r="V2105" s="73">
        <f t="shared" si="1276"/>
        <v>0</v>
      </c>
      <c r="W2105" s="73">
        <f t="shared" si="1277"/>
        <v>0</v>
      </c>
      <c r="Y2105" s="72">
        <f t="shared" si="1282"/>
        <v>0</v>
      </c>
      <c r="Z2105" s="73">
        <f t="shared" si="1283"/>
        <v>0</v>
      </c>
      <c r="AA2105" s="58">
        <f t="shared" si="1284"/>
        <v>0</v>
      </c>
      <c r="AB2105" s="72">
        <f t="shared" si="1285"/>
        <v>0</v>
      </c>
      <c r="AC2105" s="72">
        <f t="shared" si="1286"/>
        <v>0</v>
      </c>
      <c r="AD2105" s="73">
        <f t="shared" si="1287"/>
        <v>0</v>
      </c>
      <c r="AE2105" s="73">
        <f t="shared" si="1288"/>
        <v>0</v>
      </c>
      <c r="AF2105" s="1">
        <f t="shared" si="1278"/>
        <v>0</v>
      </c>
      <c r="AH2105" s="1" t="str">
        <f t="shared" si="1263"/>
        <v>No</v>
      </c>
    </row>
    <row r="2106" spans="1:34" hidden="1" x14ac:dyDescent="0.2">
      <c r="A2106" s="88">
        <v>3.1199999999999999E-3</v>
      </c>
      <c r="B2106" s="4">
        <f t="shared" si="1279"/>
        <v>3.1199999999999999E-3</v>
      </c>
      <c r="C2106"/>
      <c r="D2106" s="213"/>
      <c r="E2106" s="44" t="s">
        <v>20</v>
      </c>
      <c r="F2106" s="14">
        <f t="shared" si="1280"/>
        <v>0</v>
      </c>
      <c r="G2106" s="14">
        <f t="shared" si="1281"/>
        <v>0</v>
      </c>
      <c r="H2106" s="101" t="str">
        <f>IF(ISNA(VLOOKUP(C2106,[1]Sheet1!$J$2:$J$2999,1,FALSE)),"No","Yes")</f>
        <v>No</v>
      </c>
      <c r="I2106" s="72">
        <f t="shared" si="1264"/>
        <v>0</v>
      </c>
      <c r="J2106" s="72">
        <f t="shared" si="1265"/>
        <v>0</v>
      </c>
      <c r="K2106" s="72">
        <f t="shared" si="1266"/>
        <v>0</v>
      </c>
      <c r="L2106" s="72">
        <f t="shared" si="1267"/>
        <v>0</v>
      </c>
      <c r="M2106" s="72">
        <f t="shared" si="1268"/>
        <v>0</v>
      </c>
      <c r="N2106" s="72">
        <f t="shared" si="1269"/>
        <v>0</v>
      </c>
      <c r="O2106" s="72">
        <f t="shared" si="1270"/>
        <v>0</v>
      </c>
      <c r="Q2106" s="73">
        <f t="shared" si="1271"/>
        <v>0</v>
      </c>
      <c r="R2106" s="73">
        <f t="shared" si="1272"/>
        <v>0</v>
      </c>
      <c r="S2106" s="73">
        <f t="shared" si="1273"/>
        <v>0</v>
      </c>
      <c r="T2106" s="73">
        <f t="shared" si="1274"/>
        <v>0</v>
      </c>
      <c r="U2106" s="73">
        <f t="shared" si="1275"/>
        <v>0</v>
      </c>
      <c r="V2106" s="73">
        <f t="shared" si="1276"/>
        <v>0</v>
      </c>
      <c r="W2106" s="73">
        <f t="shared" si="1277"/>
        <v>0</v>
      </c>
      <c r="Y2106" s="72">
        <f t="shared" si="1282"/>
        <v>0</v>
      </c>
      <c r="Z2106" s="73">
        <f t="shared" si="1283"/>
        <v>0</v>
      </c>
      <c r="AA2106" s="58">
        <f t="shared" si="1284"/>
        <v>0</v>
      </c>
      <c r="AB2106" s="72">
        <f t="shared" si="1285"/>
        <v>0</v>
      </c>
      <c r="AC2106" s="72">
        <f t="shared" si="1286"/>
        <v>0</v>
      </c>
      <c r="AD2106" s="73">
        <f t="shared" si="1287"/>
        <v>0</v>
      </c>
      <c r="AE2106" s="73">
        <f t="shared" si="1288"/>
        <v>0</v>
      </c>
      <c r="AF2106" s="1">
        <f t="shared" si="1278"/>
        <v>0</v>
      </c>
      <c r="AH2106" s="1" t="str">
        <f t="shared" si="1263"/>
        <v>No</v>
      </c>
    </row>
    <row r="2107" spans="1:34" hidden="1" x14ac:dyDescent="0.2">
      <c r="A2107" s="88">
        <v>3.1210000000000001E-3</v>
      </c>
      <c r="B2107" s="4">
        <f t="shared" si="1279"/>
        <v>3.1210000000000001E-3</v>
      </c>
      <c r="C2107"/>
      <c r="D2107" s="213"/>
      <c r="E2107" s="44" t="s">
        <v>20</v>
      </c>
      <c r="F2107" s="14">
        <f t="shared" si="1280"/>
        <v>0</v>
      </c>
      <c r="G2107" s="14">
        <f t="shared" si="1281"/>
        <v>0</v>
      </c>
      <c r="H2107" s="101" t="str">
        <f>IF(ISNA(VLOOKUP(C2107,[1]Sheet1!$J$2:$J$2999,1,FALSE)),"No","Yes")</f>
        <v>No</v>
      </c>
      <c r="I2107" s="72">
        <f t="shared" si="1264"/>
        <v>0</v>
      </c>
      <c r="J2107" s="72">
        <f t="shared" si="1265"/>
        <v>0</v>
      </c>
      <c r="K2107" s="72">
        <f t="shared" si="1266"/>
        <v>0</v>
      </c>
      <c r="L2107" s="72">
        <f t="shared" si="1267"/>
        <v>0</v>
      </c>
      <c r="M2107" s="72">
        <f t="shared" si="1268"/>
        <v>0</v>
      </c>
      <c r="N2107" s="72">
        <f t="shared" si="1269"/>
        <v>0</v>
      </c>
      <c r="O2107" s="72">
        <f t="shared" si="1270"/>
        <v>0</v>
      </c>
      <c r="Q2107" s="73">
        <f t="shared" si="1271"/>
        <v>0</v>
      </c>
      <c r="R2107" s="73">
        <f t="shared" si="1272"/>
        <v>0</v>
      </c>
      <c r="S2107" s="73">
        <f t="shared" si="1273"/>
        <v>0</v>
      </c>
      <c r="T2107" s="73">
        <f t="shared" si="1274"/>
        <v>0</v>
      </c>
      <c r="U2107" s="73">
        <f t="shared" si="1275"/>
        <v>0</v>
      </c>
      <c r="V2107" s="73">
        <f t="shared" si="1276"/>
        <v>0</v>
      </c>
      <c r="W2107" s="73">
        <f t="shared" si="1277"/>
        <v>0</v>
      </c>
      <c r="Y2107" s="72">
        <f t="shared" si="1282"/>
        <v>0</v>
      </c>
      <c r="Z2107" s="73">
        <f t="shared" si="1283"/>
        <v>0</v>
      </c>
      <c r="AA2107" s="58">
        <f t="shared" si="1284"/>
        <v>0</v>
      </c>
      <c r="AB2107" s="72">
        <f t="shared" si="1285"/>
        <v>0</v>
      </c>
      <c r="AC2107" s="72">
        <f t="shared" si="1286"/>
        <v>0</v>
      </c>
      <c r="AD2107" s="73">
        <f t="shared" si="1287"/>
        <v>0</v>
      </c>
      <c r="AE2107" s="73">
        <f t="shared" si="1288"/>
        <v>0</v>
      </c>
      <c r="AF2107" s="1">
        <f t="shared" si="1278"/>
        <v>0</v>
      </c>
      <c r="AH2107" s="1" t="str">
        <f t="shared" si="1263"/>
        <v>No</v>
      </c>
    </row>
    <row r="2108" spans="1:34" hidden="1" x14ac:dyDescent="0.2">
      <c r="A2108" s="88">
        <v>3.1220000000000002E-3</v>
      </c>
      <c r="B2108" s="4">
        <f t="shared" si="1279"/>
        <v>3.1220000000000002E-3</v>
      </c>
      <c r="C2108"/>
      <c r="D2108" s="213"/>
      <c r="E2108" s="44" t="s">
        <v>20</v>
      </c>
      <c r="F2108" s="14">
        <f t="shared" si="1280"/>
        <v>0</v>
      </c>
      <c r="G2108" s="14">
        <f t="shared" si="1281"/>
        <v>0</v>
      </c>
      <c r="H2108" s="101" t="str">
        <f>IF(ISNA(VLOOKUP(C2108,[1]Sheet1!$J$2:$J$2999,1,FALSE)),"No","Yes")</f>
        <v>No</v>
      </c>
      <c r="I2108" s="72">
        <f t="shared" si="1264"/>
        <v>0</v>
      </c>
      <c r="J2108" s="72">
        <f t="shared" si="1265"/>
        <v>0</v>
      </c>
      <c r="K2108" s="72">
        <f t="shared" si="1266"/>
        <v>0</v>
      </c>
      <c r="L2108" s="72">
        <f t="shared" si="1267"/>
        <v>0</v>
      </c>
      <c r="M2108" s="72">
        <f t="shared" si="1268"/>
        <v>0</v>
      </c>
      <c r="N2108" s="72">
        <f t="shared" si="1269"/>
        <v>0</v>
      </c>
      <c r="O2108" s="72">
        <f t="shared" si="1270"/>
        <v>0</v>
      </c>
      <c r="Q2108" s="73">
        <f t="shared" si="1271"/>
        <v>0</v>
      </c>
      <c r="R2108" s="73">
        <f t="shared" si="1272"/>
        <v>0</v>
      </c>
      <c r="S2108" s="73">
        <f t="shared" si="1273"/>
        <v>0</v>
      </c>
      <c r="T2108" s="73">
        <f t="shared" si="1274"/>
        <v>0</v>
      </c>
      <c r="U2108" s="73">
        <f t="shared" si="1275"/>
        <v>0</v>
      </c>
      <c r="V2108" s="73">
        <f t="shared" si="1276"/>
        <v>0</v>
      </c>
      <c r="W2108" s="73">
        <f t="shared" si="1277"/>
        <v>0</v>
      </c>
      <c r="Y2108" s="72">
        <f t="shared" si="1282"/>
        <v>0</v>
      </c>
      <c r="Z2108" s="73">
        <f t="shared" si="1283"/>
        <v>0</v>
      </c>
      <c r="AA2108" s="58">
        <f t="shared" si="1284"/>
        <v>0</v>
      </c>
      <c r="AB2108" s="72">
        <f t="shared" si="1285"/>
        <v>0</v>
      </c>
      <c r="AC2108" s="72">
        <f t="shared" si="1286"/>
        <v>0</v>
      </c>
      <c r="AD2108" s="73">
        <f t="shared" si="1287"/>
        <v>0</v>
      </c>
      <c r="AE2108" s="73">
        <f t="shared" si="1288"/>
        <v>0</v>
      </c>
      <c r="AF2108" s="1">
        <f t="shared" si="1278"/>
        <v>0</v>
      </c>
      <c r="AH2108" s="1" t="str">
        <f t="shared" si="1263"/>
        <v>No</v>
      </c>
    </row>
    <row r="2109" spans="1:34" hidden="1" x14ac:dyDescent="0.2">
      <c r="A2109" s="88">
        <v>3.1229999999999999E-3</v>
      </c>
      <c r="B2109" s="4">
        <f t="shared" si="1279"/>
        <v>3.1229999999999999E-3</v>
      </c>
      <c r="C2109"/>
      <c r="D2109" s="213"/>
      <c r="E2109" s="44" t="s">
        <v>20</v>
      </c>
      <c r="F2109" s="14">
        <f t="shared" si="1280"/>
        <v>0</v>
      </c>
      <c r="G2109" s="14">
        <f t="shared" si="1281"/>
        <v>0</v>
      </c>
      <c r="H2109" s="101" t="str">
        <f>IF(ISNA(VLOOKUP(C2109,[1]Sheet1!$J$2:$J$2999,1,FALSE)),"No","Yes")</f>
        <v>No</v>
      </c>
      <c r="I2109" s="72">
        <f t="shared" si="1264"/>
        <v>0</v>
      </c>
      <c r="J2109" s="72">
        <f t="shared" si="1265"/>
        <v>0</v>
      </c>
      <c r="K2109" s="72">
        <f t="shared" si="1266"/>
        <v>0</v>
      </c>
      <c r="L2109" s="72">
        <f t="shared" si="1267"/>
        <v>0</v>
      </c>
      <c r="M2109" s="72">
        <f t="shared" si="1268"/>
        <v>0</v>
      </c>
      <c r="N2109" s="72">
        <f t="shared" si="1269"/>
        <v>0</v>
      </c>
      <c r="O2109" s="72">
        <f t="shared" si="1270"/>
        <v>0</v>
      </c>
      <c r="Q2109" s="73">
        <f t="shared" si="1271"/>
        <v>0</v>
      </c>
      <c r="R2109" s="73">
        <f t="shared" si="1272"/>
        <v>0</v>
      </c>
      <c r="S2109" s="73">
        <f t="shared" si="1273"/>
        <v>0</v>
      </c>
      <c r="T2109" s="73">
        <f t="shared" si="1274"/>
        <v>0</v>
      </c>
      <c r="U2109" s="73">
        <f t="shared" si="1275"/>
        <v>0</v>
      </c>
      <c r="V2109" s="73">
        <f t="shared" si="1276"/>
        <v>0</v>
      </c>
      <c r="W2109" s="73">
        <f t="shared" si="1277"/>
        <v>0</v>
      </c>
      <c r="Y2109" s="72">
        <f t="shared" si="1282"/>
        <v>0</v>
      </c>
      <c r="Z2109" s="73">
        <f t="shared" si="1283"/>
        <v>0</v>
      </c>
      <c r="AA2109" s="58">
        <f t="shared" si="1284"/>
        <v>0</v>
      </c>
      <c r="AB2109" s="72">
        <f t="shared" si="1285"/>
        <v>0</v>
      </c>
      <c r="AC2109" s="72">
        <f t="shared" si="1286"/>
        <v>0</v>
      </c>
      <c r="AD2109" s="73">
        <f t="shared" si="1287"/>
        <v>0</v>
      </c>
      <c r="AE2109" s="73">
        <f t="shared" si="1288"/>
        <v>0</v>
      </c>
      <c r="AF2109" s="1">
        <f t="shared" si="1278"/>
        <v>0</v>
      </c>
      <c r="AH2109" s="1" t="str">
        <f t="shared" si="1263"/>
        <v>No</v>
      </c>
    </row>
    <row r="2110" spans="1:34" hidden="1" x14ac:dyDescent="0.2">
      <c r="A2110" s="88">
        <v>3.124E-3</v>
      </c>
      <c r="B2110" s="4">
        <f t="shared" si="1279"/>
        <v>3.124E-3</v>
      </c>
      <c r="C2110"/>
      <c r="D2110" s="213"/>
      <c r="E2110" s="44" t="s">
        <v>20</v>
      </c>
      <c r="F2110" s="14">
        <f t="shared" si="1280"/>
        <v>0</v>
      </c>
      <c r="G2110" s="14">
        <f t="shared" si="1281"/>
        <v>0</v>
      </c>
      <c r="H2110" s="101" t="str">
        <f>IF(ISNA(VLOOKUP(C2110,[1]Sheet1!$J$2:$J$2999,1,FALSE)),"No","Yes")</f>
        <v>No</v>
      </c>
      <c r="I2110" s="72">
        <f t="shared" si="1264"/>
        <v>0</v>
      </c>
      <c r="J2110" s="72">
        <f t="shared" si="1265"/>
        <v>0</v>
      </c>
      <c r="K2110" s="72">
        <f t="shared" si="1266"/>
        <v>0</v>
      </c>
      <c r="L2110" s="72">
        <f t="shared" si="1267"/>
        <v>0</v>
      </c>
      <c r="M2110" s="72">
        <f t="shared" si="1268"/>
        <v>0</v>
      </c>
      <c r="N2110" s="72">
        <f t="shared" si="1269"/>
        <v>0</v>
      </c>
      <c r="O2110" s="72">
        <f t="shared" si="1270"/>
        <v>0</v>
      </c>
      <c r="Q2110" s="73">
        <f t="shared" si="1271"/>
        <v>0</v>
      </c>
      <c r="R2110" s="73">
        <f t="shared" si="1272"/>
        <v>0</v>
      </c>
      <c r="S2110" s="73">
        <f t="shared" si="1273"/>
        <v>0</v>
      </c>
      <c r="T2110" s="73">
        <f t="shared" si="1274"/>
        <v>0</v>
      </c>
      <c r="U2110" s="73">
        <f t="shared" si="1275"/>
        <v>0</v>
      </c>
      <c r="V2110" s="73">
        <f t="shared" si="1276"/>
        <v>0</v>
      </c>
      <c r="W2110" s="73">
        <f t="shared" si="1277"/>
        <v>0</v>
      </c>
      <c r="Y2110" s="72">
        <f t="shared" si="1282"/>
        <v>0</v>
      </c>
      <c r="Z2110" s="73">
        <f t="shared" si="1283"/>
        <v>0</v>
      </c>
      <c r="AA2110" s="58">
        <f t="shared" si="1284"/>
        <v>0</v>
      </c>
      <c r="AB2110" s="72">
        <f t="shared" si="1285"/>
        <v>0</v>
      </c>
      <c r="AC2110" s="72">
        <f t="shared" si="1286"/>
        <v>0</v>
      </c>
      <c r="AD2110" s="73">
        <f t="shared" si="1287"/>
        <v>0</v>
      </c>
      <c r="AE2110" s="73">
        <f t="shared" si="1288"/>
        <v>0</v>
      </c>
      <c r="AF2110" s="1">
        <f t="shared" si="1278"/>
        <v>0</v>
      </c>
      <c r="AH2110" s="1" t="str">
        <f t="shared" si="1263"/>
        <v>No</v>
      </c>
    </row>
    <row r="2111" spans="1:34" hidden="1" x14ac:dyDescent="0.2">
      <c r="A2111" s="88">
        <v>3.1250000000000002E-3</v>
      </c>
      <c r="B2111" s="4">
        <f t="shared" si="1279"/>
        <v>3.1250000000000002E-3</v>
      </c>
      <c r="C2111"/>
      <c r="D2111" s="213"/>
      <c r="E2111" s="44" t="s">
        <v>20</v>
      </c>
      <c r="F2111" s="14">
        <f t="shared" si="1280"/>
        <v>0</v>
      </c>
      <c r="G2111" s="14">
        <f t="shared" si="1281"/>
        <v>0</v>
      </c>
      <c r="H2111" s="101" t="str">
        <f>IF(ISNA(VLOOKUP(C2111,[1]Sheet1!$J$2:$J$2999,1,FALSE)),"No","Yes")</f>
        <v>No</v>
      </c>
      <c r="I2111" s="72">
        <f t="shared" si="1264"/>
        <v>0</v>
      </c>
      <c r="J2111" s="72">
        <f t="shared" si="1265"/>
        <v>0</v>
      </c>
      <c r="K2111" s="72">
        <f t="shared" si="1266"/>
        <v>0</v>
      </c>
      <c r="L2111" s="72">
        <f t="shared" si="1267"/>
        <v>0</v>
      </c>
      <c r="M2111" s="72">
        <f t="shared" si="1268"/>
        <v>0</v>
      </c>
      <c r="N2111" s="72">
        <f t="shared" si="1269"/>
        <v>0</v>
      </c>
      <c r="O2111" s="72">
        <f t="shared" si="1270"/>
        <v>0</v>
      </c>
      <c r="Q2111" s="73">
        <f t="shared" si="1271"/>
        <v>0</v>
      </c>
      <c r="R2111" s="73">
        <f t="shared" si="1272"/>
        <v>0</v>
      </c>
      <c r="S2111" s="73">
        <f t="shared" si="1273"/>
        <v>0</v>
      </c>
      <c r="T2111" s="73">
        <f t="shared" si="1274"/>
        <v>0</v>
      </c>
      <c r="U2111" s="73">
        <f t="shared" si="1275"/>
        <v>0</v>
      </c>
      <c r="V2111" s="73">
        <f t="shared" si="1276"/>
        <v>0</v>
      </c>
      <c r="W2111" s="73">
        <f t="shared" si="1277"/>
        <v>0</v>
      </c>
      <c r="Y2111" s="72">
        <f t="shared" si="1282"/>
        <v>0</v>
      </c>
      <c r="Z2111" s="73">
        <f t="shared" si="1283"/>
        <v>0</v>
      </c>
      <c r="AA2111" s="58">
        <f t="shared" si="1284"/>
        <v>0</v>
      </c>
      <c r="AB2111" s="72">
        <f t="shared" si="1285"/>
        <v>0</v>
      </c>
      <c r="AC2111" s="72">
        <f t="shared" si="1286"/>
        <v>0</v>
      </c>
      <c r="AD2111" s="73">
        <f t="shared" si="1287"/>
        <v>0</v>
      </c>
      <c r="AE2111" s="73">
        <f t="shared" si="1288"/>
        <v>0</v>
      </c>
      <c r="AF2111" s="1">
        <f t="shared" si="1278"/>
        <v>0</v>
      </c>
      <c r="AH2111" s="1" t="str">
        <f t="shared" si="1263"/>
        <v>No</v>
      </c>
    </row>
    <row r="2112" spans="1:34" hidden="1" x14ac:dyDescent="0.2">
      <c r="A2112" s="88">
        <v>3.1259999999999999E-3</v>
      </c>
      <c r="B2112" s="4">
        <f t="shared" si="1279"/>
        <v>3.1259999999999999E-3</v>
      </c>
      <c r="C2112"/>
      <c r="D2112" s="213"/>
      <c r="E2112" s="44" t="s">
        <v>20</v>
      </c>
      <c r="F2112" s="14">
        <f t="shared" si="1280"/>
        <v>0</v>
      </c>
      <c r="G2112" s="14">
        <f t="shared" si="1281"/>
        <v>0</v>
      </c>
      <c r="H2112" s="101" t="str">
        <f>IF(ISNA(VLOOKUP(C2112,[1]Sheet1!$J$2:$J$2999,1,FALSE)),"No","Yes")</f>
        <v>No</v>
      </c>
      <c r="I2112" s="72">
        <f t="shared" si="1264"/>
        <v>0</v>
      </c>
      <c r="J2112" s="72">
        <f t="shared" si="1265"/>
        <v>0</v>
      </c>
      <c r="K2112" s="72">
        <f t="shared" si="1266"/>
        <v>0</v>
      </c>
      <c r="L2112" s="72">
        <f t="shared" si="1267"/>
        <v>0</v>
      </c>
      <c r="M2112" s="72">
        <f t="shared" si="1268"/>
        <v>0</v>
      </c>
      <c r="N2112" s="72">
        <f t="shared" si="1269"/>
        <v>0</v>
      </c>
      <c r="O2112" s="72">
        <f t="shared" si="1270"/>
        <v>0</v>
      </c>
      <c r="Q2112" s="73">
        <f t="shared" si="1271"/>
        <v>0</v>
      </c>
      <c r="R2112" s="73">
        <f t="shared" si="1272"/>
        <v>0</v>
      </c>
      <c r="S2112" s="73">
        <f t="shared" si="1273"/>
        <v>0</v>
      </c>
      <c r="T2112" s="73">
        <f t="shared" si="1274"/>
        <v>0</v>
      </c>
      <c r="U2112" s="73">
        <f t="shared" si="1275"/>
        <v>0</v>
      </c>
      <c r="V2112" s="73">
        <f t="shared" si="1276"/>
        <v>0</v>
      </c>
      <c r="W2112" s="73">
        <f t="shared" si="1277"/>
        <v>0</v>
      </c>
      <c r="Y2112" s="72">
        <f t="shared" si="1282"/>
        <v>0</v>
      </c>
      <c r="Z2112" s="73">
        <f t="shared" si="1283"/>
        <v>0</v>
      </c>
      <c r="AA2112" s="58">
        <f t="shared" si="1284"/>
        <v>0</v>
      </c>
      <c r="AB2112" s="72">
        <f t="shared" si="1285"/>
        <v>0</v>
      </c>
      <c r="AC2112" s="72">
        <f t="shared" si="1286"/>
        <v>0</v>
      </c>
      <c r="AD2112" s="73">
        <f t="shared" si="1287"/>
        <v>0</v>
      </c>
      <c r="AE2112" s="73">
        <f t="shared" si="1288"/>
        <v>0</v>
      </c>
      <c r="AF2112" s="1">
        <f t="shared" si="1278"/>
        <v>0</v>
      </c>
      <c r="AH2112" s="1" t="str">
        <f t="shared" si="1263"/>
        <v>No</v>
      </c>
    </row>
    <row r="2113" spans="1:34" hidden="1" x14ac:dyDescent="0.2">
      <c r="A2113" s="88">
        <v>3.127E-3</v>
      </c>
      <c r="B2113" s="4">
        <f t="shared" si="1279"/>
        <v>3.127E-3</v>
      </c>
      <c r="C2113"/>
      <c r="D2113" s="213"/>
      <c r="E2113" s="44" t="s">
        <v>20</v>
      </c>
      <c r="F2113" s="14">
        <f t="shared" si="1280"/>
        <v>0</v>
      </c>
      <c r="G2113" s="14">
        <f t="shared" si="1281"/>
        <v>0</v>
      </c>
      <c r="H2113" s="101" t="str">
        <f>IF(ISNA(VLOOKUP(C2113,[1]Sheet1!$J$2:$J$2999,1,FALSE)),"No","Yes")</f>
        <v>No</v>
      </c>
      <c r="I2113" s="72">
        <f t="shared" si="1264"/>
        <v>0</v>
      </c>
      <c r="J2113" s="72">
        <f t="shared" si="1265"/>
        <v>0</v>
      </c>
      <c r="K2113" s="72">
        <f t="shared" si="1266"/>
        <v>0</v>
      </c>
      <c r="L2113" s="72">
        <f t="shared" si="1267"/>
        <v>0</v>
      </c>
      <c r="M2113" s="72">
        <f t="shared" si="1268"/>
        <v>0</v>
      </c>
      <c r="N2113" s="72">
        <f t="shared" si="1269"/>
        <v>0</v>
      </c>
      <c r="O2113" s="72">
        <f t="shared" si="1270"/>
        <v>0</v>
      </c>
      <c r="Q2113" s="73">
        <f t="shared" si="1271"/>
        <v>0</v>
      </c>
      <c r="R2113" s="73">
        <f t="shared" si="1272"/>
        <v>0</v>
      </c>
      <c r="S2113" s="73">
        <f t="shared" si="1273"/>
        <v>0</v>
      </c>
      <c r="T2113" s="73">
        <f t="shared" si="1274"/>
        <v>0</v>
      </c>
      <c r="U2113" s="73">
        <f t="shared" si="1275"/>
        <v>0</v>
      </c>
      <c r="V2113" s="73">
        <f t="shared" si="1276"/>
        <v>0</v>
      </c>
      <c r="W2113" s="73">
        <f t="shared" si="1277"/>
        <v>0</v>
      </c>
      <c r="Y2113" s="72">
        <f t="shared" si="1282"/>
        <v>0</v>
      </c>
      <c r="Z2113" s="73">
        <f t="shared" si="1283"/>
        <v>0</v>
      </c>
      <c r="AA2113" s="58">
        <f t="shared" si="1284"/>
        <v>0</v>
      </c>
      <c r="AB2113" s="72">
        <f t="shared" si="1285"/>
        <v>0</v>
      </c>
      <c r="AC2113" s="72">
        <f t="shared" si="1286"/>
        <v>0</v>
      </c>
      <c r="AD2113" s="73">
        <f t="shared" si="1287"/>
        <v>0</v>
      </c>
      <c r="AE2113" s="73">
        <f t="shared" si="1288"/>
        <v>0</v>
      </c>
      <c r="AF2113" s="1">
        <f t="shared" si="1278"/>
        <v>0</v>
      </c>
      <c r="AH2113" s="1" t="str">
        <f t="shared" si="1263"/>
        <v>No</v>
      </c>
    </row>
    <row r="2114" spans="1:34" hidden="1" x14ac:dyDescent="0.2">
      <c r="A2114" s="88">
        <v>3.1280000000000001E-3</v>
      </c>
      <c r="B2114" s="4">
        <f t="shared" si="1279"/>
        <v>3.1280000000000001E-3</v>
      </c>
      <c r="C2114"/>
      <c r="D2114" s="213"/>
      <c r="E2114" s="44" t="s">
        <v>20</v>
      </c>
      <c r="F2114" s="14">
        <f t="shared" si="1280"/>
        <v>0</v>
      </c>
      <c r="G2114" s="14">
        <f t="shared" si="1281"/>
        <v>0</v>
      </c>
      <c r="H2114" s="101" t="str">
        <f>IF(ISNA(VLOOKUP(C2114,[1]Sheet1!$J$2:$J$2999,1,FALSE)),"No","Yes")</f>
        <v>No</v>
      </c>
      <c r="I2114" s="72">
        <f t="shared" si="1264"/>
        <v>0</v>
      </c>
      <c r="J2114" s="72">
        <f t="shared" si="1265"/>
        <v>0</v>
      </c>
      <c r="K2114" s="72">
        <f t="shared" si="1266"/>
        <v>0</v>
      </c>
      <c r="L2114" s="72">
        <f t="shared" si="1267"/>
        <v>0</v>
      </c>
      <c r="M2114" s="72">
        <f t="shared" si="1268"/>
        <v>0</v>
      </c>
      <c r="N2114" s="72">
        <f t="shared" si="1269"/>
        <v>0</v>
      </c>
      <c r="O2114" s="72">
        <f t="shared" si="1270"/>
        <v>0</v>
      </c>
      <c r="Q2114" s="73">
        <f t="shared" si="1271"/>
        <v>0</v>
      </c>
      <c r="R2114" s="73">
        <f t="shared" si="1272"/>
        <v>0</v>
      </c>
      <c r="S2114" s="73">
        <f t="shared" si="1273"/>
        <v>0</v>
      </c>
      <c r="T2114" s="73">
        <f t="shared" si="1274"/>
        <v>0</v>
      </c>
      <c r="U2114" s="73">
        <f t="shared" si="1275"/>
        <v>0</v>
      </c>
      <c r="V2114" s="73">
        <f t="shared" si="1276"/>
        <v>0</v>
      </c>
      <c r="W2114" s="73">
        <f t="shared" si="1277"/>
        <v>0</v>
      </c>
      <c r="Y2114" s="72">
        <f t="shared" si="1282"/>
        <v>0</v>
      </c>
      <c r="Z2114" s="73">
        <f t="shared" si="1283"/>
        <v>0</v>
      </c>
      <c r="AA2114" s="58">
        <f t="shared" si="1284"/>
        <v>0</v>
      </c>
      <c r="AB2114" s="72">
        <f t="shared" si="1285"/>
        <v>0</v>
      </c>
      <c r="AC2114" s="72">
        <f t="shared" si="1286"/>
        <v>0</v>
      </c>
      <c r="AD2114" s="73">
        <f t="shared" si="1287"/>
        <v>0</v>
      </c>
      <c r="AE2114" s="73">
        <f t="shared" si="1288"/>
        <v>0</v>
      </c>
      <c r="AF2114" s="1">
        <f t="shared" si="1278"/>
        <v>0</v>
      </c>
      <c r="AH2114" s="1" t="str">
        <f t="shared" si="1263"/>
        <v>No</v>
      </c>
    </row>
    <row r="2115" spans="1:34" hidden="1" x14ac:dyDescent="0.2">
      <c r="A2115" s="88">
        <v>3.1289999999999998E-3</v>
      </c>
      <c r="B2115" s="4">
        <f t="shared" si="1279"/>
        <v>3.1289999999999998E-3</v>
      </c>
      <c r="C2115"/>
      <c r="D2115" s="213"/>
      <c r="E2115" s="44" t="s">
        <v>20</v>
      </c>
      <c r="F2115" s="14">
        <f t="shared" si="1280"/>
        <v>0</v>
      </c>
      <c r="G2115" s="14">
        <f t="shared" si="1281"/>
        <v>0</v>
      </c>
      <c r="H2115" s="101" t="str">
        <f>IF(ISNA(VLOOKUP(C2115,[1]Sheet1!$J$2:$J$2999,1,FALSE)),"No","Yes")</f>
        <v>No</v>
      </c>
      <c r="I2115" s="72">
        <f t="shared" si="1264"/>
        <v>0</v>
      </c>
      <c r="J2115" s="72">
        <f t="shared" si="1265"/>
        <v>0</v>
      </c>
      <c r="K2115" s="72">
        <f t="shared" si="1266"/>
        <v>0</v>
      </c>
      <c r="L2115" s="72">
        <f t="shared" si="1267"/>
        <v>0</v>
      </c>
      <c r="M2115" s="72">
        <f t="shared" si="1268"/>
        <v>0</v>
      </c>
      <c r="N2115" s="72">
        <f t="shared" si="1269"/>
        <v>0</v>
      </c>
      <c r="O2115" s="72">
        <f t="shared" si="1270"/>
        <v>0</v>
      </c>
      <c r="Q2115" s="73">
        <f t="shared" si="1271"/>
        <v>0</v>
      </c>
      <c r="R2115" s="73">
        <f t="shared" si="1272"/>
        <v>0</v>
      </c>
      <c r="S2115" s="73">
        <f t="shared" si="1273"/>
        <v>0</v>
      </c>
      <c r="T2115" s="73">
        <f t="shared" si="1274"/>
        <v>0</v>
      </c>
      <c r="U2115" s="73">
        <f t="shared" si="1275"/>
        <v>0</v>
      </c>
      <c r="V2115" s="73">
        <f t="shared" si="1276"/>
        <v>0</v>
      </c>
      <c r="W2115" s="73">
        <f t="shared" si="1277"/>
        <v>0</v>
      </c>
      <c r="Y2115" s="72">
        <f t="shared" si="1282"/>
        <v>0</v>
      </c>
      <c r="Z2115" s="73">
        <f t="shared" si="1283"/>
        <v>0</v>
      </c>
      <c r="AA2115" s="58">
        <f t="shared" si="1284"/>
        <v>0</v>
      </c>
      <c r="AB2115" s="72">
        <f t="shared" si="1285"/>
        <v>0</v>
      </c>
      <c r="AC2115" s="72">
        <f t="shared" si="1286"/>
        <v>0</v>
      </c>
      <c r="AD2115" s="73">
        <f t="shared" si="1287"/>
        <v>0</v>
      </c>
      <c r="AE2115" s="73">
        <f t="shared" si="1288"/>
        <v>0</v>
      </c>
      <c r="AF2115" s="1">
        <f t="shared" si="1278"/>
        <v>0</v>
      </c>
      <c r="AH2115" s="1" t="str">
        <f t="shared" si="1263"/>
        <v>No</v>
      </c>
    </row>
    <row r="2116" spans="1:34" hidden="1" x14ac:dyDescent="0.2">
      <c r="A2116" s="88">
        <v>3.13E-3</v>
      </c>
      <c r="B2116" s="4">
        <f t="shared" si="1279"/>
        <v>3.13E-3</v>
      </c>
      <c r="C2116"/>
      <c r="D2116" s="213"/>
      <c r="E2116" s="44" t="s">
        <v>20</v>
      </c>
      <c r="F2116" s="14">
        <f t="shared" si="1280"/>
        <v>0</v>
      </c>
      <c r="G2116" s="14">
        <f t="shared" si="1281"/>
        <v>0</v>
      </c>
      <c r="H2116" s="101" t="str">
        <f>IF(ISNA(VLOOKUP(C2116,[1]Sheet1!$J$2:$J$2999,1,FALSE)),"No","Yes")</f>
        <v>No</v>
      </c>
      <c r="I2116" s="72">
        <f t="shared" si="1264"/>
        <v>0</v>
      </c>
      <c r="J2116" s="72">
        <f t="shared" si="1265"/>
        <v>0</v>
      </c>
      <c r="K2116" s="72">
        <f t="shared" si="1266"/>
        <v>0</v>
      </c>
      <c r="L2116" s="72">
        <f t="shared" si="1267"/>
        <v>0</v>
      </c>
      <c r="M2116" s="72">
        <f t="shared" si="1268"/>
        <v>0</v>
      </c>
      <c r="N2116" s="72">
        <f t="shared" si="1269"/>
        <v>0</v>
      </c>
      <c r="O2116" s="72">
        <f t="shared" si="1270"/>
        <v>0</v>
      </c>
      <c r="Q2116" s="73">
        <f t="shared" si="1271"/>
        <v>0</v>
      </c>
      <c r="R2116" s="73">
        <f t="shared" si="1272"/>
        <v>0</v>
      </c>
      <c r="S2116" s="73">
        <f t="shared" si="1273"/>
        <v>0</v>
      </c>
      <c r="T2116" s="73">
        <f t="shared" si="1274"/>
        <v>0</v>
      </c>
      <c r="U2116" s="73">
        <f t="shared" si="1275"/>
        <v>0</v>
      </c>
      <c r="V2116" s="73">
        <f t="shared" si="1276"/>
        <v>0</v>
      </c>
      <c r="W2116" s="73">
        <f t="shared" si="1277"/>
        <v>0</v>
      </c>
      <c r="Y2116" s="72">
        <f t="shared" si="1282"/>
        <v>0</v>
      </c>
      <c r="Z2116" s="73">
        <f t="shared" si="1283"/>
        <v>0</v>
      </c>
      <c r="AA2116" s="58">
        <f t="shared" si="1284"/>
        <v>0</v>
      </c>
      <c r="AB2116" s="72">
        <f t="shared" si="1285"/>
        <v>0</v>
      </c>
      <c r="AC2116" s="72">
        <f t="shared" si="1286"/>
        <v>0</v>
      </c>
      <c r="AD2116" s="73">
        <f t="shared" si="1287"/>
        <v>0</v>
      </c>
      <c r="AE2116" s="73">
        <f t="shared" si="1288"/>
        <v>0</v>
      </c>
      <c r="AF2116" s="1">
        <f t="shared" si="1278"/>
        <v>0</v>
      </c>
      <c r="AH2116" s="1" t="str">
        <f t="shared" si="1263"/>
        <v>No</v>
      </c>
    </row>
    <row r="2117" spans="1:34" hidden="1" x14ac:dyDescent="0.2">
      <c r="A2117" s="88">
        <v>3.1310000000000001E-3</v>
      </c>
      <c r="B2117" s="4">
        <f t="shared" si="1279"/>
        <v>3.1310000000000001E-3</v>
      </c>
      <c r="C2117"/>
      <c r="D2117" s="213"/>
      <c r="E2117" s="44" t="s">
        <v>20</v>
      </c>
      <c r="F2117" s="14">
        <f t="shared" si="1280"/>
        <v>0</v>
      </c>
      <c r="G2117" s="14">
        <f t="shared" si="1281"/>
        <v>0</v>
      </c>
      <c r="H2117" s="101" t="str">
        <f>IF(ISNA(VLOOKUP(C2117,[1]Sheet1!$J$2:$J$2999,1,FALSE)),"No","Yes")</f>
        <v>No</v>
      </c>
      <c r="I2117" s="72">
        <f t="shared" si="1264"/>
        <v>0</v>
      </c>
      <c r="J2117" s="72">
        <f t="shared" si="1265"/>
        <v>0</v>
      </c>
      <c r="K2117" s="72">
        <f t="shared" si="1266"/>
        <v>0</v>
      </c>
      <c r="L2117" s="72">
        <f t="shared" si="1267"/>
        <v>0</v>
      </c>
      <c r="M2117" s="72">
        <f t="shared" si="1268"/>
        <v>0</v>
      </c>
      <c r="N2117" s="72">
        <f t="shared" si="1269"/>
        <v>0</v>
      </c>
      <c r="O2117" s="72">
        <f t="shared" si="1270"/>
        <v>0</v>
      </c>
      <c r="Q2117" s="73">
        <f t="shared" si="1271"/>
        <v>0</v>
      </c>
      <c r="R2117" s="73">
        <f t="shared" si="1272"/>
        <v>0</v>
      </c>
      <c r="S2117" s="73">
        <f t="shared" si="1273"/>
        <v>0</v>
      </c>
      <c r="T2117" s="73">
        <f t="shared" si="1274"/>
        <v>0</v>
      </c>
      <c r="U2117" s="73">
        <f t="shared" si="1275"/>
        <v>0</v>
      </c>
      <c r="V2117" s="73">
        <f t="shared" si="1276"/>
        <v>0</v>
      </c>
      <c r="W2117" s="73">
        <f t="shared" si="1277"/>
        <v>0</v>
      </c>
      <c r="Y2117" s="72">
        <f t="shared" si="1282"/>
        <v>0</v>
      </c>
      <c r="Z2117" s="73">
        <f t="shared" si="1283"/>
        <v>0</v>
      </c>
      <c r="AA2117" s="58">
        <f t="shared" si="1284"/>
        <v>0</v>
      </c>
      <c r="AB2117" s="72">
        <f t="shared" si="1285"/>
        <v>0</v>
      </c>
      <c r="AC2117" s="72">
        <f t="shared" si="1286"/>
        <v>0</v>
      </c>
      <c r="AD2117" s="73">
        <f t="shared" si="1287"/>
        <v>0</v>
      </c>
      <c r="AE2117" s="73">
        <f t="shared" si="1288"/>
        <v>0</v>
      </c>
      <c r="AF2117" s="1">
        <f t="shared" si="1278"/>
        <v>0</v>
      </c>
      <c r="AH2117" s="1" t="str">
        <f t="shared" ref="AH2117:AH2180" si="1289">IF(ISERROR(VLOOKUP(D2117,AI$12:AI$100,1,FALSE)),"No","Yes")</f>
        <v>No</v>
      </c>
    </row>
    <row r="2118" spans="1:34" hidden="1" x14ac:dyDescent="0.2">
      <c r="A2118" s="88">
        <v>3.1320000000000002E-3</v>
      </c>
      <c r="B2118" s="4">
        <f t="shared" si="1279"/>
        <v>3.1320000000000002E-3</v>
      </c>
      <c r="C2118"/>
      <c r="D2118" s="213"/>
      <c r="E2118" s="44" t="s">
        <v>20</v>
      </c>
      <c r="F2118" s="14">
        <f t="shared" si="1280"/>
        <v>0</v>
      </c>
      <c r="G2118" s="14">
        <f t="shared" si="1281"/>
        <v>0</v>
      </c>
      <c r="H2118" s="101" t="str">
        <f>IF(ISNA(VLOOKUP(C2118,[1]Sheet1!$J$2:$J$2999,1,FALSE)),"No","Yes")</f>
        <v>No</v>
      </c>
      <c r="I2118" s="72">
        <f t="shared" si="1264"/>
        <v>0</v>
      </c>
      <c r="J2118" s="72">
        <f t="shared" si="1265"/>
        <v>0</v>
      </c>
      <c r="K2118" s="72">
        <f t="shared" si="1266"/>
        <v>0</v>
      </c>
      <c r="L2118" s="72">
        <f t="shared" si="1267"/>
        <v>0</v>
      </c>
      <c r="M2118" s="72">
        <f t="shared" si="1268"/>
        <v>0</v>
      </c>
      <c r="N2118" s="72">
        <f t="shared" si="1269"/>
        <v>0</v>
      </c>
      <c r="O2118" s="72">
        <f t="shared" si="1270"/>
        <v>0</v>
      </c>
      <c r="Q2118" s="73">
        <f t="shared" si="1271"/>
        <v>0</v>
      </c>
      <c r="R2118" s="73">
        <f t="shared" si="1272"/>
        <v>0</v>
      </c>
      <c r="S2118" s="73">
        <f t="shared" si="1273"/>
        <v>0</v>
      </c>
      <c r="T2118" s="73">
        <f t="shared" si="1274"/>
        <v>0</v>
      </c>
      <c r="U2118" s="73">
        <f t="shared" si="1275"/>
        <v>0</v>
      </c>
      <c r="V2118" s="73">
        <f t="shared" si="1276"/>
        <v>0</v>
      </c>
      <c r="W2118" s="73">
        <f t="shared" si="1277"/>
        <v>0</v>
      </c>
      <c r="Y2118" s="72">
        <f t="shared" si="1282"/>
        <v>0</v>
      </c>
      <c r="Z2118" s="73">
        <f t="shared" si="1283"/>
        <v>0</v>
      </c>
      <c r="AA2118" s="58">
        <f t="shared" si="1284"/>
        <v>0</v>
      </c>
      <c r="AB2118" s="72">
        <f t="shared" si="1285"/>
        <v>0</v>
      </c>
      <c r="AC2118" s="72">
        <f t="shared" si="1286"/>
        <v>0</v>
      </c>
      <c r="AD2118" s="73">
        <f t="shared" si="1287"/>
        <v>0</v>
      </c>
      <c r="AE2118" s="73">
        <f t="shared" si="1288"/>
        <v>0</v>
      </c>
      <c r="AF2118" s="1">
        <f t="shared" si="1278"/>
        <v>0</v>
      </c>
      <c r="AH2118" s="1" t="str">
        <f t="shared" si="1289"/>
        <v>No</v>
      </c>
    </row>
    <row r="2119" spans="1:34" hidden="1" x14ac:dyDescent="0.2">
      <c r="A2119" s="88">
        <v>3.1329999999999999E-3</v>
      </c>
      <c r="B2119" s="4">
        <f t="shared" si="1279"/>
        <v>3.1329999999999999E-3</v>
      </c>
      <c r="C2119"/>
      <c r="D2119" s="213"/>
      <c r="E2119" s="44" t="s">
        <v>20</v>
      </c>
      <c r="F2119" s="14">
        <f t="shared" si="1280"/>
        <v>0</v>
      </c>
      <c r="G2119" s="14">
        <f t="shared" si="1281"/>
        <v>0</v>
      </c>
      <c r="H2119" s="101" t="str">
        <f>IF(ISNA(VLOOKUP(C2119,[1]Sheet1!$J$2:$J$2999,1,FALSE)),"No","Yes")</f>
        <v>No</v>
      </c>
      <c r="I2119" s="72">
        <f t="shared" si="1264"/>
        <v>0</v>
      </c>
      <c r="J2119" s="72">
        <f t="shared" si="1265"/>
        <v>0</v>
      </c>
      <c r="K2119" s="72">
        <f t="shared" si="1266"/>
        <v>0</v>
      </c>
      <c r="L2119" s="72">
        <f t="shared" si="1267"/>
        <v>0</v>
      </c>
      <c r="M2119" s="72">
        <f t="shared" si="1268"/>
        <v>0</v>
      </c>
      <c r="N2119" s="72">
        <f t="shared" si="1269"/>
        <v>0</v>
      </c>
      <c r="O2119" s="72">
        <f t="shared" si="1270"/>
        <v>0</v>
      </c>
      <c r="Q2119" s="73">
        <f t="shared" si="1271"/>
        <v>0</v>
      </c>
      <c r="R2119" s="73">
        <f t="shared" si="1272"/>
        <v>0</v>
      </c>
      <c r="S2119" s="73">
        <f t="shared" si="1273"/>
        <v>0</v>
      </c>
      <c r="T2119" s="73">
        <f t="shared" si="1274"/>
        <v>0</v>
      </c>
      <c r="U2119" s="73">
        <f t="shared" si="1275"/>
        <v>0</v>
      </c>
      <c r="V2119" s="73">
        <f t="shared" si="1276"/>
        <v>0</v>
      </c>
      <c r="W2119" s="73">
        <f t="shared" si="1277"/>
        <v>0</v>
      </c>
      <c r="Y2119" s="72">
        <f t="shared" si="1282"/>
        <v>0</v>
      </c>
      <c r="Z2119" s="73">
        <f t="shared" si="1283"/>
        <v>0</v>
      </c>
      <c r="AA2119" s="58">
        <f t="shared" si="1284"/>
        <v>0</v>
      </c>
      <c r="AB2119" s="72">
        <f t="shared" si="1285"/>
        <v>0</v>
      </c>
      <c r="AC2119" s="72">
        <f t="shared" si="1286"/>
        <v>0</v>
      </c>
      <c r="AD2119" s="73">
        <f t="shared" si="1287"/>
        <v>0</v>
      </c>
      <c r="AE2119" s="73">
        <f t="shared" si="1288"/>
        <v>0</v>
      </c>
      <c r="AF2119" s="1">
        <f t="shared" si="1278"/>
        <v>0</v>
      </c>
      <c r="AH2119" s="1" t="str">
        <f t="shared" si="1289"/>
        <v>No</v>
      </c>
    </row>
    <row r="2120" spans="1:34" hidden="1" x14ac:dyDescent="0.2">
      <c r="A2120" s="88">
        <v>3.1340000000000001E-3</v>
      </c>
      <c r="B2120" s="4">
        <f t="shared" si="1279"/>
        <v>3.1340000000000001E-3</v>
      </c>
      <c r="C2120"/>
      <c r="D2120" s="213"/>
      <c r="E2120" s="44" t="s">
        <v>20</v>
      </c>
      <c r="F2120" s="14">
        <f t="shared" si="1280"/>
        <v>0</v>
      </c>
      <c r="G2120" s="14">
        <f t="shared" si="1281"/>
        <v>0</v>
      </c>
      <c r="H2120" s="101" t="str">
        <f>IF(ISNA(VLOOKUP(C2120,[1]Sheet1!$J$2:$J$2999,1,FALSE)),"No","Yes")</f>
        <v>No</v>
      </c>
      <c r="I2120" s="72">
        <f t="shared" si="1264"/>
        <v>0</v>
      </c>
      <c r="J2120" s="72">
        <f t="shared" si="1265"/>
        <v>0</v>
      </c>
      <c r="K2120" s="72">
        <f t="shared" si="1266"/>
        <v>0</v>
      </c>
      <c r="L2120" s="72">
        <f t="shared" si="1267"/>
        <v>0</v>
      </c>
      <c r="M2120" s="72">
        <f t="shared" si="1268"/>
        <v>0</v>
      </c>
      <c r="N2120" s="72">
        <f t="shared" si="1269"/>
        <v>0</v>
      </c>
      <c r="O2120" s="72">
        <f t="shared" si="1270"/>
        <v>0</v>
      </c>
      <c r="Q2120" s="73">
        <f t="shared" si="1271"/>
        <v>0</v>
      </c>
      <c r="R2120" s="73">
        <f t="shared" si="1272"/>
        <v>0</v>
      </c>
      <c r="S2120" s="73">
        <f t="shared" si="1273"/>
        <v>0</v>
      </c>
      <c r="T2120" s="73">
        <f t="shared" si="1274"/>
        <v>0</v>
      </c>
      <c r="U2120" s="73">
        <f t="shared" si="1275"/>
        <v>0</v>
      </c>
      <c r="V2120" s="73">
        <f t="shared" si="1276"/>
        <v>0</v>
      </c>
      <c r="W2120" s="73">
        <f t="shared" si="1277"/>
        <v>0</v>
      </c>
      <c r="Y2120" s="72">
        <f t="shared" si="1282"/>
        <v>0</v>
      </c>
      <c r="Z2120" s="73">
        <f t="shared" si="1283"/>
        <v>0</v>
      </c>
      <c r="AA2120" s="58">
        <f t="shared" si="1284"/>
        <v>0</v>
      </c>
      <c r="AB2120" s="72">
        <f t="shared" si="1285"/>
        <v>0</v>
      </c>
      <c r="AC2120" s="72">
        <f t="shared" si="1286"/>
        <v>0</v>
      </c>
      <c r="AD2120" s="73">
        <f t="shared" si="1287"/>
        <v>0</v>
      </c>
      <c r="AE2120" s="73">
        <f t="shared" si="1288"/>
        <v>0</v>
      </c>
      <c r="AF2120" s="1">
        <f t="shared" si="1278"/>
        <v>0</v>
      </c>
      <c r="AH2120" s="1" t="str">
        <f t="shared" si="1289"/>
        <v>No</v>
      </c>
    </row>
    <row r="2121" spans="1:34" hidden="1" x14ac:dyDescent="0.2">
      <c r="A2121" s="88">
        <v>3.1350000000000002E-3</v>
      </c>
      <c r="B2121" s="4">
        <f t="shared" si="1279"/>
        <v>3.1350000000000002E-3</v>
      </c>
      <c r="C2121"/>
      <c r="D2121" s="213"/>
      <c r="E2121" s="44" t="s">
        <v>20</v>
      </c>
      <c r="F2121" s="14">
        <f t="shared" si="1280"/>
        <v>0</v>
      </c>
      <c r="G2121" s="14">
        <f t="shared" si="1281"/>
        <v>0</v>
      </c>
      <c r="H2121" s="101" t="str">
        <f>IF(ISNA(VLOOKUP(C2121,[1]Sheet1!$J$2:$J$2999,1,FALSE)),"No","Yes")</f>
        <v>No</v>
      </c>
      <c r="I2121" s="72">
        <f t="shared" si="1264"/>
        <v>0</v>
      </c>
      <c r="J2121" s="72">
        <f t="shared" si="1265"/>
        <v>0</v>
      </c>
      <c r="K2121" s="72">
        <f t="shared" si="1266"/>
        <v>0</v>
      </c>
      <c r="L2121" s="72">
        <f t="shared" si="1267"/>
        <v>0</v>
      </c>
      <c r="M2121" s="72">
        <f t="shared" si="1268"/>
        <v>0</v>
      </c>
      <c r="N2121" s="72">
        <f t="shared" si="1269"/>
        <v>0</v>
      </c>
      <c r="O2121" s="72">
        <f t="shared" si="1270"/>
        <v>0</v>
      </c>
      <c r="Q2121" s="73">
        <f t="shared" si="1271"/>
        <v>0</v>
      </c>
      <c r="R2121" s="73">
        <f t="shared" si="1272"/>
        <v>0</v>
      </c>
      <c r="S2121" s="73">
        <f t="shared" si="1273"/>
        <v>0</v>
      </c>
      <c r="T2121" s="73">
        <f t="shared" si="1274"/>
        <v>0</v>
      </c>
      <c r="U2121" s="73">
        <f t="shared" si="1275"/>
        <v>0</v>
      </c>
      <c r="V2121" s="73">
        <f t="shared" si="1276"/>
        <v>0</v>
      </c>
      <c r="W2121" s="73">
        <f t="shared" si="1277"/>
        <v>0</v>
      </c>
      <c r="Y2121" s="72">
        <f t="shared" si="1282"/>
        <v>0</v>
      </c>
      <c r="Z2121" s="73">
        <f t="shared" si="1283"/>
        <v>0</v>
      </c>
      <c r="AA2121" s="58">
        <f t="shared" si="1284"/>
        <v>0</v>
      </c>
      <c r="AB2121" s="72">
        <f t="shared" si="1285"/>
        <v>0</v>
      </c>
      <c r="AC2121" s="72">
        <f t="shared" si="1286"/>
        <v>0</v>
      </c>
      <c r="AD2121" s="73">
        <f t="shared" si="1287"/>
        <v>0</v>
      </c>
      <c r="AE2121" s="73">
        <f t="shared" si="1288"/>
        <v>0</v>
      </c>
      <c r="AF2121" s="1">
        <f t="shared" si="1278"/>
        <v>0</v>
      </c>
      <c r="AH2121" s="1" t="str">
        <f t="shared" si="1289"/>
        <v>No</v>
      </c>
    </row>
    <row r="2122" spans="1:34" hidden="1" x14ac:dyDescent="0.2">
      <c r="A2122" s="88">
        <v>3.1359999999999999E-3</v>
      </c>
      <c r="B2122" s="4">
        <f t="shared" si="1279"/>
        <v>3.1359999999999999E-3</v>
      </c>
      <c r="C2122"/>
      <c r="D2122" s="213"/>
      <c r="E2122" s="44" t="s">
        <v>20</v>
      </c>
      <c r="F2122" s="14">
        <f t="shared" si="1280"/>
        <v>0</v>
      </c>
      <c r="G2122" s="14">
        <f t="shared" si="1281"/>
        <v>0</v>
      </c>
      <c r="H2122" s="101" t="str">
        <f>IF(ISNA(VLOOKUP(C2122,[1]Sheet1!$J$2:$J$2999,1,FALSE)),"No","Yes")</f>
        <v>No</v>
      </c>
      <c r="I2122" s="72">
        <f t="shared" si="1264"/>
        <v>0</v>
      </c>
      <c r="J2122" s="72">
        <f t="shared" si="1265"/>
        <v>0</v>
      </c>
      <c r="K2122" s="72">
        <f t="shared" si="1266"/>
        <v>0</v>
      </c>
      <c r="L2122" s="72">
        <f t="shared" si="1267"/>
        <v>0</v>
      </c>
      <c r="M2122" s="72">
        <f t="shared" si="1268"/>
        <v>0</v>
      </c>
      <c r="N2122" s="72">
        <f t="shared" si="1269"/>
        <v>0</v>
      </c>
      <c r="O2122" s="72">
        <f t="shared" si="1270"/>
        <v>0</v>
      </c>
      <c r="Q2122" s="73">
        <f t="shared" si="1271"/>
        <v>0</v>
      </c>
      <c r="R2122" s="73">
        <f t="shared" si="1272"/>
        <v>0</v>
      </c>
      <c r="S2122" s="73">
        <f t="shared" si="1273"/>
        <v>0</v>
      </c>
      <c r="T2122" s="73">
        <f t="shared" si="1274"/>
        <v>0</v>
      </c>
      <c r="U2122" s="73">
        <f t="shared" si="1275"/>
        <v>0</v>
      </c>
      <c r="V2122" s="73">
        <f t="shared" si="1276"/>
        <v>0</v>
      </c>
      <c r="W2122" s="73">
        <f t="shared" si="1277"/>
        <v>0</v>
      </c>
      <c r="Y2122" s="72">
        <f t="shared" si="1282"/>
        <v>0</v>
      </c>
      <c r="Z2122" s="73">
        <f t="shared" si="1283"/>
        <v>0</v>
      </c>
      <c r="AA2122" s="58">
        <f t="shared" si="1284"/>
        <v>0</v>
      </c>
      <c r="AB2122" s="72">
        <f t="shared" si="1285"/>
        <v>0</v>
      </c>
      <c r="AC2122" s="72">
        <f t="shared" si="1286"/>
        <v>0</v>
      </c>
      <c r="AD2122" s="73">
        <f t="shared" si="1287"/>
        <v>0</v>
      </c>
      <c r="AE2122" s="73">
        <f t="shared" si="1288"/>
        <v>0</v>
      </c>
      <c r="AF2122" s="1">
        <f t="shared" si="1278"/>
        <v>0</v>
      </c>
      <c r="AH2122" s="1" t="str">
        <f t="shared" si="1289"/>
        <v>No</v>
      </c>
    </row>
    <row r="2123" spans="1:34" hidden="1" x14ac:dyDescent="0.2">
      <c r="A2123" s="88">
        <v>3.137E-3</v>
      </c>
      <c r="B2123" s="4">
        <f t="shared" si="1279"/>
        <v>3.137E-3</v>
      </c>
      <c r="C2123"/>
      <c r="D2123" s="213"/>
      <c r="E2123" s="44" t="s">
        <v>20</v>
      </c>
      <c r="F2123" s="14">
        <f t="shared" si="1280"/>
        <v>0</v>
      </c>
      <c r="G2123" s="14">
        <f t="shared" si="1281"/>
        <v>0</v>
      </c>
      <c r="H2123" s="101" t="str">
        <f>IF(ISNA(VLOOKUP(C2123,[1]Sheet1!$J$2:$J$2999,1,FALSE)),"No","Yes")</f>
        <v>No</v>
      </c>
      <c r="I2123" s="72">
        <f t="shared" si="1264"/>
        <v>0</v>
      </c>
      <c r="J2123" s="72">
        <f t="shared" si="1265"/>
        <v>0</v>
      </c>
      <c r="K2123" s="72">
        <f t="shared" si="1266"/>
        <v>0</v>
      </c>
      <c r="L2123" s="72">
        <f t="shared" si="1267"/>
        <v>0</v>
      </c>
      <c r="M2123" s="72">
        <f t="shared" si="1268"/>
        <v>0</v>
      </c>
      <c r="N2123" s="72">
        <f t="shared" si="1269"/>
        <v>0</v>
      </c>
      <c r="O2123" s="72">
        <f t="shared" si="1270"/>
        <v>0</v>
      </c>
      <c r="Q2123" s="73">
        <f t="shared" si="1271"/>
        <v>0</v>
      </c>
      <c r="R2123" s="73">
        <f t="shared" si="1272"/>
        <v>0</v>
      </c>
      <c r="S2123" s="73">
        <f t="shared" si="1273"/>
        <v>0</v>
      </c>
      <c r="T2123" s="73">
        <f t="shared" si="1274"/>
        <v>0</v>
      </c>
      <c r="U2123" s="73">
        <f t="shared" si="1275"/>
        <v>0</v>
      </c>
      <c r="V2123" s="73">
        <f t="shared" si="1276"/>
        <v>0</v>
      </c>
      <c r="W2123" s="73">
        <f t="shared" si="1277"/>
        <v>0</v>
      </c>
      <c r="Y2123" s="72">
        <f t="shared" si="1282"/>
        <v>0</v>
      </c>
      <c r="Z2123" s="73">
        <f t="shared" si="1283"/>
        <v>0</v>
      </c>
      <c r="AA2123" s="58">
        <f t="shared" si="1284"/>
        <v>0</v>
      </c>
      <c r="AB2123" s="72">
        <f t="shared" si="1285"/>
        <v>0</v>
      </c>
      <c r="AC2123" s="72">
        <f t="shared" si="1286"/>
        <v>0</v>
      </c>
      <c r="AD2123" s="73">
        <f t="shared" si="1287"/>
        <v>0</v>
      </c>
      <c r="AE2123" s="73">
        <f t="shared" si="1288"/>
        <v>0</v>
      </c>
      <c r="AF2123" s="1">
        <f t="shared" si="1278"/>
        <v>0</v>
      </c>
      <c r="AH2123" s="1" t="str">
        <f t="shared" si="1289"/>
        <v>No</v>
      </c>
    </row>
    <row r="2124" spans="1:34" hidden="1" x14ac:dyDescent="0.2">
      <c r="A2124" s="88">
        <v>3.1380000000000002E-3</v>
      </c>
      <c r="B2124" s="4">
        <f t="shared" si="1279"/>
        <v>3.1380000000000002E-3</v>
      </c>
      <c r="C2124"/>
      <c r="D2124" s="213"/>
      <c r="E2124" s="44" t="s">
        <v>20</v>
      </c>
      <c r="F2124" s="14">
        <f t="shared" si="1280"/>
        <v>0</v>
      </c>
      <c r="G2124" s="14">
        <f t="shared" si="1281"/>
        <v>0</v>
      </c>
      <c r="H2124" s="101" t="str">
        <f>IF(ISNA(VLOOKUP(C2124,[1]Sheet1!$J$2:$J$2999,1,FALSE)),"No","Yes")</f>
        <v>No</v>
      </c>
      <c r="I2124" s="72">
        <f t="shared" si="1264"/>
        <v>0</v>
      </c>
      <c r="J2124" s="72">
        <f t="shared" si="1265"/>
        <v>0</v>
      </c>
      <c r="K2124" s="72">
        <f t="shared" si="1266"/>
        <v>0</v>
      </c>
      <c r="L2124" s="72">
        <f t="shared" si="1267"/>
        <v>0</v>
      </c>
      <c r="M2124" s="72">
        <f t="shared" si="1268"/>
        <v>0</v>
      </c>
      <c r="N2124" s="72">
        <f t="shared" si="1269"/>
        <v>0</v>
      </c>
      <c r="O2124" s="72">
        <f t="shared" si="1270"/>
        <v>0</v>
      </c>
      <c r="Q2124" s="73">
        <f t="shared" si="1271"/>
        <v>0</v>
      </c>
      <c r="R2124" s="73">
        <f t="shared" si="1272"/>
        <v>0</v>
      </c>
      <c r="S2124" s="73">
        <f t="shared" si="1273"/>
        <v>0</v>
      </c>
      <c r="T2124" s="73">
        <f t="shared" si="1274"/>
        <v>0</v>
      </c>
      <c r="U2124" s="73">
        <f t="shared" si="1275"/>
        <v>0</v>
      </c>
      <c r="V2124" s="73">
        <f t="shared" si="1276"/>
        <v>0</v>
      </c>
      <c r="W2124" s="73">
        <f t="shared" si="1277"/>
        <v>0</v>
      </c>
      <c r="Y2124" s="72">
        <f t="shared" si="1282"/>
        <v>0</v>
      </c>
      <c r="Z2124" s="73">
        <f t="shared" si="1283"/>
        <v>0</v>
      </c>
      <c r="AA2124" s="58">
        <f t="shared" si="1284"/>
        <v>0</v>
      </c>
      <c r="AB2124" s="72">
        <f t="shared" si="1285"/>
        <v>0</v>
      </c>
      <c r="AC2124" s="72">
        <f t="shared" si="1286"/>
        <v>0</v>
      </c>
      <c r="AD2124" s="73">
        <f t="shared" si="1287"/>
        <v>0</v>
      </c>
      <c r="AE2124" s="73">
        <f t="shared" si="1288"/>
        <v>0</v>
      </c>
      <c r="AF2124" s="1">
        <f t="shared" si="1278"/>
        <v>0</v>
      </c>
      <c r="AH2124" s="1" t="str">
        <f t="shared" si="1289"/>
        <v>No</v>
      </c>
    </row>
    <row r="2125" spans="1:34" hidden="1" x14ac:dyDescent="0.2">
      <c r="A2125" s="88">
        <v>3.1389999999999999E-3</v>
      </c>
      <c r="B2125" s="4">
        <f t="shared" si="1279"/>
        <v>3.1389999999999999E-3</v>
      </c>
      <c r="C2125"/>
      <c r="D2125" s="213"/>
      <c r="E2125" s="44" t="s">
        <v>20</v>
      </c>
      <c r="F2125" s="14">
        <f t="shared" si="1280"/>
        <v>0</v>
      </c>
      <c r="G2125" s="14">
        <f t="shared" si="1281"/>
        <v>0</v>
      </c>
      <c r="H2125" s="101" t="str">
        <f>IF(ISNA(VLOOKUP(C2125,[1]Sheet1!$J$2:$J$2999,1,FALSE)),"No","Yes")</f>
        <v>No</v>
      </c>
      <c r="I2125" s="72">
        <f t="shared" si="1264"/>
        <v>0</v>
      </c>
      <c r="J2125" s="72">
        <f t="shared" si="1265"/>
        <v>0</v>
      </c>
      <c r="K2125" s="72">
        <f t="shared" si="1266"/>
        <v>0</v>
      </c>
      <c r="L2125" s="72">
        <f t="shared" si="1267"/>
        <v>0</v>
      </c>
      <c r="M2125" s="72">
        <f t="shared" si="1268"/>
        <v>0</v>
      </c>
      <c r="N2125" s="72">
        <f t="shared" si="1269"/>
        <v>0</v>
      </c>
      <c r="O2125" s="72">
        <f t="shared" si="1270"/>
        <v>0</v>
      </c>
      <c r="Q2125" s="73">
        <f t="shared" si="1271"/>
        <v>0</v>
      </c>
      <c r="R2125" s="73">
        <f t="shared" si="1272"/>
        <v>0</v>
      </c>
      <c r="S2125" s="73">
        <f t="shared" si="1273"/>
        <v>0</v>
      </c>
      <c r="T2125" s="73">
        <f t="shared" si="1274"/>
        <v>0</v>
      </c>
      <c r="U2125" s="73">
        <f t="shared" si="1275"/>
        <v>0</v>
      </c>
      <c r="V2125" s="73">
        <f t="shared" si="1276"/>
        <v>0</v>
      </c>
      <c r="W2125" s="73">
        <f t="shared" si="1277"/>
        <v>0</v>
      </c>
      <c r="Y2125" s="72">
        <f t="shared" si="1282"/>
        <v>0</v>
      </c>
      <c r="Z2125" s="73">
        <f t="shared" si="1283"/>
        <v>0</v>
      </c>
      <c r="AA2125" s="58">
        <f t="shared" si="1284"/>
        <v>0</v>
      </c>
      <c r="AB2125" s="72">
        <f t="shared" si="1285"/>
        <v>0</v>
      </c>
      <c r="AC2125" s="72">
        <f t="shared" si="1286"/>
        <v>0</v>
      </c>
      <c r="AD2125" s="73">
        <f t="shared" si="1287"/>
        <v>0</v>
      </c>
      <c r="AE2125" s="73">
        <f t="shared" si="1288"/>
        <v>0</v>
      </c>
      <c r="AF2125" s="1">
        <f t="shared" si="1278"/>
        <v>0</v>
      </c>
      <c r="AH2125" s="1" t="str">
        <f t="shared" si="1289"/>
        <v>No</v>
      </c>
    </row>
    <row r="2126" spans="1:34" hidden="1" x14ac:dyDescent="0.2">
      <c r="A2126" s="88">
        <v>3.14E-3</v>
      </c>
      <c r="B2126" s="4">
        <f t="shared" si="1279"/>
        <v>3.14E-3</v>
      </c>
      <c r="C2126"/>
      <c r="D2126" s="213"/>
      <c r="E2126" s="44" t="s">
        <v>20</v>
      </c>
      <c r="F2126" s="14">
        <f t="shared" si="1280"/>
        <v>0</v>
      </c>
      <c r="G2126" s="14">
        <f t="shared" si="1281"/>
        <v>0</v>
      </c>
      <c r="H2126" s="101" t="str">
        <f>IF(ISNA(VLOOKUP(C2126,[1]Sheet1!$J$2:$J$2999,1,FALSE)),"No","Yes")</f>
        <v>No</v>
      </c>
      <c r="I2126" s="72">
        <f t="shared" si="1264"/>
        <v>0</v>
      </c>
      <c r="J2126" s="72">
        <f t="shared" si="1265"/>
        <v>0</v>
      </c>
      <c r="K2126" s="72">
        <f t="shared" si="1266"/>
        <v>0</v>
      </c>
      <c r="L2126" s="72">
        <f t="shared" si="1267"/>
        <v>0</v>
      </c>
      <c r="M2126" s="72">
        <f t="shared" si="1268"/>
        <v>0</v>
      </c>
      <c r="N2126" s="72">
        <f t="shared" si="1269"/>
        <v>0</v>
      </c>
      <c r="O2126" s="72">
        <f t="shared" si="1270"/>
        <v>0</v>
      </c>
      <c r="Q2126" s="73">
        <f t="shared" si="1271"/>
        <v>0</v>
      </c>
      <c r="R2126" s="73">
        <f t="shared" si="1272"/>
        <v>0</v>
      </c>
      <c r="S2126" s="73">
        <f t="shared" si="1273"/>
        <v>0</v>
      </c>
      <c r="T2126" s="73">
        <f t="shared" si="1274"/>
        <v>0</v>
      </c>
      <c r="U2126" s="73">
        <f t="shared" si="1275"/>
        <v>0</v>
      </c>
      <c r="V2126" s="73">
        <f t="shared" si="1276"/>
        <v>0</v>
      </c>
      <c r="W2126" s="73">
        <f t="shared" si="1277"/>
        <v>0</v>
      </c>
      <c r="Y2126" s="72">
        <f t="shared" si="1282"/>
        <v>0</v>
      </c>
      <c r="Z2126" s="73">
        <f t="shared" si="1283"/>
        <v>0</v>
      </c>
      <c r="AA2126" s="58">
        <f t="shared" si="1284"/>
        <v>0</v>
      </c>
      <c r="AB2126" s="72">
        <f t="shared" si="1285"/>
        <v>0</v>
      </c>
      <c r="AC2126" s="72">
        <f t="shared" si="1286"/>
        <v>0</v>
      </c>
      <c r="AD2126" s="73">
        <f t="shared" si="1287"/>
        <v>0</v>
      </c>
      <c r="AE2126" s="73">
        <f t="shared" si="1288"/>
        <v>0</v>
      </c>
      <c r="AF2126" s="1">
        <f t="shared" si="1278"/>
        <v>0</v>
      </c>
      <c r="AH2126" s="1" t="str">
        <f t="shared" si="1289"/>
        <v>No</v>
      </c>
    </row>
    <row r="2127" spans="1:34" hidden="1" x14ac:dyDescent="0.2">
      <c r="A2127" s="88">
        <v>3.1410000000000001E-3</v>
      </c>
      <c r="B2127" s="4">
        <f t="shared" si="1279"/>
        <v>3.1410000000000001E-3</v>
      </c>
      <c r="C2127"/>
      <c r="D2127" s="213"/>
      <c r="E2127" s="44" t="s">
        <v>20</v>
      </c>
      <c r="F2127" s="14">
        <f t="shared" si="1280"/>
        <v>0</v>
      </c>
      <c r="G2127" s="14">
        <f t="shared" si="1281"/>
        <v>0</v>
      </c>
      <c r="H2127" s="101" t="str">
        <f>IF(ISNA(VLOOKUP(C2127,[1]Sheet1!$J$2:$J$2999,1,FALSE)),"No","Yes")</f>
        <v>No</v>
      </c>
      <c r="I2127" s="72">
        <f t="shared" si="1264"/>
        <v>0</v>
      </c>
      <c r="J2127" s="72">
        <f t="shared" si="1265"/>
        <v>0</v>
      </c>
      <c r="K2127" s="72">
        <f t="shared" si="1266"/>
        <v>0</v>
      </c>
      <c r="L2127" s="72">
        <f t="shared" si="1267"/>
        <v>0</v>
      </c>
      <c r="M2127" s="72">
        <f t="shared" si="1268"/>
        <v>0</v>
      </c>
      <c r="N2127" s="72">
        <f t="shared" si="1269"/>
        <v>0</v>
      </c>
      <c r="O2127" s="72">
        <f t="shared" si="1270"/>
        <v>0</v>
      </c>
      <c r="Q2127" s="73">
        <f t="shared" si="1271"/>
        <v>0</v>
      </c>
      <c r="R2127" s="73">
        <f t="shared" si="1272"/>
        <v>0</v>
      </c>
      <c r="S2127" s="73">
        <f t="shared" si="1273"/>
        <v>0</v>
      </c>
      <c r="T2127" s="73">
        <f t="shared" si="1274"/>
        <v>0</v>
      </c>
      <c r="U2127" s="73">
        <f t="shared" si="1275"/>
        <v>0</v>
      </c>
      <c r="V2127" s="73">
        <f t="shared" si="1276"/>
        <v>0</v>
      </c>
      <c r="W2127" s="73">
        <f t="shared" si="1277"/>
        <v>0</v>
      </c>
      <c r="Y2127" s="72">
        <f t="shared" si="1282"/>
        <v>0</v>
      </c>
      <c r="Z2127" s="73">
        <f t="shared" si="1283"/>
        <v>0</v>
      </c>
      <c r="AA2127" s="58">
        <f t="shared" si="1284"/>
        <v>0</v>
      </c>
      <c r="AB2127" s="72">
        <f t="shared" si="1285"/>
        <v>0</v>
      </c>
      <c r="AC2127" s="72">
        <f t="shared" si="1286"/>
        <v>0</v>
      </c>
      <c r="AD2127" s="73">
        <f t="shared" si="1287"/>
        <v>0</v>
      </c>
      <c r="AE2127" s="73">
        <f t="shared" si="1288"/>
        <v>0</v>
      </c>
      <c r="AF2127" s="1">
        <f t="shared" si="1278"/>
        <v>0</v>
      </c>
      <c r="AH2127" s="1" t="str">
        <f t="shared" si="1289"/>
        <v>No</v>
      </c>
    </row>
    <row r="2128" spans="1:34" hidden="1" x14ac:dyDescent="0.2">
      <c r="A2128" s="88">
        <v>3.1419999999999998E-3</v>
      </c>
      <c r="B2128" s="4">
        <f t="shared" si="1279"/>
        <v>3.1419999999999998E-3</v>
      </c>
      <c r="C2128"/>
      <c r="D2128" s="213"/>
      <c r="E2128" s="44" t="s">
        <v>20</v>
      </c>
      <c r="F2128" s="14">
        <f t="shared" si="1280"/>
        <v>0</v>
      </c>
      <c r="G2128" s="14">
        <f t="shared" si="1281"/>
        <v>0</v>
      </c>
      <c r="H2128" s="101" t="str">
        <f>IF(ISNA(VLOOKUP(C2128,[1]Sheet1!$J$2:$J$2999,1,FALSE)),"No","Yes")</f>
        <v>No</v>
      </c>
      <c r="I2128" s="72">
        <f t="shared" si="1264"/>
        <v>0</v>
      </c>
      <c r="J2128" s="72">
        <f t="shared" si="1265"/>
        <v>0</v>
      </c>
      <c r="K2128" s="72">
        <f t="shared" si="1266"/>
        <v>0</v>
      </c>
      <c r="L2128" s="72">
        <f t="shared" si="1267"/>
        <v>0</v>
      </c>
      <c r="M2128" s="72">
        <f t="shared" si="1268"/>
        <v>0</v>
      </c>
      <c r="N2128" s="72">
        <f t="shared" si="1269"/>
        <v>0</v>
      </c>
      <c r="O2128" s="72">
        <f t="shared" si="1270"/>
        <v>0</v>
      </c>
      <c r="Q2128" s="73">
        <f t="shared" si="1271"/>
        <v>0</v>
      </c>
      <c r="R2128" s="73">
        <f t="shared" si="1272"/>
        <v>0</v>
      </c>
      <c r="S2128" s="73">
        <f t="shared" si="1273"/>
        <v>0</v>
      </c>
      <c r="T2128" s="73">
        <f t="shared" si="1274"/>
        <v>0</v>
      </c>
      <c r="U2128" s="73">
        <f t="shared" si="1275"/>
        <v>0</v>
      </c>
      <c r="V2128" s="73">
        <f t="shared" si="1276"/>
        <v>0</v>
      </c>
      <c r="W2128" s="73">
        <f t="shared" si="1277"/>
        <v>0</v>
      </c>
      <c r="Y2128" s="72">
        <f t="shared" si="1282"/>
        <v>0</v>
      </c>
      <c r="Z2128" s="73">
        <f t="shared" si="1283"/>
        <v>0</v>
      </c>
      <c r="AA2128" s="58">
        <f t="shared" si="1284"/>
        <v>0</v>
      </c>
      <c r="AB2128" s="72">
        <f t="shared" si="1285"/>
        <v>0</v>
      </c>
      <c r="AC2128" s="72">
        <f t="shared" si="1286"/>
        <v>0</v>
      </c>
      <c r="AD2128" s="73">
        <f t="shared" si="1287"/>
        <v>0</v>
      </c>
      <c r="AE2128" s="73">
        <f t="shared" si="1288"/>
        <v>0</v>
      </c>
      <c r="AF2128" s="1">
        <f t="shared" si="1278"/>
        <v>0</v>
      </c>
      <c r="AH2128" s="1" t="str">
        <f t="shared" si="1289"/>
        <v>No</v>
      </c>
    </row>
    <row r="2129" spans="1:34" hidden="1" x14ac:dyDescent="0.2">
      <c r="A2129" s="88">
        <v>3.143E-3</v>
      </c>
      <c r="B2129" s="4">
        <f t="shared" si="1279"/>
        <v>3.143E-3</v>
      </c>
      <c r="C2129"/>
      <c r="D2129" s="213"/>
      <c r="E2129" s="44" t="s">
        <v>20</v>
      </c>
      <c r="F2129" s="14">
        <f t="shared" si="1280"/>
        <v>0</v>
      </c>
      <c r="G2129" s="14">
        <f t="shared" si="1281"/>
        <v>0</v>
      </c>
      <c r="H2129" s="101" t="str">
        <f>IF(ISNA(VLOOKUP(C2129,[1]Sheet1!$J$2:$J$2999,1,FALSE)),"No","Yes")</f>
        <v>No</v>
      </c>
      <c r="I2129" s="72">
        <f t="shared" si="1264"/>
        <v>0</v>
      </c>
      <c r="J2129" s="72">
        <f t="shared" si="1265"/>
        <v>0</v>
      </c>
      <c r="K2129" s="72">
        <f t="shared" si="1266"/>
        <v>0</v>
      </c>
      <c r="L2129" s="72">
        <f t="shared" si="1267"/>
        <v>0</v>
      </c>
      <c r="M2129" s="72">
        <f t="shared" si="1268"/>
        <v>0</v>
      </c>
      <c r="N2129" s="72">
        <f t="shared" si="1269"/>
        <v>0</v>
      </c>
      <c r="O2129" s="72">
        <f t="shared" si="1270"/>
        <v>0</v>
      </c>
      <c r="Q2129" s="73">
        <f t="shared" si="1271"/>
        <v>0</v>
      </c>
      <c r="R2129" s="73">
        <f t="shared" si="1272"/>
        <v>0</v>
      </c>
      <c r="S2129" s="73">
        <f t="shared" si="1273"/>
        <v>0</v>
      </c>
      <c r="T2129" s="73">
        <f t="shared" si="1274"/>
        <v>0</v>
      </c>
      <c r="U2129" s="73">
        <f t="shared" si="1275"/>
        <v>0</v>
      </c>
      <c r="V2129" s="73">
        <f t="shared" si="1276"/>
        <v>0</v>
      </c>
      <c r="W2129" s="73">
        <f t="shared" si="1277"/>
        <v>0</v>
      </c>
      <c r="Y2129" s="72">
        <f t="shared" si="1282"/>
        <v>0</v>
      </c>
      <c r="Z2129" s="73">
        <f t="shared" si="1283"/>
        <v>0</v>
      </c>
      <c r="AA2129" s="58">
        <f t="shared" si="1284"/>
        <v>0</v>
      </c>
      <c r="AB2129" s="72">
        <f t="shared" si="1285"/>
        <v>0</v>
      </c>
      <c r="AC2129" s="72">
        <f t="shared" si="1286"/>
        <v>0</v>
      </c>
      <c r="AD2129" s="73">
        <f t="shared" si="1287"/>
        <v>0</v>
      </c>
      <c r="AE2129" s="73">
        <f t="shared" si="1288"/>
        <v>0</v>
      </c>
      <c r="AF2129" s="1">
        <f t="shared" si="1278"/>
        <v>0</v>
      </c>
      <c r="AH2129" s="1" t="str">
        <f t="shared" si="1289"/>
        <v>No</v>
      </c>
    </row>
    <row r="2130" spans="1:34" hidden="1" x14ac:dyDescent="0.2">
      <c r="A2130" s="88">
        <v>3.1440000000000001E-3</v>
      </c>
      <c r="B2130" s="4">
        <f t="shared" si="1279"/>
        <v>3.1440000000000001E-3</v>
      </c>
      <c r="C2130"/>
      <c r="D2130" s="213"/>
      <c r="E2130" s="44" t="s">
        <v>20</v>
      </c>
      <c r="F2130" s="14">
        <f t="shared" si="1280"/>
        <v>0</v>
      </c>
      <c r="G2130" s="14">
        <f t="shared" si="1281"/>
        <v>0</v>
      </c>
      <c r="H2130" s="101" t="str">
        <f>IF(ISNA(VLOOKUP(C2130,[1]Sheet1!$J$2:$J$2999,1,FALSE)),"No","Yes")</f>
        <v>No</v>
      </c>
      <c r="I2130" s="72">
        <f t="shared" si="1264"/>
        <v>0</v>
      </c>
      <c r="J2130" s="72">
        <f t="shared" si="1265"/>
        <v>0</v>
      </c>
      <c r="K2130" s="72">
        <f t="shared" si="1266"/>
        <v>0</v>
      </c>
      <c r="L2130" s="72">
        <f t="shared" si="1267"/>
        <v>0</v>
      </c>
      <c r="M2130" s="72">
        <f t="shared" si="1268"/>
        <v>0</v>
      </c>
      <c r="N2130" s="72">
        <f t="shared" si="1269"/>
        <v>0</v>
      </c>
      <c r="O2130" s="72">
        <f t="shared" si="1270"/>
        <v>0</v>
      </c>
      <c r="Q2130" s="73">
        <f t="shared" si="1271"/>
        <v>0</v>
      </c>
      <c r="R2130" s="73">
        <f t="shared" si="1272"/>
        <v>0</v>
      </c>
      <c r="S2130" s="73">
        <f t="shared" si="1273"/>
        <v>0</v>
      </c>
      <c r="T2130" s="73">
        <f t="shared" si="1274"/>
        <v>0</v>
      </c>
      <c r="U2130" s="73">
        <f t="shared" si="1275"/>
        <v>0</v>
      </c>
      <c r="V2130" s="73">
        <f t="shared" si="1276"/>
        <v>0</v>
      </c>
      <c r="W2130" s="73">
        <f t="shared" si="1277"/>
        <v>0</v>
      </c>
      <c r="Y2130" s="72">
        <f t="shared" si="1282"/>
        <v>0</v>
      </c>
      <c r="Z2130" s="73">
        <f t="shared" si="1283"/>
        <v>0</v>
      </c>
      <c r="AA2130" s="58">
        <f t="shared" si="1284"/>
        <v>0</v>
      </c>
      <c r="AB2130" s="72">
        <f t="shared" si="1285"/>
        <v>0</v>
      </c>
      <c r="AC2130" s="72">
        <f t="shared" si="1286"/>
        <v>0</v>
      </c>
      <c r="AD2130" s="73">
        <f t="shared" si="1287"/>
        <v>0</v>
      </c>
      <c r="AE2130" s="73">
        <f t="shared" si="1288"/>
        <v>0</v>
      </c>
      <c r="AF2130" s="1">
        <f t="shared" si="1278"/>
        <v>0</v>
      </c>
      <c r="AH2130" s="1" t="str">
        <f t="shared" si="1289"/>
        <v>No</v>
      </c>
    </row>
    <row r="2131" spans="1:34" hidden="1" x14ac:dyDescent="0.2">
      <c r="A2131" s="88">
        <v>3.1450000000000002E-3</v>
      </c>
      <c r="B2131" s="4">
        <f t="shared" si="1279"/>
        <v>3.1450000000000002E-3</v>
      </c>
      <c r="C2131"/>
      <c r="D2131" s="213"/>
      <c r="E2131" s="44" t="s">
        <v>20</v>
      </c>
      <c r="F2131" s="14">
        <f t="shared" si="1280"/>
        <v>0</v>
      </c>
      <c r="G2131" s="14">
        <f t="shared" si="1281"/>
        <v>0</v>
      </c>
      <c r="H2131" s="101" t="str">
        <f>IF(ISNA(VLOOKUP(C2131,[1]Sheet1!$J$2:$J$2999,1,FALSE)),"No","Yes")</f>
        <v>No</v>
      </c>
      <c r="I2131" s="72">
        <f t="shared" si="1264"/>
        <v>0</v>
      </c>
      <c r="J2131" s="72">
        <f t="shared" si="1265"/>
        <v>0</v>
      </c>
      <c r="K2131" s="72">
        <f t="shared" si="1266"/>
        <v>0</v>
      </c>
      <c r="L2131" s="72">
        <f t="shared" si="1267"/>
        <v>0</v>
      </c>
      <c r="M2131" s="72">
        <f t="shared" si="1268"/>
        <v>0</v>
      </c>
      <c r="N2131" s="72">
        <f t="shared" si="1269"/>
        <v>0</v>
      </c>
      <c r="O2131" s="72">
        <f t="shared" si="1270"/>
        <v>0</v>
      </c>
      <c r="Q2131" s="73">
        <f t="shared" si="1271"/>
        <v>0</v>
      </c>
      <c r="R2131" s="73">
        <f t="shared" si="1272"/>
        <v>0</v>
      </c>
      <c r="S2131" s="73">
        <f t="shared" si="1273"/>
        <v>0</v>
      </c>
      <c r="T2131" s="73">
        <f t="shared" si="1274"/>
        <v>0</v>
      </c>
      <c r="U2131" s="73">
        <f t="shared" si="1275"/>
        <v>0</v>
      </c>
      <c r="V2131" s="73">
        <f t="shared" si="1276"/>
        <v>0</v>
      </c>
      <c r="W2131" s="73">
        <f t="shared" si="1277"/>
        <v>0</v>
      </c>
      <c r="Y2131" s="72">
        <f t="shared" si="1282"/>
        <v>0</v>
      </c>
      <c r="Z2131" s="73">
        <f t="shared" si="1283"/>
        <v>0</v>
      </c>
      <c r="AA2131" s="58">
        <f t="shared" si="1284"/>
        <v>0</v>
      </c>
      <c r="AB2131" s="72">
        <f t="shared" si="1285"/>
        <v>0</v>
      </c>
      <c r="AC2131" s="72">
        <f t="shared" si="1286"/>
        <v>0</v>
      </c>
      <c r="AD2131" s="73">
        <f t="shared" si="1287"/>
        <v>0</v>
      </c>
      <c r="AE2131" s="73">
        <f t="shared" si="1288"/>
        <v>0</v>
      </c>
      <c r="AF2131" s="1">
        <f t="shared" si="1278"/>
        <v>0</v>
      </c>
      <c r="AH2131" s="1" t="str">
        <f t="shared" si="1289"/>
        <v>No</v>
      </c>
    </row>
    <row r="2132" spans="1:34" hidden="1" x14ac:dyDescent="0.2">
      <c r="A2132" s="88">
        <v>3.1459999999999999E-3</v>
      </c>
      <c r="B2132" s="4">
        <f t="shared" si="1279"/>
        <v>3.1459999999999999E-3</v>
      </c>
      <c r="C2132"/>
      <c r="D2132" s="213"/>
      <c r="E2132" s="44" t="s">
        <v>20</v>
      </c>
      <c r="F2132" s="14">
        <f t="shared" si="1280"/>
        <v>0</v>
      </c>
      <c r="G2132" s="14">
        <f t="shared" si="1281"/>
        <v>0</v>
      </c>
      <c r="H2132" s="101" t="str">
        <f>IF(ISNA(VLOOKUP(C2132,[1]Sheet1!$J$2:$J$2999,1,FALSE)),"No","Yes")</f>
        <v>No</v>
      </c>
      <c r="I2132" s="72">
        <f t="shared" si="1264"/>
        <v>0</v>
      </c>
      <c r="J2132" s="72">
        <f t="shared" si="1265"/>
        <v>0</v>
      </c>
      <c r="K2132" s="72">
        <f t="shared" si="1266"/>
        <v>0</v>
      </c>
      <c r="L2132" s="72">
        <f t="shared" si="1267"/>
        <v>0</v>
      </c>
      <c r="M2132" s="72">
        <f t="shared" si="1268"/>
        <v>0</v>
      </c>
      <c r="N2132" s="72">
        <f t="shared" si="1269"/>
        <v>0</v>
      </c>
      <c r="O2132" s="72">
        <f t="shared" si="1270"/>
        <v>0</v>
      </c>
      <c r="Q2132" s="73">
        <f t="shared" si="1271"/>
        <v>0</v>
      </c>
      <c r="R2132" s="73">
        <f t="shared" si="1272"/>
        <v>0</v>
      </c>
      <c r="S2132" s="73">
        <f t="shared" si="1273"/>
        <v>0</v>
      </c>
      <c r="T2132" s="73">
        <f t="shared" si="1274"/>
        <v>0</v>
      </c>
      <c r="U2132" s="73">
        <f t="shared" si="1275"/>
        <v>0</v>
      </c>
      <c r="V2132" s="73">
        <f t="shared" si="1276"/>
        <v>0</v>
      </c>
      <c r="W2132" s="73">
        <f t="shared" si="1277"/>
        <v>0</v>
      </c>
      <c r="Y2132" s="72">
        <f t="shared" si="1282"/>
        <v>0</v>
      </c>
      <c r="Z2132" s="73">
        <f t="shared" si="1283"/>
        <v>0</v>
      </c>
      <c r="AA2132" s="58">
        <f t="shared" si="1284"/>
        <v>0</v>
      </c>
      <c r="AB2132" s="72">
        <f t="shared" si="1285"/>
        <v>0</v>
      </c>
      <c r="AC2132" s="72">
        <f t="shared" si="1286"/>
        <v>0</v>
      </c>
      <c r="AD2132" s="73">
        <f t="shared" si="1287"/>
        <v>0</v>
      </c>
      <c r="AE2132" s="73">
        <f t="shared" si="1288"/>
        <v>0</v>
      </c>
      <c r="AF2132" s="1">
        <f t="shared" si="1278"/>
        <v>0</v>
      </c>
      <c r="AH2132" s="1" t="str">
        <f t="shared" si="1289"/>
        <v>No</v>
      </c>
    </row>
    <row r="2133" spans="1:34" hidden="1" x14ac:dyDescent="0.2">
      <c r="A2133" s="88">
        <v>3.1470000000000001E-3</v>
      </c>
      <c r="B2133" s="4">
        <f t="shared" si="1279"/>
        <v>3.1470000000000001E-3</v>
      </c>
      <c r="C2133"/>
      <c r="D2133" s="213"/>
      <c r="E2133" s="44" t="s">
        <v>20</v>
      </c>
      <c r="F2133" s="14">
        <f t="shared" si="1280"/>
        <v>0</v>
      </c>
      <c r="G2133" s="14">
        <f t="shared" si="1281"/>
        <v>0</v>
      </c>
      <c r="H2133" s="101" t="str">
        <f>IF(ISNA(VLOOKUP(C2133,[1]Sheet1!$J$2:$J$2999,1,FALSE)),"No","Yes")</f>
        <v>No</v>
      </c>
      <c r="I2133" s="72">
        <f t="shared" si="1264"/>
        <v>0</v>
      </c>
      <c r="J2133" s="72">
        <f t="shared" si="1265"/>
        <v>0</v>
      </c>
      <c r="K2133" s="72">
        <f t="shared" si="1266"/>
        <v>0</v>
      </c>
      <c r="L2133" s="72">
        <f t="shared" si="1267"/>
        <v>0</v>
      </c>
      <c r="M2133" s="72">
        <f t="shared" si="1268"/>
        <v>0</v>
      </c>
      <c r="N2133" s="72">
        <f t="shared" si="1269"/>
        <v>0</v>
      </c>
      <c r="O2133" s="72">
        <f t="shared" si="1270"/>
        <v>0</v>
      </c>
      <c r="Q2133" s="73">
        <f t="shared" si="1271"/>
        <v>0</v>
      </c>
      <c r="R2133" s="73">
        <f t="shared" si="1272"/>
        <v>0</v>
      </c>
      <c r="S2133" s="73">
        <f t="shared" si="1273"/>
        <v>0</v>
      </c>
      <c r="T2133" s="73">
        <f t="shared" si="1274"/>
        <v>0</v>
      </c>
      <c r="U2133" s="73">
        <f t="shared" si="1275"/>
        <v>0</v>
      </c>
      <c r="V2133" s="73">
        <f t="shared" si="1276"/>
        <v>0</v>
      </c>
      <c r="W2133" s="73">
        <f t="shared" si="1277"/>
        <v>0</v>
      </c>
      <c r="Y2133" s="72">
        <f t="shared" si="1282"/>
        <v>0</v>
      </c>
      <c r="Z2133" s="73">
        <f t="shared" si="1283"/>
        <v>0</v>
      </c>
      <c r="AA2133" s="58">
        <f t="shared" si="1284"/>
        <v>0</v>
      </c>
      <c r="AB2133" s="72">
        <f t="shared" si="1285"/>
        <v>0</v>
      </c>
      <c r="AC2133" s="72">
        <f t="shared" si="1286"/>
        <v>0</v>
      </c>
      <c r="AD2133" s="73">
        <f t="shared" si="1287"/>
        <v>0</v>
      </c>
      <c r="AE2133" s="73">
        <f t="shared" si="1288"/>
        <v>0</v>
      </c>
      <c r="AF2133" s="1">
        <f t="shared" si="1278"/>
        <v>0</v>
      </c>
      <c r="AH2133" s="1" t="str">
        <f t="shared" si="1289"/>
        <v>No</v>
      </c>
    </row>
    <row r="2134" spans="1:34" hidden="1" x14ac:dyDescent="0.2">
      <c r="A2134" s="88">
        <v>3.1480000000000002E-3</v>
      </c>
      <c r="B2134" s="4">
        <f t="shared" si="1279"/>
        <v>3.1480000000000002E-3</v>
      </c>
      <c r="C2134"/>
      <c r="D2134" s="213"/>
      <c r="E2134" s="44" t="s">
        <v>20</v>
      </c>
      <c r="F2134" s="14">
        <f t="shared" si="1280"/>
        <v>0</v>
      </c>
      <c r="G2134" s="14">
        <f t="shared" si="1281"/>
        <v>0</v>
      </c>
      <c r="H2134" s="101" t="str">
        <f>IF(ISNA(VLOOKUP(C2134,[1]Sheet1!$J$2:$J$2999,1,FALSE)),"No","Yes")</f>
        <v>No</v>
      </c>
      <c r="I2134" s="72">
        <f t="shared" si="1264"/>
        <v>0</v>
      </c>
      <c r="J2134" s="72">
        <f t="shared" si="1265"/>
        <v>0</v>
      </c>
      <c r="K2134" s="72">
        <f t="shared" si="1266"/>
        <v>0</v>
      </c>
      <c r="L2134" s="72">
        <f t="shared" si="1267"/>
        <v>0</v>
      </c>
      <c r="M2134" s="72">
        <f t="shared" si="1268"/>
        <v>0</v>
      </c>
      <c r="N2134" s="72">
        <f t="shared" si="1269"/>
        <v>0</v>
      </c>
      <c r="O2134" s="72">
        <f t="shared" si="1270"/>
        <v>0</v>
      </c>
      <c r="Q2134" s="73">
        <f t="shared" si="1271"/>
        <v>0</v>
      </c>
      <c r="R2134" s="73">
        <f t="shared" si="1272"/>
        <v>0</v>
      </c>
      <c r="S2134" s="73">
        <f t="shared" si="1273"/>
        <v>0</v>
      </c>
      <c r="T2134" s="73">
        <f t="shared" si="1274"/>
        <v>0</v>
      </c>
      <c r="U2134" s="73">
        <f t="shared" si="1275"/>
        <v>0</v>
      </c>
      <c r="V2134" s="73">
        <f t="shared" si="1276"/>
        <v>0</v>
      </c>
      <c r="W2134" s="73">
        <f t="shared" si="1277"/>
        <v>0</v>
      </c>
      <c r="Y2134" s="72">
        <f t="shared" si="1282"/>
        <v>0</v>
      </c>
      <c r="Z2134" s="73">
        <f t="shared" si="1283"/>
        <v>0</v>
      </c>
      <c r="AA2134" s="58">
        <f t="shared" si="1284"/>
        <v>0</v>
      </c>
      <c r="AB2134" s="72">
        <f t="shared" si="1285"/>
        <v>0</v>
      </c>
      <c r="AC2134" s="72">
        <f t="shared" si="1286"/>
        <v>0</v>
      </c>
      <c r="AD2134" s="73">
        <f t="shared" si="1287"/>
        <v>0</v>
      </c>
      <c r="AE2134" s="73">
        <f t="shared" si="1288"/>
        <v>0</v>
      </c>
      <c r="AF2134" s="1">
        <f t="shared" si="1278"/>
        <v>0</v>
      </c>
      <c r="AH2134" s="1" t="str">
        <f t="shared" si="1289"/>
        <v>No</v>
      </c>
    </row>
    <row r="2135" spans="1:34" hidden="1" x14ac:dyDescent="0.2">
      <c r="A2135" s="88">
        <v>3.1489999999999999E-3</v>
      </c>
      <c r="B2135" s="4">
        <f t="shared" si="1279"/>
        <v>3.1489999999999999E-3</v>
      </c>
      <c r="C2135"/>
      <c r="D2135" s="213"/>
      <c r="E2135" s="44" t="s">
        <v>20</v>
      </c>
      <c r="F2135" s="14">
        <f t="shared" si="1280"/>
        <v>0</v>
      </c>
      <c r="G2135" s="14">
        <f t="shared" si="1281"/>
        <v>0</v>
      </c>
      <c r="H2135" s="101" t="str">
        <f>IF(ISNA(VLOOKUP(C2135,[1]Sheet1!$J$2:$J$2999,1,FALSE)),"No","Yes")</f>
        <v>No</v>
      </c>
      <c r="I2135" s="72">
        <f t="shared" si="1264"/>
        <v>0</v>
      </c>
      <c r="J2135" s="72">
        <f t="shared" si="1265"/>
        <v>0</v>
      </c>
      <c r="K2135" s="72">
        <f t="shared" si="1266"/>
        <v>0</v>
      </c>
      <c r="L2135" s="72">
        <f t="shared" si="1267"/>
        <v>0</v>
      </c>
      <c r="M2135" s="72">
        <f t="shared" si="1268"/>
        <v>0</v>
      </c>
      <c r="N2135" s="72">
        <f t="shared" si="1269"/>
        <v>0</v>
      </c>
      <c r="O2135" s="72">
        <f t="shared" si="1270"/>
        <v>0</v>
      </c>
      <c r="Q2135" s="73">
        <f t="shared" si="1271"/>
        <v>0</v>
      </c>
      <c r="R2135" s="73">
        <f t="shared" si="1272"/>
        <v>0</v>
      </c>
      <c r="S2135" s="73">
        <f t="shared" si="1273"/>
        <v>0</v>
      </c>
      <c r="T2135" s="73">
        <f t="shared" si="1274"/>
        <v>0</v>
      </c>
      <c r="U2135" s="73">
        <f t="shared" si="1275"/>
        <v>0</v>
      </c>
      <c r="V2135" s="73">
        <f t="shared" si="1276"/>
        <v>0</v>
      </c>
      <c r="W2135" s="73">
        <f t="shared" si="1277"/>
        <v>0</v>
      </c>
      <c r="Y2135" s="72">
        <f t="shared" si="1282"/>
        <v>0</v>
      </c>
      <c r="Z2135" s="73">
        <f t="shared" si="1283"/>
        <v>0</v>
      </c>
      <c r="AA2135" s="58">
        <f t="shared" si="1284"/>
        <v>0</v>
      </c>
      <c r="AB2135" s="72">
        <f t="shared" si="1285"/>
        <v>0</v>
      </c>
      <c r="AC2135" s="72">
        <f t="shared" si="1286"/>
        <v>0</v>
      </c>
      <c r="AD2135" s="73">
        <f t="shared" si="1287"/>
        <v>0</v>
      </c>
      <c r="AE2135" s="73">
        <f t="shared" si="1288"/>
        <v>0</v>
      </c>
      <c r="AF2135" s="1">
        <f t="shared" si="1278"/>
        <v>0</v>
      </c>
      <c r="AH2135" s="1" t="str">
        <f t="shared" si="1289"/>
        <v>No</v>
      </c>
    </row>
    <row r="2136" spans="1:34" hidden="1" x14ac:dyDescent="0.2">
      <c r="A2136" s="88">
        <v>3.15E-3</v>
      </c>
      <c r="B2136" s="4">
        <f t="shared" si="1279"/>
        <v>3.15E-3</v>
      </c>
      <c r="C2136"/>
      <c r="D2136" s="213"/>
      <c r="E2136" s="44" t="s">
        <v>20</v>
      </c>
      <c r="F2136" s="14">
        <f t="shared" si="1280"/>
        <v>0</v>
      </c>
      <c r="G2136" s="14">
        <f t="shared" si="1281"/>
        <v>0</v>
      </c>
      <c r="H2136" s="101" t="str">
        <f>IF(ISNA(VLOOKUP(C2136,[1]Sheet1!$J$2:$J$2999,1,FALSE)),"No","Yes")</f>
        <v>No</v>
      </c>
      <c r="I2136" s="72">
        <f t="shared" si="1264"/>
        <v>0</v>
      </c>
      <c r="J2136" s="72">
        <f t="shared" si="1265"/>
        <v>0</v>
      </c>
      <c r="K2136" s="72">
        <f t="shared" si="1266"/>
        <v>0</v>
      </c>
      <c r="L2136" s="72">
        <f t="shared" si="1267"/>
        <v>0</v>
      </c>
      <c r="M2136" s="72">
        <f t="shared" si="1268"/>
        <v>0</v>
      </c>
      <c r="N2136" s="72">
        <f t="shared" si="1269"/>
        <v>0</v>
      </c>
      <c r="O2136" s="72">
        <f t="shared" si="1270"/>
        <v>0</v>
      </c>
      <c r="Q2136" s="73">
        <f t="shared" si="1271"/>
        <v>0</v>
      </c>
      <c r="R2136" s="73">
        <f t="shared" si="1272"/>
        <v>0</v>
      </c>
      <c r="S2136" s="73">
        <f t="shared" si="1273"/>
        <v>0</v>
      </c>
      <c r="T2136" s="73">
        <f t="shared" si="1274"/>
        <v>0</v>
      </c>
      <c r="U2136" s="73">
        <f t="shared" si="1275"/>
        <v>0</v>
      </c>
      <c r="V2136" s="73">
        <f t="shared" si="1276"/>
        <v>0</v>
      </c>
      <c r="W2136" s="73">
        <f t="shared" si="1277"/>
        <v>0</v>
      </c>
      <c r="Y2136" s="72">
        <f t="shared" si="1282"/>
        <v>0</v>
      </c>
      <c r="Z2136" s="73">
        <f t="shared" si="1283"/>
        <v>0</v>
      </c>
      <c r="AA2136" s="58">
        <f t="shared" si="1284"/>
        <v>0</v>
      </c>
      <c r="AB2136" s="72">
        <f t="shared" si="1285"/>
        <v>0</v>
      </c>
      <c r="AC2136" s="72">
        <f t="shared" si="1286"/>
        <v>0</v>
      </c>
      <c r="AD2136" s="73">
        <f t="shared" si="1287"/>
        <v>0</v>
      </c>
      <c r="AE2136" s="73">
        <f t="shared" si="1288"/>
        <v>0</v>
      </c>
      <c r="AF2136" s="1">
        <f t="shared" si="1278"/>
        <v>0</v>
      </c>
      <c r="AH2136" s="1" t="str">
        <f t="shared" si="1289"/>
        <v>No</v>
      </c>
    </row>
    <row r="2137" spans="1:34" hidden="1" x14ac:dyDescent="0.2">
      <c r="A2137" s="88">
        <v>3.1510000000000002E-3</v>
      </c>
      <c r="B2137" s="4">
        <f t="shared" si="1279"/>
        <v>3.1510000000000002E-3</v>
      </c>
      <c r="C2137"/>
      <c r="D2137" s="213"/>
      <c r="E2137" s="44" t="s">
        <v>20</v>
      </c>
      <c r="F2137" s="14">
        <f t="shared" si="1280"/>
        <v>0</v>
      </c>
      <c r="G2137" s="14">
        <f t="shared" si="1281"/>
        <v>0</v>
      </c>
      <c r="H2137" s="101" t="str">
        <f>IF(ISNA(VLOOKUP(C2137,[1]Sheet1!$J$2:$J$2999,1,FALSE)),"No","Yes")</f>
        <v>No</v>
      </c>
      <c r="I2137" s="72">
        <f t="shared" si="1264"/>
        <v>0</v>
      </c>
      <c r="J2137" s="72">
        <f t="shared" si="1265"/>
        <v>0</v>
      </c>
      <c r="K2137" s="72">
        <f t="shared" si="1266"/>
        <v>0</v>
      </c>
      <c r="L2137" s="72">
        <f t="shared" si="1267"/>
        <v>0</v>
      </c>
      <c r="M2137" s="72">
        <f t="shared" si="1268"/>
        <v>0</v>
      </c>
      <c r="N2137" s="72">
        <f t="shared" si="1269"/>
        <v>0</v>
      </c>
      <c r="O2137" s="72">
        <f t="shared" si="1270"/>
        <v>0</v>
      </c>
      <c r="Q2137" s="73">
        <f t="shared" si="1271"/>
        <v>0</v>
      </c>
      <c r="R2137" s="73">
        <f t="shared" si="1272"/>
        <v>0</v>
      </c>
      <c r="S2137" s="73">
        <f t="shared" si="1273"/>
        <v>0</v>
      </c>
      <c r="T2137" s="73">
        <f t="shared" si="1274"/>
        <v>0</v>
      </c>
      <c r="U2137" s="73">
        <f t="shared" si="1275"/>
        <v>0</v>
      </c>
      <c r="V2137" s="73">
        <f t="shared" si="1276"/>
        <v>0</v>
      </c>
      <c r="W2137" s="73">
        <f t="shared" si="1277"/>
        <v>0</v>
      </c>
      <c r="Y2137" s="72">
        <f t="shared" si="1282"/>
        <v>0</v>
      </c>
      <c r="Z2137" s="73">
        <f t="shared" si="1283"/>
        <v>0</v>
      </c>
      <c r="AA2137" s="58">
        <f t="shared" si="1284"/>
        <v>0</v>
      </c>
      <c r="AB2137" s="72">
        <f t="shared" si="1285"/>
        <v>0</v>
      </c>
      <c r="AC2137" s="72">
        <f t="shared" si="1286"/>
        <v>0</v>
      </c>
      <c r="AD2137" s="73">
        <f t="shared" si="1287"/>
        <v>0</v>
      </c>
      <c r="AE2137" s="73">
        <f t="shared" si="1288"/>
        <v>0</v>
      </c>
      <c r="AF2137" s="1">
        <f t="shared" si="1278"/>
        <v>0</v>
      </c>
      <c r="AH2137" s="1" t="str">
        <f t="shared" si="1289"/>
        <v>No</v>
      </c>
    </row>
    <row r="2138" spans="1:34" hidden="1" x14ac:dyDescent="0.2">
      <c r="A2138" s="88">
        <v>3.1519999999999999E-3</v>
      </c>
      <c r="B2138" s="4">
        <f t="shared" si="1279"/>
        <v>3.1519999999999999E-3</v>
      </c>
      <c r="C2138"/>
      <c r="D2138" s="213"/>
      <c r="E2138" s="44" t="s">
        <v>20</v>
      </c>
      <c r="F2138" s="14">
        <f t="shared" si="1280"/>
        <v>0</v>
      </c>
      <c r="G2138" s="14">
        <f t="shared" si="1281"/>
        <v>0</v>
      </c>
      <c r="H2138" s="101" t="str">
        <f>IF(ISNA(VLOOKUP(C2138,[1]Sheet1!$J$2:$J$2999,1,FALSE)),"No","Yes")</f>
        <v>No</v>
      </c>
      <c r="I2138" s="72">
        <f t="shared" ref="I2138:I2149" si="1290">IF(ISERROR(VLOOKUP($C2138,Sprint1,5,FALSE)),0,(VLOOKUP($C2138,Sprint1,5,FALSE)))</f>
        <v>0</v>
      </c>
      <c r="J2138" s="72">
        <f t="shared" ref="J2138:J2149" si="1291">IF(ISERROR(VLOOKUP($C2138,Sprint2,5,FALSE)),0,(VLOOKUP($C2138,Sprint2,5,FALSE)))</f>
        <v>0</v>
      </c>
      <c r="K2138" s="72">
        <f t="shared" ref="K2138:K2149" si="1292">IF(ISERROR(VLOOKUP($C2138,Sprint3,5,FALSE)),0,(VLOOKUP($C2138,Sprint3,5,FALSE)))</f>
        <v>0</v>
      </c>
      <c r="L2138" s="72">
        <f>IF(ISERROR(VLOOKUP($C2138,Sprint4,5,FALSE)),0,(VLOOKUP($C2138,Sprint4,5,FALSE)))</f>
        <v>0</v>
      </c>
      <c r="M2138" s="72">
        <f t="shared" ref="M2138:M2149" si="1293">IF(ISERROR(VLOOKUP($C2138,Sprint5,5,FALSE)),0,(VLOOKUP($C2138,Sprint5,5,FALSE)))</f>
        <v>0</v>
      </c>
      <c r="N2138" s="72">
        <f t="shared" ref="N2138:N2149" si="1294">IF(ISERROR(VLOOKUP($C2138,Sprint6,5,FALSE)),0,(VLOOKUP($C2138,Sprint6,5,FALSE)))</f>
        <v>0</v>
      </c>
      <c r="O2138" s="72">
        <f t="shared" ref="O2138:O2149" si="1295">IF(ISERROR(VLOOKUP($C2138,Sprint7,5,FALSE)),0,(VLOOKUP($C2138,Sprint7,5,FALSE)))</f>
        <v>0</v>
      </c>
      <c r="Q2138" s="73">
        <f t="shared" ref="Q2138:Q2149" si="1296">IF(ISERROR(VLOOKUP($C2138,_End1,5,FALSE)),0,(VLOOKUP($C2138,_End1,5,FALSE)))</f>
        <v>0</v>
      </c>
      <c r="R2138" s="73">
        <f t="shared" ref="R2138:R2149" si="1297">IF(ISERROR(VLOOKUP($C2138,_End2,5,FALSE)),0,(VLOOKUP($C2138,_End2,5,FALSE)))</f>
        <v>0</v>
      </c>
      <c r="S2138" s="73">
        <f t="shared" ref="S2138:S2149" si="1298">IF(ISERROR(VLOOKUP($C2138,_End3,5,FALSE)),0,(VLOOKUP($C2138,_End3,5,FALSE)))</f>
        <v>0</v>
      </c>
      <c r="T2138" s="73">
        <f t="shared" ref="T2138:T2149" si="1299">IF(ISERROR(VLOOKUP($C2138,_End4,5,FALSE)),0,(VLOOKUP($C2138,_End4,5,FALSE)))</f>
        <v>0</v>
      </c>
      <c r="U2138" s="73">
        <f t="shared" ref="U2138:U2149" si="1300">IF(ISERROR(VLOOKUP($C2138,_End5,5,FALSE)),0,(VLOOKUP($C2138,_End5,5,FALSE)))</f>
        <v>0</v>
      </c>
      <c r="V2138" s="73">
        <f t="shared" ref="V2138:V2149" si="1301">IF(ISERROR(VLOOKUP($C2138,_End6,5,FALSE)),0,(VLOOKUP($C2138,_End6,5,FALSE)))</f>
        <v>0</v>
      </c>
      <c r="W2138" s="73">
        <f t="shared" ref="W2138:W2149" si="1302">IF(ISERROR(VLOOKUP($C2138,_End7,5,FALSE)),0,(VLOOKUP($C2138,_End7,5,FALSE)))</f>
        <v>0</v>
      </c>
      <c r="Y2138" s="72">
        <f t="shared" si="1282"/>
        <v>0</v>
      </c>
      <c r="Z2138" s="73">
        <f t="shared" si="1283"/>
        <v>0</v>
      </c>
      <c r="AA2138" s="58">
        <f t="shared" si="1284"/>
        <v>0</v>
      </c>
      <c r="AB2138" s="72">
        <f t="shared" si="1285"/>
        <v>0</v>
      </c>
      <c r="AC2138" s="72">
        <f t="shared" si="1286"/>
        <v>0</v>
      </c>
      <c r="AD2138" s="73">
        <f t="shared" si="1287"/>
        <v>0</v>
      </c>
      <c r="AE2138" s="73">
        <f t="shared" si="1288"/>
        <v>0</v>
      </c>
      <c r="AF2138" s="1">
        <f t="shared" si="1278"/>
        <v>0</v>
      </c>
      <c r="AH2138" s="1" t="str">
        <f t="shared" si="1289"/>
        <v>No</v>
      </c>
    </row>
    <row r="2139" spans="1:34" hidden="1" x14ac:dyDescent="0.2">
      <c r="A2139" s="88">
        <v>3.153E-3</v>
      </c>
      <c r="B2139" s="4">
        <f t="shared" si="1279"/>
        <v>3.153E-3</v>
      </c>
      <c r="C2139"/>
      <c r="D2139" s="213"/>
      <c r="E2139" s="44" t="s">
        <v>20</v>
      </c>
      <c r="F2139" s="14">
        <f t="shared" si="1280"/>
        <v>0</v>
      </c>
      <c r="G2139" s="14">
        <f t="shared" si="1281"/>
        <v>0</v>
      </c>
      <c r="H2139" s="101" t="str">
        <f>IF(ISNA(VLOOKUP(C2139,[1]Sheet1!$J$2:$J$2999,1,FALSE)),"No","Yes")</f>
        <v>No</v>
      </c>
      <c r="I2139" s="72">
        <f t="shared" si="1290"/>
        <v>0</v>
      </c>
      <c r="J2139" s="72">
        <f t="shared" si="1291"/>
        <v>0</v>
      </c>
      <c r="K2139" s="72">
        <f t="shared" si="1292"/>
        <v>0</v>
      </c>
      <c r="L2139" s="72">
        <f t="shared" ref="L2139:L2149" si="1303">IF(ISERROR(VLOOKUP($C2139,Sprint4,5,FALSE)),0,(VLOOKUP($C2139,Sprint4,5,FALSE)))</f>
        <v>0</v>
      </c>
      <c r="M2139" s="72">
        <f t="shared" si="1293"/>
        <v>0</v>
      </c>
      <c r="N2139" s="72">
        <f t="shared" si="1294"/>
        <v>0</v>
      </c>
      <c r="O2139" s="72">
        <f t="shared" si="1295"/>
        <v>0</v>
      </c>
      <c r="Q2139" s="73">
        <f t="shared" si="1296"/>
        <v>0</v>
      </c>
      <c r="R2139" s="73">
        <f t="shared" si="1297"/>
        <v>0</v>
      </c>
      <c r="S2139" s="73">
        <f t="shared" si="1298"/>
        <v>0</v>
      </c>
      <c r="T2139" s="73">
        <f t="shared" si="1299"/>
        <v>0</v>
      </c>
      <c r="U2139" s="73">
        <f t="shared" si="1300"/>
        <v>0</v>
      </c>
      <c r="V2139" s="73">
        <f t="shared" si="1301"/>
        <v>0</v>
      </c>
      <c r="W2139" s="73">
        <f t="shared" si="1302"/>
        <v>0</v>
      </c>
      <c r="Y2139" s="72">
        <f t="shared" si="1282"/>
        <v>0</v>
      </c>
      <c r="Z2139" s="73">
        <f t="shared" si="1283"/>
        <v>0</v>
      </c>
      <c r="AA2139" s="58">
        <f t="shared" si="1284"/>
        <v>0</v>
      </c>
      <c r="AB2139" s="72">
        <f t="shared" si="1285"/>
        <v>0</v>
      </c>
      <c r="AC2139" s="72">
        <f t="shared" si="1286"/>
        <v>0</v>
      </c>
      <c r="AD2139" s="73">
        <f t="shared" si="1287"/>
        <v>0</v>
      </c>
      <c r="AE2139" s="73">
        <f t="shared" si="1288"/>
        <v>0</v>
      </c>
      <c r="AF2139" s="1">
        <f t="shared" si="1278"/>
        <v>0</v>
      </c>
      <c r="AH2139" s="1" t="str">
        <f t="shared" si="1289"/>
        <v>No</v>
      </c>
    </row>
    <row r="2140" spans="1:34" hidden="1" x14ac:dyDescent="0.2">
      <c r="A2140" s="88">
        <v>3.1540000000000001E-3</v>
      </c>
      <c r="B2140" s="4">
        <f t="shared" si="1279"/>
        <v>3.1540000000000001E-3</v>
      </c>
      <c r="C2140"/>
      <c r="D2140" s="213"/>
      <c r="E2140" s="44" t="s">
        <v>20</v>
      </c>
      <c r="F2140" s="14">
        <f t="shared" si="1280"/>
        <v>0</v>
      </c>
      <c r="G2140" s="14">
        <f t="shared" si="1281"/>
        <v>0</v>
      </c>
      <c r="H2140" s="101" t="str">
        <f>IF(ISNA(VLOOKUP(C2140,[1]Sheet1!$J$2:$J$2999,1,FALSE)),"No","Yes")</f>
        <v>No</v>
      </c>
      <c r="I2140" s="72">
        <f t="shared" si="1290"/>
        <v>0</v>
      </c>
      <c r="J2140" s="72">
        <f t="shared" si="1291"/>
        <v>0</v>
      </c>
      <c r="K2140" s="72">
        <f t="shared" si="1292"/>
        <v>0</v>
      </c>
      <c r="L2140" s="72">
        <f t="shared" si="1303"/>
        <v>0</v>
      </c>
      <c r="M2140" s="72">
        <f t="shared" si="1293"/>
        <v>0</v>
      </c>
      <c r="N2140" s="72">
        <f t="shared" si="1294"/>
        <v>0</v>
      </c>
      <c r="O2140" s="72">
        <f t="shared" si="1295"/>
        <v>0</v>
      </c>
      <c r="Q2140" s="73">
        <f t="shared" si="1296"/>
        <v>0</v>
      </c>
      <c r="R2140" s="73">
        <f t="shared" si="1297"/>
        <v>0</v>
      </c>
      <c r="S2140" s="73">
        <f t="shared" si="1298"/>
        <v>0</v>
      </c>
      <c r="T2140" s="73">
        <f t="shared" si="1299"/>
        <v>0</v>
      </c>
      <c r="U2140" s="73">
        <f t="shared" si="1300"/>
        <v>0</v>
      </c>
      <c r="V2140" s="73">
        <f t="shared" si="1301"/>
        <v>0</v>
      </c>
      <c r="W2140" s="73">
        <f t="shared" si="1302"/>
        <v>0</v>
      </c>
      <c r="Y2140" s="72">
        <f t="shared" si="1282"/>
        <v>0</v>
      </c>
      <c r="Z2140" s="73">
        <f t="shared" si="1283"/>
        <v>0</v>
      </c>
      <c r="AA2140" s="58">
        <f t="shared" si="1284"/>
        <v>0</v>
      </c>
      <c r="AB2140" s="72">
        <f t="shared" si="1285"/>
        <v>0</v>
      </c>
      <c r="AC2140" s="72">
        <f t="shared" si="1286"/>
        <v>0</v>
      </c>
      <c r="AD2140" s="73">
        <f t="shared" si="1287"/>
        <v>0</v>
      </c>
      <c r="AE2140" s="73">
        <f t="shared" si="1288"/>
        <v>0</v>
      </c>
      <c r="AF2140" s="1">
        <f t="shared" si="1278"/>
        <v>0</v>
      </c>
      <c r="AH2140" s="1" t="str">
        <f t="shared" si="1289"/>
        <v>No</v>
      </c>
    </row>
    <row r="2141" spans="1:34" hidden="1" x14ac:dyDescent="0.2">
      <c r="A2141" s="88">
        <v>3.1550000000000003E-3</v>
      </c>
      <c r="B2141" s="4">
        <f t="shared" si="1279"/>
        <v>3.1550000000000003E-3</v>
      </c>
      <c r="C2141"/>
      <c r="D2141" s="213"/>
      <c r="E2141" s="44" t="s">
        <v>20</v>
      </c>
      <c r="F2141" s="14">
        <f t="shared" si="1280"/>
        <v>0</v>
      </c>
      <c r="G2141" s="14">
        <f t="shared" si="1281"/>
        <v>0</v>
      </c>
      <c r="H2141" s="101" t="str">
        <f>IF(ISNA(VLOOKUP(C2141,[1]Sheet1!$J$2:$J$2999,1,FALSE)),"No","Yes")</f>
        <v>No</v>
      </c>
      <c r="I2141" s="72">
        <f t="shared" si="1290"/>
        <v>0</v>
      </c>
      <c r="J2141" s="72">
        <f t="shared" si="1291"/>
        <v>0</v>
      </c>
      <c r="K2141" s="72">
        <f t="shared" si="1292"/>
        <v>0</v>
      </c>
      <c r="L2141" s="72">
        <f t="shared" si="1303"/>
        <v>0</v>
      </c>
      <c r="M2141" s="72">
        <f t="shared" si="1293"/>
        <v>0</v>
      </c>
      <c r="N2141" s="72">
        <f t="shared" si="1294"/>
        <v>0</v>
      </c>
      <c r="O2141" s="72">
        <f t="shared" si="1295"/>
        <v>0</v>
      </c>
      <c r="Q2141" s="73">
        <f t="shared" si="1296"/>
        <v>0</v>
      </c>
      <c r="R2141" s="73">
        <f t="shared" si="1297"/>
        <v>0</v>
      </c>
      <c r="S2141" s="73">
        <f t="shared" si="1298"/>
        <v>0</v>
      </c>
      <c r="T2141" s="73">
        <f t="shared" si="1299"/>
        <v>0</v>
      </c>
      <c r="U2141" s="73">
        <f t="shared" si="1300"/>
        <v>0</v>
      </c>
      <c r="V2141" s="73">
        <f t="shared" si="1301"/>
        <v>0</v>
      </c>
      <c r="W2141" s="73">
        <f t="shared" si="1302"/>
        <v>0</v>
      </c>
      <c r="Y2141" s="72">
        <f t="shared" si="1282"/>
        <v>0</v>
      </c>
      <c r="Z2141" s="73">
        <f t="shared" si="1283"/>
        <v>0</v>
      </c>
      <c r="AA2141" s="58">
        <f t="shared" si="1284"/>
        <v>0</v>
      </c>
      <c r="AB2141" s="72">
        <f t="shared" si="1285"/>
        <v>0</v>
      </c>
      <c r="AC2141" s="72">
        <f t="shared" si="1286"/>
        <v>0</v>
      </c>
      <c r="AD2141" s="73">
        <f t="shared" si="1287"/>
        <v>0</v>
      </c>
      <c r="AE2141" s="73">
        <f t="shared" si="1288"/>
        <v>0</v>
      </c>
      <c r="AF2141" s="1">
        <f t="shared" si="1278"/>
        <v>0</v>
      </c>
      <c r="AH2141" s="1" t="str">
        <f t="shared" si="1289"/>
        <v>No</v>
      </c>
    </row>
    <row r="2142" spans="1:34" hidden="1" x14ac:dyDescent="0.2">
      <c r="A2142" s="88">
        <v>3.156E-3</v>
      </c>
      <c r="B2142" s="4">
        <f t="shared" si="1279"/>
        <v>3.156E-3</v>
      </c>
      <c r="C2142"/>
      <c r="D2142" s="213"/>
      <c r="E2142" s="44" t="s">
        <v>20</v>
      </c>
      <c r="F2142" s="14">
        <f t="shared" si="1280"/>
        <v>0</v>
      </c>
      <c r="G2142" s="14">
        <f t="shared" si="1281"/>
        <v>0</v>
      </c>
      <c r="H2142" s="101" t="str">
        <f>IF(ISNA(VLOOKUP(C2142,[1]Sheet1!$J$2:$J$2999,1,FALSE)),"No","Yes")</f>
        <v>No</v>
      </c>
      <c r="I2142" s="72">
        <f t="shared" si="1290"/>
        <v>0</v>
      </c>
      <c r="J2142" s="72">
        <f t="shared" si="1291"/>
        <v>0</v>
      </c>
      <c r="K2142" s="72">
        <f t="shared" si="1292"/>
        <v>0</v>
      </c>
      <c r="L2142" s="72">
        <f t="shared" si="1303"/>
        <v>0</v>
      </c>
      <c r="M2142" s="72">
        <f t="shared" si="1293"/>
        <v>0</v>
      </c>
      <c r="N2142" s="72">
        <f t="shared" si="1294"/>
        <v>0</v>
      </c>
      <c r="O2142" s="72">
        <f t="shared" si="1295"/>
        <v>0</v>
      </c>
      <c r="Q2142" s="73">
        <f t="shared" si="1296"/>
        <v>0</v>
      </c>
      <c r="R2142" s="73">
        <f t="shared" si="1297"/>
        <v>0</v>
      </c>
      <c r="S2142" s="73">
        <f t="shared" si="1298"/>
        <v>0</v>
      </c>
      <c r="T2142" s="73">
        <f t="shared" si="1299"/>
        <v>0</v>
      </c>
      <c r="U2142" s="73">
        <f t="shared" si="1300"/>
        <v>0</v>
      </c>
      <c r="V2142" s="73">
        <f t="shared" si="1301"/>
        <v>0</v>
      </c>
      <c r="W2142" s="73">
        <f t="shared" si="1302"/>
        <v>0</v>
      </c>
      <c r="Y2142" s="72">
        <f t="shared" si="1282"/>
        <v>0</v>
      </c>
      <c r="Z2142" s="73">
        <f t="shared" si="1283"/>
        <v>0</v>
      </c>
      <c r="AA2142" s="58">
        <f t="shared" si="1284"/>
        <v>0</v>
      </c>
      <c r="AB2142" s="72">
        <f t="shared" si="1285"/>
        <v>0</v>
      </c>
      <c r="AC2142" s="72">
        <f t="shared" si="1286"/>
        <v>0</v>
      </c>
      <c r="AD2142" s="73">
        <f t="shared" si="1287"/>
        <v>0</v>
      </c>
      <c r="AE2142" s="73">
        <f t="shared" si="1288"/>
        <v>0</v>
      </c>
      <c r="AF2142" s="1">
        <f t="shared" si="1278"/>
        <v>0</v>
      </c>
      <c r="AH2142" s="1" t="str">
        <f t="shared" si="1289"/>
        <v>No</v>
      </c>
    </row>
    <row r="2143" spans="1:34" hidden="1" x14ac:dyDescent="0.2">
      <c r="A2143" s="88">
        <v>3.1570000000000001E-3</v>
      </c>
      <c r="B2143" s="4">
        <f t="shared" si="1279"/>
        <v>3.1570000000000001E-3</v>
      </c>
      <c r="C2143"/>
      <c r="D2143" s="213"/>
      <c r="E2143" s="44" t="s">
        <v>20</v>
      </c>
      <c r="F2143" s="14">
        <f t="shared" si="1280"/>
        <v>0</v>
      </c>
      <c r="G2143" s="14">
        <f t="shared" si="1281"/>
        <v>0</v>
      </c>
      <c r="H2143" s="101" t="str">
        <f>IF(ISNA(VLOOKUP(C2143,[1]Sheet1!$J$2:$J$2999,1,FALSE)),"No","Yes")</f>
        <v>No</v>
      </c>
      <c r="I2143" s="72">
        <f t="shared" si="1290"/>
        <v>0</v>
      </c>
      <c r="J2143" s="72">
        <f t="shared" si="1291"/>
        <v>0</v>
      </c>
      <c r="K2143" s="72">
        <f t="shared" si="1292"/>
        <v>0</v>
      </c>
      <c r="L2143" s="72">
        <f t="shared" si="1303"/>
        <v>0</v>
      </c>
      <c r="M2143" s="72">
        <f t="shared" si="1293"/>
        <v>0</v>
      </c>
      <c r="N2143" s="72">
        <f t="shared" si="1294"/>
        <v>0</v>
      </c>
      <c r="O2143" s="72">
        <f t="shared" si="1295"/>
        <v>0</v>
      </c>
      <c r="Q2143" s="73">
        <f t="shared" si="1296"/>
        <v>0</v>
      </c>
      <c r="R2143" s="73">
        <f t="shared" si="1297"/>
        <v>0</v>
      </c>
      <c r="S2143" s="73">
        <f t="shared" si="1298"/>
        <v>0</v>
      </c>
      <c r="T2143" s="73">
        <f t="shared" si="1299"/>
        <v>0</v>
      </c>
      <c r="U2143" s="73">
        <f t="shared" si="1300"/>
        <v>0</v>
      </c>
      <c r="V2143" s="73">
        <f t="shared" si="1301"/>
        <v>0</v>
      </c>
      <c r="W2143" s="73">
        <f t="shared" si="1302"/>
        <v>0</v>
      </c>
      <c r="Y2143" s="72">
        <f t="shared" si="1282"/>
        <v>0</v>
      </c>
      <c r="Z2143" s="73">
        <f t="shared" si="1283"/>
        <v>0</v>
      </c>
      <c r="AA2143" s="58">
        <f t="shared" si="1284"/>
        <v>0</v>
      </c>
      <c r="AB2143" s="72">
        <f t="shared" si="1285"/>
        <v>0</v>
      </c>
      <c r="AC2143" s="72">
        <f t="shared" si="1286"/>
        <v>0</v>
      </c>
      <c r="AD2143" s="73">
        <f t="shared" si="1287"/>
        <v>0</v>
      </c>
      <c r="AE2143" s="73">
        <f t="shared" si="1288"/>
        <v>0</v>
      </c>
      <c r="AF2143" s="1">
        <f t="shared" si="1278"/>
        <v>0</v>
      </c>
      <c r="AH2143" s="1" t="str">
        <f t="shared" si="1289"/>
        <v>No</v>
      </c>
    </row>
    <row r="2144" spans="1:34" hidden="1" x14ac:dyDescent="0.2">
      <c r="A2144" s="88">
        <v>3.1580000000000002E-3</v>
      </c>
      <c r="B2144" s="4">
        <f t="shared" si="1279"/>
        <v>3.1580000000000002E-3</v>
      </c>
      <c r="C2144"/>
      <c r="D2144" s="213"/>
      <c r="E2144" s="44" t="s">
        <v>20</v>
      </c>
      <c r="F2144" s="14">
        <f t="shared" si="1280"/>
        <v>0</v>
      </c>
      <c r="G2144" s="14">
        <f t="shared" si="1281"/>
        <v>0</v>
      </c>
      <c r="H2144" s="101" t="str">
        <f>IF(ISNA(VLOOKUP(C2144,[1]Sheet1!$J$2:$J$2999,1,FALSE)),"No","Yes")</f>
        <v>No</v>
      </c>
      <c r="I2144" s="72">
        <f t="shared" si="1290"/>
        <v>0</v>
      </c>
      <c r="J2144" s="72">
        <f t="shared" si="1291"/>
        <v>0</v>
      </c>
      <c r="K2144" s="72">
        <f t="shared" si="1292"/>
        <v>0</v>
      </c>
      <c r="L2144" s="72">
        <f t="shared" si="1303"/>
        <v>0</v>
      </c>
      <c r="M2144" s="72">
        <f t="shared" si="1293"/>
        <v>0</v>
      </c>
      <c r="N2144" s="72">
        <f t="shared" si="1294"/>
        <v>0</v>
      </c>
      <c r="O2144" s="72">
        <f t="shared" si="1295"/>
        <v>0</v>
      </c>
      <c r="Q2144" s="73">
        <f t="shared" si="1296"/>
        <v>0</v>
      </c>
      <c r="R2144" s="73">
        <f t="shared" si="1297"/>
        <v>0</v>
      </c>
      <c r="S2144" s="73">
        <f t="shared" si="1298"/>
        <v>0</v>
      </c>
      <c r="T2144" s="73">
        <f t="shared" si="1299"/>
        <v>0</v>
      </c>
      <c r="U2144" s="73">
        <f t="shared" si="1300"/>
        <v>0</v>
      </c>
      <c r="V2144" s="73">
        <f t="shared" si="1301"/>
        <v>0</v>
      </c>
      <c r="W2144" s="73">
        <f t="shared" si="1302"/>
        <v>0</v>
      </c>
      <c r="Y2144" s="72">
        <f t="shared" si="1282"/>
        <v>0</v>
      </c>
      <c r="Z2144" s="73">
        <f t="shared" si="1283"/>
        <v>0</v>
      </c>
      <c r="AA2144" s="58">
        <f t="shared" si="1284"/>
        <v>0</v>
      </c>
      <c r="AB2144" s="72">
        <f t="shared" si="1285"/>
        <v>0</v>
      </c>
      <c r="AC2144" s="72">
        <f t="shared" si="1286"/>
        <v>0</v>
      </c>
      <c r="AD2144" s="73">
        <f t="shared" si="1287"/>
        <v>0</v>
      </c>
      <c r="AE2144" s="73">
        <f t="shared" si="1288"/>
        <v>0</v>
      </c>
      <c r="AF2144" s="1">
        <f t="shared" si="1278"/>
        <v>0</v>
      </c>
      <c r="AH2144" s="1" t="str">
        <f t="shared" si="1289"/>
        <v>No</v>
      </c>
    </row>
    <row r="2145" spans="1:34" hidden="1" x14ac:dyDescent="0.2">
      <c r="A2145" s="88">
        <v>3.1589999999999999E-3</v>
      </c>
      <c r="B2145" s="4">
        <f t="shared" si="1279"/>
        <v>3.1589999999999999E-3</v>
      </c>
      <c r="C2145"/>
      <c r="D2145" s="213"/>
      <c r="E2145" s="44" t="s">
        <v>20</v>
      </c>
      <c r="F2145" s="14">
        <f t="shared" si="1280"/>
        <v>0</v>
      </c>
      <c r="G2145" s="14">
        <f t="shared" si="1281"/>
        <v>0</v>
      </c>
      <c r="H2145" s="101" t="str">
        <f>IF(ISNA(VLOOKUP(C2145,[1]Sheet1!$J$2:$J$2999,1,FALSE)),"No","Yes")</f>
        <v>No</v>
      </c>
      <c r="I2145" s="72">
        <f t="shared" si="1290"/>
        <v>0</v>
      </c>
      <c r="J2145" s="72">
        <f t="shared" si="1291"/>
        <v>0</v>
      </c>
      <c r="K2145" s="72">
        <f t="shared" si="1292"/>
        <v>0</v>
      </c>
      <c r="L2145" s="72">
        <f t="shared" si="1303"/>
        <v>0</v>
      </c>
      <c r="M2145" s="72">
        <f t="shared" si="1293"/>
        <v>0</v>
      </c>
      <c r="N2145" s="72">
        <f t="shared" si="1294"/>
        <v>0</v>
      </c>
      <c r="O2145" s="72">
        <f t="shared" si="1295"/>
        <v>0</v>
      </c>
      <c r="Q2145" s="73">
        <f t="shared" si="1296"/>
        <v>0</v>
      </c>
      <c r="R2145" s="73">
        <f t="shared" si="1297"/>
        <v>0</v>
      </c>
      <c r="S2145" s="73">
        <f t="shared" si="1298"/>
        <v>0</v>
      </c>
      <c r="T2145" s="73">
        <f t="shared" si="1299"/>
        <v>0</v>
      </c>
      <c r="U2145" s="73">
        <f t="shared" si="1300"/>
        <v>0</v>
      </c>
      <c r="V2145" s="73">
        <f t="shared" si="1301"/>
        <v>0</v>
      </c>
      <c r="W2145" s="73">
        <f t="shared" si="1302"/>
        <v>0</v>
      </c>
      <c r="Y2145" s="72">
        <f t="shared" si="1282"/>
        <v>0</v>
      </c>
      <c r="Z2145" s="73">
        <f t="shared" si="1283"/>
        <v>0</v>
      </c>
      <c r="AA2145" s="58">
        <f t="shared" si="1284"/>
        <v>0</v>
      </c>
      <c r="AB2145" s="72">
        <f t="shared" si="1285"/>
        <v>0</v>
      </c>
      <c r="AC2145" s="72">
        <f t="shared" si="1286"/>
        <v>0</v>
      </c>
      <c r="AD2145" s="73">
        <f t="shared" si="1287"/>
        <v>0</v>
      </c>
      <c r="AE2145" s="73">
        <f t="shared" si="1288"/>
        <v>0</v>
      </c>
      <c r="AF2145" s="1">
        <f t="shared" si="1278"/>
        <v>0</v>
      </c>
      <c r="AH2145" s="1" t="str">
        <f t="shared" si="1289"/>
        <v>No</v>
      </c>
    </row>
    <row r="2146" spans="1:34" hidden="1" x14ac:dyDescent="0.2">
      <c r="A2146" s="88">
        <v>3.16E-3</v>
      </c>
      <c r="B2146" s="4">
        <f t="shared" si="1279"/>
        <v>3.16E-3</v>
      </c>
      <c r="C2146"/>
      <c r="D2146" s="213"/>
      <c r="E2146" s="44" t="s">
        <v>20</v>
      </c>
      <c r="F2146" s="14">
        <f t="shared" si="1280"/>
        <v>0</v>
      </c>
      <c r="G2146" s="14">
        <f t="shared" si="1281"/>
        <v>0</v>
      </c>
      <c r="H2146" s="101" t="str">
        <f>IF(ISNA(VLOOKUP(C2146,[1]Sheet1!$J$2:$J$2999,1,FALSE)),"No","Yes")</f>
        <v>No</v>
      </c>
      <c r="I2146" s="72">
        <f t="shared" si="1290"/>
        <v>0</v>
      </c>
      <c r="J2146" s="72">
        <f t="shared" si="1291"/>
        <v>0</v>
      </c>
      <c r="K2146" s="72">
        <f t="shared" si="1292"/>
        <v>0</v>
      </c>
      <c r="L2146" s="72">
        <f t="shared" si="1303"/>
        <v>0</v>
      </c>
      <c r="M2146" s="72">
        <f t="shared" si="1293"/>
        <v>0</v>
      </c>
      <c r="N2146" s="72">
        <f t="shared" si="1294"/>
        <v>0</v>
      </c>
      <c r="O2146" s="72">
        <f t="shared" si="1295"/>
        <v>0</v>
      </c>
      <c r="Q2146" s="73">
        <f t="shared" si="1296"/>
        <v>0</v>
      </c>
      <c r="R2146" s="73">
        <f t="shared" si="1297"/>
        <v>0</v>
      </c>
      <c r="S2146" s="73">
        <f t="shared" si="1298"/>
        <v>0</v>
      </c>
      <c r="T2146" s="73">
        <f t="shared" si="1299"/>
        <v>0</v>
      </c>
      <c r="U2146" s="73">
        <f t="shared" si="1300"/>
        <v>0</v>
      </c>
      <c r="V2146" s="73">
        <f t="shared" si="1301"/>
        <v>0</v>
      </c>
      <c r="W2146" s="73">
        <f t="shared" si="1302"/>
        <v>0</v>
      </c>
      <c r="Y2146" s="72">
        <f t="shared" si="1282"/>
        <v>0</v>
      </c>
      <c r="Z2146" s="73">
        <f t="shared" si="1283"/>
        <v>0</v>
      </c>
      <c r="AA2146" s="58">
        <f t="shared" si="1284"/>
        <v>0</v>
      </c>
      <c r="AB2146" s="72">
        <f t="shared" si="1285"/>
        <v>0</v>
      </c>
      <c r="AC2146" s="72">
        <f t="shared" si="1286"/>
        <v>0</v>
      </c>
      <c r="AD2146" s="73">
        <f t="shared" si="1287"/>
        <v>0</v>
      </c>
      <c r="AE2146" s="73">
        <f t="shared" si="1288"/>
        <v>0</v>
      </c>
      <c r="AF2146" s="1">
        <f t="shared" si="1278"/>
        <v>0</v>
      </c>
      <c r="AH2146" s="1" t="str">
        <f t="shared" si="1289"/>
        <v>No</v>
      </c>
    </row>
    <row r="2147" spans="1:34" hidden="1" x14ac:dyDescent="0.2">
      <c r="A2147" s="88">
        <v>3.1610000000000002E-3</v>
      </c>
      <c r="B2147" s="4">
        <f t="shared" si="1279"/>
        <v>3.1610000000000002E-3</v>
      </c>
      <c r="C2147"/>
      <c r="D2147" s="213"/>
      <c r="E2147" s="44" t="s">
        <v>20</v>
      </c>
      <c r="F2147" s="14">
        <f t="shared" si="1280"/>
        <v>0</v>
      </c>
      <c r="G2147" s="14">
        <f t="shared" si="1281"/>
        <v>0</v>
      </c>
      <c r="H2147" s="101" t="str">
        <f>IF(ISNA(VLOOKUP(C2147,[1]Sheet1!$J$2:$J$2999,1,FALSE)),"No","Yes")</f>
        <v>No</v>
      </c>
      <c r="I2147" s="72">
        <f t="shared" si="1290"/>
        <v>0</v>
      </c>
      <c r="J2147" s="72">
        <f t="shared" si="1291"/>
        <v>0</v>
      </c>
      <c r="K2147" s="72">
        <f t="shared" si="1292"/>
        <v>0</v>
      </c>
      <c r="L2147" s="72">
        <f t="shared" si="1303"/>
        <v>0</v>
      </c>
      <c r="M2147" s="72">
        <f t="shared" si="1293"/>
        <v>0</v>
      </c>
      <c r="N2147" s="72">
        <f t="shared" si="1294"/>
        <v>0</v>
      </c>
      <c r="O2147" s="72">
        <f t="shared" si="1295"/>
        <v>0</v>
      </c>
      <c r="Q2147" s="73">
        <f t="shared" si="1296"/>
        <v>0</v>
      </c>
      <c r="R2147" s="73">
        <f t="shared" si="1297"/>
        <v>0</v>
      </c>
      <c r="S2147" s="73">
        <f t="shared" si="1298"/>
        <v>0</v>
      </c>
      <c r="T2147" s="73">
        <f t="shared" si="1299"/>
        <v>0</v>
      </c>
      <c r="U2147" s="73">
        <f t="shared" si="1300"/>
        <v>0</v>
      </c>
      <c r="V2147" s="73">
        <f t="shared" si="1301"/>
        <v>0</v>
      </c>
      <c r="W2147" s="73">
        <f t="shared" si="1302"/>
        <v>0</v>
      </c>
      <c r="Y2147" s="72">
        <f t="shared" si="1282"/>
        <v>0</v>
      </c>
      <c r="Z2147" s="73">
        <f t="shared" si="1283"/>
        <v>0</v>
      </c>
      <c r="AA2147" s="58">
        <f t="shared" si="1284"/>
        <v>0</v>
      </c>
      <c r="AB2147" s="72">
        <f t="shared" si="1285"/>
        <v>0</v>
      </c>
      <c r="AC2147" s="72">
        <f t="shared" si="1286"/>
        <v>0</v>
      </c>
      <c r="AD2147" s="73">
        <f t="shared" si="1287"/>
        <v>0</v>
      </c>
      <c r="AE2147" s="73">
        <f t="shared" si="1288"/>
        <v>0</v>
      </c>
      <c r="AF2147" s="1">
        <f t="shared" si="1278"/>
        <v>0</v>
      </c>
      <c r="AH2147" s="1" t="str">
        <f t="shared" si="1289"/>
        <v>No</v>
      </c>
    </row>
    <row r="2148" spans="1:34" hidden="1" x14ac:dyDescent="0.2">
      <c r="A2148" s="88">
        <v>3.1619999999999999E-3</v>
      </c>
      <c r="B2148" s="4">
        <f t="shared" si="1279"/>
        <v>3.1619999999999999E-3</v>
      </c>
      <c r="C2148"/>
      <c r="D2148" s="213"/>
      <c r="E2148" s="44" t="s">
        <v>20</v>
      </c>
      <c r="F2148" s="14">
        <f t="shared" si="1280"/>
        <v>0</v>
      </c>
      <c r="G2148" s="14">
        <f t="shared" si="1281"/>
        <v>0</v>
      </c>
      <c r="H2148" s="101" t="str">
        <f>IF(ISNA(VLOOKUP(C2148,[1]Sheet1!$J$2:$J$2999,1,FALSE)),"No","Yes")</f>
        <v>No</v>
      </c>
      <c r="I2148" s="72">
        <f t="shared" si="1290"/>
        <v>0</v>
      </c>
      <c r="J2148" s="72">
        <f t="shared" si="1291"/>
        <v>0</v>
      </c>
      <c r="K2148" s="72">
        <f t="shared" si="1292"/>
        <v>0</v>
      </c>
      <c r="L2148" s="72">
        <f t="shared" si="1303"/>
        <v>0</v>
      </c>
      <c r="M2148" s="72">
        <f t="shared" si="1293"/>
        <v>0</v>
      </c>
      <c r="N2148" s="72">
        <f t="shared" si="1294"/>
        <v>0</v>
      </c>
      <c r="O2148" s="72">
        <f t="shared" si="1295"/>
        <v>0</v>
      </c>
      <c r="Q2148" s="73">
        <f t="shared" si="1296"/>
        <v>0</v>
      </c>
      <c r="R2148" s="73">
        <f t="shared" si="1297"/>
        <v>0</v>
      </c>
      <c r="S2148" s="73">
        <f t="shared" si="1298"/>
        <v>0</v>
      </c>
      <c r="T2148" s="73">
        <f t="shared" si="1299"/>
        <v>0</v>
      </c>
      <c r="U2148" s="73">
        <f t="shared" si="1300"/>
        <v>0</v>
      </c>
      <c r="V2148" s="73">
        <f t="shared" si="1301"/>
        <v>0</v>
      </c>
      <c r="W2148" s="73">
        <f t="shared" si="1302"/>
        <v>0</v>
      </c>
      <c r="Y2148" s="72">
        <f t="shared" si="1282"/>
        <v>0</v>
      </c>
      <c r="Z2148" s="73">
        <f t="shared" si="1283"/>
        <v>0</v>
      </c>
      <c r="AA2148" s="58">
        <f t="shared" si="1284"/>
        <v>0</v>
      </c>
      <c r="AB2148" s="72">
        <f t="shared" si="1285"/>
        <v>0</v>
      </c>
      <c r="AC2148" s="72">
        <f t="shared" si="1286"/>
        <v>0</v>
      </c>
      <c r="AD2148" s="73">
        <f t="shared" si="1287"/>
        <v>0</v>
      </c>
      <c r="AE2148" s="73">
        <f t="shared" si="1288"/>
        <v>0</v>
      </c>
      <c r="AF2148" s="1">
        <f t="shared" si="1278"/>
        <v>0</v>
      </c>
      <c r="AH2148" s="1" t="str">
        <f t="shared" si="1289"/>
        <v>No</v>
      </c>
    </row>
    <row r="2149" spans="1:34" hidden="1" x14ac:dyDescent="0.2">
      <c r="A2149" s="88">
        <v>3.163E-3</v>
      </c>
      <c r="B2149" s="4">
        <f t="shared" ref="B2149:B2196" si="1304">AF2149+A2149</f>
        <v>3.163E-3</v>
      </c>
      <c r="C2149"/>
      <c r="D2149" s="213"/>
      <c r="E2149" s="44" t="s">
        <v>20</v>
      </c>
      <c r="F2149" s="14">
        <f t="shared" si="1280"/>
        <v>0</v>
      </c>
      <c r="G2149" s="14">
        <f t="shared" si="1281"/>
        <v>0</v>
      </c>
      <c r="H2149" s="101" t="str">
        <f>IF(ISNA(VLOOKUP(C2149,[1]Sheet1!$J$2:$J$2999,1,FALSE)),"No","Yes")</f>
        <v>No</v>
      </c>
      <c r="I2149" s="72">
        <f t="shared" si="1290"/>
        <v>0</v>
      </c>
      <c r="J2149" s="72">
        <f t="shared" si="1291"/>
        <v>0</v>
      </c>
      <c r="K2149" s="72">
        <f t="shared" si="1292"/>
        <v>0</v>
      </c>
      <c r="L2149" s="72">
        <f t="shared" si="1303"/>
        <v>0</v>
      </c>
      <c r="M2149" s="72">
        <f t="shared" si="1293"/>
        <v>0</v>
      </c>
      <c r="N2149" s="72">
        <f t="shared" si="1294"/>
        <v>0</v>
      </c>
      <c r="O2149" s="72">
        <f t="shared" si="1295"/>
        <v>0</v>
      </c>
      <c r="Q2149" s="73">
        <f t="shared" si="1296"/>
        <v>0</v>
      </c>
      <c r="R2149" s="73">
        <f t="shared" si="1297"/>
        <v>0</v>
      </c>
      <c r="S2149" s="73">
        <f t="shared" si="1298"/>
        <v>0</v>
      </c>
      <c r="T2149" s="73">
        <f t="shared" si="1299"/>
        <v>0</v>
      </c>
      <c r="U2149" s="73">
        <f t="shared" si="1300"/>
        <v>0</v>
      </c>
      <c r="V2149" s="73">
        <f t="shared" si="1301"/>
        <v>0</v>
      </c>
      <c r="W2149" s="73">
        <f t="shared" si="1302"/>
        <v>0</v>
      </c>
      <c r="Y2149" s="72">
        <f t="shared" si="1282"/>
        <v>0</v>
      </c>
      <c r="Z2149" s="73">
        <f t="shared" si="1283"/>
        <v>0</v>
      </c>
      <c r="AA2149" s="58">
        <f t="shared" si="1284"/>
        <v>0</v>
      </c>
      <c r="AB2149" s="72">
        <f t="shared" si="1285"/>
        <v>0</v>
      </c>
      <c r="AC2149" s="72">
        <f t="shared" si="1286"/>
        <v>0</v>
      </c>
      <c r="AD2149" s="73">
        <f t="shared" si="1287"/>
        <v>0</v>
      </c>
      <c r="AE2149" s="73">
        <f t="shared" si="1288"/>
        <v>0</v>
      </c>
      <c r="AF2149" s="1">
        <f t="shared" si="1278"/>
        <v>0</v>
      </c>
      <c r="AH2149" s="1" t="str">
        <f t="shared" si="1289"/>
        <v>No</v>
      </c>
    </row>
    <row r="2150" spans="1:34" hidden="1" x14ac:dyDescent="0.2">
      <c r="A2150" s="88">
        <v>3.1640000000000001E-3</v>
      </c>
      <c r="B2150" s="4">
        <f t="shared" si="1304"/>
        <v>3.1640000000000001E-3</v>
      </c>
      <c r="C2150"/>
      <c r="D2150" s="213"/>
      <c r="E2150" s="44" t="s">
        <v>20</v>
      </c>
      <c r="F2150" s="14">
        <f t="shared" si="1280"/>
        <v>0</v>
      </c>
      <c r="G2150" s="14">
        <f t="shared" si="1281"/>
        <v>0</v>
      </c>
      <c r="H2150" s="101" t="str">
        <f>IF(ISNA(VLOOKUP(C2150,[1]Sheet1!$J$2:$J$2999,1,FALSE)),"No","Yes")</f>
        <v>No</v>
      </c>
      <c r="I2150" s="72">
        <f t="shared" ref="I2150:I2167" si="1305">IF(ISERROR(VLOOKUP($C2150,Sprint1,5,FALSE)),0,(VLOOKUP($C2150,Sprint1,5,FALSE)))</f>
        <v>0</v>
      </c>
      <c r="J2150" s="72">
        <f t="shared" ref="J2150:J2167" si="1306">IF(ISERROR(VLOOKUP($C2150,Sprint2,5,FALSE)),0,(VLOOKUP($C2150,Sprint2,5,FALSE)))</f>
        <v>0</v>
      </c>
      <c r="K2150" s="72">
        <f t="shared" ref="K2150:K2167" si="1307">IF(ISERROR(VLOOKUP($C2150,Sprint3,5,FALSE)),0,(VLOOKUP($C2150,Sprint3,5,FALSE)))</f>
        <v>0</v>
      </c>
      <c r="L2150" s="72">
        <f t="shared" ref="L2150:L2167" si="1308">IF(ISERROR(VLOOKUP($C2150,Sprint4,5,FALSE)),0,(VLOOKUP($C2150,Sprint4,5,FALSE)))</f>
        <v>0</v>
      </c>
      <c r="M2150" s="72">
        <f t="shared" ref="M2150:M2167" si="1309">IF(ISERROR(VLOOKUP($C2150,Sprint5,5,FALSE)),0,(VLOOKUP($C2150,Sprint5,5,FALSE)))</f>
        <v>0</v>
      </c>
      <c r="N2150" s="72">
        <f t="shared" ref="N2150:N2167" si="1310">IF(ISERROR(VLOOKUP($C2150,Sprint6,5,FALSE)),0,(VLOOKUP($C2150,Sprint6,5,FALSE)))</f>
        <v>0</v>
      </c>
      <c r="O2150" s="72">
        <f t="shared" ref="O2150:O2167" si="1311">IF(ISERROR(VLOOKUP($C2150,Sprint7,5,FALSE)),0,(VLOOKUP($C2150,Sprint7,5,FALSE)))</f>
        <v>0</v>
      </c>
      <c r="Q2150" s="73">
        <f t="shared" ref="Q2150:Q2167" si="1312">IF(ISERROR(VLOOKUP($C2150,_End1,5,FALSE)),0,(VLOOKUP($C2150,_End1,5,FALSE)))</f>
        <v>0</v>
      </c>
      <c r="R2150" s="73">
        <f t="shared" ref="R2150:R2167" si="1313">IF(ISERROR(VLOOKUP($C2150,_End2,5,FALSE)),0,(VLOOKUP($C2150,_End2,5,FALSE)))</f>
        <v>0</v>
      </c>
      <c r="S2150" s="73">
        <f t="shared" ref="S2150:S2167" si="1314">IF(ISERROR(VLOOKUP($C2150,_End3,5,FALSE)),0,(VLOOKUP($C2150,_End3,5,FALSE)))</f>
        <v>0</v>
      </c>
      <c r="T2150" s="73">
        <f t="shared" ref="T2150:T2167" si="1315">IF(ISERROR(VLOOKUP($C2150,_End4,5,FALSE)),0,(VLOOKUP($C2150,_End4,5,FALSE)))</f>
        <v>0</v>
      </c>
      <c r="U2150" s="73">
        <f t="shared" ref="U2150:U2167" si="1316">IF(ISERROR(VLOOKUP($C2150,_End5,5,FALSE)),0,(VLOOKUP($C2150,_End5,5,FALSE)))</f>
        <v>0</v>
      </c>
      <c r="V2150" s="73">
        <f t="shared" ref="V2150:V2167" si="1317">IF(ISERROR(VLOOKUP($C2150,_End6,5,FALSE)),0,(VLOOKUP($C2150,_End6,5,FALSE)))</f>
        <v>0</v>
      </c>
      <c r="W2150" s="73">
        <f t="shared" ref="W2150:W2167" si="1318">IF(ISERROR(VLOOKUP($C2150,_End7,5,FALSE)),0,(VLOOKUP($C2150,_End7,5,FALSE)))</f>
        <v>0</v>
      </c>
      <c r="Y2150" s="72">
        <f t="shared" si="1282"/>
        <v>0</v>
      </c>
      <c r="Z2150" s="73">
        <f t="shared" si="1283"/>
        <v>0</v>
      </c>
      <c r="AA2150" s="58">
        <f t="shared" si="1284"/>
        <v>0</v>
      </c>
      <c r="AB2150" s="72">
        <f t="shared" si="1285"/>
        <v>0</v>
      </c>
      <c r="AC2150" s="72">
        <f t="shared" si="1286"/>
        <v>0</v>
      </c>
      <c r="AD2150" s="73">
        <f t="shared" si="1287"/>
        <v>0</v>
      </c>
      <c r="AE2150" s="73">
        <f t="shared" si="1288"/>
        <v>0</v>
      </c>
      <c r="AF2150" s="1">
        <f t="shared" si="1278"/>
        <v>0</v>
      </c>
      <c r="AH2150" s="1" t="str">
        <f t="shared" si="1289"/>
        <v>No</v>
      </c>
    </row>
    <row r="2151" spans="1:34" hidden="1" x14ac:dyDescent="0.2">
      <c r="A2151" s="88">
        <v>3.1650000000000003E-3</v>
      </c>
      <c r="B2151" s="4">
        <f t="shared" si="1304"/>
        <v>3.1650000000000003E-3</v>
      </c>
      <c r="C2151"/>
      <c r="D2151" s="213"/>
      <c r="E2151" s="44" t="s">
        <v>20</v>
      </c>
      <c r="F2151" s="14">
        <f t="shared" ref="F2151:F2167" si="1319">COUNTIF(H2151:X2151,"&gt;1")</f>
        <v>0</v>
      </c>
      <c r="G2151" s="14">
        <f t="shared" ref="G2151:G2167" si="1320">COUNTIF(AA2151:AE2151,"&gt;1")</f>
        <v>0</v>
      </c>
      <c r="H2151" s="101" t="str">
        <f>IF(ISNA(VLOOKUP(C2151,[1]Sheet1!$J$2:$J$2999,1,FALSE)),"No","Yes")</f>
        <v>No</v>
      </c>
      <c r="I2151" s="72">
        <f t="shared" si="1305"/>
        <v>0</v>
      </c>
      <c r="J2151" s="72">
        <f t="shared" si="1306"/>
        <v>0</v>
      </c>
      <c r="K2151" s="72">
        <f t="shared" si="1307"/>
        <v>0</v>
      </c>
      <c r="L2151" s="72">
        <f t="shared" si="1308"/>
        <v>0</v>
      </c>
      <c r="M2151" s="72">
        <f t="shared" si="1309"/>
        <v>0</v>
      </c>
      <c r="N2151" s="72">
        <f t="shared" si="1310"/>
        <v>0</v>
      </c>
      <c r="O2151" s="72">
        <f t="shared" si="1311"/>
        <v>0</v>
      </c>
      <c r="Q2151" s="73">
        <f t="shared" si="1312"/>
        <v>0</v>
      </c>
      <c r="R2151" s="73">
        <f t="shared" si="1313"/>
        <v>0</v>
      </c>
      <c r="S2151" s="73">
        <f t="shared" si="1314"/>
        <v>0</v>
      </c>
      <c r="T2151" s="73">
        <f t="shared" si="1315"/>
        <v>0</v>
      </c>
      <c r="U2151" s="73">
        <f t="shared" si="1316"/>
        <v>0</v>
      </c>
      <c r="V2151" s="73">
        <f t="shared" si="1317"/>
        <v>0</v>
      </c>
      <c r="W2151" s="73">
        <f t="shared" si="1318"/>
        <v>0</v>
      </c>
      <c r="Y2151" s="72">
        <f t="shared" ref="Y2151:Y2167" si="1321">LARGE(I2151:O2151,3)</f>
        <v>0</v>
      </c>
      <c r="Z2151" s="73">
        <f t="shared" ref="Z2151:Z2167" si="1322">LARGE(Q2151:W2151,3)</f>
        <v>0</v>
      </c>
      <c r="AA2151" s="58">
        <f t="shared" ref="AA2151:AA2167" si="1323">LARGE(Y2151:Z2151,1)</f>
        <v>0</v>
      </c>
      <c r="AB2151" s="72">
        <f t="shared" ref="AB2151:AB2167" si="1324">LARGE(I2151:O2151,1)</f>
        <v>0</v>
      </c>
      <c r="AC2151" s="72">
        <f t="shared" ref="AC2151:AC2167" si="1325">LARGE(I2151:O2151,2)</f>
        <v>0</v>
      </c>
      <c r="AD2151" s="73">
        <f t="shared" ref="AD2151:AD2167" si="1326">LARGE(Q2151:W2151,1)</f>
        <v>0</v>
      </c>
      <c r="AE2151" s="73">
        <f t="shared" ref="AE2151:AE2167" si="1327">LARGE(Q2151:W2151,2)</f>
        <v>0</v>
      </c>
      <c r="AF2151" s="1">
        <f t="shared" si="1278"/>
        <v>0</v>
      </c>
      <c r="AH2151" s="1" t="str">
        <f t="shared" si="1289"/>
        <v>No</v>
      </c>
    </row>
    <row r="2152" spans="1:34" hidden="1" x14ac:dyDescent="0.2">
      <c r="A2152" s="88">
        <v>3.166E-3</v>
      </c>
      <c r="B2152" s="4">
        <f t="shared" si="1304"/>
        <v>3.166E-3</v>
      </c>
      <c r="C2152"/>
      <c r="D2152" s="213"/>
      <c r="E2152" s="44" t="s">
        <v>20</v>
      </c>
      <c r="F2152" s="14">
        <f t="shared" si="1319"/>
        <v>0</v>
      </c>
      <c r="G2152" s="14">
        <f t="shared" si="1320"/>
        <v>0</v>
      </c>
      <c r="H2152" s="101" t="str">
        <f>IF(ISNA(VLOOKUP(C2152,[1]Sheet1!$J$2:$J$2999,1,FALSE)),"No","Yes")</f>
        <v>No</v>
      </c>
      <c r="I2152" s="72">
        <f t="shared" si="1305"/>
        <v>0</v>
      </c>
      <c r="J2152" s="72">
        <f t="shared" si="1306"/>
        <v>0</v>
      </c>
      <c r="K2152" s="72">
        <f t="shared" si="1307"/>
        <v>0</v>
      </c>
      <c r="L2152" s="72">
        <f t="shared" si="1308"/>
        <v>0</v>
      </c>
      <c r="M2152" s="72">
        <f t="shared" si="1309"/>
        <v>0</v>
      </c>
      <c r="N2152" s="72">
        <f t="shared" si="1310"/>
        <v>0</v>
      </c>
      <c r="O2152" s="72">
        <f t="shared" si="1311"/>
        <v>0</v>
      </c>
      <c r="Q2152" s="73">
        <f t="shared" si="1312"/>
        <v>0</v>
      </c>
      <c r="R2152" s="73">
        <f t="shared" si="1313"/>
        <v>0</v>
      </c>
      <c r="S2152" s="73">
        <f t="shared" si="1314"/>
        <v>0</v>
      </c>
      <c r="T2152" s="73">
        <f t="shared" si="1315"/>
        <v>0</v>
      </c>
      <c r="U2152" s="73">
        <f t="shared" si="1316"/>
        <v>0</v>
      </c>
      <c r="V2152" s="73">
        <f t="shared" si="1317"/>
        <v>0</v>
      </c>
      <c r="W2152" s="73">
        <f t="shared" si="1318"/>
        <v>0</v>
      </c>
      <c r="Y2152" s="72">
        <f t="shared" si="1321"/>
        <v>0</v>
      </c>
      <c r="Z2152" s="73">
        <f t="shared" si="1322"/>
        <v>0</v>
      </c>
      <c r="AA2152" s="58">
        <f t="shared" si="1323"/>
        <v>0</v>
      </c>
      <c r="AB2152" s="72">
        <f t="shared" si="1324"/>
        <v>0</v>
      </c>
      <c r="AC2152" s="72">
        <f t="shared" si="1325"/>
        <v>0</v>
      </c>
      <c r="AD2152" s="73">
        <f t="shared" si="1326"/>
        <v>0</v>
      </c>
      <c r="AE2152" s="73">
        <f t="shared" si="1327"/>
        <v>0</v>
      </c>
      <c r="AF2152" s="1">
        <f t="shared" si="1278"/>
        <v>0</v>
      </c>
      <c r="AH2152" s="1" t="str">
        <f t="shared" si="1289"/>
        <v>No</v>
      </c>
    </row>
    <row r="2153" spans="1:34" hidden="1" x14ac:dyDescent="0.2">
      <c r="A2153" s="88">
        <v>3.1670000000000001E-3</v>
      </c>
      <c r="B2153" s="4">
        <f t="shared" si="1304"/>
        <v>3.1670000000000001E-3</v>
      </c>
      <c r="C2153"/>
      <c r="D2153" s="213"/>
      <c r="E2153" s="44" t="s">
        <v>20</v>
      </c>
      <c r="F2153" s="14">
        <f t="shared" si="1319"/>
        <v>0</v>
      </c>
      <c r="G2153" s="14">
        <f t="shared" si="1320"/>
        <v>0</v>
      </c>
      <c r="H2153" s="101" t="str">
        <f>IF(ISNA(VLOOKUP(C2153,[1]Sheet1!$J$2:$J$2999,1,FALSE)),"No","Yes")</f>
        <v>No</v>
      </c>
      <c r="I2153" s="72">
        <f t="shared" si="1305"/>
        <v>0</v>
      </c>
      <c r="J2153" s="72">
        <f t="shared" si="1306"/>
        <v>0</v>
      </c>
      <c r="K2153" s="72">
        <f t="shared" si="1307"/>
        <v>0</v>
      </c>
      <c r="L2153" s="72">
        <f t="shared" si="1308"/>
        <v>0</v>
      </c>
      <c r="M2153" s="72">
        <f t="shared" si="1309"/>
        <v>0</v>
      </c>
      <c r="N2153" s="72">
        <f t="shared" si="1310"/>
        <v>0</v>
      </c>
      <c r="O2153" s="72">
        <f t="shared" si="1311"/>
        <v>0</v>
      </c>
      <c r="Q2153" s="73">
        <f t="shared" si="1312"/>
        <v>0</v>
      </c>
      <c r="R2153" s="73">
        <f t="shared" si="1313"/>
        <v>0</v>
      </c>
      <c r="S2153" s="73">
        <f t="shared" si="1314"/>
        <v>0</v>
      </c>
      <c r="T2153" s="73">
        <f t="shared" si="1315"/>
        <v>0</v>
      </c>
      <c r="U2153" s="73">
        <f t="shared" si="1316"/>
        <v>0</v>
      </c>
      <c r="V2153" s="73">
        <f t="shared" si="1317"/>
        <v>0</v>
      </c>
      <c r="W2153" s="73">
        <f t="shared" si="1318"/>
        <v>0</v>
      </c>
      <c r="Y2153" s="72">
        <f t="shared" si="1321"/>
        <v>0</v>
      </c>
      <c r="Z2153" s="73">
        <f t="shared" si="1322"/>
        <v>0</v>
      </c>
      <c r="AA2153" s="58">
        <f t="shared" si="1323"/>
        <v>0</v>
      </c>
      <c r="AB2153" s="72">
        <f t="shared" si="1324"/>
        <v>0</v>
      </c>
      <c r="AC2153" s="72">
        <f t="shared" si="1325"/>
        <v>0</v>
      </c>
      <c r="AD2153" s="73">
        <f t="shared" si="1326"/>
        <v>0</v>
      </c>
      <c r="AE2153" s="73">
        <f t="shared" si="1327"/>
        <v>0</v>
      </c>
      <c r="AF2153" s="1">
        <f t="shared" si="1278"/>
        <v>0</v>
      </c>
      <c r="AH2153" s="1" t="str">
        <f t="shared" si="1289"/>
        <v>No</v>
      </c>
    </row>
    <row r="2154" spans="1:34" hidden="1" x14ac:dyDescent="0.2">
      <c r="A2154" s="88">
        <v>3.1680000000000002E-3</v>
      </c>
      <c r="B2154" s="4">
        <f t="shared" si="1304"/>
        <v>3.1680000000000002E-3</v>
      </c>
      <c r="C2154"/>
      <c r="D2154" s="213"/>
      <c r="E2154" s="44" t="s">
        <v>20</v>
      </c>
      <c r="F2154" s="14">
        <f t="shared" si="1319"/>
        <v>0</v>
      </c>
      <c r="G2154" s="14">
        <f t="shared" si="1320"/>
        <v>0</v>
      </c>
      <c r="H2154" s="101" t="str">
        <f>IF(ISNA(VLOOKUP(C2154,[1]Sheet1!$J$2:$J$2999,1,FALSE)),"No","Yes")</f>
        <v>No</v>
      </c>
      <c r="I2154" s="72">
        <f t="shared" si="1305"/>
        <v>0</v>
      </c>
      <c r="J2154" s="72">
        <f t="shared" si="1306"/>
        <v>0</v>
      </c>
      <c r="K2154" s="72">
        <f t="shared" si="1307"/>
        <v>0</v>
      </c>
      <c r="L2154" s="72">
        <f t="shared" si="1308"/>
        <v>0</v>
      </c>
      <c r="M2154" s="72">
        <f t="shared" si="1309"/>
        <v>0</v>
      </c>
      <c r="N2154" s="72">
        <f t="shared" si="1310"/>
        <v>0</v>
      </c>
      <c r="O2154" s="72">
        <f t="shared" si="1311"/>
        <v>0</v>
      </c>
      <c r="Q2154" s="73">
        <f t="shared" si="1312"/>
        <v>0</v>
      </c>
      <c r="R2154" s="73">
        <f t="shared" si="1313"/>
        <v>0</v>
      </c>
      <c r="S2154" s="73">
        <f t="shared" si="1314"/>
        <v>0</v>
      </c>
      <c r="T2154" s="73">
        <f t="shared" si="1315"/>
        <v>0</v>
      </c>
      <c r="U2154" s="73">
        <f t="shared" si="1316"/>
        <v>0</v>
      </c>
      <c r="V2154" s="73">
        <f t="shared" si="1317"/>
        <v>0</v>
      </c>
      <c r="W2154" s="73">
        <f t="shared" si="1318"/>
        <v>0</v>
      </c>
      <c r="Y2154" s="72">
        <f t="shared" si="1321"/>
        <v>0</v>
      </c>
      <c r="Z2154" s="73">
        <f t="shared" si="1322"/>
        <v>0</v>
      </c>
      <c r="AA2154" s="58">
        <f t="shared" si="1323"/>
        <v>0</v>
      </c>
      <c r="AB2154" s="72">
        <f t="shared" si="1324"/>
        <v>0</v>
      </c>
      <c r="AC2154" s="72">
        <f t="shared" si="1325"/>
        <v>0</v>
      </c>
      <c r="AD2154" s="73">
        <f t="shared" si="1326"/>
        <v>0</v>
      </c>
      <c r="AE2154" s="73">
        <f t="shared" si="1327"/>
        <v>0</v>
      </c>
      <c r="AF2154" s="1">
        <f t="shared" si="1278"/>
        <v>0</v>
      </c>
      <c r="AH2154" s="1" t="str">
        <f t="shared" si="1289"/>
        <v>No</v>
      </c>
    </row>
    <row r="2155" spans="1:34" hidden="1" x14ac:dyDescent="0.2">
      <c r="A2155" s="88">
        <v>3.1689999999999999E-3</v>
      </c>
      <c r="B2155" s="4">
        <f t="shared" si="1304"/>
        <v>3.1689999999999999E-3</v>
      </c>
      <c r="C2155"/>
      <c r="D2155" s="213"/>
      <c r="E2155" s="44" t="s">
        <v>20</v>
      </c>
      <c r="F2155" s="14">
        <f t="shared" si="1319"/>
        <v>0</v>
      </c>
      <c r="G2155" s="14">
        <f t="shared" si="1320"/>
        <v>0</v>
      </c>
      <c r="H2155" s="101" t="str">
        <f>IF(ISNA(VLOOKUP(C2155,[1]Sheet1!$J$2:$J$2999,1,FALSE)),"No","Yes")</f>
        <v>No</v>
      </c>
      <c r="I2155" s="72">
        <f t="shared" si="1305"/>
        <v>0</v>
      </c>
      <c r="J2155" s="72">
        <f t="shared" si="1306"/>
        <v>0</v>
      </c>
      <c r="K2155" s="72">
        <f t="shared" si="1307"/>
        <v>0</v>
      </c>
      <c r="L2155" s="72">
        <f t="shared" si="1308"/>
        <v>0</v>
      </c>
      <c r="M2155" s="72">
        <f t="shared" si="1309"/>
        <v>0</v>
      </c>
      <c r="N2155" s="72">
        <f t="shared" si="1310"/>
        <v>0</v>
      </c>
      <c r="O2155" s="72">
        <f t="shared" si="1311"/>
        <v>0</v>
      </c>
      <c r="Q2155" s="73">
        <f t="shared" si="1312"/>
        <v>0</v>
      </c>
      <c r="R2155" s="73">
        <f t="shared" si="1313"/>
        <v>0</v>
      </c>
      <c r="S2155" s="73">
        <f t="shared" si="1314"/>
        <v>0</v>
      </c>
      <c r="T2155" s="73">
        <f t="shared" si="1315"/>
        <v>0</v>
      </c>
      <c r="U2155" s="73">
        <f t="shared" si="1316"/>
        <v>0</v>
      </c>
      <c r="V2155" s="73">
        <f t="shared" si="1317"/>
        <v>0</v>
      </c>
      <c r="W2155" s="73">
        <f t="shared" si="1318"/>
        <v>0</v>
      </c>
      <c r="Y2155" s="72">
        <f t="shared" si="1321"/>
        <v>0</v>
      </c>
      <c r="Z2155" s="73">
        <f t="shared" si="1322"/>
        <v>0</v>
      </c>
      <c r="AA2155" s="58">
        <f t="shared" si="1323"/>
        <v>0</v>
      </c>
      <c r="AB2155" s="72">
        <f t="shared" si="1324"/>
        <v>0</v>
      </c>
      <c r="AC2155" s="72">
        <f t="shared" si="1325"/>
        <v>0</v>
      </c>
      <c r="AD2155" s="73">
        <f t="shared" si="1326"/>
        <v>0</v>
      </c>
      <c r="AE2155" s="73">
        <f t="shared" si="1327"/>
        <v>0</v>
      </c>
      <c r="AF2155" s="1">
        <f t="shared" si="1278"/>
        <v>0</v>
      </c>
      <c r="AH2155" s="1" t="str">
        <f t="shared" si="1289"/>
        <v>No</v>
      </c>
    </row>
    <row r="2156" spans="1:34" hidden="1" x14ac:dyDescent="0.2">
      <c r="A2156" s="88">
        <v>3.1700000000000001E-3</v>
      </c>
      <c r="B2156" s="4">
        <f t="shared" si="1304"/>
        <v>3.1700000000000001E-3</v>
      </c>
      <c r="C2156"/>
      <c r="D2156" s="213"/>
      <c r="E2156" s="44" t="s">
        <v>20</v>
      </c>
      <c r="F2156" s="14">
        <f t="shared" si="1319"/>
        <v>0</v>
      </c>
      <c r="G2156" s="14">
        <f t="shared" si="1320"/>
        <v>0</v>
      </c>
      <c r="H2156" s="101" t="str">
        <f>IF(ISNA(VLOOKUP(C2156,[1]Sheet1!$J$2:$J$2999,1,FALSE)),"No","Yes")</f>
        <v>No</v>
      </c>
      <c r="I2156" s="72">
        <f t="shared" si="1305"/>
        <v>0</v>
      </c>
      <c r="J2156" s="72">
        <f t="shared" si="1306"/>
        <v>0</v>
      </c>
      <c r="K2156" s="72">
        <f t="shared" si="1307"/>
        <v>0</v>
      </c>
      <c r="L2156" s="72">
        <f t="shared" si="1308"/>
        <v>0</v>
      </c>
      <c r="M2156" s="72">
        <f t="shared" si="1309"/>
        <v>0</v>
      </c>
      <c r="N2156" s="72">
        <f t="shared" si="1310"/>
        <v>0</v>
      </c>
      <c r="O2156" s="72">
        <f t="shared" si="1311"/>
        <v>0</v>
      </c>
      <c r="Q2156" s="73">
        <f t="shared" si="1312"/>
        <v>0</v>
      </c>
      <c r="R2156" s="73">
        <f t="shared" si="1313"/>
        <v>0</v>
      </c>
      <c r="S2156" s="73">
        <f t="shared" si="1314"/>
        <v>0</v>
      </c>
      <c r="T2156" s="73">
        <f t="shared" si="1315"/>
        <v>0</v>
      </c>
      <c r="U2156" s="73">
        <f t="shared" si="1316"/>
        <v>0</v>
      </c>
      <c r="V2156" s="73">
        <f t="shared" si="1317"/>
        <v>0</v>
      </c>
      <c r="W2156" s="73">
        <f t="shared" si="1318"/>
        <v>0</v>
      </c>
      <c r="Y2156" s="72">
        <f t="shared" si="1321"/>
        <v>0</v>
      </c>
      <c r="Z2156" s="73">
        <f t="shared" si="1322"/>
        <v>0</v>
      </c>
      <c r="AA2156" s="58">
        <f t="shared" si="1323"/>
        <v>0</v>
      </c>
      <c r="AB2156" s="72">
        <f t="shared" si="1324"/>
        <v>0</v>
      </c>
      <c r="AC2156" s="72">
        <f t="shared" si="1325"/>
        <v>0</v>
      </c>
      <c r="AD2156" s="73">
        <f t="shared" si="1326"/>
        <v>0</v>
      </c>
      <c r="AE2156" s="73">
        <f t="shared" si="1327"/>
        <v>0</v>
      </c>
      <c r="AF2156" s="1">
        <f t="shared" si="1278"/>
        <v>0</v>
      </c>
      <c r="AH2156" s="1" t="str">
        <f t="shared" si="1289"/>
        <v>No</v>
      </c>
    </row>
    <row r="2157" spans="1:34" hidden="1" x14ac:dyDescent="0.2">
      <c r="A2157" s="88">
        <v>3.1710000000000002E-3</v>
      </c>
      <c r="B2157" s="4">
        <f t="shared" si="1304"/>
        <v>3.1710000000000002E-3</v>
      </c>
      <c r="C2157"/>
      <c r="D2157" s="213"/>
      <c r="E2157" s="44" t="s">
        <v>20</v>
      </c>
      <c r="F2157" s="14">
        <f t="shared" si="1319"/>
        <v>0</v>
      </c>
      <c r="G2157" s="14">
        <f t="shared" si="1320"/>
        <v>0</v>
      </c>
      <c r="H2157" s="101" t="str">
        <f>IF(ISNA(VLOOKUP(C2157,[1]Sheet1!$J$2:$J$2999,1,FALSE)),"No","Yes")</f>
        <v>No</v>
      </c>
      <c r="I2157" s="72">
        <f t="shared" si="1305"/>
        <v>0</v>
      </c>
      <c r="J2157" s="72">
        <f t="shared" si="1306"/>
        <v>0</v>
      </c>
      <c r="K2157" s="72">
        <f t="shared" si="1307"/>
        <v>0</v>
      </c>
      <c r="L2157" s="72">
        <f t="shared" si="1308"/>
        <v>0</v>
      </c>
      <c r="M2157" s="72">
        <f t="shared" si="1309"/>
        <v>0</v>
      </c>
      <c r="N2157" s="72">
        <f t="shared" si="1310"/>
        <v>0</v>
      </c>
      <c r="O2157" s="72">
        <f t="shared" si="1311"/>
        <v>0</v>
      </c>
      <c r="Q2157" s="73">
        <f t="shared" si="1312"/>
        <v>0</v>
      </c>
      <c r="R2157" s="73">
        <f t="shared" si="1313"/>
        <v>0</v>
      </c>
      <c r="S2157" s="73">
        <f t="shared" si="1314"/>
        <v>0</v>
      </c>
      <c r="T2157" s="73">
        <f t="shared" si="1315"/>
        <v>0</v>
      </c>
      <c r="U2157" s="73">
        <f t="shared" si="1316"/>
        <v>0</v>
      </c>
      <c r="V2157" s="73">
        <f t="shared" si="1317"/>
        <v>0</v>
      </c>
      <c r="W2157" s="73">
        <f t="shared" si="1318"/>
        <v>0</v>
      </c>
      <c r="Y2157" s="72">
        <f t="shared" si="1321"/>
        <v>0</v>
      </c>
      <c r="Z2157" s="73">
        <f t="shared" si="1322"/>
        <v>0</v>
      </c>
      <c r="AA2157" s="58">
        <f t="shared" si="1323"/>
        <v>0</v>
      </c>
      <c r="AB2157" s="72">
        <f t="shared" si="1324"/>
        <v>0</v>
      </c>
      <c r="AC2157" s="72">
        <f t="shared" si="1325"/>
        <v>0</v>
      </c>
      <c r="AD2157" s="73">
        <f t="shared" si="1326"/>
        <v>0</v>
      </c>
      <c r="AE2157" s="73">
        <f t="shared" si="1327"/>
        <v>0</v>
      </c>
      <c r="AF2157" s="1">
        <f t="shared" si="1278"/>
        <v>0</v>
      </c>
      <c r="AH2157" s="1" t="str">
        <f t="shared" si="1289"/>
        <v>No</v>
      </c>
    </row>
    <row r="2158" spans="1:34" hidden="1" x14ac:dyDescent="0.2">
      <c r="A2158" s="88">
        <v>3.1719999999999999E-3</v>
      </c>
      <c r="B2158" s="4">
        <f t="shared" si="1304"/>
        <v>3.1719999999999999E-3</v>
      </c>
      <c r="C2158"/>
      <c r="D2158" s="213"/>
      <c r="E2158" s="44" t="s">
        <v>20</v>
      </c>
      <c r="F2158" s="14">
        <f t="shared" si="1319"/>
        <v>0</v>
      </c>
      <c r="G2158" s="14">
        <f t="shared" si="1320"/>
        <v>0</v>
      </c>
      <c r="H2158" s="101" t="str">
        <f>IF(ISNA(VLOOKUP(C2158,[1]Sheet1!$J$2:$J$2999,1,FALSE)),"No","Yes")</f>
        <v>No</v>
      </c>
      <c r="I2158" s="72">
        <f t="shared" si="1305"/>
        <v>0</v>
      </c>
      <c r="J2158" s="72">
        <f t="shared" si="1306"/>
        <v>0</v>
      </c>
      <c r="K2158" s="72">
        <f t="shared" si="1307"/>
        <v>0</v>
      </c>
      <c r="L2158" s="72">
        <f t="shared" si="1308"/>
        <v>0</v>
      </c>
      <c r="M2158" s="72">
        <f t="shared" si="1309"/>
        <v>0</v>
      </c>
      <c r="N2158" s="72">
        <f t="shared" si="1310"/>
        <v>0</v>
      </c>
      <c r="O2158" s="72">
        <f t="shared" si="1311"/>
        <v>0</v>
      </c>
      <c r="Q2158" s="73">
        <f t="shared" si="1312"/>
        <v>0</v>
      </c>
      <c r="R2158" s="73">
        <f t="shared" si="1313"/>
        <v>0</v>
      </c>
      <c r="S2158" s="73">
        <f t="shared" si="1314"/>
        <v>0</v>
      </c>
      <c r="T2158" s="73">
        <f t="shared" si="1315"/>
        <v>0</v>
      </c>
      <c r="U2158" s="73">
        <f t="shared" si="1316"/>
        <v>0</v>
      </c>
      <c r="V2158" s="73">
        <f t="shared" si="1317"/>
        <v>0</v>
      </c>
      <c r="W2158" s="73">
        <f t="shared" si="1318"/>
        <v>0</v>
      </c>
      <c r="Y2158" s="72">
        <f t="shared" si="1321"/>
        <v>0</v>
      </c>
      <c r="Z2158" s="73">
        <f t="shared" si="1322"/>
        <v>0</v>
      </c>
      <c r="AA2158" s="58">
        <f t="shared" si="1323"/>
        <v>0</v>
      </c>
      <c r="AB2158" s="72">
        <f t="shared" si="1324"/>
        <v>0</v>
      </c>
      <c r="AC2158" s="72">
        <f t="shared" si="1325"/>
        <v>0</v>
      </c>
      <c r="AD2158" s="73">
        <f t="shared" si="1326"/>
        <v>0</v>
      </c>
      <c r="AE2158" s="73">
        <f t="shared" si="1327"/>
        <v>0</v>
      </c>
      <c r="AF2158" s="1">
        <f t="shared" ref="AF2158:AF2220" si="1328">IF(H2158="NO",SUM(AA2158:AE2158)-E$2,SUM(AA2158:AE2158))</f>
        <v>0</v>
      </c>
      <c r="AH2158" s="1" t="str">
        <f t="shared" si="1289"/>
        <v>No</v>
      </c>
    </row>
    <row r="2159" spans="1:34" hidden="1" x14ac:dyDescent="0.2">
      <c r="A2159" s="88">
        <v>3.173E-3</v>
      </c>
      <c r="B2159" s="4">
        <f t="shared" si="1304"/>
        <v>3.173E-3</v>
      </c>
      <c r="C2159"/>
      <c r="D2159" s="213"/>
      <c r="E2159" s="44" t="s">
        <v>20</v>
      </c>
      <c r="F2159" s="14">
        <f t="shared" si="1319"/>
        <v>0</v>
      </c>
      <c r="G2159" s="14">
        <f t="shared" si="1320"/>
        <v>0</v>
      </c>
      <c r="H2159" s="101" t="str">
        <f>IF(ISNA(VLOOKUP(C2159,[1]Sheet1!$J$2:$J$2999,1,FALSE)),"No","Yes")</f>
        <v>No</v>
      </c>
      <c r="I2159" s="72">
        <f t="shared" si="1305"/>
        <v>0</v>
      </c>
      <c r="J2159" s="72">
        <f t="shared" si="1306"/>
        <v>0</v>
      </c>
      <c r="K2159" s="72">
        <f t="shared" si="1307"/>
        <v>0</v>
      </c>
      <c r="L2159" s="72">
        <f t="shared" si="1308"/>
        <v>0</v>
      </c>
      <c r="M2159" s="72">
        <f t="shared" si="1309"/>
        <v>0</v>
      </c>
      <c r="N2159" s="72">
        <f t="shared" si="1310"/>
        <v>0</v>
      </c>
      <c r="O2159" s="72">
        <f t="shared" si="1311"/>
        <v>0</v>
      </c>
      <c r="Q2159" s="73">
        <f t="shared" si="1312"/>
        <v>0</v>
      </c>
      <c r="R2159" s="73">
        <f t="shared" si="1313"/>
        <v>0</v>
      </c>
      <c r="S2159" s="73">
        <f t="shared" si="1314"/>
        <v>0</v>
      </c>
      <c r="T2159" s="73">
        <f t="shared" si="1315"/>
        <v>0</v>
      </c>
      <c r="U2159" s="73">
        <f t="shared" si="1316"/>
        <v>0</v>
      </c>
      <c r="V2159" s="73">
        <f t="shared" si="1317"/>
        <v>0</v>
      </c>
      <c r="W2159" s="73">
        <f t="shared" si="1318"/>
        <v>0</v>
      </c>
      <c r="Y2159" s="72">
        <f t="shared" si="1321"/>
        <v>0</v>
      </c>
      <c r="Z2159" s="73">
        <f t="shared" si="1322"/>
        <v>0</v>
      </c>
      <c r="AA2159" s="58">
        <f t="shared" si="1323"/>
        <v>0</v>
      </c>
      <c r="AB2159" s="72">
        <f t="shared" si="1324"/>
        <v>0</v>
      </c>
      <c r="AC2159" s="72">
        <f t="shared" si="1325"/>
        <v>0</v>
      </c>
      <c r="AD2159" s="73">
        <f t="shared" si="1326"/>
        <v>0</v>
      </c>
      <c r="AE2159" s="73">
        <f t="shared" si="1327"/>
        <v>0</v>
      </c>
      <c r="AF2159" s="1">
        <f t="shared" si="1328"/>
        <v>0</v>
      </c>
      <c r="AH2159" s="1" t="str">
        <f t="shared" si="1289"/>
        <v>No</v>
      </c>
    </row>
    <row r="2160" spans="1:34" hidden="1" x14ac:dyDescent="0.2">
      <c r="A2160" s="88">
        <v>3.1740000000000002E-3</v>
      </c>
      <c r="B2160" s="4">
        <f t="shared" si="1304"/>
        <v>3.1740000000000002E-3</v>
      </c>
      <c r="C2160"/>
      <c r="D2160" s="213"/>
      <c r="E2160" s="44" t="s">
        <v>20</v>
      </c>
      <c r="F2160" s="14">
        <f t="shared" si="1319"/>
        <v>0</v>
      </c>
      <c r="G2160" s="14">
        <f t="shared" si="1320"/>
        <v>0</v>
      </c>
      <c r="H2160" s="101" t="str">
        <f>IF(ISNA(VLOOKUP(C2160,[1]Sheet1!$J$2:$J$2999,1,FALSE)),"No","Yes")</f>
        <v>No</v>
      </c>
      <c r="I2160" s="72">
        <f t="shared" si="1305"/>
        <v>0</v>
      </c>
      <c r="J2160" s="72">
        <f t="shared" si="1306"/>
        <v>0</v>
      </c>
      <c r="K2160" s="72">
        <f t="shared" si="1307"/>
        <v>0</v>
      </c>
      <c r="L2160" s="72">
        <f t="shared" si="1308"/>
        <v>0</v>
      </c>
      <c r="M2160" s="72">
        <f t="shared" si="1309"/>
        <v>0</v>
      </c>
      <c r="N2160" s="72">
        <f t="shared" si="1310"/>
        <v>0</v>
      </c>
      <c r="O2160" s="72">
        <f t="shared" si="1311"/>
        <v>0</v>
      </c>
      <c r="Q2160" s="73">
        <f t="shared" si="1312"/>
        <v>0</v>
      </c>
      <c r="R2160" s="73">
        <f t="shared" si="1313"/>
        <v>0</v>
      </c>
      <c r="S2160" s="73">
        <f t="shared" si="1314"/>
        <v>0</v>
      </c>
      <c r="T2160" s="73">
        <f t="shared" si="1315"/>
        <v>0</v>
      </c>
      <c r="U2160" s="73">
        <f t="shared" si="1316"/>
        <v>0</v>
      </c>
      <c r="V2160" s="73">
        <f t="shared" si="1317"/>
        <v>0</v>
      </c>
      <c r="W2160" s="73">
        <f t="shared" si="1318"/>
        <v>0</v>
      </c>
      <c r="Y2160" s="72">
        <f t="shared" si="1321"/>
        <v>0</v>
      </c>
      <c r="Z2160" s="73">
        <f t="shared" si="1322"/>
        <v>0</v>
      </c>
      <c r="AA2160" s="58">
        <f t="shared" si="1323"/>
        <v>0</v>
      </c>
      <c r="AB2160" s="72">
        <f t="shared" si="1324"/>
        <v>0</v>
      </c>
      <c r="AC2160" s="72">
        <f t="shared" si="1325"/>
        <v>0</v>
      </c>
      <c r="AD2160" s="73">
        <f t="shared" si="1326"/>
        <v>0</v>
      </c>
      <c r="AE2160" s="73">
        <f t="shared" si="1327"/>
        <v>0</v>
      </c>
      <c r="AF2160" s="1">
        <f t="shared" si="1328"/>
        <v>0</v>
      </c>
      <c r="AH2160" s="1" t="str">
        <f t="shared" si="1289"/>
        <v>No</v>
      </c>
    </row>
    <row r="2161" spans="1:34" hidden="1" x14ac:dyDescent="0.2">
      <c r="A2161" s="88">
        <v>3.1749999999999999E-3</v>
      </c>
      <c r="B2161" s="4">
        <f t="shared" si="1304"/>
        <v>3.1749999999999999E-3</v>
      </c>
      <c r="C2161"/>
      <c r="D2161" s="213"/>
      <c r="E2161" s="44" t="s">
        <v>20</v>
      </c>
      <c r="F2161" s="14">
        <f t="shared" si="1319"/>
        <v>0</v>
      </c>
      <c r="G2161" s="14">
        <f t="shared" si="1320"/>
        <v>0</v>
      </c>
      <c r="H2161" s="101" t="str">
        <f>IF(ISNA(VLOOKUP(C2161,[1]Sheet1!$J$2:$J$2999,1,FALSE)),"No","Yes")</f>
        <v>No</v>
      </c>
      <c r="I2161" s="72">
        <f t="shared" si="1305"/>
        <v>0</v>
      </c>
      <c r="J2161" s="72">
        <f t="shared" si="1306"/>
        <v>0</v>
      </c>
      <c r="K2161" s="72">
        <f t="shared" si="1307"/>
        <v>0</v>
      </c>
      <c r="L2161" s="72">
        <f t="shared" si="1308"/>
        <v>0</v>
      </c>
      <c r="M2161" s="72">
        <f t="shared" si="1309"/>
        <v>0</v>
      </c>
      <c r="N2161" s="72">
        <f t="shared" si="1310"/>
        <v>0</v>
      </c>
      <c r="O2161" s="72">
        <f t="shared" si="1311"/>
        <v>0</v>
      </c>
      <c r="Q2161" s="73">
        <f t="shared" si="1312"/>
        <v>0</v>
      </c>
      <c r="R2161" s="73">
        <f t="shared" si="1313"/>
        <v>0</v>
      </c>
      <c r="S2161" s="73">
        <f t="shared" si="1314"/>
        <v>0</v>
      </c>
      <c r="T2161" s="73">
        <f t="shared" si="1315"/>
        <v>0</v>
      </c>
      <c r="U2161" s="73">
        <f t="shared" si="1316"/>
        <v>0</v>
      </c>
      <c r="V2161" s="73">
        <f t="shared" si="1317"/>
        <v>0</v>
      </c>
      <c r="W2161" s="73">
        <f t="shared" si="1318"/>
        <v>0</v>
      </c>
      <c r="Y2161" s="72">
        <f t="shared" si="1321"/>
        <v>0</v>
      </c>
      <c r="Z2161" s="73">
        <f t="shared" si="1322"/>
        <v>0</v>
      </c>
      <c r="AA2161" s="58">
        <f t="shared" si="1323"/>
        <v>0</v>
      </c>
      <c r="AB2161" s="72">
        <f t="shared" si="1324"/>
        <v>0</v>
      </c>
      <c r="AC2161" s="72">
        <f t="shared" si="1325"/>
        <v>0</v>
      </c>
      <c r="AD2161" s="73">
        <f t="shared" si="1326"/>
        <v>0</v>
      </c>
      <c r="AE2161" s="73">
        <f t="shared" si="1327"/>
        <v>0</v>
      </c>
      <c r="AF2161" s="1">
        <f t="shared" si="1328"/>
        <v>0</v>
      </c>
      <c r="AH2161" s="1" t="str">
        <f t="shared" si="1289"/>
        <v>No</v>
      </c>
    </row>
    <row r="2162" spans="1:34" hidden="1" x14ac:dyDescent="0.2">
      <c r="A2162" s="88">
        <v>3.176E-3</v>
      </c>
      <c r="B2162" s="4">
        <f t="shared" si="1304"/>
        <v>3.176E-3</v>
      </c>
      <c r="C2162"/>
      <c r="D2162" s="213"/>
      <c r="E2162" s="44" t="s">
        <v>20</v>
      </c>
      <c r="F2162" s="14">
        <f t="shared" si="1319"/>
        <v>0</v>
      </c>
      <c r="G2162" s="14">
        <f t="shared" si="1320"/>
        <v>0</v>
      </c>
      <c r="H2162" s="101" t="str">
        <f>IF(ISNA(VLOOKUP(C2162,[1]Sheet1!$J$2:$J$2999,1,FALSE)),"No","Yes")</f>
        <v>No</v>
      </c>
      <c r="I2162" s="72">
        <f t="shared" si="1305"/>
        <v>0</v>
      </c>
      <c r="J2162" s="72">
        <f t="shared" si="1306"/>
        <v>0</v>
      </c>
      <c r="K2162" s="72">
        <f t="shared" si="1307"/>
        <v>0</v>
      </c>
      <c r="L2162" s="72">
        <f t="shared" si="1308"/>
        <v>0</v>
      </c>
      <c r="M2162" s="72">
        <f t="shared" si="1309"/>
        <v>0</v>
      </c>
      <c r="N2162" s="72">
        <f t="shared" si="1310"/>
        <v>0</v>
      </c>
      <c r="O2162" s="72">
        <f t="shared" si="1311"/>
        <v>0</v>
      </c>
      <c r="Q2162" s="73">
        <f t="shared" si="1312"/>
        <v>0</v>
      </c>
      <c r="R2162" s="73">
        <f t="shared" si="1313"/>
        <v>0</v>
      </c>
      <c r="S2162" s="73">
        <f t="shared" si="1314"/>
        <v>0</v>
      </c>
      <c r="T2162" s="73">
        <f t="shared" si="1315"/>
        <v>0</v>
      </c>
      <c r="U2162" s="73">
        <f t="shared" si="1316"/>
        <v>0</v>
      </c>
      <c r="V2162" s="73">
        <f t="shared" si="1317"/>
        <v>0</v>
      </c>
      <c r="W2162" s="73">
        <f t="shared" si="1318"/>
        <v>0</v>
      </c>
      <c r="Y2162" s="72">
        <f t="shared" si="1321"/>
        <v>0</v>
      </c>
      <c r="Z2162" s="73">
        <f t="shared" si="1322"/>
        <v>0</v>
      </c>
      <c r="AA2162" s="58">
        <f t="shared" si="1323"/>
        <v>0</v>
      </c>
      <c r="AB2162" s="72">
        <f t="shared" si="1324"/>
        <v>0</v>
      </c>
      <c r="AC2162" s="72">
        <f t="shared" si="1325"/>
        <v>0</v>
      </c>
      <c r="AD2162" s="73">
        <f t="shared" si="1326"/>
        <v>0</v>
      </c>
      <c r="AE2162" s="73">
        <f t="shared" si="1327"/>
        <v>0</v>
      </c>
      <c r="AF2162" s="1">
        <f t="shared" si="1328"/>
        <v>0</v>
      </c>
      <c r="AH2162" s="1" t="str">
        <f t="shared" si="1289"/>
        <v>No</v>
      </c>
    </row>
    <row r="2163" spans="1:34" hidden="1" x14ac:dyDescent="0.2">
      <c r="A2163" s="88">
        <v>3.1770000000000001E-3</v>
      </c>
      <c r="B2163" s="4">
        <f t="shared" si="1304"/>
        <v>3.1770000000000001E-3</v>
      </c>
      <c r="C2163"/>
      <c r="D2163" s="213"/>
      <c r="E2163" s="44" t="s">
        <v>20</v>
      </c>
      <c r="F2163" s="14">
        <f t="shared" si="1319"/>
        <v>0</v>
      </c>
      <c r="G2163" s="14">
        <f t="shared" si="1320"/>
        <v>0</v>
      </c>
      <c r="H2163" s="101" t="str">
        <f>IF(ISNA(VLOOKUP(C2163,[1]Sheet1!$J$2:$J$2999,1,FALSE)),"No","Yes")</f>
        <v>No</v>
      </c>
      <c r="I2163" s="72">
        <f t="shared" si="1305"/>
        <v>0</v>
      </c>
      <c r="J2163" s="72">
        <f t="shared" si="1306"/>
        <v>0</v>
      </c>
      <c r="K2163" s="72">
        <f t="shared" si="1307"/>
        <v>0</v>
      </c>
      <c r="L2163" s="72">
        <f t="shared" si="1308"/>
        <v>0</v>
      </c>
      <c r="M2163" s="72">
        <f t="shared" si="1309"/>
        <v>0</v>
      </c>
      <c r="N2163" s="72">
        <f t="shared" si="1310"/>
        <v>0</v>
      </c>
      <c r="O2163" s="72">
        <f t="shared" si="1311"/>
        <v>0</v>
      </c>
      <c r="Q2163" s="73">
        <f t="shared" si="1312"/>
        <v>0</v>
      </c>
      <c r="R2163" s="73">
        <f t="shared" si="1313"/>
        <v>0</v>
      </c>
      <c r="S2163" s="73">
        <f t="shared" si="1314"/>
        <v>0</v>
      </c>
      <c r="T2163" s="73">
        <f t="shared" si="1315"/>
        <v>0</v>
      </c>
      <c r="U2163" s="73">
        <f t="shared" si="1316"/>
        <v>0</v>
      </c>
      <c r="V2163" s="73">
        <f t="shared" si="1317"/>
        <v>0</v>
      </c>
      <c r="W2163" s="73">
        <f t="shared" si="1318"/>
        <v>0</v>
      </c>
      <c r="Y2163" s="72">
        <f t="shared" si="1321"/>
        <v>0</v>
      </c>
      <c r="Z2163" s="73">
        <f t="shared" si="1322"/>
        <v>0</v>
      </c>
      <c r="AA2163" s="58">
        <f t="shared" si="1323"/>
        <v>0</v>
      </c>
      <c r="AB2163" s="72">
        <f t="shared" si="1324"/>
        <v>0</v>
      </c>
      <c r="AC2163" s="72">
        <f t="shared" si="1325"/>
        <v>0</v>
      </c>
      <c r="AD2163" s="73">
        <f t="shared" si="1326"/>
        <v>0</v>
      </c>
      <c r="AE2163" s="73">
        <f t="shared" si="1327"/>
        <v>0</v>
      </c>
      <c r="AF2163" s="1">
        <f t="shared" si="1328"/>
        <v>0</v>
      </c>
      <c r="AH2163" s="1" t="str">
        <f t="shared" si="1289"/>
        <v>No</v>
      </c>
    </row>
    <row r="2164" spans="1:34" hidden="1" x14ac:dyDescent="0.2">
      <c r="A2164" s="88">
        <v>3.1780000000000003E-3</v>
      </c>
      <c r="B2164" s="4">
        <f t="shared" si="1304"/>
        <v>3.1780000000000003E-3</v>
      </c>
      <c r="C2164"/>
      <c r="D2164" s="213"/>
      <c r="E2164" s="44" t="s">
        <v>20</v>
      </c>
      <c r="F2164" s="14">
        <f t="shared" si="1319"/>
        <v>0</v>
      </c>
      <c r="G2164" s="14">
        <f t="shared" si="1320"/>
        <v>0</v>
      </c>
      <c r="H2164" s="101" t="str">
        <f>IF(ISNA(VLOOKUP(C2164,[1]Sheet1!$J$2:$J$2999,1,FALSE)),"No","Yes")</f>
        <v>No</v>
      </c>
      <c r="I2164" s="72">
        <f t="shared" si="1305"/>
        <v>0</v>
      </c>
      <c r="J2164" s="72">
        <f t="shared" si="1306"/>
        <v>0</v>
      </c>
      <c r="K2164" s="72">
        <f t="shared" si="1307"/>
        <v>0</v>
      </c>
      <c r="L2164" s="72">
        <f t="shared" si="1308"/>
        <v>0</v>
      </c>
      <c r="M2164" s="72">
        <f t="shared" si="1309"/>
        <v>0</v>
      </c>
      <c r="N2164" s="72">
        <f t="shared" si="1310"/>
        <v>0</v>
      </c>
      <c r="O2164" s="72">
        <f t="shared" si="1311"/>
        <v>0</v>
      </c>
      <c r="Q2164" s="73">
        <f t="shared" si="1312"/>
        <v>0</v>
      </c>
      <c r="R2164" s="73">
        <f t="shared" si="1313"/>
        <v>0</v>
      </c>
      <c r="S2164" s="73">
        <f t="shared" si="1314"/>
        <v>0</v>
      </c>
      <c r="T2164" s="73">
        <f t="shared" si="1315"/>
        <v>0</v>
      </c>
      <c r="U2164" s="73">
        <f t="shared" si="1316"/>
        <v>0</v>
      </c>
      <c r="V2164" s="73">
        <f t="shared" si="1317"/>
        <v>0</v>
      </c>
      <c r="W2164" s="73">
        <f t="shared" si="1318"/>
        <v>0</v>
      </c>
      <c r="Y2164" s="72">
        <f t="shared" si="1321"/>
        <v>0</v>
      </c>
      <c r="Z2164" s="73">
        <f t="shared" si="1322"/>
        <v>0</v>
      </c>
      <c r="AA2164" s="58">
        <f t="shared" si="1323"/>
        <v>0</v>
      </c>
      <c r="AB2164" s="72">
        <f t="shared" si="1324"/>
        <v>0</v>
      </c>
      <c r="AC2164" s="72">
        <f t="shared" si="1325"/>
        <v>0</v>
      </c>
      <c r="AD2164" s="73">
        <f t="shared" si="1326"/>
        <v>0</v>
      </c>
      <c r="AE2164" s="73">
        <f t="shared" si="1327"/>
        <v>0</v>
      </c>
      <c r="AF2164" s="1">
        <f t="shared" si="1328"/>
        <v>0</v>
      </c>
      <c r="AH2164" s="1" t="str">
        <f t="shared" si="1289"/>
        <v>No</v>
      </c>
    </row>
    <row r="2165" spans="1:34" hidden="1" x14ac:dyDescent="0.2">
      <c r="A2165" s="88">
        <v>3.179E-3</v>
      </c>
      <c r="B2165" s="4">
        <f t="shared" si="1304"/>
        <v>3.179E-3</v>
      </c>
      <c r="C2165"/>
      <c r="D2165" s="213"/>
      <c r="E2165" s="44" t="s">
        <v>20</v>
      </c>
      <c r="F2165" s="14">
        <f t="shared" si="1319"/>
        <v>0</v>
      </c>
      <c r="G2165" s="14">
        <f t="shared" si="1320"/>
        <v>0</v>
      </c>
      <c r="H2165" s="101" t="str">
        <f>IF(ISNA(VLOOKUP(C2165,[1]Sheet1!$J$2:$J$2999,1,FALSE)),"No","Yes")</f>
        <v>No</v>
      </c>
      <c r="I2165" s="72">
        <f t="shared" si="1305"/>
        <v>0</v>
      </c>
      <c r="J2165" s="72">
        <f t="shared" si="1306"/>
        <v>0</v>
      </c>
      <c r="K2165" s="72">
        <f t="shared" si="1307"/>
        <v>0</v>
      </c>
      <c r="L2165" s="72">
        <f t="shared" si="1308"/>
        <v>0</v>
      </c>
      <c r="M2165" s="72">
        <f t="shared" si="1309"/>
        <v>0</v>
      </c>
      <c r="N2165" s="72">
        <f t="shared" si="1310"/>
        <v>0</v>
      </c>
      <c r="O2165" s="72">
        <f t="shared" si="1311"/>
        <v>0</v>
      </c>
      <c r="Q2165" s="73">
        <f t="shared" si="1312"/>
        <v>0</v>
      </c>
      <c r="R2165" s="73">
        <f t="shared" si="1313"/>
        <v>0</v>
      </c>
      <c r="S2165" s="73">
        <f t="shared" si="1314"/>
        <v>0</v>
      </c>
      <c r="T2165" s="73">
        <f t="shared" si="1315"/>
        <v>0</v>
      </c>
      <c r="U2165" s="73">
        <f t="shared" si="1316"/>
        <v>0</v>
      </c>
      <c r="V2165" s="73">
        <f t="shared" si="1317"/>
        <v>0</v>
      </c>
      <c r="W2165" s="73">
        <f t="shared" si="1318"/>
        <v>0</v>
      </c>
      <c r="Y2165" s="72">
        <f t="shared" si="1321"/>
        <v>0</v>
      </c>
      <c r="Z2165" s="73">
        <f t="shared" si="1322"/>
        <v>0</v>
      </c>
      <c r="AA2165" s="58">
        <f t="shared" si="1323"/>
        <v>0</v>
      </c>
      <c r="AB2165" s="72">
        <f t="shared" si="1324"/>
        <v>0</v>
      </c>
      <c r="AC2165" s="72">
        <f t="shared" si="1325"/>
        <v>0</v>
      </c>
      <c r="AD2165" s="73">
        <f t="shared" si="1326"/>
        <v>0</v>
      </c>
      <c r="AE2165" s="73">
        <f t="shared" si="1327"/>
        <v>0</v>
      </c>
      <c r="AF2165" s="1">
        <f t="shared" si="1328"/>
        <v>0</v>
      </c>
      <c r="AH2165" s="1" t="str">
        <f t="shared" si="1289"/>
        <v>No</v>
      </c>
    </row>
    <row r="2166" spans="1:34" hidden="1" x14ac:dyDescent="0.2">
      <c r="A2166" s="88">
        <v>3.1800000000000001E-3</v>
      </c>
      <c r="B2166" s="4">
        <f t="shared" si="1304"/>
        <v>3.1800000000000001E-3</v>
      </c>
      <c r="C2166"/>
      <c r="D2166" s="213"/>
      <c r="E2166" s="44" t="s">
        <v>20</v>
      </c>
      <c r="F2166" s="14">
        <f t="shared" si="1319"/>
        <v>0</v>
      </c>
      <c r="G2166" s="14">
        <f t="shared" si="1320"/>
        <v>0</v>
      </c>
      <c r="H2166" s="101" t="str">
        <f>IF(ISNA(VLOOKUP(C2166,[1]Sheet1!$J$2:$J$2999,1,FALSE)),"No","Yes")</f>
        <v>No</v>
      </c>
      <c r="I2166" s="72">
        <f t="shared" si="1305"/>
        <v>0</v>
      </c>
      <c r="J2166" s="72">
        <f t="shared" si="1306"/>
        <v>0</v>
      </c>
      <c r="K2166" s="72">
        <f t="shared" si="1307"/>
        <v>0</v>
      </c>
      <c r="L2166" s="72">
        <f t="shared" si="1308"/>
        <v>0</v>
      </c>
      <c r="M2166" s="72">
        <f t="shared" si="1309"/>
        <v>0</v>
      </c>
      <c r="N2166" s="72">
        <f t="shared" si="1310"/>
        <v>0</v>
      </c>
      <c r="O2166" s="72">
        <f t="shared" si="1311"/>
        <v>0</v>
      </c>
      <c r="Q2166" s="73">
        <f t="shared" si="1312"/>
        <v>0</v>
      </c>
      <c r="R2166" s="73">
        <f t="shared" si="1313"/>
        <v>0</v>
      </c>
      <c r="S2166" s="73">
        <f t="shared" si="1314"/>
        <v>0</v>
      </c>
      <c r="T2166" s="73">
        <f t="shared" si="1315"/>
        <v>0</v>
      </c>
      <c r="U2166" s="73">
        <f t="shared" si="1316"/>
        <v>0</v>
      </c>
      <c r="V2166" s="73">
        <f t="shared" si="1317"/>
        <v>0</v>
      </c>
      <c r="W2166" s="73">
        <f t="shared" si="1318"/>
        <v>0</v>
      </c>
      <c r="Y2166" s="72">
        <f t="shared" si="1321"/>
        <v>0</v>
      </c>
      <c r="Z2166" s="73">
        <f t="shared" si="1322"/>
        <v>0</v>
      </c>
      <c r="AA2166" s="58">
        <f t="shared" si="1323"/>
        <v>0</v>
      </c>
      <c r="AB2166" s="72">
        <f t="shared" si="1324"/>
        <v>0</v>
      </c>
      <c r="AC2166" s="72">
        <f t="shared" si="1325"/>
        <v>0</v>
      </c>
      <c r="AD2166" s="73">
        <f t="shared" si="1326"/>
        <v>0</v>
      </c>
      <c r="AE2166" s="73">
        <f t="shared" si="1327"/>
        <v>0</v>
      </c>
      <c r="AF2166" s="1">
        <f t="shared" si="1328"/>
        <v>0</v>
      </c>
      <c r="AH2166" s="1" t="str">
        <f t="shared" si="1289"/>
        <v>No</v>
      </c>
    </row>
    <row r="2167" spans="1:34" hidden="1" x14ac:dyDescent="0.2">
      <c r="A2167" s="88">
        <v>3.1810000000000002E-3</v>
      </c>
      <c r="B2167" s="4">
        <f t="shared" si="1304"/>
        <v>3.1810000000000002E-3</v>
      </c>
      <c r="C2167"/>
      <c r="D2167" s="213"/>
      <c r="E2167" s="44" t="s">
        <v>20</v>
      </c>
      <c r="F2167" s="14">
        <f t="shared" si="1319"/>
        <v>0</v>
      </c>
      <c r="G2167" s="14">
        <f t="shared" si="1320"/>
        <v>0</v>
      </c>
      <c r="H2167" s="101" t="str">
        <f>IF(ISNA(VLOOKUP(C2167,[1]Sheet1!$J$2:$J$2999,1,FALSE)),"No","Yes")</f>
        <v>No</v>
      </c>
      <c r="I2167" s="72">
        <f t="shared" si="1305"/>
        <v>0</v>
      </c>
      <c r="J2167" s="72">
        <f t="shared" si="1306"/>
        <v>0</v>
      </c>
      <c r="K2167" s="72">
        <f t="shared" si="1307"/>
        <v>0</v>
      </c>
      <c r="L2167" s="72">
        <f t="shared" si="1308"/>
        <v>0</v>
      </c>
      <c r="M2167" s="72">
        <f t="shared" si="1309"/>
        <v>0</v>
      </c>
      <c r="N2167" s="72">
        <f t="shared" si="1310"/>
        <v>0</v>
      </c>
      <c r="O2167" s="72">
        <f t="shared" si="1311"/>
        <v>0</v>
      </c>
      <c r="Q2167" s="73">
        <f t="shared" si="1312"/>
        <v>0</v>
      </c>
      <c r="R2167" s="73">
        <f t="shared" si="1313"/>
        <v>0</v>
      </c>
      <c r="S2167" s="73">
        <f t="shared" si="1314"/>
        <v>0</v>
      </c>
      <c r="T2167" s="73">
        <f t="shared" si="1315"/>
        <v>0</v>
      </c>
      <c r="U2167" s="73">
        <f t="shared" si="1316"/>
        <v>0</v>
      </c>
      <c r="V2167" s="73">
        <f t="shared" si="1317"/>
        <v>0</v>
      </c>
      <c r="W2167" s="73">
        <f t="shared" si="1318"/>
        <v>0</v>
      </c>
      <c r="Y2167" s="72">
        <f t="shared" si="1321"/>
        <v>0</v>
      </c>
      <c r="Z2167" s="73">
        <f t="shared" si="1322"/>
        <v>0</v>
      </c>
      <c r="AA2167" s="58">
        <f t="shared" si="1323"/>
        <v>0</v>
      </c>
      <c r="AB2167" s="72">
        <f t="shared" si="1324"/>
        <v>0</v>
      </c>
      <c r="AC2167" s="72">
        <f t="shared" si="1325"/>
        <v>0</v>
      </c>
      <c r="AD2167" s="73">
        <f t="shared" si="1326"/>
        <v>0</v>
      </c>
      <c r="AE2167" s="73">
        <f t="shared" si="1327"/>
        <v>0</v>
      </c>
      <c r="AF2167" s="1">
        <f t="shared" si="1328"/>
        <v>0</v>
      </c>
      <c r="AH2167" s="1" t="str">
        <f t="shared" si="1289"/>
        <v>No</v>
      </c>
    </row>
    <row r="2168" spans="1:34" hidden="1" x14ac:dyDescent="0.2">
      <c r="A2168" s="88">
        <v>3.1819999999999999E-3</v>
      </c>
      <c r="B2168" s="4">
        <f t="shared" si="1304"/>
        <v>3.1819999999999999E-3</v>
      </c>
      <c r="C2168" s="51"/>
      <c r="D2168" s="213"/>
      <c r="E2168" s="44" t="s">
        <v>20</v>
      </c>
      <c r="F2168" s="14">
        <f t="shared" si="1226"/>
        <v>0</v>
      </c>
      <c r="G2168" s="14">
        <f t="shared" si="1227"/>
        <v>0</v>
      </c>
      <c r="H2168" s="101" t="str">
        <f>IF(ISNA(VLOOKUP(C2168,[1]Sheet1!$J$2:$J$2999,1,FALSE)),"No","Yes")</f>
        <v>No</v>
      </c>
      <c r="I2168" s="72">
        <f t="shared" ref="I2168:I2183" si="1329">IF(ISERROR(VLOOKUP($C2168,Sprint1,5,FALSE)),0,(VLOOKUP($C2168,Sprint1,5,FALSE)))</f>
        <v>0</v>
      </c>
      <c r="J2168" s="72">
        <f t="shared" ref="J2168:J2183" si="1330">IF(ISERROR(VLOOKUP($C2168,Sprint2,5,FALSE)),0,(VLOOKUP($C2168,Sprint2,5,FALSE)))</f>
        <v>0</v>
      </c>
      <c r="K2168" s="72">
        <f t="shared" ref="K2168:K2183" si="1331">IF(ISERROR(VLOOKUP($C2168,Sprint3,5,FALSE)),0,(VLOOKUP($C2168,Sprint3,5,FALSE)))</f>
        <v>0</v>
      </c>
      <c r="L2168" s="72">
        <f t="shared" ref="L2168:L2183" si="1332">IF(ISERROR(VLOOKUP($C2168,Sprint4,5,FALSE)),0,(VLOOKUP($C2168,Sprint4,5,FALSE)))</f>
        <v>0</v>
      </c>
      <c r="M2168" s="72">
        <f t="shared" ref="M2168:M2183" si="1333">IF(ISERROR(VLOOKUP($C2168,Sprint5,5,FALSE)),0,(VLOOKUP($C2168,Sprint5,5,FALSE)))</f>
        <v>0</v>
      </c>
      <c r="N2168" s="72">
        <f t="shared" ref="N2168:N2183" si="1334">IF(ISERROR(VLOOKUP($C2168,Sprint6,5,FALSE)),0,(VLOOKUP($C2168,Sprint6,5,FALSE)))</f>
        <v>0</v>
      </c>
      <c r="O2168" s="72">
        <f t="shared" ref="O2168:O2193" si="1335">IF(ISERROR(VLOOKUP($C2168,Sprint7,5,FALSE)),0,(VLOOKUP($C2168,Sprint7,5,FALSE)))</f>
        <v>0</v>
      </c>
      <c r="Q2168" s="73">
        <f t="shared" ref="Q2168:Q2183" si="1336">IF(ISERROR(VLOOKUP($C2168,_End1,5,FALSE)),0,(VLOOKUP($C2168,_End1,5,FALSE)))</f>
        <v>0</v>
      </c>
      <c r="R2168" s="73">
        <f t="shared" ref="R2168:R2183" si="1337">IF(ISERROR(VLOOKUP($C2168,_End2,5,FALSE)),0,(VLOOKUP($C2168,_End2,5,FALSE)))</f>
        <v>0</v>
      </c>
      <c r="S2168" s="73">
        <f t="shared" ref="S2168:S2183" si="1338">IF(ISERROR(VLOOKUP($C2168,_End3,5,FALSE)),0,(VLOOKUP($C2168,_End3,5,FALSE)))</f>
        <v>0</v>
      </c>
      <c r="T2168" s="73">
        <f t="shared" ref="T2168:T2183" si="1339">IF(ISERROR(VLOOKUP($C2168,_End4,5,FALSE)),0,(VLOOKUP($C2168,_End4,5,FALSE)))</f>
        <v>0</v>
      </c>
      <c r="U2168" s="73">
        <f t="shared" ref="U2168:U2183" si="1340">IF(ISERROR(VLOOKUP($C2168,_End5,5,FALSE)),0,(VLOOKUP($C2168,_End5,5,FALSE)))</f>
        <v>0</v>
      </c>
      <c r="V2168" s="73">
        <f t="shared" ref="V2168:V2183" si="1341">IF(ISERROR(VLOOKUP($C2168,_End6,5,FALSE)),0,(VLOOKUP($C2168,_End6,5,FALSE)))</f>
        <v>0</v>
      </c>
      <c r="W2168" s="73">
        <f t="shared" ref="W2168:W2193" si="1342">IF(ISERROR(VLOOKUP($C2168,_End7,5,FALSE)),0,(VLOOKUP($C2168,_End7,5,FALSE)))</f>
        <v>0</v>
      </c>
      <c r="Y2168" s="72">
        <f t="shared" si="1218"/>
        <v>0</v>
      </c>
      <c r="Z2168" s="73">
        <f t="shared" si="1219"/>
        <v>0</v>
      </c>
      <c r="AA2168" s="58">
        <f t="shared" si="1220"/>
        <v>0</v>
      </c>
      <c r="AB2168" s="72">
        <f t="shared" si="1221"/>
        <v>0</v>
      </c>
      <c r="AC2168" s="72">
        <f t="shared" si="1222"/>
        <v>0</v>
      </c>
      <c r="AD2168" s="73">
        <f t="shared" si="1223"/>
        <v>0</v>
      </c>
      <c r="AE2168" s="73">
        <f t="shared" si="1224"/>
        <v>0</v>
      </c>
      <c r="AF2168" s="1">
        <f t="shared" si="1328"/>
        <v>0</v>
      </c>
      <c r="AH2168" s="1" t="str">
        <f t="shared" si="1289"/>
        <v>No</v>
      </c>
    </row>
    <row r="2169" spans="1:34" hidden="1" x14ac:dyDescent="0.2">
      <c r="A2169" s="88">
        <v>3.1830000000000001E-3</v>
      </c>
      <c r="B2169" s="4">
        <f t="shared" si="1304"/>
        <v>3.1830000000000001E-3</v>
      </c>
      <c r="C2169" s="51"/>
      <c r="D2169" s="213"/>
      <c r="E2169" s="44" t="s">
        <v>20</v>
      </c>
      <c r="F2169" s="14">
        <f t="shared" si="1226"/>
        <v>0</v>
      </c>
      <c r="G2169" s="14">
        <f t="shared" si="1227"/>
        <v>0</v>
      </c>
      <c r="H2169" s="101" t="str">
        <f>IF(ISNA(VLOOKUP(C2169,[1]Sheet1!$J$2:$J$2999,1,FALSE)),"No","Yes")</f>
        <v>No</v>
      </c>
      <c r="I2169" s="72">
        <f t="shared" si="1329"/>
        <v>0</v>
      </c>
      <c r="J2169" s="72">
        <f t="shared" si="1330"/>
        <v>0</v>
      </c>
      <c r="K2169" s="72">
        <f t="shared" si="1331"/>
        <v>0</v>
      </c>
      <c r="L2169" s="72">
        <f t="shared" si="1332"/>
        <v>0</v>
      </c>
      <c r="M2169" s="72">
        <f t="shared" si="1333"/>
        <v>0</v>
      </c>
      <c r="N2169" s="72">
        <f t="shared" si="1334"/>
        <v>0</v>
      </c>
      <c r="O2169" s="72">
        <f t="shared" si="1335"/>
        <v>0</v>
      </c>
      <c r="Q2169" s="73">
        <f t="shared" si="1336"/>
        <v>0</v>
      </c>
      <c r="R2169" s="73">
        <f t="shared" si="1337"/>
        <v>0</v>
      </c>
      <c r="S2169" s="73">
        <f t="shared" si="1338"/>
        <v>0</v>
      </c>
      <c r="T2169" s="73">
        <f t="shared" si="1339"/>
        <v>0</v>
      </c>
      <c r="U2169" s="73">
        <f t="shared" si="1340"/>
        <v>0</v>
      </c>
      <c r="V2169" s="73">
        <f t="shared" si="1341"/>
        <v>0</v>
      </c>
      <c r="W2169" s="73">
        <f t="shared" si="1342"/>
        <v>0</v>
      </c>
      <c r="Y2169" s="72">
        <f t="shared" si="1218"/>
        <v>0</v>
      </c>
      <c r="Z2169" s="73">
        <f t="shared" si="1219"/>
        <v>0</v>
      </c>
      <c r="AA2169" s="58">
        <f t="shared" si="1220"/>
        <v>0</v>
      </c>
      <c r="AB2169" s="72">
        <f t="shared" si="1221"/>
        <v>0</v>
      </c>
      <c r="AC2169" s="72">
        <f t="shared" si="1222"/>
        <v>0</v>
      </c>
      <c r="AD2169" s="73">
        <f t="shared" si="1223"/>
        <v>0</v>
      </c>
      <c r="AE2169" s="73">
        <f t="shared" si="1224"/>
        <v>0</v>
      </c>
      <c r="AF2169" s="1">
        <f t="shared" si="1328"/>
        <v>0</v>
      </c>
      <c r="AH2169" s="1" t="str">
        <f t="shared" si="1289"/>
        <v>No</v>
      </c>
    </row>
    <row r="2170" spans="1:34" hidden="1" x14ac:dyDescent="0.2">
      <c r="A2170" s="88">
        <v>3.1840000000000002E-3</v>
      </c>
      <c r="B2170" s="4">
        <f t="shared" si="1304"/>
        <v>3.1840000000000002E-3</v>
      </c>
      <c r="C2170" s="51"/>
      <c r="D2170" s="213"/>
      <c r="E2170" s="44" t="s">
        <v>20</v>
      </c>
      <c r="F2170" s="14">
        <f t="shared" si="1226"/>
        <v>0</v>
      </c>
      <c r="G2170" s="14">
        <f t="shared" si="1227"/>
        <v>0</v>
      </c>
      <c r="H2170" s="101" t="str">
        <f>IF(ISNA(VLOOKUP(C2170,[1]Sheet1!$J$2:$J$2999,1,FALSE)),"No","Yes")</f>
        <v>No</v>
      </c>
      <c r="I2170" s="72">
        <f t="shared" si="1329"/>
        <v>0</v>
      </c>
      <c r="J2170" s="72">
        <f t="shared" si="1330"/>
        <v>0</v>
      </c>
      <c r="K2170" s="72">
        <f t="shared" si="1331"/>
        <v>0</v>
      </c>
      <c r="L2170" s="72">
        <f t="shared" si="1332"/>
        <v>0</v>
      </c>
      <c r="M2170" s="72">
        <f t="shared" si="1333"/>
        <v>0</v>
      </c>
      <c r="N2170" s="72">
        <f t="shared" si="1334"/>
        <v>0</v>
      </c>
      <c r="O2170" s="72">
        <f t="shared" si="1335"/>
        <v>0</v>
      </c>
      <c r="Q2170" s="73">
        <f t="shared" si="1336"/>
        <v>0</v>
      </c>
      <c r="R2170" s="73">
        <f t="shared" si="1337"/>
        <v>0</v>
      </c>
      <c r="S2170" s="73">
        <f t="shared" si="1338"/>
        <v>0</v>
      </c>
      <c r="T2170" s="73">
        <f t="shared" si="1339"/>
        <v>0</v>
      </c>
      <c r="U2170" s="73">
        <f t="shared" si="1340"/>
        <v>0</v>
      </c>
      <c r="V2170" s="73">
        <f t="shared" si="1341"/>
        <v>0</v>
      </c>
      <c r="W2170" s="73">
        <f t="shared" si="1342"/>
        <v>0</v>
      </c>
      <c r="Y2170" s="72">
        <f t="shared" si="1218"/>
        <v>0</v>
      </c>
      <c r="Z2170" s="73">
        <f t="shared" si="1219"/>
        <v>0</v>
      </c>
      <c r="AA2170" s="58">
        <f t="shared" si="1220"/>
        <v>0</v>
      </c>
      <c r="AB2170" s="72">
        <f t="shared" si="1221"/>
        <v>0</v>
      </c>
      <c r="AC2170" s="72">
        <f t="shared" si="1222"/>
        <v>0</v>
      </c>
      <c r="AD2170" s="73">
        <f t="shared" si="1223"/>
        <v>0</v>
      </c>
      <c r="AE2170" s="73">
        <f t="shared" si="1224"/>
        <v>0</v>
      </c>
      <c r="AF2170" s="1">
        <f t="shared" si="1328"/>
        <v>0</v>
      </c>
      <c r="AH2170" s="1" t="str">
        <f t="shared" si="1289"/>
        <v>No</v>
      </c>
    </row>
    <row r="2171" spans="1:34" hidden="1" x14ac:dyDescent="0.2">
      <c r="A2171" s="88">
        <v>3.1849999999999999E-3</v>
      </c>
      <c r="B2171" s="4">
        <f t="shared" si="1304"/>
        <v>3.1849999999999999E-3</v>
      </c>
      <c r="C2171" s="51"/>
      <c r="D2171" s="213"/>
      <c r="E2171" s="44" t="s">
        <v>20</v>
      </c>
      <c r="F2171" s="14">
        <f t="shared" si="1226"/>
        <v>0</v>
      </c>
      <c r="G2171" s="14">
        <f t="shared" si="1227"/>
        <v>0</v>
      </c>
      <c r="H2171" s="101" t="str">
        <f>IF(ISNA(VLOOKUP(C2171,[1]Sheet1!$J$2:$J$2999,1,FALSE)),"No","Yes")</f>
        <v>No</v>
      </c>
      <c r="I2171" s="72">
        <f t="shared" si="1329"/>
        <v>0</v>
      </c>
      <c r="J2171" s="72">
        <f t="shared" si="1330"/>
        <v>0</v>
      </c>
      <c r="K2171" s="72">
        <f t="shared" si="1331"/>
        <v>0</v>
      </c>
      <c r="L2171" s="72">
        <f t="shared" si="1332"/>
        <v>0</v>
      </c>
      <c r="M2171" s="72">
        <f t="shared" si="1333"/>
        <v>0</v>
      </c>
      <c r="N2171" s="72">
        <f t="shared" si="1334"/>
        <v>0</v>
      </c>
      <c r="O2171" s="72">
        <f t="shared" si="1335"/>
        <v>0</v>
      </c>
      <c r="Q2171" s="73">
        <f t="shared" si="1336"/>
        <v>0</v>
      </c>
      <c r="R2171" s="73">
        <f t="shared" si="1337"/>
        <v>0</v>
      </c>
      <c r="S2171" s="73">
        <f t="shared" si="1338"/>
        <v>0</v>
      </c>
      <c r="T2171" s="73">
        <f t="shared" si="1339"/>
        <v>0</v>
      </c>
      <c r="U2171" s="73">
        <f t="shared" si="1340"/>
        <v>0</v>
      </c>
      <c r="V2171" s="73">
        <f t="shared" si="1341"/>
        <v>0</v>
      </c>
      <c r="W2171" s="73">
        <f t="shared" si="1342"/>
        <v>0</v>
      </c>
      <c r="Y2171" s="72">
        <f t="shared" si="1218"/>
        <v>0</v>
      </c>
      <c r="Z2171" s="73">
        <f t="shared" si="1219"/>
        <v>0</v>
      </c>
      <c r="AA2171" s="58">
        <f t="shared" si="1220"/>
        <v>0</v>
      </c>
      <c r="AB2171" s="72">
        <f t="shared" si="1221"/>
        <v>0</v>
      </c>
      <c r="AC2171" s="72">
        <f t="shared" si="1222"/>
        <v>0</v>
      </c>
      <c r="AD2171" s="73">
        <f t="shared" si="1223"/>
        <v>0</v>
      </c>
      <c r="AE2171" s="73">
        <f t="shared" si="1224"/>
        <v>0</v>
      </c>
      <c r="AF2171" s="1">
        <f t="shared" si="1328"/>
        <v>0</v>
      </c>
      <c r="AH2171" s="1" t="str">
        <f t="shared" si="1289"/>
        <v>No</v>
      </c>
    </row>
    <row r="2172" spans="1:34" hidden="1" x14ac:dyDescent="0.2">
      <c r="A2172" s="88">
        <v>3.186E-3</v>
      </c>
      <c r="B2172" s="4">
        <f t="shared" si="1304"/>
        <v>3.186E-3</v>
      </c>
      <c r="C2172" s="51"/>
      <c r="D2172" s="213"/>
      <c r="E2172" s="44" t="s">
        <v>20</v>
      </c>
      <c r="F2172" s="14">
        <f t="shared" si="1226"/>
        <v>0</v>
      </c>
      <c r="G2172" s="14">
        <f t="shared" si="1227"/>
        <v>0</v>
      </c>
      <c r="H2172" s="101" t="str">
        <f>IF(ISNA(VLOOKUP(C2172,[1]Sheet1!$J$2:$J$2999,1,FALSE)),"No","Yes")</f>
        <v>No</v>
      </c>
      <c r="I2172" s="72">
        <f t="shared" si="1329"/>
        <v>0</v>
      </c>
      <c r="J2172" s="72">
        <f t="shared" si="1330"/>
        <v>0</v>
      </c>
      <c r="K2172" s="72">
        <f t="shared" si="1331"/>
        <v>0</v>
      </c>
      <c r="L2172" s="72">
        <f t="shared" si="1332"/>
        <v>0</v>
      </c>
      <c r="M2172" s="72">
        <f t="shared" si="1333"/>
        <v>0</v>
      </c>
      <c r="N2172" s="72">
        <f t="shared" si="1334"/>
        <v>0</v>
      </c>
      <c r="O2172" s="72">
        <f t="shared" si="1335"/>
        <v>0</v>
      </c>
      <c r="Q2172" s="73">
        <f t="shared" si="1336"/>
        <v>0</v>
      </c>
      <c r="R2172" s="73">
        <f t="shared" si="1337"/>
        <v>0</v>
      </c>
      <c r="S2172" s="73">
        <f t="shared" si="1338"/>
        <v>0</v>
      </c>
      <c r="T2172" s="73">
        <f t="shared" si="1339"/>
        <v>0</v>
      </c>
      <c r="U2172" s="73">
        <f t="shared" si="1340"/>
        <v>0</v>
      </c>
      <c r="V2172" s="73">
        <f t="shared" si="1341"/>
        <v>0</v>
      </c>
      <c r="W2172" s="73">
        <f t="shared" si="1342"/>
        <v>0</v>
      </c>
      <c r="Y2172" s="72">
        <f t="shared" si="1218"/>
        <v>0</v>
      </c>
      <c r="Z2172" s="73">
        <f t="shared" si="1219"/>
        <v>0</v>
      </c>
      <c r="AA2172" s="58">
        <f t="shared" si="1220"/>
        <v>0</v>
      </c>
      <c r="AB2172" s="72">
        <f t="shared" si="1221"/>
        <v>0</v>
      </c>
      <c r="AC2172" s="72">
        <f t="shared" si="1222"/>
        <v>0</v>
      </c>
      <c r="AD2172" s="73">
        <f t="shared" si="1223"/>
        <v>0</v>
      </c>
      <c r="AE2172" s="73">
        <f t="shared" si="1224"/>
        <v>0</v>
      </c>
      <c r="AF2172" s="1">
        <f t="shared" si="1328"/>
        <v>0</v>
      </c>
      <c r="AH2172" s="1" t="str">
        <f t="shared" si="1289"/>
        <v>No</v>
      </c>
    </row>
    <row r="2173" spans="1:34" hidden="1" x14ac:dyDescent="0.2">
      <c r="A2173" s="88">
        <v>3.1870000000000002E-3</v>
      </c>
      <c r="B2173" s="4">
        <f t="shared" si="1304"/>
        <v>3.1870000000000002E-3</v>
      </c>
      <c r="C2173" s="51"/>
      <c r="D2173" s="213"/>
      <c r="E2173" s="44" t="s">
        <v>20</v>
      </c>
      <c r="F2173" s="14">
        <f t="shared" si="1226"/>
        <v>0</v>
      </c>
      <c r="G2173" s="14">
        <f t="shared" si="1227"/>
        <v>0</v>
      </c>
      <c r="H2173" s="101" t="str">
        <f>IF(ISNA(VLOOKUP(C2173,[1]Sheet1!$J$2:$J$2999,1,FALSE)),"No","Yes")</f>
        <v>No</v>
      </c>
      <c r="I2173" s="72">
        <f t="shared" si="1329"/>
        <v>0</v>
      </c>
      <c r="J2173" s="72">
        <f t="shared" si="1330"/>
        <v>0</v>
      </c>
      <c r="K2173" s="72">
        <f t="shared" si="1331"/>
        <v>0</v>
      </c>
      <c r="L2173" s="72">
        <f t="shared" si="1332"/>
        <v>0</v>
      </c>
      <c r="M2173" s="72">
        <f t="shared" si="1333"/>
        <v>0</v>
      </c>
      <c r="N2173" s="72">
        <f t="shared" si="1334"/>
        <v>0</v>
      </c>
      <c r="O2173" s="72">
        <f t="shared" si="1335"/>
        <v>0</v>
      </c>
      <c r="Q2173" s="73">
        <f t="shared" si="1336"/>
        <v>0</v>
      </c>
      <c r="R2173" s="73">
        <f t="shared" si="1337"/>
        <v>0</v>
      </c>
      <c r="S2173" s="73">
        <f t="shared" si="1338"/>
        <v>0</v>
      </c>
      <c r="T2173" s="73">
        <f t="shared" si="1339"/>
        <v>0</v>
      </c>
      <c r="U2173" s="73">
        <f t="shared" si="1340"/>
        <v>0</v>
      </c>
      <c r="V2173" s="73">
        <f t="shared" si="1341"/>
        <v>0</v>
      </c>
      <c r="W2173" s="73">
        <f t="shared" si="1342"/>
        <v>0</v>
      </c>
      <c r="Y2173" s="72">
        <f t="shared" si="1218"/>
        <v>0</v>
      </c>
      <c r="Z2173" s="73">
        <f t="shared" si="1219"/>
        <v>0</v>
      </c>
      <c r="AA2173" s="58">
        <f t="shared" si="1220"/>
        <v>0</v>
      </c>
      <c r="AB2173" s="72">
        <f t="shared" si="1221"/>
        <v>0</v>
      </c>
      <c r="AC2173" s="72">
        <f t="shared" si="1222"/>
        <v>0</v>
      </c>
      <c r="AD2173" s="73">
        <f t="shared" si="1223"/>
        <v>0</v>
      </c>
      <c r="AE2173" s="73">
        <f t="shared" si="1224"/>
        <v>0</v>
      </c>
      <c r="AF2173" s="1">
        <f t="shared" si="1328"/>
        <v>0</v>
      </c>
      <c r="AH2173" s="1" t="str">
        <f t="shared" si="1289"/>
        <v>No</v>
      </c>
    </row>
    <row r="2174" spans="1:34" hidden="1" x14ac:dyDescent="0.2">
      <c r="A2174" s="88">
        <v>3.1879999999999999E-3</v>
      </c>
      <c r="B2174" s="4">
        <f t="shared" si="1304"/>
        <v>3.1879999999999999E-3</v>
      </c>
      <c r="C2174" s="51"/>
      <c r="D2174" s="213"/>
      <c r="E2174" s="44" t="s">
        <v>20</v>
      </c>
      <c r="F2174" s="14">
        <f t="shared" si="1226"/>
        <v>0</v>
      </c>
      <c r="G2174" s="14">
        <f t="shared" si="1227"/>
        <v>0</v>
      </c>
      <c r="H2174" s="101" t="str">
        <f>IF(ISNA(VLOOKUP(C2174,[1]Sheet1!$J$2:$J$2999,1,FALSE)),"No","Yes")</f>
        <v>No</v>
      </c>
      <c r="I2174" s="72">
        <f t="shared" si="1329"/>
        <v>0</v>
      </c>
      <c r="J2174" s="72">
        <f t="shared" si="1330"/>
        <v>0</v>
      </c>
      <c r="K2174" s="72">
        <f t="shared" si="1331"/>
        <v>0</v>
      </c>
      <c r="L2174" s="72">
        <f t="shared" si="1332"/>
        <v>0</v>
      </c>
      <c r="M2174" s="72">
        <f t="shared" si="1333"/>
        <v>0</v>
      </c>
      <c r="N2174" s="72">
        <f t="shared" si="1334"/>
        <v>0</v>
      </c>
      <c r="O2174" s="72">
        <f t="shared" si="1335"/>
        <v>0</v>
      </c>
      <c r="Q2174" s="73">
        <f t="shared" si="1336"/>
        <v>0</v>
      </c>
      <c r="R2174" s="73">
        <f t="shared" si="1337"/>
        <v>0</v>
      </c>
      <c r="S2174" s="73">
        <f t="shared" si="1338"/>
        <v>0</v>
      </c>
      <c r="T2174" s="73">
        <f t="shared" si="1339"/>
        <v>0</v>
      </c>
      <c r="U2174" s="73">
        <f t="shared" si="1340"/>
        <v>0</v>
      </c>
      <c r="V2174" s="73">
        <f t="shared" si="1341"/>
        <v>0</v>
      </c>
      <c r="W2174" s="73">
        <f t="shared" si="1342"/>
        <v>0</v>
      </c>
      <c r="Y2174" s="72">
        <f t="shared" si="1218"/>
        <v>0</v>
      </c>
      <c r="Z2174" s="73">
        <f t="shared" si="1219"/>
        <v>0</v>
      </c>
      <c r="AA2174" s="58">
        <f t="shared" si="1220"/>
        <v>0</v>
      </c>
      <c r="AB2174" s="72">
        <f t="shared" si="1221"/>
        <v>0</v>
      </c>
      <c r="AC2174" s="72">
        <f t="shared" si="1222"/>
        <v>0</v>
      </c>
      <c r="AD2174" s="73">
        <f t="shared" si="1223"/>
        <v>0</v>
      </c>
      <c r="AE2174" s="73">
        <f t="shared" si="1224"/>
        <v>0</v>
      </c>
      <c r="AF2174" s="1">
        <f t="shared" si="1328"/>
        <v>0</v>
      </c>
      <c r="AH2174" s="1" t="str">
        <f t="shared" si="1289"/>
        <v>No</v>
      </c>
    </row>
    <row r="2175" spans="1:34" hidden="1" x14ac:dyDescent="0.2">
      <c r="A2175" s="88">
        <v>3.189E-3</v>
      </c>
      <c r="B2175" s="4">
        <f t="shared" si="1304"/>
        <v>3.189E-3</v>
      </c>
      <c r="C2175" s="51"/>
      <c r="D2175" s="213"/>
      <c r="E2175" s="44" t="s">
        <v>20</v>
      </c>
      <c r="F2175" s="14">
        <f t="shared" si="1226"/>
        <v>0</v>
      </c>
      <c r="G2175" s="14">
        <f t="shared" si="1227"/>
        <v>0</v>
      </c>
      <c r="H2175" s="101" t="str">
        <f>IF(ISNA(VLOOKUP(C2175,[1]Sheet1!$J$2:$J$2999,1,FALSE)),"No","Yes")</f>
        <v>No</v>
      </c>
      <c r="I2175" s="72">
        <f t="shared" si="1329"/>
        <v>0</v>
      </c>
      <c r="J2175" s="72">
        <f t="shared" si="1330"/>
        <v>0</v>
      </c>
      <c r="K2175" s="72">
        <f t="shared" si="1331"/>
        <v>0</v>
      </c>
      <c r="L2175" s="72">
        <f t="shared" si="1332"/>
        <v>0</v>
      </c>
      <c r="M2175" s="72">
        <f t="shared" si="1333"/>
        <v>0</v>
      </c>
      <c r="N2175" s="72">
        <f t="shared" si="1334"/>
        <v>0</v>
      </c>
      <c r="O2175" s="72">
        <f t="shared" si="1335"/>
        <v>0</v>
      </c>
      <c r="Q2175" s="73">
        <f t="shared" si="1336"/>
        <v>0</v>
      </c>
      <c r="R2175" s="73">
        <f t="shared" si="1337"/>
        <v>0</v>
      </c>
      <c r="S2175" s="73">
        <f t="shared" si="1338"/>
        <v>0</v>
      </c>
      <c r="T2175" s="73">
        <f t="shared" si="1339"/>
        <v>0</v>
      </c>
      <c r="U2175" s="73">
        <f t="shared" si="1340"/>
        <v>0</v>
      </c>
      <c r="V2175" s="73">
        <f t="shared" si="1341"/>
        <v>0</v>
      </c>
      <c r="W2175" s="73">
        <f t="shared" si="1342"/>
        <v>0</v>
      </c>
      <c r="Y2175" s="72">
        <f t="shared" si="1218"/>
        <v>0</v>
      </c>
      <c r="Z2175" s="73">
        <f t="shared" si="1219"/>
        <v>0</v>
      </c>
      <c r="AA2175" s="58">
        <f t="shared" si="1220"/>
        <v>0</v>
      </c>
      <c r="AB2175" s="72">
        <f t="shared" si="1221"/>
        <v>0</v>
      </c>
      <c r="AC2175" s="72">
        <f t="shared" si="1222"/>
        <v>0</v>
      </c>
      <c r="AD2175" s="73">
        <f t="shared" si="1223"/>
        <v>0</v>
      </c>
      <c r="AE2175" s="73">
        <f t="shared" si="1224"/>
        <v>0</v>
      </c>
      <c r="AF2175" s="1">
        <f t="shared" si="1328"/>
        <v>0</v>
      </c>
      <c r="AH2175" s="1" t="str">
        <f t="shared" si="1289"/>
        <v>No</v>
      </c>
    </row>
    <row r="2176" spans="1:34" hidden="1" x14ac:dyDescent="0.2">
      <c r="A2176" s="88">
        <v>3.1900000000000001E-3</v>
      </c>
      <c r="B2176" s="4">
        <f t="shared" si="1304"/>
        <v>3.1900000000000001E-3</v>
      </c>
      <c r="C2176" s="51"/>
      <c r="D2176" s="213"/>
      <c r="E2176" s="44" t="s">
        <v>20</v>
      </c>
      <c r="F2176" s="14">
        <f t="shared" si="1226"/>
        <v>0</v>
      </c>
      <c r="G2176" s="14">
        <f t="shared" si="1227"/>
        <v>0</v>
      </c>
      <c r="H2176" s="101" t="str">
        <f>IF(ISNA(VLOOKUP(C2176,[1]Sheet1!$J$2:$J$2999,1,FALSE)),"No","Yes")</f>
        <v>No</v>
      </c>
      <c r="I2176" s="72">
        <f t="shared" si="1329"/>
        <v>0</v>
      </c>
      <c r="J2176" s="72">
        <f t="shared" si="1330"/>
        <v>0</v>
      </c>
      <c r="K2176" s="72">
        <f t="shared" si="1331"/>
        <v>0</v>
      </c>
      <c r="L2176" s="72">
        <f t="shared" si="1332"/>
        <v>0</v>
      </c>
      <c r="M2176" s="72">
        <f t="shared" si="1333"/>
        <v>0</v>
      </c>
      <c r="N2176" s="72">
        <f t="shared" si="1334"/>
        <v>0</v>
      </c>
      <c r="O2176" s="72">
        <f t="shared" si="1335"/>
        <v>0</v>
      </c>
      <c r="Q2176" s="73">
        <f t="shared" si="1336"/>
        <v>0</v>
      </c>
      <c r="R2176" s="73">
        <f t="shared" si="1337"/>
        <v>0</v>
      </c>
      <c r="S2176" s="73">
        <f t="shared" si="1338"/>
        <v>0</v>
      </c>
      <c r="T2176" s="73">
        <f t="shared" si="1339"/>
        <v>0</v>
      </c>
      <c r="U2176" s="73">
        <f t="shared" si="1340"/>
        <v>0</v>
      </c>
      <c r="V2176" s="73">
        <f t="shared" si="1341"/>
        <v>0</v>
      </c>
      <c r="W2176" s="73">
        <f t="shared" si="1342"/>
        <v>0</v>
      </c>
      <c r="Y2176" s="72">
        <f t="shared" si="1218"/>
        <v>0</v>
      </c>
      <c r="Z2176" s="73">
        <f t="shared" si="1219"/>
        <v>0</v>
      </c>
      <c r="AA2176" s="58">
        <f t="shared" si="1220"/>
        <v>0</v>
      </c>
      <c r="AB2176" s="72">
        <f t="shared" si="1221"/>
        <v>0</v>
      </c>
      <c r="AC2176" s="72">
        <f t="shared" si="1222"/>
        <v>0</v>
      </c>
      <c r="AD2176" s="73">
        <f t="shared" si="1223"/>
        <v>0</v>
      </c>
      <c r="AE2176" s="73">
        <f t="shared" si="1224"/>
        <v>0</v>
      </c>
      <c r="AF2176" s="1">
        <f t="shared" si="1328"/>
        <v>0</v>
      </c>
      <c r="AH2176" s="1" t="str">
        <f t="shared" si="1289"/>
        <v>No</v>
      </c>
    </row>
    <row r="2177" spans="1:34" hidden="1" x14ac:dyDescent="0.2">
      <c r="A2177" s="88">
        <v>3.1910000000000003E-3</v>
      </c>
      <c r="B2177" s="4">
        <f t="shared" si="1304"/>
        <v>3.1910000000000003E-3</v>
      </c>
      <c r="C2177" s="51"/>
      <c r="D2177" s="213"/>
      <c r="E2177" s="44" t="s">
        <v>20</v>
      </c>
      <c r="F2177" s="14">
        <f t="shared" si="1226"/>
        <v>0</v>
      </c>
      <c r="G2177" s="14">
        <f t="shared" si="1227"/>
        <v>0</v>
      </c>
      <c r="H2177" s="101" t="str">
        <f>IF(ISNA(VLOOKUP(C2177,[1]Sheet1!$J$2:$J$2999,1,FALSE)),"No","Yes")</f>
        <v>No</v>
      </c>
      <c r="I2177" s="72">
        <f t="shared" si="1329"/>
        <v>0</v>
      </c>
      <c r="J2177" s="72">
        <f t="shared" si="1330"/>
        <v>0</v>
      </c>
      <c r="K2177" s="72">
        <f t="shared" si="1331"/>
        <v>0</v>
      </c>
      <c r="L2177" s="72">
        <f t="shared" si="1332"/>
        <v>0</v>
      </c>
      <c r="M2177" s="72">
        <f t="shared" si="1333"/>
        <v>0</v>
      </c>
      <c r="N2177" s="72">
        <f t="shared" si="1334"/>
        <v>0</v>
      </c>
      <c r="O2177" s="72">
        <f t="shared" si="1335"/>
        <v>0</v>
      </c>
      <c r="Q2177" s="73">
        <f t="shared" si="1336"/>
        <v>0</v>
      </c>
      <c r="R2177" s="73">
        <f t="shared" si="1337"/>
        <v>0</v>
      </c>
      <c r="S2177" s="73">
        <f t="shared" si="1338"/>
        <v>0</v>
      </c>
      <c r="T2177" s="73">
        <f t="shared" si="1339"/>
        <v>0</v>
      </c>
      <c r="U2177" s="73">
        <f t="shared" si="1340"/>
        <v>0</v>
      </c>
      <c r="V2177" s="73">
        <f t="shared" si="1341"/>
        <v>0</v>
      </c>
      <c r="W2177" s="73">
        <f t="shared" si="1342"/>
        <v>0</v>
      </c>
      <c r="Y2177" s="72">
        <f t="shared" si="1218"/>
        <v>0</v>
      </c>
      <c r="Z2177" s="73">
        <f t="shared" si="1219"/>
        <v>0</v>
      </c>
      <c r="AA2177" s="58">
        <f t="shared" si="1220"/>
        <v>0</v>
      </c>
      <c r="AB2177" s="72">
        <f t="shared" si="1221"/>
        <v>0</v>
      </c>
      <c r="AC2177" s="72">
        <f t="shared" si="1222"/>
        <v>0</v>
      </c>
      <c r="AD2177" s="73">
        <f t="shared" si="1223"/>
        <v>0</v>
      </c>
      <c r="AE2177" s="73">
        <f t="shared" si="1224"/>
        <v>0</v>
      </c>
      <c r="AF2177" s="1">
        <f t="shared" si="1328"/>
        <v>0</v>
      </c>
      <c r="AH2177" s="1" t="str">
        <f t="shared" si="1289"/>
        <v>No</v>
      </c>
    </row>
    <row r="2178" spans="1:34" hidden="1" x14ac:dyDescent="0.2">
      <c r="A2178" s="88">
        <v>3.192E-3</v>
      </c>
      <c r="B2178" s="4">
        <f t="shared" si="1304"/>
        <v>3.192E-3</v>
      </c>
      <c r="C2178"/>
      <c r="D2178" s="213"/>
      <c r="E2178" s="44" t="s">
        <v>20</v>
      </c>
      <c r="F2178" s="14">
        <f t="shared" si="1226"/>
        <v>0</v>
      </c>
      <c r="G2178" s="14">
        <f t="shared" si="1227"/>
        <v>0</v>
      </c>
      <c r="H2178" s="101" t="str">
        <f>IF(ISNA(VLOOKUP(C2178,[1]Sheet1!$J$2:$J$2999,1,FALSE)),"No","Yes")</f>
        <v>No</v>
      </c>
      <c r="I2178" s="72">
        <f t="shared" si="1329"/>
        <v>0</v>
      </c>
      <c r="J2178" s="72">
        <f t="shared" si="1330"/>
        <v>0</v>
      </c>
      <c r="K2178" s="72">
        <f t="shared" si="1331"/>
        <v>0</v>
      </c>
      <c r="L2178" s="72">
        <f t="shared" si="1332"/>
        <v>0</v>
      </c>
      <c r="M2178" s="72">
        <f t="shared" si="1333"/>
        <v>0</v>
      </c>
      <c r="N2178" s="72">
        <f t="shared" si="1334"/>
        <v>0</v>
      </c>
      <c r="O2178" s="72">
        <f t="shared" si="1335"/>
        <v>0</v>
      </c>
      <c r="Q2178" s="73">
        <f t="shared" si="1336"/>
        <v>0</v>
      </c>
      <c r="R2178" s="73">
        <f t="shared" si="1337"/>
        <v>0</v>
      </c>
      <c r="S2178" s="73">
        <f t="shared" si="1338"/>
        <v>0</v>
      </c>
      <c r="T2178" s="73">
        <f t="shared" si="1339"/>
        <v>0</v>
      </c>
      <c r="U2178" s="73">
        <f t="shared" si="1340"/>
        <v>0</v>
      </c>
      <c r="V2178" s="73">
        <f t="shared" si="1341"/>
        <v>0</v>
      </c>
      <c r="W2178" s="73">
        <f t="shared" si="1342"/>
        <v>0</v>
      </c>
      <c r="Y2178" s="72">
        <f t="shared" si="1218"/>
        <v>0</v>
      </c>
      <c r="Z2178" s="73">
        <f t="shared" si="1219"/>
        <v>0</v>
      </c>
      <c r="AA2178" s="58">
        <f t="shared" si="1220"/>
        <v>0</v>
      </c>
      <c r="AB2178" s="72">
        <f t="shared" si="1221"/>
        <v>0</v>
      </c>
      <c r="AC2178" s="72">
        <f t="shared" si="1222"/>
        <v>0</v>
      </c>
      <c r="AD2178" s="73">
        <f t="shared" si="1223"/>
        <v>0</v>
      </c>
      <c r="AE2178" s="73">
        <f t="shared" si="1224"/>
        <v>0</v>
      </c>
      <c r="AF2178" s="1">
        <f t="shared" si="1328"/>
        <v>0</v>
      </c>
      <c r="AH2178" s="1" t="str">
        <f t="shared" si="1289"/>
        <v>No</v>
      </c>
    </row>
    <row r="2179" spans="1:34" hidden="1" x14ac:dyDescent="0.2">
      <c r="A2179" s="88">
        <v>3.1930000000000001E-3</v>
      </c>
      <c r="B2179" s="4">
        <f t="shared" si="1304"/>
        <v>3.1930000000000001E-3</v>
      </c>
      <c r="C2179"/>
      <c r="D2179" s="213"/>
      <c r="E2179" s="44" t="s">
        <v>20</v>
      </c>
      <c r="F2179" s="14">
        <f t="shared" si="1226"/>
        <v>0</v>
      </c>
      <c r="G2179" s="14">
        <f t="shared" si="1227"/>
        <v>0</v>
      </c>
      <c r="H2179" s="101" t="str">
        <f>IF(ISNA(VLOOKUP(C2179,[1]Sheet1!$J$2:$J$2999,1,FALSE)),"No","Yes")</f>
        <v>No</v>
      </c>
      <c r="I2179" s="72">
        <f t="shared" si="1329"/>
        <v>0</v>
      </c>
      <c r="J2179" s="72">
        <f t="shared" si="1330"/>
        <v>0</v>
      </c>
      <c r="K2179" s="72">
        <f t="shared" si="1331"/>
        <v>0</v>
      </c>
      <c r="L2179" s="72">
        <f t="shared" si="1332"/>
        <v>0</v>
      </c>
      <c r="M2179" s="72">
        <f t="shared" si="1333"/>
        <v>0</v>
      </c>
      <c r="N2179" s="72">
        <f t="shared" si="1334"/>
        <v>0</v>
      </c>
      <c r="O2179" s="72">
        <f t="shared" si="1335"/>
        <v>0</v>
      </c>
      <c r="Q2179" s="73">
        <f t="shared" si="1336"/>
        <v>0</v>
      </c>
      <c r="R2179" s="73">
        <f t="shared" si="1337"/>
        <v>0</v>
      </c>
      <c r="S2179" s="73">
        <f t="shared" si="1338"/>
        <v>0</v>
      </c>
      <c r="T2179" s="73">
        <f t="shared" si="1339"/>
        <v>0</v>
      </c>
      <c r="U2179" s="73">
        <f t="shared" si="1340"/>
        <v>0</v>
      </c>
      <c r="V2179" s="73">
        <f t="shared" si="1341"/>
        <v>0</v>
      </c>
      <c r="W2179" s="73">
        <f t="shared" si="1342"/>
        <v>0</v>
      </c>
      <c r="Y2179" s="72">
        <f t="shared" si="1218"/>
        <v>0</v>
      </c>
      <c r="Z2179" s="73">
        <f t="shared" si="1219"/>
        <v>0</v>
      </c>
      <c r="AA2179" s="58">
        <f t="shared" si="1220"/>
        <v>0</v>
      </c>
      <c r="AB2179" s="72">
        <f t="shared" si="1221"/>
        <v>0</v>
      </c>
      <c r="AC2179" s="72">
        <f t="shared" si="1222"/>
        <v>0</v>
      </c>
      <c r="AD2179" s="73">
        <f t="shared" si="1223"/>
        <v>0</v>
      </c>
      <c r="AE2179" s="73">
        <f t="shared" si="1224"/>
        <v>0</v>
      </c>
      <c r="AF2179" s="1">
        <f t="shared" si="1328"/>
        <v>0</v>
      </c>
      <c r="AH2179" s="1" t="str">
        <f t="shared" si="1289"/>
        <v>No</v>
      </c>
    </row>
    <row r="2180" spans="1:34" hidden="1" x14ac:dyDescent="0.2">
      <c r="A2180" s="88">
        <v>3.1940000000000002E-3</v>
      </c>
      <c r="B2180" s="4">
        <f t="shared" si="1304"/>
        <v>3.1940000000000002E-3</v>
      </c>
      <c r="C2180" s="53"/>
      <c r="D2180" s="213"/>
      <c r="E2180" s="44" t="s">
        <v>20</v>
      </c>
      <c r="F2180" s="14">
        <f t="shared" ref="F2180:F2364" si="1343">COUNTIF(H2180:X2180,"&gt;1")</f>
        <v>0</v>
      </c>
      <c r="G2180" s="14">
        <f t="shared" ref="G2180:G2364" si="1344">COUNTIF(AA2180:AE2180,"&gt;1")</f>
        <v>0</v>
      </c>
      <c r="H2180" s="101" t="str">
        <f>IF(ISNA(VLOOKUP(C2180,[1]Sheet1!$J$2:$J$2999,1,FALSE)),"No","Yes")</f>
        <v>No</v>
      </c>
      <c r="I2180" s="72">
        <f t="shared" si="1329"/>
        <v>0</v>
      </c>
      <c r="J2180" s="72">
        <f t="shared" si="1330"/>
        <v>0</v>
      </c>
      <c r="K2180" s="72">
        <f t="shared" si="1331"/>
        <v>0</v>
      </c>
      <c r="L2180" s="72">
        <f t="shared" si="1332"/>
        <v>0</v>
      </c>
      <c r="M2180" s="72">
        <f t="shared" si="1333"/>
        <v>0</v>
      </c>
      <c r="N2180" s="72">
        <f t="shared" si="1334"/>
        <v>0</v>
      </c>
      <c r="O2180" s="72">
        <f t="shared" si="1335"/>
        <v>0</v>
      </c>
      <c r="Q2180" s="73">
        <f t="shared" si="1336"/>
        <v>0</v>
      </c>
      <c r="R2180" s="73">
        <f t="shared" si="1337"/>
        <v>0</v>
      </c>
      <c r="S2180" s="73">
        <f t="shared" si="1338"/>
        <v>0</v>
      </c>
      <c r="T2180" s="73">
        <f t="shared" si="1339"/>
        <v>0</v>
      </c>
      <c r="U2180" s="73">
        <f t="shared" si="1340"/>
        <v>0</v>
      </c>
      <c r="V2180" s="73">
        <f t="shared" si="1341"/>
        <v>0</v>
      </c>
      <c r="W2180" s="73">
        <f t="shared" si="1342"/>
        <v>0</v>
      </c>
      <c r="Y2180" s="72">
        <f t="shared" si="1218"/>
        <v>0</v>
      </c>
      <c r="Z2180" s="73">
        <f t="shared" si="1219"/>
        <v>0</v>
      </c>
      <c r="AA2180" s="58">
        <f t="shared" si="1220"/>
        <v>0</v>
      </c>
      <c r="AB2180" s="72">
        <f t="shared" si="1221"/>
        <v>0</v>
      </c>
      <c r="AC2180" s="72">
        <f t="shared" si="1222"/>
        <v>0</v>
      </c>
      <c r="AD2180" s="73">
        <f t="shared" si="1223"/>
        <v>0</v>
      </c>
      <c r="AE2180" s="73">
        <f t="shared" si="1224"/>
        <v>0</v>
      </c>
      <c r="AF2180" s="1">
        <f t="shared" si="1328"/>
        <v>0</v>
      </c>
      <c r="AH2180" s="1" t="str">
        <f t="shared" si="1289"/>
        <v>No</v>
      </c>
    </row>
    <row r="2181" spans="1:34" hidden="1" x14ac:dyDescent="0.2">
      <c r="A2181" s="88">
        <v>3.1949999999999999E-3</v>
      </c>
      <c r="B2181" s="4">
        <f t="shared" si="1304"/>
        <v>3.1949999999999999E-3</v>
      </c>
      <c r="C2181" s="51"/>
      <c r="D2181" s="213"/>
      <c r="E2181" s="44" t="s">
        <v>20</v>
      </c>
      <c r="F2181" s="14">
        <f t="shared" si="1343"/>
        <v>0</v>
      </c>
      <c r="G2181" s="14">
        <f t="shared" si="1344"/>
        <v>0</v>
      </c>
      <c r="H2181" s="101" t="str">
        <f>IF(ISNA(VLOOKUP(C2181,[1]Sheet1!$J$2:$J$2999,1,FALSE)),"No","Yes")</f>
        <v>No</v>
      </c>
      <c r="I2181" s="72">
        <f t="shared" si="1329"/>
        <v>0</v>
      </c>
      <c r="J2181" s="72">
        <f t="shared" si="1330"/>
        <v>0</v>
      </c>
      <c r="K2181" s="72">
        <f t="shared" si="1331"/>
        <v>0</v>
      </c>
      <c r="L2181" s="72">
        <f t="shared" si="1332"/>
        <v>0</v>
      </c>
      <c r="M2181" s="72">
        <f t="shared" si="1333"/>
        <v>0</v>
      </c>
      <c r="N2181" s="72">
        <f t="shared" si="1334"/>
        <v>0</v>
      </c>
      <c r="O2181" s="72">
        <f t="shared" si="1335"/>
        <v>0</v>
      </c>
      <c r="Q2181" s="73">
        <f t="shared" si="1336"/>
        <v>0</v>
      </c>
      <c r="R2181" s="73">
        <f t="shared" si="1337"/>
        <v>0</v>
      </c>
      <c r="S2181" s="73">
        <f t="shared" si="1338"/>
        <v>0</v>
      </c>
      <c r="T2181" s="73">
        <f t="shared" si="1339"/>
        <v>0</v>
      </c>
      <c r="U2181" s="73">
        <f t="shared" si="1340"/>
        <v>0</v>
      </c>
      <c r="V2181" s="73">
        <f t="shared" si="1341"/>
        <v>0</v>
      </c>
      <c r="W2181" s="73">
        <f t="shared" si="1342"/>
        <v>0</v>
      </c>
      <c r="Y2181" s="72">
        <f t="shared" si="1218"/>
        <v>0</v>
      </c>
      <c r="Z2181" s="73">
        <f t="shared" si="1219"/>
        <v>0</v>
      </c>
      <c r="AA2181" s="58">
        <f t="shared" si="1220"/>
        <v>0</v>
      </c>
      <c r="AB2181" s="72">
        <f t="shared" si="1221"/>
        <v>0</v>
      </c>
      <c r="AC2181" s="72">
        <f t="shared" si="1222"/>
        <v>0</v>
      </c>
      <c r="AD2181" s="73">
        <f t="shared" si="1223"/>
        <v>0</v>
      </c>
      <c r="AE2181" s="73">
        <f t="shared" si="1224"/>
        <v>0</v>
      </c>
      <c r="AF2181" s="1">
        <f t="shared" si="1328"/>
        <v>0</v>
      </c>
      <c r="AH2181" s="1" t="str">
        <f t="shared" ref="AH2181:AH2244" si="1345">IF(ISERROR(VLOOKUP(D2181,AI$12:AI$100,1,FALSE)),"No","Yes")</f>
        <v>No</v>
      </c>
    </row>
    <row r="2182" spans="1:34" hidden="1" x14ac:dyDescent="0.2">
      <c r="A2182" s="88">
        <v>3.1960000000000001E-3</v>
      </c>
      <c r="B2182" s="4">
        <f t="shared" si="1304"/>
        <v>3.1960000000000001E-3</v>
      </c>
      <c r="C2182" s="51"/>
      <c r="D2182" s="213"/>
      <c r="E2182" s="44" t="s">
        <v>20</v>
      </c>
      <c r="F2182" s="14">
        <f t="shared" si="1343"/>
        <v>0</v>
      </c>
      <c r="G2182" s="14">
        <f t="shared" si="1344"/>
        <v>0</v>
      </c>
      <c r="H2182" s="101" t="str">
        <f>IF(ISNA(VLOOKUP(C2182,[1]Sheet1!$J$2:$J$2999,1,FALSE)),"No","Yes")</f>
        <v>No</v>
      </c>
      <c r="I2182" s="72">
        <f t="shared" si="1329"/>
        <v>0</v>
      </c>
      <c r="J2182" s="72">
        <f t="shared" si="1330"/>
        <v>0</v>
      </c>
      <c r="K2182" s="72">
        <f t="shared" si="1331"/>
        <v>0</v>
      </c>
      <c r="L2182" s="72">
        <f t="shared" si="1332"/>
        <v>0</v>
      </c>
      <c r="M2182" s="72">
        <f t="shared" si="1333"/>
        <v>0</v>
      </c>
      <c r="N2182" s="72">
        <f t="shared" si="1334"/>
        <v>0</v>
      </c>
      <c r="O2182" s="72">
        <f t="shared" si="1335"/>
        <v>0</v>
      </c>
      <c r="Q2182" s="73">
        <f t="shared" si="1336"/>
        <v>0</v>
      </c>
      <c r="R2182" s="73">
        <f t="shared" si="1337"/>
        <v>0</v>
      </c>
      <c r="S2182" s="73">
        <f t="shared" si="1338"/>
        <v>0</v>
      </c>
      <c r="T2182" s="73">
        <f t="shared" si="1339"/>
        <v>0</v>
      </c>
      <c r="U2182" s="73">
        <f t="shared" si="1340"/>
        <v>0</v>
      </c>
      <c r="V2182" s="73">
        <f t="shared" si="1341"/>
        <v>0</v>
      </c>
      <c r="W2182" s="73">
        <f t="shared" si="1342"/>
        <v>0</v>
      </c>
      <c r="Y2182" s="72">
        <f t="shared" si="1218"/>
        <v>0</v>
      </c>
      <c r="Z2182" s="73">
        <f t="shared" si="1219"/>
        <v>0</v>
      </c>
      <c r="AA2182" s="58">
        <f t="shared" si="1220"/>
        <v>0</v>
      </c>
      <c r="AB2182" s="72">
        <f t="shared" si="1221"/>
        <v>0</v>
      </c>
      <c r="AC2182" s="72">
        <f t="shared" si="1222"/>
        <v>0</v>
      </c>
      <c r="AD2182" s="73">
        <f t="shared" si="1223"/>
        <v>0</v>
      </c>
      <c r="AE2182" s="73">
        <f t="shared" si="1224"/>
        <v>0</v>
      </c>
      <c r="AF2182" s="1">
        <f t="shared" si="1328"/>
        <v>0</v>
      </c>
      <c r="AH2182" s="1" t="str">
        <f t="shared" si="1345"/>
        <v>No</v>
      </c>
    </row>
    <row r="2183" spans="1:34" hidden="1" x14ac:dyDescent="0.2">
      <c r="A2183" s="88">
        <v>3.1970000000000002E-3</v>
      </c>
      <c r="B2183" s="4">
        <f t="shared" si="1304"/>
        <v>3.1970000000000002E-3</v>
      </c>
      <c r="C2183" s="51"/>
      <c r="D2183" s="213"/>
      <c r="E2183" s="44" t="s">
        <v>20</v>
      </c>
      <c r="F2183" s="14">
        <f t="shared" si="1343"/>
        <v>0</v>
      </c>
      <c r="G2183" s="14">
        <f t="shared" si="1344"/>
        <v>0</v>
      </c>
      <c r="H2183" s="101" t="str">
        <f>IF(ISNA(VLOOKUP(C2183,[1]Sheet1!$J$2:$J$2999,1,FALSE)),"No","Yes")</f>
        <v>No</v>
      </c>
      <c r="I2183" s="72">
        <f t="shared" si="1329"/>
        <v>0</v>
      </c>
      <c r="J2183" s="72">
        <f t="shared" si="1330"/>
        <v>0</v>
      </c>
      <c r="K2183" s="72">
        <f t="shared" si="1331"/>
        <v>0</v>
      </c>
      <c r="L2183" s="72">
        <f t="shared" si="1332"/>
        <v>0</v>
      </c>
      <c r="M2183" s="72">
        <f t="shared" si="1333"/>
        <v>0</v>
      </c>
      <c r="N2183" s="72">
        <f t="shared" si="1334"/>
        <v>0</v>
      </c>
      <c r="O2183" s="72">
        <f t="shared" si="1335"/>
        <v>0</v>
      </c>
      <c r="Q2183" s="73">
        <f t="shared" si="1336"/>
        <v>0</v>
      </c>
      <c r="R2183" s="73">
        <f t="shared" si="1337"/>
        <v>0</v>
      </c>
      <c r="S2183" s="73">
        <f t="shared" si="1338"/>
        <v>0</v>
      </c>
      <c r="T2183" s="73">
        <f t="shared" si="1339"/>
        <v>0</v>
      </c>
      <c r="U2183" s="73">
        <f t="shared" si="1340"/>
        <v>0</v>
      </c>
      <c r="V2183" s="73">
        <f t="shared" si="1341"/>
        <v>0</v>
      </c>
      <c r="W2183" s="73">
        <f t="shared" si="1342"/>
        <v>0</v>
      </c>
      <c r="Y2183" s="72">
        <f t="shared" si="1218"/>
        <v>0</v>
      </c>
      <c r="Z2183" s="73">
        <f t="shared" si="1219"/>
        <v>0</v>
      </c>
      <c r="AA2183" s="58">
        <f t="shared" si="1220"/>
        <v>0</v>
      </c>
      <c r="AB2183" s="72">
        <f t="shared" si="1221"/>
        <v>0</v>
      </c>
      <c r="AC2183" s="72">
        <f t="shared" si="1222"/>
        <v>0</v>
      </c>
      <c r="AD2183" s="73">
        <f t="shared" si="1223"/>
        <v>0</v>
      </c>
      <c r="AE2183" s="73">
        <f t="shared" si="1224"/>
        <v>0</v>
      </c>
      <c r="AF2183" s="1">
        <f t="shared" si="1328"/>
        <v>0</v>
      </c>
      <c r="AH2183" s="1" t="str">
        <f t="shared" si="1345"/>
        <v>No</v>
      </c>
    </row>
    <row r="2184" spans="1:34" hidden="1" x14ac:dyDescent="0.2">
      <c r="A2184" s="88">
        <v>3.1979999999999999E-3</v>
      </c>
      <c r="B2184" s="4">
        <f t="shared" si="1304"/>
        <v>3.1979999999999999E-3</v>
      </c>
      <c r="C2184" s="51"/>
      <c r="D2184" s="213"/>
      <c r="E2184" s="44" t="s">
        <v>20</v>
      </c>
      <c r="F2184" s="14">
        <f t="shared" si="1343"/>
        <v>0</v>
      </c>
      <c r="G2184" s="14">
        <f t="shared" si="1344"/>
        <v>0</v>
      </c>
      <c r="H2184" s="101" t="str">
        <f>IF(ISNA(VLOOKUP(C2184,[1]Sheet1!$J$2:$J$2999,1,FALSE)),"No","Yes")</f>
        <v>No</v>
      </c>
      <c r="I2184" s="72">
        <f t="shared" ref="I2184:I2404" si="1346">IF(ISERROR(VLOOKUP($C2184,Sprint1,5,FALSE)),0,(VLOOKUP($C2184,Sprint1,5,FALSE)))</f>
        <v>0</v>
      </c>
      <c r="J2184" s="72">
        <f t="shared" ref="J2184:J2404" si="1347">IF(ISERROR(VLOOKUP($C2184,Sprint2,5,FALSE)),0,(VLOOKUP($C2184,Sprint2,5,FALSE)))</f>
        <v>0</v>
      </c>
      <c r="K2184" s="72">
        <f t="shared" ref="K2184:K2404" si="1348">IF(ISERROR(VLOOKUP($C2184,Sprint3,5,FALSE)),0,(VLOOKUP($C2184,Sprint3,5,FALSE)))</f>
        <v>0</v>
      </c>
      <c r="L2184" s="72">
        <f t="shared" ref="L2184:L2404" si="1349">IF(ISERROR(VLOOKUP($C2184,Sprint4,5,FALSE)),0,(VLOOKUP($C2184,Sprint4,5,FALSE)))</f>
        <v>0</v>
      </c>
      <c r="M2184" s="72">
        <f t="shared" ref="M2184:M2404" si="1350">IF(ISERROR(VLOOKUP($C2184,Sprint5,5,FALSE)),0,(VLOOKUP($C2184,Sprint5,5,FALSE)))</f>
        <v>0</v>
      </c>
      <c r="N2184" s="72">
        <f t="shared" ref="N2184:N2404" si="1351">IF(ISERROR(VLOOKUP($C2184,Sprint6,5,FALSE)),0,(VLOOKUP($C2184,Sprint6,5,FALSE)))</f>
        <v>0</v>
      </c>
      <c r="O2184" s="72">
        <f t="shared" si="1335"/>
        <v>0</v>
      </c>
      <c r="Q2184" s="73">
        <f t="shared" ref="Q2184:Q2404" si="1352">IF(ISERROR(VLOOKUP($C2184,_End1,5,FALSE)),0,(VLOOKUP($C2184,_End1,5,FALSE)))</f>
        <v>0</v>
      </c>
      <c r="R2184" s="73">
        <f t="shared" ref="R2184:R2404" si="1353">IF(ISERROR(VLOOKUP($C2184,_End2,5,FALSE)),0,(VLOOKUP($C2184,_End2,5,FALSE)))</f>
        <v>0</v>
      </c>
      <c r="S2184" s="73">
        <f t="shared" ref="S2184:S2404" si="1354">IF(ISERROR(VLOOKUP($C2184,_End3,5,FALSE)),0,(VLOOKUP($C2184,_End3,5,FALSE)))</f>
        <v>0</v>
      </c>
      <c r="T2184" s="73">
        <f t="shared" ref="T2184:T2404" si="1355">IF(ISERROR(VLOOKUP($C2184,_End4,5,FALSE)),0,(VLOOKUP($C2184,_End4,5,FALSE)))</f>
        <v>0</v>
      </c>
      <c r="U2184" s="73">
        <f t="shared" ref="U2184:U2404" si="1356">IF(ISERROR(VLOOKUP($C2184,_End5,5,FALSE)),0,(VLOOKUP($C2184,_End5,5,FALSE)))</f>
        <v>0</v>
      </c>
      <c r="V2184" s="73">
        <f t="shared" ref="V2184:V2404" si="1357">IF(ISERROR(VLOOKUP($C2184,_End6,5,FALSE)),0,(VLOOKUP($C2184,_End6,5,FALSE)))</f>
        <v>0</v>
      </c>
      <c r="W2184" s="73">
        <f t="shared" si="1342"/>
        <v>0</v>
      </c>
      <c r="Y2184" s="72">
        <f t="shared" si="1218"/>
        <v>0</v>
      </c>
      <c r="Z2184" s="73">
        <f t="shared" si="1219"/>
        <v>0</v>
      </c>
      <c r="AA2184" s="58">
        <f t="shared" si="1220"/>
        <v>0</v>
      </c>
      <c r="AB2184" s="72">
        <f t="shared" si="1221"/>
        <v>0</v>
      </c>
      <c r="AC2184" s="72">
        <f t="shared" si="1222"/>
        <v>0</v>
      </c>
      <c r="AD2184" s="73">
        <f t="shared" si="1223"/>
        <v>0</v>
      </c>
      <c r="AE2184" s="73">
        <f t="shared" si="1224"/>
        <v>0</v>
      </c>
      <c r="AF2184" s="1">
        <f t="shared" si="1328"/>
        <v>0</v>
      </c>
      <c r="AH2184" s="1" t="str">
        <f t="shared" si="1345"/>
        <v>No</v>
      </c>
    </row>
    <row r="2185" spans="1:34" hidden="1" x14ac:dyDescent="0.2">
      <c r="A2185" s="88">
        <v>3.199E-3</v>
      </c>
      <c r="B2185" s="4">
        <f t="shared" si="1304"/>
        <v>3.199E-3</v>
      </c>
      <c r="C2185" s="51"/>
      <c r="D2185" s="213"/>
      <c r="E2185" s="44" t="s">
        <v>20</v>
      </c>
      <c r="F2185" s="14">
        <f t="shared" si="1343"/>
        <v>0</v>
      </c>
      <c r="G2185" s="14">
        <f t="shared" si="1344"/>
        <v>0</v>
      </c>
      <c r="H2185" s="101" t="str">
        <f>IF(ISNA(VLOOKUP(C2185,[1]Sheet1!$J$2:$J$2999,1,FALSE)),"No","Yes")</f>
        <v>No</v>
      </c>
      <c r="I2185" s="72">
        <f t="shared" si="1346"/>
        <v>0</v>
      </c>
      <c r="J2185" s="72">
        <f t="shared" si="1347"/>
        <v>0</v>
      </c>
      <c r="K2185" s="72">
        <f t="shared" si="1348"/>
        <v>0</v>
      </c>
      <c r="L2185" s="72">
        <f t="shared" si="1349"/>
        <v>0</v>
      </c>
      <c r="M2185" s="72">
        <f t="shared" si="1350"/>
        <v>0</v>
      </c>
      <c r="N2185" s="72">
        <f t="shared" si="1351"/>
        <v>0</v>
      </c>
      <c r="O2185" s="72">
        <f t="shared" si="1335"/>
        <v>0</v>
      </c>
      <c r="Q2185" s="73">
        <f t="shared" si="1352"/>
        <v>0</v>
      </c>
      <c r="R2185" s="73">
        <f t="shared" si="1353"/>
        <v>0</v>
      </c>
      <c r="S2185" s="73">
        <f t="shared" si="1354"/>
        <v>0</v>
      </c>
      <c r="T2185" s="73">
        <f t="shared" si="1355"/>
        <v>0</v>
      </c>
      <c r="U2185" s="73">
        <f t="shared" si="1356"/>
        <v>0</v>
      </c>
      <c r="V2185" s="73">
        <f t="shared" si="1357"/>
        <v>0</v>
      </c>
      <c r="W2185" s="73">
        <f t="shared" si="1342"/>
        <v>0</v>
      </c>
      <c r="Y2185" s="72">
        <f t="shared" ref="Y2185:Y2405" si="1358">LARGE(I2185:O2185,3)</f>
        <v>0</v>
      </c>
      <c r="Z2185" s="73">
        <f t="shared" ref="Z2185:Z2405" si="1359">LARGE(Q2185:W2185,3)</f>
        <v>0</v>
      </c>
      <c r="AA2185" s="58">
        <f t="shared" ref="AA2185:AA2405" si="1360">LARGE(Y2185:Z2185,1)</f>
        <v>0</v>
      </c>
      <c r="AB2185" s="72">
        <f t="shared" ref="AB2185:AB2405" si="1361">LARGE(I2185:O2185,1)</f>
        <v>0</v>
      </c>
      <c r="AC2185" s="72">
        <f t="shared" ref="AC2185:AC2405" si="1362">LARGE(I2185:O2185,2)</f>
        <v>0</v>
      </c>
      <c r="AD2185" s="73">
        <f t="shared" ref="AD2185:AD2405" si="1363">LARGE(Q2185:W2185,1)</f>
        <v>0</v>
      </c>
      <c r="AE2185" s="73">
        <f t="shared" ref="AE2185:AE2405" si="1364">LARGE(Q2185:W2185,2)</f>
        <v>0</v>
      </c>
      <c r="AF2185" s="1">
        <f t="shared" si="1328"/>
        <v>0</v>
      </c>
      <c r="AH2185" s="1" t="str">
        <f t="shared" si="1345"/>
        <v>No</v>
      </c>
    </row>
    <row r="2186" spans="1:34" hidden="1" x14ac:dyDescent="0.2">
      <c r="A2186" s="88">
        <v>3.2000000000000002E-3</v>
      </c>
      <c r="B2186" s="4">
        <f t="shared" si="1304"/>
        <v>3.2000000000000002E-3</v>
      </c>
      <c r="C2186" s="51"/>
      <c r="D2186" s="213"/>
      <c r="E2186" s="44" t="s">
        <v>20</v>
      </c>
      <c r="F2186" s="14">
        <f t="shared" si="1343"/>
        <v>0</v>
      </c>
      <c r="G2186" s="14">
        <f t="shared" si="1344"/>
        <v>0</v>
      </c>
      <c r="H2186" s="101" t="str">
        <f>IF(ISNA(VLOOKUP(C2186,[1]Sheet1!$J$2:$J$2999,1,FALSE)),"No","Yes")</f>
        <v>No</v>
      </c>
      <c r="I2186" s="72">
        <f t="shared" si="1346"/>
        <v>0</v>
      </c>
      <c r="J2186" s="72">
        <f t="shared" si="1347"/>
        <v>0</v>
      </c>
      <c r="K2186" s="72">
        <f t="shared" si="1348"/>
        <v>0</v>
      </c>
      <c r="L2186" s="72">
        <f t="shared" si="1349"/>
        <v>0</v>
      </c>
      <c r="M2186" s="72">
        <f t="shared" si="1350"/>
        <v>0</v>
      </c>
      <c r="N2186" s="72">
        <f t="shared" si="1351"/>
        <v>0</v>
      </c>
      <c r="O2186" s="72">
        <f t="shared" si="1335"/>
        <v>0</v>
      </c>
      <c r="Q2186" s="73">
        <f t="shared" si="1352"/>
        <v>0</v>
      </c>
      <c r="R2186" s="73">
        <f t="shared" si="1353"/>
        <v>0</v>
      </c>
      <c r="S2186" s="73">
        <f t="shared" si="1354"/>
        <v>0</v>
      </c>
      <c r="T2186" s="73">
        <f t="shared" si="1355"/>
        <v>0</v>
      </c>
      <c r="U2186" s="73">
        <f t="shared" si="1356"/>
        <v>0</v>
      </c>
      <c r="V2186" s="73">
        <f t="shared" si="1357"/>
        <v>0</v>
      </c>
      <c r="W2186" s="73">
        <f t="shared" si="1342"/>
        <v>0</v>
      </c>
      <c r="Y2186" s="72">
        <f t="shared" si="1358"/>
        <v>0</v>
      </c>
      <c r="Z2186" s="73">
        <f t="shared" si="1359"/>
        <v>0</v>
      </c>
      <c r="AA2186" s="58">
        <f t="shared" si="1360"/>
        <v>0</v>
      </c>
      <c r="AB2186" s="72">
        <f t="shared" si="1361"/>
        <v>0</v>
      </c>
      <c r="AC2186" s="72">
        <f t="shared" si="1362"/>
        <v>0</v>
      </c>
      <c r="AD2186" s="73">
        <f t="shared" si="1363"/>
        <v>0</v>
      </c>
      <c r="AE2186" s="73">
        <f t="shared" si="1364"/>
        <v>0</v>
      </c>
      <c r="AF2186" s="1">
        <f t="shared" si="1328"/>
        <v>0</v>
      </c>
      <c r="AH2186" s="1" t="str">
        <f t="shared" si="1345"/>
        <v>No</v>
      </c>
    </row>
    <row r="2187" spans="1:34" hidden="1" x14ac:dyDescent="0.2">
      <c r="A2187" s="88">
        <v>3.2009999999999999E-3</v>
      </c>
      <c r="B2187" s="4">
        <f t="shared" si="1304"/>
        <v>3.2009999999999999E-3</v>
      </c>
      <c r="C2187" s="51"/>
      <c r="D2187" s="213"/>
      <c r="E2187" s="44" t="s">
        <v>20</v>
      </c>
      <c r="F2187" s="14">
        <f t="shared" si="1343"/>
        <v>0</v>
      </c>
      <c r="G2187" s="14">
        <f t="shared" si="1344"/>
        <v>0</v>
      </c>
      <c r="H2187" s="101" t="str">
        <f>IF(ISNA(VLOOKUP(C2187,[1]Sheet1!$J$2:$J$2999,1,FALSE)),"No","Yes")</f>
        <v>No</v>
      </c>
      <c r="I2187" s="72">
        <f t="shared" si="1346"/>
        <v>0</v>
      </c>
      <c r="J2187" s="72">
        <f t="shared" si="1347"/>
        <v>0</v>
      </c>
      <c r="K2187" s="72">
        <f t="shared" si="1348"/>
        <v>0</v>
      </c>
      <c r="L2187" s="72">
        <f t="shared" si="1349"/>
        <v>0</v>
      </c>
      <c r="M2187" s="72">
        <f t="shared" si="1350"/>
        <v>0</v>
      </c>
      <c r="N2187" s="72">
        <f t="shared" si="1351"/>
        <v>0</v>
      </c>
      <c r="O2187" s="72">
        <f t="shared" si="1335"/>
        <v>0</v>
      </c>
      <c r="Q2187" s="73">
        <f t="shared" si="1352"/>
        <v>0</v>
      </c>
      <c r="R2187" s="73">
        <f t="shared" si="1353"/>
        <v>0</v>
      </c>
      <c r="S2187" s="73">
        <f t="shared" si="1354"/>
        <v>0</v>
      </c>
      <c r="T2187" s="73">
        <f t="shared" si="1355"/>
        <v>0</v>
      </c>
      <c r="U2187" s="73">
        <f t="shared" si="1356"/>
        <v>0</v>
      </c>
      <c r="V2187" s="73">
        <f t="shared" si="1357"/>
        <v>0</v>
      </c>
      <c r="W2187" s="73">
        <f t="shared" si="1342"/>
        <v>0</v>
      </c>
      <c r="Y2187" s="72">
        <f t="shared" si="1358"/>
        <v>0</v>
      </c>
      <c r="Z2187" s="73">
        <f t="shared" si="1359"/>
        <v>0</v>
      </c>
      <c r="AA2187" s="58">
        <f t="shared" si="1360"/>
        <v>0</v>
      </c>
      <c r="AB2187" s="72">
        <f t="shared" si="1361"/>
        <v>0</v>
      </c>
      <c r="AC2187" s="72">
        <f t="shared" si="1362"/>
        <v>0</v>
      </c>
      <c r="AD2187" s="73">
        <f t="shared" si="1363"/>
        <v>0</v>
      </c>
      <c r="AE2187" s="73">
        <f t="shared" si="1364"/>
        <v>0</v>
      </c>
      <c r="AF2187" s="1">
        <f t="shared" si="1328"/>
        <v>0</v>
      </c>
      <c r="AH2187" s="1" t="str">
        <f t="shared" si="1345"/>
        <v>No</v>
      </c>
    </row>
    <row r="2188" spans="1:34" hidden="1" x14ac:dyDescent="0.2">
      <c r="A2188" s="88">
        <v>3.202E-3</v>
      </c>
      <c r="B2188" s="4">
        <f t="shared" si="1304"/>
        <v>3.202E-3</v>
      </c>
      <c r="C2188" s="51"/>
      <c r="D2188" s="213"/>
      <c r="E2188" s="44" t="s">
        <v>20</v>
      </c>
      <c r="F2188" s="14">
        <f t="shared" si="1343"/>
        <v>0</v>
      </c>
      <c r="G2188" s="14">
        <f t="shared" si="1344"/>
        <v>0</v>
      </c>
      <c r="H2188" s="101" t="str">
        <f>IF(ISNA(VLOOKUP(C2188,[1]Sheet1!$J$2:$J$2999,1,FALSE)),"No","Yes")</f>
        <v>No</v>
      </c>
      <c r="I2188" s="72">
        <f t="shared" si="1346"/>
        <v>0</v>
      </c>
      <c r="J2188" s="72">
        <f t="shared" si="1347"/>
        <v>0</v>
      </c>
      <c r="K2188" s="72">
        <f t="shared" si="1348"/>
        <v>0</v>
      </c>
      <c r="L2188" s="72">
        <f t="shared" si="1349"/>
        <v>0</v>
      </c>
      <c r="M2188" s="72">
        <f t="shared" si="1350"/>
        <v>0</v>
      </c>
      <c r="N2188" s="72">
        <f t="shared" si="1351"/>
        <v>0</v>
      </c>
      <c r="O2188" s="72">
        <f t="shared" si="1335"/>
        <v>0</v>
      </c>
      <c r="Q2188" s="73">
        <f t="shared" si="1352"/>
        <v>0</v>
      </c>
      <c r="R2188" s="73">
        <f t="shared" si="1353"/>
        <v>0</v>
      </c>
      <c r="S2188" s="73">
        <f t="shared" si="1354"/>
        <v>0</v>
      </c>
      <c r="T2188" s="73">
        <f t="shared" si="1355"/>
        <v>0</v>
      </c>
      <c r="U2188" s="73">
        <f t="shared" si="1356"/>
        <v>0</v>
      </c>
      <c r="V2188" s="73">
        <f t="shared" si="1357"/>
        <v>0</v>
      </c>
      <c r="W2188" s="73">
        <f t="shared" si="1342"/>
        <v>0</v>
      </c>
      <c r="Y2188" s="72">
        <f t="shared" si="1358"/>
        <v>0</v>
      </c>
      <c r="Z2188" s="73">
        <f t="shared" si="1359"/>
        <v>0</v>
      </c>
      <c r="AA2188" s="58">
        <f t="shared" si="1360"/>
        <v>0</v>
      </c>
      <c r="AB2188" s="72">
        <f t="shared" si="1361"/>
        <v>0</v>
      </c>
      <c r="AC2188" s="72">
        <f t="shared" si="1362"/>
        <v>0</v>
      </c>
      <c r="AD2188" s="73">
        <f t="shared" si="1363"/>
        <v>0</v>
      </c>
      <c r="AE2188" s="73">
        <f t="shared" si="1364"/>
        <v>0</v>
      </c>
      <c r="AF2188" s="1">
        <f t="shared" si="1328"/>
        <v>0</v>
      </c>
      <c r="AH2188" s="1" t="str">
        <f t="shared" si="1345"/>
        <v>No</v>
      </c>
    </row>
    <row r="2189" spans="1:34" hidden="1" x14ac:dyDescent="0.2">
      <c r="A2189" s="88">
        <v>3.2030000000000001E-3</v>
      </c>
      <c r="B2189" s="4">
        <f t="shared" si="1304"/>
        <v>3.2030000000000001E-3</v>
      </c>
      <c r="C2189" s="51"/>
      <c r="D2189" s="213"/>
      <c r="E2189" s="44" t="s">
        <v>20</v>
      </c>
      <c r="F2189" s="14">
        <f t="shared" si="1343"/>
        <v>0</v>
      </c>
      <c r="G2189" s="14">
        <f t="shared" si="1344"/>
        <v>0</v>
      </c>
      <c r="H2189" s="101" t="str">
        <f>IF(ISNA(VLOOKUP(C2189,[1]Sheet1!$J$2:$J$2999,1,FALSE)),"No","Yes")</f>
        <v>No</v>
      </c>
      <c r="I2189" s="72">
        <f t="shared" si="1346"/>
        <v>0</v>
      </c>
      <c r="J2189" s="72">
        <f t="shared" si="1347"/>
        <v>0</v>
      </c>
      <c r="K2189" s="72">
        <f t="shared" si="1348"/>
        <v>0</v>
      </c>
      <c r="L2189" s="72">
        <f t="shared" si="1349"/>
        <v>0</v>
      </c>
      <c r="M2189" s="72">
        <f t="shared" si="1350"/>
        <v>0</v>
      </c>
      <c r="N2189" s="72">
        <f t="shared" si="1351"/>
        <v>0</v>
      </c>
      <c r="O2189" s="72">
        <f t="shared" si="1335"/>
        <v>0</v>
      </c>
      <c r="Q2189" s="73">
        <f t="shared" si="1352"/>
        <v>0</v>
      </c>
      <c r="R2189" s="73">
        <f t="shared" si="1353"/>
        <v>0</v>
      </c>
      <c r="S2189" s="73">
        <f t="shared" si="1354"/>
        <v>0</v>
      </c>
      <c r="T2189" s="73">
        <f t="shared" si="1355"/>
        <v>0</v>
      </c>
      <c r="U2189" s="73">
        <f t="shared" si="1356"/>
        <v>0</v>
      </c>
      <c r="V2189" s="73">
        <f t="shared" si="1357"/>
        <v>0</v>
      </c>
      <c r="W2189" s="73">
        <f t="shared" si="1342"/>
        <v>0</v>
      </c>
      <c r="Y2189" s="72">
        <f t="shared" si="1358"/>
        <v>0</v>
      </c>
      <c r="Z2189" s="73">
        <f t="shared" si="1359"/>
        <v>0</v>
      </c>
      <c r="AA2189" s="58">
        <f t="shared" si="1360"/>
        <v>0</v>
      </c>
      <c r="AB2189" s="72">
        <f t="shared" si="1361"/>
        <v>0</v>
      </c>
      <c r="AC2189" s="72">
        <f t="shared" si="1362"/>
        <v>0</v>
      </c>
      <c r="AD2189" s="73">
        <f t="shared" si="1363"/>
        <v>0</v>
      </c>
      <c r="AE2189" s="73">
        <f t="shared" si="1364"/>
        <v>0</v>
      </c>
      <c r="AF2189" s="1">
        <f t="shared" si="1328"/>
        <v>0</v>
      </c>
      <c r="AH2189" s="1" t="str">
        <f t="shared" si="1345"/>
        <v>No</v>
      </c>
    </row>
    <row r="2190" spans="1:34" hidden="1" x14ac:dyDescent="0.2">
      <c r="A2190" s="88">
        <v>3.2040000000000003E-3</v>
      </c>
      <c r="B2190" s="4">
        <f t="shared" si="1304"/>
        <v>3.2040000000000003E-3</v>
      </c>
      <c r="C2190" s="51"/>
      <c r="D2190" s="213"/>
      <c r="E2190" s="44" t="s">
        <v>20</v>
      </c>
      <c r="F2190" s="14">
        <f t="shared" si="1343"/>
        <v>0</v>
      </c>
      <c r="G2190" s="14">
        <f t="shared" si="1344"/>
        <v>0</v>
      </c>
      <c r="H2190" s="101" t="str">
        <f>IF(ISNA(VLOOKUP(C2190,[1]Sheet1!$J$2:$J$2999,1,FALSE)),"No","Yes")</f>
        <v>No</v>
      </c>
      <c r="I2190" s="72">
        <f t="shared" si="1346"/>
        <v>0</v>
      </c>
      <c r="J2190" s="72">
        <f t="shared" si="1347"/>
        <v>0</v>
      </c>
      <c r="K2190" s="72">
        <f t="shared" si="1348"/>
        <v>0</v>
      </c>
      <c r="L2190" s="72">
        <f t="shared" si="1349"/>
        <v>0</v>
      </c>
      <c r="M2190" s="72">
        <f t="shared" si="1350"/>
        <v>0</v>
      </c>
      <c r="N2190" s="72">
        <f t="shared" si="1351"/>
        <v>0</v>
      </c>
      <c r="O2190" s="72">
        <f t="shared" si="1335"/>
        <v>0</v>
      </c>
      <c r="Q2190" s="73">
        <f t="shared" si="1352"/>
        <v>0</v>
      </c>
      <c r="R2190" s="73">
        <f t="shared" si="1353"/>
        <v>0</v>
      </c>
      <c r="S2190" s="73">
        <f t="shared" si="1354"/>
        <v>0</v>
      </c>
      <c r="T2190" s="73">
        <f t="shared" si="1355"/>
        <v>0</v>
      </c>
      <c r="U2190" s="73">
        <f t="shared" si="1356"/>
        <v>0</v>
      </c>
      <c r="V2190" s="73">
        <f t="shared" si="1357"/>
        <v>0</v>
      </c>
      <c r="W2190" s="73">
        <f t="shared" si="1342"/>
        <v>0</v>
      </c>
      <c r="Y2190" s="72">
        <f t="shared" si="1358"/>
        <v>0</v>
      </c>
      <c r="Z2190" s="73">
        <f t="shared" si="1359"/>
        <v>0</v>
      </c>
      <c r="AA2190" s="58">
        <f t="shared" si="1360"/>
        <v>0</v>
      </c>
      <c r="AB2190" s="72">
        <f t="shared" si="1361"/>
        <v>0</v>
      </c>
      <c r="AC2190" s="72">
        <f t="shared" si="1362"/>
        <v>0</v>
      </c>
      <c r="AD2190" s="73">
        <f t="shared" si="1363"/>
        <v>0</v>
      </c>
      <c r="AE2190" s="73">
        <f t="shared" si="1364"/>
        <v>0</v>
      </c>
      <c r="AF2190" s="1">
        <f t="shared" si="1328"/>
        <v>0</v>
      </c>
      <c r="AH2190" s="1" t="str">
        <f t="shared" si="1345"/>
        <v>No</v>
      </c>
    </row>
    <row r="2191" spans="1:34" hidden="1" x14ac:dyDescent="0.2">
      <c r="A2191" s="88">
        <v>3.2049999999999999E-3</v>
      </c>
      <c r="B2191" s="4">
        <f t="shared" si="1304"/>
        <v>3.2049999999999999E-3</v>
      </c>
      <c r="C2191" s="51"/>
      <c r="D2191" s="213"/>
      <c r="E2191" s="44" t="s">
        <v>20</v>
      </c>
      <c r="F2191" s="14">
        <f t="shared" si="1343"/>
        <v>0</v>
      </c>
      <c r="G2191" s="14">
        <f t="shared" si="1344"/>
        <v>0</v>
      </c>
      <c r="H2191" s="101" t="str">
        <f>IF(ISNA(VLOOKUP(C2191,[1]Sheet1!$J$2:$J$2999,1,FALSE)),"No","Yes")</f>
        <v>No</v>
      </c>
      <c r="I2191" s="72">
        <f t="shared" si="1346"/>
        <v>0</v>
      </c>
      <c r="J2191" s="72">
        <f t="shared" si="1347"/>
        <v>0</v>
      </c>
      <c r="K2191" s="72">
        <f t="shared" si="1348"/>
        <v>0</v>
      </c>
      <c r="L2191" s="72">
        <f t="shared" si="1349"/>
        <v>0</v>
      </c>
      <c r="M2191" s="72">
        <f t="shared" si="1350"/>
        <v>0</v>
      </c>
      <c r="N2191" s="72">
        <f t="shared" si="1351"/>
        <v>0</v>
      </c>
      <c r="O2191" s="72">
        <f t="shared" si="1335"/>
        <v>0</v>
      </c>
      <c r="Q2191" s="73">
        <f t="shared" si="1352"/>
        <v>0</v>
      </c>
      <c r="R2191" s="73">
        <f t="shared" si="1353"/>
        <v>0</v>
      </c>
      <c r="S2191" s="73">
        <f t="shared" si="1354"/>
        <v>0</v>
      </c>
      <c r="T2191" s="73">
        <f t="shared" si="1355"/>
        <v>0</v>
      </c>
      <c r="U2191" s="73">
        <f t="shared" si="1356"/>
        <v>0</v>
      </c>
      <c r="V2191" s="73">
        <f t="shared" si="1357"/>
        <v>0</v>
      </c>
      <c r="W2191" s="73">
        <f t="shared" si="1342"/>
        <v>0</v>
      </c>
      <c r="Y2191" s="72">
        <f t="shared" si="1358"/>
        <v>0</v>
      </c>
      <c r="Z2191" s="73">
        <f t="shared" si="1359"/>
        <v>0</v>
      </c>
      <c r="AA2191" s="58">
        <f t="shared" si="1360"/>
        <v>0</v>
      </c>
      <c r="AB2191" s="72">
        <f t="shared" si="1361"/>
        <v>0</v>
      </c>
      <c r="AC2191" s="72">
        <f t="shared" si="1362"/>
        <v>0</v>
      </c>
      <c r="AD2191" s="73">
        <f t="shared" si="1363"/>
        <v>0</v>
      </c>
      <c r="AE2191" s="73">
        <f t="shared" si="1364"/>
        <v>0</v>
      </c>
      <c r="AF2191" s="1">
        <f t="shared" si="1328"/>
        <v>0</v>
      </c>
      <c r="AH2191" s="1" t="str">
        <f t="shared" si="1345"/>
        <v>No</v>
      </c>
    </row>
    <row r="2192" spans="1:34" hidden="1" x14ac:dyDescent="0.2">
      <c r="A2192" s="88">
        <v>3.2060000000000001E-3</v>
      </c>
      <c r="B2192" s="4">
        <f t="shared" si="1304"/>
        <v>3.2060000000000001E-3</v>
      </c>
      <c r="C2192" s="51"/>
      <c r="D2192" s="213"/>
      <c r="E2192" s="44" t="s">
        <v>20</v>
      </c>
      <c r="F2192" s="14">
        <f t="shared" si="1343"/>
        <v>0</v>
      </c>
      <c r="G2192" s="14">
        <f t="shared" si="1344"/>
        <v>0</v>
      </c>
      <c r="H2192" s="101" t="str">
        <f>IF(ISNA(VLOOKUP(C2192,[1]Sheet1!$J$2:$J$2999,1,FALSE)),"No","Yes")</f>
        <v>No</v>
      </c>
      <c r="I2192" s="72">
        <f t="shared" si="1346"/>
        <v>0</v>
      </c>
      <c r="J2192" s="72">
        <f t="shared" si="1347"/>
        <v>0</v>
      </c>
      <c r="K2192" s="72">
        <f t="shared" si="1348"/>
        <v>0</v>
      </c>
      <c r="L2192" s="72">
        <f t="shared" si="1349"/>
        <v>0</v>
      </c>
      <c r="M2192" s="72">
        <f t="shared" si="1350"/>
        <v>0</v>
      </c>
      <c r="N2192" s="72">
        <f t="shared" si="1351"/>
        <v>0</v>
      </c>
      <c r="O2192" s="72">
        <f t="shared" si="1335"/>
        <v>0</v>
      </c>
      <c r="Q2192" s="73">
        <f t="shared" si="1352"/>
        <v>0</v>
      </c>
      <c r="R2192" s="73">
        <f t="shared" si="1353"/>
        <v>0</v>
      </c>
      <c r="S2192" s="73">
        <f t="shared" si="1354"/>
        <v>0</v>
      </c>
      <c r="T2192" s="73">
        <f t="shared" si="1355"/>
        <v>0</v>
      </c>
      <c r="U2192" s="73">
        <f t="shared" si="1356"/>
        <v>0</v>
      </c>
      <c r="V2192" s="73">
        <f t="shared" si="1357"/>
        <v>0</v>
      </c>
      <c r="W2192" s="73">
        <f t="shared" si="1342"/>
        <v>0</v>
      </c>
      <c r="Y2192" s="72">
        <f t="shared" si="1358"/>
        <v>0</v>
      </c>
      <c r="Z2192" s="73">
        <f t="shared" si="1359"/>
        <v>0</v>
      </c>
      <c r="AA2192" s="58">
        <f t="shared" si="1360"/>
        <v>0</v>
      </c>
      <c r="AB2192" s="72">
        <f t="shared" si="1361"/>
        <v>0</v>
      </c>
      <c r="AC2192" s="72">
        <f t="shared" si="1362"/>
        <v>0</v>
      </c>
      <c r="AD2192" s="73">
        <f t="shared" si="1363"/>
        <v>0</v>
      </c>
      <c r="AE2192" s="73">
        <f t="shared" si="1364"/>
        <v>0</v>
      </c>
      <c r="AF2192" s="1">
        <f t="shared" si="1328"/>
        <v>0</v>
      </c>
      <c r="AH2192" s="1" t="str">
        <f t="shared" si="1345"/>
        <v>No</v>
      </c>
    </row>
    <row r="2193" spans="1:34" hidden="1" x14ac:dyDescent="0.2">
      <c r="A2193" s="88">
        <v>3.2070000000000002E-3</v>
      </c>
      <c r="B2193" s="4">
        <f t="shared" si="1304"/>
        <v>3.2070000000000002E-3</v>
      </c>
      <c r="C2193" s="51"/>
      <c r="D2193" s="213"/>
      <c r="E2193" s="44" t="s">
        <v>20</v>
      </c>
      <c r="F2193" s="14">
        <f t="shared" si="1343"/>
        <v>0</v>
      </c>
      <c r="G2193" s="14">
        <f t="shared" si="1344"/>
        <v>0</v>
      </c>
      <c r="H2193" s="101" t="str">
        <f>IF(ISNA(VLOOKUP(C2193,[1]Sheet1!$J$2:$J$2999,1,FALSE)),"No","Yes")</f>
        <v>No</v>
      </c>
      <c r="I2193" s="72">
        <f t="shared" si="1346"/>
        <v>0</v>
      </c>
      <c r="J2193" s="72">
        <f t="shared" si="1347"/>
        <v>0</v>
      </c>
      <c r="K2193" s="72">
        <f t="shared" si="1348"/>
        <v>0</v>
      </c>
      <c r="L2193" s="72">
        <f t="shared" si="1349"/>
        <v>0</v>
      </c>
      <c r="M2193" s="72">
        <f t="shared" si="1350"/>
        <v>0</v>
      </c>
      <c r="N2193" s="72">
        <f t="shared" si="1351"/>
        <v>0</v>
      </c>
      <c r="O2193" s="72">
        <f t="shared" si="1335"/>
        <v>0</v>
      </c>
      <c r="Q2193" s="73">
        <f t="shared" si="1352"/>
        <v>0</v>
      </c>
      <c r="R2193" s="73">
        <f t="shared" si="1353"/>
        <v>0</v>
      </c>
      <c r="S2193" s="73">
        <f t="shared" si="1354"/>
        <v>0</v>
      </c>
      <c r="T2193" s="73">
        <f t="shared" si="1355"/>
        <v>0</v>
      </c>
      <c r="U2193" s="73">
        <f t="shared" si="1356"/>
        <v>0</v>
      </c>
      <c r="V2193" s="73">
        <f t="shared" si="1357"/>
        <v>0</v>
      </c>
      <c r="W2193" s="73">
        <f t="shared" si="1342"/>
        <v>0</v>
      </c>
      <c r="Y2193" s="72">
        <f t="shared" si="1358"/>
        <v>0</v>
      </c>
      <c r="Z2193" s="73">
        <f t="shared" si="1359"/>
        <v>0</v>
      </c>
      <c r="AA2193" s="58">
        <f t="shared" si="1360"/>
        <v>0</v>
      </c>
      <c r="AB2193" s="72">
        <f t="shared" si="1361"/>
        <v>0</v>
      </c>
      <c r="AC2193" s="72">
        <f t="shared" si="1362"/>
        <v>0</v>
      </c>
      <c r="AD2193" s="73">
        <f t="shared" si="1363"/>
        <v>0</v>
      </c>
      <c r="AE2193" s="73">
        <f t="shared" si="1364"/>
        <v>0</v>
      </c>
      <c r="AF2193" s="1">
        <f t="shared" si="1328"/>
        <v>0</v>
      </c>
      <c r="AH2193" s="1" t="str">
        <f t="shared" si="1345"/>
        <v>No</v>
      </c>
    </row>
    <row r="2194" spans="1:34" ht="12" hidden="1" customHeight="1" x14ac:dyDescent="0.2">
      <c r="A2194" s="88">
        <v>3.2079999999999999E-3</v>
      </c>
      <c r="B2194" s="4">
        <f t="shared" si="1304"/>
        <v>3.2079999999999999E-3</v>
      </c>
      <c r="C2194" s="51"/>
      <c r="D2194" s="213"/>
      <c r="E2194" s="44" t="s">
        <v>20</v>
      </c>
      <c r="F2194" s="14">
        <f t="shared" ref="F2194:F2352" si="1365">COUNTIF(H2194:X2194,"&gt;1")</f>
        <v>0</v>
      </c>
      <c r="G2194" s="14">
        <f t="shared" ref="G2194:G2352" si="1366">COUNTIF(AA2194:AE2194,"&gt;1")</f>
        <v>0</v>
      </c>
      <c r="H2194" s="101" t="str">
        <f>IF(ISNA(VLOOKUP(C2194,[1]Sheet1!$J$2:$J$2999,1,FALSE)),"No","Yes")</f>
        <v>No</v>
      </c>
      <c r="I2194" s="72">
        <f t="shared" si="1346"/>
        <v>0</v>
      </c>
      <c r="J2194" s="72">
        <f t="shared" si="1347"/>
        <v>0</v>
      </c>
      <c r="K2194" s="72">
        <f t="shared" si="1348"/>
        <v>0</v>
      </c>
      <c r="L2194" s="72">
        <f t="shared" si="1349"/>
        <v>0</v>
      </c>
      <c r="M2194" s="72">
        <f t="shared" si="1350"/>
        <v>0</v>
      </c>
      <c r="N2194" s="72">
        <f t="shared" si="1351"/>
        <v>0</v>
      </c>
      <c r="O2194" s="72">
        <f t="shared" ref="O2194:O2352" si="1367">IF(ISERROR(VLOOKUP($C2194,Sprint7,5,FALSE)),0,(VLOOKUP($C2194,Sprint7,5,FALSE)))</f>
        <v>0</v>
      </c>
      <c r="Q2194" s="73">
        <f t="shared" si="1352"/>
        <v>0</v>
      </c>
      <c r="R2194" s="73">
        <f t="shared" si="1353"/>
        <v>0</v>
      </c>
      <c r="S2194" s="73">
        <f t="shared" si="1354"/>
        <v>0</v>
      </c>
      <c r="T2194" s="73">
        <f t="shared" si="1355"/>
        <v>0</v>
      </c>
      <c r="U2194" s="73">
        <f t="shared" si="1356"/>
        <v>0</v>
      </c>
      <c r="V2194" s="73">
        <f t="shared" si="1357"/>
        <v>0</v>
      </c>
      <c r="W2194" s="73">
        <f t="shared" ref="W2194:W2352" si="1368">IF(ISERROR(VLOOKUP($C2194,_End7,5,FALSE)),0,(VLOOKUP($C2194,_End7,5,FALSE)))</f>
        <v>0</v>
      </c>
      <c r="Y2194" s="72">
        <f t="shared" ref="Y2194:Y2352" si="1369">LARGE(I2194:O2194,3)</f>
        <v>0</v>
      </c>
      <c r="Z2194" s="73">
        <f t="shared" ref="Z2194:Z2352" si="1370">LARGE(Q2194:W2194,3)</f>
        <v>0</v>
      </c>
      <c r="AA2194" s="58">
        <f t="shared" ref="AA2194:AA2352" si="1371">LARGE(Y2194:Z2194,1)</f>
        <v>0</v>
      </c>
      <c r="AB2194" s="72">
        <f t="shared" ref="AB2194:AB2352" si="1372">LARGE(I2194:O2194,1)</f>
        <v>0</v>
      </c>
      <c r="AC2194" s="72">
        <f t="shared" ref="AC2194:AC2352" si="1373">LARGE(I2194:O2194,2)</f>
        <v>0</v>
      </c>
      <c r="AD2194" s="73">
        <f t="shared" ref="AD2194:AD2352" si="1374">LARGE(Q2194:W2194,1)</f>
        <v>0</v>
      </c>
      <c r="AE2194" s="73">
        <f t="shared" ref="AE2194:AE2352" si="1375">LARGE(Q2194:W2194,2)</f>
        <v>0</v>
      </c>
      <c r="AF2194" s="1">
        <f t="shared" si="1328"/>
        <v>0</v>
      </c>
      <c r="AH2194" s="1" t="str">
        <f t="shared" si="1345"/>
        <v>No</v>
      </c>
    </row>
    <row r="2195" spans="1:34" ht="12" hidden="1" customHeight="1" x14ac:dyDescent="0.2">
      <c r="A2195" s="88">
        <v>3.209E-3</v>
      </c>
      <c r="B2195" s="4">
        <f t="shared" si="1304"/>
        <v>3.209E-3</v>
      </c>
      <c r="C2195" s="51"/>
      <c r="D2195" s="213"/>
      <c r="E2195" s="44" t="s">
        <v>20</v>
      </c>
      <c r="F2195" s="14">
        <f t="shared" si="1365"/>
        <v>0</v>
      </c>
      <c r="G2195" s="14">
        <f t="shared" si="1366"/>
        <v>0</v>
      </c>
      <c r="H2195" s="101" t="str">
        <f>IF(ISNA(VLOOKUP(C2195,[1]Sheet1!$J$2:$J$2999,1,FALSE)),"No","Yes")</f>
        <v>No</v>
      </c>
      <c r="I2195" s="72">
        <f t="shared" si="1346"/>
        <v>0</v>
      </c>
      <c r="J2195" s="72">
        <f t="shared" si="1347"/>
        <v>0</v>
      </c>
      <c r="K2195" s="72">
        <f t="shared" si="1348"/>
        <v>0</v>
      </c>
      <c r="L2195" s="72">
        <f t="shared" si="1349"/>
        <v>0</v>
      </c>
      <c r="M2195" s="72">
        <f t="shared" si="1350"/>
        <v>0</v>
      </c>
      <c r="N2195" s="72">
        <f t="shared" si="1351"/>
        <v>0</v>
      </c>
      <c r="O2195" s="72">
        <f t="shared" si="1367"/>
        <v>0</v>
      </c>
      <c r="Q2195" s="73">
        <f t="shared" si="1352"/>
        <v>0</v>
      </c>
      <c r="R2195" s="73">
        <f t="shared" si="1353"/>
        <v>0</v>
      </c>
      <c r="S2195" s="73">
        <f t="shared" si="1354"/>
        <v>0</v>
      </c>
      <c r="T2195" s="73">
        <f t="shared" si="1355"/>
        <v>0</v>
      </c>
      <c r="U2195" s="73">
        <f t="shared" si="1356"/>
        <v>0</v>
      </c>
      <c r="V2195" s="73">
        <f t="shared" si="1357"/>
        <v>0</v>
      </c>
      <c r="W2195" s="73">
        <f t="shared" si="1368"/>
        <v>0</v>
      </c>
      <c r="Y2195" s="72">
        <f t="shared" si="1369"/>
        <v>0</v>
      </c>
      <c r="Z2195" s="73">
        <f t="shared" si="1370"/>
        <v>0</v>
      </c>
      <c r="AA2195" s="58">
        <f t="shared" si="1371"/>
        <v>0</v>
      </c>
      <c r="AB2195" s="72">
        <f t="shared" si="1372"/>
        <v>0</v>
      </c>
      <c r="AC2195" s="72">
        <f t="shared" si="1373"/>
        <v>0</v>
      </c>
      <c r="AD2195" s="73">
        <f t="shared" si="1374"/>
        <v>0</v>
      </c>
      <c r="AE2195" s="73">
        <f t="shared" si="1375"/>
        <v>0</v>
      </c>
      <c r="AF2195" s="1">
        <f t="shared" si="1328"/>
        <v>0</v>
      </c>
      <c r="AH2195" s="1" t="str">
        <f t="shared" si="1345"/>
        <v>No</v>
      </c>
    </row>
    <row r="2196" spans="1:34" ht="12" hidden="1" customHeight="1" x14ac:dyDescent="0.2">
      <c r="A2196" s="88">
        <v>3.2100000000000002E-3</v>
      </c>
      <c r="B2196" s="4">
        <f t="shared" si="1304"/>
        <v>3.2100000000000002E-3</v>
      </c>
      <c r="C2196" s="51"/>
      <c r="D2196" s="213"/>
      <c r="E2196" s="44" t="s">
        <v>20</v>
      </c>
      <c r="F2196" s="14">
        <f t="shared" si="1365"/>
        <v>0</v>
      </c>
      <c r="G2196" s="14">
        <f t="shared" si="1366"/>
        <v>0</v>
      </c>
      <c r="H2196" s="101" t="str">
        <f>IF(ISNA(VLOOKUP(C2196,[1]Sheet1!$J$2:$J$2999,1,FALSE)),"No","Yes")</f>
        <v>No</v>
      </c>
      <c r="I2196" s="72">
        <f t="shared" si="1346"/>
        <v>0</v>
      </c>
      <c r="J2196" s="72">
        <f t="shared" si="1347"/>
        <v>0</v>
      </c>
      <c r="K2196" s="72">
        <f t="shared" si="1348"/>
        <v>0</v>
      </c>
      <c r="L2196" s="72">
        <f t="shared" si="1349"/>
        <v>0</v>
      </c>
      <c r="M2196" s="72">
        <f t="shared" si="1350"/>
        <v>0</v>
      </c>
      <c r="N2196" s="72">
        <f t="shared" si="1351"/>
        <v>0</v>
      </c>
      <c r="O2196" s="72">
        <f t="shared" si="1367"/>
        <v>0</v>
      </c>
      <c r="Q2196" s="73">
        <f t="shared" si="1352"/>
        <v>0</v>
      </c>
      <c r="R2196" s="73">
        <f t="shared" si="1353"/>
        <v>0</v>
      </c>
      <c r="S2196" s="73">
        <f t="shared" si="1354"/>
        <v>0</v>
      </c>
      <c r="T2196" s="73">
        <f t="shared" si="1355"/>
        <v>0</v>
      </c>
      <c r="U2196" s="73">
        <f t="shared" si="1356"/>
        <v>0</v>
      </c>
      <c r="V2196" s="73">
        <f t="shared" si="1357"/>
        <v>0</v>
      </c>
      <c r="W2196" s="73">
        <f t="shared" si="1368"/>
        <v>0</v>
      </c>
      <c r="Y2196" s="72">
        <f t="shared" si="1369"/>
        <v>0</v>
      </c>
      <c r="Z2196" s="73">
        <f t="shared" si="1370"/>
        <v>0</v>
      </c>
      <c r="AA2196" s="58">
        <f t="shared" si="1371"/>
        <v>0</v>
      </c>
      <c r="AB2196" s="72">
        <f t="shared" si="1372"/>
        <v>0</v>
      </c>
      <c r="AC2196" s="72">
        <f t="shared" si="1373"/>
        <v>0</v>
      </c>
      <c r="AD2196" s="73">
        <f t="shared" si="1374"/>
        <v>0</v>
      </c>
      <c r="AE2196" s="73">
        <f t="shared" si="1375"/>
        <v>0</v>
      </c>
      <c r="AF2196" s="1">
        <f t="shared" si="1328"/>
        <v>0</v>
      </c>
      <c r="AH2196" s="1" t="str">
        <f t="shared" si="1345"/>
        <v>No</v>
      </c>
    </row>
    <row r="2197" spans="1:34" ht="12" hidden="1" customHeight="1" x14ac:dyDescent="0.2">
      <c r="A2197" s="88">
        <v>3.2109999999999999E-3</v>
      </c>
      <c r="B2197" s="4">
        <f t="shared" ref="B2197:B2218" si="1376">AF2197+A2197</f>
        <v>3.2109999999999999E-3</v>
      </c>
      <c r="C2197" s="51"/>
      <c r="D2197" s="213"/>
      <c r="E2197" s="44" t="s">
        <v>20</v>
      </c>
      <c r="F2197" s="14">
        <f t="shared" si="1365"/>
        <v>0</v>
      </c>
      <c r="G2197" s="14">
        <f t="shared" si="1366"/>
        <v>0</v>
      </c>
      <c r="H2197" s="101" t="str">
        <f>IF(ISNA(VLOOKUP(C2197,[1]Sheet1!$J$2:$J$2999,1,FALSE)),"No","Yes")</f>
        <v>No</v>
      </c>
      <c r="I2197" s="72">
        <f t="shared" si="1346"/>
        <v>0</v>
      </c>
      <c r="J2197" s="72">
        <f t="shared" si="1347"/>
        <v>0</v>
      </c>
      <c r="K2197" s="72">
        <f t="shared" si="1348"/>
        <v>0</v>
      </c>
      <c r="L2197" s="72">
        <f t="shared" si="1349"/>
        <v>0</v>
      </c>
      <c r="M2197" s="72">
        <f t="shared" si="1350"/>
        <v>0</v>
      </c>
      <c r="N2197" s="72">
        <f t="shared" si="1351"/>
        <v>0</v>
      </c>
      <c r="O2197" s="72">
        <f t="shared" si="1367"/>
        <v>0</v>
      </c>
      <c r="Q2197" s="73">
        <f t="shared" si="1352"/>
        <v>0</v>
      </c>
      <c r="R2197" s="73">
        <f t="shared" si="1353"/>
        <v>0</v>
      </c>
      <c r="S2197" s="73">
        <f t="shared" si="1354"/>
        <v>0</v>
      </c>
      <c r="T2197" s="73">
        <f t="shared" si="1355"/>
        <v>0</v>
      </c>
      <c r="U2197" s="73">
        <f t="shared" si="1356"/>
        <v>0</v>
      </c>
      <c r="V2197" s="73">
        <f t="shared" si="1357"/>
        <v>0</v>
      </c>
      <c r="W2197" s="73">
        <f t="shared" si="1368"/>
        <v>0</v>
      </c>
      <c r="Y2197" s="72">
        <f t="shared" si="1369"/>
        <v>0</v>
      </c>
      <c r="Z2197" s="73">
        <f t="shared" si="1370"/>
        <v>0</v>
      </c>
      <c r="AA2197" s="58">
        <f t="shared" si="1371"/>
        <v>0</v>
      </c>
      <c r="AB2197" s="72">
        <f t="shared" si="1372"/>
        <v>0</v>
      </c>
      <c r="AC2197" s="72">
        <f t="shared" si="1373"/>
        <v>0</v>
      </c>
      <c r="AD2197" s="73">
        <f t="shared" si="1374"/>
        <v>0</v>
      </c>
      <c r="AE2197" s="73">
        <f t="shared" si="1375"/>
        <v>0</v>
      </c>
      <c r="AF2197" s="1">
        <f t="shared" si="1328"/>
        <v>0</v>
      </c>
      <c r="AH2197" s="1" t="str">
        <f t="shared" si="1345"/>
        <v>No</v>
      </c>
    </row>
    <row r="2198" spans="1:34" ht="12" hidden="1" customHeight="1" x14ac:dyDescent="0.2">
      <c r="A2198" s="88">
        <v>3.212E-3</v>
      </c>
      <c r="B2198" s="4">
        <f t="shared" si="1376"/>
        <v>3.212E-3</v>
      </c>
      <c r="C2198" s="51"/>
      <c r="D2198" s="213"/>
      <c r="E2198" s="44" t="s">
        <v>20</v>
      </c>
      <c r="F2198" s="14">
        <f t="shared" si="1365"/>
        <v>0</v>
      </c>
      <c r="G2198" s="14">
        <f t="shared" si="1366"/>
        <v>0</v>
      </c>
      <c r="H2198" s="101" t="str">
        <f>IF(ISNA(VLOOKUP(C2198,[1]Sheet1!$J$2:$J$2999,1,FALSE)),"No","Yes")</f>
        <v>No</v>
      </c>
      <c r="I2198" s="72">
        <f t="shared" si="1346"/>
        <v>0</v>
      </c>
      <c r="J2198" s="72">
        <f t="shared" si="1347"/>
        <v>0</v>
      </c>
      <c r="K2198" s="72">
        <f t="shared" si="1348"/>
        <v>0</v>
      </c>
      <c r="L2198" s="72">
        <f t="shared" si="1349"/>
        <v>0</v>
      </c>
      <c r="M2198" s="72">
        <f t="shared" si="1350"/>
        <v>0</v>
      </c>
      <c r="N2198" s="72">
        <f t="shared" si="1351"/>
        <v>0</v>
      </c>
      <c r="O2198" s="72">
        <f t="shared" si="1367"/>
        <v>0</v>
      </c>
      <c r="Q2198" s="73">
        <f t="shared" si="1352"/>
        <v>0</v>
      </c>
      <c r="R2198" s="73">
        <f t="shared" si="1353"/>
        <v>0</v>
      </c>
      <c r="S2198" s="73">
        <f t="shared" si="1354"/>
        <v>0</v>
      </c>
      <c r="T2198" s="73">
        <f t="shared" si="1355"/>
        <v>0</v>
      </c>
      <c r="U2198" s="73">
        <f t="shared" si="1356"/>
        <v>0</v>
      </c>
      <c r="V2198" s="73">
        <f t="shared" si="1357"/>
        <v>0</v>
      </c>
      <c r="W2198" s="73">
        <f t="shared" si="1368"/>
        <v>0</v>
      </c>
      <c r="Y2198" s="72">
        <f t="shared" si="1369"/>
        <v>0</v>
      </c>
      <c r="Z2198" s="73">
        <f t="shared" si="1370"/>
        <v>0</v>
      </c>
      <c r="AA2198" s="58">
        <f t="shared" si="1371"/>
        <v>0</v>
      </c>
      <c r="AB2198" s="72">
        <f t="shared" si="1372"/>
        <v>0</v>
      </c>
      <c r="AC2198" s="72">
        <f t="shared" si="1373"/>
        <v>0</v>
      </c>
      <c r="AD2198" s="73">
        <f t="shared" si="1374"/>
        <v>0</v>
      </c>
      <c r="AE2198" s="73">
        <f t="shared" si="1375"/>
        <v>0</v>
      </c>
      <c r="AF2198" s="1">
        <f t="shared" si="1328"/>
        <v>0</v>
      </c>
      <c r="AH2198" s="1" t="str">
        <f t="shared" si="1345"/>
        <v>No</v>
      </c>
    </row>
    <row r="2199" spans="1:34" ht="12" hidden="1" customHeight="1" x14ac:dyDescent="0.2">
      <c r="A2199" s="88">
        <v>3.2130000000000001E-3</v>
      </c>
      <c r="B2199" s="4">
        <f t="shared" si="1376"/>
        <v>3.2130000000000001E-3</v>
      </c>
      <c r="C2199" s="51"/>
      <c r="D2199" s="213"/>
      <c r="E2199" s="44" t="s">
        <v>20</v>
      </c>
      <c r="F2199" s="14">
        <f t="shared" si="1365"/>
        <v>0</v>
      </c>
      <c r="G2199" s="14">
        <f t="shared" si="1366"/>
        <v>0</v>
      </c>
      <c r="H2199" s="101" t="str">
        <f>IF(ISNA(VLOOKUP(C2199,[1]Sheet1!$J$2:$J$2999,1,FALSE)),"No","Yes")</f>
        <v>No</v>
      </c>
      <c r="I2199" s="72">
        <f t="shared" si="1346"/>
        <v>0</v>
      </c>
      <c r="J2199" s="72">
        <f t="shared" si="1347"/>
        <v>0</v>
      </c>
      <c r="K2199" s="72">
        <f t="shared" si="1348"/>
        <v>0</v>
      </c>
      <c r="L2199" s="72">
        <f t="shared" si="1349"/>
        <v>0</v>
      </c>
      <c r="M2199" s="72">
        <f t="shared" si="1350"/>
        <v>0</v>
      </c>
      <c r="N2199" s="72">
        <f t="shared" si="1351"/>
        <v>0</v>
      </c>
      <c r="O2199" s="72">
        <f t="shared" si="1367"/>
        <v>0</v>
      </c>
      <c r="Q2199" s="73">
        <f t="shared" si="1352"/>
        <v>0</v>
      </c>
      <c r="R2199" s="73">
        <f t="shared" si="1353"/>
        <v>0</v>
      </c>
      <c r="S2199" s="73">
        <f t="shared" si="1354"/>
        <v>0</v>
      </c>
      <c r="T2199" s="73">
        <f t="shared" si="1355"/>
        <v>0</v>
      </c>
      <c r="U2199" s="73">
        <f t="shared" si="1356"/>
        <v>0</v>
      </c>
      <c r="V2199" s="73">
        <f t="shared" si="1357"/>
        <v>0</v>
      </c>
      <c r="W2199" s="73">
        <f t="shared" si="1368"/>
        <v>0</v>
      </c>
      <c r="Y2199" s="72">
        <f t="shared" si="1369"/>
        <v>0</v>
      </c>
      <c r="Z2199" s="73">
        <f t="shared" si="1370"/>
        <v>0</v>
      </c>
      <c r="AA2199" s="58">
        <f t="shared" si="1371"/>
        <v>0</v>
      </c>
      <c r="AB2199" s="72">
        <f t="shared" si="1372"/>
        <v>0</v>
      </c>
      <c r="AC2199" s="72">
        <f t="shared" si="1373"/>
        <v>0</v>
      </c>
      <c r="AD2199" s="73">
        <f t="shared" si="1374"/>
        <v>0</v>
      </c>
      <c r="AE2199" s="73">
        <f t="shared" si="1375"/>
        <v>0</v>
      </c>
      <c r="AF2199" s="1">
        <f t="shared" si="1328"/>
        <v>0</v>
      </c>
      <c r="AH2199" s="1" t="str">
        <f t="shared" si="1345"/>
        <v>No</v>
      </c>
    </row>
    <row r="2200" spans="1:34" ht="12" hidden="1" customHeight="1" x14ac:dyDescent="0.2">
      <c r="A2200" s="88">
        <v>3.2139999999999998E-3</v>
      </c>
      <c r="B2200" s="4">
        <f t="shared" si="1376"/>
        <v>3.2139999999999998E-3</v>
      </c>
      <c r="C2200" s="51"/>
      <c r="D2200" s="213"/>
      <c r="E2200" s="44" t="s">
        <v>20</v>
      </c>
      <c r="F2200" s="14">
        <f t="shared" si="1365"/>
        <v>0</v>
      </c>
      <c r="G2200" s="14">
        <f t="shared" si="1366"/>
        <v>0</v>
      </c>
      <c r="H2200" s="101" t="str">
        <f>IF(ISNA(VLOOKUP(C2200,[1]Sheet1!$J$2:$J$2999,1,FALSE)),"No","Yes")</f>
        <v>No</v>
      </c>
      <c r="I2200" s="72">
        <f t="shared" si="1346"/>
        <v>0</v>
      </c>
      <c r="J2200" s="72">
        <f t="shared" si="1347"/>
        <v>0</v>
      </c>
      <c r="K2200" s="72">
        <f t="shared" si="1348"/>
        <v>0</v>
      </c>
      <c r="L2200" s="72">
        <f t="shared" si="1349"/>
        <v>0</v>
      </c>
      <c r="M2200" s="72">
        <f t="shared" si="1350"/>
        <v>0</v>
      </c>
      <c r="N2200" s="72">
        <f t="shared" si="1351"/>
        <v>0</v>
      </c>
      <c r="O2200" s="72">
        <f t="shared" si="1367"/>
        <v>0</v>
      </c>
      <c r="Q2200" s="73">
        <f t="shared" si="1352"/>
        <v>0</v>
      </c>
      <c r="R2200" s="73">
        <f t="shared" si="1353"/>
        <v>0</v>
      </c>
      <c r="S2200" s="73">
        <f t="shared" si="1354"/>
        <v>0</v>
      </c>
      <c r="T2200" s="73">
        <f t="shared" si="1355"/>
        <v>0</v>
      </c>
      <c r="U2200" s="73">
        <f t="shared" si="1356"/>
        <v>0</v>
      </c>
      <c r="V2200" s="73">
        <f t="shared" si="1357"/>
        <v>0</v>
      </c>
      <c r="W2200" s="73">
        <f t="shared" si="1368"/>
        <v>0</v>
      </c>
      <c r="Y2200" s="72">
        <f t="shared" si="1369"/>
        <v>0</v>
      </c>
      <c r="Z2200" s="73">
        <f t="shared" si="1370"/>
        <v>0</v>
      </c>
      <c r="AA2200" s="58">
        <f t="shared" si="1371"/>
        <v>0</v>
      </c>
      <c r="AB2200" s="72">
        <f t="shared" si="1372"/>
        <v>0</v>
      </c>
      <c r="AC2200" s="72">
        <f t="shared" si="1373"/>
        <v>0</v>
      </c>
      <c r="AD2200" s="73">
        <f t="shared" si="1374"/>
        <v>0</v>
      </c>
      <c r="AE2200" s="73">
        <f t="shared" si="1375"/>
        <v>0</v>
      </c>
      <c r="AF2200" s="1">
        <f t="shared" si="1328"/>
        <v>0</v>
      </c>
      <c r="AH2200" s="1" t="str">
        <f t="shared" si="1345"/>
        <v>No</v>
      </c>
    </row>
    <row r="2201" spans="1:34" ht="12" hidden="1" customHeight="1" x14ac:dyDescent="0.2">
      <c r="A2201" s="88">
        <v>3.215E-3</v>
      </c>
      <c r="B2201" s="4">
        <f t="shared" si="1376"/>
        <v>3.215E-3</v>
      </c>
      <c r="C2201" s="51"/>
      <c r="D2201" s="213"/>
      <c r="E2201" s="44" t="s">
        <v>20</v>
      </c>
      <c r="F2201" s="14">
        <f t="shared" si="1365"/>
        <v>0</v>
      </c>
      <c r="G2201" s="14">
        <f t="shared" si="1366"/>
        <v>0</v>
      </c>
      <c r="H2201" s="101" t="str">
        <f>IF(ISNA(VLOOKUP(C2201,[1]Sheet1!$J$2:$J$2999,1,FALSE)),"No","Yes")</f>
        <v>No</v>
      </c>
      <c r="I2201" s="72">
        <f t="shared" si="1346"/>
        <v>0</v>
      </c>
      <c r="J2201" s="72">
        <f t="shared" si="1347"/>
        <v>0</v>
      </c>
      <c r="K2201" s="72">
        <f t="shared" si="1348"/>
        <v>0</v>
      </c>
      <c r="L2201" s="72">
        <f t="shared" si="1349"/>
        <v>0</v>
      </c>
      <c r="M2201" s="72">
        <f t="shared" si="1350"/>
        <v>0</v>
      </c>
      <c r="N2201" s="72">
        <f t="shared" si="1351"/>
        <v>0</v>
      </c>
      <c r="O2201" s="72">
        <f t="shared" si="1367"/>
        <v>0</v>
      </c>
      <c r="Q2201" s="73">
        <f t="shared" si="1352"/>
        <v>0</v>
      </c>
      <c r="R2201" s="73">
        <f t="shared" si="1353"/>
        <v>0</v>
      </c>
      <c r="S2201" s="73">
        <f t="shared" si="1354"/>
        <v>0</v>
      </c>
      <c r="T2201" s="73">
        <f t="shared" si="1355"/>
        <v>0</v>
      </c>
      <c r="U2201" s="73">
        <f t="shared" si="1356"/>
        <v>0</v>
      </c>
      <c r="V2201" s="73">
        <f t="shared" si="1357"/>
        <v>0</v>
      </c>
      <c r="W2201" s="73">
        <f t="shared" si="1368"/>
        <v>0</v>
      </c>
      <c r="Y2201" s="72">
        <f t="shared" si="1369"/>
        <v>0</v>
      </c>
      <c r="Z2201" s="73">
        <f t="shared" si="1370"/>
        <v>0</v>
      </c>
      <c r="AA2201" s="58">
        <f t="shared" si="1371"/>
        <v>0</v>
      </c>
      <c r="AB2201" s="72">
        <f t="shared" si="1372"/>
        <v>0</v>
      </c>
      <c r="AC2201" s="72">
        <f t="shared" si="1373"/>
        <v>0</v>
      </c>
      <c r="AD2201" s="73">
        <f t="shared" si="1374"/>
        <v>0</v>
      </c>
      <c r="AE2201" s="73">
        <f t="shared" si="1375"/>
        <v>0</v>
      </c>
      <c r="AF2201" s="1">
        <f t="shared" si="1328"/>
        <v>0</v>
      </c>
      <c r="AH2201" s="1" t="str">
        <f t="shared" si="1345"/>
        <v>No</v>
      </c>
    </row>
    <row r="2202" spans="1:34" ht="12" hidden="1" customHeight="1" x14ac:dyDescent="0.2">
      <c r="A2202" s="88">
        <v>3.2160000000000001E-3</v>
      </c>
      <c r="B2202" s="4">
        <f t="shared" si="1376"/>
        <v>3.2160000000000001E-3</v>
      </c>
      <c r="C2202" s="51"/>
      <c r="D2202" s="213"/>
      <c r="E2202" s="44" t="s">
        <v>20</v>
      </c>
      <c r="F2202" s="14">
        <f t="shared" si="1365"/>
        <v>0</v>
      </c>
      <c r="G2202" s="14">
        <f t="shared" si="1366"/>
        <v>0</v>
      </c>
      <c r="H2202" s="101" t="str">
        <f>IF(ISNA(VLOOKUP(C2202,[1]Sheet1!$J$2:$J$2999,1,FALSE)),"No","Yes")</f>
        <v>No</v>
      </c>
      <c r="I2202" s="72">
        <f t="shared" si="1346"/>
        <v>0</v>
      </c>
      <c r="J2202" s="72">
        <f t="shared" si="1347"/>
        <v>0</v>
      </c>
      <c r="K2202" s="72">
        <f t="shared" si="1348"/>
        <v>0</v>
      </c>
      <c r="L2202" s="72">
        <f t="shared" si="1349"/>
        <v>0</v>
      </c>
      <c r="M2202" s="72">
        <f t="shared" si="1350"/>
        <v>0</v>
      </c>
      <c r="N2202" s="72">
        <f t="shared" si="1351"/>
        <v>0</v>
      </c>
      <c r="O2202" s="72">
        <f t="shared" si="1367"/>
        <v>0</v>
      </c>
      <c r="Q2202" s="73">
        <f t="shared" si="1352"/>
        <v>0</v>
      </c>
      <c r="R2202" s="73">
        <f t="shared" si="1353"/>
        <v>0</v>
      </c>
      <c r="S2202" s="73">
        <f t="shared" si="1354"/>
        <v>0</v>
      </c>
      <c r="T2202" s="73">
        <f t="shared" si="1355"/>
        <v>0</v>
      </c>
      <c r="U2202" s="73">
        <f t="shared" si="1356"/>
        <v>0</v>
      </c>
      <c r="V2202" s="73">
        <f t="shared" si="1357"/>
        <v>0</v>
      </c>
      <c r="W2202" s="73">
        <f t="shared" si="1368"/>
        <v>0</v>
      </c>
      <c r="Y2202" s="72">
        <f t="shared" si="1369"/>
        <v>0</v>
      </c>
      <c r="Z2202" s="73">
        <f t="shared" si="1370"/>
        <v>0</v>
      </c>
      <c r="AA2202" s="58">
        <f t="shared" si="1371"/>
        <v>0</v>
      </c>
      <c r="AB2202" s="72">
        <f t="shared" si="1372"/>
        <v>0</v>
      </c>
      <c r="AC2202" s="72">
        <f t="shared" si="1373"/>
        <v>0</v>
      </c>
      <c r="AD2202" s="73">
        <f t="shared" si="1374"/>
        <v>0</v>
      </c>
      <c r="AE2202" s="73">
        <f t="shared" si="1375"/>
        <v>0</v>
      </c>
      <c r="AF2202" s="1">
        <f t="shared" si="1328"/>
        <v>0</v>
      </c>
      <c r="AH2202" s="1" t="str">
        <f t="shared" si="1345"/>
        <v>No</v>
      </c>
    </row>
    <row r="2203" spans="1:34" ht="12" hidden="1" customHeight="1" x14ac:dyDescent="0.2">
      <c r="A2203" s="88">
        <v>3.2170000000000002E-3</v>
      </c>
      <c r="B2203" s="4">
        <f t="shared" si="1376"/>
        <v>3.2170000000000002E-3</v>
      </c>
      <c r="C2203" s="51"/>
      <c r="D2203" s="213"/>
      <c r="E2203" s="44" t="s">
        <v>20</v>
      </c>
      <c r="F2203" s="14">
        <f t="shared" si="1365"/>
        <v>0</v>
      </c>
      <c r="G2203" s="14">
        <f t="shared" si="1366"/>
        <v>0</v>
      </c>
      <c r="H2203" s="101" t="str">
        <f>IF(ISNA(VLOOKUP(C2203,[1]Sheet1!$J$2:$J$2999,1,FALSE)),"No","Yes")</f>
        <v>No</v>
      </c>
      <c r="I2203" s="72">
        <f t="shared" si="1346"/>
        <v>0</v>
      </c>
      <c r="J2203" s="72">
        <f t="shared" si="1347"/>
        <v>0</v>
      </c>
      <c r="K2203" s="72">
        <f t="shared" si="1348"/>
        <v>0</v>
      </c>
      <c r="L2203" s="72">
        <f t="shared" si="1349"/>
        <v>0</v>
      </c>
      <c r="M2203" s="72">
        <f t="shared" si="1350"/>
        <v>0</v>
      </c>
      <c r="N2203" s="72">
        <f t="shared" si="1351"/>
        <v>0</v>
      </c>
      <c r="O2203" s="72">
        <f t="shared" si="1367"/>
        <v>0</v>
      </c>
      <c r="Q2203" s="73">
        <f t="shared" si="1352"/>
        <v>0</v>
      </c>
      <c r="R2203" s="73">
        <f t="shared" si="1353"/>
        <v>0</v>
      </c>
      <c r="S2203" s="73">
        <f t="shared" si="1354"/>
        <v>0</v>
      </c>
      <c r="T2203" s="73">
        <f t="shared" si="1355"/>
        <v>0</v>
      </c>
      <c r="U2203" s="73">
        <f t="shared" si="1356"/>
        <v>0</v>
      </c>
      <c r="V2203" s="73">
        <f t="shared" si="1357"/>
        <v>0</v>
      </c>
      <c r="W2203" s="73">
        <f t="shared" si="1368"/>
        <v>0</v>
      </c>
      <c r="Y2203" s="72">
        <f t="shared" si="1369"/>
        <v>0</v>
      </c>
      <c r="Z2203" s="73">
        <f t="shared" si="1370"/>
        <v>0</v>
      </c>
      <c r="AA2203" s="58">
        <f t="shared" si="1371"/>
        <v>0</v>
      </c>
      <c r="AB2203" s="72">
        <f t="shared" si="1372"/>
        <v>0</v>
      </c>
      <c r="AC2203" s="72">
        <f t="shared" si="1373"/>
        <v>0</v>
      </c>
      <c r="AD2203" s="73">
        <f t="shared" si="1374"/>
        <v>0</v>
      </c>
      <c r="AE2203" s="73">
        <f t="shared" si="1375"/>
        <v>0</v>
      </c>
      <c r="AF2203" s="1">
        <f t="shared" si="1328"/>
        <v>0</v>
      </c>
      <c r="AH2203" s="1" t="str">
        <f t="shared" si="1345"/>
        <v>No</v>
      </c>
    </row>
    <row r="2204" spans="1:34" ht="12" hidden="1" customHeight="1" x14ac:dyDescent="0.2">
      <c r="A2204" s="88">
        <v>3.2179999999999999E-3</v>
      </c>
      <c r="B2204" s="4">
        <f t="shared" si="1376"/>
        <v>3.2179999999999999E-3</v>
      </c>
      <c r="C2204" s="51"/>
      <c r="D2204" s="213"/>
      <c r="E2204" s="44" t="s">
        <v>20</v>
      </c>
      <c r="F2204" s="14">
        <f t="shared" si="1365"/>
        <v>0</v>
      </c>
      <c r="G2204" s="14">
        <f t="shared" si="1366"/>
        <v>0</v>
      </c>
      <c r="H2204" s="101" t="str">
        <f>IF(ISNA(VLOOKUP(C2204,[1]Sheet1!$J$2:$J$2999,1,FALSE)),"No","Yes")</f>
        <v>No</v>
      </c>
      <c r="I2204" s="72">
        <f t="shared" si="1346"/>
        <v>0</v>
      </c>
      <c r="J2204" s="72">
        <f t="shared" si="1347"/>
        <v>0</v>
      </c>
      <c r="K2204" s="72">
        <f t="shared" si="1348"/>
        <v>0</v>
      </c>
      <c r="L2204" s="72">
        <f t="shared" si="1349"/>
        <v>0</v>
      </c>
      <c r="M2204" s="72">
        <f t="shared" si="1350"/>
        <v>0</v>
      </c>
      <c r="N2204" s="72">
        <f t="shared" si="1351"/>
        <v>0</v>
      </c>
      <c r="O2204" s="72">
        <f t="shared" si="1367"/>
        <v>0</v>
      </c>
      <c r="Q2204" s="73">
        <f t="shared" si="1352"/>
        <v>0</v>
      </c>
      <c r="R2204" s="73">
        <f t="shared" si="1353"/>
        <v>0</v>
      </c>
      <c r="S2204" s="73">
        <f t="shared" si="1354"/>
        <v>0</v>
      </c>
      <c r="T2204" s="73">
        <f t="shared" si="1355"/>
        <v>0</v>
      </c>
      <c r="U2204" s="73">
        <f t="shared" si="1356"/>
        <v>0</v>
      </c>
      <c r="V2204" s="73">
        <f t="shared" si="1357"/>
        <v>0</v>
      </c>
      <c r="W2204" s="73">
        <f t="shared" si="1368"/>
        <v>0</v>
      </c>
      <c r="Y2204" s="72">
        <f t="shared" si="1369"/>
        <v>0</v>
      </c>
      <c r="Z2204" s="73">
        <f t="shared" si="1370"/>
        <v>0</v>
      </c>
      <c r="AA2204" s="58">
        <f t="shared" si="1371"/>
        <v>0</v>
      </c>
      <c r="AB2204" s="72">
        <f t="shared" si="1372"/>
        <v>0</v>
      </c>
      <c r="AC2204" s="72">
        <f t="shared" si="1373"/>
        <v>0</v>
      </c>
      <c r="AD2204" s="73">
        <f t="shared" si="1374"/>
        <v>0</v>
      </c>
      <c r="AE2204" s="73">
        <f t="shared" si="1375"/>
        <v>0</v>
      </c>
      <c r="AF2204" s="1">
        <f t="shared" si="1328"/>
        <v>0</v>
      </c>
      <c r="AH2204" s="1" t="str">
        <f t="shared" si="1345"/>
        <v>No</v>
      </c>
    </row>
    <row r="2205" spans="1:34" ht="12" hidden="1" customHeight="1" x14ac:dyDescent="0.2">
      <c r="A2205" s="88">
        <v>3.2190000000000001E-3</v>
      </c>
      <c r="B2205" s="4">
        <f t="shared" si="1376"/>
        <v>3.2190000000000001E-3</v>
      </c>
      <c r="C2205" s="51"/>
      <c r="D2205" s="213"/>
      <c r="E2205" s="44" t="s">
        <v>20</v>
      </c>
      <c r="F2205" s="14">
        <f t="shared" si="1365"/>
        <v>0</v>
      </c>
      <c r="G2205" s="14">
        <f t="shared" si="1366"/>
        <v>0</v>
      </c>
      <c r="H2205" s="101" t="str">
        <f>IF(ISNA(VLOOKUP(C2205,[1]Sheet1!$J$2:$J$2999,1,FALSE)),"No","Yes")</f>
        <v>No</v>
      </c>
      <c r="I2205" s="72">
        <f t="shared" si="1346"/>
        <v>0</v>
      </c>
      <c r="J2205" s="72">
        <f t="shared" si="1347"/>
        <v>0</v>
      </c>
      <c r="K2205" s="72">
        <f t="shared" si="1348"/>
        <v>0</v>
      </c>
      <c r="L2205" s="72">
        <f t="shared" si="1349"/>
        <v>0</v>
      </c>
      <c r="M2205" s="72">
        <f t="shared" si="1350"/>
        <v>0</v>
      </c>
      <c r="N2205" s="72">
        <f t="shared" si="1351"/>
        <v>0</v>
      </c>
      <c r="O2205" s="72">
        <f t="shared" si="1367"/>
        <v>0</v>
      </c>
      <c r="Q2205" s="73">
        <f t="shared" si="1352"/>
        <v>0</v>
      </c>
      <c r="R2205" s="73">
        <f t="shared" si="1353"/>
        <v>0</v>
      </c>
      <c r="S2205" s="73">
        <f t="shared" si="1354"/>
        <v>0</v>
      </c>
      <c r="T2205" s="73">
        <f t="shared" si="1355"/>
        <v>0</v>
      </c>
      <c r="U2205" s="73">
        <f t="shared" si="1356"/>
        <v>0</v>
      </c>
      <c r="V2205" s="73">
        <f t="shared" si="1357"/>
        <v>0</v>
      </c>
      <c r="W2205" s="73">
        <f t="shared" si="1368"/>
        <v>0</v>
      </c>
      <c r="Y2205" s="72">
        <f t="shared" si="1369"/>
        <v>0</v>
      </c>
      <c r="Z2205" s="73">
        <f t="shared" si="1370"/>
        <v>0</v>
      </c>
      <c r="AA2205" s="58">
        <f t="shared" si="1371"/>
        <v>0</v>
      </c>
      <c r="AB2205" s="72">
        <f t="shared" si="1372"/>
        <v>0</v>
      </c>
      <c r="AC2205" s="72">
        <f t="shared" si="1373"/>
        <v>0</v>
      </c>
      <c r="AD2205" s="73">
        <f t="shared" si="1374"/>
        <v>0</v>
      </c>
      <c r="AE2205" s="73">
        <f t="shared" si="1375"/>
        <v>0</v>
      </c>
      <c r="AF2205" s="1">
        <f t="shared" si="1328"/>
        <v>0</v>
      </c>
      <c r="AH2205" s="1" t="str">
        <f t="shared" si="1345"/>
        <v>No</v>
      </c>
    </row>
    <row r="2206" spans="1:34" ht="12" hidden="1" customHeight="1" x14ac:dyDescent="0.2">
      <c r="A2206" s="88">
        <v>3.2200000000000002E-3</v>
      </c>
      <c r="B2206" s="4">
        <f t="shared" si="1376"/>
        <v>3.2200000000000002E-3</v>
      </c>
      <c r="C2206" s="51"/>
      <c r="D2206" s="213"/>
      <c r="E2206" s="44" t="s">
        <v>20</v>
      </c>
      <c r="F2206" s="14">
        <f t="shared" si="1365"/>
        <v>0</v>
      </c>
      <c r="G2206" s="14">
        <f t="shared" si="1366"/>
        <v>0</v>
      </c>
      <c r="H2206" s="101" t="str">
        <f>IF(ISNA(VLOOKUP(C2206,[1]Sheet1!$J$2:$J$2999,1,FALSE)),"No","Yes")</f>
        <v>No</v>
      </c>
      <c r="I2206" s="72">
        <f t="shared" si="1346"/>
        <v>0</v>
      </c>
      <c r="J2206" s="72">
        <f t="shared" si="1347"/>
        <v>0</v>
      </c>
      <c r="K2206" s="72">
        <f t="shared" si="1348"/>
        <v>0</v>
      </c>
      <c r="L2206" s="72">
        <f t="shared" si="1349"/>
        <v>0</v>
      </c>
      <c r="M2206" s="72">
        <f t="shared" si="1350"/>
        <v>0</v>
      </c>
      <c r="N2206" s="72">
        <f t="shared" si="1351"/>
        <v>0</v>
      </c>
      <c r="O2206" s="72">
        <f t="shared" si="1367"/>
        <v>0</v>
      </c>
      <c r="Q2206" s="73">
        <f t="shared" si="1352"/>
        <v>0</v>
      </c>
      <c r="R2206" s="73">
        <f t="shared" si="1353"/>
        <v>0</v>
      </c>
      <c r="S2206" s="73">
        <f t="shared" si="1354"/>
        <v>0</v>
      </c>
      <c r="T2206" s="73">
        <f t="shared" si="1355"/>
        <v>0</v>
      </c>
      <c r="U2206" s="73">
        <f t="shared" si="1356"/>
        <v>0</v>
      </c>
      <c r="V2206" s="73">
        <f t="shared" si="1357"/>
        <v>0</v>
      </c>
      <c r="W2206" s="73">
        <f t="shared" si="1368"/>
        <v>0</v>
      </c>
      <c r="Y2206" s="72">
        <f t="shared" si="1369"/>
        <v>0</v>
      </c>
      <c r="Z2206" s="73">
        <f t="shared" si="1370"/>
        <v>0</v>
      </c>
      <c r="AA2206" s="58">
        <f t="shared" si="1371"/>
        <v>0</v>
      </c>
      <c r="AB2206" s="72">
        <f t="shared" si="1372"/>
        <v>0</v>
      </c>
      <c r="AC2206" s="72">
        <f t="shared" si="1373"/>
        <v>0</v>
      </c>
      <c r="AD2206" s="73">
        <f t="shared" si="1374"/>
        <v>0</v>
      </c>
      <c r="AE2206" s="73">
        <f t="shared" si="1375"/>
        <v>0</v>
      </c>
      <c r="AF2206" s="1">
        <f t="shared" si="1328"/>
        <v>0</v>
      </c>
      <c r="AH2206" s="1" t="str">
        <f t="shared" si="1345"/>
        <v>No</v>
      </c>
    </row>
    <row r="2207" spans="1:34" ht="12" hidden="1" customHeight="1" x14ac:dyDescent="0.2">
      <c r="A2207" s="88">
        <v>3.2209999999999999E-3</v>
      </c>
      <c r="B2207" s="4">
        <f t="shared" si="1376"/>
        <v>3.2209999999999999E-3</v>
      </c>
      <c r="C2207" s="51"/>
      <c r="D2207" s="213"/>
      <c r="E2207" s="44" t="s">
        <v>20</v>
      </c>
      <c r="F2207" s="14">
        <f t="shared" si="1365"/>
        <v>0</v>
      </c>
      <c r="G2207" s="14">
        <f t="shared" si="1366"/>
        <v>0</v>
      </c>
      <c r="H2207" s="101" t="str">
        <f>IF(ISNA(VLOOKUP(C2207,[1]Sheet1!$J$2:$J$2999,1,FALSE)),"No","Yes")</f>
        <v>No</v>
      </c>
      <c r="I2207" s="72">
        <f t="shared" si="1346"/>
        <v>0</v>
      </c>
      <c r="J2207" s="72">
        <f t="shared" si="1347"/>
        <v>0</v>
      </c>
      <c r="K2207" s="72">
        <f t="shared" si="1348"/>
        <v>0</v>
      </c>
      <c r="L2207" s="72">
        <f t="shared" si="1349"/>
        <v>0</v>
      </c>
      <c r="M2207" s="72">
        <f t="shared" si="1350"/>
        <v>0</v>
      </c>
      <c r="N2207" s="72">
        <f t="shared" si="1351"/>
        <v>0</v>
      </c>
      <c r="O2207" s="72">
        <f t="shared" si="1367"/>
        <v>0</v>
      </c>
      <c r="Q2207" s="73">
        <f t="shared" si="1352"/>
        <v>0</v>
      </c>
      <c r="R2207" s="73">
        <f t="shared" si="1353"/>
        <v>0</v>
      </c>
      <c r="S2207" s="73">
        <f t="shared" si="1354"/>
        <v>0</v>
      </c>
      <c r="T2207" s="73">
        <f t="shared" si="1355"/>
        <v>0</v>
      </c>
      <c r="U2207" s="73">
        <f t="shared" si="1356"/>
        <v>0</v>
      </c>
      <c r="V2207" s="73">
        <f t="shared" si="1357"/>
        <v>0</v>
      </c>
      <c r="W2207" s="73">
        <f t="shared" si="1368"/>
        <v>0</v>
      </c>
      <c r="Y2207" s="72">
        <f t="shared" si="1369"/>
        <v>0</v>
      </c>
      <c r="Z2207" s="73">
        <f t="shared" si="1370"/>
        <v>0</v>
      </c>
      <c r="AA2207" s="58">
        <f t="shared" si="1371"/>
        <v>0</v>
      </c>
      <c r="AB2207" s="72">
        <f t="shared" si="1372"/>
        <v>0</v>
      </c>
      <c r="AC2207" s="72">
        <f t="shared" si="1373"/>
        <v>0</v>
      </c>
      <c r="AD2207" s="73">
        <f t="shared" si="1374"/>
        <v>0</v>
      </c>
      <c r="AE2207" s="73">
        <f t="shared" si="1375"/>
        <v>0</v>
      </c>
      <c r="AF2207" s="1">
        <f t="shared" si="1328"/>
        <v>0</v>
      </c>
      <c r="AH2207" s="1" t="str">
        <f t="shared" si="1345"/>
        <v>No</v>
      </c>
    </row>
    <row r="2208" spans="1:34" ht="12" hidden="1" customHeight="1" x14ac:dyDescent="0.2">
      <c r="A2208" s="88">
        <v>3.222E-3</v>
      </c>
      <c r="B2208" s="4">
        <f t="shared" si="1376"/>
        <v>3.222E-3</v>
      </c>
      <c r="C2208" s="51"/>
      <c r="D2208" s="213"/>
      <c r="E2208" s="44" t="s">
        <v>20</v>
      </c>
      <c r="F2208" s="14">
        <f t="shared" si="1365"/>
        <v>0</v>
      </c>
      <c r="G2208" s="14">
        <f t="shared" si="1366"/>
        <v>0</v>
      </c>
      <c r="H2208" s="101" t="str">
        <f>IF(ISNA(VLOOKUP(C2208,[1]Sheet1!$J$2:$J$2999,1,FALSE)),"No","Yes")</f>
        <v>No</v>
      </c>
      <c r="I2208" s="72">
        <f t="shared" si="1346"/>
        <v>0</v>
      </c>
      <c r="J2208" s="72">
        <f t="shared" si="1347"/>
        <v>0</v>
      </c>
      <c r="K2208" s="72">
        <f t="shared" si="1348"/>
        <v>0</v>
      </c>
      <c r="L2208" s="72">
        <f t="shared" si="1349"/>
        <v>0</v>
      </c>
      <c r="M2208" s="72">
        <f t="shared" si="1350"/>
        <v>0</v>
      </c>
      <c r="N2208" s="72">
        <f t="shared" si="1351"/>
        <v>0</v>
      </c>
      <c r="O2208" s="72">
        <f t="shared" si="1367"/>
        <v>0</v>
      </c>
      <c r="Q2208" s="73">
        <f t="shared" si="1352"/>
        <v>0</v>
      </c>
      <c r="R2208" s="73">
        <f t="shared" si="1353"/>
        <v>0</v>
      </c>
      <c r="S2208" s="73">
        <f t="shared" si="1354"/>
        <v>0</v>
      </c>
      <c r="T2208" s="73">
        <f t="shared" si="1355"/>
        <v>0</v>
      </c>
      <c r="U2208" s="73">
        <f t="shared" si="1356"/>
        <v>0</v>
      </c>
      <c r="V2208" s="73">
        <f t="shared" si="1357"/>
        <v>0</v>
      </c>
      <c r="W2208" s="73">
        <f t="shared" si="1368"/>
        <v>0</v>
      </c>
      <c r="Y2208" s="72">
        <f t="shared" si="1369"/>
        <v>0</v>
      </c>
      <c r="Z2208" s="73">
        <f t="shared" si="1370"/>
        <v>0</v>
      </c>
      <c r="AA2208" s="58">
        <f t="shared" si="1371"/>
        <v>0</v>
      </c>
      <c r="AB2208" s="72">
        <f t="shared" si="1372"/>
        <v>0</v>
      </c>
      <c r="AC2208" s="72">
        <f t="shared" si="1373"/>
        <v>0</v>
      </c>
      <c r="AD2208" s="73">
        <f t="shared" si="1374"/>
        <v>0</v>
      </c>
      <c r="AE2208" s="73">
        <f t="shared" si="1375"/>
        <v>0</v>
      </c>
      <c r="AF2208" s="1">
        <f t="shared" si="1328"/>
        <v>0</v>
      </c>
      <c r="AH2208" s="1" t="str">
        <f t="shared" si="1345"/>
        <v>No</v>
      </c>
    </row>
    <row r="2209" spans="1:34" ht="12" hidden="1" customHeight="1" x14ac:dyDescent="0.2">
      <c r="A2209" s="88">
        <v>3.2230000000000002E-3</v>
      </c>
      <c r="B2209" s="4">
        <f t="shared" si="1376"/>
        <v>3.2230000000000002E-3</v>
      </c>
      <c r="C2209" s="51"/>
      <c r="D2209" s="213"/>
      <c r="E2209" s="44" t="s">
        <v>20</v>
      </c>
      <c r="F2209" s="14">
        <f t="shared" si="1365"/>
        <v>0</v>
      </c>
      <c r="G2209" s="14">
        <f t="shared" si="1366"/>
        <v>0</v>
      </c>
      <c r="H2209" s="101" t="str">
        <f>IF(ISNA(VLOOKUP(C2209,[1]Sheet1!$J$2:$J$2999,1,FALSE)),"No","Yes")</f>
        <v>No</v>
      </c>
      <c r="I2209" s="72">
        <f t="shared" si="1346"/>
        <v>0</v>
      </c>
      <c r="J2209" s="72">
        <f t="shared" si="1347"/>
        <v>0</v>
      </c>
      <c r="K2209" s="72">
        <f t="shared" si="1348"/>
        <v>0</v>
      </c>
      <c r="L2209" s="72">
        <f t="shared" si="1349"/>
        <v>0</v>
      </c>
      <c r="M2209" s="72">
        <f t="shared" si="1350"/>
        <v>0</v>
      </c>
      <c r="N2209" s="72">
        <f t="shared" si="1351"/>
        <v>0</v>
      </c>
      <c r="O2209" s="72">
        <f t="shared" si="1367"/>
        <v>0</v>
      </c>
      <c r="Q2209" s="73">
        <f t="shared" si="1352"/>
        <v>0</v>
      </c>
      <c r="R2209" s="73">
        <f t="shared" si="1353"/>
        <v>0</v>
      </c>
      <c r="S2209" s="73">
        <f t="shared" si="1354"/>
        <v>0</v>
      </c>
      <c r="T2209" s="73">
        <f t="shared" si="1355"/>
        <v>0</v>
      </c>
      <c r="U2209" s="73">
        <f t="shared" si="1356"/>
        <v>0</v>
      </c>
      <c r="V2209" s="73">
        <f t="shared" si="1357"/>
        <v>0</v>
      </c>
      <c r="W2209" s="73">
        <f t="shared" si="1368"/>
        <v>0</v>
      </c>
      <c r="Y2209" s="72">
        <f t="shared" si="1369"/>
        <v>0</v>
      </c>
      <c r="Z2209" s="73">
        <f t="shared" si="1370"/>
        <v>0</v>
      </c>
      <c r="AA2209" s="58">
        <f t="shared" si="1371"/>
        <v>0</v>
      </c>
      <c r="AB2209" s="72">
        <f t="shared" si="1372"/>
        <v>0</v>
      </c>
      <c r="AC2209" s="72">
        <f t="shared" si="1373"/>
        <v>0</v>
      </c>
      <c r="AD2209" s="73">
        <f t="shared" si="1374"/>
        <v>0</v>
      </c>
      <c r="AE2209" s="73">
        <f t="shared" si="1375"/>
        <v>0</v>
      </c>
      <c r="AF2209" s="1">
        <f t="shared" si="1328"/>
        <v>0</v>
      </c>
      <c r="AH2209" s="1" t="str">
        <f t="shared" si="1345"/>
        <v>No</v>
      </c>
    </row>
    <row r="2210" spans="1:34" ht="12" hidden="1" customHeight="1" x14ac:dyDescent="0.2">
      <c r="A2210" s="88">
        <v>3.2239999999999999E-3</v>
      </c>
      <c r="B2210" s="4">
        <f t="shared" si="1376"/>
        <v>3.2239999999999999E-3</v>
      </c>
      <c r="C2210" s="51"/>
      <c r="D2210" s="213"/>
      <c r="E2210" s="44" t="s">
        <v>20</v>
      </c>
      <c r="F2210" s="14">
        <f t="shared" si="1365"/>
        <v>0</v>
      </c>
      <c r="G2210" s="14">
        <f t="shared" si="1366"/>
        <v>0</v>
      </c>
      <c r="H2210" s="101" t="str">
        <f>IF(ISNA(VLOOKUP(C2210,[1]Sheet1!$J$2:$J$2999,1,FALSE)),"No","Yes")</f>
        <v>No</v>
      </c>
      <c r="I2210" s="72">
        <f t="shared" si="1346"/>
        <v>0</v>
      </c>
      <c r="J2210" s="72">
        <f t="shared" si="1347"/>
        <v>0</v>
      </c>
      <c r="K2210" s="72">
        <f t="shared" si="1348"/>
        <v>0</v>
      </c>
      <c r="L2210" s="72">
        <f t="shared" si="1349"/>
        <v>0</v>
      </c>
      <c r="M2210" s="72">
        <f t="shared" si="1350"/>
        <v>0</v>
      </c>
      <c r="N2210" s="72">
        <f t="shared" si="1351"/>
        <v>0</v>
      </c>
      <c r="O2210" s="72">
        <f t="shared" si="1367"/>
        <v>0</v>
      </c>
      <c r="Q2210" s="73">
        <f t="shared" si="1352"/>
        <v>0</v>
      </c>
      <c r="R2210" s="73">
        <f t="shared" si="1353"/>
        <v>0</v>
      </c>
      <c r="S2210" s="73">
        <f t="shared" si="1354"/>
        <v>0</v>
      </c>
      <c r="T2210" s="73">
        <f t="shared" si="1355"/>
        <v>0</v>
      </c>
      <c r="U2210" s="73">
        <f t="shared" si="1356"/>
        <v>0</v>
      </c>
      <c r="V2210" s="73">
        <f t="shared" si="1357"/>
        <v>0</v>
      </c>
      <c r="W2210" s="73">
        <f t="shared" si="1368"/>
        <v>0</v>
      </c>
      <c r="Y2210" s="72">
        <f t="shared" si="1369"/>
        <v>0</v>
      </c>
      <c r="Z2210" s="73">
        <f t="shared" si="1370"/>
        <v>0</v>
      </c>
      <c r="AA2210" s="58">
        <f t="shared" si="1371"/>
        <v>0</v>
      </c>
      <c r="AB2210" s="72">
        <f t="shared" si="1372"/>
        <v>0</v>
      </c>
      <c r="AC2210" s="72">
        <f t="shared" si="1373"/>
        <v>0</v>
      </c>
      <c r="AD2210" s="73">
        <f t="shared" si="1374"/>
        <v>0</v>
      </c>
      <c r="AE2210" s="73">
        <f t="shared" si="1375"/>
        <v>0</v>
      </c>
      <c r="AF2210" s="1">
        <f t="shared" si="1328"/>
        <v>0</v>
      </c>
      <c r="AH2210" s="1" t="str">
        <f t="shared" si="1345"/>
        <v>No</v>
      </c>
    </row>
    <row r="2211" spans="1:34" ht="12" hidden="1" customHeight="1" x14ac:dyDescent="0.2">
      <c r="A2211" s="88">
        <v>3.225E-3</v>
      </c>
      <c r="B2211" s="4">
        <f t="shared" si="1376"/>
        <v>3.225E-3</v>
      </c>
      <c r="C2211" s="51"/>
      <c r="D2211" s="213"/>
      <c r="E2211" s="44" t="s">
        <v>20</v>
      </c>
      <c r="F2211" s="14">
        <f t="shared" si="1365"/>
        <v>0</v>
      </c>
      <c r="G2211" s="14">
        <f t="shared" si="1366"/>
        <v>0</v>
      </c>
      <c r="H2211" s="101" t="str">
        <f>IF(ISNA(VLOOKUP(C2211,[1]Sheet1!$J$2:$J$2999,1,FALSE)),"No","Yes")</f>
        <v>No</v>
      </c>
      <c r="I2211" s="72">
        <f t="shared" si="1346"/>
        <v>0</v>
      </c>
      <c r="J2211" s="72">
        <f t="shared" si="1347"/>
        <v>0</v>
      </c>
      <c r="K2211" s="72">
        <f t="shared" si="1348"/>
        <v>0</v>
      </c>
      <c r="L2211" s="72">
        <f t="shared" si="1349"/>
        <v>0</v>
      </c>
      <c r="M2211" s="72">
        <f t="shared" si="1350"/>
        <v>0</v>
      </c>
      <c r="N2211" s="72">
        <f t="shared" si="1351"/>
        <v>0</v>
      </c>
      <c r="O2211" s="72">
        <f t="shared" si="1367"/>
        <v>0</v>
      </c>
      <c r="Q2211" s="73">
        <f t="shared" si="1352"/>
        <v>0</v>
      </c>
      <c r="R2211" s="73">
        <f t="shared" si="1353"/>
        <v>0</v>
      </c>
      <c r="S2211" s="73">
        <f t="shared" si="1354"/>
        <v>0</v>
      </c>
      <c r="T2211" s="73">
        <f t="shared" si="1355"/>
        <v>0</v>
      </c>
      <c r="U2211" s="73">
        <f t="shared" si="1356"/>
        <v>0</v>
      </c>
      <c r="V2211" s="73">
        <f t="shared" si="1357"/>
        <v>0</v>
      </c>
      <c r="W2211" s="73">
        <f t="shared" si="1368"/>
        <v>0</v>
      </c>
      <c r="Y2211" s="72">
        <f t="shared" si="1369"/>
        <v>0</v>
      </c>
      <c r="Z2211" s="73">
        <f t="shared" si="1370"/>
        <v>0</v>
      </c>
      <c r="AA2211" s="58">
        <f t="shared" si="1371"/>
        <v>0</v>
      </c>
      <c r="AB2211" s="72">
        <f t="shared" si="1372"/>
        <v>0</v>
      </c>
      <c r="AC2211" s="72">
        <f t="shared" si="1373"/>
        <v>0</v>
      </c>
      <c r="AD2211" s="73">
        <f t="shared" si="1374"/>
        <v>0</v>
      </c>
      <c r="AE2211" s="73">
        <f t="shared" si="1375"/>
        <v>0</v>
      </c>
      <c r="AF2211" s="1">
        <f t="shared" si="1328"/>
        <v>0</v>
      </c>
      <c r="AH2211" s="1" t="str">
        <f t="shared" si="1345"/>
        <v>No</v>
      </c>
    </row>
    <row r="2212" spans="1:34" ht="12" hidden="1" customHeight="1" x14ac:dyDescent="0.2">
      <c r="A2212" s="88">
        <v>3.2260000000000001E-3</v>
      </c>
      <c r="B2212" s="4">
        <f t="shared" si="1376"/>
        <v>3.2260000000000001E-3</v>
      </c>
      <c r="C2212" s="51"/>
      <c r="D2212" s="213"/>
      <c r="E2212" s="44" t="s">
        <v>20</v>
      </c>
      <c r="F2212" s="14">
        <f t="shared" si="1365"/>
        <v>0</v>
      </c>
      <c r="G2212" s="14">
        <f t="shared" si="1366"/>
        <v>0</v>
      </c>
      <c r="H2212" s="101" t="str">
        <f>IF(ISNA(VLOOKUP(C2212,[1]Sheet1!$J$2:$J$2999,1,FALSE)),"No","Yes")</f>
        <v>No</v>
      </c>
      <c r="I2212" s="72">
        <f t="shared" si="1346"/>
        <v>0</v>
      </c>
      <c r="J2212" s="72">
        <f t="shared" si="1347"/>
        <v>0</v>
      </c>
      <c r="K2212" s="72">
        <f t="shared" si="1348"/>
        <v>0</v>
      </c>
      <c r="L2212" s="72">
        <f t="shared" si="1349"/>
        <v>0</v>
      </c>
      <c r="M2212" s="72">
        <f t="shared" si="1350"/>
        <v>0</v>
      </c>
      <c r="N2212" s="72">
        <f t="shared" si="1351"/>
        <v>0</v>
      </c>
      <c r="O2212" s="72">
        <f t="shared" si="1367"/>
        <v>0</v>
      </c>
      <c r="Q2212" s="73">
        <f t="shared" si="1352"/>
        <v>0</v>
      </c>
      <c r="R2212" s="73">
        <f t="shared" si="1353"/>
        <v>0</v>
      </c>
      <c r="S2212" s="73">
        <f t="shared" si="1354"/>
        <v>0</v>
      </c>
      <c r="T2212" s="73">
        <f t="shared" si="1355"/>
        <v>0</v>
      </c>
      <c r="U2212" s="73">
        <f t="shared" si="1356"/>
        <v>0</v>
      </c>
      <c r="V2212" s="73">
        <f t="shared" si="1357"/>
        <v>0</v>
      </c>
      <c r="W2212" s="73">
        <f t="shared" si="1368"/>
        <v>0</v>
      </c>
      <c r="Y2212" s="72">
        <f t="shared" si="1369"/>
        <v>0</v>
      </c>
      <c r="Z2212" s="73">
        <f t="shared" si="1370"/>
        <v>0</v>
      </c>
      <c r="AA2212" s="58">
        <f t="shared" si="1371"/>
        <v>0</v>
      </c>
      <c r="AB2212" s="72">
        <f t="shared" si="1372"/>
        <v>0</v>
      </c>
      <c r="AC2212" s="72">
        <f t="shared" si="1373"/>
        <v>0</v>
      </c>
      <c r="AD2212" s="73">
        <f t="shared" si="1374"/>
        <v>0</v>
      </c>
      <c r="AE2212" s="73">
        <f t="shared" si="1375"/>
        <v>0</v>
      </c>
      <c r="AF2212" s="1">
        <f t="shared" si="1328"/>
        <v>0</v>
      </c>
      <c r="AH2212" s="1" t="str">
        <f t="shared" si="1345"/>
        <v>No</v>
      </c>
    </row>
    <row r="2213" spans="1:34" ht="12" hidden="1" customHeight="1" x14ac:dyDescent="0.2">
      <c r="A2213" s="88">
        <v>3.2269999999999998E-3</v>
      </c>
      <c r="B2213" s="4">
        <f t="shared" si="1376"/>
        <v>3.2269999999999998E-3</v>
      </c>
      <c r="C2213" s="83"/>
      <c r="D2213" s="213"/>
      <c r="E2213" s="44" t="s">
        <v>20</v>
      </c>
      <c r="F2213" s="14">
        <f t="shared" si="1365"/>
        <v>0</v>
      </c>
      <c r="G2213" s="14">
        <f t="shared" si="1366"/>
        <v>0</v>
      </c>
      <c r="H2213" s="101" t="str">
        <f>IF(ISNA(VLOOKUP(C2213,[1]Sheet1!$J$2:$J$2999,1,FALSE)),"No","Yes")</f>
        <v>No</v>
      </c>
      <c r="I2213" s="72">
        <f t="shared" si="1346"/>
        <v>0</v>
      </c>
      <c r="J2213" s="72">
        <f t="shared" si="1347"/>
        <v>0</v>
      </c>
      <c r="K2213" s="72">
        <f t="shared" si="1348"/>
        <v>0</v>
      </c>
      <c r="L2213" s="72">
        <f t="shared" si="1349"/>
        <v>0</v>
      </c>
      <c r="M2213" s="72">
        <f t="shared" si="1350"/>
        <v>0</v>
      </c>
      <c r="N2213" s="72">
        <f t="shared" si="1351"/>
        <v>0</v>
      </c>
      <c r="O2213" s="72">
        <f t="shared" si="1367"/>
        <v>0</v>
      </c>
      <c r="Q2213" s="73">
        <f t="shared" si="1352"/>
        <v>0</v>
      </c>
      <c r="R2213" s="73">
        <f t="shared" si="1353"/>
        <v>0</v>
      </c>
      <c r="S2213" s="73">
        <f t="shared" si="1354"/>
        <v>0</v>
      </c>
      <c r="T2213" s="73">
        <f t="shared" si="1355"/>
        <v>0</v>
      </c>
      <c r="U2213" s="73">
        <f t="shared" si="1356"/>
        <v>0</v>
      </c>
      <c r="V2213" s="73">
        <f t="shared" si="1357"/>
        <v>0</v>
      </c>
      <c r="W2213" s="73">
        <f t="shared" si="1368"/>
        <v>0</v>
      </c>
      <c r="Y2213" s="72">
        <f t="shared" si="1369"/>
        <v>0</v>
      </c>
      <c r="Z2213" s="73">
        <f t="shared" si="1370"/>
        <v>0</v>
      </c>
      <c r="AA2213" s="58">
        <f t="shared" si="1371"/>
        <v>0</v>
      </c>
      <c r="AB2213" s="72">
        <f t="shared" si="1372"/>
        <v>0</v>
      </c>
      <c r="AC2213" s="72">
        <f t="shared" si="1373"/>
        <v>0</v>
      </c>
      <c r="AD2213" s="73">
        <f t="shared" si="1374"/>
        <v>0</v>
      </c>
      <c r="AE2213" s="73">
        <f t="shared" si="1375"/>
        <v>0</v>
      </c>
      <c r="AF2213" s="1">
        <f t="shared" si="1328"/>
        <v>0</v>
      </c>
      <c r="AH2213" s="1" t="str">
        <f t="shared" si="1345"/>
        <v>No</v>
      </c>
    </row>
    <row r="2214" spans="1:34" ht="12" hidden="1" customHeight="1" x14ac:dyDescent="0.2">
      <c r="A2214" s="88">
        <v>3.228E-3</v>
      </c>
      <c r="B2214" s="4">
        <f t="shared" si="1376"/>
        <v>3.228E-3</v>
      </c>
      <c r="C2214" s="83"/>
      <c r="D2214" s="213"/>
      <c r="E2214" s="44" t="s">
        <v>20</v>
      </c>
      <c r="F2214" s="14">
        <f t="shared" si="1365"/>
        <v>0</v>
      </c>
      <c r="G2214" s="14">
        <f t="shared" si="1366"/>
        <v>0</v>
      </c>
      <c r="H2214" s="101" t="str">
        <f>IF(ISNA(VLOOKUP(C2214,[1]Sheet1!$J$2:$J$2999,1,FALSE)),"No","Yes")</f>
        <v>No</v>
      </c>
      <c r="I2214" s="72">
        <f t="shared" si="1346"/>
        <v>0</v>
      </c>
      <c r="J2214" s="72">
        <f t="shared" si="1347"/>
        <v>0</v>
      </c>
      <c r="K2214" s="72">
        <f t="shared" si="1348"/>
        <v>0</v>
      </c>
      <c r="L2214" s="72">
        <f t="shared" si="1349"/>
        <v>0</v>
      </c>
      <c r="M2214" s="72">
        <f t="shared" si="1350"/>
        <v>0</v>
      </c>
      <c r="N2214" s="72">
        <f t="shared" si="1351"/>
        <v>0</v>
      </c>
      <c r="O2214" s="72">
        <f t="shared" si="1367"/>
        <v>0</v>
      </c>
      <c r="Q2214" s="73">
        <f t="shared" si="1352"/>
        <v>0</v>
      </c>
      <c r="R2214" s="73">
        <f t="shared" si="1353"/>
        <v>0</v>
      </c>
      <c r="S2214" s="73">
        <f t="shared" si="1354"/>
        <v>0</v>
      </c>
      <c r="T2214" s="73">
        <f t="shared" si="1355"/>
        <v>0</v>
      </c>
      <c r="U2214" s="73">
        <f t="shared" si="1356"/>
        <v>0</v>
      </c>
      <c r="V2214" s="73">
        <f t="shared" si="1357"/>
        <v>0</v>
      </c>
      <c r="W2214" s="73">
        <f t="shared" si="1368"/>
        <v>0</v>
      </c>
      <c r="Y2214" s="72">
        <f t="shared" si="1369"/>
        <v>0</v>
      </c>
      <c r="Z2214" s="73">
        <f t="shared" si="1370"/>
        <v>0</v>
      </c>
      <c r="AA2214" s="58">
        <f t="shared" si="1371"/>
        <v>0</v>
      </c>
      <c r="AB2214" s="72">
        <f t="shared" si="1372"/>
        <v>0</v>
      </c>
      <c r="AC2214" s="72">
        <f t="shared" si="1373"/>
        <v>0</v>
      </c>
      <c r="AD2214" s="73">
        <f t="shared" si="1374"/>
        <v>0</v>
      </c>
      <c r="AE2214" s="73">
        <f t="shared" si="1375"/>
        <v>0</v>
      </c>
      <c r="AF2214" s="1">
        <f t="shared" si="1328"/>
        <v>0</v>
      </c>
      <c r="AH2214" s="1" t="str">
        <f t="shared" si="1345"/>
        <v>No</v>
      </c>
    </row>
    <row r="2215" spans="1:34" ht="12" hidden="1" customHeight="1" x14ac:dyDescent="0.2">
      <c r="A2215" s="88">
        <v>3.2290000000000001E-3</v>
      </c>
      <c r="B2215" s="4">
        <f t="shared" si="1376"/>
        <v>3.2290000000000001E-3</v>
      </c>
      <c r="C2215" s="83"/>
      <c r="D2215" s="213"/>
      <c r="E2215" s="44" t="s">
        <v>20</v>
      </c>
      <c r="F2215" s="14">
        <f t="shared" si="1365"/>
        <v>0</v>
      </c>
      <c r="G2215" s="14">
        <f t="shared" si="1366"/>
        <v>0</v>
      </c>
      <c r="H2215" s="101" t="str">
        <f>IF(ISNA(VLOOKUP(C2215,[1]Sheet1!$J$2:$J$2999,1,FALSE)),"No","Yes")</f>
        <v>No</v>
      </c>
      <c r="I2215" s="72">
        <f t="shared" si="1346"/>
        <v>0</v>
      </c>
      <c r="J2215" s="72">
        <f t="shared" si="1347"/>
        <v>0</v>
      </c>
      <c r="K2215" s="72">
        <f t="shared" si="1348"/>
        <v>0</v>
      </c>
      <c r="L2215" s="72">
        <f t="shared" si="1349"/>
        <v>0</v>
      </c>
      <c r="M2215" s="72">
        <f t="shared" si="1350"/>
        <v>0</v>
      </c>
      <c r="N2215" s="72">
        <f t="shared" si="1351"/>
        <v>0</v>
      </c>
      <c r="O2215" s="72">
        <f t="shared" si="1367"/>
        <v>0</v>
      </c>
      <c r="Q2215" s="73">
        <f t="shared" si="1352"/>
        <v>0</v>
      </c>
      <c r="R2215" s="73">
        <f t="shared" si="1353"/>
        <v>0</v>
      </c>
      <c r="S2215" s="73">
        <f t="shared" si="1354"/>
        <v>0</v>
      </c>
      <c r="T2215" s="73">
        <f t="shared" si="1355"/>
        <v>0</v>
      </c>
      <c r="U2215" s="73">
        <f t="shared" si="1356"/>
        <v>0</v>
      </c>
      <c r="V2215" s="73">
        <f t="shared" si="1357"/>
        <v>0</v>
      </c>
      <c r="W2215" s="73">
        <f t="shared" si="1368"/>
        <v>0</v>
      </c>
      <c r="Y2215" s="72">
        <f t="shared" si="1369"/>
        <v>0</v>
      </c>
      <c r="Z2215" s="73">
        <f t="shared" si="1370"/>
        <v>0</v>
      </c>
      <c r="AA2215" s="58">
        <f t="shared" si="1371"/>
        <v>0</v>
      </c>
      <c r="AB2215" s="72">
        <f t="shared" si="1372"/>
        <v>0</v>
      </c>
      <c r="AC2215" s="72">
        <f t="shared" si="1373"/>
        <v>0</v>
      </c>
      <c r="AD2215" s="73">
        <f t="shared" si="1374"/>
        <v>0</v>
      </c>
      <c r="AE2215" s="73">
        <f t="shared" si="1375"/>
        <v>0</v>
      </c>
      <c r="AF2215" s="1">
        <f t="shared" si="1328"/>
        <v>0</v>
      </c>
      <c r="AH2215" s="1" t="str">
        <f t="shared" si="1345"/>
        <v>No</v>
      </c>
    </row>
    <row r="2216" spans="1:34" ht="12" hidden="1" customHeight="1" x14ac:dyDescent="0.2">
      <c r="A2216" s="88">
        <v>3.2300000000000002E-3</v>
      </c>
      <c r="B2216" s="4">
        <f t="shared" si="1376"/>
        <v>3.2300000000000002E-3</v>
      </c>
      <c r="C2216" s="83"/>
      <c r="D2216" s="213"/>
      <c r="E2216" s="44" t="s">
        <v>20</v>
      </c>
      <c r="F2216" s="14">
        <f t="shared" si="1365"/>
        <v>0</v>
      </c>
      <c r="G2216" s="14">
        <f t="shared" si="1366"/>
        <v>0</v>
      </c>
      <c r="H2216" s="101" t="str">
        <f>IF(ISNA(VLOOKUP(C2216,[1]Sheet1!$J$2:$J$2999,1,FALSE)),"No","Yes")</f>
        <v>No</v>
      </c>
      <c r="I2216" s="72">
        <f t="shared" si="1346"/>
        <v>0</v>
      </c>
      <c r="J2216" s="72">
        <f t="shared" si="1347"/>
        <v>0</v>
      </c>
      <c r="K2216" s="72">
        <f t="shared" si="1348"/>
        <v>0</v>
      </c>
      <c r="L2216" s="72">
        <f t="shared" si="1349"/>
        <v>0</v>
      </c>
      <c r="M2216" s="72">
        <f t="shared" si="1350"/>
        <v>0</v>
      </c>
      <c r="N2216" s="72">
        <f t="shared" si="1351"/>
        <v>0</v>
      </c>
      <c r="O2216" s="72">
        <f t="shared" si="1367"/>
        <v>0</v>
      </c>
      <c r="Q2216" s="73">
        <f t="shared" si="1352"/>
        <v>0</v>
      </c>
      <c r="R2216" s="73">
        <f t="shared" si="1353"/>
        <v>0</v>
      </c>
      <c r="S2216" s="73">
        <f t="shared" si="1354"/>
        <v>0</v>
      </c>
      <c r="T2216" s="73">
        <f t="shared" si="1355"/>
        <v>0</v>
      </c>
      <c r="U2216" s="73">
        <f t="shared" si="1356"/>
        <v>0</v>
      </c>
      <c r="V2216" s="73">
        <f t="shared" si="1357"/>
        <v>0</v>
      </c>
      <c r="W2216" s="73">
        <f t="shared" si="1368"/>
        <v>0</v>
      </c>
      <c r="Y2216" s="72">
        <f t="shared" si="1369"/>
        <v>0</v>
      </c>
      <c r="Z2216" s="73">
        <f t="shared" si="1370"/>
        <v>0</v>
      </c>
      <c r="AA2216" s="58">
        <f t="shared" si="1371"/>
        <v>0</v>
      </c>
      <c r="AB2216" s="72">
        <f t="shared" si="1372"/>
        <v>0</v>
      </c>
      <c r="AC2216" s="72">
        <f t="shared" si="1373"/>
        <v>0</v>
      </c>
      <c r="AD2216" s="73">
        <f t="shared" si="1374"/>
        <v>0</v>
      </c>
      <c r="AE2216" s="73">
        <f t="shared" si="1375"/>
        <v>0</v>
      </c>
      <c r="AF2216" s="1">
        <f t="shared" si="1328"/>
        <v>0</v>
      </c>
      <c r="AH2216" s="1" t="str">
        <f t="shared" si="1345"/>
        <v>No</v>
      </c>
    </row>
    <row r="2217" spans="1:34" ht="12" hidden="1" customHeight="1" x14ac:dyDescent="0.2">
      <c r="A2217" s="88">
        <v>3.2309999999999999E-3</v>
      </c>
      <c r="B2217" s="4">
        <f t="shared" si="1376"/>
        <v>3.2309999999999999E-3</v>
      </c>
      <c r="C2217" s="83"/>
      <c r="D2217" s="213"/>
      <c r="E2217" s="44" t="s">
        <v>20</v>
      </c>
      <c r="F2217" s="14">
        <f t="shared" si="1365"/>
        <v>0</v>
      </c>
      <c r="G2217" s="14">
        <f t="shared" si="1366"/>
        <v>0</v>
      </c>
      <c r="H2217" s="101" t="str">
        <f>IF(ISNA(VLOOKUP(C2217,[1]Sheet1!$J$2:$J$2999,1,FALSE)),"No","Yes")</f>
        <v>No</v>
      </c>
      <c r="I2217" s="72">
        <f t="shared" si="1346"/>
        <v>0</v>
      </c>
      <c r="J2217" s="72">
        <f t="shared" si="1347"/>
        <v>0</v>
      </c>
      <c r="K2217" s="72">
        <f t="shared" si="1348"/>
        <v>0</v>
      </c>
      <c r="L2217" s="72">
        <f t="shared" si="1349"/>
        <v>0</v>
      </c>
      <c r="M2217" s="72">
        <f t="shared" si="1350"/>
        <v>0</v>
      </c>
      <c r="N2217" s="72">
        <f t="shared" si="1351"/>
        <v>0</v>
      </c>
      <c r="O2217" s="72">
        <f t="shared" si="1367"/>
        <v>0</v>
      </c>
      <c r="Q2217" s="73">
        <f t="shared" si="1352"/>
        <v>0</v>
      </c>
      <c r="R2217" s="73">
        <f t="shared" si="1353"/>
        <v>0</v>
      </c>
      <c r="S2217" s="73">
        <f t="shared" si="1354"/>
        <v>0</v>
      </c>
      <c r="T2217" s="73">
        <f t="shared" si="1355"/>
        <v>0</v>
      </c>
      <c r="U2217" s="73">
        <f t="shared" si="1356"/>
        <v>0</v>
      </c>
      <c r="V2217" s="73">
        <f t="shared" si="1357"/>
        <v>0</v>
      </c>
      <c r="W2217" s="73">
        <f t="shared" si="1368"/>
        <v>0</v>
      </c>
      <c r="Y2217" s="72">
        <f t="shared" si="1369"/>
        <v>0</v>
      </c>
      <c r="Z2217" s="73">
        <f t="shared" si="1370"/>
        <v>0</v>
      </c>
      <c r="AA2217" s="58">
        <f t="shared" si="1371"/>
        <v>0</v>
      </c>
      <c r="AB2217" s="72">
        <f t="shared" si="1372"/>
        <v>0</v>
      </c>
      <c r="AC2217" s="72">
        <f t="shared" si="1373"/>
        <v>0</v>
      </c>
      <c r="AD2217" s="73">
        <f t="shared" si="1374"/>
        <v>0</v>
      </c>
      <c r="AE2217" s="73">
        <f t="shared" si="1375"/>
        <v>0</v>
      </c>
      <c r="AF2217" s="1">
        <f t="shared" si="1328"/>
        <v>0</v>
      </c>
      <c r="AH2217" s="1" t="str">
        <f t="shared" si="1345"/>
        <v>No</v>
      </c>
    </row>
    <row r="2218" spans="1:34" ht="12" hidden="1" customHeight="1" x14ac:dyDescent="0.2">
      <c r="A2218" s="88">
        <v>3.2320000000000001E-3</v>
      </c>
      <c r="B2218" s="4">
        <f t="shared" si="1376"/>
        <v>3.2320000000000001E-3</v>
      </c>
      <c r="C2218" s="83"/>
      <c r="D2218" s="213"/>
      <c r="E2218" s="44" t="s">
        <v>20</v>
      </c>
      <c r="F2218" s="14">
        <f t="shared" si="1365"/>
        <v>0</v>
      </c>
      <c r="G2218" s="14">
        <f t="shared" si="1366"/>
        <v>0</v>
      </c>
      <c r="H2218" s="101" t="str">
        <f>IF(ISNA(VLOOKUP(C2218,[1]Sheet1!$J$2:$J$2999,1,FALSE)),"No","Yes")</f>
        <v>No</v>
      </c>
      <c r="I2218" s="72">
        <f t="shared" si="1346"/>
        <v>0</v>
      </c>
      <c r="J2218" s="72">
        <f t="shared" si="1347"/>
        <v>0</v>
      </c>
      <c r="K2218" s="72">
        <f t="shared" si="1348"/>
        <v>0</v>
      </c>
      <c r="L2218" s="72">
        <f t="shared" si="1349"/>
        <v>0</v>
      </c>
      <c r="M2218" s="72">
        <f t="shared" si="1350"/>
        <v>0</v>
      </c>
      <c r="N2218" s="72">
        <f t="shared" si="1351"/>
        <v>0</v>
      </c>
      <c r="O2218" s="72">
        <f t="shared" si="1367"/>
        <v>0</v>
      </c>
      <c r="Q2218" s="73">
        <f t="shared" si="1352"/>
        <v>0</v>
      </c>
      <c r="R2218" s="73">
        <f t="shared" si="1353"/>
        <v>0</v>
      </c>
      <c r="S2218" s="73">
        <f t="shared" si="1354"/>
        <v>0</v>
      </c>
      <c r="T2218" s="73">
        <f t="shared" si="1355"/>
        <v>0</v>
      </c>
      <c r="U2218" s="73">
        <f t="shared" si="1356"/>
        <v>0</v>
      </c>
      <c r="V2218" s="73">
        <f t="shared" si="1357"/>
        <v>0</v>
      </c>
      <c r="W2218" s="73">
        <f t="shared" si="1368"/>
        <v>0</v>
      </c>
      <c r="Y2218" s="72">
        <f t="shared" si="1369"/>
        <v>0</v>
      </c>
      <c r="Z2218" s="73">
        <f t="shared" si="1370"/>
        <v>0</v>
      </c>
      <c r="AA2218" s="58">
        <f t="shared" si="1371"/>
        <v>0</v>
      </c>
      <c r="AB2218" s="72">
        <f t="shared" si="1372"/>
        <v>0</v>
      </c>
      <c r="AC2218" s="72">
        <f t="shared" si="1373"/>
        <v>0</v>
      </c>
      <c r="AD2218" s="73">
        <f t="shared" si="1374"/>
        <v>0</v>
      </c>
      <c r="AE2218" s="73">
        <f t="shared" si="1375"/>
        <v>0</v>
      </c>
      <c r="AF2218" s="1">
        <f t="shared" si="1328"/>
        <v>0</v>
      </c>
      <c r="AH2218" s="1" t="str">
        <f t="shared" si="1345"/>
        <v>No</v>
      </c>
    </row>
    <row r="2219" spans="1:34" ht="12" hidden="1" customHeight="1" x14ac:dyDescent="0.2">
      <c r="A2219" s="88">
        <v>3.2330000000000002E-3</v>
      </c>
      <c r="B2219" s="4">
        <f t="shared" ref="B2219:B2282" si="1377">AF2219+A2219</f>
        <v>3.2330000000000002E-3</v>
      </c>
      <c r="C2219" s="83"/>
      <c r="D2219" s="213"/>
      <c r="E2219" s="44" t="s">
        <v>20</v>
      </c>
      <c r="F2219" s="14">
        <f t="shared" ref="F2219:F2282" si="1378">COUNTIF(H2219:X2219,"&gt;1")</f>
        <v>0</v>
      </c>
      <c r="G2219" s="14">
        <f t="shared" ref="G2219:G2282" si="1379">COUNTIF(AA2219:AE2219,"&gt;1")</f>
        <v>0</v>
      </c>
      <c r="H2219" s="101" t="str">
        <f>IF(ISNA(VLOOKUP(C2219,[1]Sheet1!$J$2:$J$2999,1,FALSE)),"No","Yes")</f>
        <v>No</v>
      </c>
      <c r="I2219" s="72">
        <f t="shared" si="1346"/>
        <v>0</v>
      </c>
      <c r="J2219" s="72">
        <f t="shared" si="1347"/>
        <v>0</v>
      </c>
      <c r="K2219" s="72">
        <f t="shared" si="1348"/>
        <v>0</v>
      </c>
      <c r="L2219" s="72">
        <f t="shared" si="1349"/>
        <v>0</v>
      </c>
      <c r="M2219" s="72">
        <f t="shared" si="1350"/>
        <v>0</v>
      </c>
      <c r="N2219" s="72">
        <f t="shared" si="1351"/>
        <v>0</v>
      </c>
      <c r="O2219" s="72">
        <f t="shared" si="1367"/>
        <v>0</v>
      </c>
      <c r="Q2219" s="73">
        <f t="shared" si="1352"/>
        <v>0</v>
      </c>
      <c r="R2219" s="73">
        <f t="shared" si="1353"/>
        <v>0</v>
      </c>
      <c r="S2219" s="73">
        <f t="shared" si="1354"/>
        <v>0</v>
      </c>
      <c r="T2219" s="73">
        <f t="shared" si="1355"/>
        <v>0</v>
      </c>
      <c r="U2219" s="73">
        <f t="shared" si="1356"/>
        <v>0</v>
      </c>
      <c r="V2219" s="73">
        <f t="shared" si="1357"/>
        <v>0</v>
      </c>
      <c r="W2219" s="73">
        <f t="shared" si="1368"/>
        <v>0</v>
      </c>
      <c r="Y2219" s="72">
        <f t="shared" ref="Y2219:Y2282" si="1380">LARGE(I2219:O2219,3)</f>
        <v>0</v>
      </c>
      <c r="Z2219" s="73">
        <f t="shared" ref="Z2219:Z2282" si="1381">LARGE(Q2219:W2219,3)</f>
        <v>0</v>
      </c>
      <c r="AA2219" s="58">
        <f t="shared" ref="AA2219:AA2282" si="1382">LARGE(Y2219:Z2219,1)</f>
        <v>0</v>
      </c>
      <c r="AB2219" s="72">
        <f t="shared" ref="AB2219:AB2282" si="1383">LARGE(I2219:O2219,1)</f>
        <v>0</v>
      </c>
      <c r="AC2219" s="72">
        <f t="shared" ref="AC2219:AC2282" si="1384">LARGE(I2219:O2219,2)</f>
        <v>0</v>
      </c>
      <c r="AD2219" s="73">
        <f t="shared" ref="AD2219:AD2282" si="1385">LARGE(Q2219:W2219,1)</f>
        <v>0</v>
      </c>
      <c r="AE2219" s="73">
        <f t="shared" ref="AE2219:AE2282" si="1386">LARGE(Q2219:W2219,2)</f>
        <v>0</v>
      </c>
      <c r="AF2219" s="1">
        <f t="shared" si="1328"/>
        <v>0</v>
      </c>
      <c r="AH2219" s="1" t="str">
        <f t="shared" si="1345"/>
        <v>No</v>
      </c>
    </row>
    <row r="2220" spans="1:34" ht="12" hidden="1" customHeight="1" x14ac:dyDescent="0.2">
      <c r="A2220" s="88">
        <v>3.2339999999999999E-3</v>
      </c>
      <c r="B2220" s="4">
        <f t="shared" si="1377"/>
        <v>3.2339999999999999E-3</v>
      </c>
      <c r="C2220" s="83"/>
      <c r="D2220" s="213"/>
      <c r="E2220" s="44" t="s">
        <v>20</v>
      </c>
      <c r="F2220" s="14">
        <f t="shared" si="1378"/>
        <v>0</v>
      </c>
      <c r="G2220" s="14">
        <f t="shared" si="1379"/>
        <v>0</v>
      </c>
      <c r="H2220" s="101" t="str">
        <f>IF(ISNA(VLOOKUP(C2220,[1]Sheet1!$J$2:$J$2999,1,FALSE)),"No","Yes")</f>
        <v>No</v>
      </c>
      <c r="I2220" s="72">
        <f t="shared" si="1346"/>
        <v>0</v>
      </c>
      <c r="J2220" s="72">
        <f t="shared" si="1347"/>
        <v>0</v>
      </c>
      <c r="K2220" s="72">
        <f t="shared" si="1348"/>
        <v>0</v>
      </c>
      <c r="L2220" s="72">
        <f t="shared" si="1349"/>
        <v>0</v>
      </c>
      <c r="M2220" s="72">
        <f t="shared" si="1350"/>
        <v>0</v>
      </c>
      <c r="N2220" s="72">
        <f t="shared" si="1351"/>
        <v>0</v>
      </c>
      <c r="O2220" s="72">
        <f t="shared" si="1367"/>
        <v>0</v>
      </c>
      <c r="Q2220" s="73">
        <f t="shared" si="1352"/>
        <v>0</v>
      </c>
      <c r="R2220" s="73">
        <f t="shared" si="1353"/>
        <v>0</v>
      </c>
      <c r="S2220" s="73">
        <f t="shared" si="1354"/>
        <v>0</v>
      </c>
      <c r="T2220" s="73">
        <f t="shared" si="1355"/>
        <v>0</v>
      </c>
      <c r="U2220" s="73">
        <f t="shared" si="1356"/>
        <v>0</v>
      </c>
      <c r="V2220" s="73">
        <f t="shared" si="1357"/>
        <v>0</v>
      </c>
      <c r="W2220" s="73">
        <f t="shared" si="1368"/>
        <v>0</v>
      </c>
      <c r="Y2220" s="72">
        <f t="shared" si="1380"/>
        <v>0</v>
      </c>
      <c r="Z2220" s="73">
        <f t="shared" si="1381"/>
        <v>0</v>
      </c>
      <c r="AA2220" s="58">
        <f t="shared" si="1382"/>
        <v>0</v>
      </c>
      <c r="AB2220" s="72">
        <f t="shared" si="1383"/>
        <v>0</v>
      </c>
      <c r="AC2220" s="72">
        <f t="shared" si="1384"/>
        <v>0</v>
      </c>
      <c r="AD2220" s="73">
        <f t="shared" si="1385"/>
        <v>0</v>
      </c>
      <c r="AE2220" s="73">
        <f t="shared" si="1386"/>
        <v>0</v>
      </c>
      <c r="AF2220" s="1">
        <f t="shared" si="1328"/>
        <v>0</v>
      </c>
      <c r="AH2220" s="1" t="str">
        <f t="shared" si="1345"/>
        <v>No</v>
      </c>
    </row>
    <row r="2221" spans="1:34" ht="12" hidden="1" customHeight="1" x14ac:dyDescent="0.2">
      <c r="A2221" s="88">
        <v>3.235E-3</v>
      </c>
      <c r="B2221" s="4">
        <f t="shared" si="1377"/>
        <v>3.235E-3</v>
      </c>
      <c r="C2221" s="51"/>
      <c r="D2221" s="213"/>
      <c r="E2221" s="44" t="s">
        <v>20</v>
      </c>
      <c r="F2221" s="14">
        <f t="shared" si="1378"/>
        <v>0</v>
      </c>
      <c r="G2221" s="14">
        <f t="shared" si="1379"/>
        <v>0</v>
      </c>
      <c r="H2221" s="101" t="str">
        <f>IF(ISNA(VLOOKUP(C2221,[1]Sheet1!$J$2:$J$2999,1,FALSE)),"No","Yes")</f>
        <v>No</v>
      </c>
      <c r="I2221" s="72">
        <f t="shared" si="1346"/>
        <v>0</v>
      </c>
      <c r="J2221" s="72">
        <f t="shared" si="1347"/>
        <v>0</v>
      </c>
      <c r="K2221" s="72">
        <f t="shared" si="1348"/>
        <v>0</v>
      </c>
      <c r="L2221" s="72">
        <f t="shared" si="1349"/>
        <v>0</v>
      </c>
      <c r="M2221" s="72">
        <f t="shared" si="1350"/>
        <v>0</v>
      </c>
      <c r="N2221" s="72">
        <f t="shared" si="1351"/>
        <v>0</v>
      </c>
      <c r="O2221" s="72">
        <f t="shared" si="1367"/>
        <v>0</v>
      </c>
      <c r="Q2221" s="73">
        <f t="shared" si="1352"/>
        <v>0</v>
      </c>
      <c r="R2221" s="73">
        <f t="shared" si="1353"/>
        <v>0</v>
      </c>
      <c r="S2221" s="73">
        <f t="shared" si="1354"/>
        <v>0</v>
      </c>
      <c r="T2221" s="73">
        <f t="shared" si="1355"/>
        <v>0</v>
      </c>
      <c r="U2221" s="73">
        <f t="shared" si="1356"/>
        <v>0</v>
      </c>
      <c r="V2221" s="73">
        <f t="shared" si="1357"/>
        <v>0</v>
      </c>
      <c r="W2221" s="73">
        <f t="shared" si="1368"/>
        <v>0</v>
      </c>
      <c r="Y2221" s="72">
        <f t="shared" si="1380"/>
        <v>0</v>
      </c>
      <c r="Z2221" s="73">
        <f t="shared" si="1381"/>
        <v>0</v>
      </c>
      <c r="AA2221" s="58">
        <f t="shared" si="1382"/>
        <v>0</v>
      </c>
      <c r="AB2221" s="72">
        <f t="shared" si="1383"/>
        <v>0</v>
      </c>
      <c r="AC2221" s="72">
        <f t="shared" si="1384"/>
        <v>0</v>
      </c>
      <c r="AD2221" s="73">
        <f t="shared" si="1385"/>
        <v>0</v>
      </c>
      <c r="AE2221" s="73">
        <f t="shared" si="1386"/>
        <v>0</v>
      </c>
      <c r="AF2221" s="1">
        <f t="shared" ref="AF2221:AF2284" si="1387">IF(H2221="NO",SUM(AA2221:AE2221)-E$2,SUM(AA2221:AE2221))</f>
        <v>0</v>
      </c>
      <c r="AH2221" s="1" t="str">
        <f t="shared" si="1345"/>
        <v>No</v>
      </c>
    </row>
    <row r="2222" spans="1:34" ht="12" hidden="1" customHeight="1" x14ac:dyDescent="0.2">
      <c r="A2222" s="88">
        <v>3.2360000000000002E-3</v>
      </c>
      <c r="B2222" s="4">
        <f t="shared" si="1377"/>
        <v>3.2360000000000002E-3</v>
      </c>
      <c r="C2222" s="51"/>
      <c r="D2222" s="213"/>
      <c r="E2222" s="44" t="s">
        <v>20</v>
      </c>
      <c r="F2222" s="14">
        <f t="shared" si="1378"/>
        <v>0</v>
      </c>
      <c r="G2222" s="14">
        <f t="shared" si="1379"/>
        <v>0</v>
      </c>
      <c r="H2222" s="101" t="str">
        <f>IF(ISNA(VLOOKUP(C2222,[1]Sheet1!$J$2:$J$2999,1,FALSE)),"No","Yes")</f>
        <v>No</v>
      </c>
      <c r="I2222" s="72">
        <f t="shared" si="1346"/>
        <v>0</v>
      </c>
      <c r="J2222" s="72">
        <f t="shared" si="1347"/>
        <v>0</v>
      </c>
      <c r="K2222" s="72">
        <f t="shared" si="1348"/>
        <v>0</v>
      </c>
      <c r="L2222" s="72">
        <f t="shared" si="1349"/>
        <v>0</v>
      </c>
      <c r="M2222" s="72">
        <f t="shared" si="1350"/>
        <v>0</v>
      </c>
      <c r="N2222" s="72">
        <f t="shared" si="1351"/>
        <v>0</v>
      </c>
      <c r="O2222" s="72">
        <f t="shared" si="1367"/>
        <v>0</v>
      </c>
      <c r="Q2222" s="73">
        <f t="shared" si="1352"/>
        <v>0</v>
      </c>
      <c r="R2222" s="73">
        <f t="shared" si="1353"/>
        <v>0</v>
      </c>
      <c r="S2222" s="73">
        <f t="shared" si="1354"/>
        <v>0</v>
      </c>
      <c r="T2222" s="73">
        <f t="shared" si="1355"/>
        <v>0</v>
      </c>
      <c r="U2222" s="73">
        <f t="shared" si="1356"/>
        <v>0</v>
      </c>
      <c r="V2222" s="73">
        <f t="shared" si="1357"/>
        <v>0</v>
      </c>
      <c r="W2222" s="73">
        <f t="shared" si="1368"/>
        <v>0</v>
      </c>
      <c r="Y2222" s="72">
        <f t="shared" si="1380"/>
        <v>0</v>
      </c>
      <c r="Z2222" s="73">
        <f t="shared" si="1381"/>
        <v>0</v>
      </c>
      <c r="AA2222" s="58">
        <f t="shared" si="1382"/>
        <v>0</v>
      </c>
      <c r="AB2222" s="72">
        <f t="shared" si="1383"/>
        <v>0</v>
      </c>
      <c r="AC2222" s="72">
        <f t="shared" si="1384"/>
        <v>0</v>
      </c>
      <c r="AD2222" s="73">
        <f t="shared" si="1385"/>
        <v>0</v>
      </c>
      <c r="AE2222" s="73">
        <f t="shared" si="1386"/>
        <v>0</v>
      </c>
      <c r="AF2222" s="1">
        <f t="shared" si="1387"/>
        <v>0</v>
      </c>
      <c r="AH2222" s="1" t="str">
        <f t="shared" si="1345"/>
        <v>No</v>
      </c>
    </row>
    <row r="2223" spans="1:34" ht="12" hidden="1" customHeight="1" x14ac:dyDescent="0.2">
      <c r="A2223" s="88">
        <v>3.2369999999999999E-3</v>
      </c>
      <c r="B2223" s="4">
        <f t="shared" si="1377"/>
        <v>3.2369999999999999E-3</v>
      </c>
      <c r="C2223" s="51"/>
      <c r="D2223" s="213"/>
      <c r="E2223" s="44" t="s">
        <v>20</v>
      </c>
      <c r="F2223" s="14">
        <f t="shared" si="1378"/>
        <v>0</v>
      </c>
      <c r="G2223" s="14">
        <f t="shared" si="1379"/>
        <v>0</v>
      </c>
      <c r="H2223" s="101" t="str">
        <f>IF(ISNA(VLOOKUP(C2223,[1]Sheet1!$J$2:$J$2999,1,FALSE)),"No","Yes")</f>
        <v>No</v>
      </c>
      <c r="I2223" s="72">
        <f t="shared" si="1346"/>
        <v>0</v>
      </c>
      <c r="J2223" s="72">
        <f t="shared" si="1347"/>
        <v>0</v>
      </c>
      <c r="K2223" s="72">
        <f t="shared" si="1348"/>
        <v>0</v>
      </c>
      <c r="L2223" s="72">
        <f t="shared" si="1349"/>
        <v>0</v>
      </c>
      <c r="M2223" s="72">
        <f t="shared" si="1350"/>
        <v>0</v>
      </c>
      <c r="N2223" s="72">
        <f t="shared" si="1351"/>
        <v>0</v>
      </c>
      <c r="O2223" s="72">
        <f t="shared" si="1367"/>
        <v>0</v>
      </c>
      <c r="Q2223" s="73">
        <f t="shared" si="1352"/>
        <v>0</v>
      </c>
      <c r="R2223" s="73">
        <f t="shared" si="1353"/>
        <v>0</v>
      </c>
      <c r="S2223" s="73">
        <f t="shared" si="1354"/>
        <v>0</v>
      </c>
      <c r="T2223" s="73">
        <f t="shared" si="1355"/>
        <v>0</v>
      </c>
      <c r="U2223" s="73">
        <f t="shared" si="1356"/>
        <v>0</v>
      </c>
      <c r="V2223" s="73">
        <f t="shared" si="1357"/>
        <v>0</v>
      </c>
      <c r="W2223" s="73">
        <f t="shared" si="1368"/>
        <v>0</v>
      </c>
      <c r="Y2223" s="72">
        <f t="shared" si="1380"/>
        <v>0</v>
      </c>
      <c r="Z2223" s="73">
        <f t="shared" si="1381"/>
        <v>0</v>
      </c>
      <c r="AA2223" s="58">
        <f t="shared" si="1382"/>
        <v>0</v>
      </c>
      <c r="AB2223" s="72">
        <f t="shared" si="1383"/>
        <v>0</v>
      </c>
      <c r="AC2223" s="72">
        <f t="shared" si="1384"/>
        <v>0</v>
      </c>
      <c r="AD2223" s="73">
        <f t="shared" si="1385"/>
        <v>0</v>
      </c>
      <c r="AE2223" s="73">
        <f t="shared" si="1386"/>
        <v>0</v>
      </c>
      <c r="AF2223" s="1">
        <f t="shared" si="1387"/>
        <v>0</v>
      </c>
      <c r="AH2223" s="1" t="str">
        <f t="shared" si="1345"/>
        <v>No</v>
      </c>
    </row>
    <row r="2224" spans="1:34" ht="12" hidden="1" customHeight="1" x14ac:dyDescent="0.2">
      <c r="A2224" s="88">
        <v>3.238E-3</v>
      </c>
      <c r="B2224" s="4">
        <f t="shared" si="1377"/>
        <v>3.238E-3</v>
      </c>
      <c r="C2224" s="51"/>
      <c r="D2224" s="213"/>
      <c r="E2224" s="44" t="s">
        <v>20</v>
      </c>
      <c r="F2224" s="14">
        <f t="shared" si="1378"/>
        <v>0</v>
      </c>
      <c r="G2224" s="14">
        <f t="shared" si="1379"/>
        <v>0</v>
      </c>
      <c r="H2224" s="101" t="str">
        <f>IF(ISNA(VLOOKUP(C2224,[1]Sheet1!$J$2:$J$2999,1,FALSE)),"No","Yes")</f>
        <v>No</v>
      </c>
      <c r="I2224" s="72">
        <f t="shared" si="1346"/>
        <v>0</v>
      </c>
      <c r="J2224" s="72">
        <f t="shared" si="1347"/>
        <v>0</v>
      </c>
      <c r="K2224" s="72">
        <f t="shared" si="1348"/>
        <v>0</v>
      </c>
      <c r="L2224" s="72">
        <f t="shared" si="1349"/>
        <v>0</v>
      </c>
      <c r="M2224" s="72">
        <f t="shared" si="1350"/>
        <v>0</v>
      </c>
      <c r="N2224" s="72">
        <f t="shared" si="1351"/>
        <v>0</v>
      </c>
      <c r="O2224" s="72">
        <f t="shared" si="1367"/>
        <v>0</v>
      </c>
      <c r="Q2224" s="73">
        <f t="shared" si="1352"/>
        <v>0</v>
      </c>
      <c r="R2224" s="73">
        <f t="shared" si="1353"/>
        <v>0</v>
      </c>
      <c r="S2224" s="73">
        <f t="shared" si="1354"/>
        <v>0</v>
      </c>
      <c r="T2224" s="73">
        <f t="shared" si="1355"/>
        <v>0</v>
      </c>
      <c r="U2224" s="73">
        <f t="shared" si="1356"/>
        <v>0</v>
      </c>
      <c r="V2224" s="73">
        <f t="shared" si="1357"/>
        <v>0</v>
      </c>
      <c r="W2224" s="73">
        <f t="shared" si="1368"/>
        <v>0</v>
      </c>
      <c r="Y2224" s="72">
        <f t="shared" si="1380"/>
        <v>0</v>
      </c>
      <c r="Z2224" s="73">
        <f t="shared" si="1381"/>
        <v>0</v>
      </c>
      <c r="AA2224" s="58">
        <f t="shared" si="1382"/>
        <v>0</v>
      </c>
      <c r="AB2224" s="72">
        <f t="shared" si="1383"/>
        <v>0</v>
      </c>
      <c r="AC2224" s="72">
        <f t="shared" si="1384"/>
        <v>0</v>
      </c>
      <c r="AD2224" s="73">
        <f t="shared" si="1385"/>
        <v>0</v>
      </c>
      <c r="AE2224" s="73">
        <f t="shared" si="1386"/>
        <v>0</v>
      </c>
      <c r="AF2224" s="1">
        <f t="shared" si="1387"/>
        <v>0</v>
      </c>
      <c r="AH2224" s="1" t="str">
        <f t="shared" si="1345"/>
        <v>No</v>
      </c>
    </row>
    <row r="2225" spans="1:34" ht="12" hidden="1" customHeight="1" x14ac:dyDescent="0.2">
      <c r="A2225" s="88">
        <v>3.2390000000000001E-3</v>
      </c>
      <c r="B2225" s="4">
        <f t="shared" si="1377"/>
        <v>3.2390000000000001E-3</v>
      </c>
      <c r="C2225" s="51"/>
      <c r="D2225" s="213"/>
      <c r="E2225" s="44" t="s">
        <v>20</v>
      </c>
      <c r="F2225" s="14">
        <f t="shared" si="1378"/>
        <v>0</v>
      </c>
      <c r="G2225" s="14">
        <f t="shared" si="1379"/>
        <v>0</v>
      </c>
      <c r="H2225" s="101" t="str">
        <f>IF(ISNA(VLOOKUP(C2225,[1]Sheet1!$J$2:$J$2999,1,FALSE)),"No","Yes")</f>
        <v>No</v>
      </c>
      <c r="I2225" s="72">
        <f t="shared" si="1346"/>
        <v>0</v>
      </c>
      <c r="J2225" s="72">
        <f t="shared" si="1347"/>
        <v>0</v>
      </c>
      <c r="K2225" s="72">
        <f t="shared" si="1348"/>
        <v>0</v>
      </c>
      <c r="L2225" s="72">
        <f t="shared" si="1349"/>
        <v>0</v>
      </c>
      <c r="M2225" s="72">
        <f t="shared" si="1350"/>
        <v>0</v>
      </c>
      <c r="N2225" s="72">
        <f t="shared" si="1351"/>
        <v>0</v>
      </c>
      <c r="O2225" s="72">
        <f t="shared" si="1367"/>
        <v>0</v>
      </c>
      <c r="Q2225" s="73">
        <f t="shared" si="1352"/>
        <v>0</v>
      </c>
      <c r="R2225" s="73">
        <f t="shared" si="1353"/>
        <v>0</v>
      </c>
      <c r="S2225" s="73">
        <f t="shared" si="1354"/>
        <v>0</v>
      </c>
      <c r="T2225" s="73">
        <f t="shared" si="1355"/>
        <v>0</v>
      </c>
      <c r="U2225" s="73">
        <f t="shared" si="1356"/>
        <v>0</v>
      </c>
      <c r="V2225" s="73">
        <f t="shared" si="1357"/>
        <v>0</v>
      </c>
      <c r="W2225" s="73">
        <f t="shared" si="1368"/>
        <v>0</v>
      </c>
      <c r="Y2225" s="72">
        <f t="shared" si="1380"/>
        <v>0</v>
      </c>
      <c r="Z2225" s="73">
        <f t="shared" si="1381"/>
        <v>0</v>
      </c>
      <c r="AA2225" s="58">
        <f t="shared" si="1382"/>
        <v>0</v>
      </c>
      <c r="AB2225" s="72">
        <f t="shared" si="1383"/>
        <v>0</v>
      </c>
      <c r="AC2225" s="72">
        <f t="shared" si="1384"/>
        <v>0</v>
      </c>
      <c r="AD2225" s="73">
        <f t="shared" si="1385"/>
        <v>0</v>
      </c>
      <c r="AE2225" s="73">
        <f t="shared" si="1386"/>
        <v>0</v>
      </c>
      <c r="AF2225" s="1">
        <f t="shared" si="1387"/>
        <v>0</v>
      </c>
      <c r="AH2225" s="1" t="str">
        <f t="shared" si="1345"/>
        <v>No</v>
      </c>
    </row>
    <row r="2226" spans="1:34" ht="12" hidden="1" customHeight="1" x14ac:dyDescent="0.2">
      <c r="A2226" s="88">
        <v>3.2399999999999998E-3</v>
      </c>
      <c r="B2226" s="4">
        <f t="shared" si="1377"/>
        <v>3.2399999999999998E-3</v>
      </c>
      <c r="C2226" s="51"/>
      <c r="D2226" s="213"/>
      <c r="E2226" s="44" t="s">
        <v>20</v>
      </c>
      <c r="F2226" s="14">
        <f t="shared" si="1378"/>
        <v>0</v>
      </c>
      <c r="G2226" s="14">
        <f t="shared" si="1379"/>
        <v>0</v>
      </c>
      <c r="H2226" s="101" t="str">
        <f>IF(ISNA(VLOOKUP(C2226,[1]Sheet1!$J$2:$J$2999,1,FALSE)),"No","Yes")</f>
        <v>No</v>
      </c>
      <c r="I2226" s="72">
        <f t="shared" si="1346"/>
        <v>0</v>
      </c>
      <c r="J2226" s="72">
        <f t="shared" si="1347"/>
        <v>0</v>
      </c>
      <c r="K2226" s="72">
        <f t="shared" si="1348"/>
        <v>0</v>
      </c>
      <c r="L2226" s="72">
        <f t="shared" si="1349"/>
        <v>0</v>
      </c>
      <c r="M2226" s="72">
        <f t="shared" si="1350"/>
        <v>0</v>
      </c>
      <c r="N2226" s="72">
        <f t="shared" si="1351"/>
        <v>0</v>
      </c>
      <c r="O2226" s="72">
        <f t="shared" si="1367"/>
        <v>0</v>
      </c>
      <c r="Q2226" s="73">
        <f t="shared" si="1352"/>
        <v>0</v>
      </c>
      <c r="R2226" s="73">
        <f t="shared" si="1353"/>
        <v>0</v>
      </c>
      <c r="S2226" s="73">
        <f t="shared" si="1354"/>
        <v>0</v>
      </c>
      <c r="T2226" s="73">
        <f t="shared" si="1355"/>
        <v>0</v>
      </c>
      <c r="U2226" s="73">
        <f t="shared" si="1356"/>
        <v>0</v>
      </c>
      <c r="V2226" s="73">
        <f t="shared" si="1357"/>
        <v>0</v>
      </c>
      <c r="W2226" s="73">
        <f t="shared" si="1368"/>
        <v>0</v>
      </c>
      <c r="Y2226" s="72">
        <f t="shared" si="1380"/>
        <v>0</v>
      </c>
      <c r="Z2226" s="73">
        <f t="shared" si="1381"/>
        <v>0</v>
      </c>
      <c r="AA2226" s="58">
        <f t="shared" si="1382"/>
        <v>0</v>
      </c>
      <c r="AB2226" s="72">
        <f t="shared" si="1383"/>
        <v>0</v>
      </c>
      <c r="AC2226" s="72">
        <f t="shared" si="1384"/>
        <v>0</v>
      </c>
      <c r="AD2226" s="73">
        <f t="shared" si="1385"/>
        <v>0</v>
      </c>
      <c r="AE2226" s="73">
        <f t="shared" si="1386"/>
        <v>0</v>
      </c>
      <c r="AF2226" s="1">
        <f t="shared" si="1387"/>
        <v>0</v>
      </c>
      <c r="AH2226" s="1" t="str">
        <f t="shared" si="1345"/>
        <v>No</v>
      </c>
    </row>
    <row r="2227" spans="1:34" ht="12" hidden="1" customHeight="1" x14ac:dyDescent="0.2">
      <c r="A2227" s="88">
        <v>3.241E-3</v>
      </c>
      <c r="B2227" s="4">
        <f t="shared" si="1377"/>
        <v>3.241E-3</v>
      </c>
      <c r="C2227" s="51"/>
      <c r="D2227" s="213"/>
      <c r="E2227" s="44" t="s">
        <v>20</v>
      </c>
      <c r="F2227" s="14">
        <f t="shared" si="1378"/>
        <v>0</v>
      </c>
      <c r="G2227" s="14">
        <f t="shared" si="1379"/>
        <v>0</v>
      </c>
      <c r="H2227" s="101" t="str">
        <f>IF(ISNA(VLOOKUP(C2227,[1]Sheet1!$J$2:$J$2999,1,FALSE)),"No","Yes")</f>
        <v>No</v>
      </c>
      <c r="I2227" s="72">
        <f t="shared" si="1346"/>
        <v>0</v>
      </c>
      <c r="J2227" s="72">
        <f t="shared" si="1347"/>
        <v>0</v>
      </c>
      <c r="K2227" s="72">
        <f t="shared" si="1348"/>
        <v>0</v>
      </c>
      <c r="L2227" s="72">
        <f t="shared" si="1349"/>
        <v>0</v>
      </c>
      <c r="M2227" s="72">
        <f t="shared" si="1350"/>
        <v>0</v>
      </c>
      <c r="N2227" s="72">
        <f t="shared" si="1351"/>
        <v>0</v>
      </c>
      <c r="O2227" s="72">
        <f t="shared" si="1367"/>
        <v>0</v>
      </c>
      <c r="Q2227" s="73">
        <f t="shared" si="1352"/>
        <v>0</v>
      </c>
      <c r="R2227" s="73">
        <f t="shared" si="1353"/>
        <v>0</v>
      </c>
      <c r="S2227" s="73">
        <f t="shared" si="1354"/>
        <v>0</v>
      </c>
      <c r="T2227" s="73">
        <f t="shared" si="1355"/>
        <v>0</v>
      </c>
      <c r="U2227" s="73">
        <f t="shared" si="1356"/>
        <v>0</v>
      </c>
      <c r="V2227" s="73">
        <f t="shared" si="1357"/>
        <v>0</v>
      </c>
      <c r="W2227" s="73">
        <f t="shared" si="1368"/>
        <v>0</v>
      </c>
      <c r="Y2227" s="72">
        <f t="shared" si="1380"/>
        <v>0</v>
      </c>
      <c r="Z2227" s="73">
        <f t="shared" si="1381"/>
        <v>0</v>
      </c>
      <c r="AA2227" s="58">
        <f t="shared" si="1382"/>
        <v>0</v>
      </c>
      <c r="AB2227" s="72">
        <f t="shared" si="1383"/>
        <v>0</v>
      </c>
      <c r="AC2227" s="72">
        <f t="shared" si="1384"/>
        <v>0</v>
      </c>
      <c r="AD2227" s="73">
        <f t="shared" si="1385"/>
        <v>0</v>
      </c>
      <c r="AE2227" s="73">
        <f t="shared" si="1386"/>
        <v>0</v>
      </c>
      <c r="AF2227" s="1">
        <f t="shared" si="1387"/>
        <v>0</v>
      </c>
      <c r="AH2227" s="1" t="str">
        <f t="shared" si="1345"/>
        <v>No</v>
      </c>
    </row>
    <row r="2228" spans="1:34" ht="12" hidden="1" customHeight="1" x14ac:dyDescent="0.2">
      <c r="A2228" s="88">
        <v>3.2420000000000001E-3</v>
      </c>
      <c r="B2228" s="4">
        <f t="shared" si="1377"/>
        <v>3.2420000000000001E-3</v>
      </c>
      <c r="C2228" s="51"/>
      <c r="D2228" s="213"/>
      <c r="E2228" s="44" t="s">
        <v>20</v>
      </c>
      <c r="F2228" s="14">
        <f t="shared" si="1378"/>
        <v>0</v>
      </c>
      <c r="G2228" s="14">
        <f t="shared" si="1379"/>
        <v>0</v>
      </c>
      <c r="H2228" s="101" t="str">
        <f>IF(ISNA(VLOOKUP(C2228,[1]Sheet1!$J$2:$J$2999,1,FALSE)),"No","Yes")</f>
        <v>No</v>
      </c>
      <c r="I2228" s="72">
        <f t="shared" si="1346"/>
        <v>0</v>
      </c>
      <c r="J2228" s="72">
        <f t="shared" si="1347"/>
        <v>0</v>
      </c>
      <c r="K2228" s="72">
        <f t="shared" si="1348"/>
        <v>0</v>
      </c>
      <c r="L2228" s="72">
        <f t="shared" si="1349"/>
        <v>0</v>
      </c>
      <c r="M2228" s="72">
        <f t="shared" si="1350"/>
        <v>0</v>
      </c>
      <c r="N2228" s="72">
        <f t="shared" si="1351"/>
        <v>0</v>
      </c>
      <c r="O2228" s="72">
        <f t="shared" si="1367"/>
        <v>0</v>
      </c>
      <c r="Q2228" s="73">
        <f t="shared" si="1352"/>
        <v>0</v>
      </c>
      <c r="R2228" s="73">
        <f t="shared" si="1353"/>
        <v>0</v>
      </c>
      <c r="S2228" s="73">
        <f t="shared" si="1354"/>
        <v>0</v>
      </c>
      <c r="T2228" s="73">
        <f t="shared" si="1355"/>
        <v>0</v>
      </c>
      <c r="U2228" s="73">
        <f t="shared" si="1356"/>
        <v>0</v>
      </c>
      <c r="V2228" s="73">
        <f t="shared" si="1357"/>
        <v>0</v>
      </c>
      <c r="W2228" s="73">
        <f t="shared" si="1368"/>
        <v>0</v>
      </c>
      <c r="Y2228" s="72">
        <f t="shared" si="1380"/>
        <v>0</v>
      </c>
      <c r="Z2228" s="73">
        <f t="shared" si="1381"/>
        <v>0</v>
      </c>
      <c r="AA2228" s="58">
        <f t="shared" si="1382"/>
        <v>0</v>
      </c>
      <c r="AB2228" s="72">
        <f t="shared" si="1383"/>
        <v>0</v>
      </c>
      <c r="AC2228" s="72">
        <f t="shared" si="1384"/>
        <v>0</v>
      </c>
      <c r="AD2228" s="73">
        <f t="shared" si="1385"/>
        <v>0</v>
      </c>
      <c r="AE2228" s="73">
        <f t="shared" si="1386"/>
        <v>0</v>
      </c>
      <c r="AF2228" s="1">
        <f t="shared" si="1387"/>
        <v>0</v>
      </c>
      <c r="AH2228" s="1" t="str">
        <f t="shared" si="1345"/>
        <v>No</v>
      </c>
    </row>
    <row r="2229" spans="1:34" ht="12" hidden="1" customHeight="1" x14ac:dyDescent="0.2">
      <c r="A2229" s="88">
        <v>3.2430000000000002E-3</v>
      </c>
      <c r="B2229" s="4">
        <f t="shared" si="1377"/>
        <v>3.2430000000000002E-3</v>
      </c>
      <c r="C2229" s="51"/>
      <c r="D2229" s="213"/>
      <c r="E2229" s="44" t="s">
        <v>20</v>
      </c>
      <c r="F2229" s="14">
        <f t="shared" si="1378"/>
        <v>0</v>
      </c>
      <c r="G2229" s="14">
        <f t="shared" si="1379"/>
        <v>0</v>
      </c>
      <c r="H2229" s="101" t="str">
        <f>IF(ISNA(VLOOKUP(C2229,[1]Sheet1!$J$2:$J$2999,1,FALSE)),"No","Yes")</f>
        <v>No</v>
      </c>
      <c r="I2229" s="72">
        <f t="shared" si="1346"/>
        <v>0</v>
      </c>
      <c r="J2229" s="72">
        <f t="shared" si="1347"/>
        <v>0</v>
      </c>
      <c r="K2229" s="72">
        <f t="shared" si="1348"/>
        <v>0</v>
      </c>
      <c r="L2229" s="72">
        <f t="shared" si="1349"/>
        <v>0</v>
      </c>
      <c r="M2229" s="72">
        <f t="shared" si="1350"/>
        <v>0</v>
      </c>
      <c r="N2229" s="72">
        <f t="shared" si="1351"/>
        <v>0</v>
      </c>
      <c r="O2229" s="72">
        <f t="shared" si="1367"/>
        <v>0</v>
      </c>
      <c r="Q2229" s="73">
        <f t="shared" si="1352"/>
        <v>0</v>
      </c>
      <c r="R2229" s="73">
        <f t="shared" si="1353"/>
        <v>0</v>
      </c>
      <c r="S2229" s="73">
        <f t="shared" si="1354"/>
        <v>0</v>
      </c>
      <c r="T2229" s="73">
        <f t="shared" si="1355"/>
        <v>0</v>
      </c>
      <c r="U2229" s="73">
        <f t="shared" si="1356"/>
        <v>0</v>
      </c>
      <c r="V2229" s="73">
        <f t="shared" si="1357"/>
        <v>0</v>
      </c>
      <c r="W2229" s="73">
        <f t="shared" si="1368"/>
        <v>0</v>
      </c>
      <c r="Y2229" s="72">
        <f t="shared" si="1380"/>
        <v>0</v>
      </c>
      <c r="Z2229" s="73">
        <f t="shared" si="1381"/>
        <v>0</v>
      </c>
      <c r="AA2229" s="58">
        <f t="shared" si="1382"/>
        <v>0</v>
      </c>
      <c r="AB2229" s="72">
        <f t="shared" si="1383"/>
        <v>0</v>
      </c>
      <c r="AC2229" s="72">
        <f t="shared" si="1384"/>
        <v>0</v>
      </c>
      <c r="AD2229" s="73">
        <f t="shared" si="1385"/>
        <v>0</v>
      </c>
      <c r="AE2229" s="73">
        <f t="shared" si="1386"/>
        <v>0</v>
      </c>
      <c r="AF2229" s="1">
        <f t="shared" si="1387"/>
        <v>0</v>
      </c>
      <c r="AH2229" s="1" t="str">
        <f t="shared" si="1345"/>
        <v>No</v>
      </c>
    </row>
    <row r="2230" spans="1:34" ht="12" hidden="1" customHeight="1" x14ac:dyDescent="0.2">
      <c r="A2230" s="88">
        <v>3.2439999999999999E-3</v>
      </c>
      <c r="B2230" s="4">
        <f t="shared" si="1377"/>
        <v>3.2439999999999999E-3</v>
      </c>
      <c r="C2230" s="51"/>
      <c r="D2230" s="213"/>
      <c r="E2230" s="44" t="s">
        <v>20</v>
      </c>
      <c r="F2230" s="14">
        <f t="shared" si="1378"/>
        <v>0</v>
      </c>
      <c r="G2230" s="14">
        <f t="shared" si="1379"/>
        <v>0</v>
      </c>
      <c r="H2230" s="101" t="str">
        <f>IF(ISNA(VLOOKUP(C2230,[1]Sheet1!$J$2:$J$2999,1,FALSE)),"No","Yes")</f>
        <v>No</v>
      </c>
      <c r="I2230" s="72">
        <f t="shared" si="1346"/>
        <v>0</v>
      </c>
      <c r="J2230" s="72">
        <f t="shared" si="1347"/>
        <v>0</v>
      </c>
      <c r="K2230" s="72">
        <f t="shared" si="1348"/>
        <v>0</v>
      </c>
      <c r="L2230" s="72">
        <f t="shared" si="1349"/>
        <v>0</v>
      </c>
      <c r="M2230" s="72">
        <f t="shared" si="1350"/>
        <v>0</v>
      </c>
      <c r="N2230" s="72">
        <f t="shared" si="1351"/>
        <v>0</v>
      </c>
      <c r="O2230" s="72">
        <f t="shared" si="1367"/>
        <v>0</v>
      </c>
      <c r="Q2230" s="73">
        <f t="shared" si="1352"/>
        <v>0</v>
      </c>
      <c r="R2230" s="73">
        <f t="shared" si="1353"/>
        <v>0</v>
      </c>
      <c r="S2230" s="73">
        <f t="shared" si="1354"/>
        <v>0</v>
      </c>
      <c r="T2230" s="73">
        <f t="shared" si="1355"/>
        <v>0</v>
      </c>
      <c r="U2230" s="73">
        <f t="shared" si="1356"/>
        <v>0</v>
      </c>
      <c r="V2230" s="73">
        <f t="shared" si="1357"/>
        <v>0</v>
      </c>
      <c r="W2230" s="73">
        <f t="shared" si="1368"/>
        <v>0</v>
      </c>
      <c r="Y2230" s="72">
        <f t="shared" si="1380"/>
        <v>0</v>
      </c>
      <c r="Z2230" s="73">
        <f t="shared" si="1381"/>
        <v>0</v>
      </c>
      <c r="AA2230" s="58">
        <f t="shared" si="1382"/>
        <v>0</v>
      </c>
      <c r="AB2230" s="72">
        <f t="shared" si="1383"/>
        <v>0</v>
      </c>
      <c r="AC2230" s="72">
        <f t="shared" si="1384"/>
        <v>0</v>
      </c>
      <c r="AD2230" s="73">
        <f t="shared" si="1385"/>
        <v>0</v>
      </c>
      <c r="AE2230" s="73">
        <f t="shared" si="1386"/>
        <v>0</v>
      </c>
      <c r="AF2230" s="1">
        <f t="shared" si="1387"/>
        <v>0</v>
      </c>
      <c r="AH2230" s="1" t="str">
        <f t="shared" si="1345"/>
        <v>No</v>
      </c>
    </row>
    <row r="2231" spans="1:34" ht="12" hidden="1" customHeight="1" x14ac:dyDescent="0.2">
      <c r="A2231" s="88">
        <v>3.2450000000000001E-3</v>
      </c>
      <c r="B2231" s="4">
        <f t="shared" si="1377"/>
        <v>3.2450000000000001E-3</v>
      </c>
      <c r="C2231" s="51"/>
      <c r="D2231" s="213"/>
      <c r="E2231" s="44" t="s">
        <v>20</v>
      </c>
      <c r="F2231" s="14">
        <f t="shared" si="1378"/>
        <v>0</v>
      </c>
      <c r="G2231" s="14">
        <f t="shared" si="1379"/>
        <v>0</v>
      </c>
      <c r="H2231" s="101" t="str">
        <f>IF(ISNA(VLOOKUP(C2231,[1]Sheet1!$J$2:$J$2999,1,FALSE)),"No","Yes")</f>
        <v>No</v>
      </c>
      <c r="I2231" s="72">
        <f t="shared" si="1346"/>
        <v>0</v>
      </c>
      <c r="J2231" s="72">
        <f t="shared" si="1347"/>
        <v>0</v>
      </c>
      <c r="K2231" s="72">
        <f t="shared" si="1348"/>
        <v>0</v>
      </c>
      <c r="L2231" s="72">
        <f t="shared" si="1349"/>
        <v>0</v>
      </c>
      <c r="M2231" s="72">
        <f t="shared" si="1350"/>
        <v>0</v>
      </c>
      <c r="N2231" s="72">
        <f t="shared" si="1351"/>
        <v>0</v>
      </c>
      <c r="O2231" s="72">
        <f t="shared" si="1367"/>
        <v>0</v>
      </c>
      <c r="Q2231" s="73">
        <f t="shared" si="1352"/>
        <v>0</v>
      </c>
      <c r="R2231" s="73">
        <f t="shared" si="1353"/>
        <v>0</v>
      </c>
      <c r="S2231" s="73">
        <f t="shared" si="1354"/>
        <v>0</v>
      </c>
      <c r="T2231" s="73">
        <f t="shared" si="1355"/>
        <v>0</v>
      </c>
      <c r="U2231" s="73">
        <f t="shared" si="1356"/>
        <v>0</v>
      </c>
      <c r="V2231" s="73">
        <f t="shared" si="1357"/>
        <v>0</v>
      </c>
      <c r="W2231" s="73">
        <f t="shared" si="1368"/>
        <v>0</v>
      </c>
      <c r="Y2231" s="72">
        <f t="shared" si="1380"/>
        <v>0</v>
      </c>
      <c r="Z2231" s="73">
        <f t="shared" si="1381"/>
        <v>0</v>
      </c>
      <c r="AA2231" s="58">
        <f t="shared" si="1382"/>
        <v>0</v>
      </c>
      <c r="AB2231" s="72">
        <f t="shared" si="1383"/>
        <v>0</v>
      </c>
      <c r="AC2231" s="72">
        <f t="shared" si="1384"/>
        <v>0</v>
      </c>
      <c r="AD2231" s="73">
        <f t="shared" si="1385"/>
        <v>0</v>
      </c>
      <c r="AE2231" s="73">
        <f t="shared" si="1386"/>
        <v>0</v>
      </c>
      <c r="AF2231" s="1">
        <f t="shared" si="1387"/>
        <v>0</v>
      </c>
      <c r="AH2231" s="1" t="str">
        <f t="shared" si="1345"/>
        <v>No</v>
      </c>
    </row>
    <row r="2232" spans="1:34" ht="12" hidden="1" customHeight="1" x14ac:dyDescent="0.2">
      <c r="A2232" s="88">
        <v>3.2460000000000002E-3</v>
      </c>
      <c r="B2232" s="4">
        <f t="shared" si="1377"/>
        <v>3.2460000000000002E-3</v>
      </c>
      <c r="C2232" s="51"/>
      <c r="D2232" s="213"/>
      <c r="E2232" s="44" t="s">
        <v>20</v>
      </c>
      <c r="F2232" s="14">
        <f t="shared" si="1378"/>
        <v>0</v>
      </c>
      <c r="G2232" s="14">
        <f t="shared" si="1379"/>
        <v>0</v>
      </c>
      <c r="H2232" s="101" t="str">
        <f>IF(ISNA(VLOOKUP(C2232,[1]Sheet1!$J$2:$J$2999,1,FALSE)),"No","Yes")</f>
        <v>No</v>
      </c>
      <c r="I2232" s="72">
        <f t="shared" si="1346"/>
        <v>0</v>
      </c>
      <c r="J2232" s="72">
        <f t="shared" si="1347"/>
        <v>0</v>
      </c>
      <c r="K2232" s="72">
        <f t="shared" si="1348"/>
        <v>0</v>
      </c>
      <c r="L2232" s="72">
        <f t="shared" si="1349"/>
        <v>0</v>
      </c>
      <c r="M2232" s="72">
        <f t="shared" si="1350"/>
        <v>0</v>
      </c>
      <c r="N2232" s="72">
        <f t="shared" si="1351"/>
        <v>0</v>
      </c>
      <c r="O2232" s="72">
        <f t="shared" si="1367"/>
        <v>0</v>
      </c>
      <c r="Q2232" s="73">
        <f t="shared" si="1352"/>
        <v>0</v>
      </c>
      <c r="R2232" s="73">
        <f t="shared" si="1353"/>
        <v>0</v>
      </c>
      <c r="S2232" s="73">
        <f t="shared" si="1354"/>
        <v>0</v>
      </c>
      <c r="T2232" s="73">
        <f t="shared" si="1355"/>
        <v>0</v>
      </c>
      <c r="U2232" s="73">
        <f t="shared" si="1356"/>
        <v>0</v>
      </c>
      <c r="V2232" s="73">
        <f t="shared" si="1357"/>
        <v>0</v>
      </c>
      <c r="W2232" s="73">
        <f t="shared" si="1368"/>
        <v>0</v>
      </c>
      <c r="Y2232" s="72">
        <f t="shared" si="1380"/>
        <v>0</v>
      </c>
      <c r="Z2232" s="73">
        <f t="shared" si="1381"/>
        <v>0</v>
      </c>
      <c r="AA2232" s="58">
        <f t="shared" si="1382"/>
        <v>0</v>
      </c>
      <c r="AB2232" s="72">
        <f t="shared" si="1383"/>
        <v>0</v>
      </c>
      <c r="AC2232" s="72">
        <f t="shared" si="1384"/>
        <v>0</v>
      </c>
      <c r="AD2232" s="73">
        <f t="shared" si="1385"/>
        <v>0</v>
      </c>
      <c r="AE2232" s="73">
        <f t="shared" si="1386"/>
        <v>0</v>
      </c>
      <c r="AF2232" s="1">
        <f t="shared" si="1387"/>
        <v>0</v>
      </c>
      <c r="AH2232" s="1" t="str">
        <f t="shared" si="1345"/>
        <v>No</v>
      </c>
    </row>
    <row r="2233" spans="1:34" ht="12" hidden="1" customHeight="1" x14ac:dyDescent="0.2">
      <c r="A2233" s="88">
        <v>3.2469999999999999E-3</v>
      </c>
      <c r="B2233" s="4">
        <f t="shared" si="1377"/>
        <v>3.2469999999999999E-3</v>
      </c>
      <c r="C2233" s="51"/>
      <c r="D2233" s="213"/>
      <c r="E2233" s="44" t="s">
        <v>20</v>
      </c>
      <c r="F2233" s="14">
        <f t="shared" si="1378"/>
        <v>0</v>
      </c>
      <c r="G2233" s="14">
        <f t="shared" si="1379"/>
        <v>0</v>
      </c>
      <c r="H2233" s="101" t="str">
        <f>IF(ISNA(VLOOKUP(C2233,[1]Sheet1!$J$2:$J$2999,1,FALSE)),"No","Yes")</f>
        <v>No</v>
      </c>
      <c r="I2233" s="72">
        <f t="shared" si="1346"/>
        <v>0</v>
      </c>
      <c r="J2233" s="72">
        <f t="shared" si="1347"/>
        <v>0</v>
      </c>
      <c r="K2233" s="72">
        <f t="shared" si="1348"/>
        <v>0</v>
      </c>
      <c r="L2233" s="72">
        <f t="shared" si="1349"/>
        <v>0</v>
      </c>
      <c r="M2233" s="72">
        <f t="shared" si="1350"/>
        <v>0</v>
      </c>
      <c r="N2233" s="72">
        <f t="shared" si="1351"/>
        <v>0</v>
      </c>
      <c r="O2233" s="72">
        <f t="shared" si="1367"/>
        <v>0</v>
      </c>
      <c r="Q2233" s="73">
        <f t="shared" si="1352"/>
        <v>0</v>
      </c>
      <c r="R2233" s="73">
        <f t="shared" si="1353"/>
        <v>0</v>
      </c>
      <c r="S2233" s="73">
        <f t="shared" si="1354"/>
        <v>0</v>
      </c>
      <c r="T2233" s="73">
        <f t="shared" si="1355"/>
        <v>0</v>
      </c>
      <c r="U2233" s="73">
        <f t="shared" si="1356"/>
        <v>0</v>
      </c>
      <c r="V2233" s="73">
        <f t="shared" si="1357"/>
        <v>0</v>
      </c>
      <c r="W2233" s="73">
        <f t="shared" si="1368"/>
        <v>0</v>
      </c>
      <c r="Y2233" s="72">
        <f t="shared" si="1380"/>
        <v>0</v>
      </c>
      <c r="Z2233" s="73">
        <f t="shared" si="1381"/>
        <v>0</v>
      </c>
      <c r="AA2233" s="58">
        <f t="shared" si="1382"/>
        <v>0</v>
      </c>
      <c r="AB2233" s="72">
        <f t="shared" si="1383"/>
        <v>0</v>
      </c>
      <c r="AC2233" s="72">
        <f t="shared" si="1384"/>
        <v>0</v>
      </c>
      <c r="AD2233" s="73">
        <f t="shared" si="1385"/>
        <v>0</v>
      </c>
      <c r="AE2233" s="73">
        <f t="shared" si="1386"/>
        <v>0</v>
      </c>
      <c r="AF2233" s="1">
        <f t="shared" si="1387"/>
        <v>0</v>
      </c>
      <c r="AH2233" s="1" t="str">
        <f t="shared" si="1345"/>
        <v>No</v>
      </c>
    </row>
    <row r="2234" spans="1:34" ht="12" hidden="1" customHeight="1" x14ac:dyDescent="0.2">
      <c r="A2234" s="88">
        <v>3.248E-3</v>
      </c>
      <c r="B2234" s="4">
        <f t="shared" si="1377"/>
        <v>3.248E-3</v>
      </c>
      <c r="C2234" s="51"/>
      <c r="D2234" s="213"/>
      <c r="E2234" s="44" t="s">
        <v>20</v>
      </c>
      <c r="F2234" s="14">
        <f t="shared" si="1378"/>
        <v>0</v>
      </c>
      <c r="G2234" s="14">
        <f t="shared" si="1379"/>
        <v>0</v>
      </c>
      <c r="H2234" s="101" t="str">
        <f>IF(ISNA(VLOOKUP(C2234,[1]Sheet1!$J$2:$J$2999,1,FALSE)),"No","Yes")</f>
        <v>No</v>
      </c>
      <c r="I2234" s="72">
        <f t="shared" si="1346"/>
        <v>0</v>
      </c>
      <c r="J2234" s="72">
        <f t="shared" si="1347"/>
        <v>0</v>
      </c>
      <c r="K2234" s="72">
        <f t="shared" si="1348"/>
        <v>0</v>
      </c>
      <c r="L2234" s="72">
        <f t="shared" si="1349"/>
        <v>0</v>
      </c>
      <c r="M2234" s="72">
        <f t="shared" si="1350"/>
        <v>0</v>
      </c>
      <c r="N2234" s="72">
        <f t="shared" si="1351"/>
        <v>0</v>
      </c>
      <c r="O2234" s="72">
        <f t="shared" si="1367"/>
        <v>0</v>
      </c>
      <c r="Q2234" s="73">
        <f t="shared" si="1352"/>
        <v>0</v>
      </c>
      <c r="R2234" s="73">
        <f t="shared" si="1353"/>
        <v>0</v>
      </c>
      <c r="S2234" s="73">
        <f t="shared" si="1354"/>
        <v>0</v>
      </c>
      <c r="T2234" s="73">
        <f t="shared" si="1355"/>
        <v>0</v>
      </c>
      <c r="U2234" s="73">
        <f t="shared" si="1356"/>
        <v>0</v>
      </c>
      <c r="V2234" s="73">
        <f t="shared" si="1357"/>
        <v>0</v>
      </c>
      <c r="W2234" s="73">
        <f t="shared" si="1368"/>
        <v>0</v>
      </c>
      <c r="Y2234" s="72">
        <f t="shared" si="1380"/>
        <v>0</v>
      </c>
      <c r="Z2234" s="73">
        <f t="shared" si="1381"/>
        <v>0</v>
      </c>
      <c r="AA2234" s="58">
        <f t="shared" si="1382"/>
        <v>0</v>
      </c>
      <c r="AB2234" s="72">
        <f t="shared" si="1383"/>
        <v>0</v>
      </c>
      <c r="AC2234" s="72">
        <f t="shared" si="1384"/>
        <v>0</v>
      </c>
      <c r="AD2234" s="73">
        <f t="shared" si="1385"/>
        <v>0</v>
      </c>
      <c r="AE2234" s="73">
        <f t="shared" si="1386"/>
        <v>0</v>
      </c>
      <c r="AF2234" s="1">
        <f t="shared" si="1387"/>
        <v>0</v>
      </c>
      <c r="AH2234" s="1" t="str">
        <f t="shared" si="1345"/>
        <v>No</v>
      </c>
    </row>
    <row r="2235" spans="1:34" ht="12" hidden="1" customHeight="1" x14ac:dyDescent="0.2">
      <c r="A2235" s="88">
        <v>3.2490000000000002E-3</v>
      </c>
      <c r="B2235" s="4">
        <f t="shared" si="1377"/>
        <v>3.2490000000000002E-3</v>
      </c>
      <c r="C2235" s="51"/>
      <c r="D2235" s="213"/>
      <c r="E2235" s="44" t="s">
        <v>20</v>
      </c>
      <c r="F2235" s="14">
        <f t="shared" si="1378"/>
        <v>0</v>
      </c>
      <c r="G2235" s="14">
        <f t="shared" si="1379"/>
        <v>0</v>
      </c>
      <c r="H2235" s="101" t="str">
        <f>IF(ISNA(VLOOKUP(C2235,[1]Sheet1!$J$2:$J$2999,1,FALSE)),"No","Yes")</f>
        <v>No</v>
      </c>
      <c r="I2235" s="72">
        <f t="shared" si="1346"/>
        <v>0</v>
      </c>
      <c r="J2235" s="72">
        <f t="shared" si="1347"/>
        <v>0</v>
      </c>
      <c r="K2235" s="72">
        <f t="shared" si="1348"/>
        <v>0</v>
      </c>
      <c r="L2235" s="72">
        <f t="shared" si="1349"/>
        <v>0</v>
      </c>
      <c r="M2235" s="72">
        <f t="shared" si="1350"/>
        <v>0</v>
      </c>
      <c r="N2235" s="72">
        <f t="shared" si="1351"/>
        <v>0</v>
      </c>
      <c r="O2235" s="72">
        <f t="shared" si="1367"/>
        <v>0</v>
      </c>
      <c r="Q2235" s="73">
        <f t="shared" si="1352"/>
        <v>0</v>
      </c>
      <c r="R2235" s="73">
        <f t="shared" si="1353"/>
        <v>0</v>
      </c>
      <c r="S2235" s="73">
        <f t="shared" si="1354"/>
        <v>0</v>
      </c>
      <c r="T2235" s="73">
        <f t="shared" si="1355"/>
        <v>0</v>
      </c>
      <c r="U2235" s="73">
        <f t="shared" si="1356"/>
        <v>0</v>
      </c>
      <c r="V2235" s="73">
        <f t="shared" si="1357"/>
        <v>0</v>
      </c>
      <c r="W2235" s="73">
        <f t="shared" si="1368"/>
        <v>0</v>
      </c>
      <c r="Y2235" s="72">
        <f t="shared" si="1380"/>
        <v>0</v>
      </c>
      <c r="Z2235" s="73">
        <f t="shared" si="1381"/>
        <v>0</v>
      </c>
      <c r="AA2235" s="58">
        <f t="shared" si="1382"/>
        <v>0</v>
      </c>
      <c r="AB2235" s="72">
        <f t="shared" si="1383"/>
        <v>0</v>
      </c>
      <c r="AC2235" s="72">
        <f t="shared" si="1384"/>
        <v>0</v>
      </c>
      <c r="AD2235" s="73">
        <f t="shared" si="1385"/>
        <v>0</v>
      </c>
      <c r="AE2235" s="73">
        <f t="shared" si="1386"/>
        <v>0</v>
      </c>
      <c r="AF2235" s="1">
        <f t="shared" si="1387"/>
        <v>0</v>
      </c>
      <c r="AH2235" s="1" t="str">
        <f t="shared" si="1345"/>
        <v>No</v>
      </c>
    </row>
    <row r="2236" spans="1:34" ht="12" hidden="1" customHeight="1" x14ac:dyDescent="0.2">
      <c r="A2236" s="88">
        <v>3.2500000000000003E-3</v>
      </c>
      <c r="B2236" s="4">
        <f t="shared" si="1377"/>
        <v>3.2500000000000003E-3</v>
      </c>
      <c r="C2236" s="51"/>
      <c r="D2236" s="213"/>
      <c r="E2236" s="44" t="s">
        <v>20</v>
      </c>
      <c r="F2236" s="14">
        <f t="shared" si="1378"/>
        <v>0</v>
      </c>
      <c r="G2236" s="14">
        <f t="shared" si="1379"/>
        <v>0</v>
      </c>
      <c r="H2236" s="101" t="str">
        <f>IF(ISNA(VLOOKUP(C2236,[1]Sheet1!$J$2:$J$2999,1,FALSE)),"No","Yes")</f>
        <v>No</v>
      </c>
      <c r="I2236" s="72">
        <f t="shared" si="1346"/>
        <v>0</v>
      </c>
      <c r="J2236" s="72">
        <f t="shared" si="1347"/>
        <v>0</v>
      </c>
      <c r="K2236" s="72">
        <f t="shared" si="1348"/>
        <v>0</v>
      </c>
      <c r="L2236" s="72">
        <f t="shared" si="1349"/>
        <v>0</v>
      </c>
      <c r="M2236" s="72">
        <f t="shared" si="1350"/>
        <v>0</v>
      </c>
      <c r="N2236" s="72">
        <f t="shared" si="1351"/>
        <v>0</v>
      </c>
      <c r="O2236" s="72">
        <f t="shared" si="1367"/>
        <v>0</v>
      </c>
      <c r="Q2236" s="73">
        <f t="shared" si="1352"/>
        <v>0</v>
      </c>
      <c r="R2236" s="73">
        <f t="shared" si="1353"/>
        <v>0</v>
      </c>
      <c r="S2236" s="73">
        <f t="shared" si="1354"/>
        <v>0</v>
      </c>
      <c r="T2236" s="73">
        <f t="shared" si="1355"/>
        <v>0</v>
      </c>
      <c r="U2236" s="73">
        <f t="shared" si="1356"/>
        <v>0</v>
      </c>
      <c r="V2236" s="73">
        <f t="shared" si="1357"/>
        <v>0</v>
      </c>
      <c r="W2236" s="73">
        <f t="shared" si="1368"/>
        <v>0</v>
      </c>
      <c r="Y2236" s="72">
        <f t="shared" si="1380"/>
        <v>0</v>
      </c>
      <c r="Z2236" s="73">
        <f t="shared" si="1381"/>
        <v>0</v>
      </c>
      <c r="AA2236" s="58">
        <f t="shared" si="1382"/>
        <v>0</v>
      </c>
      <c r="AB2236" s="72">
        <f t="shared" si="1383"/>
        <v>0</v>
      </c>
      <c r="AC2236" s="72">
        <f t="shared" si="1384"/>
        <v>0</v>
      </c>
      <c r="AD2236" s="73">
        <f t="shared" si="1385"/>
        <v>0</v>
      </c>
      <c r="AE2236" s="73">
        <f t="shared" si="1386"/>
        <v>0</v>
      </c>
      <c r="AF2236" s="1">
        <f t="shared" si="1387"/>
        <v>0</v>
      </c>
      <c r="AH2236" s="1" t="str">
        <f t="shared" si="1345"/>
        <v>No</v>
      </c>
    </row>
    <row r="2237" spans="1:34" ht="12" hidden="1" customHeight="1" x14ac:dyDescent="0.2">
      <c r="A2237" s="88">
        <v>3.251E-3</v>
      </c>
      <c r="B2237" s="4">
        <f t="shared" si="1377"/>
        <v>3.251E-3</v>
      </c>
      <c r="C2237" s="51"/>
      <c r="D2237" s="213"/>
      <c r="E2237" s="44" t="s">
        <v>20</v>
      </c>
      <c r="F2237" s="14">
        <f t="shared" si="1378"/>
        <v>0</v>
      </c>
      <c r="G2237" s="14">
        <f t="shared" si="1379"/>
        <v>0</v>
      </c>
      <c r="H2237" s="101" t="str">
        <f>IF(ISNA(VLOOKUP(C2237,[1]Sheet1!$J$2:$J$2999,1,FALSE)),"No","Yes")</f>
        <v>No</v>
      </c>
      <c r="I2237" s="72">
        <f t="shared" si="1346"/>
        <v>0</v>
      </c>
      <c r="J2237" s="72">
        <f t="shared" si="1347"/>
        <v>0</v>
      </c>
      <c r="K2237" s="72">
        <f t="shared" si="1348"/>
        <v>0</v>
      </c>
      <c r="L2237" s="72">
        <f t="shared" si="1349"/>
        <v>0</v>
      </c>
      <c r="M2237" s="72">
        <f t="shared" si="1350"/>
        <v>0</v>
      </c>
      <c r="N2237" s="72">
        <f t="shared" si="1351"/>
        <v>0</v>
      </c>
      <c r="O2237" s="72">
        <f t="shared" si="1367"/>
        <v>0</v>
      </c>
      <c r="Q2237" s="73">
        <f t="shared" si="1352"/>
        <v>0</v>
      </c>
      <c r="R2237" s="73">
        <f t="shared" si="1353"/>
        <v>0</v>
      </c>
      <c r="S2237" s="73">
        <f t="shared" si="1354"/>
        <v>0</v>
      </c>
      <c r="T2237" s="73">
        <f t="shared" si="1355"/>
        <v>0</v>
      </c>
      <c r="U2237" s="73">
        <f t="shared" si="1356"/>
        <v>0</v>
      </c>
      <c r="V2237" s="73">
        <f t="shared" si="1357"/>
        <v>0</v>
      </c>
      <c r="W2237" s="73">
        <f t="shared" si="1368"/>
        <v>0</v>
      </c>
      <c r="Y2237" s="72">
        <f t="shared" si="1380"/>
        <v>0</v>
      </c>
      <c r="Z2237" s="73">
        <f t="shared" si="1381"/>
        <v>0</v>
      </c>
      <c r="AA2237" s="58">
        <f t="shared" si="1382"/>
        <v>0</v>
      </c>
      <c r="AB2237" s="72">
        <f t="shared" si="1383"/>
        <v>0</v>
      </c>
      <c r="AC2237" s="72">
        <f t="shared" si="1384"/>
        <v>0</v>
      </c>
      <c r="AD2237" s="73">
        <f t="shared" si="1385"/>
        <v>0</v>
      </c>
      <c r="AE2237" s="73">
        <f t="shared" si="1386"/>
        <v>0</v>
      </c>
      <c r="AF2237" s="1">
        <f t="shared" si="1387"/>
        <v>0</v>
      </c>
      <c r="AH2237" s="1" t="str">
        <f t="shared" si="1345"/>
        <v>No</v>
      </c>
    </row>
    <row r="2238" spans="1:34" ht="12" hidden="1" customHeight="1" x14ac:dyDescent="0.2">
      <c r="A2238" s="88">
        <v>3.2520000000000001E-3</v>
      </c>
      <c r="B2238" s="4">
        <f t="shared" si="1377"/>
        <v>3.2520000000000001E-3</v>
      </c>
      <c r="C2238" s="51"/>
      <c r="D2238" s="213"/>
      <c r="E2238" s="44" t="s">
        <v>20</v>
      </c>
      <c r="F2238" s="14">
        <f t="shared" si="1378"/>
        <v>0</v>
      </c>
      <c r="G2238" s="14">
        <f t="shared" si="1379"/>
        <v>0</v>
      </c>
      <c r="H2238" s="101" t="str">
        <f>IF(ISNA(VLOOKUP(C2238,[1]Sheet1!$J$2:$J$2999,1,FALSE)),"No","Yes")</f>
        <v>No</v>
      </c>
      <c r="I2238" s="72">
        <f t="shared" si="1346"/>
        <v>0</v>
      </c>
      <c r="J2238" s="72">
        <f t="shared" si="1347"/>
        <v>0</v>
      </c>
      <c r="K2238" s="72">
        <f t="shared" si="1348"/>
        <v>0</v>
      </c>
      <c r="L2238" s="72">
        <f t="shared" si="1349"/>
        <v>0</v>
      </c>
      <c r="M2238" s="72">
        <f t="shared" si="1350"/>
        <v>0</v>
      </c>
      <c r="N2238" s="72">
        <f t="shared" si="1351"/>
        <v>0</v>
      </c>
      <c r="O2238" s="72">
        <f t="shared" si="1367"/>
        <v>0</v>
      </c>
      <c r="Q2238" s="73">
        <f t="shared" si="1352"/>
        <v>0</v>
      </c>
      <c r="R2238" s="73">
        <f t="shared" si="1353"/>
        <v>0</v>
      </c>
      <c r="S2238" s="73">
        <f t="shared" si="1354"/>
        <v>0</v>
      </c>
      <c r="T2238" s="73">
        <f t="shared" si="1355"/>
        <v>0</v>
      </c>
      <c r="U2238" s="73">
        <f t="shared" si="1356"/>
        <v>0</v>
      </c>
      <c r="V2238" s="73">
        <f t="shared" si="1357"/>
        <v>0</v>
      </c>
      <c r="W2238" s="73">
        <f t="shared" si="1368"/>
        <v>0</v>
      </c>
      <c r="Y2238" s="72">
        <f t="shared" si="1380"/>
        <v>0</v>
      </c>
      <c r="Z2238" s="73">
        <f t="shared" si="1381"/>
        <v>0</v>
      </c>
      <c r="AA2238" s="58">
        <f t="shared" si="1382"/>
        <v>0</v>
      </c>
      <c r="AB2238" s="72">
        <f t="shared" si="1383"/>
        <v>0</v>
      </c>
      <c r="AC2238" s="72">
        <f t="shared" si="1384"/>
        <v>0</v>
      </c>
      <c r="AD2238" s="73">
        <f t="shared" si="1385"/>
        <v>0</v>
      </c>
      <c r="AE2238" s="73">
        <f t="shared" si="1386"/>
        <v>0</v>
      </c>
      <c r="AF2238" s="1">
        <f t="shared" si="1387"/>
        <v>0</v>
      </c>
      <c r="AH2238" s="1" t="str">
        <f t="shared" si="1345"/>
        <v>No</v>
      </c>
    </row>
    <row r="2239" spans="1:34" ht="12" hidden="1" customHeight="1" x14ac:dyDescent="0.2">
      <c r="A2239" s="88">
        <v>3.2529999999999998E-3</v>
      </c>
      <c r="B2239" s="4">
        <f t="shared" si="1377"/>
        <v>3.2529999999999998E-3</v>
      </c>
      <c r="C2239" s="51"/>
      <c r="D2239" s="213"/>
      <c r="E2239" s="44" t="s">
        <v>20</v>
      </c>
      <c r="F2239" s="14">
        <f t="shared" si="1378"/>
        <v>0</v>
      </c>
      <c r="G2239" s="14">
        <f t="shared" si="1379"/>
        <v>0</v>
      </c>
      <c r="H2239" s="101" t="str">
        <f>IF(ISNA(VLOOKUP(C2239,[1]Sheet1!$J$2:$J$2999,1,FALSE)),"No","Yes")</f>
        <v>No</v>
      </c>
      <c r="I2239" s="72">
        <f t="shared" si="1346"/>
        <v>0</v>
      </c>
      <c r="J2239" s="72">
        <f t="shared" si="1347"/>
        <v>0</v>
      </c>
      <c r="K2239" s="72">
        <f t="shared" si="1348"/>
        <v>0</v>
      </c>
      <c r="L2239" s="72">
        <f t="shared" si="1349"/>
        <v>0</v>
      </c>
      <c r="M2239" s="72">
        <f t="shared" si="1350"/>
        <v>0</v>
      </c>
      <c r="N2239" s="72">
        <f t="shared" si="1351"/>
        <v>0</v>
      </c>
      <c r="O2239" s="72">
        <f t="shared" si="1367"/>
        <v>0</v>
      </c>
      <c r="Q2239" s="73">
        <f t="shared" si="1352"/>
        <v>0</v>
      </c>
      <c r="R2239" s="73">
        <f t="shared" si="1353"/>
        <v>0</v>
      </c>
      <c r="S2239" s="73">
        <f t="shared" si="1354"/>
        <v>0</v>
      </c>
      <c r="T2239" s="73">
        <f t="shared" si="1355"/>
        <v>0</v>
      </c>
      <c r="U2239" s="73">
        <f t="shared" si="1356"/>
        <v>0</v>
      </c>
      <c r="V2239" s="73">
        <f t="shared" si="1357"/>
        <v>0</v>
      </c>
      <c r="W2239" s="73">
        <f t="shared" si="1368"/>
        <v>0</v>
      </c>
      <c r="Y2239" s="72">
        <f t="shared" si="1380"/>
        <v>0</v>
      </c>
      <c r="Z2239" s="73">
        <f t="shared" si="1381"/>
        <v>0</v>
      </c>
      <c r="AA2239" s="58">
        <f t="shared" si="1382"/>
        <v>0</v>
      </c>
      <c r="AB2239" s="72">
        <f t="shared" si="1383"/>
        <v>0</v>
      </c>
      <c r="AC2239" s="72">
        <f t="shared" si="1384"/>
        <v>0</v>
      </c>
      <c r="AD2239" s="73">
        <f t="shared" si="1385"/>
        <v>0</v>
      </c>
      <c r="AE2239" s="73">
        <f t="shared" si="1386"/>
        <v>0</v>
      </c>
      <c r="AF2239" s="1">
        <f t="shared" si="1387"/>
        <v>0</v>
      </c>
      <c r="AH2239" s="1" t="str">
        <f t="shared" si="1345"/>
        <v>No</v>
      </c>
    </row>
    <row r="2240" spans="1:34" ht="12" hidden="1" customHeight="1" x14ac:dyDescent="0.2">
      <c r="A2240" s="88">
        <v>3.2539999999999999E-3</v>
      </c>
      <c r="B2240" s="4">
        <f t="shared" si="1377"/>
        <v>3.2539999999999999E-3</v>
      </c>
      <c r="C2240" s="51"/>
      <c r="D2240" s="213"/>
      <c r="E2240" s="44" t="s">
        <v>20</v>
      </c>
      <c r="F2240" s="14">
        <f t="shared" si="1378"/>
        <v>0</v>
      </c>
      <c r="G2240" s="14">
        <f t="shared" si="1379"/>
        <v>0</v>
      </c>
      <c r="H2240" s="101" t="str">
        <f>IF(ISNA(VLOOKUP(C2240,[1]Sheet1!$J$2:$J$2999,1,FALSE)),"No","Yes")</f>
        <v>No</v>
      </c>
      <c r="I2240" s="72">
        <f t="shared" si="1346"/>
        <v>0</v>
      </c>
      <c r="J2240" s="72">
        <f t="shared" si="1347"/>
        <v>0</v>
      </c>
      <c r="K2240" s="72">
        <f t="shared" si="1348"/>
        <v>0</v>
      </c>
      <c r="L2240" s="72">
        <f t="shared" si="1349"/>
        <v>0</v>
      </c>
      <c r="M2240" s="72">
        <f t="shared" si="1350"/>
        <v>0</v>
      </c>
      <c r="N2240" s="72">
        <f t="shared" si="1351"/>
        <v>0</v>
      </c>
      <c r="O2240" s="72">
        <f t="shared" si="1367"/>
        <v>0</v>
      </c>
      <c r="Q2240" s="73">
        <f t="shared" si="1352"/>
        <v>0</v>
      </c>
      <c r="R2240" s="73">
        <f t="shared" si="1353"/>
        <v>0</v>
      </c>
      <c r="S2240" s="73">
        <f t="shared" si="1354"/>
        <v>0</v>
      </c>
      <c r="T2240" s="73">
        <f t="shared" si="1355"/>
        <v>0</v>
      </c>
      <c r="U2240" s="73">
        <f t="shared" si="1356"/>
        <v>0</v>
      </c>
      <c r="V2240" s="73">
        <f t="shared" si="1357"/>
        <v>0</v>
      </c>
      <c r="W2240" s="73">
        <f t="shared" si="1368"/>
        <v>0</v>
      </c>
      <c r="Y2240" s="72">
        <f t="shared" si="1380"/>
        <v>0</v>
      </c>
      <c r="Z2240" s="73">
        <f t="shared" si="1381"/>
        <v>0</v>
      </c>
      <c r="AA2240" s="58">
        <f t="shared" si="1382"/>
        <v>0</v>
      </c>
      <c r="AB2240" s="72">
        <f t="shared" si="1383"/>
        <v>0</v>
      </c>
      <c r="AC2240" s="72">
        <f t="shared" si="1384"/>
        <v>0</v>
      </c>
      <c r="AD2240" s="73">
        <f t="shared" si="1385"/>
        <v>0</v>
      </c>
      <c r="AE2240" s="73">
        <f t="shared" si="1386"/>
        <v>0</v>
      </c>
      <c r="AF2240" s="1">
        <f t="shared" si="1387"/>
        <v>0</v>
      </c>
      <c r="AH2240" s="1" t="str">
        <f t="shared" si="1345"/>
        <v>No</v>
      </c>
    </row>
    <row r="2241" spans="1:34" ht="12" hidden="1" customHeight="1" x14ac:dyDescent="0.2">
      <c r="A2241" s="88">
        <v>3.2550000000000001E-3</v>
      </c>
      <c r="B2241" s="4">
        <f t="shared" si="1377"/>
        <v>3.2550000000000001E-3</v>
      </c>
      <c r="C2241" s="51"/>
      <c r="D2241" s="213"/>
      <c r="E2241" s="44" t="s">
        <v>20</v>
      </c>
      <c r="F2241" s="14">
        <f t="shared" si="1378"/>
        <v>0</v>
      </c>
      <c r="G2241" s="14">
        <f t="shared" si="1379"/>
        <v>0</v>
      </c>
      <c r="H2241" s="101" t="str">
        <f>IF(ISNA(VLOOKUP(C2241,[1]Sheet1!$J$2:$J$2999,1,FALSE)),"No","Yes")</f>
        <v>No</v>
      </c>
      <c r="I2241" s="72">
        <f t="shared" si="1346"/>
        <v>0</v>
      </c>
      <c r="J2241" s="72">
        <f t="shared" si="1347"/>
        <v>0</v>
      </c>
      <c r="K2241" s="72">
        <f t="shared" si="1348"/>
        <v>0</v>
      </c>
      <c r="L2241" s="72">
        <f t="shared" si="1349"/>
        <v>0</v>
      </c>
      <c r="M2241" s="72">
        <f t="shared" si="1350"/>
        <v>0</v>
      </c>
      <c r="N2241" s="72">
        <f t="shared" si="1351"/>
        <v>0</v>
      </c>
      <c r="O2241" s="72">
        <f t="shared" si="1367"/>
        <v>0</v>
      </c>
      <c r="Q2241" s="73">
        <f t="shared" si="1352"/>
        <v>0</v>
      </c>
      <c r="R2241" s="73">
        <f t="shared" si="1353"/>
        <v>0</v>
      </c>
      <c r="S2241" s="73">
        <f t="shared" si="1354"/>
        <v>0</v>
      </c>
      <c r="T2241" s="73">
        <f t="shared" si="1355"/>
        <v>0</v>
      </c>
      <c r="U2241" s="73">
        <f t="shared" si="1356"/>
        <v>0</v>
      </c>
      <c r="V2241" s="73">
        <f t="shared" si="1357"/>
        <v>0</v>
      </c>
      <c r="W2241" s="73">
        <f t="shared" si="1368"/>
        <v>0</v>
      </c>
      <c r="Y2241" s="72">
        <f t="shared" si="1380"/>
        <v>0</v>
      </c>
      <c r="Z2241" s="73">
        <f t="shared" si="1381"/>
        <v>0</v>
      </c>
      <c r="AA2241" s="58">
        <f t="shared" si="1382"/>
        <v>0</v>
      </c>
      <c r="AB2241" s="72">
        <f t="shared" si="1383"/>
        <v>0</v>
      </c>
      <c r="AC2241" s="72">
        <f t="shared" si="1384"/>
        <v>0</v>
      </c>
      <c r="AD2241" s="73">
        <f t="shared" si="1385"/>
        <v>0</v>
      </c>
      <c r="AE2241" s="73">
        <f t="shared" si="1386"/>
        <v>0</v>
      </c>
      <c r="AF2241" s="1">
        <f t="shared" si="1387"/>
        <v>0</v>
      </c>
      <c r="AH2241" s="1" t="str">
        <f t="shared" si="1345"/>
        <v>No</v>
      </c>
    </row>
    <row r="2242" spans="1:34" ht="12" hidden="1" customHeight="1" x14ac:dyDescent="0.2">
      <c r="A2242" s="88">
        <v>3.2560000000000002E-3</v>
      </c>
      <c r="B2242" s="4">
        <f t="shared" si="1377"/>
        <v>3.2560000000000002E-3</v>
      </c>
      <c r="C2242" s="51"/>
      <c r="D2242" s="213"/>
      <c r="E2242" s="44" t="s">
        <v>20</v>
      </c>
      <c r="F2242" s="14">
        <f t="shared" si="1378"/>
        <v>0</v>
      </c>
      <c r="G2242" s="14">
        <f t="shared" si="1379"/>
        <v>0</v>
      </c>
      <c r="H2242" s="101" t="str">
        <f>IF(ISNA(VLOOKUP(C2242,[1]Sheet1!$J$2:$J$2999,1,FALSE)),"No","Yes")</f>
        <v>No</v>
      </c>
      <c r="I2242" s="72">
        <f t="shared" si="1346"/>
        <v>0</v>
      </c>
      <c r="J2242" s="72">
        <f t="shared" si="1347"/>
        <v>0</v>
      </c>
      <c r="K2242" s="72">
        <f t="shared" si="1348"/>
        <v>0</v>
      </c>
      <c r="L2242" s="72">
        <f t="shared" si="1349"/>
        <v>0</v>
      </c>
      <c r="M2242" s="72">
        <f t="shared" si="1350"/>
        <v>0</v>
      </c>
      <c r="N2242" s="72">
        <f t="shared" si="1351"/>
        <v>0</v>
      </c>
      <c r="O2242" s="72">
        <f t="shared" si="1367"/>
        <v>0</v>
      </c>
      <c r="Q2242" s="73">
        <f t="shared" si="1352"/>
        <v>0</v>
      </c>
      <c r="R2242" s="73">
        <f t="shared" si="1353"/>
        <v>0</v>
      </c>
      <c r="S2242" s="73">
        <f t="shared" si="1354"/>
        <v>0</v>
      </c>
      <c r="T2242" s="73">
        <f t="shared" si="1355"/>
        <v>0</v>
      </c>
      <c r="U2242" s="73">
        <f t="shared" si="1356"/>
        <v>0</v>
      </c>
      <c r="V2242" s="73">
        <f t="shared" si="1357"/>
        <v>0</v>
      </c>
      <c r="W2242" s="73">
        <f t="shared" si="1368"/>
        <v>0</v>
      </c>
      <c r="Y2242" s="72">
        <f t="shared" si="1380"/>
        <v>0</v>
      </c>
      <c r="Z2242" s="73">
        <f t="shared" si="1381"/>
        <v>0</v>
      </c>
      <c r="AA2242" s="58">
        <f t="shared" si="1382"/>
        <v>0</v>
      </c>
      <c r="AB2242" s="72">
        <f t="shared" si="1383"/>
        <v>0</v>
      </c>
      <c r="AC2242" s="72">
        <f t="shared" si="1384"/>
        <v>0</v>
      </c>
      <c r="AD2242" s="73">
        <f t="shared" si="1385"/>
        <v>0</v>
      </c>
      <c r="AE2242" s="73">
        <f t="shared" si="1386"/>
        <v>0</v>
      </c>
      <c r="AF2242" s="1">
        <f t="shared" si="1387"/>
        <v>0</v>
      </c>
      <c r="AH2242" s="1" t="str">
        <f t="shared" si="1345"/>
        <v>No</v>
      </c>
    </row>
    <row r="2243" spans="1:34" ht="12" hidden="1" customHeight="1" x14ac:dyDescent="0.2">
      <c r="A2243" s="88">
        <v>3.2569999999999999E-3</v>
      </c>
      <c r="B2243" s="4">
        <f t="shared" si="1377"/>
        <v>3.2569999999999999E-3</v>
      </c>
      <c r="C2243" s="51"/>
      <c r="D2243" s="213"/>
      <c r="E2243" s="44" t="s">
        <v>20</v>
      </c>
      <c r="F2243" s="14">
        <f t="shared" si="1378"/>
        <v>0</v>
      </c>
      <c r="G2243" s="14">
        <f t="shared" si="1379"/>
        <v>0</v>
      </c>
      <c r="H2243" s="101" t="str">
        <f>IF(ISNA(VLOOKUP(C2243,[1]Sheet1!$J$2:$J$2999,1,FALSE)),"No","Yes")</f>
        <v>No</v>
      </c>
      <c r="I2243" s="72">
        <f t="shared" si="1346"/>
        <v>0</v>
      </c>
      <c r="J2243" s="72">
        <f t="shared" si="1347"/>
        <v>0</v>
      </c>
      <c r="K2243" s="72">
        <f t="shared" si="1348"/>
        <v>0</v>
      </c>
      <c r="L2243" s="72">
        <f t="shared" si="1349"/>
        <v>0</v>
      </c>
      <c r="M2243" s="72">
        <f t="shared" si="1350"/>
        <v>0</v>
      </c>
      <c r="N2243" s="72">
        <f t="shared" si="1351"/>
        <v>0</v>
      </c>
      <c r="O2243" s="72">
        <f t="shared" si="1367"/>
        <v>0</v>
      </c>
      <c r="Q2243" s="73">
        <f t="shared" si="1352"/>
        <v>0</v>
      </c>
      <c r="R2243" s="73">
        <f t="shared" si="1353"/>
        <v>0</v>
      </c>
      <c r="S2243" s="73">
        <f t="shared" si="1354"/>
        <v>0</v>
      </c>
      <c r="T2243" s="73">
        <f t="shared" si="1355"/>
        <v>0</v>
      </c>
      <c r="U2243" s="73">
        <f t="shared" si="1356"/>
        <v>0</v>
      </c>
      <c r="V2243" s="73">
        <f t="shared" si="1357"/>
        <v>0</v>
      </c>
      <c r="W2243" s="73">
        <f t="shared" si="1368"/>
        <v>0</v>
      </c>
      <c r="Y2243" s="72">
        <f t="shared" si="1380"/>
        <v>0</v>
      </c>
      <c r="Z2243" s="73">
        <f t="shared" si="1381"/>
        <v>0</v>
      </c>
      <c r="AA2243" s="58">
        <f t="shared" si="1382"/>
        <v>0</v>
      </c>
      <c r="AB2243" s="72">
        <f t="shared" si="1383"/>
        <v>0</v>
      </c>
      <c r="AC2243" s="72">
        <f t="shared" si="1384"/>
        <v>0</v>
      </c>
      <c r="AD2243" s="73">
        <f t="shared" si="1385"/>
        <v>0</v>
      </c>
      <c r="AE2243" s="73">
        <f t="shared" si="1386"/>
        <v>0</v>
      </c>
      <c r="AF2243" s="1">
        <f t="shared" si="1387"/>
        <v>0</v>
      </c>
      <c r="AH2243" s="1" t="str">
        <f t="shared" si="1345"/>
        <v>No</v>
      </c>
    </row>
    <row r="2244" spans="1:34" ht="12" hidden="1" customHeight="1" x14ac:dyDescent="0.2">
      <c r="A2244" s="88">
        <v>3.258E-3</v>
      </c>
      <c r="B2244" s="4">
        <f t="shared" si="1377"/>
        <v>3.258E-3</v>
      </c>
      <c r="C2244" s="51"/>
      <c r="D2244" s="213"/>
      <c r="E2244" s="44" t="s">
        <v>20</v>
      </c>
      <c r="F2244" s="14">
        <f t="shared" si="1378"/>
        <v>0</v>
      </c>
      <c r="G2244" s="14">
        <f t="shared" si="1379"/>
        <v>0</v>
      </c>
      <c r="H2244" s="101" t="str">
        <f>IF(ISNA(VLOOKUP(C2244,[1]Sheet1!$J$2:$J$2999,1,FALSE)),"No","Yes")</f>
        <v>No</v>
      </c>
      <c r="I2244" s="72">
        <f t="shared" si="1346"/>
        <v>0</v>
      </c>
      <c r="J2244" s="72">
        <f t="shared" si="1347"/>
        <v>0</v>
      </c>
      <c r="K2244" s="72">
        <f t="shared" si="1348"/>
        <v>0</v>
      </c>
      <c r="L2244" s="72">
        <f t="shared" si="1349"/>
        <v>0</v>
      </c>
      <c r="M2244" s="72">
        <f t="shared" si="1350"/>
        <v>0</v>
      </c>
      <c r="N2244" s="72">
        <f t="shared" si="1351"/>
        <v>0</v>
      </c>
      <c r="O2244" s="72">
        <f t="shared" si="1367"/>
        <v>0</v>
      </c>
      <c r="Q2244" s="73">
        <f t="shared" si="1352"/>
        <v>0</v>
      </c>
      <c r="R2244" s="73">
        <f t="shared" si="1353"/>
        <v>0</v>
      </c>
      <c r="S2244" s="73">
        <f t="shared" si="1354"/>
        <v>0</v>
      </c>
      <c r="T2244" s="73">
        <f t="shared" si="1355"/>
        <v>0</v>
      </c>
      <c r="U2244" s="73">
        <f t="shared" si="1356"/>
        <v>0</v>
      </c>
      <c r="V2244" s="73">
        <f t="shared" si="1357"/>
        <v>0</v>
      </c>
      <c r="W2244" s="73">
        <f t="shared" si="1368"/>
        <v>0</v>
      </c>
      <c r="Y2244" s="72">
        <f t="shared" si="1380"/>
        <v>0</v>
      </c>
      <c r="Z2244" s="73">
        <f t="shared" si="1381"/>
        <v>0</v>
      </c>
      <c r="AA2244" s="58">
        <f t="shared" si="1382"/>
        <v>0</v>
      </c>
      <c r="AB2244" s="72">
        <f t="shared" si="1383"/>
        <v>0</v>
      </c>
      <c r="AC2244" s="72">
        <f t="shared" si="1384"/>
        <v>0</v>
      </c>
      <c r="AD2244" s="73">
        <f t="shared" si="1385"/>
        <v>0</v>
      </c>
      <c r="AE2244" s="73">
        <f t="shared" si="1386"/>
        <v>0</v>
      </c>
      <c r="AF2244" s="1">
        <f t="shared" si="1387"/>
        <v>0</v>
      </c>
      <c r="AH2244" s="1" t="str">
        <f t="shared" si="1345"/>
        <v>No</v>
      </c>
    </row>
    <row r="2245" spans="1:34" ht="12" hidden="1" customHeight="1" x14ac:dyDescent="0.2">
      <c r="A2245" s="88">
        <v>3.2590000000000002E-3</v>
      </c>
      <c r="B2245" s="4">
        <f t="shared" si="1377"/>
        <v>3.2590000000000002E-3</v>
      </c>
      <c r="C2245" s="51"/>
      <c r="D2245" s="213"/>
      <c r="E2245" s="44" t="s">
        <v>20</v>
      </c>
      <c r="F2245" s="14">
        <f t="shared" si="1378"/>
        <v>0</v>
      </c>
      <c r="G2245" s="14">
        <f t="shared" si="1379"/>
        <v>0</v>
      </c>
      <c r="H2245" s="101" t="str">
        <f>IF(ISNA(VLOOKUP(C2245,[1]Sheet1!$J$2:$J$2999,1,FALSE)),"No","Yes")</f>
        <v>No</v>
      </c>
      <c r="I2245" s="72">
        <f t="shared" si="1346"/>
        <v>0</v>
      </c>
      <c r="J2245" s="72">
        <f t="shared" si="1347"/>
        <v>0</v>
      </c>
      <c r="K2245" s="72">
        <f t="shared" si="1348"/>
        <v>0</v>
      </c>
      <c r="L2245" s="72">
        <f t="shared" si="1349"/>
        <v>0</v>
      </c>
      <c r="M2245" s="72">
        <f t="shared" si="1350"/>
        <v>0</v>
      </c>
      <c r="N2245" s="72">
        <f t="shared" si="1351"/>
        <v>0</v>
      </c>
      <c r="O2245" s="72">
        <f t="shared" si="1367"/>
        <v>0</v>
      </c>
      <c r="Q2245" s="73">
        <f t="shared" si="1352"/>
        <v>0</v>
      </c>
      <c r="R2245" s="73">
        <f t="shared" si="1353"/>
        <v>0</v>
      </c>
      <c r="S2245" s="73">
        <f t="shared" si="1354"/>
        <v>0</v>
      </c>
      <c r="T2245" s="73">
        <f t="shared" si="1355"/>
        <v>0</v>
      </c>
      <c r="U2245" s="73">
        <f t="shared" si="1356"/>
        <v>0</v>
      </c>
      <c r="V2245" s="73">
        <f t="shared" si="1357"/>
        <v>0</v>
      </c>
      <c r="W2245" s="73">
        <f t="shared" si="1368"/>
        <v>0</v>
      </c>
      <c r="Y2245" s="72">
        <f t="shared" si="1380"/>
        <v>0</v>
      </c>
      <c r="Z2245" s="73">
        <f t="shared" si="1381"/>
        <v>0</v>
      </c>
      <c r="AA2245" s="58">
        <f t="shared" si="1382"/>
        <v>0</v>
      </c>
      <c r="AB2245" s="72">
        <f t="shared" si="1383"/>
        <v>0</v>
      </c>
      <c r="AC2245" s="72">
        <f t="shared" si="1384"/>
        <v>0</v>
      </c>
      <c r="AD2245" s="73">
        <f t="shared" si="1385"/>
        <v>0</v>
      </c>
      <c r="AE2245" s="73">
        <f t="shared" si="1386"/>
        <v>0</v>
      </c>
      <c r="AF2245" s="1">
        <f t="shared" si="1387"/>
        <v>0</v>
      </c>
      <c r="AH2245" s="1" t="str">
        <f t="shared" ref="AH2245:AH2308" si="1388">IF(ISERROR(VLOOKUP(D2245,AI$12:AI$100,1,FALSE)),"No","Yes")</f>
        <v>No</v>
      </c>
    </row>
    <row r="2246" spans="1:34" ht="12" hidden="1" customHeight="1" x14ac:dyDescent="0.2">
      <c r="A2246" s="88">
        <v>3.2599999999999999E-3</v>
      </c>
      <c r="B2246" s="4">
        <f t="shared" si="1377"/>
        <v>3.2599999999999999E-3</v>
      </c>
      <c r="C2246" s="51"/>
      <c r="D2246" s="213"/>
      <c r="E2246" s="44" t="s">
        <v>20</v>
      </c>
      <c r="F2246" s="14">
        <f t="shared" si="1378"/>
        <v>0</v>
      </c>
      <c r="G2246" s="14">
        <f t="shared" si="1379"/>
        <v>0</v>
      </c>
      <c r="H2246" s="101" t="str">
        <f>IF(ISNA(VLOOKUP(C2246,[1]Sheet1!$J$2:$J$2999,1,FALSE)),"No","Yes")</f>
        <v>No</v>
      </c>
      <c r="I2246" s="72">
        <f t="shared" si="1346"/>
        <v>0</v>
      </c>
      <c r="J2246" s="72">
        <f t="shared" si="1347"/>
        <v>0</v>
      </c>
      <c r="K2246" s="72">
        <f t="shared" si="1348"/>
        <v>0</v>
      </c>
      <c r="L2246" s="72">
        <f t="shared" si="1349"/>
        <v>0</v>
      </c>
      <c r="M2246" s="72">
        <f t="shared" si="1350"/>
        <v>0</v>
      </c>
      <c r="N2246" s="72">
        <f t="shared" si="1351"/>
        <v>0</v>
      </c>
      <c r="O2246" s="72">
        <f t="shared" si="1367"/>
        <v>0</v>
      </c>
      <c r="Q2246" s="73">
        <f t="shared" si="1352"/>
        <v>0</v>
      </c>
      <c r="R2246" s="73">
        <f t="shared" si="1353"/>
        <v>0</v>
      </c>
      <c r="S2246" s="73">
        <f t="shared" si="1354"/>
        <v>0</v>
      </c>
      <c r="T2246" s="73">
        <f t="shared" si="1355"/>
        <v>0</v>
      </c>
      <c r="U2246" s="73">
        <f t="shared" si="1356"/>
        <v>0</v>
      </c>
      <c r="V2246" s="73">
        <f t="shared" si="1357"/>
        <v>0</v>
      </c>
      <c r="W2246" s="73">
        <f t="shared" si="1368"/>
        <v>0</v>
      </c>
      <c r="Y2246" s="72">
        <f t="shared" si="1380"/>
        <v>0</v>
      </c>
      <c r="Z2246" s="73">
        <f t="shared" si="1381"/>
        <v>0</v>
      </c>
      <c r="AA2246" s="58">
        <f t="shared" si="1382"/>
        <v>0</v>
      </c>
      <c r="AB2246" s="72">
        <f t="shared" si="1383"/>
        <v>0</v>
      </c>
      <c r="AC2246" s="72">
        <f t="shared" si="1384"/>
        <v>0</v>
      </c>
      <c r="AD2246" s="73">
        <f t="shared" si="1385"/>
        <v>0</v>
      </c>
      <c r="AE2246" s="73">
        <f t="shared" si="1386"/>
        <v>0</v>
      </c>
      <c r="AF2246" s="1">
        <f t="shared" si="1387"/>
        <v>0</v>
      </c>
      <c r="AH2246" s="1" t="str">
        <f t="shared" si="1388"/>
        <v>No</v>
      </c>
    </row>
    <row r="2247" spans="1:34" ht="12" hidden="1" customHeight="1" x14ac:dyDescent="0.2">
      <c r="A2247" s="88">
        <v>3.261E-3</v>
      </c>
      <c r="B2247" s="4">
        <f t="shared" si="1377"/>
        <v>3.261E-3</v>
      </c>
      <c r="C2247" s="51"/>
      <c r="D2247" s="213"/>
      <c r="E2247" s="44" t="s">
        <v>20</v>
      </c>
      <c r="F2247" s="14">
        <f t="shared" si="1378"/>
        <v>0</v>
      </c>
      <c r="G2247" s="14">
        <f t="shared" si="1379"/>
        <v>0</v>
      </c>
      <c r="H2247" s="101" t="str">
        <f>IF(ISNA(VLOOKUP(C2247,[1]Sheet1!$J$2:$J$2999,1,FALSE)),"No","Yes")</f>
        <v>No</v>
      </c>
      <c r="I2247" s="72">
        <f t="shared" si="1346"/>
        <v>0</v>
      </c>
      <c r="J2247" s="72">
        <f t="shared" si="1347"/>
        <v>0</v>
      </c>
      <c r="K2247" s="72">
        <f t="shared" si="1348"/>
        <v>0</v>
      </c>
      <c r="L2247" s="72">
        <f t="shared" si="1349"/>
        <v>0</v>
      </c>
      <c r="M2247" s="72">
        <f t="shared" si="1350"/>
        <v>0</v>
      </c>
      <c r="N2247" s="72">
        <f t="shared" si="1351"/>
        <v>0</v>
      </c>
      <c r="O2247" s="72">
        <f t="shared" si="1367"/>
        <v>0</v>
      </c>
      <c r="Q2247" s="73">
        <f t="shared" si="1352"/>
        <v>0</v>
      </c>
      <c r="R2247" s="73">
        <f t="shared" si="1353"/>
        <v>0</v>
      </c>
      <c r="S2247" s="73">
        <f t="shared" si="1354"/>
        <v>0</v>
      </c>
      <c r="T2247" s="73">
        <f t="shared" si="1355"/>
        <v>0</v>
      </c>
      <c r="U2247" s="73">
        <f t="shared" si="1356"/>
        <v>0</v>
      </c>
      <c r="V2247" s="73">
        <f t="shared" si="1357"/>
        <v>0</v>
      </c>
      <c r="W2247" s="73">
        <f t="shared" si="1368"/>
        <v>0</v>
      </c>
      <c r="Y2247" s="72">
        <f t="shared" si="1380"/>
        <v>0</v>
      </c>
      <c r="Z2247" s="73">
        <f t="shared" si="1381"/>
        <v>0</v>
      </c>
      <c r="AA2247" s="58">
        <f t="shared" si="1382"/>
        <v>0</v>
      </c>
      <c r="AB2247" s="72">
        <f t="shared" si="1383"/>
        <v>0</v>
      </c>
      <c r="AC2247" s="72">
        <f t="shared" si="1384"/>
        <v>0</v>
      </c>
      <c r="AD2247" s="73">
        <f t="shared" si="1385"/>
        <v>0</v>
      </c>
      <c r="AE2247" s="73">
        <f t="shared" si="1386"/>
        <v>0</v>
      </c>
      <c r="AF2247" s="1">
        <f t="shared" si="1387"/>
        <v>0</v>
      </c>
      <c r="AH2247" s="1" t="str">
        <f t="shared" si="1388"/>
        <v>No</v>
      </c>
    </row>
    <row r="2248" spans="1:34" ht="12" hidden="1" customHeight="1" x14ac:dyDescent="0.2">
      <c r="A2248" s="88">
        <v>3.2620000000000001E-3</v>
      </c>
      <c r="B2248" s="4">
        <f t="shared" si="1377"/>
        <v>3.2620000000000001E-3</v>
      </c>
      <c r="C2248" s="51"/>
      <c r="D2248" s="213"/>
      <c r="E2248" s="44" t="s">
        <v>20</v>
      </c>
      <c r="F2248" s="14">
        <f t="shared" si="1378"/>
        <v>0</v>
      </c>
      <c r="G2248" s="14">
        <f t="shared" si="1379"/>
        <v>0</v>
      </c>
      <c r="H2248" s="101" t="str">
        <f>IF(ISNA(VLOOKUP(C2248,[1]Sheet1!$J$2:$J$2999,1,FALSE)),"No","Yes")</f>
        <v>No</v>
      </c>
      <c r="I2248" s="72">
        <f t="shared" si="1346"/>
        <v>0</v>
      </c>
      <c r="J2248" s="72">
        <f t="shared" si="1347"/>
        <v>0</v>
      </c>
      <c r="K2248" s="72">
        <f t="shared" si="1348"/>
        <v>0</v>
      </c>
      <c r="L2248" s="72">
        <f t="shared" si="1349"/>
        <v>0</v>
      </c>
      <c r="M2248" s="72">
        <f t="shared" si="1350"/>
        <v>0</v>
      </c>
      <c r="N2248" s="72">
        <f t="shared" si="1351"/>
        <v>0</v>
      </c>
      <c r="O2248" s="72">
        <f t="shared" si="1367"/>
        <v>0</v>
      </c>
      <c r="Q2248" s="73">
        <f t="shared" si="1352"/>
        <v>0</v>
      </c>
      <c r="R2248" s="73">
        <f t="shared" si="1353"/>
        <v>0</v>
      </c>
      <c r="S2248" s="73">
        <f t="shared" si="1354"/>
        <v>0</v>
      </c>
      <c r="T2248" s="73">
        <f t="shared" si="1355"/>
        <v>0</v>
      </c>
      <c r="U2248" s="73">
        <f t="shared" si="1356"/>
        <v>0</v>
      </c>
      <c r="V2248" s="73">
        <f t="shared" si="1357"/>
        <v>0</v>
      </c>
      <c r="W2248" s="73">
        <f t="shared" si="1368"/>
        <v>0</v>
      </c>
      <c r="Y2248" s="72">
        <f t="shared" si="1380"/>
        <v>0</v>
      </c>
      <c r="Z2248" s="73">
        <f t="shared" si="1381"/>
        <v>0</v>
      </c>
      <c r="AA2248" s="58">
        <f t="shared" si="1382"/>
        <v>0</v>
      </c>
      <c r="AB2248" s="72">
        <f t="shared" si="1383"/>
        <v>0</v>
      </c>
      <c r="AC2248" s="72">
        <f t="shared" si="1384"/>
        <v>0</v>
      </c>
      <c r="AD2248" s="73">
        <f t="shared" si="1385"/>
        <v>0</v>
      </c>
      <c r="AE2248" s="73">
        <f t="shared" si="1386"/>
        <v>0</v>
      </c>
      <c r="AF2248" s="1">
        <f t="shared" si="1387"/>
        <v>0</v>
      </c>
      <c r="AH2248" s="1" t="str">
        <f t="shared" si="1388"/>
        <v>No</v>
      </c>
    </row>
    <row r="2249" spans="1:34" ht="12" hidden="1" customHeight="1" x14ac:dyDescent="0.2">
      <c r="A2249" s="88">
        <v>3.2630000000000003E-3</v>
      </c>
      <c r="B2249" s="4">
        <f t="shared" si="1377"/>
        <v>3.2630000000000003E-3</v>
      </c>
      <c r="C2249" s="51"/>
      <c r="D2249" s="213"/>
      <c r="E2249" s="44" t="s">
        <v>20</v>
      </c>
      <c r="F2249" s="14">
        <f t="shared" si="1378"/>
        <v>0</v>
      </c>
      <c r="G2249" s="14">
        <f t="shared" si="1379"/>
        <v>0</v>
      </c>
      <c r="H2249" s="101" t="str">
        <f>IF(ISNA(VLOOKUP(C2249,[1]Sheet1!$J$2:$J$2999,1,FALSE)),"No","Yes")</f>
        <v>No</v>
      </c>
      <c r="I2249" s="72">
        <f t="shared" si="1346"/>
        <v>0</v>
      </c>
      <c r="J2249" s="72">
        <f t="shared" si="1347"/>
        <v>0</v>
      </c>
      <c r="K2249" s="72">
        <f t="shared" si="1348"/>
        <v>0</v>
      </c>
      <c r="L2249" s="72">
        <f t="shared" si="1349"/>
        <v>0</v>
      </c>
      <c r="M2249" s="72">
        <f t="shared" si="1350"/>
        <v>0</v>
      </c>
      <c r="N2249" s="72">
        <f t="shared" si="1351"/>
        <v>0</v>
      </c>
      <c r="O2249" s="72">
        <f t="shared" si="1367"/>
        <v>0</v>
      </c>
      <c r="Q2249" s="73">
        <f t="shared" si="1352"/>
        <v>0</v>
      </c>
      <c r="R2249" s="73">
        <f t="shared" si="1353"/>
        <v>0</v>
      </c>
      <c r="S2249" s="73">
        <f t="shared" si="1354"/>
        <v>0</v>
      </c>
      <c r="T2249" s="73">
        <f t="shared" si="1355"/>
        <v>0</v>
      </c>
      <c r="U2249" s="73">
        <f t="shared" si="1356"/>
        <v>0</v>
      </c>
      <c r="V2249" s="73">
        <f t="shared" si="1357"/>
        <v>0</v>
      </c>
      <c r="W2249" s="73">
        <f t="shared" si="1368"/>
        <v>0</v>
      </c>
      <c r="Y2249" s="72">
        <f t="shared" si="1380"/>
        <v>0</v>
      </c>
      <c r="Z2249" s="73">
        <f t="shared" si="1381"/>
        <v>0</v>
      </c>
      <c r="AA2249" s="58">
        <f t="shared" si="1382"/>
        <v>0</v>
      </c>
      <c r="AB2249" s="72">
        <f t="shared" si="1383"/>
        <v>0</v>
      </c>
      <c r="AC2249" s="72">
        <f t="shared" si="1384"/>
        <v>0</v>
      </c>
      <c r="AD2249" s="73">
        <f t="shared" si="1385"/>
        <v>0</v>
      </c>
      <c r="AE2249" s="73">
        <f t="shared" si="1386"/>
        <v>0</v>
      </c>
      <c r="AF2249" s="1">
        <f t="shared" si="1387"/>
        <v>0</v>
      </c>
      <c r="AH2249" s="1" t="str">
        <f t="shared" si="1388"/>
        <v>No</v>
      </c>
    </row>
    <row r="2250" spans="1:34" ht="12" hidden="1" customHeight="1" x14ac:dyDescent="0.2">
      <c r="A2250" s="88">
        <v>3.264E-3</v>
      </c>
      <c r="B2250" s="4">
        <f t="shared" si="1377"/>
        <v>3.264E-3</v>
      </c>
      <c r="C2250" s="51"/>
      <c r="D2250" s="213"/>
      <c r="E2250" s="44" t="s">
        <v>20</v>
      </c>
      <c r="F2250" s="14">
        <f t="shared" si="1378"/>
        <v>0</v>
      </c>
      <c r="G2250" s="14">
        <f t="shared" si="1379"/>
        <v>0</v>
      </c>
      <c r="H2250" s="101" t="str">
        <f>IF(ISNA(VLOOKUP(C2250,[1]Sheet1!$J$2:$J$2999,1,FALSE)),"No","Yes")</f>
        <v>No</v>
      </c>
      <c r="I2250" s="72">
        <f t="shared" si="1346"/>
        <v>0</v>
      </c>
      <c r="J2250" s="72">
        <f t="shared" si="1347"/>
        <v>0</v>
      </c>
      <c r="K2250" s="72">
        <f t="shared" si="1348"/>
        <v>0</v>
      </c>
      <c r="L2250" s="72">
        <f t="shared" si="1349"/>
        <v>0</v>
      </c>
      <c r="M2250" s="72">
        <f t="shared" si="1350"/>
        <v>0</v>
      </c>
      <c r="N2250" s="72">
        <f t="shared" si="1351"/>
        <v>0</v>
      </c>
      <c r="O2250" s="72">
        <f t="shared" si="1367"/>
        <v>0</v>
      </c>
      <c r="Q2250" s="73">
        <f t="shared" si="1352"/>
        <v>0</v>
      </c>
      <c r="R2250" s="73">
        <f t="shared" si="1353"/>
        <v>0</v>
      </c>
      <c r="S2250" s="73">
        <f t="shared" si="1354"/>
        <v>0</v>
      </c>
      <c r="T2250" s="73">
        <f t="shared" si="1355"/>
        <v>0</v>
      </c>
      <c r="U2250" s="73">
        <f t="shared" si="1356"/>
        <v>0</v>
      </c>
      <c r="V2250" s="73">
        <f t="shared" si="1357"/>
        <v>0</v>
      </c>
      <c r="W2250" s="73">
        <f t="shared" si="1368"/>
        <v>0</v>
      </c>
      <c r="Y2250" s="72">
        <f t="shared" si="1380"/>
        <v>0</v>
      </c>
      <c r="Z2250" s="73">
        <f t="shared" si="1381"/>
        <v>0</v>
      </c>
      <c r="AA2250" s="58">
        <f t="shared" si="1382"/>
        <v>0</v>
      </c>
      <c r="AB2250" s="72">
        <f t="shared" si="1383"/>
        <v>0</v>
      </c>
      <c r="AC2250" s="72">
        <f t="shared" si="1384"/>
        <v>0</v>
      </c>
      <c r="AD2250" s="73">
        <f t="shared" si="1385"/>
        <v>0</v>
      </c>
      <c r="AE2250" s="73">
        <f t="shared" si="1386"/>
        <v>0</v>
      </c>
      <c r="AF2250" s="1">
        <f t="shared" si="1387"/>
        <v>0</v>
      </c>
      <c r="AH2250" s="1" t="str">
        <f t="shared" si="1388"/>
        <v>No</v>
      </c>
    </row>
    <row r="2251" spans="1:34" ht="12" hidden="1" customHeight="1" x14ac:dyDescent="0.2">
      <c r="A2251" s="88">
        <v>3.2650000000000001E-3</v>
      </c>
      <c r="B2251" s="4">
        <f t="shared" si="1377"/>
        <v>3.2650000000000001E-3</v>
      </c>
      <c r="C2251" s="51"/>
      <c r="D2251" s="213"/>
      <c r="E2251" s="44" t="s">
        <v>20</v>
      </c>
      <c r="F2251" s="14">
        <f t="shared" si="1378"/>
        <v>0</v>
      </c>
      <c r="G2251" s="14">
        <f t="shared" si="1379"/>
        <v>0</v>
      </c>
      <c r="H2251" s="101" t="str">
        <f>IF(ISNA(VLOOKUP(C2251,[1]Sheet1!$J$2:$J$2999,1,FALSE)),"No","Yes")</f>
        <v>No</v>
      </c>
      <c r="I2251" s="72">
        <f t="shared" si="1346"/>
        <v>0</v>
      </c>
      <c r="J2251" s="72">
        <f t="shared" si="1347"/>
        <v>0</v>
      </c>
      <c r="K2251" s="72">
        <f t="shared" si="1348"/>
        <v>0</v>
      </c>
      <c r="L2251" s="72">
        <f t="shared" si="1349"/>
        <v>0</v>
      </c>
      <c r="M2251" s="72">
        <f t="shared" si="1350"/>
        <v>0</v>
      </c>
      <c r="N2251" s="72">
        <f t="shared" si="1351"/>
        <v>0</v>
      </c>
      <c r="O2251" s="72">
        <f t="shared" si="1367"/>
        <v>0</v>
      </c>
      <c r="Q2251" s="73">
        <f t="shared" si="1352"/>
        <v>0</v>
      </c>
      <c r="R2251" s="73">
        <f t="shared" si="1353"/>
        <v>0</v>
      </c>
      <c r="S2251" s="73">
        <f t="shared" si="1354"/>
        <v>0</v>
      </c>
      <c r="T2251" s="73">
        <f t="shared" si="1355"/>
        <v>0</v>
      </c>
      <c r="U2251" s="73">
        <f t="shared" si="1356"/>
        <v>0</v>
      </c>
      <c r="V2251" s="73">
        <f t="shared" si="1357"/>
        <v>0</v>
      </c>
      <c r="W2251" s="73">
        <f t="shared" si="1368"/>
        <v>0</v>
      </c>
      <c r="Y2251" s="72">
        <f t="shared" si="1380"/>
        <v>0</v>
      </c>
      <c r="Z2251" s="73">
        <f t="shared" si="1381"/>
        <v>0</v>
      </c>
      <c r="AA2251" s="58">
        <f t="shared" si="1382"/>
        <v>0</v>
      </c>
      <c r="AB2251" s="72">
        <f t="shared" si="1383"/>
        <v>0</v>
      </c>
      <c r="AC2251" s="72">
        <f t="shared" si="1384"/>
        <v>0</v>
      </c>
      <c r="AD2251" s="73">
        <f t="shared" si="1385"/>
        <v>0</v>
      </c>
      <c r="AE2251" s="73">
        <f t="shared" si="1386"/>
        <v>0</v>
      </c>
      <c r="AF2251" s="1">
        <f t="shared" si="1387"/>
        <v>0</v>
      </c>
      <c r="AH2251" s="1" t="str">
        <f t="shared" si="1388"/>
        <v>No</v>
      </c>
    </row>
    <row r="2252" spans="1:34" ht="12" hidden="1" customHeight="1" x14ac:dyDescent="0.2">
      <c r="A2252" s="88">
        <v>3.2660000000000002E-3</v>
      </c>
      <c r="B2252" s="4">
        <f t="shared" si="1377"/>
        <v>3.2660000000000002E-3</v>
      </c>
      <c r="C2252" s="51"/>
      <c r="D2252" s="213"/>
      <c r="E2252" s="44" t="s">
        <v>20</v>
      </c>
      <c r="F2252" s="14">
        <f t="shared" si="1378"/>
        <v>0</v>
      </c>
      <c r="G2252" s="14">
        <f t="shared" si="1379"/>
        <v>0</v>
      </c>
      <c r="H2252" s="101" t="str">
        <f>IF(ISNA(VLOOKUP(C2252,[1]Sheet1!$J$2:$J$2999,1,FALSE)),"No","Yes")</f>
        <v>No</v>
      </c>
      <c r="I2252" s="72">
        <f t="shared" si="1346"/>
        <v>0</v>
      </c>
      <c r="J2252" s="72">
        <f t="shared" si="1347"/>
        <v>0</v>
      </c>
      <c r="K2252" s="72">
        <f t="shared" si="1348"/>
        <v>0</v>
      </c>
      <c r="L2252" s="72">
        <f t="shared" si="1349"/>
        <v>0</v>
      </c>
      <c r="M2252" s="72">
        <f t="shared" si="1350"/>
        <v>0</v>
      </c>
      <c r="N2252" s="72">
        <f t="shared" si="1351"/>
        <v>0</v>
      </c>
      <c r="O2252" s="72">
        <f t="shared" si="1367"/>
        <v>0</v>
      </c>
      <c r="Q2252" s="73">
        <f t="shared" si="1352"/>
        <v>0</v>
      </c>
      <c r="R2252" s="73">
        <f t="shared" si="1353"/>
        <v>0</v>
      </c>
      <c r="S2252" s="73">
        <f t="shared" si="1354"/>
        <v>0</v>
      </c>
      <c r="T2252" s="73">
        <f t="shared" si="1355"/>
        <v>0</v>
      </c>
      <c r="U2252" s="73">
        <f t="shared" si="1356"/>
        <v>0</v>
      </c>
      <c r="V2252" s="73">
        <f t="shared" si="1357"/>
        <v>0</v>
      </c>
      <c r="W2252" s="73">
        <f t="shared" si="1368"/>
        <v>0</v>
      </c>
      <c r="Y2252" s="72">
        <f t="shared" si="1380"/>
        <v>0</v>
      </c>
      <c r="Z2252" s="73">
        <f t="shared" si="1381"/>
        <v>0</v>
      </c>
      <c r="AA2252" s="58">
        <f t="shared" si="1382"/>
        <v>0</v>
      </c>
      <c r="AB2252" s="72">
        <f t="shared" si="1383"/>
        <v>0</v>
      </c>
      <c r="AC2252" s="72">
        <f t="shared" si="1384"/>
        <v>0</v>
      </c>
      <c r="AD2252" s="73">
        <f t="shared" si="1385"/>
        <v>0</v>
      </c>
      <c r="AE2252" s="73">
        <f t="shared" si="1386"/>
        <v>0</v>
      </c>
      <c r="AF2252" s="1">
        <f t="shared" si="1387"/>
        <v>0</v>
      </c>
      <c r="AH2252" s="1" t="str">
        <f t="shared" si="1388"/>
        <v>No</v>
      </c>
    </row>
    <row r="2253" spans="1:34" ht="12" hidden="1" customHeight="1" x14ac:dyDescent="0.2">
      <c r="A2253" s="88">
        <v>3.2669999999999999E-3</v>
      </c>
      <c r="B2253" s="4">
        <f t="shared" si="1377"/>
        <v>3.2669999999999999E-3</v>
      </c>
      <c r="C2253" s="51"/>
      <c r="D2253" s="213"/>
      <c r="E2253" s="44" t="s">
        <v>20</v>
      </c>
      <c r="F2253" s="14">
        <f t="shared" si="1378"/>
        <v>0</v>
      </c>
      <c r="G2253" s="14">
        <f t="shared" si="1379"/>
        <v>0</v>
      </c>
      <c r="H2253" s="101" t="str">
        <f>IF(ISNA(VLOOKUP(C2253,[1]Sheet1!$J$2:$J$2999,1,FALSE)),"No","Yes")</f>
        <v>No</v>
      </c>
      <c r="I2253" s="72">
        <f t="shared" si="1346"/>
        <v>0</v>
      </c>
      <c r="J2253" s="72">
        <f t="shared" si="1347"/>
        <v>0</v>
      </c>
      <c r="K2253" s="72">
        <f t="shared" si="1348"/>
        <v>0</v>
      </c>
      <c r="L2253" s="72">
        <f t="shared" si="1349"/>
        <v>0</v>
      </c>
      <c r="M2253" s="72">
        <f t="shared" si="1350"/>
        <v>0</v>
      </c>
      <c r="N2253" s="72">
        <f t="shared" si="1351"/>
        <v>0</v>
      </c>
      <c r="O2253" s="72">
        <f t="shared" si="1367"/>
        <v>0</v>
      </c>
      <c r="Q2253" s="73">
        <f t="shared" si="1352"/>
        <v>0</v>
      </c>
      <c r="R2253" s="73">
        <f t="shared" si="1353"/>
        <v>0</v>
      </c>
      <c r="S2253" s="73">
        <f t="shared" si="1354"/>
        <v>0</v>
      </c>
      <c r="T2253" s="73">
        <f t="shared" si="1355"/>
        <v>0</v>
      </c>
      <c r="U2253" s="73">
        <f t="shared" si="1356"/>
        <v>0</v>
      </c>
      <c r="V2253" s="73">
        <f t="shared" si="1357"/>
        <v>0</v>
      </c>
      <c r="W2253" s="73">
        <f t="shared" si="1368"/>
        <v>0</v>
      </c>
      <c r="Y2253" s="72">
        <f t="shared" si="1380"/>
        <v>0</v>
      </c>
      <c r="Z2253" s="73">
        <f t="shared" si="1381"/>
        <v>0</v>
      </c>
      <c r="AA2253" s="58">
        <f t="shared" si="1382"/>
        <v>0</v>
      </c>
      <c r="AB2253" s="72">
        <f t="shared" si="1383"/>
        <v>0</v>
      </c>
      <c r="AC2253" s="72">
        <f t="shared" si="1384"/>
        <v>0</v>
      </c>
      <c r="AD2253" s="73">
        <f t="shared" si="1385"/>
        <v>0</v>
      </c>
      <c r="AE2253" s="73">
        <f t="shared" si="1386"/>
        <v>0</v>
      </c>
      <c r="AF2253" s="1">
        <f t="shared" si="1387"/>
        <v>0</v>
      </c>
      <c r="AH2253" s="1" t="str">
        <f t="shared" si="1388"/>
        <v>No</v>
      </c>
    </row>
    <row r="2254" spans="1:34" ht="12" hidden="1" customHeight="1" x14ac:dyDescent="0.2">
      <c r="A2254" s="88">
        <v>3.2680000000000001E-3</v>
      </c>
      <c r="B2254" s="4">
        <f t="shared" si="1377"/>
        <v>3.2680000000000001E-3</v>
      </c>
      <c r="C2254" s="51"/>
      <c r="D2254" s="213"/>
      <c r="E2254" s="44" t="s">
        <v>20</v>
      </c>
      <c r="F2254" s="14">
        <f t="shared" si="1378"/>
        <v>0</v>
      </c>
      <c r="G2254" s="14">
        <f t="shared" si="1379"/>
        <v>0</v>
      </c>
      <c r="H2254" s="101" t="str">
        <f>IF(ISNA(VLOOKUP(C2254,[1]Sheet1!$J$2:$J$2999,1,FALSE)),"No","Yes")</f>
        <v>No</v>
      </c>
      <c r="I2254" s="72">
        <f t="shared" si="1346"/>
        <v>0</v>
      </c>
      <c r="J2254" s="72">
        <f t="shared" si="1347"/>
        <v>0</v>
      </c>
      <c r="K2254" s="72">
        <f t="shared" si="1348"/>
        <v>0</v>
      </c>
      <c r="L2254" s="72">
        <f t="shared" si="1349"/>
        <v>0</v>
      </c>
      <c r="M2254" s="72">
        <f t="shared" si="1350"/>
        <v>0</v>
      </c>
      <c r="N2254" s="72">
        <f t="shared" si="1351"/>
        <v>0</v>
      </c>
      <c r="O2254" s="72">
        <f t="shared" si="1367"/>
        <v>0</v>
      </c>
      <c r="Q2254" s="73">
        <f t="shared" si="1352"/>
        <v>0</v>
      </c>
      <c r="R2254" s="73">
        <f t="shared" si="1353"/>
        <v>0</v>
      </c>
      <c r="S2254" s="73">
        <f t="shared" si="1354"/>
        <v>0</v>
      </c>
      <c r="T2254" s="73">
        <f t="shared" si="1355"/>
        <v>0</v>
      </c>
      <c r="U2254" s="73">
        <f t="shared" si="1356"/>
        <v>0</v>
      </c>
      <c r="V2254" s="73">
        <f t="shared" si="1357"/>
        <v>0</v>
      </c>
      <c r="W2254" s="73">
        <f t="shared" si="1368"/>
        <v>0</v>
      </c>
      <c r="Y2254" s="72">
        <f t="shared" si="1380"/>
        <v>0</v>
      </c>
      <c r="Z2254" s="73">
        <f t="shared" si="1381"/>
        <v>0</v>
      </c>
      <c r="AA2254" s="58">
        <f t="shared" si="1382"/>
        <v>0</v>
      </c>
      <c r="AB2254" s="72">
        <f t="shared" si="1383"/>
        <v>0</v>
      </c>
      <c r="AC2254" s="72">
        <f t="shared" si="1384"/>
        <v>0</v>
      </c>
      <c r="AD2254" s="73">
        <f t="shared" si="1385"/>
        <v>0</v>
      </c>
      <c r="AE2254" s="73">
        <f t="shared" si="1386"/>
        <v>0</v>
      </c>
      <c r="AF2254" s="1">
        <f t="shared" si="1387"/>
        <v>0</v>
      </c>
      <c r="AH2254" s="1" t="str">
        <f t="shared" si="1388"/>
        <v>No</v>
      </c>
    </row>
    <row r="2255" spans="1:34" ht="12" hidden="1" customHeight="1" x14ac:dyDescent="0.2">
      <c r="A2255" s="88">
        <v>3.2690000000000002E-3</v>
      </c>
      <c r="B2255" s="4">
        <f t="shared" si="1377"/>
        <v>3.2690000000000002E-3</v>
      </c>
      <c r="C2255" s="51"/>
      <c r="D2255" s="213"/>
      <c r="E2255" s="44" t="s">
        <v>20</v>
      </c>
      <c r="F2255" s="14">
        <f t="shared" si="1378"/>
        <v>0</v>
      </c>
      <c r="G2255" s="14">
        <f t="shared" si="1379"/>
        <v>0</v>
      </c>
      <c r="H2255" s="101" t="str">
        <f>IF(ISNA(VLOOKUP(C2255,[1]Sheet1!$J$2:$J$2999,1,FALSE)),"No","Yes")</f>
        <v>No</v>
      </c>
      <c r="I2255" s="72">
        <f t="shared" si="1346"/>
        <v>0</v>
      </c>
      <c r="J2255" s="72">
        <f t="shared" si="1347"/>
        <v>0</v>
      </c>
      <c r="K2255" s="72">
        <f t="shared" si="1348"/>
        <v>0</v>
      </c>
      <c r="L2255" s="72">
        <f t="shared" si="1349"/>
        <v>0</v>
      </c>
      <c r="M2255" s="72">
        <f t="shared" si="1350"/>
        <v>0</v>
      </c>
      <c r="N2255" s="72">
        <f t="shared" si="1351"/>
        <v>0</v>
      </c>
      <c r="O2255" s="72">
        <f t="shared" si="1367"/>
        <v>0</v>
      </c>
      <c r="Q2255" s="73">
        <f t="shared" si="1352"/>
        <v>0</v>
      </c>
      <c r="R2255" s="73">
        <f t="shared" si="1353"/>
        <v>0</v>
      </c>
      <c r="S2255" s="73">
        <f t="shared" si="1354"/>
        <v>0</v>
      </c>
      <c r="T2255" s="73">
        <f t="shared" si="1355"/>
        <v>0</v>
      </c>
      <c r="U2255" s="73">
        <f t="shared" si="1356"/>
        <v>0</v>
      </c>
      <c r="V2255" s="73">
        <f t="shared" si="1357"/>
        <v>0</v>
      </c>
      <c r="W2255" s="73">
        <f t="shared" si="1368"/>
        <v>0</v>
      </c>
      <c r="Y2255" s="72">
        <f t="shared" si="1380"/>
        <v>0</v>
      </c>
      <c r="Z2255" s="73">
        <f t="shared" si="1381"/>
        <v>0</v>
      </c>
      <c r="AA2255" s="58">
        <f t="shared" si="1382"/>
        <v>0</v>
      </c>
      <c r="AB2255" s="72">
        <f t="shared" si="1383"/>
        <v>0</v>
      </c>
      <c r="AC2255" s="72">
        <f t="shared" si="1384"/>
        <v>0</v>
      </c>
      <c r="AD2255" s="73">
        <f t="shared" si="1385"/>
        <v>0</v>
      </c>
      <c r="AE2255" s="73">
        <f t="shared" si="1386"/>
        <v>0</v>
      </c>
      <c r="AF2255" s="1">
        <f t="shared" si="1387"/>
        <v>0</v>
      </c>
      <c r="AH2255" s="1" t="str">
        <f t="shared" si="1388"/>
        <v>No</v>
      </c>
    </row>
    <row r="2256" spans="1:34" ht="12" hidden="1" customHeight="1" x14ac:dyDescent="0.2">
      <c r="A2256" s="88">
        <v>3.2699999999999999E-3</v>
      </c>
      <c r="B2256" s="4">
        <f t="shared" si="1377"/>
        <v>3.2699999999999999E-3</v>
      </c>
      <c r="C2256" s="51"/>
      <c r="D2256" s="213"/>
      <c r="E2256" s="44" t="s">
        <v>20</v>
      </c>
      <c r="F2256" s="14">
        <f t="shared" si="1378"/>
        <v>0</v>
      </c>
      <c r="G2256" s="14">
        <f t="shared" si="1379"/>
        <v>0</v>
      </c>
      <c r="H2256" s="101" t="str">
        <f>IF(ISNA(VLOOKUP(C2256,[1]Sheet1!$J$2:$J$2999,1,FALSE)),"No","Yes")</f>
        <v>No</v>
      </c>
      <c r="I2256" s="72">
        <f t="shared" si="1346"/>
        <v>0</v>
      </c>
      <c r="J2256" s="72">
        <f t="shared" si="1347"/>
        <v>0</v>
      </c>
      <c r="K2256" s="72">
        <f t="shared" si="1348"/>
        <v>0</v>
      </c>
      <c r="L2256" s="72">
        <f t="shared" si="1349"/>
        <v>0</v>
      </c>
      <c r="M2256" s="72">
        <f t="shared" si="1350"/>
        <v>0</v>
      </c>
      <c r="N2256" s="72">
        <f t="shared" si="1351"/>
        <v>0</v>
      </c>
      <c r="O2256" s="72">
        <f t="shared" si="1367"/>
        <v>0</v>
      </c>
      <c r="Q2256" s="73">
        <f t="shared" si="1352"/>
        <v>0</v>
      </c>
      <c r="R2256" s="73">
        <f t="shared" si="1353"/>
        <v>0</v>
      </c>
      <c r="S2256" s="73">
        <f t="shared" si="1354"/>
        <v>0</v>
      </c>
      <c r="T2256" s="73">
        <f t="shared" si="1355"/>
        <v>0</v>
      </c>
      <c r="U2256" s="73">
        <f t="shared" si="1356"/>
        <v>0</v>
      </c>
      <c r="V2256" s="73">
        <f t="shared" si="1357"/>
        <v>0</v>
      </c>
      <c r="W2256" s="73">
        <f t="shared" si="1368"/>
        <v>0</v>
      </c>
      <c r="Y2256" s="72">
        <f t="shared" si="1380"/>
        <v>0</v>
      </c>
      <c r="Z2256" s="73">
        <f t="shared" si="1381"/>
        <v>0</v>
      </c>
      <c r="AA2256" s="58">
        <f t="shared" si="1382"/>
        <v>0</v>
      </c>
      <c r="AB2256" s="72">
        <f t="shared" si="1383"/>
        <v>0</v>
      </c>
      <c r="AC2256" s="72">
        <f t="shared" si="1384"/>
        <v>0</v>
      </c>
      <c r="AD2256" s="73">
        <f t="shared" si="1385"/>
        <v>0</v>
      </c>
      <c r="AE2256" s="73">
        <f t="shared" si="1386"/>
        <v>0</v>
      </c>
      <c r="AF2256" s="1">
        <f t="shared" si="1387"/>
        <v>0</v>
      </c>
      <c r="AH2256" s="1" t="str">
        <f t="shared" si="1388"/>
        <v>No</v>
      </c>
    </row>
    <row r="2257" spans="1:34" ht="12" hidden="1" customHeight="1" x14ac:dyDescent="0.2">
      <c r="A2257" s="88">
        <v>3.271E-3</v>
      </c>
      <c r="B2257" s="4">
        <f t="shared" si="1377"/>
        <v>3.271E-3</v>
      </c>
      <c r="C2257" s="51"/>
      <c r="D2257" s="213"/>
      <c r="E2257" s="44" t="s">
        <v>20</v>
      </c>
      <c r="F2257" s="14">
        <f t="shared" si="1378"/>
        <v>0</v>
      </c>
      <c r="G2257" s="14">
        <f t="shared" si="1379"/>
        <v>0</v>
      </c>
      <c r="H2257" s="101" t="str">
        <f>IF(ISNA(VLOOKUP(C2257,[1]Sheet1!$J$2:$J$2999,1,FALSE)),"No","Yes")</f>
        <v>No</v>
      </c>
      <c r="I2257" s="72">
        <f t="shared" si="1346"/>
        <v>0</v>
      </c>
      <c r="J2257" s="72">
        <f t="shared" si="1347"/>
        <v>0</v>
      </c>
      <c r="K2257" s="72">
        <f t="shared" si="1348"/>
        <v>0</v>
      </c>
      <c r="L2257" s="72">
        <f t="shared" si="1349"/>
        <v>0</v>
      </c>
      <c r="M2257" s="72">
        <f t="shared" si="1350"/>
        <v>0</v>
      </c>
      <c r="N2257" s="72">
        <f t="shared" si="1351"/>
        <v>0</v>
      </c>
      <c r="O2257" s="72">
        <f t="shared" si="1367"/>
        <v>0</v>
      </c>
      <c r="Q2257" s="73">
        <f t="shared" si="1352"/>
        <v>0</v>
      </c>
      <c r="R2257" s="73">
        <f t="shared" si="1353"/>
        <v>0</v>
      </c>
      <c r="S2257" s="73">
        <f t="shared" si="1354"/>
        <v>0</v>
      </c>
      <c r="T2257" s="73">
        <f t="shared" si="1355"/>
        <v>0</v>
      </c>
      <c r="U2257" s="73">
        <f t="shared" si="1356"/>
        <v>0</v>
      </c>
      <c r="V2257" s="73">
        <f t="shared" si="1357"/>
        <v>0</v>
      </c>
      <c r="W2257" s="73">
        <f t="shared" si="1368"/>
        <v>0</v>
      </c>
      <c r="Y2257" s="72">
        <f t="shared" si="1380"/>
        <v>0</v>
      </c>
      <c r="Z2257" s="73">
        <f t="shared" si="1381"/>
        <v>0</v>
      </c>
      <c r="AA2257" s="58">
        <f t="shared" si="1382"/>
        <v>0</v>
      </c>
      <c r="AB2257" s="72">
        <f t="shared" si="1383"/>
        <v>0</v>
      </c>
      <c r="AC2257" s="72">
        <f t="shared" si="1384"/>
        <v>0</v>
      </c>
      <c r="AD2257" s="73">
        <f t="shared" si="1385"/>
        <v>0</v>
      </c>
      <c r="AE2257" s="73">
        <f t="shared" si="1386"/>
        <v>0</v>
      </c>
      <c r="AF2257" s="1">
        <f t="shared" si="1387"/>
        <v>0</v>
      </c>
      <c r="AH2257" s="1" t="str">
        <f t="shared" si="1388"/>
        <v>No</v>
      </c>
    </row>
    <row r="2258" spans="1:34" ht="12" hidden="1" customHeight="1" x14ac:dyDescent="0.2">
      <c r="A2258" s="88">
        <v>3.2720000000000002E-3</v>
      </c>
      <c r="B2258" s="4">
        <f t="shared" si="1377"/>
        <v>3.2720000000000002E-3</v>
      </c>
      <c r="C2258" s="51"/>
      <c r="D2258" s="213"/>
      <c r="E2258" s="44" t="s">
        <v>20</v>
      </c>
      <c r="F2258" s="14">
        <f t="shared" si="1378"/>
        <v>0</v>
      </c>
      <c r="G2258" s="14">
        <f t="shared" si="1379"/>
        <v>0</v>
      </c>
      <c r="H2258" s="101" t="str">
        <f>IF(ISNA(VLOOKUP(C2258,[1]Sheet1!$J$2:$J$2999,1,FALSE)),"No","Yes")</f>
        <v>No</v>
      </c>
      <c r="I2258" s="72">
        <f t="shared" si="1346"/>
        <v>0</v>
      </c>
      <c r="J2258" s="72">
        <f t="shared" si="1347"/>
        <v>0</v>
      </c>
      <c r="K2258" s="72">
        <f t="shared" si="1348"/>
        <v>0</v>
      </c>
      <c r="L2258" s="72">
        <f t="shared" si="1349"/>
        <v>0</v>
      </c>
      <c r="M2258" s="72">
        <f t="shared" si="1350"/>
        <v>0</v>
      </c>
      <c r="N2258" s="72">
        <f t="shared" si="1351"/>
        <v>0</v>
      </c>
      <c r="O2258" s="72">
        <f t="shared" si="1367"/>
        <v>0</v>
      </c>
      <c r="Q2258" s="73">
        <f t="shared" si="1352"/>
        <v>0</v>
      </c>
      <c r="R2258" s="73">
        <f t="shared" si="1353"/>
        <v>0</v>
      </c>
      <c r="S2258" s="73">
        <f t="shared" si="1354"/>
        <v>0</v>
      </c>
      <c r="T2258" s="73">
        <f t="shared" si="1355"/>
        <v>0</v>
      </c>
      <c r="U2258" s="73">
        <f t="shared" si="1356"/>
        <v>0</v>
      </c>
      <c r="V2258" s="73">
        <f t="shared" si="1357"/>
        <v>0</v>
      </c>
      <c r="W2258" s="73">
        <f t="shared" si="1368"/>
        <v>0</v>
      </c>
      <c r="Y2258" s="72">
        <f t="shared" si="1380"/>
        <v>0</v>
      </c>
      <c r="Z2258" s="73">
        <f t="shared" si="1381"/>
        <v>0</v>
      </c>
      <c r="AA2258" s="58">
        <f t="shared" si="1382"/>
        <v>0</v>
      </c>
      <c r="AB2258" s="72">
        <f t="shared" si="1383"/>
        <v>0</v>
      </c>
      <c r="AC2258" s="72">
        <f t="shared" si="1384"/>
        <v>0</v>
      </c>
      <c r="AD2258" s="73">
        <f t="shared" si="1385"/>
        <v>0</v>
      </c>
      <c r="AE2258" s="73">
        <f t="shared" si="1386"/>
        <v>0</v>
      </c>
      <c r="AF2258" s="1">
        <f t="shared" si="1387"/>
        <v>0</v>
      </c>
      <c r="AH2258" s="1" t="str">
        <f t="shared" si="1388"/>
        <v>No</v>
      </c>
    </row>
    <row r="2259" spans="1:34" ht="12" hidden="1" customHeight="1" x14ac:dyDescent="0.2">
      <c r="A2259" s="88">
        <v>3.2729999999999999E-3</v>
      </c>
      <c r="B2259" s="4">
        <f t="shared" si="1377"/>
        <v>3.2729999999999999E-3</v>
      </c>
      <c r="C2259" s="51"/>
      <c r="D2259" s="213"/>
      <c r="E2259" s="44" t="s">
        <v>20</v>
      </c>
      <c r="F2259" s="14">
        <f t="shared" si="1378"/>
        <v>0</v>
      </c>
      <c r="G2259" s="14">
        <f t="shared" si="1379"/>
        <v>0</v>
      </c>
      <c r="H2259" s="101" t="str">
        <f>IF(ISNA(VLOOKUP(C2259,[1]Sheet1!$J$2:$J$2999,1,FALSE)),"No","Yes")</f>
        <v>No</v>
      </c>
      <c r="I2259" s="72">
        <f t="shared" si="1346"/>
        <v>0</v>
      </c>
      <c r="J2259" s="72">
        <f t="shared" si="1347"/>
        <v>0</v>
      </c>
      <c r="K2259" s="72">
        <f t="shared" si="1348"/>
        <v>0</v>
      </c>
      <c r="L2259" s="72">
        <f t="shared" si="1349"/>
        <v>0</v>
      </c>
      <c r="M2259" s="72">
        <f t="shared" si="1350"/>
        <v>0</v>
      </c>
      <c r="N2259" s="72">
        <f t="shared" si="1351"/>
        <v>0</v>
      </c>
      <c r="O2259" s="72">
        <f t="shared" si="1367"/>
        <v>0</v>
      </c>
      <c r="Q2259" s="73">
        <f t="shared" si="1352"/>
        <v>0</v>
      </c>
      <c r="R2259" s="73">
        <f t="shared" si="1353"/>
        <v>0</v>
      </c>
      <c r="S2259" s="73">
        <f t="shared" si="1354"/>
        <v>0</v>
      </c>
      <c r="T2259" s="73">
        <f t="shared" si="1355"/>
        <v>0</v>
      </c>
      <c r="U2259" s="73">
        <f t="shared" si="1356"/>
        <v>0</v>
      </c>
      <c r="V2259" s="73">
        <f t="shared" si="1357"/>
        <v>0</v>
      </c>
      <c r="W2259" s="73">
        <f t="shared" si="1368"/>
        <v>0</v>
      </c>
      <c r="Y2259" s="72">
        <f t="shared" si="1380"/>
        <v>0</v>
      </c>
      <c r="Z2259" s="73">
        <f t="shared" si="1381"/>
        <v>0</v>
      </c>
      <c r="AA2259" s="58">
        <f t="shared" si="1382"/>
        <v>0</v>
      </c>
      <c r="AB2259" s="72">
        <f t="shared" si="1383"/>
        <v>0</v>
      </c>
      <c r="AC2259" s="72">
        <f t="shared" si="1384"/>
        <v>0</v>
      </c>
      <c r="AD2259" s="73">
        <f t="shared" si="1385"/>
        <v>0</v>
      </c>
      <c r="AE2259" s="73">
        <f t="shared" si="1386"/>
        <v>0</v>
      </c>
      <c r="AF2259" s="1">
        <f t="shared" si="1387"/>
        <v>0</v>
      </c>
      <c r="AH2259" s="1" t="str">
        <f t="shared" si="1388"/>
        <v>No</v>
      </c>
    </row>
    <row r="2260" spans="1:34" ht="12" hidden="1" customHeight="1" x14ac:dyDescent="0.2">
      <c r="A2260" s="88">
        <v>3.274E-3</v>
      </c>
      <c r="B2260" s="4">
        <f t="shared" si="1377"/>
        <v>3.274E-3</v>
      </c>
      <c r="C2260" s="51"/>
      <c r="D2260" s="213"/>
      <c r="E2260" s="44" t="s">
        <v>20</v>
      </c>
      <c r="F2260" s="14">
        <f t="shared" si="1378"/>
        <v>0</v>
      </c>
      <c r="G2260" s="14">
        <f t="shared" si="1379"/>
        <v>0</v>
      </c>
      <c r="H2260" s="101" t="str">
        <f>IF(ISNA(VLOOKUP(C2260,[1]Sheet1!$J$2:$J$2999,1,FALSE)),"No","Yes")</f>
        <v>No</v>
      </c>
      <c r="I2260" s="72">
        <f t="shared" si="1346"/>
        <v>0</v>
      </c>
      <c r="J2260" s="72">
        <f t="shared" si="1347"/>
        <v>0</v>
      </c>
      <c r="K2260" s="72">
        <f t="shared" si="1348"/>
        <v>0</v>
      </c>
      <c r="L2260" s="72">
        <f t="shared" si="1349"/>
        <v>0</v>
      </c>
      <c r="M2260" s="72">
        <f t="shared" si="1350"/>
        <v>0</v>
      </c>
      <c r="N2260" s="72">
        <f t="shared" si="1351"/>
        <v>0</v>
      </c>
      <c r="O2260" s="72">
        <f t="shared" si="1367"/>
        <v>0</v>
      </c>
      <c r="Q2260" s="73">
        <f t="shared" si="1352"/>
        <v>0</v>
      </c>
      <c r="R2260" s="73">
        <f t="shared" si="1353"/>
        <v>0</v>
      </c>
      <c r="S2260" s="73">
        <f t="shared" si="1354"/>
        <v>0</v>
      </c>
      <c r="T2260" s="73">
        <f t="shared" si="1355"/>
        <v>0</v>
      </c>
      <c r="U2260" s="73">
        <f t="shared" si="1356"/>
        <v>0</v>
      </c>
      <c r="V2260" s="73">
        <f t="shared" si="1357"/>
        <v>0</v>
      </c>
      <c r="W2260" s="73">
        <f t="shared" si="1368"/>
        <v>0</v>
      </c>
      <c r="Y2260" s="72">
        <f t="shared" si="1380"/>
        <v>0</v>
      </c>
      <c r="Z2260" s="73">
        <f t="shared" si="1381"/>
        <v>0</v>
      </c>
      <c r="AA2260" s="58">
        <f t="shared" si="1382"/>
        <v>0</v>
      </c>
      <c r="AB2260" s="72">
        <f t="shared" si="1383"/>
        <v>0</v>
      </c>
      <c r="AC2260" s="72">
        <f t="shared" si="1384"/>
        <v>0</v>
      </c>
      <c r="AD2260" s="73">
        <f t="shared" si="1385"/>
        <v>0</v>
      </c>
      <c r="AE2260" s="73">
        <f t="shared" si="1386"/>
        <v>0</v>
      </c>
      <c r="AF2260" s="1">
        <f t="shared" si="1387"/>
        <v>0</v>
      </c>
      <c r="AH2260" s="1" t="str">
        <f t="shared" si="1388"/>
        <v>No</v>
      </c>
    </row>
    <row r="2261" spans="1:34" ht="12" hidden="1" customHeight="1" x14ac:dyDescent="0.2">
      <c r="A2261" s="88">
        <v>3.2750000000000001E-3</v>
      </c>
      <c r="B2261" s="4">
        <f t="shared" si="1377"/>
        <v>3.2750000000000001E-3</v>
      </c>
      <c r="C2261" s="51"/>
      <c r="D2261" s="213"/>
      <c r="E2261" s="44" t="s">
        <v>20</v>
      </c>
      <c r="F2261" s="14">
        <f t="shared" si="1378"/>
        <v>0</v>
      </c>
      <c r="G2261" s="14">
        <f t="shared" si="1379"/>
        <v>0</v>
      </c>
      <c r="H2261" s="101" t="str">
        <f>IF(ISNA(VLOOKUP(C2261,[1]Sheet1!$J$2:$J$2999,1,FALSE)),"No","Yes")</f>
        <v>No</v>
      </c>
      <c r="I2261" s="72">
        <f t="shared" si="1346"/>
        <v>0</v>
      </c>
      <c r="J2261" s="72">
        <f t="shared" si="1347"/>
        <v>0</v>
      </c>
      <c r="K2261" s="72">
        <f t="shared" si="1348"/>
        <v>0</v>
      </c>
      <c r="L2261" s="72">
        <f t="shared" si="1349"/>
        <v>0</v>
      </c>
      <c r="M2261" s="72">
        <f t="shared" si="1350"/>
        <v>0</v>
      </c>
      <c r="N2261" s="72">
        <f t="shared" si="1351"/>
        <v>0</v>
      </c>
      <c r="O2261" s="72">
        <f t="shared" si="1367"/>
        <v>0</v>
      </c>
      <c r="Q2261" s="73">
        <f t="shared" si="1352"/>
        <v>0</v>
      </c>
      <c r="R2261" s="73">
        <f t="shared" si="1353"/>
        <v>0</v>
      </c>
      <c r="S2261" s="73">
        <f t="shared" si="1354"/>
        <v>0</v>
      </c>
      <c r="T2261" s="73">
        <f t="shared" si="1355"/>
        <v>0</v>
      </c>
      <c r="U2261" s="73">
        <f t="shared" si="1356"/>
        <v>0</v>
      </c>
      <c r="V2261" s="73">
        <f t="shared" si="1357"/>
        <v>0</v>
      </c>
      <c r="W2261" s="73">
        <f t="shared" si="1368"/>
        <v>0</v>
      </c>
      <c r="Y2261" s="72">
        <f t="shared" si="1380"/>
        <v>0</v>
      </c>
      <c r="Z2261" s="73">
        <f t="shared" si="1381"/>
        <v>0</v>
      </c>
      <c r="AA2261" s="58">
        <f t="shared" si="1382"/>
        <v>0</v>
      </c>
      <c r="AB2261" s="72">
        <f t="shared" si="1383"/>
        <v>0</v>
      </c>
      <c r="AC2261" s="72">
        <f t="shared" si="1384"/>
        <v>0</v>
      </c>
      <c r="AD2261" s="73">
        <f t="shared" si="1385"/>
        <v>0</v>
      </c>
      <c r="AE2261" s="73">
        <f t="shared" si="1386"/>
        <v>0</v>
      </c>
      <c r="AF2261" s="1">
        <f t="shared" si="1387"/>
        <v>0</v>
      </c>
      <c r="AH2261" s="1" t="str">
        <f t="shared" si="1388"/>
        <v>No</v>
      </c>
    </row>
    <row r="2262" spans="1:34" ht="12" hidden="1" customHeight="1" x14ac:dyDescent="0.2">
      <c r="A2262" s="88">
        <v>3.2760000000000003E-3</v>
      </c>
      <c r="B2262" s="4">
        <f t="shared" si="1377"/>
        <v>3.2760000000000003E-3</v>
      </c>
      <c r="C2262" s="51"/>
      <c r="D2262" s="213"/>
      <c r="E2262" s="44" t="s">
        <v>20</v>
      </c>
      <c r="F2262" s="14">
        <f t="shared" si="1378"/>
        <v>0</v>
      </c>
      <c r="G2262" s="14">
        <f t="shared" si="1379"/>
        <v>0</v>
      </c>
      <c r="H2262" s="101" t="str">
        <f>IF(ISNA(VLOOKUP(C2262,[1]Sheet1!$J$2:$J$2999,1,FALSE)),"No","Yes")</f>
        <v>No</v>
      </c>
      <c r="I2262" s="72">
        <f t="shared" si="1346"/>
        <v>0</v>
      </c>
      <c r="J2262" s="72">
        <f t="shared" si="1347"/>
        <v>0</v>
      </c>
      <c r="K2262" s="72">
        <f t="shared" si="1348"/>
        <v>0</v>
      </c>
      <c r="L2262" s="72">
        <f t="shared" si="1349"/>
        <v>0</v>
      </c>
      <c r="M2262" s="72">
        <f t="shared" si="1350"/>
        <v>0</v>
      </c>
      <c r="N2262" s="72">
        <f t="shared" si="1351"/>
        <v>0</v>
      </c>
      <c r="O2262" s="72">
        <f t="shared" si="1367"/>
        <v>0</v>
      </c>
      <c r="Q2262" s="73">
        <f t="shared" si="1352"/>
        <v>0</v>
      </c>
      <c r="R2262" s="73">
        <f t="shared" si="1353"/>
        <v>0</v>
      </c>
      <c r="S2262" s="73">
        <f t="shared" si="1354"/>
        <v>0</v>
      </c>
      <c r="T2262" s="73">
        <f t="shared" si="1355"/>
        <v>0</v>
      </c>
      <c r="U2262" s="73">
        <f t="shared" si="1356"/>
        <v>0</v>
      </c>
      <c r="V2262" s="73">
        <f t="shared" si="1357"/>
        <v>0</v>
      </c>
      <c r="W2262" s="73">
        <f t="shared" si="1368"/>
        <v>0</v>
      </c>
      <c r="Y2262" s="72">
        <f t="shared" si="1380"/>
        <v>0</v>
      </c>
      <c r="Z2262" s="73">
        <f t="shared" si="1381"/>
        <v>0</v>
      </c>
      <c r="AA2262" s="58">
        <f t="shared" si="1382"/>
        <v>0</v>
      </c>
      <c r="AB2262" s="72">
        <f t="shared" si="1383"/>
        <v>0</v>
      </c>
      <c r="AC2262" s="72">
        <f t="shared" si="1384"/>
        <v>0</v>
      </c>
      <c r="AD2262" s="73">
        <f t="shared" si="1385"/>
        <v>0</v>
      </c>
      <c r="AE2262" s="73">
        <f t="shared" si="1386"/>
        <v>0</v>
      </c>
      <c r="AF2262" s="1">
        <f t="shared" si="1387"/>
        <v>0</v>
      </c>
      <c r="AH2262" s="1" t="str">
        <f t="shared" si="1388"/>
        <v>No</v>
      </c>
    </row>
    <row r="2263" spans="1:34" ht="12" hidden="1" customHeight="1" x14ac:dyDescent="0.2">
      <c r="A2263" s="88">
        <v>3.277E-3</v>
      </c>
      <c r="B2263" s="4">
        <f t="shared" si="1377"/>
        <v>3.277E-3</v>
      </c>
      <c r="C2263" s="51"/>
      <c r="D2263" s="213"/>
      <c r="E2263" s="44" t="s">
        <v>20</v>
      </c>
      <c r="F2263" s="14">
        <f t="shared" si="1378"/>
        <v>0</v>
      </c>
      <c r="G2263" s="14">
        <f t="shared" si="1379"/>
        <v>0</v>
      </c>
      <c r="H2263" s="101" t="str">
        <f>IF(ISNA(VLOOKUP(C2263,[1]Sheet1!$J$2:$J$2999,1,FALSE)),"No","Yes")</f>
        <v>No</v>
      </c>
      <c r="I2263" s="72">
        <f t="shared" si="1346"/>
        <v>0</v>
      </c>
      <c r="J2263" s="72">
        <f t="shared" si="1347"/>
        <v>0</v>
      </c>
      <c r="K2263" s="72">
        <f t="shared" si="1348"/>
        <v>0</v>
      </c>
      <c r="L2263" s="72">
        <f t="shared" si="1349"/>
        <v>0</v>
      </c>
      <c r="M2263" s="72">
        <f t="shared" si="1350"/>
        <v>0</v>
      </c>
      <c r="N2263" s="72">
        <f t="shared" si="1351"/>
        <v>0</v>
      </c>
      <c r="O2263" s="72">
        <f t="shared" si="1367"/>
        <v>0</v>
      </c>
      <c r="Q2263" s="73">
        <f t="shared" si="1352"/>
        <v>0</v>
      </c>
      <c r="R2263" s="73">
        <f t="shared" si="1353"/>
        <v>0</v>
      </c>
      <c r="S2263" s="73">
        <f t="shared" si="1354"/>
        <v>0</v>
      </c>
      <c r="T2263" s="73">
        <f t="shared" si="1355"/>
        <v>0</v>
      </c>
      <c r="U2263" s="73">
        <f t="shared" si="1356"/>
        <v>0</v>
      </c>
      <c r="V2263" s="73">
        <f t="shared" si="1357"/>
        <v>0</v>
      </c>
      <c r="W2263" s="73">
        <f t="shared" si="1368"/>
        <v>0</v>
      </c>
      <c r="Y2263" s="72">
        <f t="shared" si="1380"/>
        <v>0</v>
      </c>
      <c r="Z2263" s="73">
        <f t="shared" si="1381"/>
        <v>0</v>
      </c>
      <c r="AA2263" s="58">
        <f t="shared" si="1382"/>
        <v>0</v>
      </c>
      <c r="AB2263" s="72">
        <f t="shared" si="1383"/>
        <v>0</v>
      </c>
      <c r="AC2263" s="72">
        <f t="shared" si="1384"/>
        <v>0</v>
      </c>
      <c r="AD2263" s="73">
        <f t="shared" si="1385"/>
        <v>0</v>
      </c>
      <c r="AE2263" s="73">
        <f t="shared" si="1386"/>
        <v>0</v>
      </c>
      <c r="AF2263" s="1">
        <f t="shared" si="1387"/>
        <v>0</v>
      </c>
      <c r="AH2263" s="1" t="str">
        <f t="shared" si="1388"/>
        <v>No</v>
      </c>
    </row>
    <row r="2264" spans="1:34" ht="12" hidden="1" customHeight="1" x14ac:dyDescent="0.2">
      <c r="A2264" s="88">
        <v>3.2780000000000001E-3</v>
      </c>
      <c r="B2264" s="4">
        <f t="shared" si="1377"/>
        <v>3.2780000000000001E-3</v>
      </c>
      <c r="C2264" s="51"/>
      <c r="D2264" s="213"/>
      <c r="E2264" s="44" t="s">
        <v>20</v>
      </c>
      <c r="F2264" s="14">
        <f t="shared" si="1378"/>
        <v>0</v>
      </c>
      <c r="G2264" s="14">
        <f t="shared" si="1379"/>
        <v>0</v>
      </c>
      <c r="H2264" s="101" t="str">
        <f>IF(ISNA(VLOOKUP(C2264,[1]Sheet1!$J$2:$J$2999,1,FALSE)),"No","Yes")</f>
        <v>No</v>
      </c>
      <c r="I2264" s="72">
        <f t="shared" si="1346"/>
        <v>0</v>
      </c>
      <c r="J2264" s="72">
        <f t="shared" si="1347"/>
        <v>0</v>
      </c>
      <c r="K2264" s="72">
        <f t="shared" si="1348"/>
        <v>0</v>
      </c>
      <c r="L2264" s="72">
        <f t="shared" si="1349"/>
        <v>0</v>
      </c>
      <c r="M2264" s="72">
        <f t="shared" si="1350"/>
        <v>0</v>
      </c>
      <c r="N2264" s="72">
        <f t="shared" si="1351"/>
        <v>0</v>
      </c>
      <c r="O2264" s="72">
        <f t="shared" si="1367"/>
        <v>0</v>
      </c>
      <c r="Q2264" s="73">
        <f t="shared" si="1352"/>
        <v>0</v>
      </c>
      <c r="R2264" s="73">
        <f t="shared" si="1353"/>
        <v>0</v>
      </c>
      <c r="S2264" s="73">
        <f t="shared" si="1354"/>
        <v>0</v>
      </c>
      <c r="T2264" s="73">
        <f t="shared" si="1355"/>
        <v>0</v>
      </c>
      <c r="U2264" s="73">
        <f t="shared" si="1356"/>
        <v>0</v>
      </c>
      <c r="V2264" s="73">
        <f t="shared" si="1357"/>
        <v>0</v>
      </c>
      <c r="W2264" s="73">
        <f t="shared" si="1368"/>
        <v>0</v>
      </c>
      <c r="Y2264" s="72">
        <f t="shared" si="1380"/>
        <v>0</v>
      </c>
      <c r="Z2264" s="73">
        <f t="shared" si="1381"/>
        <v>0</v>
      </c>
      <c r="AA2264" s="58">
        <f t="shared" si="1382"/>
        <v>0</v>
      </c>
      <c r="AB2264" s="72">
        <f t="shared" si="1383"/>
        <v>0</v>
      </c>
      <c r="AC2264" s="72">
        <f t="shared" si="1384"/>
        <v>0</v>
      </c>
      <c r="AD2264" s="73">
        <f t="shared" si="1385"/>
        <v>0</v>
      </c>
      <c r="AE2264" s="73">
        <f t="shared" si="1386"/>
        <v>0</v>
      </c>
      <c r="AF2264" s="1">
        <f t="shared" si="1387"/>
        <v>0</v>
      </c>
      <c r="AH2264" s="1" t="str">
        <f t="shared" si="1388"/>
        <v>No</v>
      </c>
    </row>
    <row r="2265" spans="1:34" ht="12" hidden="1" customHeight="1" x14ac:dyDescent="0.2">
      <c r="A2265" s="88">
        <v>3.2790000000000002E-3</v>
      </c>
      <c r="B2265" s="4">
        <f t="shared" si="1377"/>
        <v>3.2790000000000002E-3</v>
      </c>
      <c r="C2265" s="51"/>
      <c r="D2265" s="213"/>
      <c r="E2265" s="44" t="s">
        <v>20</v>
      </c>
      <c r="F2265" s="14">
        <f t="shared" si="1378"/>
        <v>0</v>
      </c>
      <c r="G2265" s="14">
        <f t="shared" si="1379"/>
        <v>0</v>
      </c>
      <c r="H2265" s="101" t="str">
        <f>IF(ISNA(VLOOKUP(C2265,[1]Sheet1!$J$2:$J$2999,1,FALSE)),"No","Yes")</f>
        <v>No</v>
      </c>
      <c r="I2265" s="72">
        <f t="shared" si="1346"/>
        <v>0</v>
      </c>
      <c r="J2265" s="72">
        <f t="shared" si="1347"/>
        <v>0</v>
      </c>
      <c r="K2265" s="72">
        <f t="shared" si="1348"/>
        <v>0</v>
      </c>
      <c r="L2265" s="72">
        <f t="shared" si="1349"/>
        <v>0</v>
      </c>
      <c r="M2265" s="72">
        <f t="shared" si="1350"/>
        <v>0</v>
      </c>
      <c r="N2265" s="72">
        <f t="shared" si="1351"/>
        <v>0</v>
      </c>
      <c r="O2265" s="72">
        <f t="shared" si="1367"/>
        <v>0</v>
      </c>
      <c r="Q2265" s="73">
        <f t="shared" si="1352"/>
        <v>0</v>
      </c>
      <c r="R2265" s="73">
        <f t="shared" si="1353"/>
        <v>0</v>
      </c>
      <c r="S2265" s="73">
        <f t="shared" si="1354"/>
        <v>0</v>
      </c>
      <c r="T2265" s="73">
        <f t="shared" si="1355"/>
        <v>0</v>
      </c>
      <c r="U2265" s="73">
        <f t="shared" si="1356"/>
        <v>0</v>
      </c>
      <c r="V2265" s="73">
        <f t="shared" si="1357"/>
        <v>0</v>
      </c>
      <c r="W2265" s="73">
        <f t="shared" si="1368"/>
        <v>0</v>
      </c>
      <c r="Y2265" s="72">
        <f t="shared" si="1380"/>
        <v>0</v>
      </c>
      <c r="Z2265" s="73">
        <f t="shared" si="1381"/>
        <v>0</v>
      </c>
      <c r="AA2265" s="58">
        <f t="shared" si="1382"/>
        <v>0</v>
      </c>
      <c r="AB2265" s="72">
        <f t="shared" si="1383"/>
        <v>0</v>
      </c>
      <c r="AC2265" s="72">
        <f t="shared" si="1384"/>
        <v>0</v>
      </c>
      <c r="AD2265" s="73">
        <f t="shared" si="1385"/>
        <v>0</v>
      </c>
      <c r="AE2265" s="73">
        <f t="shared" si="1386"/>
        <v>0</v>
      </c>
      <c r="AF2265" s="1">
        <f t="shared" si="1387"/>
        <v>0</v>
      </c>
      <c r="AH2265" s="1" t="str">
        <f t="shared" si="1388"/>
        <v>No</v>
      </c>
    </row>
    <row r="2266" spans="1:34" ht="12" hidden="1" customHeight="1" x14ac:dyDescent="0.2">
      <c r="A2266" s="88">
        <v>3.2799999999999999E-3</v>
      </c>
      <c r="B2266" s="4">
        <f t="shared" si="1377"/>
        <v>3.2799999999999999E-3</v>
      </c>
      <c r="C2266" s="51"/>
      <c r="D2266" s="213"/>
      <c r="E2266" s="44" t="s">
        <v>20</v>
      </c>
      <c r="F2266" s="14">
        <f t="shared" si="1378"/>
        <v>0</v>
      </c>
      <c r="G2266" s="14">
        <f t="shared" si="1379"/>
        <v>0</v>
      </c>
      <c r="H2266" s="101" t="str">
        <f>IF(ISNA(VLOOKUP(C2266,[1]Sheet1!$J$2:$J$2999,1,FALSE)),"No","Yes")</f>
        <v>No</v>
      </c>
      <c r="I2266" s="72">
        <f t="shared" si="1346"/>
        <v>0</v>
      </c>
      <c r="J2266" s="72">
        <f t="shared" si="1347"/>
        <v>0</v>
      </c>
      <c r="K2266" s="72">
        <f t="shared" si="1348"/>
        <v>0</v>
      </c>
      <c r="L2266" s="72">
        <f t="shared" si="1349"/>
        <v>0</v>
      </c>
      <c r="M2266" s="72">
        <f t="shared" si="1350"/>
        <v>0</v>
      </c>
      <c r="N2266" s="72">
        <f t="shared" si="1351"/>
        <v>0</v>
      </c>
      <c r="O2266" s="72">
        <f t="shared" si="1367"/>
        <v>0</v>
      </c>
      <c r="Q2266" s="73">
        <f t="shared" si="1352"/>
        <v>0</v>
      </c>
      <c r="R2266" s="73">
        <f t="shared" si="1353"/>
        <v>0</v>
      </c>
      <c r="S2266" s="73">
        <f t="shared" si="1354"/>
        <v>0</v>
      </c>
      <c r="T2266" s="73">
        <f t="shared" si="1355"/>
        <v>0</v>
      </c>
      <c r="U2266" s="73">
        <f t="shared" si="1356"/>
        <v>0</v>
      </c>
      <c r="V2266" s="73">
        <f t="shared" si="1357"/>
        <v>0</v>
      </c>
      <c r="W2266" s="73">
        <f t="shared" si="1368"/>
        <v>0</v>
      </c>
      <c r="Y2266" s="72">
        <f t="shared" si="1380"/>
        <v>0</v>
      </c>
      <c r="Z2266" s="73">
        <f t="shared" si="1381"/>
        <v>0</v>
      </c>
      <c r="AA2266" s="58">
        <f t="shared" si="1382"/>
        <v>0</v>
      </c>
      <c r="AB2266" s="72">
        <f t="shared" si="1383"/>
        <v>0</v>
      </c>
      <c r="AC2266" s="72">
        <f t="shared" si="1384"/>
        <v>0</v>
      </c>
      <c r="AD2266" s="73">
        <f t="shared" si="1385"/>
        <v>0</v>
      </c>
      <c r="AE2266" s="73">
        <f t="shared" si="1386"/>
        <v>0</v>
      </c>
      <c r="AF2266" s="1">
        <f t="shared" si="1387"/>
        <v>0</v>
      </c>
      <c r="AH2266" s="1" t="str">
        <f t="shared" si="1388"/>
        <v>No</v>
      </c>
    </row>
    <row r="2267" spans="1:34" ht="12" hidden="1" customHeight="1" x14ac:dyDescent="0.2">
      <c r="A2267" s="88">
        <v>3.2810000000000001E-3</v>
      </c>
      <c r="B2267" s="4">
        <f t="shared" si="1377"/>
        <v>3.2810000000000001E-3</v>
      </c>
      <c r="C2267" s="51"/>
      <c r="D2267" s="213"/>
      <c r="E2267" s="44" t="s">
        <v>20</v>
      </c>
      <c r="F2267" s="14">
        <f t="shared" si="1378"/>
        <v>0</v>
      </c>
      <c r="G2267" s="14">
        <f t="shared" si="1379"/>
        <v>0</v>
      </c>
      <c r="H2267" s="101" t="str">
        <f>IF(ISNA(VLOOKUP(C2267,[1]Sheet1!$J$2:$J$2999,1,FALSE)),"No","Yes")</f>
        <v>No</v>
      </c>
      <c r="I2267" s="72">
        <f t="shared" si="1346"/>
        <v>0</v>
      </c>
      <c r="J2267" s="72">
        <f t="shared" si="1347"/>
        <v>0</v>
      </c>
      <c r="K2267" s="72">
        <f t="shared" si="1348"/>
        <v>0</v>
      </c>
      <c r="L2267" s="72">
        <f t="shared" si="1349"/>
        <v>0</v>
      </c>
      <c r="M2267" s="72">
        <f t="shared" si="1350"/>
        <v>0</v>
      </c>
      <c r="N2267" s="72">
        <f t="shared" si="1351"/>
        <v>0</v>
      </c>
      <c r="O2267" s="72">
        <f t="shared" si="1367"/>
        <v>0</v>
      </c>
      <c r="Q2267" s="73">
        <f t="shared" si="1352"/>
        <v>0</v>
      </c>
      <c r="R2267" s="73">
        <f t="shared" si="1353"/>
        <v>0</v>
      </c>
      <c r="S2267" s="73">
        <f t="shared" si="1354"/>
        <v>0</v>
      </c>
      <c r="T2267" s="73">
        <f t="shared" si="1355"/>
        <v>0</v>
      </c>
      <c r="U2267" s="73">
        <f t="shared" si="1356"/>
        <v>0</v>
      </c>
      <c r="V2267" s="73">
        <f t="shared" si="1357"/>
        <v>0</v>
      </c>
      <c r="W2267" s="73">
        <f t="shared" si="1368"/>
        <v>0</v>
      </c>
      <c r="Y2267" s="72">
        <f t="shared" si="1380"/>
        <v>0</v>
      </c>
      <c r="Z2267" s="73">
        <f t="shared" si="1381"/>
        <v>0</v>
      </c>
      <c r="AA2267" s="58">
        <f t="shared" si="1382"/>
        <v>0</v>
      </c>
      <c r="AB2267" s="72">
        <f t="shared" si="1383"/>
        <v>0</v>
      </c>
      <c r="AC2267" s="72">
        <f t="shared" si="1384"/>
        <v>0</v>
      </c>
      <c r="AD2267" s="73">
        <f t="shared" si="1385"/>
        <v>0</v>
      </c>
      <c r="AE2267" s="73">
        <f t="shared" si="1386"/>
        <v>0</v>
      </c>
      <c r="AF2267" s="1">
        <f t="shared" si="1387"/>
        <v>0</v>
      </c>
      <c r="AH2267" s="1" t="str">
        <f t="shared" si="1388"/>
        <v>No</v>
      </c>
    </row>
    <row r="2268" spans="1:34" ht="12" hidden="1" customHeight="1" x14ac:dyDescent="0.2">
      <c r="A2268" s="88">
        <v>3.2820000000000002E-3</v>
      </c>
      <c r="B2268" s="4">
        <f t="shared" si="1377"/>
        <v>3.2820000000000002E-3</v>
      </c>
      <c r="C2268" s="51"/>
      <c r="D2268" s="213"/>
      <c r="E2268" s="44" t="s">
        <v>20</v>
      </c>
      <c r="F2268" s="14">
        <f t="shared" si="1378"/>
        <v>0</v>
      </c>
      <c r="G2268" s="14">
        <f t="shared" si="1379"/>
        <v>0</v>
      </c>
      <c r="H2268" s="101" t="str">
        <f>IF(ISNA(VLOOKUP(C2268,[1]Sheet1!$J$2:$J$2999,1,FALSE)),"No","Yes")</f>
        <v>No</v>
      </c>
      <c r="I2268" s="72">
        <f t="shared" si="1346"/>
        <v>0</v>
      </c>
      <c r="J2268" s="72">
        <f t="shared" si="1347"/>
        <v>0</v>
      </c>
      <c r="K2268" s="72">
        <f t="shared" si="1348"/>
        <v>0</v>
      </c>
      <c r="L2268" s="72">
        <f t="shared" si="1349"/>
        <v>0</v>
      </c>
      <c r="M2268" s="72">
        <f t="shared" si="1350"/>
        <v>0</v>
      </c>
      <c r="N2268" s="72">
        <f t="shared" si="1351"/>
        <v>0</v>
      </c>
      <c r="O2268" s="72">
        <f t="shared" si="1367"/>
        <v>0</v>
      </c>
      <c r="Q2268" s="73">
        <f t="shared" si="1352"/>
        <v>0</v>
      </c>
      <c r="R2268" s="73">
        <f t="shared" si="1353"/>
        <v>0</v>
      </c>
      <c r="S2268" s="73">
        <f t="shared" si="1354"/>
        <v>0</v>
      </c>
      <c r="T2268" s="73">
        <f t="shared" si="1355"/>
        <v>0</v>
      </c>
      <c r="U2268" s="73">
        <f t="shared" si="1356"/>
        <v>0</v>
      </c>
      <c r="V2268" s="73">
        <f t="shared" si="1357"/>
        <v>0</v>
      </c>
      <c r="W2268" s="73">
        <f t="shared" si="1368"/>
        <v>0</v>
      </c>
      <c r="Y2268" s="72">
        <f t="shared" si="1380"/>
        <v>0</v>
      </c>
      <c r="Z2268" s="73">
        <f t="shared" si="1381"/>
        <v>0</v>
      </c>
      <c r="AA2268" s="58">
        <f t="shared" si="1382"/>
        <v>0</v>
      </c>
      <c r="AB2268" s="72">
        <f t="shared" si="1383"/>
        <v>0</v>
      </c>
      <c r="AC2268" s="72">
        <f t="shared" si="1384"/>
        <v>0</v>
      </c>
      <c r="AD2268" s="73">
        <f t="shared" si="1385"/>
        <v>0</v>
      </c>
      <c r="AE2268" s="73">
        <f t="shared" si="1386"/>
        <v>0</v>
      </c>
      <c r="AF2268" s="1">
        <f t="shared" si="1387"/>
        <v>0</v>
      </c>
      <c r="AH2268" s="1" t="str">
        <f t="shared" si="1388"/>
        <v>No</v>
      </c>
    </row>
    <row r="2269" spans="1:34" ht="12" hidden="1" customHeight="1" x14ac:dyDescent="0.2">
      <c r="A2269" s="88">
        <v>3.2829999999999999E-3</v>
      </c>
      <c r="B2269" s="4">
        <f t="shared" si="1377"/>
        <v>3.2829999999999999E-3</v>
      </c>
      <c r="C2269" s="51"/>
      <c r="D2269" s="213"/>
      <c r="E2269" s="44" t="s">
        <v>20</v>
      </c>
      <c r="F2269" s="14">
        <f t="shared" si="1378"/>
        <v>0</v>
      </c>
      <c r="G2269" s="14">
        <f t="shared" si="1379"/>
        <v>0</v>
      </c>
      <c r="H2269" s="101" t="str">
        <f>IF(ISNA(VLOOKUP(C2269,[1]Sheet1!$J$2:$J$2999,1,FALSE)),"No","Yes")</f>
        <v>No</v>
      </c>
      <c r="I2269" s="72">
        <f t="shared" si="1346"/>
        <v>0</v>
      </c>
      <c r="J2269" s="72">
        <f t="shared" si="1347"/>
        <v>0</v>
      </c>
      <c r="K2269" s="72">
        <f t="shared" si="1348"/>
        <v>0</v>
      </c>
      <c r="L2269" s="72">
        <f t="shared" si="1349"/>
        <v>0</v>
      </c>
      <c r="M2269" s="72">
        <f t="shared" si="1350"/>
        <v>0</v>
      </c>
      <c r="N2269" s="72">
        <f t="shared" si="1351"/>
        <v>0</v>
      </c>
      <c r="O2269" s="72">
        <f t="shared" si="1367"/>
        <v>0</v>
      </c>
      <c r="Q2269" s="73">
        <f t="shared" si="1352"/>
        <v>0</v>
      </c>
      <c r="R2269" s="73">
        <f t="shared" si="1353"/>
        <v>0</v>
      </c>
      <c r="S2269" s="73">
        <f t="shared" si="1354"/>
        <v>0</v>
      </c>
      <c r="T2269" s="73">
        <f t="shared" si="1355"/>
        <v>0</v>
      </c>
      <c r="U2269" s="73">
        <f t="shared" si="1356"/>
        <v>0</v>
      </c>
      <c r="V2269" s="73">
        <f t="shared" si="1357"/>
        <v>0</v>
      </c>
      <c r="W2269" s="73">
        <f t="shared" si="1368"/>
        <v>0</v>
      </c>
      <c r="Y2269" s="72">
        <f t="shared" si="1380"/>
        <v>0</v>
      </c>
      <c r="Z2269" s="73">
        <f t="shared" si="1381"/>
        <v>0</v>
      </c>
      <c r="AA2269" s="58">
        <f t="shared" si="1382"/>
        <v>0</v>
      </c>
      <c r="AB2269" s="72">
        <f t="shared" si="1383"/>
        <v>0</v>
      </c>
      <c r="AC2269" s="72">
        <f t="shared" si="1384"/>
        <v>0</v>
      </c>
      <c r="AD2269" s="73">
        <f t="shared" si="1385"/>
        <v>0</v>
      </c>
      <c r="AE2269" s="73">
        <f t="shared" si="1386"/>
        <v>0</v>
      </c>
      <c r="AF2269" s="1">
        <f t="shared" si="1387"/>
        <v>0</v>
      </c>
      <c r="AH2269" s="1" t="str">
        <f t="shared" si="1388"/>
        <v>No</v>
      </c>
    </row>
    <row r="2270" spans="1:34" ht="12" hidden="1" customHeight="1" x14ac:dyDescent="0.2">
      <c r="A2270" s="88">
        <v>3.284E-3</v>
      </c>
      <c r="B2270" s="4">
        <f t="shared" si="1377"/>
        <v>3.284E-3</v>
      </c>
      <c r="C2270" s="51"/>
      <c r="D2270" s="213"/>
      <c r="E2270" s="44" t="s">
        <v>20</v>
      </c>
      <c r="F2270" s="14">
        <f t="shared" si="1378"/>
        <v>0</v>
      </c>
      <c r="G2270" s="14">
        <f t="shared" si="1379"/>
        <v>0</v>
      </c>
      <c r="H2270" s="101" t="str">
        <f>IF(ISNA(VLOOKUP(C2270,[1]Sheet1!$J$2:$J$2999,1,FALSE)),"No","Yes")</f>
        <v>No</v>
      </c>
      <c r="I2270" s="72">
        <f t="shared" si="1346"/>
        <v>0</v>
      </c>
      <c r="J2270" s="72">
        <f t="shared" si="1347"/>
        <v>0</v>
      </c>
      <c r="K2270" s="72">
        <f t="shared" si="1348"/>
        <v>0</v>
      </c>
      <c r="L2270" s="72">
        <f t="shared" si="1349"/>
        <v>0</v>
      </c>
      <c r="M2270" s="72">
        <f t="shared" si="1350"/>
        <v>0</v>
      </c>
      <c r="N2270" s="72">
        <f t="shared" si="1351"/>
        <v>0</v>
      </c>
      <c r="O2270" s="72">
        <f t="shared" si="1367"/>
        <v>0</v>
      </c>
      <c r="Q2270" s="73">
        <f t="shared" si="1352"/>
        <v>0</v>
      </c>
      <c r="R2270" s="73">
        <f t="shared" si="1353"/>
        <v>0</v>
      </c>
      <c r="S2270" s="73">
        <f t="shared" si="1354"/>
        <v>0</v>
      </c>
      <c r="T2270" s="73">
        <f t="shared" si="1355"/>
        <v>0</v>
      </c>
      <c r="U2270" s="73">
        <f t="shared" si="1356"/>
        <v>0</v>
      </c>
      <c r="V2270" s="73">
        <f t="shared" si="1357"/>
        <v>0</v>
      </c>
      <c r="W2270" s="73">
        <f t="shared" si="1368"/>
        <v>0</v>
      </c>
      <c r="Y2270" s="72">
        <f t="shared" si="1380"/>
        <v>0</v>
      </c>
      <c r="Z2270" s="73">
        <f t="shared" si="1381"/>
        <v>0</v>
      </c>
      <c r="AA2270" s="58">
        <f t="shared" si="1382"/>
        <v>0</v>
      </c>
      <c r="AB2270" s="72">
        <f t="shared" si="1383"/>
        <v>0</v>
      </c>
      <c r="AC2270" s="72">
        <f t="shared" si="1384"/>
        <v>0</v>
      </c>
      <c r="AD2270" s="73">
        <f t="shared" si="1385"/>
        <v>0</v>
      </c>
      <c r="AE2270" s="73">
        <f t="shared" si="1386"/>
        <v>0</v>
      </c>
      <c r="AF2270" s="1">
        <f t="shared" si="1387"/>
        <v>0</v>
      </c>
      <c r="AH2270" s="1" t="str">
        <f t="shared" si="1388"/>
        <v>No</v>
      </c>
    </row>
    <row r="2271" spans="1:34" ht="12" hidden="1" customHeight="1" x14ac:dyDescent="0.2">
      <c r="A2271" s="88">
        <v>3.2850000000000002E-3</v>
      </c>
      <c r="B2271" s="4">
        <f t="shared" si="1377"/>
        <v>3.2850000000000002E-3</v>
      </c>
      <c r="C2271" s="51"/>
      <c r="D2271" s="213"/>
      <c r="E2271" s="44" t="s">
        <v>20</v>
      </c>
      <c r="F2271" s="14">
        <f t="shared" si="1378"/>
        <v>0</v>
      </c>
      <c r="G2271" s="14">
        <f t="shared" si="1379"/>
        <v>0</v>
      </c>
      <c r="H2271" s="101" t="str">
        <f>IF(ISNA(VLOOKUP(C2271,[1]Sheet1!$J$2:$J$2999,1,FALSE)),"No","Yes")</f>
        <v>No</v>
      </c>
      <c r="I2271" s="72">
        <f t="shared" si="1346"/>
        <v>0</v>
      </c>
      <c r="J2271" s="72">
        <f t="shared" si="1347"/>
        <v>0</v>
      </c>
      <c r="K2271" s="72">
        <f t="shared" si="1348"/>
        <v>0</v>
      </c>
      <c r="L2271" s="72">
        <f t="shared" si="1349"/>
        <v>0</v>
      </c>
      <c r="M2271" s="72">
        <f t="shared" si="1350"/>
        <v>0</v>
      </c>
      <c r="N2271" s="72">
        <f t="shared" si="1351"/>
        <v>0</v>
      </c>
      <c r="O2271" s="72">
        <f t="shared" si="1367"/>
        <v>0</v>
      </c>
      <c r="Q2271" s="73">
        <f t="shared" si="1352"/>
        <v>0</v>
      </c>
      <c r="R2271" s="73">
        <f t="shared" si="1353"/>
        <v>0</v>
      </c>
      <c r="S2271" s="73">
        <f t="shared" si="1354"/>
        <v>0</v>
      </c>
      <c r="T2271" s="73">
        <f t="shared" si="1355"/>
        <v>0</v>
      </c>
      <c r="U2271" s="73">
        <f t="shared" si="1356"/>
        <v>0</v>
      </c>
      <c r="V2271" s="73">
        <f t="shared" si="1357"/>
        <v>0</v>
      </c>
      <c r="W2271" s="73">
        <f t="shared" si="1368"/>
        <v>0</v>
      </c>
      <c r="Y2271" s="72">
        <f t="shared" si="1380"/>
        <v>0</v>
      </c>
      <c r="Z2271" s="73">
        <f t="shared" si="1381"/>
        <v>0</v>
      </c>
      <c r="AA2271" s="58">
        <f t="shared" si="1382"/>
        <v>0</v>
      </c>
      <c r="AB2271" s="72">
        <f t="shared" si="1383"/>
        <v>0</v>
      </c>
      <c r="AC2271" s="72">
        <f t="shared" si="1384"/>
        <v>0</v>
      </c>
      <c r="AD2271" s="73">
        <f t="shared" si="1385"/>
        <v>0</v>
      </c>
      <c r="AE2271" s="73">
        <f t="shared" si="1386"/>
        <v>0</v>
      </c>
      <c r="AF2271" s="1">
        <f t="shared" si="1387"/>
        <v>0</v>
      </c>
      <c r="AH2271" s="1" t="str">
        <f t="shared" si="1388"/>
        <v>No</v>
      </c>
    </row>
    <row r="2272" spans="1:34" ht="12" hidden="1" customHeight="1" x14ac:dyDescent="0.2">
      <c r="A2272" s="88">
        <v>3.2859999999999999E-3</v>
      </c>
      <c r="B2272" s="4">
        <f t="shared" si="1377"/>
        <v>3.2859999999999999E-3</v>
      </c>
      <c r="C2272" s="51"/>
      <c r="D2272" s="213"/>
      <c r="E2272" s="44" t="s">
        <v>20</v>
      </c>
      <c r="F2272" s="14">
        <f t="shared" si="1378"/>
        <v>0</v>
      </c>
      <c r="G2272" s="14">
        <f t="shared" si="1379"/>
        <v>0</v>
      </c>
      <c r="H2272" s="101" t="str">
        <f>IF(ISNA(VLOOKUP(C2272,[1]Sheet1!$J$2:$J$2999,1,FALSE)),"No","Yes")</f>
        <v>No</v>
      </c>
      <c r="I2272" s="72">
        <f t="shared" si="1346"/>
        <v>0</v>
      </c>
      <c r="J2272" s="72">
        <f t="shared" si="1347"/>
        <v>0</v>
      </c>
      <c r="K2272" s="72">
        <f t="shared" si="1348"/>
        <v>0</v>
      </c>
      <c r="L2272" s="72">
        <f t="shared" si="1349"/>
        <v>0</v>
      </c>
      <c r="M2272" s="72">
        <f t="shared" si="1350"/>
        <v>0</v>
      </c>
      <c r="N2272" s="72">
        <f t="shared" si="1351"/>
        <v>0</v>
      </c>
      <c r="O2272" s="72">
        <f t="shared" si="1367"/>
        <v>0</v>
      </c>
      <c r="Q2272" s="73">
        <f t="shared" si="1352"/>
        <v>0</v>
      </c>
      <c r="R2272" s="73">
        <f t="shared" si="1353"/>
        <v>0</v>
      </c>
      <c r="S2272" s="73">
        <f t="shared" si="1354"/>
        <v>0</v>
      </c>
      <c r="T2272" s="73">
        <f t="shared" si="1355"/>
        <v>0</v>
      </c>
      <c r="U2272" s="73">
        <f t="shared" si="1356"/>
        <v>0</v>
      </c>
      <c r="V2272" s="73">
        <f t="shared" si="1357"/>
        <v>0</v>
      </c>
      <c r="W2272" s="73">
        <f t="shared" si="1368"/>
        <v>0</v>
      </c>
      <c r="Y2272" s="72">
        <f t="shared" si="1380"/>
        <v>0</v>
      </c>
      <c r="Z2272" s="73">
        <f t="shared" si="1381"/>
        <v>0</v>
      </c>
      <c r="AA2272" s="58">
        <f t="shared" si="1382"/>
        <v>0</v>
      </c>
      <c r="AB2272" s="72">
        <f t="shared" si="1383"/>
        <v>0</v>
      </c>
      <c r="AC2272" s="72">
        <f t="shared" si="1384"/>
        <v>0</v>
      </c>
      <c r="AD2272" s="73">
        <f t="shared" si="1385"/>
        <v>0</v>
      </c>
      <c r="AE2272" s="73">
        <f t="shared" si="1386"/>
        <v>0</v>
      </c>
      <c r="AF2272" s="1">
        <f t="shared" si="1387"/>
        <v>0</v>
      </c>
      <c r="AH2272" s="1" t="str">
        <f t="shared" si="1388"/>
        <v>No</v>
      </c>
    </row>
    <row r="2273" spans="1:34" ht="12" hidden="1" customHeight="1" x14ac:dyDescent="0.2">
      <c r="A2273" s="88">
        <v>3.287E-3</v>
      </c>
      <c r="B2273" s="4">
        <f t="shared" si="1377"/>
        <v>3.287E-3</v>
      </c>
      <c r="C2273" s="51"/>
      <c r="D2273" s="213"/>
      <c r="E2273" s="44" t="s">
        <v>20</v>
      </c>
      <c r="F2273" s="14">
        <f t="shared" si="1378"/>
        <v>0</v>
      </c>
      <c r="G2273" s="14">
        <f t="shared" si="1379"/>
        <v>0</v>
      </c>
      <c r="H2273" s="101" t="str">
        <f>IF(ISNA(VLOOKUP(C2273,[1]Sheet1!$J$2:$J$2999,1,FALSE)),"No","Yes")</f>
        <v>No</v>
      </c>
      <c r="I2273" s="72">
        <f t="shared" si="1346"/>
        <v>0</v>
      </c>
      <c r="J2273" s="72">
        <f t="shared" si="1347"/>
        <v>0</v>
      </c>
      <c r="K2273" s="72">
        <f t="shared" si="1348"/>
        <v>0</v>
      </c>
      <c r="L2273" s="72">
        <f t="shared" si="1349"/>
        <v>0</v>
      </c>
      <c r="M2273" s="72">
        <f t="shared" si="1350"/>
        <v>0</v>
      </c>
      <c r="N2273" s="72">
        <f t="shared" si="1351"/>
        <v>0</v>
      </c>
      <c r="O2273" s="72">
        <f t="shared" si="1367"/>
        <v>0</v>
      </c>
      <c r="Q2273" s="73">
        <f t="shared" si="1352"/>
        <v>0</v>
      </c>
      <c r="R2273" s="73">
        <f t="shared" si="1353"/>
        <v>0</v>
      </c>
      <c r="S2273" s="73">
        <f t="shared" si="1354"/>
        <v>0</v>
      </c>
      <c r="T2273" s="73">
        <f t="shared" si="1355"/>
        <v>0</v>
      </c>
      <c r="U2273" s="73">
        <f t="shared" si="1356"/>
        <v>0</v>
      </c>
      <c r="V2273" s="73">
        <f t="shared" si="1357"/>
        <v>0</v>
      </c>
      <c r="W2273" s="73">
        <f t="shared" si="1368"/>
        <v>0</v>
      </c>
      <c r="Y2273" s="72">
        <f t="shared" si="1380"/>
        <v>0</v>
      </c>
      <c r="Z2273" s="73">
        <f t="shared" si="1381"/>
        <v>0</v>
      </c>
      <c r="AA2273" s="58">
        <f t="shared" si="1382"/>
        <v>0</v>
      </c>
      <c r="AB2273" s="72">
        <f t="shared" si="1383"/>
        <v>0</v>
      </c>
      <c r="AC2273" s="72">
        <f t="shared" si="1384"/>
        <v>0</v>
      </c>
      <c r="AD2273" s="73">
        <f t="shared" si="1385"/>
        <v>0</v>
      </c>
      <c r="AE2273" s="73">
        <f t="shared" si="1386"/>
        <v>0</v>
      </c>
      <c r="AF2273" s="1">
        <f t="shared" si="1387"/>
        <v>0</v>
      </c>
      <c r="AH2273" s="1" t="str">
        <f t="shared" si="1388"/>
        <v>No</v>
      </c>
    </row>
    <row r="2274" spans="1:34" ht="12" hidden="1" customHeight="1" x14ac:dyDescent="0.2">
      <c r="A2274" s="88">
        <v>3.2880000000000001E-3</v>
      </c>
      <c r="B2274" s="4">
        <f t="shared" si="1377"/>
        <v>3.2880000000000001E-3</v>
      </c>
      <c r="C2274" s="51"/>
      <c r="D2274" s="213"/>
      <c r="E2274" s="44" t="s">
        <v>20</v>
      </c>
      <c r="F2274" s="14">
        <f t="shared" si="1378"/>
        <v>0</v>
      </c>
      <c r="G2274" s="14">
        <f t="shared" si="1379"/>
        <v>0</v>
      </c>
      <c r="H2274" s="101" t="str">
        <f>IF(ISNA(VLOOKUP(C2274,[1]Sheet1!$J$2:$J$2999,1,FALSE)),"No","Yes")</f>
        <v>No</v>
      </c>
      <c r="I2274" s="72">
        <f t="shared" si="1346"/>
        <v>0</v>
      </c>
      <c r="J2274" s="72">
        <f t="shared" si="1347"/>
        <v>0</v>
      </c>
      <c r="K2274" s="72">
        <f t="shared" si="1348"/>
        <v>0</v>
      </c>
      <c r="L2274" s="72">
        <f t="shared" si="1349"/>
        <v>0</v>
      </c>
      <c r="M2274" s="72">
        <f t="shared" si="1350"/>
        <v>0</v>
      </c>
      <c r="N2274" s="72">
        <f t="shared" si="1351"/>
        <v>0</v>
      </c>
      <c r="O2274" s="72">
        <f t="shared" si="1367"/>
        <v>0</v>
      </c>
      <c r="Q2274" s="73">
        <f t="shared" si="1352"/>
        <v>0</v>
      </c>
      <c r="R2274" s="73">
        <f t="shared" si="1353"/>
        <v>0</v>
      </c>
      <c r="S2274" s="73">
        <f t="shared" si="1354"/>
        <v>0</v>
      </c>
      <c r="T2274" s="73">
        <f t="shared" si="1355"/>
        <v>0</v>
      </c>
      <c r="U2274" s="73">
        <f t="shared" si="1356"/>
        <v>0</v>
      </c>
      <c r="V2274" s="73">
        <f t="shared" si="1357"/>
        <v>0</v>
      </c>
      <c r="W2274" s="73">
        <f t="shared" si="1368"/>
        <v>0</v>
      </c>
      <c r="Y2274" s="72">
        <f t="shared" si="1380"/>
        <v>0</v>
      </c>
      <c r="Z2274" s="73">
        <f t="shared" si="1381"/>
        <v>0</v>
      </c>
      <c r="AA2274" s="58">
        <f t="shared" si="1382"/>
        <v>0</v>
      </c>
      <c r="AB2274" s="72">
        <f t="shared" si="1383"/>
        <v>0</v>
      </c>
      <c r="AC2274" s="72">
        <f t="shared" si="1384"/>
        <v>0</v>
      </c>
      <c r="AD2274" s="73">
        <f t="shared" si="1385"/>
        <v>0</v>
      </c>
      <c r="AE2274" s="73">
        <f t="shared" si="1386"/>
        <v>0</v>
      </c>
      <c r="AF2274" s="1">
        <f t="shared" si="1387"/>
        <v>0</v>
      </c>
      <c r="AH2274" s="1" t="str">
        <f t="shared" si="1388"/>
        <v>No</v>
      </c>
    </row>
    <row r="2275" spans="1:34" ht="12" hidden="1" customHeight="1" x14ac:dyDescent="0.2">
      <c r="A2275" s="88">
        <v>3.2890000000000003E-3</v>
      </c>
      <c r="B2275" s="4">
        <f t="shared" si="1377"/>
        <v>3.2890000000000003E-3</v>
      </c>
      <c r="C2275" s="51"/>
      <c r="D2275" s="213"/>
      <c r="E2275" s="44" t="s">
        <v>20</v>
      </c>
      <c r="F2275" s="14">
        <f t="shared" si="1378"/>
        <v>0</v>
      </c>
      <c r="G2275" s="14">
        <f t="shared" si="1379"/>
        <v>0</v>
      </c>
      <c r="H2275" s="101" t="str">
        <f>IF(ISNA(VLOOKUP(C2275,[1]Sheet1!$J$2:$J$2999,1,FALSE)),"No","Yes")</f>
        <v>No</v>
      </c>
      <c r="I2275" s="72">
        <f t="shared" si="1346"/>
        <v>0</v>
      </c>
      <c r="J2275" s="72">
        <f t="shared" si="1347"/>
        <v>0</v>
      </c>
      <c r="K2275" s="72">
        <f t="shared" si="1348"/>
        <v>0</v>
      </c>
      <c r="L2275" s="72">
        <f t="shared" si="1349"/>
        <v>0</v>
      </c>
      <c r="M2275" s="72">
        <f t="shared" si="1350"/>
        <v>0</v>
      </c>
      <c r="N2275" s="72">
        <f t="shared" si="1351"/>
        <v>0</v>
      </c>
      <c r="O2275" s="72">
        <f t="shared" si="1367"/>
        <v>0</v>
      </c>
      <c r="Q2275" s="73">
        <f t="shared" si="1352"/>
        <v>0</v>
      </c>
      <c r="R2275" s="73">
        <f t="shared" si="1353"/>
        <v>0</v>
      </c>
      <c r="S2275" s="73">
        <f t="shared" si="1354"/>
        <v>0</v>
      </c>
      <c r="T2275" s="73">
        <f t="shared" si="1355"/>
        <v>0</v>
      </c>
      <c r="U2275" s="73">
        <f t="shared" si="1356"/>
        <v>0</v>
      </c>
      <c r="V2275" s="73">
        <f t="shared" si="1357"/>
        <v>0</v>
      </c>
      <c r="W2275" s="73">
        <f t="shared" si="1368"/>
        <v>0</v>
      </c>
      <c r="Y2275" s="72">
        <f t="shared" si="1380"/>
        <v>0</v>
      </c>
      <c r="Z2275" s="73">
        <f t="shared" si="1381"/>
        <v>0</v>
      </c>
      <c r="AA2275" s="58">
        <f t="shared" si="1382"/>
        <v>0</v>
      </c>
      <c r="AB2275" s="72">
        <f t="shared" si="1383"/>
        <v>0</v>
      </c>
      <c r="AC2275" s="72">
        <f t="shared" si="1384"/>
        <v>0</v>
      </c>
      <c r="AD2275" s="73">
        <f t="shared" si="1385"/>
        <v>0</v>
      </c>
      <c r="AE2275" s="73">
        <f t="shared" si="1386"/>
        <v>0</v>
      </c>
      <c r="AF2275" s="1">
        <f t="shared" si="1387"/>
        <v>0</v>
      </c>
      <c r="AH2275" s="1" t="str">
        <f t="shared" si="1388"/>
        <v>No</v>
      </c>
    </row>
    <row r="2276" spans="1:34" ht="12" hidden="1" customHeight="1" x14ac:dyDescent="0.2">
      <c r="A2276" s="88">
        <v>3.29E-3</v>
      </c>
      <c r="B2276" s="4">
        <f t="shared" si="1377"/>
        <v>3.29E-3</v>
      </c>
      <c r="C2276" s="51"/>
      <c r="D2276" s="213"/>
      <c r="E2276" s="44" t="s">
        <v>20</v>
      </c>
      <c r="F2276" s="14">
        <f t="shared" si="1378"/>
        <v>0</v>
      </c>
      <c r="G2276" s="14">
        <f t="shared" si="1379"/>
        <v>0</v>
      </c>
      <c r="H2276" s="101" t="str">
        <f>IF(ISNA(VLOOKUP(C2276,[1]Sheet1!$J$2:$J$2999,1,FALSE)),"No","Yes")</f>
        <v>No</v>
      </c>
      <c r="I2276" s="72">
        <f t="shared" si="1346"/>
        <v>0</v>
      </c>
      <c r="J2276" s="72">
        <f t="shared" si="1347"/>
        <v>0</v>
      </c>
      <c r="K2276" s="72">
        <f t="shared" si="1348"/>
        <v>0</v>
      </c>
      <c r="L2276" s="72">
        <f t="shared" si="1349"/>
        <v>0</v>
      </c>
      <c r="M2276" s="72">
        <f t="shared" si="1350"/>
        <v>0</v>
      </c>
      <c r="N2276" s="72">
        <f t="shared" si="1351"/>
        <v>0</v>
      </c>
      <c r="O2276" s="72">
        <f t="shared" si="1367"/>
        <v>0</v>
      </c>
      <c r="Q2276" s="73">
        <f t="shared" si="1352"/>
        <v>0</v>
      </c>
      <c r="R2276" s="73">
        <f t="shared" si="1353"/>
        <v>0</v>
      </c>
      <c r="S2276" s="73">
        <f t="shared" si="1354"/>
        <v>0</v>
      </c>
      <c r="T2276" s="73">
        <f t="shared" si="1355"/>
        <v>0</v>
      </c>
      <c r="U2276" s="73">
        <f t="shared" si="1356"/>
        <v>0</v>
      </c>
      <c r="V2276" s="73">
        <f t="shared" si="1357"/>
        <v>0</v>
      </c>
      <c r="W2276" s="73">
        <f t="shared" si="1368"/>
        <v>0</v>
      </c>
      <c r="Y2276" s="72">
        <f t="shared" si="1380"/>
        <v>0</v>
      </c>
      <c r="Z2276" s="73">
        <f t="shared" si="1381"/>
        <v>0</v>
      </c>
      <c r="AA2276" s="58">
        <f t="shared" si="1382"/>
        <v>0</v>
      </c>
      <c r="AB2276" s="72">
        <f t="shared" si="1383"/>
        <v>0</v>
      </c>
      <c r="AC2276" s="72">
        <f t="shared" si="1384"/>
        <v>0</v>
      </c>
      <c r="AD2276" s="73">
        <f t="shared" si="1385"/>
        <v>0</v>
      </c>
      <c r="AE2276" s="73">
        <f t="shared" si="1386"/>
        <v>0</v>
      </c>
      <c r="AF2276" s="1">
        <f t="shared" si="1387"/>
        <v>0</v>
      </c>
      <c r="AH2276" s="1" t="str">
        <f t="shared" si="1388"/>
        <v>No</v>
      </c>
    </row>
    <row r="2277" spans="1:34" ht="12" hidden="1" customHeight="1" x14ac:dyDescent="0.2">
      <c r="A2277" s="88">
        <v>3.2910000000000001E-3</v>
      </c>
      <c r="B2277" s="4">
        <f t="shared" si="1377"/>
        <v>3.2910000000000001E-3</v>
      </c>
      <c r="C2277" s="51"/>
      <c r="D2277" s="213"/>
      <c r="E2277" s="44" t="s">
        <v>20</v>
      </c>
      <c r="F2277" s="14">
        <f t="shared" si="1378"/>
        <v>0</v>
      </c>
      <c r="G2277" s="14">
        <f t="shared" si="1379"/>
        <v>0</v>
      </c>
      <c r="H2277" s="101" t="str">
        <f>IF(ISNA(VLOOKUP(C2277,[1]Sheet1!$J$2:$J$2999,1,FALSE)),"No","Yes")</f>
        <v>No</v>
      </c>
      <c r="I2277" s="72">
        <f t="shared" si="1346"/>
        <v>0</v>
      </c>
      <c r="J2277" s="72">
        <f t="shared" si="1347"/>
        <v>0</v>
      </c>
      <c r="K2277" s="72">
        <f t="shared" si="1348"/>
        <v>0</v>
      </c>
      <c r="L2277" s="72">
        <f t="shared" si="1349"/>
        <v>0</v>
      </c>
      <c r="M2277" s="72">
        <f t="shared" si="1350"/>
        <v>0</v>
      </c>
      <c r="N2277" s="72">
        <f t="shared" si="1351"/>
        <v>0</v>
      </c>
      <c r="O2277" s="72">
        <f t="shared" si="1367"/>
        <v>0</v>
      </c>
      <c r="Q2277" s="73">
        <f t="shared" si="1352"/>
        <v>0</v>
      </c>
      <c r="R2277" s="73">
        <f t="shared" si="1353"/>
        <v>0</v>
      </c>
      <c r="S2277" s="73">
        <f t="shared" si="1354"/>
        <v>0</v>
      </c>
      <c r="T2277" s="73">
        <f t="shared" si="1355"/>
        <v>0</v>
      </c>
      <c r="U2277" s="73">
        <f t="shared" si="1356"/>
        <v>0</v>
      </c>
      <c r="V2277" s="73">
        <f t="shared" si="1357"/>
        <v>0</v>
      </c>
      <c r="W2277" s="73">
        <f t="shared" si="1368"/>
        <v>0</v>
      </c>
      <c r="Y2277" s="72">
        <f t="shared" si="1380"/>
        <v>0</v>
      </c>
      <c r="Z2277" s="73">
        <f t="shared" si="1381"/>
        <v>0</v>
      </c>
      <c r="AA2277" s="58">
        <f t="shared" si="1382"/>
        <v>0</v>
      </c>
      <c r="AB2277" s="72">
        <f t="shared" si="1383"/>
        <v>0</v>
      </c>
      <c r="AC2277" s="72">
        <f t="shared" si="1384"/>
        <v>0</v>
      </c>
      <c r="AD2277" s="73">
        <f t="shared" si="1385"/>
        <v>0</v>
      </c>
      <c r="AE2277" s="73">
        <f t="shared" si="1386"/>
        <v>0</v>
      </c>
      <c r="AF2277" s="1">
        <f t="shared" si="1387"/>
        <v>0</v>
      </c>
      <c r="AH2277" s="1" t="str">
        <f t="shared" si="1388"/>
        <v>No</v>
      </c>
    </row>
    <row r="2278" spans="1:34" ht="12" hidden="1" customHeight="1" x14ac:dyDescent="0.2">
      <c r="A2278" s="88">
        <v>3.2920000000000002E-3</v>
      </c>
      <c r="B2278" s="4">
        <f t="shared" si="1377"/>
        <v>3.2920000000000002E-3</v>
      </c>
      <c r="C2278" s="51"/>
      <c r="D2278" s="213"/>
      <c r="E2278" s="44" t="s">
        <v>20</v>
      </c>
      <c r="F2278" s="14">
        <f t="shared" si="1378"/>
        <v>0</v>
      </c>
      <c r="G2278" s="14">
        <f t="shared" si="1379"/>
        <v>0</v>
      </c>
      <c r="H2278" s="101" t="str">
        <f>IF(ISNA(VLOOKUP(C2278,[1]Sheet1!$J$2:$J$2999,1,FALSE)),"No","Yes")</f>
        <v>No</v>
      </c>
      <c r="I2278" s="72">
        <f t="shared" si="1346"/>
        <v>0</v>
      </c>
      <c r="J2278" s="72">
        <f t="shared" si="1347"/>
        <v>0</v>
      </c>
      <c r="K2278" s="72">
        <f t="shared" si="1348"/>
        <v>0</v>
      </c>
      <c r="L2278" s="72">
        <f t="shared" si="1349"/>
        <v>0</v>
      </c>
      <c r="M2278" s="72">
        <f t="shared" si="1350"/>
        <v>0</v>
      </c>
      <c r="N2278" s="72">
        <f t="shared" si="1351"/>
        <v>0</v>
      </c>
      <c r="O2278" s="72">
        <f t="shared" si="1367"/>
        <v>0</v>
      </c>
      <c r="Q2278" s="73">
        <f t="shared" si="1352"/>
        <v>0</v>
      </c>
      <c r="R2278" s="73">
        <f t="shared" si="1353"/>
        <v>0</v>
      </c>
      <c r="S2278" s="73">
        <f t="shared" si="1354"/>
        <v>0</v>
      </c>
      <c r="T2278" s="73">
        <f t="shared" si="1355"/>
        <v>0</v>
      </c>
      <c r="U2278" s="73">
        <f t="shared" si="1356"/>
        <v>0</v>
      </c>
      <c r="V2278" s="73">
        <f t="shared" si="1357"/>
        <v>0</v>
      </c>
      <c r="W2278" s="73">
        <f t="shared" si="1368"/>
        <v>0</v>
      </c>
      <c r="Y2278" s="72">
        <f t="shared" si="1380"/>
        <v>0</v>
      </c>
      <c r="Z2278" s="73">
        <f t="shared" si="1381"/>
        <v>0</v>
      </c>
      <c r="AA2278" s="58">
        <f t="shared" si="1382"/>
        <v>0</v>
      </c>
      <c r="AB2278" s="72">
        <f t="shared" si="1383"/>
        <v>0</v>
      </c>
      <c r="AC2278" s="72">
        <f t="shared" si="1384"/>
        <v>0</v>
      </c>
      <c r="AD2278" s="73">
        <f t="shared" si="1385"/>
        <v>0</v>
      </c>
      <c r="AE2278" s="73">
        <f t="shared" si="1386"/>
        <v>0</v>
      </c>
      <c r="AF2278" s="1">
        <f t="shared" si="1387"/>
        <v>0</v>
      </c>
      <c r="AH2278" s="1" t="str">
        <f t="shared" si="1388"/>
        <v>No</v>
      </c>
    </row>
    <row r="2279" spans="1:34" ht="12" hidden="1" customHeight="1" x14ac:dyDescent="0.2">
      <c r="A2279" s="88">
        <v>3.2929999999999999E-3</v>
      </c>
      <c r="B2279" s="4">
        <f t="shared" si="1377"/>
        <v>3.2929999999999999E-3</v>
      </c>
      <c r="C2279" s="51"/>
      <c r="D2279" s="213"/>
      <c r="E2279" s="44" t="s">
        <v>20</v>
      </c>
      <c r="F2279" s="14">
        <f t="shared" si="1378"/>
        <v>0</v>
      </c>
      <c r="G2279" s="14">
        <f t="shared" si="1379"/>
        <v>0</v>
      </c>
      <c r="H2279" s="101" t="str">
        <f>IF(ISNA(VLOOKUP(C2279,[1]Sheet1!$J$2:$J$2999,1,FALSE)),"No","Yes")</f>
        <v>No</v>
      </c>
      <c r="I2279" s="72">
        <f t="shared" si="1346"/>
        <v>0</v>
      </c>
      <c r="J2279" s="72">
        <f t="shared" si="1347"/>
        <v>0</v>
      </c>
      <c r="K2279" s="72">
        <f t="shared" si="1348"/>
        <v>0</v>
      </c>
      <c r="L2279" s="72">
        <f t="shared" si="1349"/>
        <v>0</v>
      </c>
      <c r="M2279" s="72">
        <f t="shared" si="1350"/>
        <v>0</v>
      </c>
      <c r="N2279" s="72">
        <f t="shared" si="1351"/>
        <v>0</v>
      </c>
      <c r="O2279" s="72">
        <f t="shared" si="1367"/>
        <v>0</v>
      </c>
      <c r="Q2279" s="73">
        <f t="shared" si="1352"/>
        <v>0</v>
      </c>
      <c r="R2279" s="73">
        <f t="shared" si="1353"/>
        <v>0</v>
      </c>
      <c r="S2279" s="73">
        <f t="shared" si="1354"/>
        <v>0</v>
      </c>
      <c r="T2279" s="73">
        <f t="shared" si="1355"/>
        <v>0</v>
      </c>
      <c r="U2279" s="73">
        <f t="shared" si="1356"/>
        <v>0</v>
      </c>
      <c r="V2279" s="73">
        <f t="shared" si="1357"/>
        <v>0</v>
      </c>
      <c r="W2279" s="73">
        <f t="shared" si="1368"/>
        <v>0</v>
      </c>
      <c r="Y2279" s="72">
        <f t="shared" si="1380"/>
        <v>0</v>
      </c>
      <c r="Z2279" s="73">
        <f t="shared" si="1381"/>
        <v>0</v>
      </c>
      <c r="AA2279" s="58">
        <f t="shared" si="1382"/>
        <v>0</v>
      </c>
      <c r="AB2279" s="72">
        <f t="shared" si="1383"/>
        <v>0</v>
      </c>
      <c r="AC2279" s="72">
        <f t="shared" si="1384"/>
        <v>0</v>
      </c>
      <c r="AD2279" s="73">
        <f t="shared" si="1385"/>
        <v>0</v>
      </c>
      <c r="AE2279" s="73">
        <f t="shared" si="1386"/>
        <v>0</v>
      </c>
      <c r="AF2279" s="1">
        <f t="shared" si="1387"/>
        <v>0</v>
      </c>
      <c r="AH2279" s="1" t="str">
        <f t="shared" si="1388"/>
        <v>No</v>
      </c>
    </row>
    <row r="2280" spans="1:34" ht="12" hidden="1" customHeight="1" x14ac:dyDescent="0.2">
      <c r="A2280" s="88">
        <v>3.2940000000000001E-3</v>
      </c>
      <c r="B2280" s="4">
        <f t="shared" si="1377"/>
        <v>3.2940000000000001E-3</v>
      </c>
      <c r="C2280" s="51"/>
      <c r="D2280" s="213"/>
      <c r="E2280" s="44" t="s">
        <v>20</v>
      </c>
      <c r="F2280" s="14">
        <f t="shared" si="1378"/>
        <v>0</v>
      </c>
      <c r="G2280" s="14">
        <f t="shared" si="1379"/>
        <v>0</v>
      </c>
      <c r="H2280" s="101" t="str">
        <f>IF(ISNA(VLOOKUP(C2280,[1]Sheet1!$J$2:$J$2999,1,FALSE)),"No","Yes")</f>
        <v>No</v>
      </c>
      <c r="I2280" s="72">
        <f t="shared" si="1346"/>
        <v>0</v>
      </c>
      <c r="J2280" s="72">
        <f t="shared" si="1347"/>
        <v>0</v>
      </c>
      <c r="K2280" s="72">
        <f t="shared" si="1348"/>
        <v>0</v>
      </c>
      <c r="L2280" s="72">
        <f t="shared" si="1349"/>
        <v>0</v>
      </c>
      <c r="M2280" s="72">
        <f t="shared" si="1350"/>
        <v>0</v>
      </c>
      <c r="N2280" s="72">
        <f t="shared" si="1351"/>
        <v>0</v>
      </c>
      <c r="O2280" s="72">
        <f t="shared" si="1367"/>
        <v>0</v>
      </c>
      <c r="Q2280" s="73">
        <f t="shared" si="1352"/>
        <v>0</v>
      </c>
      <c r="R2280" s="73">
        <f t="shared" si="1353"/>
        <v>0</v>
      </c>
      <c r="S2280" s="73">
        <f t="shared" si="1354"/>
        <v>0</v>
      </c>
      <c r="T2280" s="73">
        <f t="shared" si="1355"/>
        <v>0</v>
      </c>
      <c r="U2280" s="73">
        <f t="shared" si="1356"/>
        <v>0</v>
      </c>
      <c r="V2280" s="73">
        <f t="shared" si="1357"/>
        <v>0</v>
      </c>
      <c r="W2280" s="73">
        <f t="shared" si="1368"/>
        <v>0</v>
      </c>
      <c r="Y2280" s="72">
        <f t="shared" si="1380"/>
        <v>0</v>
      </c>
      <c r="Z2280" s="73">
        <f t="shared" si="1381"/>
        <v>0</v>
      </c>
      <c r="AA2280" s="58">
        <f t="shared" si="1382"/>
        <v>0</v>
      </c>
      <c r="AB2280" s="72">
        <f t="shared" si="1383"/>
        <v>0</v>
      </c>
      <c r="AC2280" s="72">
        <f t="shared" si="1384"/>
        <v>0</v>
      </c>
      <c r="AD2280" s="73">
        <f t="shared" si="1385"/>
        <v>0</v>
      </c>
      <c r="AE2280" s="73">
        <f t="shared" si="1386"/>
        <v>0</v>
      </c>
      <c r="AF2280" s="1">
        <f t="shared" si="1387"/>
        <v>0</v>
      </c>
      <c r="AH2280" s="1" t="str">
        <f t="shared" si="1388"/>
        <v>No</v>
      </c>
    </row>
    <row r="2281" spans="1:34" ht="12" hidden="1" customHeight="1" x14ac:dyDescent="0.2">
      <c r="A2281" s="88">
        <v>3.2950000000000002E-3</v>
      </c>
      <c r="B2281" s="4">
        <f t="shared" si="1377"/>
        <v>3.2950000000000002E-3</v>
      </c>
      <c r="C2281" s="51"/>
      <c r="D2281" s="213"/>
      <c r="E2281" s="44" t="s">
        <v>20</v>
      </c>
      <c r="F2281" s="14">
        <f t="shared" si="1378"/>
        <v>0</v>
      </c>
      <c r="G2281" s="14">
        <f t="shared" si="1379"/>
        <v>0</v>
      </c>
      <c r="H2281" s="101" t="str">
        <f>IF(ISNA(VLOOKUP(C2281,[1]Sheet1!$J$2:$J$2999,1,FALSE)),"No","Yes")</f>
        <v>No</v>
      </c>
      <c r="I2281" s="72">
        <f t="shared" si="1346"/>
        <v>0</v>
      </c>
      <c r="J2281" s="72">
        <f t="shared" si="1347"/>
        <v>0</v>
      </c>
      <c r="K2281" s="72">
        <f t="shared" si="1348"/>
        <v>0</v>
      </c>
      <c r="L2281" s="72">
        <f t="shared" si="1349"/>
        <v>0</v>
      </c>
      <c r="M2281" s="72">
        <f t="shared" si="1350"/>
        <v>0</v>
      </c>
      <c r="N2281" s="72">
        <f t="shared" si="1351"/>
        <v>0</v>
      </c>
      <c r="O2281" s="72">
        <f t="shared" si="1367"/>
        <v>0</v>
      </c>
      <c r="Q2281" s="73">
        <f t="shared" si="1352"/>
        <v>0</v>
      </c>
      <c r="R2281" s="73">
        <f t="shared" si="1353"/>
        <v>0</v>
      </c>
      <c r="S2281" s="73">
        <f t="shared" si="1354"/>
        <v>0</v>
      </c>
      <c r="T2281" s="73">
        <f t="shared" si="1355"/>
        <v>0</v>
      </c>
      <c r="U2281" s="73">
        <f t="shared" si="1356"/>
        <v>0</v>
      </c>
      <c r="V2281" s="73">
        <f t="shared" si="1357"/>
        <v>0</v>
      </c>
      <c r="W2281" s="73">
        <f t="shared" si="1368"/>
        <v>0</v>
      </c>
      <c r="Y2281" s="72">
        <f t="shared" si="1380"/>
        <v>0</v>
      </c>
      <c r="Z2281" s="73">
        <f t="shared" si="1381"/>
        <v>0</v>
      </c>
      <c r="AA2281" s="58">
        <f t="shared" si="1382"/>
        <v>0</v>
      </c>
      <c r="AB2281" s="72">
        <f t="shared" si="1383"/>
        <v>0</v>
      </c>
      <c r="AC2281" s="72">
        <f t="shared" si="1384"/>
        <v>0</v>
      </c>
      <c r="AD2281" s="73">
        <f t="shared" si="1385"/>
        <v>0</v>
      </c>
      <c r="AE2281" s="73">
        <f t="shared" si="1386"/>
        <v>0</v>
      </c>
      <c r="AF2281" s="1">
        <f t="shared" si="1387"/>
        <v>0</v>
      </c>
      <c r="AH2281" s="1" t="str">
        <f t="shared" si="1388"/>
        <v>No</v>
      </c>
    </row>
    <row r="2282" spans="1:34" ht="12" hidden="1" customHeight="1" x14ac:dyDescent="0.2">
      <c r="A2282" s="88">
        <v>3.2959999999999999E-3</v>
      </c>
      <c r="B2282" s="4">
        <f t="shared" si="1377"/>
        <v>3.2959999999999999E-3</v>
      </c>
      <c r="C2282" s="51"/>
      <c r="D2282" s="213"/>
      <c r="E2282" s="44" t="s">
        <v>20</v>
      </c>
      <c r="F2282" s="14">
        <f t="shared" si="1378"/>
        <v>0</v>
      </c>
      <c r="G2282" s="14">
        <f t="shared" si="1379"/>
        <v>0</v>
      </c>
      <c r="H2282" s="101" t="str">
        <f>IF(ISNA(VLOOKUP(C2282,[1]Sheet1!$J$2:$J$2999,1,FALSE)),"No","Yes")</f>
        <v>No</v>
      </c>
      <c r="I2282" s="72">
        <f t="shared" si="1346"/>
        <v>0</v>
      </c>
      <c r="J2282" s="72">
        <f t="shared" si="1347"/>
        <v>0</v>
      </c>
      <c r="K2282" s="72">
        <f t="shared" si="1348"/>
        <v>0</v>
      </c>
      <c r="L2282" s="72">
        <f t="shared" si="1349"/>
        <v>0</v>
      </c>
      <c r="M2282" s="72">
        <f t="shared" si="1350"/>
        <v>0</v>
      </c>
      <c r="N2282" s="72">
        <f t="shared" si="1351"/>
        <v>0</v>
      </c>
      <c r="O2282" s="72">
        <f t="shared" si="1367"/>
        <v>0</v>
      </c>
      <c r="Q2282" s="73">
        <f t="shared" si="1352"/>
        <v>0</v>
      </c>
      <c r="R2282" s="73">
        <f t="shared" si="1353"/>
        <v>0</v>
      </c>
      <c r="S2282" s="73">
        <f t="shared" si="1354"/>
        <v>0</v>
      </c>
      <c r="T2282" s="73">
        <f t="shared" si="1355"/>
        <v>0</v>
      </c>
      <c r="U2282" s="73">
        <f t="shared" si="1356"/>
        <v>0</v>
      </c>
      <c r="V2282" s="73">
        <f t="shared" si="1357"/>
        <v>0</v>
      </c>
      <c r="W2282" s="73">
        <f t="shared" si="1368"/>
        <v>0</v>
      </c>
      <c r="Y2282" s="72">
        <f t="shared" si="1380"/>
        <v>0</v>
      </c>
      <c r="Z2282" s="73">
        <f t="shared" si="1381"/>
        <v>0</v>
      </c>
      <c r="AA2282" s="58">
        <f t="shared" si="1382"/>
        <v>0</v>
      </c>
      <c r="AB2282" s="72">
        <f t="shared" si="1383"/>
        <v>0</v>
      </c>
      <c r="AC2282" s="72">
        <f t="shared" si="1384"/>
        <v>0</v>
      </c>
      <c r="AD2282" s="73">
        <f t="shared" si="1385"/>
        <v>0</v>
      </c>
      <c r="AE2282" s="73">
        <f t="shared" si="1386"/>
        <v>0</v>
      </c>
      <c r="AF2282" s="1">
        <f t="shared" si="1387"/>
        <v>0</v>
      </c>
      <c r="AH2282" s="1" t="str">
        <f t="shared" si="1388"/>
        <v>No</v>
      </c>
    </row>
    <row r="2283" spans="1:34" ht="12" hidden="1" customHeight="1" x14ac:dyDescent="0.2">
      <c r="A2283" s="88">
        <v>3.297E-3</v>
      </c>
      <c r="B2283" s="4">
        <f t="shared" ref="B2283:B2326" si="1389">AF2283+A2283</f>
        <v>3.297E-3</v>
      </c>
      <c r="C2283" s="51"/>
      <c r="D2283" s="213"/>
      <c r="E2283" s="44" t="s">
        <v>20</v>
      </c>
      <c r="F2283" s="14">
        <f t="shared" ref="F2283:F2326" si="1390">COUNTIF(H2283:X2283,"&gt;1")</f>
        <v>0</v>
      </c>
      <c r="G2283" s="14">
        <f t="shared" ref="G2283:G2326" si="1391">COUNTIF(AA2283:AE2283,"&gt;1")</f>
        <v>0</v>
      </c>
      <c r="H2283" s="101" t="str">
        <f>IF(ISNA(VLOOKUP(C2283,[1]Sheet1!$J$2:$J$2999,1,FALSE)),"No","Yes")</f>
        <v>No</v>
      </c>
      <c r="I2283" s="72">
        <f t="shared" si="1346"/>
        <v>0</v>
      </c>
      <c r="J2283" s="72">
        <f t="shared" si="1347"/>
        <v>0</v>
      </c>
      <c r="K2283" s="72">
        <f t="shared" si="1348"/>
        <v>0</v>
      </c>
      <c r="L2283" s="72">
        <f t="shared" si="1349"/>
        <v>0</v>
      </c>
      <c r="M2283" s="72">
        <f t="shared" si="1350"/>
        <v>0</v>
      </c>
      <c r="N2283" s="72">
        <f t="shared" si="1351"/>
        <v>0</v>
      </c>
      <c r="O2283" s="72">
        <f t="shared" si="1367"/>
        <v>0</v>
      </c>
      <c r="Q2283" s="73">
        <f t="shared" si="1352"/>
        <v>0</v>
      </c>
      <c r="R2283" s="73">
        <f t="shared" si="1353"/>
        <v>0</v>
      </c>
      <c r="S2283" s="73">
        <f t="shared" si="1354"/>
        <v>0</v>
      </c>
      <c r="T2283" s="73">
        <f t="shared" si="1355"/>
        <v>0</v>
      </c>
      <c r="U2283" s="73">
        <f t="shared" si="1356"/>
        <v>0</v>
      </c>
      <c r="V2283" s="73">
        <f t="shared" si="1357"/>
        <v>0</v>
      </c>
      <c r="W2283" s="73">
        <f t="shared" si="1368"/>
        <v>0</v>
      </c>
      <c r="Y2283" s="72">
        <f t="shared" ref="Y2283:Y2326" si="1392">LARGE(I2283:O2283,3)</f>
        <v>0</v>
      </c>
      <c r="Z2283" s="73">
        <f t="shared" ref="Z2283:Z2326" si="1393">LARGE(Q2283:W2283,3)</f>
        <v>0</v>
      </c>
      <c r="AA2283" s="58">
        <f t="shared" ref="AA2283:AA2326" si="1394">LARGE(Y2283:Z2283,1)</f>
        <v>0</v>
      </c>
      <c r="AB2283" s="72">
        <f t="shared" ref="AB2283:AB2326" si="1395">LARGE(I2283:O2283,1)</f>
        <v>0</v>
      </c>
      <c r="AC2283" s="72">
        <f t="shared" ref="AC2283:AC2326" si="1396">LARGE(I2283:O2283,2)</f>
        <v>0</v>
      </c>
      <c r="AD2283" s="73">
        <f t="shared" ref="AD2283:AD2326" si="1397">LARGE(Q2283:W2283,1)</f>
        <v>0</v>
      </c>
      <c r="AE2283" s="73">
        <f t="shared" ref="AE2283:AE2326" si="1398">LARGE(Q2283:W2283,2)</f>
        <v>0</v>
      </c>
      <c r="AF2283" s="1">
        <f t="shared" si="1387"/>
        <v>0</v>
      </c>
      <c r="AH2283" s="1" t="str">
        <f t="shared" si="1388"/>
        <v>No</v>
      </c>
    </row>
    <row r="2284" spans="1:34" ht="12" hidden="1" customHeight="1" x14ac:dyDescent="0.2">
      <c r="A2284" s="88">
        <v>3.2980000000000002E-3</v>
      </c>
      <c r="B2284" s="4">
        <f t="shared" si="1389"/>
        <v>3.2980000000000002E-3</v>
      </c>
      <c r="C2284" s="51"/>
      <c r="D2284" s="213"/>
      <c r="E2284" s="44" t="s">
        <v>20</v>
      </c>
      <c r="F2284" s="14">
        <f t="shared" si="1390"/>
        <v>0</v>
      </c>
      <c r="G2284" s="14">
        <f t="shared" si="1391"/>
        <v>0</v>
      </c>
      <c r="H2284" s="101" t="str">
        <f>IF(ISNA(VLOOKUP(C2284,[1]Sheet1!$J$2:$J$2999,1,FALSE)),"No","Yes")</f>
        <v>No</v>
      </c>
      <c r="I2284" s="72">
        <f t="shared" si="1346"/>
        <v>0</v>
      </c>
      <c r="J2284" s="72">
        <f t="shared" si="1347"/>
        <v>0</v>
      </c>
      <c r="K2284" s="72">
        <f t="shared" si="1348"/>
        <v>0</v>
      </c>
      <c r="L2284" s="72">
        <f t="shared" si="1349"/>
        <v>0</v>
      </c>
      <c r="M2284" s="72">
        <f t="shared" si="1350"/>
        <v>0</v>
      </c>
      <c r="N2284" s="72">
        <f t="shared" si="1351"/>
        <v>0</v>
      </c>
      <c r="O2284" s="72">
        <f t="shared" si="1367"/>
        <v>0</v>
      </c>
      <c r="Q2284" s="73">
        <f t="shared" si="1352"/>
        <v>0</v>
      </c>
      <c r="R2284" s="73">
        <f t="shared" si="1353"/>
        <v>0</v>
      </c>
      <c r="S2284" s="73">
        <f t="shared" si="1354"/>
        <v>0</v>
      </c>
      <c r="T2284" s="73">
        <f t="shared" si="1355"/>
        <v>0</v>
      </c>
      <c r="U2284" s="73">
        <f t="shared" si="1356"/>
        <v>0</v>
      </c>
      <c r="V2284" s="73">
        <f t="shared" si="1357"/>
        <v>0</v>
      </c>
      <c r="W2284" s="73">
        <f t="shared" si="1368"/>
        <v>0</v>
      </c>
      <c r="Y2284" s="72">
        <f t="shared" si="1392"/>
        <v>0</v>
      </c>
      <c r="Z2284" s="73">
        <f t="shared" si="1393"/>
        <v>0</v>
      </c>
      <c r="AA2284" s="58">
        <f t="shared" si="1394"/>
        <v>0</v>
      </c>
      <c r="AB2284" s="72">
        <f t="shared" si="1395"/>
        <v>0</v>
      </c>
      <c r="AC2284" s="72">
        <f t="shared" si="1396"/>
        <v>0</v>
      </c>
      <c r="AD2284" s="73">
        <f t="shared" si="1397"/>
        <v>0</v>
      </c>
      <c r="AE2284" s="73">
        <f t="shared" si="1398"/>
        <v>0</v>
      </c>
      <c r="AF2284" s="1">
        <f t="shared" si="1387"/>
        <v>0</v>
      </c>
      <c r="AH2284" s="1" t="str">
        <f t="shared" si="1388"/>
        <v>No</v>
      </c>
    </row>
    <row r="2285" spans="1:34" ht="12" hidden="1" customHeight="1" x14ac:dyDescent="0.2">
      <c r="A2285" s="88">
        <v>3.2989999999999998E-3</v>
      </c>
      <c r="B2285" s="4">
        <f t="shared" si="1389"/>
        <v>3.2989999999999998E-3</v>
      </c>
      <c r="C2285" s="51"/>
      <c r="D2285" s="213"/>
      <c r="E2285" s="44" t="s">
        <v>20</v>
      </c>
      <c r="F2285" s="14">
        <f t="shared" si="1390"/>
        <v>0</v>
      </c>
      <c r="G2285" s="14">
        <f t="shared" si="1391"/>
        <v>0</v>
      </c>
      <c r="H2285" s="101" t="str">
        <f>IF(ISNA(VLOOKUP(C2285,[1]Sheet1!$J$2:$J$2999,1,FALSE)),"No","Yes")</f>
        <v>No</v>
      </c>
      <c r="I2285" s="72">
        <f t="shared" si="1346"/>
        <v>0</v>
      </c>
      <c r="J2285" s="72">
        <f t="shared" si="1347"/>
        <v>0</v>
      </c>
      <c r="K2285" s="72">
        <f t="shared" si="1348"/>
        <v>0</v>
      </c>
      <c r="L2285" s="72">
        <f t="shared" si="1349"/>
        <v>0</v>
      </c>
      <c r="M2285" s="72">
        <f t="shared" si="1350"/>
        <v>0</v>
      </c>
      <c r="N2285" s="72">
        <f t="shared" si="1351"/>
        <v>0</v>
      </c>
      <c r="O2285" s="72">
        <f t="shared" si="1367"/>
        <v>0</v>
      </c>
      <c r="Q2285" s="73">
        <f t="shared" si="1352"/>
        <v>0</v>
      </c>
      <c r="R2285" s="73">
        <f t="shared" si="1353"/>
        <v>0</v>
      </c>
      <c r="S2285" s="73">
        <f t="shared" si="1354"/>
        <v>0</v>
      </c>
      <c r="T2285" s="73">
        <f t="shared" si="1355"/>
        <v>0</v>
      </c>
      <c r="U2285" s="73">
        <f t="shared" si="1356"/>
        <v>0</v>
      </c>
      <c r="V2285" s="73">
        <f t="shared" si="1357"/>
        <v>0</v>
      </c>
      <c r="W2285" s="73">
        <f t="shared" si="1368"/>
        <v>0</v>
      </c>
      <c r="Y2285" s="72">
        <f t="shared" si="1392"/>
        <v>0</v>
      </c>
      <c r="Z2285" s="73">
        <f t="shared" si="1393"/>
        <v>0</v>
      </c>
      <c r="AA2285" s="58">
        <f t="shared" si="1394"/>
        <v>0</v>
      </c>
      <c r="AB2285" s="72">
        <f t="shared" si="1395"/>
        <v>0</v>
      </c>
      <c r="AC2285" s="72">
        <f t="shared" si="1396"/>
        <v>0</v>
      </c>
      <c r="AD2285" s="73">
        <f t="shared" si="1397"/>
        <v>0</v>
      </c>
      <c r="AE2285" s="73">
        <f t="shared" si="1398"/>
        <v>0</v>
      </c>
      <c r="AF2285" s="1">
        <f t="shared" ref="AF2285:AF2348" si="1399">IF(H2285="NO",SUM(AA2285:AE2285)-E$2,SUM(AA2285:AE2285))</f>
        <v>0</v>
      </c>
      <c r="AH2285" s="1" t="str">
        <f t="shared" si="1388"/>
        <v>No</v>
      </c>
    </row>
    <row r="2286" spans="1:34" ht="12" hidden="1" customHeight="1" x14ac:dyDescent="0.2">
      <c r="A2286" s="88">
        <v>3.3E-3</v>
      </c>
      <c r="B2286" s="4">
        <f t="shared" si="1389"/>
        <v>3.3E-3</v>
      </c>
      <c r="C2286" s="51"/>
      <c r="D2286" s="213"/>
      <c r="E2286" s="44" t="s">
        <v>20</v>
      </c>
      <c r="F2286" s="14">
        <f t="shared" si="1390"/>
        <v>0</v>
      </c>
      <c r="G2286" s="14">
        <f t="shared" si="1391"/>
        <v>0</v>
      </c>
      <c r="H2286" s="101" t="str">
        <f>IF(ISNA(VLOOKUP(C2286,[1]Sheet1!$J$2:$J$2999,1,FALSE)),"No","Yes")</f>
        <v>No</v>
      </c>
      <c r="I2286" s="72">
        <f t="shared" si="1346"/>
        <v>0</v>
      </c>
      <c r="J2286" s="72">
        <f t="shared" si="1347"/>
        <v>0</v>
      </c>
      <c r="K2286" s="72">
        <f t="shared" si="1348"/>
        <v>0</v>
      </c>
      <c r="L2286" s="72">
        <f t="shared" si="1349"/>
        <v>0</v>
      </c>
      <c r="M2286" s="72">
        <f t="shared" si="1350"/>
        <v>0</v>
      </c>
      <c r="N2286" s="72">
        <f t="shared" si="1351"/>
        <v>0</v>
      </c>
      <c r="O2286" s="72">
        <f t="shared" si="1367"/>
        <v>0</v>
      </c>
      <c r="Q2286" s="73">
        <f t="shared" si="1352"/>
        <v>0</v>
      </c>
      <c r="R2286" s="73">
        <f t="shared" si="1353"/>
        <v>0</v>
      </c>
      <c r="S2286" s="73">
        <f t="shared" si="1354"/>
        <v>0</v>
      </c>
      <c r="T2286" s="73">
        <f t="shared" si="1355"/>
        <v>0</v>
      </c>
      <c r="U2286" s="73">
        <f t="shared" si="1356"/>
        <v>0</v>
      </c>
      <c r="V2286" s="73">
        <f t="shared" si="1357"/>
        <v>0</v>
      </c>
      <c r="W2286" s="73">
        <f t="shared" si="1368"/>
        <v>0</v>
      </c>
      <c r="Y2286" s="72">
        <f t="shared" si="1392"/>
        <v>0</v>
      </c>
      <c r="Z2286" s="73">
        <f t="shared" si="1393"/>
        <v>0</v>
      </c>
      <c r="AA2286" s="58">
        <f t="shared" si="1394"/>
        <v>0</v>
      </c>
      <c r="AB2286" s="72">
        <f t="shared" si="1395"/>
        <v>0</v>
      </c>
      <c r="AC2286" s="72">
        <f t="shared" si="1396"/>
        <v>0</v>
      </c>
      <c r="AD2286" s="73">
        <f t="shared" si="1397"/>
        <v>0</v>
      </c>
      <c r="AE2286" s="73">
        <f t="shared" si="1398"/>
        <v>0</v>
      </c>
      <c r="AF2286" s="1">
        <f t="shared" si="1399"/>
        <v>0</v>
      </c>
      <c r="AH2286" s="1" t="str">
        <f t="shared" si="1388"/>
        <v>No</v>
      </c>
    </row>
    <row r="2287" spans="1:34" ht="12" hidden="1" customHeight="1" x14ac:dyDescent="0.2">
      <c r="A2287" s="88">
        <v>3.3010000000000001E-3</v>
      </c>
      <c r="B2287" s="4">
        <f t="shared" si="1389"/>
        <v>3.3010000000000001E-3</v>
      </c>
      <c r="C2287" s="51"/>
      <c r="D2287" s="213"/>
      <c r="E2287" s="44" t="s">
        <v>20</v>
      </c>
      <c r="F2287" s="14">
        <f t="shared" si="1390"/>
        <v>0</v>
      </c>
      <c r="G2287" s="14">
        <f t="shared" si="1391"/>
        <v>0</v>
      </c>
      <c r="H2287" s="101" t="str">
        <f>IF(ISNA(VLOOKUP(C2287,[1]Sheet1!$J$2:$J$2999,1,FALSE)),"No","Yes")</f>
        <v>No</v>
      </c>
      <c r="I2287" s="72">
        <f t="shared" si="1346"/>
        <v>0</v>
      </c>
      <c r="J2287" s="72">
        <f t="shared" si="1347"/>
        <v>0</v>
      </c>
      <c r="K2287" s="72">
        <f t="shared" si="1348"/>
        <v>0</v>
      </c>
      <c r="L2287" s="72">
        <f t="shared" si="1349"/>
        <v>0</v>
      </c>
      <c r="M2287" s="72">
        <f t="shared" si="1350"/>
        <v>0</v>
      </c>
      <c r="N2287" s="72">
        <f t="shared" si="1351"/>
        <v>0</v>
      </c>
      <c r="O2287" s="72">
        <f t="shared" si="1367"/>
        <v>0</v>
      </c>
      <c r="Q2287" s="73">
        <f t="shared" si="1352"/>
        <v>0</v>
      </c>
      <c r="R2287" s="73">
        <f t="shared" si="1353"/>
        <v>0</v>
      </c>
      <c r="S2287" s="73">
        <f t="shared" si="1354"/>
        <v>0</v>
      </c>
      <c r="T2287" s="73">
        <f t="shared" si="1355"/>
        <v>0</v>
      </c>
      <c r="U2287" s="73">
        <f t="shared" si="1356"/>
        <v>0</v>
      </c>
      <c r="V2287" s="73">
        <f t="shared" si="1357"/>
        <v>0</v>
      </c>
      <c r="W2287" s="73">
        <f t="shared" si="1368"/>
        <v>0</v>
      </c>
      <c r="Y2287" s="72">
        <f t="shared" si="1392"/>
        <v>0</v>
      </c>
      <c r="Z2287" s="73">
        <f t="shared" si="1393"/>
        <v>0</v>
      </c>
      <c r="AA2287" s="58">
        <f t="shared" si="1394"/>
        <v>0</v>
      </c>
      <c r="AB2287" s="72">
        <f t="shared" si="1395"/>
        <v>0</v>
      </c>
      <c r="AC2287" s="72">
        <f t="shared" si="1396"/>
        <v>0</v>
      </c>
      <c r="AD2287" s="73">
        <f t="shared" si="1397"/>
        <v>0</v>
      </c>
      <c r="AE2287" s="73">
        <f t="shared" si="1398"/>
        <v>0</v>
      </c>
      <c r="AF2287" s="1">
        <f t="shared" si="1399"/>
        <v>0</v>
      </c>
      <c r="AH2287" s="1" t="str">
        <f t="shared" si="1388"/>
        <v>No</v>
      </c>
    </row>
    <row r="2288" spans="1:34" ht="12" hidden="1" customHeight="1" x14ac:dyDescent="0.2">
      <c r="A2288" s="88">
        <v>3.3020000000000002E-3</v>
      </c>
      <c r="B2288" s="4">
        <f t="shared" si="1389"/>
        <v>3.3020000000000002E-3</v>
      </c>
      <c r="C2288" s="51"/>
      <c r="D2288" s="213"/>
      <c r="E2288" s="44" t="s">
        <v>20</v>
      </c>
      <c r="F2288" s="14">
        <f t="shared" si="1390"/>
        <v>0</v>
      </c>
      <c r="G2288" s="14">
        <f t="shared" si="1391"/>
        <v>0</v>
      </c>
      <c r="H2288" s="101" t="str">
        <f>IF(ISNA(VLOOKUP(C2288,[1]Sheet1!$J$2:$J$2999,1,FALSE)),"No","Yes")</f>
        <v>No</v>
      </c>
      <c r="I2288" s="72">
        <f t="shared" si="1346"/>
        <v>0</v>
      </c>
      <c r="J2288" s="72">
        <f t="shared" si="1347"/>
        <v>0</v>
      </c>
      <c r="K2288" s="72">
        <f t="shared" si="1348"/>
        <v>0</v>
      </c>
      <c r="L2288" s="72">
        <f t="shared" si="1349"/>
        <v>0</v>
      </c>
      <c r="M2288" s="72">
        <f t="shared" si="1350"/>
        <v>0</v>
      </c>
      <c r="N2288" s="72">
        <f t="shared" si="1351"/>
        <v>0</v>
      </c>
      <c r="O2288" s="72">
        <f t="shared" si="1367"/>
        <v>0</v>
      </c>
      <c r="Q2288" s="73">
        <f t="shared" si="1352"/>
        <v>0</v>
      </c>
      <c r="R2288" s="73">
        <f t="shared" si="1353"/>
        <v>0</v>
      </c>
      <c r="S2288" s="73">
        <f t="shared" si="1354"/>
        <v>0</v>
      </c>
      <c r="T2288" s="73">
        <f t="shared" si="1355"/>
        <v>0</v>
      </c>
      <c r="U2288" s="73">
        <f t="shared" si="1356"/>
        <v>0</v>
      </c>
      <c r="V2288" s="73">
        <f t="shared" si="1357"/>
        <v>0</v>
      </c>
      <c r="W2288" s="73">
        <f t="shared" si="1368"/>
        <v>0</v>
      </c>
      <c r="Y2288" s="72">
        <f t="shared" si="1392"/>
        <v>0</v>
      </c>
      <c r="Z2288" s="73">
        <f t="shared" si="1393"/>
        <v>0</v>
      </c>
      <c r="AA2288" s="58">
        <f t="shared" si="1394"/>
        <v>0</v>
      </c>
      <c r="AB2288" s="72">
        <f t="shared" si="1395"/>
        <v>0</v>
      </c>
      <c r="AC2288" s="72">
        <f t="shared" si="1396"/>
        <v>0</v>
      </c>
      <c r="AD2288" s="73">
        <f t="shared" si="1397"/>
        <v>0</v>
      </c>
      <c r="AE2288" s="73">
        <f t="shared" si="1398"/>
        <v>0</v>
      </c>
      <c r="AF2288" s="1">
        <f t="shared" si="1399"/>
        <v>0</v>
      </c>
      <c r="AH2288" s="1" t="str">
        <f t="shared" si="1388"/>
        <v>No</v>
      </c>
    </row>
    <row r="2289" spans="1:34" ht="12" hidden="1" customHeight="1" x14ac:dyDescent="0.2">
      <c r="A2289" s="88">
        <v>3.3029999999999999E-3</v>
      </c>
      <c r="B2289" s="4">
        <f t="shared" si="1389"/>
        <v>3.3029999999999999E-3</v>
      </c>
      <c r="C2289" s="51"/>
      <c r="D2289" s="213"/>
      <c r="E2289" s="44" t="s">
        <v>20</v>
      </c>
      <c r="F2289" s="14">
        <f t="shared" si="1390"/>
        <v>0</v>
      </c>
      <c r="G2289" s="14">
        <f t="shared" si="1391"/>
        <v>0</v>
      </c>
      <c r="H2289" s="101" t="str">
        <f>IF(ISNA(VLOOKUP(C2289,[1]Sheet1!$J$2:$J$2999,1,FALSE)),"No","Yes")</f>
        <v>No</v>
      </c>
      <c r="I2289" s="72">
        <f t="shared" si="1346"/>
        <v>0</v>
      </c>
      <c r="J2289" s="72">
        <f t="shared" si="1347"/>
        <v>0</v>
      </c>
      <c r="K2289" s="72">
        <f t="shared" si="1348"/>
        <v>0</v>
      </c>
      <c r="L2289" s="72">
        <f t="shared" si="1349"/>
        <v>0</v>
      </c>
      <c r="M2289" s="72">
        <f t="shared" si="1350"/>
        <v>0</v>
      </c>
      <c r="N2289" s="72">
        <f t="shared" si="1351"/>
        <v>0</v>
      </c>
      <c r="O2289" s="72">
        <f t="shared" si="1367"/>
        <v>0</v>
      </c>
      <c r="Q2289" s="73">
        <f t="shared" si="1352"/>
        <v>0</v>
      </c>
      <c r="R2289" s="73">
        <f t="shared" si="1353"/>
        <v>0</v>
      </c>
      <c r="S2289" s="73">
        <f t="shared" si="1354"/>
        <v>0</v>
      </c>
      <c r="T2289" s="73">
        <f t="shared" si="1355"/>
        <v>0</v>
      </c>
      <c r="U2289" s="73">
        <f t="shared" si="1356"/>
        <v>0</v>
      </c>
      <c r="V2289" s="73">
        <f t="shared" si="1357"/>
        <v>0</v>
      </c>
      <c r="W2289" s="73">
        <f t="shared" si="1368"/>
        <v>0</v>
      </c>
      <c r="Y2289" s="72">
        <f t="shared" si="1392"/>
        <v>0</v>
      </c>
      <c r="Z2289" s="73">
        <f t="shared" si="1393"/>
        <v>0</v>
      </c>
      <c r="AA2289" s="58">
        <f t="shared" si="1394"/>
        <v>0</v>
      </c>
      <c r="AB2289" s="72">
        <f t="shared" si="1395"/>
        <v>0</v>
      </c>
      <c r="AC2289" s="72">
        <f t="shared" si="1396"/>
        <v>0</v>
      </c>
      <c r="AD2289" s="73">
        <f t="shared" si="1397"/>
        <v>0</v>
      </c>
      <c r="AE2289" s="73">
        <f t="shared" si="1398"/>
        <v>0</v>
      </c>
      <c r="AF2289" s="1">
        <f t="shared" si="1399"/>
        <v>0</v>
      </c>
      <c r="AH2289" s="1" t="str">
        <f t="shared" si="1388"/>
        <v>No</v>
      </c>
    </row>
    <row r="2290" spans="1:34" ht="12" hidden="1" customHeight="1" x14ac:dyDescent="0.2">
      <c r="A2290" s="88">
        <v>3.3040000000000001E-3</v>
      </c>
      <c r="B2290" s="4">
        <f t="shared" si="1389"/>
        <v>3.3040000000000001E-3</v>
      </c>
      <c r="C2290" s="51"/>
      <c r="D2290" s="213"/>
      <c r="E2290" s="44" t="s">
        <v>20</v>
      </c>
      <c r="F2290" s="14">
        <f t="shared" si="1390"/>
        <v>0</v>
      </c>
      <c r="G2290" s="14">
        <f t="shared" si="1391"/>
        <v>0</v>
      </c>
      <c r="H2290" s="101" t="str">
        <f>IF(ISNA(VLOOKUP(C2290,[1]Sheet1!$J$2:$J$2999,1,FALSE)),"No","Yes")</f>
        <v>No</v>
      </c>
      <c r="I2290" s="72">
        <f t="shared" si="1346"/>
        <v>0</v>
      </c>
      <c r="J2290" s="72">
        <f t="shared" si="1347"/>
        <v>0</v>
      </c>
      <c r="K2290" s="72">
        <f t="shared" si="1348"/>
        <v>0</v>
      </c>
      <c r="L2290" s="72">
        <f t="shared" si="1349"/>
        <v>0</v>
      </c>
      <c r="M2290" s="72">
        <f t="shared" si="1350"/>
        <v>0</v>
      </c>
      <c r="N2290" s="72">
        <f t="shared" si="1351"/>
        <v>0</v>
      </c>
      <c r="O2290" s="72">
        <f t="shared" si="1367"/>
        <v>0</v>
      </c>
      <c r="Q2290" s="73">
        <f t="shared" si="1352"/>
        <v>0</v>
      </c>
      <c r="R2290" s="73">
        <f t="shared" si="1353"/>
        <v>0</v>
      </c>
      <c r="S2290" s="73">
        <f t="shared" si="1354"/>
        <v>0</v>
      </c>
      <c r="T2290" s="73">
        <f t="shared" si="1355"/>
        <v>0</v>
      </c>
      <c r="U2290" s="73">
        <f t="shared" si="1356"/>
        <v>0</v>
      </c>
      <c r="V2290" s="73">
        <f t="shared" si="1357"/>
        <v>0</v>
      </c>
      <c r="W2290" s="73">
        <f t="shared" si="1368"/>
        <v>0</v>
      </c>
      <c r="Y2290" s="72">
        <f t="shared" si="1392"/>
        <v>0</v>
      </c>
      <c r="Z2290" s="73">
        <f t="shared" si="1393"/>
        <v>0</v>
      </c>
      <c r="AA2290" s="58">
        <f t="shared" si="1394"/>
        <v>0</v>
      </c>
      <c r="AB2290" s="72">
        <f t="shared" si="1395"/>
        <v>0</v>
      </c>
      <c r="AC2290" s="72">
        <f t="shared" si="1396"/>
        <v>0</v>
      </c>
      <c r="AD2290" s="73">
        <f t="shared" si="1397"/>
        <v>0</v>
      </c>
      <c r="AE2290" s="73">
        <f t="shared" si="1398"/>
        <v>0</v>
      </c>
      <c r="AF2290" s="1">
        <f t="shared" si="1399"/>
        <v>0</v>
      </c>
      <c r="AH2290" s="1" t="str">
        <f t="shared" si="1388"/>
        <v>No</v>
      </c>
    </row>
    <row r="2291" spans="1:34" ht="12" hidden="1" customHeight="1" x14ac:dyDescent="0.2">
      <c r="A2291" s="88">
        <v>3.3050000000000002E-3</v>
      </c>
      <c r="B2291" s="4">
        <f t="shared" si="1389"/>
        <v>3.3050000000000002E-3</v>
      </c>
      <c r="C2291" s="51"/>
      <c r="D2291" s="213"/>
      <c r="E2291" s="44" t="s">
        <v>20</v>
      </c>
      <c r="F2291" s="14">
        <f t="shared" si="1390"/>
        <v>0</v>
      </c>
      <c r="G2291" s="14">
        <f t="shared" si="1391"/>
        <v>0</v>
      </c>
      <c r="H2291" s="101" t="str">
        <f>IF(ISNA(VLOOKUP(C2291,[1]Sheet1!$J$2:$J$2999,1,FALSE)),"No","Yes")</f>
        <v>No</v>
      </c>
      <c r="I2291" s="72">
        <f t="shared" si="1346"/>
        <v>0</v>
      </c>
      <c r="J2291" s="72">
        <f t="shared" si="1347"/>
        <v>0</v>
      </c>
      <c r="K2291" s="72">
        <f t="shared" si="1348"/>
        <v>0</v>
      </c>
      <c r="L2291" s="72">
        <f t="shared" si="1349"/>
        <v>0</v>
      </c>
      <c r="M2291" s="72">
        <f t="shared" si="1350"/>
        <v>0</v>
      </c>
      <c r="N2291" s="72">
        <f t="shared" si="1351"/>
        <v>0</v>
      </c>
      <c r="O2291" s="72">
        <f t="shared" si="1367"/>
        <v>0</v>
      </c>
      <c r="Q2291" s="73">
        <f t="shared" si="1352"/>
        <v>0</v>
      </c>
      <c r="R2291" s="73">
        <f t="shared" si="1353"/>
        <v>0</v>
      </c>
      <c r="S2291" s="73">
        <f t="shared" si="1354"/>
        <v>0</v>
      </c>
      <c r="T2291" s="73">
        <f t="shared" si="1355"/>
        <v>0</v>
      </c>
      <c r="U2291" s="73">
        <f t="shared" si="1356"/>
        <v>0</v>
      </c>
      <c r="V2291" s="73">
        <f t="shared" si="1357"/>
        <v>0</v>
      </c>
      <c r="W2291" s="73">
        <f t="shared" si="1368"/>
        <v>0</v>
      </c>
      <c r="Y2291" s="72">
        <f t="shared" si="1392"/>
        <v>0</v>
      </c>
      <c r="Z2291" s="73">
        <f t="shared" si="1393"/>
        <v>0</v>
      </c>
      <c r="AA2291" s="58">
        <f t="shared" si="1394"/>
        <v>0</v>
      </c>
      <c r="AB2291" s="72">
        <f t="shared" si="1395"/>
        <v>0</v>
      </c>
      <c r="AC2291" s="72">
        <f t="shared" si="1396"/>
        <v>0</v>
      </c>
      <c r="AD2291" s="73">
        <f t="shared" si="1397"/>
        <v>0</v>
      </c>
      <c r="AE2291" s="73">
        <f t="shared" si="1398"/>
        <v>0</v>
      </c>
      <c r="AF2291" s="1">
        <f t="shared" si="1399"/>
        <v>0</v>
      </c>
      <c r="AH2291" s="1" t="str">
        <f t="shared" si="1388"/>
        <v>No</v>
      </c>
    </row>
    <row r="2292" spans="1:34" ht="12" hidden="1" customHeight="1" x14ac:dyDescent="0.2">
      <c r="A2292" s="88">
        <v>3.3059999999999999E-3</v>
      </c>
      <c r="B2292" s="4">
        <f t="shared" si="1389"/>
        <v>3.3059999999999999E-3</v>
      </c>
      <c r="C2292" s="51"/>
      <c r="D2292" s="213"/>
      <c r="E2292" s="44" t="s">
        <v>20</v>
      </c>
      <c r="F2292" s="14">
        <f t="shared" si="1390"/>
        <v>0</v>
      </c>
      <c r="G2292" s="14">
        <f t="shared" si="1391"/>
        <v>0</v>
      </c>
      <c r="H2292" s="101" t="str">
        <f>IF(ISNA(VLOOKUP(C2292,[1]Sheet1!$J$2:$J$2999,1,FALSE)),"No","Yes")</f>
        <v>No</v>
      </c>
      <c r="I2292" s="72">
        <f t="shared" si="1346"/>
        <v>0</v>
      </c>
      <c r="J2292" s="72">
        <f t="shared" si="1347"/>
        <v>0</v>
      </c>
      <c r="K2292" s="72">
        <f t="shared" si="1348"/>
        <v>0</v>
      </c>
      <c r="L2292" s="72">
        <f t="shared" si="1349"/>
        <v>0</v>
      </c>
      <c r="M2292" s="72">
        <f t="shared" si="1350"/>
        <v>0</v>
      </c>
      <c r="N2292" s="72">
        <f t="shared" si="1351"/>
        <v>0</v>
      </c>
      <c r="O2292" s="72">
        <f t="shared" si="1367"/>
        <v>0</v>
      </c>
      <c r="Q2292" s="73">
        <f t="shared" si="1352"/>
        <v>0</v>
      </c>
      <c r="R2292" s="73">
        <f t="shared" si="1353"/>
        <v>0</v>
      </c>
      <c r="S2292" s="73">
        <f t="shared" si="1354"/>
        <v>0</v>
      </c>
      <c r="T2292" s="73">
        <f t="shared" si="1355"/>
        <v>0</v>
      </c>
      <c r="U2292" s="73">
        <f t="shared" si="1356"/>
        <v>0</v>
      </c>
      <c r="V2292" s="73">
        <f t="shared" si="1357"/>
        <v>0</v>
      </c>
      <c r="W2292" s="73">
        <f t="shared" si="1368"/>
        <v>0</v>
      </c>
      <c r="Y2292" s="72">
        <f t="shared" si="1392"/>
        <v>0</v>
      </c>
      <c r="Z2292" s="73">
        <f t="shared" si="1393"/>
        <v>0</v>
      </c>
      <c r="AA2292" s="58">
        <f t="shared" si="1394"/>
        <v>0</v>
      </c>
      <c r="AB2292" s="72">
        <f t="shared" si="1395"/>
        <v>0</v>
      </c>
      <c r="AC2292" s="72">
        <f t="shared" si="1396"/>
        <v>0</v>
      </c>
      <c r="AD2292" s="73">
        <f t="shared" si="1397"/>
        <v>0</v>
      </c>
      <c r="AE2292" s="73">
        <f t="shared" si="1398"/>
        <v>0</v>
      </c>
      <c r="AF2292" s="1">
        <f t="shared" si="1399"/>
        <v>0</v>
      </c>
      <c r="AH2292" s="1" t="str">
        <f t="shared" si="1388"/>
        <v>No</v>
      </c>
    </row>
    <row r="2293" spans="1:34" ht="12" hidden="1" customHeight="1" x14ac:dyDescent="0.2">
      <c r="A2293" s="88">
        <v>3.307E-3</v>
      </c>
      <c r="B2293" s="4">
        <f t="shared" si="1389"/>
        <v>3.307E-3</v>
      </c>
      <c r="C2293" s="51"/>
      <c r="D2293" s="213"/>
      <c r="E2293" s="44" t="s">
        <v>20</v>
      </c>
      <c r="F2293" s="14">
        <f t="shared" si="1390"/>
        <v>0</v>
      </c>
      <c r="G2293" s="14">
        <f t="shared" si="1391"/>
        <v>0</v>
      </c>
      <c r="H2293" s="101" t="str">
        <f>IF(ISNA(VLOOKUP(C2293,[1]Sheet1!$J$2:$J$2999,1,FALSE)),"No","Yes")</f>
        <v>No</v>
      </c>
      <c r="I2293" s="72">
        <f t="shared" si="1346"/>
        <v>0</v>
      </c>
      <c r="J2293" s="72">
        <f t="shared" si="1347"/>
        <v>0</v>
      </c>
      <c r="K2293" s="72">
        <f t="shared" si="1348"/>
        <v>0</v>
      </c>
      <c r="L2293" s="72">
        <f t="shared" si="1349"/>
        <v>0</v>
      </c>
      <c r="M2293" s="72">
        <f t="shared" si="1350"/>
        <v>0</v>
      </c>
      <c r="N2293" s="72">
        <f t="shared" si="1351"/>
        <v>0</v>
      </c>
      <c r="O2293" s="72">
        <f t="shared" si="1367"/>
        <v>0</v>
      </c>
      <c r="Q2293" s="73">
        <f t="shared" si="1352"/>
        <v>0</v>
      </c>
      <c r="R2293" s="73">
        <f t="shared" si="1353"/>
        <v>0</v>
      </c>
      <c r="S2293" s="73">
        <f t="shared" si="1354"/>
        <v>0</v>
      </c>
      <c r="T2293" s="73">
        <f t="shared" si="1355"/>
        <v>0</v>
      </c>
      <c r="U2293" s="73">
        <f t="shared" si="1356"/>
        <v>0</v>
      </c>
      <c r="V2293" s="73">
        <f t="shared" si="1357"/>
        <v>0</v>
      </c>
      <c r="W2293" s="73">
        <f t="shared" si="1368"/>
        <v>0</v>
      </c>
      <c r="Y2293" s="72">
        <f t="shared" si="1392"/>
        <v>0</v>
      </c>
      <c r="Z2293" s="73">
        <f t="shared" si="1393"/>
        <v>0</v>
      </c>
      <c r="AA2293" s="58">
        <f t="shared" si="1394"/>
        <v>0</v>
      </c>
      <c r="AB2293" s="72">
        <f t="shared" si="1395"/>
        <v>0</v>
      </c>
      <c r="AC2293" s="72">
        <f t="shared" si="1396"/>
        <v>0</v>
      </c>
      <c r="AD2293" s="73">
        <f t="shared" si="1397"/>
        <v>0</v>
      </c>
      <c r="AE2293" s="73">
        <f t="shared" si="1398"/>
        <v>0</v>
      </c>
      <c r="AF2293" s="1">
        <f t="shared" si="1399"/>
        <v>0</v>
      </c>
      <c r="AH2293" s="1" t="str">
        <f t="shared" si="1388"/>
        <v>No</v>
      </c>
    </row>
    <row r="2294" spans="1:34" ht="12" hidden="1" customHeight="1" x14ac:dyDescent="0.2">
      <c r="A2294" s="88">
        <v>3.3080000000000002E-3</v>
      </c>
      <c r="B2294" s="4">
        <f t="shared" si="1389"/>
        <v>3.3080000000000002E-3</v>
      </c>
      <c r="C2294" s="51"/>
      <c r="D2294" s="213"/>
      <c r="E2294" s="44" t="s">
        <v>20</v>
      </c>
      <c r="F2294" s="14">
        <f t="shared" si="1390"/>
        <v>0</v>
      </c>
      <c r="G2294" s="14">
        <f t="shared" si="1391"/>
        <v>0</v>
      </c>
      <c r="H2294" s="101" t="str">
        <f>IF(ISNA(VLOOKUP(C2294,[1]Sheet1!$J$2:$J$2999,1,FALSE)),"No","Yes")</f>
        <v>No</v>
      </c>
      <c r="I2294" s="72">
        <f t="shared" si="1346"/>
        <v>0</v>
      </c>
      <c r="J2294" s="72">
        <f t="shared" si="1347"/>
        <v>0</v>
      </c>
      <c r="K2294" s="72">
        <f t="shared" si="1348"/>
        <v>0</v>
      </c>
      <c r="L2294" s="72">
        <f t="shared" si="1349"/>
        <v>0</v>
      </c>
      <c r="M2294" s="72">
        <f t="shared" si="1350"/>
        <v>0</v>
      </c>
      <c r="N2294" s="72">
        <f t="shared" si="1351"/>
        <v>0</v>
      </c>
      <c r="O2294" s="72">
        <f t="shared" si="1367"/>
        <v>0</v>
      </c>
      <c r="Q2294" s="73">
        <f t="shared" si="1352"/>
        <v>0</v>
      </c>
      <c r="R2294" s="73">
        <f t="shared" si="1353"/>
        <v>0</v>
      </c>
      <c r="S2294" s="73">
        <f t="shared" si="1354"/>
        <v>0</v>
      </c>
      <c r="T2294" s="73">
        <f t="shared" si="1355"/>
        <v>0</v>
      </c>
      <c r="U2294" s="73">
        <f t="shared" si="1356"/>
        <v>0</v>
      </c>
      <c r="V2294" s="73">
        <f t="shared" si="1357"/>
        <v>0</v>
      </c>
      <c r="W2294" s="73">
        <f t="shared" si="1368"/>
        <v>0</v>
      </c>
      <c r="Y2294" s="72">
        <f t="shared" si="1392"/>
        <v>0</v>
      </c>
      <c r="Z2294" s="73">
        <f t="shared" si="1393"/>
        <v>0</v>
      </c>
      <c r="AA2294" s="58">
        <f t="shared" si="1394"/>
        <v>0</v>
      </c>
      <c r="AB2294" s="72">
        <f t="shared" si="1395"/>
        <v>0</v>
      </c>
      <c r="AC2294" s="72">
        <f t="shared" si="1396"/>
        <v>0</v>
      </c>
      <c r="AD2294" s="73">
        <f t="shared" si="1397"/>
        <v>0</v>
      </c>
      <c r="AE2294" s="73">
        <f t="shared" si="1398"/>
        <v>0</v>
      </c>
      <c r="AF2294" s="1">
        <f t="shared" si="1399"/>
        <v>0</v>
      </c>
      <c r="AH2294" s="1" t="str">
        <f t="shared" si="1388"/>
        <v>No</v>
      </c>
    </row>
    <row r="2295" spans="1:34" ht="12" hidden="1" customHeight="1" x14ac:dyDescent="0.2">
      <c r="A2295" s="88">
        <v>3.3089999999999999E-3</v>
      </c>
      <c r="B2295" s="4">
        <f t="shared" si="1389"/>
        <v>3.3089999999999999E-3</v>
      </c>
      <c r="C2295" s="51"/>
      <c r="D2295" s="213"/>
      <c r="E2295" s="44" t="s">
        <v>20</v>
      </c>
      <c r="F2295" s="14">
        <f t="shared" si="1390"/>
        <v>0</v>
      </c>
      <c r="G2295" s="14">
        <f t="shared" si="1391"/>
        <v>0</v>
      </c>
      <c r="H2295" s="101" t="str">
        <f>IF(ISNA(VLOOKUP(C2295,[1]Sheet1!$J$2:$J$2999,1,FALSE)),"No","Yes")</f>
        <v>No</v>
      </c>
      <c r="I2295" s="72">
        <f t="shared" si="1346"/>
        <v>0</v>
      </c>
      <c r="J2295" s="72">
        <f t="shared" si="1347"/>
        <v>0</v>
      </c>
      <c r="K2295" s="72">
        <f t="shared" si="1348"/>
        <v>0</v>
      </c>
      <c r="L2295" s="72">
        <f t="shared" si="1349"/>
        <v>0</v>
      </c>
      <c r="M2295" s="72">
        <f t="shared" si="1350"/>
        <v>0</v>
      </c>
      <c r="N2295" s="72">
        <f t="shared" si="1351"/>
        <v>0</v>
      </c>
      <c r="O2295" s="72">
        <f t="shared" si="1367"/>
        <v>0</v>
      </c>
      <c r="Q2295" s="73">
        <f t="shared" si="1352"/>
        <v>0</v>
      </c>
      <c r="R2295" s="73">
        <f t="shared" si="1353"/>
        <v>0</v>
      </c>
      <c r="S2295" s="73">
        <f t="shared" si="1354"/>
        <v>0</v>
      </c>
      <c r="T2295" s="73">
        <f t="shared" si="1355"/>
        <v>0</v>
      </c>
      <c r="U2295" s="73">
        <f t="shared" si="1356"/>
        <v>0</v>
      </c>
      <c r="V2295" s="73">
        <f t="shared" si="1357"/>
        <v>0</v>
      </c>
      <c r="W2295" s="73">
        <f t="shared" si="1368"/>
        <v>0</v>
      </c>
      <c r="Y2295" s="72">
        <f t="shared" si="1392"/>
        <v>0</v>
      </c>
      <c r="Z2295" s="73">
        <f t="shared" si="1393"/>
        <v>0</v>
      </c>
      <c r="AA2295" s="58">
        <f t="shared" si="1394"/>
        <v>0</v>
      </c>
      <c r="AB2295" s="72">
        <f t="shared" si="1395"/>
        <v>0</v>
      </c>
      <c r="AC2295" s="72">
        <f t="shared" si="1396"/>
        <v>0</v>
      </c>
      <c r="AD2295" s="73">
        <f t="shared" si="1397"/>
        <v>0</v>
      </c>
      <c r="AE2295" s="73">
        <f t="shared" si="1398"/>
        <v>0</v>
      </c>
      <c r="AF2295" s="1">
        <f t="shared" si="1399"/>
        <v>0</v>
      </c>
      <c r="AH2295" s="1" t="str">
        <f t="shared" si="1388"/>
        <v>No</v>
      </c>
    </row>
    <row r="2296" spans="1:34" ht="12" hidden="1" customHeight="1" x14ac:dyDescent="0.2">
      <c r="A2296" s="88">
        <v>3.31E-3</v>
      </c>
      <c r="B2296" s="4">
        <f t="shared" si="1389"/>
        <v>3.31E-3</v>
      </c>
      <c r="C2296" s="51"/>
      <c r="D2296" s="213"/>
      <c r="E2296" s="44" t="s">
        <v>20</v>
      </c>
      <c r="F2296" s="14">
        <f t="shared" si="1390"/>
        <v>0</v>
      </c>
      <c r="G2296" s="14">
        <f t="shared" si="1391"/>
        <v>0</v>
      </c>
      <c r="H2296" s="101" t="str">
        <f>IF(ISNA(VLOOKUP(C2296,[1]Sheet1!$J$2:$J$2999,1,FALSE)),"No","Yes")</f>
        <v>No</v>
      </c>
      <c r="I2296" s="72">
        <f t="shared" si="1346"/>
        <v>0</v>
      </c>
      <c r="J2296" s="72">
        <f t="shared" si="1347"/>
        <v>0</v>
      </c>
      <c r="K2296" s="72">
        <f t="shared" si="1348"/>
        <v>0</v>
      </c>
      <c r="L2296" s="72">
        <f t="shared" si="1349"/>
        <v>0</v>
      </c>
      <c r="M2296" s="72">
        <f t="shared" si="1350"/>
        <v>0</v>
      </c>
      <c r="N2296" s="72">
        <f t="shared" si="1351"/>
        <v>0</v>
      </c>
      <c r="O2296" s="72">
        <f t="shared" si="1367"/>
        <v>0</v>
      </c>
      <c r="Q2296" s="73">
        <f t="shared" si="1352"/>
        <v>0</v>
      </c>
      <c r="R2296" s="73">
        <f t="shared" si="1353"/>
        <v>0</v>
      </c>
      <c r="S2296" s="73">
        <f t="shared" si="1354"/>
        <v>0</v>
      </c>
      <c r="T2296" s="73">
        <f t="shared" si="1355"/>
        <v>0</v>
      </c>
      <c r="U2296" s="73">
        <f t="shared" si="1356"/>
        <v>0</v>
      </c>
      <c r="V2296" s="73">
        <f t="shared" si="1357"/>
        <v>0</v>
      </c>
      <c r="W2296" s="73">
        <f t="shared" si="1368"/>
        <v>0</v>
      </c>
      <c r="Y2296" s="72">
        <f t="shared" si="1392"/>
        <v>0</v>
      </c>
      <c r="Z2296" s="73">
        <f t="shared" si="1393"/>
        <v>0</v>
      </c>
      <c r="AA2296" s="58">
        <f t="shared" si="1394"/>
        <v>0</v>
      </c>
      <c r="AB2296" s="72">
        <f t="shared" si="1395"/>
        <v>0</v>
      </c>
      <c r="AC2296" s="72">
        <f t="shared" si="1396"/>
        <v>0</v>
      </c>
      <c r="AD2296" s="73">
        <f t="shared" si="1397"/>
        <v>0</v>
      </c>
      <c r="AE2296" s="73">
        <f t="shared" si="1398"/>
        <v>0</v>
      </c>
      <c r="AF2296" s="1">
        <f t="shared" si="1399"/>
        <v>0</v>
      </c>
      <c r="AH2296" s="1" t="str">
        <f t="shared" si="1388"/>
        <v>No</v>
      </c>
    </row>
    <row r="2297" spans="1:34" ht="12" hidden="1" customHeight="1" x14ac:dyDescent="0.2">
      <c r="A2297" s="88">
        <v>3.3110000000000001E-3</v>
      </c>
      <c r="B2297" s="4">
        <f t="shared" si="1389"/>
        <v>3.3110000000000001E-3</v>
      </c>
      <c r="C2297" s="51"/>
      <c r="D2297" s="213"/>
      <c r="E2297" s="44" t="s">
        <v>20</v>
      </c>
      <c r="F2297" s="14">
        <f t="shared" si="1390"/>
        <v>0</v>
      </c>
      <c r="G2297" s="14">
        <f t="shared" si="1391"/>
        <v>0</v>
      </c>
      <c r="H2297" s="101" t="str">
        <f>IF(ISNA(VLOOKUP(C2297,[1]Sheet1!$J$2:$J$2999,1,FALSE)),"No","Yes")</f>
        <v>No</v>
      </c>
      <c r="I2297" s="72">
        <f t="shared" si="1346"/>
        <v>0</v>
      </c>
      <c r="J2297" s="72">
        <f t="shared" si="1347"/>
        <v>0</v>
      </c>
      <c r="K2297" s="72">
        <f t="shared" si="1348"/>
        <v>0</v>
      </c>
      <c r="L2297" s="72">
        <f t="shared" si="1349"/>
        <v>0</v>
      </c>
      <c r="M2297" s="72">
        <f t="shared" si="1350"/>
        <v>0</v>
      </c>
      <c r="N2297" s="72">
        <f t="shared" si="1351"/>
        <v>0</v>
      </c>
      <c r="O2297" s="72">
        <f t="shared" si="1367"/>
        <v>0</v>
      </c>
      <c r="Q2297" s="73">
        <f t="shared" si="1352"/>
        <v>0</v>
      </c>
      <c r="R2297" s="73">
        <f t="shared" si="1353"/>
        <v>0</v>
      </c>
      <c r="S2297" s="73">
        <f t="shared" si="1354"/>
        <v>0</v>
      </c>
      <c r="T2297" s="73">
        <f t="shared" si="1355"/>
        <v>0</v>
      </c>
      <c r="U2297" s="73">
        <f t="shared" si="1356"/>
        <v>0</v>
      </c>
      <c r="V2297" s="73">
        <f t="shared" si="1357"/>
        <v>0</v>
      </c>
      <c r="W2297" s="73">
        <f t="shared" si="1368"/>
        <v>0</v>
      </c>
      <c r="Y2297" s="72">
        <f t="shared" si="1392"/>
        <v>0</v>
      </c>
      <c r="Z2297" s="73">
        <f t="shared" si="1393"/>
        <v>0</v>
      </c>
      <c r="AA2297" s="58">
        <f t="shared" si="1394"/>
        <v>0</v>
      </c>
      <c r="AB2297" s="72">
        <f t="shared" si="1395"/>
        <v>0</v>
      </c>
      <c r="AC2297" s="72">
        <f t="shared" si="1396"/>
        <v>0</v>
      </c>
      <c r="AD2297" s="73">
        <f t="shared" si="1397"/>
        <v>0</v>
      </c>
      <c r="AE2297" s="73">
        <f t="shared" si="1398"/>
        <v>0</v>
      </c>
      <c r="AF2297" s="1">
        <f t="shared" si="1399"/>
        <v>0</v>
      </c>
      <c r="AH2297" s="1" t="str">
        <f t="shared" si="1388"/>
        <v>No</v>
      </c>
    </row>
    <row r="2298" spans="1:34" ht="12" hidden="1" customHeight="1" x14ac:dyDescent="0.2">
      <c r="A2298" s="88">
        <v>3.3119999999999998E-3</v>
      </c>
      <c r="B2298" s="4">
        <f t="shared" si="1389"/>
        <v>3.3119999999999998E-3</v>
      </c>
      <c r="C2298" s="51"/>
      <c r="D2298" s="213"/>
      <c r="E2298" s="44" t="s">
        <v>20</v>
      </c>
      <c r="F2298" s="14">
        <f t="shared" si="1390"/>
        <v>0</v>
      </c>
      <c r="G2298" s="14">
        <f t="shared" si="1391"/>
        <v>0</v>
      </c>
      <c r="H2298" s="101" t="str">
        <f>IF(ISNA(VLOOKUP(C2298,[1]Sheet1!$J$2:$J$2999,1,FALSE)),"No","Yes")</f>
        <v>No</v>
      </c>
      <c r="I2298" s="72">
        <f t="shared" si="1346"/>
        <v>0</v>
      </c>
      <c r="J2298" s="72">
        <f t="shared" si="1347"/>
        <v>0</v>
      </c>
      <c r="K2298" s="72">
        <f t="shared" si="1348"/>
        <v>0</v>
      </c>
      <c r="L2298" s="72">
        <f t="shared" si="1349"/>
        <v>0</v>
      </c>
      <c r="M2298" s="72">
        <f t="shared" si="1350"/>
        <v>0</v>
      </c>
      <c r="N2298" s="72">
        <f t="shared" si="1351"/>
        <v>0</v>
      </c>
      <c r="O2298" s="72">
        <f t="shared" si="1367"/>
        <v>0</v>
      </c>
      <c r="Q2298" s="73">
        <f t="shared" si="1352"/>
        <v>0</v>
      </c>
      <c r="R2298" s="73">
        <f t="shared" si="1353"/>
        <v>0</v>
      </c>
      <c r="S2298" s="73">
        <f t="shared" si="1354"/>
        <v>0</v>
      </c>
      <c r="T2298" s="73">
        <f t="shared" si="1355"/>
        <v>0</v>
      </c>
      <c r="U2298" s="73">
        <f t="shared" si="1356"/>
        <v>0</v>
      </c>
      <c r="V2298" s="73">
        <f t="shared" si="1357"/>
        <v>0</v>
      </c>
      <c r="W2298" s="73">
        <f t="shared" si="1368"/>
        <v>0</v>
      </c>
      <c r="Y2298" s="72">
        <f t="shared" si="1392"/>
        <v>0</v>
      </c>
      <c r="Z2298" s="73">
        <f t="shared" si="1393"/>
        <v>0</v>
      </c>
      <c r="AA2298" s="58">
        <f t="shared" si="1394"/>
        <v>0</v>
      </c>
      <c r="AB2298" s="72">
        <f t="shared" si="1395"/>
        <v>0</v>
      </c>
      <c r="AC2298" s="72">
        <f t="shared" si="1396"/>
        <v>0</v>
      </c>
      <c r="AD2298" s="73">
        <f t="shared" si="1397"/>
        <v>0</v>
      </c>
      <c r="AE2298" s="73">
        <f t="shared" si="1398"/>
        <v>0</v>
      </c>
      <c r="AF2298" s="1">
        <f t="shared" si="1399"/>
        <v>0</v>
      </c>
      <c r="AH2298" s="1" t="str">
        <f t="shared" si="1388"/>
        <v>No</v>
      </c>
    </row>
    <row r="2299" spans="1:34" ht="12" hidden="1" customHeight="1" x14ac:dyDescent="0.2">
      <c r="A2299" s="88">
        <v>3.313E-3</v>
      </c>
      <c r="B2299" s="4">
        <f t="shared" si="1389"/>
        <v>3.313E-3</v>
      </c>
      <c r="C2299" s="51"/>
      <c r="D2299" s="213"/>
      <c r="E2299" s="44" t="s">
        <v>20</v>
      </c>
      <c r="F2299" s="14">
        <f t="shared" si="1390"/>
        <v>0</v>
      </c>
      <c r="G2299" s="14">
        <f t="shared" si="1391"/>
        <v>0</v>
      </c>
      <c r="H2299" s="101" t="str">
        <f>IF(ISNA(VLOOKUP(C2299,[1]Sheet1!$J$2:$J$2999,1,FALSE)),"No","Yes")</f>
        <v>No</v>
      </c>
      <c r="I2299" s="72">
        <f t="shared" si="1346"/>
        <v>0</v>
      </c>
      <c r="J2299" s="72">
        <f t="shared" si="1347"/>
        <v>0</v>
      </c>
      <c r="K2299" s="72">
        <f t="shared" si="1348"/>
        <v>0</v>
      </c>
      <c r="L2299" s="72">
        <f t="shared" si="1349"/>
        <v>0</v>
      </c>
      <c r="M2299" s="72">
        <f t="shared" si="1350"/>
        <v>0</v>
      </c>
      <c r="N2299" s="72">
        <f t="shared" si="1351"/>
        <v>0</v>
      </c>
      <c r="O2299" s="72">
        <f t="shared" si="1367"/>
        <v>0</v>
      </c>
      <c r="Q2299" s="73">
        <f t="shared" si="1352"/>
        <v>0</v>
      </c>
      <c r="R2299" s="73">
        <f t="shared" si="1353"/>
        <v>0</v>
      </c>
      <c r="S2299" s="73">
        <f t="shared" si="1354"/>
        <v>0</v>
      </c>
      <c r="T2299" s="73">
        <f t="shared" si="1355"/>
        <v>0</v>
      </c>
      <c r="U2299" s="73">
        <f t="shared" si="1356"/>
        <v>0</v>
      </c>
      <c r="V2299" s="73">
        <f t="shared" si="1357"/>
        <v>0</v>
      </c>
      <c r="W2299" s="73">
        <f t="shared" si="1368"/>
        <v>0</v>
      </c>
      <c r="Y2299" s="72">
        <f t="shared" si="1392"/>
        <v>0</v>
      </c>
      <c r="Z2299" s="73">
        <f t="shared" si="1393"/>
        <v>0</v>
      </c>
      <c r="AA2299" s="58">
        <f t="shared" si="1394"/>
        <v>0</v>
      </c>
      <c r="AB2299" s="72">
        <f t="shared" si="1395"/>
        <v>0</v>
      </c>
      <c r="AC2299" s="72">
        <f t="shared" si="1396"/>
        <v>0</v>
      </c>
      <c r="AD2299" s="73">
        <f t="shared" si="1397"/>
        <v>0</v>
      </c>
      <c r="AE2299" s="73">
        <f t="shared" si="1398"/>
        <v>0</v>
      </c>
      <c r="AF2299" s="1">
        <f t="shared" si="1399"/>
        <v>0</v>
      </c>
      <c r="AH2299" s="1" t="str">
        <f t="shared" si="1388"/>
        <v>No</v>
      </c>
    </row>
    <row r="2300" spans="1:34" ht="12" hidden="1" customHeight="1" x14ac:dyDescent="0.2">
      <c r="A2300" s="88">
        <v>3.3140000000000001E-3</v>
      </c>
      <c r="B2300" s="4">
        <f t="shared" si="1389"/>
        <v>3.3140000000000001E-3</v>
      </c>
      <c r="C2300" s="51"/>
      <c r="D2300" s="213"/>
      <c r="E2300" s="44" t="s">
        <v>20</v>
      </c>
      <c r="F2300" s="14">
        <f t="shared" si="1390"/>
        <v>0</v>
      </c>
      <c r="G2300" s="14">
        <f t="shared" si="1391"/>
        <v>0</v>
      </c>
      <c r="H2300" s="101" t="str">
        <f>IF(ISNA(VLOOKUP(C2300,[1]Sheet1!$J$2:$J$2999,1,FALSE)),"No","Yes")</f>
        <v>No</v>
      </c>
      <c r="I2300" s="72">
        <f t="shared" si="1346"/>
        <v>0</v>
      </c>
      <c r="J2300" s="72">
        <f t="shared" si="1347"/>
        <v>0</v>
      </c>
      <c r="K2300" s="72">
        <f t="shared" si="1348"/>
        <v>0</v>
      </c>
      <c r="L2300" s="72">
        <f t="shared" si="1349"/>
        <v>0</v>
      </c>
      <c r="M2300" s="72">
        <f t="shared" si="1350"/>
        <v>0</v>
      </c>
      <c r="N2300" s="72">
        <f t="shared" si="1351"/>
        <v>0</v>
      </c>
      <c r="O2300" s="72">
        <f t="shared" si="1367"/>
        <v>0</v>
      </c>
      <c r="Q2300" s="73">
        <f t="shared" si="1352"/>
        <v>0</v>
      </c>
      <c r="R2300" s="73">
        <f t="shared" si="1353"/>
        <v>0</v>
      </c>
      <c r="S2300" s="73">
        <f t="shared" si="1354"/>
        <v>0</v>
      </c>
      <c r="T2300" s="73">
        <f t="shared" si="1355"/>
        <v>0</v>
      </c>
      <c r="U2300" s="73">
        <f t="shared" si="1356"/>
        <v>0</v>
      </c>
      <c r="V2300" s="73">
        <f t="shared" si="1357"/>
        <v>0</v>
      </c>
      <c r="W2300" s="73">
        <f t="shared" si="1368"/>
        <v>0</v>
      </c>
      <c r="Y2300" s="72">
        <f t="shared" si="1392"/>
        <v>0</v>
      </c>
      <c r="Z2300" s="73">
        <f t="shared" si="1393"/>
        <v>0</v>
      </c>
      <c r="AA2300" s="58">
        <f t="shared" si="1394"/>
        <v>0</v>
      </c>
      <c r="AB2300" s="72">
        <f t="shared" si="1395"/>
        <v>0</v>
      </c>
      <c r="AC2300" s="72">
        <f t="shared" si="1396"/>
        <v>0</v>
      </c>
      <c r="AD2300" s="73">
        <f t="shared" si="1397"/>
        <v>0</v>
      </c>
      <c r="AE2300" s="73">
        <f t="shared" si="1398"/>
        <v>0</v>
      </c>
      <c r="AF2300" s="1">
        <f t="shared" si="1399"/>
        <v>0</v>
      </c>
      <c r="AH2300" s="1" t="str">
        <f t="shared" si="1388"/>
        <v>No</v>
      </c>
    </row>
    <row r="2301" spans="1:34" ht="12" hidden="1" customHeight="1" x14ac:dyDescent="0.2">
      <c r="A2301" s="88">
        <v>3.3150000000000002E-3</v>
      </c>
      <c r="B2301" s="4">
        <f t="shared" si="1389"/>
        <v>3.3150000000000002E-3</v>
      </c>
      <c r="C2301" s="51"/>
      <c r="D2301" s="213"/>
      <c r="E2301" s="44" t="s">
        <v>20</v>
      </c>
      <c r="F2301" s="14">
        <f t="shared" si="1390"/>
        <v>0</v>
      </c>
      <c r="G2301" s="14">
        <f t="shared" si="1391"/>
        <v>0</v>
      </c>
      <c r="H2301" s="101" t="str">
        <f>IF(ISNA(VLOOKUP(C2301,[1]Sheet1!$J$2:$J$2999,1,FALSE)),"No","Yes")</f>
        <v>No</v>
      </c>
      <c r="I2301" s="72">
        <f t="shared" si="1346"/>
        <v>0</v>
      </c>
      <c r="J2301" s="72">
        <f t="shared" si="1347"/>
        <v>0</v>
      </c>
      <c r="K2301" s="72">
        <f t="shared" si="1348"/>
        <v>0</v>
      </c>
      <c r="L2301" s="72">
        <f t="shared" si="1349"/>
        <v>0</v>
      </c>
      <c r="M2301" s="72">
        <f t="shared" si="1350"/>
        <v>0</v>
      </c>
      <c r="N2301" s="72">
        <f t="shared" si="1351"/>
        <v>0</v>
      </c>
      <c r="O2301" s="72">
        <f t="shared" si="1367"/>
        <v>0</v>
      </c>
      <c r="Q2301" s="73">
        <f t="shared" si="1352"/>
        <v>0</v>
      </c>
      <c r="R2301" s="73">
        <f t="shared" si="1353"/>
        <v>0</v>
      </c>
      <c r="S2301" s="73">
        <f t="shared" si="1354"/>
        <v>0</v>
      </c>
      <c r="T2301" s="73">
        <f t="shared" si="1355"/>
        <v>0</v>
      </c>
      <c r="U2301" s="73">
        <f t="shared" si="1356"/>
        <v>0</v>
      </c>
      <c r="V2301" s="73">
        <f t="shared" si="1357"/>
        <v>0</v>
      </c>
      <c r="W2301" s="73">
        <f t="shared" si="1368"/>
        <v>0</v>
      </c>
      <c r="Y2301" s="72">
        <f t="shared" si="1392"/>
        <v>0</v>
      </c>
      <c r="Z2301" s="73">
        <f t="shared" si="1393"/>
        <v>0</v>
      </c>
      <c r="AA2301" s="58">
        <f t="shared" si="1394"/>
        <v>0</v>
      </c>
      <c r="AB2301" s="72">
        <f t="shared" si="1395"/>
        <v>0</v>
      </c>
      <c r="AC2301" s="72">
        <f t="shared" si="1396"/>
        <v>0</v>
      </c>
      <c r="AD2301" s="73">
        <f t="shared" si="1397"/>
        <v>0</v>
      </c>
      <c r="AE2301" s="73">
        <f t="shared" si="1398"/>
        <v>0</v>
      </c>
      <c r="AF2301" s="1">
        <f t="shared" si="1399"/>
        <v>0</v>
      </c>
      <c r="AH2301" s="1" t="str">
        <f t="shared" si="1388"/>
        <v>No</v>
      </c>
    </row>
    <row r="2302" spans="1:34" ht="12" hidden="1" customHeight="1" x14ac:dyDescent="0.2">
      <c r="A2302" s="88">
        <v>3.3159999999999999E-3</v>
      </c>
      <c r="B2302" s="4">
        <f t="shared" si="1389"/>
        <v>3.3159999999999999E-3</v>
      </c>
      <c r="C2302" s="51"/>
      <c r="D2302" s="213"/>
      <c r="E2302" s="44" t="s">
        <v>20</v>
      </c>
      <c r="F2302" s="14">
        <f t="shared" si="1390"/>
        <v>0</v>
      </c>
      <c r="G2302" s="14">
        <f t="shared" si="1391"/>
        <v>0</v>
      </c>
      <c r="H2302" s="101" t="str">
        <f>IF(ISNA(VLOOKUP(C2302,[1]Sheet1!$J$2:$J$2999,1,FALSE)),"No","Yes")</f>
        <v>No</v>
      </c>
      <c r="I2302" s="72">
        <f t="shared" si="1346"/>
        <v>0</v>
      </c>
      <c r="J2302" s="72">
        <f t="shared" si="1347"/>
        <v>0</v>
      </c>
      <c r="K2302" s="72">
        <f t="shared" si="1348"/>
        <v>0</v>
      </c>
      <c r="L2302" s="72">
        <f t="shared" si="1349"/>
        <v>0</v>
      </c>
      <c r="M2302" s="72">
        <f t="shared" si="1350"/>
        <v>0</v>
      </c>
      <c r="N2302" s="72">
        <f t="shared" si="1351"/>
        <v>0</v>
      </c>
      <c r="O2302" s="72">
        <f t="shared" si="1367"/>
        <v>0</v>
      </c>
      <c r="Q2302" s="73">
        <f t="shared" si="1352"/>
        <v>0</v>
      </c>
      <c r="R2302" s="73">
        <f t="shared" si="1353"/>
        <v>0</v>
      </c>
      <c r="S2302" s="73">
        <f t="shared" si="1354"/>
        <v>0</v>
      </c>
      <c r="T2302" s="73">
        <f t="shared" si="1355"/>
        <v>0</v>
      </c>
      <c r="U2302" s="73">
        <f t="shared" si="1356"/>
        <v>0</v>
      </c>
      <c r="V2302" s="73">
        <f t="shared" si="1357"/>
        <v>0</v>
      </c>
      <c r="W2302" s="73">
        <f t="shared" si="1368"/>
        <v>0</v>
      </c>
      <c r="Y2302" s="72">
        <f t="shared" si="1392"/>
        <v>0</v>
      </c>
      <c r="Z2302" s="73">
        <f t="shared" si="1393"/>
        <v>0</v>
      </c>
      <c r="AA2302" s="58">
        <f t="shared" si="1394"/>
        <v>0</v>
      </c>
      <c r="AB2302" s="72">
        <f t="shared" si="1395"/>
        <v>0</v>
      </c>
      <c r="AC2302" s="72">
        <f t="shared" si="1396"/>
        <v>0</v>
      </c>
      <c r="AD2302" s="73">
        <f t="shared" si="1397"/>
        <v>0</v>
      </c>
      <c r="AE2302" s="73">
        <f t="shared" si="1398"/>
        <v>0</v>
      </c>
      <c r="AF2302" s="1">
        <f t="shared" si="1399"/>
        <v>0</v>
      </c>
      <c r="AH2302" s="1" t="str">
        <f t="shared" si="1388"/>
        <v>No</v>
      </c>
    </row>
    <row r="2303" spans="1:34" ht="12" hidden="1" customHeight="1" x14ac:dyDescent="0.2">
      <c r="A2303" s="88">
        <v>3.3170000000000001E-3</v>
      </c>
      <c r="B2303" s="4">
        <f t="shared" si="1389"/>
        <v>3.3170000000000001E-3</v>
      </c>
      <c r="C2303" s="51"/>
      <c r="D2303" s="213"/>
      <c r="E2303" s="44" t="s">
        <v>20</v>
      </c>
      <c r="F2303" s="14">
        <f t="shared" si="1390"/>
        <v>0</v>
      </c>
      <c r="G2303" s="14">
        <f t="shared" si="1391"/>
        <v>0</v>
      </c>
      <c r="H2303" s="101" t="str">
        <f>IF(ISNA(VLOOKUP(C2303,[1]Sheet1!$J$2:$J$2999,1,FALSE)),"No","Yes")</f>
        <v>No</v>
      </c>
      <c r="I2303" s="72">
        <f t="shared" si="1346"/>
        <v>0</v>
      </c>
      <c r="J2303" s="72">
        <f t="shared" si="1347"/>
        <v>0</v>
      </c>
      <c r="K2303" s="72">
        <f t="shared" si="1348"/>
        <v>0</v>
      </c>
      <c r="L2303" s="72">
        <f t="shared" si="1349"/>
        <v>0</v>
      </c>
      <c r="M2303" s="72">
        <f t="shared" si="1350"/>
        <v>0</v>
      </c>
      <c r="N2303" s="72">
        <f t="shared" si="1351"/>
        <v>0</v>
      </c>
      <c r="O2303" s="72">
        <f t="shared" si="1367"/>
        <v>0</v>
      </c>
      <c r="Q2303" s="73">
        <f t="shared" si="1352"/>
        <v>0</v>
      </c>
      <c r="R2303" s="73">
        <f t="shared" si="1353"/>
        <v>0</v>
      </c>
      <c r="S2303" s="73">
        <f t="shared" si="1354"/>
        <v>0</v>
      </c>
      <c r="T2303" s="73">
        <f t="shared" si="1355"/>
        <v>0</v>
      </c>
      <c r="U2303" s="73">
        <f t="shared" si="1356"/>
        <v>0</v>
      </c>
      <c r="V2303" s="73">
        <f t="shared" si="1357"/>
        <v>0</v>
      </c>
      <c r="W2303" s="73">
        <f t="shared" si="1368"/>
        <v>0</v>
      </c>
      <c r="Y2303" s="72">
        <f t="shared" si="1392"/>
        <v>0</v>
      </c>
      <c r="Z2303" s="73">
        <f t="shared" si="1393"/>
        <v>0</v>
      </c>
      <c r="AA2303" s="58">
        <f t="shared" si="1394"/>
        <v>0</v>
      </c>
      <c r="AB2303" s="72">
        <f t="shared" si="1395"/>
        <v>0</v>
      </c>
      <c r="AC2303" s="72">
        <f t="shared" si="1396"/>
        <v>0</v>
      </c>
      <c r="AD2303" s="73">
        <f t="shared" si="1397"/>
        <v>0</v>
      </c>
      <c r="AE2303" s="73">
        <f t="shared" si="1398"/>
        <v>0</v>
      </c>
      <c r="AF2303" s="1">
        <f t="shared" si="1399"/>
        <v>0</v>
      </c>
      <c r="AH2303" s="1" t="str">
        <f t="shared" si="1388"/>
        <v>No</v>
      </c>
    </row>
    <row r="2304" spans="1:34" ht="12" hidden="1" customHeight="1" x14ac:dyDescent="0.2">
      <c r="A2304" s="88">
        <v>3.3180000000000002E-3</v>
      </c>
      <c r="B2304" s="4">
        <f t="shared" si="1389"/>
        <v>3.3180000000000002E-3</v>
      </c>
      <c r="C2304" s="51"/>
      <c r="D2304" s="213"/>
      <c r="E2304" s="44" t="s">
        <v>20</v>
      </c>
      <c r="F2304" s="14">
        <f t="shared" si="1390"/>
        <v>0</v>
      </c>
      <c r="G2304" s="14">
        <f t="shared" si="1391"/>
        <v>0</v>
      </c>
      <c r="H2304" s="101" t="str">
        <f>IF(ISNA(VLOOKUP(C2304,[1]Sheet1!$J$2:$J$2999,1,FALSE)),"No","Yes")</f>
        <v>No</v>
      </c>
      <c r="I2304" s="72">
        <f t="shared" si="1346"/>
        <v>0</v>
      </c>
      <c r="J2304" s="72">
        <f t="shared" si="1347"/>
        <v>0</v>
      </c>
      <c r="K2304" s="72">
        <f t="shared" si="1348"/>
        <v>0</v>
      </c>
      <c r="L2304" s="72">
        <f t="shared" si="1349"/>
        <v>0</v>
      </c>
      <c r="M2304" s="72">
        <f t="shared" si="1350"/>
        <v>0</v>
      </c>
      <c r="N2304" s="72">
        <f t="shared" si="1351"/>
        <v>0</v>
      </c>
      <c r="O2304" s="72">
        <f t="shared" si="1367"/>
        <v>0</v>
      </c>
      <c r="Q2304" s="73">
        <f t="shared" si="1352"/>
        <v>0</v>
      </c>
      <c r="R2304" s="73">
        <f t="shared" si="1353"/>
        <v>0</v>
      </c>
      <c r="S2304" s="73">
        <f t="shared" si="1354"/>
        <v>0</v>
      </c>
      <c r="T2304" s="73">
        <f t="shared" si="1355"/>
        <v>0</v>
      </c>
      <c r="U2304" s="73">
        <f t="shared" si="1356"/>
        <v>0</v>
      </c>
      <c r="V2304" s="73">
        <f t="shared" si="1357"/>
        <v>0</v>
      </c>
      <c r="W2304" s="73">
        <f t="shared" si="1368"/>
        <v>0</v>
      </c>
      <c r="Y2304" s="72">
        <f t="shared" si="1392"/>
        <v>0</v>
      </c>
      <c r="Z2304" s="73">
        <f t="shared" si="1393"/>
        <v>0</v>
      </c>
      <c r="AA2304" s="58">
        <f t="shared" si="1394"/>
        <v>0</v>
      </c>
      <c r="AB2304" s="72">
        <f t="shared" si="1395"/>
        <v>0</v>
      </c>
      <c r="AC2304" s="72">
        <f t="shared" si="1396"/>
        <v>0</v>
      </c>
      <c r="AD2304" s="73">
        <f t="shared" si="1397"/>
        <v>0</v>
      </c>
      <c r="AE2304" s="73">
        <f t="shared" si="1398"/>
        <v>0</v>
      </c>
      <c r="AF2304" s="1">
        <f t="shared" si="1399"/>
        <v>0</v>
      </c>
      <c r="AH2304" s="1" t="str">
        <f t="shared" si="1388"/>
        <v>No</v>
      </c>
    </row>
    <row r="2305" spans="1:34" ht="12" hidden="1" customHeight="1" x14ac:dyDescent="0.2">
      <c r="A2305" s="88">
        <v>3.3189999999999999E-3</v>
      </c>
      <c r="B2305" s="4">
        <f t="shared" si="1389"/>
        <v>3.3189999999999999E-3</v>
      </c>
      <c r="C2305" s="51"/>
      <c r="D2305" s="213"/>
      <c r="E2305" s="44" t="s">
        <v>20</v>
      </c>
      <c r="F2305" s="14">
        <f t="shared" si="1390"/>
        <v>0</v>
      </c>
      <c r="G2305" s="14">
        <f t="shared" si="1391"/>
        <v>0</v>
      </c>
      <c r="H2305" s="101" t="str">
        <f>IF(ISNA(VLOOKUP(C2305,[1]Sheet1!$J$2:$J$2999,1,FALSE)),"No","Yes")</f>
        <v>No</v>
      </c>
      <c r="I2305" s="72">
        <f t="shared" si="1346"/>
        <v>0</v>
      </c>
      <c r="J2305" s="72">
        <f t="shared" si="1347"/>
        <v>0</v>
      </c>
      <c r="K2305" s="72">
        <f t="shared" si="1348"/>
        <v>0</v>
      </c>
      <c r="L2305" s="72">
        <f t="shared" si="1349"/>
        <v>0</v>
      </c>
      <c r="M2305" s="72">
        <f t="shared" si="1350"/>
        <v>0</v>
      </c>
      <c r="N2305" s="72">
        <f t="shared" si="1351"/>
        <v>0</v>
      </c>
      <c r="O2305" s="72">
        <f t="shared" si="1367"/>
        <v>0</v>
      </c>
      <c r="Q2305" s="73">
        <f t="shared" si="1352"/>
        <v>0</v>
      </c>
      <c r="R2305" s="73">
        <f t="shared" si="1353"/>
        <v>0</v>
      </c>
      <c r="S2305" s="73">
        <f t="shared" si="1354"/>
        <v>0</v>
      </c>
      <c r="T2305" s="73">
        <f t="shared" si="1355"/>
        <v>0</v>
      </c>
      <c r="U2305" s="73">
        <f t="shared" si="1356"/>
        <v>0</v>
      </c>
      <c r="V2305" s="73">
        <f t="shared" si="1357"/>
        <v>0</v>
      </c>
      <c r="W2305" s="73">
        <f t="shared" si="1368"/>
        <v>0</v>
      </c>
      <c r="Y2305" s="72">
        <f t="shared" si="1392"/>
        <v>0</v>
      </c>
      <c r="Z2305" s="73">
        <f t="shared" si="1393"/>
        <v>0</v>
      </c>
      <c r="AA2305" s="58">
        <f t="shared" si="1394"/>
        <v>0</v>
      </c>
      <c r="AB2305" s="72">
        <f t="shared" si="1395"/>
        <v>0</v>
      </c>
      <c r="AC2305" s="72">
        <f t="shared" si="1396"/>
        <v>0</v>
      </c>
      <c r="AD2305" s="73">
        <f t="shared" si="1397"/>
        <v>0</v>
      </c>
      <c r="AE2305" s="73">
        <f t="shared" si="1398"/>
        <v>0</v>
      </c>
      <c r="AF2305" s="1">
        <f t="shared" si="1399"/>
        <v>0</v>
      </c>
      <c r="AH2305" s="1" t="str">
        <f t="shared" si="1388"/>
        <v>No</v>
      </c>
    </row>
    <row r="2306" spans="1:34" ht="12" hidden="1" customHeight="1" x14ac:dyDescent="0.2">
      <c r="A2306" s="88">
        <v>3.32E-3</v>
      </c>
      <c r="B2306" s="4">
        <f t="shared" si="1389"/>
        <v>3.32E-3</v>
      </c>
      <c r="C2306" s="51"/>
      <c r="D2306" s="213"/>
      <c r="E2306" s="44" t="s">
        <v>20</v>
      </c>
      <c r="F2306" s="14">
        <f t="shared" si="1390"/>
        <v>0</v>
      </c>
      <c r="G2306" s="14">
        <f t="shared" si="1391"/>
        <v>0</v>
      </c>
      <c r="H2306" s="101" t="str">
        <f>IF(ISNA(VLOOKUP(C2306,[1]Sheet1!$J$2:$J$2999,1,FALSE)),"No","Yes")</f>
        <v>No</v>
      </c>
      <c r="I2306" s="72">
        <f t="shared" si="1346"/>
        <v>0</v>
      </c>
      <c r="J2306" s="72">
        <f t="shared" si="1347"/>
        <v>0</v>
      </c>
      <c r="K2306" s="72">
        <f t="shared" si="1348"/>
        <v>0</v>
      </c>
      <c r="L2306" s="72">
        <f t="shared" si="1349"/>
        <v>0</v>
      </c>
      <c r="M2306" s="72">
        <f t="shared" si="1350"/>
        <v>0</v>
      </c>
      <c r="N2306" s="72">
        <f t="shared" si="1351"/>
        <v>0</v>
      </c>
      <c r="O2306" s="72">
        <f t="shared" si="1367"/>
        <v>0</v>
      </c>
      <c r="Q2306" s="73">
        <f t="shared" si="1352"/>
        <v>0</v>
      </c>
      <c r="R2306" s="73">
        <f t="shared" si="1353"/>
        <v>0</v>
      </c>
      <c r="S2306" s="73">
        <f t="shared" si="1354"/>
        <v>0</v>
      </c>
      <c r="T2306" s="73">
        <f t="shared" si="1355"/>
        <v>0</v>
      </c>
      <c r="U2306" s="73">
        <f t="shared" si="1356"/>
        <v>0</v>
      </c>
      <c r="V2306" s="73">
        <f t="shared" si="1357"/>
        <v>0</v>
      </c>
      <c r="W2306" s="73">
        <f t="shared" si="1368"/>
        <v>0</v>
      </c>
      <c r="Y2306" s="72">
        <f t="shared" si="1392"/>
        <v>0</v>
      </c>
      <c r="Z2306" s="73">
        <f t="shared" si="1393"/>
        <v>0</v>
      </c>
      <c r="AA2306" s="58">
        <f t="shared" si="1394"/>
        <v>0</v>
      </c>
      <c r="AB2306" s="72">
        <f t="shared" si="1395"/>
        <v>0</v>
      </c>
      <c r="AC2306" s="72">
        <f t="shared" si="1396"/>
        <v>0</v>
      </c>
      <c r="AD2306" s="73">
        <f t="shared" si="1397"/>
        <v>0</v>
      </c>
      <c r="AE2306" s="73">
        <f t="shared" si="1398"/>
        <v>0</v>
      </c>
      <c r="AF2306" s="1">
        <f t="shared" si="1399"/>
        <v>0</v>
      </c>
      <c r="AH2306" s="1" t="str">
        <f t="shared" si="1388"/>
        <v>No</v>
      </c>
    </row>
    <row r="2307" spans="1:34" ht="12" hidden="1" customHeight="1" x14ac:dyDescent="0.2">
      <c r="A2307" s="88">
        <v>3.3210000000000002E-3</v>
      </c>
      <c r="B2307" s="4">
        <f t="shared" si="1389"/>
        <v>3.3210000000000002E-3</v>
      </c>
      <c r="C2307" s="51"/>
      <c r="D2307" s="213"/>
      <c r="E2307" s="44" t="s">
        <v>20</v>
      </c>
      <c r="F2307" s="14">
        <f t="shared" si="1390"/>
        <v>0</v>
      </c>
      <c r="G2307" s="14">
        <f t="shared" si="1391"/>
        <v>0</v>
      </c>
      <c r="H2307" s="101" t="str">
        <f>IF(ISNA(VLOOKUP(C2307,[1]Sheet1!$J$2:$J$2999,1,FALSE)),"No","Yes")</f>
        <v>No</v>
      </c>
      <c r="I2307" s="72">
        <f t="shared" si="1346"/>
        <v>0</v>
      </c>
      <c r="J2307" s="72">
        <f t="shared" si="1347"/>
        <v>0</v>
      </c>
      <c r="K2307" s="72">
        <f t="shared" si="1348"/>
        <v>0</v>
      </c>
      <c r="L2307" s="72">
        <f t="shared" si="1349"/>
        <v>0</v>
      </c>
      <c r="M2307" s="72">
        <f t="shared" si="1350"/>
        <v>0</v>
      </c>
      <c r="N2307" s="72">
        <f t="shared" si="1351"/>
        <v>0</v>
      </c>
      <c r="O2307" s="72">
        <f t="shared" si="1367"/>
        <v>0</v>
      </c>
      <c r="Q2307" s="73">
        <f t="shared" si="1352"/>
        <v>0</v>
      </c>
      <c r="R2307" s="73">
        <f t="shared" si="1353"/>
        <v>0</v>
      </c>
      <c r="S2307" s="73">
        <f t="shared" si="1354"/>
        <v>0</v>
      </c>
      <c r="T2307" s="73">
        <f t="shared" si="1355"/>
        <v>0</v>
      </c>
      <c r="U2307" s="73">
        <f t="shared" si="1356"/>
        <v>0</v>
      </c>
      <c r="V2307" s="73">
        <f t="shared" si="1357"/>
        <v>0</v>
      </c>
      <c r="W2307" s="73">
        <f t="shared" si="1368"/>
        <v>0</v>
      </c>
      <c r="Y2307" s="72">
        <f t="shared" si="1392"/>
        <v>0</v>
      </c>
      <c r="Z2307" s="73">
        <f t="shared" si="1393"/>
        <v>0</v>
      </c>
      <c r="AA2307" s="58">
        <f t="shared" si="1394"/>
        <v>0</v>
      </c>
      <c r="AB2307" s="72">
        <f t="shared" si="1395"/>
        <v>0</v>
      </c>
      <c r="AC2307" s="72">
        <f t="shared" si="1396"/>
        <v>0</v>
      </c>
      <c r="AD2307" s="73">
        <f t="shared" si="1397"/>
        <v>0</v>
      </c>
      <c r="AE2307" s="73">
        <f t="shared" si="1398"/>
        <v>0</v>
      </c>
      <c r="AF2307" s="1">
        <f t="shared" si="1399"/>
        <v>0</v>
      </c>
      <c r="AH2307" s="1" t="str">
        <f t="shared" si="1388"/>
        <v>No</v>
      </c>
    </row>
    <row r="2308" spans="1:34" ht="12" hidden="1" customHeight="1" x14ac:dyDescent="0.2">
      <c r="A2308" s="88">
        <v>3.3219999999999999E-3</v>
      </c>
      <c r="B2308" s="4">
        <f t="shared" si="1389"/>
        <v>3.3219999999999999E-3</v>
      </c>
      <c r="C2308" s="51"/>
      <c r="D2308" s="213"/>
      <c r="E2308" s="44" t="s">
        <v>20</v>
      </c>
      <c r="F2308" s="14">
        <f t="shared" si="1390"/>
        <v>0</v>
      </c>
      <c r="G2308" s="14">
        <f t="shared" si="1391"/>
        <v>0</v>
      </c>
      <c r="H2308" s="101" t="str">
        <f>IF(ISNA(VLOOKUP(C2308,[1]Sheet1!$J$2:$J$2999,1,FALSE)),"No","Yes")</f>
        <v>No</v>
      </c>
      <c r="I2308" s="72">
        <f t="shared" si="1346"/>
        <v>0</v>
      </c>
      <c r="J2308" s="72">
        <f t="shared" si="1347"/>
        <v>0</v>
      </c>
      <c r="K2308" s="72">
        <f t="shared" si="1348"/>
        <v>0</v>
      </c>
      <c r="L2308" s="72">
        <f t="shared" si="1349"/>
        <v>0</v>
      </c>
      <c r="M2308" s="72">
        <f t="shared" si="1350"/>
        <v>0</v>
      </c>
      <c r="N2308" s="72">
        <f t="shared" si="1351"/>
        <v>0</v>
      </c>
      <c r="O2308" s="72">
        <f t="shared" si="1367"/>
        <v>0</v>
      </c>
      <c r="Q2308" s="73">
        <f t="shared" si="1352"/>
        <v>0</v>
      </c>
      <c r="R2308" s="73">
        <f t="shared" si="1353"/>
        <v>0</v>
      </c>
      <c r="S2308" s="73">
        <f t="shared" si="1354"/>
        <v>0</v>
      </c>
      <c r="T2308" s="73">
        <f t="shared" si="1355"/>
        <v>0</v>
      </c>
      <c r="U2308" s="73">
        <f t="shared" si="1356"/>
        <v>0</v>
      </c>
      <c r="V2308" s="73">
        <f t="shared" si="1357"/>
        <v>0</v>
      </c>
      <c r="W2308" s="73">
        <f t="shared" si="1368"/>
        <v>0</v>
      </c>
      <c r="Y2308" s="72">
        <f t="shared" si="1392"/>
        <v>0</v>
      </c>
      <c r="Z2308" s="73">
        <f t="shared" si="1393"/>
        <v>0</v>
      </c>
      <c r="AA2308" s="58">
        <f t="shared" si="1394"/>
        <v>0</v>
      </c>
      <c r="AB2308" s="72">
        <f t="shared" si="1395"/>
        <v>0</v>
      </c>
      <c r="AC2308" s="72">
        <f t="shared" si="1396"/>
        <v>0</v>
      </c>
      <c r="AD2308" s="73">
        <f t="shared" si="1397"/>
        <v>0</v>
      </c>
      <c r="AE2308" s="73">
        <f t="shared" si="1398"/>
        <v>0</v>
      </c>
      <c r="AF2308" s="1">
        <f t="shared" si="1399"/>
        <v>0</v>
      </c>
      <c r="AH2308" s="1" t="str">
        <f t="shared" si="1388"/>
        <v>No</v>
      </c>
    </row>
    <row r="2309" spans="1:34" ht="12" hidden="1" customHeight="1" x14ac:dyDescent="0.2">
      <c r="A2309" s="88">
        <v>3.323E-3</v>
      </c>
      <c r="B2309" s="4">
        <f t="shared" si="1389"/>
        <v>3.323E-3</v>
      </c>
      <c r="C2309" s="51"/>
      <c r="D2309" s="213"/>
      <c r="E2309" s="44" t="s">
        <v>20</v>
      </c>
      <c r="F2309" s="14">
        <f t="shared" si="1390"/>
        <v>0</v>
      </c>
      <c r="G2309" s="14">
        <f t="shared" si="1391"/>
        <v>0</v>
      </c>
      <c r="H2309" s="101" t="str">
        <f>IF(ISNA(VLOOKUP(C2309,[1]Sheet1!$J$2:$J$2999,1,FALSE)),"No","Yes")</f>
        <v>No</v>
      </c>
      <c r="I2309" s="72">
        <f t="shared" si="1346"/>
        <v>0</v>
      </c>
      <c r="J2309" s="72">
        <f t="shared" si="1347"/>
        <v>0</v>
      </c>
      <c r="K2309" s="72">
        <f t="shared" si="1348"/>
        <v>0</v>
      </c>
      <c r="L2309" s="72">
        <f t="shared" si="1349"/>
        <v>0</v>
      </c>
      <c r="M2309" s="72">
        <f t="shared" si="1350"/>
        <v>0</v>
      </c>
      <c r="N2309" s="72">
        <f t="shared" si="1351"/>
        <v>0</v>
      </c>
      <c r="O2309" s="72">
        <f t="shared" si="1367"/>
        <v>0</v>
      </c>
      <c r="Q2309" s="73">
        <f t="shared" si="1352"/>
        <v>0</v>
      </c>
      <c r="R2309" s="73">
        <f t="shared" si="1353"/>
        <v>0</v>
      </c>
      <c r="S2309" s="73">
        <f t="shared" si="1354"/>
        <v>0</v>
      </c>
      <c r="T2309" s="73">
        <f t="shared" si="1355"/>
        <v>0</v>
      </c>
      <c r="U2309" s="73">
        <f t="shared" si="1356"/>
        <v>0</v>
      </c>
      <c r="V2309" s="73">
        <f t="shared" si="1357"/>
        <v>0</v>
      </c>
      <c r="W2309" s="73">
        <f t="shared" si="1368"/>
        <v>0</v>
      </c>
      <c r="Y2309" s="72">
        <f t="shared" si="1392"/>
        <v>0</v>
      </c>
      <c r="Z2309" s="73">
        <f t="shared" si="1393"/>
        <v>0</v>
      </c>
      <c r="AA2309" s="58">
        <f t="shared" si="1394"/>
        <v>0</v>
      </c>
      <c r="AB2309" s="72">
        <f t="shared" si="1395"/>
        <v>0</v>
      </c>
      <c r="AC2309" s="72">
        <f t="shared" si="1396"/>
        <v>0</v>
      </c>
      <c r="AD2309" s="73">
        <f t="shared" si="1397"/>
        <v>0</v>
      </c>
      <c r="AE2309" s="73">
        <f t="shared" si="1398"/>
        <v>0</v>
      </c>
      <c r="AF2309" s="1">
        <f t="shared" si="1399"/>
        <v>0</v>
      </c>
      <c r="AH2309" s="1" t="str">
        <f t="shared" ref="AH2309:AH2372" si="1400">IF(ISERROR(VLOOKUP(D2309,AI$12:AI$100,1,FALSE)),"No","Yes")</f>
        <v>No</v>
      </c>
    </row>
    <row r="2310" spans="1:34" ht="12" hidden="1" customHeight="1" x14ac:dyDescent="0.2">
      <c r="A2310" s="88">
        <v>3.3240000000000001E-3</v>
      </c>
      <c r="B2310" s="4">
        <f t="shared" si="1389"/>
        <v>3.3240000000000001E-3</v>
      </c>
      <c r="C2310" s="51"/>
      <c r="D2310" s="213"/>
      <c r="E2310" s="44" t="s">
        <v>20</v>
      </c>
      <c r="F2310" s="14">
        <f t="shared" si="1390"/>
        <v>0</v>
      </c>
      <c r="G2310" s="14">
        <f t="shared" si="1391"/>
        <v>0</v>
      </c>
      <c r="H2310" s="101" t="str">
        <f>IF(ISNA(VLOOKUP(C2310,[1]Sheet1!$J$2:$J$2999,1,FALSE)),"No","Yes")</f>
        <v>No</v>
      </c>
      <c r="I2310" s="72">
        <f t="shared" si="1346"/>
        <v>0</v>
      </c>
      <c r="J2310" s="72">
        <f t="shared" si="1347"/>
        <v>0</v>
      </c>
      <c r="K2310" s="72">
        <f t="shared" si="1348"/>
        <v>0</v>
      </c>
      <c r="L2310" s="72">
        <f t="shared" si="1349"/>
        <v>0</v>
      </c>
      <c r="M2310" s="72">
        <f t="shared" si="1350"/>
        <v>0</v>
      </c>
      <c r="N2310" s="72">
        <f t="shared" si="1351"/>
        <v>0</v>
      </c>
      <c r="O2310" s="72">
        <f t="shared" si="1367"/>
        <v>0</v>
      </c>
      <c r="Q2310" s="73">
        <f t="shared" si="1352"/>
        <v>0</v>
      </c>
      <c r="R2310" s="73">
        <f t="shared" si="1353"/>
        <v>0</v>
      </c>
      <c r="S2310" s="73">
        <f t="shared" si="1354"/>
        <v>0</v>
      </c>
      <c r="T2310" s="73">
        <f t="shared" si="1355"/>
        <v>0</v>
      </c>
      <c r="U2310" s="73">
        <f t="shared" si="1356"/>
        <v>0</v>
      </c>
      <c r="V2310" s="73">
        <f t="shared" si="1357"/>
        <v>0</v>
      </c>
      <c r="W2310" s="73">
        <f t="shared" si="1368"/>
        <v>0</v>
      </c>
      <c r="Y2310" s="72">
        <f t="shared" si="1392"/>
        <v>0</v>
      </c>
      <c r="Z2310" s="73">
        <f t="shared" si="1393"/>
        <v>0</v>
      </c>
      <c r="AA2310" s="58">
        <f t="shared" si="1394"/>
        <v>0</v>
      </c>
      <c r="AB2310" s="72">
        <f t="shared" si="1395"/>
        <v>0</v>
      </c>
      <c r="AC2310" s="72">
        <f t="shared" si="1396"/>
        <v>0</v>
      </c>
      <c r="AD2310" s="73">
        <f t="shared" si="1397"/>
        <v>0</v>
      </c>
      <c r="AE2310" s="73">
        <f t="shared" si="1398"/>
        <v>0</v>
      </c>
      <c r="AF2310" s="1">
        <f t="shared" si="1399"/>
        <v>0</v>
      </c>
      <c r="AH2310" s="1" t="str">
        <f t="shared" si="1400"/>
        <v>No</v>
      </c>
    </row>
    <row r="2311" spans="1:34" ht="12" hidden="1" customHeight="1" x14ac:dyDescent="0.2">
      <c r="A2311" s="88">
        <v>3.3249999999999998E-3</v>
      </c>
      <c r="B2311" s="4">
        <f t="shared" si="1389"/>
        <v>3.3249999999999998E-3</v>
      </c>
      <c r="C2311" s="51"/>
      <c r="D2311" s="213"/>
      <c r="E2311" s="44" t="s">
        <v>20</v>
      </c>
      <c r="F2311" s="14">
        <f t="shared" si="1390"/>
        <v>0</v>
      </c>
      <c r="G2311" s="14">
        <f t="shared" si="1391"/>
        <v>0</v>
      </c>
      <c r="H2311" s="101" t="str">
        <f>IF(ISNA(VLOOKUP(C2311,[1]Sheet1!$J$2:$J$2999,1,FALSE)),"No","Yes")</f>
        <v>No</v>
      </c>
      <c r="I2311" s="72">
        <f t="shared" si="1346"/>
        <v>0</v>
      </c>
      <c r="J2311" s="72">
        <f t="shared" si="1347"/>
        <v>0</v>
      </c>
      <c r="K2311" s="72">
        <f t="shared" si="1348"/>
        <v>0</v>
      </c>
      <c r="L2311" s="72">
        <f t="shared" si="1349"/>
        <v>0</v>
      </c>
      <c r="M2311" s="72">
        <f t="shared" si="1350"/>
        <v>0</v>
      </c>
      <c r="N2311" s="72">
        <f t="shared" si="1351"/>
        <v>0</v>
      </c>
      <c r="O2311" s="72">
        <f t="shared" si="1367"/>
        <v>0</v>
      </c>
      <c r="Q2311" s="73">
        <f t="shared" si="1352"/>
        <v>0</v>
      </c>
      <c r="R2311" s="73">
        <f t="shared" si="1353"/>
        <v>0</v>
      </c>
      <c r="S2311" s="73">
        <f t="shared" si="1354"/>
        <v>0</v>
      </c>
      <c r="T2311" s="73">
        <f t="shared" si="1355"/>
        <v>0</v>
      </c>
      <c r="U2311" s="73">
        <f t="shared" si="1356"/>
        <v>0</v>
      </c>
      <c r="V2311" s="73">
        <f t="shared" si="1357"/>
        <v>0</v>
      </c>
      <c r="W2311" s="73">
        <f t="shared" si="1368"/>
        <v>0</v>
      </c>
      <c r="Y2311" s="72">
        <f t="shared" si="1392"/>
        <v>0</v>
      </c>
      <c r="Z2311" s="73">
        <f t="shared" si="1393"/>
        <v>0</v>
      </c>
      <c r="AA2311" s="58">
        <f t="shared" si="1394"/>
        <v>0</v>
      </c>
      <c r="AB2311" s="72">
        <f t="shared" si="1395"/>
        <v>0</v>
      </c>
      <c r="AC2311" s="72">
        <f t="shared" si="1396"/>
        <v>0</v>
      </c>
      <c r="AD2311" s="73">
        <f t="shared" si="1397"/>
        <v>0</v>
      </c>
      <c r="AE2311" s="73">
        <f t="shared" si="1398"/>
        <v>0</v>
      </c>
      <c r="AF2311" s="1">
        <f t="shared" si="1399"/>
        <v>0</v>
      </c>
      <c r="AH2311" s="1" t="str">
        <f t="shared" si="1400"/>
        <v>No</v>
      </c>
    </row>
    <row r="2312" spans="1:34" ht="12" hidden="1" customHeight="1" x14ac:dyDescent="0.2">
      <c r="A2312" s="88">
        <v>3.326E-3</v>
      </c>
      <c r="B2312" s="4">
        <f t="shared" si="1389"/>
        <v>3.326E-3</v>
      </c>
      <c r="C2312" s="51"/>
      <c r="D2312" s="213"/>
      <c r="E2312" s="44" t="s">
        <v>20</v>
      </c>
      <c r="F2312" s="14">
        <f t="shared" si="1390"/>
        <v>0</v>
      </c>
      <c r="G2312" s="14">
        <f t="shared" si="1391"/>
        <v>0</v>
      </c>
      <c r="H2312" s="101" t="str">
        <f>IF(ISNA(VLOOKUP(C2312,[1]Sheet1!$J$2:$J$2999,1,FALSE)),"No","Yes")</f>
        <v>No</v>
      </c>
      <c r="I2312" s="72">
        <f t="shared" si="1346"/>
        <v>0</v>
      </c>
      <c r="J2312" s="72">
        <f t="shared" si="1347"/>
        <v>0</v>
      </c>
      <c r="K2312" s="72">
        <f t="shared" si="1348"/>
        <v>0</v>
      </c>
      <c r="L2312" s="72">
        <f t="shared" si="1349"/>
        <v>0</v>
      </c>
      <c r="M2312" s="72">
        <f t="shared" si="1350"/>
        <v>0</v>
      </c>
      <c r="N2312" s="72">
        <f t="shared" si="1351"/>
        <v>0</v>
      </c>
      <c r="O2312" s="72">
        <f t="shared" si="1367"/>
        <v>0</v>
      </c>
      <c r="Q2312" s="73">
        <f t="shared" si="1352"/>
        <v>0</v>
      </c>
      <c r="R2312" s="73">
        <f t="shared" si="1353"/>
        <v>0</v>
      </c>
      <c r="S2312" s="73">
        <f t="shared" si="1354"/>
        <v>0</v>
      </c>
      <c r="T2312" s="73">
        <f t="shared" si="1355"/>
        <v>0</v>
      </c>
      <c r="U2312" s="73">
        <f t="shared" si="1356"/>
        <v>0</v>
      </c>
      <c r="V2312" s="73">
        <f t="shared" si="1357"/>
        <v>0</v>
      </c>
      <c r="W2312" s="73">
        <f t="shared" si="1368"/>
        <v>0</v>
      </c>
      <c r="Y2312" s="72">
        <f t="shared" si="1392"/>
        <v>0</v>
      </c>
      <c r="Z2312" s="73">
        <f t="shared" si="1393"/>
        <v>0</v>
      </c>
      <c r="AA2312" s="58">
        <f t="shared" si="1394"/>
        <v>0</v>
      </c>
      <c r="AB2312" s="72">
        <f t="shared" si="1395"/>
        <v>0</v>
      </c>
      <c r="AC2312" s="72">
        <f t="shared" si="1396"/>
        <v>0</v>
      </c>
      <c r="AD2312" s="73">
        <f t="shared" si="1397"/>
        <v>0</v>
      </c>
      <c r="AE2312" s="73">
        <f t="shared" si="1398"/>
        <v>0</v>
      </c>
      <c r="AF2312" s="1">
        <f t="shared" si="1399"/>
        <v>0</v>
      </c>
      <c r="AH2312" s="1" t="str">
        <f t="shared" si="1400"/>
        <v>No</v>
      </c>
    </row>
    <row r="2313" spans="1:34" ht="12" hidden="1" customHeight="1" x14ac:dyDescent="0.2">
      <c r="A2313" s="88">
        <v>3.3270000000000001E-3</v>
      </c>
      <c r="B2313" s="4">
        <f t="shared" si="1389"/>
        <v>3.3270000000000001E-3</v>
      </c>
      <c r="C2313" s="51"/>
      <c r="D2313" s="213"/>
      <c r="E2313" s="44" t="s">
        <v>20</v>
      </c>
      <c r="F2313" s="14">
        <f t="shared" si="1390"/>
        <v>0</v>
      </c>
      <c r="G2313" s="14">
        <f t="shared" si="1391"/>
        <v>0</v>
      </c>
      <c r="H2313" s="101" t="str">
        <f>IF(ISNA(VLOOKUP(C2313,[1]Sheet1!$J$2:$J$2999,1,FALSE)),"No","Yes")</f>
        <v>No</v>
      </c>
      <c r="I2313" s="72">
        <f t="shared" si="1346"/>
        <v>0</v>
      </c>
      <c r="J2313" s="72">
        <f t="shared" si="1347"/>
        <v>0</v>
      </c>
      <c r="K2313" s="72">
        <f t="shared" si="1348"/>
        <v>0</v>
      </c>
      <c r="L2313" s="72">
        <f t="shared" si="1349"/>
        <v>0</v>
      </c>
      <c r="M2313" s="72">
        <f t="shared" si="1350"/>
        <v>0</v>
      </c>
      <c r="N2313" s="72">
        <f t="shared" si="1351"/>
        <v>0</v>
      </c>
      <c r="O2313" s="72">
        <f t="shared" si="1367"/>
        <v>0</v>
      </c>
      <c r="Q2313" s="73">
        <f t="shared" si="1352"/>
        <v>0</v>
      </c>
      <c r="R2313" s="73">
        <f t="shared" si="1353"/>
        <v>0</v>
      </c>
      <c r="S2313" s="73">
        <f t="shared" si="1354"/>
        <v>0</v>
      </c>
      <c r="T2313" s="73">
        <f t="shared" si="1355"/>
        <v>0</v>
      </c>
      <c r="U2313" s="73">
        <f t="shared" si="1356"/>
        <v>0</v>
      </c>
      <c r="V2313" s="73">
        <f t="shared" si="1357"/>
        <v>0</v>
      </c>
      <c r="W2313" s="73">
        <f t="shared" si="1368"/>
        <v>0</v>
      </c>
      <c r="Y2313" s="72">
        <f t="shared" si="1392"/>
        <v>0</v>
      </c>
      <c r="Z2313" s="73">
        <f t="shared" si="1393"/>
        <v>0</v>
      </c>
      <c r="AA2313" s="58">
        <f t="shared" si="1394"/>
        <v>0</v>
      </c>
      <c r="AB2313" s="72">
        <f t="shared" si="1395"/>
        <v>0</v>
      </c>
      <c r="AC2313" s="72">
        <f t="shared" si="1396"/>
        <v>0</v>
      </c>
      <c r="AD2313" s="73">
        <f t="shared" si="1397"/>
        <v>0</v>
      </c>
      <c r="AE2313" s="73">
        <f t="shared" si="1398"/>
        <v>0</v>
      </c>
      <c r="AF2313" s="1">
        <f t="shared" si="1399"/>
        <v>0</v>
      </c>
      <c r="AH2313" s="1" t="str">
        <f t="shared" si="1400"/>
        <v>No</v>
      </c>
    </row>
    <row r="2314" spans="1:34" ht="12" hidden="1" customHeight="1" x14ac:dyDescent="0.2">
      <c r="A2314" s="88">
        <v>3.3280000000000002E-3</v>
      </c>
      <c r="B2314" s="4">
        <f t="shared" si="1389"/>
        <v>3.3280000000000002E-3</v>
      </c>
      <c r="C2314" s="51"/>
      <c r="D2314" s="213"/>
      <c r="E2314" s="44" t="s">
        <v>20</v>
      </c>
      <c r="F2314" s="14">
        <f t="shared" si="1390"/>
        <v>0</v>
      </c>
      <c r="G2314" s="14">
        <f t="shared" si="1391"/>
        <v>0</v>
      </c>
      <c r="H2314" s="101" t="str">
        <f>IF(ISNA(VLOOKUP(C2314,[1]Sheet1!$J$2:$J$2999,1,FALSE)),"No","Yes")</f>
        <v>No</v>
      </c>
      <c r="I2314" s="72">
        <f t="shared" si="1346"/>
        <v>0</v>
      </c>
      <c r="J2314" s="72">
        <f t="shared" si="1347"/>
        <v>0</v>
      </c>
      <c r="K2314" s="72">
        <f t="shared" si="1348"/>
        <v>0</v>
      </c>
      <c r="L2314" s="72">
        <f t="shared" si="1349"/>
        <v>0</v>
      </c>
      <c r="M2314" s="72">
        <f t="shared" si="1350"/>
        <v>0</v>
      </c>
      <c r="N2314" s="72">
        <f t="shared" si="1351"/>
        <v>0</v>
      </c>
      <c r="O2314" s="72">
        <f t="shared" si="1367"/>
        <v>0</v>
      </c>
      <c r="Q2314" s="73">
        <f t="shared" si="1352"/>
        <v>0</v>
      </c>
      <c r="R2314" s="73">
        <f t="shared" si="1353"/>
        <v>0</v>
      </c>
      <c r="S2314" s="73">
        <f t="shared" si="1354"/>
        <v>0</v>
      </c>
      <c r="T2314" s="73">
        <f t="shared" si="1355"/>
        <v>0</v>
      </c>
      <c r="U2314" s="73">
        <f t="shared" si="1356"/>
        <v>0</v>
      </c>
      <c r="V2314" s="73">
        <f t="shared" si="1357"/>
        <v>0</v>
      </c>
      <c r="W2314" s="73">
        <f t="shared" si="1368"/>
        <v>0</v>
      </c>
      <c r="Y2314" s="72">
        <f t="shared" si="1392"/>
        <v>0</v>
      </c>
      <c r="Z2314" s="73">
        <f t="shared" si="1393"/>
        <v>0</v>
      </c>
      <c r="AA2314" s="58">
        <f t="shared" si="1394"/>
        <v>0</v>
      </c>
      <c r="AB2314" s="72">
        <f t="shared" si="1395"/>
        <v>0</v>
      </c>
      <c r="AC2314" s="72">
        <f t="shared" si="1396"/>
        <v>0</v>
      </c>
      <c r="AD2314" s="73">
        <f t="shared" si="1397"/>
        <v>0</v>
      </c>
      <c r="AE2314" s="73">
        <f t="shared" si="1398"/>
        <v>0</v>
      </c>
      <c r="AF2314" s="1">
        <f t="shared" si="1399"/>
        <v>0</v>
      </c>
      <c r="AH2314" s="1" t="str">
        <f t="shared" si="1400"/>
        <v>No</v>
      </c>
    </row>
    <row r="2315" spans="1:34" ht="12" hidden="1" customHeight="1" x14ac:dyDescent="0.2">
      <c r="A2315" s="88">
        <v>3.3289999999999999E-3</v>
      </c>
      <c r="B2315" s="4">
        <f t="shared" si="1389"/>
        <v>3.3289999999999999E-3</v>
      </c>
      <c r="C2315" s="51"/>
      <c r="D2315" s="213"/>
      <c r="E2315" s="44" t="s">
        <v>20</v>
      </c>
      <c r="F2315" s="14">
        <f t="shared" si="1390"/>
        <v>0</v>
      </c>
      <c r="G2315" s="14">
        <f t="shared" si="1391"/>
        <v>0</v>
      </c>
      <c r="H2315" s="101" t="str">
        <f>IF(ISNA(VLOOKUP(C2315,[1]Sheet1!$J$2:$J$2999,1,FALSE)),"No","Yes")</f>
        <v>No</v>
      </c>
      <c r="I2315" s="72">
        <f t="shared" si="1346"/>
        <v>0</v>
      </c>
      <c r="J2315" s="72">
        <f t="shared" si="1347"/>
        <v>0</v>
      </c>
      <c r="K2315" s="72">
        <f t="shared" si="1348"/>
        <v>0</v>
      </c>
      <c r="L2315" s="72">
        <f t="shared" si="1349"/>
        <v>0</v>
      </c>
      <c r="M2315" s="72">
        <f t="shared" si="1350"/>
        <v>0</v>
      </c>
      <c r="N2315" s="72">
        <f t="shared" si="1351"/>
        <v>0</v>
      </c>
      <c r="O2315" s="72">
        <f t="shared" si="1367"/>
        <v>0</v>
      </c>
      <c r="Q2315" s="73">
        <f t="shared" si="1352"/>
        <v>0</v>
      </c>
      <c r="R2315" s="73">
        <f t="shared" si="1353"/>
        <v>0</v>
      </c>
      <c r="S2315" s="73">
        <f t="shared" si="1354"/>
        <v>0</v>
      </c>
      <c r="T2315" s="73">
        <f t="shared" si="1355"/>
        <v>0</v>
      </c>
      <c r="U2315" s="73">
        <f t="shared" si="1356"/>
        <v>0</v>
      </c>
      <c r="V2315" s="73">
        <f t="shared" si="1357"/>
        <v>0</v>
      </c>
      <c r="W2315" s="73">
        <f t="shared" si="1368"/>
        <v>0</v>
      </c>
      <c r="Y2315" s="72">
        <f t="shared" si="1392"/>
        <v>0</v>
      </c>
      <c r="Z2315" s="73">
        <f t="shared" si="1393"/>
        <v>0</v>
      </c>
      <c r="AA2315" s="58">
        <f t="shared" si="1394"/>
        <v>0</v>
      </c>
      <c r="AB2315" s="72">
        <f t="shared" si="1395"/>
        <v>0</v>
      </c>
      <c r="AC2315" s="72">
        <f t="shared" si="1396"/>
        <v>0</v>
      </c>
      <c r="AD2315" s="73">
        <f t="shared" si="1397"/>
        <v>0</v>
      </c>
      <c r="AE2315" s="73">
        <f t="shared" si="1398"/>
        <v>0</v>
      </c>
      <c r="AF2315" s="1">
        <f t="shared" si="1399"/>
        <v>0</v>
      </c>
      <c r="AH2315" s="1" t="str">
        <f t="shared" si="1400"/>
        <v>No</v>
      </c>
    </row>
    <row r="2316" spans="1:34" ht="12" hidden="1" customHeight="1" x14ac:dyDescent="0.2">
      <c r="A2316" s="88">
        <v>3.3300000000000001E-3</v>
      </c>
      <c r="B2316" s="4">
        <f t="shared" si="1389"/>
        <v>3.3300000000000001E-3</v>
      </c>
      <c r="C2316" s="51"/>
      <c r="D2316" s="213"/>
      <c r="E2316" s="44" t="s">
        <v>20</v>
      </c>
      <c r="F2316" s="14">
        <f t="shared" si="1390"/>
        <v>0</v>
      </c>
      <c r="G2316" s="14">
        <f t="shared" si="1391"/>
        <v>0</v>
      </c>
      <c r="H2316" s="101" t="str">
        <f>IF(ISNA(VLOOKUP(C2316,[1]Sheet1!$J$2:$J$2999,1,FALSE)),"No","Yes")</f>
        <v>No</v>
      </c>
      <c r="I2316" s="72">
        <f t="shared" si="1346"/>
        <v>0</v>
      </c>
      <c r="J2316" s="72">
        <f t="shared" si="1347"/>
        <v>0</v>
      </c>
      <c r="K2316" s="72">
        <f t="shared" si="1348"/>
        <v>0</v>
      </c>
      <c r="L2316" s="72">
        <f t="shared" si="1349"/>
        <v>0</v>
      </c>
      <c r="M2316" s="72">
        <f t="shared" si="1350"/>
        <v>0</v>
      </c>
      <c r="N2316" s="72">
        <f t="shared" si="1351"/>
        <v>0</v>
      </c>
      <c r="O2316" s="72">
        <f t="shared" si="1367"/>
        <v>0</v>
      </c>
      <c r="Q2316" s="73">
        <f t="shared" si="1352"/>
        <v>0</v>
      </c>
      <c r="R2316" s="73">
        <f t="shared" si="1353"/>
        <v>0</v>
      </c>
      <c r="S2316" s="73">
        <f t="shared" si="1354"/>
        <v>0</v>
      </c>
      <c r="T2316" s="73">
        <f t="shared" si="1355"/>
        <v>0</v>
      </c>
      <c r="U2316" s="73">
        <f t="shared" si="1356"/>
        <v>0</v>
      </c>
      <c r="V2316" s="73">
        <f t="shared" si="1357"/>
        <v>0</v>
      </c>
      <c r="W2316" s="73">
        <f t="shared" si="1368"/>
        <v>0</v>
      </c>
      <c r="Y2316" s="72">
        <f t="shared" si="1392"/>
        <v>0</v>
      </c>
      <c r="Z2316" s="73">
        <f t="shared" si="1393"/>
        <v>0</v>
      </c>
      <c r="AA2316" s="58">
        <f t="shared" si="1394"/>
        <v>0</v>
      </c>
      <c r="AB2316" s="72">
        <f t="shared" si="1395"/>
        <v>0</v>
      </c>
      <c r="AC2316" s="72">
        <f t="shared" si="1396"/>
        <v>0</v>
      </c>
      <c r="AD2316" s="73">
        <f t="shared" si="1397"/>
        <v>0</v>
      </c>
      <c r="AE2316" s="73">
        <f t="shared" si="1398"/>
        <v>0</v>
      </c>
      <c r="AF2316" s="1">
        <f t="shared" si="1399"/>
        <v>0</v>
      </c>
      <c r="AH2316" s="1" t="str">
        <f t="shared" si="1400"/>
        <v>No</v>
      </c>
    </row>
    <row r="2317" spans="1:34" ht="12" hidden="1" customHeight="1" x14ac:dyDescent="0.2">
      <c r="A2317" s="88">
        <v>3.3310000000000002E-3</v>
      </c>
      <c r="B2317" s="4">
        <f t="shared" si="1389"/>
        <v>3.3310000000000002E-3</v>
      </c>
      <c r="C2317" s="51"/>
      <c r="D2317" s="213"/>
      <c r="E2317" s="44" t="s">
        <v>20</v>
      </c>
      <c r="F2317" s="14">
        <f t="shared" si="1390"/>
        <v>0</v>
      </c>
      <c r="G2317" s="14">
        <f t="shared" si="1391"/>
        <v>0</v>
      </c>
      <c r="H2317" s="101" t="str">
        <f>IF(ISNA(VLOOKUP(C2317,[1]Sheet1!$J$2:$J$2999,1,FALSE)),"No","Yes")</f>
        <v>No</v>
      </c>
      <c r="I2317" s="72">
        <f t="shared" si="1346"/>
        <v>0</v>
      </c>
      <c r="J2317" s="72">
        <f t="shared" si="1347"/>
        <v>0</v>
      </c>
      <c r="K2317" s="72">
        <f t="shared" si="1348"/>
        <v>0</v>
      </c>
      <c r="L2317" s="72">
        <f t="shared" si="1349"/>
        <v>0</v>
      </c>
      <c r="M2317" s="72">
        <f t="shared" si="1350"/>
        <v>0</v>
      </c>
      <c r="N2317" s="72">
        <f t="shared" si="1351"/>
        <v>0</v>
      </c>
      <c r="O2317" s="72">
        <f t="shared" si="1367"/>
        <v>0</v>
      </c>
      <c r="Q2317" s="73">
        <f t="shared" si="1352"/>
        <v>0</v>
      </c>
      <c r="R2317" s="73">
        <f t="shared" si="1353"/>
        <v>0</v>
      </c>
      <c r="S2317" s="73">
        <f t="shared" si="1354"/>
        <v>0</v>
      </c>
      <c r="T2317" s="73">
        <f t="shared" si="1355"/>
        <v>0</v>
      </c>
      <c r="U2317" s="73">
        <f t="shared" si="1356"/>
        <v>0</v>
      </c>
      <c r="V2317" s="73">
        <f t="shared" si="1357"/>
        <v>0</v>
      </c>
      <c r="W2317" s="73">
        <f t="shared" si="1368"/>
        <v>0</v>
      </c>
      <c r="Y2317" s="72">
        <f t="shared" si="1392"/>
        <v>0</v>
      </c>
      <c r="Z2317" s="73">
        <f t="shared" si="1393"/>
        <v>0</v>
      </c>
      <c r="AA2317" s="58">
        <f t="shared" si="1394"/>
        <v>0</v>
      </c>
      <c r="AB2317" s="72">
        <f t="shared" si="1395"/>
        <v>0</v>
      </c>
      <c r="AC2317" s="72">
        <f t="shared" si="1396"/>
        <v>0</v>
      </c>
      <c r="AD2317" s="73">
        <f t="shared" si="1397"/>
        <v>0</v>
      </c>
      <c r="AE2317" s="73">
        <f t="shared" si="1398"/>
        <v>0</v>
      </c>
      <c r="AF2317" s="1">
        <f t="shared" si="1399"/>
        <v>0</v>
      </c>
      <c r="AH2317" s="1" t="str">
        <f t="shared" si="1400"/>
        <v>No</v>
      </c>
    </row>
    <row r="2318" spans="1:34" ht="12" hidden="1" customHeight="1" x14ac:dyDescent="0.2">
      <c r="A2318" s="88">
        <v>3.3319999999999999E-3</v>
      </c>
      <c r="B2318" s="4">
        <f t="shared" si="1389"/>
        <v>3.3319999999999999E-3</v>
      </c>
      <c r="C2318" s="51"/>
      <c r="D2318" s="213"/>
      <c r="E2318" s="44" t="s">
        <v>20</v>
      </c>
      <c r="F2318" s="14">
        <f t="shared" si="1390"/>
        <v>0</v>
      </c>
      <c r="G2318" s="14">
        <f t="shared" si="1391"/>
        <v>0</v>
      </c>
      <c r="H2318" s="101" t="str">
        <f>IF(ISNA(VLOOKUP(C2318,[1]Sheet1!$J$2:$J$2999,1,FALSE)),"No","Yes")</f>
        <v>No</v>
      </c>
      <c r="I2318" s="72">
        <f t="shared" si="1346"/>
        <v>0</v>
      </c>
      <c r="J2318" s="72">
        <f t="shared" si="1347"/>
        <v>0</v>
      </c>
      <c r="K2318" s="72">
        <f t="shared" si="1348"/>
        <v>0</v>
      </c>
      <c r="L2318" s="72">
        <f t="shared" si="1349"/>
        <v>0</v>
      </c>
      <c r="M2318" s="72">
        <f t="shared" si="1350"/>
        <v>0</v>
      </c>
      <c r="N2318" s="72">
        <f t="shared" si="1351"/>
        <v>0</v>
      </c>
      <c r="O2318" s="72">
        <f t="shared" si="1367"/>
        <v>0</v>
      </c>
      <c r="Q2318" s="73">
        <f t="shared" si="1352"/>
        <v>0</v>
      </c>
      <c r="R2318" s="73">
        <f t="shared" si="1353"/>
        <v>0</v>
      </c>
      <c r="S2318" s="73">
        <f t="shared" si="1354"/>
        <v>0</v>
      </c>
      <c r="T2318" s="73">
        <f t="shared" si="1355"/>
        <v>0</v>
      </c>
      <c r="U2318" s="73">
        <f t="shared" si="1356"/>
        <v>0</v>
      </c>
      <c r="V2318" s="73">
        <f t="shared" si="1357"/>
        <v>0</v>
      </c>
      <c r="W2318" s="73">
        <f t="shared" si="1368"/>
        <v>0</v>
      </c>
      <c r="Y2318" s="72">
        <f t="shared" si="1392"/>
        <v>0</v>
      </c>
      <c r="Z2318" s="73">
        <f t="shared" si="1393"/>
        <v>0</v>
      </c>
      <c r="AA2318" s="58">
        <f t="shared" si="1394"/>
        <v>0</v>
      </c>
      <c r="AB2318" s="72">
        <f t="shared" si="1395"/>
        <v>0</v>
      </c>
      <c r="AC2318" s="72">
        <f t="shared" si="1396"/>
        <v>0</v>
      </c>
      <c r="AD2318" s="73">
        <f t="shared" si="1397"/>
        <v>0</v>
      </c>
      <c r="AE2318" s="73">
        <f t="shared" si="1398"/>
        <v>0</v>
      </c>
      <c r="AF2318" s="1">
        <f t="shared" si="1399"/>
        <v>0</v>
      </c>
      <c r="AH2318" s="1" t="str">
        <f t="shared" si="1400"/>
        <v>No</v>
      </c>
    </row>
    <row r="2319" spans="1:34" ht="12" hidden="1" customHeight="1" x14ac:dyDescent="0.2">
      <c r="A2319" s="88">
        <v>3.333E-3</v>
      </c>
      <c r="B2319" s="4">
        <f t="shared" si="1389"/>
        <v>3.333E-3</v>
      </c>
      <c r="C2319" s="51"/>
      <c r="D2319" s="213"/>
      <c r="E2319" s="44" t="s">
        <v>20</v>
      </c>
      <c r="F2319" s="14">
        <f t="shared" si="1390"/>
        <v>0</v>
      </c>
      <c r="G2319" s="14">
        <f t="shared" si="1391"/>
        <v>0</v>
      </c>
      <c r="H2319" s="101" t="str">
        <f>IF(ISNA(VLOOKUP(C2319,[1]Sheet1!$J$2:$J$2999,1,FALSE)),"No","Yes")</f>
        <v>No</v>
      </c>
      <c r="I2319" s="72">
        <f t="shared" si="1346"/>
        <v>0</v>
      </c>
      <c r="J2319" s="72">
        <f t="shared" si="1347"/>
        <v>0</v>
      </c>
      <c r="K2319" s="72">
        <f t="shared" si="1348"/>
        <v>0</v>
      </c>
      <c r="L2319" s="72">
        <f t="shared" si="1349"/>
        <v>0</v>
      </c>
      <c r="M2319" s="72">
        <f t="shared" si="1350"/>
        <v>0</v>
      </c>
      <c r="N2319" s="72">
        <f t="shared" si="1351"/>
        <v>0</v>
      </c>
      <c r="O2319" s="72">
        <f t="shared" si="1367"/>
        <v>0</v>
      </c>
      <c r="Q2319" s="73">
        <f t="shared" si="1352"/>
        <v>0</v>
      </c>
      <c r="R2319" s="73">
        <f t="shared" si="1353"/>
        <v>0</v>
      </c>
      <c r="S2319" s="73">
        <f t="shared" si="1354"/>
        <v>0</v>
      </c>
      <c r="T2319" s="73">
        <f t="shared" si="1355"/>
        <v>0</v>
      </c>
      <c r="U2319" s="73">
        <f t="shared" si="1356"/>
        <v>0</v>
      </c>
      <c r="V2319" s="73">
        <f t="shared" si="1357"/>
        <v>0</v>
      </c>
      <c r="W2319" s="73">
        <f t="shared" si="1368"/>
        <v>0</v>
      </c>
      <c r="Y2319" s="72">
        <f t="shared" si="1392"/>
        <v>0</v>
      </c>
      <c r="Z2319" s="73">
        <f t="shared" si="1393"/>
        <v>0</v>
      </c>
      <c r="AA2319" s="58">
        <f t="shared" si="1394"/>
        <v>0</v>
      </c>
      <c r="AB2319" s="72">
        <f t="shared" si="1395"/>
        <v>0</v>
      </c>
      <c r="AC2319" s="72">
        <f t="shared" si="1396"/>
        <v>0</v>
      </c>
      <c r="AD2319" s="73">
        <f t="shared" si="1397"/>
        <v>0</v>
      </c>
      <c r="AE2319" s="73">
        <f t="shared" si="1398"/>
        <v>0</v>
      </c>
      <c r="AF2319" s="1">
        <f t="shared" si="1399"/>
        <v>0</v>
      </c>
      <c r="AH2319" s="1" t="str">
        <f t="shared" si="1400"/>
        <v>No</v>
      </c>
    </row>
    <row r="2320" spans="1:34" ht="12" hidden="1" customHeight="1" x14ac:dyDescent="0.2">
      <c r="A2320" s="88">
        <v>3.3340000000000002E-3</v>
      </c>
      <c r="B2320" s="4">
        <f t="shared" si="1389"/>
        <v>3.3340000000000002E-3</v>
      </c>
      <c r="C2320" s="51"/>
      <c r="D2320" s="213"/>
      <c r="E2320" s="44" t="s">
        <v>20</v>
      </c>
      <c r="F2320" s="14">
        <f t="shared" si="1390"/>
        <v>0</v>
      </c>
      <c r="G2320" s="14">
        <f t="shared" si="1391"/>
        <v>0</v>
      </c>
      <c r="H2320" s="101" t="str">
        <f>IF(ISNA(VLOOKUP(C2320,[1]Sheet1!$J$2:$J$2999,1,FALSE)),"No","Yes")</f>
        <v>No</v>
      </c>
      <c r="I2320" s="72">
        <f t="shared" si="1346"/>
        <v>0</v>
      </c>
      <c r="J2320" s="72">
        <f t="shared" si="1347"/>
        <v>0</v>
      </c>
      <c r="K2320" s="72">
        <f t="shared" si="1348"/>
        <v>0</v>
      </c>
      <c r="L2320" s="72">
        <f t="shared" si="1349"/>
        <v>0</v>
      </c>
      <c r="M2320" s="72">
        <f t="shared" si="1350"/>
        <v>0</v>
      </c>
      <c r="N2320" s="72">
        <f t="shared" si="1351"/>
        <v>0</v>
      </c>
      <c r="O2320" s="72">
        <f t="shared" si="1367"/>
        <v>0</v>
      </c>
      <c r="Q2320" s="73">
        <f t="shared" si="1352"/>
        <v>0</v>
      </c>
      <c r="R2320" s="73">
        <f t="shared" si="1353"/>
        <v>0</v>
      </c>
      <c r="S2320" s="73">
        <f t="shared" si="1354"/>
        <v>0</v>
      </c>
      <c r="T2320" s="73">
        <f t="shared" si="1355"/>
        <v>0</v>
      </c>
      <c r="U2320" s="73">
        <f t="shared" si="1356"/>
        <v>0</v>
      </c>
      <c r="V2320" s="73">
        <f t="shared" si="1357"/>
        <v>0</v>
      </c>
      <c r="W2320" s="73">
        <f t="shared" si="1368"/>
        <v>0</v>
      </c>
      <c r="Y2320" s="72">
        <f t="shared" si="1392"/>
        <v>0</v>
      </c>
      <c r="Z2320" s="73">
        <f t="shared" si="1393"/>
        <v>0</v>
      </c>
      <c r="AA2320" s="58">
        <f t="shared" si="1394"/>
        <v>0</v>
      </c>
      <c r="AB2320" s="72">
        <f t="shared" si="1395"/>
        <v>0</v>
      </c>
      <c r="AC2320" s="72">
        <f t="shared" si="1396"/>
        <v>0</v>
      </c>
      <c r="AD2320" s="73">
        <f t="shared" si="1397"/>
        <v>0</v>
      </c>
      <c r="AE2320" s="73">
        <f t="shared" si="1398"/>
        <v>0</v>
      </c>
      <c r="AF2320" s="1">
        <f t="shared" si="1399"/>
        <v>0</v>
      </c>
      <c r="AH2320" s="1" t="str">
        <f t="shared" si="1400"/>
        <v>No</v>
      </c>
    </row>
    <row r="2321" spans="1:34" ht="12" hidden="1" customHeight="1" x14ac:dyDescent="0.2">
      <c r="A2321" s="88">
        <v>3.3350000000000003E-3</v>
      </c>
      <c r="B2321" s="4">
        <f t="shared" si="1389"/>
        <v>3.3350000000000003E-3</v>
      </c>
      <c r="C2321" s="51"/>
      <c r="D2321" s="213"/>
      <c r="E2321" s="44" t="s">
        <v>20</v>
      </c>
      <c r="F2321" s="14">
        <f t="shared" si="1390"/>
        <v>0</v>
      </c>
      <c r="G2321" s="14">
        <f t="shared" si="1391"/>
        <v>0</v>
      </c>
      <c r="H2321" s="101" t="str">
        <f>IF(ISNA(VLOOKUP(C2321,[1]Sheet1!$J$2:$J$2999,1,FALSE)),"No","Yes")</f>
        <v>No</v>
      </c>
      <c r="I2321" s="72">
        <f t="shared" si="1346"/>
        <v>0</v>
      </c>
      <c r="J2321" s="72">
        <f t="shared" si="1347"/>
        <v>0</v>
      </c>
      <c r="K2321" s="72">
        <f t="shared" si="1348"/>
        <v>0</v>
      </c>
      <c r="L2321" s="72">
        <f t="shared" si="1349"/>
        <v>0</v>
      </c>
      <c r="M2321" s="72">
        <f t="shared" si="1350"/>
        <v>0</v>
      </c>
      <c r="N2321" s="72">
        <f t="shared" si="1351"/>
        <v>0</v>
      </c>
      <c r="O2321" s="72">
        <f t="shared" si="1367"/>
        <v>0</v>
      </c>
      <c r="Q2321" s="73">
        <f t="shared" si="1352"/>
        <v>0</v>
      </c>
      <c r="R2321" s="73">
        <f t="shared" si="1353"/>
        <v>0</v>
      </c>
      <c r="S2321" s="73">
        <f t="shared" si="1354"/>
        <v>0</v>
      </c>
      <c r="T2321" s="73">
        <f t="shared" si="1355"/>
        <v>0</v>
      </c>
      <c r="U2321" s="73">
        <f t="shared" si="1356"/>
        <v>0</v>
      </c>
      <c r="V2321" s="73">
        <f t="shared" si="1357"/>
        <v>0</v>
      </c>
      <c r="W2321" s="73">
        <f t="shared" si="1368"/>
        <v>0</v>
      </c>
      <c r="Y2321" s="72">
        <f t="shared" si="1392"/>
        <v>0</v>
      </c>
      <c r="Z2321" s="73">
        <f t="shared" si="1393"/>
        <v>0</v>
      </c>
      <c r="AA2321" s="58">
        <f t="shared" si="1394"/>
        <v>0</v>
      </c>
      <c r="AB2321" s="72">
        <f t="shared" si="1395"/>
        <v>0</v>
      </c>
      <c r="AC2321" s="72">
        <f t="shared" si="1396"/>
        <v>0</v>
      </c>
      <c r="AD2321" s="73">
        <f t="shared" si="1397"/>
        <v>0</v>
      </c>
      <c r="AE2321" s="73">
        <f t="shared" si="1398"/>
        <v>0</v>
      </c>
      <c r="AF2321" s="1">
        <f t="shared" si="1399"/>
        <v>0</v>
      </c>
      <c r="AH2321" s="1" t="str">
        <f t="shared" si="1400"/>
        <v>No</v>
      </c>
    </row>
    <row r="2322" spans="1:34" ht="12" hidden="1" customHeight="1" x14ac:dyDescent="0.2">
      <c r="A2322" s="88">
        <v>3.336E-3</v>
      </c>
      <c r="B2322" s="4">
        <f t="shared" si="1389"/>
        <v>3.336E-3</v>
      </c>
      <c r="C2322" s="51"/>
      <c r="D2322" s="213"/>
      <c r="E2322" s="44" t="s">
        <v>20</v>
      </c>
      <c r="F2322" s="14">
        <f t="shared" si="1390"/>
        <v>0</v>
      </c>
      <c r="G2322" s="14">
        <f t="shared" si="1391"/>
        <v>0</v>
      </c>
      <c r="H2322" s="101" t="str">
        <f>IF(ISNA(VLOOKUP(C2322,[1]Sheet1!$J$2:$J$2999,1,FALSE)),"No","Yes")</f>
        <v>No</v>
      </c>
      <c r="I2322" s="72">
        <f t="shared" si="1346"/>
        <v>0</v>
      </c>
      <c r="J2322" s="72">
        <f t="shared" si="1347"/>
        <v>0</v>
      </c>
      <c r="K2322" s="72">
        <f t="shared" si="1348"/>
        <v>0</v>
      </c>
      <c r="L2322" s="72">
        <f t="shared" si="1349"/>
        <v>0</v>
      </c>
      <c r="M2322" s="72">
        <f t="shared" si="1350"/>
        <v>0</v>
      </c>
      <c r="N2322" s="72">
        <f t="shared" si="1351"/>
        <v>0</v>
      </c>
      <c r="O2322" s="72">
        <f t="shared" si="1367"/>
        <v>0</v>
      </c>
      <c r="Q2322" s="73">
        <f t="shared" si="1352"/>
        <v>0</v>
      </c>
      <c r="R2322" s="73">
        <f t="shared" si="1353"/>
        <v>0</v>
      </c>
      <c r="S2322" s="73">
        <f t="shared" si="1354"/>
        <v>0</v>
      </c>
      <c r="T2322" s="73">
        <f t="shared" si="1355"/>
        <v>0</v>
      </c>
      <c r="U2322" s="73">
        <f t="shared" si="1356"/>
        <v>0</v>
      </c>
      <c r="V2322" s="73">
        <f t="shared" si="1357"/>
        <v>0</v>
      </c>
      <c r="W2322" s="73">
        <f t="shared" si="1368"/>
        <v>0</v>
      </c>
      <c r="Y2322" s="72">
        <f t="shared" si="1392"/>
        <v>0</v>
      </c>
      <c r="Z2322" s="73">
        <f t="shared" si="1393"/>
        <v>0</v>
      </c>
      <c r="AA2322" s="58">
        <f t="shared" si="1394"/>
        <v>0</v>
      </c>
      <c r="AB2322" s="72">
        <f t="shared" si="1395"/>
        <v>0</v>
      </c>
      <c r="AC2322" s="72">
        <f t="shared" si="1396"/>
        <v>0</v>
      </c>
      <c r="AD2322" s="73">
        <f t="shared" si="1397"/>
        <v>0</v>
      </c>
      <c r="AE2322" s="73">
        <f t="shared" si="1398"/>
        <v>0</v>
      </c>
      <c r="AF2322" s="1">
        <f t="shared" si="1399"/>
        <v>0</v>
      </c>
      <c r="AH2322" s="1" t="str">
        <f t="shared" si="1400"/>
        <v>No</v>
      </c>
    </row>
    <row r="2323" spans="1:34" ht="12" hidden="1" customHeight="1" x14ac:dyDescent="0.2">
      <c r="A2323" s="88">
        <v>3.3370000000000001E-3</v>
      </c>
      <c r="B2323" s="4">
        <f t="shared" si="1389"/>
        <v>3.3370000000000001E-3</v>
      </c>
      <c r="C2323" s="51"/>
      <c r="D2323" s="213"/>
      <c r="E2323" s="44" t="s">
        <v>20</v>
      </c>
      <c r="F2323" s="14">
        <f t="shared" si="1390"/>
        <v>0</v>
      </c>
      <c r="G2323" s="14">
        <f t="shared" si="1391"/>
        <v>0</v>
      </c>
      <c r="H2323" s="101" t="str">
        <f>IF(ISNA(VLOOKUP(C2323,[1]Sheet1!$J$2:$J$2999,1,FALSE)),"No","Yes")</f>
        <v>No</v>
      </c>
      <c r="I2323" s="72">
        <f t="shared" si="1346"/>
        <v>0</v>
      </c>
      <c r="J2323" s="72">
        <f t="shared" si="1347"/>
        <v>0</v>
      </c>
      <c r="K2323" s="72">
        <f t="shared" si="1348"/>
        <v>0</v>
      </c>
      <c r="L2323" s="72">
        <f t="shared" si="1349"/>
        <v>0</v>
      </c>
      <c r="M2323" s="72">
        <f t="shared" si="1350"/>
        <v>0</v>
      </c>
      <c r="N2323" s="72">
        <f t="shared" si="1351"/>
        <v>0</v>
      </c>
      <c r="O2323" s="72">
        <f t="shared" si="1367"/>
        <v>0</v>
      </c>
      <c r="Q2323" s="73">
        <f t="shared" si="1352"/>
        <v>0</v>
      </c>
      <c r="R2323" s="73">
        <f t="shared" si="1353"/>
        <v>0</v>
      </c>
      <c r="S2323" s="73">
        <f t="shared" si="1354"/>
        <v>0</v>
      </c>
      <c r="T2323" s="73">
        <f t="shared" si="1355"/>
        <v>0</v>
      </c>
      <c r="U2323" s="73">
        <f t="shared" si="1356"/>
        <v>0</v>
      </c>
      <c r="V2323" s="73">
        <f t="shared" si="1357"/>
        <v>0</v>
      </c>
      <c r="W2323" s="73">
        <f t="shared" si="1368"/>
        <v>0</v>
      </c>
      <c r="Y2323" s="72">
        <f t="shared" si="1392"/>
        <v>0</v>
      </c>
      <c r="Z2323" s="73">
        <f t="shared" si="1393"/>
        <v>0</v>
      </c>
      <c r="AA2323" s="58">
        <f t="shared" si="1394"/>
        <v>0</v>
      </c>
      <c r="AB2323" s="72">
        <f t="shared" si="1395"/>
        <v>0</v>
      </c>
      <c r="AC2323" s="72">
        <f t="shared" si="1396"/>
        <v>0</v>
      </c>
      <c r="AD2323" s="73">
        <f t="shared" si="1397"/>
        <v>0</v>
      </c>
      <c r="AE2323" s="73">
        <f t="shared" si="1398"/>
        <v>0</v>
      </c>
      <c r="AF2323" s="1">
        <f t="shared" si="1399"/>
        <v>0</v>
      </c>
      <c r="AH2323" s="1" t="str">
        <f t="shared" si="1400"/>
        <v>No</v>
      </c>
    </row>
    <row r="2324" spans="1:34" ht="12" hidden="1" customHeight="1" x14ac:dyDescent="0.2">
      <c r="A2324" s="88">
        <v>3.3379999999999998E-3</v>
      </c>
      <c r="B2324" s="4">
        <f t="shared" si="1389"/>
        <v>3.3379999999999998E-3</v>
      </c>
      <c r="C2324" s="51"/>
      <c r="D2324" s="213"/>
      <c r="E2324" s="44" t="s">
        <v>20</v>
      </c>
      <c r="F2324" s="14">
        <f t="shared" si="1390"/>
        <v>0</v>
      </c>
      <c r="G2324" s="14">
        <f t="shared" si="1391"/>
        <v>0</v>
      </c>
      <c r="H2324" s="101" t="str">
        <f>IF(ISNA(VLOOKUP(C2324,[1]Sheet1!$J$2:$J$2999,1,FALSE)),"No","Yes")</f>
        <v>No</v>
      </c>
      <c r="I2324" s="72">
        <f t="shared" si="1346"/>
        <v>0</v>
      </c>
      <c r="J2324" s="72">
        <f t="shared" si="1347"/>
        <v>0</v>
      </c>
      <c r="K2324" s="72">
        <f t="shared" si="1348"/>
        <v>0</v>
      </c>
      <c r="L2324" s="72">
        <f t="shared" si="1349"/>
        <v>0</v>
      </c>
      <c r="M2324" s="72">
        <f t="shared" si="1350"/>
        <v>0</v>
      </c>
      <c r="N2324" s="72">
        <f t="shared" si="1351"/>
        <v>0</v>
      </c>
      <c r="O2324" s="72">
        <f t="shared" si="1367"/>
        <v>0</v>
      </c>
      <c r="Q2324" s="73">
        <f t="shared" si="1352"/>
        <v>0</v>
      </c>
      <c r="R2324" s="73">
        <f t="shared" si="1353"/>
        <v>0</v>
      </c>
      <c r="S2324" s="73">
        <f t="shared" si="1354"/>
        <v>0</v>
      </c>
      <c r="T2324" s="73">
        <f t="shared" si="1355"/>
        <v>0</v>
      </c>
      <c r="U2324" s="73">
        <f t="shared" si="1356"/>
        <v>0</v>
      </c>
      <c r="V2324" s="73">
        <f t="shared" si="1357"/>
        <v>0</v>
      </c>
      <c r="W2324" s="73">
        <f t="shared" si="1368"/>
        <v>0</v>
      </c>
      <c r="Y2324" s="72">
        <f t="shared" si="1392"/>
        <v>0</v>
      </c>
      <c r="Z2324" s="73">
        <f t="shared" si="1393"/>
        <v>0</v>
      </c>
      <c r="AA2324" s="58">
        <f t="shared" si="1394"/>
        <v>0</v>
      </c>
      <c r="AB2324" s="72">
        <f t="shared" si="1395"/>
        <v>0</v>
      </c>
      <c r="AC2324" s="72">
        <f t="shared" si="1396"/>
        <v>0</v>
      </c>
      <c r="AD2324" s="73">
        <f t="shared" si="1397"/>
        <v>0</v>
      </c>
      <c r="AE2324" s="73">
        <f t="shared" si="1398"/>
        <v>0</v>
      </c>
      <c r="AF2324" s="1">
        <f t="shared" si="1399"/>
        <v>0</v>
      </c>
      <c r="AH2324" s="1" t="str">
        <f t="shared" si="1400"/>
        <v>No</v>
      </c>
    </row>
    <row r="2325" spans="1:34" ht="12" hidden="1" customHeight="1" x14ac:dyDescent="0.2">
      <c r="A2325" s="88">
        <v>3.339E-3</v>
      </c>
      <c r="B2325" s="4">
        <f t="shared" si="1389"/>
        <v>3.339E-3</v>
      </c>
      <c r="C2325" s="51"/>
      <c r="D2325" s="213"/>
      <c r="E2325" s="44" t="s">
        <v>20</v>
      </c>
      <c r="F2325" s="14">
        <f t="shared" si="1390"/>
        <v>0</v>
      </c>
      <c r="G2325" s="14">
        <f t="shared" si="1391"/>
        <v>0</v>
      </c>
      <c r="H2325" s="101" t="str">
        <f>IF(ISNA(VLOOKUP(C2325,[1]Sheet1!$J$2:$J$2999,1,FALSE)),"No","Yes")</f>
        <v>No</v>
      </c>
      <c r="I2325" s="72">
        <f t="shared" si="1346"/>
        <v>0</v>
      </c>
      <c r="J2325" s="72">
        <f t="shared" si="1347"/>
        <v>0</v>
      </c>
      <c r="K2325" s="72">
        <f t="shared" si="1348"/>
        <v>0</v>
      </c>
      <c r="L2325" s="72">
        <f t="shared" si="1349"/>
        <v>0</v>
      </c>
      <c r="M2325" s="72">
        <f t="shared" si="1350"/>
        <v>0</v>
      </c>
      <c r="N2325" s="72">
        <f t="shared" si="1351"/>
        <v>0</v>
      </c>
      <c r="O2325" s="72">
        <f t="shared" si="1367"/>
        <v>0</v>
      </c>
      <c r="Q2325" s="73">
        <f t="shared" si="1352"/>
        <v>0</v>
      </c>
      <c r="R2325" s="73">
        <f t="shared" si="1353"/>
        <v>0</v>
      </c>
      <c r="S2325" s="73">
        <f t="shared" si="1354"/>
        <v>0</v>
      </c>
      <c r="T2325" s="73">
        <f t="shared" si="1355"/>
        <v>0</v>
      </c>
      <c r="U2325" s="73">
        <f t="shared" si="1356"/>
        <v>0</v>
      </c>
      <c r="V2325" s="73">
        <f t="shared" si="1357"/>
        <v>0</v>
      </c>
      <c r="W2325" s="73">
        <f t="shared" si="1368"/>
        <v>0</v>
      </c>
      <c r="Y2325" s="72">
        <f t="shared" si="1392"/>
        <v>0</v>
      </c>
      <c r="Z2325" s="73">
        <f t="shared" si="1393"/>
        <v>0</v>
      </c>
      <c r="AA2325" s="58">
        <f t="shared" si="1394"/>
        <v>0</v>
      </c>
      <c r="AB2325" s="72">
        <f t="shared" si="1395"/>
        <v>0</v>
      </c>
      <c r="AC2325" s="72">
        <f t="shared" si="1396"/>
        <v>0</v>
      </c>
      <c r="AD2325" s="73">
        <f t="shared" si="1397"/>
        <v>0</v>
      </c>
      <c r="AE2325" s="73">
        <f t="shared" si="1398"/>
        <v>0</v>
      </c>
      <c r="AF2325" s="1">
        <f t="shared" si="1399"/>
        <v>0</v>
      </c>
      <c r="AH2325" s="1" t="str">
        <f t="shared" si="1400"/>
        <v>No</v>
      </c>
    </row>
    <row r="2326" spans="1:34" ht="12" hidden="1" customHeight="1" x14ac:dyDescent="0.2">
      <c r="A2326" s="88">
        <v>3.3400000000000001E-3</v>
      </c>
      <c r="B2326" s="4">
        <f t="shared" si="1389"/>
        <v>3.3400000000000001E-3</v>
      </c>
      <c r="C2326" s="51"/>
      <c r="D2326" s="213"/>
      <c r="E2326" s="44" t="s">
        <v>20</v>
      </c>
      <c r="F2326" s="14">
        <f t="shared" si="1390"/>
        <v>0</v>
      </c>
      <c r="G2326" s="14">
        <f t="shared" si="1391"/>
        <v>0</v>
      </c>
      <c r="H2326" s="101" t="str">
        <f>IF(ISNA(VLOOKUP(C2326,[1]Sheet1!$J$2:$J$2999,1,FALSE)),"No","Yes")</f>
        <v>No</v>
      </c>
      <c r="I2326" s="72">
        <f t="shared" si="1346"/>
        <v>0</v>
      </c>
      <c r="J2326" s="72">
        <f t="shared" si="1347"/>
        <v>0</v>
      </c>
      <c r="K2326" s="72">
        <f t="shared" si="1348"/>
        <v>0</v>
      </c>
      <c r="L2326" s="72">
        <f t="shared" si="1349"/>
        <v>0</v>
      </c>
      <c r="M2326" s="72">
        <f t="shared" si="1350"/>
        <v>0</v>
      </c>
      <c r="N2326" s="72">
        <f t="shared" si="1351"/>
        <v>0</v>
      </c>
      <c r="O2326" s="72">
        <f t="shared" si="1367"/>
        <v>0</v>
      </c>
      <c r="Q2326" s="73">
        <f t="shared" si="1352"/>
        <v>0</v>
      </c>
      <c r="R2326" s="73">
        <f t="shared" si="1353"/>
        <v>0</v>
      </c>
      <c r="S2326" s="73">
        <f t="shared" si="1354"/>
        <v>0</v>
      </c>
      <c r="T2326" s="73">
        <f t="shared" si="1355"/>
        <v>0</v>
      </c>
      <c r="U2326" s="73">
        <f t="shared" si="1356"/>
        <v>0</v>
      </c>
      <c r="V2326" s="73">
        <f t="shared" si="1357"/>
        <v>0</v>
      </c>
      <c r="W2326" s="73">
        <f t="shared" si="1368"/>
        <v>0</v>
      </c>
      <c r="Y2326" s="72">
        <f t="shared" si="1392"/>
        <v>0</v>
      </c>
      <c r="Z2326" s="73">
        <f t="shared" si="1393"/>
        <v>0</v>
      </c>
      <c r="AA2326" s="58">
        <f t="shared" si="1394"/>
        <v>0</v>
      </c>
      <c r="AB2326" s="72">
        <f t="shared" si="1395"/>
        <v>0</v>
      </c>
      <c r="AC2326" s="72">
        <f t="shared" si="1396"/>
        <v>0</v>
      </c>
      <c r="AD2326" s="73">
        <f t="shared" si="1397"/>
        <v>0</v>
      </c>
      <c r="AE2326" s="73">
        <f t="shared" si="1398"/>
        <v>0</v>
      </c>
      <c r="AF2326" s="1">
        <f t="shared" si="1399"/>
        <v>0</v>
      </c>
      <c r="AH2326" s="1" t="str">
        <f t="shared" si="1400"/>
        <v>No</v>
      </c>
    </row>
    <row r="2327" spans="1:34" ht="12" hidden="1" customHeight="1" x14ac:dyDescent="0.2">
      <c r="A2327" s="88">
        <v>3.3410000000000002E-3</v>
      </c>
      <c r="B2327" s="4">
        <f t="shared" ref="B2327:B2358" si="1401">AF2327+A2327</f>
        <v>3.3410000000000002E-3</v>
      </c>
      <c r="C2327" s="51"/>
      <c r="D2327" s="213"/>
      <c r="E2327" s="44" t="s">
        <v>20</v>
      </c>
      <c r="F2327" s="14">
        <f t="shared" si="1365"/>
        <v>0</v>
      </c>
      <c r="G2327" s="14">
        <f t="shared" si="1366"/>
        <v>0</v>
      </c>
      <c r="H2327" s="101" t="str">
        <f>IF(ISNA(VLOOKUP(C2327,[1]Sheet1!$J$2:$J$2999,1,FALSE)),"No","Yes")</f>
        <v>No</v>
      </c>
      <c r="I2327" s="72">
        <f t="shared" si="1346"/>
        <v>0</v>
      </c>
      <c r="J2327" s="72">
        <f t="shared" si="1347"/>
        <v>0</v>
      </c>
      <c r="K2327" s="72">
        <f t="shared" si="1348"/>
        <v>0</v>
      </c>
      <c r="L2327" s="72">
        <f t="shared" si="1349"/>
        <v>0</v>
      </c>
      <c r="M2327" s="72">
        <f t="shared" si="1350"/>
        <v>0</v>
      </c>
      <c r="N2327" s="72">
        <f t="shared" si="1351"/>
        <v>0</v>
      </c>
      <c r="O2327" s="72">
        <f t="shared" si="1367"/>
        <v>0</v>
      </c>
      <c r="Q2327" s="73">
        <f t="shared" si="1352"/>
        <v>0</v>
      </c>
      <c r="R2327" s="73">
        <f t="shared" si="1353"/>
        <v>0</v>
      </c>
      <c r="S2327" s="73">
        <f t="shared" si="1354"/>
        <v>0</v>
      </c>
      <c r="T2327" s="73">
        <f t="shared" si="1355"/>
        <v>0</v>
      </c>
      <c r="U2327" s="73">
        <f t="shared" si="1356"/>
        <v>0</v>
      </c>
      <c r="V2327" s="73">
        <f t="shared" si="1357"/>
        <v>0</v>
      </c>
      <c r="W2327" s="73">
        <f t="shared" si="1368"/>
        <v>0</v>
      </c>
      <c r="Y2327" s="72">
        <f t="shared" si="1369"/>
        <v>0</v>
      </c>
      <c r="Z2327" s="73">
        <f t="shared" si="1370"/>
        <v>0</v>
      </c>
      <c r="AA2327" s="58">
        <f t="shared" si="1371"/>
        <v>0</v>
      </c>
      <c r="AB2327" s="72">
        <f t="shared" si="1372"/>
        <v>0</v>
      </c>
      <c r="AC2327" s="72">
        <f t="shared" si="1373"/>
        <v>0</v>
      </c>
      <c r="AD2327" s="73">
        <f t="shared" si="1374"/>
        <v>0</v>
      </c>
      <c r="AE2327" s="73">
        <f t="shared" si="1375"/>
        <v>0</v>
      </c>
      <c r="AF2327" s="1">
        <f t="shared" si="1399"/>
        <v>0</v>
      </c>
      <c r="AH2327" s="1" t="str">
        <f t="shared" si="1400"/>
        <v>No</v>
      </c>
    </row>
    <row r="2328" spans="1:34" ht="12" hidden="1" customHeight="1" x14ac:dyDescent="0.2">
      <c r="A2328" s="88">
        <v>3.3419999999999999E-3</v>
      </c>
      <c r="B2328" s="4">
        <f t="shared" si="1401"/>
        <v>3.3419999999999999E-3</v>
      </c>
      <c r="C2328" s="51"/>
      <c r="D2328" s="213"/>
      <c r="E2328" s="44" t="s">
        <v>20</v>
      </c>
      <c r="F2328" s="14">
        <f t="shared" si="1365"/>
        <v>0</v>
      </c>
      <c r="G2328" s="14">
        <f t="shared" si="1366"/>
        <v>0</v>
      </c>
      <c r="H2328" s="101" t="str">
        <f>IF(ISNA(VLOOKUP(C2328,[1]Sheet1!$J$2:$J$2999,1,FALSE)),"No","Yes")</f>
        <v>No</v>
      </c>
      <c r="I2328" s="72">
        <f t="shared" si="1346"/>
        <v>0</v>
      </c>
      <c r="J2328" s="72">
        <f t="shared" si="1347"/>
        <v>0</v>
      </c>
      <c r="K2328" s="72">
        <f t="shared" si="1348"/>
        <v>0</v>
      </c>
      <c r="L2328" s="72">
        <f t="shared" si="1349"/>
        <v>0</v>
      </c>
      <c r="M2328" s="72">
        <f t="shared" si="1350"/>
        <v>0</v>
      </c>
      <c r="N2328" s="72">
        <f t="shared" si="1351"/>
        <v>0</v>
      </c>
      <c r="O2328" s="72">
        <f t="shared" si="1367"/>
        <v>0</v>
      </c>
      <c r="Q2328" s="73">
        <f t="shared" si="1352"/>
        <v>0</v>
      </c>
      <c r="R2328" s="73">
        <f t="shared" si="1353"/>
        <v>0</v>
      </c>
      <c r="S2328" s="73">
        <f t="shared" si="1354"/>
        <v>0</v>
      </c>
      <c r="T2328" s="73">
        <f t="shared" si="1355"/>
        <v>0</v>
      </c>
      <c r="U2328" s="73">
        <f t="shared" si="1356"/>
        <v>0</v>
      </c>
      <c r="V2328" s="73">
        <f t="shared" si="1357"/>
        <v>0</v>
      </c>
      <c r="W2328" s="73">
        <f t="shared" si="1368"/>
        <v>0</v>
      </c>
      <c r="Y2328" s="72">
        <f t="shared" si="1369"/>
        <v>0</v>
      </c>
      <c r="Z2328" s="73">
        <f t="shared" si="1370"/>
        <v>0</v>
      </c>
      <c r="AA2328" s="58">
        <f t="shared" si="1371"/>
        <v>0</v>
      </c>
      <c r="AB2328" s="72">
        <f t="shared" si="1372"/>
        <v>0</v>
      </c>
      <c r="AC2328" s="72">
        <f t="shared" si="1373"/>
        <v>0</v>
      </c>
      <c r="AD2328" s="73">
        <f t="shared" si="1374"/>
        <v>0</v>
      </c>
      <c r="AE2328" s="73">
        <f t="shared" si="1375"/>
        <v>0</v>
      </c>
      <c r="AF2328" s="1">
        <f t="shared" si="1399"/>
        <v>0</v>
      </c>
      <c r="AH2328" s="1" t="str">
        <f t="shared" si="1400"/>
        <v>No</v>
      </c>
    </row>
    <row r="2329" spans="1:34" ht="12" hidden="1" customHeight="1" x14ac:dyDescent="0.2">
      <c r="A2329" s="88">
        <v>3.3430000000000001E-3</v>
      </c>
      <c r="B2329" s="4">
        <f t="shared" si="1401"/>
        <v>3.3430000000000001E-3</v>
      </c>
      <c r="C2329" s="51"/>
      <c r="D2329" s="213"/>
      <c r="E2329" s="44" t="s">
        <v>20</v>
      </c>
      <c r="F2329" s="14">
        <f t="shared" si="1365"/>
        <v>0</v>
      </c>
      <c r="G2329" s="14">
        <f t="shared" si="1366"/>
        <v>0</v>
      </c>
      <c r="H2329" s="101" t="str">
        <f>IF(ISNA(VLOOKUP(C2329,[1]Sheet1!$J$2:$J$2999,1,FALSE)),"No","Yes")</f>
        <v>No</v>
      </c>
      <c r="I2329" s="72">
        <f t="shared" si="1346"/>
        <v>0</v>
      </c>
      <c r="J2329" s="72">
        <f t="shared" si="1347"/>
        <v>0</v>
      </c>
      <c r="K2329" s="72">
        <f t="shared" si="1348"/>
        <v>0</v>
      </c>
      <c r="L2329" s="72">
        <f t="shared" si="1349"/>
        <v>0</v>
      </c>
      <c r="M2329" s="72">
        <f t="shared" si="1350"/>
        <v>0</v>
      </c>
      <c r="N2329" s="72">
        <f t="shared" si="1351"/>
        <v>0</v>
      </c>
      <c r="O2329" s="72">
        <f t="shared" si="1367"/>
        <v>0</v>
      </c>
      <c r="Q2329" s="73">
        <f t="shared" si="1352"/>
        <v>0</v>
      </c>
      <c r="R2329" s="73">
        <f t="shared" si="1353"/>
        <v>0</v>
      </c>
      <c r="S2329" s="73">
        <f t="shared" si="1354"/>
        <v>0</v>
      </c>
      <c r="T2329" s="73">
        <f t="shared" si="1355"/>
        <v>0</v>
      </c>
      <c r="U2329" s="73">
        <f t="shared" si="1356"/>
        <v>0</v>
      </c>
      <c r="V2329" s="73">
        <f t="shared" si="1357"/>
        <v>0</v>
      </c>
      <c r="W2329" s="73">
        <f t="shared" si="1368"/>
        <v>0</v>
      </c>
      <c r="Y2329" s="72">
        <f t="shared" si="1369"/>
        <v>0</v>
      </c>
      <c r="Z2329" s="73">
        <f t="shared" si="1370"/>
        <v>0</v>
      </c>
      <c r="AA2329" s="58">
        <f t="shared" si="1371"/>
        <v>0</v>
      </c>
      <c r="AB2329" s="72">
        <f t="shared" si="1372"/>
        <v>0</v>
      </c>
      <c r="AC2329" s="72">
        <f t="shared" si="1373"/>
        <v>0</v>
      </c>
      <c r="AD2329" s="73">
        <f t="shared" si="1374"/>
        <v>0</v>
      </c>
      <c r="AE2329" s="73">
        <f t="shared" si="1375"/>
        <v>0</v>
      </c>
      <c r="AF2329" s="1">
        <f t="shared" si="1399"/>
        <v>0</v>
      </c>
      <c r="AH2329" s="1" t="str">
        <f t="shared" si="1400"/>
        <v>No</v>
      </c>
    </row>
    <row r="2330" spans="1:34" ht="12" hidden="1" customHeight="1" x14ac:dyDescent="0.2">
      <c r="A2330" s="88">
        <v>3.3440000000000002E-3</v>
      </c>
      <c r="B2330" s="4">
        <f t="shared" si="1401"/>
        <v>3.3440000000000002E-3</v>
      </c>
      <c r="C2330" s="51"/>
      <c r="D2330" s="213"/>
      <c r="E2330" s="44" t="s">
        <v>20</v>
      </c>
      <c r="F2330" s="14">
        <f t="shared" si="1365"/>
        <v>0</v>
      </c>
      <c r="G2330" s="14">
        <f t="shared" si="1366"/>
        <v>0</v>
      </c>
      <c r="H2330" s="101" t="str">
        <f>IF(ISNA(VLOOKUP(C2330,[1]Sheet1!$J$2:$J$2999,1,FALSE)),"No","Yes")</f>
        <v>No</v>
      </c>
      <c r="I2330" s="72">
        <f t="shared" si="1346"/>
        <v>0</v>
      </c>
      <c r="J2330" s="72">
        <f t="shared" si="1347"/>
        <v>0</v>
      </c>
      <c r="K2330" s="72">
        <f t="shared" si="1348"/>
        <v>0</v>
      </c>
      <c r="L2330" s="72">
        <f t="shared" si="1349"/>
        <v>0</v>
      </c>
      <c r="M2330" s="72">
        <f t="shared" si="1350"/>
        <v>0</v>
      </c>
      <c r="N2330" s="72">
        <f t="shared" si="1351"/>
        <v>0</v>
      </c>
      <c r="O2330" s="72">
        <f t="shared" si="1367"/>
        <v>0</v>
      </c>
      <c r="Q2330" s="73">
        <f t="shared" si="1352"/>
        <v>0</v>
      </c>
      <c r="R2330" s="73">
        <f t="shared" si="1353"/>
        <v>0</v>
      </c>
      <c r="S2330" s="73">
        <f t="shared" si="1354"/>
        <v>0</v>
      </c>
      <c r="T2330" s="73">
        <f t="shared" si="1355"/>
        <v>0</v>
      </c>
      <c r="U2330" s="73">
        <f t="shared" si="1356"/>
        <v>0</v>
      </c>
      <c r="V2330" s="73">
        <f t="shared" si="1357"/>
        <v>0</v>
      </c>
      <c r="W2330" s="73">
        <f t="shared" si="1368"/>
        <v>0</v>
      </c>
      <c r="Y2330" s="72">
        <f t="shared" si="1369"/>
        <v>0</v>
      </c>
      <c r="Z2330" s="73">
        <f t="shared" si="1370"/>
        <v>0</v>
      </c>
      <c r="AA2330" s="58">
        <f t="shared" si="1371"/>
        <v>0</v>
      </c>
      <c r="AB2330" s="72">
        <f t="shared" si="1372"/>
        <v>0</v>
      </c>
      <c r="AC2330" s="72">
        <f t="shared" si="1373"/>
        <v>0</v>
      </c>
      <c r="AD2330" s="73">
        <f t="shared" si="1374"/>
        <v>0</v>
      </c>
      <c r="AE2330" s="73">
        <f t="shared" si="1375"/>
        <v>0</v>
      </c>
      <c r="AF2330" s="1">
        <f t="shared" si="1399"/>
        <v>0</v>
      </c>
      <c r="AH2330" s="1" t="str">
        <f t="shared" si="1400"/>
        <v>No</v>
      </c>
    </row>
    <row r="2331" spans="1:34" ht="12" hidden="1" customHeight="1" x14ac:dyDescent="0.2">
      <c r="A2331" s="88">
        <v>3.3449999999999999E-3</v>
      </c>
      <c r="B2331" s="4">
        <f t="shared" si="1401"/>
        <v>3.3449999999999999E-3</v>
      </c>
      <c r="C2331" s="51"/>
      <c r="D2331" s="213"/>
      <c r="E2331" s="44" t="s">
        <v>20</v>
      </c>
      <c r="F2331" s="14">
        <f t="shared" si="1365"/>
        <v>0</v>
      </c>
      <c r="G2331" s="14">
        <f t="shared" si="1366"/>
        <v>0</v>
      </c>
      <c r="H2331" s="101" t="str">
        <f>IF(ISNA(VLOOKUP(C2331,[1]Sheet1!$J$2:$J$2999,1,FALSE)),"No","Yes")</f>
        <v>No</v>
      </c>
      <c r="I2331" s="72">
        <f t="shared" si="1346"/>
        <v>0</v>
      </c>
      <c r="J2331" s="72">
        <f t="shared" si="1347"/>
        <v>0</v>
      </c>
      <c r="K2331" s="72">
        <f t="shared" si="1348"/>
        <v>0</v>
      </c>
      <c r="L2331" s="72">
        <f t="shared" si="1349"/>
        <v>0</v>
      </c>
      <c r="M2331" s="72">
        <f t="shared" si="1350"/>
        <v>0</v>
      </c>
      <c r="N2331" s="72">
        <f t="shared" si="1351"/>
        <v>0</v>
      </c>
      <c r="O2331" s="72">
        <f t="shared" si="1367"/>
        <v>0</v>
      </c>
      <c r="Q2331" s="73">
        <f t="shared" si="1352"/>
        <v>0</v>
      </c>
      <c r="R2331" s="73">
        <f t="shared" si="1353"/>
        <v>0</v>
      </c>
      <c r="S2331" s="73">
        <f t="shared" si="1354"/>
        <v>0</v>
      </c>
      <c r="T2331" s="73">
        <f t="shared" si="1355"/>
        <v>0</v>
      </c>
      <c r="U2331" s="73">
        <f t="shared" si="1356"/>
        <v>0</v>
      </c>
      <c r="V2331" s="73">
        <f t="shared" si="1357"/>
        <v>0</v>
      </c>
      <c r="W2331" s="73">
        <f t="shared" si="1368"/>
        <v>0</v>
      </c>
      <c r="Y2331" s="72">
        <f t="shared" si="1369"/>
        <v>0</v>
      </c>
      <c r="Z2331" s="73">
        <f t="shared" si="1370"/>
        <v>0</v>
      </c>
      <c r="AA2331" s="58">
        <f t="shared" si="1371"/>
        <v>0</v>
      </c>
      <c r="AB2331" s="72">
        <f t="shared" si="1372"/>
        <v>0</v>
      </c>
      <c r="AC2331" s="72">
        <f t="shared" si="1373"/>
        <v>0</v>
      </c>
      <c r="AD2331" s="73">
        <f t="shared" si="1374"/>
        <v>0</v>
      </c>
      <c r="AE2331" s="73">
        <f t="shared" si="1375"/>
        <v>0</v>
      </c>
      <c r="AF2331" s="1">
        <f t="shared" si="1399"/>
        <v>0</v>
      </c>
      <c r="AH2331" s="1" t="str">
        <f t="shared" si="1400"/>
        <v>No</v>
      </c>
    </row>
    <row r="2332" spans="1:34" ht="12" hidden="1" customHeight="1" x14ac:dyDescent="0.2">
      <c r="A2332" s="88">
        <v>3.346E-3</v>
      </c>
      <c r="B2332" s="4">
        <f t="shared" si="1401"/>
        <v>3.346E-3</v>
      </c>
      <c r="C2332" s="51"/>
      <c r="D2332" s="213"/>
      <c r="E2332" s="44" t="s">
        <v>20</v>
      </c>
      <c r="F2332" s="14">
        <f t="shared" si="1365"/>
        <v>0</v>
      </c>
      <c r="G2332" s="14">
        <f t="shared" si="1366"/>
        <v>0</v>
      </c>
      <c r="H2332" s="101" t="str">
        <f>IF(ISNA(VLOOKUP(C2332,[1]Sheet1!$J$2:$J$2999,1,FALSE)),"No","Yes")</f>
        <v>No</v>
      </c>
      <c r="I2332" s="72">
        <f t="shared" si="1346"/>
        <v>0</v>
      </c>
      <c r="J2332" s="72">
        <f t="shared" si="1347"/>
        <v>0</v>
      </c>
      <c r="K2332" s="72">
        <f t="shared" si="1348"/>
        <v>0</v>
      </c>
      <c r="L2332" s="72">
        <f t="shared" si="1349"/>
        <v>0</v>
      </c>
      <c r="M2332" s="72">
        <f t="shared" si="1350"/>
        <v>0</v>
      </c>
      <c r="N2332" s="72">
        <f t="shared" si="1351"/>
        <v>0</v>
      </c>
      <c r="O2332" s="72">
        <f t="shared" si="1367"/>
        <v>0</v>
      </c>
      <c r="Q2332" s="73">
        <f t="shared" si="1352"/>
        <v>0</v>
      </c>
      <c r="R2332" s="73">
        <f t="shared" si="1353"/>
        <v>0</v>
      </c>
      <c r="S2332" s="73">
        <f t="shared" si="1354"/>
        <v>0</v>
      </c>
      <c r="T2332" s="73">
        <f t="shared" si="1355"/>
        <v>0</v>
      </c>
      <c r="U2332" s="73">
        <f t="shared" si="1356"/>
        <v>0</v>
      </c>
      <c r="V2332" s="73">
        <f t="shared" si="1357"/>
        <v>0</v>
      </c>
      <c r="W2332" s="73">
        <f t="shared" si="1368"/>
        <v>0</v>
      </c>
      <c r="Y2332" s="72">
        <f t="shared" si="1369"/>
        <v>0</v>
      </c>
      <c r="Z2332" s="73">
        <f t="shared" si="1370"/>
        <v>0</v>
      </c>
      <c r="AA2332" s="58">
        <f t="shared" si="1371"/>
        <v>0</v>
      </c>
      <c r="AB2332" s="72">
        <f t="shared" si="1372"/>
        <v>0</v>
      </c>
      <c r="AC2332" s="72">
        <f t="shared" si="1373"/>
        <v>0</v>
      </c>
      <c r="AD2332" s="73">
        <f t="shared" si="1374"/>
        <v>0</v>
      </c>
      <c r="AE2332" s="73">
        <f t="shared" si="1375"/>
        <v>0</v>
      </c>
      <c r="AF2332" s="1">
        <f t="shared" si="1399"/>
        <v>0</v>
      </c>
      <c r="AH2332" s="1" t="str">
        <f t="shared" si="1400"/>
        <v>No</v>
      </c>
    </row>
    <row r="2333" spans="1:34" ht="12" hidden="1" customHeight="1" x14ac:dyDescent="0.2">
      <c r="A2333" s="88">
        <v>3.3470000000000001E-3</v>
      </c>
      <c r="B2333" s="4">
        <f t="shared" si="1401"/>
        <v>3.3470000000000001E-3</v>
      </c>
      <c r="C2333" s="51"/>
      <c r="D2333" s="213"/>
      <c r="E2333" s="44" t="s">
        <v>20</v>
      </c>
      <c r="F2333" s="14">
        <f t="shared" si="1365"/>
        <v>0</v>
      </c>
      <c r="G2333" s="14">
        <f t="shared" si="1366"/>
        <v>0</v>
      </c>
      <c r="H2333" s="101" t="str">
        <f>IF(ISNA(VLOOKUP(C2333,[1]Sheet1!$J$2:$J$2999,1,FALSE)),"No","Yes")</f>
        <v>No</v>
      </c>
      <c r="I2333" s="72">
        <f t="shared" si="1346"/>
        <v>0</v>
      </c>
      <c r="J2333" s="72">
        <f t="shared" si="1347"/>
        <v>0</v>
      </c>
      <c r="K2333" s="72">
        <f t="shared" si="1348"/>
        <v>0</v>
      </c>
      <c r="L2333" s="72">
        <f t="shared" si="1349"/>
        <v>0</v>
      </c>
      <c r="M2333" s="72">
        <f t="shared" si="1350"/>
        <v>0</v>
      </c>
      <c r="N2333" s="72">
        <f t="shared" si="1351"/>
        <v>0</v>
      </c>
      <c r="O2333" s="72">
        <f t="shared" si="1367"/>
        <v>0</v>
      </c>
      <c r="Q2333" s="73">
        <f t="shared" si="1352"/>
        <v>0</v>
      </c>
      <c r="R2333" s="73">
        <f t="shared" si="1353"/>
        <v>0</v>
      </c>
      <c r="S2333" s="73">
        <f t="shared" si="1354"/>
        <v>0</v>
      </c>
      <c r="T2333" s="73">
        <f t="shared" si="1355"/>
        <v>0</v>
      </c>
      <c r="U2333" s="73">
        <f t="shared" si="1356"/>
        <v>0</v>
      </c>
      <c r="V2333" s="73">
        <f t="shared" si="1357"/>
        <v>0</v>
      </c>
      <c r="W2333" s="73">
        <f t="shared" si="1368"/>
        <v>0</v>
      </c>
      <c r="Y2333" s="72">
        <f t="shared" si="1369"/>
        <v>0</v>
      </c>
      <c r="Z2333" s="73">
        <f t="shared" si="1370"/>
        <v>0</v>
      </c>
      <c r="AA2333" s="58">
        <f t="shared" si="1371"/>
        <v>0</v>
      </c>
      <c r="AB2333" s="72">
        <f t="shared" si="1372"/>
        <v>0</v>
      </c>
      <c r="AC2333" s="72">
        <f t="shared" si="1373"/>
        <v>0</v>
      </c>
      <c r="AD2333" s="73">
        <f t="shared" si="1374"/>
        <v>0</v>
      </c>
      <c r="AE2333" s="73">
        <f t="shared" si="1375"/>
        <v>0</v>
      </c>
      <c r="AF2333" s="1">
        <f t="shared" si="1399"/>
        <v>0</v>
      </c>
      <c r="AH2333" s="1" t="str">
        <f t="shared" si="1400"/>
        <v>No</v>
      </c>
    </row>
    <row r="2334" spans="1:34" ht="12" hidden="1" customHeight="1" x14ac:dyDescent="0.2">
      <c r="A2334" s="88">
        <v>3.3480000000000003E-3</v>
      </c>
      <c r="B2334" s="4">
        <f t="shared" si="1401"/>
        <v>3.3480000000000003E-3</v>
      </c>
      <c r="C2334" s="51"/>
      <c r="D2334" s="213"/>
      <c r="E2334" s="44" t="s">
        <v>20</v>
      </c>
      <c r="F2334" s="14">
        <f t="shared" si="1365"/>
        <v>0</v>
      </c>
      <c r="G2334" s="14">
        <f t="shared" si="1366"/>
        <v>0</v>
      </c>
      <c r="H2334" s="101" t="str">
        <f>IF(ISNA(VLOOKUP(C2334,[1]Sheet1!$J$2:$J$2999,1,FALSE)),"No","Yes")</f>
        <v>No</v>
      </c>
      <c r="I2334" s="72">
        <f t="shared" si="1346"/>
        <v>0</v>
      </c>
      <c r="J2334" s="72">
        <f t="shared" si="1347"/>
        <v>0</v>
      </c>
      <c r="K2334" s="72">
        <f t="shared" si="1348"/>
        <v>0</v>
      </c>
      <c r="L2334" s="72">
        <f t="shared" si="1349"/>
        <v>0</v>
      </c>
      <c r="M2334" s="72">
        <f t="shared" si="1350"/>
        <v>0</v>
      </c>
      <c r="N2334" s="72">
        <f t="shared" si="1351"/>
        <v>0</v>
      </c>
      <c r="O2334" s="72">
        <f t="shared" si="1367"/>
        <v>0</v>
      </c>
      <c r="Q2334" s="73">
        <f t="shared" si="1352"/>
        <v>0</v>
      </c>
      <c r="R2334" s="73">
        <f t="shared" si="1353"/>
        <v>0</v>
      </c>
      <c r="S2334" s="73">
        <f t="shared" si="1354"/>
        <v>0</v>
      </c>
      <c r="T2334" s="73">
        <f t="shared" si="1355"/>
        <v>0</v>
      </c>
      <c r="U2334" s="73">
        <f t="shared" si="1356"/>
        <v>0</v>
      </c>
      <c r="V2334" s="73">
        <f t="shared" si="1357"/>
        <v>0</v>
      </c>
      <c r="W2334" s="73">
        <f t="shared" si="1368"/>
        <v>0</v>
      </c>
      <c r="Y2334" s="72">
        <f t="shared" si="1369"/>
        <v>0</v>
      </c>
      <c r="Z2334" s="73">
        <f t="shared" si="1370"/>
        <v>0</v>
      </c>
      <c r="AA2334" s="58">
        <f t="shared" si="1371"/>
        <v>0</v>
      </c>
      <c r="AB2334" s="72">
        <f t="shared" si="1372"/>
        <v>0</v>
      </c>
      <c r="AC2334" s="72">
        <f t="shared" si="1373"/>
        <v>0</v>
      </c>
      <c r="AD2334" s="73">
        <f t="shared" si="1374"/>
        <v>0</v>
      </c>
      <c r="AE2334" s="73">
        <f t="shared" si="1375"/>
        <v>0</v>
      </c>
      <c r="AF2334" s="1">
        <f t="shared" si="1399"/>
        <v>0</v>
      </c>
      <c r="AH2334" s="1" t="str">
        <f t="shared" si="1400"/>
        <v>No</v>
      </c>
    </row>
    <row r="2335" spans="1:34" ht="12" hidden="1" customHeight="1" x14ac:dyDescent="0.2">
      <c r="A2335" s="88">
        <v>3.349E-3</v>
      </c>
      <c r="B2335" s="4">
        <f t="shared" si="1401"/>
        <v>3.349E-3</v>
      </c>
      <c r="C2335" s="51"/>
      <c r="D2335" s="213"/>
      <c r="E2335" s="44" t="s">
        <v>20</v>
      </c>
      <c r="F2335" s="14">
        <f t="shared" si="1365"/>
        <v>0</v>
      </c>
      <c r="G2335" s="14">
        <f t="shared" si="1366"/>
        <v>0</v>
      </c>
      <c r="H2335" s="101" t="str">
        <f>IF(ISNA(VLOOKUP(C2335,[1]Sheet1!$J$2:$J$2999,1,FALSE)),"No","Yes")</f>
        <v>No</v>
      </c>
      <c r="I2335" s="72">
        <f t="shared" si="1346"/>
        <v>0</v>
      </c>
      <c r="J2335" s="72">
        <f t="shared" si="1347"/>
        <v>0</v>
      </c>
      <c r="K2335" s="72">
        <f t="shared" si="1348"/>
        <v>0</v>
      </c>
      <c r="L2335" s="72">
        <f t="shared" si="1349"/>
        <v>0</v>
      </c>
      <c r="M2335" s="72">
        <f t="shared" si="1350"/>
        <v>0</v>
      </c>
      <c r="N2335" s="72">
        <f t="shared" si="1351"/>
        <v>0</v>
      </c>
      <c r="O2335" s="72">
        <f t="shared" si="1367"/>
        <v>0</v>
      </c>
      <c r="Q2335" s="73">
        <f t="shared" si="1352"/>
        <v>0</v>
      </c>
      <c r="R2335" s="73">
        <f t="shared" si="1353"/>
        <v>0</v>
      </c>
      <c r="S2335" s="73">
        <f t="shared" si="1354"/>
        <v>0</v>
      </c>
      <c r="T2335" s="73">
        <f t="shared" si="1355"/>
        <v>0</v>
      </c>
      <c r="U2335" s="73">
        <f t="shared" si="1356"/>
        <v>0</v>
      </c>
      <c r="V2335" s="73">
        <f t="shared" si="1357"/>
        <v>0</v>
      </c>
      <c r="W2335" s="73">
        <f t="shared" si="1368"/>
        <v>0</v>
      </c>
      <c r="Y2335" s="72">
        <f t="shared" si="1369"/>
        <v>0</v>
      </c>
      <c r="Z2335" s="73">
        <f t="shared" si="1370"/>
        <v>0</v>
      </c>
      <c r="AA2335" s="58">
        <f t="shared" si="1371"/>
        <v>0</v>
      </c>
      <c r="AB2335" s="72">
        <f t="shared" si="1372"/>
        <v>0</v>
      </c>
      <c r="AC2335" s="72">
        <f t="shared" si="1373"/>
        <v>0</v>
      </c>
      <c r="AD2335" s="73">
        <f t="shared" si="1374"/>
        <v>0</v>
      </c>
      <c r="AE2335" s="73">
        <f t="shared" si="1375"/>
        <v>0</v>
      </c>
      <c r="AF2335" s="1">
        <f t="shared" si="1399"/>
        <v>0</v>
      </c>
      <c r="AH2335" s="1" t="str">
        <f t="shared" si="1400"/>
        <v>No</v>
      </c>
    </row>
    <row r="2336" spans="1:34" ht="12" hidden="1" customHeight="1" x14ac:dyDescent="0.2">
      <c r="A2336" s="88">
        <v>3.3500000000000001E-3</v>
      </c>
      <c r="B2336" s="4">
        <f t="shared" si="1401"/>
        <v>3.3500000000000001E-3</v>
      </c>
      <c r="C2336" s="51"/>
      <c r="D2336" s="213"/>
      <c r="E2336" s="44" t="s">
        <v>20</v>
      </c>
      <c r="F2336" s="14">
        <f t="shared" si="1365"/>
        <v>0</v>
      </c>
      <c r="G2336" s="14">
        <f t="shared" si="1366"/>
        <v>0</v>
      </c>
      <c r="H2336" s="101" t="str">
        <f>IF(ISNA(VLOOKUP(C2336,[1]Sheet1!$J$2:$J$2999,1,FALSE)),"No","Yes")</f>
        <v>No</v>
      </c>
      <c r="I2336" s="72">
        <f t="shared" si="1346"/>
        <v>0</v>
      </c>
      <c r="J2336" s="72">
        <f t="shared" si="1347"/>
        <v>0</v>
      </c>
      <c r="K2336" s="72">
        <f t="shared" si="1348"/>
        <v>0</v>
      </c>
      <c r="L2336" s="72">
        <f t="shared" si="1349"/>
        <v>0</v>
      </c>
      <c r="M2336" s="72">
        <f t="shared" si="1350"/>
        <v>0</v>
      </c>
      <c r="N2336" s="72">
        <f t="shared" si="1351"/>
        <v>0</v>
      </c>
      <c r="O2336" s="72">
        <f t="shared" si="1367"/>
        <v>0</v>
      </c>
      <c r="Q2336" s="73">
        <f t="shared" si="1352"/>
        <v>0</v>
      </c>
      <c r="R2336" s="73">
        <f t="shared" si="1353"/>
        <v>0</v>
      </c>
      <c r="S2336" s="73">
        <f t="shared" si="1354"/>
        <v>0</v>
      </c>
      <c r="T2336" s="73">
        <f t="shared" si="1355"/>
        <v>0</v>
      </c>
      <c r="U2336" s="73">
        <f t="shared" si="1356"/>
        <v>0</v>
      </c>
      <c r="V2336" s="73">
        <f t="shared" si="1357"/>
        <v>0</v>
      </c>
      <c r="W2336" s="73">
        <f t="shared" si="1368"/>
        <v>0</v>
      </c>
      <c r="Y2336" s="72">
        <f t="shared" si="1369"/>
        <v>0</v>
      </c>
      <c r="Z2336" s="73">
        <f t="shared" si="1370"/>
        <v>0</v>
      </c>
      <c r="AA2336" s="58">
        <f t="shared" si="1371"/>
        <v>0</v>
      </c>
      <c r="AB2336" s="72">
        <f t="shared" si="1372"/>
        <v>0</v>
      </c>
      <c r="AC2336" s="72">
        <f t="shared" si="1373"/>
        <v>0</v>
      </c>
      <c r="AD2336" s="73">
        <f t="shared" si="1374"/>
        <v>0</v>
      </c>
      <c r="AE2336" s="73">
        <f t="shared" si="1375"/>
        <v>0</v>
      </c>
      <c r="AF2336" s="1">
        <f t="shared" si="1399"/>
        <v>0</v>
      </c>
      <c r="AH2336" s="1" t="str">
        <f t="shared" si="1400"/>
        <v>No</v>
      </c>
    </row>
    <row r="2337" spans="1:34" ht="12" hidden="1" customHeight="1" x14ac:dyDescent="0.2">
      <c r="A2337" s="88">
        <v>3.3509999999999998E-3</v>
      </c>
      <c r="B2337" s="4">
        <f t="shared" si="1401"/>
        <v>3.3509999999999998E-3</v>
      </c>
      <c r="C2337" s="51"/>
      <c r="D2337" s="213"/>
      <c r="E2337" s="44" t="s">
        <v>20</v>
      </c>
      <c r="F2337" s="14">
        <f t="shared" si="1365"/>
        <v>0</v>
      </c>
      <c r="G2337" s="14">
        <f t="shared" si="1366"/>
        <v>0</v>
      </c>
      <c r="H2337" s="101" t="str">
        <f>IF(ISNA(VLOOKUP(C2337,[1]Sheet1!$J$2:$J$2999,1,FALSE)),"No","Yes")</f>
        <v>No</v>
      </c>
      <c r="I2337" s="72">
        <f t="shared" si="1346"/>
        <v>0</v>
      </c>
      <c r="J2337" s="72">
        <f t="shared" si="1347"/>
        <v>0</v>
      </c>
      <c r="K2337" s="72">
        <f t="shared" si="1348"/>
        <v>0</v>
      </c>
      <c r="L2337" s="72">
        <f t="shared" si="1349"/>
        <v>0</v>
      </c>
      <c r="M2337" s="72">
        <f t="shared" si="1350"/>
        <v>0</v>
      </c>
      <c r="N2337" s="72">
        <f t="shared" si="1351"/>
        <v>0</v>
      </c>
      <c r="O2337" s="72">
        <f t="shared" si="1367"/>
        <v>0</v>
      </c>
      <c r="Q2337" s="73">
        <f t="shared" si="1352"/>
        <v>0</v>
      </c>
      <c r="R2337" s="73">
        <f t="shared" si="1353"/>
        <v>0</v>
      </c>
      <c r="S2337" s="73">
        <f t="shared" si="1354"/>
        <v>0</v>
      </c>
      <c r="T2337" s="73">
        <f t="shared" si="1355"/>
        <v>0</v>
      </c>
      <c r="U2337" s="73">
        <f t="shared" si="1356"/>
        <v>0</v>
      </c>
      <c r="V2337" s="73">
        <f t="shared" si="1357"/>
        <v>0</v>
      </c>
      <c r="W2337" s="73">
        <f t="shared" si="1368"/>
        <v>0</v>
      </c>
      <c r="Y2337" s="72">
        <f t="shared" si="1369"/>
        <v>0</v>
      </c>
      <c r="Z2337" s="73">
        <f t="shared" si="1370"/>
        <v>0</v>
      </c>
      <c r="AA2337" s="58">
        <f t="shared" si="1371"/>
        <v>0</v>
      </c>
      <c r="AB2337" s="72">
        <f t="shared" si="1372"/>
        <v>0</v>
      </c>
      <c r="AC2337" s="72">
        <f t="shared" si="1373"/>
        <v>0</v>
      </c>
      <c r="AD2337" s="73">
        <f t="shared" si="1374"/>
        <v>0</v>
      </c>
      <c r="AE2337" s="73">
        <f t="shared" si="1375"/>
        <v>0</v>
      </c>
      <c r="AF2337" s="1">
        <f t="shared" si="1399"/>
        <v>0</v>
      </c>
      <c r="AH2337" s="1" t="str">
        <f t="shared" si="1400"/>
        <v>No</v>
      </c>
    </row>
    <row r="2338" spans="1:34" ht="12" hidden="1" customHeight="1" x14ac:dyDescent="0.2">
      <c r="A2338" s="88">
        <v>3.3519999999999999E-3</v>
      </c>
      <c r="B2338" s="4">
        <f t="shared" si="1401"/>
        <v>3.3519999999999999E-3</v>
      </c>
      <c r="C2338" s="51"/>
      <c r="D2338" s="213"/>
      <c r="E2338" s="44" t="s">
        <v>20</v>
      </c>
      <c r="F2338" s="14">
        <f t="shared" si="1365"/>
        <v>0</v>
      </c>
      <c r="G2338" s="14">
        <f t="shared" si="1366"/>
        <v>0</v>
      </c>
      <c r="H2338" s="101" t="str">
        <f>IF(ISNA(VLOOKUP(C2338,[1]Sheet1!$J$2:$J$2999,1,FALSE)),"No","Yes")</f>
        <v>No</v>
      </c>
      <c r="I2338" s="72">
        <f t="shared" si="1346"/>
        <v>0</v>
      </c>
      <c r="J2338" s="72">
        <f t="shared" si="1347"/>
        <v>0</v>
      </c>
      <c r="K2338" s="72">
        <f t="shared" si="1348"/>
        <v>0</v>
      </c>
      <c r="L2338" s="72">
        <f t="shared" si="1349"/>
        <v>0</v>
      </c>
      <c r="M2338" s="72">
        <f t="shared" si="1350"/>
        <v>0</v>
      </c>
      <c r="N2338" s="72">
        <f t="shared" si="1351"/>
        <v>0</v>
      </c>
      <c r="O2338" s="72">
        <f t="shared" si="1367"/>
        <v>0</v>
      </c>
      <c r="Q2338" s="73">
        <f t="shared" si="1352"/>
        <v>0</v>
      </c>
      <c r="R2338" s="73">
        <f t="shared" si="1353"/>
        <v>0</v>
      </c>
      <c r="S2338" s="73">
        <f t="shared" si="1354"/>
        <v>0</v>
      </c>
      <c r="T2338" s="73">
        <f t="shared" si="1355"/>
        <v>0</v>
      </c>
      <c r="U2338" s="73">
        <f t="shared" si="1356"/>
        <v>0</v>
      </c>
      <c r="V2338" s="73">
        <f t="shared" si="1357"/>
        <v>0</v>
      </c>
      <c r="W2338" s="73">
        <f t="shared" si="1368"/>
        <v>0</v>
      </c>
      <c r="Y2338" s="72">
        <f t="shared" si="1369"/>
        <v>0</v>
      </c>
      <c r="Z2338" s="73">
        <f t="shared" si="1370"/>
        <v>0</v>
      </c>
      <c r="AA2338" s="58">
        <f t="shared" si="1371"/>
        <v>0</v>
      </c>
      <c r="AB2338" s="72">
        <f t="shared" si="1372"/>
        <v>0</v>
      </c>
      <c r="AC2338" s="72">
        <f t="shared" si="1373"/>
        <v>0</v>
      </c>
      <c r="AD2338" s="73">
        <f t="shared" si="1374"/>
        <v>0</v>
      </c>
      <c r="AE2338" s="73">
        <f t="shared" si="1375"/>
        <v>0</v>
      </c>
      <c r="AF2338" s="1">
        <f t="shared" si="1399"/>
        <v>0</v>
      </c>
      <c r="AH2338" s="1" t="str">
        <f t="shared" si="1400"/>
        <v>No</v>
      </c>
    </row>
    <row r="2339" spans="1:34" ht="12" hidden="1" customHeight="1" x14ac:dyDescent="0.2">
      <c r="A2339" s="88">
        <v>3.3530000000000001E-3</v>
      </c>
      <c r="B2339" s="4">
        <f t="shared" si="1401"/>
        <v>3.3530000000000001E-3</v>
      </c>
      <c r="C2339" s="51"/>
      <c r="D2339" s="213"/>
      <c r="E2339" s="44" t="s">
        <v>20</v>
      </c>
      <c r="F2339" s="14">
        <f t="shared" si="1365"/>
        <v>0</v>
      </c>
      <c r="G2339" s="14">
        <f t="shared" si="1366"/>
        <v>0</v>
      </c>
      <c r="H2339" s="101" t="str">
        <f>IF(ISNA(VLOOKUP(C2339,[1]Sheet1!$J$2:$J$2999,1,FALSE)),"No","Yes")</f>
        <v>No</v>
      </c>
      <c r="I2339" s="72">
        <f t="shared" si="1346"/>
        <v>0</v>
      </c>
      <c r="J2339" s="72">
        <f t="shared" si="1347"/>
        <v>0</v>
      </c>
      <c r="K2339" s="72">
        <f t="shared" si="1348"/>
        <v>0</v>
      </c>
      <c r="L2339" s="72">
        <f t="shared" si="1349"/>
        <v>0</v>
      </c>
      <c r="M2339" s="72">
        <f t="shared" si="1350"/>
        <v>0</v>
      </c>
      <c r="N2339" s="72">
        <f t="shared" si="1351"/>
        <v>0</v>
      </c>
      <c r="O2339" s="72">
        <f t="shared" si="1367"/>
        <v>0</v>
      </c>
      <c r="Q2339" s="73">
        <f t="shared" si="1352"/>
        <v>0</v>
      </c>
      <c r="R2339" s="73">
        <f t="shared" si="1353"/>
        <v>0</v>
      </c>
      <c r="S2339" s="73">
        <f t="shared" si="1354"/>
        <v>0</v>
      </c>
      <c r="T2339" s="73">
        <f t="shared" si="1355"/>
        <v>0</v>
      </c>
      <c r="U2339" s="73">
        <f t="shared" si="1356"/>
        <v>0</v>
      </c>
      <c r="V2339" s="73">
        <f t="shared" si="1357"/>
        <v>0</v>
      </c>
      <c r="W2339" s="73">
        <f t="shared" si="1368"/>
        <v>0</v>
      </c>
      <c r="Y2339" s="72">
        <f t="shared" si="1369"/>
        <v>0</v>
      </c>
      <c r="Z2339" s="73">
        <f t="shared" si="1370"/>
        <v>0</v>
      </c>
      <c r="AA2339" s="58">
        <f t="shared" si="1371"/>
        <v>0</v>
      </c>
      <c r="AB2339" s="72">
        <f t="shared" si="1372"/>
        <v>0</v>
      </c>
      <c r="AC2339" s="72">
        <f t="shared" si="1373"/>
        <v>0</v>
      </c>
      <c r="AD2339" s="73">
        <f t="shared" si="1374"/>
        <v>0</v>
      </c>
      <c r="AE2339" s="73">
        <f t="shared" si="1375"/>
        <v>0</v>
      </c>
      <c r="AF2339" s="1">
        <f t="shared" si="1399"/>
        <v>0</v>
      </c>
      <c r="AH2339" s="1" t="str">
        <f t="shared" si="1400"/>
        <v>No</v>
      </c>
    </row>
    <row r="2340" spans="1:34" ht="12" hidden="1" customHeight="1" x14ac:dyDescent="0.2">
      <c r="A2340" s="88">
        <v>3.3540000000000002E-3</v>
      </c>
      <c r="B2340" s="4">
        <f t="shared" si="1401"/>
        <v>3.3540000000000002E-3</v>
      </c>
      <c r="C2340" s="51"/>
      <c r="D2340" s="213"/>
      <c r="E2340" s="44" t="s">
        <v>20</v>
      </c>
      <c r="F2340" s="14">
        <f t="shared" si="1365"/>
        <v>0</v>
      </c>
      <c r="G2340" s="14">
        <f t="shared" si="1366"/>
        <v>0</v>
      </c>
      <c r="H2340" s="101" t="str">
        <f>IF(ISNA(VLOOKUP(C2340,[1]Sheet1!$J$2:$J$2999,1,FALSE)),"No","Yes")</f>
        <v>No</v>
      </c>
      <c r="I2340" s="72">
        <f t="shared" si="1346"/>
        <v>0</v>
      </c>
      <c r="J2340" s="72">
        <f t="shared" si="1347"/>
        <v>0</v>
      </c>
      <c r="K2340" s="72">
        <f t="shared" si="1348"/>
        <v>0</v>
      </c>
      <c r="L2340" s="72">
        <f t="shared" si="1349"/>
        <v>0</v>
      </c>
      <c r="M2340" s="72">
        <f t="shared" si="1350"/>
        <v>0</v>
      </c>
      <c r="N2340" s="72">
        <f t="shared" si="1351"/>
        <v>0</v>
      </c>
      <c r="O2340" s="72">
        <f t="shared" si="1367"/>
        <v>0</v>
      </c>
      <c r="Q2340" s="73">
        <f t="shared" si="1352"/>
        <v>0</v>
      </c>
      <c r="R2340" s="73">
        <f t="shared" si="1353"/>
        <v>0</v>
      </c>
      <c r="S2340" s="73">
        <f t="shared" si="1354"/>
        <v>0</v>
      </c>
      <c r="T2340" s="73">
        <f t="shared" si="1355"/>
        <v>0</v>
      </c>
      <c r="U2340" s="73">
        <f t="shared" si="1356"/>
        <v>0</v>
      </c>
      <c r="V2340" s="73">
        <f t="shared" si="1357"/>
        <v>0</v>
      </c>
      <c r="W2340" s="73">
        <f t="shared" si="1368"/>
        <v>0</v>
      </c>
      <c r="Y2340" s="72">
        <f t="shared" si="1369"/>
        <v>0</v>
      </c>
      <c r="Z2340" s="73">
        <f t="shared" si="1370"/>
        <v>0</v>
      </c>
      <c r="AA2340" s="58">
        <f t="shared" si="1371"/>
        <v>0</v>
      </c>
      <c r="AB2340" s="72">
        <f t="shared" si="1372"/>
        <v>0</v>
      </c>
      <c r="AC2340" s="72">
        <f t="shared" si="1373"/>
        <v>0</v>
      </c>
      <c r="AD2340" s="73">
        <f t="shared" si="1374"/>
        <v>0</v>
      </c>
      <c r="AE2340" s="73">
        <f t="shared" si="1375"/>
        <v>0</v>
      </c>
      <c r="AF2340" s="1">
        <f t="shared" si="1399"/>
        <v>0</v>
      </c>
      <c r="AH2340" s="1" t="str">
        <f t="shared" si="1400"/>
        <v>No</v>
      </c>
    </row>
    <row r="2341" spans="1:34" ht="12" hidden="1" customHeight="1" x14ac:dyDescent="0.2">
      <c r="A2341" s="88">
        <v>3.3549999999999999E-3</v>
      </c>
      <c r="B2341" s="4">
        <f t="shared" si="1401"/>
        <v>3.3549999999999999E-3</v>
      </c>
      <c r="C2341" s="51"/>
      <c r="D2341" s="213"/>
      <c r="E2341" s="44" t="s">
        <v>20</v>
      </c>
      <c r="F2341" s="14">
        <f t="shared" si="1365"/>
        <v>0</v>
      </c>
      <c r="G2341" s="14">
        <f t="shared" si="1366"/>
        <v>0</v>
      </c>
      <c r="H2341" s="101" t="str">
        <f>IF(ISNA(VLOOKUP(C2341,[1]Sheet1!$J$2:$J$2999,1,FALSE)),"No","Yes")</f>
        <v>No</v>
      </c>
      <c r="I2341" s="72">
        <f t="shared" si="1346"/>
        <v>0</v>
      </c>
      <c r="J2341" s="72">
        <f t="shared" si="1347"/>
        <v>0</v>
      </c>
      <c r="K2341" s="72">
        <f t="shared" si="1348"/>
        <v>0</v>
      </c>
      <c r="L2341" s="72">
        <f t="shared" si="1349"/>
        <v>0</v>
      </c>
      <c r="M2341" s="72">
        <f t="shared" si="1350"/>
        <v>0</v>
      </c>
      <c r="N2341" s="72">
        <f t="shared" si="1351"/>
        <v>0</v>
      </c>
      <c r="O2341" s="72">
        <f t="shared" si="1367"/>
        <v>0</v>
      </c>
      <c r="Q2341" s="73">
        <f t="shared" si="1352"/>
        <v>0</v>
      </c>
      <c r="R2341" s="73">
        <f t="shared" si="1353"/>
        <v>0</v>
      </c>
      <c r="S2341" s="73">
        <f t="shared" si="1354"/>
        <v>0</v>
      </c>
      <c r="T2341" s="73">
        <f t="shared" si="1355"/>
        <v>0</v>
      </c>
      <c r="U2341" s="73">
        <f t="shared" si="1356"/>
        <v>0</v>
      </c>
      <c r="V2341" s="73">
        <f t="shared" si="1357"/>
        <v>0</v>
      </c>
      <c r="W2341" s="73">
        <f t="shared" si="1368"/>
        <v>0</v>
      </c>
      <c r="Y2341" s="72">
        <f t="shared" si="1369"/>
        <v>0</v>
      </c>
      <c r="Z2341" s="73">
        <f t="shared" si="1370"/>
        <v>0</v>
      </c>
      <c r="AA2341" s="58">
        <f t="shared" si="1371"/>
        <v>0</v>
      </c>
      <c r="AB2341" s="72">
        <f t="shared" si="1372"/>
        <v>0</v>
      </c>
      <c r="AC2341" s="72">
        <f t="shared" si="1373"/>
        <v>0</v>
      </c>
      <c r="AD2341" s="73">
        <f t="shared" si="1374"/>
        <v>0</v>
      </c>
      <c r="AE2341" s="73">
        <f t="shared" si="1375"/>
        <v>0</v>
      </c>
      <c r="AF2341" s="1">
        <f t="shared" si="1399"/>
        <v>0</v>
      </c>
      <c r="AH2341" s="1" t="str">
        <f t="shared" si="1400"/>
        <v>No</v>
      </c>
    </row>
    <row r="2342" spans="1:34" ht="12" hidden="1" customHeight="1" x14ac:dyDescent="0.2">
      <c r="A2342" s="88">
        <v>3.356E-3</v>
      </c>
      <c r="B2342" s="4">
        <f t="shared" si="1401"/>
        <v>3.356E-3</v>
      </c>
      <c r="C2342" s="51"/>
      <c r="D2342" s="213"/>
      <c r="E2342" s="44" t="s">
        <v>20</v>
      </c>
      <c r="F2342" s="14">
        <f t="shared" si="1365"/>
        <v>0</v>
      </c>
      <c r="G2342" s="14">
        <f t="shared" si="1366"/>
        <v>0</v>
      </c>
      <c r="H2342" s="101" t="str">
        <f>IF(ISNA(VLOOKUP(C2342,[1]Sheet1!$J$2:$J$2999,1,FALSE)),"No","Yes")</f>
        <v>No</v>
      </c>
      <c r="I2342" s="72">
        <f t="shared" si="1346"/>
        <v>0</v>
      </c>
      <c r="J2342" s="72">
        <f t="shared" si="1347"/>
        <v>0</v>
      </c>
      <c r="K2342" s="72">
        <f t="shared" si="1348"/>
        <v>0</v>
      </c>
      <c r="L2342" s="72">
        <f t="shared" si="1349"/>
        <v>0</v>
      </c>
      <c r="M2342" s="72">
        <f t="shared" si="1350"/>
        <v>0</v>
      </c>
      <c r="N2342" s="72">
        <f t="shared" si="1351"/>
        <v>0</v>
      </c>
      <c r="O2342" s="72">
        <f t="shared" si="1367"/>
        <v>0</v>
      </c>
      <c r="Q2342" s="73">
        <f t="shared" si="1352"/>
        <v>0</v>
      </c>
      <c r="R2342" s="73">
        <f t="shared" si="1353"/>
        <v>0</v>
      </c>
      <c r="S2342" s="73">
        <f t="shared" si="1354"/>
        <v>0</v>
      </c>
      <c r="T2342" s="73">
        <f t="shared" si="1355"/>
        <v>0</v>
      </c>
      <c r="U2342" s="73">
        <f t="shared" si="1356"/>
        <v>0</v>
      </c>
      <c r="V2342" s="73">
        <f t="shared" si="1357"/>
        <v>0</v>
      </c>
      <c r="W2342" s="73">
        <f t="shared" si="1368"/>
        <v>0</v>
      </c>
      <c r="Y2342" s="72">
        <f t="shared" si="1369"/>
        <v>0</v>
      </c>
      <c r="Z2342" s="73">
        <f t="shared" si="1370"/>
        <v>0</v>
      </c>
      <c r="AA2342" s="58">
        <f t="shared" si="1371"/>
        <v>0</v>
      </c>
      <c r="AB2342" s="72">
        <f t="shared" si="1372"/>
        <v>0</v>
      </c>
      <c r="AC2342" s="72">
        <f t="shared" si="1373"/>
        <v>0</v>
      </c>
      <c r="AD2342" s="73">
        <f t="shared" si="1374"/>
        <v>0</v>
      </c>
      <c r="AE2342" s="73">
        <f t="shared" si="1375"/>
        <v>0</v>
      </c>
      <c r="AF2342" s="1">
        <f t="shared" si="1399"/>
        <v>0</v>
      </c>
      <c r="AH2342" s="1" t="str">
        <f t="shared" si="1400"/>
        <v>No</v>
      </c>
    </row>
    <row r="2343" spans="1:34" ht="12" hidden="1" customHeight="1" x14ac:dyDescent="0.2">
      <c r="A2343" s="88">
        <v>3.3570000000000002E-3</v>
      </c>
      <c r="B2343" s="4">
        <f t="shared" si="1401"/>
        <v>3.3570000000000002E-3</v>
      </c>
      <c r="C2343" s="51"/>
      <c r="D2343" s="213"/>
      <c r="E2343" s="44" t="s">
        <v>20</v>
      </c>
      <c r="F2343" s="14">
        <f t="shared" si="1365"/>
        <v>0</v>
      </c>
      <c r="G2343" s="14">
        <f t="shared" si="1366"/>
        <v>0</v>
      </c>
      <c r="H2343" s="101" t="str">
        <f>IF(ISNA(VLOOKUP(C2343,[1]Sheet1!$J$2:$J$2999,1,FALSE)),"No","Yes")</f>
        <v>No</v>
      </c>
      <c r="I2343" s="72">
        <f t="shared" si="1346"/>
        <v>0</v>
      </c>
      <c r="J2343" s="72">
        <f t="shared" si="1347"/>
        <v>0</v>
      </c>
      <c r="K2343" s="72">
        <f t="shared" si="1348"/>
        <v>0</v>
      </c>
      <c r="L2343" s="72">
        <f t="shared" si="1349"/>
        <v>0</v>
      </c>
      <c r="M2343" s="72">
        <f t="shared" si="1350"/>
        <v>0</v>
      </c>
      <c r="N2343" s="72">
        <f t="shared" si="1351"/>
        <v>0</v>
      </c>
      <c r="O2343" s="72">
        <f t="shared" si="1367"/>
        <v>0</v>
      </c>
      <c r="Q2343" s="73">
        <f t="shared" si="1352"/>
        <v>0</v>
      </c>
      <c r="R2343" s="73">
        <f t="shared" si="1353"/>
        <v>0</v>
      </c>
      <c r="S2343" s="73">
        <f t="shared" si="1354"/>
        <v>0</v>
      </c>
      <c r="T2343" s="73">
        <f t="shared" si="1355"/>
        <v>0</v>
      </c>
      <c r="U2343" s="73">
        <f t="shared" si="1356"/>
        <v>0</v>
      </c>
      <c r="V2343" s="73">
        <f t="shared" si="1357"/>
        <v>0</v>
      </c>
      <c r="W2343" s="73">
        <f t="shared" si="1368"/>
        <v>0</v>
      </c>
      <c r="Y2343" s="72">
        <f t="shared" si="1369"/>
        <v>0</v>
      </c>
      <c r="Z2343" s="73">
        <f t="shared" si="1370"/>
        <v>0</v>
      </c>
      <c r="AA2343" s="58">
        <f t="shared" si="1371"/>
        <v>0</v>
      </c>
      <c r="AB2343" s="72">
        <f t="shared" si="1372"/>
        <v>0</v>
      </c>
      <c r="AC2343" s="72">
        <f t="shared" si="1373"/>
        <v>0</v>
      </c>
      <c r="AD2343" s="73">
        <f t="shared" si="1374"/>
        <v>0</v>
      </c>
      <c r="AE2343" s="73">
        <f t="shared" si="1375"/>
        <v>0</v>
      </c>
      <c r="AF2343" s="1">
        <f t="shared" si="1399"/>
        <v>0</v>
      </c>
      <c r="AH2343" s="1" t="str">
        <f t="shared" si="1400"/>
        <v>No</v>
      </c>
    </row>
    <row r="2344" spans="1:34" ht="12" hidden="1" customHeight="1" x14ac:dyDescent="0.2">
      <c r="A2344" s="88">
        <v>3.3579999999999999E-3</v>
      </c>
      <c r="B2344" s="4">
        <f t="shared" si="1401"/>
        <v>3.3579999999999999E-3</v>
      </c>
      <c r="C2344" s="51"/>
      <c r="D2344" s="213"/>
      <c r="E2344" s="44" t="s">
        <v>20</v>
      </c>
      <c r="F2344" s="14">
        <f t="shared" si="1365"/>
        <v>0</v>
      </c>
      <c r="G2344" s="14">
        <f t="shared" si="1366"/>
        <v>0</v>
      </c>
      <c r="H2344" s="101" t="str">
        <f>IF(ISNA(VLOOKUP(C2344,[1]Sheet1!$J$2:$J$2999,1,FALSE)),"No","Yes")</f>
        <v>No</v>
      </c>
      <c r="I2344" s="72">
        <f t="shared" si="1346"/>
        <v>0</v>
      </c>
      <c r="J2344" s="72">
        <f t="shared" si="1347"/>
        <v>0</v>
      </c>
      <c r="K2344" s="72">
        <f t="shared" si="1348"/>
        <v>0</v>
      </c>
      <c r="L2344" s="72">
        <f t="shared" si="1349"/>
        <v>0</v>
      </c>
      <c r="M2344" s="72">
        <f t="shared" si="1350"/>
        <v>0</v>
      </c>
      <c r="N2344" s="72">
        <f t="shared" si="1351"/>
        <v>0</v>
      </c>
      <c r="O2344" s="72">
        <f t="shared" si="1367"/>
        <v>0</v>
      </c>
      <c r="Q2344" s="73">
        <f t="shared" si="1352"/>
        <v>0</v>
      </c>
      <c r="R2344" s="73">
        <f t="shared" si="1353"/>
        <v>0</v>
      </c>
      <c r="S2344" s="73">
        <f t="shared" si="1354"/>
        <v>0</v>
      </c>
      <c r="T2344" s="73">
        <f t="shared" si="1355"/>
        <v>0</v>
      </c>
      <c r="U2344" s="73">
        <f t="shared" si="1356"/>
        <v>0</v>
      </c>
      <c r="V2344" s="73">
        <f t="shared" si="1357"/>
        <v>0</v>
      </c>
      <c r="W2344" s="73">
        <f t="shared" si="1368"/>
        <v>0</v>
      </c>
      <c r="Y2344" s="72">
        <f t="shared" si="1369"/>
        <v>0</v>
      </c>
      <c r="Z2344" s="73">
        <f t="shared" si="1370"/>
        <v>0</v>
      </c>
      <c r="AA2344" s="58">
        <f t="shared" si="1371"/>
        <v>0</v>
      </c>
      <c r="AB2344" s="72">
        <f t="shared" si="1372"/>
        <v>0</v>
      </c>
      <c r="AC2344" s="72">
        <f t="shared" si="1373"/>
        <v>0</v>
      </c>
      <c r="AD2344" s="73">
        <f t="shared" si="1374"/>
        <v>0</v>
      </c>
      <c r="AE2344" s="73">
        <f t="shared" si="1375"/>
        <v>0</v>
      </c>
      <c r="AF2344" s="1">
        <f t="shared" si="1399"/>
        <v>0</v>
      </c>
      <c r="AH2344" s="1" t="str">
        <f t="shared" si="1400"/>
        <v>No</v>
      </c>
    </row>
    <row r="2345" spans="1:34" ht="12" hidden="1" customHeight="1" x14ac:dyDescent="0.2">
      <c r="A2345" s="88">
        <v>3.359E-3</v>
      </c>
      <c r="B2345" s="4">
        <f t="shared" si="1401"/>
        <v>3.359E-3</v>
      </c>
      <c r="C2345" s="51"/>
      <c r="D2345" s="213"/>
      <c r="E2345" s="44" t="s">
        <v>20</v>
      </c>
      <c r="F2345" s="14">
        <f t="shared" si="1365"/>
        <v>0</v>
      </c>
      <c r="G2345" s="14">
        <f t="shared" si="1366"/>
        <v>0</v>
      </c>
      <c r="H2345" s="101" t="str">
        <f>IF(ISNA(VLOOKUP(C2345,[1]Sheet1!$J$2:$J$2999,1,FALSE)),"No","Yes")</f>
        <v>No</v>
      </c>
      <c r="I2345" s="72">
        <f t="shared" si="1346"/>
        <v>0</v>
      </c>
      <c r="J2345" s="72">
        <f t="shared" si="1347"/>
        <v>0</v>
      </c>
      <c r="K2345" s="72">
        <f t="shared" si="1348"/>
        <v>0</v>
      </c>
      <c r="L2345" s="72">
        <f t="shared" si="1349"/>
        <v>0</v>
      </c>
      <c r="M2345" s="72">
        <f t="shared" si="1350"/>
        <v>0</v>
      </c>
      <c r="N2345" s="72">
        <f t="shared" si="1351"/>
        <v>0</v>
      </c>
      <c r="O2345" s="72">
        <f t="shared" si="1367"/>
        <v>0</v>
      </c>
      <c r="Q2345" s="73">
        <f t="shared" si="1352"/>
        <v>0</v>
      </c>
      <c r="R2345" s="73">
        <f t="shared" si="1353"/>
        <v>0</v>
      </c>
      <c r="S2345" s="73">
        <f t="shared" si="1354"/>
        <v>0</v>
      </c>
      <c r="T2345" s="73">
        <f t="shared" si="1355"/>
        <v>0</v>
      </c>
      <c r="U2345" s="73">
        <f t="shared" si="1356"/>
        <v>0</v>
      </c>
      <c r="V2345" s="73">
        <f t="shared" si="1357"/>
        <v>0</v>
      </c>
      <c r="W2345" s="73">
        <f t="shared" si="1368"/>
        <v>0</v>
      </c>
      <c r="Y2345" s="72">
        <f t="shared" si="1369"/>
        <v>0</v>
      </c>
      <c r="Z2345" s="73">
        <f t="shared" si="1370"/>
        <v>0</v>
      </c>
      <c r="AA2345" s="58">
        <f t="shared" si="1371"/>
        <v>0</v>
      </c>
      <c r="AB2345" s="72">
        <f t="shared" si="1372"/>
        <v>0</v>
      </c>
      <c r="AC2345" s="72">
        <f t="shared" si="1373"/>
        <v>0</v>
      </c>
      <c r="AD2345" s="73">
        <f t="shared" si="1374"/>
        <v>0</v>
      </c>
      <c r="AE2345" s="73">
        <f t="shared" si="1375"/>
        <v>0</v>
      </c>
      <c r="AF2345" s="1">
        <f t="shared" si="1399"/>
        <v>0</v>
      </c>
      <c r="AH2345" s="1" t="str">
        <f t="shared" si="1400"/>
        <v>No</v>
      </c>
    </row>
    <row r="2346" spans="1:34" ht="12" hidden="1" customHeight="1" x14ac:dyDescent="0.2">
      <c r="A2346" s="88">
        <v>3.3600000000000001E-3</v>
      </c>
      <c r="B2346" s="4">
        <f t="shared" si="1401"/>
        <v>3.3600000000000001E-3</v>
      </c>
      <c r="C2346" s="51"/>
      <c r="D2346" s="213"/>
      <c r="E2346" s="44" t="s">
        <v>20</v>
      </c>
      <c r="F2346" s="14">
        <f t="shared" si="1365"/>
        <v>0</v>
      </c>
      <c r="G2346" s="14">
        <f t="shared" si="1366"/>
        <v>0</v>
      </c>
      <c r="H2346" s="101" t="str">
        <f>IF(ISNA(VLOOKUP(C2346,[1]Sheet1!$J$2:$J$2999,1,FALSE)),"No","Yes")</f>
        <v>No</v>
      </c>
      <c r="I2346" s="72">
        <f t="shared" si="1346"/>
        <v>0</v>
      </c>
      <c r="J2346" s="72">
        <f t="shared" si="1347"/>
        <v>0</v>
      </c>
      <c r="K2346" s="72">
        <f t="shared" si="1348"/>
        <v>0</v>
      </c>
      <c r="L2346" s="72">
        <f t="shared" si="1349"/>
        <v>0</v>
      </c>
      <c r="M2346" s="72">
        <f t="shared" si="1350"/>
        <v>0</v>
      </c>
      <c r="N2346" s="72">
        <f t="shared" si="1351"/>
        <v>0</v>
      </c>
      <c r="O2346" s="72">
        <f t="shared" si="1367"/>
        <v>0</v>
      </c>
      <c r="Q2346" s="73">
        <f t="shared" si="1352"/>
        <v>0</v>
      </c>
      <c r="R2346" s="73">
        <f t="shared" si="1353"/>
        <v>0</v>
      </c>
      <c r="S2346" s="73">
        <f t="shared" si="1354"/>
        <v>0</v>
      </c>
      <c r="T2346" s="73">
        <f t="shared" si="1355"/>
        <v>0</v>
      </c>
      <c r="U2346" s="73">
        <f t="shared" si="1356"/>
        <v>0</v>
      </c>
      <c r="V2346" s="73">
        <f t="shared" si="1357"/>
        <v>0</v>
      </c>
      <c r="W2346" s="73">
        <f t="shared" si="1368"/>
        <v>0</v>
      </c>
      <c r="Y2346" s="72">
        <f t="shared" si="1369"/>
        <v>0</v>
      </c>
      <c r="Z2346" s="73">
        <f t="shared" si="1370"/>
        <v>0</v>
      </c>
      <c r="AA2346" s="58">
        <f t="shared" si="1371"/>
        <v>0</v>
      </c>
      <c r="AB2346" s="72">
        <f t="shared" si="1372"/>
        <v>0</v>
      </c>
      <c r="AC2346" s="72">
        <f t="shared" si="1373"/>
        <v>0</v>
      </c>
      <c r="AD2346" s="73">
        <f t="shared" si="1374"/>
        <v>0</v>
      </c>
      <c r="AE2346" s="73">
        <f t="shared" si="1375"/>
        <v>0</v>
      </c>
      <c r="AF2346" s="1">
        <f t="shared" si="1399"/>
        <v>0</v>
      </c>
      <c r="AH2346" s="1" t="str">
        <f t="shared" si="1400"/>
        <v>No</v>
      </c>
    </row>
    <row r="2347" spans="1:34" ht="12" hidden="1" customHeight="1" x14ac:dyDescent="0.2">
      <c r="A2347" s="88">
        <v>3.3610000000000003E-3</v>
      </c>
      <c r="B2347" s="4">
        <f t="shared" si="1401"/>
        <v>3.3610000000000003E-3</v>
      </c>
      <c r="C2347" s="51"/>
      <c r="D2347" s="213"/>
      <c r="E2347" s="44" t="s">
        <v>20</v>
      </c>
      <c r="F2347" s="14">
        <f t="shared" si="1365"/>
        <v>0</v>
      </c>
      <c r="G2347" s="14">
        <f t="shared" si="1366"/>
        <v>0</v>
      </c>
      <c r="H2347" s="101" t="str">
        <f>IF(ISNA(VLOOKUP(C2347,[1]Sheet1!$J$2:$J$2999,1,FALSE)),"No","Yes")</f>
        <v>No</v>
      </c>
      <c r="I2347" s="72">
        <f t="shared" si="1346"/>
        <v>0</v>
      </c>
      <c r="J2347" s="72">
        <f t="shared" si="1347"/>
        <v>0</v>
      </c>
      <c r="K2347" s="72">
        <f t="shared" si="1348"/>
        <v>0</v>
      </c>
      <c r="L2347" s="72">
        <f t="shared" si="1349"/>
        <v>0</v>
      </c>
      <c r="M2347" s="72">
        <f t="shared" si="1350"/>
        <v>0</v>
      </c>
      <c r="N2347" s="72">
        <f t="shared" si="1351"/>
        <v>0</v>
      </c>
      <c r="O2347" s="72">
        <f t="shared" si="1367"/>
        <v>0</v>
      </c>
      <c r="Q2347" s="73">
        <f t="shared" si="1352"/>
        <v>0</v>
      </c>
      <c r="R2347" s="73">
        <f t="shared" si="1353"/>
        <v>0</v>
      </c>
      <c r="S2347" s="73">
        <f t="shared" si="1354"/>
        <v>0</v>
      </c>
      <c r="T2347" s="73">
        <f t="shared" si="1355"/>
        <v>0</v>
      </c>
      <c r="U2347" s="73">
        <f t="shared" si="1356"/>
        <v>0</v>
      </c>
      <c r="V2347" s="73">
        <f t="shared" si="1357"/>
        <v>0</v>
      </c>
      <c r="W2347" s="73">
        <f t="shared" si="1368"/>
        <v>0</v>
      </c>
      <c r="Y2347" s="72">
        <f t="shared" si="1369"/>
        <v>0</v>
      </c>
      <c r="Z2347" s="73">
        <f t="shared" si="1370"/>
        <v>0</v>
      </c>
      <c r="AA2347" s="58">
        <f t="shared" si="1371"/>
        <v>0</v>
      </c>
      <c r="AB2347" s="72">
        <f t="shared" si="1372"/>
        <v>0</v>
      </c>
      <c r="AC2347" s="72">
        <f t="shared" si="1373"/>
        <v>0</v>
      </c>
      <c r="AD2347" s="73">
        <f t="shared" si="1374"/>
        <v>0</v>
      </c>
      <c r="AE2347" s="73">
        <f t="shared" si="1375"/>
        <v>0</v>
      </c>
      <c r="AF2347" s="1">
        <f t="shared" si="1399"/>
        <v>0</v>
      </c>
      <c r="AH2347" s="1" t="str">
        <f t="shared" si="1400"/>
        <v>No</v>
      </c>
    </row>
    <row r="2348" spans="1:34" ht="12" hidden="1" customHeight="1" x14ac:dyDescent="0.2">
      <c r="A2348" s="88">
        <v>3.362E-3</v>
      </c>
      <c r="B2348" s="4">
        <f t="shared" si="1401"/>
        <v>3.362E-3</v>
      </c>
      <c r="C2348" s="51"/>
      <c r="D2348" s="213"/>
      <c r="E2348" s="44" t="s">
        <v>20</v>
      </c>
      <c r="F2348" s="14">
        <f t="shared" si="1365"/>
        <v>0</v>
      </c>
      <c r="G2348" s="14">
        <f t="shared" si="1366"/>
        <v>0</v>
      </c>
      <c r="H2348" s="101" t="str">
        <f>IF(ISNA(VLOOKUP(C2348,[1]Sheet1!$J$2:$J$2999,1,FALSE)),"No","Yes")</f>
        <v>No</v>
      </c>
      <c r="I2348" s="72">
        <f t="shared" si="1346"/>
        <v>0</v>
      </c>
      <c r="J2348" s="72">
        <f t="shared" si="1347"/>
        <v>0</v>
      </c>
      <c r="K2348" s="72">
        <f t="shared" si="1348"/>
        <v>0</v>
      </c>
      <c r="L2348" s="72">
        <f t="shared" si="1349"/>
        <v>0</v>
      </c>
      <c r="M2348" s="72">
        <f t="shared" si="1350"/>
        <v>0</v>
      </c>
      <c r="N2348" s="72">
        <f t="shared" si="1351"/>
        <v>0</v>
      </c>
      <c r="O2348" s="72">
        <f t="shared" si="1367"/>
        <v>0</v>
      </c>
      <c r="Q2348" s="73">
        <f t="shared" si="1352"/>
        <v>0</v>
      </c>
      <c r="R2348" s="73">
        <f t="shared" si="1353"/>
        <v>0</v>
      </c>
      <c r="S2348" s="73">
        <f t="shared" si="1354"/>
        <v>0</v>
      </c>
      <c r="T2348" s="73">
        <f t="shared" si="1355"/>
        <v>0</v>
      </c>
      <c r="U2348" s="73">
        <f t="shared" si="1356"/>
        <v>0</v>
      </c>
      <c r="V2348" s="73">
        <f t="shared" si="1357"/>
        <v>0</v>
      </c>
      <c r="W2348" s="73">
        <f t="shared" si="1368"/>
        <v>0</v>
      </c>
      <c r="Y2348" s="72">
        <f t="shared" si="1369"/>
        <v>0</v>
      </c>
      <c r="Z2348" s="73">
        <f t="shared" si="1370"/>
        <v>0</v>
      </c>
      <c r="AA2348" s="58">
        <f t="shared" si="1371"/>
        <v>0</v>
      </c>
      <c r="AB2348" s="72">
        <f t="shared" si="1372"/>
        <v>0</v>
      </c>
      <c r="AC2348" s="72">
        <f t="shared" si="1373"/>
        <v>0</v>
      </c>
      <c r="AD2348" s="73">
        <f t="shared" si="1374"/>
        <v>0</v>
      </c>
      <c r="AE2348" s="73">
        <f t="shared" si="1375"/>
        <v>0</v>
      </c>
      <c r="AF2348" s="1">
        <f t="shared" si="1399"/>
        <v>0</v>
      </c>
      <c r="AH2348" s="1" t="str">
        <f t="shared" si="1400"/>
        <v>No</v>
      </c>
    </row>
    <row r="2349" spans="1:34" ht="12" hidden="1" customHeight="1" x14ac:dyDescent="0.2">
      <c r="A2349" s="88">
        <v>3.3630000000000001E-3</v>
      </c>
      <c r="B2349" s="4">
        <f t="shared" si="1401"/>
        <v>3.3630000000000001E-3</v>
      </c>
      <c r="C2349" s="51"/>
      <c r="D2349" s="213"/>
      <c r="E2349" s="44" t="s">
        <v>20</v>
      </c>
      <c r="F2349" s="14">
        <f t="shared" si="1365"/>
        <v>0</v>
      </c>
      <c r="G2349" s="14">
        <f t="shared" si="1366"/>
        <v>0</v>
      </c>
      <c r="H2349" s="101" t="str">
        <f>IF(ISNA(VLOOKUP(C2349,[1]Sheet1!$J$2:$J$2999,1,FALSE)),"No","Yes")</f>
        <v>No</v>
      </c>
      <c r="I2349" s="72">
        <f t="shared" si="1346"/>
        <v>0</v>
      </c>
      <c r="J2349" s="72">
        <f t="shared" si="1347"/>
        <v>0</v>
      </c>
      <c r="K2349" s="72">
        <f t="shared" si="1348"/>
        <v>0</v>
      </c>
      <c r="L2349" s="72">
        <f t="shared" si="1349"/>
        <v>0</v>
      </c>
      <c r="M2349" s="72">
        <f t="shared" si="1350"/>
        <v>0</v>
      </c>
      <c r="N2349" s="72">
        <f t="shared" si="1351"/>
        <v>0</v>
      </c>
      <c r="O2349" s="72">
        <f t="shared" si="1367"/>
        <v>0</v>
      </c>
      <c r="Q2349" s="73">
        <f t="shared" si="1352"/>
        <v>0</v>
      </c>
      <c r="R2349" s="73">
        <f t="shared" si="1353"/>
        <v>0</v>
      </c>
      <c r="S2349" s="73">
        <f t="shared" si="1354"/>
        <v>0</v>
      </c>
      <c r="T2349" s="73">
        <f t="shared" si="1355"/>
        <v>0</v>
      </c>
      <c r="U2349" s="73">
        <f t="shared" si="1356"/>
        <v>0</v>
      </c>
      <c r="V2349" s="73">
        <f t="shared" si="1357"/>
        <v>0</v>
      </c>
      <c r="W2349" s="73">
        <f t="shared" si="1368"/>
        <v>0</v>
      </c>
      <c r="Y2349" s="72">
        <f t="shared" si="1369"/>
        <v>0</v>
      </c>
      <c r="Z2349" s="73">
        <f t="shared" si="1370"/>
        <v>0</v>
      </c>
      <c r="AA2349" s="58">
        <f t="shared" si="1371"/>
        <v>0</v>
      </c>
      <c r="AB2349" s="72">
        <f t="shared" si="1372"/>
        <v>0</v>
      </c>
      <c r="AC2349" s="72">
        <f t="shared" si="1373"/>
        <v>0</v>
      </c>
      <c r="AD2349" s="73">
        <f t="shared" si="1374"/>
        <v>0</v>
      </c>
      <c r="AE2349" s="73">
        <f t="shared" si="1375"/>
        <v>0</v>
      </c>
      <c r="AF2349" s="1">
        <f t="shared" ref="AF2349:AF2412" si="1402">IF(H2349="NO",SUM(AA2349:AE2349)-E$2,SUM(AA2349:AE2349))</f>
        <v>0</v>
      </c>
      <c r="AH2349" s="1" t="str">
        <f t="shared" si="1400"/>
        <v>No</v>
      </c>
    </row>
    <row r="2350" spans="1:34" ht="12" hidden="1" customHeight="1" x14ac:dyDescent="0.2">
      <c r="A2350" s="88">
        <v>3.3639999999999998E-3</v>
      </c>
      <c r="B2350" s="4">
        <f t="shared" si="1401"/>
        <v>3.3639999999999998E-3</v>
      </c>
      <c r="C2350" s="51"/>
      <c r="D2350" s="213"/>
      <c r="E2350" s="44" t="s">
        <v>20</v>
      </c>
      <c r="F2350" s="14">
        <f t="shared" si="1365"/>
        <v>0</v>
      </c>
      <c r="G2350" s="14">
        <f t="shared" si="1366"/>
        <v>0</v>
      </c>
      <c r="H2350" s="101" t="str">
        <f>IF(ISNA(VLOOKUP(C2350,[1]Sheet1!$J$2:$J$2999,1,FALSE)),"No","Yes")</f>
        <v>No</v>
      </c>
      <c r="I2350" s="72">
        <f t="shared" si="1346"/>
        <v>0</v>
      </c>
      <c r="J2350" s="72">
        <f t="shared" si="1347"/>
        <v>0</v>
      </c>
      <c r="K2350" s="72">
        <f t="shared" si="1348"/>
        <v>0</v>
      </c>
      <c r="L2350" s="72">
        <f t="shared" si="1349"/>
        <v>0</v>
      </c>
      <c r="M2350" s="72">
        <f t="shared" si="1350"/>
        <v>0</v>
      </c>
      <c r="N2350" s="72">
        <f t="shared" si="1351"/>
        <v>0</v>
      </c>
      <c r="O2350" s="72">
        <f t="shared" si="1367"/>
        <v>0</v>
      </c>
      <c r="Q2350" s="73">
        <f t="shared" si="1352"/>
        <v>0</v>
      </c>
      <c r="R2350" s="73">
        <f t="shared" si="1353"/>
        <v>0</v>
      </c>
      <c r="S2350" s="73">
        <f t="shared" si="1354"/>
        <v>0</v>
      </c>
      <c r="T2350" s="73">
        <f t="shared" si="1355"/>
        <v>0</v>
      </c>
      <c r="U2350" s="73">
        <f t="shared" si="1356"/>
        <v>0</v>
      </c>
      <c r="V2350" s="73">
        <f t="shared" si="1357"/>
        <v>0</v>
      </c>
      <c r="W2350" s="73">
        <f t="shared" si="1368"/>
        <v>0</v>
      </c>
      <c r="Y2350" s="72">
        <f t="shared" si="1369"/>
        <v>0</v>
      </c>
      <c r="Z2350" s="73">
        <f t="shared" si="1370"/>
        <v>0</v>
      </c>
      <c r="AA2350" s="58">
        <f t="shared" si="1371"/>
        <v>0</v>
      </c>
      <c r="AB2350" s="72">
        <f t="shared" si="1372"/>
        <v>0</v>
      </c>
      <c r="AC2350" s="72">
        <f t="shared" si="1373"/>
        <v>0</v>
      </c>
      <c r="AD2350" s="73">
        <f t="shared" si="1374"/>
        <v>0</v>
      </c>
      <c r="AE2350" s="73">
        <f t="shared" si="1375"/>
        <v>0</v>
      </c>
      <c r="AF2350" s="1">
        <f t="shared" si="1402"/>
        <v>0</v>
      </c>
      <c r="AH2350" s="1" t="str">
        <f t="shared" si="1400"/>
        <v>No</v>
      </c>
    </row>
    <row r="2351" spans="1:34" ht="12" hidden="1" customHeight="1" x14ac:dyDescent="0.2">
      <c r="A2351" s="88">
        <v>3.3649999999999999E-3</v>
      </c>
      <c r="B2351" s="4">
        <f t="shared" si="1401"/>
        <v>3.3649999999999999E-3</v>
      </c>
      <c r="C2351" s="51"/>
      <c r="D2351" s="213"/>
      <c r="E2351" s="44" t="s">
        <v>20</v>
      </c>
      <c r="F2351" s="14">
        <f t="shared" si="1365"/>
        <v>0</v>
      </c>
      <c r="G2351" s="14">
        <f t="shared" si="1366"/>
        <v>0</v>
      </c>
      <c r="H2351" s="101" t="str">
        <f>IF(ISNA(VLOOKUP(C2351,[1]Sheet1!$J$2:$J$2999,1,FALSE)),"No","Yes")</f>
        <v>No</v>
      </c>
      <c r="I2351" s="72">
        <f t="shared" si="1346"/>
        <v>0</v>
      </c>
      <c r="J2351" s="72">
        <f t="shared" si="1347"/>
        <v>0</v>
      </c>
      <c r="K2351" s="72">
        <f t="shared" si="1348"/>
        <v>0</v>
      </c>
      <c r="L2351" s="72">
        <f t="shared" si="1349"/>
        <v>0</v>
      </c>
      <c r="M2351" s="72">
        <f t="shared" si="1350"/>
        <v>0</v>
      </c>
      <c r="N2351" s="72">
        <f t="shared" si="1351"/>
        <v>0</v>
      </c>
      <c r="O2351" s="72">
        <f t="shared" si="1367"/>
        <v>0</v>
      </c>
      <c r="Q2351" s="73">
        <f t="shared" si="1352"/>
        <v>0</v>
      </c>
      <c r="R2351" s="73">
        <f t="shared" si="1353"/>
        <v>0</v>
      </c>
      <c r="S2351" s="73">
        <f t="shared" si="1354"/>
        <v>0</v>
      </c>
      <c r="T2351" s="73">
        <f t="shared" si="1355"/>
        <v>0</v>
      </c>
      <c r="U2351" s="73">
        <f t="shared" si="1356"/>
        <v>0</v>
      </c>
      <c r="V2351" s="73">
        <f t="shared" si="1357"/>
        <v>0</v>
      </c>
      <c r="W2351" s="73">
        <f t="shared" si="1368"/>
        <v>0</v>
      </c>
      <c r="Y2351" s="72">
        <f t="shared" si="1369"/>
        <v>0</v>
      </c>
      <c r="Z2351" s="73">
        <f t="shared" si="1370"/>
        <v>0</v>
      </c>
      <c r="AA2351" s="58">
        <f t="shared" si="1371"/>
        <v>0</v>
      </c>
      <c r="AB2351" s="72">
        <f t="shared" si="1372"/>
        <v>0</v>
      </c>
      <c r="AC2351" s="72">
        <f t="shared" si="1373"/>
        <v>0</v>
      </c>
      <c r="AD2351" s="73">
        <f t="shared" si="1374"/>
        <v>0</v>
      </c>
      <c r="AE2351" s="73">
        <f t="shared" si="1375"/>
        <v>0</v>
      </c>
      <c r="AF2351" s="1">
        <f t="shared" si="1402"/>
        <v>0</v>
      </c>
      <c r="AH2351" s="1" t="str">
        <f t="shared" si="1400"/>
        <v>No</v>
      </c>
    </row>
    <row r="2352" spans="1:34" ht="12" hidden="1" customHeight="1" x14ac:dyDescent="0.2">
      <c r="A2352" s="88">
        <v>3.3660000000000001E-3</v>
      </c>
      <c r="B2352" s="4">
        <f t="shared" si="1401"/>
        <v>3.3660000000000001E-3</v>
      </c>
      <c r="C2352" s="51"/>
      <c r="D2352" s="213"/>
      <c r="E2352" s="44" t="s">
        <v>20</v>
      </c>
      <c r="F2352" s="14">
        <f t="shared" si="1365"/>
        <v>0</v>
      </c>
      <c r="G2352" s="14">
        <f t="shared" si="1366"/>
        <v>0</v>
      </c>
      <c r="H2352" s="101" t="str">
        <f>IF(ISNA(VLOOKUP(C2352,[1]Sheet1!$J$2:$J$2999,1,FALSE)),"No","Yes")</f>
        <v>No</v>
      </c>
      <c r="I2352" s="72">
        <f t="shared" si="1346"/>
        <v>0</v>
      </c>
      <c r="J2352" s="72">
        <f t="shared" si="1347"/>
        <v>0</v>
      </c>
      <c r="K2352" s="72">
        <f t="shared" si="1348"/>
        <v>0</v>
      </c>
      <c r="L2352" s="72">
        <f t="shared" si="1349"/>
        <v>0</v>
      </c>
      <c r="M2352" s="72">
        <f t="shared" si="1350"/>
        <v>0</v>
      </c>
      <c r="N2352" s="72">
        <f t="shared" si="1351"/>
        <v>0</v>
      </c>
      <c r="O2352" s="72">
        <f t="shared" si="1367"/>
        <v>0</v>
      </c>
      <c r="Q2352" s="73">
        <f t="shared" si="1352"/>
        <v>0</v>
      </c>
      <c r="R2352" s="73">
        <f t="shared" si="1353"/>
        <v>0</v>
      </c>
      <c r="S2352" s="73">
        <f t="shared" si="1354"/>
        <v>0</v>
      </c>
      <c r="T2352" s="73">
        <f t="shared" si="1355"/>
        <v>0</v>
      </c>
      <c r="U2352" s="73">
        <f t="shared" si="1356"/>
        <v>0</v>
      </c>
      <c r="V2352" s="73">
        <f t="shared" si="1357"/>
        <v>0</v>
      </c>
      <c r="W2352" s="73">
        <f t="shared" si="1368"/>
        <v>0</v>
      </c>
      <c r="Y2352" s="72">
        <f t="shared" si="1369"/>
        <v>0</v>
      </c>
      <c r="Z2352" s="73">
        <f t="shared" si="1370"/>
        <v>0</v>
      </c>
      <c r="AA2352" s="58">
        <f t="shared" si="1371"/>
        <v>0</v>
      </c>
      <c r="AB2352" s="72">
        <f t="shared" si="1372"/>
        <v>0</v>
      </c>
      <c r="AC2352" s="72">
        <f t="shared" si="1373"/>
        <v>0</v>
      </c>
      <c r="AD2352" s="73">
        <f t="shared" si="1374"/>
        <v>0</v>
      </c>
      <c r="AE2352" s="73">
        <f t="shared" si="1375"/>
        <v>0</v>
      </c>
      <c r="AF2352" s="1">
        <f t="shared" si="1402"/>
        <v>0</v>
      </c>
      <c r="AH2352" s="1" t="str">
        <f t="shared" si="1400"/>
        <v>No</v>
      </c>
    </row>
    <row r="2353" spans="1:34" ht="12" hidden="1" customHeight="1" x14ac:dyDescent="0.2">
      <c r="A2353" s="88">
        <v>3.3670000000000002E-3</v>
      </c>
      <c r="B2353" s="4">
        <f t="shared" si="1401"/>
        <v>3.3670000000000002E-3</v>
      </c>
      <c r="C2353" s="51"/>
      <c r="D2353" s="213"/>
      <c r="E2353" s="44" t="s">
        <v>20</v>
      </c>
      <c r="F2353" s="14">
        <f t="shared" ref="F2353:F2354" si="1403">COUNTIF(H2353:X2353,"&gt;1")</f>
        <v>0</v>
      </c>
      <c r="G2353" s="14">
        <f t="shared" ref="G2353:G2354" si="1404">COUNTIF(AA2353:AE2353,"&gt;1")</f>
        <v>0</v>
      </c>
      <c r="H2353" s="101" t="str">
        <f>IF(ISNA(VLOOKUP(C2353,[1]Sheet1!$J$2:$J$2999,1,FALSE)),"No","Yes")</f>
        <v>No</v>
      </c>
      <c r="I2353" s="72">
        <f t="shared" si="1346"/>
        <v>0</v>
      </c>
      <c r="J2353" s="72">
        <f t="shared" si="1347"/>
        <v>0</v>
      </c>
      <c r="K2353" s="72">
        <f t="shared" si="1348"/>
        <v>0</v>
      </c>
      <c r="L2353" s="72">
        <f t="shared" si="1349"/>
        <v>0</v>
      </c>
      <c r="M2353" s="72">
        <f t="shared" si="1350"/>
        <v>0</v>
      </c>
      <c r="N2353" s="72">
        <f t="shared" si="1351"/>
        <v>0</v>
      </c>
      <c r="O2353" s="72">
        <f t="shared" ref="O2353:O2354" si="1405">IF(ISERROR(VLOOKUP($C2353,Sprint7,5,FALSE)),0,(VLOOKUP($C2353,Sprint7,5,FALSE)))</f>
        <v>0</v>
      </c>
      <c r="Q2353" s="73">
        <f t="shared" si="1352"/>
        <v>0</v>
      </c>
      <c r="R2353" s="73">
        <f t="shared" si="1353"/>
        <v>0</v>
      </c>
      <c r="S2353" s="73">
        <f t="shared" si="1354"/>
        <v>0</v>
      </c>
      <c r="T2353" s="73">
        <f t="shared" si="1355"/>
        <v>0</v>
      </c>
      <c r="U2353" s="73">
        <f t="shared" si="1356"/>
        <v>0</v>
      </c>
      <c r="V2353" s="73">
        <f t="shared" si="1357"/>
        <v>0</v>
      </c>
      <c r="W2353" s="73">
        <f t="shared" ref="W2353:W2354" si="1406">IF(ISERROR(VLOOKUP($C2353,_End7,5,FALSE)),0,(VLOOKUP($C2353,_End7,5,FALSE)))</f>
        <v>0</v>
      </c>
      <c r="Y2353" s="72">
        <f t="shared" ref="Y2353:Y2354" si="1407">LARGE(I2353:O2353,3)</f>
        <v>0</v>
      </c>
      <c r="Z2353" s="73">
        <f t="shared" ref="Z2353:Z2354" si="1408">LARGE(Q2353:W2353,3)</f>
        <v>0</v>
      </c>
      <c r="AA2353" s="58">
        <f t="shared" ref="AA2353:AA2354" si="1409">LARGE(Y2353:Z2353,1)</f>
        <v>0</v>
      </c>
      <c r="AB2353" s="72">
        <f t="shared" ref="AB2353:AB2354" si="1410">LARGE(I2353:O2353,1)</f>
        <v>0</v>
      </c>
      <c r="AC2353" s="72">
        <f t="shared" ref="AC2353:AC2354" si="1411">LARGE(I2353:O2353,2)</f>
        <v>0</v>
      </c>
      <c r="AD2353" s="73">
        <f t="shared" ref="AD2353:AD2354" si="1412">LARGE(Q2353:W2353,1)</f>
        <v>0</v>
      </c>
      <c r="AE2353" s="73">
        <f t="shared" ref="AE2353:AE2354" si="1413">LARGE(Q2353:W2353,2)</f>
        <v>0</v>
      </c>
      <c r="AF2353" s="1">
        <f t="shared" si="1402"/>
        <v>0</v>
      </c>
      <c r="AH2353" s="1" t="str">
        <f t="shared" si="1400"/>
        <v>No</v>
      </c>
    </row>
    <row r="2354" spans="1:34" ht="12" hidden="1" customHeight="1" x14ac:dyDescent="0.2">
      <c r="A2354" s="88">
        <v>3.3679999999999999E-3</v>
      </c>
      <c r="B2354" s="4">
        <f t="shared" si="1401"/>
        <v>3.3679999999999999E-3</v>
      </c>
      <c r="C2354" s="51"/>
      <c r="D2354" s="213"/>
      <c r="E2354" s="44" t="s">
        <v>20</v>
      </c>
      <c r="F2354" s="14">
        <f t="shared" si="1403"/>
        <v>0</v>
      </c>
      <c r="G2354" s="14">
        <f t="shared" si="1404"/>
        <v>0</v>
      </c>
      <c r="H2354" s="101" t="str">
        <f>IF(ISNA(VLOOKUP(C2354,[1]Sheet1!$J$2:$J$2999,1,FALSE)),"No","Yes")</f>
        <v>No</v>
      </c>
      <c r="I2354" s="72">
        <f t="shared" si="1346"/>
        <v>0</v>
      </c>
      <c r="J2354" s="72">
        <f t="shared" si="1347"/>
        <v>0</v>
      </c>
      <c r="K2354" s="72">
        <f t="shared" si="1348"/>
        <v>0</v>
      </c>
      <c r="L2354" s="72">
        <f t="shared" si="1349"/>
        <v>0</v>
      </c>
      <c r="M2354" s="72">
        <f t="shared" si="1350"/>
        <v>0</v>
      </c>
      <c r="N2354" s="72">
        <f t="shared" si="1351"/>
        <v>0</v>
      </c>
      <c r="O2354" s="72">
        <f t="shared" si="1405"/>
        <v>0</v>
      </c>
      <c r="Q2354" s="73">
        <f t="shared" si="1352"/>
        <v>0</v>
      </c>
      <c r="R2354" s="73">
        <f t="shared" si="1353"/>
        <v>0</v>
      </c>
      <c r="S2354" s="73">
        <f t="shared" si="1354"/>
        <v>0</v>
      </c>
      <c r="T2354" s="73">
        <f t="shared" si="1355"/>
        <v>0</v>
      </c>
      <c r="U2354" s="73">
        <f t="shared" si="1356"/>
        <v>0</v>
      </c>
      <c r="V2354" s="73">
        <f t="shared" si="1357"/>
        <v>0</v>
      </c>
      <c r="W2354" s="73">
        <f t="shared" si="1406"/>
        <v>0</v>
      </c>
      <c r="Y2354" s="72">
        <f t="shared" si="1407"/>
        <v>0</v>
      </c>
      <c r="Z2354" s="73">
        <f t="shared" si="1408"/>
        <v>0</v>
      </c>
      <c r="AA2354" s="58">
        <f t="shared" si="1409"/>
        <v>0</v>
      </c>
      <c r="AB2354" s="72">
        <f t="shared" si="1410"/>
        <v>0</v>
      </c>
      <c r="AC2354" s="72">
        <f t="shared" si="1411"/>
        <v>0</v>
      </c>
      <c r="AD2354" s="73">
        <f t="shared" si="1412"/>
        <v>0</v>
      </c>
      <c r="AE2354" s="73">
        <f t="shared" si="1413"/>
        <v>0</v>
      </c>
      <c r="AF2354" s="1">
        <f t="shared" si="1402"/>
        <v>0</v>
      </c>
      <c r="AH2354" s="1" t="str">
        <f t="shared" si="1400"/>
        <v>No</v>
      </c>
    </row>
    <row r="2355" spans="1:34" ht="12" hidden="1" customHeight="1" x14ac:dyDescent="0.2">
      <c r="A2355" s="88">
        <v>3.369E-3</v>
      </c>
      <c r="B2355" s="4">
        <f t="shared" si="1401"/>
        <v>3.369E-3</v>
      </c>
      <c r="C2355" s="51"/>
      <c r="D2355" s="213"/>
      <c r="E2355" s="44" t="s">
        <v>20</v>
      </c>
      <c r="F2355" s="14">
        <f t="shared" si="1343"/>
        <v>0</v>
      </c>
      <c r="G2355" s="14">
        <f t="shared" si="1344"/>
        <v>0</v>
      </c>
      <c r="H2355" s="101" t="str">
        <f>IF(ISNA(VLOOKUP(C2355,[1]Sheet1!$J$2:$J$2999,1,FALSE)),"No","Yes")</f>
        <v>No</v>
      </c>
      <c r="I2355" s="72">
        <f t="shared" si="1346"/>
        <v>0</v>
      </c>
      <c r="J2355" s="72">
        <f t="shared" si="1347"/>
        <v>0</v>
      </c>
      <c r="K2355" s="72">
        <f t="shared" si="1348"/>
        <v>0</v>
      </c>
      <c r="L2355" s="72">
        <f t="shared" si="1349"/>
        <v>0</v>
      </c>
      <c r="M2355" s="72">
        <f t="shared" si="1350"/>
        <v>0</v>
      </c>
      <c r="N2355" s="72">
        <f t="shared" si="1351"/>
        <v>0</v>
      </c>
      <c r="O2355" s="72">
        <f t="shared" ref="O2355:O2365" si="1414">IF(ISERROR(VLOOKUP($C2355,Sprint7,5,FALSE)),0,(VLOOKUP($C2355,Sprint7,5,FALSE)))</f>
        <v>0</v>
      </c>
      <c r="Q2355" s="73">
        <f t="shared" si="1352"/>
        <v>0</v>
      </c>
      <c r="R2355" s="73">
        <f t="shared" si="1353"/>
        <v>0</v>
      </c>
      <c r="S2355" s="73">
        <f t="shared" si="1354"/>
        <v>0</v>
      </c>
      <c r="T2355" s="73">
        <f t="shared" si="1355"/>
        <v>0</v>
      </c>
      <c r="U2355" s="73">
        <f t="shared" si="1356"/>
        <v>0</v>
      </c>
      <c r="V2355" s="73">
        <f t="shared" si="1357"/>
        <v>0</v>
      </c>
      <c r="W2355" s="73">
        <f t="shared" ref="W2355:W2365" si="1415">IF(ISERROR(VLOOKUP($C2355,_End7,5,FALSE)),0,(VLOOKUP($C2355,_End7,5,FALSE)))</f>
        <v>0</v>
      </c>
      <c r="Y2355" s="72">
        <f t="shared" si="1358"/>
        <v>0</v>
      </c>
      <c r="Z2355" s="73">
        <f t="shared" si="1359"/>
        <v>0</v>
      </c>
      <c r="AA2355" s="58">
        <f t="shared" si="1360"/>
        <v>0</v>
      </c>
      <c r="AB2355" s="72">
        <f t="shared" si="1361"/>
        <v>0</v>
      </c>
      <c r="AC2355" s="72">
        <f t="shared" si="1362"/>
        <v>0</v>
      </c>
      <c r="AD2355" s="73">
        <f t="shared" si="1363"/>
        <v>0</v>
      </c>
      <c r="AE2355" s="73">
        <f t="shared" si="1364"/>
        <v>0</v>
      </c>
      <c r="AF2355" s="1">
        <f t="shared" si="1402"/>
        <v>0</v>
      </c>
      <c r="AH2355" s="1" t="str">
        <f t="shared" si="1400"/>
        <v>No</v>
      </c>
    </row>
    <row r="2356" spans="1:34" hidden="1" x14ac:dyDescent="0.2">
      <c r="A2356" s="88">
        <v>3.3700000000000002E-3</v>
      </c>
      <c r="B2356" s="4">
        <f t="shared" si="1401"/>
        <v>3.3700000000000002E-3</v>
      </c>
      <c r="C2356" s="51"/>
      <c r="D2356" s="213"/>
      <c r="E2356" s="44" t="s">
        <v>20</v>
      </c>
      <c r="F2356" s="14">
        <f t="shared" si="1343"/>
        <v>0</v>
      </c>
      <c r="G2356" s="14">
        <f t="shared" si="1344"/>
        <v>0</v>
      </c>
      <c r="H2356" s="101" t="str">
        <f>IF(ISNA(VLOOKUP(C2356,[1]Sheet1!$J$2:$J$2999,1,FALSE)),"No","Yes")</f>
        <v>No</v>
      </c>
      <c r="I2356" s="72">
        <f t="shared" si="1346"/>
        <v>0</v>
      </c>
      <c r="J2356" s="72">
        <f t="shared" si="1347"/>
        <v>0</v>
      </c>
      <c r="K2356" s="72">
        <f t="shared" si="1348"/>
        <v>0</v>
      </c>
      <c r="L2356" s="72">
        <f t="shared" si="1349"/>
        <v>0</v>
      </c>
      <c r="M2356" s="72">
        <f t="shared" si="1350"/>
        <v>0</v>
      </c>
      <c r="N2356" s="72">
        <f t="shared" si="1351"/>
        <v>0</v>
      </c>
      <c r="O2356" s="72">
        <f t="shared" si="1414"/>
        <v>0</v>
      </c>
      <c r="Q2356" s="73">
        <f t="shared" si="1352"/>
        <v>0</v>
      </c>
      <c r="R2356" s="73">
        <f t="shared" si="1353"/>
        <v>0</v>
      </c>
      <c r="S2356" s="73">
        <f t="shared" si="1354"/>
        <v>0</v>
      </c>
      <c r="T2356" s="73">
        <f t="shared" si="1355"/>
        <v>0</v>
      </c>
      <c r="U2356" s="73">
        <f t="shared" si="1356"/>
        <v>0</v>
      </c>
      <c r="V2356" s="73">
        <f t="shared" si="1357"/>
        <v>0</v>
      </c>
      <c r="W2356" s="73">
        <f t="shared" si="1415"/>
        <v>0</v>
      </c>
      <c r="Y2356" s="72">
        <f t="shared" si="1358"/>
        <v>0</v>
      </c>
      <c r="Z2356" s="73">
        <f t="shared" si="1359"/>
        <v>0</v>
      </c>
      <c r="AA2356" s="58">
        <f t="shared" si="1360"/>
        <v>0</v>
      </c>
      <c r="AB2356" s="72">
        <f t="shared" si="1361"/>
        <v>0</v>
      </c>
      <c r="AC2356" s="72">
        <f t="shared" si="1362"/>
        <v>0</v>
      </c>
      <c r="AD2356" s="73">
        <f t="shared" si="1363"/>
        <v>0</v>
      </c>
      <c r="AE2356" s="73">
        <f t="shared" si="1364"/>
        <v>0</v>
      </c>
      <c r="AF2356" s="1">
        <f t="shared" si="1402"/>
        <v>0</v>
      </c>
      <c r="AH2356" s="1" t="str">
        <f t="shared" si="1400"/>
        <v>No</v>
      </c>
    </row>
    <row r="2357" spans="1:34" hidden="1" x14ac:dyDescent="0.2">
      <c r="A2357" s="88">
        <v>3.3709999999999999E-3</v>
      </c>
      <c r="B2357" s="4">
        <f t="shared" si="1401"/>
        <v>3.3709999999999999E-3</v>
      </c>
      <c r="C2357" s="51"/>
      <c r="D2357" s="213"/>
      <c r="E2357" s="44" t="s">
        <v>20</v>
      </c>
      <c r="F2357" s="14">
        <f t="shared" si="1343"/>
        <v>0</v>
      </c>
      <c r="G2357" s="14">
        <f t="shared" si="1344"/>
        <v>0</v>
      </c>
      <c r="H2357" s="101" t="str">
        <f>IF(ISNA(VLOOKUP(C2357,[1]Sheet1!$J$2:$J$2999,1,FALSE)),"No","Yes")</f>
        <v>No</v>
      </c>
      <c r="I2357" s="72">
        <f t="shared" si="1346"/>
        <v>0</v>
      </c>
      <c r="J2357" s="72">
        <f t="shared" si="1347"/>
        <v>0</v>
      </c>
      <c r="K2357" s="72">
        <f t="shared" si="1348"/>
        <v>0</v>
      </c>
      <c r="L2357" s="72">
        <f t="shared" si="1349"/>
        <v>0</v>
      </c>
      <c r="M2357" s="72">
        <f t="shared" si="1350"/>
        <v>0</v>
      </c>
      <c r="N2357" s="72">
        <f t="shared" si="1351"/>
        <v>0</v>
      </c>
      <c r="O2357" s="72">
        <f t="shared" si="1414"/>
        <v>0</v>
      </c>
      <c r="Q2357" s="73">
        <f t="shared" si="1352"/>
        <v>0</v>
      </c>
      <c r="R2357" s="73">
        <f t="shared" si="1353"/>
        <v>0</v>
      </c>
      <c r="S2357" s="73">
        <f t="shared" si="1354"/>
        <v>0</v>
      </c>
      <c r="T2357" s="73">
        <f t="shared" si="1355"/>
        <v>0</v>
      </c>
      <c r="U2357" s="73">
        <f t="shared" si="1356"/>
        <v>0</v>
      </c>
      <c r="V2357" s="73">
        <f t="shared" si="1357"/>
        <v>0</v>
      </c>
      <c r="W2357" s="73">
        <f t="shared" si="1415"/>
        <v>0</v>
      </c>
      <c r="Y2357" s="72">
        <f t="shared" si="1358"/>
        <v>0</v>
      </c>
      <c r="Z2357" s="73">
        <f t="shared" si="1359"/>
        <v>0</v>
      </c>
      <c r="AA2357" s="58">
        <f t="shared" si="1360"/>
        <v>0</v>
      </c>
      <c r="AB2357" s="72">
        <f t="shared" si="1361"/>
        <v>0</v>
      </c>
      <c r="AC2357" s="72">
        <f t="shared" si="1362"/>
        <v>0</v>
      </c>
      <c r="AD2357" s="73">
        <f t="shared" si="1363"/>
        <v>0</v>
      </c>
      <c r="AE2357" s="73">
        <f t="shared" si="1364"/>
        <v>0</v>
      </c>
      <c r="AF2357" s="1">
        <f t="shared" si="1402"/>
        <v>0</v>
      </c>
      <c r="AH2357" s="1" t="str">
        <f t="shared" si="1400"/>
        <v>No</v>
      </c>
    </row>
    <row r="2358" spans="1:34" hidden="1" x14ac:dyDescent="0.2">
      <c r="A2358" s="88">
        <v>3.372E-3</v>
      </c>
      <c r="B2358" s="4">
        <f t="shared" si="1401"/>
        <v>3.372E-3</v>
      </c>
      <c r="C2358" s="51"/>
      <c r="D2358" s="213"/>
      <c r="E2358" s="44" t="s">
        <v>20</v>
      </c>
      <c r="F2358" s="14">
        <f t="shared" si="1343"/>
        <v>0</v>
      </c>
      <c r="G2358" s="14">
        <f t="shared" si="1344"/>
        <v>0</v>
      </c>
      <c r="H2358" s="101" t="str">
        <f>IF(ISNA(VLOOKUP(C2358,[1]Sheet1!$J$2:$J$2999,1,FALSE)),"No","Yes")</f>
        <v>No</v>
      </c>
      <c r="I2358" s="72">
        <f t="shared" si="1346"/>
        <v>0</v>
      </c>
      <c r="J2358" s="72">
        <f t="shared" si="1347"/>
        <v>0</v>
      </c>
      <c r="K2358" s="72">
        <f t="shared" si="1348"/>
        <v>0</v>
      </c>
      <c r="L2358" s="72">
        <f t="shared" si="1349"/>
        <v>0</v>
      </c>
      <c r="M2358" s="72">
        <f t="shared" si="1350"/>
        <v>0</v>
      </c>
      <c r="N2358" s="72">
        <f t="shared" si="1351"/>
        <v>0</v>
      </c>
      <c r="O2358" s="72">
        <f t="shared" si="1414"/>
        <v>0</v>
      </c>
      <c r="Q2358" s="73">
        <f t="shared" si="1352"/>
        <v>0</v>
      </c>
      <c r="R2358" s="73">
        <f t="shared" si="1353"/>
        <v>0</v>
      </c>
      <c r="S2358" s="73">
        <f t="shared" si="1354"/>
        <v>0</v>
      </c>
      <c r="T2358" s="73">
        <f t="shared" si="1355"/>
        <v>0</v>
      </c>
      <c r="U2358" s="73">
        <f t="shared" si="1356"/>
        <v>0</v>
      </c>
      <c r="V2358" s="73">
        <f t="shared" si="1357"/>
        <v>0</v>
      </c>
      <c r="W2358" s="73">
        <f t="shared" si="1415"/>
        <v>0</v>
      </c>
      <c r="Y2358" s="72">
        <f t="shared" si="1358"/>
        <v>0</v>
      </c>
      <c r="Z2358" s="73">
        <f t="shared" si="1359"/>
        <v>0</v>
      </c>
      <c r="AA2358" s="58">
        <f t="shared" si="1360"/>
        <v>0</v>
      </c>
      <c r="AB2358" s="72">
        <f t="shared" si="1361"/>
        <v>0</v>
      </c>
      <c r="AC2358" s="72">
        <f t="shared" si="1362"/>
        <v>0</v>
      </c>
      <c r="AD2358" s="73">
        <f t="shared" si="1363"/>
        <v>0</v>
      </c>
      <c r="AE2358" s="73">
        <f t="shared" si="1364"/>
        <v>0</v>
      </c>
      <c r="AF2358" s="1">
        <f t="shared" si="1402"/>
        <v>0</v>
      </c>
      <c r="AH2358" s="1" t="str">
        <f t="shared" si="1400"/>
        <v>No</v>
      </c>
    </row>
    <row r="2359" spans="1:34" hidden="1" x14ac:dyDescent="0.2">
      <c r="A2359" s="88">
        <v>3.3730000000000001E-3</v>
      </c>
      <c r="B2359" s="4">
        <f t="shared" ref="B2359:B2390" si="1416">AF2359+A2359</f>
        <v>3.3730000000000001E-3</v>
      </c>
      <c r="C2359" s="53"/>
      <c r="D2359" s="213"/>
      <c r="E2359" s="44" t="s">
        <v>20</v>
      </c>
      <c r="F2359" s="14">
        <f t="shared" si="1343"/>
        <v>0</v>
      </c>
      <c r="G2359" s="14">
        <f t="shared" si="1344"/>
        <v>0</v>
      </c>
      <c r="H2359" s="101" t="str">
        <f>IF(ISNA(VLOOKUP(C2359,[1]Sheet1!$J$2:$J$2999,1,FALSE)),"No","Yes")</f>
        <v>No</v>
      </c>
      <c r="I2359" s="72">
        <f t="shared" si="1346"/>
        <v>0</v>
      </c>
      <c r="J2359" s="72">
        <f t="shared" si="1347"/>
        <v>0</v>
      </c>
      <c r="K2359" s="72">
        <f t="shared" si="1348"/>
        <v>0</v>
      </c>
      <c r="L2359" s="72">
        <f t="shared" si="1349"/>
        <v>0</v>
      </c>
      <c r="M2359" s="72">
        <f t="shared" si="1350"/>
        <v>0</v>
      </c>
      <c r="N2359" s="72">
        <f t="shared" si="1351"/>
        <v>0</v>
      </c>
      <c r="O2359" s="72">
        <f t="shared" si="1414"/>
        <v>0</v>
      </c>
      <c r="Q2359" s="73">
        <f t="shared" si="1352"/>
        <v>0</v>
      </c>
      <c r="R2359" s="73">
        <f t="shared" si="1353"/>
        <v>0</v>
      </c>
      <c r="S2359" s="73">
        <f t="shared" si="1354"/>
        <v>0</v>
      </c>
      <c r="T2359" s="73">
        <f t="shared" si="1355"/>
        <v>0</v>
      </c>
      <c r="U2359" s="73">
        <f t="shared" si="1356"/>
        <v>0</v>
      </c>
      <c r="V2359" s="73">
        <f t="shared" si="1357"/>
        <v>0</v>
      </c>
      <c r="W2359" s="73">
        <f t="shared" si="1415"/>
        <v>0</v>
      </c>
      <c r="Y2359" s="72">
        <f t="shared" si="1358"/>
        <v>0</v>
      </c>
      <c r="Z2359" s="73">
        <f t="shared" si="1359"/>
        <v>0</v>
      </c>
      <c r="AA2359" s="58">
        <f t="shared" si="1360"/>
        <v>0</v>
      </c>
      <c r="AB2359" s="72">
        <f t="shared" si="1361"/>
        <v>0</v>
      </c>
      <c r="AC2359" s="72">
        <f t="shared" si="1362"/>
        <v>0</v>
      </c>
      <c r="AD2359" s="73">
        <f t="shared" si="1363"/>
        <v>0</v>
      </c>
      <c r="AE2359" s="73">
        <f t="shared" si="1364"/>
        <v>0</v>
      </c>
      <c r="AF2359" s="1">
        <f t="shared" si="1402"/>
        <v>0</v>
      </c>
      <c r="AH2359" s="1" t="str">
        <f t="shared" si="1400"/>
        <v>No</v>
      </c>
    </row>
    <row r="2360" spans="1:34" hidden="1" x14ac:dyDescent="0.2">
      <c r="A2360" s="88">
        <v>3.3740000000000003E-3</v>
      </c>
      <c r="B2360" s="4">
        <f t="shared" si="1416"/>
        <v>3.3740000000000003E-3</v>
      </c>
      <c r="C2360" s="53"/>
      <c r="D2360" s="213"/>
      <c r="E2360" s="44" t="s">
        <v>20</v>
      </c>
      <c r="F2360" s="14">
        <f t="shared" si="1343"/>
        <v>0</v>
      </c>
      <c r="G2360" s="14">
        <f t="shared" si="1344"/>
        <v>0</v>
      </c>
      <c r="H2360" s="101" t="str">
        <f>IF(ISNA(VLOOKUP(C2360,[1]Sheet1!$J$2:$J$2999,1,FALSE)),"No","Yes")</f>
        <v>No</v>
      </c>
      <c r="I2360" s="72">
        <f t="shared" si="1346"/>
        <v>0</v>
      </c>
      <c r="J2360" s="72">
        <f t="shared" si="1347"/>
        <v>0</v>
      </c>
      <c r="K2360" s="72">
        <f t="shared" si="1348"/>
        <v>0</v>
      </c>
      <c r="L2360" s="72">
        <f t="shared" si="1349"/>
        <v>0</v>
      </c>
      <c r="M2360" s="72">
        <f t="shared" si="1350"/>
        <v>0</v>
      </c>
      <c r="N2360" s="72">
        <f t="shared" si="1351"/>
        <v>0</v>
      </c>
      <c r="O2360" s="72">
        <f t="shared" si="1414"/>
        <v>0</v>
      </c>
      <c r="Q2360" s="73">
        <f t="shared" si="1352"/>
        <v>0</v>
      </c>
      <c r="R2360" s="73">
        <f t="shared" si="1353"/>
        <v>0</v>
      </c>
      <c r="S2360" s="73">
        <f t="shared" si="1354"/>
        <v>0</v>
      </c>
      <c r="T2360" s="73">
        <f t="shared" si="1355"/>
        <v>0</v>
      </c>
      <c r="U2360" s="73">
        <f t="shared" si="1356"/>
        <v>0</v>
      </c>
      <c r="V2360" s="73">
        <f t="shared" si="1357"/>
        <v>0</v>
      </c>
      <c r="W2360" s="73">
        <f t="shared" si="1415"/>
        <v>0</v>
      </c>
      <c r="Y2360" s="72">
        <f t="shared" si="1358"/>
        <v>0</v>
      </c>
      <c r="Z2360" s="73">
        <f t="shared" si="1359"/>
        <v>0</v>
      </c>
      <c r="AA2360" s="58">
        <f t="shared" si="1360"/>
        <v>0</v>
      </c>
      <c r="AB2360" s="72">
        <f t="shared" si="1361"/>
        <v>0</v>
      </c>
      <c r="AC2360" s="72">
        <f t="shared" si="1362"/>
        <v>0</v>
      </c>
      <c r="AD2360" s="73">
        <f t="shared" si="1363"/>
        <v>0</v>
      </c>
      <c r="AE2360" s="73">
        <f t="shared" si="1364"/>
        <v>0</v>
      </c>
      <c r="AF2360" s="1">
        <f t="shared" si="1402"/>
        <v>0</v>
      </c>
      <c r="AH2360" s="1" t="str">
        <f t="shared" si="1400"/>
        <v>No</v>
      </c>
    </row>
    <row r="2361" spans="1:34" hidden="1" x14ac:dyDescent="0.2">
      <c r="A2361" s="88">
        <v>3.375E-3</v>
      </c>
      <c r="B2361" s="4">
        <f t="shared" si="1416"/>
        <v>3.375E-3</v>
      </c>
      <c r="C2361" s="53"/>
      <c r="D2361" s="213"/>
      <c r="E2361" s="44" t="s">
        <v>20</v>
      </c>
      <c r="F2361" s="14">
        <f t="shared" si="1343"/>
        <v>0</v>
      </c>
      <c r="G2361" s="14">
        <f t="shared" si="1344"/>
        <v>0</v>
      </c>
      <c r="H2361" s="101" t="str">
        <f>IF(ISNA(VLOOKUP(C2361,[1]Sheet1!$J$2:$J$2999,1,FALSE)),"No","Yes")</f>
        <v>No</v>
      </c>
      <c r="I2361" s="72">
        <f t="shared" si="1346"/>
        <v>0</v>
      </c>
      <c r="J2361" s="72">
        <f t="shared" si="1347"/>
        <v>0</v>
      </c>
      <c r="K2361" s="72">
        <f t="shared" si="1348"/>
        <v>0</v>
      </c>
      <c r="L2361" s="72">
        <f t="shared" si="1349"/>
        <v>0</v>
      </c>
      <c r="M2361" s="72">
        <f t="shared" si="1350"/>
        <v>0</v>
      </c>
      <c r="N2361" s="72">
        <f t="shared" si="1351"/>
        <v>0</v>
      </c>
      <c r="O2361" s="72">
        <f t="shared" si="1414"/>
        <v>0</v>
      </c>
      <c r="Q2361" s="73">
        <f t="shared" si="1352"/>
        <v>0</v>
      </c>
      <c r="R2361" s="73">
        <f t="shared" si="1353"/>
        <v>0</v>
      </c>
      <c r="S2361" s="73">
        <f t="shared" si="1354"/>
        <v>0</v>
      </c>
      <c r="T2361" s="73">
        <f t="shared" si="1355"/>
        <v>0</v>
      </c>
      <c r="U2361" s="73">
        <f t="shared" si="1356"/>
        <v>0</v>
      </c>
      <c r="V2361" s="73">
        <f t="shared" si="1357"/>
        <v>0</v>
      </c>
      <c r="W2361" s="73">
        <f t="shared" si="1415"/>
        <v>0</v>
      </c>
      <c r="Y2361" s="72">
        <f t="shared" si="1358"/>
        <v>0</v>
      </c>
      <c r="Z2361" s="73">
        <f t="shared" si="1359"/>
        <v>0</v>
      </c>
      <c r="AA2361" s="58">
        <f t="shared" si="1360"/>
        <v>0</v>
      </c>
      <c r="AB2361" s="72">
        <f t="shared" si="1361"/>
        <v>0</v>
      </c>
      <c r="AC2361" s="72">
        <f t="shared" si="1362"/>
        <v>0</v>
      </c>
      <c r="AD2361" s="73">
        <f t="shared" si="1363"/>
        <v>0</v>
      </c>
      <c r="AE2361" s="73">
        <f t="shared" si="1364"/>
        <v>0</v>
      </c>
      <c r="AF2361" s="1">
        <f t="shared" si="1402"/>
        <v>0</v>
      </c>
      <c r="AH2361" s="1" t="str">
        <f t="shared" si="1400"/>
        <v>No</v>
      </c>
    </row>
    <row r="2362" spans="1:34" hidden="1" x14ac:dyDescent="0.2">
      <c r="A2362" s="88">
        <v>3.3760000000000001E-3</v>
      </c>
      <c r="B2362" s="4">
        <f t="shared" si="1416"/>
        <v>3.3760000000000001E-3</v>
      </c>
      <c r="C2362" s="53"/>
      <c r="D2362" s="213"/>
      <c r="E2362" s="44" t="s">
        <v>20</v>
      </c>
      <c r="F2362" s="14">
        <f t="shared" si="1343"/>
        <v>0</v>
      </c>
      <c r="G2362" s="14">
        <f t="shared" si="1344"/>
        <v>0</v>
      </c>
      <c r="H2362" s="101" t="str">
        <f>IF(ISNA(VLOOKUP(C2362,[1]Sheet1!$J$2:$J$2999,1,FALSE)),"No","Yes")</f>
        <v>No</v>
      </c>
      <c r="I2362" s="72">
        <f t="shared" si="1346"/>
        <v>0</v>
      </c>
      <c r="J2362" s="72">
        <f t="shared" si="1347"/>
        <v>0</v>
      </c>
      <c r="K2362" s="72">
        <f t="shared" si="1348"/>
        <v>0</v>
      </c>
      <c r="L2362" s="72">
        <f t="shared" si="1349"/>
        <v>0</v>
      </c>
      <c r="M2362" s="72">
        <f t="shared" si="1350"/>
        <v>0</v>
      </c>
      <c r="N2362" s="72">
        <f t="shared" si="1351"/>
        <v>0</v>
      </c>
      <c r="O2362" s="72">
        <f t="shared" si="1414"/>
        <v>0</v>
      </c>
      <c r="Q2362" s="73">
        <f t="shared" si="1352"/>
        <v>0</v>
      </c>
      <c r="R2362" s="73">
        <f t="shared" si="1353"/>
        <v>0</v>
      </c>
      <c r="S2362" s="73">
        <f t="shared" si="1354"/>
        <v>0</v>
      </c>
      <c r="T2362" s="73">
        <f t="shared" si="1355"/>
        <v>0</v>
      </c>
      <c r="U2362" s="73">
        <f t="shared" si="1356"/>
        <v>0</v>
      </c>
      <c r="V2362" s="73">
        <f t="shared" si="1357"/>
        <v>0</v>
      </c>
      <c r="W2362" s="73">
        <f t="shared" si="1415"/>
        <v>0</v>
      </c>
      <c r="Y2362" s="72">
        <f t="shared" si="1358"/>
        <v>0</v>
      </c>
      <c r="Z2362" s="73">
        <f t="shared" si="1359"/>
        <v>0</v>
      </c>
      <c r="AA2362" s="58">
        <f t="shared" si="1360"/>
        <v>0</v>
      </c>
      <c r="AB2362" s="72">
        <f t="shared" si="1361"/>
        <v>0</v>
      </c>
      <c r="AC2362" s="72">
        <f t="shared" si="1362"/>
        <v>0</v>
      </c>
      <c r="AD2362" s="73">
        <f t="shared" si="1363"/>
        <v>0</v>
      </c>
      <c r="AE2362" s="73">
        <f t="shared" si="1364"/>
        <v>0</v>
      </c>
      <c r="AF2362" s="1">
        <f t="shared" si="1402"/>
        <v>0</v>
      </c>
      <c r="AH2362" s="1" t="str">
        <f t="shared" si="1400"/>
        <v>No</v>
      </c>
    </row>
    <row r="2363" spans="1:34" hidden="1" x14ac:dyDescent="0.2">
      <c r="A2363" s="88">
        <v>3.3770000000000002E-3</v>
      </c>
      <c r="B2363" s="4">
        <f t="shared" si="1416"/>
        <v>3.3770000000000002E-3</v>
      </c>
      <c r="C2363" s="51"/>
      <c r="D2363" s="213"/>
      <c r="E2363" s="44" t="s">
        <v>20</v>
      </c>
      <c r="F2363" s="14">
        <f t="shared" si="1343"/>
        <v>0</v>
      </c>
      <c r="G2363" s="14">
        <f t="shared" si="1344"/>
        <v>0</v>
      </c>
      <c r="H2363" s="101" t="str">
        <f>IF(ISNA(VLOOKUP(C2363,[1]Sheet1!$J$2:$J$2999,1,FALSE)),"No","Yes")</f>
        <v>No</v>
      </c>
      <c r="I2363" s="72">
        <f t="shared" si="1346"/>
        <v>0</v>
      </c>
      <c r="J2363" s="72">
        <f t="shared" si="1347"/>
        <v>0</v>
      </c>
      <c r="K2363" s="72">
        <f t="shared" si="1348"/>
        <v>0</v>
      </c>
      <c r="L2363" s="72">
        <f t="shared" si="1349"/>
        <v>0</v>
      </c>
      <c r="M2363" s="72">
        <f t="shared" si="1350"/>
        <v>0</v>
      </c>
      <c r="N2363" s="72">
        <f t="shared" si="1351"/>
        <v>0</v>
      </c>
      <c r="O2363" s="72">
        <f t="shared" si="1414"/>
        <v>0</v>
      </c>
      <c r="Q2363" s="73">
        <f t="shared" si="1352"/>
        <v>0</v>
      </c>
      <c r="R2363" s="73">
        <f t="shared" si="1353"/>
        <v>0</v>
      </c>
      <c r="S2363" s="73">
        <f t="shared" si="1354"/>
        <v>0</v>
      </c>
      <c r="T2363" s="73">
        <f t="shared" si="1355"/>
        <v>0</v>
      </c>
      <c r="U2363" s="73">
        <f t="shared" si="1356"/>
        <v>0</v>
      </c>
      <c r="V2363" s="73">
        <f t="shared" si="1357"/>
        <v>0</v>
      </c>
      <c r="W2363" s="73">
        <f t="shared" si="1415"/>
        <v>0</v>
      </c>
      <c r="Y2363" s="72">
        <f t="shared" si="1358"/>
        <v>0</v>
      </c>
      <c r="Z2363" s="73">
        <f t="shared" si="1359"/>
        <v>0</v>
      </c>
      <c r="AA2363" s="58">
        <f t="shared" si="1360"/>
        <v>0</v>
      </c>
      <c r="AB2363" s="72">
        <f t="shared" si="1361"/>
        <v>0</v>
      </c>
      <c r="AC2363" s="72">
        <f t="shared" si="1362"/>
        <v>0</v>
      </c>
      <c r="AD2363" s="73">
        <f t="shared" si="1363"/>
        <v>0</v>
      </c>
      <c r="AE2363" s="73">
        <f t="shared" si="1364"/>
        <v>0</v>
      </c>
      <c r="AF2363" s="1">
        <f t="shared" si="1402"/>
        <v>0</v>
      </c>
      <c r="AH2363" s="1" t="str">
        <f t="shared" si="1400"/>
        <v>No</v>
      </c>
    </row>
    <row r="2364" spans="1:34" hidden="1" x14ac:dyDescent="0.2">
      <c r="A2364" s="88">
        <v>3.3779999999999999E-3</v>
      </c>
      <c r="B2364" s="4">
        <f t="shared" si="1416"/>
        <v>3.3779999999999999E-3</v>
      </c>
      <c r="C2364" s="51"/>
      <c r="D2364" s="213"/>
      <c r="E2364" s="44" t="s">
        <v>20</v>
      </c>
      <c r="F2364" s="14">
        <f t="shared" si="1343"/>
        <v>0</v>
      </c>
      <c r="G2364" s="14">
        <f t="shared" si="1344"/>
        <v>0</v>
      </c>
      <c r="H2364" s="101" t="str">
        <f>IF(ISNA(VLOOKUP(C2364,[1]Sheet1!$J$2:$J$2999,1,FALSE)),"No","Yes")</f>
        <v>No</v>
      </c>
      <c r="I2364" s="72">
        <f t="shared" si="1346"/>
        <v>0</v>
      </c>
      <c r="J2364" s="72">
        <f t="shared" si="1347"/>
        <v>0</v>
      </c>
      <c r="K2364" s="72">
        <f t="shared" si="1348"/>
        <v>0</v>
      </c>
      <c r="L2364" s="72">
        <f t="shared" si="1349"/>
        <v>0</v>
      </c>
      <c r="M2364" s="72">
        <f t="shared" si="1350"/>
        <v>0</v>
      </c>
      <c r="N2364" s="72">
        <f t="shared" si="1351"/>
        <v>0</v>
      </c>
      <c r="O2364" s="72">
        <f t="shared" si="1414"/>
        <v>0</v>
      </c>
      <c r="Q2364" s="73">
        <f t="shared" si="1352"/>
        <v>0</v>
      </c>
      <c r="R2364" s="73">
        <f t="shared" si="1353"/>
        <v>0</v>
      </c>
      <c r="S2364" s="73">
        <f t="shared" si="1354"/>
        <v>0</v>
      </c>
      <c r="T2364" s="73">
        <f t="shared" si="1355"/>
        <v>0</v>
      </c>
      <c r="U2364" s="73">
        <f t="shared" si="1356"/>
        <v>0</v>
      </c>
      <c r="V2364" s="73">
        <f t="shared" si="1357"/>
        <v>0</v>
      </c>
      <c r="W2364" s="73">
        <f t="shared" si="1415"/>
        <v>0</v>
      </c>
      <c r="Y2364" s="72">
        <f t="shared" si="1358"/>
        <v>0</v>
      </c>
      <c r="Z2364" s="73">
        <f t="shared" si="1359"/>
        <v>0</v>
      </c>
      <c r="AA2364" s="58">
        <f t="shared" si="1360"/>
        <v>0</v>
      </c>
      <c r="AB2364" s="72">
        <f t="shared" si="1361"/>
        <v>0</v>
      </c>
      <c r="AC2364" s="72">
        <f t="shared" si="1362"/>
        <v>0</v>
      </c>
      <c r="AD2364" s="73">
        <f t="shared" si="1363"/>
        <v>0</v>
      </c>
      <c r="AE2364" s="73">
        <f t="shared" si="1364"/>
        <v>0</v>
      </c>
      <c r="AF2364" s="1">
        <f t="shared" si="1402"/>
        <v>0</v>
      </c>
      <c r="AH2364" s="1" t="str">
        <f t="shared" si="1400"/>
        <v>No</v>
      </c>
    </row>
    <row r="2365" spans="1:34" hidden="1" x14ac:dyDescent="0.2">
      <c r="A2365" s="88">
        <v>3.3790000000000001E-3</v>
      </c>
      <c r="B2365" s="4">
        <f t="shared" si="1416"/>
        <v>3.3790000000000001E-3</v>
      </c>
      <c r="C2365" s="51"/>
      <c r="D2365" s="213"/>
      <c r="E2365" s="44" t="s">
        <v>20</v>
      </c>
      <c r="F2365" s="14">
        <f t="shared" ref="F2365:F2431" si="1417">COUNTIF(H2365:X2365,"&gt;1")</f>
        <v>0</v>
      </c>
      <c r="G2365" s="14">
        <f t="shared" ref="G2365:G2431" si="1418">COUNTIF(AA2365:AE2365,"&gt;1")</f>
        <v>0</v>
      </c>
      <c r="H2365" s="101" t="str">
        <f>IF(ISNA(VLOOKUP(C2365,[1]Sheet1!$J$2:$J$2999,1,FALSE)),"No","Yes")</f>
        <v>No</v>
      </c>
      <c r="I2365" s="72">
        <f t="shared" si="1346"/>
        <v>0</v>
      </c>
      <c r="J2365" s="72">
        <f t="shared" si="1347"/>
        <v>0</v>
      </c>
      <c r="K2365" s="72">
        <f t="shared" si="1348"/>
        <v>0</v>
      </c>
      <c r="L2365" s="72">
        <f t="shared" si="1349"/>
        <v>0</v>
      </c>
      <c r="M2365" s="72">
        <f t="shared" si="1350"/>
        <v>0</v>
      </c>
      <c r="N2365" s="72">
        <f t="shared" si="1351"/>
        <v>0</v>
      </c>
      <c r="O2365" s="72">
        <f t="shared" si="1414"/>
        <v>0</v>
      </c>
      <c r="Q2365" s="73">
        <f t="shared" si="1352"/>
        <v>0</v>
      </c>
      <c r="R2365" s="73">
        <f t="shared" si="1353"/>
        <v>0</v>
      </c>
      <c r="S2365" s="73">
        <f t="shared" si="1354"/>
        <v>0</v>
      </c>
      <c r="T2365" s="73">
        <f t="shared" si="1355"/>
        <v>0</v>
      </c>
      <c r="U2365" s="73">
        <f t="shared" si="1356"/>
        <v>0</v>
      </c>
      <c r="V2365" s="73">
        <f t="shared" si="1357"/>
        <v>0</v>
      </c>
      <c r="W2365" s="73">
        <f t="shared" si="1415"/>
        <v>0</v>
      </c>
      <c r="Y2365" s="72">
        <f t="shared" si="1358"/>
        <v>0</v>
      </c>
      <c r="Z2365" s="73">
        <f t="shared" si="1359"/>
        <v>0</v>
      </c>
      <c r="AA2365" s="58">
        <f t="shared" si="1360"/>
        <v>0</v>
      </c>
      <c r="AB2365" s="72">
        <f t="shared" si="1361"/>
        <v>0</v>
      </c>
      <c r="AC2365" s="72">
        <f t="shared" si="1362"/>
        <v>0</v>
      </c>
      <c r="AD2365" s="73">
        <f t="shared" si="1363"/>
        <v>0</v>
      </c>
      <c r="AE2365" s="73">
        <f t="shared" si="1364"/>
        <v>0</v>
      </c>
      <c r="AF2365" s="1">
        <f t="shared" si="1402"/>
        <v>0</v>
      </c>
      <c r="AH2365" s="1" t="str">
        <f t="shared" si="1400"/>
        <v>No</v>
      </c>
    </row>
    <row r="2366" spans="1:34" hidden="1" x14ac:dyDescent="0.2">
      <c r="A2366" s="88">
        <v>3.3800000000000002E-3</v>
      </c>
      <c r="B2366" s="4">
        <f t="shared" si="1416"/>
        <v>3.3800000000000002E-3</v>
      </c>
      <c r="C2366" s="51"/>
      <c r="D2366" s="213"/>
      <c r="E2366" s="44" t="s">
        <v>20</v>
      </c>
      <c r="F2366" s="14">
        <f t="shared" si="1417"/>
        <v>0</v>
      </c>
      <c r="G2366" s="14">
        <f t="shared" si="1418"/>
        <v>0</v>
      </c>
      <c r="H2366" s="101" t="str">
        <f>IF(ISNA(VLOOKUP(C2366,[1]Sheet1!$J$2:$J$2999,1,FALSE)),"No","Yes")</f>
        <v>No</v>
      </c>
      <c r="I2366" s="72">
        <f t="shared" si="1346"/>
        <v>0</v>
      </c>
      <c r="J2366" s="72">
        <f t="shared" si="1347"/>
        <v>0</v>
      </c>
      <c r="K2366" s="72">
        <f t="shared" si="1348"/>
        <v>0</v>
      </c>
      <c r="L2366" s="72">
        <f t="shared" si="1349"/>
        <v>0</v>
      </c>
      <c r="M2366" s="72">
        <f t="shared" si="1350"/>
        <v>0</v>
      </c>
      <c r="N2366" s="72">
        <f t="shared" si="1351"/>
        <v>0</v>
      </c>
      <c r="O2366" s="72">
        <f t="shared" ref="O2366:O2431" si="1419">IF(ISERROR(VLOOKUP($C2366,Sprint7,5,FALSE)),0,(VLOOKUP($C2366,Sprint7,5,FALSE)))</f>
        <v>0</v>
      </c>
      <c r="Q2366" s="73">
        <f t="shared" si="1352"/>
        <v>0</v>
      </c>
      <c r="R2366" s="73">
        <f t="shared" si="1353"/>
        <v>0</v>
      </c>
      <c r="S2366" s="73">
        <f t="shared" si="1354"/>
        <v>0</v>
      </c>
      <c r="T2366" s="73">
        <f t="shared" si="1355"/>
        <v>0</v>
      </c>
      <c r="U2366" s="73">
        <f t="shared" si="1356"/>
        <v>0</v>
      </c>
      <c r="V2366" s="73">
        <f t="shared" si="1357"/>
        <v>0</v>
      </c>
      <c r="W2366" s="73">
        <f t="shared" ref="W2366:W2431" si="1420">IF(ISERROR(VLOOKUP($C2366,_End7,5,FALSE)),0,(VLOOKUP($C2366,_End7,5,FALSE)))</f>
        <v>0</v>
      </c>
      <c r="Y2366" s="72">
        <f t="shared" si="1358"/>
        <v>0</v>
      </c>
      <c r="Z2366" s="73">
        <f t="shared" si="1359"/>
        <v>0</v>
      </c>
      <c r="AA2366" s="58">
        <f t="shared" si="1360"/>
        <v>0</v>
      </c>
      <c r="AB2366" s="72">
        <f t="shared" si="1361"/>
        <v>0</v>
      </c>
      <c r="AC2366" s="72">
        <f t="shared" si="1362"/>
        <v>0</v>
      </c>
      <c r="AD2366" s="73">
        <f t="shared" si="1363"/>
        <v>0</v>
      </c>
      <c r="AE2366" s="73">
        <f t="shared" si="1364"/>
        <v>0</v>
      </c>
      <c r="AF2366" s="1">
        <f t="shared" si="1402"/>
        <v>0</v>
      </c>
      <c r="AH2366" s="1" t="str">
        <f t="shared" si="1400"/>
        <v>No</v>
      </c>
    </row>
    <row r="2367" spans="1:34" hidden="1" x14ac:dyDescent="0.2">
      <c r="A2367" s="88">
        <v>3.3809999999999999E-3</v>
      </c>
      <c r="B2367" s="4">
        <f t="shared" si="1416"/>
        <v>3.3809999999999999E-3</v>
      </c>
      <c r="C2367" s="53"/>
      <c r="D2367" s="213"/>
      <c r="E2367" s="44" t="s">
        <v>20</v>
      </c>
      <c r="F2367" s="14">
        <f t="shared" si="1417"/>
        <v>0</v>
      </c>
      <c r="G2367" s="14">
        <f t="shared" si="1418"/>
        <v>0</v>
      </c>
      <c r="H2367" s="101" t="str">
        <f>IF(ISNA(VLOOKUP(C2367,[1]Sheet1!$J$2:$J$2999,1,FALSE)),"No","Yes")</f>
        <v>No</v>
      </c>
      <c r="I2367" s="72">
        <f t="shared" si="1346"/>
        <v>0</v>
      </c>
      <c r="J2367" s="72">
        <f t="shared" si="1347"/>
        <v>0</v>
      </c>
      <c r="K2367" s="72">
        <f t="shared" si="1348"/>
        <v>0</v>
      </c>
      <c r="L2367" s="72">
        <f t="shared" si="1349"/>
        <v>0</v>
      </c>
      <c r="M2367" s="72">
        <f t="shared" si="1350"/>
        <v>0</v>
      </c>
      <c r="N2367" s="72">
        <f t="shared" si="1351"/>
        <v>0</v>
      </c>
      <c r="O2367" s="72">
        <f t="shared" si="1419"/>
        <v>0</v>
      </c>
      <c r="Q2367" s="73">
        <f t="shared" si="1352"/>
        <v>0</v>
      </c>
      <c r="R2367" s="73">
        <f t="shared" si="1353"/>
        <v>0</v>
      </c>
      <c r="S2367" s="73">
        <f t="shared" si="1354"/>
        <v>0</v>
      </c>
      <c r="T2367" s="73">
        <f t="shared" si="1355"/>
        <v>0</v>
      </c>
      <c r="U2367" s="73">
        <f t="shared" si="1356"/>
        <v>0</v>
      </c>
      <c r="V2367" s="73">
        <f t="shared" si="1357"/>
        <v>0</v>
      </c>
      <c r="W2367" s="73">
        <f t="shared" si="1420"/>
        <v>0</v>
      </c>
      <c r="Y2367" s="72">
        <f t="shared" si="1358"/>
        <v>0</v>
      </c>
      <c r="Z2367" s="73">
        <f t="shared" si="1359"/>
        <v>0</v>
      </c>
      <c r="AA2367" s="58">
        <f t="shared" si="1360"/>
        <v>0</v>
      </c>
      <c r="AB2367" s="72">
        <f t="shared" si="1361"/>
        <v>0</v>
      </c>
      <c r="AC2367" s="72">
        <f t="shared" si="1362"/>
        <v>0</v>
      </c>
      <c r="AD2367" s="73">
        <f t="shared" si="1363"/>
        <v>0</v>
      </c>
      <c r="AE2367" s="73">
        <f t="shared" si="1364"/>
        <v>0</v>
      </c>
      <c r="AF2367" s="1">
        <f t="shared" si="1402"/>
        <v>0</v>
      </c>
      <c r="AH2367" s="1" t="str">
        <f t="shared" si="1400"/>
        <v>No</v>
      </c>
    </row>
    <row r="2368" spans="1:34" hidden="1" x14ac:dyDescent="0.2">
      <c r="A2368" s="88">
        <v>3.382E-3</v>
      </c>
      <c r="B2368" s="4">
        <f t="shared" si="1416"/>
        <v>3.382E-3</v>
      </c>
      <c r="C2368" s="53"/>
      <c r="D2368" s="213"/>
      <c r="E2368" s="44" t="s">
        <v>20</v>
      </c>
      <c r="F2368" s="14">
        <f t="shared" si="1417"/>
        <v>0</v>
      </c>
      <c r="G2368" s="14">
        <f t="shared" si="1418"/>
        <v>0</v>
      </c>
      <c r="H2368" s="101" t="str">
        <f>IF(ISNA(VLOOKUP(C2368,[1]Sheet1!$J$2:$J$2999,1,FALSE)),"No","Yes")</f>
        <v>No</v>
      </c>
      <c r="I2368" s="72">
        <f t="shared" si="1346"/>
        <v>0</v>
      </c>
      <c r="J2368" s="72">
        <f t="shared" si="1347"/>
        <v>0</v>
      </c>
      <c r="K2368" s="72">
        <f t="shared" si="1348"/>
        <v>0</v>
      </c>
      <c r="L2368" s="72">
        <f t="shared" si="1349"/>
        <v>0</v>
      </c>
      <c r="M2368" s="72">
        <f t="shared" si="1350"/>
        <v>0</v>
      </c>
      <c r="N2368" s="72">
        <f t="shared" si="1351"/>
        <v>0</v>
      </c>
      <c r="O2368" s="72">
        <f t="shared" si="1419"/>
        <v>0</v>
      </c>
      <c r="Q2368" s="73">
        <f t="shared" si="1352"/>
        <v>0</v>
      </c>
      <c r="R2368" s="73">
        <f t="shared" si="1353"/>
        <v>0</v>
      </c>
      <c r="S2368" s="73">
        <f t="shared" si="1354"/>
        <v>0</v>
      </c>
      <c r="T2368" s="73">
        <f t="shared" si="1355"/>
        <v>0</v>
      </c>
      <c r="U2368" s="73">
        <f t="shared" si="1356"/>
        <v>0</v>
      </c>
      <c r="V2368" s="73">
        <f t="shared" si="1357"/>
        <v>0</v>
      </c>
      <c r="W2368" s="73">
        <f t="shared" si="1420"/>
        <v>0</v>
      </c>
      <c r="Y2368" s="72">
        <f t="shared" si="1358"/>
        <v>0</v>
      </c>
      <c r="Z2368" s="73">
        <f t="shared" si="1359"/>
        <v>0</v>
      </c>
      <c r="AA2368" s="58">
        <f t="shared" si="1360"/>
        <v>0</v>
      </c>
      <c r="AB2368" s="72">
        <f t="shared" si="1361"/>
        <v>0</v>
      </c>
      <c r="AC2368" s="72">
        <f t="shared" si="1362"/>
        <v>0</v>
      </c>
      <c r="AD2368" s="73">
        <f t="shared" si="1363"/>
        <v>0</v>
      </c>
      <c r="AE2368" s="73">
        <f t="shared" si="1364"/>
        <v>0</v>
      </c>
      <c r="AF2368" s="1">
        <f t="shared" si="1402"/>
        <v>0</v>
      </c>
      <c r="AH2368" s="1" t="str">
        <f t="shared" si="1400"/>
        <v>No</v>
      </c>
    </row>
    <row r="2369" spans="1:34" hidden="1" x14ac:dyDescent="0.2">
      <c r="A2369" s="88">
        <v>3.3830000000000002E-3</v>
      </c>
      <c r="B2369" s="4">
        <f t="shared" si="1416"/>
        <v>3.3830000000000002E-3</v>
      </c>
      <c r="C2369" s="53"/>
      <c r="D2369" s="213"/>
      <c r="E2369" s="44" t="s">
        <v>20</v>
      </c>
      <c r="F2369" s="14">
        <f t="shared" si="1417"/>
        <v>0</v>
      </c>
      <c r="G2369" s="14">
        <f t="shared" si="1418"/>
        <v>0</v>
      </c>
      <c r="H2369" s="101" t="str">
        <f>IF(ISNA(VLOOKUP(C2369,[1]Sheet1!$J$2:$J$2999,1,FALSE)),"No","Yes")</f>
        <v>No</v>
      </c>
      <c r="I2369" s="72">
        <f t="shared" si="1346"/>
        <v>0</v>
      </c>
      <c r="J2369" s="72">
        <f t="shared" si="1347"/>
        <v>0</v>
      </c>
      <c r="K2369" s="72">
        <f t="shared" si="1348"/>
        <v>0</v>
      </c>
      <c r="L2369" s="72">
        <f t="shared" si="1349"/>
        <v>0</v>
      </c>
      <c r="M2369" s="72">
        <f t="shared" si="1350"/>
        <v>0</v>
      </c>
      <c r="N2369" s="72">
        <f t="shared" si="1351"/>
        <v>0</v>
      </c>
      <c r="O2369" s="72">
        <f t="shared" si="1419"/>
        <v>0</v>
      </c>
      <c r="Q2369" s="73">
        <f t="shared" si="1352"/>
        <v>0</v>
      </c>
      <c r="R2369" s="73">
        <f t="shared" si="1353"/>
        <v>0</v>
      </c>
      <c r="S2369" s="73">
        <f t="shared" si="1354"/>
        <v>0</v>
      </c>
      <c r="T2369" s="73">
        <f t="shared" si="1355"/>
        <v>0</v>
      </c>
      <c r="U2369" s="73">
        <f t="shared" si="1356"/>
        <v>0</v>
      </c>
      <c r="V2369" s="73">
        <f t="shared" si="1357"/>
        <v>0</v>
      </c>
      <c r="W2369" s="73">
        <f t="shared" si="1420"/>
        <v>0</v>
      </c>
      <c r="Y2369" s="72">
        <f t="shared" si="1358"/>
        <v>0</v>
      </c>
      <c r="Z2369" s="73">
        <f t="shared" si="1359"/>
        <v>0</v>
      </c>
      <c r="AA2369" s="58">
        <f t="shared" si="1360"/>
        <v>0</v>
      </c>
      <c r="AB2369" s="72">
        <f t="shared" si="1361"/>
        <v>0</v>
      </c>
      <c r="AC2369" s="72">
        <f t="shared" si="1362"/>
        <v>0</v>
      </c>
      <c r="AD2369" s="73">
        <f t="shared" si="1363"/>
        <v>0</v>
      </c>
      <c r="AE2369" s="73">
        <f t="shared" si="1364"/>
        <v>0</v>
      </c>
      <c r="AF2369" s="1">
        <f t="shared" si="1402"/>
        <v>0</v>
      </c>
      <c r="AH2369" s="1" t="str">
        <f t="shared" si="1400"/>
        <v>No</v>
      </c>
    </row>
    <row r="2370" spans="1:34" hidden="1" x14ac:dyDescent="0.2">
      <c r="A2370" s="88">
        <v>3.3839999999999999E-3</v>
      </c>
      <c r="B2370" s="4">
        <f t="shared" si="1416"/>
        <v>3.3839999999999999E-3</v>
      </c>
      <c r="C2370" s="53"/>
      <c r="D2370" s="213"/>
      <c r="E2370" s="44" t="s">
        <v>20</v>
      </c>
      <c r="F2370" s="14">
        <f t="shared" ref="F2370:F2411" si="1421">COUNTIF(H2370:X2370,"&gt;1")</f>
        <v>0</v>
      </c>
      <c r="G2370" s="14">
        <f t="shared" ref="G2370:G2411" si="1422">COUNTIF(AA2370:AE2370,"&gt;1")</f>
        <v>0</v>
      </c>
      <c r="H2370" s="101" t="str">
        <f>IF(ISNA(VLOOKUP(C2370,[1]Sheet1!$J$2:$J$2999,1,FALSE)),"No","Yes")</f>
        <v>No</v>
      </c>
      <c r="I2370" s="72">
        <f t="shared" si="1346"/>
        <v>0</v>
      </c>
      <c r="J2370" s="72">
        <f t="shared" si="1347"/>
        <v>0</v>
      </c>
      <c r="K2370" s="72">
        <f t="shared" si="1348"/>
        <v>0</v>
      </c>
      <c r="L2370" s="72">
        <f t="shared" si="1349"/>
        <v>0</v>
      </c>
      <c r="M2370" s="72">
        <f t="shared" si="1350"/>
        <v>0</v>
      </c>
      <c r="N2370" s="72">
        <f t="shared" si="1351"/>
        <v>0</v>
      </c>
      <c r="O2370" s="72">
        <f t="shared" si="1419"/>
        <v>0</v>
      </c>
      <c r="Q2370" s="73">
        <f t="shared" si="1352"/>
        <v>0</v>
      </c>
      <c r="R2370" s="73">
        <f t="shared" si="1353"/>
        <v>0</v>
      </c>
      <c r="S2370" s="73">
        <f t="shared" si="1354"/>
        <v>0</v>
      </c>
      <c r="T2370" s="73">
        <f t="shared" si="1355"/>
        <v>0</v>
      </c>
      <c r="U2370" s="73">
        <f t="shared" si="1356"/>
        <v>0</v>
      </c>
      <c r="V2370" s="73">
        <f t="shared" si="1357"/>
        <v>0</v>
      </c>
      <c r="W2370" s="73">
        <f t="shared" si="1420"/>
        <v>0</v>
      </c>
      <c r="Y2370" s="72">
        <f t="shared" si="1358"/>
        <v>0</v>
      </c>
      <c r="Z2370" s="73">
        <f t="shared" si="1359"/>
        <v>0</v>
      </c>
      <c r="AA2370" s="58">
        <f t="shared" si="1360"/>
        <v>0</v>
      </c>
      <c r="AB2370" s="72">
        <f t="shared" si="1361"/>
        <v>0</v>
      </c>
      <c r="AC2370" s="72">
        <f t="shared" si="1362"/>
        <v>0</v>
      </c>
      <c r="AD2370" s="73">
        <f t="shared" si="1363"/>
        <v>0</v>
      </c>
      <c r="AE2370" s="73">
        <f t="shared" si="1364"/>
        <v>0</v>
      </c>
      <c r="AF2370" s="1">
        <f t="shared" si="1402"/>
        <v>0</v>
      </c>
      <c r="AH2370" s="1" t="str">
        <f t="shared" si="1400"/>
        <v>No</v>
      </c>
    </row>
    <row r="2371" spans="1:34" hidden="1" x14ac:dyDescent="0.2">
      <c r="A2371" s="88">
        <v>3.385E-3</v>
      </c>
      <c r="B2371" s="4">
        <f t="shared" si="1416"/>
        <v>3.385E-3</v>
      </c>
      <c r="C2371" s="53"/>
      <c r="D2371" s="213"/>
      <c r="E2371" s="44" t="s">
        <v>20</v>
      </c>
      <c r="F2371" s="14">
        <f t="shared" si="1421"/>
        <v>0</v>
      </c>
      <c r="G2371" s="14">
        <f t="shared" si="1422"/>
        <v>0</v>
      </c>
      <c r="H2371" s="101" t="str">
        <f>IF(ISNA(VLOOKUP(C2371,[1]Sheet1!$J$2:$J$2999,1,FALSE)),"No","Yes")</f>
        <v>No</v>
      </c>
      <c r="I2371" s="72">
        <f t="shared" si="1346"/>
        <v>0</v>
      </c>
      <c r="J2371" s="72">
        <f t="shared" si="1347"/>
        <v>0</v>
      </c>
      <c r="K2371" s="72">
        <f t="shared" si="1348"/>
        <v>0</v>
      </c>
      <c r="L2371" s="72">
        <f t="shared" si="1349"/>
        <v>0</v>
      </c>
      <c r="M2371" s="72">
        <f t="shared" si="1350"/>
        <v>0</v>
      </c>
      <c r="N2371" s="72">
        <f t="shared" si="1351"/>
        <v>0</v>
      </c>
      <c r="O2371" s="72">
        <f t="shared" si="1419"/>
        <v>0</v>
      </c>
      <c r="Q2371" s="73">
        <f t="shared" si="1352"/>
        <v>0</v>
      </c>
      <c r="R2371" s="73">
        <f t="shared" si="1353"/>
        <v>0</v>
      </c>
      <c r="S2371" s="73">
        <f t="shared" si="1354"/>
        <v>0</v>
      </c>
      <c r="T2371" s="73">
        <f t="shared" si="1355"/>
        <v>0</v>
      </c>
      <c r="U2371" s="73">
        <f t="shared" si="1356"/>
        <v>0</v>
      </c>
      <c r="V2371" s="73">
        <f t="shared" si="1357"/>
        <v>0</v>
      </c>
      <c r="W2371" s="73">
        <f t="shared" si="1420"/>
        <v>0</v>
      </c>
      <c r="Y2371" s="72">
        <f t="shared" si="1358"/>
        <v>0</v>
      </c>
      <c r="Z2371" s="73">
        <f t="shared" si="1359"/>
        <v>0</v>
      </c>
      <c r="AA2371" s="58">
        <f t="shared" si="1360"/>
        <v>0</v>
      </c>
      <c r="AB2371" s="72">
        <f t="shared" si="1361"/>
        <v>0</v>
      </c>
      <c r="AC2371" s="72">
        <f t="shared" si="1362"/>
        <v>0</v>
      </c>
      <c r="AD2371" s="73">
        <f t="shared" si="1363"/>
        <v>0</v>
      </c>
      <c r="AE2371" s="73">
        <f t="shared" si="1364"/>
        <v>0</v>
      </c>
      <c r="AF2371" s="1">
        <f t="shared" si="1402"/>
        <v>0</v>
      </c>
      <c r="AH2371" s="1" t="str">
        <f t="shared" si="1400"/>
        <v>No</v>
      </c>
    </row>
    <row r="2372" spans="1:34" hidden="1" x14ac:dyDescent="0.2">
      <c r="A2372" s="88">
        <v>3.3860000000000001E-3</v>
      </c>
      <c r="B2372" s="4">
        <f t="shared" si="1416"/>
        <v>3.3860000000000001E-3</v>
      </c>
      <c r="C2372" s="53"/>
      <c r="D2372" s="213"/>
      <c r="E2372" s="44" t="s">
        <v>20</v>
      </c>
      <c r="F2372" s="14">
        <f t="shared" si="1421"/>
        <v>0</v>
      </c>
      <c r="G2372" s="14">
        <f t="shared" si="1422"/>
        <v>0</v>
      </c>
      <c r="H2372" s="101" t="str">
        <f>IF(ISNA(VLOOKUP(C2372,[1]Sheet1!$J$2:$J$2999,1,FALSE)),"No","Yes")</f>
        <v>No</v>
      </c>
      <c r="I2372" s="72">
        <f t="shared" si="1346"/>
        <v>0</v>
      </c>
      <c r="J2372" s="72">
        <f t="shared" si="1347"/>
        <v>0</v>
      </c>
      <c r="K2372" s="72">
        <f t="shared" si="1348"/>
        <v>0</v>
      </c>
      <c r="L2372" s="72">
        <f t="shared" si="1349"/>
        <v>0</v>
      </c>
      <c r="M2372" s="72">
        <f t="shared" si="1350"/>
        <v>0</v>
      </c>
      <c r="N2372" s="72">
        <f t="shared" si="1351"/>
        <v>0</v>
      </c>
      <c r="O2372" s="72">
        <f t="shared" si="1419"/>
        <v>0</v>
      </c>
      <c r="Q2372" s="73">
        <f t="shared" si="1352"/>
        <v>0</v>
      </c>
      <c r="R2372" s="73">
        <f t="shared" si="1353"/>
        <v>0</v>
      </c>
      <c r="S2372" s="73">
        <f t="shared" si="1354"/>
        <v>0</v>
      </c>
      <c r="T2372" s="73">
        <f t="shared" si="1355"/>
        <v>0</v>
      </c>
      <c r="U2372" s="73">
        <f t="shared" si="1356"/>
        <v>0</v>
      </c>
      <c r="V2372" s="73">
        <f t="shared" si="1357"/>
        <v>0</v>
      </c>
      <c r="W2372" s="73">
        <f t="shared" si="1420"/>
        <v>0</v>
      </c>
      <c r="Y2372" s="72">
        <f t="shared" si="1358"/>
        <v>0</v>
      </c>
      <c r="Z2372" s="73">
        <f t="shared" si="1359"/>
        <v>0</v>
      </c>
      <c r="AA2372" s="58">
        <f t="shared" si="1360"/>
        <v>0</v>
      </c>
      <c r="AB2372" s="72">
        <f t="shared" si="1361"/>
        <v>0</v>
      </c>
      <c r="AC2372" s="72">
        <f t="shared" si="1362"/>
        <v>0</v>
      </c>
      <c r="AD2372" s="73">
        <f t="shared" si="1363"/>
        <v>0</v>
      </c>
      <c r="AE2372" s="73">
        <f t="shared" si="1364"/>
        <v>0</v>
      </c>
      <c r="AF2372" s="1">
        <f t="shared" si="1402"/>
        <v>0</v>
      </c>
      <c r="AH2372" s="1" t="str">
        <f t="shared" si="1400"/>
        <v>No</v>
      </c>
    </row>
    <row r="2373" spans="1:34" hidden="1" x14ac:dyDescent="0.2">
      <c r="A2373" s="88">
        <v>3.3870000000000003E-3</v>
      </c>
      <c r="B2373" s="4">
        <f t="shared" si="1416"/>
        <v>3.3870000000000003E-3</v>
      </c>
      <c r="C2373" s="53"/>
      <c r="D2373" s="213"/>
      <c r="E2373" s="44" t="s">
        <v>20</v>
      </c>
      <c r="F2373" s="14">
        <f t="shared" si="1421"/>
        <v>0</v>
      </c>
      <c r="G2373" s="14">
        <f t="shared" si="1422"/>
        <v>0</v>
      </c>
      <c r="H2373" s="101" t="str">
        <f>IF(ISNA(VLOOKUP(C2373,[1]Sheet1!$J$2:$J$2999,1,FALSE)),"No","Yes")</f>
        <v>No</v>
      </c>
      <c r="I2373" s="72">
        <f t="shared" si="1346"/>
        <v>0</v>
      </c>
      <c r="J2373" s="72">
        <f t="shared" si="1347"/>
        <v>0</v>
      </c>
      <c r="K2373" s="72">
        <f t="shared" si="1348"/>
        <v>0</v>
      </c>
      <c r="L2373" s="72">
        <f t="shared" si="1349"/>
        <v>0</v>
      </c>
      <c r="M2373" s="72">
        <f t="shared" si="1350"/>
        <v>0</v>
      </c>
      <c r="N2373" s="72">
        <f t="shared" si="1351"/>
        <v>0</v>
      </c>
      <c r="O2373" s="72">
        <f t="shared" si="1419"/>
        <v>0</v>
      </c>
      <c r="Q2373" s="73">
        <f t="shared" si="1352"/>
        <v>0</v>
      </c>
      <c r="R2373" s="73">
        <f t="shared" si="1353"/>
        <v>0</v>
      </c>
      <c r="S2373" s="73">
        <f t="shared" si="1354"/>
        <v>0</v>
      </c>
      <c r="T2373" s="73">
        <f t="shared" si="1355"/>
        <v>0</v>
      </c>
      <c r="U2373" s="73">
        <f t="shared" si="1356"/>
        <v>0</v>
      </c>
      <c r="V2373" s="73">
        <f t="shared" si="1357"/>
        <v>0</v>
      </c>
      <c r="W2373" s="73">
        <f t="shared" si="1420"/>
        <v>0</v>
      </c>
      <c r="Y2373" s="72">
        <f t="shared" si="1358"/>
        <v>0</v>
      </c>
      <c r="Z2373" s="73">
        <f t="shared" si="1359"/>
        <v>0</v>
      </c>
      <c r="AA2373" s="58">
        <f t="shared" si="1360"/>
        <v>0</v>
      </c>
      <c r="AB2373" s="72">
        <f t="shared" si="1361"/>
        <v>0</v>
      </c>
      <c r="AC2373" s="72">
        <f t="shared" si="1362"/>
        <v>0</v>
      </c>
      <c r="AD2373" s="73">
        <f t="shared" si="1363"/>
        <v>0</v>
      </c>
      <c r="AE2373" s="73">
        <f t="shared" si="1364"/>
        <v>0</v>
      </c>
      <c r="AF2373" s="1">
        <f t="shared" si="1402"/>
        <v>0</v>
      </c>
      <c r="AH2373" s="1" t="str">
        <f t="shared" ref="AH2373:AH2436" si="1423">IF(ISERROR(VLOOKUP(D2373,AI$12:AI$100,1,FALSE)),"No","Yes")</f>
        <v>No</v>
      </c>
    </row>
    <row r="2374" spans="1:34" hidden="1" x14ac:dyDescent="0.2">
      <c r="A2374" s="88">
        <v>3.388E-3</v>
      </c>
      <c r="B2374" s="4">
        <f t="shared" si="1416"/>
        <v>3.388E-3</v>
      </c>
      <c r="C2374" s="53"/>
      <c r="D2374" s="213"/>
      <c r="E2374" s="44" t="s">
        <v>20</v>
      </c>
      <c r="F2374" s="14">
        <f t="shared" si="1421"/>
        <v>0</v>
      </c>
      <c r="G2374" s="14">
        <f t="shared" si="1422"/>
        <v>0</v>
      </c>
      <c r="H2374" s="101" t="str">
        <f>IF(ISNA(VLOOKUP(C2374,[1]Sheet1!$J$2:$J$2999,1,FALSE)),"No","Yes")</f>
        <v>No</v>
      </c>
      <c r="I2374" s="72">
        <f t="shared" si="1346"/>
        <v>0</v>
      </c>
      <c r="J2374" s="72">
        <f t="shared" si="1347"/>
        <v>0</v>
      </c>
      <c r="K2374" s="72">
        <f t="shared" si="1348"/>
        <v>0</v>
      </c>
      <c r="L2374" s="72">
        <f t="shared" si="1349"/>
        <v>0</v>
      </c>
      <c r="M2374" s="72">
        <f t="shared" si="1350"/>
        <v>0</v>
      </c>
      <c r="N2374" s="72">
        <f t="shared" si="1351"/>
        <v>0</v>
      </c>
      <c r="O2374" s="72">
        <f t="shared" si="1419"/>
        <v>0</v>
      </c>
      <c r="Q2374" s="73">
        <f t="shared" si="1352"/>
        <v>0</v>
      </c>
      <c r="R2374" s="73">
        <f t="shared" si="1353"/>
        <v>0</v>
      </c>
      <c r="S2374" s="73">
        <f t="shared" si="1354"/>
        <v>0</v>
      </c>
      <c r="T2374" s="73">
        <f t="shared" si="1355"/>
        <v>0</v>
      </c>
      <c r="U2374" s="73">
        <f t="shared" si="1356"/>
        <v>0</v>
      </c>
      <c r="V2374" s="73">
        <f t="shared" si="1357"/>
        <v>0</v>
      </c>
      <c r="W2374" s="73">
        <f t="shared" si="1420"/>
        <v>0</v>
      </c>
      <c r="Y2374" s="72">
        <f t="shared" si="1358"/>
        <v>0</v>
      </c>
      <c r="Z2374" s="73">
        <f t="shared" si="1359"/>
        <v>0</v>
      </c>
      <c r="AA2374" s="58">
        <f t="shared" si="1360"/>
        <v>0</v>
      </c>
      <c r="AB2374" s="72">
        <f t="shared" si="1361"/>
        <v>0</v>
      </c>
      <c r="AC2374" s="72">
        <f t="shared" si="1362"/>
        <v>0</v>
      </c>
      <c r="AD2374" s="73">
        <f t="shared" si="1363"/>
        <v>0</v>
      </c>
      <c r="AE2374" s="73">
        <f t="shared" si="1364"/>
        <v>0</v>
      </c>
      <c r="AF2374" s="1">
        <f t="shared" si="1402"/>
        <v>0</v>
      </c>
      <c r="AH2374" s="1" t="str">
        <f t="shared" si="1423"/>
        <v>No</v>
      </c>
    </row>
    <row r="2375" spans="1:34" hidden="1" x14ac:dyDescent="0.2">
      <c r="A2375" s="88">
        <v>3.3890000000000001E-3</v>
      </c>
      <c r="B2375" s="4">
        <f t="shared" si="1416"/>
        <v>3.3890000000000001E-3</v>
      </c>
      <c r="C2375" s="51"/>
      <c r="D2375" s="213"/>
      <c r="E2375" s="44" t="s">
        <v>20</v>
      </c>
      <c r="F2375" s="14">
        <f t="shared" si="1421"/>
        <v>0</v>
      </c>
      <c r="G2375" s="14">
        <f t="shared" si="1422"/>
        <v>0</v>
      </c>
      <c r="H2375" s="101" t="str">
        <f>IF(ISNA(VLOOKUP(C2375,[1]Sheet1!$J$2:$J$2999,1,FALSE)),"No","Yes")</f>
        <v>No</v>
      </c>
      <c r="I2375" s="72">
        <f t="shared" si="1346"/>
        <v>0</v>
      </c>
      <c r="J2375" s="72">
        <f t="shared" si="1347"/>
        <v>0</v>
      </c>
      <c r="K2375" s="72">
        <f t="shared" si="1348"/>
        <v>0</v>
      </c>
      <c r="L2375" s="72">
        <f t="shared" si="1349"/>
        <v>0</v>
      </c>
      <c r="M2375" s="72">
        <f t="shared" si="1350"/>
        <v>0</v>
      </c>
      <c r="N2375" s="72">
        <f t="shared" si="1351"/>
        <v>0</v>
      </c>
      <c r="O2375" s="72">
        <f t="shared" si="1419"/>
        <v>0</v>
      </c>
      <c r="Q2375" s="73">
        <f t="shared" si="1352"/>
        <v>0</v>
      </c>
      <c r="R2375" s="73">
        <f t="shared" si="1353"/>
        <v>0</v>
      </c>
      <c r="S2375" s="73">
        <f t="shared" si="1354"/>
        <v>0</v>
      </c>
      <c r="T2375" s="73">
        <f t="shared" si="1355"/>
        <v>0</v>
      </c>
      <c r="U2375" s="73">
        <f t="shared" si="1356"/>
        <v>0</v>
      </c>
      <c r="V2375" s="73">
        <f t="shared" si="1357"/>
        <v>0</v>
      </c>
      <c r="W2375" s="73">
        <f t="shared" si="1420"/>
        <v>0</v>
      </c>
      <c r="Y2375" s="72">
        <f t="shared" si="1358"/>
        <v>0</v>
      </c>
      <c r="Z2375" s="73">
        <f t="shared" si="1359"/>
        <v>0</v>
      </c>
      <c r="AA2375" s="58">
        <f t="shared" si="1360"/>
        <v>0</v>
      </c>
      <c r="AB2375" s="72">
        <f t="shared" si="1361"/>
        <v>0</v>
      </c>
      <c r="AC2375" s="72">
        <f t="shared" si="1362"/>
        <v>0</v>
      </c>
      <c r="AD2375" s="73">
        <f t="shared" si="1363"/>
        <v>0</v>
      </c>
      <c r="AE2375" s="73">
        <f t="shared" si="1364"/>
        <v>0</v>
      </c>
      <c r="AF2375" s="1">
        <f t="shared" si="1402"/>
        <v>0</v>
      </c>
      <c r="AH2375" s="1" t="str">
        <f t="shared" si="1423"/>
        <v>No</v>
      </c>
    </row>
    <row r="2376" spans="1:34" hidden="1" x14ac:dyDescent="0.2">
      <c r="A2376" s="88">
        <v>3.3900000000000002E-3</v>
      </c>
      <c r="B2376" s="4">
        <f t="shared" si="1416"/>
        <v>3.3900000000000002E-3</v>
      </c>
      <c r="C2376" s="51"/>
      <c r="D2376" s="213"/>
      <c r="E2376" s="44" t="s">
        <v>20</v>
      </c>
      <c r="F2376" s="14">
        <f t="shared" si="1421"/>
        <v>0</v>
      </c>
      <c r="G2376" s="14">
        <f t="shared" si="1422"/>
        <v>0</v>
      </c>
      <c r="H2376" s="101" t="str">
        <f>IF(ISNA(VLOOKUP(C2376,[1]Sheet1!$J$2:$J$2999,1,FALSE)),"No","Yes")</f>
        <v>No</v>
      </c>
      <c r="I2376" s="72">
        <f t="shared" si="1346"/>
        <v>0</v>
      </c>
      <c r="J2376" s="72">
        <f t="shared" si="1347"/>
        <v>0</v>
      </c>
      <c r="K2376" s="72">
        <f t="shared" si="1348"/>
        <v>0</v>
      </c>
      <c r="L2376" s="72">
        <f t="shared" si="1349"/>
        <v>0</v>
      </c>
      <c r="M2376" s="72">
        <f t="shared" si="1350"/>
        <v>0</v>
      </c>
      <c r="N2376" s="72">
        <f t="shared" si="1351"/>
        <v>0</v>
      </c>
      <c r="O2376" s="72">
        <f t="shared" si="1419"/>
        <v>0</v>
      </c>
      <c r="Q2376" s="73">
        <f t="shared" si="1352"/>
        <v>0</v>
      </c>
      <c r="R2376" s="73">
        <f t="shared" si="1353"/>
        <v>0</v>
      </c>
      <c r="S2376" s="73">
        <f t="shared" si="1354"/>
        <v>0</v>
      </c>
      <c r="T2376" s="73">
        <f t="shared" si="1355"/>
        <v>0</v>
      </c>
      <c r="U2376" s="73">
        <f t="shared" si="1356"/>
        <v>0</v>
      </c>
      <c r="V2376" s="73">
        <f t="shared" si="1357"/>
        <v>0</v>
      </c>
      <c r="W2376" s="73">
        <f t="shared" si="1420"/>
        <v>0</v>
      </c>
      <c r="Y2376" s="72">
        <f t="shared" si="1358"/>
        <v>0</v>
      </c>
      <c r="Z2376" s="73">
        <f t="shared" si="1359"/>
        <v>0</v>
      </c>
      <c r="AA2376" s="58">
        <f t="shared" si="1360"/>
        <v>0</v>
      </c>
      <c r="AB2376" s="72">
        <f t="shared" si="1361"/>
        <v>0</v>
      </c>
      <c r="AC2376" s="72">
        <f t="shared" si="1362"/>
        <v>0</v>
      </c>
      <c r="AD2376" s="73">
        <f t="shared" si="1363"/>
        <v>0</v>
      </c>
      <c r="AE2376" s="73">
        <f t="shared" si="1364"/>
        <v>0</v>
      </c>
      <c r="AF2376" s="1">
        <f t="shared" si="1402"/>
        <v>0</v>
      </c>
      <c r="AH2376" s="1" t="str">
        <f t="shared" si="1423"/>
        <v>No</v>
      </c>
    </row>
    <row r="2377" spans="1:34" hidden="1" x14ac:dyDescent="0.2">
      <c r="A2377" s="88">
        <v>3.3909999999999999E-3</v>
      </c>
      <c r="B2377" s="4">
        <f t="shared" si="1416"/>
        <v>3.3909999999999999E-3</v>
      </c>
      <c r="C2377" s="51"/>
      <c r="D2377" s="213"/>
      <c r="E2377" s="44" t="s">
        <v>20</v>
      </c>
      <c r="F2377" s="14">
        <f t="shared" si="1421"/>
        <v>0</v>
      </c>
      <c r="G2377" s="14">
        <f t="shared" si="1422"/>
        <v>0</v>
      </c>
      <c r="H2377" s="101" t="str">
        <f>IF(ISNA(VLOOKUP(C2377,[1]Sheet1!$J$2:$J$2999,1,FALSE)),"No","Yes")</f>
        <v>No</v>
      </c>
      <c r="I2377" s="72">
        <f t="shared" si="1346"/>
        <v>0</v>
      </c>
      <c r="J2377" s="72">
        <f t="shared" si="1347"/>
        <v>0</v>
      </c>
      <c r="K2377" s="72">
        <f t="shared" si="1348"/>
        <v>0</v>
      </c>
      <c r="L2377" s="72">
        <f t="shared" si="1349"/>
        <v>0</v>
      </c>
      <c r="M2377" s="72">
        <f t="shared" si="1350"/>
        <v>0</v>
      </c>
      <c r="N2377" s="72">
        <f t="shared" si="1351"/>
        <v>0</v>
      </c>
      <c r="O2377" s="72">
        <f t="shared" si="1419"/>
        <v>0</v>
      </c>
      <c r="Q2377" s="73">
        <f t="shared" si="1352"/>
        <v>0</v>
      </c>
      <c r="R2377" s="73">
        <f t="shared" si="1353"/>
        <v>0</v>
      </c>
      <c r="S2377" s="73">
        <f t="shared" si="1354"/>
        <v>0</v>
      </c>
      <c r="T2377" s="73">
        <f t="shared" si="1355"/>
        <v>0</v>
      </c>
      <c r="U2377" s="73">
        <f t="shared" si="1356"/>
        <v>0</v>
      </c>
      <c r="V2377" s="73">
        <f t="shared" si="1357"/>
        <v>0</v>
      </c>
      <c r="W2377" s="73">
        <f t="shared" si="1420"/>
        <v>0</v>
      </c>
      <c r="Y2377" s="72">
        <f t="shared" si="1358"/>
        <v>0</v>
      </c>
      <c r="Z2377" s="73">
        <f t="shared" si="1359"/>
        <v>0</v>
      </c>
      <c r="AA2377" s="58">
        <f t="shared" si="1360"/>
        <v>0</v>
      </c>
      <c r="AB2377" s="72">
        <f t="shared" si="1361"/>
        <v>0</v>
      </c>
      <c r="AC2377" s="72">
        <f t="shared" si="1362"/>
        <v>0</v>
      </c>
      <c r="AD2377" s="73">
        <f t="shared" si="1363"/>
        <v>0</v>
      </c>
      <c r="AE2377" s="73">
        <f t="shared" si="1364"/>
        <v>0</v>
      </c>
      <c r="AF2377" s="1">
        <f t="shared" si="1402"/>
        <v>0</v>
      </c>
      <c r="AH2377" s="1" t="str">
        <f t="shared" si="1423"/>
        <v>No</v>
      </c>
    </row>
    <row r="2378" spans="1:34" hidden="1" x14ac:dyDescent="0.2">
      <c r="A2378" s="88">
        <v>3.392E-3</v>
      </c>
      <c r="B2378" s="4">
        <f t="shared" si="1416"/>
        <v>3.392E-3</v>
      </c>
      <c r="C2378" s="53"/>
      <c r="D2378" s="213"/>
      <c r="E2378" s="44" t="s">
        <v>20</v>
      </c>
      <c r="F2378" s="14">
        <f t="shared" si="1421"/>
        <v>0</v>
      </c>
      <c r="G2378" s="14">
        <f t="shared" si="1422"/>
        <v>0</v>
      </c>
      <c r="H2378" s="101" t="str">
        <f>IF(ISNA(VLOOKUP(C2378,[1]Sheet1!$J$2:$J$2999,1,FALSE)),"No","Yes")</f>
        <v>No</v>
      </c>
      <c r="I2378" s="72">
        <f t="shared" si="1346"/>
        <v>0</v>
      </c>
      <c r="J2378" s="72">
        <f t="shared" si="1347"/>
        <v>0</v>
      </c>
      <c r="K2378" s="72">
        <f t="shared" si="1348"/>
        <v>0</v>
      </c>
      <c r="L2378" s="72">
        <f t="shared" si="1349"/>
        <v>0</v>
      </c>
      <c r="M2378" s="72">
        <f t="shared" si="1350"/>
        <v>0</v>
      </c>
      <c r="N2378" s="72">
        <f t="shared" si="1351"/>
        <v>0</v>
      </c>
      <c r="O2378" s="72">
        <f t="shared" si="1419"/>
        <v>0</v>
      </c>
      <c r="Q2378" s="73">
        <f t="shared" si="1352"/>
        <v>0</v>
      </c>
      <c r="R2378" s="73">
        <f t="shared" si="1353"/>
        <v>0</v>
      </c>
      <c r="S2378" s="73">
        <f t="shared" si="1354"/>
        <v>0</v>
      </c>
      <c r="T2378" s="73">
        <f t="shared" si="1355"/>
        <v>0</v>
      </c>
      <c r="U2378" s="73">
        <f t="shared" si="1356"/>
        <v>0</v>
      </c>
      <c r="V2378" s="73">
        <f t="shared" si="1357"/>
        <v>0</v>
      </c>
      <c r="W2378" s="73">
        <f t="shared" si="1420"/>
        <v>0</v>
      </c>
      <c r="Y2378" s="72">
        <f t="shared" si="1358"/>
        <v>0</v>
      </c>
      <c r="Z2378" s="73">
        <f t="shared" si="1359"/>
        <v>0</v>
      </c>
      <c r="AA2378" s="58">
        <f t="shared" si="1360"/>
        <v>0</v>
      </c>
      <c r="AB2378" s="72">
        <f t="shared" si="1361"/>
        <v>0</v>
      </c>
      <c r="AC2378" s="72">
        <f t="shared" si="1362"/>
        <v>0</v>
      </c>
      <c r="AD2378" s="73">
        <f t="shared" si="1363"/>
        <v>0</v>
      </c>
      <c r="AE2378" s="73">
        <f t="shared" si="1364"/>
        <v>0</v>
      </c>
      <c r="AF2378" s="1">
        <f t="shared" si="1402"/>
        <v>0</v>
      </c>
      <c r="AH2378" s="1" t="str">
        <f t="shared" si="1423"/>
        <v>No</v>
      </c>
    </row>
    <row r="2379" spans="1:34" hidden="1" x14ac:dyDescent="0.2">
      <c r="A2379" s="88">
        <v>3.3930000000000002E-3</v>
      </c>
      <c r="B2379" s="4">
        <f t="shared" si="1416"/>
        <v>3.3930000000000002E-3</v>
      </c>
      <c r="C2379" s="51"/>
      <c r="D2379" s="213"/>
      <c r="E2379" s="44" t="s">
        <v>20</v>
      </c>
      <c r="F2379" s="14">
        <f t="shared" si="1421"/>
        <v>0</v>
      </c>
      <c r="G2379" s="14">
        <f t="shared" si="1422"/>
        <v>0</v>
      </c>
      <c r="H2379" s="101" t="str">
        <f>IF(ISNA(VLOOKUP(C2379,[1]Sheet1!$J$2:$J$2999,1,FALSE)),"No","Yes")</f>
        <v>No</v>
      </c>
      <c r="I2379" s="72">
        <f t="shared" si="1346"/>
        <v>0</v>
      </c>
      <c r="J2379" s="72">
        <f t="shared" si="1347"/>
        <v>0</v>
      </c>
      <c r="K2379" s="72">
        <f t="shared" si="1348"/>
        <v>0</v>
      </c>
      <c r="L2379" s="72">
        <f t="shared" si="1349"/>
        <v>0</v>
      </c>
      <c r="M2379" s="72">
        <f t="shared" si="1350"/>
        <v>0</v>
      </c>
      <c r="N2379" s="72">
        <f t="shared" si="1351"/>
        <v>0</v>
      </c>
      <c r="O2379" s="72">
        <f t="shared" si="1419"/>
        <v>0</v>
      </c>
      <c r="Q2379" s="73">
        <f t="shared" si="1352"/>
        <v>0</v>
      </c>
      <c r="R2379" s="73">
        <f t="shared" si="1353"/>
        <v>0</v>
      </c>
      <c r="S2379" s="73">
        <f t="shared" si="1354"/>
        <v>0</v>
      </c>
      <c r="T2379" s="73">
        <f t="shared" si="1355"/>
        <v>0</v>
      </c>
      <c r="U2379" s="73">
        <f t="shared" si="1356"/>
        <v>0</v>
      </c>
      <c r="V2379" s="73">
        <f t="shared" si="1357"/>
        <v>0</v>
      </c>
      <c r="W2379" s="73">
        <f t="shared" si="1420"/>
        <v>0</v>
      </c>
      <c r="Y2379" s="72">
        <f t="shared" si="1358"/>
        <v>0</v>
      </c>
      <c r="Z2379" s="73">
        <f t="shared" si="1359"/>
        <v>0</v>
      </c>
      <c r="AA2379" s="58">
        <f t="shared" si="1360"/>
        <v>0</v>
      </c>
      <c r="AB2379" s="72">
        <f t="shared" si="1361"/>
        <v>0</v>
      </c>
      <c r="AC2379" s="72">
        <f t="shared" si="1362"/>
        <v>0</v>
      </c>
      <c r="AD2379" s="73">
        <f t="shared" si="1363"/>
        <v>0</v>
      </c>
      <c r="AE2379" s="73">
        <f t="shared" si="1364"/>
        <v>0</v>
      </c>
      <c r="AF2379" s="1">
        <f t="shared" si="1402"/>
        <v>0</v>
      </c>
      <c r="AH2379" s="1" t="str">
        <f t="shared" si="1423"/>
        <v>No</v>
      </c>
    </row>
    <row r="2380" spans="1:34" hidden="1" x14ac:dyDescent="0.2">
      <c r="A2380" s="88">
        <v>3.3939999999999999E-3</v>
      </c>
      <c r="B2380" s="4">
        <f t="shared" si="1416"/>
        <v>3.3939999999999999E-3</v>
      </c>
      <c r="C2380" s="51"/>
      <c r="D2380" s="213"/>
      <c r="E2380" s="44" t="s">
        <v>20</v>
      </c>
      <c r="F2380" s="14">
        <f t="shared" si="1421"/>
        <v>0</v>
      </c>
      <c r="G2380" s="14">
        <f t="shared" si="1422"/>
        <v>0</v>
      </c>
      <c r="H2380" s="101" t="str">
        <f>IF(ISNA(VLOOKUP(C2380,[1]Sheet1!$J$2:$J$2999,1,FALSE)),"No","Yes")</f>
        <v>No</v>
      </c>
      <c r="I2380" s="72">
        <f t="shared" si="1346"/>
        <v>0</v>
      </c>
      <c r="J2380" s="72">
        <f t="shared" si="1347"/>
        <v>0</v>
      </c>
      <c r="K2380" s="72">
        <f t="shared" si="1348"/>
        <v>0</v>
      </c>
      <c r="L2380" s="72">
        <f t="shared" si="1349"/>
        <v>0</v>
      </c>
      <c r="M2380" s="72">
        <f t="shared" si="1350"/>
        <v>0</v>
      </c>
      <c r="N2380" s="72">
        <f t="shared" si="1351"/>
        <v>0</v>
      </c>
      <c r="O2380" s="72">
        <f t="shared" si="1419"/>
        <v>0</v>
      </c>
      <c r="Q2380" s="73">
        <f t="shared" si="1352"/>
        <v>0</v>
      </c>
      <c r="R2380" s="73">
        <f t="shared" si="1353"/>
        <v>0</v>
      </c>
      <c r="S2380" s="73">
        <f t="shared" si="1354"/>
        <v>0</v>
      </c>
      <c r="T2380" s="73">
        <f t="shared" si="1355"/>
        <v>0</v>
      </c>
      <c r="U2380" s="73">
        <f t="shared" si="1356"/>
        <v>0</v>
      </c>
      <c r="V2380" s="73">
        <f t="shared" si="1357"/>
        <v>0</v>
      </c>
      <c r="W2380" s="73">
        <f t="shared" si="1420"/>
        <v>0</v>
      </c>
      <c r="Y2380" s="72">
        <f t="shared" si="1358"/>
        <v>0</v>
      </c>
      <c r="Z2380" s="73">
        <f t="shared" si="1359"/>
        <v>0</v>
      </c>
      <c r="AA2380" s="58">
        <f t="shared" si="1360"/>
        <v>0</v>
      </c>
      <c r="AB2380" s="72">
        <f t="shared" si="1361"/>
        <v>0</v>
      </c>
      <c r="AC2380" s="72">
        <f t="shared" si="1362"/>
        <v>0</v>
      </c>
      <c r="AD2380" s="73">
        <f t="shared" si="1363"/>
        <v>0</v>
      </c>
      <c r="AE2380" s="73">
        <f t="shared" si="1364"/>
        <v>0</v>
      </c>
      <c r="AF2380" s="1">
        <f t="shared" si="1402"/>
        <v>0</v>
      </c>
      <c r="AH2380" s="1" t="str">
        <f t="shared" si="1423"/>
        <v>No</v>
      </c>
    </row>
    <row r="2381" spans="1:34" hidden="1" x14ac:dyDescent="0.2">
      <c r="A2381" s="88">
        <v>3.395E-3</v>
      </c>
      <c r="B2381" s="4">
        <f t="shared" si="1416"/>
        <v>3.395E-3</v>
      </c>
      <c r="C2381" s="51"/>
      <c r="D2381" s="213"/>
      <c r="E2381" s="44" t="s">
        <v>20</v>
      </c>
      <c r="F2381" s="14">
        <f t="shared" si="1421"/>
        <v>0</v>
      </c>
      <c r="G2381" s="14">
        <f t="shared" si="1422"/>
        <v>0</v>
      </c>
      <c r="H2381" s="101" t="str">
        <f>IF(ISNA(VLOOKUP(C2381,[1]Sheet1!$J$2:$J$2999,1,FALSE)),"No","Yes")</f>
        <v>No</v>
      </c>
      <c r="I2381" s="72">
        <f t="shared" si="1346"/>
        <v>0</v>
      </c>
      <c r="J2381" s="72">
        <f t="shared" si="1347"/>
        <v>0</v>
      </c>
      <c r="K2381" s="72">
        <f t="shared" si="1348"/>
        <v>0</v>
      </c>
      <c r="L2381" s="72">
        <f t="shared" si="1349"/>
        <v>0</v>
      </c>
      <c r="M2381" s="72">
        <f t="shared" si="1350"/>
        <v>0</v>
      </c>
      <c r="N2381" s="72">
        <f t="shared" si="1351"/>
        <v>0</v>
      </c>
      <c r="O2381" s="72">
        <f t="shared" si="1419"/>
        <v>0</v>
      </c>
      <c r="Q2381" s="73">
        <f t="shared" si="1352"/>
        <v>0</v>
      </c>
      <c r="R2381" s="73">
        <f t="shared" si="1353"/>
        <v>0</v>
      </c>
      <c r="S2381" s="73">
        <f t="shared" si="1354"/>
        <v>0</v>
      </c>
      <c r="T2381" s="73">
        <f t="shared" si="1355"/>
        <v>0</v>
      </c>
      <c r="U2381" s="73">
        <f t="shared" si="1356"/>
        <v>0</v>
      </c>
      <c r="V2381" s="73">
        <f t="shared" si="1357"/>
        <v>0</v>
      </c>
      <c r="W2381" s="73">
        <f t="shared" si="1420"/>
        <v>0</v>
      </c>
      <c r="Y2381" s="72">
        <f t="shared" si="1358"/>
        <v>0</v>
      </c>
      <c r="Z2381" s="73">
        <f t="shared" si="1359"/>
        <v>0</v>
      </c>
      <c r="AA2381" s="58">
        <f t="shared" si="1360"/>
        <v>0</v>
      </c>
      <c r="AB2381" s="72">
        <f t="shared" si="1361"/>
        <v>0</v>
      </c>
      <c r="AC2381" s="72">
        <f t="shared" si="1362"/>
        <v>0</v>
      </c>
      <c r="AD2381" s="73">
        <f t="shared" si="1363"/>
        <v>0</v>
      </c>
      <c r="AE2381" s="73">
        <f t="shared" si="1364"/>
        <v>0</v>
      </c>
      <c r="AF2381" s="1">
        <f t="shared" si="1402"/>
        <v>0</v>
      </c>
      <c r="AH2381" s="1" t="str">
        <f t="shared" si="1423"/>
        <v>No</v>
      </c>
    </row>
    <row r="2382" spans="1:34" hidden="1" x14ac:dyDescent="0.2">
      <c r="A2382" s="88">
        <v>3.3960000000000001E-3</v>
      </c>
      <c r="B2382" s="4">
        <f t="shared" si="1416"/>
        <v>3.3960000000000001E-3</v>
      </c>
      <c r="C2382" s="51"/>
      <c r="D2382" s="213"/>
      <c r="E2382" s="44" t="s">
        <v>20</v>
      </c>
      <c r="F2382" s="14">
        <f t="shared" si="1421"/>
        <v>0</v>
      </c>
      <c r="G2382" s="14">
        <f t="shared" si="1422"/>
        <v>0</v>
      </c>
      <c r="H2382" s="101" t="str">
        <f>IF(ISNA(VLOOKUP(C2382,[1]Sheet1!$J$2:$J$2999,1,FALSE)),"No","Yes")</f>
        <v>No</v>
      </c>
      <c r="I2382" s="72">
        <f t="shared" si="1346"/>
        <v>0</v>
      </c>
      <c r="J2382" s="72">
        <f t="shared" si="1347"/>
        <v>0</v>
      </c>
      <c r="K2382" s="72">
        <f t="shared" si="1348"/>
        <v>0</v>
      </c>
      <c r="L2382" s="72">
        <f t="shared" si="1349"/>
        <v>0</v>
      </c>
      <c r="M2382" s="72">
        <f t="shared" si="1350"/>
        <v>0</v>
      </c>
      <c r="N2382" s="72">
        <f t="shared" si="1351"/>
        <v>0</v>
      </c>
      <c r="O2382" s="72">
        <f t="shared" si="1419"/>
        <v>0</v>
      </c>
      <c r="Q2382" s="73">
        <f t="shared" si="1352"/>
        <v>0</v>
      </c>
      <c r="R2382" s="73">
        <f t="shared" si="1353"/>
        <v>0</v>
      </c>
      <c r="S2382" s="73">
        <f t="shared" si="1354"/>
        <v>0</v>
      </c>
      <c r="T2382" s="73">
        <f t="shared" si="1355"/>
        <v>0</v>
      </c>
      <c r="U2382" s="73">
        <f t="shared" si="1356"/>
        <v>0</v>
      </c>
      <c r="V2382" s="73">
        <f t="shared" si="1357"/>
        <v>0</v>
      </c>
      <c r="W2382" s="73">
        <f t="shared" si="1420"/>
        <v>0</v>
      </c>
      <c r="Y2382" s="72">
        <f t="shared" si="1358"/>
        <v>0</v>
      </c>
      <c r="Z2382" s="73">
        <f t="shared" si="1359"/>
        <v>0</v>
      </c>
      <c r="AA2382" s="58">
        <f t="shared" si="1360"/>
        <v>0</v>
      </c>
      <c r="AB2382" s="72">
        <f t="shared" si="1361"/>
        <v>0</v>
      </c>
      <c r="AC2382" s="72">
        <f t="shared" si="1362"/>
        <v>0</v>
      </c>
      <c r="AD2382" s="73">
        <f t="shared" si="1363"/>
        <v>0</v>
      </c>
      <c r="AE2382" s="73">
        <f t="shared" si="1364"/>
        <v>0</v>
      </c>
      <c r="AF2382" s="1">
        <f t="shared" si="1402"/>
        <v>0</v>
      </c>
      <c r="AH2382" s="1" t="str">
        <f t="shared" si="1423"/>
        <v>No</v>
      </c>
    </row>
    <row r="2383" spans="1:34" hidden="1" x14ac:dyDescent="0.2">
      <c r="A2383" s="88">
        <v>3.3969999999999998E-3</v>
      </c>
      <c r="B2383" s="4">
        <f t="shared" si="1416"/>
        <v>3.3969999999999998E-3</v>
      </c>
      <c r="C2383" s="51"/>
      <c r="D2383" s="213"/>
      <c r="E2383" s="44" t="s">
        <v>20</v>
      </c>
      <c r="F2383" s="14">
        <f t="shared" si="1421"/>
        <v>0</v>
      </c>
      <c r="G2383" s="14">
        <f t="shared" si="1422"/>
        <v>0</v>
      </c>
      <c r="H2383" s="101" t="str">
        <f>IF(ISNA(VLOOKUP(C2383,[1]Sheet1!$J$2:$J$2999,1,FALSE)),"No","Yes")</f>
        <v>No</v>
      </c>
      <c r="I2383" s="72">
        <f t="shared" si="1346"/>
        <v>0</v>
      </c>
      <c r="J2383" s="72">
        <f t="shared" si="1347"/>
        <v>0</v>
      </c>
      <c r="K2383" s="72">
        <f t="shared" si="1348"/>
        <v>0</v>
      </c>
      <c r="L2383" s="72">
        <f t="shared" si="1349"/>
        <v>0</v>
      </c>
      <c r="M2383" s="72">
        <f t="shared" si="1350"/>
        <v>0</v>
      </c>
      <c r="N2383" s="72">
        <f t="shared" si="1351"/>
        <v>0</v>
      </c>
      <c r="O2383" s="72">
        <f t="shared" si="1419"/>
        <v>0</v>
      </c>
      <c r="Q2383" s="73">
        <f t="shared" si="1352"/>
        <v>0</v>
      </c>
      <c r="R2383" s="73">
        <f t="shared" si="1353"/>
        <v>0</v>
      </c>
      <c r="S2383" s="73">
        <f t="shared" si="1354"/>
        <v>0</v>
      </c>
      <c r="T2383" s="73">
        <f t="shared" si="1355"/>
        <v>0</v>
      </c>
      <c r="U2383" s="73">
        <f t="shared" si="1356"/>
        <v>0</v>
      </c>
      <c r="V2383" s="73">
        <f t="shared" si="1357"/>
        <v>0</v>
      </c>
      <c r="W2383" s="73">
        <f t="shared" si="1420"/>
        <v>0</v>
      </c>
      <c r="Y2383" s="72">
        <f t="shared" si="1358"/>
        <v>0</v>
      </c>
      <c r="Z2383" s="73">
        <f t="shared" si="1359"/>
        <v>0</v>
      </c>
      <c r="AA2383" s="58">
        <f t="shared" si="1360"/>
        <v>0</v>
      </c>
      <c r="AB2383" s="72">
        <f t="shared" si="1361"/>
        <v>0</v>
      </c>
      <c r="AC2383" s="72">
        <f t="shared" si="1362"/>
        <v>0</v>
      </c>
      <c r="AD2383" s="73">
        <f t="shared" si="1363"/>
        <v>0</v>
      </c>
      <c r="AE2383" s="73">
        <f t="shared" si="1364"/>
        <v>0</v>
      </c>
      <c r="AF2383" s="1">
        <f t="shared" si="1402"/>
        <v>0</v>
      </c>
      <c r="AH2383" s="1" t="str">
        <f t="shared" si="1423"/>
        <v>No</v>
      </c>
    </row>
    <row r="2384" spans="1:34" hidden="1" x14ac:dyDescent="0.2">
      <c r="A2384" s="88">
        <v>3.398E-3</v>
      </c>
      <c r="B2384" s="4">
        <f t="shared" si="1416"/>
        <v>3.398E-3</v>
      </c>
      <c r="C2384" s="51"/>
      <c r="D2384" s="213"/>
      <c r="E2384" s="44" t="s">
        <v>20</v>
      </c>
      <c r="F2384" s="14">
        <f t="shared" si="1421"/>
        <v>0</v>
      </c>
      <c r="G2384" s="14">
        <f t="shared" si="1422"/>
        <v>0</v>
      </c>
      <c r="H2384" s="101" t="str">
        <f>IF(ISNA(VLOOKUP(C2384,[1]Sheet1!$J$2:$J$2999,1,FALSE)),"No","Yes")</f>
        <v>No</v>
      </c>
      <c r="I2384" s="72">
        <f t="shared" si="1346"/>
        <v>0</v>
      </c>
      <c r="J2384" s="72">
        <f t="shared" si="1347"/>
        <v>0</v>
      </c>
      <c r="K2384" s="72">
        <f t="shared" si="1348"/>
        <v>0</v>
      </c>
      <c r="L2384" s="72">
        <f t="shared" si="1349"/>
        <v>0</v>
      </c>
      <c r="M2384" s="72">
        <f t="shared" si="1350"/>
        <v>0</v>
      </c>
      <c r="N2384" s="72">
        <f t="shared" si="1351"/>
        <v>0</v>
      </c>
      <c r="O2384" s="72">
        <f t="shared" si="1419"/>
        <v>0</v>
      </c>
      <c r="Q2384" s="73">
        <f t="shared" si="1352"/>
        <v>0</v>
      </c>
      <c r="R2384" s="73">
        <f t="shared" si="1353"/>
        <v>0</v>
      </c>
      <c r="S2384" s="73">
        <f t="shared" si="1354"/>
        <v>0</v>
      </c>
      <c r="T2384" s="73">
        <f t="shared" si="1355"/>
        <v>0</v>
      </c>
      <c r="U2384" s="73">
        <f t="shared" si="1356"/>
        <v>0</v>
      </c>
      <c r="V2384" s="73">
        <f t="shared" si="1357"/>
        <v>0</v>
      </c>
      <c r="W2384" s="73">
        <f t="shared" si="1420"/>
        <v>0</v>
      </c>
      <c r="Y2384" s="72">
        <f t="shared" si="1358"/>
        <v>0</v>
      </c>
      <c r="Z2384" s="73">
        <f t="shared" si="1359"/>
        <v>0</v>
      </c>
      <c r="AA2384" s="58">
        <f t="shared" si="1360"/>
        <v>0</v>
      </c>
      <c r="AB2384" s="72">
        <f t="shared" si="1361"/>
        <v>0</v>
      </c>
      <c r="AC2384" s="72">
        <f t="shared" si="1362"/>
        <v>0</v>
      </c>
      <c r="AD2384" s="73">
        <f t="shared" si="1363"/>
        <v>0</v>
      </c>
      <c r="AE2384" s="73">
        <f t="shared" si="1364"/>
        <v>0</v>
      </c>
      <c r="AF2384" s="1">
        <f t="shared" si="1402"/>
        <v>0</v>
      </c>
      <c r="AH2384" s="1" t="str">
        <f t="shared" si="1423"/>
        <v>No</v>
      </c>
    </row>
    <row r="2385" spans="1:34" hidden="1" x14ac:dyDescent="0.2">
      <c r="A2385" s="88">
        <v>3.3990000000000001E-3</v>
      </c>
      <c r="B2385" s="4">
        <f t="shared" si="1416"/>
        <v>3.3990000000000001E-3</v>
      </c>
      <c r="C2385" s="51"/>
      <c r="D2385" s="213"/>
      <c r="E2385" s="44" t="s">
        <v>20</v>
      </c>
      <c r="F2385" s="14">
        <f t="shared" si="1421"/>
        <v>0</v>
      </c>
      <c r="G2385" s="14">
        <f t="shared" si="1422"/>
        <v>0</v>
      </c>
      <c r="H2385" s="101" t="str">
        <f>IF(ISNA(VLOOKUP(C2385,[1]Sheet1!$J$2:$J$2999,1,FALSE)),"No","Yes")</f>
        <v>No</v>
      </c>
      <c r="I2385" s="72">
        <f t="shared" si="1346"/>
        <v>0</v>
      </c>
      <c r="J2385" s="72">
        <f t="shared" si="1347"/>
        <v>0</v>
      </c>
      <c r="K2385" s="72">
        <f t="shared" si="1348"/>
        <v>0</v>
      </c>
      <c r="L2385" s="72">
        <f t="shared" si="1349"/>
        <v>0</v>
      </c>
      <c r="M2385" s="72">
        <f t="shared" si="1350"/>
        <v>0</v>
      </c>
      <c r="N2385" s="72">
        <f t="shared" si="1351"/>
        <v>0</v>
      </c>
      <c r="O2385" s="72">
        <f t="shared" si="1419"/>
        <v>0</v>
      </c>
      <c r="Q2385" s="73">
        <f t="shared" si="1352"/>
        <v>0</v>
      </c>
      <c r="R2385" s="73">
        <f t="shared" si="1353"/>
        <v>0</v>
      </c>
      <c r="S2385" s="73">
        <f t="shared" si="1354"/>
        <v>0</v>
      </c>
      <c r="T2385" s="73">
        <f t="shared" si="1355"/>
        <v>0</v>
      </c>
      <c r="U2385" s="73">
        <f t="shared" si="1356"/>
        <v>0</v>
      </c>
      <c r="V2385" s="73">
        <f t="shared" si="1357"/>
        <v>0</v>
      </c>
      <c r="W2385" s="73">
        <f t="shared" si="1420"/>
        <v>0</v>
      </c>
      <c r="Y2385" s="72">
        <f t="shared" si="1358"/>
        <v>0</v>
      </c>
      <c r="Z2385" s="73">
        <f t="shared" si="1359"/>
        <v>0</v>
      </c>
      <c r="AA2385" s="58">
        <f t="shared" si="1360"/>
        <v>0</v>
      </c>
      <c r="AB2385" s="72">
        <f t="shared" si="1361"/>
        <v>0</v>
      </c>
      <c r="AC2385" s="72">
        <f t="shared" si="1362"/>
        <v>0</v>
      </c>
      <c r="AD2385" s="73">
        <f t="shared" si="1363"/>
        <v>0</v>
      </c>
      <c r="AE2385" s="73">
        <f t="shared" si="1364"/>
        <v>0</v>
      </c>
      <c r="AF2385" s="1">
        <f t="shared" si="1402"/>
        <v>0</v>
      </c>
      <c r="AH2385" s="1" t="str">
        <f t="shared" si="1423"/>
        <v>No</v>
      </c>
    </row>
    <row r="2386" spans="1:34" hidden="1" x14ac:dyDescent="0.2">
      <c r="A2386" s="88">
        <v>3.4000000000000002E-3</v>
      </c>
      <c r="B2386" s="4">
        <f t="shared" si="1416"/>
        <v>3.4000000000000002E-3</v>
      </c>
      <c r="C2386" s="51"/>
      <c r="D2386" s="213"/>
      <c r="E2386" s="44" t="s">
        <v>20</v>
      </c>
      <c r="F2386" s="14">
        <f t="shared" si="1421"/>
        <v>0</v>
      </c>
      <c r="G2386" s="14">
        <f t="shared" si="1422"/>
        <v>0</v>
      </c>
      <c r="H2386" s="101" t="str">
        <f>IF(ISNA(VLOOKUP(C2386,[1]Sheet1!$J$2:$J$2999,1,FALSE)),"No","Yes")</f>
        <v>No</v>
      </c>
      <c r="I2386" s="72">
        <f t="shared" si="1346"/>
        <v>0</v>
      </c>
      <c r="J2386" s="72">
        <f t="shared" si="1347"/>
        <v>0</v>
      </c>
      <c r="K2386" s="72">
        <f t="shared" si="1348"/>
        <v>0</v>
      </c>
      <c r="L2386" s="72">
        <f t="shared" si="1349"/>
        <v>0</v>
      </c>
      <c r="M2386" s="72">
        <f t="shared" si="1350"/>
        <v>0</v>
      </c>
      <c r="N2386" s="72">
        <f t="shared" si="1351"/>
        <v>0</v>
      </c>
      <c r="O2386" s="72">
        <f t="shared" si="1419"/>
        <v>0</v>
      </c>
      <c r="Q2386" s="73">
        <f t="shared" si="1352"/>
        <v>0</v>
      </c>
      <c r="R2386" s="73">
        <f t="shared" si="1353"/>
        <v>0</v>
      </c>
      <c r="S2386" s="73">
        <f t="shared" si="1354"/>
        <v>0</v>
      </c>
      <c r="T2386" s="73">
        <f t="shared" si="1355"/>
        <v>0</v>
      </c>
      <c r="U2386" s="73">
        <f t="shared" si="1356"/>
        <v>0</v>
      </c>
      <c r="V2386" s="73">
        <f t="shared" si="1357"/>
        <v>0</v>
      </c>
      <c r="W2386" s="73">
        <f t="shared" si="1420"/>
        <v>0</v>
      </c>
      <c r="Y2386" s="72">
        <f t="shared" si="1358"/>
        <v>0</v>
      </c>
      <c r="Z2386" s="73">
        <f t="shared" si="1359"/>
        <v>0</v>
      </c>
      <c r="AA2386" s="58">
        <f t="shared" si="1360"/>
        <v>0</v>
      </c>
      <c r="AB2386" s="72">
        <f t="shared" si="1361"/>
        <v>0</v>
      </c>
      <c r="AC2386" s="72">
        <f t="shared" si="1362"/>
        <v>0</v>
      </c>
      <c r="AD2386" s="73">
        <f t="shared" si="1363"/>
        <v>0</v>
      </c>
      <c r="AE2386" s="73">
        <f t="shared" si="1364"/>
        <v>0</v>
      </c>
      <c r="AF2386" s="1">
        <f t="shared" si="1402"/>
        <v>0</v>
      </c>
      <c r="AH2386" s="1" t="str">
        <f t="shared" si="1423"/>
        <v>No</v>
      </c>
    </row>
    <row r="2387" spans="1:34" hidden="1" x14ac:dyDescent="0.2">
      <c r="A2387" s="88">
        <v>3.4009999999999999E-3</v>
      </c>
      <c r="B2387" s="4">
        <f t="shared" si="1416"/>
        <v>3.4009999999999999E-3</v>
      </c>
      <c r="C2387" s="51"/>
      <c r="D2387" s="213"/>
      <c r="E2387" s="44" t="s">
        <v>20</v>
      </c>
      <c r="F2387" s="14">
        <f t="shared" si="1421"/>
        <v>0</v>
      </c>
      <c r="G2387" s="14">
        <f t="shared" si="1422"/>
        <v>0</v>
      </c>
      <c r="H2387" s="101" t="str">
        <f>IF(ISNA(VLOOKUP(C2387,[1]Sheet1!$J$2:$J$2999,1,FALSE)),"No","Yes")</f>
        <v>No</v>
      </c>
      <c r="I2387" s="72">
        <f t="shared" si="1346"/>
        <v>0</v>
      </c>
      <c r="J2387" s="72">
        <f t="shared" si="1347"/>
        <v>0</v>
      </c>
      <c r="K2387" s="72">
        <f t="shared" si="1348"/>
        <v>0</v>
      </c>
      <c r="L2387" s="72">
        <f t="shared" si="1349"/>
        <v>0</v>
      </c>
      <c r="M2387" s="72">
        <f t="shared" si="1350"/>
        <v>0</v>
      </c>
      <c r="N2387" s="72">
        <f t="shared" si="1351"/>
        <v>0</v>
      </c>
      <c r="O2387" s="72">
        <f t="shared" si="1419"/>
        <v>0</v>
      </c>
      <c r="Q2387" s="73">
        <f t="shared" si="1352"/>
        <v>0</v>
      </c>
      <c r="R2387" s="73">
        <f t="shared" si="1353"/>
        <v>0</v>
      </c>
      <c r="S2387" s="73">
        <f t="shared" si="1354"/>
        <v>0</v>
      </c>
      <c r="T2387" s="73">
        <f t="shared" si="1355"/>
        <v>0</v>
      </c>
      <c r="U2387" s="73">
        <f t="shared" si="1356"/>
        <v>0</v>
      </c>
      <c r="V2387" s="73">
        <f t="shared" si="1357"/>
        <v>0</v>
      </c>
      <c r="W2387" s="73">
        <f t="shared" si="1420"/>
        <v>0</v>
      </c>
      <c r="Y2387" s="72">
        <f t="shared" si="1358"/>
        <v>0</v>
      </c>
      <c r="Z2387" s="73">
        <f t="shared" si="1359"/>
        <v>0</v>
      </c>
      <c r="AA2387" s="58">
        <f t="shared" si="1360"/>
        <v>0</v>
      </c>
      <c r="AB2387" s="72">
        <f t="shared" si="1361"/>
        <v>0</v>
      </c>
      <c r="AC2387" s="72">
        <f t="shared" si="1362"/>
        <v>0</v>
      </c>
      <c r="AD2387" s="73">
        <f t="shared" si="1363"/>
        <v>0</v>
      </c>
      <c r="AE2387" s="73">
        <f t="shared" si="1364"/>
        <v>0</v>
      </c>
      <c r="AF2387" s="1">
        <f t="shared" si="1402"/>
        <v>0</v>
      </c>
      <c r="AH2387" s="1" t="str">
        <f t="shared" si="1423"/>
        <v>No</v>
      </c>
    </row>
    <row r="2388" spans="1:34" hidden="1" x14ac:dyDescent="0.2">
      <c r="A2388" s="88">
        <v>3.4020000000000001E-3</v>
      </c>
      <c r="B2388" s="4">
        <f t="shared" si="1416"/>
        <v>3.4020000000000001E-3</v>
      </c>
      <c r="C2388" s="51"/>
      <c r="D2388" s="213"/>
      <c r="E2388" s="44" t="s">
        <v>20</v>
      </c>
      <c r="F2388" s="14">
        <f t="shared" si="1421"/>
        <v>0</v>
      </c>
      <c r="G2388" s="14">
        <f t="shared" si="1422"/>
        <v>0</v>
      </c>
      <c r="H2388" s="101" t="str">
        <f>IF(ISNA(VLOOKUP(C2388,[1]Sheet1!$J$2:$J$2999,1,FALSE)),"No","Yes")</f>
        <v>No</v>
      </c>
      <c r="I2388" s="72">
        <f t="shared" si="1346"/>
        <v>0</v>
      </c>
      <c r="J2388" s="72">
        <f t="shared" si="1347"/>
        <v>0</v>
      </c>
      <c r="K2388" s="72">
        <f t="shared" si="1348"/>
        <v>0</v>
      </c>
      <c r="L2388" s="72">
        <f t="shared" si="1349"/>
        <v>0</v>
      </c>
      <c r="M2388" s="72">
        <f t="shared" si="1350"/>
        <v>0</v>
      </c>
      <c r="N2388" s="72">
        <f t="shared" si="1351"/>
        <v>0</v>
      </c>
      <c r="O2388" s="72">
        <f t="shared" si="1419"/>
        <v>0</v>
      </c>
      <c r="Q2388" s="73">
        <f t="shared" si="1352"/>
        <v>0</v>
      </c>
      <c r="R2388" s="73">
        <f t="shared" si="1353"/>
        <v>0</v>
      </c>
      <c r="S2388" s="73">
        <f t="shared" si="1354"/>
        <v>0</v>
      </c>
      <c r="T2388" s="73">
        <f t="shared" si="1355"/>
        <v>0</v>
      </c>
      <c r="U2388" s="73">
        <f t="shared" si="1356"/>
        <v>0</v>
      </c>
      <c r="V2388" s="73">
        <f t="shared" si="1357"/>
        <v>0</v>
      </c>
      <c r="W2388" s="73">
        <f t="shared" si="1420"/>
        <v>0</v>
      </c>
      <c r="Y2388" s="72">
        <f t="shared" si="1358"/>
        <v>0</v>
      </c>
      <c r="Z2388" s="73">
        <f t="shared" si="1359"/>
        <v>0</v>
      </c>
      <c r="AA2388" s="58">
        <f t="shared" si="1360"/>
        <v>0</v>
      </c>
      <c r="AB2388" s="72">
        <f t="shared" si="1361"/>
        <v>0</v>
      </c>
      <c r="AC2388" s="72">
        <f t="shared" si="1362"/>
        <v>0</v>
      </c>
      <c r="AD2388" s="73">
        <f t="shared" si="1363"/>
        <v>0</v>
      </c>
      <c r="AE2388" s="73">
        <f t="shared" si="1364"/>
        <v>0</v>
      </c>
      <c r="AF2388" s="1">
        <f t="shared" si="1402"/>
        <v>0</v>
      </c>
      <c r="AH2388" s="1" t="str">
        <f t="shared" si="1423"/>
        <v>No</v>
      </c>
    </row>
    <row r="2389" spans="1:34" hidden="1" x14ac:dyDescent="0.2">
      <c r="A2389" s="88">
        <v>3.4030000000000002E-3</v>
      </c>
      <c r="B2389" s="4">
        <f t="shared" si="1416"/>
        <v>3.4030000000000002E-3</v>
      </c>
      <c r="C2389" s="51"/>
      <c r="D2389" s="213"/>
      <c r="E2389" s="44" t="s">
        <v>20</v>
      </c>
      <c r="F2389" s="14">
        <f t="shared" si="1421"/>
        <v>0</v>
      </c>
      <c r="G2389" s="14">
        <f t="shared" si="1422"/>
        <v>0</v>
      </c>
      <c r="H2389" s="101" t="str">
        <f>IF(ISNA(VLOOKUP(C2389,[1]Sheet1!$J$2:$J$2999,1,FALSE)),"No","Yes")</f>
        <v>No</v>
      </c>
      <c r="I2389" s="72">
        <f t="shared" si="1346"/>
        <v>0</v>
      </c>
      <c r="J2389" s="72">
        <f t="shared" si="1347"/>
        <v>0</v>
      </c>
      <c r="K2389" s="72">
        <f t="shared" si="1348"/>
        <v>0</v>
      </c>
      <c r="L2389" s="72">
        <f t="shared" si="1349"/>
        <v>0</v>
      </c>
      <c r="M2389" s="72">
        <f t="shared" si="1350"/>
        <v>0</v>
      </c>
      <c r="N2389" s="72">
        <f t="shared" si="1351"/>
        <v>0</v>
      </c>
      <c r="O2389" s="72">
        <f t="shared" si="1419"/>
        <v>0</v>
      </c>
      <c r="Q2389" s="73">
        <f t="shared" si="1352"/>
        <v>0</v>
      </c>
      <c r="R2389" s="73">
        <f t="shared" si="1353"/>
        <v>0</v>
      </c>
      <c r="S2389" s="73">
        <f t="shared" si="1354"/>
        <v>0</v>
      </c>
      <c r="T2389" s="73">
        <f t="shared" si="1355"/>
        <v>0</v>
      </c>
      <c r="U2389" s="73">
        <f t="shared" si="1356"/>
        <v>0</v>
      </c>
      <c r="V2389" s="73">
        <f t="shared" si="1357"/>
        <v>0</v>
      </c>
      <c r="W2389" s="73">
        <f t="shared" si="1420"/>
        <v>0</v>
      </c>
      <c r="Y2389" s="72">
        <f t="shared" si="1358"/>
        <v>0</v>
      </c>
      <c r="Z2389" s="73">
        <f t="shared" si="1359"/>
        <v>0</v>
      </c>
      <c r="AA2389" s="58">
        <f t="shared" si="1360"/>
        <v>0</v>
      </c>
      <c r="AB2389" s="72">
        <f t="shared" si="1361"/>
        <v>0</v>
      </c>
      <c r="AC2389" s="72">
        <f t="shared" si="1362"/>
        <v>0</v>
      </c>
      <c r="AD2389" s="73">
        <f t="shared" si="1363"/>
        <v>0</v>
      </c>
      <c r="AE2389" s="73">
        <f t="shared" si="1364"/>
        <v>0</v>
      </c>
      <c r="AF2389" s="1">
        <f t="shared" si="1402"/>
        <v>0</v>
      </c>
      <c r="AH2389" s="1" t="str">
        <f t="shared" si="1423"/>
        <v>No</v>
      </c>
    </row>
    <row r="2390" spans="1:34" hidden="1" x14ac:dyDescent="0.2">
      <c r="A2390" s="88">
        <v>3.4039999999999999E-3</v>
      </c>
      <c r="B2390" s="4">
        <f t="shared" si="1416"/>
        <v>3.4039999999999999E-3</v>
      </c>
      <c r="C2390" s="51"/>
      <c r="D2390" s="213"/>
      <c r="E2390" s="44" t="s">
        <v>20</v>
      </c>
      <c r="F2390" s="14">
        <f t="shared" si="1421"/>
        <v>0</v>
      </c>
      <c r="G2390" s="14">
        <f t="shared" si="1422"/>
        <v>0</v>
      </c>
      <c r="H2390" s="101" t="str">
        <f>IF(ISNA(VLOOKUP(C2390,[1]Sheet1!$J$2:$J$2999,1,FALSE)),"No","Yes")</f>
        <v>No</v>
      </c>
      <c r="I2390" s="72">
        <f t="shared" si="1346"/>
        <v>0</v>
      </c>
      <c r="J2390" s="72">
        <f t="shared" si="1347"/>
        <v>0</v>
      </c>
      <c r="K2390" s="72">
        <f t="shared" si="1348"/>
        <v>0</v>
      </c>
      <c r="L2390" s="72">
        <f t="shared" si="1349"/>
        <v>0</v>
      </c>
      <c r="M2390" s="72">
        <f t="shared" si="1350"/>
        <v>0</v>
      </c>
      <c r="N2390" s="72">
        <f t="shared" si="1351"/>
        <v>0</v>
      </c>
      <c r="O2390" s="72">
        <f t="shared" si="1419"/>
        <v>0</v>
      </c>
      <c r="Q2390" s="73">
        <f t="shared" si="1352"/>
        <v>0</v>
      </c>
      <c r="R2390" s="73">
        <f t="shared" si="1353"/>
        <v>0</v>
      </c>
      <c r="S2390" s="73">
        <f t="shared" si="1354"/>
        <v>0</v>
      </c>
      <c r="T2390" s="73">
        <f t="shared" si="1355"/>
        <v>0</v>
      </c>
      <c r="U2390" s="73">
        <f t="shared" si="1356"/>
        <v>0</v>
      </c>
      <c r="V2390" s="73">
        <f t="shared" si="1357"/>
        <v>0</v>
      </c>
      <c r="W2390" s="73">
        <f t="shared" si="1420"/>
        <v>0</v>
      </c>
      <c r="Y2390" s="72">
        <f t="shared" si="1358"/>
        <v>0</v>
      </c>
      <c r="Z2390" s="73">
        <f t="shared" si="1359"/>
        <v>0</v>
      </c>
      <c r="AA2390" s="58">
        <f t="shared" si="1360"/>
        <v>0</v>
      </c>
      <c r="AB2390" s="72">
        <f t="shared" si="1361"/>
        <v>0</v>
      </c>
      <c r="AC2390" s="72">
        <f t="shared" si="1362"/>
        <v>0</v>
      </c>
      <c r="AD2390" s="73">
        <f t="shared" si="1363"/>
        <v>0</v>
      </c>
      <c r="AE2390" s="73">
        <f t="shared" si="1364"/>
        <v>0</v>
      </c>
      <c r="AF2390" s="1">
        <f t="shared" si="1402"/>
        <v>0</v>
      </c>
      <c r="AH2390" s="1" t="str">
        <f t="shared" si="1423"/>
        <v>No</v>
      </c>
    </row>
    <row r="2391" spans="1:34" hidden="1" x14ac:dyDescent="0.2">
      <c r="A2391" s="88">
        <v>3.405E-3</v>
      </c>
      <c r="B2391" s="4">
        <f t="shared" ref="B2391:B2422" si="1424">AF2391+A2391</f>
        <v>3.405E-3</v>
      </c>
      <c r="C2391" s="51"/>
      <c r="D2391" s="213"/>
      <c r="E2391" s="44" t="s">
        <v>20</v>
      </c>
      <c r="F2391" s="14">
        <f t="shared" si="1421"/>
        <v>0</v>
      </c>
      <c r="G2391" s="14">
        <f t="shared" si="1422"/>
        <v>0</v>
      </c>
      <c r="H2391" s="101" t="str">
        <f>IF(ISNA(VLOOKUP(C2391,[1]Sheet1!$J$2:$J$2999,1,FALSE)),"No","Yes")</f>
        <v>No</v>
      </c>
      <c r="I2391" s="72">
        <f t="shared" si="1346"/>
        <v>0</v>
      </c>
      <c r="J2391" s="72">
        <f t="shared" si="1347"/>
        <v>0</v>
      </c>
      <c r="K2391" s="72">
        <f t="shared" si="1348"/>
        <v>0</v>
      </c>
      <c r="L2391" s="72">
        <f t="shared" si="1349"/>
        <v>0</v>
      </c>
      <c r="M2391" s="72">
        <f t="shared" si="1350"/>
        <v>0</v>
      </c>
      <c r="N2391" s="72">
        <f t="shared" si="1351"/>
        <v>0</v>
      </c>
      <c r="O2391" s="72">
        <f t="shared" si="1419"/>
        <v>0</v>
      </c>
      <c r="Q2391" s="73">
        <f t="shared" si="1352"/>
        <v>0</v>
      </c>
      <c r="R2391" s="73">
        <f t="shared" si="1353"/>
        <v>0</v>
      </c>
      <c r="S2391" s="73">
        <f t="shared" si="1354"/>
        <v>0</v>
      </c>
      <c r="T2391" s="73">
        <f t="shared" si="1355"/>
        <v>0</v>
      </c>
      <c r="U2391" s="73">
        <f t="shared" si="1356"/>
        <v>0</v>
      </c>
      <c r="V2391" s="73">
        <f t="shared" si="1357"/>
        <v>0</v>
      </c>
      <c r="W2391" s="73">
        <f t="shared" si="1420"/>
        <v>0</v>
      </c>
      <c r="Y2391" s="72">
        <f t="shared" si="1358"/>
        <v>0</v>
      </c>
      <c r="Z2391" s="73">
        <f t="shared" si="1359"/>
        <v>0</v>
      </c>
      <c r="AA2391" s="58">
        <f t="shared" si="1360"/>
        <v>0</v>
      </c>
      <c r="AB2391" s="72">
        <f t="shared" si="1361"/>
        <v>0</v>
      </c>
      <c r="AC2391" s="72">
        <f t="shared" si="1362"/>
        <v>0</v>
      </c>
      <c r="AD2391" s="73">
        <f t="shared" si="1363"/>
        <v>0</v>
      </c>
      <c r="AE2391" s="73">
        <f t="shared" si="1364"/>
        <v>0</v>
      </c>
      <c r="AF2391" s="1">
        <f t="shared" si="1402"/>
        <v>0</v>
      </c>
      <c r="AH2391" s="1" t="str">
        <f t="shared" si="1423"/>
        <v>No</v>
      </c>
    </row>
    <row r="2392" spans="1:34" hidden="1" x14ac:dyDescent="0.2">
      <c r="A2392" s="88">
        <v>3.4060000000000002E-3</v>
      </c>
      <c r="B2392" s="4">
        <f t="shared" si="1424"/>
        <v>3.4060000000000002E-3</v>
      </c>
      <c r="C2392" s="51"/>
      <c r="D2392" s="213"/>
      <c r="E2392" s="44" t="s">
        <v>20</v>
      </c>
      <c r="F2392" s="14">
        <f t="shared" si="1421"/>
        <v>0</v>
      </c>
      <c r="G2392" s="14">
        <f t="shared" si="1422"/>
        <v>0</v>
      </c>
      <c r="H2392" s="101" t="str">
        <f>IF(ISNA(VLOOKUP(C2392,[1]Sheet1!$J$2:$J$2999,1,FALSE)),"No","Yes")</f>
        <v>No</v>
      </c>
      <c r="I2392" s="72">
        <f t="shared" si="1346"/>
        <v>0</v>
      </c>
      <c r="J2392" s="72">
        <f t="shared" si="1347"/>
        <v>0</v>
      </c>
      <c r="K2392" s="72">
        <f t="shared" si="1348"/>
        <v>0</v>
      </c>
      <c r="L2392" s="72">
        <f t="shared" si="1349"/>
        <v>0</v>
      </c>
      <c r="M2392" s="72">
        <f t="shared" si="1350"/>
        <v>0</v>
      </c>
      <c r="N2392" s="72">
        <f t="shared" si="1351"/>
        <v>0</v>
      </c>
      <c r="O2392" s="72">
        <f t="shared" si="1419"/>
        <v>0</v>
      </c>
      <c r="Q2392" s="73">
        <f t="shared" si="1352"/>
        <v>0</v>
      </c>
      <c r="R2392" s="73">
        <f t="shared" si="1353"/>
        <v>0</v>
      </c>
      <c r="S2392" s="73">
        <f t="shared" si="1354"/>
        <v>0</v>
      </c>
      <c r="T2392" s="73">
        <f t="shared" si="1355"/>
        <v>0</v>
      </c>
      <c r="U2392" s="73">
        <f t="shared" si="1356"/>
        <v>0</v>
      </c>
      <c r="V2392" s="73">
        <f t="shared" si="1357"/>
        <v>0</v>
      </c>
      <c r="W2392" s="73">
        <f t="shared" si="1420"/>
        <v>0</v>
      </c>
      <c r="Y2392" s="72">
        <f t="shared" si="1358"/>
        <v>0</v>
      </c>
      <c r="Z2392" s="73">
        <f t="shared" si="1359"/>
        <v>0</v>
      </c>
      <c r="AA2392" s="58">
        <f t="shared" si="1360"/>
        <v>0</v>
      </c>
      <c r="AB2392" s="72">
        <f t="shared" si="1361"/>
        <v>0</v>
      </c>
      <c r="AC2392" s="72">
        <f t="shared" si="1362"/>
        <v>0</v>
      </c>
      <c r="AD2392" s="73">
        <f t="shared" si="1363"/>
        <v>0</v>
      </c>
      <c r="AE2392" s="73">
        <f t="shared" si="1364"/>
        <v>0</v>
      </c>
      <c r="AF2392" s="1">
        <f t="shared" si="1402"/>
        <v>0</v>
      </c>
      <c r="AH2392" s="1" t="str">
        <f t="shared" si="1423"/>
        <v>No</v>
      </c>
    </row>
    <row r="2393" spans="1:34" hidden="1" x14ac:dyDescent="0.2">
      <c r="A2393" s="88">
        <v>3.4069999999999999E-3</v>
      </c>
      <c r="B2393" s="4">
        <f t="shared" si="1424"/>
        <v>3.4069999999999999E-3</v>
      </c>
      <c r="C2393" s="51"/>
      <c r="D2393" s="213"/>
      <c r="E2393" s="44" t="s">
        <v>20</v>
      </c>
      <c r="F2393" s="14">
        <f t="shared" si="1421"/>
        <v>0</v>
      </c>
      <c r="G2393" s="14">
        <f t="shared" si="1422"/>
        <v>0</v>
      </c>
      <c r="H2393" s="101" t="str">
        <f>IF(ISNA(VLOOKUP(C2393,[1]Sheet1!$J$2:$J$2999,1,FALSE)),"No","Yes")</f>
        <v>No</v>
      </c>
      <c r="I2393" s="72">
        <f t="shared" si="1346"/>
        <v>0</v>
      </c>
      <c r="J2393" s="72">
        <f t="shared" si="1347"/>
        <v>0</v>
      </c>
      <c r="K2393" s="72">
        <f t="shared" si="1348"/>
        <v>0</v>
      </c>
      <c r="L2393" s="72">
        <f t="shared" si="1349"/>
        <v>0</v>
      </c>
      <c r="M2393" s="72">
        <f t="shared" si="1350"/>
        <v>0</v>
      </c>
      <c r="N2393" s="72">
        <f t="shared" si="1351"/>
        <v>0</v>
      </c>
      <c r="O2393" s="72">
        <f t="shared" si="1419"/>
        <v>0</v>
      </c>
      <c r="Q2393" s="73">
        <f t="shared" si="1352"/>
        <v>0</v>
      </c>
      <c r="R2393" s="73">
        <f t="shared" si="1353"/>
        <v>0</v>
      </c>
      <c r="S2393" s="73">
        <f t="shared" si="1354"/>
        <v>0</v>
      </c>
      <c r="T2393" s="73">
        <f t="shared" si="1355"/>
        <v>0</v>
      </c>
      <c r="U2393" s="73">
        <f t="shared" si="1356"/>
        <v>0</v>
      </c>
      <c r="V2393" s="73">
        <f t="shared" si="1357"/>
        <v>0</v>
      </c>
      <c r="W2393" s="73">
        <f t="shared" si="1420"/>
        <v>0</v>
      </c>
      <c r="Y2393" s="72">
        <f t="shared" si="1358"/>
        <v>0</v>
      </c>
      <c r="Z2393" s="73">
        <f t="shared" si="1359"/>
        <v>0</v>
      </c>
      <c r="AA2393" s="58">
        <f t="shared" si="1360"/>
        <v>0</v>
      </c>
      <c r="AB2393" s="72">
        <f t="shared" si="1361"/>
        <v>0</v>
      </c>
      <c r="AC2393" s="72">
        <f t="shared" si="1362"/>
        <v>0</v>
      </c>
      <c r="AD2393" s="73">
        <f t="shared" si="1363"/>
        <v>0</v>
      </c>
      <c r="AE2393" s="73">
        <f t="shared" si="1364"/>
        <v>0</v>
      </c>
      <c r="AF2393" s="1">
        <f t="shared" si="1402"/>
        <v>0</v>
      </c>
      <c r="AH2393" s="1" t="str">
        <f t="shared" si="1423"/>
        <v>No</v>
      </c>
    </row>
    <row r="2394" spans="1:34" hidden="1" x14ac:dyDescent="0.2">
      <c r="A2394" s="88">
        <v>3.408E-3</v>
      </c>
      <c r="B2394" s="4">
        <f t="shared" si="1424"/>
        <v>3.408E-3</v>
      </c>
      <c r="C2394" s="51"/>
      <c r="D2394" s="213"/>
      <c r="E2394" s="44" t="s">
        <v>20</v>
      </c>
      <c r="F2394" s="14">
        <f t="shared" si="1421"/>
        <v>0</v>
      </c>
      <c r="G2394" s="14">
        <f t="shared" si="1422"/>
        <v>0</v>
      </c>
      <c r="H2394" s="101" t="str">
        <f>IF(ISNA(VLOOKUP(C2394,[1]Sheet1!$J$2:$J$2999,1,FALSE)),"No","Yes")</f>
        <v>No</v>
      </c>
      <c r="I2394" s="72">
        <f t="shared" si="1346"/>
        <v>0</v>
      </c>
      <c r="J2394" s="72">
        <f t="shared" si="1347"/>
        <v>0</v>
      </c>
      <c r="K2394" s="72">
        <f t="shared" si="1348"/>
        <v>0</v>
      </c>
      <c r="L2394" s="72">
        <f t="shared" si="1349"/>
        <v>0</v>
      </c>
      <c r="M2394" s="72">
        <f t="shared" si="1350"/>
        <v>0</v>
      </c>
      <c r="N2394" s="72">
        <f t="shared" si="1351"/>
        <v>0</v>
      </c>
      <c r="O2394" s="72">
        <f t="shared" si="1419"/>
        <v>0</v>
      </c>
      <c r="Q2394" s="73">
        <f t="shared" si="1352"/>
        <v>0</v>
      </c>
      <c r="R2394" s="73">
        <f t="shared" si="1353"/>
        <v>0</v>
      </c>
      <c r="S2394" s="73">
        <f t="shared" si="1354"/>
        <v>0</v>
      </c>
      <c r="T2394" s="73">
        <f t="shared" si="1355"/>
        <v>0</v>
      </c>
      <c r="U2394" s="73">
        <f t="shared" si="1356"/>
        <v>0</v>
      </c>
      <c r="V2394" s="73">
        <f t="shared" si="1357"/>
        <v>0</v>
      </c>
      <c r="W2394" s="73">
        <f t="shared" si="1420"/>
        <v>0</v>
      </c>
      <c r="Y2394" s="72">
        <f t="shared" si="1358"/>
        <v>0</v>
      </c>
      <c r="Z2394" s="73">
        <f t="shared" si="1359"/>
        <v>0</v>
      </c>
      <c r="AA2394" s="58">
        <f t="shared" si="1360"/>
        <v>0</v>
      </c>
      <c r="AB2394" s="72">
        <f t="shared" si="1361"/>
        <v>0</v>
      </c>
      <c r="AC2394" s="72">
        <f t="shared" si="1362"/>
        <v>0</v>
      </c>
      <c r="AD2394" s="73">
        <f t="shared" si="1363"/>
        <v>0</v>
      </c>
      <c r="AE2394" s="73">
        <f t="shared" si="1364"/>
        <v>0</v>
      </c>
      <c r="AF2394" s="1">
        <f t="shared" si="1402"/>
        <v>0</v>
      </c>
      <c r="AH2394" s="1" t="str">
        <f t="shared" si="1423"/>
        <v>No</v>
      </c>
    </row>
    <row r="2395" spans="1:34" hidden="1" x14ac:dyDescent="0.2">
      <c r="A2395" s="88">
        <v>3.4090000000000001E-3</v>
      </c>
      <c r="B2395" s="4">
        <f t="shared" si="1424"/>
        <v>3.4090000000000001E-3</v>
      </c>
      <c r="C2395" s="51"/>
      <c r="D2395" s="213"/>
      <c r="E2395" s="44" t="s">
        <v>20</v>
      </c>
      <c r="F2395" s="14">
        <f t="shared" si="1421"/>
        <v>0</v>
      </c>
      <c r="G2395" s="14">
        <f t="shared" si="1422"/>
        <v>0</v>
      </c>
      <c r="H2395" s="101" t="str">
        <f>IF(ISNA(VLOOKUP(C2395,[1]Sheet1!$J$2:$J$2999,1,FALSE)),"No","Yes")</f>
        <v>No</v>
      </c>
      <c r="I2395" s="72">
        <f t="shared" si="1346"/>
        <v>0</v>
      </c>
      <c r="J2395" s="72">
        <f t="shared" si="1347"/>
        <v>0</v>
      </c>
      <c r="K2395" s="72">
        <f t="shared" si="1348"/>
        <v>0</v>
      </c>
      <c r="L2395" s="72">
        <f t="shared" si="1349"/>
        <v>0</v>
      </c>
      <c r="M2395" s="72">
        <f t="shared" si="1350"/>
        <v>0</v>
      </c>
      <c r="N2395" s="72">
        <f t="shared" si="1351"/>
        <v>0</v>
      </c>
      <c r="O2395" s="72">
        <f t="shared" si="1419"/>
        <v>0</v>
      </c>
      <c r="Q2395" s="73">
        <f t="shared" si="1352"/>
        <v>0</v>
      </c>
      <c r="R2395" s="73">
        <f t="shared" si="1353"/>
        <v>0</v>
      </c>
      <c r="S2395" s="73">
        <f t="shared" si="1354"/>
        <v>0</v>
      </c>
      <c r="T2395" s="73">
        <f t="shared" si="1355"/>
        <v>0</v>
      </c>
      <c r="U2395" s="73">
        <f t="shared" si="1356"/>
        <v>0</v>
      </c>
      <c r="V2395" s="73">
        <f t="shared" si="1357"/>
        <v>0</v>
      </c>
      <c r="W2395" s="73">
        <f t="shared" si="1420"/>
        <v>0</v>
      </c>
      <c r="Y2395" s="72">
        <f t="shared" si="1358"/>
        <v>0</v>
      </c>
      <c r="Z2395" s="73">
        <f t="shared" si="1359"/>
        <v>0</v>
      </c>
      <c r="AA2395" s="58">
        <f t="shared" si="1360"/>
        <v>0</v>
      </c>
      <c r="AB2395" s="72">
        <f t="shared" si="1361"/>
        <v>0</v>
      </c>
      <c r="AC2395" s="72">
        <f t="shared" si="1362"/>
        <v>0</v>
      </c>
      <c r="AD2395" s="73">
        <f t="shared" si="1363"/>
        <v>0</v>
      </c>
      <c r="AE2395" s="73">
        <f t="shared" si="1364"/>
        <v>0</v>
      </c>
      <c r="AF2395" s="1">
        <f t="shared" si="1402"/>
        <v>0</v>
      </c>
      <c r="AH2395" s="1" t="str">
        <f t="shared" si="1423"/>
        <v>No</v>
      </c>
    </row>
    <row r="2396" spans="1:34" hidden="1" x14ac:dyDescent="0.2">
      <c r="A2396" s="88">
        <v>3.4099999999999998E-3</v>
      </c>
      <c r="B2396" s="4">
        <f t="shared" si="1424"/>
        <v>3.4099999999999998E-3</v>
      </c>
      <c r="C2396" s="51"/>
      <c r="D2396" s="213"/>
      <c r="E2396" s="44" t="s">
        <v>20</v>
      </c>
      <c r="F2396" s="14">
        <f t="shared" si="1421"/>
        <v>0</v>
      </c>
      <c r="G2396" s="14">
        <f t="shared" si="1422"/>
        <v>0</v>
      </c>
      <c r="H2396" s="101" t="str">
        <f>IF(ISNA(VLOOKUP(C2396,[1]Sheet1!$J$2:$J$2999,1,FALSE)),"No","Yes")</f>
        <v>No</v>
      </c>
      <c r="I2396" s="72">
        <f t="shared" si="1346"/>
        <v>0</v>
      </c>
      <c r="J2396" s="72">
        <f t="shared" si="1347"/>
        <v>0</v>
      </c>
      <c r="K2396" s="72">
        <f t="shared" si="1348"/>
        <v>0</v>
      </c>
      <c r="L2396" s="72">
        <f t="shared" si="1349"/>
        <v>0</v>
      </c>
      <c r="M2396" s="72">
        <f t="shared" si="1350"/>
        <v>0</v>
      </c>
      <c r="N2396" s="72">
        <f t="shared" si="1351"/>
        <v>0</v>
      </c>
      <c r="O2396" s="72">
        <f t="shared" si="1419"/>
        <v>0</v>
      </c>
      <c r="Q2396" s="73">
        <f t="shared" si="1352"/>
        <v>0</v>
      </c>
      <c r="R2396" s="73">
        <f t="shared" si="1353"/>
        <v>0</v>
      </c>
      <c r="S2396" s="73">
        <f t="shared" si="1354"/>
        <v>0</v>
      </c>
      <c r="T2396" s="73">
        <f t="shared" si="1355"/>
        <v>0</v>
      </c>
      <c r="U2396" s="73">
        <f t="shared" si="1356"/>
        <v>0</v>
      </c>
      <c r="V2396" s="73">
        <f t="shared" si="1357"/>
        <v>0</v>
      </c>
      <c r="W2396" s="73">
        <f t="shared" si="1420"/>
        <v>0</v>
      </c>
      <c r="Y2396" s="72">
        <f t="shared" si="1358"/>
        <v>0</v>
      </c>
      <c r="Z2396" s="73">
        <f t="shared" si="1359"/>
        <v>0</v>
      </c>
      <c r="AA2396" s="58">
        <f t="shared" si="1360"/>
        <v>0</v>
      </c>
      <c r="AB2396" s="72">
        <f t="shared" si="1361"/>
        <v>0</v>
      </c>
      <c r="AC2396" s="72">
        <f t="shared" si="1362"/>
        <v>0</v>
      </c>
      <c r="AD2396" s="73">
        <f t="shared" si="1363"/>
        <v>0</v>
      </c>
      <c r="AE2396" s="73">
        <f t="shared" si="1364"/>
        <v>0</v>
      </c>
      <c r="AF2396" s="1">
        <f t="shared" si="1402"/>
        <v>0</v>
      </c>
      <c r="AH2396" s="1" t="str">
        <f t="shared" si="1423"/>
        <v>No</v>
      </c>
    </row>
    <row r="2397" spans="1:34" hidden="1" x14ac:dyDescent="0.2">
      <c r="A2397" s="88">
        <v>3.411E-3</v>
      </c>
      <c r="B2397" s="4">
        <f t="shared" si="1424"/>
        <v>3.411E-3</v>
      </c>
      <c r="C2397" s="51"/>
      <c r="D2397" s="213"/>
      <c r="E2397" s="44" t="s">
        <v>20</v>
      </c>
      <c r="F2397" s="14">
        <f t="shared" si="1421"/>
        <v>0</v>
      </c>
      <c r="G2397" s="14">
        <f t="shared" si="1422"/>
        <v>0</v>
      </c>
      <c r="H2397" s="101" t="str">
        <f>IF(ISNA(VLOOKUP(C2397,[1]Sheet1!$J$2:$J$2999,1,FALSE)),"No","Yes")</f>
        <v>No</v>
      </c>
      <c r="I2397" s="72">
        <f t="shared" si="1346"/>
        <v>0</v>
      </c>
      <c r="J2397" s="72">
        <f t="shared" si="1347"/>
        <v>0</v>
      </c>
      <c r="K2397" s="72">
        <f t="shared" si="1348"/>
        <v>0</v>
      </c>
      <c r="L2397" s="72">
        <f t="shared" si="1349"/>
        <v>0</v>
      </c>
      <c r="M2397" s="72">
        <f t="shared" si="1350"/>
        <v>0</v>
      </c>
      <c r="N2397" s="72">
        <f t="shared" si="1351"/>
        <v>0</v>
      </c>
      <c r="O2397" s="72">
        <f t="shared" si="1419"/>
        <v>0</v>
      </c>
      <c r="Q2397" s="73">
        <f t="shared" si="1352"/>
        <v>0</v>
      </c>
      <c r="R2397" s="73">
        <f t="shared" si="1353"/>
        <v>0</v>
      </c>
      <c r="S2397" s="73">
        <f t="shared" si="1354"/>
        <v>0</v>
      </c>
      <c r="T2397" s="73">
        <f t="shared" si="1355"/>
        <v>0</v>
      </c>
      <c r="U2397" s="73">
        <f t="shared" si="1356"/>
        <v>0</v>
      </c>
      <c r="V2397" s="73">
        <f t="shared" si="1357"/>
        <v>0</v>
      </c>
      <c r="W2397" s="73">
        <f t="shared" si="1420"/>
        <v>0</v>
      </c>
      <c r="Y2397" s="72">
        <f t="shared" si="1358"/>
        <v>0</v>
      </c>
      <c r="Z2397" s="73">
        <f t="shared" si="1359"/>
        <v>0</v>
      </c>
      <c r="AA2397" s="58">
        <f t="shared" si="1360"/>
        <v>0</v>
      </c>
      <c r="AB2397" s="72">
        <f t="shared" si="1361"/>
        <v>0</v>
      </c>
      <c r="AC2397" s="72">
        <f t="shared" si="1362"/>
        <v>0</v>
      </c>
      <c r="AD2397" s="73">
        <f t="shared" si="1363"/>
        <v>0</v>
      </c>
      <c r="AE2397" s="73">
        <f t="shared" si="1364"/>
        <v>0</v>
      </c>
      <c r="AF2397" s="1">
        <f t="shared" si="1402"/>
        <v>0</v>
      </c>
      <c r="AH2397" s="1" t="str">
        <f t="shared" si="1423"/>
        <v>No</v>
      </c>
    </row>
    <row r="2398" spans="1:34" hidden="1" x14ac:dyDescent="0.2">
      <c r="A2398" s="88">
        <v>3.4120000000000001E-3</v>
      </c>
      <c r="B2398" s="4">
        <f t="shared" si="1424"/>
        <v>3.4120000000000001E-3</v>
      </c>
      <c r="C2398" s="51"/>
      <c r="D2398" s="213"/>
      <c r="E2398" s="44" t="s">
        <v>20</v>
      </c>
      <c r="F2398" s="14">
        <f t="shared" si="1421"/>
        <v>0</v>
      </c>
      <c r="G2398" s="14">
        <f t="shared" si="1422"/>
        <v>0</v>
      </c>
      <c r="H2398" s="101" t="str">
        <f>IF(ISNA(VLOOKUP(C2398,[1]Sheet1!$J$2:$J$2999,1,FALSE)),"No","Yes")</f>
        <v>No</v>
      </c>
      <c r="I2398" s="72">
        <f t="shared" si="1346"/>
        <v>0</v>
      </c>
      <c r="J2398" s="72">
        <f t="shared" si="1347"/>
        <v>0</v>
      </c>
      <c r="K2398" s="72">
        <f t="shared" si="1348"/>
        <v>0</v>
      </c>
      <c r="L2398" s="72">
        <f t="shared" si="1349"/>
        <v>0</v>
      </c>
      <c r="M2398" s="72">
        <f t="shared" si="1350"/>
        <v>0</v>
      </c>
      <c r="N2398" s="72">
        <f t="shared" si="1351"/>
        <v>0</v>
      </c>
      <c r="O2398" s="72">
        <f t="shared" si="1419"/>
        <v>0</v>
      </c>
      <c r="Q2398" s="73">
        <f t="shared" si="1352"/>
        <v>0</v>
      </c>
      <c r="R2398" s="73">
        <f t="shared" si="1353"/>
        <v>0</v>
      </c>
      <c r="S2398" s="73">
        <f t="shared" si="1354"/>
        <v>0</v>
      </c>
      <c r="T2398" s="73">
        <f t="shared" si="1355"/>
        <v>0</v>
      </c>
      <c r="U2398" s="73">
        <f t="shared" si="1356"/>
        <v>0</v>
      </c>
      <c r="V2398" s="73">
        <f t="shared" si="1357"/>
        <v>0</v>
      </c>
      <c r="W2398" s="73">
        <f t="shared" si="1420"/>
        <v>0</v>
      </c>
      <c r="Y2398" s="72">
        <f t="shared" si="1358"/>
        <v>0</v>
      </c>
      <c r="Z2398" s="73">
        <f t="shared" si="1359"/>
        <v>0</v>
      </c>
      <c r="AA2398" s="58">
        <f t="shared" si="1360"/>
        <v>0</v>
      </c>
      <c r="AB2398" s="72">
        <f t="shared" si="1361"/>
        <v>0</v>
      </c>
      <c r="AC2398" s="72">
        <f t="shared" si="1362"/>
        <v>0</v>
      </c>
      <c r="AD2398" s="73">
        <f t="shared" si="1363"/>
        <v>0</v>
      </c>
      <c r="AE2398" s="73">
        <f t="shared" si="1364"/>
        <v>0</v>
      </c>
      <c r="AF2398" s="1">
        <f t="shared" si="1402"/>
        <v>0</v>
      </c>
      <c r="AH2398" s="1" t="str">
        <f t="shared" si="1423"/>
        <v>No</v>
      </c>
    </row>
    <row r="2399" spans="1:34" hidden="1" x14ac:dyDescent="0.2">
      <c r="A2399" s="88">
        <v>3.4130000000000002E-3</v>
      </c>
      <c r="B2399" s="4">
        <f t="shared" si="1424"/>
        <v>3.4130000000000002E-3</v>
      </c>
      <c r="C2399" s="51"/>
      <c r="D2399" s="213"/>
      <c r="E2399" s="44" t="s">
        <v>20</v>
      </c>
      <c r="F2399" s="14">
        <f t="shared" si="1421"/>
        <v>0</v>
      </c>
      <c r="G2399" s="14">
        <f t="shared" si="1422"/>
        <v>0</v>
      </c>
      <c r="H2399" s="101" t="str">
        <f>IF(ISNA(VLOOKUP(C2399,[1]Sheet1!$J$2:$J$2999,1,FALSE)),"No","Yes")</f>
        <v>No</v>
      </c>
      <c r="I2399" s="72">
        <f t="shared" si="1346"/>
        <v>0</v>
      </c>
      <c r="J2399" s="72">
        <f t="shared" si="1347"/>
        <v>0</v>
      </c>
      <c r="K2399" s="72">
        <f t="shared" si="1348"/>
        <v>0</v>
      </c>
      <c r="L2399" s="72">
        <f t="shared" si="1349"/>
        <v>0</v>
      </c>
      <c r="M2399" s="72">
        <f t="shared" si="1350"/>
        <v>0</v>
      </c>
      <c r="N2399" s="72">
        <f t="shared" si="1351"/>
        <v>0</v>
      </c>
      <c r="O2399" s="72">
        <f t="shared" si="1419"/>
        <v>0</v>
      </c>
      <c r="Q2399" s="73">
        <f t="shared" si="1352"/>
        <v>0</v>
      </c>
      <c r="R2399" s="73">
        <f t="shared" si="1353"/>
        <v>0</v>
      </c>
      <c r="S2399" s="73">
        <f t="shared" si="1354"/>
        <v>0</v>
      </c>
      <c r="T2399" s="73">
        <f t="shared" si="1355"/>
        <v>0</v>
      </c>
      <c r="U2399" s="73">
        <f t="shared" si="1356"/>
        <v>0</v>
      </c>
      <c r="V2399" s="73">
        <f t="shared" si="1357"/>
        <v>0</v>
      </c>
      <c r="W2399" s="73">
        <f t="shared" si="1420"/>
        <v>0</v>
      </c>
      <c r="Y2399" s="72">
        <f t="shared" si="1358"/>
        <v>0</v>
      </c>
      <c r="Z2399" s="73">
        <f t="shared" si="1359"/>
        <v>0</v>
      </c>
      <c r="AA2399" s="58">
        <f t="shared" si="1360"/>
        <v>0</v>
      </c>
      <c r="AB2399" s="72">
        <f t="shared" si="1361"/>
        <v>0</v>
      </c>
      <c r="AC2399" s="72">
        <f t="shared" si="1362"/>
        <v>0</v>
      </c>
      <c r="AD2399" s="73">
        <f t="shared" si="1363"/>
        <v>0</v>
      </c>
      <c r="AE2399" s="73">
        <f t="shared" si="1364"/>
        <v>0</v>
      </c>
      <c r="AF2399" s="1">
        <f t="shared" si="1402"/>
        <v>0</v>
      </c>
      <c r="AH2399" s="1" t="str">
        <f t="shared" si="1423"/>
        <v>No</v>
      </c>
    </row>
    <row r="2400" spans="1:34" hidden="1" x14ac:dyDescent="0.2">
      <c r="A2400" s="88">
        <v>3.4139999999999999E-3</v>
      </c>
      <c r="B2400" s="4">
        <f t="shared" si="1424"/>
        <v>3.4139999999999999E-3</v>
      </c>
      <c r="C2400" s="51"/>
      <c r="D2400" s="213"/>
      <c r="E2400" s="44" t="s">
        <v>20</v>
      </c>
      <c r="F2400" s="14">
        <f t="shared" si="1421"/>
        <v>0</v>
      </c>
      <c r="G2400" s="14">
        <f t="shared" si="1422"/>
        <v>0</v>
      </c>
      <c r="H2400" s="101" t="str">
        <f>IF(ISNA(VLOOKUP(C2400,[1]Sheet1!$J$2:$J$2999,1,FALSE)),"No","Yes")</f>
        <v>No</v>
      </c>
      <c r="I2400" s="72">
        <f t="shared" si="1346"/>
        <v>0</v>
      </c>
      <c r="J2400" s="72">
        <f t="shared" si="1347"/>
        <v>0</v>
      </c>
      <c r="K2400" s="72">
        <f t="shared" si="1348"/>
        <v>0</v>
      </c>
      <c r="L2400" s="72">
        <f t="shared" si="1349"/>
        <v>0</v>
      </c>
      <c r="M2400" s="72">
        <f t="shared" si="1350"/>
        <v>0</v>
      </c>
      <c r="N2400" s="72">
        <f t="shared" si="1351"/>
        <v>0</v>
      </c>
      <c r="O2400" s="72">
        <f t="shared" si="1419"/>
        <v>0</v>
      </c>
      <c r="Q2400" s="73">
        <f t="shared" si="1352"/>
        <v>0</v>
      </c>
      <c r="R2400" s="73">
        <f t="shared" si="1353"/>
        <v>0</v>
      </c>
      <c r="S2400" s="73">
        <f t="shared" si="1354"/>
        <v>0</v>
      </c>
      <c r="T2400" s="73">
        <f t="shared" si="1355"/>
        <v>0</v>
      </c>
      <c r="U2400" s="73">
        <f t="shared" si="1356"/>
        <v>0</v>
      </c>
      <c r="V2400" s="73">
        <f t="shared" si="1357"/>
        <v>0</v>
      </c>
      <c r="W2400" s="73">
        <f t="shared" si="1420"/>
        <v>0</v>
      </c>
      <c r="Y2400" s="72">
        <f t="shared" si="1358"/>
        <v>0</v>
      </c>
      <c r="Z2400" s="73">
        <f t="shared" si="1359"/>
        <v>0</v>
      </c>
      <c r="AA2400" s="58">
        <f t="shared" si="1360"/>
        <v>0</v>
      </c>
      <c r="AB2400" s="72">
        <f t="shared" si="1361"/>
        <v>0</v>
      </c>
      <c r="AC2400" s="72">
        <f t="shared" si="1362"/>
        <v>0</v>
      </c>
      <c r="AD2400" s="73">
        <f t="shared" si="1363"/>
        <v>0</v>
      </c>
      <c r="AE2400" s="73">
        <f t="shared" si="1364"/>
        <v>0</v>
      </c>
      <c r="AF2400" s="1">
        <f t="shared" si="1402"/>
        <v>0</v>
      </c>
      <c r="AH2400" s="1" t="str">
        <f t="shared" si="1423"/>
        <v>No</v>
      </c>
    </row>
    <row r="2401" spans="1:34" hidden="1" x14ac:dyDescent="0.2">
      <c r="A2401" s="88">
        <v>3.4150000000000001E-3</v>
      </c>
      <c r="B2401" s="4">
        <f t="shared" si="1424"/>
        <v>3.4150000000000001E-3</v>
      </c>
      <c r="C2401" s="51"/>
      <c r="D2401" s="213"/>
      <c r="E2401" s="44" t="s">
        <v>20</v>
      </c>
      <c r="F2401" s="14">
        <f t="shared" si="1421"/>
        <v>0</v>
      </c>
      <c r="G2401" s="14">
        <f t="shared" si="1422"/>
        <v>0</v>
      </c>
      <c r="H2401" s="101" t="str">
        <f>IF(ISNA(VLOOKUP(C2401,[1]Sheet1!$J$2:$J$2999,1,FALSE)),"No","Yes")</f>
        <v>No</v>
      </c>
      <c r="I2401" s="72">
        <f t="shared" si="1346"/>
        <v>0</v>
      </c>
      <c r="J2401" s="72">
        <f t="shared" si="1347"/>
        <v>0</v>
      </c>
      <c r="K2401" s="72">
        <f t="shared" si="1348"/>
        <v>0</v>
      </c>
      <c r="L2401" s="72">
        <f t="shared" si="1349"/>
        <v>0</v>
      </c>
      <c r="M2401" s="72">
        <f t="shared" si="1350"/>
        <v>0</v>
      </c>
      <c r="N2401" s="72">
        <f t="shared" si="1351"/>
        <v>0</v>
      </c>
      <c r="O2401" s="72">
        <f t="shared" si="1419"/>
        <v>0</v>
      </c>
      <c r="Q2401" s="73">
        <f t="shared" si="1352"/>
        <v>0</v>
      </c>
      <c r="R2401" s="73">
        <f t="shared" si="1353"/>
        <v>0</v>
      </c>
      <c r="S2401" s="73">
        <f t="shared" si="1354"/>
        <v>0</v>
      </c>
      <c r="T2401" s="73">
        <f t="shared" si="1355"/>
        <v>0</v>
      </c>
      <c r="U2401" s="73">
        <f t="shared" si="1356"/>
        <v>0</v>
      </c>
      <c r="V2401" s="73">
        <f t="shared" si="1357"/>
        <v>0</v>
      </c>
      <c r="W2401" s="73">
        <f t="shared" si="1420"/>
        <v>0</v>
      </c>
      <c r="Y2401" s="72">
        <f t="shared" si="1358"/>
        <v>0</v>
      </c>
      <c r="Z2401" s="73">
        <f t="shared" si="1359"/>
        <v>0</v>
      </c>
      <c r="AA2401" s="58">
        <f t="shared" si="1360"/>
        <v>0</v>
      </c>
      <c r="AB2401" s="72">
        <f t="shared" si="1361"/>
        <v>0</v>
      </c>
      <c r="AC2401" s="72">
        <f t="shared" si="1362"/>
        <v>0</v>
      </c>
      <c r="AD2401" s="73">
        <f t="shared" si="1363"/>
        <v>0</v>
      </c>
      <c r="AE2401" s="73">
        <f t="shared" si="1364"/>
        <v>0</v>
      </c>
      <c r="AF2401" s="1">
        <f t="shared" si="1402"/>
        <v>0</v>
      </c>
      <c r="AH2401" s="1" t="str">
        <f t="shared" si="1423"/>
        <v>No</v>
      </c>
    </row>
    <row r="2402" spans="1:34" hidden="1" x14ac:dyDescent="0.2">
      <c r="A2402" s="88">
        <v>3.4160000000000002E-3</v>
      </c>
      <c r="B2402" s="4">
        <f t="shared" si="1424"/>
        <v>3.4160000000000002E-3</v>
      </c>
      <c r="C2402" s="51"/>
      <c r="D2402" s="213"/>
      <c r="E2402" s="44" t="s">
        <v>20</v>
      </c>
      <c r="F2402" s="14">
        <f t="shared" si="1421"/>
        <v>0</v>
      </c>
      <c r="G2402" s="14">
        <f t="shared" si="1422"/>
        <v>0</v>
      </c>
      <c r="H2402" s="101" t="str">
        <f>IF(ISNA(VLOOKUP(C2402,[1]Sheet1!$J$2:$J$2999,1,FALSE)),"No","Yes")</f>
        <v>No</v>
      </c>
      <c r="I2402" s="72">
        <f t="shared" si="1346"/>
        <v>0</v>
      </c>
      <c r="J2402" s="72">
        <f t="shared" si="1347"/>
        <v>0</v>
      </c>
      <c r="K2402" s="72">
        <f t="shared" si="1348"/>
        <v>0</v>
      </c>
      <c r="L2402" s="72">
        <f t="shared" si="1349"/>
        <v>0</v>
      </c>
      <c r="M2402" s="72">
        <f t="shared" si="1350"/>
        <v>0</v>
      </c>
      <c r="N2402" s="72">
        <f t="shared" si="1351"/>
        <v>0</v>
      </c>
      <c r="O2402" s="72">
        <f t="shared" si="1419"/>
        <v>0</v>
      </c>
      <c r="Q2402" s="73">
        <f t="shared" si="1352"/>
        <v>0</v>
      </c>
      <c r="R2402" s="73">
        <f t="shared" si="1353"/>
        <v>0</v>
      </c>
      <c r="S2402" s="73">
        <f t="shared" si="1354"/>
        <v>0</v>
      </c>
      <c r="T2402" s="73">
        <f t="shared" si="1355"/>
        <v>0</v>
      </c>
      <c r="U2402" s="73">
        <f t="shared" si="1356"/>
        <v>0</v>
      </c>
      <c r="V2402" s="73">
        <f t="shared" si="1357"/>
        <v>0</v>
      </c>
      <c r="W2402" s="73">
        <f t="shared" si="1420"/>
        <v>0</v>
      </c>
      <c r="Y2402" s="72">
        <f t="shared" si="1358"/>
        <v>0</v>
      </c>
      <c r="Z2402" s="73">
        <f t="shared" si="1359"/>
        <v>0</v>
      </c>
      <c r="AA2402" s="58">
        <f t="shared" si="1360"/>
        <v>0</v>
      </c>
      <c r="AB2402" s="72">
        <f t="shared" si="1361"/>
        <v>0</v>
      </c>
      <c r="AC2402" s="72">
        <f t="shared" si="1362"/>
        <v>0</v>
      </c>
      <c r="AD2402" s="73">
        <f t="shared" si="1363"/>
        <v>0</v>
      </c>
      <c r="AE2402" s="73">
        <f t="shared" si="1364"/>
        <v>0</v>
      </c>
      <c r="AF2402" s="1">
        <f t="shared" si="1402"/>
        <v>0</v>
      </c>
      <c r="AH2402" s="1" t="str">
        <f t="shared" si="1423"/>
        <v>No</v>
      </c>
    </row>
    <row r="2403" spans="1:34" hidden="1" x14ac:dyDescent="0.2">
      <c r="A2403" s="88">
        <v>3.4169999999999999E-3</v>
      </c>
      <c r="B2403" s="4">
        <f t="shared" si="1424"/>
        <v>3.4169999999999999E-3</v>
      </c>
      <c r="C2403" s="51"/>
      <c r="D2403" s="213"/>
      <c r="E2403" s="44" t="s">
        <v>20</v>
      </c>
      <c r="F2403" s="14">
        <f t="shared" si="1421"/>
        <v>0</v>
      </c>
      <c r="G2403" s="14">
        <f t="shared" si="1422"/>
        <v>0</v>
      </c>
      <c r="H2403" s="101" t="str">
        <f>IF(ISNA(VLOOKUP(C2403,[1]Sheet1!$J$2:$J$2999,1,FALSE)),"No","Yes")</f>
        <v>No</v>
      </c>
      <c r="I2403" s="72">
        <f t="shared" si="1346"/>
        <v>0</v>
      </c>
      <c r="J2403" s="72">
        <f t="shared" si="1347"/>
        <v>0</v>
      </c>
      <c r="K2403" s="72">
        <f t="shared" si="1348"/>
        <v>0</v>
      </c>
      <c r="L2403" s="72">
        <f t="shared" si="1349"/>
        <v>0</v>
      </c>
      <c r="M2403" s="72">
        <f t="shared" si="1350"/>
        <v>0</v>
      </c>
      <c r="N2403" s="72">
        <f t="shared" si="1351"/>
        <v>0</v>
      </c>
      <c r="O2403" s="72">
        <f t="shared" si="1419"/>
        <v>0</v>
      </c>
      <c r="Q2403" s="73">
        <f t="shared" si="1352"/>
        <v>0</v>
      </c>
      <c r="R2403" s="73">
        <f t="shared" si="1353"/>
        <v>0</v>
      </c>
      <c r="S2403" s="73">
        <f t="shared" si="1354"/>
        <v>0</v>
      </c>
      <c r="T2403" s="73">
        <f t="shared" si="1355"/>
        <v>0</v>
      </c>
      <c r="U2403" s="73">
        <f t="shared" si="1356"/>
        <v>0</v>
      </c>
      <c r="V2403" s="73">
        <f t="shared" si="1357"/>
        <v>0</v>
      </c>
      <c r="W2403" s="73">
        <f t="shared" si="1420"/>
        <v>0</v>
      </c>
      <c r="Y2403" s="72">
        <f t="shared" si="1358"/>
        <v>0</v>
      </c>
      <c r="Z2403" s="73">
        <f t="shared" si="1359"/>
        <v>0</v>
      </c>
      <c r="AA2403" s="58">
        <f t="shared" si="1360"/>
        <v>0</v>
      </c>
      <c r="AB2403" s="72">
        <f t="shared" si="1361"/>
        <v>0</v>
      </c>
      <c r="AC2403" s="72">
        <f t="shared" si="1362"/>
        <v>0</v>
      </c>
      <c r="AD2403" s="73">
        <f t="shared" si="1363"/>
        <v>0</v>
      </c>
      <c r="AE2403" s="73">
        <f t="shared" si="1364"/>
        <v>0</v>
      </c>
      <c r="AF2403" s="1">
        <f t="shared" si="1402"/>
        <v>0</v>
      </c>
      <c r="AH2403" s="1" t="str">
        <f t="shared" si="1423"/>
        <v>No</v>
      </c>
    </row>
    <row r="2404" spans="1:34" hidden="1" x14ac:dyDescent="0.2">
      <c r="A2404" s="88">
        <v>3.418E-3</v>
      </c>
      <c r="B2404" s="4">
        <f t="shared" si="1424"/>
        <v>3.418E-3</v>
      </c>
      <c r="C2404" s="51"/>
      <c r="D2404" s="213"/>
      <c r="E2404" s="44" t="s">
        <v>20</v>
      </c>
      <c r="F2404" s="14">
        <f t="shared" si="1421"/>
        <v>0</v>
      </c>
      <c r="G2404" s="14">
        <f t="shared" si="1422"/>
        <v>0</v>
      </c>
      <c r="H2404" s="101" t="str">
        <f>IF(ISNA(VLOOKUP(C2404,[1]Sheet1!$J$2:$J$2999,1,FALSE)),"No","Yes")</f>
        <v>No</v>
      </c>
      <c r="I2404" s="72">
        <f t="shared" si="1346"/>
        <v>0</v>
      </c>
      <c r="J2404" s="72">
        <f t="shared" si="1347"/>
        <v>0</v>
      </c>
      <c r="K2404" s="72">
        <f t="shared" si="1348"/>
        <v>0</v>
      </c>
      <c r="L2404" s="72">
        <f t="shared" si="1349"/>
        <v>0</v>
      </c>
      <c r="M2404" s="72">
        <f t="shared" si="1350"/>
        <v>0</v>
      </c>
      <c r="N2404" s="72">
        <f t="shared" si="1351"/>
        <v>0</v>
      </c>
      <c r="O2404" s="72">
        <f t="shared" si="1419"/>
        <v>0</v>
      </c>
      <c r="Q2404" s="73">
        <f t="shared" si="1352"/>
        <v>0</v>
      </c>
      <c r="R2404" s="73">
        <f t="shared" si="1353"/>
        <v>0</v>
      </c>
      <c r="S2404" s="73">
        <f t="shared" si="1354"/>
        <v>0</v>
      </c>
      <c r="T2404" s="73">
        <f t="shared" si="1355"/>
        <v>0</v>
      </c>
      <c r="U2404" s="73">
        <f t="shared" si="1356"/>
        <v>0</v>
      </c>
      <c r="V2404" s="73">
        <f t="shared" si="1357"/>
        <v>0</v>
      </c>
      <c r="W2404" s="73">
        <f t="shared" si="1420"/>
        <v>0</v>
      </c>
      <c r="Y2404" s="72">
        <f t="shared" si="1358"/>
        <v>0</v>
      </c>
      <c r="Z2404" s="73">
        <f t="shared" si="1359"/>
        <v>0</v>
      </c>
      <c r="AA2404" s="58">
        <f t="shared" si="1360"/>
        <v>0</v>
      </c>
      <c r="AB2404" s="72">
        <f t="shared" si="1361"/>
        <v>0</v>
      </c>
      <c r="AC2404" s="72">
        <f t="shared" si="1362"/>
        <v>0</v>
      </c>
      <c r="AD2404" s="73">
        <f t="shared" si="1363"/>
        <v>0</v>
      </c>
      <c r="AE2404" s="73">
        <f t="shared" si="1364"/>
        <v>0</v>
      </c>
      <c r="AF2404" s="1">
        <f t="shared" si="1402"/>
        <v>0</v>
      </c>
      <c r="AH2404" s="1" t="str">
        <f t="shared" si="1423"/>
        <v>No</v>
      </c>
    </row>
    <row r="2405" spans="1:34" hidden="1" x14ac:dyDescent="0.2">
      <c r="A2405" s="88">
        <v>3.4190000000000002E-3</v>
      </c>
      <c r="B2405" s="4">
        <f t="shared" si="1424"/>
        <v>3.4190000000000002E-3</v>
      </c>
      <c r="C2405" s="51"/>
      <c r="D2405" s="213"/>
      <c r="E2405" s="44" t="s">
        <v>20</v>
      </c>
      <c r="F2405" s="14">
        <f t="shared" si="1421"/>
        <v>0</v>
      </c>
      <c r="G2405" s="14">
        <f t="shared" si="1422"/>
        <v>0</v>
      </c>
      <c r="H2405" s="101" t="str">
        <f>IF(ISNA(VLOOKUP(C2405,[1]Sheet1!$J$2:$J$2999,1,FALSE)),"No","Yes")</f>
        <v>No</v>
      </c>
      <c r="I2405" s="72">
        <f t="shared" ref="I2405:I2431" si="1425">IF(ISERROR(VLOOKUP($C2405,Sprint1,5,FALSE)),0,(VLOOKUP($C2405,Sprint1,5,FALSE)))</f>
        <v>0</v>
      </c>
      <c r="J2405" s="72">
        <f t="shared" ref="J2405:J2431" si="1426">IF(ISERROR(VLOOKUP($C2405,Sprint2,5,FALSE)),0,(VLOOKUP($C2405,Sprint2,5,FALSE)))</f>
        <v>0</v>
      </c>
      <c r="K2405" s="72">
        <f t="shared" ref="K2405:K2431" si="1427">IF(ISERROR(VLOOKUP($C2405,Sprint3,5,FALSE)),0,(VLOOKUP($C2405,Sprint3,5,FALSE)))</f>
        <v>0</v>
      </c>
      <c r="L2405" s="72">
        <f t="shared" ref="L2405:L2431" si="1428">IF(ISERROR(VLOOKUP($C2405,Sprint4,5,FALSE)),0,(VLOOKUP($C2405,Sprint4,5,FALSE)))</f>
        <v>0</v>
      </c>
      <c r="M2405" s="72">
        <f t="shared" ref="M2405:M2431" si="1429">IF(ISERROR(VLOOKUP($C2405,Sprint5,5,FALSE)),0,(VLOOKUP($C2405,Sprint5,5,FALSE)))</f>
        <v>0</v>
      </c>
      <c r="N2405" s="72">
        <f t="shared" ref="N2405:N2431" si="1430">IF(ISERROR(VLOOKUP($C2405,Sprint6,5,FALSE)),0,(VLOOKUP($C2405,Sprint6,5,FALSE)))</f>
        <v>0</v>
      </c>
      <c r="O2405" s="72">
        <f t="shared" si="1419"/>
        <v>0</v>
      </c>
      <c r="Q2405" s="73">
        <f t="shared" ref="Q2405:Q2431" si="1431">IF(ISERROR(VLOOKUP($C2405,_End1,5,FALSE)),0,(VLOOKUP($C2405,_End1,5,FALSE)))</f>
        <v>0</v>
      </c>
      <c r="R2405" s="73">
        <f t="shared" ref="R2405:R2431" si="1432">IF(ISERROR(VLOOKUP($C2405,_End2,5,FALSE)),0,(VLOOKUP($C2405,_End2,5,FALSE)))</f>
        <v>0</v>
      </c>
      <c r="S2405" s="73">
        <f t="shared" ref="S2405:S2431" si="1433">IF(ISERROR(VLOOKUP($C2405,_End3,5,FALSE)),0,(VLOOKUP($C2405,_End3,5,FALSE)))</f>
        <v>0</v>
      </c>
      <c r="T2405" s="73">
        <f t="shared" ref="T2405:T2431" si="1434">IF(ISERROR(VLOOKUP($C2405,_End4,5,FALSE)),0,(VLOOKUP($C2405,_End4,5,FALSE)))</f>
        <v>0</v>
      </c>
      <c r="U2405" s="73">
        <f t="shared" ref="U2405:U2431" si="1435">IF(ISERROR(VLOOKUP($C2405,_End5,5,FALSE)),0,(VLOOKUP($C2405,_End5,5,FALSE)))</f>
        <v>0</v>
      </c>
      <c r="V2405" s="73">
        <f t="shared" ref="V2405:V2431" si="1436">IF(ISERROR(VLOOKUP($C2405,_End6,5,FALSE)),0,(VLOOKUP($C2405,_End6,5,FALSE)))</f>
        <v>0</v>
      </c>
      <c r="W2405" s="73">
        <f t="shared" si="1420"/>
        <v>0</v>
      </c>
      <c r="Y2405" s="72">
        <f t="shared" si="1358"/>
        <v>0</v>
      </c>
      <c r="Z2405" s="73">
        <f t="shared" si="1359"/>
        <v>0</v>
      </c>
      <c r="AA2405" s="58">
        <f t="shared" si="1360"/>
        <v>0</v>
      </c>
      <c r="AB2405" s="72">
        <f t="shared" si="1361"/>
        <v>0</v>
      </c>
      <c r="AC2405" s="72">
        <f t="shared" si="1362"/>
        <v>0</v>
      </c>
      <c r="AD2405" s="73">
        <f t="shared" si="1363"/>
        <v>0</v>
      </c>
      <c r="AE2405" s="73">
        <f t="shared" si="1364"/>
        <v>0</v>
      </c>
      <c r="AF2405" s="1">
        <f t="shared" si="1402"/>
        <v>0</v>
      </c>
      <c r="AH2405" s="1" t="str">
        <f t="shared" si="1423"/>
        <v>No</v>
      </c>
    </row>
    <row r="2406" spans="1:34" hidden="1" x14ac:dyDescent="0.2">
      <c r="A2406" s="88">
        <v>3.4199999999999999E-3</v>
      </c>
      <c r="B2406" s="4">
        <f t="shared" si="1424"/>
        <v>3.4199999999999999E-3</v>
      </c>
      <c r="C2406" s="51"/>
      <c r="D2406" s="213"/>
      <c r="E2406" s="44" t="s">
        <v>20</v>
      </c>
      <c r="F2406" s="14">
        <f t="shared" si="1421"/>
        <v>0</v>
      </c>
      <c r="G2406" s="14">
        <f t="shared" si="1422"/>
        <v>0</v>
      </c>
      <c r="H2406" s="101" t="str">
        <f>IF(ISNA(VLOOKUP(C2406,[1]Sheet1!$J$2:$J$2999,1,FALSE)),"No","Yes")</f>
        <v>No</v>
      </c>
      <c r="I2406" s="72">
        <f t="shared" si="1425"/>
        <v>0</v>
      </c>
      <c r="J2406" s="72">
        <f t="shared" si="1426"/>
        <v>0</v>
      </c>
      <c r="K2406" s="72">
        <f t="shared" si="1427"/>
        <v>0</v>
      </c>
      <c r="L2406" s="72">
        <f t="shared" si="1428"/>
        <v>0</v>
      </c>
      <c r="M2406" s="72">
        <f t="shared" si="1429"/>
        <v>0</v>
      </c>
      <c r="N2406" s="72">
        <f t="shared" si="1430"/>
        <v>0</v>
      </c>
      <c r="O2406" s="72">
        <f t="shared" si="1419"/>
        <v>0</v>
      </c>
      <c r="Q2406" s="73">
        <f t="shared" si="1431"/>
        <v>0</v>
      </c>
      <c r="R2406" s="73">
        <f t="shared" si="1432"/>
        <v>0</v>
      </c>
      <c r="S2406" s="73">
        <f t="shared" si="1433"/>
        <v>0</v>
      </c>
      <c r="T2406" s="73">
        <f t="shared" si="1434"/>
        <v>0</v>
      </c>
      <c r="U2406" s="73">
        <f t="shared" si="1435"/>
        <v>0</v>
      </c>
      <c r="V2406" s="73">
        <f t="shared" si="1436"/>
        <v>0</v>
      </c>
      <c r="W2406" s="73">
        <f t="shared" si="1420"/>
        <v>0</v>
      </c>
      <c r="Y2406" s="72">
        <f t="shared" ref="Y2406:Y2431" si="1437">LARGE(I2406:O2406,3)</f>
        <v>0</v>
      </c>
      <c r="Z2406" s="73">
        <f t="shared" ref="Z2406:Z2431" si="1438">LARGE(Q2406:W2406,3)</f>
        <v>0</v>
      </c>
      <c r="AA2406" s="58">
        <f t="shared" ref="AA2406:AA2431" si="1439">LARGE(Y2406:Z2406,1)</f>
        <v>0</v>
      </c>
      <c r="AB2406" s="72">
        <f t="shared" ref="AB2406:AB2431" si="1440">LARGE(I2406:O2406,1)</f>
        <v>0</v>
      </c>
      <c r="AC2406" s="72">
        <f t="shared" ref="AC2406:AC2431" si="1441">LARGE(I2406:O2406,2)</f>
        <v>0</v>
      </c>
      <c r="AD2406" s="73">
        <f t="shared" ref="AD2406:AD2431" si="1442">LARGE(Q2406:W2406,1)</f>
        <v>0</v>
      </c>
      <c r="AE2406" s="73">
        <f t="shared" ref="AE2406:AE2431" si="1443">LARGE(Q2406:W2406,2)</f>
        <v>0</v>
      </c>
      <c r="AF2406" s="1">
        <f t="shared" si="1402"/>
        <v>0</v>
      </c>
      <c r="AH2406" s="1" t="str">
        <f t="shared" si="1423"/>
        <v>No</v>
      </c>
    </row>
    <row r="2407" spans="1:34" hidden="1" x14ac:dyDescent="0.2">
      <c r="A2407" s="88">
        <v>3.421E-3</v>
      </c>
      <c r="B2407" s="4">
        <f t="shared" si="1424"/>
        <v>3.421E-3</v>
      </c>
      <c r="C2407" s="51"/>
      <c r="D2407" s="213"/>
      <c r="E2407" s="44" t="s">
        <v>20</v>
      </c>
      <c r="F2407" s="14">
        <f t="shared" si="1421"/>
        <v>0</v>
      </c>
      <c r="G2407" s="14">
        <f t="shared" si="1422"/>
        <v>0</v>
      </c>
      <c r="H2407" s="101" t="str">
        <f>IF(ISNA(VLOOKUP(C2407,[1]Sheet1!$J$2:$J$2999,1,FALSE)),"No","Yes")</f>
        <v>No</v>
      </c>
      <c r="I2407" s="72">
        <f t="shared" si="1425"/>
        <v>0</v>
      </c>
      <c r="J2407" s="72">
        <f t="shared" si="1426"/>
        <v>0</v>
      </c>
      <c r="K2407" s="72">
        <f t="shared" si="1427"/>
        <v>0</v>
      </c>
      <c r="L2407" s="72">
        <f t="shared" si="1428"/>
        <v>0</v>
      </c>
      <c r="M2407" s="72">
        <f t="shared" si="1429"/>
        <v>0</v>
      </c>
      <c r="N2407" s="72">
        <f t="shared" si="1430"/>
        <v>0</v>
      </c>
      <c r="O2407" s="72">
        <f t="shared" si="1419"/>
        <v>0</v>
      </c>
      <c r="Q2407" s="73">
        <f t="shared" si="1431"/>
        <v>0</v>
      </c>
      <c r="R2407" s="73">
        <f t="shared" si="1432"/>
        <v>0</v>
      </c>
      <c r="S2407" s="73">
        <f t="shared" si="1433"/>
        <v>0</v>
      </c>
      <c r="T2407" s="73">
        <f t="shared" si="1434"/>
        <v>0</v>
      </c>
      <c r="U2407" s="73">
        <f t="shared" si="1435"/>
        <v>0</v>
      </c>
      <c r="V2407" s="73">
        <f t="shared" si="1436"/>
        <v>0</v>
      </c>
      <c r="W2407" s="73">
        <f t="shared" si="1420"/>
        <v>0</v>
      </c>
      <c r="Y2407" s="72">
        <f t="shared" si="1437"/>
        <v>0</v>
      </c>
      <c r="Z2407" s="73">
        <f t="shared" si="1438"/>
        <v>0</v>
      </c>
      <c r="AA2407" s="58">
        <f t="shared" si="1439"/>
        <v>0</v>
      </c>
      <c r="AB2407" s="72">
        <f t="shared" si="1440"/>
        <v>0</v>
      </c>
      <c r="AC2407" s="72">
        <f t="shared" si="1441"/>
        <v>0</v>
      </c>
      <c r="AD2407" s="73">
        <f t="shared" si="1442"/>
        <v>0</v>
      </c>
      <c r="AE2407" s="73">
        <f t="shared" si="1443"/>
        <v>0</v>
      </c>
      <c r="AF2407" s="1">
        <f t="shared" si="1402"/>
        <v>0</v>
      </c>
      <c r="AH2407" s="1" t="str">
        <f t="shared" si="1423"/>
        <v>No</v>
      </c>
    </row>
    <row r="2408" spans="1:34" hidden="1" x14ac:dyDescent="0.2">
      <c r="A2408" s="88">
        <v>3.4220000000000001E-3</v>
      </c>
      <c r="B2408" s="4">
        <f t="shared" si="1424"/>
        <v>3.4220000000000001E-3</v>
      </c>
      <c r="C2408" s="51"/>
      <c r="D2408" s="213"/>
      <c r="E2408" s="44" t="s">
        <v>20</v>
      </c>
      <c r="F2408" s="14">
        <f t="shared" si="1421"/>
        <v>0</v>
      </c>
      <c r="G2408" s="14">
        <f t="shared" si="1422"/>
        <v>0</v>
      </c>
      <c r="H2408" s="101" t="str">
        <f>IF(ISNA(VLOOKUP(C2408,[1]Sheet1!$J$2:$J$2999,1,FALSE)),"No","Yes")</f>
        <v>No</v>
      </c>
      <c r="I2408" s="72">
        <f t="shared" si="1425"/>
        <v>0</v>
      </c>
      <c r="J2408" s="72">
        <f t="shared" si="1426"/>
        <v>0</v>
      </c>
      <c r="K2408" s="72">
        <f t="shared" si="1427"/>
        <v>0</v>
      </c>
      <c r="L2408" s="72">
        <f t="shared" si="1428"/>
        <v>0</v>
      </c>
      <c r="M2408" s="72">
        <f t="shared" si="1429"/>
        <v>0</v>
      </c>
      <c r="N2408" s="72">
        <f t="shared" si="1430"/>
        <v>0</v>
      </c>
      <c r="O2408" s="72">
        <f t="shared" si="1419"/>
        <v>0</v>
      </c>
      <c r="Q2408" s="73">
        <f t="shared" si="1431"/>
        <v>0</v>
      </c>
      <c r="R2408" s="73">
        <f t="shared" si="1432"/>
        <v>0</v>
      </c>
      <c r="S2408" s="73">
        <f t="shared" si="1433"/>
        <v>0</v>
      </c>
      <c r="T2408" s="73">
        <f t="shared" si="1434"/>
        <v>0</v>
      </c>
      <c r="U2408" s="73">
        <f t="shared" si="1435"/>
        <v>0</v>
      </c>
      <c r="V2408" s="73">
        <f t="shared" si="1436"/>
        <v>0</v>
      </c>
      <c r="W2408" s="73">
        <f t="shared" si="1420"/>
        <v>0</v>
      </c>
      <c r="Y2408" s="72">
        <f t="shared" si="1437"/>
        <v>0</v>
      </c>
      <c r="Z2408" s="73">
        <f t="shared" si="1438"/>
        <v>0</v>
      </c>
      <c r="AA2408" s="58">
        <f t="shared" si="1439"/>
        <v>0</v>
      </c>
      <c r="AB2408" s="72">
        <f t="shared" si="1440"/>
        <v>0</v>
      </c>
      <c r="AC2408" s="72">
        <f t="shared" si="1441"/>
        <v>0</v>
      </c>
      <c r="AD2408" s="73">
        <f t="shared" si="1442"/>
        <v>0</v>
      </c>
      <c r="AE2408" s="73">
        <f t="shared" si="1443"/>
        <v>0</v>
      </c>
      <c r="AF2408" s="1">
        <f t="shared" si="1402"/>
        <v>0</v>
      </c>
      <c r="AH2408" s="1" t="str">
        <f t="shared" si="1423"/>
        <v>No</v>
      </c>
    </row>
    <row r="2409" spans="1:34" hidden="1" x14ac:dyDescent="0.2">
      <c r="A2409" s="88">
        <v>3.4229999999999998E-3</v>
      </c>
      <c r="B2409" s="4">
        <f t="shared" si="1424"/>
        <v>3.4229999999999998E-3</v>
      </c>
      <c r="C2409" s="51"/>
      <c r="D2409" s="213"/>
      <c r="E2409" s="44" t="s">
        <v>20</v>
      </c>
      <c r="F2409" s="14">
        <f t="shared" si="1421"/>
        <v>0</v>
      </c>
      <c r="G2409" s="14">
        <f t="shared" si="1422"/>
        <v>0</v>
      </c>
      <c r="H2409" s="101" t="str">
        <f>IF(ISNA(VLOOKUP(C2409,[1]Sheet1!$J$2:$J$2999,1,FALSE)),"No","Yes")</f>
        <v>No</v>
      </c>
      <c r="I2409" s="72">
        <f t="shared" si="1425"/>
        <v>0</v>
      </c>
      <c r="J2409" s="72">
        <f t="shared" si="1426"/>
        <v>0</v>
      </c>
      <c r="K2409" s="72">
        <f t="shared" si="1427"/>
        <v>0</v>
      </c>
      <c r="L2409" s="72">
        <f t="shared" si="1428"/>
        <v>0</v>
      </c>
      <c r="M2409" s="72">
        <f t="shared" si="1429"/>
        <v>0</v>
      </c>
      <c r="N2409" s="72">
        <f t="shared" si="1430"/>
        <v>0</v>
      </c>
      <c r="O2409" s="72">
        <f t="shared" si="1419"/>
        <v>0</v>
      </c>
      <c r="Q2409" s="73">
        <f t="shared" si="1431"/>
        <v>0</v>
      </c>
      <c r="R2409" s="73">
        <f t="shared" si="1432"/>
        <v>0</v>
      </c>
      <c r="S2409" s="73">
        <f t="shared" si="1433"/>
        <v>0</v>
      </c>
      <c r="T2409" s="73">
        <f t="shared" si="1434"/>
        <v>0</v>
      </c>
      <c r="U2409" s="73">
        <f t="shared" si="1435"/>
        <v>0</v>
      </c>
      <c r="V2409" s="73">
        <f t="shared" si="1436"/>
        <v>0</v>
      </c>
      <c r="W2409" s="73">
        <f t="shared" si="1420"/>
        <v>0</v>
      </c>
      <c r="Y2409" s="72">
        <f t="shared" si="1437"/>
        <v>0</v>
      </c>
      <c r="Z2409" s="73">
        <f t="shared" si="1438"/>
        <v>0</v>
      </c>
      <c r="AA2409" s="58">
        <f t="shared" si="1439"/>
        <v>0</v>
      </c>
      <c r="AB2409" s="72">
        <f t="shared" si="1440"/>
        <v>0</v>
      </c>
      <c r="AC2409" s="72">
        <f t="shared" si="1441"/>
        <v>0</v>
      </c>
      <c r="AD2409" s="73">
        <f t="shared" si="1442"/>
        <v>0</v>
      </c>
      <c r="AE2409" s="73">
        <f t="shared" si="1443"/>
        <v>0</v>
      </c>
      <c r="AF2409" s="1">
        <f t="shared" si="1402"/>
        <v>0</v>
      </c>
      <c r="AH2409" s="1" t="str">
        <f t="shared" si="1423"/>
        <v>No</v>
      </c>
    </row>
    <row r="2410" spans="1:34" hidden="1" x14ac:dyDescent="0.2">
      <c r="A2410" s="88">
        <v>3.424E-3</v>
      </c>
      <c r="B2410" s="4">
        <f t="shared" si="1424"/>
        <v>3.424E-3</v>
      </c>
      <c r="C2410" s="51"/>
      <c r="D2410" s="213"/>
      <c r="E2410" s="44" t="s">
        <v>20</v>
      </c>
      <c r="F2410" s="14">
        <f t="shared" si="1421"/>
        <v>0</v>
      </c>
      <c r="G2410" s="14">
        <f t="shared" si="1422"/>
        <v>0</v>
      </c>
      <c r="H2410" s="101" t="str">
        <f>IF(ISNA(VLOOKUP(C2410,[1]Sheet1!$J$2:$J$2999,1,FALSE)),"No","Yes")</f>
        <v>No</v>
      </c>
      <c r="I2410" s="72">
        <f t="shared" si="1425"/>
        <v>0</v>
      </c>
      <c r="J2410" s="72">
        <f t="shared" si="1426"/>
        <v>0</v>
      </c>
      <c r="K2410" s="72">
        <f t="shared" si="1427"/>
        <v>0</v>
      </c>
      <c r="L2410" s="72">
        <f t="shared" si="1428"/>
        <v>0</v>
      </c>
      <c r="M2410" s="72">
        <f t="shared" si="1429"/>
        <v>0</v>
      </c>
      <c r="N2410" s="72">
        <f t="shared" si="1430"/>
        <v>0</v>
      </c>
      <c r="O2410" s="72">
        <f t="shared" si="1419"/>
        <v>0</v>
      </c>
      <c r="Q2410" s="73">
        <f t="shared" si="1431"/>
        <v>0</v>
      </c>
      <c r="R2410" s="73">
        <f t="shared" si="1432"/>
        <v>0</v>
      </c>
      <c r="S2410" s="73">
        <f t="shared" si="1433"/>
        <v>0</v>
      </c>
      <c r="T2410" s="73">
        <f t="shared" si="1434"/>
        <v>0</v>
      </c>
      <c r="U2410" s="73">
        <f t="shared" si="1435"/>
        <v>0</v>
      </c>
      <c r="V2410" s="73">
        <f t="shared" si="1436"/>
        <v>0</v>
      </c>
      <c r="W2410" s="73">
        <f t="shared" si="1420"/>
        <v>0</v>
      </c>
      <c r="Y2410" s="72">
        <f t="shared" si="1437"/>
        <v>0</v>
      </c>
      <c r="Z2410" s="73">
        <f t="shared" si="1438"/>
        <v>0</v>
      </c>
      <c r="AA2410" s="58">
        <f t="shared" si="1439"/>
        <v>0</v>
      </c>
      <c r="AB2410" s="72">
        <f t="shared" si="1440"/>
        <v>0</v>
      </c>
      <c r="AC2410" s="72">
        <f t="shared" si="1441"/>
        <v>0</v>
      </c>
      <c r="AD2410" s="73">
        <f t="shared" si="1442"/>
        <v>0</v>
      </c>
      <c r="AE2410" s="73">
        <f t="shared" si="1443"/>
        <v>0</v>
      </c>
      <c r="AF2410" s="1">
        <f t="shared" si="1402"/>
        <v>0</v>
      </c>
      <c r="AH2410" s="1" t="str">
        <f t="shared" si="1423"/>
        <v>No</v>
      </c>
    </row>
    <row r="2411" spans="1:34" hidden="1" x14ac:dyDescent="0.2">
      <c r="A2411" s="88">
        <v>3.4250000000000001E-3</v>
      </c>
      <c r="B2411" s="4">
        <f t="shared" si="1424"/>
        <v>3.4250000000000001E-3</v>
      </c>
      <c r="C2411" s="51"/>
      <c r="D2411" s="213"/>
      <c r="E2411" s="44" t="s">
        <v>20</v>
      </c>
      <c r="F2411" s="14">
        <f t="shared" si="1421"/>
        <v>0</v>
      </c>
      <c r="G2411" s="14">
        <f t="shared" si="1422"/>
        <v>0</v>
      </c>
      <c r="H2411" s="101" t="str">
        <f>IF(ISNA(VLOOKUP(C2411,[1]Sheet1!$J$2:$J$2999,1,FALSE)),"No","Yes")</f>
        <v>No</v>
      </c>
      <c r="I2411" s="72">
        <f t="shared" si="1425"/>
        <v>0</v>
      </c>
      <c r="J2411" s="72">
        <f t="shared" si="1426"/>
        <v>0</v>
      </c>
      <c r="K2411" s="72">
        <f t="shared" si="1427"/>
        <v>0</v>
      </c>
      <c r="L2411" s="72">
        <f t="shared" si="1428"/>
        <v>0</v>
      </c>
      <c r="M2411" s="72">
        <f t="shared" si="1429"/>
        <v>0</v>
      </c>
      <c r="N2411" s="72">
        <f t="shared" si="1430"/>
        <v>0</v>
      </c>
      <c r="O2411" s="72">
        <f t="shared" si="1419"/>
        <v>0</v>
      </c>
      <c r="Q2411" s="73">
        <f t="shared" si="1431"/>
        <v>0</v>
      </c>
      <c r="R2411" s="73">
        <f t="shared" si="1432"/>
        <v>0</v>
      </c>
      <c r="S2411" s="73">
        <f t="shared" si="1433"/>
        <v>0</v>
      </c>
      <c r="T2411" s="73">
        <f t="shared" si="1434"/>
        <v>0</v>
      </c>
      <c r="U2411" s="73">
        <f t="shared" si="1435"/>
        <v>0</v>
      </c>
      <c r="V2411" s="73">
        <f t="shared" si="1436"/>
        <v>0</v>
      </c>
      <c r="W2411" s="73">
        <f t="shared" si="1420"/>
        <v>0</v>
      </c>
      <c r="Y2411" s="72">
        <f t="shared" si="1437"/>
        <v>0</v>
      </c>
      <c r="Z2411" s="73">
        <f t="shared" si="1438"/>
        <v>0</v>
      </c>
      <c r="AA2411" s="58">
        <f t="shared" si="1439"/>
        <v>0</v>
      </c>
      <c r="AB2411" s="72">
        <f t="shared" si="1440"/>
        <v>0</v>
      </c>
      <c r="AC2411" s="72">
        <f t="shared" si="1441"/>
        <v>0</v>
      </c>
      <c r="AD2411" s="73">
        <f t="shared" si="1442"/>
        <v>0</v>
      </c>
      <c r="AE2411" s="73">
        <f t="shared" si="1443"/>
        <v>0</v>
      </c>
      <c r="AF2411" s="1">
        <f t="shared" si="1402"/>
        <v>0</v>
      </c>
      <c r="AH2411" s="1" t="str">
        <f t="shared" si="1423"/>
        <v>No</v>
      </c>
    </row>
    <row r="2412" spans="1:34" hidden="1" x14ac:dyDescent="0.2">
      <c r="A2412" s="88">
        <v>3.4260000000000002E-3</v>
      </c>
      <c r="B2412" s="4">
        <f t="shared" si="1424"/>
        <v>3.4260000000000002E-3</v>
      </c>
      <c r="C2412" s="51"/>
      <c r="D2412" s="213"/>
      <c r="E2412" s="44" t="s">
        <v>20</v>
      </c>
      <c r="F2412" s="14">
        <f t="shared" si="1417"/>
        <v>0</v>
      </c>
      <c r="G2412" s="14">
        <f t="shared" si="1418"/>
        <v>0</v>
      </c>
      <c r="H2412" s="101" t="str">
        <f>IF(ISNA(VLOOKUP(C2412,[1]Sheet1!$J$2:$J$2999,1,FALSE)),"No","Yes")</f>
        <v>No</v>
      </c>
      <c r="I2412" s="72">
        <f t="shared" si="1425"/>
        <v>0</v>
      </c>
      <c r="J2412" s="72">
        <f t="shared" si="1426"/>
        <v>0</v>
      </c>
      <c r="K2412" s="72">
        <f t="shared" si="1427"/>
        <v>0</v>
      </c>
      <c r="L2412" s="72">
        <f t="shared" si="1428"/>
        <v>0</v>
      </c>
      <c r="M2412" s="72">
        <f t="shared" si="1429"/>
        <v>0</v>
      </c>
      <c r="N2412" s="72">
        <f t="shared" si="1430"/>
        <v>0</v>
      </c>
      <c r="O2412" s="72">
        <f t="shared" si="1419"/>
        <v>0</v>
      </c>
      <c r="Q2412" s="73">
        <f t="shared" si="1431"/>
        <v>0</v>
      </c>
      <c r="R2412" s="73">
        <f t="shared" si="1432"/>
        <v>0</v>
      </c>
      <c r="S2412" s="73">
        <f t="shared" si="1433"/>
        <v>0</v>
      </c>
      <c r="T2412" s="73">
        <f t="shared" si="1434"/>
        <v>0</v>
      </c>
      <c r="U2412" s="73">
        <f t="shared" si="1435"/>
        <v>0</v>
      </c>
      <c r="V2412" s="73">
        <f t="shared" si="1436"/>
        <v>0</v>
      </c>
      <c r="W2412" s="73">
        <f t="shared" si="1420"/>
        <v>0</v>
      </c>
      <c r="Y2412" s="72">
        <f t="shared" si="1437"/>
        <v>0</v>
      </c>
      <c r="Z2412" s="73">
        <f t="shared" si="1438"/>
        <v>0</v>
      </c>
      <c r="AA2412" s="58">
        <f t="shared" si="1439"/>
        <v>0</v>
      </c>
      <c r="AB2412" s="72">
        <f t="shared" si="1440"/>
        <v>0</v>
      </c>
      <c r="AC2412" s="72">
        <f t="shared" si="1441"/>
        <v>0</v>
      </c>
      <c r="AD2412" s="73">
        <f t="shared" si="1442"/>
        <v>0</v>
      </c>
      <c r="AE2412" s="73">
        <f t="shared" si="1443"/>
        <v>0</v>
      </c>
      <c r="AF2412" s="1">
        <f t="shared" si="1402"/>
        <v>0</v>
      </c>
      <c r="AH2412" s="1" t="str">
        <f t="shared" si="1423"/>
        <v>No</v>
      </c>
    </row>
    <row r="2413" spans="1:34" hidden="1" x14ac:dyDescent="0.2">
      <c r="A2413" s="88">
        <v>3.4269999999999999E-3</v>
      </c>
      <c r="B2413" s="4">
        <f t="shared" si="1424"/>
        <v>3.4269999999999999E-3</v>
      </c>
      <c r="C2413" s="51"/>
      <c r="D2413" s="213"/>
      <c r="E2413" s="44" t="s">
        <v>20</v>
      </c>
      <c r="F2413" s="14">
        <f t="shared" si="1417"/>
        <v>0</v>
      </c>
      <c r="G2413" s="14">
        <f t="shared" si="1418"/>
        <v>0</v>
      </c>
      <c r="H2413" s="101" t="str">
        <f>IF(ISNA(VLOOKUP(C2413,[1]Sheet1!$J$2:$J$2999,1,FALSE)),"No","Yes")</f>
        <v>No</v>
      </c>
      <c r="I2413" s="72">
        <f t="shared" si="1425"/>
        <v>0</v>
      </c>
      <c r="J2413" s="72">
        <f t="shared" si="1426"/>
        <v>0</v>
      </c>
      <c r="K2413" s="72">
        <f t="shared" si="1427"/>
        <v>0</v>
      </c>
      <c r="L2413" s="72">
        <f t="shared" si="1428"/>
        <v>0</v>
      </c>
      <c r="M2413" s="72">
        <f t="shared" si="1429"/>
        <v>0</v>
      </c>
      <c r="N2413" s="72">
        <f t="shared" si="1430"/>
        <v>0</v>
      </c>
      <c r="O2413" s="72">
        <f t="shared" si="1419"/>
        <v>0</v>
      </c>
      <c r="Q2413" s="73">
        <f t="shared" si="1431"/>
        <v>0</v>
      </c>
      <c r="R2413" s="73">
        <f t="shared" si="1432"/>
        <v>0</v>
      </c>
      <c r="S2413" s="73">
        <f t="shared" si="1433"/>
        <v>0</v>
      </c>
      <c r="T2413" s="73">
        <f t="shared" si="1434"/>
        <v>0</v>
      </c>
      <c r="U2413" s="73">
        <f t="shared" si="1435"/>
        <v>0</v>
      </c>
      <c r="V2413" s="73">
        <f t="shared" si="1436"/>
        <v>0</v>
      </c>
      <c r="W2413" s="73">
        <f t="shared" si="1420"/>
        <v>0</v>
      </c>
      <c r="Y2413" s="72">
        <f t="shared" si="1437"/>
        <v>0</v>
      </c>
      <c r="Z2413" s="73">
        <f t="shared" si="1438"/>
        <v>0</v>
      </c>
      <c r="AA2413" s="58">
        <f t="shared" si="1439"/>
        <v>0</v>
      </c>
      <c r="AB2413" s="72">
        <f t="shared" si="1440"/>
        <v>0</v>
      </c>
      <c r="AC2413" s="72">
        <f t="shared" si="1441"/>
        <v>0</v>
      </c>
      <c r="AD2413" s="73">
        <f t="shared" si="1442"/>
        <v>0</v>
      </c>
      <c r="AE2413" s="73">
        <f t="shared" si="1443"/>
        <v>0</v>
      </c>
      <c r="AF2413" s="1">
        <f t="shared" ref="AF2413:AF2476" si="1444">IF(H2413="NO",SUM(AA2413:AE2413)-E$2,SUM(AA2413:AE2413))</f>
        <v>0</v>
      </c>
      <c r="AH2413" s="1" t="str">
        <f t="shared" si="1423"/>
        <v>No</v>
      </c>
    </row>
    <row r="2414" spans="1:34" hidden="1" x14ac:dyDescent="0.2">
      <c r="A2414" s="88">
        <v>3.4280000000000001E-3</v>
      </c>
      <c r="B2414" s="4">
        <f t="shared" si="1424"/>
        <v>3.4280000000000001E-3</v>
      </c>
      <c r="C2414" s="51"/>
      <c r="D2414" s="213"/>
      <c r="E2414" s="44" t="s">
        <v>20</v>
      </c>
      <c r="F2414" s="14">
        <f t="shared" si="1417"/>
        <v>0</v>
      </c>
      <c r="G2414" s="14">
        <f t="shared" si="1418"/>
        <v>0</v>
      </c>
      <c r="H2414" s="101" t="str">
        <f>IF(ISNA(VLOOKUP(C2414,[1]Sheet1!$J$2:$J$2999,1,FALSE)),"No","Yes")</f>
        <v>No</v>
      </c>
      <c r="I2414" s="72">
        <f t="shared" si="1425"/>
        <v>0</v>
      </c>
      <c r="J2414" s="72">
        <f t="shared" si="1426"/>
        <v>0</v>
      </c>
      <c r="K2414" s="72">
        <f t="shared" si="1427"/>
        <v>0</v>
      </c>
      <c r="L2414" s="72">
        <f t="shared" si="1428"/>
        <v>0</v>
      </c>
      <c r="M2414" s="72">
        <f t="shared" si="1429"/>
        <v>0</v>
      </c>
      <c r="N2414" s="72">
        <f t="shared" si="1430"/>
        <v>0</v>
      </c>
      <c r="O2414" s="72">
        <f t="shared" si="1419"/>
        <v>0</v>
      </c>
      <c r="Q2414" s="73">
        <f t="shared" si="1431"/>
        <v>0</v>
      </c>
      <c r="R2414" s="73">
        <f t="shared" si="1432"/>
        <v>0</v>
      </c>
      <c r="S2414" s="73">
        <f t="shared" si="1433"/>
        <v>0</v>
      </c>
      <c r="T2414" s="73">
        <f t="shared" si="1434"/>
        <v>0</v>
      </c>
      <c r="U2414" s="73">
        <f t="shared" si="1435"/>
        <v>0</v>
      </c>
      <c r="V2414" s="73">
        <f t="shared" si="1436"/>
        <v>0</v>
      </c>
      <c r="W2414" s="73">
        <f t="shared" si="1420"/>
        <v>0</v>
      </c>
      <c r="Y2414" s="72">
        <f t="shared" si="1437"/>
        <v>0</v>
      </c>
      <c r="Z2414" s="73">
        <f t="shared" si="1438"/>
        <v>0</v>
      </c>
      <c r="AA2414" s="58">
        <f t="shared" si="1439"/>
        <v>0</v>
      </c>
      <c r="AB2414" s="72">
        <f t="shared" si="1440"/>
        <v>0</v>
      </c>
      <c r="AC2414" s="72">
        <f t="shared" si="1441"/>
        <v>0</v>
      </c>
      <c r="AD2414" s="73">
        <f t="shared" si="1442"/>
        <v>0</v>
      </c>
      <c r="AE2414" s="73">
        <f t="shared" si="1443"/>
        <v>0</v>
      </c>
      <c r="AF2414" s="1">
        <f t="shared" si="1444"/>
        <v>0</v>
      </c>
      <c r="AH2414" s="1" t="str">
        <f t="shared" si="1423"/>
        <v>No</v>
      </c>
    </row>
    <row r="2415" spans="1:34" hidden="1" x14ac:dyDescent="0.2">
      <c r="A2415" s="88">
        <v>3.4290000000000002E-3</v>
      </c>
      <c r="B2415" s="4">
        <f t="shared" si="1424"/>
        <v>3.4290000000000002E-3</v>
      </c>
      <c r="C2415" s="51"/>
      <c r="D2415" s="213"/>
      <c r="E2415" s="44" t="s">
        <v>20</v>
      </c>
      <c r="F2415" s="14">
        <f t="shared" si="1417"/>
        <v>0</v>
      </c>
      <c r="G2415" s="14">
        <f t="shared" si="1418"/>
        <v>0</v>
      </c>
      <c r="H2415" s="101" t="str">
        <f>IF(ISNA(VLOOKUP(C2415,[1]Sheet1!$J$2:$J$2999,1,FALSE)),"No","Yes")</f>
        <v>No</v>
      </c>
      <c r="I2415" s="72">
        <f t="shared" si="1425"/>
        <v>0</v>
      </c>
      <c r="J2415" s="72">
        <f t="shared" si="1426"/>
        <v>0</v>
      </c>
      <c r="K2415" s="72">
        <f t="shared" si="1427"/>
        <v>0</v>
      </c>
      <c r="L2415" s="72">
        <f t="shared" si="1428"/>
        <v>0</v>
      </c>
      <c r="M2415" s="72">
        <f t="shared" si="1429"/>
        <v>0</v>
      </c>
      <c r="N2415" s="72">
        <f t="shared" si="1430"/>
        <v>0</v>
      </c>
      <c r="O2415" s="72">
        <f t="shared" si="1419"/>
        <v>0</v>
      </c>
      <c r="Q2415" s="73">
        <f t="shared" si="1431"/>
        <v>0</v>
      </c>
      <c r="R2415" s="73">
        <f t="shared" si="1432"/>
        <v>0</v>
      </c>
      <c r="S2415" s="73">
        <f t="shared" si="1433"/>
        <v>0</v>
      </c>
      <c r="T2415" s="73">
        <f t="shared" si="1434"/>
        <v>0</v>
      </c>
      <c r="U2415" s="73">
        <f t="shared" si="1435"/>
        <v>0</v>
      </c>
      <c r="V2415" s="73">
        <f t="shared" si="1436"/>
        <v>0</v>
      </c>
      <c r="W2415" s="73">
        <f t="shared" si="1420"/>
        <v>0</v>
      </c>
      <c r="Y2415" s="72">
        <f t="shared" si="1437"/>
        <v>0</v>
      </c>
      <c r="Z2415" s="73">
        <f t="shared" si="1438"/>
        <v>0</v>
      </c>
      <c r="AA2415" s="58">
        <f t="shared" si="1439"/>
        <v>0</v>
      </c>
      <c r="AB2415" s="72">
        <f t="shared" si="1440"/>
        <v>0</v>
      </c>
      <c r="AC2415" s="72">
        <f t="shared" si="1441"/>
        <v>0</v>
      </c>
      <c r="AD2415" s="73">
        <f t="shared" si="1442"/>
        <v>0</v>
      </c>
      <c r="AE2415" s="73">
        <f t="shared" si="1443"/>
        <v>0</v>
      </c>
      <c r="AF2415" s="1">
        <f t="shared" si="1444"/>
        <v>0</v>
      </c>
      <c r="AH2415" s="1" t="str">
        <f t="shared" si="1423"/>
        <v>No</v>
      </c>
    </row>
    <row r="2416" spans="1:34" hidden="1" x14ac:dyDescent="0.2">
      <c r="A2416" s="88">
        <v>3.4299999999999999E-3</v>
      </c>
      <c r="B2416" s="4">
        <f t="shared" si="1424"/>
        <v>3.4299999999999999E-3</v>
      </c>
      <c r="C2416" s="51"/>
      <c r="D2416" s="213"/>
      <c r="E2416" s="44" t="s">
        <v>20</v>
      </c>
      <c r="F2416" s="14">
        <f t="shared" si="1417"/>
        <v>0</v>
      </c>
      <c r="G2416" s="14">
        <f t="shared" si="1418"/>
        <v>0</v>
      </c>
      <c r="H2416" s="101" t="str">
        <f>IF(ISNA(VLOOKUP(C2416,[1]Sheet1!$J$2:$J$2999,1,FALSE)),"No","Yes")</f>
        <v>No</v>
      </c>
      <c r="I2416" s="72">
        <f t="shared" si="1425"/>
        <v>0</v>
      </c>
      <c r="J2416" s="72">
        <f t="shared" si="1426"/>
        <v>0</v>
      </c>
      <c r="K2416" s="72">
        <f t="shared" si="1427"/>
        <v>0</v>
      </c>
      <c r="L2416" s="72">
        <f t="shared" si="1428"/>
        <v>0</v>
      </c>
      <c r="M2416" s="72">
        <f t="shared" si="1429"/>
        <v>0</v>
      </c>
      <c r="N2416" s="72">
        <f t="shared" si="1430"/>
        <v>0</v>
      </c>
      <c r="O2416" s="72">
        <f t="shared" si="1419"/>
        <v>0</v>
      </c>
      <c r="Q2416" s="73">
        <f t="shared" si="1431"/>
        <v>0</v>
      </c>
      <c r="R2416" s="73">
        <f t="shared" si="1432"/>
        <v>0</v>
      </c>
      <c r="S2416" s="73">
        <f t="shared" si="1433"/>
        <v>0</v>
      </c>
      <c r="T2416" s="73">
        <f t="shared" si="1434"/>
        <v>0</v>
      </c>
      <c r="U2416" s="73">
        <f t="shared" si="1435"/>
        <v>0</v>
      </c>
      <c r="V2416" s="73">
        <f t="shared" si="1436"/>
        <v>0</v>
      </c>
      <c r="W2416" s="73">
        <f t="shared" si="1420"/>
        <v>0</v>
      </c>
      <c r="Y2416" s="72">
        <f t="shared" si="1437"/>
        <v>0</v>
      </c>
      <c r="Z2416" s="73">
        <f t="shared" si="1438"/>
        <v>0</v>
      </c>
      <c r="AA2416" s="58">
        <f t="shared" si="1439"/>
        <v>0</v>
      </c>
      <c r="AB2416" s="72">
        <f t="shared" si="1440"/>
        <v>0</v>
      </c>
      <c r="AC2416" s="72">
        <f t="shared" si="1441"/>
        <v>0</v>
      </c>
      <c r="AD2416" s="73">
        <f t="shared" si="1442"/>
        <v>0</v>
      </c>
      <c r="AE2416" s="73">
        <f t="shared" si="1443"/>
        <v>0</v>
      </c>
      <c r="AF2416" s="1">
        <f t="shared" si="1444"/>
        <v>0</v>
      </c>
      <c r="AH2416" s="1" t="str">
        <f t="shared" si="1423"/>
        <v>No</v>
      </c>
    </row>
    <row r="2417" spans="1:34" hidden="1" x14ac:dyDescent="0.2">
      <c r="A2417" s="88">
        <v>3.431E-3</v>
      </c>
      <c r="B2417" s="4">
        <f t="shared" si="1424"/>
        <v>3.431E-3</v>
      </c>
      <c r="C2417" s="51"/>
      <c r="D2417" s="213"/>
      <c r="E2417" s="44" t="s">
        <v>20</v>
      </c>
      <c r="F2417" s="14">
        <f t="shared" si="1417"/>
        <v>0</v>
      </c>
      <c r="G2417" s="14">
        <f t="shared" si="1418"/>
        <v>0</v>
      </c>
      <c r="H2417" s="101" t="str">
        <f>IF(ISNA(VLOOKUP(C2417,[1]Sheet1!$J$2:$J$2999,1,FALSE)),"No","Yes")</f>
        <v>No</v>
      </c>
      <c r="I2417" s="72">
        <f t="shared" si="1425"/>
        <v>0</v>
      </c>
      <c r="J2417" s="72">
        <f t="shared" si="1426"/>
        <v>0</v>
      </c>
      <c r="K2417" s="72">
        <f t="shared" si="1427"/>
        <v>0</v>
      </c>
      <c r="L2417" s="72">
        <f t="shared" si="1428"/>
        <v>0</v>
      </c>
      <c r="M2417" s="72">
        <f t="shared" si="1429"/>
        <v>0</v>
      </c>
      <c r="N2417" s="72">
        <f t="shared" si="1430"/>
        <v>0</v>
      </c>
      <c r="O2417" s="72">
        <f t="shared" si="1419"/>
        <v>0</v>
      </c>
      <c r="Q2417" s="73">
        <f t="shared" si="1431"/>
        <v>0</v>
      </c>
      <c r="R2417" s="73">
        <f t="shared" si="1432"/>
        <v>0</v>
      </c>
      <c r="S2417" s="73">
        <f t="shared" si="1433"/>
        <v>0</v>
      </c>
      <c r="T2417" s="73">
        <f t="shared" si="1434"/>
        <v>0</v>
      </c>
      <c r="U2417" s="73">
        <f t="shared" si="1435"/>
        <v>0</v>
      </c>
      <c r="V2417" s="73">
        <f t="shared" si="1436"/>
        <v>0</v>
      </c>
      <c r="W2417" s="73">
        <f t="shared" si="1420"/>
        <v>0</v>
      </c>
      <c r="Y2417" s="72">
        <f t="shared" si="1437"/>
        <v>0</v>
      </c>
      <c r="Z2417" s="73">
        <f t="shared" si="1438"/>
        <v>0</v>
      </c>
      <c r="AA2417" s="58">
        <f t="shared" si="1439"/>
        <v>0</v>
      </c>
      <c r="AB2417" s="72">
        <f t="shared" si="1440"/>
        <v>0</v>
      </c>
      <c r="AC2417" s="72">
        <f t="shared" si="1441"/>
        <v>0</v>
      </c>
      <c r="AD2417" s="73">
        <f t="shared" si="1442"/>
        <v>0</v>
      </c>
      <c r="AE2417" s="73">
        <f t="shared" si="1443"/>
        <v>0</v>
      </c>
      <c r="AF2417" s="1">
        <f t="shared" si="1444"/>
        <v>0</v>
      </c>
      <c r="AH2417" s="1" t="str">
        <f t="shared" si="1423"/>
        <v>No</v>
      </c>
    </row>
    <row r="2418" spans="1:34" hidden="1" x14ac:dyDescent="0.2">
      <c r="A2418" s="88">
        <v>3.4320000000000002E-3</v>
      </c>
      <c r="B2418" s="4">
        <f t="shared" si="1424"/>
        <v>3.4320000000000002E-3</v>
      </c>
      <c r="C2418" s="51"/>
      <c r="D2418" s="213"/>
      <c r="E2418" s="44" t="s">
        <v>20</v>
      </c>
      <c r="F2418" s="14">
        <f t="shared" si="1417"/>
        <v>0</v>
      </c>
      <c r="G2418" s="14">
        <f t="shared" si="1418"/>
        <v>0</v>
      </c>
      <c r="H2418" s="101" t="str">
        <f>IF(ISNA(VLOOKUP(C2418,[1]Sheet1!$J$2:$J$2999,1,FALSE)),"No","Yes")</f>
        <v>No</v>
      </c>
      <c r="I2418" s="72">
        <f t="shared" si="1425"/>
        <v>0</v>
      </c>
      <c r="J2418" s="72">
        <f t="shared" si="1426"/>
        <v>0</v>
      </c>
      <c r="K2418" s="72">
        <f t="shared" si="1427"/>
        <v>0</v>
      </c>
      <c r="L2418" s="72">
        <f t="shared" si="1428"/>
        <v>0</v>
      </c>
      <c r="M2418" s="72">
        <f t="shared" si="1429"/>
        <v>0</v>
      </c>
      <c r="N2418" s="72">
        <f t="shared" si="1430"/>
        <v>0</v>
      </c>
      <c r="O2418" s="72">
        <f t="shared" si="1419"/>
        <v>0</v>
      </c>
      <c r="Q2418" s="73">
        <f t="shared" si="1431"/>
        <v>0</v>
      </c>
      <c r="R2418" s="73">
        <f t="shared" si="1432"/>
        <v>0</v>
      </c>
      <c r="S2418" s="73">
        <f t="shared" si="1433"/>
        <v>0</v>
      </c>
      <c r="T2418" s="73">
        <f t="shared" si="1434"/>
        <v>0</v>
      </c>
      <c r="U2418" s="73">
        <f t="shared" si="1435"/>
        <v>0</v>
      </c>
      <c r="V2418" s="73">
        <f t="shared" si="1436"/>
        <v>0</v>
      </c>
      <c r="W2418" s="73">
        <f t="shared" si="1420"/>
        <v>0</v>
      </c>
      <c r="Y2418" s="72">
        <f t="shared" si="1437"/>
        <v>0</v>
      </c>
      <c r="Z2418" s="73">
        <f t="shared" si="1438"/>
        <v>0</v>
      </c>
      <c r="AA2418" s="58">
        <f t="shared" si="1439"/>
        <v>0</v>
      </c>
      <c r="AB2418" s="72">
        <f t="shared" si="1440"/>
        <v>0</v>
      </c>
      <c r="AC2418" s="72">
        <f t="shared" si="1441"/>
        <v>0</v>
      </c>
      <c r="AD2418" s="73">
        <f t="shared" si="1442"/>
        <v>0</v>
      </c>
      <c r="AE2418" s="73">
        <f t="shared" si="1443"/>
        <v>0</v>
      </c>
      <c r="AF2418" s="1">
        <f t="shared" si="1444"/>
        <v>0</v>
      </c>
      <c r="AH2418" s="1" t="str">
        <f t="shared" si="1423"/>
        <v>No</v>
      </c>
    </row>
    <row r="2419" spans="1:34" hidden="1" x14ac:dyDescent="0.2">
      <c r="A2419" s="88">
        <v>3.4329999999999999E-3</v>
      </c>
      <c r="B2419" s="4">
        <f t="shared" si="1424"/>
        <v>3.4329999999999999E-3</v>
      </c>
      <c r="C2419" s="51"/>
      <c r="D2419" s="213"/>
      <c r="E2419" s="44" t="s">
        <v>20</v>
      </c>
      <c r="F2419" s="14">
        <f t="shared" si="1417"/>
        <v>0</v>
      </c>
      <c r="G2419" s="14">
        <f t="shared" si="1418"/>
        <v>0</v>
      </c>
      <c r="H2419" s="101" t="str">
        <f>IF(ISNA(VLOOKUP(C2419,[1]Sheet1!$J$2:$J$2999,1,FALSE)),"No","Yes")</f>
        <v>No</v>
      </c>
      <c r="I2419" s="72">
        <f t="shared" si="1425"/>
        <v>0</v>
      </c>
      <c r="J2419" s="72">
        <f t="shared" si="1426"/>
        <v>0</v>
      </c>
      <c r="K2419" s="72">
        <f t="shared" si="1427"/>
        <v>0</v>
      </c>
      <c r="L2419" s="72">
        <f t="shared" si="1428"/>
        <v>0</v>
      </c>
      <c r="M2419" s="72">
        <f t="shared" si="1429"/>
        <v>0</v>
      </c>
      <c r="N2419" s="72">
        <f t="shared" si="1430"/>
        <v>0</v>
      </c>
      <c r="O2419" s="72">
        <f t="shared" si="1419"/>
        <v>0</v>
      </c>
      <c r="Q2419" s="73">
        <f t="shared" si="1431"/>
        <v>0</v>
      </c>
      <c r="R2419" s="73">
        <f t="shared" si="1432"/>
        <v>0</v>
      </c>
      <c r="S2419" s="73">
        <f t="shared" si="1433"/>
        <v>0</v>
      </c>
      <c r="T2419" s="73">
        <f t="shared" si="1434"/>
        <v>0</v>
      </c>
      <c r="U2419" s="73">
        <f t="shared" si="1435"/>
        <v>0</v>
      </c>
      <c r="V2419" s="73">
        <f t="shared" si="1436"/>
        <v>0</v>
      </c>
      <c r="W2419" s="73">
        <f t="shared" si="1420"/>
        <v>0</v>
      </c>
      <c r="Y2419" s="72">
        <f t="shared" si="1437"/>
        <v>0</v>
      </c>
      <c r="Z2419" s="73">
        <f t="shared" si="1438"/>
        <v>0</v>
      </c>
      <c r="AA2419" s="58">
        <f t="shared" si="1439"/>
        <v>0</v>
      </c>
      <c r="AB2419" s="72">
        <f t="shared" si="1440"/>
        <v>0</v>
      </c>
      <c r="AC2419" s="72">
        <f t="shared" si="1441"/>
        <v>0</v>
      </c>
      <c r="AD2419" s="73">
        <f t="shared" si="1442"/>
        <v>0</v>
      </c>
      <c r="AE2419" s="73">
        <f t="shared" si="1443"/>
        <v>0</v>
      </c>
      <c r="AF2419" s="1">
        <f t="shared" si="1444"/>
        <v>0</v>
      </c>
      <c r="AH2419" s="1" t="str">
        <f t="shared" si="1423"/>
        <v>No</v>
      </c>
    </row>
    <row r="2420" spans="1:34" hidden="1" x14ac:dyDescent="0.2">
      <c r="A2420" s="88">
        <v>3.434E-3</v>
      </c>
      <c r="B2420" s="4">
        <f t="shared" si="1424"/>
        <v>3.434E-3</v>
      </c>
      <c r="C2420" s="51"/>
      <c r="D2420" s="213"/>
      <c r="E2420" s="44" t="s">
        <v>20</v>
      </c>
      <c r="F2420" s="14">
        <f t="shared" si="1417"/>
        <v>0</v>
      </c>
      <c r="G2420" s="14">
        <f t="shared" si="1418"/>
        <v>0</v>
      </c>
      <c r="H2420" s="101" t="str">
        <f>IF(ISNA(VLOOKUP(C2420,[1]Sheet1!$J$2:$J$2999,1,FALSE)),"No","Yes")</f>
        <v>No</v>
      </c>
      <c r="I2420" s="72">
        <f t="shared" si="1425"/>
        <v>0</v>
      </c>
      <c r="J2420" s="72">
        <f t="shared" si="1426"/>
        <v>0</v>
      </c>
      <c r="K2420" s="72">
        <f t="shared" si="1427"/>
        <v>0</v>
      </c>
      <c r="L2420" s="72">
        <f t="shared" si="1428"/>
        <v>0</v>
      </c>
      <c r="M2420" s="72">
        <f t="shared" si="1429"/>
        <v>0</v>
      </c>
      <c r="N2420" s="72">
        <f t="shared" si="1430"/>
        <v>0</v>
      </c>
      <c r="O2420" s="72">
        <f t="shared" si="1419"/>
        <v>0</v>
      </c>
      <c r="Q2420" s="73">
        <f t="shared" si="1431"/>
        <v>0</v>
      </c>
      <c r="R2420" s="73">
        <f t="shared" si="1432"/>
        <v>0</v>
      </c>
      <c r="S2420" s="73">
        <f t="shared" si="1433"/>
        <v>0</v>
      </c>
      <c r="T2420" s="73">
        <f t="shared" si="1434"/>
        <v>0</v>
      </c>
      <c r="U2420" s="73">
        <f t="shared" si="1435"/>
        <v>0</v>
      </c>
      <c r="V2420" s="73">
        <f t="shared" si="1436"/>
        <v>0</v>
      </c>
      <c r="W2420" s="73">
        <f t="shared" si="1420"/>
        <v>0</v>
      </c>
      <c r="Y2420" s="72">
        <f t="shared" si="1437"/>
        <v>0</v>
      </c>
      <c r="Z2420" s="73">
        <f t="shared" si="1438"/>
        <v>0</v>
      </c>
      <c r="AA2420" s="58">
        <f t="shared" si="1439"/>
        <v>0</v>
      </c>
      <c r="AB2420" s="72">
        <f t="shared" si="1440"/>
        <v>0</v>
      </c>
      <c r="AC2420" s="72">
        <f t="shared" si="1441"/>
        <v>0</v>
      </c>
      <c r="AD2420" s="73">
        <f t="shared" si="1442"/>
        <v>0</v>
      </c>
      <c r="AE2420" s="73">
        <f t="shared" si="1443"/>
        <v>0</v>
      </c>
      <c r="AF2420" s="1">
        <f t="shared" si="1444"/>
        <v>0</v>
      </c>
      <c r="AH2420" s="1" t="str">
        <f t="shared" si="1423"/>
        <v>No</v>
      </c>
    </row>
    <row r="2421" spans="1:34" hidden="1" x14ac:dyDescent="0.2">
      <c r="A2421" s="88">
        <v>3.4350000000000001E-3</v>
      </c>
      <c r="B2421" s="4">
        <f t="shared" si="1424"/>
        <v>3.4350000000000001E-3</v>
      </c>
      <c r="C2421" s="51"/>
      <c r="D2421" s="213"/>
      <c r="E2421" s="44" t="s">
        <v>20</v>
      </c>
      <c r="F2421" s="14">
        <f t="shared" si="1417"/>
        <v>0</v>
      </c>
      <c r="G2421" s="14">
        <f t="shared" si="1418"/>
        <v>0</v>
      </c>
      <c r="H2421" s="101" t="str">
        <f>IF(ISNA(VLOOKUP(C2421,[1]Sheet1!$J$2:$J$2999,1,FALSE)),"No","Yes")</f>
        <v>No</v>
      </c>
      <c r="I2421" s="72">
        <f t="shared" si="1425"/>
        <v>0</v>
      </c>
      <c r="J2421" s="72">
        <f t="shared" si="1426"/>
        <v>0</v>
      </c>
      <c r="K2421" s="72">
        <f t="shared" si="1427"/>
        <v>0</v>
      </c>
      <c r="L2421" s="72">
        <f t="shared" si="1428"/>
        <v>0</v>
      </c>
      <c r="M2421" s="72">
        <f t="shared" si="1429"/>
        <v>0</v>
      </c>
      <c r="N2421" s="72">
        <f t="shared" si="1430"/>
        <v>0</v>
      </c>
      <c r="O2421" s="72">
        <f t="shared" si="1419"/>
        <v>0</v>
      </c>
      <c r="Q2421" s="73">
        <f t="shared" si="1431"/>
        <v>0</v>
      </c>
      <c r="R2421" s="73">
        <f t="shared" si="1432"/>
        <v>0</v>
      </c>
      <c r="S2421" s="73">
        <f t="shared" si="1433"/>
        <v>0</v>
      </c>
      <c r="T2421" s="73">
        <f t="shared" si="1434"/>
        <v>0</v>
      </c>
      <c r="U2421" s="73">
        <f t="shared" si="1435"/>
        <v>0</v>
      </c>
      <c r="V2421" s="73">
        <f t="shared" si="1436"/>
        <v>0</v>
      </c>
      <c r="W2421" s="73">
        <f t="shared" si="1420"/>
        <v>0</v>
      </c>
      <c r="Y2421" s="72">
        <f t="shared" si="1437"/>
        <v>0</v>
      </c>
      <c r="Z2421" s="73">
        <f t="shared" si="1438"/>
        <v>0</v>
      </c>
      <c r="AA2421" s="58">
        <f t="shared" si="1439"/>
        <v>0</v>
      </c>
      <c r="AB2421" s="72">
        <f t="shared" si="1440"/>
        <v>0</v>
      </c>
      <c r="AC2421" s="72">
        <f t="shared" si="1441"/>
        <v>0</v>
      </c>
      <c r="AD2421" s="73">
        <f t="shared" si="1442"/>
        <v>0</v>
      </c>
      <c r="AE2421" s="73">
        <f t="shared" si="1443"/>
        <v>0</v>
      </c>
      <c r="AF2421" s="1">
        <f t="shared" si="1444"/>
        <v>0</v>
      </c>
      <c r="AH2421" s="1" t="str">
        <f t="shared" si="1423"/>
        <v>No</v>
      </c>
    </row>
    <row r="2422" spans="1:34" hidden="1" x14ac:dyDescent="0.2">
      <c r="A2422" s="88">
        <v>3.4359999999999998E-3</v>
      </c>
      <c r="B2422" s="4">
        <f t="shared" si="1424"/>
        <v>3.4359999999999998E-3</v>
      </c>
      <c r="C2422" s="51"/>
      <c r="D2422" s="213"/>
      <c r="E2422" s="44" t="s">
        <v>20</v>
      </c>
      <c r="F2422" s="14">
        <f t="shared" si="1417"/>
        <v>0</v>
      </c>
      <c r="G2422" s="14">
        <f t="shared" si="1418"/>
        <v>0</v>
      </c>
      <c r="H2422" s="101" t="str">
        <f>IF(ISNA(VLOOKUP(C2422,[1]Sheet1!$J$2:$J$2999,1,FALSE)),"No","Yes")</f>
        <v>No</v>
      </c>
      <c r="I2422" s="72">
        <f t="shared" si="1425"/>
        <v>0</v>
      </c>
      <c r="J2422" s="72">
        <f t="shared" si="1426"/>
        <v>0</v>
      </c>
      <c r="K2422" s="72">
        <f t="shared" si="1427"/>
        <v>0</v>
      </c>
      <c r="L2422" s="72">
        <f t="shared" si="1428"/>
        <v>0</v>
      </c>
      <c r="M2422" s="72">
        <f t="shared" si="1429"/>
        <v>0</v>
      </c>
      <c r="N2422" s="72">
        <f t="shared" si="1430"/>
        <v>0</v>
      </c>
      <c r="O2422" s="72">
        <f t="shared" si="1419"/>
        <v>0</v>
      </c>
      <c r="Q2422" s="73">
        <f t="shared" si="1431"/>
        <v>0</v>
      </c>
      <c r="R2422" s="73">
        <f t="shared" si="1432"/>
        <v>0</v>
      </c>
      <c r="S2422" s="73">
        <f t="shared" si="1433"/>
        <v>0</v>
      </c>
      <c r="T2422" s="73">
        <f t="shared" si="1434"/>
        <v>0</v>
      </c>
      <c r="U2422" s="73">
        <f t="shared" si="1435"/>
        <v>0</v>
      </c>
      <c r="V2422" s="73">
        <f t="shared" si="1436"/>
        <v>0</v>
      </c>
      <c r="W2422" s="73">
        <f t="shared" si="1420"/>
        <v>0</v>
      </c>
      <c r="Y2422" s="72">
        <f t="shared" si="1437"/>
        <v>0</v>
      </c>
      <c r="Z2422" s="73">
        <f t="shared" si="1438"/>
        <v>0</v>
      </c>
      <c r="AA2422" s="58">
        <f t="shared" si="1439"/>
        <v>0</v>
      </c>
      <c r="AB2422" s="72">
        <f t="shared" si="1440"/>
        <v>0</v>
      </c>
      <c r="AC2422" s="72">
        <f t="shared" si="1441"/>
        <v>0</v>
      </c>
      <c r="AD2422" s="73">
        <f t="shared" si="1442"/>
        <v>0</v>
      </c>
      <c r="AE2422" s="73">
        <f t="shared" si="1443"/>
        <v>0</v>
      </c>
      <c r="AF2422" s="1">
        <f t="shared" si="1444"/>
        <v>0</v>
      </c>
      <c r="AH2422" s="1" t="str">
        <f t="shared" si="1423"/>
        <v>No</v>
      </c>
    </row>
    <row r="2423" spans="1:34" hidden="1" x14ac:dyDescent="0.2">
      <c r="A2423" s="88">
        <v>3.437E-3</v>
      </c>
      <c r="B2423" s="4">
        <f t="shared" ref="B2423:B2431" si="1445">AF2423+A2423</f>
        <v>3.437E-3</v>
      </c>
      <c r="C2423" s="51"/>
      <c r="D2423" s="213"/>
      <c r="E2423" s="44" t="s">
        <v>20</v>
      </c>
      <c r="F2423" s="14">
        <f t="shared" si="1417"/>
        <v>0</v>
      </c>
      <c r="G2423" s="14">
        <f t="shared" si="1418"/>
        <v>0</v>
      </c>
      <c r="H2423" s="101" t="str">
        <f>IF(ISNA(VLOOKUP(C2423,[1]Sheet1!$J$2:$J$2999,1,FALSE)),"No","Yes")</f>
        <v>No</v>
      </c>
      <c r="I2423" s="72">
        <f t="shared" si="1425"/>
        <v>0</v>
      </c>
      <c r="J2423" s="72">
        <f t="shared" si="1426"/>
        <v>0</v>
      </c>
      <c r="K2423" s="72">
        <f t="shared" si="1427"/>
        <v>0</v>
      </c>
      <c r="L2423" s="72">
        <f t="shared" si="1428"/>
        <v>0</v>
      </c>
      <c r="M2423" s="72">
        <f t="shared" si="1429"/>
        <v>0</v>
      </c>
      <c r="N2423" s="72">
        <f t="shared" si="1430"/>
        <v>0</v>
      </c>
      <c r="O2423" s="72">
        <f t="shared" si="1419"/>
        <v>0</v>
      </c>
      <c r="Q2423" s="73">
        <f t="shared" si="1431"/>
        <v>0</v>
      </c>
      <c r="R2423" s="73">
        <f t="shared" si="1432"/>
        <v>0</v>
      </c>
      <c r="S2423" s="73">
        <f t="shared" si="1433"/>
        <v>0</v>
      </c>
      <c r="T2423" s="73">
        <f t="shared" si="1434"/>
        <v>0</v>
      </c>
      <c r="U2423" s="73">
        <f t="shared" si="1435"/>
        <v>0</v>
      </c>
      <c r="V2423" s="73">
        <f t="shared" si="1436"/>
        <v>0</v>
      </c>
      <c r="W2423" s="73">
        <f t="shared" si="1420"/>
        <v>0</v>
      </c>
      <c r="Y2423" s="72">
        <f t="shared" si="1437"/>
        <v>0</v>
      </c>
      <c r="Z2423" s="73">
        <f t="shared" si="1438"/>
        <v>0</v>
      </c>
      <c r="AA2423" s="58">
        <f t="shared" si="1439"/>
        <v>0</v>
      </c>
      <c r="AB2423" s="72">
        <f t="shared" si="1440"/>
        <v>0</v>
      </c>
      <c r="AC2423" s="72">
        <f t="shared" si="1441"/>
        <v>0</v>
      </c>
      <c r="AD2423" s="73">
        <f t="shared" si="1442"/>
        <v>0</v>
      </c>
      <c r="AE2423" s="73">
        <f t="shared" si="1443"/>
        <v>0</v>
      </c>
      <c r="AF2423" s="1">
        <f t="shared" si="1444"/>
        <v>0</v>
      </c>
      <c r="AH2423" s="1" t="str">
        <f t="shared" si="1423"/>
        <v>No</v>
      </c>
    </row>
    <row r="2424" spans="1:34" hidden="1" x14ac:dyDescent="0.2">
      <c r="A2424" s="88">
        <v>3.4380000000000001E-3</v>
      </c>
      <c r="B2424" s="4">
        <f t="shared" si="1445"/>
        <v>3.4380000000000001E-3</v>
      </c>
      <c r="C2424" s="51"/>
      <c r="D2424" s="213"/>
      <c r="E2424" s="44" t="s">
        <v>20</v>
      </c>
      <c r="F2424" s="14">
        <f t="shared" si="1417"/>
        <v>0</v>
      </c>
      <c r="G2424" s="14">
        <f t="shared" si="1418"/>
        <v>0</v>
      </c>
      <c r="H2424" s="101" t="str">
        <f>IF(ISNA(VLOOKUP(C2424,[1]Sheet1!$J$2:$J$2999,1,FALSE)),"No","Yes")</f>
        <v>No</v>
      </c>
      <c r="I2424" s="72">
        <f t="shared" si="1425"/>
        <v>0</v>
      </c>
      <c r="J2424" s="72">
        <f t="shared" si="1426"/>
        <v>0</v>
      </c>
      <c r="K2424" s="72">
        <f t="shared" si="1427"/>
        <v>0</v>
      </c>
      <c r="L2424" s="72">
        <f t="shared" si="1428"/>
        <v>0</v>
      </c>
      <c r="M2424" s="72">
        <f t="shared" si="1429"/>
        <v>0</v>
      </c>
      <c r="N2424" s="72">
        <f t="shared" si="1430"/>
        <v>0</v>
      </c>
      <c r="O2424" s="72">
        <f t="shared" si="1419"/>
        <v>0</v>
      </c>
      <c r="Q2424" s="73">
        <f t="shared" si="1431"/>
        <v>0</v>
      </c>
      <c r="R2424" s="73">
        <f t="shared" si="1432"/>
        <v>0</v>
      </c>
      <c r="S2424" s="73">
        <f t="shared" si="1433"/>
        <v>0</v>
      </c>
      <c r="T2424" s="73">
        <f t="shared" si="1434"/>
        <v>0</v>
      </c>
      <c r="U2424" s="73">
        <f t="shared" si="1435"/>
        <v>0</v>
      </c>
      <c r="V2424" s="73">
        <f t="shared" si="1436"/>
        <v>0</v>
      </c>
      <c r="W2424" s="73">
        <f t="shared" si="1420"/>
        <v>0</v>
      </c>
      <c r="Y2424" s="72">
        <f t="shared" si="1437"/>
        <v>0</v>
      </c>
      <c r="Z2424" s="73">
        <f t="shared" si="1438"/>
        <v>0</v>
      </c>
      <c r="AA2424" s="58">
        <f t="shared" si="1439"/>
        <v>0</v>
      </c>
      <c r="AB2424" s="72">
        <f t="shared" si="1440"/>
        <v>0</v>
      </c>
      <c r="AC2424" s="72">
        <f t="shared" si="1441"/>
        <v>0</v>
      </c>
      <c r="AD2424" s="73">
        <f t="shared" si="1442"/>
        <v>0</v>
      </c>
      <c r="AE2424" s="73">
        <f t="shared" si="1443"/>
        <v>0</v>
      </c>
      <c r="AF2424" s="1">
        <f t="shared" si="1444"/>
        <v>0</v>
      </c>
      <c r="AH2424" s="1" t="str">
        <f t="shared" si="1423"/>
        <v>No</v>
      </c>
    </row>
    <row r="2425" spans="1:34" hidden="1" x14ac:dyDescent="0.2">
      <c r="A2425" s="88">
        <v>3.4390000000000002E-3</v>
      </c>
      <c r="B2425" s="4">
        <f t="shared" si="1445"/>
        <v>3.4390000000000002E-3</v>
      </c>
      <c r="C2425" s="51"/>
      <c r="D2425" s="213"/>
      <c r="E2425" s="44" t="s">
        <v>20</v>
      </c>
      <c r="F2425" s="14">
        <f t="shared" si="1417"/>
        <v>0</v>
      </c>
      <c r="G2425" s="14">
        <f t="shared" si="1418"/>
        <v>0</v>
      </c>
      <c r="H2425" s="101" t="str">
        <f>IF(ISNA(VLOOKUP(C2425,[1]Sheet1!$J$2:$J$2999,1,FALSE)),"No","Yes")</f>
        <v>No</v>
      </c>
      <c r="I2425" s="72">
        <f t="shared" si="1425"/>
        <v>0</v>
      </c>
      <c r="J2425" s="72">
        <f t="shared" si="1426"/>
        <v>0</v>
      </c>
      <c r="K2425" s="72">
        <f t="shared" si="1427"/>
        <v>0</v>
      </c>
      <c r="L2425" s="72">
        <f t="shared" si="1428"/>
        <v>0</v>
      </c>
      <c r="M2425" s="72">
        <f t="shared" si="1429"/>
        <v>0</v>
      </c>
      <c r="N2425" s="72">
        <f t="shared" si="1430"/>
        <v>0</v>
      </c>
      <c r="O2425" s="72">
        <f t="shared" si="1419"/>
        <v>0</v>
      </c>
      <c r="Q2425" s="73">
        <f t="shared" si="1431"/>
        <v>0</v>
      </c>
      <c r="R2425" s="73">
        <f t="shared" si="1432"/>
        <v>0</v>
      </c>
      <c r="S2425" s="73">
        <f t="shared" si="1433"/>
        <v>0</v>
      </c>
      <c r="T2425" s="73">
        <f t="shared" si="1434"/>
        <v>0</v>
      </c>
      <c r="U2425" s="73">
        <f t="shared" si="1435"/>
        <v>0</v>
      </c>
      <c r="V2425" s="73">
        <f t="shared" si="1436"/>
        <v>0</v>
      </c>
      <c r="W2425" s="73">
        <f t="shared" si="1420"/>
        <v>0</v>
      </c>
      <c r="Y2425" s="72">
        <f t="shared" si="1437"/>
        <v>0</v>
      </c>
      <c r="Z2425" s="73">
        <f t="shared" si="1438"/>
        <v>0</v>
      </c>
      <c r="AA2425" s="58">
        <f t="shared" si="1439"/>
        <v>0</v>
      </c>
      <c r="AB2425" s="72">
        <f t="shared" si="1440"/>
        <v>0</v>
      </c>
      <c r="AC2425" s="72">
        <f t="shared" si="1441"/>
        <v>0</v>
      </c>
      <c r="AD2425" s="73">
        <f t="shared" si="1442"/>
        <v>0</v>
      </c>
      <c r="AE2425" s="73">
        <f t="shared" si="1443"/>
        <v>0</v>
      </c>
      <c r="AF2425" s="1">
        <f t="shared" si="1444"/>
        <v>0</v>
      </c>
      <c r="AH2425" s="1" t="str">
        <f t="shared" si="1423"/>
        <v>No</v>
      </c>
    </row>
    <row r="2426" spans="1:34" hidden="1" x14ac:dyDescent="0.2">
      <c r="A2426" s="88">
        <v>3.4399999999999999E-3</v>
      </c>
      <c r="B2426" s="4">
        <f t="shared" si="1445"/>
        <v>3.4399999999999999E-3</v>
      </c>
      <c r="C2426" s="53"/>
      <c r="D2426" s="213"/>
      <c r="E2426" s="44" t="s">
        <v>20</v>
      </c>
      <c r="F2426" s="14">
        <f t="shared" si="1417"/>
        <v>0</v>
      </c>
      <c r="G2426" s="14">
        <f t="shared" si="1418"/>
        <v>0</v>
      </c>
      <c r="H2426" s="101" t="str">
        <f>IF(ISNA(VLOOKUP(C2426,[1]Sheet1!$J$2:$J$2999,1,FALSE)),"No","Yes")</f>
        <v>No</v>
      </c>
      <c r="I2426" s="72">
        <f t="shared" si="1425"/>
        <v>0</v>
      </c>
      <c r="J2426" s="72">
        <f t="shared" si="1426"/>
        <v>0</v>
      </c>
      <c r="K2426" s="72">
        <f t="shared" si="1427"/>
        <v>0</v>
      </c>
      <c r="L2426" s="72">
        <f t="shared" si="1428"/>
        <v>0</v>
      </c>
      <c r="M2426" s="72">
        <f t="shared" si="1429"/>
        <v>0</v>
      </c>
      <c r="N2426" s="72">
        <f t="shared" si="1430"/>
        <v>0</v>
      </c>
      <c r="O2426" s="72">
        <f t="shared" si="1419"/>
        <v>0</v>
      </c>
      <c r="Q2426" s="73">
        <f t="shared" si="1431"/>
        <v>0</v>
      </c>
      <c r="R2426" s="73">
        <f t="shared" si="1432"/>
        <v>0</v>
      </c>
      <c r="S2426" s="73">
        <f t="shared" si="1433"/>
        <v>0</v>
      </c>
      <c r="T2426" s="73">
        <f t="shared" si="1434"/>
        <v>0</v>
      </c>
      <c r="U2426" s="73">
        <f t="shared" si="1435"/>
        <v>0</v>
      </c>
      <c r="V2426" s="73">
        <f t="shared" si="1436"/>
        <v>0</v>
      </c>
      <c r="W2426" s="73">
        <f t="shared" si="1420"/>
        <v>0</v>
      </c>
      <c r="Y2426" s="72">
        <f t="shared" si="1437"/>
        <v>0</v>
      </c>
      <c r="Z2426" s="73">
        <f t="shared" si="1438"/>
        <v>0</v>
      </c>
      <c r="AA2426" s="58">
        <f t="shared" si="1439"/>
        <v>0</v>
      </c>
      <c r="AB2426" s="72">
        <f t="shared" si="1440"/>
        <v>0</v>
      </c>
      <c r="AC2426" s="72">
        <f t="shared" si="1441"/>
        <v>0</v>
      </c>
      <c r="AD2426" s="73">
        <f t="shared" si="1442"/>
        <v>0</v>
      </c>
      <c r="AE2426" s="73">
        <f t="shared" si="1443"/>
        <v>0</v>
      </c>
      <c r="AF2426" s="1">
        <f t="shared" si="1444"/>
        <v>0</v>
      </c>
      <c r="AH2426" s="1" t="str">
        <f t="shared" si="1423"/>
        <v>No</v>
      </c>
    </row>
    <row r="2427" spans="1:34" hidden="1" x14ac:dyDescent="0.2">
      <c r="A2427" s="88">
        <v>3.441E-3</v>
      </c>
      <c r="B2427" s="4">
        <f t="shared" si="1445"/>
        <v>3.441E-3</v>
      </c>
      <c r="C2427" s="53"/>
      <c r="D2427" s="213"/>
      <c r="E2427" s="44" t="s">
        <v>20</v>
      </c>
      <c r="F2427" s="14">
        <f t="shared" si="1417"/>
        <v>0</v>
      </c>
      <c r="G2427" s="14">
        <f t="shared" si="1418"/>
        <v>0</v>
      </c>
      <c r="H2427" s="101" t="str">
        <f>IF(ISNA(VLOOKUP(C2427,[1]Sheet1!$J$2:$J$2999,1,FALSE)),"No","Yes")</f>
        <v>No</v>
      </c>
      <c r="I2427" s="72">
        <f t="shared" si="1425"/>
        <v>0</v>
      </c>
      <c r="J2427" s="72">
        <f t="shared" si="1426"/>
        <v>0</v>
      </c>
      <c r="K2427" s="72">
        <f t="shared" si="1427"/>
        <v>0</v>
      </c>
      <c r="L2427" s="72">
        <f t="shared" si="1428"/>
        <v>0</v>
      </c>
      <c r="M2427" s="72">
        <f t="shared" si="1429"/>
        <v>0</v>
      </c>
      <c r="N2427" s="72">
        <f t="shared" si="1430"/>
        <v>0</v>
      </c>
      <c r="O2427" s="72">
        <f t="shared" si="1419"/>
        <v>0</v>
      </c>
      <c r="Q2427" s="73">
        <f t="shared" si="1431"/>
        <v>0</v>
      </c>
      <c r="R2427" s="73">
        <f t="shared" si="1432"/>
        <v>0</v>
      </c>
      <c r="S2427" s="73">
        <f t="shared" si="1433"/>
        <v>0</v>
      </c>
      <c r="T2427" s="73">
        <f t="shared" si="1434"/>
        <v>0</v>
      </c>
      <c r="U2427" s="73">
        <f t="shared" si="1435"/>
        <v>0</v>
      </c>
      <c r="V2427" s="73">
        <f t="shared" si="1436"/>
        <v>0</v>
      </c>
      <c r="W2427" s="73">
        <f t="shared" si="1420"/>
        <v>0</v>
      </c>
      <c r="Y2427" s="72">
        <f t="shared" si="1437"/>
        <v>0</v>
      </c>
      <c r="Z2427" s="73">
        <f t="shared" si="1438"/>
        <v>0</v>
      </c>
      <c r="AA2427" s="58">
        <f t="shared" si="1439"/>
        <v>0</v>
      </c>
      <c r="AB2427" s="72">
        <f t="shared" si="1440"/>
        <v>0</v>
      </c>
      <c r="AC2427" s="72">
        <f t="shared" si="1441"/>
        <v>0</v>
      </c>
      <c r="AD2427" s="73">
        <f t="shared" si="1442"/>
        <v>0</v>
      </c>
      <c r="AE2427" s="73">
        <f t="shared" si="1443"/>
        <v>0</v>
      </c>
      <c r="AF2427" s="1">
        <f t="shared" si="1444"/>
        <v>0</v>
      </c>
      <c r="AH2427" s="1" t="str">
        <f t="shared" si="1423"/>
        <v>No</v>
      </c>
    </row>
    <row r="2428" spans="1:34" hidden="1" x14ac:dyDescent="0.2">
      <c r="A2428" s="88">
        <v>3.4420000000000002E-3</v>
      </c>
      <c r="B2428" s="4">
        <f t="shared" si="1445"/>
        <v>3.4420000000000002E-3</v>
      </c>
      <c r="C2428" s="51"/>
      <c r="D2428" s="213"/>
      <c r="E2428" s="44" t="s">
        <v>20</v>
      </c>
      <c r="F2428" s="14">
        <f t="shared" si="1417"/>
        <v>0</v>
      </c>
      <c r="G2428" s="14">
        <f t="shared" si="1418"/>
        <v>0</v>
      </c>
      <c r="H2428" s="101" t="str">
        <f>IF(ISNA(VLOOKUP(C2428,[1]Sheet1!$J$2:$J$2999,1,FALSE)),"No","Yes")</f>
        <v>No</v>
      </c>
      <c r="I2428" s="72">
        <f t="shared" si="1425"/>
        <v>0</v>
      </c>
      <c r="J2428" s="72">
        <f t="shared" si="1426"/>
        <v>0</v>
      </c>
      <c r="K2428" s="72">
        <f t="shared" si="1427"/>
        <v>0</v>
      </c>
      <c r="L2428" s="72">
        <f t="shared" si="1428"/>
        <v>0</v>
      </c>
      <c r="M2428" s="72">
        <f t="shared" si="1429"/>
        <v>0</v>
      </c>
      <c r="N2428" s="72">
        <f t="shared" si="1430"/>
        <v>0</v>
      </c>
      <c r="O2428" s="72">
        <f t="shared" si="1419"/>
        <v>0</v>
      </c>
      <c r="Q2428" s="73">
        <f t="shared" si="1431"/>
        <v>0</v>
      </c>
      <c r="R2428" s="73">
        <f t="shared" si="1432"/>
        <v>0</v>
      </c>
      <c r="S2428" s="73">
        <f t="shared" si="1433"/>
        <v>0</v>
      </c>
      <c r="T2428" s="73">
        <f t="shared" si="1434"/>
        <v>0</v>
      </c>
      <c r="U2428" s="73">
        <f t="shared" si="1435"/>
        <v>0</v>
      </c>
      <c r="V2428" s="73">
        <f t="shared" si="1436"/>
        <v>0</v>
      </c>
      <c r="W2428" s="73">
        <f t="shared" si="1420"/>
        <v>0</v>
      </c>
      <c r="Y2428" s="72">
        <f t="shared" si="1437"/>
        <v>0</v>
      </c>
      <c r="Z2428" s="73">
        <f t="shared" si="1438"/>
        <v>0</v>
      </c>
      <c r="AA2428" s="58">
        <f t="shared" si="1439"/>
        <v>0</v>
      </c>
      <c r="AB2428" s="72">
        <f t="shared" si="1440"/>
        <v>0</v>
      </c>
      <c r="AC2428" s="72">
        <f t="shared" si="1441"/>
        <v>0</v>
      </c>
      <c r="AD2428" s="73">
        <f t="shared" si="1442"/>
        <v>0</v>
      </c>
      <c r="AE2428" s="73">
        <f t="shared" si="1443"/>
        <v>0</v>
      </c>
      <c r="AF2428" s="1">
        <f t="shared" si="1444"/>
        <v>0</v>
      </c>
      <c r="AH2428" s="1" t="str">
        <f t="shared" si="1423"/>
        <v>No</v>
      </c>
    </row>
    <row r="2429" spans="1:34" hidden="1" x14ac:dyDescent="0.2">
      <c r="A2429" s="88">
        <v>3.4429999999999999E-3</v>
      </c>
      <c r="B2429" s="4">
        <f t="shared" si="1445"/>
        <v>3.4429999999999999E-3</v>
      </c>
      <c r="C2429" s="51"/>
      <c r="D2429" s="213"/>
      <c r="E2429" s="44" t="s">
        <v>20</v>
      </c>
      <c r="F2429" s="14">
        <f t="shared" si="1417"/>
        <v>0</v>
      </c>
      <c r="G2429" s="14">
        <f t="shared" si="1418"/>
        <v>0</v>
      </c>
      <c r="H2429" s="101" t="str">
        <f>IF(ISNA(VLOOKUP(C2429,[1]Sheet1!$J$2:$J$2999,1,FALSE)),"No","Yes")</f>
        <v>No</v>
      </c>
      <c r="I2429" s="72">
        <f t="shared" si="1425"/>
        <v>0</v>
      </c>
      <c r="J2429" s="72">
        <f t="shared" si="1426"/>
        <v>0</v>
      </c>
      <c r="K2429" s="72">
        <f t="shared" si="1427"/>
        <v>0</v>
      </c>
      <c r="L2429" s="72">
        <f t="shared" si="1428"/>
        <v>0</v>
      </c>
      <c r="M2429" s="72">
        <f t="shared" si="1429"/>
        <v>0</v>
      </c>
      <c r="N2429" s="72">
        <f t="shared" si="1430"/>
        <v>0</v>
      </c>
      <c r="O2429" s="72">
        <f t="shared" si="1419"/>
        <v>0</v>
      </c>
      <c r="Q2429" s="73">
        <f t="shared" si="1431"/>
        <v>0</v>
      </c>
      <c r="R2429" s="73">
        <f t="shared" si="1432"/>
        <v>0</v>
      </c>
      <c r="S2429" s="73">
        <f t="shared" si="1433"/>
        <v>0</v>
      </c>
      <c r="T2429" s="73">
        <f t="shared" si="1434"/>
        <v>0</v>
      </c>
      <c r="U2429" s="73">
        <f t="shared" si="1435"/>
        <v>0</v>
      </c>
      <c r="V2429" s="73">
        <f t="shared" si="1436"/>
        <v>0</v>
      </c>
      <c r="W2429" s="73">
        <f t="shared" si="1420"/>
        <v>0</v>
      </c>
      <c r="Y2429" s="72">
        <f t="shared" si="1437"/>
        <v>0</v>
      </c>
      <c r="Z2429" s="73">
        <f t="shared" si="1438"/>
        <v>0</v>
      </c>
      <c r="AA2429" s="58">
        <f t="shared" si="1439"/>
        <v>0</v>
      </c>
      <c r="AB2429" s="72">
        <f t="shared" si="1440"/>
        <v>0</v>
      </c>
      <c r="AC2429" s="72">
        <f t="shared" si="1441"/>
        <v>0</v>
      </c>
      <c r="AD2429" s="73">
        <f t="shared" si="1442"/>
        <v>0</v>
      </c>
      <c r="AE2429" s="73">
        <f t="shared" si="1443"/>
        <v>0</v>
      </c>
      <c r="AF2429" s="1">
        <f t="shared" si="1444"/>
        <v>0</v>
      </c>
      <c r="AH2429" s="1" t="str">
        <f t="shared" si="1423"/>
        <v>No</v>
      </c>
    </row>
    <row r="2430" spans="1:34" hidden="1" x14ac:dyDescent="0.2">
      <c r="A2430" s="88">
        <v>3.444E-3</v>
      </c>
      <c r="B2430" s="4">
        <f t="shared" si="1445"/>
        <v>3.444E-3</v>
      </c>
      <c r="C2430" s="51"/>
      <c r="D2430" s="213"/>
      <c r="E2430" s="44" t="s">
        <v>20</v>
      </c>
      <c r="F2430" s="14">
        <f t="shared" si="1417"/>
        <v>0</v>
      </c>
      <c r="G2430" s="14">
        <f t="shared" si="1418"/>
        <v>0</v>
      </c>
      <c r="H2430" s="101" t="str">
        <f>IF(ISNA(VLOOKUP(C2430,[1]Sheet1!$J$2:$J$2999,1,FALSE)),"No","Yes")</f>
        <v>No</v>
      </c>
      <c r="I2430" s="72">
        <f t="shared" si="1425"/>
        <v>0</v>
      </c>
      <c r="J2430" s="72">
        <f t="shared" si="1426"/>
        <v>0</v>
      </c>
      <c r="K2430" s="72">
        <f t="shared" si="1427"/>
        <v>0</v>
      </c>
      <c r="L2430" s="72">
        <f t="shared" si="1428"/>
        <v>0</v>
      </c>
      <c r="M2430" s="72">
        <f t="shared" si="1429"/>
        <v>0</v>
      </c>
      <c r="N2430" s="72">
        <f t="shared" si="1430"/>
        <v>0</v>
      </c>
      <c r="O2430" s="72">
        <f t="shared" si="1419"/>
        <v>0</v>
      </c>
      <c r="Q2430" s="73">
        <f t="shared" si="1431"/>
        <v>0</v>
      </c>
      <c r="R2430" s="73">
        <f t="shared" si="1432"/>
        <v>0</v>
      </c>
      <c r="S2430" s="73">
        <f t="shared" si="1433"/>
        <v>0</v>
      </c>
      <c r="T2430" s="73">
        <f t="shared" si="1434"/>
        <v>0</v>
      </c>
      <c r="U2430" s="73">
        <f t="shared" si="1435"/>
        <v>0</v>
      </c>
      <c r="V2430" s="73">
        <f t="shared" si="1436"/>
        <v>0</v>
      </c>
      <c r="W2430" s="73">
        <f t="shared" si="1420"/>
        <v>0</v>
      </c>
      <c r="Y2430" s="72">
        <f t="shared" si="1437"/>
        <v>0</v>
      </c>
      <c r="Z2430" s="73">
        <f t="shared" si="1438"/>
        <v>0</v>
      </c>
      <c r="AA2430" s="58">
        <f t="shared" si="1439"/>
        <v>0</v>
      </c>
      <c r="AB2430" s="72">
        <f t="shared" si="1440"/>
        <v>0</v>
      </c>
      <c r="AC2430" s="72">
        <f t="shared" si="1441"/>
        <v>0</v>
      </c>
      <c r="AD2430" s="73">
        <f t="shared" si="1442"/>
        <v>0</v>
      </c>
      <c r="AE2430" s="73">
        <f t="shared" si="1443"/>
        <v>0</v>
      </c>
      <c r="AF2430" s="1">
        <f t="shared" si="1444"/>
        <v>0</v>
      </c>
      <c r="AH2430" s="1" t="str">
        <f t="shared" si="1423"/>
        <v>No</v>
      </c>
    </row>
    <row r="2431" spans="1:34" hidden="1" x14ac:dyDescent="0.2">
      <c r="A2431" s="88">
        <v>3.4450000000000001E-3</v>
      </c>
      <c r="B2431" s="4">
        <f t="shared" si="1445"/>
        <v>3.4450000000000001E-3</v>
      </c>
      <c r="C2431" s="51"/>
      <c r="D2431" s="213"/>
      <c r="E2431" s="44" t="s">
        <v>20</v>
      </c>
      <c r="F2431" s="14">
        <f t="shared" si="1417"/>
        <v>0</v>
      </c>
      <c r="G2431" s="14">
        <f t="shared" si="1418"/>
        <v>0</v>
      </c>
      <c r="H2431" s="101" t="str">
        <f>IF(ISNA(VLOOKUP(C2431,[1]Sheet1!$J$2:$J$2999,1,FALSE)),"No","Yes")</f>
        <v>No</v>
      </c>
      <c r="I2431" s="72">
        <f t="shared" si="1425"/>
        <v>0</v>
      </c>
      <c r="J2431" s="72">
        <f t="shared" si="1426"/>
        <v>0</v>
      </c>
      <c r="K2431" s="72">
        <f t="shared" si="1427"/>
        <v>0</v>
      </c>
      <c r="L2431" s="72">
        <f t="shared" si="1428"/>
        <v>0</v>
      </c>
      <c r="M2431" s="72">
        <f t="shared" si="1429"/>
        <v>0</v>
      </c>
      <c r="N2431" s="72">
        <f t="shared" si="1430"/>
        <v>0</v>
      </c>
      <c r="O2431" s="72">
        <f t="shared" si="1419"/>
        <v>0</v>
      </c>
      <c r="Q2431" s="73">
        <f t="shared" si="1431"/>
        <v>0</v>
      </c>
      <c r="R2431" s="73">
        <f t="shared" si="1432"/>
        <v>0</v>
      </c>
      <c r="S2431" s="73">
        <f t="shared" si="1433"/>
        <v>0</v>
      </c>
      <c r="T2431" s="73">
        <f t="shared" si="1434"/>
        <v>0</v>
      </c>
      <c r="U2431" s="73">
        <f t="shared" si="1435"/>
        <v>0</v>
      </c>
      <c r="V2431" s="73">
        <f t="shared" si="1436"/>
        <v>0</v>
      </c>
      <c r="W2431" s="73">
        <f t="shared" si="1420"/>
        <v>0</v>
      </c>
      <c r="Y2431" s="72">
        <f t="shared" si="1437"/>
        <v>0</v>
      </c>
      <c r="Z2431" s="73">
        <f t="shared" si="1438"/>
        <v>0</v>
      </c>
      <c r="AA2431" s="58">
        <f t="shared" si="1439"/>
        <v>0</v>
      </c>
      <c r="AB2431" s="72">
        <f t="shared" si="1440"/>
        <v>0</v>
      </c>
      <c r="AC2431" s="72">
        <f t="shared" si="1441"/>
        <v>0</v>
      </c>
      <c r="AD2431" s="73">
        <f t="shared" si="1442"/>
        <v>0</v>
      </c>
      <c r="AE2431" s="73">
        <f t="shared" si="1443"/>
        <v>0</v>
      </c>
      <c r="AF2431" s="1">
        <f t="shared" si="1444"/>
        <v>0</v>
      </c>
      <c r="AH2431" s="1" t="str">
        <f t="shared" si="1423"/>
        <v>No</v>
      </c>
    </row>
    <row r="2432" spans="1:34" s="13" customFormat="1" x14ac:dyDescent="0.2">
      <c r="A2432" s="87"/>
      <c r="C2432" s="50" t="s">
        <v>3</v>
      </c>
      <c r="D2432" s="50"/>
      <c r="H2432" s="101" t="str">
        <f>IF(ISNA(VLOOKUP(C2432,[1]Sheet1!$J$2:$J$2999,1,FALSE)),"No","Yes")</f>
        <v>No</v>
      </c>
      <c r="I2432" s="71"/>
      <c r="J2432" s="71"/>
      <c r="K2432" s="71"/>
      <c r="L2432" s="71"/>
      <c r="M2432" s="71"/>
      <c r="N2432" s="71"/>
      <c r="O2432" s="71"/>
      <c r="P2432" s="55"/>
      <c r="Q2432" s="70"/>
      <c r="R2432" s="70"/>
      <c r="S2432" s="70"/>
      <c r="T2432" s="70"/>
      <c r="U2432" s="70"/>
      <c r="V2432" s="70"/>
      <c r="W2432" s="70"/>
      <c r="X2432" s="55"/>
      <c r="Y2432" s="71"/>
      <c r="Z2432" s="70"/>
      <c r="AA2432" s="57"/>
      <c r="AB2432" s="71"/>
      <c r="AC2432" s="71"/>
      <c r="AD2432" s="70"/>
      <c r="AE2432" s="70"/>
      <c r="AF2432" s="1">
        <f t="shared" si="1444"/>
        <v>0</v>
      </c>
      <c r="AH2432" s="1" t="str">
        <f t="shared" si="1423"/>
        <v>No</v>
      </c>
    </row>
    <row r="2433" spans="3:34" x14ac:dyDescent="0.2">
      <c r="C2433" s="52" t="s">
        <v>20</v>
      </c>
      <c r="AF2433" s="1">
        <f t="shared" si="1444"/>
        <v>0</v>
      </c>
      <c r="AH2433" s="1" t="str">
        <f t="shared" si="1423"/>
        <v>No</v>
      </c>
    </row>
    <row r="2434" spans="3:34" x14ac:dyDescent="0.2">
      <c r="C2434" s="52" t="s">
        <v>21</v>
      </c>
      <c r="AF2434" s="1">
        <f t="shared" si="1444"/>
        <v>0</v>
      </c>
      <c r="AH2434" s="1" t="str">
        <f t="shared" si="1423"/>
        <v>No</v>
      </c>
    </row>
    <row r="2435" spans="3:34" x14ac:dyDescent="0.2">
      <c r="C2435" s="52" t="s">
        <v>5</v>
      </c>
      <c r="D2435" s="216" t="s">
        <v>19</v>
      </c>
      <c r="E2435" s="43" t="s">
        <v>19</v>
      </c>
      <c r="AF2435" s="1">
        <f t="shared" si="1444"/>
        <v>0</v>
      </c>
      <c r="AH2435" s="1" t="str">
        <f t="shared" si="1423"/>
        <v>No</v>
      </c>
    </row>
    <row r="2436" spans="3:34" x14ac:dyDescent="0.2">
      <c r="C2436" s="52" t="s">
        <v>18</v>
      </c>
      <c r="D2436" s="216" t="s">
        <v>19</v>
      </c>
      <c r="E2436" s="43" t="s">
        <v>19</v>
      </c>
      <c r="AF2436" s="1">
        <f t="shared" si="1444"/>
        <v>0</v>
      </c>
      <c r="AH2436" s="1" t="str">
        <f t="shared" si="1423"/>
        <v>No</v>
      </c>
    </row>
    <row r="2437" spans="3:34" x14ac:dyDescent="0.2">
      <c r="AF2437" s="1">
        <f t="shared" si="1444"/>
        <v>0</v>
      </c>
      <c r="AH2437" s="1" t="str">
        <f t="shared" ref="AH2437:AH2500" si="1446">IF(ISERROR(VLOOKUP(D2437,AI$12:AI$100,1,FALSE)),"No","Yes")</f>
        <v>No</v>
      </c>
    </row>
    <row r="2438" spans="3:34" x14ac:dyDescent="0.2">
      <c r="AF2438" s="1">
        <f t="shared" si="1444"/>
        <v>0</v>
      </c>
      <c r="AH2438" s="1" t="str">
        <f t="shared" si="1446"/>
        <v>No</v>
      </c>
    </row>
    <row r="2439" spans="3:34" x14ac:dyDescent="0.2">
      <c r="AF2439" s="1">
        <f t="shared" si="1444"/>
        <v>0</v>
      </c>
      <c r="AH2439" s="1" t="str">
        <f t="shared" si="1446"/>
        <v>No</v>
      </c>
    </row>
    <row r="2440" spans="3:34" x14ac:dyDescent="0.2">
      <c r="AF2440" s="1">
        <f t="shared" si="1444"/>
        <v>0</v>
      </c>
      <c r="AH2440" s="1" t="str">
        <f t="shared" si="1446"/>
        <v>No</v>
      </c>
    </row>
    <row r="2441" spans="3:34" x14ac:dyDescent="0.2">
      <c r="AF2441" s="1">
        <f t="shared" si="1444"/>
        <v>0</v>
      </c>
      <c r="AH2441" s="1" t="str">
        <f t="shared" si="1446"/>
        <v>No</v>
      </c>
    </row>
    <row r="2442" spans="3:34" x14ac:dyDescent="0.2">
      <c r="AF2442" s="1">
        <f t="shared" si="1444"/>
        <v>0</v>
      </c>
      <c r="AH2442" s="1" t="str">
        <f t="shared" si="1446"/>
        <v>No</v>
      </c>
    </row>
    <row r="2443" spans="3:34" x14ac:dyDescent="0.2">
      <c r="AF2443" s="1">
        <f t="shared" si="1444"/>
        <v>0</v>
      </c>
      <c r="AH2443" s="1" t="str">
        <f t="shared" si="1446"/>
        <v>No</v>
      </c>
    </row>
    <row r="2444" spans="3:34" x14ac:dyDescent="0.2">
      <c r="AF2444" s="1">
        <f t="shared" si="1444"/>
        <v>0</v>
      </c>
      <c r="AH2444" s="1" t="str">
        <f t="shared" si="1446"/>
        <v>No</v>
      </c>
    </row>
    <row r="2445" spans="3:34" x14ac:dyDescent="0.2">
      <c r="AF2445" s="1">
        <f t="shared" si="1444"/>
        <v>0</v>
      </c>
      <c r="AH2445" s="1" t="str">
        <f t="shared" si="1446"/>
        <v>No</v>
      </c>
    </row>
    <row r="2446" spans="3:34" x14ac:dyDescent="0.2">
      <c r="AF2446" s="1">
        <f t="shared" si="1444"/>
        <v>0</v>
      </c>
      <c r="AH2446" s="1" t="str">
        <f t="shared" si="1446"/>
        <v>No</v>
      </c>
    </row>
    <row r="2447" spans="3:34" x14ac:dyDescent="0.2">
      <c r="AF2447" s="1">
        <f t="shared" si="1444"/>
        <v>0</v>
      </c>
      <c r="AH2447" s="1" t="str">
        <f t="shared" si="1446"/>
        <v>No</v>
      </c>
    </row>
    <row r="2448" spans="3:34" x14ac:dyDescent="0.2">
      <c r="AF2448" s="1">
        <f t="shared" si="1444"/>
        <v>0</v>
      </c>
      <c r="AH2448" s="1" t="str">
        <f t="shared" si="1446"/>
        <v>No</v>
      </c>
    </row>
    <row r="2449" spans="32:34" x14ac:dyDescent="0.2">
      <c r="AF2449" s="1">
        <f t="shared" si="1444"/>
        <v>0</v>
      </c>
      <c r="AH2449" s="1" t="str">
        <f t="shared" si="1446"/>
        <v>No</v>
      </c>
    </row>
    <row r="2450" spans="32:34" x14ac:dyDescent="0.2">
      <c r="AF2450" s="1">
        <f t="shared" si="1444"/>
        <v>0</v>
      </c>
      <c r="AH2450" s="1" t="str">
        <f t="shared" si="1446"/>
        <v>No</v>
      </c>
    </row>
    <row r="2451" spans="32:34" x14ac:dyDescent="0.2">
      <c r="AF2451" s="1">
        <f t="shared" si="1444"/>
        <v>0</v>
      </c>
      <c r="AH2451" s="1" t="str">
        <f t="shared" si="1446"/>
        <v>No</v>
      </c>
    </row>
    <row r="2452" spans="32:34" x14ac:dyDescent="0.2">
      <c r="AF2452" s="1">
        <f t="shared" si="1444"/>
        <v>0</v>
      </c>
      <c r="AH2452" s="1" t="str">
        <f t="shared" si="1446"/>
        <v>No</v>
      </c>
    </row>
    <row r="2453" spans="32:34" x14ac:dyDescent="0.2">
      <c r="AF2453" s="1">
        <f t="shared" si="1444"/>
        <v>0</v>
      </c>
      <c r="AH2453" s="1" t="str">
        <f t="shared" si="1446"/>
        <v>No</v>
      </c>
    </row>
    <row r="2454" spans="32:34" x14ac:dyDescent="0.2">
      <c r="AF2454" s="1">
        <f t="shared" si="1444"/>
        <v>0</v>
      </c>
      <c r="AH2454" s="1" t="str">
        <f t="shared" si="1446"/>
        <v>No</v>
      </c>
    </row>
    <row r="2455" spans="32:34" x14ac:dyDescent="0.2">
      <c r="AF2455" s="1">
        <f t="shared" si="1444"/>
        <v>0</v>
      </c>
      <c r="AH2455" s="1" t="str">
        <f t="shared" si="1446"/>
        <v>No</v>
      </c>
    </row>
    <row r="2456" spans="32:34" x14ac:dyDescent="0.2">
      <c r="AF2456" s="1">
        <f t="shared" si="1444"/>
        <v>0</v>
      </c>
      <c r="AH2456" s="1" t="str">
        <f t="shared" si="1446"/>
        <v>No</v>
      </c>
    </row>
    <row r="2457" spans="32:34" x14ac:dyDescent="0.2">
      <c r="AF2457" s="1">
        <f t="shared" si="1444"/>
        <v>0</v>
      </c>
      <c r="AH2457" s="1" t="str">
        <f t="shared" si="1446"/>
        <v>No</v>
      </c>
    </row>
    <row r="2458" spans="32:34" x14ac:dyDescent="0.2">
      <c r="AF2458" s="1">
        <f t="shared" si="1444"/>
        <v>0</v>
      </c>
      <c r="AH2458" s="1" t="str">
        <f t="shared" si="1446"/>
        <v>No</v>
      </c>
    </row>
    <row r="2459" spans="32:34" x14ac:dyDescent="0.2">
      <c r="AF2459" s="1">
        <f t="shared" si="1444"/>
        <v>0</v>
      </c>
      <c r="AH2459" s="1" t="str">
        <f t="shared" si="1446"/>
        <v>No</v>
      </c>
    </row>
    <row r="2460" spans="32:34" x14ac:dyDescent="0.2">
      <c r="AF2460" s="1">
        <f t="shared" si="1444"/>
        <v>0</v>
      </c>
      <c r="AH2460" s="1" t="str">
        <f t="shared" si="1446"/>
        <v>No</v>
      </c>
    </row>
    <row r="2461" spans="32:34" x14ac:dyDescent="0.2">
      <c r="AF2461" s="1">
        <f t="shared" si="1444"/>
        <v>0</v>
      </c>
      <c r="AH2461" s="1" t="str">
        <f t="shared" si="1446"/>
        <v>No</v>
      </c>
    </row>
    <row r="2462" spans="32:34" x14ac:dyDescent="0.2">
      <c r="AF2462" s="1">
        <f t="shared" si="1444"/>
        <v>0</v>
      </c>
      <c r="AH2462" s="1" t="str">
        <f t="shared" si="1446"/>
        <v>No</v>
      </c>
    </row>
    <row r="2463" spans="32:34" x14ac:dyDescent="0.2">
      <c r="AF2463" s="1">
        <f t="shared" si="1444"/>
        <v>0</v>
      </c>
      <c r="AH2463" s="1" t="str">
        <f t="shared" si="1446"/>
        <v>No</v>
      </c>
    </row>
    <row r="2464" spans="32:34" x14ac:dyDescent="0.2">
      <c r="AF2464" s="1">
        <f t="shared" si="1444"/>
        <v>0</v>
      </c>
      <c r="AH2464" s="1" t="str">
        <f t="shared" si="1446"/>
        <v>No</v>
      </c>
    </row>
    <row r="2465" spans="32:34" x14ac:dyDescent="0.2">
      <c r="AF2465" s="1">
        <f t="shared" si="1444"/>
        <v>0</v>
      </c>
      <c r="AH2465" s="1" t="str">
        <f t="shared" si="1446"/>
        <v>No</v>
      </c>
    </row>
    <row r="2466" spans="32:34" x14ac:dyDescent="0.2">
      <c r="AF2466" s="1">
        <f t="shared" si="1444"/>
        <v>0</v>
      </c>
      <c r="AH2466" s="1" t="str">
        <f t="shared" si="1446"/>
        <v>No</v>
      </c>
    </row>
    <row r="2467" spans="32:34" x14ac:dyDescent="0.2">
      <c r="AF2467" s="1">
        <f t="shared" si="1444"/>
        <v>0</v>
      </c>
      <c r="AH2467" s="1" t="str">
        <f t="shared" si="1446"/>
        <v>No</v>
      </c>
    </row>
    <row r="2468" spans="32:34" x14ac:dyDescent="0.2">
      <c r="AF2468" s="1">
        <f t="shared" si="1444"/>
        <v>0</v>
      </c>
      <c r="AH2468" s="1" t="str">
        <f t="shared" si="1446"/>
        <v>No</v>
      </c>
    </row>
    <row r="2469" spans="32:34" x14ac:dyDescent="0.2">
      <c r="AF2469" s="1">
        <f t="shared" si="1444"/>
        <v>0</v>
      </c>
      <c r="AH2469" s="1" t="str">
        <f t="shared" si="1446"/>
        <v>No</v>
      </c>
    </row>
    <row r="2470" spans="32:34" x14ac:dyDescent="0.2">
      <c r="AF2470" s="1">
        <f t="shared" si="1444"/>
        <v>0</v>
      </c>
      <c r="AH2470" s="1" t="str">
        <f t="shared" si="1446"/>
        <v>No</v>
      </c>
    </row>
    <row r="2471" spans="32:34" x14ac:dyDescent="0.2">
      <c r="AF2471" s="1">
        <f t="shared" si="1444"/>
        <v>0</v>
      </c>
      <c r="AH2471" s="1" t="str">
        <f t="shared" si="1446"/>
        <v>No</v>
      </c>
    </row>
    <row r="2472" spans="32:34" x14ac:dyDescent="0.2">
      <c r="AF2472" s="1">
        <f t="shared" si="1444"/>
        <v>0</v>
      </c>
      <c r="AH2472" s="1" t="str">
        <f t="shared" si="1446"/>
        <v>No</v>
      </c>
    </row>
    <row r="2473" spans="32:34" x14ac:dyDescent="0.2">
      <c r="AF2473" s="1">
        <f t="shared" si="1444"/>
        <v>0</v>
      </c>
      <c r="AH2473" s="1" t="str">
        <f t="shared" si="1446"/>
        <v>No</v>
      </c>
    </row>
    <row r="2474" spans="32:34" x14ac:dyDescent="0.2">
      <c r="AF2474" s="1">
        <f t="shared" si="1444"/>
        <v>0</v>
      </c>
      <c r="AH2474" s="1" t="str">
        <f t="shared" si="1446"/>
        <v>No</v>
      </c>
    </row>
    <row r="2475" spans="32:34" x14ac:dyDescent="0.2">
      <c r="AF2475" s="1">
        <f t="shared" si="1444"/>
        <v>0</v>
      </c>
      <c r="AH2475" s="1" t="str">
        <f t="shared" si="1446"/>
        <v>No</v>
      </c>
    </row>
    <row r="2476" spans="32:34" x14ac:dyDescent="0.2">
      <c r="AF2476" s="1">
        <f t="shared" si="1444"/>
        <v>0</v>
      </c>
      <c r="AH2476" s="1" t="str">
        <f t="shared" si="1446"/>
        <v>No</v>
      </c>
    </row>
    <row r="2477" spans="32:34" x14ac:dyDescent="0.2">
      <c r="AF2477" s="1">
        <f t="shared" ref="AF2477:AF2519" si="1447">IF(H2477="NO",SUM(AA2477:AE2477)-E$2,SUM(AA2477:AE2477))</f>
        <v>0</v>
      </c>
      <c r="AH2477" s="1" t="str">
        <f t="shared" si="1446"/>
        <v>No</v>
      </c>
    </row>
    <row r="2478" spans="32:34" x14ac:dyDescent="0.2">
      <c r="AF2478" s="1">
        <f t="shared" si="1447"/>
        <v>0</v>
      </c>
      <c r="AH2478" s="1" t="str">
        <f t="shared" si="1446"/>
        <v>No</v>
      </c>
    </row>
    <row r="2479" spans="32:34" x14ac:dyDescent="0.2">
      <c r="AF2479" s="1">
        <f t="shared" si="1447"/>
        <v>0</v>
      </c>
      <c r="AH2479" s="1" t="str">
        <f t="shared" si="1446"/>
        <v>No</v>
      </c>
    </row>
    <row r="2480" spans="32:34" x14ac:dyDescent="0.2">
      <c r="AF2480" s="1">
        <f t="shared" si="1447"/>
        <v>0</v>
      </c>
      <c r="AH2480" s="1" t="str">
        <f t="shared" si="1446"/>
        <v>No</v>
      </c>
    </row>
    <row r="2481" spans="32:34" x14ac:dyDescent="0.2">
      <c r="AF2481" s="1">
        <f t="shared" si="1447"/>
        <v>0</v>
      </c>
      <c r="AH2481" s="1" t="str">
        <f t="shared" si="1446"/>
        <v>No</v>
      </c>
    </row>
    <row r="2482" spans="32:34" x14ac:dyDescent="0.2">
      <c r="AF2482" s="1">
        <f t="shared" si="1447"/>
        <v>0</v>
      </c>
      <c r="AH2482" s="1" t="str">
        <f t="shared" si="1446"/>
        <v>No</v>
      </c>
    </row>
    <row r="2483" spans="32:34" x14ac:dyDescent="0.2">
      <c r="AF2483" s="1">
        <f t="shared" si="1447"/>
        <v>0</v>
      </c>
      <c r="AH2483" s="1" t="str">
        <f t="shared" si="1446"/>
        <v>No</v>
      </c>
    </row>
    <row r="2484" spans="32:34" x14ac:dyDescent="0.2">
      <c r="AF2484" s="1">
        <f t="shared" si="1447"/>
        <v>0</v>
      </c>
      <c r="AH2484" s="1" t="str">
        <f t="shared" si="1446"/>
        <v>No</v>
      </c>
    </row>
    <row r="2485" spans="32:34" x14ac:dyDescent="0.2">
      <c r="AF2485" s="1">
        <f t="shared" si="1447"/>
        <v>0</v>
      </c>
      <c r="AH2485" s="1" t="str">
        <f t="shared" si="1446"/>
        <v>No</v>
      </c>
    </row>
    <row r="2486" spans="32:34" x14ac:dyDescent="0.2">
      <c r="AF2486" s="1">
        <f t="shared" si="1447"/>
        <v>0</v>
      </c>
      <c r="AH2486" s="1" t="str">
        <f t="shared" si="1446"/>
        <v>No</v>
      </c>
    </row>
    <row r="2487" spans="32:34" x14ac:dyDescent="0.2">
      <c r="AF2487" s="1">
        <f t="shared" si="1447"/>
        <v>0</v>
      </c>
      <c r="AH2487" s="1" t="str">
        <f t="shared" si="1446"/>
        <v>No</v>
      </c>
    </row>
    <row r="2488" spans="32:34" x14ac:dyDescent="0.2">
      <c r="AF2488" s="1">
        <f t="shared" si="1447"/>
        <v>0</v>
      </c>
      <c r="AH2488" s="1" t="str">
        <f t="shared" si="1446"/>
        <v>No</v>
      </c>
    </row>
    <row r="2489" spans="32:34" x14ac:dyDescent="0.2">
      <c r="AF2489" s="1">
        <f t="shared" si="1447"/>
        <v>0</v>
      </c>
      <c r="AH2489" s="1" t="str">
        <f t="shared" si="1446"/>
        <v>No</v>
      </c>
    </row>
    <row r="2490" spans="32:34" x14ac:dyDescent="0.2">
      <c r="AF2490" s="1">
        <f t="shared" si="1447"/>
        <v>0</v>
      </c>
      <c r="AH2490" s="1" t="str">
        <f t="shared" si="1446"/>
        <v>No</v>
      </c>
    </row>
    <row r="2491" spans="32:34" x14ac:dyDescent="0.2">
      <c r="AF2491" s="1">
        <f t="shared" si="1447"/>
        <v>0</v>
      </c>
      <c r="AH2491" s="1" t="str">
        <f t="shared" si="1446"/>
        <v>No</v>
      </c>
    </row>
    <row r="2492" spans="32:34" x14ac:dyDescent="0.2">
      <c r="AF2492" s="1">
        <f t="shared" si="1447"/>
        <v>0</v>
      </c>
      <c r="AH2492" s="1" t="str">
        <f t="shared" si="1446"/>
        <v>No</v>
      </c>
    </row>
    <row r="2493" spans="32:34" x14ac:dyDescent="0.2">
      <c r="AF2493" s="1">
        <f t="shared" si="1447"/>
        <v>0</v>
      </c>
      <c r="AH2493" s="1" t="str">
        <f t="shared" si="1446"/>
        <v>No</v>
      </c>
    </row>
    <row r="2494" spans="32:34" x14ac:dyDescent="0.2">
      <c r="AF2494" s="1">
        <f t="shared" si="1447"/>
        <v>0</v>
      </c>
      <c r="AH2494" s="1" t="str">
        <f t="shared" si="1446"/>
        <v>No</v>
      </c>
    </row>
    <row r="2495" spans="32:34" x14ac:dyDescent="0.2">
      <c r="AF2495" s="1">
        <f t="shared" si="1447"/>
        <v>0</v>
      </c>
      <c r="AH2495" s="1" t="str">
        <f t="shared" si="1446"/>
        <v>No</v>
      </c>
    </row>
    <row r="2496" spans="32:34" x14ac:dyDescent="0.2">
      <c r="AF2496" s="1">
        <f t="shared" si="1447"/>
        <v>0</v>
      </c>
      <c r="AH2496" s="1" t="str">
        <f t="shared" si="1446"/>
        <v>No</v>
      </c>
    </row>
    <row r="2497" spans="32:34" x14ac:dyDescent="0.2">
      <c r="AF2497" s="1">
        <f t="shared" si="1447"/>
        <v>0</v>
      </c>
      <c r="AH2497" s="1" t="str">
        <f t="shared" si="1446"/>
        <v>No</v>
      </c>
    </row>
    <row r="2498" spans="32:34" x14ac:dyDescent="0.2">
      <c r="AF2498" s="1">
        <f t="shared" si="1447"/>
        <v>0</v>
      </c>
      <c r="AH2498" s="1" t="str">
        <f t="shared" si="1446"/>
        <v>No</v>
      </c>
    </row>
    <row r="2499" spans="32:34" x14ac:dyDescent="0.2">
      <c r="AF2499" s="1">
        <f t="shared" si="1447"/>
        <v>0</v>
      </c>
      <c r="AH2499" s="1" t="str">
        <f t="shared" si="1446"/>
        <v>No</v>
      </c>
    </row>
    <row r="2500" spans="32:34" x14ac:dyDescent="0.2">
      <c r="AF2500" s="1">
        <f t="shared" si="1447"/>
        <v>0</v>
      </c>
      <c r="AH2500" s="1" t="str">
        <f t="shared" si="1446"/>
        <v>No</v>
      </c>
    </row>
    <row r="2501" spans="32:34" x14ac:dyDescent="0.2">
      <c r="AF2501" s="1">
        <f t="shared" si="1447"/>
        <v>0</v>
      </c>
      <c r="AH2501" s="1" t="str">
        <f t="shared" ref="AH2501:AH2519" si="1448">IF(ISERROR(VLOOKUP(D2501,AI$12:AI$100,1,FALSE)),"No","Yes")</f>
        <v>No</v>
      </c>
    </row>
    <row r="2502" spans="32:34" x14ac:dyDescent="0.2">
      <c r="AF2502" s="1">
        <f t="shared" si="1447"/>
        <v>0</v>
      </c>
      <c r="AH2502" s="1" t="str">
        <f t="shared" si="1448"/>
        <v>No</v>
      </c>
    </row>
    <row r="2503" spans="32:34" x14ac:dyDescent="0.2">
      <c r="AF2503" s="1">
        <f t="shared" si="1447"/>
        <v>0</v>
      </c>
      <c r="AH2503" s="1" t="str">
        <f t="shared" si="1448"/>
        <v>No</v>
      </c>
    </row>
    <row r="2504" spans="32:34" x14ac:dyDescent="0.2">
      <c r="AF2504" s="1">
        <f t="shared" si="1447"/>
        <v>0</v>
      </c>
      <c r="AH2504" s="1" t="str">
        <f t="shared" si="1448"/>
        <v>No</v>
      </c>
    </row>
    <row r="2505" spans="32:34" x14ac:dyDescent="0.2">
      <c r="AF2505" s="1">
        <f t="shared" si="1447"/>
        <v>0</v>
      </c>
      <c r="AH2505" s="1" t="str">
        <f t="shared" si="1448"/>
        <v>No</v>
      </c>
    </row>
    <row r="2506" spans="32:34" x14ac:dyDescent="0.2">
      <c r="AF2506" s="1">
        <f t="shared" si="1447"/>
        <v>0</v>
      </c>
      <c r="AH2506" s="1" t="str">
        <f t="shared" si="1448"/>
        <v>No</v>
      </c>
    </row>
    <row r="2507" spans="32:34" x14ac:dyDescent="0.2">
      <c r="AF2507" s="1">
        <f t="shared" si="1447"/>
        <v>0</v>
      </c>
      <c r="AH2507" s="1" t="str">
        <f t="shared" si="1448"/>
        <v>No</v>
      </c>
    </row>
    <row r="2508" spans="32:34" x14ac:dyDescent="0.2">
      <c r="AF2508" s="1">
        <f t="shared" si="1447"/>
        <v>0</v>
      </c>
      <c r="AH2508" s="1" t="str">
        <f t="shared" si="1448"/>
        <v>No</v>
      </c>
    </row>
    <row r="2509" spans="32:34" x14ac:dyDescent="0.2">
      <c r="AF2509" s="1">
        <f t="shared" si="1447"/>
        <v>0</v>
      </c>
      <c r="AH2509" s="1" t="str">
        <f t="shared" si="1448"/>
        <v>No</v>
      </c>
    </row>
    <row r="2510" spans="32:34" x14ac:dyDescent="0.2">
      <c r="AF2510" s="1">
        <f t="shared" si="1447"/>
        <v>0</v>
      </c>
      <c r="AH2510" s="1" t="str">
        <f t="shared" si="1448"/>
        <v>No</v>
      </c>
    </row>
    <row r="2511" spans="32:34" x14ac:dyDescent="0.2">
      <c r="AF2511" s="1">
        <f t="shared" si="1447"/>
        <v>0</v>
      </c>
      <c r="AH2511" s="1" t="str">
        <f t="shared" si="1448"/>
        <v>No</v>
      </c>
    </row>
    <row r="2512" spans="32:34" x14ac:dyDescent="0.2">
      <c r="AF2512" s="1">
        <f t="shared" si="1447"/>
        <v>0</v>
      </c>
      <c r="AH2512" s="1" t="str">
        <f t="shared" si="1448"/>
        <v>No</v>
      </c>
    </row>
    <row r="2513" spans="32:34" x14ac:dyDescent="0.2">
      <c r="AF2513" s="1">
        <f t="shared" si="1447"/>
        <v>0</v>
      </c>
      <c r="AH2513" s="1" t="str">
        <f t="shared" si="1448"/>
        <v>No</v>
      </c>
    </row>
    <row r="2514" spans="32:34" x14ac:dyDescent="0.2">
      <c r="AF2514" s="1">
        <f t="shared" si="1447"/>
        <v>0</v>
      </c>
      <c r="AH2514" s="1" t="str">
        <f t="shared" si="1448"/>
        <v>No</v>
      </c>
    </row>
    <row r="2515" spans="32:34" x14ac:dyDescent="0.2">
      <c r="AF2515" s="1">
        <f t="shared" si="1447"/>
        <v>0</v>
      </c>
      <c r="AH2515" s="1" t="str">
        <f t="shared" si="1448"/>
        <v>No</v>
      </c>
    </row>
    <row r="2516" spans="32:34" x14ac:dyDescent="0.2">
      <c r="AF2516" s="1">
        <f t="shared" si="1447"/>
        <v>0</v>
      </c>
      <c r="AH2516" s="1" t="str">
        <f t="shared" si="1448"/>
        <v>No</v>
      </c>
    </row>
    <row r="2517" spans="32:34" x14ac:dyDescent="0.2">
      <c r="AF2517" s="1">
        <f t="shared" si="1447"/>
        <v>0</v>
      </c>
      <c r="AH2517" s="1" t="str">
        <f t="shared" si="1448"/>
        <v>No</v>
      </c>
    </row>
    <row r="2518" spans="32:34" x14ac:dyDescent="0.2">
      <c r="AF2518" s="1">
        <f t="shared" si="1447"/>
        <v>0</v>
      </c>
      <c r="AH2518" s="1" t="str">
        <f t="shared" si="1448"/>
        <v>No</v>
      </c>
    </row>
    <row r="2519" spans="32:34" x14ac:dyDescent="0.2">
      <c r="AF2519" s="1">
        <f t="shared" si="1447"/>
        <v>0</v>
      </c>
      <c r="AH2519" s="1" t="str">
        <f t="shared" si="1448"/>
        <v>No</v>
      </c>
    </row>
  </sheetData>
  <autoFilter ref="A1:AG2436"/>
  <mergeCells count="28">
    <mergeCell ref="AJ10:AL10"/>
    <mergeCell ref="AM10:AN10"/>
    <mergeCell ref="AQ10:AS10"/>
    <mergeCell ref="AT10:AU10"/>
    <mergeCell ref="CJ10:CK10"/>
    <mergeCell ref="AX10:AZ10"/>
    <mergeCell ref="BA10:BB10"/>
    <mergeCell ref="BE10:BG10"/>
    <mergeCell ref="BH10:BI10"/>
    <mergeCell ref="BL10:BN10"/>
    <mergeCell ref="BO10:BP10"/>
    <mergeCell ref="BS10:BU10"/>
    <mergeCell ref="BV10:BW10"/>
    <mergeCell ref="BZ10:CB10"/>
    <mergeCell ref="CC10:CD10"/>
    <mergeCell ref="CG10:CI10"/>
    <mergeCell ref="DZ10:EA10"/>
    <mergeCell ref="CN10:CP10"/>
    <mergeCell ref="CQ10:CR10"/>
    <mergeCell ref="CU10:CW10"/>
    <mergeCell ref="CX10:CY10"/>
    <mergeCell ref="DB10:DD10"/>
    <mergeCell ref="DE10:DF10"/>
    <mergeCell ref="DI10:DK10"/>
    <mergeCell ref="DL10:DM10"/>
    <mergeCell ref="DP10:DR10"/>
    <mergeCell ref="DS10:DT10"/>
    <mergeCell ref="DW10:DY10"/>
  </mergeCells>
  <phoneticPr fontId="3" type="noConversion"/>
  <conditionalFormatting sqref="H4:H2432">
    <cfRule type="cellIs" dxfId="149" priority="5" stopIfTrue="1" operator="equal">
      <formula>0</formula>
    </cfRule>
  </conditionalFormatting>
  <conditionalFormatting sqref="D4">
    <cfRule type="expression" dxfId="148" priority="2">
      <formula>AH4="No"</formula>
    </cfRule>
  </conditionalFormatting>
  <conditionalFormatting sqref="D5:D817 D819:D1533 D1535:D1984 D1986:D2431">
    <cfRule type="expression" dxfId="147" priority="1">
      <formula>AH5="No"</formula>
    </cfRule>
  </conditionalFormatting>
  <pageMargins left="0.75" right="0.75" top="1" bottom="1" header="0.5" footer="0.5"/>
  <pageSetup paperSize="9" orientation="portrait" horizontalDpi="1200" verticalDpi="12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079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1" sqref="F1:H1048576"/>
    </sheetView>
  </sheetViews>
  <sheetFormatPr defaultRowHeight="12.75" x14ac:dyDescent="0.2"/>
  <cols>
    <col min="1" max="1" width="1.42578125" customWidth="1"/>
    <col min="2" max="2" width="19.5703125" style="15" bestFit="1" customWidth="1"/>
    <col min="3" max="3" width="7.140625" style="32" bestFit="1" customWidth="1"/>
    <col min="4" max="4" width="24.85546875" style="32" bestFit="1" customWidth="1"/>
    <col min="5" max="5" width="8.140625" style="16" bestFit="1" customWidth="1"/>
    <col min="6" max="6" width="8.5703125" bestFit="1" customWidth="1"/>
    <col min="7" max="7" width="10.28515625" bestFit="1" customWidth="1"/>
  </cols>
  <sheetData>
    <row r="2" spans="2:8" ht="15.75" x14ac:dyDescent="0.25">
      <c r="B2" s="26" t="str">
        <f>Races!A6</f>
        <v>Maldon Sprint (Championship)</v>
      </c>
    </row>
    <row r="3" spans="2:8" ht="13.5" thickBot="1" x14ac:dyDescent="0.25">
      <c r="B3" s="27" t="s">
        <v>0</v>
      </c>
      <c r="C3" s="33" t="s">
        <v>10</v>
      </c>
      <c r="D3" s="33" t="s">
        <v>9</v>
      </c>
      <c r="E3" s="28" t="s">
        <v>4</v>
      </c>
      <c r="F3" s="29" t="s">
        <v>2</v>
      </c>
      <c r="H3" s="214" t="s">
        <v>366</v>
      </c>
    </row>
    <row r="4" spans="2:8" x14ac:dyDescent="0.2">
      <c r="B4" s="45" t="s">
        <v>17</v>
      </c>
      <c r="C4" s="35" t="s">
        <v>20</v>
      </c>
      <c r="D4" s="35"/>
      <c r="E4" s="47">
        <v>1.1574074074074073E-5</v>
      </c>
      <c r="F4" s="36"/>
      <c r="G4" t="str">
        <f>IF((ISERROR((VLOOKUP(B4,Calculation!C$3:C$2610,1,FALSE)))),"not entered","")</f>
        <v/>
      </c>
    </row>
    <row r="5" spans="2:8" x14ac:dyDescent="0.2">
      <c r="B5" s="37" t="s">
        <v>17</v>
      </c>
      <c r="C5" s="38" t="s">
        <v>21</v>
      </c>
      <c r="D5" s="38"/>
      <c r="E5" s="103">
        <v>1.1574074074074073E-5</v>
      </c>
      <c r="F5" s="40"/>
      <c r="G5" t="str">
        <f>IF((ISERROR((VLOOKUP(B5,Calculation!C$3:C$2610,1,FALSE)))),"not entered","")</f>
        <v/>
      </c>
    </row>
    <row r="6" spans="2:8" x14ac:dyDescent="0.2">
      <c r="B6" s="54" t="s">
        <v>5</v>
      </c>
      <c r="C6" s="39" t="str">
        <f t="shared" ref="C6:C69" si="0">VLOOKUP(B6,name,3,FALSE)</f>
        <v xml:space="preserve"> </v>
      </c>
      <c r="D6" s="39" t="str">
        <f t="shared" ref="D6:D69" si="1">VLOOKUP(B6,name,2,FALSE)</f>
        <v xml:space="preserve"> </v>
      </c>
      <c r="E6" s="39">
        <v>1.1574074074074073E-5</v>
      </c>
      <c r="F6" s="40" t="e">
        <f t="shared" ref="F6:F69" si="2">TRUNC((VLOOKUP(C6,C$4:E$5,3,FALSE))/(E6/10000))</f>
        <v>#N/A</v>
      </c>
      <c r="G6" t="str">
        <f>IF((ISERROR((VLOOKUP(B6,Calculation!C$3:C$2610,1,FALSE)))),"not entered","")</f>
        <v/>
      </c>
      <c r="H6" t="str">
        <f>IF(ISNA(VLOOKUP(D6,Calculation!$AI$12:$AI$88,1,FALSE)),"NO club name match","Club Name Match")</f>
        <v>NO club name match</v>
      </c>
    </row>
    <row r="7" spans="2:8" x14ac:dyDescent="0.2">
      <c r="B7" s="54" t="s">
        <v>5</v>
      </c>
      <c r="C7" s="39" t="str">
        <f t="shared" si="0"/>
        <v xml:space="preserve"> </v>
      </c>
      <c r="D7" s="39" t="str">
        <f t="shared" si="1"/>
        <v xml:space="preserve"> </v>
      </c>
      <c r="E7" s="39">
        <v>1.1574074074074073E-5</v>
      </c>
      <c r="F7" s="40" t="e">
        <f t="shared" si="2"/>
        <v>#N/A</v>
      </c>
      <c r="G7" t="str">
        <f>IF((ISERROR((VLOOKUP(B7,Calculation!C$3:C$2610,1,FALSE)))),"not entered","")</f>
        <v/>
      </c>
      <c r="H7" t="str">
        <f>IF(ISNA(VLOOKUP(D7,Calculation!$AI$12:$AI$88,1,FALSE)),"NO club name match","Club Name Match")</f>
        <v>NO club name match</v>
      </c>
    </row>
    <row r="8" spans="2:8" x14ac:dyDescent="0.2">
      <c r="B8" s="54" t="s">
        <v>5</v>
      </c>
      <c r="C8" s="39" t="str">
        <f t="shared" si="0"/>
        <v xml:space="preserve"> </v>
      </c>
      <c r="D8" s="39" t="str">
        <f t="shared" si="1"/>
        <v xml:space="preserve"> </v>
      </c>
      <c r="E8" s="39">
        <v>1.1574074074074073E-5</v>
      </c>
      <c r="F8" s="40" t="e">
        <f t="shared" si="2"/>
        <v>#N/A</v>
      </c>
      <c r="G8" t="str">
        <f>IF((ISERROR((VLOOKUP(B8,Calculation!C$3:C$2610,1,FALSE)))),"not entered","")</f>
        <v/>
      </c>
      <c r="H8" t="str">
        <f>IF(ISNA(VLOOKUP(D8,Calculation!$AI$12:$AI$88,1,FALSE)),"NO club name match","Club Name Match")</f>
        <v>NO club name match</v>
      </c>
    </row>
    <row r="9" spans="2:8" x14ac:dyDescent="0.2">
      <c r="B9" s="54" t="s">
        <v>5</v>
      </c>
      <c r="C9" s="39" t="str">
        <f t="shared" si="0"/>
        <v xml:space="preserve"> </v>
      </c>
      <c r="D9" s="39" t="str">
        <f t="shared" si="1"/>
        <v xml:space="preserve"> </v>
      </c>
      <c r="E9" s="39">
        <v>1.1574074074074073E-5</v>
      </c>
      <c r="F9" s="40" t="e">
        <f t="shared" si="2"/>
        <v>#N/A</v>
      </c>
      <c r="G9" t="str">
        <f>IF((ISERROR((VLOOKUP(B9,Calculation!C$3:C$2610,1,FALSE)))),"not entered","")</f>
        <v/>
      </c>
      <c r="H9" t="str">
        <f>IF(ISNA(VLOOKUP(D9,Calculation!$AI$12:$AI$88,1,FALSE)),"NO club name match","Club Name Match")</f>
        <v>NO club name match</v>
      </c>
    </row>
    <row r="10" spans="2:8" x14ac:dyDescent="0.2">
      <c r="B10" s="54" t="s">
        <v>5</v>
      </c>
      <c r="C10" s="39" t="str">
        <f t="shared" si="0"/>
        <v xml:space="preserve"> </v>
      </c>
      <c r="D10" s="39" t="str">
        <f t="shared" si="1"/>
        <v xml:space="preserve"> </v>
      </c>
      <c r="E10" s="39">
        <v>1.1574074074074073E-5</v>
      </c>
      <c r="F10" s="40" t="e">
        <f t="shared" si="2"/>
        <v>#N/A</v>
      </c>
      <c r="G10" t="str">
        <f>IF((ISERROR((VLOOKUP(B10,Calculation!C$3:C$2610,1,FALSE)))),"not entered","")</f>
        <v/>
      </c>
      <c r="H10" t="str">
        <f>IF(ISNA(VLOOKUP(D10,Calculation!$AI$12:$AI$88,1,FALSE)),"NO club name match","Club Name Match")</f>
        <v>NO club name match</v>
      </c>
    </row>
    <row r="11" spans="2:8" x14ac:dyDescent="0.2">
      <c r="B11" s="54" t="s">
        <v>5</v>
      </c>
      <c r="C11" s="39" t="str">
        <f t="shared" si="0"/>
        <v xml:space="preserve"> </v>
      </c>
      <c r="D11" s="39" t="str">
        <f t="shared" si="1"/>
        <v xml:space="preserve"> </v>
      </c>
      <c r="E11" s="39">
        <v>1.1574074074074073E-5</v>
      </c>
      <c r="F11" s="40" t="e">
        <f t="shared" si="2"/>
        <v>#N/A</v>
      </c>
      <c r="G11" t="str">
        <f>IF((ISERROR((VLOOKUP(B11,Calculation!C$3:C$2610,1,FALSE)))),"not entered","")</f>
        <v/>
      </c>
      <c r="H11" t="str">
        <f>IF(ISNA(VLOOKUP(D11,Calculation!$AI$12:$AI$88,1,FALSE)),"NO club name match","Club Name Match")</f>
        <v>NO club name match</v>
      </c>
    </row>
    <row r="12" spans="2:8" x14ac:dyDescent="0.2">
      <c r="B12" s="54" t="s">
        <v>5</v>
      </c>
      <c r="C12" s="39" t="str">
        <f t="shared" si="0"/>
        <v xml:space="preserve"> </v>
      </c>
      <c r="D12" s="39" t="str">
        <f t="shared" si="1"/>
        <v xml:space="preserve"> </v>
      </c>
      <c r="E12" s="39">
        <v>1.1574074074074073E-5</v>
      </c>
      <c r="F12" s="40" t="e">
        <f t="shared" si="2"/>
        <v>#N/A</v>
      </c>
      <c r="G12" t="str">
        <f>IF((ISERROR((VLOOKUP(B12,Calculation!C$3:C$2610,1,FALSE)))),"not entered","")</f>
        <v/>
      </c>
      <c r="H12" t="str">
        <f>IF(ISNA(VLOOKUP(D12,Calculation!$AI$12:$AI$88,1,FALSE)),"NO club name match","Club Name Match")</f>
        <v>NO club name match</v>
      </c>
    </row>
    <row r="13" spans="2:8" x14ac:dyDescent="0.2">
      <c r="B13" s="54" t="s">
        <v>5</v>
      </c>
      <c r="C13" s="39" t="str">
        <f t="shared" si="0"/>
        <v xml:space="preserve"> </v>
      </c>
      <c r="D13" s="39" t="str">
        <f t="shared" si="1"/>
        <v xml:space="preserve"> </v>
      </c>
      <c r="E13" s="39">
        <v>1.1574074074074073E-5</v>
      </c>
      <c r="F13" s="40" t="e">
        <f t="shared" si="2"/>
        <v>#N/A</v>
      </c>
      <c r="G13" t="str">
        <f>IF((ISERROR((VLOOKUP(B13,Calculation!C$3:C$2610,1,FALSE)))),"not entered","")</f>
        <v/>
      </c>
      <c r="H13" t="str">
        <f>IF(ISNA(VLOOKUP(D13,Calculation!$AI$12:$AI$88,1,FALSE)),"NO club name match","Club Name Match")</f>
        <v>NO club name match</v>
      </c>
    </row>
    <row r="14" spans="2:8" x14ac:dyDescent="0.2">
      <c r="B14" s="54" t="s">
        <v>5</v>
      </c>
      <c r="C14" s="39" t="str">
        <f t="shared" si="0"/>
        <v xml:space="preserve"> </v>
      </c>
      <c r="D14" s="39" t="str">
        <f t="shared" si="1"/>
        <v xml:space="preserve"> </v>
      </c>
      <c r="E14" s="39">
        <v>1.1574074074074073E-5</v>
      </c>
      <c r="F14" s="40" t="e">
        <f t="shared" si="2"/>
        <v>#N/A</v>
      </c>
      <c r="G14" t="str">
        <f>IF((ISERROR((VLOOKUP(B14,Calculation!C$3:C$2610,1,FALSE)))),"not entered","")</f>
        <v/>
      </c>
      <c r="H14" t="str">
        <f>IF(ISNA(VLOOKUP(D14,Calculation!$AI$12:$AI$88,1,FALSE)),"NO club name match","Club Name Match")</f>
        <v>NO club name match</v>
      </c>
    </row>
    <row r="15" spans="2:8" x14ac:dyDescent="0.2">
      <c r="B15" s="54" t="s">
        <v>5</v>
      </c>
      <c r="C15" s="39" t="str">
        <f t="shared" si="0"/>
        <v xml:space="preserve"> </v>
      </c>
      <c r="D15" s="39" t="str">
        <f t="shared" si="1"/>
        <v xml:space="preserve"> </v>
      </c>
      <c r="E15" s="39">
        <v>1.1574074074074073E-5</v>
      </c>
      <c r="F15" s="40" t="e">
        <f t="shared" si="2"/>
        <v>#N/A</v>
      </c>
      <c r="G15" t="str">
        <f>IF((ISERROR((VLOOKUP(B15,Calculation!C$3:C$2610,1,FALSE)))),"not entered","")</f>
        <v/>
      </c>
      <c r="H15" t="str">
        <f>IF(ISNA(VLOOKUP(D15,Calculation!$AI$12:$AI$88,1,FALSE)),"NO club name match","Club Name Match")</f>
        <v>NO club name match</v>
      </c>
    </row>
    <row r="16" spans="2:8" x14ac:dyDescent="0.2">
      <c r="B16" s="54" t="s">
        <v>5</v>
      </c>
      <c r="C16" s="39" t="str">
        <f t="shared" si="0"/>
        <v xml:space="preserve"> </v>
      </c>
      <c r="D16" s="39" t="str">
        <f t="shared" si="1"/>
        <v xml:space="preserve"> </v>
      </c>
      <c r="E16" s="39">
        <v>1.1574074074074073E-5</v>
      </c>
      <c r="F16" s="40" t="e">
        <f t="shared" si="2"/>
        <v>#N/A</v>
      </c>
      <c r="G16" t="str">
        <f>IF((ISERROR((VLOOKUP(B16,Calculation!C$3:C$2610,1,FALSE)))),"not entered","")</f>
        <v/>
      </c>
      <c r="H16" t="str">
        <f>IF(ISNA(VLOOKUP(D16,Calculation!$AI$12:$AI$88,1,FALSE)),"NO club name match","Club Name Match")</f>
        <v>NO club name match</v>
      </c>
    </row>
    <row r="17" spans="2:8" x14ac:dyDescent="0.2">
      <c r="B17" s="54" t="s">
        <v>5</v>
      </c>
      <c r="C17" s="39" t="str">
        <f t="shared" si="0"/>
        <v xml:space="preserve"> </v>
      </c>
      <c r="D17" s="39" t="str">
        <f t="shared" si="1"/>
        <v xml:space="preserve"> </v>
      </c>
      <c r="E17" s="39">
        <v>1.1574074074074073E-5</v>
      </c>
      <c r="F17" s="40" t="e">
        <f t="shared" si="2"/>
        <v>#N/A</v>
      </c>
      <c r="G17" t="str">
        <f>IF((ISERROR((VLOOKUP(B17,Calculation!C$3:C$2610,1,FALSE)))),"not entered","")</f>
        <v/>
      </c>
      <c r="H17" t="str">
        <f>IF(ISNA(VLOOKUP(D17,Calculation!$AI$12:$AI$88,1,FALSE)),"NO club name match","Club Name Match")</f>
        <v>NO club name match</v>
      </c>
    </row>
    <row r="18" spans="2:8" x14ac:dyDescent="0.2">
      <c r="B18" s="54" t="s">
        <v>5</v>
      </c>
      <c r="C18" s="39" t="str">
        <f t="shared" si="0"/>
        <v xml:space="preserve"> </v>
      </c>
      <c r="D18" s="39" t="str">
        <f t="shared" si="1"/>
        <v xml:space="preserve"> </v>
      </c>
      <c r="E18" s="39">
        <v>1.1574074074074073E-5</v>
      </c>
      <c r="F18" s="40" t="e">
        <f t="shared" si="2"/>
        <v>#N/A</v>
      </c>
      <c r="G18" t="str">
        <f>IF((ISERROR((VLOOKUP(B18,Calculation!C$3:C$2610,1,FALSE)))),"not entered","")</f>
        <v/>
      </c>
      <c r="H18" t="str">
        <f>IF(ISNA(VLOOKUP(D18,Calculation!$AI$12:$AI$88,1,FALSE)),"NO club name match","Club Name Match")</f>
        <v>NO club name match</v>
      </c>
    </row>
    <row r="19" spans="2:8" x14ac:dyDescent="0.2">
      <c r="B19" s="54" t="s">
        <v>5</v>
      </c>
      <c r="C19" s="39" t="str">
        <f t="shared" si="0"/>
        <v xml:space="preserve"> </v>
      </c>
      <c r="D19" s="39" t="str">
        <f t="shared" si="1"/>
        <v xml:space="preserve"> </v>
      </c>
      <c r="E19" s="39">
        <v>1.1574074074074073E-5</v>
      </c>
      <c r="F19" s="40" t="e">
        <f t="shared" si="2"/>
        <v>#N/A</v>
      </c>
      <c r="G19" t="str">
        <f>IF((ISERROR((VLOOKUP(B19,Calculation!C$3:C$2610,1,FALSE)))),"not entered","")</f>
        <v/>
      </c>
      <c r="H19" t="str">
        <f>IF(ISNA(VLOOKUP(D19,Calculation!$AI$12:$AI$88,1,FALSE)),"NO club name match","Club Name Match")</f>
        <v>NO club name match</v>
      </c>
    </row>
    <row r="20" spans="2:8" x14ac:dyDescent="0.2">
      <c r="B20" s="54" t="s">
        <v>5</v>
      </c>
      <c r="C20" s="39" t="str">
        <f t="shared" si="0"/>
        <v xml:space="preserve"> </v>
      </c>
      <c r="D20" s="39" t="str">
        <f t="shared" si="1"/>
        <v xml:space="preserve"> </v>
      </c>
      <c r="E20" s="39">
        <v>1.1574074074074073E-5</v>
      </c>
      <c r="F20" s="40" t="e">
        <f t="shared" si="2"/>
        <v>#N/A</v>
      </c>
      <c r="G20" t="str">
        <f>IF((ISERROR((VLOOKUP(B20,Calculation!C$3:C$2610,1,FALSE)))),"not entered","")</f>
        <v/>
      </c>
      <c r="H20" t="str">
        <f>IF(ISNA(VLOOKUP(D20,Calculation!$AI$12:$AI$88,1,FALSE)),"NO club name match","Club Name Match")</f>
        <v>NO club name match</v>
      </c>
    </row>
    <row r="21" spans="2:8" x14ac:dyDescent="0.2">
      <c r="B21" s="54" t="s">
        <v>5</v>
      </c>
      <c r="C21" s="39" t="str">
        <f t="shared" si="0"/>
        <v xml:space="preserve"> </v>
      </c>
      <c r="D21" s="39" t="str">
        <f t="shared" si="1"/>
        <v xml:space="preserve"> </v>
      </c>
      <c r="E21" s="39">
        <v>1.1574074074074073E-5</v>
      </c>
      <c r="F21" s="40" t="e">
        <f t="shared" si="2"/>
        <v>#N/A</v>
      </c>
      <c r="G21" t="str">
        <f>IF((ISERROR((VLOOKUP(B21,Calculation!C$3:C$2610,1,FALSE)))),"not entered","")</f>
        <v/>
      </c>
      <c r="H21" t="str">
        <f>IF(ISNA(VLOOKUP(D21,Calculation!$AI$12:$AI$88,1,FALSE)),"NO club name match","Club Name Match")</f>
        <v>NO club name match</v>
      </c>
    </row>
    <row r="22" spans="2:8" x14ac:dyDescent="0.2">
      <c r="B22" s="54" t="s">
        <v>5</v>
      </c>
      <c r="C22" s="39" t="str">
        <f t="shared" si="0"/>
        <v xml:space="preserve"> </v>
      </c>
      <c r="D22" s="39" t="str">
        <f t="shared" si="1"/>
        <v xml:space="preserve"> </v>
      </c>
      <c r="E22" s="39">
        <v>1.1574074074074073E-5</v>
      </c>
      <c r="F22" s="40" t="e">
        <f t="shared" si="2"/>
        <v>#N/A</v>
      </c>
      <c r="G22" t="str">
        <f>IF((ISERROR((VLOOKUP(B22,Calculation!C$3:C$2610,1,FALSE)))),"not entered","")</f>
        <v/>
      </c>
      <c r="H22" t="str">
        <f>IF(ISNA(VLOOKUP(D22,Calculation!$AI$12:$AI$88,1,FALSE)),"NO club name match","Club Name Match")</f>
        <v>NO club name match</v>
      </c>
    </row>
    <row r="23" spans="2:8" x14ac:dyDescent="0.2">
      <c r="B23" s="54" t="s">
        <v>5</v>
      </c>
      <c r="C23" s="39" t="str">
        <f t="shared" si="0"/>
        <v xml:space="preserve"> </v>
      </c>
      <c r="D23" s="39" t="str">
        <f t="shared" si="1"/>
        <v xml:space="preserve"> </v>
      </c>
      <c r="E23" s="39">
        <v>1.1574074074074073E-5</v>
      </c>
      <c r="F23" s="40" t="e">
        <f t="shared" si="2"/>
        <v>#N/A</v>
      </c>
      <c r="G23" t="str">
        <f>IF((ISERROR((VLOOKUP(B23,Calculation!C$3:C$2610,1,FALSE)))),"not entered","")</f>
        <v/>
      </c>
      <c r="H23" t="str">
        <f>IF(ISNA(VLOOKUP(D23,Calculation!$AI$12:$AI$88,1,FALSE)),"NO club name match","Club Name Match")</f>
        <v>NO club name match</v>
      </c>
    </row>
    <row r="24" spans="2:8" x14ac:dyDescent="0.2">
      <c r="B24" s="54" t="s">
        <v>5</v>
      </c>
      <c r="C24" s="39" t="str">
        <f t="shared" si="0"/>
        <v xml:space="preserve"> </v>
      </c>
      <c r="D24" s="39" t="str">
        <f t="shared" si="1"/>
        <v xml:space="preserve"> </v>
      </c>
      <c r="E24" s="39">
        <v>1.1574074074074073E-5</v>
      </c>
      <c r="F24" s="40" t="e">
        <f t="shared" si="2"/>
        <v>#N/A</v>
      </c>
      <c r="G24" t="str">
        <f>IF((ISERROR((VLOOKUP(B24,Calculation!C$3:C$2610,1,FALSE)))),"not entered","")</f>
        <v/>
      </c>
      <c r="H24" t="str">
        <f>IF(ISNA(VLOOKUP(D24,Calculation!$AI$12:$AI$88,1,FALSE)),"NO club name match","Club Name Match")</f>
        <v>NO club name match</v>
      </c>
    </row>
    <row r="25" spans="2:8" x14ac:dyDescent="0.2">
      <c r="B25" s="54" t="s">
        <v>5</v>
      </c>
      <c r="C25" s="39" t="str">
        <f t="shared" si="0"/>
        <v xml:space="preserve"> </v>
      </c>
      <c r="D25" s="39" t="str">
        <f t="shared" si="1"/>
        <v xml:space="preserve"> </v>
      </c>
      <c r="E25" s="39">
        <v>1.1574074074074073E-5</v>
      </c>
      <c r="F25" s="40" t="e">
        <f t="shared" si="2"/>
        <v>#N/A</v>
      </c>
      <c r="G25" t="str">
        <f>IF((ISERROR((VLOOKUP(B25,Calculation!C$3:C$2610,1,FALSE)))),"not entered","")</f>
        <v/>
      </c>
      <c r="H25" t="str">
        <f>IF(ISNA(VLOOKUP(D25,Calculation!$AI$12:$AI$88,1,FALSE)),"NO club name match","Club Name Match")</f>
        <v>NO club name match</v>
      </c>
    </row>
    <row r="26" spans="2:8" x14ac:dyDescent="0.2">
      <c r="B26" s="54" t="s">
        <v>5</v>
      </c>
      <c r="C26" s="39" t="str">
        <f t="shared" si="0"/>
        <v xml:space="preserve"> </v>
      </c>
      <c r="D26" s="39" t="str">
        <f t="shared" si="1"/>
        <v xml:space="preserve"> </v>
      </c>
      <c r="E26" s="39">
        <v>1.1574074074074073E-5</v>
      </c>
      <c r="F26" s="40" t="e">
        <f t="shared" si="2"/>
        <v>#N/A</v>
      </c>
      <c r="G26" t="str">
        <f>IF((ISERROR((VLOOKUP(B26,Calculation!C$3:C$2610,1,FALSE)))),"not entered","")</f>
        <v/>
      </c>
      <c r="H26" t="str">
        <f>IF(ISNA(VLOOKUP(D26,Calculation!$AI$12:$AI$88,1,FALSE)),"NO club name match","Club Name Match")</f>
        <v>NO club name match</v>
      </c>
    </row>
    <row r="27" spans="2:8" x14ac:dyDescent="0.2">
      <c r="B27" s="54" t="s">
        <v>5</v>
      </c>
      <c r="C27" s="39" t="str">
        <f t="shared" si="0"/>
        <v xml:space="preserve"> </v>
      </c>
      <c r="D27" s="39" t="str">
        <f t="shared" si="1"/>
        <v xml:space="preserve"> </v>
      </c>
      <c r="E27" s="39">
        <v>1.1574074074074073E-5</v>
      </c>
      <c r="F27" s="40" t="e">
        <f t="shared" si="2"/>
        <v>#N/A</v>
      </c>
      <c r="G27" t="str">
        <f>IF((ISERROR((VLOOKUP(B27,Calculation!C$3:C$2610,1,FALSE)))),"not entered","")</f>
        <v/>
      </c>
      <c r="H27" t="str">
        <f>IF(ISNA(VLOOKUP(D27,Calculation!$AI$12:$AI$88,1,FALSE)),"NO club name match","Club Name Match")</f>
        <v>NO club name match</v>
      </c>
    </row>
    <row r="28" spans="2:8" x14ac:dyDescent="0.2">
      <c r="B28" s="54" t="s">
        <v>5</v>
      </c>
      <c r="C28" s="39" t="str">
        <f t="shared" si="0"/>
        <v xml:space="preserve"> </v>
      </c>
      <c r="D28" s="39" t="str">
        <f t="shared" si="1"/>
        <v xml:space="preserve"> </v>
      </c>
      <c r="E28" s="39">
        <v>1.1574074074074073E-5</v>
      </c>
      <c r="F28" s="40" t="e">
        <f t="shared" si="2"/>
        <v>#N/A</v>
      </c>
      <c r="G28" t="str">
        <f>IF((ISERROR((VLOOKUP(B28,Calculation!C$3:C$2610,1,FALSE)))),"not entered","")</f>
        <v/>
      </c>
      <c r="H28" t="str">
        <f>IF(ISNA(VLOOKUP(D28,Calculation!$AI$12:$AI$88,1,FALSE)),"NO club name match","Club Name Match")</f>
        <v>NO club name match</v>
      </c>
    </row>
    <row r="29" spans="2:8" x14ac:dyDescent="0.2">
      <c r="B29" s="54" t="s">
        <v>5</v>
      </c>
      <c r="C29" s="39" t="str">
        <f t="shared" si="0"/>
        <v xml:space="preserve"> </v>
      </c>
      <c r="D29" s="39" t="str">
        <f t="shared" si="1"/>
        <v xml:space="preserve"> </v>
      </c>
      <c r="E29" s="39">
        <v>1.1574074074074073E-5</v>
      </c>
      <c r="F29" s="40" t="e">
        <f t="shared" si="2"/>
        <v>#N/A</v>
      </c>
      <c r="G29" t="str">
        <f>IF((ISERROR((VLOOKUP(B29,Calculation!C$3:C$2610,1,FALSE)))),"not entered","")</f>
        <v/>
      </c>
      <c r="H29" t="str">
        <f>IF(ISNA(VLOOKUP(D29,Calculation!$AI$12:$AI$88,1,FALSE)),"NO club name match","Club Name Match")</f>
        <v>NO club name match</v>
      </c>
    </row>
    <row r="30" spans="2:8" x14ac:dyDescent="0.2">
      <c r="B30" s="54" t="s">
        <v>5</v>
      </c>
      <c r="C30" s="39" t="str">
        <f t="shared" si="0"/>
        <v xml:space="preserve"> </v>
      </c>
      <c r="D30" s="39" t="str">
        <f t="shared" si="1"/>
        <v xml:space="preserve"> </v>
      </c>
      <c r="E30" s="39">
        <v>1.1574074074074073E-5</v>
      </c>
      <c r="F30" s="40" t="e">
        <f t="shared" si="2"/>
        <v>#N/A</v>
      </c>
      <c r="G30" t="str">
        <f>IF((ISERROR((VLOOKUP(B30,Calculation!C$3:C$2610,1,FALSE)))),"not entered","")</f>
        <v/>
      </c>
      <c r="H30" t="str">
        <f>IF(ISNA(VLOOKUP(D30,Calculation!$AI$12:$AI$88,1,FALSE)),"NO club name match","Club Name Match")</f>
        <v>NO club name match</v>
      </c>
    </row>
    <row r="31" spans="2:8" x14ac:dyDescent="0.2">
      <c r="B31" s="54" t="s">
        <v>5</v>
      </c>
      <c r="C31" s="39" t="str">
        <f t="shared" si="0"/>
        <v xml:space="preserve"> </v>
      </c>
      <c r="D31" s="39" t="str">
        <f t="shared" si="1"/>
        <v xml:space="preserve"> </v>
      </c>
      <c r="E31" s="39">
        <v>1.1574074074074073E-5</v>
      </c>
      <c r="F31" s="40" t="e">
        <f t="shared" si="2"/>
        <v>#N/A</v>
      </c>
      <c r="G31" t="str">
        <f>IF((ISERROR((VLOOKUP(B31,Calculation!C$3:C$2610,1,FALSE)))),"not entered","")</f>
        <v/>
      </c>
      <c r="H31" t="str">
        <f>IF(ISNA(VLOOKUP(D31,Calculation!$AI$12:$AI$88,1,FALSE)),"NO club name match","Club Name Match")</f>
        <v>NO club name match</v>
      </c>
    </row>
    <row r="32" spans="2:8" x14ac:dyDescent="0.2">
      <c r="B32" s="54" t="s">
        <v>5</v>
      </c>
      <c r="C32" s="39" t="str">
        <f t="shared" si="0"/>
        <v xml:space="preserve"> </v>
      </c>
      <c r="D32" s="39" t="str">
        <f t="shared" si="1"/>
        <v xml:space="preserve"> </v>
      </c>
      <c r="E32" s="39">
        <v>1.1574074074074073E-5</v>
      </c>
      <c r="F32" s="40" t="e">
        <f t="shared" si="2"/>
        <v>#N/A</v>
      </c>
      <c r="G32" t="str">
        <f>IF((ISERROR((VLOOKUP(B32,Calculation!C$3:C$2610,1,FALSE)))),"not entered","")</f>
        <v/>
      </c>
      <c r="H32" t="str">
        <f>IF(ISNA(VLOOKUP(D32,Calculation!$AI$12:$AI$88,1,FALSE)),"NO club name match","Club Name Match")</f>
        <v>NO club name match</v>
      </c>
    </row>
    <row r="33" spans="2:8" x14ac:dyDescent="0.2">
      <c r="B33" s="54" t="s">
        <v>5</v>
      </c>
      <c r="C33" s="39" t="str">
        <f t="shared" si="0"/>
        <v xml:space="preserve"> </v>
      </c>
      <c r="D33" s="39" t="str">
        <f t="shared" si="1"/>
        <v xml:space="preserve"> </v>
      </c>
      <c r="E33" s="39">
        <v>1.1574074074074073E-5</v>
      </c>
      <c r="F33" s="40" t="e">
        <f t="shared" si="2"/>
        <v>#N/A</v>
      </c>
      <c r="G33" t="str">
        <f>IF((ISERROR((VLOOKUP(B33,Calculation!C$3:C$2610,1,FALSE)))),"not entered","")</f>
        <v/>
      </c>
      <c r="H33" t="str">
        <f>IF(ISNA(VLOOKUP(D33,Calculation!$AI$12:$AI$88,1,FALSE)),"NO club name match","Club Name Match")</f>
        <v>NO club name match</v>
      </c>
    </row>
    <row r="34" spans="2:8" x14ac:dyDescent="0.2">
      <c r="B34" s="54" t="s">
        <v>5</v>
      </c>
      <c r="C34" s="39" t="str">
        <f t="shared" si="0"/>
        <v xml:space="preserve"> </v>
      </c>
      <c r="D34" s="39" t="str">
        <f t="shared" si="1"/>
        <v xml:space="preserve"> </v>
      </c>
      <c r="E34" s="39">
        <v>1.1574074074074073E-5</v>
      </c>
      <c r="F34" s="40" t="e">
        <f t="shared" si="2"/>
        <v>#N/A</v>
      </c>
      <c r="G34" t="str">
        <f>IF((ISERROR((VLOOKUP(B34,Calculation!C$3:C$2610,1,FALSE)))),"not entered","")</f>
        <v/>
      </c>
      <c r="H34" t="str">
        <f>IF(ISNA(VLOOKUP(D34,Calculation!$AI$12:$AI$88,1,FALSE)),"NO club name match","Club Name Match")</f>
        <v>NO club name match</v>
      </c>
    </row>
    <row r="35" spans="2:8" x14ac:dyDescent="0.2">
      <c r="B35" s="54" t="s">
        <v>5</v>
      </c>
      <c r="C35" s="39" t="str">
        <f t="shared" si="0"/>
        <v xml:space="preserve"> </v>
      </c>
      <c r="D35" s="39" t="str">
        <f t="shared" si="1"/>
        <v xml:space="preserve"> </v>
      </c>
      <c r="E35" s="39">
        <v>1.1574074074074073E-5</v>
      </c>
      <c r="F35" s="40" t="e">
        <f t="shared" si="2"/>
        <v>#N/A</v>
      </c>
      <c r="G35" t="str">
        <f>IF((ISERROR((VLOOKUP(B35,Calculation!C$3:C$2610,1,FALSE)))),"not entered","")</f>
        <v/>
      </c>
      <c r="H35" t="str">
        <f>IF(ISNA(VLOOKUP(D35,Calculation!$AI$12:$AI$88,1,FALSE)),"NO club name match","Club Name Match")</f>
        <v>NO club name match</v>
      </c>
    </row>
    <row r="36" spans="2:8" x14ac:dyDescent="0.2">
      <c r="B36" s="54" t="s">
        <v>5</v>
      </c>
      <c r="C36" s="39" t="str">
        <f t="shared" si="0"/>
        <v xml:space="preserve"> </v>
      </c>
      <c r="D36" s="39" t="str">
        <f t="shared" si="1"/>
        <v xml:space="preserve"> </v>
      </c>
      <c r="E36" s="39">
        <v>1.1574074074074073E-5</v>
      </c>
      <c r="F36" s="40" t="e">
        <f t="shared" si="2"/>
        <v>#N/A</v>
      </c>
      <c r="G36" t="str">
        <f>IF((ISERROR((VLOOKUP(B36,Calculation!C$3:C$2610,1,FALSE)))),"not entered","")</f>
        <v/>
      </c>
      <c r="H36" t="str">
        <f>IF(ISNA(VLOOKUP(D36,Calculation!$AI$12:$AI$88,1,FALSE)),"NO club name match","Club Name Match")</f>
        <v>NO club name match</v>
      </c>
    </row>
    <row r="37" spans="2:8" x14ac:dyDescent="0.2">
      <c r="B37" s="54" t="s">
        <v>5</v>
      </c>
      <c r="C37" s="39" t="str">
        <f t="shared" si="0"/>
        <v xml:space="preserve"> </v>
      </c>
      <c r="D37" s="39" t="str">
        <f t="shared" si="1"/>
        <v xml:space="preserve"> </v>
      </c>
      <c r="E37" s="39">
        <v>1.1574074074074073E-5</v>
      </c>
      <c r="F37" s="40" t="e">
        <f t="shared" si="2"/>
        <v>#N/A</v>
      </c>
      <c r="G37" t="str">
        <f>IF((ISERROR((VLOOKUP(B37,Calculation!C$3:C$2610,1,FALSE)))),"not entered","")</f>
        <v/>
      </c>
      <c r="H37" t="str">
        <f>IF(ISNA(VLOOKUP(D37,Calculation!$AI$12:$AI$88,1,FALSE)),"NO club name match","Club Name Match")</f>
        <v>NO club name match</v>
      </c>
    </row>
    <row r="38" spans="2:8" x14ac:dyDescent="0.2">
      <c r="B38" s="54" t="s">
        <v>5</v>
      </c>
      <c r="C38" s="39" t="str">
        <f t="shared" si="0"/>
        <v xml:space="preserve"> </v>
      </c>
      <c r="D38" s="39" t="str">
        <f t="shared" si="1"/>
        <v xml:space="preserve"> </v>
      </c>
      <c r="E38" s="39">
        <v>1.1574074074074073E-5</v>
      </c>
      <c r="F38" s="40" t="e">
        <f t="shared" si="2"/>
        <v>#N/A</v>
      </c>
      <c r="G38" t="str">
        <f>IF((ISERROR((VLOOKUP(B38,Calculation!C$3:C$2610,1,FALSE)))),"not entered","")</f>
        <v/>
      </c>
      <c r="H38" t="str">
        <f>IF(ISNA(VLOOKUP(D38,Calculation!$AI$12:$AI$88,1,FALSE)),"NO club name match","Club Name Match")</f>
        <v>NO club name match</v>
      </c>
    </row>
    <row r="39" spans="2:8" x14ac:dyDescent="0.2">
      <c r="B39" s="54" t="s">
        <v>5</v>
      </c>
      <c r="C39" s="39" t="str">
        <f t="shared" si="0"/>
        <v xml:space="preserve"> </v>
      </c>
      <c r="D39" s="39" t="str">
        <f t="shared" si="1"/>
        <v xml:space="preserve"> </v>
      </c>
      <c r="E39" s="39">
        <v>1.1574074074074073E-5</v>
      </c>
      <c r="F39" s="40" t="e">
        <f t="shared" si="2"/>
        <v>#N/A</v>
      </c>
      <c r="G39" t="str">
        <f>IF((ISERROR((VLOOKUP(B39,Calculation!C$3:C$2610,1,FALSE)))),"not entered","")</f>
        <v/>
      </c>
      <c r="H39" t="str">
        <f>IF(ISNA(VLOOKUP(D39,Calculation!$AI$12:$AI$88,1,FALSE)),"NO club name match","Club Name Match")</f>
        <v>NO club name match</v>
      </c>
    </row>
    <row r="40" spans="2:8" x14ac:dyDescent="0.2">
      <c r="B40" s="54" t="s">
        <v>5</v>
      </c>
      <c r="C40" s="39" t="str">
        <f t="shared" si="0"/>
        <v xml:space="preserve"> </v>
      </c>
      <c r="D40" s="39" t="str">
        <f t="shared" si="1"/>
        <v xml:space="preserve"> </v>
      </c>
      <c r="E40" s="39">
        <v>1.1574074074074073E-5</v>
      </c>
      <c r="F40" s="40" t="e">
        <f t="shared" si="2"/>
        <v>#N/A</v>
      </c>
      <c r="G40" t="str">
        <f>IF((ISERROR((VLOOKUP(B40,Calculation!C$3:C$2610,1,FALSE)))),"not entered","")</f>
        <v/>
      </c>
      <c r="H40" t="str">
        <f>IF(ISNA(VLOOKUP(D40,Calculation!$AI$12:$AI$88,1,FALSE)),"NO club name match","Club Name Match")</f>
        <v>NO club name match</v>
      </c>
    </row>
    <row r="41" spans="2:8" x14ac:dyDescent="0.2">
      <c r="B41" s="54" t="s">
        <v>5</v>
      </c>
      <c r="C41" s="39" t="str">
        <f t="shared" si="0"/>
        <v xml:space="preserve"> </v>
      </c>
      <c r="D41" s="39" t="str">
        <f t="shared" si="1"/>
        <v xml:space="preserve"> </v>
      </c>
      <c r="E41" s="39">
        <v>1.1574074074074073E-5</v>
      </c>
      <c r="F41" s="40" t="e">
        <f t="shared" si="2"/>
        <v>#N/A</v>
      </c>
      <c r="G41" t="str">
        <f>IF((ISERROR((VLOOKUP(B41,Calculation!C$3:C$2610,1,FALSE)))),"not entered","")</f>
        <v/>
      </c>
      <c r="H41" t="str">
        <f>IF(ISNA(VLOOKUP(D41,Calculation!$AI$12:$AI$88,1,FALSE)),"NO club name match","Club Name Match")</f>
        <v>NO club name match</v>
      </c>
    </row>
    <row r="42" spans="2:8" x14ac:dyDescent="0.2">
      <c r="B42" s="54" t="s">
        <v>5</v>
      </c>
      <c r="C42" s="39" t="str">
        <f t="shared" si="0"/>
        <v xml:space="preserve"> </v>
      </c>
      <c r="D42" s="39" t="str">
        <f t="shared" si="1"/>
        <v xml:space="preserve"> </v>
      </c>
      <c r="E42" s="39">
        <v>1.1574074074074073E-5</v>
      </c>
      <c r="F42" s="40" t="e">
        <f t="shared" si="2"/>
        <v>#N/A</v>
      </c>
      <c r="G42" t="str">
        <f>IF((ISERROR((VLOOKUP(B42,Calculation!C$3:C$2610,1,FALSE)))),"not entered","")</f>
        <v/>
      </c>
      <c r="H42" t="str">
        <f>IF(ISNA(VLOOKUP(D42,Calculation!$AI$12:$AI$88,1,FALSE)),"NO club name match","Club Name Match")</f>
        <v>NO club name match</v>
      </c>
    </row>
    <row r="43" spans="2:8" x14ac:dyDescent="0.2">
      <c r="B43" s="54" t="s">
        <v>5</v>
      </c>
      <c r="C43" s="39" t="str">
        <f t="shared" si="0"/>
        <v xml:space="preserve"> </v>
      </c>
      <c r="D43" s="39" t="str">
        <f t="shared" si="1"/>
        <v xml:space="preserve"> </v>
      </c>
      <c r="E43" s="39">
        <v>1.1574074074074073E-5</v>
      </c>
      <c r="F43" s="40" t="e">
        <f t="shared" si="2"/>
        <v>#N/A</v>
      </c>
      <c r="G43" t="str">
        <f>IF((ISERROR((VLOOKUP(B43,Calculation!C$3:C$2610,1,FALSE)))),"not entered","")</f>
        <v/>
      </c>
      <c r="H43" t="str">
        <f>IF(ISNA(VLOOKUP(D43,Calculation!$AI$12:$AI$88,1,FALSE)),"NO club name match","Club Name Match")</f>
        <v>NO club name match</v>
      </c>
    </row>
    <row r="44" spans="2:8" x14ac:dyDescent="0.2">
      <c r="B44" s="54" t="s">
        <v>5</v>
      </c>
      <c r="C44" s="39" t="str">
        <f t="shared" si="0"/>
        <v xml:space="preserve"> </v>
      </c>
      <c r="D44" s="39" t="str">
        <f t="shared" si="1"/>
        <v xml:space="preserve"> </v>
      </c>
      <c r="E44" s="39">
        <v>1.1574074074074073E-5</v>
      </c>
      <c r="F44" s="40" t="e">
        <f t="shared" si="2"/>
        <v>#N/A</v>
      </c>
      <c r="G44" t="str">
        <f>IF((ISERROR((VLOOKUP(B44,Calculation!C$3:C$2610,1,FALSE)))),"not entered","")</f>
        <v/>
      </c>
      <c r="H44" t="str">
        <f>IF(ISNA(VLOOKUP(D44,Calculation!$AI$12:$AI$88,1,FALSE)),"NO club name match","Club Name Match")</f>
        <v>NO club name match</v>
      </c>
    </row>
    <row r="45" spans="2:8" x14ac:dyDescent="0.2">
      <c r="B45" s="54" t="s">
        <v>5</v>
      </c>
      <c r="C45" s="39" t="str">
        <f t="shared" si="0"/>
        <v xml:space="preserve"> </v>
      </c>
      <c r="D45" s="39" t="str">
        <f t="shared" si="1"/>
        <v xml:space="preserve"> </v>
      </c>
      <c r="E45" s="39">
        <v>1.1574074074074073E-5</v>
      </c>
      <c r="F45" s="40" t="e">
        <f t="shared" si="2"/>
        <v>#N/A</v>
      </c>
      <c r="G45" t="str">
        <f>IF((ISERROR((VLOOKUP(B45,Calculation!C$3:C$2610,1,FALSE)))),"not entered","")</f>
        <v/>
      </c>
      <c r="H45" t="str">
        <f>IF(ISNA(VLOOKUP(D45,Calculation!$AI$12:$AI$88,1,FALSE)),"NO club name match","Club Name Match")</f>
        <v>NO club name match</v>
      </c>
    </row>
    <row r="46" spans="2:8" x14ac:dyDescent="0.2">
      <c r="B46" s="54" t="s">
        <v>5</v>
      </c>
      <c r="C46" s="39" t="str">
        <f t="shared" si="0"/>
        <v xml:space="preserve"> </v>
      </c>
      <c r="D46" s="39" t="str">
        <f t="shared" si="1"/>
        <v xml:space="preserve"> </v>
      </c>
      <c r="E46" s="39">
        <v>1.1574074074074073E-5</v>
      </c>
      <c r="F46" s="40" t="e">
        <f t="shared" si="2"/>
        <v>#N/A</v>
      </c>
      <c r="G46" t="str">
        <f>IF((ISERROR((VLOOKUP(B46,Calculation!C$3:C$2610,1,FALSE)))),"not entered","")</f>
        <v/>
      </c>
      <c r="H46" t="str">
        <f>IF(ISNA(VLOOKUP(D46,Calculation!$AI$12:$AI$88,1,FALSE)),"NO club name match","Club Name Match")</f>
        <v>NO club name match</v>
      </c>
    </row>
    <row r="47" spans="2:8" x14ac:dyDescent="0.2">
      <c r="B47" s="54" t="s">
        <v>5</v>
      </c>
      <c r="C47" s="39" t="str">
        <f t="shared" si="0"/>
        <v xml:space="preserve"> </v>
      </c>
      <c r="D47" s="39" t="str">
        <f t="shared" si="1"/>
        <v xml:space="preserve"> </v>
      </c>
      <c r="E47" s="39">
        <v>1.1574074074074073E-5</v>
      </c>
      <c r="F47" s="40" t="e">
        <f t="shared" si="2"/>
        <v>#N/A</v>
      </c>
      <c r="G47" t="str">
        <f>IF((ISERROR((VLOOKUP(B47,Calculation!C$3:C$2610,1,FALSE)))),"not entered","")</f>
        <v/>
      </c>
      <c r="H47" t="str">
        <f>IF(ISNA(VLOOKUP(D47,Calculation!$AI$12:$AI$88,1,FALSE)),"NO club name match","Club Name Match")</f>
        <v>NO club name match</v>
      </c>
    </row>
    <row r="48" spans="2:8" x14ac:dyDescent="0.2">
      <c r="B48" s="54" t="s">
        <v>5</v>
      </c>
      <c r="C48" s="39" t="str">
        <f t="shared" si="0"/>
        <v xml:space="preserve"> </v>
      </c>
      <c r="D48" s="39" t="str">
        <f t="shared" si="1"/>
        <v xml:space="preserve"> </v>
      </c>
      <c r="E48" s="39">
        <v>1.1574074074074073E-5</v>
      </c>
      <c r="F48" s="40" t="e">
        <f t="shared" si="2"/>
        <v>#N/A</v>
      </c>
      <c r="G48" t="str">
        <f>IF((ISERROR((VLOOKUP(B48,Calculation!C$3:C$2610,1,FALSE)))),"not entered","")</f>
        <v/>
      </c>
      <c r="H48" t="str">
        <f>IF(ISNA(VLOOKUP(D48,Calculation!$AI$12:$AI$88,1,FALSE)),"NO club name match","Club Name Match")</f>
        <v>NO club name match</v>
      </c>
    </row>
    <row r="49" spans="2:8" x14ac:dyDescent="0.2">
      <c r="B49" s="54" t="s">
        <v>5</v>
      </c>
      <c r="C49" s="39" t="str">
        <f t="shared" si="0"/>
        <v xml:space="preserve"> </v>
      </c>
      <c r="D49" s="39" t="str">
        <f t="shared" si="1"/>
        <v xml:space="preserve"> </v>
      </c>
      <c r="E49" s="39">
        <v>1.1574074074074073E-5</v>
      </c>
      <c r="F49" s="40" t="e">
        <f t="shared" si="2"/>
        <v>#N/A</v>
      </c>
      <c r="G49" t="str">
        <f>IF((ISERROR((VLOOKUP(B49,Calculation!C$3:C$2610,1,FALSE)))),"not entered","")</f>
        <v/>
      </c>
      <c r="H49" t="str">
        <f>IF(ISNA(VLOOKUP(D49,Calculation!$AI$12:$AI$88,1,FALSE)),"NO club name match","Club Name Match")</f>
        <v>NO club name match</v>
      </c>
    </row>
    <row r="50" spans="2:8" x14ac:dyDescent="0.2">
      <c r="B50" s="54" t="s">
        <v>5</v>
      </c>
      <c r="C50" s="39" t="str">
        <f t="shared" si="0"/>
        <v xml:space="preserve"> </v>
      </c>
      <c r="D50" s="39" t="str">
        <f t="shared" si="1"/>
        <v xml:space="preserve"> </v>
      </c>
      <c r="E50" s="39">
        <v>1.1574074074074073E-5</v>
      </c>
      <c r="F50" s="40" t="e">
        <f t="shared" si="2"/>
        <v>#N/A</v>
      </c>
      <c r="G50" t="str">
        <f>IF((ISERROR((VLOOKUP(B50,Calculation!C$3:C$2610,1,FALSE)))),"not entered","")</f>
        <v/>
      </c>
      <c r="H50" t="str">
        <f>IF(ISNA(VLOOKUP(D50,Calculation!$AI$12:$AI$88,1,FALSE)),"NO club name match","Club Name Match")</f>
        <v>NO club name match</v>
      </c>
    </row>
    <row r="51" spans="2:8" x14ac:dyDescent="0.2">
      <c r="B51" s="54" t="s">
        <v>5</v>
      </c>
      <c r="C51" s="39" t="str">
        <f t="shared" si="0"/>
        <v xml:space="preserve"> </v>
      </c>
      <c r="D51" s="39" t="str">
        <f t="shared" si="1"/>
        <v xml:space="preserve"> </v>
      </c>
      <c r="E51" s="39">
        <v>1.1574074074074073E-5</v>
      </c>
      <c r="F51" s="40" t="e">
        <f t="shared" si="2"/>
        <v>#N/A</v>
      </c>
      <c r="G51" t="str">
        <f>IF((ISERROR((VLOOKUP(B51,Calculation!C$3:C$2610,1,FALSE)))),"not entered","")</f>
        <v/>
      </c>
      <c r="H51" t="str">
        <f>IF(ISNA(VLOOKUP(D51,Calculation!$AI$12:$AI$88,1,FALSE)),"NO club name match","Club Name Match")</f>
        <v>NO club name match</v>
      </c>
    </row>
    <row r="52" spans="2:8" x14ac:dyDescent="0.2">
      <c r="B52" s="54" t="s">
        <v>5</v>
      </c>
      <c r="C52" s="39" t="str">
        <f t="shared" si="0"/>
        <v xml:space="preserve"> </v>
      </c>
      <c r="D52" s="39" t="str">
        <f t="shared" si="1"/>
        <v xml:space="preserve"> </v>
      </c>
      <c r="E52" s="39">
        <v>1.1574074074074073E-5</v>
      </c>
      <c r="F52" s="40" t="e">
        <f t="shared" si="2"/>
        <v>#N/A</v>
      </c>
      <c r="G52" t="str">
        <f>IF((ISERROR((VLOOKUP(B52,Calculation!C$3:C$2610,1,FALSE)))),"not entered","")</f>
        <v/>
      </c>
      <c r="H52" t="str">
        <f>IF(ISNA(VLOOKUP(D52,Calculation!$AI$12:$AI$88,1,FALSE)),"NO club name match","Club Name Match")</f>
        <v>NO club name match</v>
      </c>
    </row>
    <row r="53" spans="2:8" x14ac:dyDescent="0.2">
      <c r="B53" s="54" t="s">
        <v>5</v>
      </c>
      <c r="C53" s="39" t="str">
        <f t="shared" si="0"/>
        <v xml:space="preserve"> </v>
      </c>
      <c r="D53" s="39" t="str">
        <f t="shared" si="1"/>
        <v xml:space="preserve"> </v>
      </c>
      <c r="E53" s="39">
        <v>1.1574074074074073E-5</v>
      </c>
      <c r="F53" s="40" t="e">
        <f t="shared" si="2"/>
        <v>#N/A</v>
      </c>
      <c r="G53" t="str">
        <f>IF((ISERROR((VLOOKUP(B53,Calculation!C$3:C$2610,1,FALSE)))),"not entered","")</f>
        <v/>
      </c>
      <c r="H53" t="str">
        <f>IF(ISNA(VLOOKUP(D53,Calculation!$AI$12:$AI$88,1,FALSE)),"NO club name match","Club Name Match")</f>
        <v>NO club name match</v>
      </c>
    </row>
    <row r="54" spans="2:8" x14ac:dyDescent="0.2">
      <c r="B54" s="54" t="s">
        <v>5</v>
      </c>
      <c r="C54" s="39" t="str">
        <f t="shared" si="0"/>
        <v xml:space="preserve"> </v>
      </c>
      <c r="D54" s="39" t="str">
        <f t="shared" si="1"/>
        <v xml:space="preserve"> </v>
      </c>
      <c r="E54" s="39">
        <v>1.1574074074074073E-5</v>
      </c>
      <c r="F54" s="40" t="e">
        <f t="shared" si="2"/>
        <v>#N/A</v>
      </c>
      <c r="G54" t="str">
        <f>IF((ISERROR((VLOOKUP(B54,Calculation!C$3:C$2610,1,FALSE)))),"not entered","")</f>
        <v/>
      </c>
      <c r="H54" t="str">
        <f>IF(ISNA(VLOOKUP(D54,Calculation!$AI$12:$AI$88,1,FALSE)),"NO club name match","Club Name Match")</f>
        <v>NO club name match</v>
      </c>
    </row>
    <row r="55" spans="2:8" x14ac:dyDescent="0.2">
      <c r="B55" s="54" t="s">
        <v>5</v>
      </c>
      <c r="C55" s="39" t="str">
        <f t="shared" si="0"/>
        <v xml:space="preserve"> </v>
      </c>
      <c r="D55" s="39" t="str">
        <f t="shared" si="1"/>
        <v xml:space="preserve"> </v>
      </c>
      <c r="E55" s="39">
        <v>1.1574074074074073E-5</v>
      </c>
      <c r="F55" s="40" t="e">
        <f t="shared" si="2"/>
        <v>#N/A</v>
      </c>
      <c r="G55" t="str">
        <f>IF((ISERROR((VLOOKUP(B55,Calculation!C$3:C$2610,1,FALSE)))),"not entered","")</f>
        <v/>
      </c>
      <c r="H55" t="str">
        <f>IF(ISNA(VLOOKUP(D55,Calculation!$AI$12:$AI$88,1,FALSE)),"NO club name match","Club Name Match")</f>
        <v>NO club name match</v>
      </c>
    </row>
    <row r="56" spans="2:8" x14ac:dyDescent="0.2">
      <c r="B56" s="54" t="s">
        <v>5</v>
      </c>
      <c r="C56" s="39" t="str">
        <f t="shared" si="0"/>
        <v xml:space="preserve"> </v>
      </c>
      <c r="D56" s="39" t="str">
        <f t="shared" si="1"/>
        <v xml:space="preserve"> </v>
      </c>
      <c r="E56" s="39">
        <v>1.1574074074074073E-5</v>
      </c>
      <c r="F56" s="40" t="e">
        <f t="shared" si="2"/>
        <v>#N/A</v>
      </c>
      <c r="G56" t="str">
        <f>IF((ISERROR((VLOOKUP(B56,Calculation!C$3:C$2610,1,FALSE)))),"not entered","")</f>
        <v/>
      </c>
      <c r="H56" t="str">
        <f>IF(ISNA(VLOOKUP(D56,Calculation!$AI$12:$AI$88,1,FALSE)),"NO club name match","Club Name Match")</f>
        <v>NO club name match</v>
      </c>
    </row>
    <row r="57" spans="2:8" x14ac:dyDescent="0.2">
      <c r="B57" s="54" t="s">
        <v>5</v>
      </c>
      <c r="C57" s="39" t="str">
        <f t="shared" si="0"/>
        <v xml:space="preserve"> </v>
      </c>
      <c r="D57" s="39" t="str">
        <f t="shared" si="1"/>
        <v xml:space="preserve"> </v>
      </c>
      <c r="E57" s="39">
        <v>1.1574074074074073E-5</v>
      </c>
      <c r="F57" s="40" t="e">
        <f t="shared" si="2"/>
        <v>#N/A</v>
      </c>
      <c r="G57" t="str">
        <f>IF((ISERROR((VLOOKUP(B57,Calculation!C$3:C$2610,1,FALSE)))),"not entered","")</f>
        <v/>
      </c>
      <c r="H57" t="str">
        <f>IF(ISNA(VLOOKUP(D57,Calculation!$AI$12:$AI$88,1,FALSE)),"NO club name match","Club Name Match")</f>
        <v>NO club name match</v>
      </c>
    </row>
    <row r="58" spans="2:8" x14ac:dyDescent="0.2">
      <c r="B58" s="54" t="s">
        <v>5</v>
      </c>
      <c r="C58" s="39" t="str">
        <f t="shared" si="0"/>
        <v xml:space="preserve"> </v>
      </c>
      <c r="D58" s="39" t="str">
        <f t="shared" si="1"/>
        <v xml:space="preserve"> </v>
      </c>
      <c r="E58" s="39">
        <v>1.1574074074074073E-5</v>
      </c>
      <c r="F58" s="40" t="e">
        <f t="shared" si="2"/>
        <v>#N/A</v>
      </c>
      <c r="G58" t="str">
        <f>IF((ISERROR((VLOOKUP(B58,Calculation!C$3:C$2610,1,FALSE)))),"not entered","")</f>
        <v/>
      </c>
      <c r="H58" t="str">
        <f>IF(ISNA(VLOOKUP(D58,Calculation!$AI$12:$AI$88,1,FALSE)),"NO club name match","Club Name Match")</f>
        <v>NO club name match</v>
      </c>
    </row>
    <row r="59" spans="2:8" x14ac:dyDescent="0.2">
      <c r="B59" s="54" t="s">
        <v>5</v>
      </c>
      <c r="C59" s="39" t="str">
        <f t="shared" si="0"/>
        <v xml:space="preserve"> </v>
      </c>
      <c r="D59" s="39" t="str">
        <f t="shared" si="1"/>
        <v xml:space="preserve"> </v>
      </c>
      <c r="E59" s="39">
        <v>1.1574074074074073E-5</v>
      </c>
      <c r="F59" s="40" t="e">
        <f t="shared" si="2"/>
        <v>#N/A</v>
      </c>
      <c r="G59" t="str">
        <f>IF((ISERROR((VLOOKUP(B59,Calculation!C$3:C$2610,1,FALSE)))),"not entered","")</f>
        <v/>
      </c>
      <c r="H59" t="str">
        <f>IF(ISNA(VLOOKUP(D59,Calculation!$AI$12:$AI$88,1,FALSE)),"NO club name match","Club Name Match")</f>
        <v>NO club name match</v>
      </c>
    </row>
    <row r="60" spans="2:8" x14ac:dyDescent="0.2">
      <c r="B60" s="54" t="s">
        <v>5</v>
      </c>
      <c r="C60" s="39" t="str">
        <f t="shared" si="0"/>
        <v xml:space="preserve"> </v>
      </c>
      <c r="D60" s="39" t="str">
        <f t="shared" si="1"/>
        <v xml:space="preserve"> </v>
      </c>
      <c r="E60" s="39">
        <v>1.1574074074074073E-5</v>
      </c>
      <c r="F60" s="40" t="e">
        <f t="shared" si="2"/>
        <v>#N/A</v>
      </c>
      <c r="G60" t="str">
        <f>IF((ISERROR((VLOOKUP(B60,Calculation!C$3:C$2610,1,FALSE)))),"not entered","")</f>
        <v/>
      </c>
      <c r="H60" t="str">
        <f>IF(ISNA(VLOOKUP(D60,Calculation!$AI$12:$AI$88,1,FALSE)),"NO club name match","Club Name Match")</f>
        <v>NO club name match</v>
      </c>
    </row>
    <row r="61" spans="2:8" x14ac:dyDescent="0.2">
      <c r="B61" s="54" t="s">
        <v>5</v>
      </c>
      <c r="C61" s="39" t="str">
        <f t="shared" si="0"/>
        <v xml:space="preserve"> </v>
      </c>
      <c r="D61" s="39" t="str">
        <f t="shared" si="1"/>
        <v xml:space="preserve"> </v>
      </c>
      <c r="E61" s="39">
        <v>1.1574074074074073E-5</v>
      </c>
      <c r="F61" s="40" t="e">
        <f t="shared" si="2"/>
        <v>#N/A</v>
      </c>
      <c r="G61" t="str">
        <f>IF((ISERROR((VLOOKUP(B61,Calculation!C$3:C$2610,1,FALSE)))),"not entered","")</f>
        <v/>
      </c>
      <c r="H61" t="str">
        <f>IF(ISNA(VLOOKUP(D61,Calculation!$AI$12:$AI$88,1,FALSE)),"NO club name match","Club Name Match")</f>
        <v>NO club name match</v>
      </c>
    </row>
    <row r="62" spans="2:8" x14ac:dyDescent="0.2">
      <c r="B62" s="54" t="s">
        <v>5</v>
      </c>
      <c r="C62" s="39" t="str">
        <f t="shared" si="0"/>
        <v xml:space="preserve"> </v>
      </c>
      <c r="D62" s="39" t="str">
        <f t="shared" si="1"/>
        <v xml:space="preserve"> </v>
      </c>
      <c r="E62" s="39">
        <v>1.1574074074074073E-5</v>
      </c>
      <c r="F62" s="40" t="e">
        <f t="shared" si="2"/>
        <v>#N/A</v>
      </c>
      <c r="G62" t="str">
        <f>IF((ISERROR((VLOOKUP(B62,Calculation!C$3:C$2610,1,FALSE)))),"not entered","")</f>
        <v/>
      </c>
      <c r="H62" t="str">
        <f>IF(ISNA(VLOOKUP(D62,Calculation!$AI$12:$AI$88,1,FALSE)),"NO club name match","Club Name Match")</f>
        <v>NO club name match</v>
      </c>
    </row>
    <row r="63" spans="2:8" x14ac:dyDescent="0.2">
      <c r="B63" s="54" t="s">
        <v>5</v>
      </c>
      <c r="C63" s="39" t="str">
        <f t="shared" si="0"/>
        <v xml:space="preserve"> </v>
      </c>
      <c r="D63" s="39" t="str">
        <f t="shared" si="1"/>
        <v xml:space="preserve"> </v>
      </c>
      <c r="E63" s="39">
        <v>1.1574074074074073E-5</v>
      </c>
      <c r="F63" s="40" t="e">
        <f t="shared" si="2"/>
        <v>#N/A</v>
      </c>
      <c r="G63" t="str">
        <f>IF((ISERROR((VLOOKUP(B63,Calculation!C$3:C$2610,1,FALSE)))),"not entered","")</f>
        <v/>
      </c>
      <c r="H63" t="str">
        <f>IF(ISNA(VLOOKUP(D63,Calculation!$AI$12:$AI$88,1,FALSE)),"NO club name match","Club Name Match")</f>
        <v>NO club name match</v>
      </c>
    </row>
    <row r="64" spans="2:8" x14ac:dyDescent="0.2">
      <c r="B64" s="54" t="s">
        <v>5</v>
      </c>
      <c r="C64" s="39" t="str">
        <f t="shared" si="0"/>
        <v xml:space="preserve"> </v>
      </c>
      <c r="D64" s="39" t="str">
        <f t="shared" si="1"/>
        <v xml:space="preserve"> </v>
      </c>
      <c r="E64" s="39">
        <v>1.1574074074074073E-5</v>
      </c>
      <c r="F64" s="40" t="e">
        <f t="shared" si="2"/>
        <v>#N/A</v>
      </c>
      <c r="G64" t="str">
        <f>IF((ISERROR((VLOOKUP(B64,Calculation!C$3:C$2610,1,FALSE)))),"not entered","")</f>
        <v/>
      </c>
      <c r="H64" t="str">
        <f>IF(ISNA(VLOOKUP(D64,Calculation!$AI$12:$AI$88,1,FALSE)),"NO club name match","Club Name Match")</f>
        <v>NO club name match</v>
      </c>
    </row>
    <row r="65" spans="2:8" x14ac:dyDescent="0.2">
      <c r="B65" s="54" t="s">
        <v>5</v>
      </c>
      <c r="C65" s="39" t="str">
        <f t="shared" si="0"/>
        <v xml:space="preserve"> </v>
      </c>
      <c r="D65" s="39" t="str">
        <f t="shared" si="1"/>
        <v xml:space="preserve"> </v>
      </c>
      <c r="E65" s="39">
        <v>1.1574074074074073E-5</v>
      </c>
      <c r="F65" s="40" t="e">
        <f t="shared" si="2"/>
        <v>#N/A</v>
      </c>
      <c r="G65" t="str">
        <f>IF((ISERROR((VLOOKUP(B65,Calculation!C$3:C$2610,1,FALSE)))),"not entered","")</f>
        <v/>
      </c>
      <c r="H65" t="str">
        <f>IF(ISNA(VLOOKUP(D65,Calculation!$AI$12:$AI$88,1,FALSE)),"NO club name match","Club Name Match")</f>
        <v>NO club name match</v>
      </c>
    </row>
    <row r="66" spans="2:8" x14ac:dyDescent="0.2">
      <c r="B66" s="54" t="s">
        <v>5</v>
      </c>
      <c r="C66" s="39" t="str">
        <f t="shared" si="0"/>
        <v xml:space="preserve"> </v>
      </c>
      <c r="D66" s="39" t="str">
        <f t="shared" si="1"/>
        <v xml:space="preserve"> </v>
      </c>
      <c r="E66" s="39">
        <v>1.1574074074074073E-5</v>
      </c>
      <c r="F66" s="40" t="e">
        <f t="shared" si="2"/>
        <v>#N/A</v>
      </c>
      <c r="G66" t="str">
        <f>IF((ISERROR((VLOOKUP(B66,Calculation!C$3:C$2610,1,FALSE)))),"not entered","")</f>
        <v/>
      </c>
      <c r="H66" t="str">
        <f>IF(ISNA(VLOOKUP(D66,Calculation!$AI$12:$AI$88,1,FALSE)),"NO club name match","Club Name Match")</f>
        <v>NO club name match</v>
      </c>
    </row>
    <row r="67" spans="2:8" x14ac:dyDescent="0.2">
      <c r="B67" s="54" t="s">
        <v>5</v>
      </c>
      <c r="C67" s="39" t="str">
        <f t="shared" si="0"/>
        <v xml:space="preserve"> </v>
      </c>
      <c r="D67" s="39" t="str">
        <f t="shared" si="1"/>
        <v xml:space="preserve"> </v>
      </c>
      <c r="E67" s="39">
        <v>1.1574074074074073E-5</v>
      </c>
      <c r="F67" s="40" t="e">
        <f t="shared" si="2"/>
        <v>#N/A</v>
      </c>
      <c r="G67" t="str">
        <f>IF((ISERROR((VLOOKUP(B67,Calculation!C$3:C$2610,1,FALSE)))),"not entered","")</f>
        <v/>
      </c>
      <c r="H67" t="str">
        <f>IF(ISNA(VLOOKUP(D67,Calculation!$AI$12:$AI$88,1,FALSE)),"NO club name match","Club Name Match")</f>
        <v>NO club name match</v>
      </c>
    </row>
    <row r="68" spans="2:8" x14ac:dyDescent="0.2">
      <c r="B68" s="54" t="s">
        <v>5</v>
      </c>
      <c r="C68" s="39" t="str">
        <f t="shared" si="0"/>
        <v xml:space="preserve"> </v>
      </c>
      <c r="D68" s="39" t="str">
        <f t="shared" si="1"/>
        <v xml:space="preserve"> </v>
      </c>
      <c r="E68" s="39">
        <v>1.1574074074074073E-5</v>
      </c>
      <c r="F68" s="40" t="e">
        <f t="shared" si="2"/>
        <v>#N/A</v>
      </c>
      <c r="G68" t="str">
        <f>IF((ISERROR((VLOOKUP(B68,Calculation!C$3:C$2610,1,FALSE)))),"not entered","")</f>
        <v/>
      </c>
      <c r="H68" t="str">
        <f>IF(ISNA(VLOOKUP(D68,Calculation!$AI$12:$AI$88,1,FALSE)),"NO club name match","Club Name Match")</f>
        <v>NO club name match</v>
      </c>
    </row>
    <row r="69" spans="2:8" x14ac:dyDescent="0.2">
      <c r="B69" s="54" t="s">
        <v>5</v>
      </c>
      <c r="C69" s="39" t="str">
        <f t="shared" si="0"/>
        <v xml:space="preserve"> </v>
      </c>
      <c r="D69" s="39" t="str">
        <f t="shared" si="1"/>
        <v xml:space="preserve"> </v>
      </c>
      <c r="E69" s="39">
        <v>1.1574074074074073E-5</v>
      </c>
      <c r="F69" s="40" t="e">
        <f t="shared" si="2"/>
        <v>#N/A</v>
      </c>
      <c r="G69" t="str">
        <f>IF((ISERROR((VLOOKUP(B69,Calculation!C$3:C$2610,1,FALSE)))),"not entered","")</f>
        <v/>
      </c>
      <c r="H69" t="str">
        <f>IF(ISNA(VLOOKUP(D69,Calculation!$AI$12:$AI$88,1,FALSE)),"NO club name match","Club Name Match")</f>
        <v>NO club name match</v>
      </c>
    </row>
    <row r="70" spans="2:8" x14ac:dyDescent="0.2">
      <c r="B70" s="54" t="s">
        <v>5</v>
      </c>
      <c r="C70" s="39" t="str">
        <f t="shared" ref="C70:C133" si="3">VLOOKUP(B70,name,3,FALSE)</f>
        <v xml:space="preserve"> </v>
      </c>
      <c r="D70" s="39" t="str">
        <f t="shared" ref="D70:D133" si="4">VLOOKUP(B70,name,2,FALSE)</f>
        <v xml:space="preserve"> </v>
      </c>
      <c r="E70" s="39">
        <v>1.1574074074074073E-5</v>
      </c>
      <c r="F70" s="40" t="e">
        <f t="shared" ref="F70:F133" si="5">TRUNC((VLOOKUP(C70,C$4:E$5,3,FALSE))/(E70/10000))</f>
        <v>#N/A</v>
      </c>
      <c r="G70" t="str">
        <f>IF((ISERROR((VLOOKUP(B70,Calculation!C$3:C$2610,1,FALSE)))),"not entered","")</f>
        <v/>
      </c>
      <c r="H70" t="str">
        <f>IF(ISNA(VLOOKUP(D70,Calculation!$AI$12:$AI$88,1,FALSE)),"NO club name match","Club Name Match")</f>
        <v>NO club name match</v>
      </c>
    </row>
    <row r="71" spans="2:8" x14ac:dyDescent="0.2">
      <c r="B71" s="54" t="s">
        <v>5</v>
      </c>
      <c r="C71" s="39" t="str">
        <f t="shared" si="3"/>
        <v xml:space="preserve"> </v>
      </c>
      <c r="D71" s="39" t="str">
        <f t="shared" si="4"/>
        <v xml:space="preserve"> </v>
      </c>
      <c r="E71" s="39">
        <v>1.1574074074074073E-5</v>
      </c>
      <c r="F71" s="40" t="e">
        <f t="shared" si="5"/>
        <v>#N/A</v>
      </c>
      <c r="G71" t="str">
        <f>IF((ISERROR((VLOOKUP(B71,Calculation!C$3:C$2610,1,FALSE)))),"not entered","")</f>
        <v/>
      </c>
      <c r="H71" t="str">
        <f>IF(ISNA(VLOOKUP(D71,Calculation!$AI$12:$AI$88,1,FALSE)),"NO club name match","Club Name Match")</f>
        <v>NO club name match</v>
      </c>
    </row>
    <row r="72" spans="2:8" x14ac:dyDescent="0.2">
      <c r="B72" s="54" t="s">
        <v>5</v>
      </c>
      <c r="C72" s="39" t="str">
        <f t="shared" si="3"/>
        <v xml:space="preserve"> </v>
      </c>
      <c r="D72" s="39" t="str">
        <f t="shared" si="4"/>
        <v xml:space="preserve"> </v>
      </c>
      <c r="E72" s="39">
        <v>1.1574074074074073E-5</v>
      </c>
      <c r="F72" s="40" t="e">
        <f t="shared" si="5"/>
        <v>#N/A</v>
      </c>
      <c r="G72" t="str">
        <f>IF((ISERROR((VLOOKUP(B72,Calculation!C$3:C$2610,1,FALSE)))),"not entered","")</f>
        <v/>
      </c>
      <c r="H72" t="str">
        <f>IF(ISNA(VLOOKUP(D72,Calculation!$AI$12:$AI$88,1,FALSE)),"NO club name match","Club Name Match")</f>
        <v>NO club name match</v>
      </c>
    </row>
    <row r="73" spans="2:8" x14ac:dyDescent="0.2">
      <c r="B73" s="54" t="s">
        <v>5</v>
      </c>
      <c r="C73" s="39" t="str">
        <f t="shared" si="3"/>
        <v xml:space="preserve"> </v>
      </c>
      <c r="D73" s="39" t="str">
        <f t="shared" si="4"/>
        <v xml:space="preserve"> </v>
      </c>
      <c r="E73" s="39">
        <v>1.1574074074074073E-5</v>
      </c>
      <c r="F73" s="40" t="e">
        <f t="shared" si="5"/>
        <v>#N/A</v>
      </c>
      <c r="G73" t="str">
        <f>IF((ISERROR((VLOOKUP(B73,Calculation!C$3:C$2610,1,FALSE)))),"not entered","")</f>
        <v/>
      </c>
      <c r="H73" t="str">
        <f>IF(ISNA(VLOOKUP(D73,Calculation!$AI$12:$AI$88,1,FALSE)),"NO club name match","Club Name Match")</f>
        <v>NO club name match</v>
      </c>
    </row>
    <row r="74" spans="2:8" x14ac:dyDescent="0.2">
      <c r="B74" s="54" t="s">
        <v>5</v>
      </c>
      <c r="C74" s="39" t="str">
        <f t="shared" si="3"/>
        <v xml:space="preserve"> </v>
      </c>
      <c r="D74" s="39" t="str">
        <f t="shared" si="4"/>
        <v xml:space="preserve"> </v>
      </c>
      <c r="E74" s="39">
        <v>1.1574074074074073E-5</v>
      </c>
      <c r="F74" s="40" t="e">
        <f t="shared" si="5"/>
        <v>#N/A</v>
      </c>
      <c r="G74" t="str">
        <f>IF((ISERROR((VLOOKUP(B74,Calculation!C$3:C$2610,1,FALSE)))),"not entered","")</f>
        <v/>
      </c>
      <c r="H74" t="str">
        <f>IF(ISNA(VLOOKUP(D74,Calculation!$AI$12:$AI$88,1,FALSE)),"NO club name match","Club Name Match")</f>
        <v>NO club name match</v>
      </c>
    </row>
    <row r="75" spans="2:8" x14ac:dyDescent="0.2">
      <c r="B75" s="54" t="s">
        <v>5</v>
      </c>
      <c r="C75" s="39" t="str">
        <f t="shared" si="3"/>
        <v xml:space="preserve"> </v>
      </c>
      <c r="D75" s="39" t="str">
        <f t="shared" si="4"/>
        <v xml:space="preserve"> </v>
      </c>
      <c r="E75" s="39">
        <v>1.1574074074074073E-5</v>
      </c>
      <c r="F75" s="40" t="e">
        <f t="shared" si="5"/>
        <v>#N/A</v>
      </c>
      <c r="G75" t="str">
        <f>IF((ISERROR((VLOOKUP(B75,Calculation!C$3:C$2610,1,FALSE)))),"not entered","")</f>
        <v/>
      </c>
      <c r="H75" t="str">
        <f>IF(ISNA(VLOOKUP(D75,Calculation!$AI$12:$AI$88,1,FALSE)),"NO club name match","Club Name Match")</f>
        <v>NO club name match</v>
      </c>
    </row>
    <row r="76" spans="2:8" x14ac:dyDescent="0.2">
      <c r="B76" s="54" t="s">
        <v>5</v>
      </c>
      <c r="C76" s="39" t="str">
        <f t="shared" si="3"/>
        <v xml:space="preserve"> </v>
      </c>
      <c r="D76" s="39" t="str">
        <f t="shared" si="4"/>
        <v xml:space="preserve"> </v>
      </c>
      <c r="E76" s="39">
        <v>1.1574074074074073E-5</v>
      </c>
      <c r="F76" s="40" t="e">
        <f t="shared" si="5"/>
        <v>#N/A</v>
      </c>
      <c r="G76" t="str">
        <f>IF((ISERROR((VLOOKUP(B76,Calculation!C$3:C$2610,1,FALSE)))),"not entered","")</f>
        <v/>
      </c>
      <c r="H76" t="str">
        <f>IF(ISNA(VLOOKUP(D76,Calculation!$AI$12:$AI$88,1,FALSE)),"NO club name match","Club Name Match")</f>
        <v>NO club name match</v>
      </c>
    </row>
    <row r="77" spans="2:8" x14ac:dyDescent="0.2">
      <c r="B77" s="54" t="s">
        <v>5</v>
      </c>
      <c r="C77" s="39" t="str">
        <f t="shared" si="3"/>
        <v xml:space="preserve"> </v>
      </c>
      <c r="D77" s="39" t="str">
        <f t="shared" si="4"/>
        <v xml:space="preserve"> </v>
      </c>
      <c r="E77" s="39">
        <v>1.1574074074074073E-5</v>
      </c>
      <c r="F77" s="40" t="e">
        <f t="shared" si="5"/>
        <v>#N/A</v>
      </c>
      <c r="G77" t="str">
        <f>IF((ISERROR((VLOOKUP(B77,Calculation!C$3:C$2610,1,FALSE)))),"not entered","")</f>
        <v/>
      </c>
      <c r="H77" t="str">
        <f>IF(ISNA(VLOOKUP(D77,Calculation!$AI$12:$AI$88,1,FALSE)),"NO club name match","Club Name Match")</f>
        <v>NO club name match</v>
      </c>
    </row>
    <row r="78" spans="2:8" x14ac:dyDescent="0.2">
      <c r="B78" s="54" t="s">
        <v>5</v>
      </c>
      <c r="C78" s="39" t="str">
        <f t="shared" si="3"/>
        <v xml:space="preserve"> </v>
      </c>
      <c r="D78" s="39" t="str">
        <f t="shared" si="4"/>
        <v xml:space="preserve"> </v>
      </c>
      <c r="E78" s="39">
        <v>1.1574074074074073E-5</v>
      </c>
      <c r="F78" s="40" t="e">
        <f t="shared" si="5"/>
        <v>#N/A</v>
      </c>
      <c r="G78" t="str">
        <f>IF((ISERROR((VLOOKUP(B78,Calculation!C$3:C$2610,1,FALSE)))),"not entered","")</f>
        <v/>
      </c>
      <c r="H78" t="str">
        <f>IF(ISNA(VLOOKUP(D78,Calculation!$AI$12:$AI$88,1,FALSE)),"NO club name match","Club Name Match")</f>
        <v>NO club name match</v>
      </c>
    </row>
    <row r="79" spans="2:8" x14ac:dyDescent="0.2">
      <c r="B79" s="54" t="s">
        <v>5</v>
      </c>
      <c r="C79" s="39" t="str">
        <f t="shared" si="3"/>
        <v xml:space="preserve"> </v>
      </c>
      <c r="D79" s="39" t="str">
        <f t="shared" si="4"/>
        <v xml:space="preserve"> </v>
      </c>
      <c r="E79" s="39">
        <v>1.1574074074074073E-5</v>
      </c>
      <c r="F79" s="40" t="e">
        <f t="shared" si="5"/>
        <v>#N/A</v>
      </c>
      <c r="G79" t="str">
        <f>IF((ISERROR((VLOOKUP(B79,Calculation!C$3:C$2610,1,FALSE)))),"not entered","")</f>
        <v/>
      </c>
      <c r="H79" t="str">
        <f>IF(ISNA(VLOOKUP(D79,Calculation!$AI$12:$AI$88,1,FALSE)),"NO club name match","Club Name Match")</f>
        <v>NO club name match</v>
      </c>
    </row>
    <row r="80" spans="2:8" x14ac:dyDescent="0.2">
      <c r="B80" s="54" t="s">
        <v>5</v>
      </c>
      <c r="C80" s="39" t="str">
        <f t="shared" si="3"/>
        <v xml:space="preserve"> </v>
      </c>
      <c r="D80" s="39" t="str">
        <f t="shared" si="4"/>
        <v xml:space="preserve"> </v>
      </c>
      <c r="E80" s="39">
        <v>1.1574074074074073E-5</v>
      </c>
      <c r="F80" s="40" t="e">
        <f t="shared" si="5"/>
        <v>#N/A</v>
      </c>
      <c r="G80" t="str">
        <f>IF((ISERROR((VLOOKUP(B80,Calculation!C$3:C$2610,1,FALSE)))),"not entered","")</f>
        <v/>
      </c>
      <c r="H80" t="str">
        <f>IF(ISNA(VLOOKUP(D80,Calculation!$AI$12:$AI$88,1,FALSE)),"NO club name match","Club Name Match")</f>
        <v>NO club name match</v>
      </c>
    </row>
    <row r="81" spans="2:8" x14ac:dyDescent="0.2">
      <c r="B81" s="54" t="s">
        <v>5</v>
      </c>
      <c r="C81" s="39" t="str">
        <f t="shared" si="3"/>
        <v xml:space="preserve"> </v>
      </c>
      <c r="D81" s="39" t="str">
        <f t="shared" si="4"/>
        <v xml:space="preserve"> </v>
      </c>
      <c r="E81" s="39">
        <v>1.1574074074074073E-5</v>
      </c>
      <c r="F81" s="40" t="e">
        <f t="shared" si="5"/>
        <v>#N/A</v>
      </c>
      <c r="G81" t="str">
        <f>IF((ISERROR((VLOOKUP(B81,Calculation!C$3:C$2610,1,FALSE)))),"not entered","")</f>
        <v/>
      </c>
      <c r="H81" t="str">
        <f>IF(ISNA(VLOOKUP(D81,Calculation!$AI$12:$AI$88,1,FALSE)),"NO club name match","Club Name Match")</f>
        <v>NO club name match</v>
      </c>
    </row>
    <row r="82" spans="2:8" x14ac:dyDescent="0.2">
      <c r="B82" s="54" t="s">
        <v>5</v>
      </c>
      <c r="C82" s="39" t="str">
        <f t="shared" si="3"/>
        <v xml:space="preserve"> </v>
      </c>
      <c r="D82" s="39" t="str">
        <f t="shared" si="4"/>
        <v xml:space="preserve"> </v>
      </c>
      <c r="E82" s="39">
        <v>1.1574074074074073E-5</v>
      </c>
      <c r="F82" s="40" t="e">
        <f t="shared" si="5"/>
        <v>#N/A</v>
      </c>
      <c r="G82" t="str">
        <f>IF((ISERROR((VLOOKUP(B82,Calculation!C$3:C$2610,1,FALSE)))),"not entered","")</f>
        <v/>
      </c>
      <c r="H82" t="str">
        <f>IF(ISNA(VLOOKUP(D82,Calculation!$AI$12:$AI$88,1,FALSE)),"NO club name match","Club Name Match")</f>
        <v>NO club name match</v>
      </c>
    </row>
    <row r="83" spans="2:8" x14ac:dyDescent="0.2">
      <c r="B83" s="54" t="s">
        <v>5</v>
      </c>
      <c r="C83" s="39" t="str">
        <f t="shared" si="3"/>
        <v xml:space="preserve"> </v>
      </c>
      <c r="D83" s="39" t="str">
        <f t="shared" si="4"/>
        <v xml:space="preserve"> </v>
      </c>
      <c r="E83" s="39">
        <v>1.1574074074074073E-5</v>
      </c>
      <c r="F83" s="40" t="e">
        <f t="shared" si="5"/>
        <v>#N/A</v>
      </c>
      <c r="G83" t="str">
        <f>IF((ISERROR((VLOOKUP(B83,Calculation!C$3:C$2610,1,FALSE)))),"not entered","")</f>
        <v/>
      </c>
      <c r="H83" t="str">
        <f>IF(ISNA(VLOOKUP(D83,Calculation!$AI$12:$AI$88,1,FALSE)),"NO club name match","Club Name Match")</f>
        <v>NO club name match</v>
      </c>
    </row>
    <row r="84" spans="2:8" x14ac:dyDescent="0.2">
      <c r="B84" s="54" t="s">
        <v>5</v>
      </c>
      <c r="C84" s="39" t="str">
        <f t="shared" si="3"/>
        <v xml:space="preserve"> </v>
      </c>
      <c r="D84" s="39" t="str">
        <f t="shared" si="4"/>
        <v xml:space="preserve"> </v>
      </c>
      <c r="E84" s="39">
        <v>1.1574074074074073E-5</v>
      </c>
      <c r="F84" s="40" t="e">
        <f t="shared" si="5"/>
        <v>#N/A</v>
      </c>
      <c r="G84" t="str">
        <f>IF((ISERROR((VLOOKUP(B84,Calculation!C$3:C$2610,1,FALSE)))),"not entered","")</f>
        <v/>
      </c>
      <c r="H84" t="str">
        <f>IF(ISNA(VLOOKUP(D84,Calculation!$AI$12:$AI$88,1,FALSE)),"NO club name match","Club Name Match")</f>
        <v>NO club name match</v>
      </c>
    </row>
    <row r="85" spans="2:8" x14ac:dyDescent="0.2">
      <c r="B85" s="54" t="s">
        <v>5</v>
      </c>
      <c r="C85" s="39" t="str">
        <f t="shared" si="3"/>
        <v xml:space="preserve"> </v>
      </c>
      <c r="D85" s="39" t="str">
        <f t="shared" si="4"/>
        <v xml:space="preserve"> </v>
      </c>
      <c r="E85" s="39">
        <v>1.1574074074074073E-5</v>
      </c>
      <c r="F85" s="40" t="e">
        <f t="shared" si="5"/>
        <v>#N/A</v>
      </c>
      <c r="G85" t="str">
        <f>IF((ISERROR((VLOOKUP(B85,Calculation!C$3:C$2610,1,FALSE)))),"not entered","")</f>
        <v/>
      </c>
      <c r="H85" t="str">
        <f>IF(ISNA(VLOOKUP(D85,Calculation!$AI$12:$AI$88,1,FALSE)),"NO club name match","Club Name Match")</f>
        <v>NO club name match</v>
      </c>
    </row>
    <row r="86" spans="2:8" x14ac:dyDescent="0.2">
      <c r="B86" s="54" t="s">
        <v>5</v>
      </c>
      <c r="C86" s="39" t="str">
        <f t="shared" si="3"/>
        <v xml:space="preserve"> </v>
      </c>
      <c r="D86" s="39" t="str">
        <f t="shared" si="4"/>
        <v xml:space="preserve"> </v>
      </c>
      <c r="E86" s="39">
        <v>1.1574074074074073E-5</v>
      </c>
      <c r="F86" s="40" t="e">
        <f t="shared" si="5"/>
        <v>#N/A</v>
      </c>
      <c r="G86" t="str">
        <f>IF((ISERROR((VLOOKUP(B86,Calculation!C$3:C$2610,1,FALSE)))),"not entered","")</f>
        <v/>
      </c>
      <c r="H86" t="str">
        <f>IF(ISNA(VLOOKUP(D86,Calculation!$AI$12:$AI$88,1,FALSE)),"NO club name match","Club Name Match")</f>
        <v>NO club name match</v>
      </c>
    </row>
    <row r="87" spans="2:8" x14ac:dyDescent="0.2">
      <c r="B87" s="54" t="s">
        <v>5</v>
      </c>
      <c r="C87" s="39" t="str">
        <f t="shared" si="3"/>
        <v xml:space="preserve"> </v>
      </c>
      <c r="D87" s="39" t="str">
        <f t="shared" si="4"/>
        <v xml:space="preserve"> </v>
      </c>
      <c r="E87" s="39">
        <v>1.1574074074074073E-5</v>
      </c>
      <c r="F87" s="40" t="e">
        <f t="shared" si="5"/>
        <v>#N/A</v>
      </c>
      <c r="G87" t="str">
        <f>IF((ISERROR((VLOOKUP(B87,Calculation!C$3:C$2610,1,FALSE)))),"not entered","")</f>
        <v/>
      </c>
      <c r="H87" t="str">
        <f>IF(ISNA(VLOOKUP(D87,Calculation!$AI$12:$AI$88,1,FALSE)),"NO club name match","Club Name Match")</f>
        <v>NO club name match</v>
      </c>
    </row>
    <row r="88" spans="2:8" x14ac:dyDescent="0.2">
      <c r="B88" s="54" t="s">
        <v>5</v>
      </c>
      <c r="C88" s="39" t="str">
        <f t="shared" si="3"/>
        <v xml:space="preserve"> </v>
      </c>
      <c r="D88" s="39" t="str">
        <f t="shared" si="4"/>
        <v xml:space="preserve"> </v>
      </c>
      <c r="E88" s="39">
        <v>1.1574074074074073E-5</v>
      </c>
      <c r="F88" s="40" t="e">
        <f t="shared" si="5"/>
        <v>#N/A</v>
      </c>
      <c r="G88" t="str">
        <f>IF((ISERROR((VLOOKUP(B88,Calculation!C$3:C$2610,1,FALSE)))),"not entered","")</f>
        <v/>
      </c>
      <c r="H88" t="str">
        <f>IF(ISNA(VLOOKUP(D88,Calculation!$AI$12:$AI$88,1,FALSE)),"NO club name match","Club Name Match")</f>
        <v>NO club name match</v>
      </c>
    </row>
    <row r="89" spans="2:8" x14ac:dyDescent="0.2">
      <c r="B89" s="54" t="s">
        <v>5</v>
      </c>
      <c r="C89" s="39" t="str">
        <f t="shared" si="3"/>
        <v xml:space="preserve"> </v>
      </c>
      <c r="D89" s="39" t="str">
        <f t="shared" si="4"/>
        <v xml:space="preserve"> </v>
      </c>
      <c r="E89" s="39">
        <v>1.1574074074074073E-5</v>
      </c>
      <c r="F89" s="40" t="e">
        <f t="shared" si="5"/>
        <v>#N/A</v>
      </c>
      <c r="G89" t="str">
        <f>IF((ISERROR((VLOOKUP(B89,Calculation!C$3:C$2610,1,FALSE)))),"not entered","")</f>
        <v/>
      </c>
      <c r="H89" t="str">
        <f>IF(ISNA(VLOOKUP(D89,Calculation!$AI$12:$AI$88,1,FALSE)),"NO club name match","Club Name Match")</f>
        <v>NO club name match</v>
      </c>
    </row>
    <row r="90" spans="2:8" x14ac:dyDescent="0.2">
      <c r="B90" s="54" t="s">
        <v>5</v>
      </c>
      <c r="C90" s="39" t="str">
        <f t="shared" si="3"/>
        <v xml:space="preserve"> </v>
      </c>
      <c r="D90" s="39" t="str">
        <f t="shared" si="4"/>
        <v xml:space="preserve"> </v>
      </c>
      <c r="E90" s="39">
        <v>1.1574074074074073E-5</v>
      </c>
      <c r="F90" s="40" t="e">
        <f t="shared" si="5"/>
        <v>#N/A</v>
      </c>
      <c r="G90" t="str">
        <f>IF((ISERROR((VLOOKUP(B90,Calculation!C$3:C$2610,1,FALSE)))),"not entered","")</f>
        <v/>
      </c>
      <c r="H90" t="str">
        <f>IF(ISNA(VLOOKUP(D90,Calculation!$AI$12:$AI$88,1,FALSE)),"NO club name match","Club Name Match")</f>
        <v>NO club name match</v>
      </c>
    </row>
    <row r="91" spans="2:8" x14ac:dyDescent="0.2">
      <c r="B91" s="54" t="s">
        <v>5</v>
      </c>
      <c r="C91" s="39" t="str">
        <f t="shared" si="3"/>
        <v xml:space="preserve"> </v>
      </c>
      <c r="D91" s="39" t="str">
        <f t="shared" si="4"/>
        <v xml:space="preserve"> </v>
      </c>
      <c r="E91" s="39">
        <v>1.1574074074074073E-5</v>
      </c>
      <c r="F91" s="40" t="e">
        <f t="shared" si="5"/>
        <v>#N/A</v>
      </c>
      <c r="G91" t="str">
        <f>IF((ISERROR((VLOOKUP(B91,Calculation!C$3:C$2610,1,FALSE)))),"not entered","")</f>
        <v/>
      </c>
      <c r="H91" t="str">
        <f>IF(ISNA(VLOOKUP(D91,Calculation!$AI$12:$AI$88,1,FALSE)),"NO club name match","Club Name Match")</f>
        <v>NO club name match</v>
      </c>
    </row>
    <row r="92" spans="2:8" x14ac:dyDescent="0.2">
      <c r="B92" s="54" t="s">
        <v>5</v>
      </c>
      <c r="C92" s="39" t="str">
        <f t="shared" si="3"/>
        <v xml:space="preserve"> </v>
      </c>
      <c r="D92" s="39" t="str">
        <f t="shared" si="4"/>
        <v xml:space="preserve"> </v>
      </c>
      <c r="E92" s="39">
        <v>1.1574074074074073E-5</v>
      </c>
      <c r="F92" s="40" t="e">
        <f t="shared" si="5"/>
        <v>#N/A</v>
      </c>
      <c r="G92" t="str">
        <f>IF((ISERROR((VLOOKUP(B92,Calculation!C$3:C$2610,1,FALSE)))),"not entered","")</f>
        <v/>
      </c>
      <c r="H92" t="str">
        <f>IF(ISNA(VLOOKUP(D92,Calculation!$AI$12:$AI$88,1,FALSE)),"NO club name match","Club Name Match")</f>
        <v>NO club name match</v>
      </c>
    </row>
    <row r="93" spans="2:8" x14ac:dyDescent="0.2">
      <c r="B93" s="54" t="s">
        <v>5</v>
      </c>
      <c r="C93" s="39" t="str">
        <f t="shared" si="3"/>
        <v xml:space="preserve"> </v>
      </c>
      <c r="D93" s="39" t="str">
        <f t="shared" si="4"/>
        <v xml:space="preserve"> </v>
      </c>
      <c r="E93" s="39">
        <v>1.1574074074074073E-5</v>
      </c>
      <c r="F93" s="40" t="e">
        <f t="shared" si="5"/>
        <v>#N/A</v>
      </c>
      <c r="G93" t="str">
        <f>IF((ISERROR((VLOOKUP(B93,Calculation!C$3:C$2610,1,FALSE)))),"not entered","")</f>
        <v/>
      </c>
      <c r="H93" t="str">
        <f>IF(ISNA(VLOOKUP(D93,Calculation!$AI$12:$AI$88,1,FALSE)),"NO club name match","Club Name Match")</f>
        <v>NO club name match</v>
      </c>
    </row>
    <row r="94" spans="2:8" x14ac:dyDescent="0.2">
      <c r="B94" s="54" t="s">
        <v>5</v>
      </c>
      <c r="C94" s="39" t="str">
        <f t="shared" si="3"/>
        <v xml:space="preserve"> </v>
      </c>
      <c r="D94" s="39" t="str">
        <f t="shared" si="4"/>
        <v xml:space="preserve"> </v>
      </c>
      <c r="E94" s="39">
        <v>1.1574074074074073E-5</v>
      </c>
      <c r="F94" s="40" t="e">
        <f t="shared" si="5"/>
        <v>#N/A</v>
      </c>
      <c r="G94" t="str">
        <f>IF((ISERROR((VLOOKUP(B94,Calculation!C$3:C$2610,1,FALSE)))),"not entered","")</f>
        <v/>
      </c>
      <c r="H94" t="str">
        <f>IF(ISNA(VLOOKUP(D94,Calculation!$AI$12:$AI$88,1,FALSE)),"NO club name match","Club Name Match")</f>
        <v>NO club name match</v>
      </c>
    </row>
    <row r="95" spans="2:8" x14ac:dyDescent="0.2">
      <c r="B95" s="54" t="s">
        <v>5</v>
      </c>
      <c r="C95" s="39" t="str">
        <f t="shared" si="3"/>
        <v xml:space="preserve"> </v>
      </c>
      <c r="D95" s="39" t="str">
        <f t="shared" si="4"/>
        <v xml:space="preserve"> </v>
      </c>
      <c r="E95" s="39">
        <v>1.1574074074074073E-5</v>
      </c>
      <c r="F95" s="40" t="e">
        <f t="shared" si="5"/>
        <v>#N/A</v>
      </c>
      <c r="G95" t="str">
        <f>IF((ISERROR((VLOOKUP(B95,Calculation!C$3:C$2610,1,FALSE)))),"not entered","")</f>
        <v/>
      </c>
      <c r="H95" t="str">
        <f>IF(ISNA(VLOOKUP(D95,Calculation!$AI$12:$AI$88,1,FALSE)),"NO club name match","Club Name Match")</f>
        <v>NO club name match</v>
      </c>
    </row>
    <row r="96" spans="2:8" x14ac:dyDescent="0.2">
      <c r="B96" s="54" t="s">
        <v>5</v>
      </c>
      <c r="C96" s="39" t="str">
        <f t="shared" si="3"/>
        <v xml:space="preserve"> </v>
      </c>
      <c r="D96" s="39" t="str">
        <f t="shared" si="4"/>
        <v xml:space="preserve"> </v>
      </c>
      <c r="E96" s="39">
        <v>1.1574074074074073E-5</v>
      </c>
      <c r="F96" s="40" t="e">
        <f t="shared" si="5"/>
        <v>#N/A</v>
      </c>
      <c r="G96" t="str">
        <f>IF((ISERROR((VLOOKUP(B96,Calculation!C$3:C$2610,1,FALSE)))),"not entered","")</f>
        <v/>
      </c>
      <c r="H96" t="str">
        <f>IF(ISNA(VLOOKUP(D96,Calculation!$AI$12:$AI$88,1,FALSE)),"NO club name match","Club Name Match")</f>
        <v>NO club name match</v>
      </c>
    </row>
    <row r="97" spans="2:8" x14ac:dyDescent="0.2">
      <c r="B97" s="54" t="s">
        <v>5</v>
      </c>
      <c r="C97" s="39" t="str">
        <f t="shared" si="3"/>
        <v xml:space="preserve"> </v>
      </c>
      <c r="D97" s="39" t="str">
        <f t="shared" si="4"/>
        <v xml:space="preserve"> </v>
      </c>
      <c r="E97" s="39">
        <v>1.1574074074074073E-5</v>
      </c>
      <c r="F97" s="40" t="e">
        <f t="shared" si="5"/>
        <v>#N/A</v>
      </c>
      <c r="G97" t="str">
        <f>IF((ISERROR((VLOOKUP(B97,Calculation!C$3:C$2610,1,FALSE)))),"not entered","")</f>
        <v/>
      </c>
      <c r="H97" t="str">
        <f>IF(ISNA(VLOOKUP(D97,Calculation!$AI$12:$AI$88,1,FALSE)),"NO club name match","Club Name Match")</f>
        <v>NO club name match</v>
      </c>
    </row>
    <row r="98" spans="2:8" x14ac:dyDescent="0.2">
      <c r="B98" s="54" t="s">
        <v>5</v>
      </c>
      <c r="C98" s="39" t="str">
        <f t="shared" si="3"/>
        <v xml:space="preserve"> </v>
      </c>
      <c r="D98" s="39" t="str">
        <f t="shared" si="4"/>
        <v xml:space="preserve"> </v>
      </c>
      <c r="E98" s="39">
        <v>1.1574074074074073E-5</v>
      </c>
      <c r="F98" s="40" t="e">
        <f t="shared" si="5"/>
        <v>#N/A</v>
      </c>
      <c r="G98" t="str">
        <f>IF((ISERROR((VLOOKUP(B98,Calculation!C$3:C$2610,1,FALSE)))),"not entered","")</f>
        <v/>
      </c>
      <c r="H98" t="str">
        <f>IF(ISNA(VLOOKUP(D98,Calculation!$AI$12:$AI$88,1,FALSE)),"NO club name match","Club Name Match")</f>
        <v>NO club name match</v>
      </c>
    </row>
    <row r="99" spans="2:8" x14ac:dyDescent="0.2">
      <c r="B99" s="54" t="s">
        <v>5</v>
      </c>
      <c r="C99" s="39" t="str">
        <f t="shared" si="3"/>
        <v xml:space="preserve"> </v>
      </c>
      <c r="D99" s="39" t="str">
        <f t="shared" si="4"/>
        <v xml:space="preserve"> </v>
      </c>
      <c r="E99" s="39">
        <v>1.1574074074074073E-5</v>
      </c>
      <c r="F99" s="40" t="e">
        <f t="shared" si="5"/>
        <v>#N/A</v>
      </c>
      <c r="G99" t="str">
        <f>IF((ISERROR((VLOOKUP(B99,Calculation!C$3:C$2610,1,FALSE)))),"not entered","")</f>
        <v/>
      </c>
      <c r="H99" t="str">
        <f>IF(ISNA(VLOOKUP(D99,Calculation!$AI$12:$AI$88,1,FALSE)),"NO club name match","Club Name Match")</f>
        <v>NO club name match</v>
      </c>
    </row>
    <row r="100" spans="2:8" x14ac:dyDescent="0.2">
      <c r="B100" s="54" t="s">
        <v>5</v>
      </c>
      <c r="C100" s="39" t="str">
        <f t="shared" si="3"/>
        <v xml:space="preserve"> </v>
      </c>
      <c r="D100" s="39" t="str">
        <f t="shared" si="4"/>
        <v xml:space="preserve"> </v>
      </c>
      <c r="E100" s="39">
        <v>1.1574074074074073E-5</v>
      </c>
      <c r="F100" s="40" t="e">
        <f t="shared" si="5"/>
        <v>#N/A</v>
      </c>
      <c r="G100" t="str">
        <f>IF((ISERROR((VLOOKUP(B100,Calculation!C$3:C$2610,1,FALSE)))),"not entered","")</f>
        <v/>
      </c>
      <c r="H100" t="str">
        <f>IF(ISNA(VLOOKUP(D100,Calculation!$AI$12:$AI$88,1,FALSE)),"NO club name match","Club Name Match")</f>
        <v>NO club name match</v>
      </c>
    </row>
    <row r="101" spans="2:8" x14ac:dyDescent="0.2">
      <c r="B101" s="54" t="s">
        <v>5</v>
      </c>
      <c r="C101" s="39" t="str">
        <f t="shared" si="3"/>
        <v xml:space="preserve"> </v>
      </c>
      <c r="D101" s="39" t="str">
        <f t="shared" si="4"/>
        <v xml:space="preserve"> </v>
      </c>
      <c r="E101" s="39">
        <v>1.1574074074074073E-5</v>
      </c>
      <c r="F101" s="40" t="e">
        <f t="shared" si="5"/>
        <v>#N/A</v>
      </c>
      <c r="G101" t="str">
        <f>IF((ISERROR((VLOOKUP(B101,Calculation!C$3:C$2610,1,FALSE)))),"not entered","")</f>
        <v/>
      </c>
      <c r="H101" t="str">
        <f>IF(ISNA(VLOOKUP(D101,Calculation!$AI$12:$AI$88,1,FALSE)),"NO club name match","Club Name Match")</f>
        <v>NO club name match</v>
      </c>
    </row>
    <row r="102" spans="2:8" x14ac:dyDescent="0.2">
      <c r="B102" s="54" t="s">
        <v>5</v>
      </c>
      <c r="C102" s="39" t="str">
        <f t="shared" si="3"/>
        <v xml:space="preserve"> </v>
      </c>
      <c r="D102" s="39" t="str">
        <f t="shared" si="4"/>
        <v xml:space="preserve"> </v>
      </c>
      <c r="E102" s="39">
        <v>1.1574074074074073E-5</v>
      </c>
      <c r="F102" s="40" t="e">
        <f t="shared" si="5"/>
        <v>#N/A</v>
      </c>
      <c r="G102" t="str">
        <f>IF((ISERROR((VLOOKUP(B102,Calculation!C$3:C$2610,1,FALSE)))),"not entered","")</f>
        <v/>
      </c>
      <c r="H102" t="str">
        <f>IF(ISNA(VLOOKUP(D102,Calculation!$AI$12:$AI$88,1,FALSE)),"NO club name match","Club Name Match")</f>
        <v>NO club name match</v>
      </c>
    </row>
    <row r="103" spans="2:8" x14ac:dyDescent="0.2">
      <c r="B103" s="54" t="s">
        <v>5</v>
      </c>
      <c r="C103" s="39" t="str">
        <f t="shared" si="3"/>
        <v xml:space="preserve"> </v>
      </c>
      <c r="D103" s="39" t="str">
        <f t="shared" si="4"/>
        <v xml:space="preserve"> </v>
      </c>
      <c r="E103" s="39">
        <v>1.1574074074074073E-5</v>
      </c>
      <c r="F103" s="40" t="e">
        <f t="shared" si="5"/>
        <v>#N/A</v>
      </c>
      <c r="G103" t="str">
        <f>IF((ISERROR((VLOOKUP(B103,Calculation!C$3:C$2610,1,FALSE)))),"not entered","")</f>
        <v/>
      </c>
      <c r="H103" t="str">
        <f>IF(ISNA(VLOOKUP(D103,Calculation!$AI$12:$AI$88,1,FALSE)),"NO club name match","Club Name Match")</f>
        <v>NO club name match</v>
      </c>
    </row>
    <row r="104" spans="2:8" x14ac:dyDescent="0.2">
      <c r="B104" s="54" t="s">
        <v>5</v>
      </c>
      <c r="C104" s="39" t="str">
        <f t="shared" si="3"/>
        <v xml:space="preserve"> </v>
      </c>
      <c r="D104" s="39" t="str">
        <f t="shared" si="4"/>
        <v xml:space="preserve"> </v>
      </c>
      <c r="E104" s="39">
        <v>1.1574074074074073E-5</v>
      </c>
      <c r="F104" s="40" t="e">
        <f t="shared" si="5"/>
        <v>#N/A</v>
      </c>
      <c r="G104" t="str">
        <f>IF((ISERROR((VLOOKUP(B104,Calculation!C$3:C$2610,1,FALSE)))),"not entered","")</f>
        <v/>
      </c>
      <c r="H104" t="str">
        <f>IF(ISNA(VLOOKUP(D104,Calculation!$AI$12:$AI$88,1,FALSE)),"NO club name match","Club Name Match")</f>
        <v>NO club name match</v>
      </c>
    </row>
    <row r="105" spans="2:8" x14ac:dyDescent="0.2">
      <c r="B105" s="54" t="s">
        <v>5</v>
      </c>
      <c r="C105" s="39" t="str">
        <f t="shared" si="3"/>
        <v xml:space="preserve"> </v>
      </c>
      <c r="D105" s="39" t="str">
        <f t="shared" si="4"/>
        <v xml:space="preserve"> </v>
      </c>
      <c r="E105" s="39">
        <v>1.1574074074074073E-5</v>
      </c>
      <c r="F105" s="40" t="e">
        <f t="shared" si="5"/>
        <v>#N/A</v>
      </c>
      <c r="G105" t="str">
        <f>IF((ISERROR((VLOOKUP(B105,Calculation!C$3:C$2610,1,FALSE)))),"not entered","")</f>
        <v/>
      </c>
      <c r="H105" t="str">
        <f>IF(ISNA(VLOOKUP(D105,Calculation!$AI$12:$AI$88,1,FALSE)),"NO club name match","Club Name Match")</f>
        <v>NO club name match</v>
      </c>
    </row>
    <row r="106" spans="2:8" x14ac:dyDescent="0.2">
      <c r="B106" s="54" t="s">
        <v>5</v>
      </c>
      <c r="C106" s="39" t="str">
        <f t="shared" si="3"/>
        <v xml:space="preserve"> </v>
      </c>
      <c r="D106" s="39" t="str">
        <f t="shared" si="4"/>
        <v xml:space="preserve"> </v>
      </c>
      <c r="E106" s="39">
        <v>1.1574074074074073E-5</v>
      </c>
      <c r="F106" s="40" t="e">
        <f t="shared" si="5"/>
        <v>#N/A</v>
      </c>
      <c r="G106" t="str">
        <f>IF((ISERROR((VLOOKUP(B106,Calculation!C$3:C$2610,1,FALSE)))),"not entered","")</f>
        <v/>
      </c>
      <c r="H106" t="str">
        <f>IF(ISNA(VLOOKUP(D106,Calculation!$AI$12:$AI$88,1,FALSE)),"NO club name match","Club Name Match")</f>
        <v>NO club name match</v>
      </c>
    </row>
    <row r="107" spans="2:8" x14ac:dyDescent="0.2">
      <c r="B107" s="54" t="s">
        <v>5</v>
      </c>
      <c r="C107" s="39" t="str">
        <f t="shared" si="3"/>
        <v xml:space="preserve"> </v>
      </c>
      <c r="D107" s="39" t="str">
        <f t="shared" si="4"/>
        <v xml:space="preserve"> </v>
      </c>
      <c r="E107" s="39">
        <v>1.1574074074074073E-5</v>
      </c>
      <c r="F107" s="40" t="e">
        <f t="shared" si="5"/>
        <v>#N/A</v>
      </c>
      <c r="G107" t="str">
        <f>IF((ISERROR((VLOOKUP(B107,Calculation!C$3:C$2610,1,FALSE)))),"not entered","")</f>
        <v/>
      </c>
      <c r="H107" t="str">
        <f>IF(ISNA(VLOOKUP(D107,Calculation!$AI$12:$AI$88,1,FALSE)),"NO club name match","Club Name Match")</f>
        <v>NO club name match</v>
      </c>
    </row>
    <row r="108" spans="2:8" x14ac:dyDescent="0.2">
      <c r="B108" s="54" t="s">
        <v>5</v>
      </c>
      <c r="C108" s="39" t="str">
        <f t="shared" si="3"/>
        <v xml:space="preserve"> </v>
      </c>
      <c r="D108" s="39" t="str">
        <f t="shared" si="4"/>
        <v xml:space="preserve"> </v>
      </c>
      <c r="E108" s="39">
        <v>1.1574074074074073E-5</v>
      </c>
      <c r="F108" s="40" t="e">
        <f t="shared" si="5"/>
        <v>#N/A</v>
      </c>
      <c r="G108" t="str">
        <f>IF((ISERROR((VLOOKUP(B108,Calculation!C$3:C$2610,1,FALSE)))),"not entered","")</f>
        <v/>
      </c>
      <c r="H108" t="str">
        <f>IF(ISNA(VLOOKUP(D108,Calculation!$AI$12:$AI$88,1,FALSE)),"NO club name match","Club Name Match")</f>
        <v>NO club name match</v>
      </c>
    </row>
    <row r="109" spans="2:8" x14ac:dyDescent="0.2">
      <c r="B109" s="54" t="s">
        <v>5</v>
      </c>
      <c r="C109" s="39" t="str">
        <f t="shared" si="3"/>
        <v xml:space="preserve"> </v>
      </c>
      <c r="D109" s="39" t="str">
        <f t="shared" si="4"/>
        <v xml:space="preserve"> </v>
      </c>
      <c r="E109" s="39">
        <v>1.1574074074074073E-5</v>
      </c>
      <c r="F109" s="40" t="e">
        <f t="shared" si="5"/>
        <v>#N/A</v>
      </c>
      <c r="G109" t="str">
        <f>IF((ISERROR((VLOOKUP(B109,Calculation!C$3:C$2610,1,FALSE)))),"not entered","")</f>
        <v/>
      </c>
      <c r="H109" t="str">
        <f>IF(ISNA(VLOOKUP(D109,Calculation!$AI$12:$AI$88,1,FALSE)),"NO club name match","Club Name Match")</f>
        <v>NO club name match</v>
      </c>
    </row>
    <row r="110" spans="2:8" x14ac:dyDescent="0.2">
      <c r="B110" s="54" t="s">
        <v>5</v>
      </c>
      <c r="C110" s="39" t="str">
        <f t="shared" si="3"/>
        <v xml:space="preserve"> </v>
      </c>
      <c r="D110" s="39" t="str">
        <f t="shared" si="4"/>
        <v xml:space="preserve"> </v>
      </c>
      <c r="E110" s="39">
        <v>1.1574074074074073E-5</v>
      </c>
      <c r="F110" s="40" t="e">
        <f t="shared" si="5"/>
        <v>#N/A</v>
      </c>
      <c r="G110" t="str">
        <f>IF((ISERROR((VLOOKUP(B110,Calculation!C$3:C$2610,1,FALSE)))),"not entered","")</f>
        <v/>
      </c>
      <c r="H110" t="str">
        <f>IF(ISNA(VLOOKUP(D110,Calculation!$AI$12:$AI$88,1,FALSE)),"NO club name match","Club Name Match")</f>
        <v>NO club name match</v>
      </c>
    </row>
    <row r="111" spans="2:8" x14ac:dyDescent="0.2">
      <c r="B111" s="54" t="s">
        <v>5</v>
      </c>
      <c r="C111" s="39" t="str">
        <f t="shared" si="3"/>
        <v xml:space="preserve"> </v>
      </c>
      <c r="D111" s="39" t="str">
        <f t="shared" si="4"/>
        <v xml:space="preserve"> </v>
      </c>
      <c r="E111" s="39">
        <v>1.1574074074074073E-5</v>
      </c>
      <c r="F111" s="40" t="e">
        <f t="shared" si="5"/>
        <v>#N/A</v>
      </c>
      <c r="G111" t="str">
        <f>IF((ISERROR((VLOOKUP(B111,Calculation!C$3:C$2610,1,FALSE)))),"not entered","")</f>
        <v/>
      </c>
      <c r="H111" t="str">
        <f>IF(ISNA(VLOOKUP(D111,Calculation!$AI$12:$AI$88,1,FALSE)),"NO club name match","Club Name Match")</f>
        <v>NO club name match</v>
      </c>
    </row>
    <row r="112" spans="2:8" x14ac:dyDescent="0.2">
      <c r="B112" s="54" t="s">
        <v>5</v>
      </c>
      <c r="C112" s="39" t="str">
        <f t="shared" si="3"/>
        <v xml:space="preserve"> </v>
      </c>
      <c r="D112" s="39" t="str">
        <f t="shared" si="4"/>
        <v xml:space="preserve"> </v>
      </c>
      <c r="E112" s="39">
        <v>1.1574074074074073E-5</v>
      </c>
      <c r="F112" s="40" t="e">
        <f t="shared" si="5"/>
        <v>#N/A</v>
      </c>
      <c r="G112" t="str">
        <f>IF((ISERROR((VLOOKUP(B112,Calculation!C$3:C$2610,1,FALSE)))),"not entered","")</f>
        <v/>
      </c>
      <c r="H112" t="str">
        <f>IF(ISNA(VLOOKUP(D112,Calculation!$AI$12:$AI$88,1,FALSE)),"NO club name match","Club Name Match")</f>
        <v>NO club name match</v>
      </c>
    </row>
    <row r="113" spans="2:8" x14ac:dyDescent="0.2">
      <c r="B113" s="54" t="s">
        <v>5</v>
      </c>
      <c r="C113" s="39" t="str">
        <f t="shared" si="3"/>
        <v xml:space="preserve"> </v>
      </c>
      <c r="D113" s="39" t="str">
        <f t="shared" si="4"/>
        <v xml:space="preserve"> </v>
      </c>
      <c r="E113" s="39">
        <v>1.1574074074074073E-5</v>
      </c>
      <c r="F113" s="40" t="e">
        <f t="shared" si="5"/>
        <v>#N/A</v>
      </c>
      <c r="G113" t="str">
        <f>IF((ISERROR((VLOOKUP(B113,Calculation!C$3:C$2610,1,FALSE)))),"not entered","")</f>
        <v/>
      </c>
      <c r="H113" t="str">
        <f>IF(ISNA(VLOOKUP(D113,Calculation!$AI$12:$AI$88,1,FALSE)),"NO club name match","Club Name Match")</f>
        <v>NO club name match</v>
      </c>
    </row>
    <row r="114" spans="2:8" x14ac:dyDescent="0.2">
      <c r="B114" s="54" t="s">
        <v>5</v>
      </c>
      <c r="C114" s="39" t="str">
        <f t="shared" si="3"/>
        <v xml:space="preserve"> </v>
      </c>
      <c r="D114" s="39" t="str">
        <f t="shared" si="4"/>
        <v xml:space="preserve"> </v>
      </c>
      <c r="E114" s="39">
        <v>1.1574074074074073E-5</v>
      </c>
      <c r="F114" s="40" t="e">
        <f t="shared" si="5"/>
        <v>#N/A</v>
      </c>
      <c r="G114" t="str">
        <f>IF((ISERROR((VLOOKUP(B114,Calculation!C$3:C$2610,1,FALSE)))),"not entered","")</f>
        <v/>
      </c>
      <c r="H114" t="str">
        <f>IF(ISNA(VLOOKUP(D114,Calculation!$AI$12:$AI$88,1,FALSE)),"NO club name match","Club Name Match")</f>
        <v>NO club name match</v>
      </c>
    </row>
    <row r="115" spans="2:8" x14ac:dyDescent="0.2">
      <c r="B115" s="54" t="s">
        <v>5</v>
      </c>
      <c r="C115" s="39" t="str">
        <f t="shared" si="3"/>
        <v xml:space="preserve"> </v>
      </c>
      <c r="D115" s="39" t="str">
        <f t="shared" si="4"/>
        <v xml:space="preserve"> </v>
      </c>
      <c r="E115" s="39">
        <v>1.1574074074074073E-5</v>
      </c>
      <c r="F115" s="40" t="e">
        <f t="shared" si="5"/>
        <v>#N/A</v>
      </c>
      <c r="G115" t="str">
        <f>IF((ISERROR((VLOOKUP(B115,Calculation!C$3:C$2610,1,FALSE)))),"not entered","")</f>
        <v/>
      </c>
      <c r="H115" t="str">
        <f>IF(ISNA(VLOOKUP(D115,Calculation!$AI$12:$AI$88,1,FALSE)),"NO club name match","Club Name Match")</f>
        <v>NO club name match</v>
      </c>
    </row>
    <row r="116" spans="2:8" x14ac:dyDescent="0.2">
      <c r="B116" s="54" t="s">
        <v>5</v>
      </c>
      <c r="C116" s="39" t="str">
        <f t="shared" si="3"/>
        <v xml:space="preserve"> </v>
      </c>
      <c r="D116" s="39" t="str">
        <f t="shared" si="4"/>
        <v xml:space="preserve"> </v>
      </c>
      <c r="E116" s="39">
        <v>1.1574074074074073E-5</v>
      </c>
      <c r="F116" s="40" t="e">
        <f t="shared" si="5"/>
        <v>#N/A</v>
      </c>
      <c r="G116" t="str">
        <f>IF((ISERROR((VLOOKUP(B116,Calculation!C$3:C$2610,1,FALSE)))),"not entered","")</f>
        <v/>
      </c>
      <c r="H116" t="str">
        <f>IF(ISNA(VLOOKUP(D116,Calculation!$AI$12:$AI$88,1,FALSE)),"NO club name match","Club Name Match")</f>
        <v>NO club name match</v>
      </c>
    </row>
    <row r="117" spans="2:8" x14ac:dyDescent="0.2">
      <c r="B117" s="54" t="s">
        <v>5</v>
      </c>
      <c r="C117" s="39" t="str">
        <f t="shared" si="3"/>
        <v xml:space="preserve"> </v>
      </c>
      <c r="D117" s="39" t="str">
        <f t="shared" si="4"/>
        <v xml:space="preserve"> </v>
      </c>
      <c r="E117" s="39">
        <v>1.1574074074074073E-5</v>
      </c>
      <c r="F117" s="40" t="e">
        <f t="shared" si="5"/>
        <v>#N/A</v>
      </c>
      <c r="G117" t="str">
        <f>IF((ISERROR((VLOOKUP(B117,Calculation!C$3:C$2610,1,FALSE)))),"not entered","")</f>
        <v/>
      </c>
      <c r="H117" t="str">
        <f>IF(ISNA(VLOOKUP(D117,Calculation!$AI$12:$AI$88,1,FALSE)),"NO club name match","Club Name Match")</f>
        <v>NO club name match</v>
      </c>
    </row>
    <row r="118" spans="2:8" x14ac:dyDescent="0.2">
      <c r="B118" s="54" t="s">
        <v>5</v>
      </c>
      <c r="C118" s="39" t="str">
        <f t="shared" si="3"/>
        <v xml:space="preserve"> </v>
      </c>
      <c r="D118" s="39" t="str">
        <f t="shared" si="4"/>
        <v xml:space="preserve"> </v>
      </c>
      <c r="E118" s="39">
        <v>1.1574074074074073E-5</v>
      </c>
      <c r="F118" s="40" t="e">
        <f t="shared" si="5"/>
        <v>#N/A</v>
      </c>
      <c r="G118" t="str">
        <f>IF((ISERROR((VLOOKUP(B118,Calculation!C$3:C$2610,1,FALSE)))),"not entered","")</f>
        <v/>
      </c>
      <c r="H118" t="str">
        <f>IF(ISNA(VLOOKUP(D118,Calculation!$AI$12:$AI$88,1,FALSE)),"NO club name match","Club Name Match")</f>
        <v>NO club name match</v>
      </c>
    </row>
    <row r="119" spans="2:8" x14ac:dyDescent="0.2">
      <c r="B119" s="54" t="s">
        <v>5</v>
      </c>
      <c r="C119" s="39" t="str">
        <f t="shared" si="3"/>
        <v xml:space="preserve"> </v>
      </c>
      <c r="D119" s="39" t="str">
        <f t="shared" si="4"/>
        <v xml:space="preserve"> </v>
      </c>
      <c r="E119" s="39">
        <v>1.1574074074074073E-5</v>
      </c>
      <c r="F119" s="40" t="e">
        <f t="shared" si="5"/>
        <v>#N/A</v>
      </c>
      <c r="G119" t="str">
        <f>IF((ISERROR((VLOOKUP(B119,Calculation!C$3:C$2610,1,FALSE)))),"not entered","")</f>
        <v/>
      </c>
      <c r="H119" t="str">
        <f>IF(ISNA(VLOOKUP(D119,Calculation!$AI$12:$AI$88,1,FALSE)),"NO club name match","Club Name Match")</f>
        <v>NO club name match</v>
      </c>
    </row>
    <row r="120" spans="2:8" x14ac:dyDescent="0.2">
      <c r="B120" s="54" t="s">
        <v>5</v>
      </c>
      <c r="C120" s="39" t="str">
        <f t="shared" si="3"/>
        <v xml:space="preserve"> </v>
      </c>
      <c r="D120" s="39" t="str">
        <f t="shared" si="4"/>
        <v xml:space="preserve"> </v>
      </c>
      <c r="E120" s="39">
        <v>1.1574074074074073E-5</v>
      </c>
      <c r="F120" s="40" t="e">
        <f t="shared" si="5"/>
        <v>#N/A</v>
      </c>
      <c r="G120" t="str">
        <f>IF((ISERROR((VLOOKUP(B120,Calculation!C$3:C$2610,1,FALSE)))),"not entered","")</f>
        <v/>
      </c>
      <c r="H120" t="str">
        <f>IF(ISNA(VLOOKUP(D120,Calculation!$AI$12:$AI$88,1,FALSE)),"NO club name match","Club Name Match")</f>
        <v>NO club name match</v>
      </c>
    </row>
    <row r="121" spans="2:8" x14ac:dyDescent="0.2">
      <c r="B121" s="54" t="s">
        <v>5</v>
      </c>
      <c r="C121" s="39" t="str">
        <f t="shared" si="3"/>
        <v xml:space="preserve"> </v>
      </c>
      <c r="D121" s="39" t="str">
        <f t="shared" si="4"/>
        <v xml:space="preserve"> </v>
      </c>
      <c r="E121" s="39">
        <v>1.1574074074074073E-5</v>
      </c>
      <c r="F121" s="40" t="e">
        <f t="shared" si="5"/>
        <v>#N/A</v>
      </c>
      <c r="G121" t="str">
        <f>IF((ISERROR((VLOOKUP(B121,Calculation!C$3:C$2610,1,FALSE)))),"not entered","")</f>
        <v/>
      </c>
      <c r="H121" t="str">
        <f>IF(ISNA(VLOOKUP(D121,Calculation!$AI$12:$AI$88,1,FALSE)),"NO club name match","Club Name Match")</f>
        <v>NO club name match</v>
      </c>
    </row>
    <row r="122" spans="2:8" x14ac:dyDescent="0.2">
      <c r="B122" s="54" t="s">
        <v>5</v>
      </c>
      <c r="C122" s="39" t="str">
        <f t="shared" si="3"/>
        <v xml:space="preserve"> </v>
      </c>
      <c r="D122" s="39" t="str">
        <f t="shared" si="4"/>
        <v xml:space="preserve"> </v>
      </c>
      <c r="E122" s="39">
        <v>1.1574074074074073E-5</v>
      </c>
      <c r="F122" s="40" t="e">
        <f t="shared" si="5"/>
        <v>#N/A</v>
      </c>
      <c r="G122" t="str">
        <f>IF((ISERROR((VLOOKUP(B122,Calculation!C$3:C$2610,1,FALSE)))),"not entered","")</f>
        <v/>
      </c>
      <c r="H122" t="str">
        <f>IF(ISNA(VLOOKUP(D122,Calculation!$AI$12:$AI$88,1,FALSE)),"NO club name match","Club Name Match")</f>
        <v>NO club name match</v>
      </c>
    </row>
    <row r="123" spans="2:8" x14ac:dyDescent="0.2">
      <c r="B123" s="54" t="s">
        <v>5</v>
      </c>
      <c r="C123" s="39" t="str">
        <f t="shared" si="3"/>
        <v xml:space="preserve"> </v>
      </c>
      <c r="D123" s="39" t="str">
        <f t="shared" si="4"/>
        <v xml:space="preserve"> </v>
      </c>
      <c r="E123" s="39">
        <v>1.1574074074074073E-5</v>
      </c>
      <c r="F123" s="40" t="e">
        <f t="shared" si="5"/>
        <v>#N/A</v>
      </c>
      <c r="G123" t="str">
        <f>IF((ISERROR((VLOOKUP(B123,Calculation!C$3:C$2610,1,FALSE)))),"not entered","")</f>
        <v/>
      </c>
      <c r="H123" t="str">
        <f>IF(ISNA(VLOOKUP(D123,Calculation!$AI$12:$AI$88,1,FALSE)),"NO club name match","Club Name Match")</f>
        <v>NO club name match</v>
      </c>
    </row>
    <row r="124" spans="2:8" x14ac:dyDescent="0.2">
      <c r="B124" s="54" t="s">
        <v>5</v>
      </c>
      <c r="C124" s="39" t="str">
        <f t="shared" si="3"/>
        <v xml:space="preserve"> </v>
      </c>
      <c r="D124" s="39" t="str">
        <f t="shared" si="4"/>
        <v xml:space="preserve"> </v>
      </c>
      <c r="E124" s="39">
        <v>1.1574074074074073E-5</v>
      </c>
      <c r="F124" s="40" t="e">
        <f t="shared" si="5"/>
        <v>#N/A</v>
      </c>
      <c r="G124" t="str">
        <f>IF((ISERROR((VLOOKUP(B124,Calculation!C$3:C$2610,1,FALSE)))),"not entered","")</f>
        <v/>
      </c>
      <c r="H124" t="str">
        <f>IF(ISNA(VLOOKUP(D124,Calculation!$AI$12:$AI$88,1,FALSE)),"NO club name match","Club Name Match")</f>
        <v>NO club name match</v>
      </c>
    </row>
    <row r="125" spans="2:8" x14ac:dyDescent="0.2">
      <c r="B125" s="54" t="s">
        <v>5</v>
      </c>
      <c r="C125" s="39" t="str">
        <f t="shared" si="3"/>
        <v xml:space="preserve"> </v>
      </c>
      <c r="D125" s="39" t="str">
        <f t="shared" si="4"/>
        <v xml:space="preserve"> </v>
      </c>
      <c r="E125" s="39">
        <v>1.1574074074074073E-5</v>
      </c>
      <c r="F125" s="40" t="e">
        <f t="shared" si="5"/>
        <v>#N/A</v>
      </c>
      <c r="G125" t="str">
        <f>IF((ISERROR((VLOOKUP(B125,Calculation!C$3:C$2610,1,FALSE)))),"not entered","")</f>
        <v/>
      </c>
      <c r="H125" t="str">
        <f>IF(ISNA(VLOOKUP(D125,Calculation!$AI$12:$AI$88,1,FALSE)),"NO club name match","Club Name Match")</f>
        <v>NO club name match</v>
      </c>
    </row>
    <row r="126" spans="2:8" x14ac:dyDescent="0.2">
      <c r="B126" s="54" t="s">
        <v>5</v>
      </c>
      <c r="C126" s="39" t="str">
        <f t="shared" si="3"/>
        <v xml:space="preserve"> </v>
      </c>
      <c r="D126" s="39" t="str">
        <f t="shared" si="4"/>
        <v xml:space="preserve"> </v>
      </c>
      <c r="E126" s="39">
        <v>1.1574074074074073E-5</v>
      </c>
      <c r="F126" s="40" t="e">
        <f t="shared" si="5"/>
        <v>#N/A</v>
      </c>
      <c r="G126" t="str">
        <f>IF((ISERROR((VLOOKUP(B126,Calculation!C$3:C$2610,1,FALSE)))),"not entered","")</f>
        <v/>
      </c>
      <c r="H126" t="str">
        <f>IF(ISNA(VLOOKUP(D126,Calculation!$AI$12:$AI$88,1,FALSE)),"NO club name match","Club Name Match")</f>
        <v>NO club name match</v>
      </c>
    </row>
    <row r="127" spans="2:8" x14ac:dyDescent="0.2">
      <c r="B127" s="54" t="s">
        <v>5</v>
      </c>
      <c r="C127" s="39" t="str">
        <f t="shared" si="3"/>
        <v xml:space="preserve"> </v>
      </c>
      <c r="D127" s="39" t="str">
        <f t="shared" si="4"/>
        <v xml:space="preserve"> </v>
      </c>
      <c r="E127" s="39">
        <v>1.1574074074074073E-5</v>
      </c>
      <c r="F127" s="40" t="e">
        <f t="shared" si="5"/>
        <v>#N/A</v>
      </c>
      <c r="G127" t="str">
        <f>IF((ISERROR((VLOOKUP(B127,Calculation!C$3:C$2610,1,FALSE)))),"not entered","")</f>
        <v/>
      </c>
      <c r="H127" t="str">
        <f>IF(ISNA(VLOOKUP(D127,Calculation!$AI$12:$AI$88,1,FALSE)),"NO club name match","Club Name Match")</f>
        <v>NO club name match</v>
      </c>
    </row>
    <row r="128" spans="2:8" x14ac:dyDescent="0.2">
      <c r="B128" s="54" t="s">
        <v>5</v>
      </c>
      <c r="C128" s="39" t="str">
        <f t="shared" si="3"/>
        <v xml:space="preserve"> </v>
      </c>
      <c r="D128" s="39" t="str">
        <f t="shared" si="4"/>
        <v xml:space="preserve"> </v>
      </c>
      <c r="E128" s="39">
        <v>1.1574074074074073E-5</v>
      </c>
      <c r="F128" s="40" t="e">
        <f t="shared" si="5"/>
        <v>#N/A</v>
      </c>
      <c r="G128" t="str">
        <f>IF((ISERROR((VLOOKUP(B128,Calculation!C$3:C$2610,1,FALSE)))),"not entered","")</f>
        <v/>
      </c>
      <c r="H128" t="str">
        <f>IF(ISNA(VLOOKUP(D128,Calculation!$AI$12:$AI$88,1,FALSE)),"NO club name match","Club Name Match")</f>
        <v>NO club name match</v>
      </c>
    </row>
    <row r="129" spans="2:8" x14ac:dyDescent="0.2">
      <c r="B129" s="54" t="s">
        <v>5</v>
      </c>
      <c r="C129" s="39" t="str">
        <f t="shared" si="3"/>
        <v xml:space="preserve"> </v>
      </c>
      <c r="D129" s="39" t="str">
        <f t="shared" si="4"/>
        <v xml:space="preserve"> </v>
      </c>
      <c r="E129" s="39">
        <v>1.1574074074074073E-5</v>
      </c>
      <c r="F129" s="40" t="e">
        <f t="shared" si="5"/>
        <v>#N/A</v>
      </c>
      <c r="G129" t="str">
        <f>IF((ISERROR((VLOOKUP(B129,Calculation!C$3:C$2610,1,FALSE)))),"not entered","")</f>
        <v/>
      </c>
      <c r="H129" t="str">
        <f>IF(ISNA(VLOOKUP(D129,Calculation!$AI$12:$AI$88,1,FALSE)),"NO club name match","Club Name Match")</f>
        <v>NO club name match</v>
      </c>
    </row>
    <row r="130" spans="2:8" x14ac:dyDescent="0.2">
      <c r="B130" s="54" t="s">
        <v>5</v>
      </c>
      <c r="C130" s="39" t="str">
        <f t="shared" si="3"/>
        <v xml:space="preserve"> </v>
      </c>
      <c r="D130" s="39" t="str">
        <f t="shared" si="4"/>
        <v xml:space="preserve"> </v>
      </c>
      <c r="E130" s="39">
        <v>1.1574074074074073E-5</v>
      </c>
      <c r="F130" s="40" t="e">
        <f t="shared" si="5"/>
        <v>#N/A</v>
      </c>
      <c r="G130" t="str">
        <f>IF((ISERROR((VLOOKUP(B130,Calculation!C$3:C$2610,1,FALSE)))),"not entered","")</f>
        <v/>
      </c>
      <c r="H130" t="str">
        <f>IF(ISNA(VLOOKUP(D130,Calculation!$AI$12:$AI$88,1,FALSE)),"NO club name match","Club Name Match")</f>
        <v>NO club name match</v>
      </c>
    </row>
    <row r="131" spans="2:8" x14ac:dyDescent="0.2">
      <c r="B131" s="54" t="s">
        <v>5</v>
      </c>
      <c r="C131" s="39" t="str">
        <f t="shared" si="3"/>
        <v xml:space="preserve"> </v>
      </c>
      <c r="D131" s="39" t="str">
        <f t="shared" si="4"/>
        <v xml:space="preserve"> </v>
      </c>
      <c r="E131" s="39">
        <v>1.1574074074074073E-5</v>
      </c>
      <c r="F131" s="40" t="e">
        <f t="shared" si="5"/>
        <v>#N/A</v>
      </c>
      <c r="G131" t="str">
        <f>IF((ISERROR((VLOOKUP(B131,Calculation!C$3:C$2610,1,FALSE)))),"not entered","")</f>
        <v/>
      </c>
      <c r="H131" t="str">
        <f>IF(ISNA(VLOOKUP(D131,Calculation!$AI$12:$AI$88,1,FALSE)),"NO club name match","Club Name Match")</f>
        <v>NO club name match</v>
      </c>
    </row>
    <row r="132" spans="2:8" x14ac:dyDescent="0.2">
      <c r="B132" s="54" t="s">
        <v>5</v>
      </c>
      <c r="C132" s="39" t="str">
        <f t="shared" si="3"/>
        <v xml:space="preserve"> </v>
      </c>
      <c r="D132" s="39" t="str">
        <f t="shared" si="4"/>
        <v xml:space="preserve"> </v>
      </c>
      <c r="E132" s="39">
        <v>1.1574074074074073E-5</v>
      </c>
      <c r="F132" s="40" t="e">
        <f t="shared" si="5"/>
        <v>#N/A</v>
      </c>
      <c r="G132" t="str">
        <f>IF((ISERROR((VLOOKUP(B132,Calculation!C$3:C$2610,1,FALSE)))),"not entered","")</f>
        <v/>
      </c>
      <c r="H132" t="str">
        <f>IF(ISNA(VLOOKUP(D132,Calculation!$AI$12:$AI$88,1,FALSE)),"NO club name match","Club Name Match")</f>
        <v>NO club name match</v>
      </c>
    </row>
    <row r="133" spans="2:8" x14ac:dyDescent="0.2">
      <c r="B133" s="54" t="s">
        <v>5</v>
      </c>
      <c r="C133" s="39" t="str">
        <f t="shared" si="3"/>
        <v xml:space="preserve"> </v>
      </c>
      <c r="D133" s="39" t="str">
        <f t="shared" si="4"/>
        <v xml:space="preserve"> </v>
      </c>
      <c r="E133" s="39">
        <v>1.1574074074074073E-5</v>
      </c>
      <c r="F133" s="40" t="e">
        <f t="shared" si="5"/>
        <v>#N/A</v>
      </c>
      <c r="G133" t="str">
        <f>IF((ISERROR((VLOOKUP(B133,Calculation!C$3:C$2610,1,FALSE)))),"not entered","")</f>
        <v/>
      </c>
      <c r="H133" t="str">
        <f>IF(ISNA(VLOOKUP(D133,Calculation!$AI$12:$AI$88,1,FALSE)),"NO club name match","Club Name Match")</f>
        <v>NO club name match</v>
      </c>
    </row>
    <row r="134" spans="2:8" x14ac:dyDescent="0.2">
      <c r="B134" s="54" t="s">
        <v>5</v>
      </c>
      <c r="C134" s="39" t="str">
        <f t="shared" ref="C134:C168" si="6">VLOOKUP(B134,name,3,FALSE)</f>
        <v xml:space="preserve"> </v>
      </c>
      <c r="D134" s="39" t="str">
        <f t="shared" ref="D134:D168" si="7">VLOOKUP(B134,name,2,FALSE)</f>
        <v xml:space="preserve"> </v>
      </c>
      <c r="E134" s="39">
        <v>1.1574074074074073E-5</v>
      </c>
      <c r="F134" s="40" t="e">
        <f t="shared" ref="F134:F197" si="8">TRUNC((VLOOKUP(C134,C$4:E$5,3,FALSE))/(E134/10000))</f>
        <v>#N/A</v>
      </c>
      <c r="G134" t="str">
        <f>IF((ISERROR((VLOOKUP(B134,Calculation!C$3:C$2610,1,FALSE)))),"not entered","")</f>
        <v/>
      </c>
      <c r="H134" t="str">
        <f>IF(ISNA(VLOOKUP(D134,Calculation!$AI$12:$AI$88,1,FALSE)),"NO club name match","Club Name Match")</f>
        <v>NO club name match</v>
      </c>
    </row>
    <row r="135" spans="2:8" x14ac:dyDescent="0.2">
      <c r="B135" s="54" t="s">
        <v>5</v>
      </c>
      <c r="C135" s="39" t="str">
        <f t="shared" si="6"/>
        <v xml:space="preserve"> </v>
      </c>
      <c r="D135" s="39" t="str">
        <f t="shared" si="7"/>
        <v xml:space="preserve"> </v>
      </c>
      <c r="E135" s="39">
        <v>1.1574074074074073E-5</v>
      </c>
      <c r="F135" s="40" t="e">
        <f t="shared" si="8"/>
        <v>#N/A</v>
      </c>
      <c r="G135" t="str">
        <f>IF((ISERROR((VLOOKUP(B135,Calculation!C$3:C$2610,1,FALSE)))),"not entered","")</f>
        <v/>
      </c>
      <c r="H135" t="str">
        <f>IF(ISNA(VLOOKUP(D135,Calculation!$AI$12:$AI$88,1,FALSE)),"NO club name match","Club Name Match")</f>
        <v>NO club name match</v>
      </c>
    </row>
    <row r="136" spans="2:8" x14ac:dyDescent="0.2">
      <c r="B136" s="54" t="s">
        <v>5</v>
      </c>
      <c r="C136" s="39" t="str">
        <f t="shared" si="6"/>
        <v xml:space="preserve"> </v>
      </c>
      <c r="D136" s="39" t="str">
        <f t="shared" si="7"/>
        <v xml:space="preserve"> </v>
      </c>
      <c r="E136" s="39">
        <v>1.1574074074074073E-5</v>
      </c>
      <c r="F136" s="40" t="e">
        <f t="shared" si="8"/>
        <v>#N/A</v>
      </c>
      <c r="G136" t="str">
        <f>IF((ISERROR((VLOOKUP(B136,Calculation!C$3:C$2610,1,FALSE)))),"not entered","")</f>
        <v/>
      </c>
      <c r="H136" t="str">
        <f>IF(ISNA(VLOOKUP(D136,Calculation!$AI$12:$AI$88,1,FALSE)),"NO club name match","Club Name Match")</f>
        <v>NO club name match</v>
      </c>
    </row>
    <row r="137" spans="2:8" x14ac:dyDescent="0.2">
      <c r="B137" s="54" t="s">
        <v>5</v>
      </c>
      <c r="C137" s="39" t="str">
        <f t="shared" si="6"/>
        <v xml:space="preserve"> </v>
      </c>
      <c r="D137" s="39" t="str">
        <f t="shared" si="7"/>
        <v xml:space="preserve"> </v>
      </c>
      <c r="E137" s="39">
        <v>1.1574074074074073E-5</v>
      </c>
      <c r="F137" s="40" t="e">
        <f t="shared" si="8"/>
        <v>#N/A</v>
      </c>
      <c r="G137" t="str">
        <f>IF((ISERROR((VLOOKUP(B137,Calculation!C$3:C$2610,1,FALSE)))),"not entered","")</f>
        <v/>
      </c>
      <c r="H137" t="str">
        <f>IF(ISNA(VLOOKUP(D137,Calculation!$AI$12:$AI$88,1,FALSE)),"NO club name match","Club Name Match")</f>
        <v>NO club name match</v>
      </c>
    </row>
    <row r="138" spans="2:8" x14ac:dyDescent="0.2">
      <c r="B138" s="54" t="s">
        <v>5</v>
      </c>
      <c r="C138" s="39" t="str">
        <f t="shared" si="6"/>
        <v xml:space="preserve"> </v>
      </c>
      <c r="D138" s="39" t="str">
        <f t="shared" si="7"/>
        <v xml:space="preserve"> </v>
      </c>
      <c r="E138" s="39">
        <v>1.1574074074074073E-5</v>
      </c>
      <c r="F138" s="40" t="e">
        <f t="shared" si="8"/>
        <v>#N/A</v>
      </c>
      <c r="G138" t="str">
        <f>IF((ISERROR((VLOOKUP(B138,Calculation!C$3:C$2610,1,FALSE)))),"not entered","")</f>
        <v/>
      </c>
      <c r="H138" t="str">
        <f>IF(ISNA(VLOOKUP(D138,Calculation!$AI$12:$AI$88,1,FALSE)),"NO club name match","Club Name Match")</f>
        <v>NO club name match</v>
      </c>
    </row>
    <row r="139" spans="2:8" x14ac:dyDescent="0.2">
      <c r="B139" s="54" t="s">
        <v>5</v>
      </c>
      <c r="C139" s="39" t="str">
        <f t="shared" si="6"/>
        <v xml:space="preserve"> </v>
      </c>
      <c r="D139" s="39" t="str">
        <f t="shared" si="7"/>
        <v xml:space="preserve"> </v>
      </c>
      <c r="E139" s="39">
        <v>1.1574074074074073E-5</v>
      </c>
      <c r="F139" s="40" t="e">
        <f t="shared" si="8"/>
        <v>#N/A</v>
      </c>
      <c r="G139" t="str">
        <f>IF((ISERROR((VLOOKUP(B139,Calculation!C$3:C$2610,1,FALSE)))),"not entered","")</f>
        <v/>
      </c>
      <c r="H139" t="str">
        <f>IF(ISNA(VLOOKUP(D139,Calculation!$AI$12:$AI$88,1,FALSE)),"NO club name match","Club Name Match")</f>
        <v>NO club name match</v>
      </c>
    </row>
    <row r="140" spans="2:8" x14ac:dyDescent="0.2">
      <c r="B140" s="54" t="s">
        <v>5</v>
      </c>
      <c r="C140" s="39" t="str">
        <f t="shared" si="6"/>
        <v xml:space="preserve"> </v>
      </c>
      <c r="D140" s="39" t="str">
        <f t="shared" si="7"/>
        <v xml:space="preserve"> </v>
      </c>
      <c r="E140" s="39">
        <v>1.1574074074074073E-5</v>
      </c>
      <c r="F140" s="40" t="e">
        <f t="shared" si="8"/>
        <v>#N/A</v>
      </c>
      <c r="G140" t="str">
        <f>IF((ISERROR((VLOOKUP(B140,Calculation!C$3:C$2610,1,FALSE)))),"not entered","")</f>
        <v/>
      </c>
      <c r="H140" t="str">
        <f>IF(ISNA(VLOOKUP(D140,Calculation!$AI$12:$AI$88,1,FALSE)),"NO club name match","Club Name Match")</f>
        <v>NO club name match</v>
      </c>
    </row>
    <row r="141" spans="2:8" x14ac:dyDescent="0.2">
      <c r="B141" s="54" t="s">
        <v>5</v>
      </c>
      <c r="C141" s="39" t="str">
        <f t="shared" si="6"/>
        <v xml:space="preserve"> </v>
      </c>
      <c r="D141" s="39" t="str">
        <f t="shared" si="7"/>
        <v xml:space="preserve"> </v>
      </c>
      <c r="E141" s="39">
        <v>1.1574074074074073E-5</v>
      </c>
      <c r="F141" s="40" t="e">
        <f t="shared" si="8"/>
        <v>#N/A</v>
      </c>
      <c r="G141" t="str">
        <f>IF((ISERROR((VLOOKUP(B141,Calculation!C$3:C$2610,1,FALSE)))),"not entered","")</f>
        <v/>
      </c>
      <c r="H141" t="str">
        <f>IF(ISNA(VLOOKUP(D141,Calculation!$AI$12:$AI$88,1,FALSE)),"NO club name match","Club Name Match")</f>
        <v>NO club name match</v>
      </c>
    </row>
    <row r="142" spans="2:8" x14ac:dyDescent="0.2">
      <c r="B142" s="54" t="s">
        <v>5</v>
      </c>
      <c r="C142" s="39" t="str">
        <f t="shared" si="6"/>
        <v xml:space="preserve"> </v>
      </c>
      <c r="D142" s="39" t="str">
        <f t="shared" si="7"/>
        <v xml:space="preserve"> </v>
      </c>
      <c r="E142" s="39">
        <v>1.1574074074074073E-5</v>
      </c>
      <c r="F142" s="40" t="e">
        <f t="shared" si="8"/>
        <v>#N/A</v>
      </c>
      <c r="G142" t="str">
        <f>IF((ISERROR((VLOOKUP(B142,Calculation!C$3:C$2610,1,FALSE)))),"not entered","")</f>
        <v/>
      </c>
      <c r="H142" t="str">
        <f>IF(ISNA(VLOOKUP(D142,Calculation!$AI$12:$AI$88,1,FALSE)),"NO club name match","Club Name Match")</f>
        <v>NO club name match</v>
      </c>
    </row>
    <row r="143" spans="2:8" x14ac:dyDescent="0.2">
      <c r="B143" s="54" t="s">
        <v>5</v>
      </c>
      <c r="C143" s="39" t="str">
        <f t="shared" si="6"/>
        <v xml:space="preserve"> </v>
      </c>
      <c r="D143" s="39" t="str">
        <f t="shared" si="7"/>
        <v xml:space="preserve"> </v>
      </c>
      <c r="E143" s="39">
        <v>1.1574074074074073E-5</v>
      </c>
      <c r="F143" s="40" t="e">
        <f t="shared" si="8"/>
        <v>#N/A</v>
      </c>
      <c r="G143" t="str">
        <f>IF((ISERROR((VLOOKUP(B143,Calculation!C$3:C$2610,1,FALSE)))),"not entered","")</f>
        <v/>
      </c>
      <c r="H143" t="str">
        <f>IF(ISNA(VLOOKUP(D143,Calculation!$AI$12:$AI$88,1,FALSE)),"NO club name match","Club Name Match")</f>
        <v>NO club name match</v>
      </c>
    </row>
    <row r="144" spans="2:8" x14ac:dyDescent="0.2">
      <c r="B144" s="54" t="s">
        <v>5</v>
      </c>
      <c r="C144" s="39" t="str">
        <f t="shared" si="6"/>
        <v xml:space="preserve"> </v>
      </c>
      <c r="D144" s="39" t="str">
        <f t="shared" si="7"/>
        <v xml:space="preserve"> </v>
      </c>
      <c r="E144" s="39">
        <v>1.1574074074074073E-5</v>
      </c>
      <c r="F144" s="40" t="e">
        <f t="shared" si="8"/>
        <v>#N/A</v>
      </c>
      <c r="G144" t="str">
        <f>IF((ISERROR((VLOOKUP(B144,Calculation!C$3:C$2610,1,FALSE)))),"not entered","")</f>
        <v/>
      </c>
      <c r="H144" t="str">
        <f>IF(ISNA(VLOOKUP(D144,Calculation!$AI$12:$AI$88,1,FALSE)),"NO club name match","Club Name Match")</f>
        <v>NO club name match</v>
      </c>
    </row>
    <row r="145" spans="2:8" x14ac:dyDescent="0.2">
      <c r="B145" s="54" t="s">
        <v>5</v>
      </c>
      <c r="C145" s="39" t="str">
        <f t="shared" si="6"/>
        <v xml:space="preserve"> </v>
      </c>
      <c r="D145" s="39" t="str">
        <f t="shared" si="7"/>
        <v xml:space="preserve"> </v>
      </c>
      <c r="E145" s="39">
        <v>1.1574074074074073E-5</v>
      </c>
      <c r="F145" s="40" t="e">
        <f t="shared" si="8"/>
        <v>#N/A</v>
      </c>
      <c r="G145" t="str">
        <f>IF((ISERROR((VLOOKUP(B145,Calculation!C$3:C$2610,1,FALSE)))),"not entered","")</f>
        <v/>
      </c>
      <c r="H145" t="str">
        <f>IF(ISNA(VLOOKUP(D145,Calculation!$AI$12:$AI$88,1,FALSE)),"NO club name match","Club Name Match")</f>
        <v>NO club name match</v>
      </c>
    </row>
    <row r="146" spans="2:8" x14ac:dyDescent="0.2">
      <c r="B146" s="54" t="s">
        <v>5</v>
      </c>
      <c r="C146" s="39" t="str">
        <f t="shared" si="6"/>
        <v xml:space="preserve"> </v>
      </c>
      <c r="D146" s="39" t="str">
        <f t="shared" si="7"/>
        <v xml:space="preserve"> </v>
      </c>
      <c r="E146" s="39">
        <v>1.1574074074074073E-5</v>
      </c>
      <c r="F146" s="40" t="e">
        <f t="shared" si="8"/>
        <v>#N/A</v>
      </c>
      <c r="G146" t="str">
        <f>IF((ISERROR((VLOOKUP(B146,Calculation!C$3:C$2610,1,FALSE)))),"not entered","")</f>
        <v/>
      </c>
      <c r="H146" t="str">
        <f>IF(ISNA(VLOOKUP(D146,Calculation!$AI$12:$AI$88,1,FALSE)),"NO club name match","Club Name Match")</f>
        <v>NO club name match</v>
      </c>
    </row>
    <row r="147" spans="2:8" x14ac:dyDescent="0.2">
      <c r="B147" s="54" t="s">
        <v>5</v>
      </c>
      <c r="C147" s="39" t="str">
        <f t="shared" si="6"/>
        <v xml:space="preserve"> </v>
      </c>
      <c r="D147" s="39" t="str">
        <f t="shared" si="7"/>
        <v xml:space="preserve"> </v>
      </c>
      <c r="E147" s="39">
        <v>1.1574074074074073E-5</v>
      </c>
      <c r="F147" s="40" t="e">
        <f t="shared" si="8"/>
        <v>#N/A</v>
      </c>
      <c r="G147" t="str">
        <f>IF((ISERROR((VLOOKUP(B147,Calculation!C$3:C$2610,1,FALSE)))),"not entered","")</f>
        <v/>
      </c>
      <c r="H147" t="str">
        <f>IF(ISNA(VLOOKUP(D147,Calculation!$AI$12:$AI$88,1,FALSE)),"NO club name match","Club Name Match")</f>
        <v>NO club name match</v>
      </c>
    </row>
    <row r="148" spans="2:8" x14ac:dyDescent="0.2">
      <c r="B148" s="54" t="s">
        <v>5</v>
      </c>
      <c r="C148" s="39" t="str">
        <f t="shared" si="6"/>
        <v xml:space="preserve"> </v>
      </c>
      <c r="D148" s="39" t="str">
        <f t="shared" si="7"/>
        <v xml:space="preserve"> </v>
      </c>
      <c r="E148" s="39">
        <v>1.1574074074074073E-5</v>
      </c>
      <c r="F148" s="40" t="e">
        <f t="shared" si="8"/>
        <v>#N/A</v>
      </c>
      <c r="G148" t="str">
        <f>IF((ISERROR((VLOOKUP(B148,Calculation!C$3:C$2610,1,FALSE)))),"not entered","")</f>
        <v/>
      </c>
      <c r="H148" t="str">
        <f>IF(ISNA(VLOOKUP(D148,Calculation!$AI$12:$AI$88,1,FALSE)),"NO club name match","Club Name Match")</f>
        <v>NO club name match</v>
      </c>
    </row>
    <row r="149" spans="2:8" x14ac:dyDescent="0.2">
      <c r="B149" s="54" t="s">
        <v>5</v>
      </c>
      <c r="C149" s="39" t="str">
        <f t="shared" si="6"/>
        <v xml:space="preserve"> </v>
      </c>
      <c r="D149" s="39" t="str">
        <f t="shared" si="7"/>
        <v xml:space="preserve"> </v>
      </c>
      <c r="E149" s="39">
        <v>1.1574074074074073E-5</v>
      </c>
      <c r="F149" s="40" t="e">
        <f t="shared" si="8"/>
        <v>#N/A</v>
      </c>
      <c r="G149" t="str">
        <f>IF((ISERROR((VLOOKUP(B149,Calculation!C$3:C$2610,1,FALSE)))),"not entered","")</f>
        <v/>
      </c>
      <c r="H149" t="str">
        <f>IF(ISNA(VLOOKUP(D149,Calculation!$AI$12:$AI$88,1,FALSE)),"NO club name match","Club Name Match")</f>
        <v>NO club name match</v>
      </c>
    </row>
    <row r="150" spans="2:8" x14ac:dyDescent="0.2">
      <c r="B150" s="54" t="s">
        <v>5</v>
      </c>
      <c r="C150" s="39" t="str">
        <f t="shared" si="6"/>
        <v xml:space="preserve"> </v>
      </c>
      <c r="D150" s="39" t="str">
        <f t="shared" si="7"/>
        <v xml:space="preserve"> </v>
      </c>
      <c r="E150" s="39">
        <v>1.1574074074074073E-5</v>
      </c>
      <c r="F150" s="40" t="e">
        <f t="shared" si="8"/>
        <v>#N/A</v>
      </c>
      <c r="G150" t="str">
        <f>IF((ISERROR((VLOOKUP(B150,Calculation!C$3:C$2610,1,FALSE)))),"not entered","")</f>
        <v/>
      </c>
      <c r="H150" t="str">
        <f>IF(ISNA(VLOOKUP(D150,Calculation!$AI$12:$AI$88,1,FALSE)),"NO club name match","Club Name Match")</f>
        <v>NO club name match</v>
      </c>
    </row>
    <row r="151" spans="2:8" x14ac:dyDescent="0.2">
      <c r="B151" s="54" t="s">
        <v>5</v>
      </c>
      <c r="C151" s="39" t="str">
        <f t="shared" si="6"/>
        <v xml:space="preserve"> </v>
      </c>
      <c r="D151" s="39" t="str">
        <f t="shared" si="7"/>
        <v xml:space="preserve"> </v>
      </c>
      <c r="E151" s="39">
        <v>1.1574074074074073E-5</v>
      </c>
      <c r="F151" s="40" t="e">
        <f t="shared" si="8"/>
        <v>#N/A</v>
      </c>
      <c r="G151" t="str">
        <f>IF((ISERROR((VLOOKUP(B151,Calculation!C$3:C$2610,1,FALSE)))),"not entered","")</f>
        <v/>
      </c>
      <c r="H151" t="str">
        <f>IF(ISNA(VLOOKUP(D151,Calculation!$AI$12:$AI$88,1,FALSE)),"NO club name match","Club Name Match")</f>
        <v>NO club name match</v>
      </c>
    </row>
    <row r="152" spans="2:8" x14ac:dyDescent="0.2">
      <c r="B152" s="54" t="s">
        <v>5</v>
      </c>
      <c r="C152" s="39" t="str">
        <f t="shared" si="6"/>
        <v xml:space="preserve"> </v>
      </c>
      <c r="D152" s="39" t="str">
        <f t="shared" si="7"/>
        <v xml:space="preserve"> </v>
      </c>
      <c r="E152" s="39">
        <v>1.1574074074074073E-5</v>
      </c>
      <c r="F152" s="40" t="e">
        <f t="shared" si="8"/>
        <v>#N/A</v>
      </c>
      <c r="G152" t="str">
        <f>IF((ISERROR((VLOOKUP(B152,Calculation!C$3:C$2610,1,FALSE)))),"not entered","")</f>
        <v/>
      </c>
      <c r="H152" t="str">
        <f>IF(ISNA(VLOOKUP(D152,Calculation!$AI$12:$AI$88,1,FALSE)),"NO club name match","Club Name Match")</f>
        <v>NO club name match</v>
      </c>
    </row>
    <row r="153" spans="2:8" x14ac:dyDescent="0.2">
      <c r="B153" s="54" t="s">
        <v>5</v>
      </c>
      <c r="C153" s="39" t="str">
        <f t="shared" si="6"/>
        <v xml:space="preserve"> </v>
      </c>
      <c r="D153" s="39" t="str">
        <f t="shared" si="7"/>
        <v xml:space="preserve"> </v>
      </c>
      <c r="E153" s="39">
        <v>1.1574074074074073E-5</v>
      </c>
      <c r="F153" s="40" t="e">
        <f t="shared" si="8"/>
        <v>#N/A</v>
      </c>
      <c r="G153" t="str">
        <f>IF((ISERROR((VLOOKUP(B153,Calculation!C$3:C$2610,1,FALSE)))),"not entered","")</f>
        <v/>
      </c>
      <c r="H153" t="str">
        <f>IF(ISNA(VLOOKUP(D153,Calculation!$AI$12:$AI$88,1,FALSE)),"NO club name match","Club Name Match")</f>
        <v>NO club name match</v>
      </c>
    </row>
    <row r="154" spans="2:8" x14ac:dyDescent="0.2">
      <c r="B154" s="54" t="s">
        <v>5</v>
      </c>
      <c r="C154" s="39" t="str">
        <f t="shared" si="6"/>
        <v xml:space="preserve"> </v>
      </c>
      <c r="D154" s="39" t="str">
        <f t="shared" si="7"/>
        <v xml:space="preserve"> </v>
      </c>
      <c r="E154" s="39">
        <v>1.1574074074074073E-5</v>
      </c>
      <c r="F154" s="40" t="e">
        <f t="shared" si="8"/>
        <v>#N/A</v>
      </c>
      <c r="G154" t="str">
        <f>IF((ISERROR((VLOOKUP(B154,Calculation!C$3:C$2610,1,FALSE)))),"not entered","")</f>
        <v/>
      </c>
      <c r="H154" t="str">
        <f>IF(ISNA(VLOOKUP(D154,Calculation!$AI$12:$AI$88,1,FALSE)),"NO club name match","Club Name Match")</f>
        <v>NO club name match</v>
      </c>
    </row>
    <row r="155" spans="2:8" x14ac:dyDescent="0.2">
      <c r="B155" s="54" t="s">
        <v>5</v>
      </c>
      <c r="C155" s="39" t="str">
        <f t="shared" si="6"/>
        <v xml:space="preserve"> </v>
      </c>
      <c r="D155" s="39" t="str">
        <f t="shared" si="7"/>
        <v xml:space="preserve"> </v>
      </c>
      <c r="E155" s="39">
        <v>1.1574074074074073E-5</v>
      </c>
      <c r="F155" s="40" t="e">
        <f t="shared" si="8"/>
        <v>#N/A</v>
      </c>
      <c r="G155" t="str">
        <f>IF((ISERROR((VLOOKUP(B155,Calculation!C$3:C$2610,1,FALSE)))),"not entered","")</f>
        <v/>
      </c>
      <c r="H155" t="str">
        <f>IF(ISNA(VLOOKUP(D155,Calculation!$AI$12:$AI$88,1,FALSE)),"NO club name match","Club Name Match")</f>
        <v>NO club name match</v>
      </c>
    </row>
    <row r="156" spans="2:8" x14ac:dyDescent="0.2">
      <c r="B156" s="54" t="s">
        <v>5</v>
      </c>
      <c r="C156" s="39" t="str">
        <f t="shared" si="6"/>
        <v xml:space="preserve"> </v>
      </c>
      <c r="D156" s="39" t="str">
        <f t="shared" si="7"/>
        <v xml:space="preserve"> </v>
      </c>
      <c r="E156" s="39">
        <v>1.1574074074074073E-5</v>
      </c>
      <c r="F156" s="40" t="e">
        <f t="shared" si="8"/>
        <v>#N/A</v>
      </c>
      <c r="G156" t="str">
        <f>IF((ISERROR((VLOOKUP(B156,Calculation!C$3:C$2610,1,FALSE)))),"not entered","")</f>
        <v/>
      </c>
      <c r="H156" t="str">
        <f>IF(ISNA(VLOOKUP(D156,Calculation!$AI$12:$AI$88,1,FALSE)),"NO club name match","Club Name Match")</f>
        <v>NO club name match</v>
      </c>
    </row>
    <row r="157" spans="2:8" x14ac:dyDescent="0.2">
      <c r="B157" s="54" t="s">
        <v>5</v>
      </c>
      <c r="C157" s="39" t="str">
        <f t="shared" si="6"/>
        <v xml:space="preserve"> </v>
      </c>
      <c r="D157" s="39" t="str">
        <f t="shared" si="7"/>
        <v xml:space="preserve"> </v>
      </c>
      <c r="E157" s="39">
        <v>1.1574074074074073E-5</v>
      </c>
      <c r="F157" s="40" t="e">
        <f t="shared" si="8"/>
        <v>#N/A</v>
      </c>
      <c r="G157" t="str">
        <f>IF((ISERROR((VLOOKUP(B157,Calculation!C$3:C$2610,1,FALSE)))),"not entered","")</f>
        <v/>
      </c>
      <c r="H157" t="str">
        <f>IF(ISNA(VLOOKUP(D157,Calculation!$AI$12:$AI$88,1,FALSE)),"NO club name match","Club Name Match")</f>
        <v>NO club name match</v>
      </c>
    </row>
    <row r="158" spans="2:8" x14ac:dyDescent="0.2">
      <c r="B158" s="54" t="s">
        <v>5</v>
      </c>
      <c r="C158" s="39" t="str">
        <f t="shared" si="6"/>
        <v xml:space="preserve"> </v>
      </c>
      <c r="D158" s="39" t="str">
        <f t="shared" si="7"/>
        <v xml:space="preserve"> </v>
      </c>
      <c r="E158" s="39">
        <v>1.1574074074074073E-5</v>
      </c>
      <c r="F158" s="40" t="e">
        <f t="shared" si="8"/>
        <v>#N/A</v>
      </c>
      <c r="G158" t="str">
        <f>IF((ISERROR((VLOOKUP(B158,Calculation!C$3:C$2610,1,FALSE)))),"not entered","")</f>
        <v/>
      </c>
      <c r="H158" t="str">
        <f>IF(ISNA(VLOOKUP(D158,Calculation!$AI$12:$AI$88,1,FALSE)),"NO club name match","Club Name Match")</f>
        <v>NO club name match</v>
      </c>
    </row>
    <row r="159" spans="2:8" x14ac:dyDescent="0.2">
      <c r="B159" s="54" t="s">
        <v>5</v>
      </c>
      <c r="C159" s="39" t="str">
        <f t="shared" si="6"/>
        <v xml:space="preserve"> </v>
      </c>
      <c r="D159" s="39" t="str">
        <f t="shared" si="7"/>
        <v xml:space="preserve"> </v>
      </c>
      <c r="E159" s="39">
        <v>1.1574074074074073E-5</v>
      </c>
      <c r="F159" s="40" t="e">
        <f t="shared" si="8"/>
        <v>#N/A</v>
      </c>
      <c r="G159" t="str">
        <f>IF((ISERROR((VLOOKUP(B159,Calculation!C$3:C$2610,1,FALSE)))),"not entered","")</f>
        <v/>
      </c>
      <c r="H159" t="str">
        <f>IF(ISNA(VLOOKUP(D159,Calculation!$AI$12:$AI$88,1,FALSE)),"NO club name match","Club Name Match")</f>
        <v>NO club name match</v>
      </c>
    </row>
    <row r="160" spans="2:8" x14ac:dyDescent="0.2">
      <c r="B160" s="54" t="s">
        <v>5</v>
      </c>
      <c r="C160" s="39" t="str">
        <f t="shared" si="6"/>
        <v xml:space="preserve"> </v>
      </c>
      <c r="D160" s="39" t="str">
        <f t="shared" si="7"/>
        <v xml:space="preserve"> </v>
      </c>
      <c r="E160" s="39">
        <v>1.1574074074074073E-5</v>
      </c>
      <c r="F160" s="40" t="e">
        <f t="shared" si="8"/>
        <v>#N/A</v>
      </c>
      <c r="G160" t="str">
        <f>IF((ISERROR((VLOOKUP(B160,Calculation!C$3:C$2610,1,FALSE)))),"not entered","")</f>
        <v/>
      </c>
      <c r="H160" t="str">
        <f>IF(ISNA(VLOOKUP(D160,Calculation!$AI$12:$AI$88,1,FALSE)),"NO club name match","Club Name Match")</f>
        <v>NO club name match</v>
      </c>
    </row>
    <row r="161" spans="2:8" x14ac:dyDescent="0.2">
      <c r="B161" s="54" t="s">
        <v>5</v>
      </c>
      <c r="C161" s="39" t="str">
        <f t="shared" si="6"/>
        <v xml:space="preserve"> </v>
      </c>
      <c r="D161" s="39" t="str">
        <f t="shared" si="7"/>
        <v xml:space="preserve"> </v>
      </c>
      <c r="E161" s="39">
        <v>1.1574074074074073E-5</v>
      </c>
      <c r="F161" s="40" t="e">
        <f t="shared" si="8"/>
        <v>#N/A</v>
      </c>
      <c r="G161" t="str">
        <f>IF((ISERROR((VLOOKUP(B161,Calculation!C$3:C$2610,1,FALSE)))),"not entered","")</f>
        <v/>
      </c>
      <c r="H161" t="str">
        <f>IF(ISNA(VLOOKUP(D161,Calculation!$AI$12:$AI$88,1,FALSE)),"NO club name match","Club Name Match")</f>
        <v>NO club name match</v>
      </c>
    </row>
    <row r="162" spans="2:8" x14ac:dyDescent="0.2">
      <c r="B162" s="54" t="s">
        <v>5</v>
      </c>
      <c r="C162" s="39" t="str">
        <f t="shared" si="6"/>
        <v xml:space="preserve"> </v>
      </c>
      <c r="D162" s="39" t="str">
        <f t="shared" si="7"/>
        <v xml:space="preserve"> </v>
      </c>
      <c r="E162" s="39">
        <v>1.1574074074074073E-5</v>
      </c>
      <c r="F162" s="40" t="e">
        <f t="shared" si="8"/>
        <v>#N/A</v>
      </c>
      <c r="G162" t="str">
        <f>IF((ISERROR((VLOOKUP(B162,Calculation!C$3:C$2610,1,FALSE)))),"not entered","")</f>
        <v/>
      </c>
      <c r="H162" t="str">
        <f>IF(ISNA(VLOOKUP(D162,Calculation!$AI$12:$AI$88,1,FALSE)),"NO club name match","Club Name Match")</f>
        <v>NO club name match</v>
      </c>
    </row>
    <row r="163" spans="2:8" x14ac:dyDescent="0.2">
      <c r="B163" s="54" t="s">
        <v>5</v>
      </c>
      <c r="C163" s="39" t="str">
        <f t="shared" si="6"/>
        <v xml:space="preserve"> </v>
      </c>
      <c r="D163" s="39" t="str">
        <f t="shared" si="7"/>
        <v xml:space="preserve"> </v>
      </c>
      <c r="E163" s="39">
        <v>1.1574074074074073E-5</v>
      </c>
      <c r="F163" s="40" t="e">
        <f t="shared" si="8"/>
        <v>#N/A</v>
      </c>
      <c r="G163" t="str">
        <f>IF((ISERROR((VLOOKUP(B163,Calculation!C$3:C$2610,1,FALSE)))),"not entered","")</f>
        <v/>
      </c>
      <c r="H163" t="str">
        <f>IF(ISNA(VLOOKUP(D163,Calculation!$AI$12:$AI$88,1,FALSE)),"NO club name match","Club Name Match")</f>
        <v>NO club name match</v>
      </c>
    </row>
    <row r="164" spans="2:8" x14ac:dyDescent="0.2">
      <c r="B164" s="54" t="s">
        <v>5</v>
      </c>
      <c r="C164" s="39" t="str">
        <f t="shared" si="6"/>
        <v xml:space="preserve"> </v>
      </c>
      <c r="D164" s="39" t="str">
        <f t="shared" si="7"/>
        <v xml:space="preserve"> </v>
      </c>
      <c r="E164" s="39">
        <v>1.1574074074074073E-5</v>
      </c>
      <c r="F164" s="40" t="e">
        <f t="shared" si="8"/>
        <v>#N/A</v>
      </c>
      <c r="G164" t="str">
        <f>IF((ISERROR((VLOOKUP(B164,Calculation!C$3:C$2610,1,FALSE)))),"not entered","")</f>
        <v/>
      </c>
      <c r="H164" t="str">
        <f>IF(ISNA(VLOOKUP(D164,Calculation!$AI$12:$AI$88,1,FALSE)),"NO club name match","Club Name Match")</f>
        <v>NO club name match</v>
      </c>
    </row>
    <row r="165" spans="2:8" x14ac:dyDescent="0.2">
      <c r="B165" s="54" t="s">
        <v>5</v>
      </c>
      <c r="C165" s="39" t="str">
        <f t="shared" si="6"/>
        <v xml:space="preserve"> </v>
      </c>
      <c r="D165" s="39" t="str">
        <f t="shared" si="7"/>
        <v xml:space="preserve"> </v>
      </c>
      <c r="E165" s="39">
        <v>1.1574074074074073E-5</v>
      </c>
      <c r="F165" s="40" t="e">
        <f t="shared" si="8"/>
        <v>#N/A</v>
      </c>
      <c r="G165" t="str">
        <f>IF((ISERROR((VLOOKUP(B165,Calculation!C$3:C$2610,1,FALSE)))),"not entered","")</f>
        <v/>
      </c>
      <c r="H165" t="str">
        <f>IF(ISNA(VLOOKUP(D165,Calculation!$AI$12:$AI$88,1,FALSE)),"NO club name match","Club Name Match")</f>
        <v>NO club name match</v>
      </c>
    </row>
    <row r="166" spans="2:8" x14ac:dyDescent="0.2">
      <c r="B166" s="54" t="s">
        <v>5</v>
      </c>
      <c r="C166" s="39" t="str">
        <f t="shared" si="6"/>
        <v xml:space="preserve"> </v>
      </c>
      <c r="D166" s="39" t="str">
        <f t="shared" si="7"/>
        <v xml:space="preserve"> </v>
      </c>
      <c r="E166" s="39">
        <v>1.1574074074074073E-5</v>
      </c>
      <c r="F166" s="40" t="e">
        <f t="shared" si="8"/>
        <v>#N/A</v>
      </c>
      <c r="G166" t="str">
        <f>IF((ISERROR((VLOOKUP(B166,Calculation!C$3:C$2610,1,FALSE)))),"not entered","")</f>
        <v/>
      </c>
      <c r="H166" t="str">
        <f>IF(ISNA(VLOOKUP(D166,Calculation!$AI$12:$AI$88,1,FALSE)),"NO club name match","Club Name Match")</f>
        <v>NO club name match</v>
      </c>
    </row>
    <row r="167" spans="2:8" x14ac:dyDescent="0.2">
      <c r="B167" s="54" t="s">
        <v>5</v>
      </c>
      <c r="C167" s="39" t="str">
        <f t="shared" si="6"/>
        <v xml:space="preserve"> </v>
      </c>
      <c r="D167" s="39" t="str">
        <f t="shared" si="7"/>
        <v xml:space="preserve"> </v>
      </c>
      <c r="E167" s="39">
        <v>1.1574074074074073E-5</v>
      </c>
      <c r="F167" s="40" t="e">
        <f t="shared" si="8"/>
        <v>#N/A</v>
      </c>
      <c r="G167" t="str">
        <f>IF((ISERROR((VLOOKUP(B167,Calculation!C$3:C$2610,1,FALSE)))),"not entered","")</f>
        <v/>
      </c>
      <c r="H167" t="str">
        <f>IF(ISNA(VLOOKUP(D167,Calculation!$AI$12:$AI$88,1,FALSE)),"NO club name match","Club Name Match")</f>
        <v>NO club name match</v>
      </c>
    </row>
    <row r="168" spans="2:8" x14ac:dyDescent="0.2">
      <c r="B168" s="54" t="s">
        <v>5</v>
      </c>
      <c r="C168" s="39" t="str">
        <f t="shared" si="6"/>
        <v xml:space="preserve"> </v>
      </c>
      <c r="D168" s="39" t="str">
        <f t="shared" si="7"/>
        <v xml:space="preserve"> </v>
      </c>
      <c r="E168" s="39">
        <v>1.1574074074074073E-5</v>
      </c>
      <c r="F168" s="40" t="e">
        <f t="shared" si="8"/>
        <v>#N/A</v>
      </c>
      <c r="G168" t="str">
        <f>IF((ISERROR((VLOOKUP(B168,Calculation!C$3:C$2610,1,FALSE)))),"not entered","")</f>
        <v/>
      </c>
      <c r="H168" t="str">
        <f>IF(ISNA(VLOOKUP(D168,Calculation!$AI$12:$AI$88,1,FALSE)),"NO club name match","Club Name Match")</f>
        <v>NO club name match</v>
      </c>
    </row>
    <row r="169" spans="2:8" x14ac:dyDescent="0.2">
      <c r="B169" s="54" t="s">
        <v>5</v>
      </c>
      <c r="C169" s="39" t="str">
        <f t="shared" ref="C169:C197" si="9">VLOOKUP(B169,name,3,FALSE)</f>
        <v xml:space="preserve"> </v>
      </c>
      <c r="D169" s="39" t="str">
        <f t="shared" ref="D169:D197" si="10">VLOOKUP(B169,name,2,FALSE)</f>
        <v xml:space="preserve"> </v>
      </c>
      <c r="E169" s="39">
        <v>1.1574074074074073E-5</v>
      </c>
      <c r="F169" s="40" t="e">
        <f t="shared" si="8"/>
        <v>#N/A</v>
      </c>
      <c r="G169" t="str">
        <f>IF((ISERROR((VLOOKUP(B169,Calculation!C$3:C$2610,1,FALSE)))),"not entered","")</f>
        <v/>
      </c>
      <c r="H169" t="str">
        <f>IF(ISNA(VLOOKUP(D169,Calculation!$AI$12:$AI$88,1,FALSE)),"NO club name match","Club Name Match")</f>
        <v>NO club name match</v>
      </c>
    </row>
    <row r="170" spans="2:8" x14ac:dyDescent="0.2">
      <c r="B170" s="54" t="s">
        <v>5</v>
      </c>
      <c r="C170" s="39" t="str">
        <f t="shared" si="9"/>
        <v xml:space="preserve"> </v>
      </c>
      <c r="D170" s="39" t="str">
        <f t="shared" si="10"/>
        <v xml:space="preserve"> </v>
      </c>
      <c r="E170" s="39">
        <v>1.1574074074074073E-5</v>
      </c>
      <c r="F170" s="40" t="e">
        <f t="shared" si="8"/>
        <v>#N/A</v>
      </c>
      <c r="G170" t="str">
        <f>IF((ISERROR((VLOOKUP(B170,Calculation!C$3:C$2610,1,FALSE)))),"not entered","")</f>
        <v/>
      </c>
      <c r="H170" t="str">
        <f>IF(ISNA(VLOOKUP(D170,Calculation!$AI$12:$AI$88,1,FALSE)),"NO club name match","Club Name Match")</f>
        <v>NO club name match</v>
      </c>
    </row>
    <row r="171" spans="2:8" x14ac:dyDescent="0.2">
      <c r="B171" s="54" t="s">
        <v>5</v>
      </c>
      <c r="C171" s="39" t="str">
        <f t="shared" si="9"/>
        <v xml:space="preserve"> </v>
      </c>
      <c r="D171" s="39" t="str">
        <f t="shared" si="10"/>
        <v xml:space="preserve"> </v>
      </c>
      <c r="E171" s="39">
        <v>1.1574074074074073E-5</v>
      </c>
      <c r="F171" s="40" t="e">
        <f t="shared" si="8"/>
        <v>#N/A</v>
      </c>
      <c r="G171" t="str">
        <f>IF((ISERROR((VLOOKUP(B171,Calculation!C$3:C$2610,1,FALSE)))),"not entered","")</f>
        <v/>
      </c>
      <c r="H171" t="str">
        <f>IF(ISNA(VLOOKUP(D171,Calculation!$AI$12:$AI$88,1,FALSE)),"NO club name match","Club Name Match")</f>
        <v>NO club name match</v>
      </c>
    </row>
    <row r="172" spans="2:8" x14ac:dyDescent="0.2">
      <c r="B172" s="54" t="s">
        <v>5</v>
      </c>
      <c r="C172" s="39" t="str">
        <f t="shared" si="9"/>
        <v xml:space="preserve"> </v>
      </c>
      <c r="D172" s="39" t="str">
        <f t="shared" si="10"/>
        <v xml:space="preserve"> </v>
      </c>
      <c r="E172" s="39">
        <v>1.1574074074074073E-5</v>
      </c>
      <c r="F172" s="40" t="e">
        <f t="shared" si="8"/>
        <v>#N/A</v>
      </c>
      <c r="G172" t="str">
        <f>IF((ISERROR((VLOOKUP(B172,Calculation!C$3:C$2610,1,FALSE)))),"not entered","")</f>
        <v/>
      </c>
      <c r="H172" t="str">
        <f>IF(ISNA(VLOOKUP(D172,Calculation!$AI$12:$AI$88,1,FALSE)),"NO club name match","Club Name Match")</f>
        <v>NO club name match</v>
      </c>
    </row>
    <row r="173" spans="2:8" x14ac:dyDescent="0.2">
      <c r="B173" s="54" t="s">
        <v>5</v>
      </c>
      <c r="C173" s="39" t="str">
        <f t="shared" si="9"/>
        <v xml:space="preserve"> </v>
      </c>
      <c r="D173" s="39" t="str">
        <f t="shared" si="10"/>
        <v xml:space="preserve"> </v>
      </c>
      <c r="E173" s="39">
        <v>1.1574074074074073E-5</v>
      </c>
      <c r="F173" s="40" t="e">
        <f t="shared" si="8"/>
        <v>#N/A</v>
      </c>
      <c r="G173" t="str">
        <f>IF((ISERROR((VLOOKUP(B173,Calculation!C$3:C$2610,1,FALSE)))),"not entered","")</f>
        <v/>
      </c>
      <c r="H173" t="str">
        <f>IF(ISNA(VLOOKUP(D173,Calculation!$AI$12:$AI$88,1,FALSE)),"NO club name match","Club Name Match")</f>
        <v>NO club name match</v>
      </c>
    </row>
    <row r="174" spans="2:8" x14ac:dyDescent="0.2">
      <c r="B174" s="54" t="s">
        <v>5</v>
      </c>
      <c r="C174" s="39" t="str">
        <f t="shared" si="9"/>
        <v xml:space="preserve"> </v>
      </c>
      <c r="D174" s="39" t="str">
        <f t="shared" si="10"/>
        <v xml:space="preserve"> </v>
      </c>
      <c r="E174" s="39">
        <v>1.1574074074074073E-5</v>
      </c>
      <c r="F174" s="40" t="e">
        <f t="shared" si="8"/>
        <v>#N/A</v>
      </c>
      <c r="G174" t="str">
        <f>IF((ISERROR((VLOOKUP(B174,Calculation!C$3:C$2610,1,FALSE)))),"not entered","")</f>
        <v/>
      </c>
      <c r="H174" t="str">
        <f>IF(ISNA(VLOOKUP(D174,Calculation!$AI$12:$AI$88,1,FALSE)),"NO club name match","Club Name Match")</f>
        <v>NO club name match</v>
      </c>
    </row>
    <row r="175" spans="2:8" x14ac:dyDescent="0.2">
      <c r="B175" s="54" t="s">
        <v>5</v>
      </c>
      <c r="C175" s="39" t="str">
        <f t="shared" si="9"/>
        <v xml:space="preserve"> </v>
      </c>
      <c r="D175" s="39" t="str">
        <f t="shared" si="10"/>
        <v xml:space="preserve"> </v>
      </c>
      <c r="E175" s="39">
        <v>1.1574074074074073E-5</v>
      </c>
      <c r="F175" s="40" t="e">
        <f t="shared" si="8"/>
        <v>#N/A</v>
      </c>
      <c r="G175" t="str">
        <f>IF((ISERROR((VLOOKUP(B175,Calculation!C$3:C$2610,1,FALSE)))),"not entered","")</f>
        <v/>
      </c>
      <c r="H175" t="str">
        <f>IF(ISNA(VLOOKUP(D175,Calculation!$AI$12:$AI$88,1,FALSE)),"NO club name match","Club Name Match")</f>
        <v>NO club name match</v>
      </c>
    </row>
    <row r="176" spans="2:8" x14ac:dyDescent="0.2">
      <c r="B176" s="54" t="s">
        <v>5</v>
      </c>
      <c r="C176" s="39" t="str">
        <f t="shared" si="9"/>
        <v xml:space="preserve"> </v>
      </c>
      <c r="D176" s="39" t="str">
        <f t="shared" si="10"/>
        <v xml:space="preserve"> </v>
      </c>
      <c r="E176" s="39">
        <v>1.1574074074074073E-5</v>
      </c>
      <c r="F176" s="40" t="e">
        <f t="shared" si="8"/>
        <v>#N/A</v>
      </c>
      <c r="G176" t="str">
        <f>IF((ISERROR((VLOOKUP(B176,Calculation!C$3:C$2610,1,FALSE)))),"not entered","")</f>
        <v/>
      </c>
      <c r="H176" t="str">
        <f>IF(ISNA(VLOOKUP(D176,Calculation!$AI$12:$AI$88,1,FALSE)),"NO club name match","Club Name Match")</f>
        <v>NO club name match</v>
      </c>
    </row>
    <row r="177" spans="2:8" x14ac:dyDescent="0.2">
      <c r="B177" s="54" t="s">
        <v>5</v>
      </c>
      <c r="C177" s="39" t="str">
        <f t="shared" si="9"/>
        <v xml:space="preserve"> </v>
      </c>
      <c r="D177" s="39" t="str">
        <f t="shared" si="10"/>
        <v xml:space="preserve"> </v>
      </c>
      <c r="E177" s="39">
        <v>1.1574074074074073E-5</v>
      </c>
      <c r="F177" s="40" t="e">
        <f t="shared" si="8"/>
        <v>#N/A</v>
      </c>
      <c r="G177" t="str">
        <f>IF((ISERROR((VLOOKUP(B177,Calculation!C$3:C$2610,1,FALSE)))),"not entered","")</f>
        <v/>
      </c>
      <c r="H177" t="str">
        <f>IF(ISNA(VLOOKUP(D177,Calculation!$AI$12:$AI$88,1,FALSE)),"NO club name match","Club Name Match")</f>
        <v>NO club name match</v>
      </c>
    </row>
    <row r="178" spans="2:8" x14ac:dyDescent="0.2">
      <c r="B178" s="54" t="s">
        <v>5</v>
      </c>
      <c r="C178" s="39" t="str">
        <f t="shared" si="9"/>
        <v xml:space="preserve"> </v>
      </c>
      <c r="D178" s="39" t="str">
        <f t="shared" si="10"/>
        <v xml:space="preserve"> </v>
      </c>
      <c r="E178" s="39">
        <v>1.1574074074074073E-5</v>
      </c>
      <c r="F178" s="40" t="e">
        <f t="shared" si="8"/>
        <v>#N/A</v>
      </c>
      <c r="G178" t="str">
        <f>IF((ISERROR((VLOOKUP(B178,Calculation!C$3:C$2610,1,FALSE)))),"not entered","")</f>
        <v/>
      </c>
      <c r="H178" t="str">
        <f>IF(ISNA(VLOOKUP(D178,Calculation!$AI$12:$AI$88,1,FALSE)),"NO club name match","Club Name Match")</f>
        <v>NO club name match</v>
      </c>
    </row>
    <row r="179" spans="2:8" x14ac:dyDescent="0.2">
      <c r="B179" s="54" t="s">
        <v>5</v>
      </c>
      <c r="C179" s="39" t="str">
        <f t="shared" si="9"/>
        <v xml:space="preserve"> </v>
      </c>
      <c r="D179" s="39" t="str">
        <f t="shared" si="10"/>
        <v xml:space="preserve"> </v>
      </c>
      <c r="E179" s="39">
        <v>1.1574074074074073E-5</v>
      </c>
      <c r="F179" s="40" t="e">
        <f t="shared" si="8"/>
        <v>#N/A</v>
      </c>
      <c r="G179" t="str">
        <f>IF((ISERROR((VLOOKUP(B179,Calculation!C$3:C$2610,1,FALSE)))),"not entered","")</f>
        <v/>
      </c>
      <c r="H179" t="str">
        <f>IF(ISNA(VLOOKUP(D179,Calculation!$AI$12:$AI$88,1,FALSE)),"NO club name match","Club Name Match")</f>
        <v>NO club name match</v>
      </c>
    </row>
    <row r="180" spans="2:8" x14ac:dyDescent="0.2">
      <c r="B180" s="54" t="s">
        <v>5</v>
      </c>
      <c r="C180" s="39" t="str">
        <f t="shared" si="9"/>
        <v xml:space="preserve"> </v>
      </c>
      <c r="D180" s="39" t="str">
        <f t="shared" si="10"/>
        <v xml:space="preserve"> </v>
      </c>
      <c r="E180" s="39">
        <v>1.1574074074074073E-5</v>
      </c>
      <c r="F180" s="40" t="e">
        <f t="shared" si="8"/>
        <v>#N/A</v>
      </c>
      <c r="G180" t="str">
        <f>IF((ISERROR((VLOOKUP(B180,Calculation!C$3:C$2610,1,FALSE)))),"not entered","")</f>
        <v/>
      </c>
      <c r="H180" t="str">
        <f>IF(ISNA(VLOOKUP(D180,Calculation!$AI$12:$AI$88,1,FALSE)),"NO club name match","Club Name Match")</f>
        <v>NO club name match</v>
      </c>
    </row>
    <row r="181" spans="2:8" x14ac:dyDescent="0.2">
      <c r="B181" s="54" t="s">
        <v>5</v>
      </c>
      <c r="C181" s="39" t="str">
        <f t="shared" si="9"/>
        <v xml:space="preserve"> </v>
      </c>
      <c r="D181" s="39" t="str">
        <f t="shared" si="10"/>
        <v xml:space="preserve"> </v>
      </c>
      <c r="E181" s="39">
        <v>1.1574074074074073E-5</v>
      </c>
      <c r="F181" s="40" t="e">
        <f t="shared" si="8"/>
        <v>#N/A</v>
      </c>
      <c r="G181" t="str">
        <f>IF((ISERROR((VLOOKUP(B181,Calculation!C$3:C$2610,1,FALSE)))),"not entered","")</f>
        <v/>
      </c>
      <c r="H181" t="str">
        <f>IF(ISNA(VLOOKUP(D181,Calculation!$AI$12:$AI$88,1,FALSE)),"NO club name match","Club Name Match")</f>
        <v>NO club name match</v>
      </c>
    </row>
    <row r="182" spans="2:8" x14ac:dyDescent="0.2">
      <c r="B182" s="54" t="s">
        <v>5</v>
      </c>
      <c r="C182" s="39" t="str">
        <f t="shared" si="9"/>
        <v xml:space="preserve"> </v>
      </c>
      <c r="D182" s="39" t="str">
        <f t="shared" si="10"/>
        <v xml:space="preserve"> </v>
      </c>
      <c r="E182" s="39">
        <v>1.1574074074074073E-5</v>
      </c>
      <c r="F182" s="40" t="e">
        <f t="shared" si="8"/>
        <v>#N/A</v>
      </c>
      <c r="G182" t="str">
        <f>IF((ISERROR((VLOOKUP(B182,Calculation!C$3:C$2610,1,FALSE)))),"not entered","")</f>
        <v/>
      </c>
      <c r="H182" t="str">
        <f>IF(ISNA(VLOOKUP(D182,Calculation!$AI$12:$AI$88,1,FALSE)),"NO club name match","Club Name Match")</f>
        <v>NO club name match</v>
      </c>
    </row>
    <row r="183" spans="2:8" x14ac:dyDescent="0.2">
      <c r="B183" s="54" t="s">
        <v>5</v>
      </c>
      <c r="C183" s="39" t="str">
        <f t="shared" si="9"/>
        <v xml:space="preserve"> </v>
      </c>
      <c r="D183" s="39" t="str">
        <f t="shared" si="10"/>
        <v xml:space="preserve"> </v>
      </c>
      <c r="E183" s="39">
        <v>1.1574074074074073E-5</v>
      </c>
      <c r="F183" s="40" t="e">
        <f t="shared" si="8"/>
        <v>#N/A</v>
      </c>
      <c r="G183" t="str">
        <f>IF((ISERROR((VLOOKUP(B183,Calculation!C$3:C$2610,1,FALSE)))),"not entered","")</f>
        <v/>
      </c>
      <c r="H183" t="str">
        <f>IF(ISNA(VLOOKUP(D183,Calculation!$AI$12:$AI$88,1,FALSE)),"NO club name match","Club Name Match")</f>
        <v>NO club name match</v>
      </c>
    </row>
    <row r="184" spans="2:8" x14ac:dyDescent="0.2">
      <c r="B184" s="54" t="s">
        <v>5</v>
      </c>
      <c r="C184" s="39" t="str">
        <f t="shared" si="9"/>
        <v xml:space="preserve"> </v>
      </c>
      <c r="D184" s="39" t="str">
        <f t="shared" si="10"/>
        <v xml:space="preserve"> </v>
      </c>
      <c r="E184" s="39">
        <v>1.1574074074074073E-5</v>
      </c>
      <c r="F184" s="40" t="e">
        <f t="shared" si="8"/>
        <v>#N/A</v>
      </c>
      <c r="G184" t="str">
        <f>IF((ISERROR((VLOOKUP(B184,Calculation!C$3:C$2610,1,FALSE)))),"not entered","")</f>
        <v/>
      </c>
      <c r="H184" t="str">
        <f>IF(ISNA(VLOOKUP(D184,Calculation!$AI$12:$AI$88,1,FALSE)),"NO club name match","Club Name Match")</f>
        <v>NO club name match</v>
      </c>
    </row>
    <row r="185" spans="2:8" x14ac:dyDescent="0.2">
      <c r="B185" s="54" t="s">
        <v>5</v>
      </c>
      <c r="C185" s="39" t="str">
        <f t="shared" si="9"/>
        <v xml:space="preserve"> </v>
      </c>
      <c r="D185" s="39" t="str">
        <f t="shared" si="10"/>
        <v xml:space="preserve"> </v>
      </c>
      <c r="E185" s="39">
        <v>1.1574074074074073E-5</v>
      </c>
      <c r="F185" s="40" t="e">
        <f t="shared" si="8"/>
        <v>#N/A</v>
      </c>
      <c r="G185" t="str">
        <f>IF((ISERROR((VLOOKUP(B185,Calculation!C$3:C$2610,1,FALSE)))),"not entered","")</f>
        <v/>
      </c>
      <c r="H185" t="str">
        <f>IF(ISNA(VLOOKUP(D185,Calculation!$AI$12:$AI$88,1,FALSE)),"NO club name match","Club Name Match")</f>
        <v>NO club name match</v>
      </c>
    </row>
    <row r="186" spans="2:8" x14ac:dyDescent="0.2">
      <c r="B186" s="54" t="s">
        <v>5</v>
      </c>
      <c r="C186" s="39" t="str">
        <f t="shared" si="9"/>
        <v xml:space="preserve"> </v>
      </c>
      <c r="D186" s="39" t="str">
        <f t="shared" si="10"/>
        <v xml:space="preserve"> </v>
      </c>
      <c r="E186" s="39">
        <v>1.1574074074074073E-5</v>
      </c>
      <c r="F186" s="40" t="e">
        <f t="shared" si="8"/>
        <v>#N/A</v>
      </c>
      <c r="G186" t="str">
        <f>IF((ISERROR((VLOOKUP(B186,Calculation!C$3:C$2610,1,FALSE)))),"not entered","")</f>
        <v/>
      </c>
      <c r="H186" t="str">
        <f>IF(ISNA(VLOOKUP(D186,Calculation!$AI$12:$AI$88,1,FALSE)),"NO club name match","Club Name Match")</f>
        <v>NO club name match</v>
      </c>
    </row>
    <row r="187" spans="2:8" x14ac:dyDescent="0.2">
      <c r="B187" s="54" t="s">
        <v>5</v>
      </c>
      <c r="C187" s="39" t="str">
        <f t="shared" si="9"/>
        <v xml:space="preserve"> </v>
      </c>
      <c r="D187" s="39" t="str">
        <f t="shared" si="10"/>
        <v xml:space="preserve"> </v>
      </c>
      <c r="E187" s="39">
        <v>1.1574074074074073E-5</v>
      </c>
      <c r="F187" s="40" t="e">
        <f t="shared" si="8"/>
        <v>#N/A</v>
      </c>
      <c r="G187" t="str">
        <f>IF((ISERROR((VLOOKUP(B187,Calculation!C$3:C$2610,1,FALSE)))),"not entered","")</f>
        <v/>
      </c>
      <c r="H187" t="str">
        <f>IF(ISNA(VLOOKUP(D187,Calculation!$AI$12:$AI$88,1,FALSE)),"NO club name match","Club Name Match")</f>
        <v>NO club name match</v>
      </c>
    </row>
    <row r="188" spans="2:8" x14ac:dyDescent="0.2">
      <c r="B188" s="54" t="s">
        <v>5</v>
      </c>
      <c r="C188" s="39" t="str">
        <f t="shared" si="9"/>
        <v xml:space="preserve"> </v>
      </c>
      <c r="D188" s="39" t="str">
        <f t="shared" si="10"/>
        <v xml:space="preserve"> </v>
      </c>
      <c r="E188" s="39">
        <v>1.1574074074074073E-5</v>
      </c>
      <c r="F188" s="40" t="e">
        <f t="shared" si="8"/>
        <v>#N/A</v>
      </c>
      <c r="G188" t="str">
        <f>IF((ISERROR((VLOOKUP(B188,Calculation!C$3:C$2610,1,FALSE)))),"not entered","")</f>
        <v/>
      </c>
      <c r="H188" t="str">
        <f>IF(ISNA(VLOOKUP(D188,Calculation!$AI$12:$AI$88,1,FALSE)),"NO club name match","Club Name Match")</f>
        <v>NO club name match</v>
      </c>
    </row>
    <row r="189" spans="2:8" x14ac:dyDescent="0.2">
      <c r="B189" s="54" t="s">
        <v>5</v>
      </c>
      <c r="C189" s="39" t="str">
        <f t="shared" si="9"/>
        <v xml:space="preserve"> </v>
      </c>
      <c r="D189" s="39" t="str">
        <f t="shared" si="10"/>
        <v xml:space="preserve"> </v>
      </c>
      <c r="E189" s="39">
        <v>1.1574074074074073E-5</v>
      </c>
      <c r="F189" s="40" t="e">
        <f t="shared" si="8"/>
        <v>#N/A</v>
      </c>
      <c r="G189" t="str">
        <f>IF((ISERROR((VLOOKUP(B189,Calculation!C$3:C$2610,1,FALSE)))),"not entered","")</f>
        <v/>
      </c>
      <c r="H189" t="str">
        <f>IF(ISNA(VLOOKUP(D189,Calculation!$AI$12:$AI$88,1,FALSE)),"NO club name match","Club Name Match")</f>
        <v>NO club name match</v>
      </c>
    </row>
    <row r="190" spans="2:8" x14ac:dyDescent="0.2">
      <c r="B190" s="54" t="s">
        <v>5</v>
      </c>
      <c r="C190" s="39" t="str">
        <f t="shared" si="9"/>
        <v xml:space="preserve"> </v>
      </c>
      <c r="D190" s="39" t="str">
        <f t="shared" si="10"/>
        <v xml:space="preserve"> </v>
      </c>
      <c r="E190" s="39">
        <v>1.1574074074074073E-5</v>
      </c>
      <c r="F190" s="40" t="e">
        <f t="shared" si="8"/>
        <v>#N/A</v>
      </c>
      <c r="G190" t="str">
        <f>IF((ISERROR((VLOOKUP(B190,Calculation!C$3:C$2610,1,FALSE)))),"not entered","")</f>
        <v/>
      </c>
      <c r="H190" t="str">
        <f>IF(ISNA(VLOOKUP(D190,Calculation!$AI$12:$AI$88,1,FALSE)),"NO club name match","Club Name Match")</f>
        <v>NO club name match</v>
      </c>
    </row>
    <row r="191" spans="2:8" x14ac:dyDescent="0.2">
      <c r="B191" s="54" t="s">
        <v>5</v>
      </c>
      <c r="C191" s="39" t="str">
        <f t="shared" si="9"/>
        <v xml:space="preserve"> </v>
      </c>
      <c r="D191" s="39" t="str">
        <f t="shared" si="10"/>
        <v xml:space="preserve"> </v>
      </c>
      <c r="E191" s="39">
        <v>1.1574074074074073E-5</v>
      </c>
      <c r="F191" s="40" t="e">
        <f t="shared" si="8"/>
        <v>#N/A</v>
      </c>
      <c r="G191" t="str">
        <f>IF((ISERROR((VLOOKUP(B191,Calculation!C$3:C$2610,1,FALSE)))),"not entered","")</f>
        <v/>
      </c>
      <c r="H191" t="str">
        <f>IF(ISNA(VLOOKUP(D191,Calculation!$AI$12:$AI$88,1,FALSE)),"NO club name match","Club Name Match")</f>
        <v>NO club name match</v>
      </c>
    </row>
    <row r="192" spans="2:8" x14ac:dyDescent="0.2">
      <c r="B192" s="54" t="s">
        <v>5</v>
      </c>
      <c r="C192" s="39" t="str">
        <f t="shared" si="9"/>
        <v xml:space="preserve"> </v>
      </c>
      <c r="D192" s="39" t="str">
        <f t="shared" si="10"/>
        <v xml:space="preserve"> </v>
      </c>
      <c r="E192" s="39">
        <v>1.1574074074074073E-5</v>
      </c>
      <c r="F192" s="40" t="e">
        <f t="shared" si="8"/>
        <v>#N/A</v>
      </c>
      <c r="G192" t="str">
        <f>IF((ISERROR((VLOOKUP(B192,Calculation!C$3:C$2610,1,FALSE)))),"not entered","")</f>
        <v/>
      </c>
      <c r="H192" t="str">
        <f>IF(ISNA(VLOOKUP(D192,Calculation!$AI$12:$AI$88,1,FALSE)),"NO club name match","Club Name Match")</f>
        <v>NO club name match</v>
      </c>
    </row>
    <row r="193" spans="2:8" x14ac:dyDescent="0.2">
      <c r="B193" s="54" t="s">
        <v>5</v>
      </c>
      <c r="C193" s="39" t="str">
        <f t="shared" si="9"/>
        <v xml:space="preserve"> </v>
      </c>
      <c r="D193" s="39" t="str">
        <f t="shared" si="10"/>
        <v xml:space="preserve"> </v>
      </c>
      <c r="E193" s="39">
        <v>1.1574074074074073E-5</v>
      </c>
      <c r="F193" s="40" t="e">
        <f t="shared" si="8"/>
        <v>#N/A</v>
      </c>
      <c r="G193" t="str">
        <f>IF((ISERROR((VLOOKUP(B193,Calculation!C$3:C$2610,1,FALSE)))),"not entered","")</f>
        <v/>
      </c>
      <c r="H193" t="str">
        <f>IF(ISNA(VLOOKUP(D193,Calculation!$AI$12:$AI$88,1,FALSE)),"NO club name match","Club Name Match")</f>
        <v>NO club name match</v>
      </c>
    </row>
    <row r="194" spans="2:8" x14ac:dyDescent="0.2">
      <c r="B194" s="54" t="s">
        <v>5</v>
      </c>
      <c r="C194" s="39" t="str">
        <f t="shared" si="9"/>
        <v xml:space="preserve"> </v>
      </c>
      <c r="D194" s="39" t="str">
        <f t="shared" si="10"/>
        <v xml:space="preserve"> </v>
      </c>
      <c r="E194" s="39">
        <v>1.1574074074074073E-5</v>
      </c>
      <c r="F194" s="40" t="e">
        <f t="shared" si="8"/>
        <v>#N/A</v>
      </c>
      <c r="G194" t="str">
        <f>IF((ISERROR((VLOOKUP(B194,Calculation!C$3:C$2610,1,FALSE)))),"not entered","")</f>
        <v/>
      </c>
      <c r="H194" t="str">
        <f>IF(ISNA(VLOOKUP(D194,Calculation!$AI$12:$AI$88,1,FALSE)),"NO club name match","Club Name Match")</f>
        <v>NO club name match</v>
      </c>
    </row>
    <row r="195" spans="2:8" x14ac:dyDescent="0.2">
      <c r="B195" s="54" t="s">
        <v>5</v>
      </c>
      <c r="C195" s="39" t="str">
        <f t="shared" si="9"/>
        <v xml:space="preserve"> </v>
      </c>
      <c r="D195" s="39" t="str">
        <f t="shared" si="10"/>
        <v xml:space="preserve"> </v>
      </c>
      <c r="E195" s="39">
        <v>1.1574074074074073E-5</v>
      </c>
      <c r="F195" s="40" t="e">
        <f t="shared" si="8"/>
        <v>#N/A</v>
      </c>
      <c r="G195" t="str">
        <f>IF((ISERROR((VLOOKUP(B195,Calculation!C$3:C$2610,1,FALSE)))),"not entered","")</f>
        <v/>
      </c>
      <c r="H195" t="str">
        <f>IF(ISNA(VLOOKUP(D195,Calculation!$AI$12:$AI$88,1,FALSE)),"NO club name match","Club Name Match")</f>
        <v>NO club name match</v>
      </c>
    </row>
    <row r="196" spans="2:8" x14ac:dyDescent="0.2">
      <c r="B196" s="54" t="s">
        <v>5</v>
      </c>
      <c r="C196" s="39" t="str">
        <f t="shared" si="9"/>
        <v xml:space="preserve"> </v>
      </c>
      <c r="D196" s="39" t="str">
        <f t="shared" si="10"/>
        <v xml:space="preserve"> </v>
      </c>
      <c r="E196" s="39">
        <v>1.1574074074074073E-5</v>
      </c>
      <c r="F196" s="40" t="e">
        <f t="shared" si="8"/>
        <v>#N/A</v>
      </c>
      <c r="G196" t="str">
        <f>IF((ISERROR((VLOOKUP(B196,Calculation!C$3:C$2610,1,FALSE)))),"not entered","")</f>
        <v/>
      </c>
      <c r="H196" t="str">
        <f>IF(ISNA(VLOOKUP(D196,Calculation!$AI$12:$AI$88,1,FALSE)),"NO club name match","Club Name Match")</f>
        <v>NO club name match</v>
      </c>
    </row>
    <row r="197" spans="2:8" x14ac:dyDescent="0.2">
      <c r="B197" s="54" t="s">
        <v>5</v>
      </c>
      <c r="C197" s="39" t="str">
        <f t="shared" si="9"/>
        <v xml:space="preserve"> </v>
      </c>
      <c r="D197" s="39" t="str">
        <f t="shared" si="10"/>
        <v xml:space="preserve"> </v>
      </c>
      <c r="E197" s="39">
        <v>1.1574074074074073E-5</v>
      </c>
      <c r="F197" s="40" t="e">
        <f t="shared" si="8"/>
        <v>#N/A</v>
      </c>
      <c r="G197" t="str">
        <f>IF((ISERROR((VLOOKUP(B197,Calculation!C$3:C$2610,1,FALSE)))),"not entered","")</f>
        <v/>
      </c>
      <c r="H197" t="str">
        <f>IF(ISNA(VLOOKUP(D197,Calculation!$AI$12:$AI$88,1,FALSE)),"NO club name match","Club Name Match")</f>
        <v>NO club name match</v>
      </c>
    </row>
    <row r="198" spans="2:8" x14ac:dyDescent="0.2">
      <c r="B198" s="54" t="s">
        <v>5</v>
      </c>
      <c r="C198" s="39" t="str">
        <f t="shared" ref="C198:C199" si="11">VLOOKUP(B198,name,3,FALSE)</f>
        <v xml:space="preserve"> </v>
      </c>
      <c r="D198" s="39" t="str">
        <f t="shared" ref="D198:D199" si="12">VLOOKUP(B198,name,2,FALSE)</f>
        <v xml:space="preserve"> </v>
      </c>
      <c r="E198" s="39">
        <v>1.1574074074074073E-5</v>
      </c>
      <c r="F198" s="40" t="e">
        <f t="shared" ref="F198:F261" si="13">TRUNC((VLOOKUP(C198,C$4:E$5,3,FALSE))/(E198/10000))</f>
        <v>#N/A</v>
      </c>
      <c r="G198" t="str">
        <f>IF((ISERROR((VLOOKUP(B198,Calculation!C$3:C$2610,1,FALSE)))),"not entered","")</f>
        <v/>
      </c>
      <c r="H198" t="str">
        <f>IF(ISNA(VLOOKUP(D198,Calculation!$AI$12:$AI$88,1,FALSE)),"NO club name match","Club Name Match")</f>
        <v>NO club name match</v>
      </c>
    </row>
    <row r="199" spans="2:8" x14ac:dyDescent="0.2">
      <c r="B199" s="54" t="s">
        <v>5</v>
      </c>
      <c r="C199" s="39" t="str">
        <f t="shared" si="11"/>
        <v xml:space="preserve"> </v>
      </c>
      <c r="D199" s="39" t="str">
        <f t="shared" si="12"/>
        <v xml:space="preserve"> </v>
      </c>
      <c r="E199" s="39">
        <v>1.1574074074074073E-5</v>
      </c>
      <c r="F199" s="40" t="e">
        <f t="shared" si="13"/>
        <v>#N/A</v>
      </c>
      <c r="G199" t="str">
        <f>IF((ISERROR((VLOOKUP(B199,Calculation!C$3:C$2610,1,FALSE)))),"not entered","")</f>
        <v/>
      </c>
      <c r="H199" t="str">
        <f>IF(ISNA(VLOOKUP(D199,Calculation!$AI$12:$AI$88,1,FALSE)),"NO club name match","Club Name Match")</f>
        <v>NO club name match</v>
      </c>
    </row>
    <row r="200" spans="2:8" x14ac:dyDescent="0.2">
      <c r="B200" s="54" t="s">
        <v>5</v>
      </c>
      <c r="C200" s="39" t="str">
        <f t="shared" ref="C200:C202" si="14">VLOOKUP(B200,name,3,FALSE)</f>
        <v xml:space="preserve"> </v>
      </c>
      <c r="D200" s="39" t="str">
        <f t="shared" ref="D200:D202" si="15">VLOOKUP(B200,name,2,FALSE)</f>
        <v xml:space="preserve"> </v>
      </c>
      <c r="E200" s="39">
        <v>1.1574074074074073E-5</v>
      </c>
      <c r="F200" s="40" t="e">
        <f t="shared" si="13"/>
        <v>#N/A</v>
      </c>
      <c r="G200" t="str">
        <f>IF((ISERROR((VLOOKUP(B200,Calculation!C$3:C$2610,1,FALSE)))),"not entered","")</f>
        <v/>
      </c>
      <c r="H200" t="str">
        <f>IF(ISNA(VLOOKUP(D200,Calculation!$AI$12:$AI$88,1,FALSE)),"NO club name match","Club Name Match")</f>
        <v>NO club name match</v>
      </c>
    </row>
    <row r="201" spans="2:8" x14ac:dyDescent="0.2">
      <c r="B201" s="54" t="s">
        <v>5</v>
      </c>
      <c r="C201" s="39" t="str">
        <f t="shared" si="14"/>
        <v xml:space="preserve"> </v>
      </c>
      <c r="D201" s="39" t="str">
        <f t="shared" si="15"/>
        <v xml:space="preserve"> </v>
      </c>
      <c r="E201" s="39">
        <v>1.1574074074074073E-5</v>
      </c>
      <c r="F201" s="40" t="e">
        <f t="shared" si="13"/>
        <v>#N/A</v>
      </c>
      <c r="G201" t="str">
        <f>IF((ISERROR((VLOOKUP(B201,Calculation!C$3:C$2610,1,FALSE)))),"not entered","")</f>
        <v/>
      </c>
      <c r="H201" t="str">
        <f>IF(ISNA(VLOOKUP(D201,Calculation!$AI$12:$AI$88,1,FALSE)),"NO club name match","Club Name Match")</f>
        <v>NO club name match</v>
      </c>
    </row>
    <row r="202" spans="2:8" x14ac:dyDescent="0.2">
      <c r="B202" s="54" t="s">
        <v>5</v>
      </c>
      <c r="C202" s="39" t="str">
        <f t="shared" si="14"/>
        <v xml:space="preserve"> </v>
      </c>
      <c r="D202" s="39" t="str">
        <f t="shared" si="15"/>
        <v xml:space="preserve"> </v>
      </c>
      <c r="E202" s="39">
        <v>1.1574074074074073E-5</v>
      </c>
      <c r="F202" s="40" t="e">
        <f t="shared" si="13"/>
        <v>#N/A</v>
      </c>
      <c r="G202" t="str">
        <f>IF((ISERROR((VLOOKUP(B202,Calculation!C$3:C$2610,1,FALSE)))),"not entered","")</f>
        <v/>
      </c>
      <c r="H202" t="str">
        <f>IF(ISNA(VLOOKUP(D202,Calculation!$AI$12:$AI$88,1,FALSE)),"NO club name match","Club Name Match")</f>
        <v>NO club name match</v>
      </c>
    </row>
    <row r="203" spans="2:8" x14ac:dyDescent="0.2">
      <c r="B203" s="54" t="s">
        <v>5</v>
      </c>
      <c r="C203" s="39" t="str">
        <f t="shared" ref="C203:C266" si="16">VLOOKUP(B203,name,3,FALSE)</f>
        <v xml:space="preserve"> </v>
      </c>
      <c r="D203" s="39" t="str">
        <f t="shared" ref="D203:D266" si="17">VLOOKUP(B203,name,2,FALSE)</f>
        <v xml:space="preserve"> </v>
      </c>
      <c r="E203" s="39">
        <v>1.1574074074074073E-5</v>
      </c>
      <c r="F203" s="40" t="e">
        <f t="shared" si="13"/>
        <v>#N/A</v>
      </c>
      <c r="G203" t="str">
        <f>IF((ISERROR((VLOOKUP(B203,Calculation!C$3:C$2610,1,FALSE)))),"not entered","")</f>
        <v/>
      </c>
      <c r="H203" t="str">
        <f>IF(ISNA(VLOOKUP(D203,Calculation!$AI$12:$AI$88,1,FALSE)),"NO club name match","Club Name Match")</f>
        <v>NO club name match</v>
      </c>
    </row>
    <row r="204" spans="2:8" x14ac:dyDescent="0.2">
      <c r="B204" s="54" t="s">
        <v>5</v>
      </c>
      <c r="C204" s="39" t="str">
        <f t="shared" si="16"/>
        <v xml:space="preserve"> </v>
      </c>
      <c r="D204" s="39" t="str">
        <f t="shared" si="17"/>
        <v xml:space="preserve"> </v>
      </c>
      <c r="E204" s="39">
        <v>1.1574074074074073E-5</v>
      </c>
      <c r="F204" s="40" t="e">
        <f t="shared" si="13"/>
        <v>#N/A</v>
      </c>
      <c r="G204" t="str">
        <f>IF((ISERROR((VLOOKUP(B204,Calculation!C$3:C$2610,1,FALSE)))),"not entered","")</f>
        <v/>
      </c>
      <c r="H204" t="str">
        <f>IF(ISNA(VLOOKUP(D204,Calculation!$AI$12:$AI$88,1,FALSE)),"NO club name match","Club Name Match")</f>
        <v>NO club name match</v>
      </c>
    </row>
    <row r="205" spans="2:8" x14ac:dyDescent="0.2">
      <c r="B205" s="54" t="s">
        <v>5</v>
      </c>
      <c r="C205" s="39" t="str">
        <f t="shared" si="16"/>
        <v xml:space="preserve"> </v>
      </c>
      <c r="D205" s="39" t="str">
        <f t="shared" si="17"/>
        <v xml:space="preserve"> </v>
      </c>
      <c r="E205" s="39">
        <v>1.1574074074074073E-5</v>
      </c>
      <c r="F205" s="40" t="e">
        <f t="shared" si="13"/>
        <v>#N/A</v>
      </c>
      <c r="G205" t="str">
        <f>IF((ISERROR((VLOOKUP(B205,Calculation!C$3:C$2610,1,FALSE)))),"not entered","")</f>
        <v/>
      </c>
      <c r="H205" t="str">
        <f>IF(ISNA(VLOOKUP(D205,Calculation!$AI$12:$AI$88,1,FALSE)),"NO club name match","Club Name Match")</f>
        <v>NO club name match</v>
      </c>
    </row>
    <row r="206" spans="2:8" x14ac:dyDescent="0.2">
      <c r="B206" s="54" t="s">
        <v>5</v>
      </c>
      <c r="C206" s="39" t="str">
        <f t="shared" si="16"/>
        <v xml:space="preserve"> </v>
      </c>
      <c r="D206" s="39" t="str">
        <f t="shared" si="17"/>
        <v xml:space="preserve"> </v>
      </c>
      <c r="E206" s="39">
        <v>1.1574074074074073E-5</v>
      </c>
      <c r="F206" s="40" t="e">
        <f t="shared" si="13"/>
        <v>#N/A</v>
      </c>
      <c r="G206" t="str">
        <f>IF((ISERROR((VLOOKUP(B206,Calculation!C$3:C$2610,1,FALSE)))),"not entered","")</f>
        <v/>
      </c>
      <c r="H206" t="str">
        <f>IF(ISNA(VLOOKUP(D206,Calculation!$AI$12:$AI$88,1,FALSE)),"NO club name match","Club Name Match")</f>
        <v>NO club name match</v>
      </c>
    </row>
    <row r="207" spans="2:8" x14ac:dyDescent="0.2">
      <c r="B207" s="54" t="s">
        <v>5</v>
      </c>
      <c r="C207" s="39" t="str">
        <f t="shared" si="16"/>
        <v xml:space="preserve"> </v>
      </c>
      <c r="D207" s="39" t="str">
        <f t="shared" si="17"/>
        <v xml:space="preserve"> </v>
      </c>
      <c r="E207" s="39">
        <v>1.1574074074074073E-5</v>
      </c>
      <c r="F207" s="40" t="e">
        <f t="shared" si="13"/>
        <v>#N/A</v>
      </c>
      <c r="G207" t="str">
        <f>IF((ISERROR((VLOOKUP(B207,Calculation!C$3:C$2610,1,FALSE)))),"not entered","")</f>
        <v/>
      </c>
      <c r="H207" t="str">
        <f>IF(ISNA(VLOOKUP(D207,Calculation!$AI$12:$AI$88,1,FALSE)),"NO club name match","Club Name Match")</f>
        <v>NO club name match</v>
      </c>
    </row>
    <row r="208" spans="2:8" x14ac:dyDescent="0.2">
      <c r="B208" s="54" t="s">
        <v>5</v>
      </c>
      <c r="C208" s="39" t="str">
        <f t="shared" si="16"/>
        <v xml:space="preserve"> </v>
      </c>
      <c r="D208" s="39" t="str">
        <f t="shared" si="17"/>
        <v xml:space="preserve"> </v>
      </c>
      <c r="E208" s="39">
        <v>1.1574074074074073E-5</v>
      </c>
      <c r="F208" s="40" t="e">
        <f t="shared" si="13"/>
        <v>#N/A</v>
      </c>
      <c r="G208" t="str">
        <f>IF((ISERROR((VLOOKUP(B208,Calculation!C$3:C$2610,1,FALSE)))),"not entered","")</f>
        <v/>
      </c>
      <c r="H208" t="str">
        <f>IF(ISNA(VLOOKUP(D208,Calculation!$AI$12:$AI$88,1,FALSE)),"NO club name match","Club Name Match")</f>
        <v>NO club name match</v>
      </c>
    </row>
    <row r="209" spans="2:8" x14ac:dyDescent="0.2">
      <c r="B209" s="54" t="s">
        <v>5</v>
      </c>
      <c r="C209" s="39" t="str">
        <f t="shared" si="16"/>
        <v xml:space="preserve"> </v>
      </c>
      <c r="D209" s="39" t="str">
        <f t="shared" si="17"/>
        <v xml:space="preserve"> </v>
      </c>
      <c r="E209" s="39">
        <v>1.1574074074074073E-5</v>
      </c>
      <c r="F209" s="40" t="e">
        <f t="shared" si="13"/>
        <v>#N/A</v>
      </c>
      <c r="G209" t="str">
        <f>IF((ISERROR((VLOOKUP(B209,Calculation!C$3:C$2610,1,FALSE)))),"not entered","")</f>
        <v/>
      </c>
      <c r="H209" t="str">
        <f>IF(ISNA(VLOOKUP(D209,Calculation!$AI$12:$AI$88,1,FALSE)),"NO club name match","Club Name Match")</f>
        <v>NO club name match</v>
      </c>
    </row>
    <row r="210" spans="2:8" x14ac:dyDescent="0.2">
      <c r="B210" s="54" t="s">
        <v>5</v>
      </c>
      <c r="C210" s="39" t="str">
        <f t="shared" si="16"/>
        <v xml:space="preserve"> </v>
      </c>
      <c r="D210" s="39" t="str">
        <f t="shared" si="17"/>
        <v xml:space="preserve"> </v>
      </c>
      <c r="E210" s="39">
        <v>1.1574074074074073E-5</v>
      </c>
      <c r="F210" s="40" t="e">
        <f t="shared" si="13"/>
        <v>#N/A</v>
      </c>
      <c r="G210" t="str">
        <f>IF((ISERROR((VLOOKUP(B210,Calculation!C$3:C$2610,1,FALSE)))),"not entered","")</f>
        <v/>
      </c>
      <c r="H210" t="str">
        <f>IF(ISNA(VLOOKUP(D210,Calculation!$AI$12:$AI$88,1,FALSE)),"NO club name match","Club Name Match")</f>
        <v>NO club name match</v>
      </c>
    </row>
    <row r="211" spans="2:8" x14ac:dyDescent="0.2">
      <c r="B211" s="54" t="s">
        <v>5</v>
      </c>
      <c r="C211" s="39" t="str">
        <f t="shared" si="16"/>
        <v xml:space="preserve"> </v>
      </c>
      <c r="D211" s="39" t="str">
        <f t="shared" si="17"/>
        <v xml:space="preserve"> </v>
      </c>
      <c r="E211" s="39">
        <v>1.1574074074074073E-5</v>
      </c>
      <c r="F211" s="40" t="e">
        <f t="shared" si="13"/>
        <v>#N/A</v>
      </c>
      <c r="G211" t="str">
        <f>IF((ISERROR((VLOOKUP(B211,Calculation!C$3:C$2610,1,FALSE)))),"not entered","")</f>
        <v/>
      </c>
      <c r="H211" t="str">
        <f>IF(ISNA(VLOOKUP(D211,Calculation!$AI$12:$AI$88,1,FALSE)),"NO club name match","Club Name Match")</f>
        <v>NO club name match</v>
      </c>
    </row>
    <row r="212" spans="2:8" x14ac:dyDescent="0.2">
      <c r="B212" s="54" t="s">
        <v>5</v>
      </c>
      <c r="C212" s="39" t="str">
        <f t="shared" si="16"/>
        <v xml:space="preserve"> </v>
      </c>
      <c r="D212" s="39" t="str">
        <f t="shared" si="17"/>
        <v xml:space="preserve"> </v>
      </c>
      <c r="E212" s="39">
        <v>1.1574074074074073E-5</v>
      </c>
      <c r="F212" s="40" t="e">
        <f t="shared" si="13"/>
        <v>#N/A</v>
      </c>
      <c r="G212" t="str">
        <f>IF((ISERROR((VLOOKUP(B212,Calculation!C$3:C$2610,1,FALSE)))),"not entered","")</f>
        <v/>
      </c>
      <c r="H212" t="str">
        <f>IF(ISNA(VLOOKUP(D212,Calculation!$AI$12:$AI$88,1,FALSE)),"NO club name match","Club Name Match")</f>
        <v>NO club name match</v>
      </c>
    </row>
    <row r="213" spans="2:8" x14ac:dyDescent="0.2">
      <c r="B213" s="54" t="s">
        <v>5</v>
      </c>
      <c r="C213" s="39" t="str">
        <f t="shared" si="16"/>
        <v xml:space="preserve"> </v>
      </c>
      <c r="D213" s="39" t="str">
        <f t="shared" si="17"/>
        <v xml:space="preserve"> </v>
      </c>
      <c r="E213" s="39">
        <v>1.1574074074074073E-5</v>
      </c>
      <c r="F213" s="40" t="e">
        <f t="shared" si="13"/>
        <v>#N/A</v>
      </c>
      <c r="G213" t="str">
        <f>IF((ISERROR((VLOOKUP(B213,Calculation!C$3:C$2610,1,FALSE)))),"not entered","")</f>
        <v/>
      </c>
      <c r="H213" t="str">
        <f>IF(ISNA(VLOOKUP(D213,Calculation!$AI$12:$AI$88,1,FALSE)),"NO club name match","Club Name Match")</f>
        <v>NO club name match</v>
      </c>
    </row>
    <row r="214" spans="2:8" x14ac:dyDescent="0.2">
      <c r="B214" s="54" t="s">
        <v>5</v>
      </c>
      <c r="C214" s="39" t="str">
        <f t="shared" si="16"/>
        <v xml:space="preserve"> </v>
      </c>
      <c r="D214" s="39" t="str">
        <f t="shared" si="17"/>
        <v xml:space="preserve"> </v>
      </c>
      <c r="E214" s="39">
        <v>1.1574074074074073E-5</v>
      </c>
      <c r="F214" s="40" t="e">
        <f t="shared" si="13"/>
        <v>#N/A</v>
      </c>
      <c r="G214" t="str">
        <f>IF((ISERROR((VLOOKUP(B214,Calculation!C$3:C$2610,1,FALSE)))),"not entered","")</f>
        <v/>
      </c>
      <c r="H214" t="str">
        <f>IF(ISNA(VLOOKUP(D214,Calculation!$AI$12:$AI$88,1,FALSE)),"NO club name match","Club Name Match")</f>
        <v>NO club name match</v>
      </c>
    </row>
    <row r="215" spans="2:8" x14ac:dyDescent="0.2">
      <c r="B215" s="54" t="s">
        <v>5</v>
      </c>
      <c r="C215" s="39" t="str">
        <f t="shared" si="16"/>
        <v xml:space="preserve"> </v>
      </c>
      <c r="D215" s="39" t="str">
        <f t="shared" si="17"/>
        <v xml:space="preserve"> </v>
      </c>
      <c r="E215" s="39">
        <v>1.1574074074074073E-5</v>
      </c>
      <c r="F215" s="40" t="e">
        <f t="shared" si="13"/>
        <v>#N/A</v>
      </c>
      <c r="G215" t="str">
        <f>IF((ISERROR((VLOOKUP(B215,Calculation!C$3:C$2610,1,FALSE)))),"not entered","")</f>
        <v/>
      </c>
      <c r="H215" t="str">
        <f>IF(ISNA(VLOOKUP(D215,Calculation!$AI$12:$AI$88,1,FALSE)),"NO club name match","Club Name Match")</f>
        <v>NO club name match</v>
      </c>
    </row>
    <row r="216" spans="2:8" x14ac:dyDescent="0.2">
      <c r="B216" s="54" t="s">
        <v>5</v>
      </c>
      <c r="C216" s="39" t="str">
        <f t="shared" si="16"/>
        <v xml:space="preserve"> </v>
      </c>
      <c r="D216" s="39" t="str">
        <f t="shared" si="17"/>
        <v xml:space="preserve"> </v>
      </c>
      <c r="E216" s="39">
        <v>1.1574074074074073E-5</v>
      </c>
      <c r="F216" s="40" t="e">
        <f t="shared" si="13"/>
        <v>#N/A</v>
      </c>
      <c r="G216" t="str">
        <f>IF((ISERROR((VLOOKUP(B216,Calculation!C$3:C$2610,1,FALSE)))),"not entered","")</f>
        <v/>
      </c>
      <c r="H216" t="str">
        <f>IF(ISNA(VLOOKUP(D216,Calculation!$AI$12:$AI$88,1,FALSE)),"NO club name match","Club Name Match")</f>
        <v>NO club name match</v>
      </c>
    </row>
    <row r="217" spans="2:8" x14ac:dyDescent="0.2">
      <c r="B217" s="54" t="s">
        <v>5</v>
      </c>
      <c r="C217" s="39" t="str">
        <f t="shared" si="16"/>
        <v xml:space="preserve"> </v>
      </c>
      <c r="D217" s="39" t="str">
        <f t="shared" si="17"/>
        <v xml:space="preserve"> </v>
      </c>
      <c r="E217" s="39">
        <v>1.1574074074074073E-5</v>
      </c>
      <c r="F217" s="40" t="e">
        <f t="shared" si="13"/>
        <v>#N/A</v>
      </c>
      <c r="G217" t="str">
        <f>IF((ISERROR((VLOOKUP(B217,Calculation!C$3:C$2610,1,FALSE)))),"not entered","")</f>
        <v/>
      </c>
      <c r="H217" t="str">
        <f>IF(ISNA(VLOOKUP(D217,Calculation!$AI$12:$AI$88,1,FALSE)),"NO club name match","Club Name Match")</f>
        <v>NO club name match</v>
      </c>
    </row>
    <row r="218" spans="2:8" x14ac:dyDescent="0.2">
      <c r="B218" s="54" t="s">
        <v>5</v>
      </c>
      <c r="C218" s="39" t="str">
        <f t="shared" si="16"/>
        <v xml:space="preserve"> </v>
      </c>
      <c r="D218" s="39" t="str">
        <f t="shared" si="17"/>
        <v xml:space="preserve"> </v>
      </c>
      <c r="E218" s="39">
        <v>1.1574074074074073E-5</v>
      </c>
      <c r="F218" s="40" t="e">
        <f t="shared" si="13"/>
        <v>#N/A</v>
      </c>
      <c r="G218" t="str">
        <f>IF((ISERROR((VLOOKUP(B218,Calculation!C$3:C$2610,1,FALSE)))),"not entered","")</f>
        <v/>
      </c>
      <c r="H218" t="str">
        <f>IF(ISNA(VLOOKUP(D218,Calculation!$AI$12:$AI$88,1,FALSE)),"NO club name match","Club Name Match")</f>
        <v>NO club name match</v>
      </c>
    </row>
    <row r="219" spans="2:8" x14ac:dyDescent="0.2">
      <c r="B219" s="54" t="s">
        <v>5</v>
      </c>
      <c r="C219" s="39" t="str">
        <f t="shared" si="16"/>
        <v xml:space="preserve"> </v>
      </c>
      <c r="D219" s="39" t="str">
        <f t="shared" si="17"/>
        <v xml:space="preserve"> </v>
      </c>
      <c r="E219" s="39">
        <v>1.1574074074074073E-5</v>
      </c>
      <c r="F219" s="40" t="e">
        <f t="shared" si="13"/>
        <v>#N/A</v>
      </c>
      <c r="G219" t="str">
        <f>IF((ISERROR((VLOOKUP(B219,Calculation!C$3:C$2610,1,FALSE)))),"not entered","")</f>
        <v/>
      </c>
      <c r="H219" t="str">
        <f>IF(ISNA(VLOOKUP(D219,Calculation!$AI$12:$AI$88,1,FALSE)),"NO club name match","Club Name Match")</f>
        <v>NO club name match</v>
      </c>
    </row>
    <row r="220" spans="2:8" x14ac:dyDescent="0.2">
      <c r="B220" s="54" t="s">
        <v>5</v>
      </c>
      <c r="C220" s="39" t="str">
        <f t="shared" si="16"/>
        <v xml:space="preserve"> </v>
      </c>
      <c r="D220" s="39" t="str">
        <f t="shared" si="17"/>
        <v xml:space="preserve"> </v>
      </c>
      <c r="E220" s="39">
        <v>1.1574074074074073E-5</v>
      </c>
      <c r="F220" s="40" t="e">
        <f t="shared" si="13"/>
        <v>#N/A</v>
      </c>
      <c r="G220" t="str">
        <f>IF((ISERROR((VLOOKUP(B220,Calculation!C$3:C$2610,1,FALSE)))),"not entered","")</f>
        <v/>
      </c>
      <c r="H220" t="str">
        <f>IF(ISNA(VLOOKUP(D220,Calculation!$AI$12:$AI$88,1,FALSE)),"NO club name match","Club Name Match")</f>
        <v>NO club name match</v>
      </c>
    </row>
    <row r="221" spans="2:8" x14ac:dyDescent="0.2">
      <c r="B221" s="54" t="s">
        <v>5</v>
      </c>
      <c r="C221" s="39" t="str">
        <f t="shared" si="16"/>
        <v xml:space="preserve"> </v>
      </c>
      <c r="D221" s="39" t="str">
        <f t="shared" si="17"/>
        <v xml:space="preserve"> </v>
      </c>
      <c r="E221" s="39">
        <v>1.1574074074074073E-5</v>
      </c>
      <c r="F221" s="40" t="e">
        <f t="shared" si="13"/>
        <v>#N/A</v>
      </c>
      <c r="G221" t="str">
        <f>IF((ISERROR((VLOOKUP(B221,Calculation!C$3:C$2610,1,FALSE)))),"not entered","")</f>
        <v/>
      </c>
      <c r="H221" t="str">
        <f>IF(ISNA(VLOOKUP(D221,Calculation!$AI$12:$AI$88,1,FALSE)),"NO club name match","Club Name Match")</f>
        <v>NO club name match</v>
      </c>
    </row>
    <row r="222" spans="2:8" x14ac:dyDescent="0.2">
      <c r="B222" s="54" t="s">
        <v>5</v>
      </c>
      <c r="C222" s="39" t="str">
        <f t="shared" si="16"/>
        <v xml:space="preserve"> </v>
      </c>
      <c r="D222" s="39" t="str">
        <f t="shared" si="17"/>
        <v xml:space="preserve"> </v>
      </c>
      <c r="E222" s="39">
        <v>1.1574074074074073E-5</v>
      </c>
      <c r="F222" s="40" t="e">
        <f t="shared" si="13"/>
        <v>#N/A</v>
      </c>
      <c r="G222" t="str">
        <f>IF((ISERROR((VLOOKUP(B222,Calculation!C$3:C$2610,1,FALSE)))),"not entered","")</f>
        <v/>
      </c>
      <c r="H222" t="str">
        <f>IF(ISNA(VLOOKUP(D222,Calculation!$AI$12:$AI$88,1,FALSE)),"NO club name match","Club Name Match")</f>
        <v>NO club name match</v>
      </c>
    </row>
    <row r="223" spans="2:8" x14ac:dyDescent="0.2">
      <c r="B223" s="54" t="s">
        <v>5</v>
      </c>
      <c r="C223" s="39" t="str">
        <f t="shared" si="16"/>
        <v xml:space="preserve"> </v>
      </c>
      <c r="D223" s="39" t="str">
        <f t="shared" si="17"/>
        <v xml:space="preserve"> </v>
      </c>
      <c r="E223" s="39">
        <v>1.1574074074074073E-5</v>
      </c>
      <c r="F223" s="40" t="e">
        <f t="shared" si="13"/>
        <v>#N/A</v>
      </c>
      <c r="G223" t="str">
        <f>IF((ISERROR((VLOOKUP(B223,Calculation!C$3:C$2610,1,FALSE)))),"not entered","")</f>
        <v/>
      </c>
      <c r="H223" t="str">
        <f>IF(ISNA(VLOOKUP(D223,Calculation!$AI$12:$AI$88,1,FALSE)),"NO club name match","Club Name Match")</f>
        <v>NO club name match</v>
      </c>
    </row>
    <row r="224" spans="2:8" x14ac:dyDescent="0.2">
      <c r="B224" s="54" t="s">
        <v>5</v>
      </c>
      <c r="C224" s="39" t="str">
        <f t="shared" si="16"/>
        <v xml:space="preserve"> </v>
      </c>
      <c r="D224" s="39" t="str">
        <f t="shared" si="17"/>
        <v xml:space="preserve"> </v>
      </c>
      <c r="E224" s="39">
        <v>1.1574074074074073E-5</v>
      </c>
      <c r="F224" s="40" t="e">
        <f t="shared" si="13"/>
        <v>#N/A</v>
      </c>
      <c r="G224" t="str">
        <f>IF((ISERROR((VLOOKUP(B224,Calculation!C$3:C$2610,1,FALSE)))),"not entered","")</f>
        <v/>
      </c>
      <c r="H224" t="str">
        <f>IF(ISNA(VLOOKUP(D224,Calculation!$AI$12:$AI$88,1,FALSE)),"NO club name match","Club Name Match")</f>
        <v>NO club name match</v>
      </c>
    </row>
    <row r="225" spans="2:8" x14ac:dyDescent="0.2">
      <c r="B225" s="54" t="s">
        <v>5</v>
      </c>
      <c r="C225" s="39" t="str">
        <f t="shared" si="16"/>
        <v xml:space="preserve"> </v>
      </c>
      <c r="D225" s="39" t="str">
        <f t="shared" si="17"/>
        <v xml:space="preserve"> </v>
      </c>
      <c r="E225" s="39">
        <v>1.1574074074074073E-5</v>
      </c>
      <c r="F225" s="40" t="e">
        <f t="shared" si="13"/>
        <v>#N/A</v>
      </c>
      <c r="G225" t="str">
        <f>IF((ISERROR((VLOOKUP(B225,Calculation!C$3:C$2610,1,FALSE)))),"not entered","")</f>
        <v/>
      </c>
      <c r="H225" t="str">
        <f>IF(ISNA(VLOOKUP(D225,Calculation!$AI$12:$AI$88,1,FALSE)),"NO club name match","Club Name Match")</f>
        <v>NO club name match</v>
      </c>
    </row>
    <row r="226" spans="2:8" x14ac:dyDescent="0.2">
      <c r="B226" s="54" t="s">
        <v>5</v>
      </c>
      <c r="C226" s="39" t="str">
        <f t="shared" si="16"/>
        <v xml:space="preserve"> </v>
      </c>
      <c r="D226" s="39" t="str">
        <f t="shared" si="17"/>
        <v xml:space="preserve"> </v>
      </c>
      <c r="E226" s="39">
        <v>1.1574074074074073E-5</v>
      </c>
      <c r="F226" s="40" t="e">
        <f t="shared" si="13"/>
        <v>#N/A</v>
      </c>
      <c r="G226" t="str">
        <f>IF((ISERROR((VLOOKUP(B226,Calculation!C$3:C$2610,1,FALSE)))),"not entered","")</f>
        <v/>
      </c>
      <c r="H226" t="str">
        <f>IF(ISNA(VLOOKUP(D226,Calculation!$AI$12:$AI$88,1,FALSE)),"NO club name match","Club Name Match")</f>
        <v>NO club name match</v>
      </c>
    </row>
    <row r="227" spans="2:8" x14ac:dyDescent="0.2">
      <c r="B227" s="54" t="s">
        <v>5</v>
      </c>
      <c r="C227" s="39" t="str">
        <f t="shared" si="16"/>
        <v xml:space="preserve"> </v>
      </c>
      <c r="D227" s="39" t="str">
        <f t="shared" si="17"/>
        <v xml:space="preserve"> </v>
      </c>
      <c r="E227" s="39">
        <v>1.1574074074074073E-5</v>
      </c>
      <c r="F227" s="40" t="e">
        <f t="shared" si="13"/>
        <v>#N/A</v>
      </c>
      <c r="G227" t="str">
        <f>IF((ISERROR((VLOOKUP(B227,Calculation!C$3:C$2610,1,FALSE)))),"not entered","")</f>
        <v/>
      </c>
      <c r="H227" t="str">
        <f>IF(ISNA(VLOOKUP(D227,Calculation!$AI$12:$AI$88,1,FALSE)),"NO club name match","Club Name Match")</f>
        <v>NO club name match</v>
      </c>
    </row>
    <row r="228" spans="2:8" x14ac:dyDescent="0.2">
      <c r="B228" s="54" t="s">
        <v>5</v>
      </c>
      <c r="C228" s="39" t="str">
        <f t="shared" si="16"/>
        <v xml:space="preserve"> </v>
      </c>
      <c r="D228" s="39" t="str">
        <f t="shared" si="17"/>
        <v xml:space="preserve"> </v>
      </c>
      <c r="E228" s="39">
        <v>1.1574074074074073E-5</v>
      </c>
      <c r="F228" s="40" t="e">
        <f t="shared" si="13"/>
        <v>#N/A</v>
      </c>
      <c r="G228" t="str">
        <f>IF((ISERROR((VLOOKUP(B228,Calculation!C$3:C$2610,1,FALSE)))),"not entered","")</f>
        <v/>
      </c>
      <c r="H228" t="str">
        <f>IF(ISNA(VLOOKUP(D228,Calculation!$AI$12:$AI$88,1,FALSE)),"NO club name match","Club Name Match")</f>
        <v>NO club name match</v>
      </c>
    </row>
    <row r="229" spans="2:8" x14ac:dyDescent="0.2">
      <c r="B229" s="54" t="s">
        <v>5</v>
      </c>
      <c r="C229" s="39" t="str">
        <f t="shared" si="16"/>
        <v xml:space="preserve"> </v>
      </c>
      <c r="D229" s="39" t="str">
        <f t="shared" si="17"/>
        <v xml:space="preserve"> </v>
      </c>
      <c r="E229" s="39">
        <v>1.1574074074074073E-5</v>
      </c>
      <c r="F229" s="40" t="e">
        <f t="shared" si="13"/>
        <v>#N/A</v>
      </c>
      <c r="G229" t="str">
        <f>IF((ISERROR((VLOOKUP(B229,Calculation!C$3:C$2610,1,FALSE)))),"not entered","")</f>
        <v/>
      </c>
      <c r="H229" t="str">
        <f>IF(ISNA(VLOOKUP(D229,Calculation!$AI$12:$AI$88,1,FALSE)),"NO club name match","Club Name Match")</f>
        <v>NO club name match</v>
      </c>
    </row>
    <row r="230" spans="2:8" x14ac:dyDescent="0.2">
      <c r="B230" s="54" t="s">
        <v>5</v>
      </c>
      <c r="C230" s="39" t="str">
        <f t="shared" si="16"/>
        <v xml:space="preserve"> </v>
      </c>
      <c r="D230" s="39" t="str">
        <f t="shared" si="17"/>
        <v xml:space="preserve"> </v>
      </c>
      <c r="E230" s="39">
        <v>1.1574074074074073E-5</v>
      </c>
      <c r="F230" s="40" t="e">
        <f t="shared" si="13"/>
        <v>#N/A</v>
      </c>
      <c r="G230" t="str">
        <f>IF((ISERROR((VLOOKUP(B230,Calculation!C$3:C$2610,1,FALSE)))),"not entered","")</f>
        <v/>
      </c>
      <c r="H230" t="str">
        <f>IF(ISNA(VLOOKUP(D230,Calculation!$AI$12:$AI$88,1,FALSE)),"NO club name match","Club Name Match")</f>
        <v>NO club name match</v>
      </c>
    </row>
    <row r="231" spans="2:8" x14ac:dyDescent="0.2">
      <c r="B231" s="54" t="s">
        <v>5</v>
      </c>
      <c r="C231" s="39" t="str">
        <f t="shared" si="16"/>
        <v xml:space="preserve"> </v>
      </c>
      <c r="D231" s="39" t="str">
        <f t="shared" si="17"/>
        <v xml:space="preserve"> </v>
      </c>
      <c r="E231" s="39">
        <v>1.1574074074074073E-5</v>
      </c>
      <c r="F231" s="40" t="e">
        <f t="shared" si="13"/>
        <v>#N/A</v>
      </c>
      <c r="G231" t="str">
        <f>IF((ISERROR((VLOOKUP(B231,Calculation!C$3:C$2610,1,FALSE)))),"not entered","")</f>
        <v/>
      </c>
      <c r="H231" t="str">
        <f>IF(ISNA(VLOOKUP(D231,Calculation!$AI$12:$AI$88,1,FALSE)),"NO club name match","Club Name Match")</f>
        <v>NO club name match</v>
      </c>
    </row>
    <row r="232" spans="2:8" x14ac:dyDescent="0.2">
      <c r="B232" s="54" t="s">
        <v>5</v>
      </c>
      <c r="C232" s="39" t="str">
        <f t="shared" si="16"/>
        <v xml:space="preserve"> </v>
      </c>
      <c r="D232" s="39" t="str">
        <f t="shared" si="17"/>
        <v xml:space="preserve"> </v>
      </c>
      <c r="E232" s="39">
        <v>1.1574074074074073E-5</v>
      </c>
      <c r="F232" s="40" t="e">
        <f t="shared" si="13"/>
        <v>#N/A</v>
      </c>
      <c r="G232" t="str">
        <f>IF((ISERROR((VLOOKUP(B232,Calculation!C$3:C$2610,1,FALSE)))),"not entered","")</f>
        <v/>
      </c>
      <c r="H232" t="str">
        <f>IF(ISNA(VLOOKUP(D232,Calculation!$AI$12:$AI$88,1,FALSE)),"NO club name match","Club Name Match")</f>
        <v>NO club name match</v>
      </c>
    </row>
    <row r="233" spans="2:8" x14ac:dyDescent="0.2">
      <c r="B233" s="54" t="s">
        <v>5</v>
      </c>
      <c r="C233" s="39" t="str">
        <f t="shared" si="16"/>
        <v xml:space="preserve"> </v>
      </c>
      <c r="D233" s="39" t="str">
        <f t="shared" si="17"/>
        <v xml:space="preserve"> </v>
      </c>
      <c r="E233" s="39">
        <v>1.1574074074074073E-5</v>
      </c>
      <c r="F233" s="40" t="e">
        <f t="shared" si="13"/>
        <v>#N/A</v>
      </c>
      <c r="G233" t="str">
        <f>IF((ISERROR((VLOOKUP(B233,Calculation!C$3:C$2610,1,FALSE)))),"not entered","")</f>
        <v/>
      </c>
      <c r="H233" t="str">
        <f>IF(ISNA(VLOOKUP(D233,Calculation!$AI$12:$AI$88,1,FALSE)),"NO club name match","Club Name Match")</f>
        <v>NO club name match</v>
      </c>
    </row>
    <row r="234" spans="2:8" x14ac:dyDescent="0.2">
      <c r="B234" s="54" t="s">
        <v>5</v>
      </c>
      <c r="C234" s="39" t="str">
        <f t="shared" si="16"/>
        <v xml:space="preserve"> </v>
      </c>
      <c r="D234" s="39" t="str">
        <f t="shared" si="17"/>
        <v xml:space="preserve"> </v>
      </c>
      <c r="E234" s="39">
        <v>1.1574074074074073E-5</v>
      </c>
      <c r="F234" s="40" t="e">
        <f t="shared" si="13"/>
        <v>#N/A</v>
      </c>
      <c r="G234" t="str">
        <f>IF((ISERROR((VLOOKUP(B234,Calculation!C$3:C$2610,1,FALSE)))),"not entered","")</f>
        <v/>
      </c>
      <c r="H234" t="str">
        <f>IF(ISNA(VLOOKUP(D234,Calculation!$AI$12:$AI$88,1,FALSE)),"NO club name match","Club Name Match")</f>
        <v>NO club name match</v>
      </c>
    </row>
    <row r="235" spans="2:8" x14ac:dyDescent="0.2">
      <c r="B235" s="54" t="s">
        <v>5</v>
      </c>
      <c r="C235" s="39" t="str">
        <f t="shared" si="16"/>
        <v xml:space="preserve"> </v>
      </c>
      <c r="D235" s="39" t="str">
        <f t="shared" si="17"/>
        <v xml:space="preserve"> </v>
      </c>
      <c r="E235" s="39">
        <v>1.1574074074074073E-5</v>
      </c>
      <c r="F235" s="40" t="e">
        <f t="shared" si="13"/>
        <v>#N/A</v>
      </c>
      <c r="G235" t="str">
        <f>IF((ISERROR((VLOOKUP(B235,Calculation!C$3:C$2610,1,FALSE)))),"not entered","")</f>
        <v/>
      </c>
      <c r="H235" t="str">
        <f>IF(ISNA(VLOOKUP(D235,Calculation!$AI$12:$AI$88,1,FALSE)),"NO club name match","Club Name Match")</f>
        <v>NO club name match</v>
      </c>
    </row>
    <row r="236" spans="2:8" x14ac:dyDescent="0.2">
      <c r="B236" s="54" t="s">
        <v>5</v>
      </c>
      <c r="C236" s="39" t="str">
        <f t="shared" si="16"/>
        <v xml:space="preserve"> </v>
      </c>
      <c r="D236" s="39" t="str">
        <f t="shared" si="17"/>
        <v xml:space="preserve"> </v>
      </c>
      <c r="E236" s="39">
        <v>1.1574074074074073E-5</v>
      </c>
      <c r="F236" s="40" t="e">
        <f t="shared" si="13"/>
        <v>#N/A</v>
      </c>
      <c r="G236" t="str">
        <f>IF((ISERROR((VLOOKUP(B236,Calculation!C$3:C$2610,1,FALSE)))),"not entered","")</f>
        <v/>
      </c>
      <c r="H236" t="str">
        <f>IF(ISNA(VLOOKUP(D236,Calculation!$AI$12:$AI$88,1,FALSE)),"NO club name match","Club Name Match")</f>
        <v>NO club name match</v>
      </c>
    </row>
    <row r="237" spans="2:8" x14ac:dyDescent="0.2">
      <c r="B237" s="54" t="s">
        <v>5</v>
      </c>
      <c r="C237" s="39" t="str">
        <f t="shared" si="16"/>
        <v xml:space="preserve"> </v>
      </c>
      <c r="D237" s="39" t="str">
        <f t="shared" si="17"/>
        <v xml:space="preserve"> </v>
      </c>
      <c r="E237" s="39">
        <v>1.1574074074074073E-5</v>
      </c>
      <c r="F237" s="40" t="e">
        <f t="shared" si="13"/>
        <v>#N/A</v>
      </c>
      <c r="G237" t="str">
        <f>IF((ISERROR((VLOOKUP(B237,Calculation!C$3:C$2610,1,FALSE)))),"not entered","")</f>
        <v/>
      </c>
      <c r="H237" t="str">
        <f>IF(ISNA(VLOOKUP(D237,Calculation!$AI$12:$AI$88,1,FALSE)),"NO club name match","Club Name Match")</f>
        <v>NO club name match</v>
      </c>
    </row>
    <row r="238" spans="2:8" x14ac:dyDescent="0.2">
      <c r="B238" s="54" t="s">
        <v>5</v>
      </c>
      <c r="C238" s="39" t="str">
        <f t="shared" si="16"/>
        <v xml:space="preserve"> </v>
      </c>
      <c r="D238" s="39" t="str">
        <f t="shared" si="17"/>
        <v xml:space="preserve"> </v>
      </c>
      <c r="E238" s="39">
        <v>1.1574074074074073E-5</v>
      </c>
      <c r="F238" s="40" t="e">
        <f t="shared" si="13"/>
        <v>#N/A</v>
      </c>
      <c r="G238" t="str">
        <f>IF((ISERROR((VLOOKUP(B238,Calculation!C$3:C$2610,1,FALSE)))),"not entered","")</f>
        <v/>
      </c>
      <c r="H238" t="str">
        <f>IF(ISNA(VLOOKUP(D238,Calculation!$AI$12:$AI$88,1,FALSE)),"NO club name match","Club Name Match")</f>
        <v>NO club name match</v>
      </c>
    </row>
    <row r="239" spans="2:8" x14ac:dyDescent="0.2">
      <c r="B239" s="54" t="s">
        <v>5</v>
      </c>
      <c r="C239" s="39" t="str">
        <f t="shared" si="16"/>
        <v xml:space="preserve"> </v>
      </c>
      <c r="D239" s="39" t="str">
        <f t="shared" si="17"/>
        <v xml:space="preserve"> </v>
      </c>
      <c r="E239" s="39">
        <v>1.1574074074074073E-5</v>
      </c>
      <c r="F239" s="40" t="e">
        <f t="shared" si="13"/>
        <v>#N/A</v>
      </c>
      <c r="G239" t="str">
        <f>IF((ISERROR((VLOOKUP(B239,Calculation!C$3:C$2610,1,FALSE)))),"not entered","")</f>
        <v/>
      </c>
      <c r="H239" t="str">
        <f>IF(ISNA(VLOOKUP(D239,Calculation!$AI$12:$AI$88,1,FALSE)),"NO club name match","Club Name Match")</f>
        <v>NO club name match</v>
      </c>
    </row>
    <row r="240" spans="2:8" x14ac:dyDescent="0.2">
      <c r="B240" s="54" t="s">
        <v>5</v>
      </c>
      <c r="C240" s="39" t="str">
        <f t="shared" si="16"/>
        <v xml:space="preserve"> </v>
      </c>
      <c r="D240" s="39" t="str">
        <f t="shared" si="17"/>
        <v xml:space="preserve"> </v>
      </c>
      <c r="E240" s="39">
        <v>1.1574074074074073E-5</v>
      </c>
      <c r="F240" s="40" t="e">
        <f t="shared" si="13"/>
        <v>#N/A</v>
      </c>
      <c r="G240" t="str">
        <f>IF((ISERROR((VLOOKUP(B240,Calculation!C$3:C$2610,1,FALSE)))),"not entered","")</f>
        <v/>
      </c>
      <c r="H240" t="str">
        <f>IF(ISNA(VLOOKUP(D240,Calculation!$AI$12:$AI$88,1,FALSE)),"NO club name match","Club Name Match")</f>
        <v>NO club name match</v>
      </c>
    </row>
    <row r="241" spans="2:8" x14ac:dyDescent="0.2">
      <c r="B241" s="54" t="s">
        <v>5</v>
      </c>
      <c r="C241" s="39" t="str">
        <f t="shared" si="16"/>
        <v xml:space="preserve"> </v>
      </c>
      <c r="D241" s="39" t="str">
        <f t="shared" si="17"/>
        <v xml:space="preserve"> </v>
      </c>
      <c r="E241" s="39">
        <v>1.1574074074074073E-5</v>
      </c>
      <c r="F241" s="40" t="e">
        <f t="shared" si="13"/>
        <v>#N/A</v>
      </c>
      <c r="G241" t="str">
        <f>IF((ISERROR((VLOOKUP(B241,Calculation!C$3:C$2610,1,FALSE)))),"not entered","")</f>
        <v/>
      </c>
      <c r="H241" t="str">
        <f>IF(ISNA(VLOOKUP(D241,Calculation!$AI$12:$AI$88,1,FALSE)),"NO club name match","Club Name Match")</f>
        <v>NO club name match</v>
      </c>
    </row>
    <row r="242" spans="2:8" x14ac:dyDescent="0.2">
      <c r="B242" s="54" t="s">
        <v>5</v>
      </c>
      <c r="C242" s="39" t="str">
        <f t="shared" si="16"/>
        <v xml:space="preserve"> </v>
      </c>
      <c r="D242" s="39" t="str">
        <f t="shared" si="17"/>
        <v xml:space="preserve"> </v>
      </c>
      <c r="E242" s="39">
        <v>1.1574074074074073E-5</v>
      </c>
      <c r="F242" s="40" t="e">
        <f t="shared" si="13"/>
        <v>#N/A</v>
      </c>
      <c r="G242" t="str">
        <f>IF((ISERROR((VLOOKUP(B242,Calculation!C$3:C$2610,1,FALSE)))),"not entered","")</f>
        <v/>
      </c>
      <c r="H242" t="str">
        <f>IF(ISNA(VLOOKUP(D242,Calculation!$AI$12:$AI$88,1,FALSE)),"NO club name match","Club Name Match")</f>
        <v>NO club name match</v>
      </c>
    </row>
    <row r="243" spans="2:8" x14ac:dyDescent="0.2">
      <c r="B243" s="54" t="s">
        <v>5</v>
      </c>
      <c r="C243" s="39" t="str">
        <f t="shared" si="16"/>
        <v xml:space="preserve"> </v>
      </c>
      <c r="D243" s="39" t="str">
        <f t="shared" si="17"/>
        <v xml:space="preserve"> </v>
      </c>
      <c r="E243" s="39">
        <v>1.1574074074074073E-5</v>
      </c>
      <c r="F243" s="40" t="e">
        <f t="shared" si="13"/>
        <v>#N/A</v>
      </c>
      <c r="G243" t="str">
        <f>IF((ISERROR((VLOOKUP(B243,Calculation!C$3:C$2610,1,FALSE)))),"not entered","")</f>
        <v/>
      </c>
      <c r="H243" t="str">
        <f>IF(ISNA(VLOOKUP(D243,Calculation!$AI$12:$AI$88,1,FALSE)),"NO club name match","Club Name Match")</f>
        <v>NO club name match</v>
      </c>
    </row>
    <row r="244" spans="2:8" x14ac:dyDescent="0.2">
      <c r="B244" s="54" t="s">
        <v>5</v>
      </c>
      <c r="C244" s="39" t="str">
        <f t="shared" si="16"/>
        <v xml:space="preserve"> </v>
      </c>
      <c r="D244" s="39" t="str">
        <f t="shared" si="17"/>
        <v xml:space="preserve"> </v>
      </c>
      <c r="E244" s="39">
        <v>1.1574074074074073E-5</v>
      </c>
      <c r="F244" s="40" t="e">
        <f t="shared" si="13"/>
        <v>#N/A</v>
      </c>
      <c r="G244" t="str">
        <f>IF((ISERROR((VLOOKUP(B244,Calculation!C$3:C$2610,1,FALSE)))),"not entered","")</f>
        <v/>
      </c>
      <c r="H244" t="str">
        <f>IF(ISNA(VLOOKUP(D244,Calculation!$AI$12:$AI$88,1,FALSE)),"NO club name match","Club Name Match")</f>
        <v>NO club name match</v>
      </c>
    </row>
    <row r="245" spans="2:8" x14ac:dyDescent="0.2">
      <c r="B245" s="54" t="s">
        <v>5</v>
      </c>
      <c r="C245" s="39" t="str">
        <f t="shared" si="16"/>
        <v xml:space="preserve"> </v>
      </c>
      <c r="D245" s="39" t="str">
        <f t="shared" si="17"/>
        <v xml:space="preserve"> </v>
      </c>
      <c r="E245" s="39">
        <v>1.1574074074074073E-5</v>
      </c>
      <c r="F245" s="40" t="e">
        <f t="shared" si="13"/>
        <v>#N/A</v>
      </c>
      <c r="G245" t="str">
        <f>IF((ISERROR((VLOOKUP(B245,Calculation!C$3:C$2610,1,FALSE)))),"not entered","")</f>
        <v/>
      </c>
      <c r="H245" t="str">
        <f>IF(ISNA(VLOOKUP(D245,Calculation!$AI$12:$AI$88,1,FALSE)),"NO club name match","Club Name Match")</f>
        <v>NO club name match</v>
      </c>
    </row>
    <row r="246" spans="2:8" x14ac:dyDescent="0.2">
      <c r="B246" s="54" t="s">
        <v>5</v>
      </c>
      <c r="C246" s="39" t="str">
        <f t="shared" si="16"/>
        <v xml:space="preserve"> </v>
      </c>
      <c r="D246" s="39" t="str">
        <f t="shared" si="17"/>
        <v xml:space="preserve"> </v>
      </c>
      <c r="E246" s="39">
        <v>1.1574074074074073E-5</v>
      </c>
      <c r="F246" s="40" t="e">
        <f t="shared" si="13"/>
        <v>#N/A</v>
      </c>
      <c r="G246" t="str">
        <f>IF((ISERROR((VLOOKUP(B246,Calculation!C$3:C$2610,1,FALSE)))),"not entered","")</f>
        <v/>
      </c>
      <c r="H246" t="str">
        <f>IF(ISNA(VLOOKUP(D246,Calculation!$AI$12:$AI$88,1,FALSE)),"NO club name match","Club Name Match")</f>
        <v>NO club name match</v>
      </c>
    </row>
    <row r="247" spans="2:8" x14ac:dyDescent="0.2">
      <c r="B247" s="54" t="s">
        <v>5</v>
      </c>
      <c r="C247" s="39" t="str">
        <f t="shared" si="16"/>
        <v xml:space="preserve"> </v>
      </c>
      <c r="D247" s="39" t="str">
        <f t="shared" si="17"/>
        <v xml:space="preserve"> </v>
      </c>
      <c r="E247" s="39">
        <v>1.1574074074074073E-5</v>
      </c>
      <c r="F247" s="40" t="e">
        <f t="shared" si="13"/>
        <v>#N/A</v>
      </c>
      <c r="G247" t="str">
        <f>IF((ISERROR((VLOOKUP(B247,Calculation!C$3:C$2610,1,FALSE)))),"not entered","")</f>
        <v/>
      </c>
      <c r="H247" t="str">
        <f>IF(ISNA(VLOOKUP(D247,Calculation!$AI$12:$AI$88,1,FALSE)),"NO club name match","Club Name Match")</f>
        <v>NO club name match</v>
      </c>
    </row>
    <row r="248" spans="2:8" x14ac:dyDescent="0.2">
      <c r="B248" s="54" t="s">
        <v>5</v>
      </c>
      <c r="C248" s="39" t="str">
        <f t="shared" si="16"/>
        <v xml:space="preserve"> </v>
      </c>
      <c r="D248" s="39" t="str">
        <f t="shared" si="17"/>
        <v xml:space="preserve"> </v>
      </c>
      <c r="E248" s="39">
        <v>1.1574074074074073E-5</v>
      </c>
      <c r="F248" s="40" t="e">
        <f t="shared" si="13"/>
        <v>#N/A</v>
      </c>
      <c r="G248" t="str">
        <f>IF((ISERROR((VLOOKUP(B248,Calculation!C$3:C$2610,1,FALSE)))),"not entered","")</f>
        <v/>
      </c>
      <c r="H248" t="str">
        <f>IF(ISNA(VLOOKUP(D248,Calculation!$AI$12:$AI$88,1,FALSE)),"NO club name match","Club Name Match")</f>
        <v>NO club name match</v>
      </c>
    </row>
    <row r="249" spans="2:8" x14ac:dyDescent="0.2">
      <c r="B249" s="54" t="s">
        <v>5</v>
      </c>
      <c r="C249" s="39" t="str">
        <f t="shared" si="16"/>
        <v xml:space="preserve"> </v>
      </c>
      <c r="D249" s="39" t="str">
        <f t="shared" si="17"/>
        <v xml:space="preserve"> </v>
      </c>
      <c r="E249" s="39">
        <v>1.1574074074074073E-5</v>
      </c>
      <c r="F249" s="40" t="e">
        <f t="shared" si="13"/>
        <v>#N/A</v>
      </c>
      <c r="G249" t="str">
        <f>IF((ISERROR((VLOOKUP(B249,Calculation!C$3:C$2610,1,FALSE)))),"not entered","")</f>
        <v/>
      </c>
      <c r="H249" t="str">
        <f>IF(ISNA(VLOOKUP(D249,Calculation!$AI$12:$AI$88,1,FALSE)),"NO club name match","Club Name Match")</f>
        <v>NO club name match</v>
      </c>
    </row>
    <row r="250" spans="2:8" x14ac:dyDescent="0.2">
      <c r="B250" s="54" t="s">
        <v>5</v>
      </c>
      <c r="C250" s="39" t="str">
        <f t="shared" si="16"/>
        <v xml:space="preserve"> </v>
      </c>
      <c r="D250" s="39" t="str">
        <f t="shared" si="17"/>
        <v xml:space="preserve"> </v>
      </c>
      <c r="E250" s="39">
        <v>1.1574074074074073E-5</v>
      </c>
      <c r="F250" s="40" t="e">
        <f t="shared" si="13"/>
        <v>#N/A</v>
      </c>
      <c r="G250" t="str">
        <f>IF((ISERROR((VLOOKUP(B250,Calculation!C$3:C$2610,1,FALSE)))),"not entered","")</f>
        <v/>
      </c>
      <c r="H250" t="str">
        <f>IF(ISNA(VLOOKUP(D250,Calculation!$AI$12:$AI$88,1,FALSE)),"NO club name match","Club Name Match")</f>
        <v>NO club name match</v>
      </c>
    </row>
    <row r="251" spans="2:8" x14ac:dyDescent="0.2">
      <c r="B251" s="54" t="s">
        <v>5</v>
      </c>
      <c r="C251" s="39" t="str">
        <f t="shared" si="16"/>
        <v xml:space="preserve"> </v>
      </c>
      <c r="D251" s="39" t="str">
        <f t="shared" si="17"/>
        <v xml:space="preserve"> </v>
      </c>
      <c r="E251" s="39">
        <v>1.1574074074074073E-5</v>
      </c>
      <c r="F251" s="40" t="e">
        <f t="shared" si="13"/>
        <v>#N/A</v>
      </c>
      <c r="G251" t="str">
        <f>IF((ISERROR((VLOOKUP(B251,Calculation!C$3:C$2610,1,FALSE)))),"not entered","")</f>
        <v/>
      </c>
      <c r="H251" t="str">
        <f>IF(ISNA(VLOOKUP(D251,Calculation!$AI$12:$AI$88,1,FALSE)),"NO club name match","Club Name Match")</f>
        <v>NO club name match</v>
      </c>
    </row>
    <row r="252" spans="2:8" x14ac:dyDescent="0.2">
      <c r="B252" s="54" t="s">
        <v>5</v>
      </c>
      <c r="C252" s="39" t="str">
        <f t="shared" si="16"/>
        <v xml:space="preserve"> </v>
      </c>
      <c r="D252" s="39" t="str">
        <f t="shared" si="17"/>
        <v xml:space="preserve"> </v>
      </c>
      <c r="E252" s="39">
        <v>1.1574074074074073E-5</v>
      </c>
      <c r="F252" s="40" t="e">
        <f t="shared" si="13"/>
        <v>#N/A</v>
      </c>
      <c r="G252" t="str">
        <f>IF((ISERROR((VLOOKUP(B252,Calculation!C$3:C$2610,1,FALSE)))),"not entered","")</f>
        <v/>
      </c>
      <c r="H252" t="str">
        <f>IF(ISNA(VLOOKUP(D252,Calculation!$AI$12:$AI$88,1,FALSE)),"NO club name match","Club Name Match")</f>
        <v>NO club name match</v>
      </c>
    </row>
    <row r="253" spans="2:8" x14ac:dyDescent="0.2">
      <c r="B253" s="54" t="s">
        <v>5</v>
      </c>
      <c r="C253" s="39" t="str">
        <f t="shared" si="16"/>
        <v xml:space="preserve"> </v>
      </c>
      <c r="D253" s="39" t="str">
        <f t="shared" si="17"/>
        <v xml:space="preserve"> </v>
      </c>
      <c r="E253" s="39">
        <v>1.1574074074074073E-5</v>
      </c>
      <c r="F253" s="40" t="e">
        <f t="shared" si="13"/>
        <v>#N/A</v>
      </c>
      <c r="G253" t="str">
        <f>IF((ISERROR((VLOOKUP(B253,Calculation!C$3:C$2610,1,FALSE)))),"not entered","")</f>
        <v/>
      </c>
      <c r="H253" t="str">
        <f>IF(ISNA(VLOOKUP(D253,Calculation!$AI$12:$AI$88,1,FALSE)),"NO club name match","Club Name Match")</f>
        <v>NO club name match</v>
      </c>
    </row>
    <row r="254" spans="2:8" x14ac:dyDescent="0.2">
      <c r="B254" s="54" t="s">
        <v>5</v>
      </c>
      <c r="C254" s="39" t="str">
        <f t="shared" si="16"/>
        <v xml:space="preserve"> </v>
      </c>
      <c r="D254" s="39" t="str">
        <f t="shared" si="17"/>
        <v xml:space="preserve"> </v>
      </c>
      <c r="E254" s="39">
        <v>1.1574074074074073E-5</v>
      </c>
      <c r="F254" s="40" t="e">
        <f t="shared" si="13"/>
        <v>#N/A</v>
      </c>
      <c r="G254" t="str">
        <f>IF((ISERROR((VLOOKUP(B254,Calculation!C$3:C$2610,1,FALSE)))),"not entered","")</f>
        <v/>
      </c>
      <c r="H254" t="str">
        <f>IF(ISNA(VLOOKUP(D254,Calculation!$AI$12:$AI$88,1,FALSE)),"NO club name match","Club Name Match")</f>
        <v>NO club name match</v>
      </c>
    </row>
    <row r="255" spans="2:8" x14ac:dyDescent="0.2">
      <c r="B255" s="54" t="s">
        <v>5</v>
      </c>
      <c r="C255" s="39" t="str">
        <f t="shared" si="16"/>
        <v xml:space="preserve"> </v>
      </c>
      <c r="D255" s="39" t="str">
        <f t="shared" si="17"/>
        <v xml:space="preserve"> </v>
      </c>
      <c r="E255" s="39">
        <v>1.1574074074074073E-5</v>
      </c>
      <c r="F255" s="40" t="e">
        <f t="shared" si="13"/>
        <v>#N/A</v>
      </c>
      <c r="G255" t="str">
        <f>IF((ISERROR((VLOOKUP(B255,Calculation!C$3:C$2610,1,FALSE)))),"not entered","")</f>
        <v/>
      </c>
      <c r="H255" t="str">
        <f>IF(ISNA(VLOOKUP(D255,Calculation!$AI$12:$AI$88,1,FALSE)),"NO club name match","Club Name Match")</f>
        <v>NO club name match</v>
      </c>
    </row>
    <row r="256" spans="2:8" x14ac:dyDescent="0.2">
      <c r="B256" s="54" t="s">
        <v>5</v>
      </c>
      <c r="C256" s="39" t="str">
        <f t="shared" si="16"/>
        <v xml:space="preserve"> </v>
      </c>
      <c r="D256" s="39" t="str">
        <f t="shared" si="17"/>
        <v xml:space="preserve"> </v>
      </c>
      <c r="E256" s="39">
        <v>1.1574074074074073E-5</v>
      </c>
      <c r="F256" s="40" t="e">
        <f t="shared" si="13"/>
        <v>#N/A</v>
      </c>
      <c r="G256" t="str">
        <f>IF((ISERROR((VLOOKUP(B256,Calculation!C$3:C$2610,1,FALSE)))),"not entered","")</f>
        <v/>
      </c>
      <c r="H256" t="str">
        <f>IF(ISNA(VLOOKUP(D256,Calculation!$AI$12:$AI$88,1,FALSE)),"NO club name match","Club Name Match")</f>
        <v>NO club name match</v>
      </c>
    </row>
    <row r="257" spans="2:8" x14ac:dyDescent="0.2">
      <c r="B257" s="54" t="s">
        <v>5</v>
      </c>
      <c r="C257" s="39" t="str">
        <f t="shared" si="16"/>
        <v xml:space="preserve"> </v>
      </c>
      <c r="D257" s="39" t="str">
        <f t="shared" si="17"/>
        <v xml:space="preserve"> </v>
      </c>
      <c r="E257" s="39">
        <v>1.1574074074074073E-5</v>
      </c>
      <c r="F257" s="40" t="e">
        <f t="shared" si="13"/>
        <v>#N/A</v>
      </c>
      <c r="G257" t="str">
        <f>IF((ISERROR((VLOOKUP(B257,Calculation!C$3:C$2610,1,FALSE)))),"not entered","")</f>
        <v/>
      </c>
      <c r="H257" t="str">
        <f>IF(ISNA(VLOOKUP(D257,Calculation!$AI$12:$AI$88,1,FALSE)),"NO club name match","Club Name Match")</f>
        <v>NO club name match</v>
      </c>
    </row>
    <row r="258" spans="2:8" x14ac:dyDescent="0.2">
      <c r="B258" s="54" t="s">
        <v>5</v>
      </c>
      <c r="C258" s="39" t="str">
        <f t="shared" si="16"/>
        <v xml:space="preserve"> </v>
      </c>
      <c r="D258" s="39" t="str">
        <f t="shared" si="17"/>
        <v xml:space="preserve"> </v>
      </c>
      <c r="E258" s="39">
        <v>1.1574074074074073E-5</v>
      </c>
      <c r="F258" s="40" t="e">
        <f t="shared" si="13"/>
        <v>#N/A</v>
      </c>
      <c r="G258" t="str">
        <f>IF((ISERROR((VLOOKUP(B258,Calculation!C$3:C$2610,1,FALSE)))),"not entered","")</f>
        <v/>
      </c>
      <c r="H258" t="str">
        <f>IF(ISNA(VLOOKUP(D258,Calculation!$AI$12:$AI$88,1,FALSE)),"NO club name match","Club Name Match")</f>
        <v>NO club name match</v>
      </c>
    </row>
    <row r="259" spans="2:8" x14ac:dyDescent="0.2">
      <c r="B259" s="54" t="s">
        <v>5</v>
      </c>
      <c r="C259" s="39" t="str">
        <f t="shared" si="16"/>
        <v xml:space="preserve"> </v>
      </c>
      <c r="D259" s="39" t="str">
        <f t="shared" si="17"/>
        <v xml:space="preserve"> </v>
      </c>
      <c r="E259" s="39">
        <v>1.1574074074074073E-5</v>
      </c>
      <c r="F259" s="40" t="e">
        <f t="shared" si="13"/>
        <v>#N/A</v>
      </c>
      <c r="G259" t="str">
        <f>IF((ISERROR((VLOOKUP(B259,Calculation!C$3:C$2610,1,FALSE)))),"not entered","")</f>
        <v/>
      </c>
      <c r="H259" t="str">
        <f>IF(ISNA(VLOOKUP(D259,Calculation!$AI$12:$AI$88,1,FALSE)),"NO club name match","Club Name Match")</f>
        <v>NO club name match</v>
      </c>
    </row>
    <row r="260" spans="2:8" x14ac:dyDescent="0.2">
      <c r="B260" s="54" t="s">
        <v>5</v>
      </c>
      <c r="C260" s="39" t="str">
        <f t="shared" si="16"/>
        <v xml:space="preserve"> </v>
      </c>
      <c r="D260" s="39" t="str">
        <f t="shared" si="17"/>
        <v xml:space="preserve"> </v>
      </c>
      <c r="E260" s="39">
        <v>1.1574074074074073E-5</v>
      </c>
      <c r="F260" s="40" t="e">
        <f t="shared" si="13"/>
        <v>#N/A</v>
      </c>
      <c r="G260" t="str">
        <f>IF((ISERROR((VLOOKUP(B260,Calculation!C$3:C$2610,1,FALSE)))),"not entered","")</f>
        <v/>
      </c>
      <c r="H260" t="str">
        <f>IF(ISNA(VLOOKUP(D260,Calculation!$AI$12:$AI$88,1,FALSE)),"NO club name match","Club Name Match")</f>
        <v>NO club name match</v>
      </c>
    </row>
    <row r="261" spans="2:8" x14ac:dyDescent="0.2">
      <c r="B261" s="54" t="s">
        <v>5</v>
      </c>
      <c r="C261" s="39" t="str">
        <f t="shared" si="16"/>
        <v xml:space="preserve"> </v>
      </c>
      <c r="D261" s="39" t="str">
        <f t="shared" si="17"/>
        <v xml:space="preserve"> </v>
      </c>
      <c r="E261" s="39">
        <v>1.1574074074074073E-5</v>
      </c>
      <c r="F261" s="40" t="e">
        <f t="shared" si="13"/>
        <v>#N/A</v>
      </c>
      <c r="G261" t="str">
        <f>IF((ISERROR((VLOOKUP(B261,Calculation!C$3:C$2610,1,FALSE)))),"not entered","")</f>
        <v/>
      </c>
      <c r="H261" t="str">
        <f>IF(ISNA(VLOOKUP(D261,Calculation!$AI$12:$AI$88,1,FALSE)),"NO club name match","Club Name Match")</f>
        <v>NO club name match</v>
      </c>
    </row>
    <row r="262" spans="2:8" x14ac:dyDescent="0.2">
      <c r="B262" s="54" t="s">
        <v>5</v>
      </c>
      <c r="C262" s="39" t="str">
        <f t="shared" si="16"/>
        <v xml:space="preserve"> </v>
      </c>
      <c r="D262" s="39" t="str">
        <f t="shared" si="17"/>
        <v xml:space="preserve"> </v>
      </c>
      <c r="E262" s="39">
        <v>1.1574074074074073E-5</v>
      </c>
      <c r="F262" s="40" t="e">
        <f t="shared" ref="F262:F325" si="18">TRUNC((VLOOKUP(C262,C$4:E$5,3,FALSE))/(E262/10000))</f>
        <v>#N/A</v>
      </c>
      <c r="G262" t="str">
        <f>IF((ISERROR((VLOOKUP(B262,Calculation!C$3:C$2610,1,FALSE)))),"not entered","")</f>
        <v/>
      </c>
      <c r="H262" t="str">
        <f>IF(ISNA(VLOOKUP(D262,Calculation!$AI$12:$AI$88,1,FALSE)),"NO club name match","Club Name Match")</f>
        <v>NO club name match</v>
      </c>
    </row>
    <row r="263" spans="2:8" x14ac:dyDescent="0.2">
      <c r="B263" s="54" t="s">
        <v>5</v>
      </c>
      <c r="C263" s="39" t="str">
        <f t="shared" si="16"/>
        <v xml:space="preserve"> </v>
      </c>
      <c r="D263" s="39" t="str">
        <f t="shared" si="17"/>
        <v xml:space="preserve"> </v>
      </c>
      <c r="E263" s="39">
        <v>1.1574074074074073E-5</v>
      </c>
      <c r="F263" s="40" t="e">
        <f t="shared" si="18"/>
        <v>#N/A</v>
      </c>
      <c r="G263" t="str">
        <f>IF((ISERROR((VLOOKUP(B263,Calculation!C$3:C$2610,1,FALSE)))),"not entered","")</f>
        <v/>
      </c>
      <c r="H263" t="str">
        <f>IF(ISNA(VLOOKUP(D263,Calculation!$AI$12:$AI$88,1,FALSE)),"NO club name match","Club Name Match")</f>
        <v>NO club name match</v>
      </c>
    </row>
    <row r="264" spans="2:8" x14ac:dyDescent="0.2">
      <c r="B264" s="54" t="s">
        <v>5</v>
      </c>
      <c r="C264" s="39" t="str">
        <f t="shared" si="16"/>
        <v xml:space="preserve"> </v>
      </c>
      <c r="D264" s="39" t="str">
        <f t="shared" si="17"/>
        <v xml:space="preserve"> </v>
      </c>
      <c r="E264" s="39">
        <v>1.1574074074074073E-5</v>
      </c>
      <c r="F264" s="40" t="e">
        <f t="shared" si="18"/>
        <v>#N/A</v>
      </c>
      <c r="G264" t="str">
        <f>IF((ISERROR((VLOOKUP(B264,Calculation!C$3:C$2610,1,FALSE)))),"not entered","")</f>
        <v/>
      </c>
      <c r="H264" t="str">
        <f>IF(ISNA(VLOOKUP(D264,Calculation!$AI$12:$AI$88,1,FALSE)),"NO club name match","Club Name Match")</f>
        <v>NO club name match</v>
      </c>
    </row>
    <row r="265" spans="2:8" x14ac:dyDescent="0.2">
      <c r="B265" s="54" t="s">
        <v>5</v>
      </c>
      <c r="C265" s="39" t="str">
        <f t="shared" si="16"/>
        <v xml:space="preserve"> </v>
      </c>
      <c r="D265" s="39" t="str">
        <f t="shared" si="17"/>
        <v xml:space="preserve"> </v>
      </c>
      <c r="E265" s="39">
        <v>1.1574074074074073E-5</v>
      </c>
      <c r="F265" s="40" t="e">
        <f t="shared" si="18"/>
        <v>#N/A</v>
      </c>
      <c r="G265" t="str">
        <f>IF((ISERROR((VLOOKUP(B265,Calculation!C$3:C$2610,1,FALSE)))),"not entered","")</f>
        <v/>
      </c>
      <c r="H265" t="str">
        <f>IF(ISNA(VLOOKUP(D265,Calculation!$AI$12:$AI$88,1,FALSE)),"NO club name match","Club Name Match")</f>
        <v>NO club name match</v>
      </c>
    </row>
    <row r="266" spans="2:8" x14ac:dyDescent="0.2">
      <c r="B266" s="54" t="s">
        <v>5</v>
      </c>
      <c r="C266" s="39" t="str">
        <f t="shared" si="16"/>
        <v xml:space="preserve"> </v>
      </c>
      <c r="D266" s="39" t="str">
        <f t="shared" si="17"/>
        <v xml:space="preserve"> </v>
      </c>
      <c r="E266" s="39">
        <v>1.1574074074074073E-5</v>
      </c>
      <c r="F266" s="40" t="e">
        <f t="shared" si="18"/>
        <v>#N/A</v>
      </c>
      <c r="G266" t="str">
        <f>IF((ISERROR((VLOOKUP(B266,Calculation!C$3:C$2610,1,FALSE)))),"not entered","")</f>
        <v/>
      </c>
      <c r="H266" t="str">
        <f>IF(ISNA(VLOOKUP(D266,Calculation!$AI$12:$AI$88,1,FALSE)),"NO club name match","Club Name Match")</f>
        <v>NO club name match</v>
      </c>
    </row>
    <row r="267" spans="2:8" x14ac:dyDescent="0.2">
      <c r="B267" s="54" t="s">
        <v>5</v>
      </c>
      <c r="C267" s="39" t="str">
        <f t="shared" ref="C267:C330" si="19">VLOOKUP(B267,name,3,FALSE)</f>
        <v xml:space="preserve"> </v>
      </c>
      <c r="D267" s="39" t="str">
        <f t="shared" ref="D267:D330" si="20">VLOOKUP(B267,name,2,FALSE)</f>
        <v xml:space="preserve"> </v>
      </c>
      <c r="E267" s="39">
        <v>1.1574074074074073E-5</v>
      </c>
      <c r="F267" s="40" t="e">
        <f t="shared" si="18"/>
        <v>#N/A</v>
      </c>
      <c r="G267" t="str">
        <f>IF((ISERROR((VLOOKUP(B267,Calculation!C$3:C$2610,1,FALSE)))),"not entered","")</f>
        <v/>
      </c>
      <c r="H267" t="str">
        <f>IF(ISNA(VLOOKUP(D267,Calculation!$AI$12:$AI$88,1,FALSE)),"NO club name match","Club Name Match")</f>
        <v>NO club name match</v>
      </c>
    </row>
    <row r="268" spans="2:8" x14ac:dyDescent="0.2">
      <c r="B268" s="54" t="s">
        <v>5</v>
      </c>
      <c r="C268" s="39" t="str">
        <f t="shared" si="19"/>
        <v xml:space="preserve"> </v>
      </c>
      <c r="D268" s="39" t="str">
        <f t="shared" si="20"/>
        <v xml:space="preserve"> </v>
      </c>
      <c r="E268" s="39">
        <v>1.1574074074074073E-5</v>
      </c>
      <c r="F268" s="40" t="e">
        <f t="shared" si="18"/>
        <v>#N/A</v>
      </c>
      <c r="G268" t="str">
        <f>IF((ISERROR((VLOOKUP(B268,Calculation!C$3:C$2610,1,FALSE)))),"not entered","")</f>
        <v/>
      </c>
      <c r="H268" t="str">
        <f>IF(ISNA(VLOOKUP(D268,Calculation!$AI$12:$AI$88,1,FALSE)),"NO club name match","Club Name Match")</f>
        <v>NO club name match</v>
      </c>
    </row>
    <row r="269" spans="2:8" x14ac:dyDescent="0.2">
      <c r="B269" s="54" t="s">
        <v>5</v>
      </c>
      <c r="C269" s="39" t="str">
        <f t="shared" si="19"/>
        <v xml:space="preserve"> </v>
      </c>
      <c r="D269" s="39" t="str">
        <f t="shared" si="20"/>
        <v xml:space="preserve"> </v>
      </c>
      <c r="E269" s="39">
        <v>1.1574074074074073E-5</v>
      </c>
      <c r="F269" s="40" t="e">
        <f t="shared" si="18"/>
        <v>#N/A</v>
      </c>
      <c r="G269" t="str">
        <f>IF((ISERROR((VLOOKUP(B269,Calculation!C$3:C$2610,1,FALSE)))),"not entered","")</f>
        <v/>
      </c>
      <c r="H269" t="str">
        <f>IF(ISNA(VLOOKUP(D269,Calculation!$AI$12:$AI$88,1,FALSE)),"NO club name match","Club Name Match")</f>
        <v>NO club name match</v>
      </c>
    </row>
    <row r="270" spans="2:8" x14ac:dyDescent="0.2">
      <c r="B270" s="54" t="s">
        <v>5</v>
      </c>
      <c r="C270" s="39" t="str">
        <f t="shared" si="19"/>
        <v xml:space="preserve"> </v>
      </c>
      <c r="D270" s="39" t="str">
        <f t="shared" si="20"/>
        <v xml:space="preserve"> </v>
      </c>
      <c r="E270" s="39">
        <v>1.1574074074074073E-5</v>
      </c>
      <c r="F270" s="40" t="e">
        <f t="shared" si="18"/>
        <v>#N/A</v>
      </c>
      <c r="G270" t="str">
        <f>IF((ISERROR((VLOOKUP(B270,Calculation!C$3:C$2610,1,FALSE)))),"not entered","")</f>
        <v/>
      </c>
      <c r="H270" t="str">
        <f>IF(ISNA(VLOOKUP(D270,Calculation!$AI$12:$AI$88,1,FALSE)),"NO club name match","Club Name Match")</f>
        <v>NO club name match</v>
      </c>
    </row>
    <row r="271" spans="2:8" x14ac:dyDescent="0.2">
      <c r="B271" s="54" t="s">
        <v>5</v>
      </c>
      <c r="C271" s="39" t="str">
        <f t="shared" si="19"/>
        <v xml:space="preserve"> </v>
      </c>
      <c r="D271" s="39" t="str">
        <f t="shared" si="20"/>
        <v xml:space="preserve"> </v>
      </c>
      <c r="E271" s="39">
        <v>1.1574074074074073E-5</v>
      </c>
      <c r="F271" s="40" t="e">
        <f t="shared" si="18"/>
        <v>#N/A</v>
      </c>
      <c r="G271" t="str">
        <f>IF((ISERROR((VLOOKUP(B271,Calculation!C$3:C$2610,1,FALSE)))),"not entered","")</f>
        <v/>
      </c>
      <c r="H271" t="str">
        <f>IF(ISNA(VLOOKUP(D271,Calculation!$AI$12:$AI$88,1,FALSE)),"NO club name match","Club Name Match")</f>
        <v>NO club name match</v>
      </c>
    </row>
    <row r="272" spans="2:8" x14ac:dyDescent="0.2">
      <c r="B272" s="54" t="s">
        <v>5</v>
      </c>
      <c r="C272" s="39" t="str">
        <f t="shared" si="19"/>
        <v xml:space="preserve"> </v>
      </c>
      <c r="D272" s="39" t="str">
        <f t="shared" si="20"/>
        <v xml:space="preserve"> </v>
      </c>
      <c r="E272" s="39">
        <v>1.1574074074074073E-5</v>
      </c>
      <c r="F272" s="40" t="e">
        <f t="shared" si="18"/>
        <v>#N/A</v>
      </c>
      <c r="G272" t="str">
        <f>IF((ISERROR((VLOOKUP(B272,Calculation!C$3:C$2610,1,FALSE)))),"not entered","")</f>
        <v/>
      </c>
      <c r="H272" t="str">
        <f>IF(ISNA(VLOOKUP(D272,Calculation!$AI$12:$AI$88,1,FALSE)),"NO club name match","Club Name Match")</f>
        <v>NO club name match</v>
      </c>
    </row>
    <row r="273" spans="2:8" x14ac:dyDescent="0.2">
      <c r="B273" s="54" t="s">
        <v>5</v>
      </c>
      <c r="C273" s="39" t="str">
        <f t="shared" si="19"/>
        <v xml:space="preserve"> </v>
      </c>
      <c r="D273" s="39" t="str">
        <f t="shared" si="20"/>
        <v xml:space="preserve"> </v>
      </c>
      <c r="E273" s="39">
        <v>1.1574074074074073E-5</v>
      </c>
      <c r="F273" s="40" t="e">
        <f t="shared" si="18"/>
        <v>#N/A</v>
      </c>
      <c r="G273" t="str">
        <f>IF((ISERROR((VLOOKUP(B273,Calculation!C$3:C$2610,1,FALSE)))),"not entered","")</f>
        <v/>
      </c>
      <c r="H273" t="str">
        <f>IF(ISNA(VLOOKUP(D273,Calculation!$AI$12:$AI$88,1,FALSE)),"NO club name match","Club Name Match")</f>
        <v>NO club name match</v>
      </c>
    </row>
    <row r="274" spans="2:8" x14ac:dyDescent="0.2">
      <c r="B274" s="54" t="s">
        <v>5</v>
      </c>
      <c r="C274" s="39" t="str">
        <f t="shared" si="19"/>
        <v xml:space="preserve"> </v>
      </c>
      <c r="D274" s="39" t="str">
        <f t="shared" si="20"/>
        <v xml:space="preserve"> </v>
      </c>
      <c r="E274" s="39">
        <v>1.1574074074074073E-5</v>
      </c>
      <c r="F274" s="40" t="e">
        <f t="shared" si="18"/>
        <v>#N/A</v>
      </c>
      <c r="G274" t="str">
        <f>IF((ISERROR((VLOOKUP(B274,Calculation!C$3:C$2610,1,FALSE)))),"not entered","")</f>
        <v/>
      </c>
      <c r="H274" t="str">
        <f>IF(ISNA(VLOOKUP(D274,Calculation!$AI$12:$AI$88,1,FALSE)),"NO club name match","Club Name Match")</f>
        <v>NO club name match</v>
      </c>
    </row>
    <row r="275" spans="2:8" x14ac:dyDescent="0.2">
      <c r="B275" s="54" t="s">
        <v>5</v>
      </c>
      <c r="C275" s="39" t="str">
        <f t="shared" si="19"/>
        <v xml:space="preserve"> </v>
      </c>
      <c r="D275" s="39" t="str">
        <f t="shared" si="20"/>
        <v xml:space="preserve"> </v>
      </c>
      <c r="E275" s="39">
        <v>1.1574074074074073E-5</v>
      </c>
      <c r="F275" s="40" t="e">
        <f t="shared" si="18"/>
        <v>#N/A</v>
      </c>
      <c r="G275" t="str">
        <f>IF((ISERROR((VLOOKUP(B275,Calculation!C$3:C$2610,1,FALSE)))),"not entered","")</f>
        <v/>
      </c>
      <c r="H275" t="str">
        <f>IF(ISNA(VLOOKUP(D275,Calculation!$AI$12:$AI$88,1,FALSE)),"NO club name match","Club Name Match")</f>
        <v>NO club name match</v>
      </c>
    </row>
    <row r="276" spans="2:8" x14ac:dyDescent="0.2">
      <c r="B276" s="54" t="s">
        <v>5</v>
      </c>
      <c r="C276" s="39" t="str">
        <f t="shared" si="19"/>
        <v xml:space="preserve"> </v>
      </c>
      <c r="D276" s="39" t="str">
        <f t="shared" si="20"/>
        <v xml:space="preserve"> </v>
      </c>
      <c r="E276" s="39">
        <v>1.1574074074074073E-5</v>
      </c>
      <c r="F276" s="40" t="e">
        <f t="shared" si="18"/>
        <v>#N/A</v>
      </c>
      <c r="G276" t="str">
        <f>IF((ISERROR((VLOOKUP(B276,Calculation!C$3:C$2610,1,FALSE)))),"not entered","")</f>
        <v/>
      </c>
      <c r="H276" t="str">
        <f>IF(ISNA(VLOOKUP(D276,Calculation!$AI$12:$AI$88,1,FALSE)),"NO club name match","Club Name Match")</f>
        <v>NO club name match</v>
      </c>
    </row>
    <row r="277" spans="2:8" x14ac:dyDescent="0.2">
      <c r="B277" s="54" t="s">
        <v>5</v>
      </c>
      <c r="C277" s="39" t="str">
        <f t="shared" si="19"/>
        <v xml:space="preserve"> </v>
      </c>
      <c r="D277" s="39" t="str">
        <f t="shared" si="20"/>
        <v xml:space="preserve"> </v>
      </c>
      <c r="E277" s="39">
        <v>1.1574074074074073E-5</v>
      </c>
      <c r="F277" s="40" t="e">
        <f t="shared" si="18"/>
        <v>#N/A</v>
      </c>
      <c r="G277" t="str">
        <f>IF((ISERROR((VLOOKUP(B277,Calculation!C$3:C$2610,1,FALSE)))),"not entered","")</f>
        <v/>
      </c>
      <c r="H277" t="str">
        <f>IF(ISNA(VLOOKUP(D277,Calculation!$AI$12:$AI$88,1,FALSE)),"NO club name match","Club Name Match")</f>
        <v>NO club name match</v>
      </c>
    </row>
    <row r="278" spans="2:8" x14ac:dyDescent="0.2">
      <c r="B278" s="54" t="s">
        <v>5</v>
      </c>
      <c r="C278" s="39" t="str">
        <f t="shared" si="19"/>
        <v xml:space="preserve"> </v>
      </c>
      <c r="D278" s="39" t="str">
        <f t="shared" si="20"/>
        <v xml:space="preserve"> </v>
      </c>
      <c r="E278" s="39">
        <v>1.1574074074074073E-5</v>
      </c>
      <c r="F278" s="40" t="e">
        <f t="shared" si="18"/>
        <v>#N/A</v>
      </c>
      <c r="G278" t="str">
        <f>IF((ISERROR((VLOOKUP(B278,Calculation!C$3:C$2610,1,FALSE)))),"not entered","")</f>
        <v/>
      </c>
      <c r="H278" t="str">
        <f>IF(ISNA(VLOOKUP(D278,Calculation!$AI$12:$AI$88,1,FALSE)),"NO club name match","Club Name Match")</f>
        <v>NO club name match</v>
      </c>
    </row>
    <row r="279" spans="2:8" x14ac:dyDescent="0.2">
      <c r="B279" s="54" t="s">
        <v>5</v>
      </c>
      <c r="C279" s="39" t="str">
        <f t="shared" si="19"/>
        <v xml:space="preserve"> </v>
      </c>
      <c r="D279" s="39" t="str">
        <f t="shared" si="20"/>
        <v xml:space="preserve"> </v>
      </c>
      <c r="E279" s="39">
        <v>1.1574074074074073E-5</v>
      </c>
      <c r="F279" s="40" t="e">
        <f t="shared" si="18"/>
        <v>#N/A</v>
      </c>
      <c r="G279" t="str">
        <f>IF((ISERROR((VLOOKUP(B279,Calculation!C$3:C$2610,1,FALSE)))),"not entered","")</f>
        <v/>
      </c>
      <c r="H279" t="str">
        <f>IF(ISNA(VLOOKUP(D279,Calculation!$AI$12:$AI$88,1,FALSE)),"NO club name match","Club Name Match")</f>
        <v>NO club name match</v>
      </c>
    </row>
    <row r="280" spans="2:8" x14ac:dyDescent="0.2">
      <c r="B280" s="54" t="s">
        <v>5</v>
      </c>
      <c r="C280" s="39" t="str">
        <f t="shared" si="19"/>
        <v xml:space="preserve"> </v>
      </c>
      <c r="D280" s="39" t="str">
        <f t="shared" si="20"/>
        <v xml:space="preserve"> </v>
      </c>
      <c r="E280" s="39">
        <v>1.1574074074074073E-5</v>
      </c>
      <c r="F280" s="40" t="e">
        <f t="shared" si="18"/>
        <v>#N/A</v>
      </c>
      <c r="G280" t="str">
        <f>IF((ISERROR((VLOOKUP(B280,Calculation!C$3:C$2610,1,FALSE)))),"not entered","")</f>
        <v/>
      </c>
      <c r="H280" t="str">
        <f>IF(ISNA(VLOOKUP(D280,Calculation!$AI$12:$AI$88,1,FALSE)),"NO club name match","Club Name Match")</f>
        <v>NO club name match</v>
      </c>
    </row>
    <row r="281" spans="2:8" x14ac:dyDescent="0.2">
      <c r="B281" s="54" t="s">
        <v>5</v>
      </c>
      <c r="C281" s="39" t="str">
        <f t="shared" si="19"/>
        <v xml:space="preserve"> </v>
      </c>
      <c r="D281" s="39" t="str">
        <f t="shared" si="20"/>
        <v xml:space="preserve"> </v>
      </c>
      <c r="E281" s="39">
        <v>1.1574074074074073E-5</v>
      </c>
      <c r="F281" s="40" t="e">
        <f t="shared" si="18"/>
        <v>#N/A</v>
      </c>
      <c r="G281" t="str">
        <f>IF((ISERROR((VLOOKUP(B281,Calculation!C$3:C$2610,1,FALSE)))),"not entered","")</f>
        <v/>
      </c>
      <c r="H281" t="str">
        <f>IF(ISNA(VLOOKUP(D281,Calculation!$AI$12:$AI$88,1,FALSE)),"NO club name match","Club Name Match")</f>
        <v>NO club name match</v>
      </c>
    </row>
    <row r="282" spans="2:8" x14ac:dyDescent="0.2">
      <c r="B282" s="54" t="s">
        <v>5</v>
      </c>
      <c r="C282" s="39" t="str">
        <f t="shared" si="19"/>
        <v xml:space="preserve"> </v>
      </c>
      <c r="D282" s="39" t="str">
        <f t="shared" si="20"/>
        <v xml:space="preserve"> </v>
      </c>
      <c r="E282" s="39">
        <v>1.1574074074074073E-5</v>
      </c>
      <c r="F282" s="40" t="e">
        <f t="shared" si="18"/>
        <v>#N/A</v>
      </c>
      <c r="G282" t="str">
        <f>IF((ISERROR((VLOOKUP(B282,Calculation!C$3:C$2610,1,FALSE)))),"not entered","")</f>
        <v/>
      </c>
      <c r="H282" t="str">
        <f>IF(ISNA(VLOOKUP(D282,Calculation!$AI$12:$AI$88,1,FALSE)),"NO club name match","Club Name Match")</f>
        <v>NO club name match</v>
      </c>
    </row>
    <row r="283" spans="2:8" x14ac:dyDescent="0.2">
      <c r="B283" s="54" t="s">
        <v>5</v>
      </c>
      <c r="C283" s="39" t="str">
        <f t="shared" si="19"/>
        <v xml:space="preserve"> </v>
      </c>
      <c r="D283" s="39" t="str">
        <f t="shared" si="20"/>
        <v xml:space="preserve"> </v>
      </c>
      <c r="E283" s="39">
        <v>1.1574074074074073E-5</v>
      </c>
      <c r="F283" s="40" t="e">
        <f t="shared" si="18"/>
        <v>#N/A</v>
      </c>
      <c r="G283" t="str">
        <f>IF((ISERROR((VLOOKUP(B283,Calculation!C$3:C$2610,1,FALSE)))),"not entered","")</f>
        <v/>
      </c>
      <c r="H283" t="str">
        <f>IF(ISNA(VLOOKUP(D283,Calculation!$AI$12:$AI$88,1,FALSE)),"NO club name match","Club Name Match")</f>
        <v>NO club name match</v>
      </c>
    </row>
    <row r="284" spans="2:8" x14ac:dyDescent="0.2">
      <c r="B284" s="54" t="s">
        <v>5</v>
      </c>
      <c r="C284" s="39" t="str">
        <f t="shared" si="19"/>
        <v xml:space="preserve"> </v>
      </c>
      <c r="D284" s="39" t="str">
        <f t="shared" si="20"/>
        <v xml:space="preserve"> </v>
      </c>
      <c r="E284" s="39">
        <v>1.1574074074074073E-5</v>
      </c>
      <c r="F284" s="40" t="e">
        <f t="shared" si="18"/>
        <v>#N/A</v>
      </c>
      <c r="G284" t="str">
        <f>IF((ISERROR((VLOOKUP(B284,Calculation!C$3:C$2610,1,FALSE)))),"not entered","")</f>
        <v/>
      </c>
      <c r="H284" t="str">
        <f>IF(ISNA(VLOOKUP(D284,Calculation!$AI$12:$AI$88,1,FALSE)),"NO club name match","Club Name Match")</f>
        <v>NO club name match</v>
      </c>
    </row>
    <row r="285" spans="2:8" x14ac:dyDescent="0.2">
      <c r="B285" s="54" t="s">
        <v>5</v>
      </c>
      <c r="C285" s="39" t="str">
        <f t="shared" si="19"/>
        <v xml:space="preserve"> </v>
      </c>
      <c r="D285" s="39" t="str">
        <f t="shared" si="20"/>
        <v xml:space="preserve"> </v>
      </c>
      <c r="E285" s="39">
        <v>1.1574074074074073E-5</v>
      </c>
      <c r="F285" s="40" t="e">
        <f t="shared" si="18"/>
        <v>#N/A</v>
      </c>
      <c r="G285" t="str">
        <f>IF((ISERROR((VLOOKUP(B285,Calculation!C$3:C$2610,1,FALSE)))),"not entered","")</f>
        <v/>
      </c>
      <c r="H285" t="str">
        <f>IF(ISNA(VLOOKUP(D285,Calculation!$AI$12:$AI$88,1,FALSE)),"NO club name match","Club Name Match")</f>
        <v>NO club name match</v>
      </c>
    </row>
    <row r="286" spans="2:8" x14ac:dyDescent="0.2">
      <c r="B286" s="54" t="s">
        <v>5</v>
      </c>
      <c r="C286" s="39" t="str">
        <f t="shared" si="19"/>
        <v xml:space="preserve"> </v>
      </c>
      <c r="D286" s="39" t="str">
        <f t="shared" si="20"/>
        <v xml:space="preserve"> </v>
      </c>
      <c r="E286" s="39">
        <v>1.1574074074074073E-5</v>
      </c>
      <c r="F286" s="40" t="e">
        <f t="shared" si="18"/>
        <v>#N/A</v>
      </c>
      <c r="G286" t="str">
        <f>IF((ISERROR((VLOOKUP(B286,Calculation!C$3:C$2610,1,FALSE)))),"not entered","")</f>
        <v/>
      </c>
      <c r="H286" t="str">
        <f>IF(ISNA(VLOOKUP(D286,Calculation!$AI$12:$AI$88,1,FALSE)),"NO club name match","Club Name Match")</f>
        <v>NO club name match</v>
      </c>
    </row>
    <row r="287" spans="2:8" x14ac:dyDescent="0.2">
      <c r="B287" s="54" t="s">
        <v>5</v>
      </c>
      <c r="C287" s="39" t="str">
        <f t="shared" si="19"/>
        <v xml:space="preserve"> </v>
      </c>
      <c r="D287" s="39" t="str">
        <f t="shared" si="20"/>
        <v xml:space="preserve"> </v>
      </c>
      <c r="E287" s="39">
        <v>1.1574074074074073E-5</v>
      </c>
      <c r="F287" s="40" t="e">
        <f t="shared" si="18"/>
        <v>#N/A</v>
      </c>
      <c r="G287" t="str">
        <f>IF((ISERROR((VLOOKUP(B287,Calculation!C$3:C$2610,1,FALSE)))),"not entered","")</f>
        <v/>
      </c>
      <c r="H287" t="str">
        <f>IF(ISNA(VLOOKUP(D287,Calculation!$AI$12:$AI$88,1,FALSE)),"NO club name match","Club Name Match")</f>
        <v>NO club name match</v>
      </c>
    </row>
    <row r="288" spans="2:8" x14ac:dyDescent="0.2">
      <c r="B288" s="54" t="s">
        <v>5</v>
      </c>
      <c r="C288" s="39" t="str">
        <f t="shared" si="19"/>
        <v xml:space="preserve"> </v>
      </c>
      <c r="D288" s="39" t="str">
        <f t="shared" si="20"/>
        <v xml:space="preserve"> </v>
      </c>
      <c r="E288" s="39">
        <v>1.1574074074074073E-5</v>
      </c>
      <c r="F288" s="40" t="e">
        <f t="shared" si="18"/>
        <v>#N/A</v>
      </c>
      <c r="G288" t="str">
        <f>IF((ISERROR((VLOOKUP(B288,Calculation!C$3:C$2610,1,FALSE)))),"not entered","")</f>
        <v/>
      </c>
      <c r="H288" t="str">
        <f>IF(ISNA(VLOOKUP(D288,Calculation!$AI$12:$AI$88,1,FALSE)),"NO club name match","Club Name Match")</f>
        <v>NO club name match</v>
      </c>
    </row>
    <row r="289" spans="2:8" x14ac:dyDescent="0.2">
      <c r="B289" s="54" t="s">
        <v>5</v>
      </c>
      <c r="C289" s="39" t="str">
        <f t="shared" si="19"/>
        <v xml:space="preserve"> </v>
      </c>
      <c r="D289" s="39" t="str">
        <f t="shared" si="20"/>
        <v xml:space="preserve"> </v>
      </c>
      <c r="E289" s="39">
        <v>1.1574074074074073E-5</v>
      </c>
      <c r="F289" s="40" t="e">
        <f t="shared" si="18"/>
        <v>#N/A</v>
      </c>
      <c r="G289" t="str">
        <f>IF((ISERROR((VLOOKUP(B289,Calculation!C$3:C$2610,1,FALSE)))),"not entered","")</f>
        <v/>
      </c>
      <c r="H289" t="str">
        <f>IF(ISNA(VLOOKUP(D289,Calculation!$AI$12:$AI$88,1,FALSE)),"NO club name match","Club Name Match")</f>
        <v>NO club name match</v>
      </c>
    </row>
    <row r="290" spans="2:8" x14ac:dyDescent="0.2">
      <c r="B290" s="54" t="s">
        <v>5</v>
      </c>
      <c r="C290" s="39" t="str">
        <f t="shared" si="19"/>
        <v xml:space="preserve"> </v>
      </c>
      <c r="D290" s="39" t="str">
        <f t="shared" si="20"/>
        <v xml:space="preserve"> </v>
      </c>
      <c r="E290" s="39">
        <v>1.1574074074074073E-5</v>
      </c>
      <c r="F290" s="40" t="e">
        <f t="shared" si="18"/>
        <v>#N/A</v>
      </c>
      <c r="G290" t="str">
        <f>IF((ISERROR((VLOOKUP(B290,Calculation!C$3:C$2610,1,FALSE)))),"not entered","")</f>
        <v/>
      </c>
      <c r="H290" t="str">
        <f>IF(ISNA(VLOOKUP(D290,Calculation!$AI$12:$AI$88,1,FALSE)),"NO club name match","Club Name Match")</f>
        <v>NO club name match</v>
      </c>
    </row>
    <row r="291" spans="2:8" x14ac:dyDescent="0.2">
      <c r="B291" s="54" t="s">
        <v>5</v>
      </c>
      <c r="C291" s="39" t="str">
        <f t="shared" si="19"/>
        <v xml:space="preserve"> </v>
      </c>
      <c r="D291" s="39" t="str">
        <f t="shared" si="20"/>
        <v xml:space="preserve"> </v>
      </c>
      <c r="E291" s="39">
        <v>1.1574074074074073E-5</v>
      </c>
      <c r="F291" s="40" t="e">
        <f t="shared" si="18"/>
        <v>#N/A</v>
      </c>
      <c r="G291" t="str">
        <f>IF((ISERROR((VLOOKUP(B291,Calculation!C$3:C$2610,1,FALSE)))),"not entered","")</f>
        <v/>
      </c>
      <c r="H291" t="str">
        <f>IF(ISNA(VLOOKUP(D291,Calculation!$AI$12:$AI$88,1,FALSE)),"NO club name match","Club Name Match")</f>
        <v>NO club name match</v>
      </c>
    </row>
    <row r="292" spans="2:8" x14ac:dyDescent="0.2">
      <c r="B292" s="54" t="s">
        <v>5</v>
      </c>
      <c r="C292" s="39" t="str">
        <f t="shared" si="19"/>
        <v xml:space="preserve"> </v>
      </c>
      <c r="D292" s="39" t="str">
        <f t="shared" si="20"/>
        <v xml:space="preserve"> </v>
      </c>
      <c r="E292" s="39">
        <v>1.1574074074074073E-5</v>
      </c>
      <c r="F292" s="40" t="e">
        <f t="shared" si="18"/>
        <v>#N/A</v>
      </c>
      <c r="G292" t="str">
        <f>IF((ISERROR((VLOOKUP(B292,Calculation!C$3:C$2610,1,FALSE)))),"not entered","")</f>
        <v/>
      </c>
      <c r="H292" t="str">
        <f>IF(ISNA(VLOOKUP(D292,Calculation!$AI$12:$AI$88,1,FALSE)),"NO club name match","Club Name Match")</f>
        <v>NO club name match</v>
      </c>
    </row>
    <row r="293" spans="2:8" x14ac:dyDescent="0.2">
      <c r="B293" s="54" t="s">
        <v>5</v>
      </c>
      <c r="C293" s="39" t="str">
        <f t="shared" si="19"/>
        <v xml:space="preserve"> </v>
      </c>
      <c r="D293" s="39" t="str">
        <f t="shared" si="20"/>
        <v xml:space="preserve"> </v>
      </c>
      <c r="E293" s="39">
        <v>1.1574074074074073E-5</v>
      </c>
      <c r="F293" s="40" t="e">
        <f t="shared" si="18"/>
        <v>#N/A</v>
      </c>
      <c r="G293" t="str">
        <f>IF((ISERROR((VLOOKUP(B293,Calculation!C$3:C$2610,1,FALSE)))),"not entered","")</f>
        <v/>
      </c>
      <c r="H293" t="str">
        <f>IF(ISNA(VLOOKUP(D293,Calculation!$AI$12:$AI$88,1,FALSE)),"NO club name match","Club Name Match")</f>
        <v>NO club name match</v>
      </c>
    </row>
    <row r="294" spans="2:8" x14ac:dyDescent="0.2">
      <c r="B294" s="54" t="s">
        <v>5</v>
      </c>
      <c r="C294" s="39" t="str">
        <f t="shared" si="19"/>
        <v xml:space="preserve"> </v>
      </c>
      <c r="D294" s="39" t="str">
        <f t="shared" si="20"/>
        <v xml:space="preserve"> </v>
      </c>
      <c r="E294" s="39">
        <v>1.1574074074074073E-5</v>
      </c>
      <c r="F294" s="40" t="e">
        <f t="shared" si="18"/>
        <v>#N/A</v>
      </c>
      <c r="G294" t="str">
        <f>IF((ISERROR((VLOOKUP(B294,Calculation!C$3:C$2610,1,FALSE)))),"not entered","")</f>
        <v/>
      </c>
      <c r="H294" t="str">
        <f>IF(ISNA(VLOOKUP(D294,Calculation!$AI$12:$AI$88,1,FALSE)),"NO club name match","Club Name Match")</f>
        <v>NO club name match</v>
      </c>
    </row>
    <row r="295" spans="2:8" x14ac:dyDescent="0.2">
      <c r="B295" s="54" t="s">
        <v>5</v>
      </c>
      <c r="C295" s="39" t="str">
        <f t="shared" si="19"/>
        <v xml:space="preserve"> </v>
      </c>
      <c r="D295" s="39" t="str">
        <f t="shared" si="20"/>
        <v xml:space="preserve"> </v>
      </c>
      <c r="E295" s="39">
        <v>1.1574074074074073E-5</v>
      </c>
      <c r="F295" s="40" t="e">
        <f t="shared" si="18"/>
        <v>#N/A</v>
      </c>
      <c r="G295" t="str">
        <f>IF((ISERROR((VLOOKUP(B295,Calculation!C$3:C$2610,1,FALSE)))),"not entered","")</f>
        <v/>
      </c>
      <c r="H295" t="str">
        <f>IF(ISNA(VLOOKUP(D295,Calculation!$AI$12:$AI$88,1,FALSE)),"NO club name match","Club Name Match")</f>
        <v>NO club name match</v>
      </c>
    </row>
    <row r="296" spans="2:8" x14ac:dyDescent="0.2">
      <c r="B296" s="54" t="s">
        <v>5</v>
      </c>
      <c r="C296" s="39" t="str">
        <f t="shared" si="19"/>
        <v xml:space="preserve"> </v>
      </c>
      <c r="D296" s="39" t="str">
        <f t="shared" si="20"/>
        <v xml:space="preserve"> </v>
      </c>
      <c r="E296" s="39">
        <v>1.1574074074074073E-5</v>
      </c>
      <c r="F296" s="40" t="e">
        <f t="shared" si="18"/>
        <v>#N/A</v>
      </c>
      <c r="G296" t="str">
        <f>IF((ISERROR((VLOOKUP(B296,Calculation!C$3:C$2610,1,FALSE)))),"not entered","")</f>
        <v/>
      </c>
      <c r="H296" t="str">
        <f>IF(ISNA(VLOOKUP(D296,Calculation!$AI$12:$AI$88,1,FALSE)),"NO club name match","Club Name Match")</f>
        <v>NO club name match</v>
      </c>
    </row>
    <row r="297" spans="2:8" x14ac:dyDescent="0.2">
      <c r="B297" s="54" t="s">
        <v>5</v>
      </c>
      <c r="C297" s="39" t="str">
        <f t="shared" si="19"/>
        <v xml:space="preserve"> </v>
      </c>
      <c r="D297" s="39" t="str">
        <f t="shared" si="20"/>
        <v xml:space="preserve"> </v>
      </c>
      <c r="E297" s="39">
        <v>1.1574074074074073E-5</v>
      </c>
      <c r="F297" s="40" t="e">
        <f t="shared" si="18"/>
        <v>#N/A</v>
      </c>
      <c r="G297" t="str">
        <f>IF((ISERROR((VLOOKUP(B297,Calculation!C$3:C$2610,1,FALSE)))),"not entered","")</f>
        <v/>
      </c>
      <c r="H297" t="str">
        <f>IF(ISNA(VLOOKUP(D297,Calculation!$AI$12:$AI$88,1,FALSE)),"NO club name match","Club Name Match")</f>
        <v>NO club name match</v>
      </c>
    </row>
    <row r="298" spans="2:8" x14ac:dyDescent="0.2">
      <c r="B298" s="54" t="s">
        <v>5</v>
      </c>
      <c r="C298" s="39" t="str">
        <f t="shared" si="19"/>
        <v xml:space="preserve"> </v>
      </c>
      <c r="D298" s="39" t="str">
        <f t="shared" si="20"/>
        <v xml:space="preserve"> </v>
      </c>
      <c r="E298" s="39">
        <v>1.1574074074074073E-5</v>
      </c>
      <c r="F298" s="40" t="e">
        <f t="shared" si="18"/>
        <v>#N/A</v>
      </c>
      <c r="G298" t="str">
        <f>IF((ISERROR((VLOOKUP(B298,Calculation!C$3:C$2610,1,FALSE)))),"not entered","")</f>
        <v/>
      </c>
      <c r="H298" t="str">
        <f>IF(ISNA(VLOOKUP(D298,Calculation!$AI$12:$AI$88,1,FALSE)),"NO club name match","Club Name Match")</f>
        <v>NO club name match</v>
      </c>
    </row>
    <row r="299" spans="2:8" x14ac:dyDescent="0.2">
      <c r="B299" s="54" t="s">
        <v>5</v>
      </c>
      <c r="C299" s="39" t="str">
        <f t="shared" si="19"/>
        <v xml:space="preserve"> </v>
      </c>
      <c r="D299" s="39" t="str">
        <f t="shared" si="20"/>
        <v xml:space="preserve"> </v>
      </c>
      <c r="E299" s="39">
        <v>1.1574074074074073E-5</v>
      </c>
      <c r="F299" s="40" t="e">
        <f t="shared" si="18"/>
        <v>#N/A</v>
      </c>
      <c r="G299" t="str">
        <f>IF((ISERROR((VLOOKUP(B299,Calculation!C$3:C$2610,1,FALSE)))),"not entered","")</f>
        <v/>
      </c>
      <c r="H299" t="str">
        <f>IF(ISNA(VLOOKUP(D299,Calculation!$AI$12:$AI$88,1,FALSE)),"NO club name match","Club Name Match")</f>
        <v>NO club name match</v>
      </c>
    </row>
    <row r="300" spans="2:8" x14ac:dyDescent="0.2">
      <c r="B300" s="54" t="s">
        <v>5</v>
      </c>
      <c r="C300" s="39" t="str">
        <f t="shared" si="19"/>
        <v xml:space="preserve"> </v>
      </c>
      <c r="D300" s="39" t="str">
        <f t="shared" si="20"/>
        <v xml:space="preserve"> </v>
      </c>
      <c r="E300" s="39">
        <v>1.1574074074074073E-5</v>
      </c>
      <c r="F300" s="40" t="e">
        <f t="shared" si="18"/>
        <v>#N/A</v>
      </c>
      <c r="G300" t="str">
        <f>IF((ISERROR((VLOOKUP(B300,Calculation!C$3:C$2610,1,FALSE)))),"not entered","")</f>
        <v/>
      </c>
      <c r="H300" t="str">
        <f>IF(ISNA(VLOOKUP(D300,Calculation!$AI$12:$AI$88,1,FALSE)),"NO club name match","Club Name Match")</f>
        <v>NO club name match</v>
      </c>
    </row>
    <row r="301" spans="2:8" x14ac:dyDescent="0.2">
      <c r="B301" s="54" t="s">
        <v>5</v>
      </c>
      <c r="C301" s="39" t="str">
        <f t="shared" si="19"/>
        <v xml:space="preserve"> </v>
      </c>
      <c r="D301" s="39" t="str">
        <f t="shared" si="20"/>
        <v xml:space="preserve"> </v>
      </c>
      <c r="E301" s="39">
        <v>1.1574074074074073E-5</v>
      </c>
      <c r="F301" s="40" t="e">
        <f t="shared" si="18"/>
        <v>#N/A</v>
      </c>
      <c r="G301" t="str">
        <f>IF((ISERROR((VLOOKUP(B301,Calculation!C$3:C$2610,1,FALSE)))),"not entered","")</f>
        <v/>
      </c>
      <c r="H301" t="str">
        <f>IF(ISNA(VLOOKUP(D301,Calculation!$AI$12:$AI$88,1,FALSE)),"NO club name match","Club Name Match")</f>
        <v>NO club name match</v>
      </c>
    </row>
    <row r="302" spans="2:8" x14ac:dyDescent="0.2">
      <c r="B302" s="54" t="s">
        <v>5</v>
      </c>
      <c r="C302" s="39" t="str">
        <f t="shared" si="19"/>
        <v xml:space="preserve"> </v>
      </c>
      <c r="D302" s="39" t="str">
        <f t="shared" si="20"/>
        <v xml:space="preserve"> </v>
      </c>
      <c r="E302" s="39">
        <v>1.1574074074074073E-5</v>
      </c>
      <c r="F302" s="40" t="e">
        <f t="shared" si="18"/>
        <v>#N/A</v>
      </c>
      <c r="G302" t="str">
        <f>IF((ISERROR((VLOOKUP(B302,Calculation!C$3:C$2610,1,FALSE)))),"not entered","")</f>
        <v/>
      </c>
      <c r="H302" t="str">
        <f>IF(ISNA(VLOOKUP(D302,Calculation!$AI$12:$AI$88,1,FALSE)),"NO club name match","Club Name Match")</f>
        <v>NO club name match</v>
      </c>
    </row>
    <row r="303" spans="2:8" x14ac:dyDescent="0.2">
      <c r="B303" s="54" t="s">
        <v>5</v>
      </c>
      <c r="C303" s="39" t="str">
        <f t="shared" si="19"/>
        <v xml:space="preserve"> </v>
      </c>
      <c r="D303" s="39" t="str">
        <f t="shared" si="20"/>
        <v xml:space="preserve"> </v>
      </c>
      <c r="E303" s="39">
        <v>1.1574074074074073E-5</v>
      </c>
      <c r="F303" s="40" t="e">
        <f t="shared" si="18"/>
        <v>#N/A</v>
      </c>
      <c r="G303" t="str">
        <f>IF((ISERROR((VLOOKUP(B303,Calculation!C$3:C$2610,1,FALSE)))),"not entered","")</f>
        <v/>
      </c>
      <c r="H303" t="str">
        <f>IF(ISNA(VLOOKUP(D303,Calculation!$AI$12:$AI$88,1,FALSE)),"NO club name match","Club Name Match")</f>
        <v>NO club name match</v>
      </c>
    </row>
    <row r="304" spans="2:8" x14ac:dyDescent="0.2">
      <c r="B304" s="54" t="s">
        <v>5</v>
      </c>
      <c r="C304" s="39" t="str">
        <f t="shared" si="19"/>
        <v xml:space="preserve"> </v>
      </c>
      <c r="D304" s="39" t="str">
        <f t="shared" si="20"/>
        <v xml:space="preserve"> </v>
      </c>
      <c r="E304" s="39">
        <v>1.1574074074074073E-5</v>
      </c>
      <c r="F304" s="40" t="e">
        <f t="shared" si="18"/>
        <v>#N/A</v>
      </c>
      <c r="G304" t="str">
        <f>IF((ISERROR((VLOOKUP(B304,Calculation!C$3:C$2610,1,FALSE)))),"not entered","")</f>
        <v/>
      </c>
      <c r="H304" t="str">
        <f>IF(ISNA(VLOOKUP(D304,Calculation!$AI$12:$AI$88,1,FALSE)),"NO club name match","Club Name Match")</f>
        <v>NO club name match</v>
      </c>
    </row>
    <row r="305" spans="2:8" x14ac:dyDescent="0.2">
      <c r="B305" s="54" t="s">
        <v>5</v>
      </c>
      <c r="C305" s="39" t="str">
        <f t="shared" si="19"/>
        <v xml:space="preserve"> </v>
      </c>
      <c r="D305" s="39" t="str">
        <f t="shared" si="20"/>
        <v xml:space="preserve"> </v>
      </c>
      <c r="E305" s="39">
        <v>1.1574074074074073E-5</v>
      </c>
      <c r="F305" s="40" t="e">
        <f t="shared" si="18"/>
        <v>#N/A</v>
      </c>
      <c r="G305" t="str">
        <f>IF((ISERROR((VLOOKUP(B305,Calculation!C$3:C$2610,1,FALSE)))),"not entered","")</f>
        <v/>
      </c>
      <c r="H305" t="str">
        <f>IF(ISNA(VLOOKUP(D305,Calculation!$AI$12:$AI$88,1,FALSE)),"NO club name match","Club Name Match")</f>
        <v>NO club name match</v>
      </c>
    </row>
    <row r="306" spans="2:8" x14ac:dyDescent="0.2">
      <c r="B306" s="54" t="s">
        <v>5</v>
      </c>
      <c r="C306" s="39" t="str">
        <f t="shared" si="19"/>
        <v xml:space="preserve"> </v>
      </c>
      <c r="D306" s="39" t="str">
        <f t="shared" si="20"/>
        <v xml:space="preserve"> </v>
      </c>
      <c r="E306" s="39">
        <v>1.1574074074074073E-5</v>
      </c>
      <c r="F306" s="40" t="e">
        <f t="shared" si="18"/>
        <v>#N/A</v>
      </c>
      <c r="G306" t="str">
        <f>IF((ISERROR((VLOOKUP(B306,Calculation!C$3:C$2610,1,FALSE)))),"not entered","")</f>
        <v/>
      </c>
      <c r="H306" t="str">
        <f>IF(ISNA(VLOOKUP(D306,Calculation!$AI$12:$AI$88,1,FALSE)),"NO club name match","Club Name Match")</f>
        <v>NO club name match</v>
      </c>
    </row>
    <row r="307" spans="2:8" x14ac:dyDescent="0.2">
      <c r="B307" s="54" t="s">
        <v>5</v>
      </c>
      <c r="C307" s="39" t="str">
        <f t="shared" si="19"/>
        <v xml:space="preserve"> </v>
      </c>
      <c r="D307" s="39" t="str">
        <f t="shared" si="20"/>
        <v xml:space="preserve"> </v>
      </c>
      <c r="E307" s="39">
        <v>1.1574074074074073E-5</v>
      </c>
      <c r="F307" s="40" t="e">
        <f t="shared" si="18"/>
        <v>#N/A</v>
      </c>
      <c r="G307" t="str">
        <f>IF((ISERROR((VLOOKUP(B307,Calculation!C$3:C$2610,1,FALSE)))),"not entered","")</f>
        <v/>
      </c>
      <c r="H307" t="str">
        <f>IF(ISNA(VLOOKUP(D307,Calculation!$AI$12:$AI$88,1,FALSE)),"NO club name match","Club Name Match")</f>
        <v>NO club name match</v>
      </c>
    </row>
    <row r="308" spans="2:8" x14ac:dyDescent="0.2">
      <c r="B308" s="54" t="s">
        <v>5</v>
      </c>
      <c r="C308" s="39" t="str">
        <f t="shared" si="19"/>
        <v xml:space="preserve"> </v>
      </c>
      <c r="D308" s="39" t="str">
        <f t="shared" si="20"/>
        <v xml:space="preserve"> </v>
      </c>
      <c r="E308" s="39">
        <v>1.1574074074074073E-5</v>
      </c>
      <c r="F308" s="40" t="e">
        <f t="shared" si="18"/>
        <v>#N/A</v>
      </c>
      <c r="G308" t="str">
        <f>IF((ISERROR((VLOOKUP(B308,Calculation!C$3:C$2610,1,FALSE)))),"not entered","")</f>
        <v/>
      </c>
      <c r="H308" t="str">
        <f>IF(ISNA(VLOOKUP(D308,Calculation!$AI$12:$AI$88,1,FALSE)),"NO club name match","Club Name Match")</f>
        <v>NO club name match</v>
      </c>
    </row>
    <row r="309" spans="2:8" x14ac:dyDescent="0.2">
      <c r="B309" s="54" t="s">
        <v>5</v>
      </c>
      <c r="C309" s="39" t="str">
        <f t="shared" si="19"/>
        <v xml:space="preserve"> </v>
      </c>
      <c r="D309" s="39" t="str">
        <f t="shared" si="20"/>
        <v xml:space="preserve"> </v>
      </c>
      <c r="E309" s="39">
        <v>1.1574074074074073E-5</v>
      </c>
      <c r="F309" s="40" t="e">
        <f t="shared" si="18"/>
        <v>#N/A</v>
      </c>
      <c r="G309" t="str">
        <f>IF((ISERROR((VLOOKUP(B309,Calculation!C$3:C$2610,1,FALSE)))),"not entered","")</f>
        <v/>
      </c>
      <c r="H309" t="str">
        <f>IF(ISNA(VLOOKUP(D309,Calculation!$AI$12:$AI$88,1,FALSE)),"NO club name match","Club Name Match")</f>
        <v>NO club name match</v>
      </c>
    </row>
    <row r="310" spans="2:8" x14ac:dyDescent="0.2">
      <c r="B310" s="54" t="s">
        <v>5</v>
      </c>
      <c r="C310" s="39" t="str">
        <f t="shared" si="19"/>
        <v xml:space="preserve"> </v>
      </c>
      <c r="D310" s="39" t="str">
        <f t="shared" si="20"/>
        <v xml:space="preserve"> </v>
      </c>
      <c r="E310" s="39">
        <v>1.1574074074074073E-5</v>
      </c>
      <c r="F310" s="40" t="e">
        <f t="shared" si="18"/>
        <v>#N/A</v>
      </c>
      <c r="G310" t="str">
        <f>IF((ISERROR((VLOOKUP(B310,Calculation!C$3:C$2610,1,FALSE)))),"not entered","")</f>
        <v/>
      </c>
      <c r="H310" t="str">
        <f>IF(ISNA(VLOOKUP(D310,Calculation!$AI$12:$AI$88,1,FALSE)),"NO club name match","Club Name Match")</f>
        <v>NO club name match</v>
      </c>
    </row>
    <row r="311" spans="2:8" x14ac:dyDescent="0.2">
      <c r="B311" s="54" t="s">
        <v>5</v>
      </c>
      <c r="C311" s="39" t="str">
        <f t="shared" si="19"/>
        <v xml:space="preserve"> </v>
      </c>
      <c r="D311" s="39" t="str">
        <f t="shared" si="20"/>
        <v xml:space="preserve"> </v>
      </c>
      <c r="E311" s="39">
        <v>1.1574074074074073E-5</v>
      </c>
      <c r="F311" s="40" t="e">
        <f t="shared" si="18"/>
        <v>#N/A</v>
      </c>
      <c r="G311" t="str">
        <f>IF((ISERROR((VLOOKUP(B311,Calculation!C$3:C$2610,1,FALSE)))),"not entered","")</f>
        <v/>
      </c>
      <c r="H311" t="str">
        <f>IF(ISNA(VLOOKUP(D311,Calculation!$AI$12:$AI$88,1,FALSE)),"NO club name match","Club Name Match")</f>
        <v>NO club name match</v>
      </c>
    </row>
    <row r="312" spans="2:8" x14ac:dyDescent="0.2">
      <c r="B312" s="54" t="s">
        <v>5</v>
      </c>
      <c r="C312" s="39" t="str">
        <f t="shared" si="19"/>
        <v xml:space="preserve"> </v>
      </c>
      <c r="D312" s="39" t="str">
        <f t="shared" si="20"/>
        <v xml:space="preserve"> </v>
      </c>
      <c r="E312" s="39">
        <v>1.1574074074074073E-5</v>
      </c>
      <c r="F312" s="40" t="e">
        <f t="shared" si="18"/>
        <v>#N/A</v>
      </c>
      <c r="G312" t="str">
        <f>IF((ISERROR((VLOOKUP(B312,Calculation!C$3:C$2610,1,FALSE)))),"not entered","")</f>
        <v/>
      </c>
      <c r="H312" t="str">
        <f>IF(ISNA(VLOOKUP(D312,Calculation!$AI$12:$AI$88,1,FALSE)),"NO club name match","Club Name Match")</f>
        <v>NO club name match</v>
      </c>
    </row>
    <row r="313" spans="2:8" x14ac:dyDescent="0.2">
      <c r="B313" s="54" t="s">
        <v>5</v>
      </c>
      <c r="C313" s="39" t="str">
        <f t="shared" si="19"/>
        <v xml:space="preserve"> </v>
      </c>
      <c r="D313" s="39" t="str">
        <f t="shared" si="20"/>
        <v xml:space="preserve"> </v>
      </c>
      <c r="E313" s="39">
        <v>1.1574074074074073E-5</v>
      </c>
      <c r="F313" s="40" t="e">
        <f t="shared" si="18"/>
        <v>#N/A</v>
      </c>
      <c r="G313" t="str">
        <f>IF((ISERROR((VLOOKUP(B313,Calculation!C$3:C$2610,1,FALSE)))),"not entered","")</f>
        <v/>
      </c>
      <c r="H313" t="str">
        <f>IF(ISNA(VLOOKUP(D313,Calculation!$AI$12:$AI$88,1,FALSE)),"NO club name match","Club Name Match")</f>
        <v>NO club name match</v>
      </c>
    </row>
    <row r="314" spans="2:8" x14ac:dyDescent="0.2">
      <c r="B314" s="54" t="s">
        <v>5</v>
      </c>
      <c r="C314" s="39" t="str">
        <f t="shared" si="19"/>
        <v xml:space="preserve"> </v>
      </c>
      <c r="D314" s="39" t="str">
        <f t="shared" si="20"/>
        <v xml:space="preserve"> </v>
      </c>
      <c r="E314" s="39">
        <v>1.1574074074074073E-5</v>
      </c>
      <c r="F314" s="40" t="e">
        <f t="shared" si="18"/>
        <v>#N/A</v>
      </c>
      <c r="G314" t="str">
        <f>IF((ISERROR((VLOOKUP(B314,Calculation!C$3:C$2610,1,FALSE)))),"not entered","")</f>
        <v/>
      </c>
      <c r="H314" t="str">
        <f>IF(ISNA(VLOOKUP(D314,Calculation!$AI$12:$AI$88,1,FALSE)),"NO club name match","Club Name Match")</f>
        <v>NO club name match</v>
      </c>
    </row>
    <row r="315" spans="2:8" x14ac:dyDescent="0.2">
      <c r="B315" s="54" t="s">
        <v>5</v>
      </c>
      <c r="C315" s="39" t="str">
        <f t="shared" si="19"/>
        <v xml:space="preserve"> </v>
      </c>
      <c r="D315" s="39" t="str">
        <f t="shared" si="20"/>
        <v xml:space="preserve"> </v>
      </c>
      <c r="E315" s="39">
        <v>1.1574074074074073E-5</v>
      </c>
      <c r="F315" s="40" t="e">
        <f t="shared" si="18"/>
        <v>#N/A</v>
      </c>
      <c r="G315" t="str">
        <f>IF((ISERROR((VLOOKUP(B315,Calculation!C$3:C$2610,1,FALSE)))),"not entered","")</f>
        <v/>
      </c>
      <c r="H315" t="str">
        <f>IF(ISNA(VLOOKUP(D315,Calculation!$AI$12:$AI$88,1,FALSE)),"NO club name match","Club Name Match")</f>
        <v>NO club name match</v>
      </c>
    </row>
    <row r="316" spans="2:8" x14ac:dyDescent="0.2">
      <c r="B316" s="54" t="s">
        <v>5</v>
      </c>
      <c r="C316" s="39" t="str">
        <f t="shared" si="19"/>
        <v xml:space="preserve"> </v>
      </c>
      <c r="D316" s="39" t="str">
        <f t="shared" si="20"/>
        <v xml:space="preserve"> </v>
      </c>
      <c r="E316" s="39">
        <v>1.1574074074074073E-5</v>
      </c>
      <c r="F316" s="40" t="e">
        <f t="shared" si="18"/>
        <v>#N/A</v>
      </c>
      <c r="G316" t="str">
        <f>IF((ISERROR((VLOOKUP(B316,Calculation!C$3:C$2610,1,FALSE)))),"not entered","")</f>
        <v/>
      </c>
      <c r="H316" t="str">
        <f>IF(ISNA(VLOOKUP(D316,Calculation!$AI$12:$AI$88,1,FALSE)),"NO club name match","Club Name Match")</f>
        <v>NO club name match</v>
      </c>
    </row>
    <row r="317" spans="2:8" x14ac:dyDescent="0.2">
      <c r="B317" s="54" t="s">
        <v>5</v>
      </c>
      <c r="C317" s="39" t="str">
        <f t="shared" si="19"/>
        <v xml:space="preserve"> </v>
      </c>
      <c r="D317" s="39" t="str">
        <f t="shared" si="20"/>
        <v xml:space="preserve"> </v>
      </c>
      <c r="E317" s="39">
        <v>1.1574074074074073E-5</v>
      </c>
      <c r="F317" s="40" t="e">
        <f t="shared" si="18"/>
        <v>#N/A</v>
      </c>
      <c r="G317" t="str">
        <f>IF((ISERROR((VLOOKUP(B317,Calculation!C$3:C$2610,1,FALSE)))),"not entered","")</f>
        <v/>
      </c>
      <c r="H317" t="str">
        <f>IF(ISNA(VLOOKUP(D317,Calculation!$AI$12:$AI$88,1,FALSE)),"NO club name match","Club Name Match")</f>
        <v>NO club name match</v>
      </c>
    </row>
    <row r="318" spans="2:8" x14ac:dyDescent="0.2">
      <c r="B318" s="54" t="s">
        <v>5</v>
      </c>
      <c r="C318" s="39" t="str">
        <f t="shared" si="19"/>
        <v xml:space="preserve"> </v>
      </c>
      <c r="D318" s="39" t="str">
        <f t="shared" si="20"/>
        <v xml:space="preserve"> </v>
      </c>
      <c r="E318" s="39">
        <v>1.1574074074074073E-5</v>
      </c>
      <c r="F318" s="40" t="e">
        <f t="shared" si="18"/>
        <v>#N/A</v>
      </c>
      <c r="G318" t="str">
        <f>IF((ISERROR((VLOOKUP(B318,Calculation!C$3:C$2610,1,FALSE)))),"not entered","")</f>
        <v/>
      </c>
      <c r="H318" t="str">
        <f>IF(ISNA(VLOOKUP(D318,Calculation!$AI$12:$AI$88,1,FALSE)),"NO club name match","Club Name Match")</f>
        <v>NO club name match</v>
      </c>
    </row>
    <row r="319" spans="2:8" x14ac:dyDescent="0.2">
      <c r="B319" s="54" t="s">
        <v>5</v>
      </c>
      <c r="C319" s="39" t="str">
        <f t="shared" si="19"/>
        <v xml:space="preserve"> </v>
      </c>
      <c r="D319" s="39" t="str">
        <f t="shared" si="20"/>
        <v xml:space="preserve"> </v>
      </c>
      <c r="E319" s="39">
        <v>1.1574074074074073E-5</v>
      </c>
      <c r="F319" s="40" t="e">
        <f t="shared" si="18"/>
        <v>#N/A</v>
      </c>
      <c r="G319" t="str">
        <f>IF((ISERROR((VLOOKUP(B319,Calculation!C$3:C$2610,1,FALSE)))),"not entered","")</f>
        <v/>
      </c>
      <c r="H319" t="str">
        <f>IF(ISNA(VLOOKUP(D319,Calculation!$AI$12:$AI$88,1,FALSE)),"NO club name match","Club Name Match")</f>
        <v>NO club name match</v>
      </c>
    </row>
    <row r="320" spans="2:8" x14ac:dyDescent="0.2">
      <c r="B320" s="54" t="s">
        <v>5</v>
      </c>
      <c r="C320" s="39" t="str">
        <f t="shared" si="19"/>
        <v xml:space="preserve"> </v>
      </c>
      <c r="D320" s="39" t="str">
        <f t="shared" si="20"/>
        <v xml:space="preserve"> </v>
      </c>
      <c r="E320" s="39">
        <v>1.1574074074074073E-5</v>
      </c>
      <c r="F320" s="40" t="e">
        <f t="shared" si="18"/>
        <v>#N/A</v>
      </c>
      <c r="G320" t="str">
        <f>IF((ISERROR((VLOOKUP(B320,Calculation!C$3:C$2610,1,FALSE)))),"not entered","")</f>
        <v/>
      </c>
      <c r="H320" t="str">
        <f>IF(ISNA(VLOOKUP(D320,Calculation!$AI$12:$AI$88,1,FALSE)),"NO club name match","Club Name Match")</f>
        <v>NO club name match</v>
      </c>
    </row>
    <row r="321" spans="2:8" x14ac:dyDescent="0.2">
      <c r="B321" s="54" t="s">
        <v>5</v>
      </c>
      <c r="C321" s="39" t="str">
        <f t="shared" si="19"/>
        <v xml:space="preserve"> </v>
      </c>
      <c r="D321" s="39" t="str">
        <f t="shared" si="20"/>
        <v xml:space="preserve"> </v>
      </c>
      <c r="E321" s="39">
        <v>1.1574074074074073E-5</v>
      </c>
      <c r="F321" s="40" t="e">
        <f t="shared" si="18"/>
        <v>#N/A</v>
      </c>
      <c r="G321" t="str">
        <f>IF((ISERROR((VLOOKUP(B321,Calculation!C$3:C$2610,1,FALSE)))),"not entered","")</f>
        <v/>
      </c>
      <c r="H321" t="str">
        <f>IF(ISNA(VLOOKUP(D321,Calculation!$AI$12:$AI$88,1,FALSE)),"NO club name match","Club Name Match")</f>
        <v>NO club name match</v>
      </c>
    </row>
    <row r="322" spans="2:8" x14ac:dyDescent="0.2">
      <c r="B322" s="54" t="s">
        <v>5</v>
      </c>
      <c r="C322" s="39" t="str">
        <f t="shared" si="19"/>
        <v xml:space="preserve"> </v>
      </c>
      <c r="D322" s="39" t="str">
        <f t="shared" si="20"/>
        <v xml:space="preserve"> </v>
      </c>
      <c r="E322" s="39">
        <v>1.1574074074074073E-5</v>
      </c>
      <c r="F322" s="40" t="e">
        <f t="shared" si="18"/>
        <v>#N/A</v>
      </c>
      <c r="G322" t="str">
        <f>IF((ISERROR((VLOOKUP(B322,Calculation!C$3:C$2610,1,FALSE)))),"not entered","")</f>
        <v/>
      </c>
      <c r="H322" t="str">
        <f>IF(ISNA(VLOOKUP(D322,Calculation!$AI$12:$AI$88,1,FALSE)),"NO club name match","Club Name Match")</f>
        <v>NO club name match</v>
      </c>
    </row>
    <row r="323" spans="2:8" x14ac:dyDescent="0.2">
      <c r="B323" s="54" t="s">
        <v>5</v>
      </c>
      <c r="C323" s="39" t="str">
        <f t="shared" si="19"/>
        <v xml:space="preserve"> </v>
      </c>
      <c r="D323" s="39" t="str">
        <f t="shared" si="20"/>
        <v xml:space="preserve"> </v>
      </c>
      <c r="E323" s="39">
        <v>1.1574074074074073E-5</v>
      </c>
      <c r="F323" s="40" t="e">
        <f t="shared" si="18"/>
        <v>#N/A</v>
      </c>
      <c r="G323" t="str">
        <f>IF((ISERROR((VLOOKUP(B323,Calculation!C$3:C$2610,1,FALSE)))),"not entered","")</f>
        <v/>
      </c>
      <c r="H323" t="str">
        <f>IF(ISNA(VLOOKUP(D323,Calculation!$AI$12:$AI$88,1,FALSE)),"NO club name match","Club Name Match")</f>
        <v>NO club name match</v>
      </c>
    </row>
    <row r="324" spans="2:8" x14ac:dyDescent="0.2">
      <c r="B324" s="54" t="s">
        <v>5</v>
      </c>
      <c r="C324" s="39" t="str">
        <f t="shared" si="19"/>
        <v xml:space="preserve"> </v>
      </c>
      <c r="D324" s="39" t="str">
        <f t="shared" si="20"/>
        <v xml:space="preserve"> </v>
      </c>
      <c r="E324" s="39">
        <v>1.1574074074074073E-5</v>
      </c>
      <c r="F324" s="40" t="e">
        <f t="shared" si="18"/>
        <v>#N/A</v>
      </c>
      <c r="G324" t="str">
        <f>IF((ISERROR((VLOOKUP(B324,Calculation!C$3:C$2610,1,FALSE)))),"not entered","")</f>
        <v/>
      </c>
      <c r="H324" t="str">
        <f>IF(ISNA(VLOOKUP(D324,Calculation!$AI$12:$AI$88,1,FALSE)),"NO club name match","Club Name Match")</f>
        <v>NO club name match</v>
      </c>
    </row>
    <row r="325" spans="2:8" x14ac:dyDescent="0.2">
      <c r="B325" s="54" t="s">
        <v>5</v>
      </c>
      <c r="C325" s="39" t="str">
        <f t="shared" si="19"/>
        <v xml:space="preserve"> </v>
      </c>
      <c r="D325" s="39" t="str">
        <f t="shared" si="20"/>
        <v xml:space="preserve"> </v>
      </c>
      <c r="E325" s="39">
        <v>1.1574074074074073E-5</v>
      </c>
      <c r="F325" s="40" t="e">
        <f t="shared" si="18"/>
        <v>#N/A</v>
      </c>
      <c r="G325" t="str">
        <f>IF((ISERROR((VLOOKUP(B325,Calculation!C$3:C$2610,1,FALSE)))),"not entered","")</f>
        <v/>
      </c>
      <c r="H325" t="str">
        <f>IF(ISNA(VLOOKUP(D325,Calculation!$AI$12:$AI$88,1,FALSE)),"NO club name match","Club Name Match")</f>
        <v>NO club name match</v>
      </c>
    </row>
    <row r="326" spans="2:8" x14ac:dyDescent="0.2">
      <c r="B326" s="54" t="s">
        <v>5</v>
      </c>
      <c r="C326" s="39" t="str">
        <f t="shared" si="19"/>
        <v xml:space="preserve"> </v>
      </c>
      <c r="D326" s="39" t="str">
        <f t="shared" si="20"/>
        <v xml:space="preserve"> </v>
      </c>
      <c r="E326" s="39">
        <v>1.1574074074074073E-5</v>
      </c>
      <c r="F326" s="40" t="e">
        <f t="shared" ref="F326:F389" si="21">TRUNC((VLOOKUP(C326,C$4:E$5,3,FALSE))/(E326/10000))</f>
        <v>#N/A</v>
      </c>
      <c r="G326" t="str">
        <f>IF((ISERROR((VLOOKUP(B326,Calculation!C$3:C$2610,1,FALSE)))),"not entered","")</f>
        <v/>
      </c>
      <c r="H326" t="str">
        <f>IF(ISNA(VLOOKUP(D326,Calculation!$AI$12:$AI$88,1,FALSE)),"NO club name match","Club Name Match")</f>
        <v>NO club name match</v>
      </c>
    </row>
    <row r="327" spans="2:8" x14ac:dyDescent="0.2">
      <c r="B327" s="54" t="s">
        <v>5</v>
      </c>
      <c r="C327" s="39" t="str">
        <f t="shared" si="19"/>
        <v xml:space="preserve"> </v>
      </c>
      <c r="D327" s="39" t="str">
        <f t="shared" si="20"/>
        <v xml:space="preserve"> </v>
      </c>
      <c r="E327" s="39">
        <v>1.1574074074074073E-5</v>
      </c>
      <c r="F327" s="40" t="e">
        <f t="shared" si="21"/>
        <v>#N/A</v>
      </c>
      <c r="G327" t="str">
        <f>IF((ISERROR((VLOOKUP(B327,Calculation!C$3:C$2610,1,FALSE)))),"not entered","")</f>
        <v/>
      </c>
      <c r="H327" t="str">
        <f>IF(ISNA(VLOOKUP(D327,Calculation!$AI$12:$AI$88,1,FALSE)),"NO club name match","Club Name Match")</f>
        <v>NO club name match</v>
      </c>
    </row>
    <row r="328" spans="2:8" x14ac:dyDescent="0.2">
      <c r="B328" s="54" t="s">
        <v>5</v>
      </c>
      <c r="C328" s="39" t="str">
        <f t="shared" si="19"/>
        <v xml:space="preserve"> </v>
      </c>
      <c r="D328" s="39" t="str">
        <f t="shared" si="20"/>
        <v xml:space="preserve"> </v>
      </c>
      <c r="E328" s="39">
        <v>1.1574074074074073E-5</v>
      </c>
      <c r="F328" s="40" t="e">
        <f t="shared" si="21"/>
        <v>#N/A</v>
      </c>
      <c r="G328" t="str">
        <f>IF((ISERROR((VLOOKUP(B328,Calculation!C$3:C$2610,1,FALSE)))),"not entered","")</f>
        <v/>
      </c>
      <c r="H328" t="str">
        <f>IF(ISNA(VLOOKUP(D328,Calculation!$AI$12:$AI$88,1,FALSE)),"NO club name match","Club Name Match")</f>
        <v>NO club name match</v>
      </c>
    </row>
    <row r="329" spans="2:8" x14ac:dyDescent="0.2">
      <c r="B329" s="54" t="s">
        <v>5</v>
      </c>
      <c r="C329" s="39" t="str">
        <f t="shared" si="19"/>
        <v xml:space="preserve"> </v>
      </c>
      <c r="D329" s="39" t="str">
        <f t="shared" si="20"/>
        <v xml:space="preserve"> </v>
      </c>
      <c r="E329" s="39">
        <v>1.1574074074074073E-5</v>
      </c>
      <c r="F329" s="40" t="e">
        <f t="shared" si="21"/>
        <v>#N/A</v>
      </c>
      <c r="G329" t="str">
        <f>IF((ISERROR((VLOOKUP(B329,Calculation!C$3:C$2610,1,FALSE)))),"not entered","")</f>
        <v/>
      </c>
      <c r="H329" t="str">
        <f>IF(ISNA(VLOOKUP(D329,Calculation!$AI$12:$AI$88,1,FALSE)),"NO club name match","Club Name Match")</f>
        <v>NO club name match</v>
      </c>
    </row>
    <row r="330" spans="2:8" x14ac:dyDescent="0.2">
      <c r="B330" s="54" t="s">
        <v>5</v>
      </c>
      <c r="C330" s="39" t="str">
        <f t="shared" si="19"/>
        <v xml:space="preserve"> </v>
      </c>
      <c r="D330" s="39" t="str">
        <f t="shared" si="20"/>
        <v xml:space="preserve"> </v>
      </c>
      <c r="E330" s="39">
        <v>1.1574074074074073E-5</v>
      </c>
      <c r="F330" s="40" t="e">
        <f t="shared" si="21"/>
        <v>#N/A</v>
      </c>
      <c r="G330" t="str">
        <f>IF((ISERROR((VLOOKUP(B330,Calculation!C$3:C$2610,1,FALSE)))),"not entered","")</f>
        <v/>
      </c>
      <c r="H330" t="str">
        <f>IF(ISNA(VLOOKUP(D330,Calculation!$AI$12:$AI$88,1,FALSE)),"NO club name match","Club Name Match")</f>
        <v>NO club name match</v>
      </c>
    </row>
    <row r="331" spans="2:8" x14ac:dyDescent="0.2">
      <c r="B331" s="54" t="s">
        <v>5</v>
      </c>
      <c r="C331" s="39" t="str">
        <f t="shared" ref="C331:C394" si="22">VLOOKUP(B331,name,3,FALSE)</f>
        <v xml:space="preserve"> </v>
      </c>
      <c r="D331" s="39" t="str">
        <f t="shared" ref="D331:D394" si="23">VLOOKUP(B331,name,2,FALSE)</f>
        <v xml:space="preserve"> </v>
      </c>
      <c r="E331" s="39">
        <v>1.1574074074074073E-5</v>
      </c>
      <c r="F331" s="40" t="e">
        <f t="shared" si="21"/>
        <v>#N/A</v>
      </c>
      <c r="G331" t="str">
        <f>IF((ISERROR((VLOOKUP(B331,Calculation!C$3:C$2610,1,FALSE)))),"not entered","")</f>
        <v/>
      </c>
      <c r="H331" t="str">
        <f>IF(ISNA(VLOOKUP(D331,Calculation!$AI$12:$AI$88,1,FALSE)),"NO club name match","Club Name Match")</f>
        <v>NO club name match</v>
      </c>
    </row>
    <row r="332" spans="2:8" x14ac:dyDescent="0.2">
      <c r="B332" s="54" t="s">
        <v>5</v>
      </c>
      <c r="C332" s="39" t="str">
        <f t="shared" si="22"/>
        <v xml:space="preserve"> </v>
      </c>
      <c r="D332" s="39" t="str">
        <f t="shared" si="23"/>
        <v xml:space="preserve"> </v>
      </c>
      <c r="E332" s="39">
        <v>1.1574074074074073E-5</v>
      </c>
      <c r="F332" s="40" t="e">
        <f t="shared" si="21"/>
        <v>#N/A</v>
      </c>
      <c r="G332" t="str">
        <f>IF((ISERROR((VLOOKUP(B332,Calculation!C$3:C$2610,1,FALSE)))),"not entered","")</f>
        <v/>
      </c>
      <c r="H332" t="str">
        <f>IF(ISNA(VLOOKUP(D332,Calculation!$AI$12:$AI$88,1,FALSE)),"NO club name match","Club Name Match")</f>
        <v>NO club name match</v>
      </c>
    </row>
    <row r="333" spans="2:8" x14ac:dyDescent="0.2">
      <c r="B333" s="54" t="s">
        <v>5</v>
      </c>
      <c r="C333" s="39" t="str">
        <f t="shared" si="22"/>
        <v xml:space="preserve"> </v>
      </c>
      <c r="D333" s="39" t="str">
        <f t="shared" si="23"/>
        <v xml:space="preserve"> </v>
      </c>
      <c r="E333" s="39">
        <v>1.1574074074074073E-5</v>
      </c>
      <c r="F333" s="40" t="e">
        <f t="shared" si="21"/>
        <v>#N/A</v>
      </c>
      <c r="G333" t="str">
        <f>IF((ISERROR((VLOOKUP(B333,Calculation!C$3:C$2610,1,FALSE)))),"not entered","")</f>
        <v/>
      </c>
      <c r="H333" t="str">
        <f>IF(ISNA(VLOOKUP(D333,Calculation!$AI$12:$AI$88,1,FALSE)),"NO club name match","Club Name Match")</f>
        <v>NO club name match</v>
      </c>
    </row>
    <row r="334" spans="2:8" x14ac:dyDescent="0.2">
      <c r="B334" s="54" t="s">
        <v>5</v>
      </c>
      <c r="C334" s="39" t="str">
        <f t="shared" si="22"/>
        <v xml:space="preserve"> </v>
      </c>
      <c r="D334" s="39" t="str">
        <f t="shared" si="23"/>
        <v xml:space="preserve"> </v>
      </c>
      <c r="E334" s="39">
        <v>1.1574074074074073E-5</v>
      </c>
      <c r="F334" s="40" t="e">
        <f t="shared" si="21"/>
        <v>#N/A</v>
      </c>
      <c r="G334" t="str">
        <f>IF((ISERROR((VLOOKUP(B334,Calculation!C$3:C$2610,1,FALSE)))),"not entered","")</f>
        <v/>
      </c>
      <c r="H334" t="str">
        <f>IF(ISNA(VLOOKUP(D334,Calculation!$AI$12:$AI$88,1,FALSE)),"NO club name match","Club Name Match")</f>
        <v>NO club name match</v>
      </c>
    </row>
    <row r="335" spans="2:8" x14ac:dyDescent="0.2">
      <c r="B335" s="54" t="s">
        <v>5</v>
      </c>
      <c r="C335" s="39" t="str">
        <f t="shared" si="22"/>
        <v xml:space="preserve"> </v>
      </c>
      <c r="D335" s="39" t="str">
        <f t="shared" si="23"/>
        <v xml:space="preserve"> </v>
      </c>
      <c r="E335" s="39">
        <v>1.1574074074074073E-5</v>
      </c>
      <c r="F335" s="40" t="e">
        <f t="shared" si="21"/>
        <v>#N/A</v>
      </c>
      <c r="G335" t="str">
        <f>IF((ISERROR((VLOOKUP(B335,Calculation!C$3:C$2610,1,FALSE)))),"not entered","")</f>
        <v/>
      </c>
      <c r="H335" t="str">
        <f>IF(ISNA(VLOOKUP(D335,Calculation!$AI$12:$AI$88,1,FALSE)),"NO club name match","Club Name Match")</f>
        <v>NO club name match</v>
      </c>
    </row>
    <row r="336" spans="2:8" x14ac:dyDescent="0.2">
      <c r="B336" s="54" t="s">
        <v>5</v>
      </c>
      <c r="C336" s="39" t="str">
        <f t="shared" si="22"/>
        <v xml:space="preserve"> </v>
      </c>
      <c r="D336" s="39" t="str">
        <f t="shared" si="23"/>
        <v xml:space="preserve"> </v>
      </c>
      <c r="E336" s="39">
        <v>1.1574074074074073E-5</v>
      </c>
      <c r="F336" s="40" t="e">
        <f t="shared" si="21"/>
        <v>#N/A</v>
      </c>
      <c r="G336" t="str">
        <f>IF((ISERROR((VLOOKUP(B336,Calculation!C$3:C$2610,1,FALSE)))),"not entered","")</f>
        <v/>
      </c>
      <c r="H336" t="str">
        <f>IF(ISNA(VLOOKUP(D336,Calculation!$AI$12:$AI$88,1,FALSE)),"NO club name match","Club Name Match")</f>
        <v>NO club name match</v>
      </c>
    </row>
    <row r="337" spans="2:8" x14ac:dyDescent="0.2">
      <c r="B337" s="54" t="s">
        <v>5</v>
      </c>
      <c r="C337" s="39" t="str">
        <f t="shared" si="22"/>
        <v xml:space="preserve"> </v>
      </c>
      <c r="D337" s="39" t="str">
        <f t="shared" si="23"/>
        <v xml:space="preserve"> </v>
      </c>
      <c r="E337" s="39">
        <v>1.1574074074074073E-5</v>
      </c>
      <c r="F337" s="40" t="e">
        <f t="shared" si="21"/>
        <v>#N/A</v>
      </c>
      <c r="G337" t="str">
        <f>IF((ISERROR((VLOOKUP(B337,Calculation!C$3:C$2610,1,FALSE)))),"not entered","")</f>
        <v/>
      </c>
      <c r="H337" t="str">
        <f>IF(ISNA(VLOOKUP(D337,Calculation!$AI$12:$AI$88,1,FALSE)),"NO club name match","Club Name Match")</f>
        <v>NO club name match</v>
      </c>
    </row>
    <row r="338" spans="2:8" x14ac:dyDescent="0.2">
      <c r="B338" s="54" t="s">
        <v>5</v>
      </c>
      <c r="C338" s="39" t="str">
        <f t="shared" si="22"/>
        <v xml:space="preserve"> </v>
      </c>
      <c r="D338" s="39" t="str">
        <f t="shared" si="23"/>
        <v xml:space="preserve"> </v>
      </c>
      <c r="E338" s="39">
        <v>1.1574074074074073E-5</v>
      </c>
      <c r="F338" s="40" t="e">
        <f t="shared" si="21"/>
        <v>#N/A</v>
      </c>
      <c r="G338" t="str">
        <f>IF((ISERROR((VLOOKUP(B338,Calculation!C$3:C$2610,1,FALSE)))),"not entered","")</f>
        <v/>
      </c>
      <c r="H338" t="str">
        <f>IF(ISNA(VLOOKUP(D338,Calculation!$AI$12:$AI$88,1,FALSE)),"NO club name match","Club Name Match")</f>
        <v>NO club name match</v>
      </c>
    </row>
    <row r="339" spans="2:8" x14ac:dyDescent="0.2">
      <c r="B339" s="54" t="s">
        <v>5</v>
      </c>
      <c r="C339" s="39" t="str">
        <f t="shared" si="22"/>
        <v xml:space="preserve"> </v>
      </c>
      <c r="D339" s="39" t="str">
        <f t="shared" si="23"/>
        <v xml:space="preserve"> </v>
      </c>
      <c r="E339" s="39">
        <v>1.1574074074074073E-5</v>
      </c>
      <c r="F339" s="40" t="e">
        <f t="shared" si="21"/>
        <v>#N/A</v>
      </c>
      <c r="G339" t="str">
        <f>IF((ISERROR((VLOOKUP(B339,Calculation!C$3:C$2610,1,FALSE)))),"not entered","")</f>
        <v/>
      </c>
      <c r="H339" t="str">
        <f>IF(ISNA(VLOOKUP(D339,Calculation!$AI$12:$AI$88,1,FALSE)),"NO club name match","Club Name Match")</f>
        <v>NO club name match</v>
      </c>
    </row>
    <row r="340" spans="2:8" x14ac:dyDescent="0.2">
      <c r="B340" s="54" t="s">
        <v>5</v>
      </c>
      <c r="C340" s="39" t="str">
        <f t="shared" si="22"/>
        <v xml:space="preserve"> </v>
      </c>
      <c r="D340" s="39" t="str">
        <f t="shared" si="23"/>
        <v xml:space="preserve"> </v>
      </c>
      <c r="E340" s="39">
        <v>1.1574074074074073E-5</v>
      </c>
      <c r="F340" s="40" t="e">
        <f t="shared" si="21"/>
        <v>#N/A</v>
      </c>
      <c r="G340" t="str">
        <f>IF((ISERROR((VLOOKUP(B340,Calculation!C$3:C$2610,1,FALSE)))),"not entered","")</f>
        <v/>
      </c>
      <c r="H340" t="str">
        <f>IF(ISNA(VLOOKUP(D340,Calculation!$AI$12:$AI$88,1,FALSE)),"NO club name match","Club Name Match")</f>
        <v>NO club name match</v>
      </c>
    </row>
    <row r="341" spans="2:8" x14ac:dyDescent="0.2">
      <c r="B341" s="54" t="s">
        <v>5</v>
      </c>
      <c r="C341" s="39" t="str">
        <f t="shared" si="22"/>
        <v xml:space="preserve"> </v>
      </c>
      <c r="D341" s="39" t="str">
        <f t="shared" si="23"/>
        <v xml:space="preserve"> </v>
      </c>
      <c r="E341" s="39">
        <v>1.1574074074074073E-5</v>
      </c>
      <c r="F341" s="40" t="e">
        <f t="shared" si="21"/>
        <v>#N/A</v>
      </c>
      <c r="G341" t="str">
        <f>IF((ISERROR((VLOOKUP(B341,Calculation!C$3:C$2610,1,FALSE)))),"not entered","")</f>
        <v/>
      </c>
      <c r="H341" t="str">
        <f>IF(ISNA(VLOOKUP(D341,Calculation!$AI$12:$AI$88,1,FALSE)),"NO club name match","Club Name Match")</f>
        <v>NO club name match</v>
      </c>
    </row>
    <row r="342" spans="2:8" x14ac:dyDescent="0.2">
      <c r="B342" s="54" t="s">
        <v>5</v>
      </c>
      <c r="C342" s="39" t="str">
        <f t="shared" si="22"/>
        <v xml:space="preserve"> </v>
      </c>
      <c r="D342" s="39" t="str">
        <f t="shared" si="23"/>
        <v xml:space="preserve"> </v>
      </c>
      <c r="E342" s="39">
        <v>1.1574074074074073E-5</v>
      </c>
      <c r="F342" s="40" t="e">
        <f t="shared" si="21"/>
        <v>#N/A</v>
      </c>
      <c r="G342" t="str">
        <f>IF((ISERROR((VLOOKUP(B342,Calculation!C$3:C$2610,1,FALSE)))),"not entered","")</f>
        <v/>
      </c>
      <c r="H342" t="str">
        <f>IF(ISNA(VLOOKUP(D342,Calculation!$AI$12:$AI$88,1,FALSE)),"NO club name match","Club Name Match")</f>
        <v>NO club name match</v>
      </c>
    </row>
    <row r="343" spans="2:8" x14ac:dyDescent="0.2">
      <c r="B343" s="54" t="s">
        <v>5</v>
      </c>
      <c r="C343" s="39" t="str">
        <f t="shared" si="22"/>
        <v xml:space="preserve"> </v>
      </c>
      <c r="D343" s="39" t="str">
        <f t="shared" si="23"/>
        <v xml:space="preserve"> </v>
      </c>
      <c r="E343" s="39">
        <v>1.1574074074074073E-5</v>
      </c>
      <c r="F343" s="40" t="e">
        <f t="shared" si="21"/>
        <v>#N/A</v>
      </c>
      <c r="G343" t="str">
        <f>IF((ISERROR((VLOOKUP(B343,Calculation!C$3:C$2610,1,FALSE)))),"not entered","")</f>
        <v/>
      </c>
      <c r="H343" t="str">
        <f>IF(ISNA(VLOOKUP(D343,Calculation!$AI$12:$AI$88,1,FALSE)),"NO club name match","Club Name Match")</f>
        <v>NO club name match</v>
      </c>
    </row>
    <row r="344" spans="2:8" x14ac:dyDescent="0.2">
      <c r="B344" s="54" t="s">
        <v>5</v>
      </c>
      <c r="C344" s="39" t="str">
        <f t="shared" si="22"/>
        <v xml:space="preserve"> </v>
      </c>
      <c r="D344" s="39" t="str">
        <f t="shared" si="23"/>
        <v xml:space="preserve"> </v>
      </c>
      <c r="E344" s="39">
        <v>1.1574074074074073E-5</v>
      </c>
      <c r="F344" s="40" t="e">
        <f t="shared" si="21"/>
        <v>#N/A</v>
      </c>
      <c r="G344" t="str">
        <f>IF((ISERROR((VLOOKUP(B344,Calculation!C$3:C$2610,1,FALSE)))),"not entered","")</f>
        <v/>
      </c>
      <c r="H344" t="str">
        <f>IF(ISNA(VLOOKUP(D344,Calculation!$AI$12:$AI$88,1,FALSE)),"NO club name match","Club Name Match")</f>
        <v>NO club name match</v>
      </c>
    </row>
    <row r="345" spans="2:8" x14ac:dyDescent="0.2">
      <c r="B345" s="54" t="s">
        <v>5</v>
      </c>
      <c r="C345" s="39" t="str">
        <f t="shared" si="22"/>
        <v xml:space="preserve"> </v>
      </c>
      <c r="D345" s="39" t="str">
        <f t="shared" si="23"/>
        <v xml:space="preserve"> </v>
      </c>
      <c r="E345" s="39">
        <v>1.1574074074074073E-5</v>
      </c>
      <c r="F345" s="40" t="e">
        <f t="shared" si="21"/>
        <v>#N/A</v>
      </c>
      <c r="G345" t="str">
        <f>IF((ISERROR((VLOOKUP(B345,Calculation!C$3:C$2610,1,FALSE)))),"not entered","")</f>
        <v/>
      </c>
      <c r="H345" t="str">
        <f>IF(ISNA(VLOOKUP(D345,Calculation!$AI$12:$AI$88,1,FALSE)),"NO club name match","Club Name Match")</f>
        <v>NO club name match</v>
      </c>
    </row>
    <row r="346" spans="2:8" x14ac:dyDescent="0.2">
      <c r="B346" s="54" t="s">
        <v>5</v>
      </c>
      <c r="C346" s="39" t="str">
        <f t="shared" si="22"/>
        <v xml:space="preserve"> </v>
      </c>
      <c r="D346" s="39" t="str">
        <f t="shared" si="23"/>
        <v xml:space="preserve"> </v>
      </c>
      <c r="E346" s="39">
        <v>1.1574074074074073E-5</v>
      </c>
      <c r="F346" s="40" t="e">
        <f t="shared" si="21"/>
        <v>#N/A</v>
      </c>
      <c r="G346" t="str">
        <f>IF((ISERROR((VLOOKUP(B346,Calculation!C$3:C$2610,1,FALSE)))),"not entered","")</f>
        <v/>
      </c>
      <c r="H346" t="str">
        <f>IF(ISNA(VLOOKUP(D346,Calculation!$AI$12:$AI$88,1,FALSE)),"NO club name match","Club Name Match")</f>
        <v>NO club name match</v>
      </c>
    </row>
    <row r="347" spans="2:8" x14ac:dyDescent="0.2">
      <c r="B347" s="54" t="s">
        <v>5</v>
      </c>
      <c r="C347" s="39" t="str">
        <f t="shared" si="22"/>
        <v xml:space="preserve"> </v>
      </c>
      <c r="D347" s="39" t="str">
        <f t="shared" si="23"/>
        <v xml:space="preserve"> </v>
      </c>
      <c r="E347" s="39">
        <v>1.1574074074074073E-5</v>
      </c>
      <c r="F347" s="40" t="e">
        <f t="shared" si="21"/>
        <v>#N/A</v>
      </c>
      <c r="G347" t="str">
        <f>IF((ISERROR((VLOOKUP(B347,Calculation!C$3:C$2610,1,FALSE)))),"not entered","")</f>
        <v/>
      </c>
      <c r="H347" t="str">
        <f>IF(ISNA(VLOOKUP(D347,Calculation!$AI$12:$AI$88,1,FALSE)),"NO club name match","Club Name Match")</f>
        <v>NO club name match</v>
      </c>
    </row>
    <row r="348" spans="2:8" x14ac:dyDescent="0.2">
      <c r="B348" s="54" t="s">
        <v>5</v>
      </c>
      <c r="C348" s="39" t="str">
        <f t="shared" si="22"/>
        <v xml:space="preserve"> </v>
      </c>
      <c r="D348" s="39" t="str">
        <f t="shared" si="23"/>
        <v xml:space="preserve"> </v>
      </c>
      <c r="E348" s="39">
        <v>1.1574074074074073E-5</v>
      </c>
      <c r="F348" s="40" t="e">
        <f t="shared" si="21"/>
        <v>#N/A</v>
      </c>
      <c r="G348" t="str">
        <f>IF((ISERROR((VLOOKUP(B348,Calculation!C$3:C$2610,1,FALSE)))),"not entered","")</f>
        <v/>
      </c>
      <c r="H348" t="str">
        <f>IF(ISNA(VLOOKUP(D348,Calculation!$AI$12:$AI$88,1,FALSE)),"NO club name match","Club Name Match")</f>
        <v>NO club name match</v>
      </c>
    </row>
    <row r="349" spans="2:8" x14ac:dyDescent="0.2">
      <c r="B349" s="54" t="s">
        <v>5</v>
      </c>
      <c r="C349" s="39" t="str">
        <f t="shared" si="22"/>
        <v xml:space="preserve"> </v>
      </c>
      <c r="D349" s="39" t="str">
        <f t="shared" si="23"/>
        <v xml:space="preserve"> </v>
      </c>
      <c r="E349" s="39">
        <v>1.1574074074074073E-5</v>
      </c>
      <c r="F349" s="40" t="e">
        <f t="shared" si="21"/>
        <v>#N/A</v>
      </c>
      <c r="G349" t="str">
        <f>IF((ISERROR((VLOOKUP(B349,Calculation!C$3:C$2610,1,FALSE)))),"not entered","")</f>
        <v/>
      </c>
      <c r="H349" t="str">
        <f>IF(ISNA(VLOOKUP(D349,Calculation!$AI$12:$AI$88,1,FALSE)),"NO club name match","Club Name Match")</f>
        <v>NO club name match</v>
      </c>
    </row>
    <row r="350" spans="2:8" x14ac:dyDescent="0.2">
      <c r="B350" s="54" t="s">
        <v>5</v>
      </c>
      <c r="C350" s="39" t="str">
        <f t="shared" si="22"/>
        <v xml:space="preserve"> </v>
      </c>
      <c r="D350" s="39" t="str">
        <f t="shared" si="23"/>
        <v xml:space="preserve"> </v>
      </c>
      <c r="E350" s="39">
        <v>1.1574074074074073E-5</v>
      </c>
      <c r="F350" s="40" t="e">
        <f t="shared" si="21"/>
        <v>#N/A</v>
      </c>
      <c r="G350" t="str">
        <f>IF((ISERROR((VLOOKUP(B350,Calculation!C$3:C$2610,1,FALSE)))),"not entered","")</f>
        <v/>
      </c>
      <c r="H350" t="str">
        <f>IF(ISNA(VLOOKUP(D350,Calculation!$AI$12:$AI$88,1,FALSE)),"NO club name match","Club Name Match")</f>
        <v>NO club name match</v>
      </c>
    </row>
    <row r="351" spans="2:8" x14ac:dyDescent="0.2">
      <c r="B351" s="54" t="s">
        <v>5</v>
      </c>
      <c r="C351" s="39" t="str">
        <f t="shared" si="22"/>
        <v xml:space="preserve"> </v>
      </c>
      <c r="D351" s="39" t="str">
        <f t="shared" si="23"/>
        <v xml:space="preserve"> </v>
      </c>
      <c r="E351" s="39">
        <v>1.1574074074074073E-5</v>
      </c>
      <c r="F351" s="40" t="e">
        <f t="shared" si="21"/>
        <v>#N/A</v>
      </c>
      <c r="G351" t="str">
        <f>IF((ISERROR((VLOOKUP(B351,Calculation!C$3:C$2610,1,FALSE)))),"not entered","")</f>
        <v/>
      </c>
      <c r="H351" t="str">
        <f>IF(ISNA(VLOOKUP(D351,Calculation!$AI$12:$AI$88,1,FALSE)),"NO club name match","Club Name Match")</f>
        <v>NO club name match</v>
      </c>
    </row>
    <row r="352" spans="2:8" x14ac:dyDescent="0.2">
      <c r="B352" s="54" t="s">
        <v>5</v>
      </c>
      <c r="C352" s="39" t="str">
        <f t="shared" si="22"/>
        <v xml:space="preserve"> </v>
      </c>
      <c r="D352" s="39" t="str">
        <f t="shared" si="23"/>
        <v xml:space="preserve"> </v>
      </c>
      <c r="E352" s="39">
        <v>1.1574074074074073E-5</v>
      </c>
      <c r="F352" s="40" t="e">
        <f t="shared" si="21"/>
        <v>#N/A</v>
      </c>
      <c r="G352" t="str">
        <f>IF((ISERROR((VLOOKUP(B352,Calculation!C$3:C$2610,1,FALSE)))),"not entered","")</f>
        <v/>
      </c>
      <c r="H352" t="str">
        <f>IF(ISNA(VLOOKUP(D352,Calculation!$AI$12:$AI$88,1,FALSE)),"NO club name match","Club Name Match")</f>
        <v>NO club name match</v>
      </c>
    </row>
    <row r="353" spans="2:8" x14ac:dyDescent="0.2">
      <c r="B353" s="54" t="s">
        <v>5</v>
      </c>
      <c r="C353" s="39" t="str">
        <f t="shared" si="22"/>
        <v xml:space="preserve"> </v>
      </c>
      <c r="D353" s="39" t="str">
        <f t="shared" si="23"/>
        <v xml:space="preserve"> </v>
      </c>
      <c r="E353" s="39">
        <v>1.1574074074074073E-5</v>
      </c>
      <c r="F353" s="40" t="e">
        <f t="shared" si="21"/>
        <v>#N/A</v>
      </c>
      <c r="G353" t="str">
        <f>IF((ISERROR((VLOOKUP(B353,Calculation!C$3:C$2610,1,FALSE)))),"not entered","")</f>
        <v/>
      </c>
      <c r="H353" t="str">
        <f>IF(ISNA(VLOOKUP(D353,Calculation!$AI$12:$AI$88,1,FALSE)),"NO club name match","Club Name Match")</f>
        <v>NO club name match</v>
      </c>
    </row>
    <row r="354" spans="2:8" x14ac:dyDescent="0.2">
      <c r="B354" s="54" t="s">
        <v>5</v>
      </c>
      <c r="C354" s="39" t="str">
        <f t="shared" si="22"/>
        <v xml:space="preserve"> </v>
      </c>
      <c r="D354" s="39" t="str">
        <f t="shared" si="23"/>
        <v xml:space="preserve"> </v>
      </c>
      <c r="E354" s="39">
        <v>1.1574074074074073E-5</v>
      </c>
      <c r="F354" s="40" t="e">
        <f t="shared" si="21"/>
        <v>#N/A</v>
      </c>
      <c r="G354" t="str">
        <f>IF((ISERROR((VLOOKUP(B354,Calculation!C$3:C$2610,1,FALSE)))),"not entered","")</f>
        <v/>
      </c>
      <c r="H354" t="str">
        <f>IF(ISNA(VLOOKUP(D354,Calculation!$AI$12:$AI$88,1,FALSE)),"NO club name match","Club Name Match")</f>
        <v>NO club name match</v>
      </c>
    </row>
    <row r="355" spans="2:8" x14ac:dyDescent="0.2">
      <c r="B355" s="54" t="s">
        <v>5</v>
      </c>
      <c r="C355" s="39" t="str">
        <f t="shared" si="22"/>
        <v xml:space="preserve"> </v>
      </c>
      <c r="D355" s="39" t="str">
        <f t="shared" si="23"/>
        <v xml:space="preserve"> </v>
      </c>
      <c r="E355" s="39">
        <v>1.1574074074074073E-5</v>
      </c>
      <c r="F355" s="40" t="e">
        <f t="shared" si="21"/>
        <v>#N/A</v>
      </c>
      <c r="G355" t="str">
        <f>IF((ISERROR((VLOOKUP(B355,Calculation!C$3:C$2610,1,FALSE)))),"not entered","")</f>
        <v/>
      </c>
      <c r="H355" t="str">
        <f>IF(ISNA(VLOOKUP(D355,Calculation!$AI$12:$AI$88,1,FALSE)),"NO club name match","Club Name Match")</f>
        <v>NO club name match</v>
      </c>
    </row>
    <row r="356" spans="2:8" x14ac:dyDescent="0.2">
      <c r="B356" s="54" t="s">
        <v>5</v>
      </c>
      <c r="C356" s="39" t="str">
        <f t="shared" si="22"/>
        <v xml:space="preserve"> </v>
      </c>
      <c r="D356" s="39" t="str">
        <f t="shared" si="23"/>
        <v xml:space="preserve"> </v>
      </c>
      <c r="E356" s="39">
        <v>1.1574074074074073E-5</v>
      </c>
      <c r="F356" s="40" t="e">
        <f t="shared" si="21"/>
        <v>#N/A</v>
      </c>
      <c r="G356" t="str">
        <f>IF((ISERROR((VLOOKUP(B356,Calculation!C$3:C$2610,1,FALSE)))),"not entered","")</f>
        <v/>
      </c>
      <c r="H356" t="str">
        <f>IF(ISNA(VLOOKUP(D356,Calculation!$AI$12:$AI$88,1,FALSE)),"NO club name match","Club Name Match")</f>
        <v>NO club name match</v>
      </c>
    </row>
    <row r="357" spans="2:8" x14ac:dyDescent="0.2">
      <c r="B357" s="54" t="s">
        <v>5</v>
      </c>
      <c r="C357" s="39" t="str">
        <f t="shared" si="22"/>
        <v xml:space="preserve"> </v>
      </c>
      <c r="D357" s="39" t="str">
        <f t="shared" si="23"/>
        <v xml:space="preserve"> </v>
      </c>
      <c r="E357" s="39">
        <v>1.1574074074074073E-5</v>
      </c>
      <c r="F357" s="40" t="e">
        <f t="shared" si="21"/>
        <v>#N/A</v>
      </c>
      <c r="G357" t="str">
        <f>IF((ISERROR((VLOOKUP(B357,Calculation!C$3:C$2610,1,FALSE)))),"not entered","")</f>
        <v/>
      </c>
      <c r="H357" t="str">
        <f>IF(ISNA(VLOOKUP(D357,Calculation!$AI$12:$AI$88,1,FALSE)),"NO club name match","Club Name Match")</f>
        <v>NO club name match</v>
      </c>
    </row>
    <row r="358" spans="2:8" x14ac:dyDescent="0.2">
      <c r="B358" s="54" t="s">
        <v>5</v>
      </c>
      <c r="C358" s="39" t="str">
        <f t="shared" si="22"/>
        <v xml:space="preserve"> </v>
      </c>
      <c r="D358" s="39" t="str">
        <f t="shared" si="23"/>
        <v xml:space="preserve"> </v>
      </c>
      <c r="E358" s="39">
        <v>1.1574074074074073E-5</v>
      </c>
      <c r="F358" s="40" t="e">
        <f t="shared" si="21"/>
        <v>#N/A</v>
      </c>
      <c r="G358" t="str">
        <f>IF((ISERROR((VLOOKUP(B358,Calculation!C$3:C$2610,1,FALSE)))),"not entered","")</f>
        <v/>
      </c>
      <c r="H358" t="str">
        <f>IF(ISNA(VLOOKUP(D358,Calculation!$AI$12:$AI$88,1,FALSE)),"NO club name match","Club Name Match")</f>
        <v>NO club name match</v>
      </c>
    </row>
    <row r="359" spans="2:8" x14ac:dyDescent="0.2">
      <c r="B359" s="54" t="s">
        <v>5</v>
      </c>
      <c r="C359" s="39" t="str">
        <f t="shared" si="22"/>
        <v xml:space="preserve"> </v>
      </c>
      <c r="D359" s="39" t="str">
        <f t="shared" si="23"/>
        <v xml:space="preserve"> </v>
      </c>
      <c r="E359" s="39">
        <v>1.1574074074074073E-5</v>
      </c>
      <c r="F359" s="40" t="e">
        <f t="shared" si="21"/>
        <v>#N/A</v>
      </c>
      <c r="G359" t="str">
        <f>IF((ISERROR((VLOOKUP(B359,Calculation!C$3:C$2610,1,FALSE)))),"not entered","")</f>
        <v/>
      </c>
      <c r="H359" t="str">
        <f>IF(ISNA(VLOOKUP(D359,Calculation!$AI$12:$AI$88,1,FALSE)),"NO club name match","Club Name Match")</f>
        <v>NO club name match</v>
      </c>
    </row>
    <row r="360" spans="2:8" x14ac:dyDescent="0.2">
      <c r="B360" s="54" t="s">
        <v>5</v>
      </c>
      <c r="C360" s="39" t="str">
        <f t="shared" si="22"/>
        <v xml:space="preserve"> </v>
      </c>
      <c r="D360" s="39" t="str">
        <f t="shared" si="23"/>
        <v xml:space="preserve"> </v>
      </c>
      <c r="E360" s="39">
        <v>1.1574074074074073E-5</v>
      </c>
      <c r="F360" s="40" t="e">
        <f t="shared" si="21"/>
        <v>#N/A</v>
      </c>
      <c r="G360" t="str">
        <f>IF((ISERROR((VLOOKUP(B360,Calculation!C$3:C$2610,1,FALSE)))),"not entered","")</f>
        <v/>
      </c>
      <c r="H360" t="str">
        <f>IF(ISNA(VLOOKUP(D360,Calculation!$AI$12:$AI$88,1,FALSE)),"NO club name match","Club Name Match")</f>
        <v>NO club name match</v>
      </c>
    </row>
    <row r="361" spans="2:8" x14ac:dyDescent="0.2">
      <c r="B361" s="54" t="s">
        <v>5</v>
      </c>
      <c r="C361" s="39" t="str">
        <f t="shared" si="22"/>
        <v xml:space="preserve"> </v>
      </c>
      <c r="D361" s="39" t="str">
        <f t="shared" si="23"/>
        <v xml:space="preserve"> </v>
      </c>
      <c r="E361" s="39">
        <v>1.1574074074074073E-5</v>
      </c>
      <c r="F361" s="40" t="e">
        <f t="shared" si="21"/>
        <v>#N/A</v>
      </c>
      <c r="G361" t="str">
        <f>IF((ISERROR((VLOOKUP(B361,Calculation!C$3:C$2610,1,FALSE)))),"not entered","")</f>
        <v/>
      </c>
      <c r="H361" t="str">
        <f>IF(ISNA(VLOOKUP(D361,Calculation!$AI$12:$AI$88,1,FALSE)),"NO club name match","Club Name Match")</f>
        <v>NO club name match</v>
      </c>
    </row>
    <row r="362" spans="2:8" x14ac:dyDescent="0.2">
      <c r="B362" s="54" t="s">
        <v>5</v>
      </c>
      <c r="C362" s="39" t="str">
        <f t="shared" si="22"/>
        <v xml:space="preserve"> </v>
      </c>
      <c r="D362" s="39" t="str">
        <f t="shared" si="23"/>
        <v xml:space="preserve"> </v>
      </c>
      <c r="E362" s="39">
        <v>1.1574074074074073E-5</v>
      </c>
      <c r="F362" s="40" t="e">
        <f t="shared" si="21"/>
        <v>#N/A</v>
      </c>
      <c r="G362" t="str">
        <f>IF((ISERROR((VLOOKUP(B362,Calculation!C$3:C$2610,1,FALSE)))),"not entered","")</f>
        <v/>
      </c>
      <c r="H362" t="str">
        <f>IF(ISNA(VLOOKUP(D362,Calculation!$AI$12:$AI$88,1,FALSE)),"NO club name match","Club Name Match")</f>
        <v>NO club name match</v>
      </c>
    </row>
    <row r="363" spans="2:8" x14ac:dyDescent="0.2">
      <c r="B363" s="54" t="s">
        <v>5</v>
      </c>
      <c r="C363" s="39" t="str">
        <f t="shared" si="22"/>
        <v xml:space="preserve"> </v>
      </c>
      <c r="D363" s="39" t="str">
        <f t="shared" si="23"/>
        <v xml:space="preserve"> </v>
      </c>
      <c r="E363" s="39">
        <v>1.1574074074074073E-5</v>
      </c>
      <c r="F363" s="40" t="e">
        <f t="shared" si="21"/>
        <v>#N/A</v>
      </c>
      <c r="G363" t="str">
        <f>IF((ISERROR((VLOOKUP(B363,Calculation!C$3:C$2610,1,FALSE)))),"not entered","")</f>
        <v/>
      </c>
      <c r="H363" t="str">
        <f>IF(ISNA(VLOOKUP(D363,Calculation!$AI$12:$AI$88,1,FALSE)),"NO club name match","Club Name Match")</f>
        <v>NO club name match</v>
      </c>
    </row>
    <row r="364" spans="2:8" x14ac:dyDescent="0.2">
      <c r="B364" s="54" t="s">
        <v>5</v>
      </c>
      <c r="C364" s="39" t="str">
        <f t="shared" si="22"/>
        <v xml:space="preserve"> </v>
      </c>
      <c r="D364" s="39" t="str">
        <f t="shared" si="23"/>
        <v xml:space="preserve"> </v>
      </c>
      <c r="E364" s="39">
        <v>1.1574074074074073E-5</v>
      </c>
      <c r="F364" s="40" t="e">
        <f t="shared" si="21"/>
        <v>#N/A</v>
      </c>
      <c r="G364" t="str">
        <f>IF((ISERROR((VLOOKUP(B364,Calculation!C$3:C$2610,1,FALSE)))),"not entered","")</f>
        <v/>
      </c>
      <c r="H364" t="str">
        <f>IF(ISNA(VLOOKUP(D364,Calculation!$AI$12:$AI$88,1,FALSE)),"NO club name match","Club Name Match")</f>
        <v>NO club name match</v>
      </c>
    </row>
    <row r="365" spans="2:8" x14ac:dyDescent="0.2">
      <c r="B365" s="54" t="s">
        <v>5</v>
      </c>
      <c r="C365" s="39" t="str">
        <f t="shared" si="22"/>
        <v xml:space="preserve"> </v>
      </c>
      <c r="D365" s="39" t="str">
        <f t="shared" si="23"/>
        <v xml:space="preserve"> </v>
      </c>
      <c r="E365" s="39">
        <v>1.1574074074074073E-5</v>
      </c>
      <c r="F365" s="40" t="e">
        <f t="shared" si="21"/>
        <v>#N/A</v>
      </c>
      <c r="G365" t="str">
        <f>IF((ISERROR((VLOOKUP(B365,Calculation!C$3:C$2610,1,FALSE)))),"not entered","")</f>
        <v/>
      </c>
      <c r="H365" t="str">
        <f>IF(ISNA(VLOOKUP(D365,Calculation!$AI$12:$AI$88,1,FALSE)),"NO club name match","Club Name Match")</f>
        <v>NO club name match</v>
      </c>
    </row>
    <row r="366" spans="2:8" x14ac:dyDescent="0.2">
      <c r="B366" s="54" t="s">
        <v>5</v>
      </c>
      <c r="C366" s="39" t="str">
        <f t="shared" si="22"/>
        <v xml:space="preserve"> </v>
      </c>
      <c r="D366" s="39" t="str">
        <f t="shared" si="23"/>
        <v xml:space="preserve"> </v>
      </c>
      <c r="E366" s="39">
        <v>1.1574074074074073E-5</v>
      </c>
      <c r="F366" s="40" t="e">
        <f t="shared" si="21"/>
        <v>#N/A</v>
      </c>
      <c r="G366" t="str">
        <f>IF((ISERROR((VLOOKUP(B366,Calculation!C$3:C$2610,1,FALSE)))),"not entered","")</f>
        <v/>
      </c>
      <c r="H366" t="str">
        <f>IF(ISNA(VLOOKUP(D366,Calculation!$AI$12:$AI$88,1,FALSE)),"NO club name match","Club Name Match")</f>
        <v>NO club name match</v>
      </c>
    </row>
    <row r="367" spans="2:8" x14ac:dyDescent="0.2">
      <c r="B367" s="54" t="s">
        <v>5</v>
      </c>
      <c r="C367" s="39" t="str">
        <f t="shared" si="22"/>
        <v xml:space="preserve"> </v>
      </c>
      <c r="D367" s="39" t="str">
        <f t="shared" si="23"/>
        <v xml:space="preserve"> </v>
      </c>
      <c r="E367" s="39">
        <v>1.1574074074074073E-5</v>
      </c>
      <c r="F367" s="40" t="e">
        <f t="shared" si="21"/>
        <v>#N/A</v>
      </c>
      <c r="G367" t="str">
        <f>IF((ISERROR((VLOOKUP(B367,Calculation!C$3:C$2610,1,FALSE)))),"not entered","")</f>
        <v/>
      </c>
      <c r="H367" t="str">
        <f>IF(ISNA(VLOOKUP(D367,Calculation!$AI$12:$AI$88,1,FALSE)),"NO club name match","Club Name Match")</f>
        <v>NO club name match</v>
      </c>
    </row>
    <row r="368" spans="2:8" x14ac:dyDescent="0.2">
      <c r="B368" s="54" t="s">
        <v>5</v>
      </c>
      <c r="C368" s="39" t="str">
        <f t="shared" si="22"/>
        <v xml:space="preserve"> </v>
      </c>
      <c r="D368" s="39" t="str">
        <f t="shared" si="23"/>
        <v xml:space="preserve"> </v>
      </c>
      <c r="E368" s="39">
        <v>1.1574074074074073E-5</v>
      </c>
      <c r="F368" s="40" t="e">
        <f t="shared" si="21"/>
        <v>#N/A</v>
      </c>
      <c r="G368" t="str">
        <f>IF((ISERROR((VLOOKUP(B368,Calculation!C$3:C$2610,1,FALSE)))),"not entered","")</f>
        <v/>
      </c>
      <c r="H368" t="str">
        <f>IF(ISNA(VLOOKUP(D368,Calculation!$AI$12:$AI$88,1,FALSE)),"NO club name match","Club Name Match")</f>
        <v>NO club name match</v>
      </c>
    </row>
    <row r="369" spans="2:8" x14ac:dyDescent="0.2">
      <c r="B369" s="54" t="s">
        <v>5</v>
      </c>
      <c r="C369" s="39" t="str">
        <f t="shared" si="22"/>
        <v xml:space="preserve"> </v>
      </c>
      <c r="D369" s="39" t="str">
        <f t="shared" si="23"/>
        <v xml:space="preserve"> </v>
      </c>
      <c r="E369" s="39">
        <v>1.1574074074074073E-5</v>
      </c>
      <c r="F369" s="40" t="e">
        <f t="shared" si="21"/>
        <v>#N/A</v>
      </c>
      <c r="G369" t="str">
        <f>IF((ISERROR((VLOOKUP(B369,Calculation!C$3:C$2610,1,FALSE)))),"not entered","")</f>
        <v/>
      </c>
      <c r="H369" t="str">
        <f>IF(ISNA(VLOOKUP(D369,Calculation!$AI$12:$AI$88,1,FALSE)),"NO club name match","Club Name Match")</f>
        <v>NO club name match</v>
      </c>
    </row>
    <row r="370" spans="2:8" x14ac:dyDescent="0.2">
      <c r="B370" s="54" t="s">
        <v>5</v>
      </c>
      <c r="C370" s="39" t="str">
        <f t="shared" si="22"/>
        <v xml:space="preserve"> </v>
      </c>
      <c r="D370" s="39" t="str">
        <f t="shared" si="23"/>
        <v xml:space="preserve"> </v>
      </c>
      <c r="E370" s="39">
        <v>1.1574074074074073E-5</v>
      </c>
      <c r="F370" s="40" t="e">
        <f t="shared" si="21"/>
        <v>#N/A</v>
      </c>
      <c r="G370" t="str">
        <f>IF((ISERROR((VLOOKUP(B370,Calculation!C$3:C$2610,1,FALSE)))),"not entered","")</f>
        <v/>
      </c>
      <c r="H370" t="str">
        <f>IF(ISNA(VLOOKUP(D370,Calculation!$AI$12:$AI$88,1,FALSE)),"NO club name match","Club Name Match")</f>
        <v>NO club name match</v>
      </c>
    </row>
    <row r="371" spans="2:8" x14ac:dyDescent="0.2">
      <c r="B371" s="54" t="s">
        <v>5</v>
      </c>
      <c r="C371" s="39" t="str">
        <f t="shared" si="22"/>
        <v xml:space="preserve"> </v>
      </c>
      <c r="D371" s="39" t="str">
        <f t="shared" si="23"/>
        <v xml:space="preserve"> </v>
      </c>
      <c r="E371" s="39">
        <v>1.1574074074074073E-5</v>
      </c>
      <c r="F371" s="40" t="e">
        <f t="shared" si="21"/>
        <v>#N/A</v>
      </c>
      <c r="G371" t="str">
        <f>IF((ISERROR((VLOOKUP(B371,Calculation!C$3:C$2610,1,FALSE)))),"not entered","")</f>
        <v/>
      </c>
      <c r="H371" t="str">
        <f>IF(ISNA(VLOOKUP(D371,Calculation!$AI$12:$AI$88,1,FALSE)),"NO club name match","Club Name Match")</f>
        <v>NO club name match</v>
      </c>
    </row>
    <row r="372" spans="2:8" x14ac:dyDescent="0.2">
      <c r="B372" s="54" t="s">
        <v>5</v>
      </c>
      <c r="C372" s="39" t="str">
        <f t="shared" si="22"/>
        <v xml:space="preserve"> </v>
      </c>
      <c r="D372" s="39" t="str">
        <f t="shared" si="23"/>
        <v xml:space="preserve"> </v>
      </c>
      <c r="E372" s="39">
        <v>1.1574074074074073E-5</v>
      </c>
      <c r="F372" s="40" t="e">
        <f t="shared" si="21"/>
        <v>#N/A</v>
      </c>
      <c r="G372" t="str">
        <f>IF((ISERROR((VLOOKUP(B372,Calculation!C$3:C$2610,1,FALSE)))),"not entered","")</f>
        <v/>
      </c>
      <c r="H372" t="str">
        <f>IF(ISNA(VLOOKUP(D372,Calculation!$AI$12:$AI$88,1,FALSE)),"NO club name match","Club Name Match")</f>
        <v>NO club name match</v>
      </c>
    </row>
    <row r="373" spans="2:8" x14ac:dyDescent="0.2">
      <c r="B373" s="54" t="s">
        <v>5</v>
      </c>
      <c r="C373" s="39" t="str">
        <f t="shared" si="22"/>
        <v xml:space="preserve"> </v>
      </c>
      <c r="D373" s="39" t="str">
        <f t="shared" si="23"/>
        <v xml:space="preserve"> </v>
      </c>
      <c r="E373" s="39">
        <v>1.1574074074074073E-5</v>
      </c>
      <c r="F373" s="40" t="e">
        <f t="shared" si="21"/>
        <v>#N/A</v>
      </c>
      <c r="G373" t="str">
        <f>IF((ISERROR((VLOOKUP(B373,Calculation!C$3:C$2610,1,FALSE)))),"not entered","")</f>
        <v/>
      </c>
      <c r="H373" t="str">
        <f>IF(ISNA(VLOOKUP(D373,Calculation!$AI$12:$AI$88,1,FALSE)),"NO club name match","Club Name Match")</f>
        <v>NO club name match</v>
      </c>
    </row>
    <row r="374" spans="2:8" x14ac:dyDescent="0.2">
      <c r="B374" s="54" t="s">
        <v>5</v>
      </c>
      <c r="C374" s="39" t="str">
        <f t="shared" si="22"/>
        <v xml:space="preserve"> </v>
      </c>
      <c r="D374" s="39" t="str">
        <f t="shared" si="23"/>
        <v xml:space="preserve"> </v>
      </c>
      <c r="E374" s="39">
        <v>1.1574074074074073E-5</v>
      </c>
      <c r="F374" s="40" t="e">
        <f t="shared" si="21"/>
        <v>#N/A</v>
      </c>
      <c r="G374" t="str">
        <f>IF((ISERROR((VLOOKUP(B374,Calculation!C$3:C$2610,1,FALSE)))),"not entered","")</f>
        <v/>
      </c>
      <c r="H374" t="str">
        <f>IF(ISNA(VLOOKUP(D374,Calculation!$AI$12:$AI$88,1,FALSE)),"NO club name match","Club Name Match")</f>
        <v>NO club name match</v>
      </c>
    </row>
    <row r="375" spans="2:8" x14ac:dyDescent="0.2">
      <c r="B375" s="54" t="s">
        <v>5</v>
      </c>
      <c r="C375" s="39" t="str">
        <f t="shared" si="22"/>
        <v xml:space="preserve"> </v>
      </c>
      <c r="D375" s="39" t="str">
        <f t="shared" si="23"/>
        <v xml:space="preserve"> </v>
      </c>
      <c r="E375" s="39">
        <v>1.1574074074074073E-5</v>
      </c>
      <c r="F375" s="40" t="e">
        <f t="shared" si="21"/>
        <v>#N/A</v>
      </c>
      <c r="G375" t="str">
        <f>IF((ISERROR((VLOOKUP(B375,Calculation!C$3:C$2610,1,FALSE)))),"not entered","")</f>
        <v/>
      </c>
      <c r="H375" t="str">
        <f>IF(ISNA(VLOOKUP(D375,Calculation!$AI$12:$AI$88,1,FALSE)),"NO club name match","Club Name Match")</f>
        <v>NO club name match</v>
      </c>
    </row>
    <row r="376" spans="2:8" x14ac:dyDescent="0.2">
      <c r="B376" s="54" t="s">
        <v>5</v>
      </c>
      <c r="C376" s="39" t="str">
        <f t="shared" si="22"/>
        <v xml:space="preserve"> </v>
      </c>
      <c r="D376" s="39" t="str">
        <f t="shared" si="23"/>
        <v xml:space="preserve"> </v>
      </c>
      <c r="E376" s="39">
        <v>1.1574074074074073E-5</v>
      </c>
      <c r="F376" s="40" t="e">
        <f t="shared" si="21"/>
        <v>#N/A</v>
      </c>
      <c r="G376" t="str">
        <f>IF((ISERROR((VLOOKUP(B376,Calculation!C$3:C$2610,1,FALSE)))),"not entered","")</f>
        <v/>
      </c>
      <c r="H376" t="str">
        <f>IF(ISNA(VLOOKUP(D376,Calculation!$AI$12:$AI$88,1,FALSE)),"NO club name match","Club Name Match")</f>
        <v>NO club name match</v>
      </c>
    </row>
    <row r="377" spans="2:8" x14ac:dyDescent="0.2">
      <c r="B377" s="54" t="s">
        <v>5</v>
      </c>
      <c r="C377" s="39" t="str">
        <f t="shared" si="22"/>
        <v xml:space="preserve"> </v>
      </c>
      <c r="D377" s="39" t="str">
        <f t="shared" si="23"/>
        <v xml:space="preserve"> </v>
      </c>
      <c r="E377" s="39">
        <v>1.1574074074074073E-5</v>
      </c>
      <c r="F377" s="40" t="e">
        <f t="shared" si="21"/>
        <v>#N/A</v>
      </c>
      <c r="G377" t="str">
        <f>IF((ISERROR((VLOOKUP(B377,Calculation!C$3:C$2610,1,FALSE)))),"not entered","")</f>
        <v/>
      </c>
      <c r="H377" t="str">
        <f>IF(ISNA(VLOOKUP(D377,Calculation!$AI$12:$AI$88,1,FALSE)),"NO club name match","Club Name Match")</f>
        <v>NO club name match</v>
      </c>
    </row>
    <row r="378" spans="2:8" x14ac:dyDescent="0.2">
      <c r="B378" s="54" t="s">
        <v>5</v>
      </c>
      <c r="C378" s="39" t="str">
        <f t="shared" si="22"/>
        <v xml:space="preserve"> </v>
      </c>
      <c r="D378" s="39" t="str">
        <f t="shared" si="23"/>
        <v xml:space="preserve"> </v>
      </c>
      <c r="E378" s="39">
        <v>1.1574074074074073E-5</v>
      </c>
      <c r="F378" s="40" t="e">
        <f t="shared" si="21"/>
        <v>#N/A</v>
      </c>
      <c r="G378" t="str">
        <f>IF((ISERROR((VLOOKUP(B378,Calculation!C$3:C$2610,1,FALSE)))),"not entered","")</f>
        <v/>
      </c>
      <c r="H378" t="str">
        <f>IF(ISNA(VLOOKUP(D378,Calculation!$AI$12:$AI$88,1,FALSE)),"NO club name match","Club Name Match")</f>
        <v>NO club name match</v>
      </c>
    </row>
    <row r="379" spans="2:8" x14ac:dyDescent="0.2">
      <c r="B379" s="54" t="s">
        <v>5</v>
      </c>
      <c r="C379" s="39" t="str">
        <f t="shared" si="22"/>
        <v xml:space="preserve"> </v>
      </c>
      <c r="D379" s="39" t="str">
        <f t="shared" si="23"/>
        <v xml:space="preserve"> </v>
      </c>
      <c r="E379" s="39">
        <v>1.1574074074074073E-5</v>
      </c>
      <c r="F379" s="40" t="e">
        <f t="shared" si="21"/>
        <v>#N/A</v>
      </c>
      <c r="G379" t="str">
        <f>IF((ISERROR((VLOOKUP(B379,Calculation!C$3:C$2610,1,FALSE)))),"not entered","")</f>
        <v/>
      </c>
      <c r="H379" t="str">
        <f>IF(ISNA(VLOOKUP(D379,Calculation!$AI$12:$AI$88,1,FALSE)),"NO club name match","Club Name Match")</f>
        <v>NO club name match</v>
      </c>
    </row>
    <row r="380" spans="2:8" x14ac:dyDescent="0.2">
      <c r="B380" s="54" t="s">
        <v>5</v>
      </c>
      <c r="C380" s="39" t="str">
        <f t="shared" si="22"/>
        <v xml:space="preserve"> </v>
      </c>
      <c r="D380" s="39" t="str">
        <f t="shared" si="23"/>
        <v xml:space="preserve"> </v>
      </c>
      <c r="E380" s="39">
        <v>1.1574074074074073E-5</v>
      </c>
      <c r="F380" s="40" t="e">
        <f t="shared" si="21"/>
        <v>#N/A</v>
      </c>
      <c r="G380" t="str">
        <f>IF((ISERROR((VLOOKUP(B380,Calculation!C$3:C$2610,1,FALSE)))),"not entered","")</f>
        <v/>
      </c>
      <c r="H380" t="str">
        <f>IF(ISNA(VLOOKUP(D380,Calculation!$AI$12:$AI$88,1,FALSE)),"NO club name match","Club Name Match")</f>
        <v>NO club name match</v>
      </c>
    </row>
    <row r="381" spans="2:8" x14ac:dyDescent="0.2">
      <c r="B381" s="54" t="s">
        <v>5</v>
      </c>
      <c r="C381" s="39" t="str">
        <f t="shared" si="22"/>
        <v xml:space="preserve"> </v>
      </c>
      <c r="D381" s="39" t="str">
        <f t="shared" si="23"/>
        <v xml:space="preserve"> </v>
      </c>
      <c r="E381" s="39">
        <v>1.1574074074074073E-5</v>
      </c>
      <c r="F381" s="40" t="e">
        <f t="shared" si="21"/>
        <v>#N/A</v>
      </c>
      <c r="G381" t="str">
        <f>IF((ISERROR((VLOOKUP(B381,Calculation!C$3:C$2610,1,FALSE)))),"not entered","")</f>
        <v/>
      </c>
      <c r="H381" t="str">
        <f>IF(ISNA(VLOOKUP(D381,Calculation!$AI$12:$AI$88,1,FALSE)),"NO club name match","Club Name Match")</f>
        <v>NO club name match</v>
      </c>
    </row>
    <row r="382" spans="2:8" x14ac:dyDescent="0.2">
      <c r="B382" s="54" t="s">
        <v>5</v>
      </c>
      <c r="C382" s="39" t="str">
        <f t="shared" si="22"/>
        <v xml:space="preserve"> </v>
      </c>
      <c r="D382" s="39" t="str">
        <f t="shared" si="23"/>
        <v xml:space="preserve"> </v>
      </c>
      <c r="E382" s="39">
        <v>1.1574074074074073E-5</v>
      </c>
      <c r="F382" s="40" t="e">
        <f t="shared" si="21"/>
        <v>#N/A</v>
      </c>
      <c r="G382" t="str">
        <f>IF((ISERROR((VLOOKUP(B382,Calculation!C$3:C$2610,1,FALSE)))),"not entered","")</f>
        <v/>
      </c>
      <c r="H382" t="str">
        <f>IF(ISNA(VLOOKUP(D382,Calculation!$AI$12:$AI$88,1,FALSE)),"NO club name match","Club Name Match")</f>
        <v>NO club name match</v>
      </c>
    </row>
    <row r="383" spans="2:8" x14ac:dyDescent="0.2">
      <c r="B383" s="54" t="s">
        <v>5</v>
      </c>
      <c r="C383" s="39" t="str">
        <f t="shared" si="22"/>
        <v xml:space="preserve"> </v>
      </c>
      <c r="D383" s="39" t="str">
        <f t="shared" si="23"/>
        <v xml:space="preserve"> </v>
      </c>
      <c r="E383" s="39">
        <v>1.1574074074074073E-5</v>
      </c>
      <c r="F383" s="40" t="e">
        <f t="shared" si="21"/>
        <v>#N/A</v>
      </c>
      <c r="G383" t="str">
        <f>IF((ISERROR((VLOOKUP(B383,Calculation!C$3:C$2610,1,FALSE)))),"not entered","")</f>
        <v/>
      </c>
      <c r="H383" t="str">
        <f>IF(ISNA(VLOOKUP(D383,Calculation!$AI$12:$AI$88,1,FALSE)),"NO club name match","Club Name Match")</f>
        <v>NO club name match</v>
      </c>
    </row>
    <row r="384" spans="2:8" x14ac:dyDescent="0.2">
      <c r="B384" s="54" t="s">
        <v>5</v>
      </c>
      <c r="C384" s="39" t="str">
        <f t="shared" si="22"/>
        <v xml:space="preserve"> </v>
      </c>
      <c r="D384" s="39" t="str">
        <f t="shared" si="23"/>
        <v xml:space="preserve"> </v>
      </c>
      <c r="E384" s="39">
        <v>1.1574074074074073E-5</v>
      </c>
      <c r="F384" s="40" t="e">
        <f t="shared" si="21"/>
        <v>#N/A</v>
      </c>
      <c r="G384" t="str">
        <f>IF((ISERROR((VLOOKUP(B384,Calculation!C$3:C$2610,1,FALSE)))),"not entered","")</f>
        <v/>
      </c>
      <c r="H384" t="str">
        <f>IF(ISNA(VLOOKUP(D384,Calculation!$AI$12:$AI$88,1,FALSE)),"NO club name match","Club Name Match")</f>
        <v>NO club name match</v>
      </c>
    </row>
    <row r="385" spans="2:8" x14ac:dyDescent="0.2">
      <c r="B385" s="54" t="s">
        <v>5</v>
      </c>
      <c r="C385" s="39" t="str">
        <f t="shared" si="22"/>
        <v xml:space="preserve"> </v>
      </c>
      <c r="D385" s="39" t="str">
        <f t="shared" si="23"/>
        <v xml:space="preserve"> </v>
      </c>
      <c r="E385" s="39">
        <v>1.1574074074074073E-5</v>
      </c>
      <c r="F385" s="40" t="e">
        <f t="shared" si="21"/>
        <v>#N/A</v>
      </c>
      <c r="G385" t="str">
        <f>IF((ISERROR((VLOOKUP(B385,Calculation!C$3:C$2610,1,FALSE)))),"not entered","")</f>
        <v/>
      </c>
      <c r="H385" t="str">
        <f>IF(ISNA(VLOOKUP(D385,Calculation!$AI$12:$AI$88,1,FALSE)),"NO club name match","Club Name Match")</f>
        <v>NO club name match</v>
      </c>
    </row>
    <row r="386" spans="2:8" x14ac:dyDescent="0.2">
      <c r="B386" s="54" t="s">
        <v>5</v>
      </c>
      <c r="C386" s="39" t="str">
        <f t="shared" si="22"/>
        <v xml:space="preserve"> </v>
      </c>
      <c r="D386" s="39" t="str">
        <f t="shared" si="23"/>
        <v xml:space="preserve"> </v>
      </c>
      <c r="E386" s="39">
        <v>1.1574074074074073E-5</v>
      </c>
      <c r="F386" s="40" t="e">
        <f t="shared" si="21"/>
        <v>#N/A</v>
      </c>
      <c r="G386" t="str">
        <f>IF((ISERROR((VLOOKUP(B386,Calculation!C$3:C$2610,1,FALSE)))),"not entered","")</f>
        <v/>
      </c>
      <c r="H386" t="str">
        <f>IF(ISNA(VLOOKUP(D386,Calculation!$AI$12:$AI$88,1,FALSE)),"NO club name match","Club Name Match")</f>
        <v>NO club name match</v>
      </c>
    </row>
    <row r="387" spans="2:8" x14ac:dyDescent="0.2">
      <c r="B387" s="54" t="s">
        <v>5</v>
      </c>
      <c r="C387" s="39" t="str">
        <f t="shared" si="22"/>
        <v xml:space="preserve"> </v>
      </c>
      <c r="D387" s="39" t="str">
        <f t="shared" si="23"/>
        <v xml:space="preserve"> </v>
      </c>
      <c r="E387" s="39">
        <v>1.1574074074074073E-5</v>
      </c>
      <c r="F387" s="40" t="e">
        <f t="shared" si="21"/>
        <v>#N/A</v>
      </c>
      <c r="G387" t="str">
        <f>IF((ISERROR((VLOOKUP(B387,Calculation!C$3:C$2610,1,FALSE)))),"not entered","")</f>
        <v/>
      </c>
      <c r="H387" t="str">
        <f>IF(ISNA(VLOOKUP(D387,Calculation!$AI$12:$AI$88,1,FALSE)),"NO club name match","Club Name Match")</f>
        <v>NO club name match</v>
      </c>
    </row>
    <row r="388" spans="2:8" x14ac:dyDescent="0.2">
      <c r="B388" s="54" t="s">
        <v>5</v>
      </c>
      <c r="C388" s="39" t="str">
        <f t="shared" si="22"/>
        <v xml:space="preserve"> </v>
      </c>
      <c r="D388" s="39" t="str">
        <f t="shared" si="23"/>
        <v xml:space="preserve"> </v>
      </c>
      <c r="E388" s="39">
        <v>1.1574074074074073E-5</v>
      </c>
      <c r="F388" s="40" t="e">
        <f t="shared" si="21"/>
        <v>#N/A</v>
      </c>
      <c r="G388" t="str">
        <f>IF((ISERROR((VLOOKUP(B388,Calculation!C$3:C$2610,1,FALSE)))),"not entered","")</f>
        <v/>
      </c>
      <c r="H388" t="str">
        <f>IF(ISNA(VLOOKUP(D388,Calculation!$AI$12:$AI$88,1,FALSE)),"NO club name match","Club Name Match")</f>
        <v>NO club name match</v>
      </c>
    </row>
    <row r="389" spans="2:8" x14ac:dyDescent="0.2">
      <c r="B389" s="54" t="s">
        <v>5</v>
      </c>
      <c r="C389" s="39" t="str">
        <f t="shared" si="22"/>
        <v xml:space="preserve"> </v>
      </c>
      <c r="D389" s="39" t="str">
        <f t="shared" si="23"/>
        <v xml:space="preserve"> </v>
      </c>
      <c r="E389" s="39">
        <v>1.1574074074074073E-5</v>
      </c>
      <c r="F389" s="40" t="e">
        <f t="shared" si="21"/>
        <v>#N/A</v>
      </c>
      <c r="G389" t="str">
        <f>IF((ISERROR((VLOOKUP(B389,Calculation!C$3:C$2610,1,FALSE)))),"not entered","")</f>
        <v/>
      </c>
      <c r="H389" t="str">
        <f>IF(ISNA(VLOOKUP(D389,Calculation!$AI$12:$AI$88,1,FALSE)),"NO club name match","Club Name Match")</f>
        <v>NO club name match</v>
      </c>
    </row>
    <row r="390" spans="2:8" x14ac:dyDescent="0.2">
      <c r="B390" s="54" t="s">
        <v>5</v>
      </c>
      <c r="C390" s="39" t="str">
        <f t="shared" si="22"/>
        <v xml:space="preserve"> </v>
      </c>
      <c r="D390" s="39" t="str">
        <f t="shared" si="23"/>
        <v xml:space="preserve"> </v>
      </c>
      <c r="E390" s="39">
        <v>1.1574074074074073E-5</v>
      </c>
      <c r="F390" s="40" t="e">
        <f t="shared" ref="F390:F453" si="24">TRUNC((VLOOKUP(C390,C$4:E$5,3,FALSE))/(E390/10000))</f>
        <v>#N/A</v>
      </c>
      <c r="G390" t="str">
        <f>IF((ISERROR((VLOOKUP(B390,Calculation!C$3:C$2610,1,FALSE)))),"not entered","")</f>
        <v/>
      </c>
      <c r="H390" t="str">
        <f>IF(ISNA(VLOOKUP(D390,Calculation!$AI$12:$AI$88,1,FALSE)),"NO club name match","Club Name Match")</f>
        <v>NO club name match</v>
      </c>
    </row>
    <row r="391" spans="2:8" x14ac:dyDescent="0.2">
      <c r="B391" s="54" t="s">
        <v>5</v>
      </c>
      <c r="C391" s="39" t="str">
        <f t="shared" si="22"/>
        <v xml:space="preserve"> </v>
      </c>
      <c r="D391" s="39" t="str">
        <f t="shared" si="23"/>
        <v xml:space="preserve"> </v>
      </c>
      <c r="E391" s="39">
        <v>1.1574074074074073E-5</v>
      </c>
      <c r="F391" s="40" t="e">
        <f t="shared" si="24"/>
        <v>#N/A</v>
      </c>
      <c r="G391" t="str">
        <f>IF((ISERROR((VLOOKUP(B391,Calculation!C$3:C$2610,1,FALSE)))),"not entered","")</f>
        <v/>
      </c>
      <c r="H391" t="str">
        <f>IF(ISNA(VLOOKUP(D391,Calculation!$AI$12:$AI$88,1,FALSE)),"NO club name match","Club Name Match")</f>
        <v>NO club name match</v>
      </c>
    </row>
    <row r="392" spans="2:8" x14ac:dyDescent="0.2">
      <c r="B392" s="54" t="s">
        <v>5</v>
      </c>
      <c r="C392" s="39" t="str">
        <f t="shared" si="22"/>
        <v xml:space="preserve"> </v>
      </c>
      <c r="D392" s="39" t="str">
        <f t="shared" si="23"/>
        <v xml:space="preserve"> </v>
      </c>
      <c r="E392" s="39">
        <v>1.1574074074074073E-5</v>
      </c>
      <c r="F392" s="40" t="e">
        <f t="shared" si="24"/>
        <v>#N/A</v>
      </c>
      <c r="G392" t="str">
        <f>IF((ISERROR((VLOOKUP(B392,Calculation!C$3:C$2610,1,FALSE)))),"not entered","")</f>
        <v/>
      </c>
      <c r="H392" t="str">
        <f>IF(ISNA(VLOOKUP(D392,Calculation!$AI$12:$AI$88,1,FALSE)),"NO club name match","Club Name Match")</f>
        <v>NO club name match</v>
      </c>
    </row>
    <row r="393" spans="2:8" x14ac:dyDescent="0.2">
      <c r="B393" s="54" t="s">
        <v>5</v>
      </c>
      <c r="C393" s="39" t="str">
        <f t="shared" si="22"/>
        <v xml:space="preserve"> </v>
      </c>
      <c r="D393" s="39" t="str">
        <f t="shared" si="23"/>
        <v xml:space="preserve"> </v>
      </c>
      <c r="E393" s="39">
        <v>1.1574074074074073E-5</v>
      </c>
      <c r="F393" s="40" t="e">
        <f t="shared" si="24"/>
        <v>#N/A</v>
      </c>
      <c r="G393" t="str">
        <f>IF((ISERROR((VLOOKUP(B393,Calculation!C$3:C$2610,1,FALSE)))),"not entered","")</f>
        <v/>
      </c>
      <c r="H393" t="str">
        <f>IF(ISNA(VLOOKUP(D393,Calculation!$AI$12:$AI$88,1,FALSE)),"NO club name match","Club Name Match")</f>
        <v>NO club name match</v>
      </c>
    </row>
    <row r="394" spans="2:8" x14ac:dyDescent="0.2">
      <c r="B394" s="54" t="s">
        <v>5</v>
      </c>
      <c r="C394" s="39" t="str">
        <f t="shared" si="22"/>
        <v xml:space="preserve"> </v>
      </c>
      <c r="D394" s="39" t="str">
        <f t="shared" si="23"/>
        <v xml:space="preserve"> </v>
      </c>
      <c r="E394" s="39">
        <v>1.1574074074074073E-5</v>
      </c>
      <c r="F394" s="40" t="e">
        <f t="shared" si="24"/>
        <v>#N/A</v>
      </c>
      <c r="G394" t="str">
        <f>IF((ISERROR((VLOOKUP(B394,Calculation!C$3:C$2610,1,FALSE)))),"not entered","")</f>
        <v/>
      </c>
      <c r="H394" t="str">
        <f>IF(ISNA(VLOOKUP(D394,Calculation!$AI$12:$AI$88,1,FALSE)),"NO club name match","Club Name Match")</f>
        <v>NO club name match</v>
      </c>
    </row>
    <row r="395" spans="2:8" x14ac:dyDescent="0.2">
      <c r="B395" s="54" t="s">
        <v>5</v>
      </c>
      <c r="C395" s="39" t="str">
        <f t="shared" ref="C395:C458" si="25">VLOOKUP(B395,name,3,FALSE)</f>
        <v xml:space="preserve"> </v>
      </c>
      <c r="D395" s="39" t="str">
        <f t="shared" ref="D395:D458" si="26">VLOOKUP(B395,name,2,FALSE)</f>
        <v xml:space="preserve"> </v>
      </c>
      <c r="E395" s="39">
        <v>1.1574074074074073E-5</v>
      </c>
      <c r="F395" s="40" t="e">
        <f t="shared" si="24"/>
        <v>#N/A</v>
      </c>
      <c r="G395" t="str">
        <f>IF((ISERROR((VLOOKUP(B395,Calculation!C$3:C$2610,1,FALSE)))),"not entered","")</f>
        <v/>
      </c>
      <c r="H395" t="str">
        <f>IF(ISNA(VLOOKUP(D395,Calculation!$AI$12:$AI$88,1,FALSE)),"NO club name match","Club Name Match")</f>
        <v>NO club name match</v>
      </c>
    </row>
    <row r="396" spans="2:8" x14ac:dyDescent="0.2">
      <c r="B396" s="54" t="s">
        <v>5</v>
      </c>
      <c r="C396" s="39" t="str">
        <f t="shared" si="25"/>
        <v xml:space="preserve"> </v>
      </c>
      <c r="D396" s="39" t="str">
        <f t="shared" si="26"/>
        <v xml:space="preserve"> </v>
      </c>
      <c r="E396" s="39">
        <v>1.1574074074074073E-5</v>
      </c>
      <c r="F396" s="40" t="e">
        <f t="shared" si="24"/>
        <v>#N/A</v>
      </c>
      <c r="G396" t="str">
        <f>IF((ISERROR((VLOOKUP(B396,Calculation!C$3:C$2610,1,FALSE)))),"not entered","")</f>
        <v/>
      </c>
      <c r="H396" t="str">
        <f>IF(ISNA(VLOOKUP(D396,Calculation!$AI$12:$AI$88,1,FALSE)),"NO club name match","Club Name Match")</f>
        <v>NO club name match</v>
      </c>
    </row>
    <row r="397" spans="2:8" x14ac:dyDescent="0.2">
      <c r="B397" s="54" t="s">
        <v>5</v>
      </c>
      <c r="C397" s="39" t="str">
        <f t="shared" si="25"/>
        <v xml:space="preserve"> </v>
      </c>
      <c r="D397" s="39" t="str">
        <f t="shared" si="26"/>
        <v xml:space="preserve"> </v>
      </c>
      <c r="E397" s="39">
        <v>1.1574074074074073E-5</v>
      </c>
      <c r="F397" s="40" t="e">
        <f t="shared" si="24"/>
        <v>#N/A</v>
      </c>
      <c r="G397" t="str">
        <f>IF((ISERROR((VLOOKUP(B397,Calculation!C$3:C$2610,1,FALSE)))),"not entered","")</f>
        <v/>
      </c>
      <c r="H397" t="str">
        <f>IF(ISNA(VLOOKUP(D397,Calculation!$AI$12:$AI$88,1,FALSE)),"NO club name match","Club Name Match")</f>
        <v>NO club name match</v>
      </c>
    </row>
    <row r="398" spans="2:8" x14ac:dyDescent="0.2">
      <c r="B398" s="54" t="s">
        <v>5</v>
      </c>
      <c r="C398" s="39" t="str">
        <f t="shared" si="25"/>
        <v xml:space="preserve"> </v>
      </c>
      <c r="D398" s="39" t="str">
        <f t="shared" si="26"/>
        <v xml:space="preserve"> </v>
      </c>
      <c r="E398" s="39">
        <v>1.1574074074074073E-5</v>
      </c>
      <c r="F398" s="40" t="e">
        <f t="shared" si="24"/>
        <v>#N/A</v>
      </c>
      <c r="G398" t="str">
        <f>IF((ISERROR((VLOOKUP(B398,Calculation!C$3:C$2610,1,FALSE)))),"not entered","")</f>
        <v/>
      </c>
      <c r="H398" t="str">
        <f>IF(ISNA(VLOOKUP(D398,Calculation!$AI$12:$AI$88,1,FALSE)),"NO club name match","Club Name Match")</f>
        <v>NO club name match</v>
      </c>
    </row>
    <row r="399" spans="2:8" x14ac:dyDescent="0.2">
      <c r="B399" s="54" t="s">
        <v>5</v>
      </c>
      <c r="C399" s="39" t="str">
        <f t="shared" si="25"/>
        <v xml:space="preserve"> </v>
      </c>
      <c r="D399" s="39" t="str">
        <f t="shared" si="26"/>
        <v xml:space="preserve"> </v>
      </c>
      <c r="E399" s="39">
        <v>1.1574074074074073E-5</v>
      </c>
      <c r="F399" s="40" t="e">
        <f t="shared" si="24"/>
        <v>#N/A</v>
      </c>
      <c r="G399" t="str">
        <f>IF((ISERROR((VLOOKUP(B399,Calculation!C$3:C$2610,1,FALSE)))),"not entered","")</f>
        <v/>
      </c>
      <c r="H399" t="str">
        <f>IF(ISNA(VLOOKUP(D399,Calculation!$AI$12:$AI$88,1,FALSE)),"NO club name match","Club Name Match")</f>
        <v>NO club name match</v>
      </c>
    </row>
    <row r="400" spans="2:8" x14ac:dyDescent="0.2">
      <c r="B400" s="54" t="s">
        <v>5</v>
      </c>
      <c r="C400" s="39" t="str">
        <f t="shared" si="25"/>
        <v xml:space="preserve"> </v>
      </c>
      <c r="D400" s="39" t="str">
        <f t="shared" si="26"/>
        <v xml:space="preserve"> </v>
      </c>
      <c r="E400" s="39">
        <v>1.1574074074074073E-5</v>
      </c>
      <c r="F400" s="40" t="e">
        <f t="shared" si="24"/>
        <v>#N/A</v>
      </c>
      <c r="G400" t="str">
        <f>IF((ISERROR((VLOOKUP(B400,Calculation!C$3:C$2610,1,FALSE)))),"not entered","")</f>
        <v/>
      </c>
      <c r="H400" t="str">
        <f>IF(ISNA(VLOOKUP(D400,Calculation!$AI$12:$AI$88,1,FALSE)),"NO club name match","Club Name Match")</f>
        <v>NO club name match</v>
      </c>
    </row>
    <row r="401" spans="2:8" x14ac:dyDescent="0.2">
      <c r="B401" s="54" t="s">
        <v>5</v>
      </c>
      <c r="C401" s="39" t="str">
        <f t="shared" si="25"/>
        <v xml:space="preserve"> </v>
      </c>
      <c r="D401" s="39" t="str">
        <f t="shared" si="26"/>
        <v xml:space="preserve"> </v>
      </c>
      <c r="E401" s="39">
        <v>1.1574074074074073E-5</v>
      </c>
      <c r="F401" s="40" t="e">
        <f t="shared" si="24"/>
        <v>#N/A</v>
      </c>
      <c r="G401" t="str">
        <f>IF((ISERROR((VLOOKUP(B401,Calculation!C$3:C$2610,1,FALSE)))),"not entered","")</f>
        <v/>
      </c>
      <c r="H401" t="str">
        <f>IF(ISNA(VLOOKUP(D401,Calculation!$AI$12:$AI$88,1,FALSE)),"NO club name match","Club Name Match")</f>
        <v>NO club name match</v>
      </c>
    </row>
    <row r="402" spans="2:8" x14ac:dyDescent="0.2">
      <c r="B402" s="54" t="s">
        <v>5</v>
      </c>
      <c r="C402" s="39" t="str">
        <f t="shared" si="25"/>
        <v xml:space="preserve"> </v>
      </c>
      <c r="D402" s="39" t="str">
        <f t="shared" si="26"/>
        <v xml:space="preserve"> </v>
      </c>
      <c r="E402" s="39">
        <v>1.1574074074074073E-5</v>
      </c>
      <c r="F402" s="40" t="e">
        <f t="shared" si="24"/>
        <v>#N/A</v>
      </c>
      <c r="G402" t="str">
        <f>IF((ISERROR((VLOOKUP(B402,Calculation!C$3:C$2610,1,FALSE)))),"not entered","")</f>
        <v/>
      </c>
      <c r="H402" t="str">
        <f>IF(ISNA(VLOOKUP(D402,Calculation!$AI$12:$AI$88,1,FALSE)),"NO club name match","Club Name Match")</f>
        <v>NO club name match</v>
      </c>
    </row>
    <row r="403" spans="2:8" x14ac:dyDescent="0.2">
      <c r="B403" s="54" t="s">
        <v>5</v>
      </c>
      <c r="C403" s="39" t="str">
        <f t="shared" si="25"/>
        <v xml:space="preserve"> </v>
      </c>
      <c r="D403" s="39" t="str">
        <f t="shared" si="26"/>
        <v xml:space="preserve"> </v>
      </c>
      <c r="E403" s="39">
        <v>1.1574074074074073E-5</v>
      </c>
      <c r="F403" s="40" t="e">
        <f t="shared" si="24"/>
        <v>#N/A</v>
      </c>
      <c r="G403" t="str">
        <f>IF((ISERROR((VLOOKUP(B403,Calculation!C$3:C$2610,1,FALSE)))),"not entered","")</f>
        <v/>
      </c>
      <c r="H403" t="str">
        <f>IF(ISNA(VLOOKUP(D403,Calculation!$AI$12:$AI$88,1,FALSE)),"NO club name match","Club Name Match")</f>
        <v>NO club name match</v>
      </c>
    </row>
    <row r="404" spans="2:8" x14ac:dyDescent="0.2">
      <c r="B404" s="54" t="s">
        <v>5</v>
      </c>
      <c r="C404" s="39" t="str">
        <f t="shared" si="25"/>
        <v xml:space="preserve"> </v>
      </c>
      <c r="D404" s="39" t="str">
        <f t="shared" si="26"/>
        <v xml:space="preserve"> </v>
      </c>
      <c r="E404" s="39">
        <v>1.1574074074074073E-5</v>
      </c>
      <c r="F404" s="40" t="e">
        <f t="shared" si="24"/>
        <v>#N/A</v>
      </c>
      <c r="G404" t="str">
        <f>IF((ISERROR((VLOOKUP(B404,Calculation!C$3:C$2610,1,FALSE)))),"not entered","")</f>
        <v/>
      </c>
      <c r="H404" t="str">
        <f>IF(ISNA(VLOOKUP(D404,Calculation!$AI$12:$AI$88,1,FALSE)),"NO club name match","Club Name Match")</f>
        <v>NO club name match</v>
      </c>
    </row>
    <row r="405" spans="2:8" x14ac:dyDescent="0.2">
      <c r="B405" s="54" t="s">
        <v>5</v>
      </c>
      <c r="C405" s="39" t="str">
        <f t="shared" si="25"/>
        <v xml:space="preserve"> </v>
      </c>
      <c r="D405" s="39" t="str">
        <f t="shared" si="26"/>
        <v xml:space="preserve"> </v>
      </c>
      <c r="E405" s="39">
        <v>1.1574074074074073E-5</v>
      </c>
      <c r="F405" s="40" t="e">
        <f t="shared" si="24"/>
        <v>#N/A</v>
      </c>
      <c r="G405" t="str">
        <f>IF((ISERROR((VLOOKUP(B405,Calculation!C$3:C$2610,1,FALSE)))),"not entered","")</f>
        <v/>
      </c>
      <c r="H405" t="str">
        <f>IF(ISNA(VLOOKUP(D405,Calculation!$AI$12:$AI$88,1,FALSE)),"NO club name match","Club Name Match")</f>
        <v>NO club name match</v>
      </c>
    </row>
    <row r="406" spans="2:8" x14ac:dyDescent="0.2">
      <c r="B406" s="54" t="s">
        <v>5</v>
      </c>
      <c r="C406" s="39" t="str">
        <f t="shared" si="25"/>
        <v xml:space="preserve"> </v>
      </c>
      <c r="D406" s="39" t="str">
        <f t="shared" si="26"/>
        <v xml:space="preserve"> </v>
      </c>
      <c r="E406" s="39">
        <v>1.1574074074074073E-5</v>
      </c>
      <c r="F406" s="40" t="e">
        <f t="shared" si="24"/>
        <v>#N/A</v>
      </c>
      <c r="G406" t="str">
        <f>IF((ISERROR((VLOOKUP(B406,Calculation!C$3:C$2610,1,FALSE)))),"not entered","")</f>
        <v/>
      </c>
      <c r="H406" t="str">
        <f>IF(ISNA(VLOOKUP(D406,Calculation!$AI$12:$AI$88,1,FALSE)),"NO club name match","Club Name Match")</f>
        <v>NO club name match</v>
      </c>
    </row>
    <row r="407" spans="2:8" x14ac:dyDescent="0.2">
      <c r="B407" s="54" t="s">
        <v>5</v>
      </c>
      <c r="C407" s="39" t="str">
        <f t="shared" si="25"/>
        <v xml:space="preserve"> </v>
      </c>
      <c r="D407" s="39" t="str">
        <f t="shared" si="26"/>
        <v xml:space="preserve"> </v>
      </c>
      <c r="E407" s="39">
        <v>1.1574074074074073E-5</v>
      </c>
      <c r="F407" s="40" t="e">
        <f t="shared" si="24"/>
        <v>#N/A</v>
      </c>
      <c r="G407" t="str">
        <f>IF((ISERROR((VLOOKUP(B407,Calculation!C$3:C$2610,1,FALSE)))),"not entered","")</f>
        <v/>
      </c>
      <c r="H407" t="str">
        <f>IF(ISNA(VLOOKUP(D407,Calculation!$AI$12:$AI$88,1,FALSE)),"NO club name match","Club Name Match")</f>
        <v>NO club name match</v>
      </c>
    </row>
    <row r="408" spans="2:8" x14ac:dyDescent="0.2">
      <c r="B408" s="54" t="s">
        <v>5</v>
      </c>
      <c r="C408" s="39" t="str">
        <f t="shared" si="25"/>
        <v xml:space="preserve"> </v>
      </c>
      <c r="D408" s="39" t="str">
        <f t="shared" si="26"/>
        <v xml:space="preserve"> </v>
      </c>
      <c r="E408" s="39">
        <v>1.1574074074074073E-5</v>
      </c>
      <c r="F408" s="40" t="e">
        <f t="shared" si="24"/>
        <v>#N/A</v>
      </c>
      <c r="G408" t="str">
        <f>IF((ISERROR((VLOOKUP(B408,Calculation!C$3:C$2610,1,FALSE)))),"not entered","")</f>
        <v/>
      </c>
      <c r="H408" t="str">
        <f>IF(ISNA(VLOOKUP(D408,Calculation!$AI$12:$AI$88,1,FALSE)),"NO club name match","Club Name Match")</f>
        <v>NO club name match</v>
      </c>
    </row>
    <row r="409" spans="2:8" x14ac:dyDescent="0.2">
      <c r="B409" s="54" t="s">
        <v>5</v>
      </c>
      <c r="C409" s="39" t="str">
        <f t="shared" si="25"/>
        <v xml:space="preserve"> </v>
      </c>
      <c r="D409" s="39" t="str">
        <f t="shared" si="26"/>
        <v xml:space="preserve"> </v>
      </c>
      <c r="E409" s="39">
        <v>1.1574074074074073E-5</v>
      </c>
      <c r="F409" s="40" t="e">
        <f t="shared" si="24"/>
        <v>#N/A</v>
      </c>
      <c r="G409" t="str">
        <f>IF((ISERROR((VLOOKUP(B409,Calculation!C$3:C$2610,1,FALSE)))),"not entered","")</f>
        <v/>
      </c>
      <c r="H409" t="str">
        <f>IF(ISNA(VLOOKUP(D409,Calculation!$AI$12:$AI$88,1,FALSE)),"NO club name match","Club Name Match")</f>
        <v>NO club name match</v>
      </c>
    </row>
    <row r="410" spans="2:8" x14ac:dyDescent="0.2">
      <c r="B410" s="54" t="s">
        <v>5</v>
      </c>
      <c r="C410" s="39" t="str">
        <f t="shared" si="25"/>
        <v xml:space="preserve"> </v>
      </c>
      <c r="D410" s="39" t="str">
        <f t="shared" si="26"/>
        <v xml:space="preserve"> </v>
      </c>
      <c r="E410" s="39">
        <v>1.1574074074074073E-5</v>
      </c>
      <c r="F410" s="40" t="e">
        <f t="shared" si="24"/>
        <v>#N/A</v>
      </c>
      <c r="G410" t="str">
        <f>IF((ISERROR((VLOOKUP(B410,Calculation!C$3:C$2610,1,FALSE)))),"not entered","")</f>
        <v/>
      </c>
      <c r="H410" t="str">
        <f>IF(ISNA(VLOOKUP(D410,Calculation!$AI$12:$AI$88,1,FALSE)),"NO club name match","Club Name Match")</f>
        <v>NO club name match</v>
      </c>
    </row>
    <row r="411" spans="2:8" x14ac:dyDescent="0.2">
      <c r="B411" s="54" t="s">
        <v>5</v>
      </c>
      <c r="C411" s="39" t="str">
        <f t="shared" si="25"/>
        <v xml:space="preserve"> </v>
      </c>
      <c r="D411" s="39" t="str">
        <f t="shared" si="26"/>
        <v xml:space="preserve"> </v>
      </c>
      <c r="E411" s="39">
        <v>1.1574074074074073E-5</v>
      </c>
      <c r="F411" s="40" t="e">
        <f t="shared" si="24"/>
        <v>#N/A</v>
      </c>
      <c r="G411" t="str">
        <f>IF((ISERROR((VLOOKUP(B411,Calculation!C$3:C$2610,1,FALSE)))),"not entered","")</f>
        <v/>
      </c>
      <c r="H411" t="str">
        <f>IF(ISNA(VLOOKUP(D411,Calculation!$AI$12:$AI$88,1,FALSE)),"NO club name match","Club Name Match")</f>
        <v>NO club name match</v>
      </c>
    </row>
    <row r="412" spans="2:8" x14ac:dyDescent="0.2">
      <c r="B412" s="54" t="s">
        <v>5</v>
      </c>
      <c r="C412" s="39" t="str">
        <f t="shared" si="25"/>
        <v xml:space="preserve"> </v>
      </c>
      <c r="D412" s="39" t="str">
        <f t="shared" si="26"/>
        <v xml:space="preserve"> </v>
      </c>
      <c r="E412" s="39">
        <v>1.1574074074074073E-5</v>
      </c>
      <c r="F412" s="40" t="e">
        <f t="shared" si="24"/>
        <v>#N/A</v>
      </c>
      <c r="G412" t="str">
        <f>IF((ISERROR((VLOOKUP(B412,Calculation!C$3:C$2610,1,FALSE)))),"not entered","")</f>
        <v/>
      </c>
      <c r="H412" t="str">
        <f>IF(ISNA(VLOOKUP(D412,Calculation!$AI$12:$AI$88,1,FALSE)),"NO club name match","Club Name Match")</f>
        <v>NO club name match</v>
      </c>
    </row>
    <row r="413" spans="2:8" x14ac:dyDescent="0.2">
      <c r="B413" s="54" t="s">
        <v>5</v>
      </c>
      <c r="C413" s="39" t="str">
        <f t="shared" si="25"/>
        <v xml:space="preserve"> </v>
      </c>
      <c r="D413" s="39" t="str">
        <f t="shared" si="26"/>
        <v xml:space="preserve"> </v>
      </c>
      <c r="E413" s="39">
        <v>1.1574074074074073E-5</v>
      </c>
      <c r="F413" s="40" t="e">
        <f t="shared" si="24"/>
        <v>#N/A</v>
      </c>
      <c r="G413" t="str">
        <f>IF((ISERROR((VLOOKUP(B413,Calculation!C$3:C$2610,1,FALSE)))),"not entered","")</f>
        <v/>
      </c>
      <c r="H413" t="str">
        <f>IF(ISNA(VLOOKUP(D413,Calculation!$AI$12:$AI$88,1,FALSE)),"NO club name match","Club Name Match")</f>
        <v>NO club name match</v>
      </c>
    </row>
    <row r="414" spans="2:8" x14ac:dyDescent="0.2">
      <c r="B414" s="54" t="s">
        <v>5</v>
      </c>
      <c r="C414" s="39" t="str">
        <f t="shared" si="25"/>
        <v xml:space="preserve"> </v>
      </c>
      <c r="D414" s="39" t="str">
        <f t="shared" si="26"/>
        <v xml:space="preserve"> </v>
      </c>
      <c r="E414" s="39">
        <v>1.1574074074074073E-5</v>
      </c>
      <c r="F414" s="40" t="e">
        <f t="shared" si="24"/>
        <v>#N/A</v>
      </c>
      <c r="G414" t="str">
        <f>IF((ISERROR((VLOOKUP(B414,Calculation!C$3:C$2610,1,FALSE)))),"not entered","")</f>
        <v/>
      </c>
      <c r="H414" t="str">
        <f>IF(ISNA(VLOOKUP(D414,Calculation!$AI$12:$AI$88,1,FALSE)),"NO club name match","Club Name Match")</f>
        <v>NO club name match</v>
      </c>
    </row>
    <row r="415" spans="2:8" x14ac:dyDescent="0.2">
      <c r="B415" s="54" t="s">
        <v>5</v>
      </c>
      <c r="C415" s="39" t="str">
        <f t="shared" si="25"/>
        <v xml:space="preserve"> </v>
      </c>
      <c r="D415" s="39" t="str">
        <f t="shared" si="26"/>
        <v xml:space="preserve"> </v>
      </c>
      <c r="E415" s="39">
        <v>1.1574074074074073E-5</v>
      </c>
      <c r="F415" s="40" t="e">
        <f t="shared" si="24"/>
        <v>#N/A</v>
      </c>
      <c r="G415" t="str">
        <f>IF((ISERROR((VLOOKUP(B415,Calculation!C$3:C$2610,1,FALSE)))),"not entered","")</f>
        <v/>
      </c>
      <c r="H415" t="str">
        <f>IF(ISNA(VLOOKUP(D415,Calculation!$AI$12:$AI$88,1,FALSE)),"NO club name match","Club Name Match")</f>
        <v>NO club name match</v>
      </c>
    </row>
    <row r="416" spans="2:8" x14ac:dyDescent="0.2">
      <c r="B416" s="54" t="s">
        <v>5</v>
      </c>
      <c r="C416" s="39" t="str">
        <f t="shared" si="25"/>
        <v xml:space="preserve"> </v>
      </c>
      <c r="D416" s="39" t="str">
        <f t="shared" si="26"/>
        <v xml:space="preserve"> </v>
      </c>
      <c r="E416" s="39">
        <v>1.1574074074074073E-5</v>
      </c>
      <c r="F416" s="40" t="e">
        <f t="shared" si="24"/>
        <v>#N/A</v>
      </c>
      <c r="G416" t="str">
        <f>IF((ISERROR((VLOOKUP(B416,Calculation!C$3:C$2610,1,FALSE)))),"not entered","")</f>
        <v/>
      </c>
      <c r="H416" t="str">
        <f>IF(ISNA(VLOOKUP(D416,Calculation!$AI$12:$AI$88,1,FALSE)),"NO club name match","Club Name Match")</f>
        <v>NO club name match</v>
      </c>
    </row>
    <row r="417" spans="2:8" x14ac:dyDescent="0.2">
      <c r="B417" s="54" t="s">
        <v>5</v>
      </c>
      <c r="C417" s="39" t="str">
        <f t="shared" si="25"/>
        <v xml:space="preserve"> </v>
      </c>
      <c r="D417" s="39" t="str">
        <f t="shared" si="26"/>
        <v xml:space="preserve"> </v>
      </c>
      <c r="E417" s="39">
        <v>1.1574074074074073E-5</v>
      </c>
      <c r="F417" s="40" t="e">
        <f t="shared" si="24"/>
        <v>#N/A</v>
      </c>
      <c r="G417" t="str">
        <f>IF((ISERROR((VLOOKUP(B417,Calculation!C$3:C$2610,1,FALSE)))),"not entered","")</f>
        <v/>
      </c>
      <c r="H417" t="str">
        <f>IF(ISNA(VLOOKUP(D417,Calculation!$AI$12:$AI$88,1,FALSE)),"NO club name match","Club Name Match")</f>
        <v>NO club name match</v>
      </c>
    </row>
    <row r="418" spans="2:8" x14ac:dyDescent="0.2">
      <c r="B418" s="54" t="s">
        <v>5</v>
      </c>
      <c r="C418" s="39" t="str">
        <f t="shared" si="25"/>
        <v xml:space="preserve"> </v>
      </c>
      <c r="D418" s="39" t="str">
        <f t="shared" si="26"/>
        <v xml:space="preserve"> </v>
      </c>
      <c r="E418" s="39">
        <v>1.1574074074074073E-5</v>
      </c>
      <c r="F418" s="40" t="e">
        <f t="shared" si="24"/>
        <v>#N/A</v>
      </c>
      <c r="G418" t="str">
        <f>IF((ISERROR((VLOOKUP(B418,Calculation!C$3:C$2610,1,FALSE)))),"not entered","")</f>
        <v/>
      </c>
      <c r="H418" t="str">
        <f>IF(ISNA(VLOOKUP(D418,Calculation!$AI$12:$AI$88,1,FALSE)),"NO club name match","Club Name Match")</f>
        <v>NO club name match</v>
      </c>
    </row>
    <row r="419" spans="2:8" x14ac:dyDescent="0.2">
      <c r="B419" s="54" t="s">
        <v>5</v>
      </c>
      <c r="C419" s="39" t="str">
        <f t="shared" si="25"/>
        <v xml:space="preserve"> </v>
      </c>
      <c r="D419" s="39" t="str">
        <f t="shared" si="26"/>
        <v xml:space="preserve"> </v>
      </c>
      <c r="E419" s="39">
        <v>1.1574074074074073E-5</v>
      </c>
      <c r="F419" s="40" t="e">
        <f t="shared" si="24"/>
        <v>#N/A</v>
      </c>
      <c r="G419" t="str">
        <f>IF((ISERROR((VLOOKUP(B419,Calculation!C$3:C$2610,1,FALSE)))),"not entered","")</f>
        <v/>
      </c>
      <c r="H419" t="str">
        <f>IF(ISNA(VLOOKUP(D419,Calculation!$AI$12:$AI$88,1,FALSE)),"NO club name match","Club Name Match")</f>
        <v>NO club name match</v>
      </c>
    </row>
    <row r="420" spans="2:8" x14ac:dyDescent="0.2">
      <c r="B420" s="54" t="s">
        <v>5</v>
      </c>
      <c r="C420" s="39" t="str">
        <f t="shared" si="25"/>
        <v xml:space="preserve"> </v>
      </c>
      <c r="D420" s="39" t="str">
        <f t="shared" si="26"/>
        <v xml:space="preserve"> </v>
      </c>
      <c r="E420" s="39">
        <v>1.1574074074074073E-5</v>
      </c>
      <c r="F420" s="40" t="e">
        <f t="shared" si="24"/>
        <v>#N/A</v>
      </c>
      <c r="G420" t="str">
        <f>IF((ISERROR((VLOOKUP(B420,Calculation!C$3:C$2610,1,FALSE)))),"not entered","")</f>
        <v/>
      </c>
      <c r="H420" t="str">
        <f>IF(ISNA(VLOOKUP(D420,Calculation!$AI$12:$AI$88,1,FALSE)),"NO club name match","Club Name Match")</f>
        <v>NO club name match</v>
      </c>
    </row>
    <row r="421" spans="2:8" x14ac:dyDescent="0.2">
      <c r="B421" s="54" t="s">
        <v>5</v>
      </c>
      <c r="C421" s="39" t="str">
        <f t="shared" si="25"/>
        <v xml:space="preserve"> </v>
      </c>
      <c r="D421" s="39" t="str">
        <f t="shared" si="26"/>
        <v xml:space="preserve"> </v>
      </c>
      <c r="E421" s="39">
        <v>1.1574074074074073E-5</v>
      </c>
      <c r="F421" s="40" t="e">
        <f t="shared" si="24"/>
        <v>#N/A</v>
      </c>
      <c r="G421" t="str">
        <f>IF((ISERROR((VLOOKUP(B421,Calculation!C$3:C$2610,1,FALSE)))),"not entered","")</f>
        <v/>
      </c>
      <c r="H421" t="str">
        <f>IF(ISNA(VLOOKUP(D421,Calculation!$AI$12:$AI$88,1,FALSE)),"NO club name match","Club Name Match")</f>
        <v>NO club name match</v>
      </c>
    </row>
    <row r="422" spans="2:8" x14ac:dyDescent="0.2">
      <c r="B422" s="54" t="s">
        <v>5</v>
      </c>
      <c r="C422" s="39" t="str">
        <f t="shared" si="25"/>
        <v xml:space="preserve"> </v>
      </c>
      <c r="D422" s="39" t="str">
        <f t="shared" si="26"/>
        <v xml:space="preserve"> </v>
      </c>
      <c r="E422" s="39">
        <v>1.1574074074074073E-5</v>
      </c>
      <c r="F422" s="40" t="e">
        <f t="shared" si="24"/>
        <v>#N/A</v>
      </c>
      <c r="G422" t="str">
        <f>IF((ISERROR((VLOOKUP(B422,Calculation!C$3:C$2610,1,FALSE)))),"not entered","")</f>
        <v/>
      </c>
      <c r="H422" t="str">
        <f>IF(ISNA(VLOOKUP(D422,Calculation!$AI$12:$AI$88,1,FALSE)),"NO club name match","Club Name Match")</f>
        <v>NO club name match</v>
      </c>
    </row>
    <row r="423" spans="2:8" x14ac:dyDescent="0.2">
      <c r="B423" s="54" t="s">
        <v>5</v>
      </c>
      <c r="C423" s="39" t="str">
        <f t="shared" si="25"/>
        <v xml:space="preserve"> </v>
      </c>
      <c r="D423" s="39" t="str">
        <f t="shared" si="26"/>
        <v xml:space="preserve"> </v>
      </c>
      <c r="E423" s="39">
        <v>1.1574074074074073E-5</v>
      </c>
      <c r="F423" s="40" t="e">
        <f t="shared" si="24"/>
        <v>#N/A</v>
      </c>
      <c r="G423" t="str">
        <f>IF((ISERROR((VLOOKUP(B423,Calculation!C$3:C$2610,1,FALSE)))),"not entered","")</f>
        <v/>
      </c>
      <c r="H423" t="str">
        <f>IF(ISNA(VLOOKUP(D423,Calculation!$AI$12:$AI$88,1,FALSE)),"NO club name match","Club Name Match")</f>
        <v>NO club name match</v>
      </c>
    </row>
    <row r="424" spans="2:8" x14ac:dyDescent="0.2">
      <c r="B424" s="54" t="s">
        <v>5</v>
      </c>
      <c r="C424" s="39" t="str">
        <f t="shared" si="25"/>
        <v xml:space="preserve"> </v>
      </c>
      <c r="D424" s="39" t="str">
        <f t="shared" si="26"/>
        <v xml:space="preserve"> </v>
      </c>
      <c r="E424" s="39">
        <v>1.1574074074074073E-5</v>
      </c>
      <c r="F424" s="40" t="e">
        <f t="shared" si="24"/>
        <v>#N/A</v>
      </c>
      <c r="G424" t="str">
        <f>IF((ISERROR((VLOOKUP(B424,Calculation!C$3:C$2610,1,FALSE)))),"not entered","")</f>
        <v/>
      </c>
      <c r="H424" t="str">
        <f>IF(ISNA(VLOOKUP(D424,Calculation!$AI$12:$AI$88,1,FALSE)),"NO club name match","Club Name Match")</f>
        <v>NO club name match</v>
      </c>
    </row>
    <row r="425" spans="2:8" x14ac:dyDescent="0.2">
      <c r="B425" s="54" t="s">
        <v>5</v>
      </c>
      <c r="C425" s="39" t="str">
        <f t="shared" si="25"/>
        <v xml:space="preserve"> </v>
      </c>
      <c r="D425" s="39" t="str">
        <f t="shared" si="26"/>
        <v xml:space="preserve"> </v>
      </c>
      <c r="E425" s="39">
        <v>1.1574074074074073E-5</v>
      </c>
      <c r="F425" s="40" t="e">
        <f t="shared" si="24"/>
        <v>#N/A</v>
      </c>
      <c r="G425" t="str">
        <f>IF((ISERROR((VLOOKUP(B425,Calculation!C$3:C$2610,1,FALSE)))),"not entered","")</f>
        <v/>
      </c>
      <c r="H425" t="str">
        <f>IF(ISNA(VLOOKUP(D425,Calculation!$AI$12:$AI$88,1,FALSE)),"NO club name match","Club Name Match")</f>
        <v>NO club name match</v>
      </c>
    </row>
    <row r="426" spans="2:8" x14ac:dyDescent="0.2">
      <c r="B426" s="54" t="s">
        <v>5</v>
      </c>
      <c r="C426" s="39" t="str">
        <f t="shared" si="25"/>
        <v xml:space="preserve"> </v>
      </c>
      <c r="D426" s="39" t="str">
        <f t="shared" si="26"/>
        <v xml:space="preserve"> </v>
      </c>
      <c r="E426" s="39">
        <v>1.1574074074074073E-5</v>
      </c>
      <c r="F426" s="40" t="e">
        <f t="shared" si="24"/>
        <v>#N/A</v>
      </c>
      <c r="G426" t="str">
        <f>IF((ISERROR((VLOOKUP(B426,Calculation!C$3:C$2610,1,FALSE)))),"not entered","")</f>
        <v/>
      </c>
      <c r="H426" t="str">
        <f>IF(ISNA(VLOOKUP(D426,Calculation!$AI$12:$AI$88,1,FALSE)),"NO club name match","Club Name Match")</f>
        <v>NO club name match</v>
      </c>
    </row>
    <row r="427" spans="2:8" x14ac:dyDescent="0.2">
      <c r="B427" s="54" t="s">
        <v>5</v>
      </c>
      <c r="C427" s="39" t="str">
        <f t="shared" si="25"/>
        <v xml:space="preserve"> </v>
      </c>
      <c r="D427" s="39" t="str">
        <f t="shared" si="26"/>
        <v xml:space="preserve"> </v>
      </c>
      <c r="E427" s="39">
        <v>1.1574074074074073E-5</v>
      </c>
      <c r="F427" s="40" t="e">
        <f t="shared" si="24"/>
        <v>#N/A</v>
      </c>
      <c r="G427" t="str">
        <f>IF((ISERROR((VLOOKUP(B427,Calculation!C$3:C$2610,1,FALSE)))),"not entered","")</f>
        <v/>
      </c>
      <c r="H427" t="str">
        <f>IF(ISNA(VLOOKUP(D427,Calculation!$AI$12:$AI$88,1,FALSE)),"NO club name match","Club Name Match")</f>
        <v>NO club name match</v>
      </c>
    </row>
    <row r="428" spans="2:8" x14ac:dyDescent="0.2">
      <c r="B428" s="54" t="s">
        <v>5</v>
      </c>
      <c r="C428" s="39" t="str">
        <f t="shared" si="25"/>
        <v xml:space="preserve"> </v>
      </c>
      <c r="D428" s="39" t="str">
        <f t="shared" si="26"/>
        <v xml:space="preserve"> </v>
      </c>
      <c r="E428" s="39">
        <v>1.1574074074074073E-5</v>
      </c>
      <c r="F428" s="40" t="e">
        <f t="shared" si="24"/>
        <v>#N/A</v>
      </c>
      <c r="G428" t="str">
        <f>IF((ISERROR((VLOOKUP(B428,Calculation!C$3:C$2610,1,FALSE)))),"not entered","")</f>
        <v/>
      </c>
      <c r="H428" t="str">
        <f>IF(ISNA(VLOOKUP(D428,Calculation!$AI$12:$AI$88,1,FALSE)),"NO club name match","Club Name Match")</f>
        <v>NO club name match</v>
      </c>
    </row>
    <row r="429" spans="2:8" x14ac:dyDescent="0.2">
      <c r="B429" s="54" t="s">
        <v>5</v>
      </c>
      <c r="C429" s="39" t="str">
        <f t="shared" si="25"/>
        <v xml:space="preserve"> </v>
      </c>
      <c r="D429" s="39" t="str">
        <f t="shared" si="26"/>
        <v xml:space="preserve"> </v>
      </c>
      <c r="E429" s="39">
        <v>1.1574074074074073E-5</v>
      </c>
      <c r="F429" s="40" t="e">
        <f t="shared" si="24"/>
        <v>#N/A</v>
      </c>
      <c r="G429" t="str">
        <f>IF((ISERROR((VLOOKUP(B429,Calculation!C$3:C$2610,1,FALSE)))),"not entered","")</f>
        <v/>
      </c>
      <c r="H429" t="str">
        <f>IF(ISNA(VLOOKUP(D429,Calculation!$AI$12:$AI$88,1,FALSE)),"NO club name match","Club Name Match")</f>
        <v>NO club name match</v>
      </c>
    </row>
    <row r="430" spans="2:8" x14ac:dyDescent="0.2">
      <c r="B430" s="54" t="s">
        <v>5</v>
      </c>
      <c r="C430" s="39" t="str">
        <f t="shared" si="25"/>
        <v xml:space="preserve"> </v>
      </c>
      <c r="D430" s="39" t="str">
        <f t="shared" si="26"/>
        <v xml:space="preserve"> </v>
      </c>
      <c r="E430" s="39">
        <v>1.1574074074074073E-5</v>
      </c>
      <c r="F430" s="40" t="e">
        <f t="shared" si="24"/>
        <v>#N/A</v>
      </c>
      <c r="G430" t="str">
        <f>IF((ISERROR((VLOOKUP(B430,Calculation!C$3:C$2610,1,FALSE)))),"not entered","")</f>
        <v/>
      </c>
      <c r="H430" t="str">
        <f>IF(ISNA(VLOOKUP(D430,Calculation!$AI$12:$AI$88,1,FALSE)),"NO club name match","Club Name Match")</f>
        <v>NO club name match</v>
      </c>
    </row>
    <row r="431" spans="2:8" x14ac:dyDescent="0.2">
      <c r="B431" s="54" t="s">
        <v>5</v>
      </c>
      <c r="C431" s="39" t="str">
        <f t="shared" si="25"/>
        <v xml:space="preserve"> </v>
      </c>
      <c r="D431" s="39" t="str">
        <f t="shared" si="26"/>
        <v xml:space="preserve"> </v>
      </c>
      <c r="E431" s="39">
        <v>1.1574074074074073E-5</v>
      </c>
      <c r="F431" s="40" t="e">
        <f t="shared" si="24"/>
        <v>#N/A</v>
      </c>
      <c r="G431" t="str">
        <f>IF((ISERROR((VLOOKUP(B431,Calculation!C$3:C$2610,1,FALSE)))),"not entered","")</f>
        <v/>
      </c>
      <c r="H431" t="str">
        <f>IF(ISNA(VLOOKUP(D431,Calculation!$AI$12:$AI$88,1,FALSE)),"NO club name match","Club Name Match")</f>
        <v>NO club name match</v>
      </c>
    </row>
    <row r="432" spans="2:8" x14ac:dyDescent="0.2">
      <c r="B432" s="54" t="s">
        <v>5</v>
      </c>
      <c r="C432" s="39" t="str">
        <f t="shared" si="25"/>
        <v xml:space="preserve"> </v>
      </c>
      <c r="D432" s="39" t="str">
        <f t="shared" si="26"/>
        <v xml:space="preserve"> </v>
      </c>
      <c r="E432" s="39">
        <v>1.1574074074074073E-5</v>
      </c>
      <c r="F432" s="40" t="e">
        <f t="shared" si="24"/>
        <v>#N/A</v>
      </c>
      <c r="G432" t="str">
        <f>IF((ISERROR((VLOOKUP(B432,Calculation!C$3:C$2610,1,FALSE)))),"not entered","")</f>
        <v/>
      </c>
      <c r="H432" t="str">
        <f>IF(ISNA(VLOOKUP(D432,Calculation!$AI$12:$AI$88,1,FALSE)),"NO club name match","Club Name Match")</f>
        <v>NO club name match</v>
      </c>
    </row>
    <row r="433" spans="2:8" x14ac:dyDescent="0.2">
      <c r="B433" s="54" t="s">
        <v>5</v>
      </c>
      <c r="C433" s="39" t="str">
        <f t="shared" si="25"/>
        <v xml:space="preserve"> </v>
      </c>
      <c r="D433" s="39" t="str">
        <f t="shared" si="26"/>
        <v xml:space="preserve"> </v>
      </c>
      <c r="E433" s="39">
        <v>1.1574074074074073E-5</v>
      </c>
      <c r="F433" s="40" t="e">
        <f t="shared" si="24"/>
        <v>#N/A</v>
      </c>
      <c r="G433" t="str">
        <f>IF((ISERROR((VLOOKUP(B433,Calculation!C$3:C$2610,1,FALSE)))),"not entered","")</f>
        <v/>
      </c>
      <c r="H433" t="str">
        <f>IF(ISNA(VLOOKUP(D433,Calculation!$AI$12:$AI$88,1,FALSE)),"NO club name match","Club Name Match")</f>
        <v>NO club name match</v>
      </c>
    </row>
    <row r="434" spans="2:8" x14ac:dyDescent="0.2">
      <c r="B434" s="54" t="s">
        <v>5</v>
      </c>
      <c r="C434" s="39" t="str">
        <f t="shared" si="25"/>
        <v xml:space="preserve"> </v>
      </c>
      <c r="D434" s="39" t="str">
        <f t="shared" si="26"/>
        <v xml:space="preserve"> </v>
      </c>
      <c r="E434" s="39">
        <v>1.1574074074074073E-5</v>
      </c>
      <c r="F434" s="40" t="e">
        <f t="shared" si="24"/>
        <v>#N/A</v>
      </c>
      <c r="G434" t="str">
        <f>IF((ISERROR((VLOOKUP(B434,Calculation!C$3:C$2610,1,FALSE)))),"not entered","")</f>
        <v/>
      </c>
      <c r="H434" t="str">
        <f>IF(ISNA(VLOOKUP(D434,Calculation!$AI$12:$AI$88,1,FALSE)),"NO club name match","Club Name Match")</f>
        <v>NO club name match</v>
      </c>
    </row>
    <row r="435" spans="2:8" x14ac:dyDescent="0.2">
      <c r="B435" s="54" t="s">
        <v>5</v>
      </c>
      <c r="C435" s="39" t="str">
        <f t="shared" si="25"/>
        <v xml:space="preserve"> </v>
      </c>
      <c r="D435" s="39" t="str">
        <f t="shared" si="26"/>
        <v xml:space="preserve"> </v>
      </c>
      <c r="E435" s="39">
        <v>1.1574074074074073E-5</v>
      </c>
      <c r="F435" s="40" t="e">
        <f t="shared" si="24"/>
        <v>#N/A</v>
      </c>
      <c r="G435" t="str">
        <f>IF((ISERROR((VLOOKUP(B435,Calculation!C$3:C$2610,1,FALSE)))),"not entered","")</f>
        <v/>
      </c>
      <c r="H435" t="str">
        <f>IF(ISNA(VLOOKUP(D435,Calculation!$AI$12:$AI$88,1,FALSE)),"NO club name match","Club Name Match")</f>
        <v>NO club name match</v>
      </c>
    </row>
    <row r="436" spans="2:8" x14ac:dyDescent="0.2">
      <c r="B436" s="54" t="s">
        <v>5</v>
      </c>
      <c r="C436" s="39" t="str">
        <f t="shared" si="25"/>
        <v xml:space="preserve"> </v>
      </c>
      <c r="D436" s="39" t="str">
        <f t="shared" si="26"/>
        <v xml:space="preserve"> </v>
      </c>
      <c r="E436" s="39">
        <v>1.1574074074074073E-5</v>
      </c>
      <c r="F436" s="40" t="e">
        <f t="shared" si="24"/>
        <v>#N/A</v>
      </c>
      <c r="G436" t="str">
        <f>IF((ISERROR((VLOOKUP(B436,Calculation!C$3:C$2610,1,FALSE)))),"not entered","")</f>
        <v/>
      </c>
      <c r="H436" t="str">
        <f>IF(ISNA(VLOOKUP(D436,Calculation!$AI$12:$AI$88,1,FALSE)),"NO club name match","Club Name Match")</f>
        <v>NO club name match</v>
      </c>
    </row>
    <row r="437" spans="2:8" x14ac:dyDescent="0.2">
      <c r="B437" s="54" t="s">
        <v>5</v>
      </c>
      <c r="C437" s="39" t="str">
        <f t="shared" si="25"/>
        <v xml:space="preserve"> </v>
      </c>
      <c r="D437" s="39" t="str">
        <f t="shared" si="26"/>
        <v xml:space="preserve"> </v>
      </c>
      <c r="E437" s="39">
        <v>1.1574074074074073E-5</v>
      </c>
      <c r="F437" s="40" t="e">
        <f t="shared" si="24"/>
        <v>#N/A</v>
      </c>
      <c r="G437" t="str">
        <f>IF((ISERROR((VLOOKUP(B437,Calculation!C$3:C$2610,1,FALSE)))),"not entered","")</f>
        <v/>
      </c>
      <c r="H437" t="str">
        <f>IF(ISNA(VLOOKUP(D437,Calculation!$AI$12:$AI$88,1,FALSE)),"NO club name match","Club Name Match")</f>
        <v>NO club name match</v>
      </c>
    </row>
    <row r="438" spans="2:8" x14ac:dyDescent="0.2">
      <c r="B438" s="54" t="s">
        <v>5</v>
      </c>
      <c r="C438" s="39" t="str">
        <f t="shared" si="25"/>
        <v xml:space="preserve"> </v>
      </c>
      <c r="D438" s="39" t="str">
        <f t="shared" si="26"/>
        <v xml:space="preserve"> </v>
      </c>
      <c r="E438" s="39">
        <v>1.1574074074074073E-5</v>
      </c>
      <c r="F438" s="40" t="e">
        <f t="shared" si="24"/>
        <v>#N/A</v>
      </c>
      <c r="G438" t="str">
        <f>IF((ISERROR((VLOOKUP(B438,Calculation!C$3:C$2610,1,FALSE)))),"not entered","")</f>
        <v/>
      </c>
      <c r="H438" t="str">
        <f>IF(ISNA(VLOOKUP(D438,Calculation!$AI$12:$AI$88,1,FALSE)),"NO club name match","Club Name Match")</f>
        <v>NO club name match</v>
      </c>
    </row>
    <row r="439" spans="2:8" x14ac:dyDescent="0.2">
      <c r="B439" s="54" t="s">
        <v>5</v>
      </c>
      <c r="C439" s="39" t="str">
        <f t="shared" si="25"/>
        <v xml:space="preserve"> </v>
      </c>
      <c r="D439" s="39" t="str">
        <f t="shared" si="26"/>
        <v xml:space="preserve"> </v>
      </c>
      <c r="E439" s="39">
        <v>1.1574074074074073E-5</v>
      </c>
      <c r="F439" s="40" t="e">
        <f t="shared" si="24"/>
        <v>#N/A</v>
      </c>
      <c r="G439" t="str">
        <f>IF((ISERROR((VLOOKUP(B439,Calculation!C$3:C$2610,1,FALSE)))),"not entered","")</f>
        <v/>
      </c>
      <c r="H439" t="str">
        <f>IF(ISNA(VLOOKUP(D439,Calculation!$AI$12:$AI$88,1,FALSE)),"NO club name match","Club Name Match")</f>
        <v>NO club name match</v>
      </c>
    </row>
    <row r="440" spans="2:8" x14ac:dyDescent="0.2">
      <c r="B440" s="54" t="s">
        <v>5</v>
      </c>
      <c r="C440" s="39" t="str">
        <f t="shared" si="25"/>
        <v xml:space="preserve"> </v>
      </c>
      <c r="D440" s="39" t="str">
        <f t="shared" si="26"/>
        <v xml:space="preserve"> </v>
      </c>
      <c r="E440" s="39">
        <v>1.1574074074074073E-5</v>
      </c>
      <c r="F440" s="40" t="e">
        <f t="shared" si="24"/>
        <v>#N/A</v>
      </c>
      <c r="G440" t="str">
        <f>IF((ISERROR((VLOOKUP(B440,Calculation!C$3:C$2610,1,FALSE)))),"not entered","")</f>
        <v/>
      </c>
      <c r="H440" t="str">
        <f>IF(ISNA(VLOOKUP(D440,Calculation!$AI$12:$AI$88,1,FALSE)),"NO club name match","Club Name Match")</f>
        <v>NO club name match</v>
      </c>
    </row>
    <row r="441" spans="2:8" x14ac:dyDescent="0.2">
      <c r="B441" s="54" t="s">
        <v>5</v>
      </c>
      <c r="C441" s="39" t="str">
        <f t="shared" si="25"/>
        <v xml:space="preserve"> </v>
      </c>
      <c r="D441" s="39" t="str">
        <f t="shared" si="26"/>
        <v xml:space="preserve"> </v>
      </c>
      <c r="E441" s="39">
        <v>1.1574074074074073E-5</v>
      </c>
      <c r="F441" s="40" t="e">
        <f t="shared" si="24"/>
        <v>#N/A</v>
      </c>
      <c r="G441" t="str">
        <f>IF((ISERROR((VLOOKUP(B441,Calculation!C$3:C$2610,1,FALSE)))),"not entered","")</f>
        <v/>
      </c>
      <c r="H441" t="str">
        <f>IF(ISNA(VLOOKUP(D441,Calculation!$AI$12:$AI$88,1,FALSE)),"NO club name match","Club Name Match")</f>
        <v>NO club name match</v>
      </c>
    </row>
    <row r="442" spans="2:8" x14ac:dyDescent="0.2">
      <c r="B442" s="54" t="s">
        <v>5</v>
      </c>
      <c r="C442" s="39" t="str">
        <f t="shared" si="25"/>
        <v xml:space="preserve"> </v>
      </c>
      <c r="D442" s="39" t="str">
        <f t="shared" si="26"/>
        <v xml:space="preserve"> </v>
      </c>
      <c r="E442" s="39">
        <v>1.1574074074074073E-5</v>
      </c>
      <c r="F442" s="40" t="e">
        <f t="shared" si="24"/>
        <v>#N/A</v>
      </c>
      <c r="G442" t="str">
        <f>IF((ISERROR((VLOOKUP(B442,Calculation!C$3:C$2610,1,FALSE)))),"not entered","")</f>
        <v/>
      </c>
      <c r="H442" t="str">
        <f>IF(ISNA(VLOOKUP(D442,Calculation!$AI$12:$AI$88,1,FALSE)),"NO club name match","Club Name Match")</f>
        <v>NO club name match</v>
      </c>
    </row>
    <row r="443" spans="2:8" x14ac:dyDescent="0.2">
      <c r="B443" s="54" t="s">
        <v>5</v>
      </c>
      <c r="C443" s="39" t="str">
        <f t="shared" si="25"/>
        <v xml:space="preserve"> </v>
      </c>
      <c r="D443" s="39" t="str">
        <f t="shared" si="26"/>
        <v xml:space="preserve"> </v>
      </c>
      <c r="E443" s="39">
        <v>1.1574074074074073E-5</v>
      </c>
      <c r="F443" s="40" t="e">
        <f t="shared" si="24"/>
        <v>#N/A</v>
      </c>
      <c r="G443" t="str">
        <f>IF((ISERROR((VLOOKUP(B443,Calculation!C$3:C$2610,1,FALSE)))),"not entered","")</f>
        <v/>
      </c>
      <c r="H443" t="str">
        <f>IF(ISNA(VLOOKUP(D443,Calculation!$AI$12:$AI$88,1,FALSE)),"NO club name match","Club Name Match")</f>
        <v>NO club name match</v>
      </c>
    </row>
    <row r="444" spans="2:8" x14ac:dyDescent="0.2">
      <c r="B444" s="54" t="s">
        <v>5</v>
      </c>
      <c r="C444" s="39" t="str">
        <f t="shared" si="25"/>
        <v xml:space="preserve"> </v>
      </c>
      <c r="D444" s="39" t="str">
        <f t="shared" si="26"/>
        <v xml:space="preserve"> </v>
      </c>
      <c r="E444" s="39">
        <v>1.1574074074074073E-5</v>
      </c>
      <c r="F444" s="40" t="e">
        <f t="shared" si="24"/>
        <v>#N/A</v>
      </c>
      <c r="G444" t="str">
        <f>IF((ISERROR((VLOOKUP(B444,Calculation!C$3:C$2610,1,FALSE)))),"not entered","")</f>
        <v/>
      </c>
      <c r="H444" t="str">
        <f>IF(ISNA(VLOOKUP(D444,Calculation!$AI$12:$AI$88,1,FALSE)),"NO club name match","Club Name Match")</f>
        <v>NO club name match</v>
      </c>
    </row>
    <row r="445" spans="2:8" x14ac:dyDescent="0.2">
      <c r="B445" s="54" t="s">
        <v>5</v>
      </c>
      <c r="C445" s="39" t="str">
        <f t="shared" si="25"/>
        <v xml:space="preserve"> </v>
      </c>
      <c r="D445" s="39" t="str">
        <f t="shared" si="26"/>
        <v xml:space="preserve"> </v>
      </c>
      <c r="E445" s="39">
        <v>1.1574074074074073E-5</v>
      </c>
      <c r="F445" s="40" t="e">
        <f t="shared" si="24"/>
        <v>#N/A</v>
      </c>
      <c r="G445" t="str">
        <f>IF((ISERROR((VLOOKUP(B445,Calculation!C$3:C$2610,1,FALSE)))),"not entered","")</f>
        <v/>
      </c>
      <c r="H445" t="str">
        <f>IF(ISNA(VLOOKUP(D445,Calculation!$AI$12:$AI$88,1,FALSE)),"NO club name match","Club Name Match")</f>
        <v>NO club name match</v>
      </c>
    </row>
    <row r="446" spans="2:8" x14ac:dyDescent="0.2">
      <c r="B446" s="54" t="s">
        <v>5</v>
      </c>
      <c r="C446" s="39" t="str">
        <f t="shared" si="25"/>
        <v xml:space="preserve"> </v>
      </c>
      <c r="D446" s="39" t="str">
        <f t="shared" si="26"/>
        <v xml:space="preserve"> </v>
      </c>
      <c r="E446" s="39">
        <v>1.1574074074074073E-5</v>
      </c>
      <c r="F446" s="40" t="e">
        <f t="shared" si="24"/>
        <v>#N/A</v>
      </c>
      <c r="G446" t="str">
        <f>IF((ISERROR((VLOOKUP(B446,Calculation!C$3:C$2610,1,FALSE)))),"not entered","")</f>
        <v/>
      </c>
      <c r="H446" t="str">
        <f>IF(ISNA(VLOOKUP(D446,Calculation!$AI$12:$AI$88,1,FALSE)),"NO club name match","Club Name Match")</f>
        <v>NO club name match</v>
      </c>
    </row>
    <row r="447" spans="2:8" x14ac:dyDescent="0.2">
      <c r="B447" s="54" t="s">
        <v>5</v>
      </c>
      <c r="C447" s="39" t="str">
        <f t="shared" si="25"/>
        <v xml:space="preserve"> </v>
      </c>
      <c r="D447" s="39" t="str">
        <f t="shared" si="26"/>
        <v xml:space="preserve"> </v>
      </c>
      <c r="E447" s="39">
        <v>1.1574074074074073E-5</v>
      </c>
      <c r="F447" s="40" t="e">
        <f t="shared" si="24"/>
        <v>#N/A</v>
      </c>
      <c r="G447" t="str">
        <f>IF((ISERROR((VLOOKUP(B447,Calculation!C$3:C$2610,1,FALSE)))),"not entered","")</f>
        <v/>
      </c>
      <c r="H447" t="str">
        <f>IF(ISNA(VLOOKUP(D447,Calculation!$AI$12:$AI$88,1,FALSE)),"NO club name match","Club Name Match")</f>
        <v>NO club name match</v>
      </c>
    </row>
    <row r="448" spans="2:8" x14ac:dyDescent="0.2">
      <c r="B448" s="54" t="s">
        <v>5</v>
      </c>
      <c r="C448" s="39" t="str">
        <f t="shared" si="25"/>
        <v xml:space="preserve"> </v>
      </c>
      <c r="D448" s="39" t="str">
        <f t="shared" si="26"/>
        <v xml:space="preserve"> </v>
      </c>
      <c r="E448" s="39">
        <v>1.1574074074074073E-5</v>
      </c>
      <c r="F448" s="40" t="e">
        <f t="shared" si="24"/>
        <v>#N/A</v>
      </c>
      <c r="G448" t="str">
        <f>IF((ISERROR((VLOOKUP(B448,Calculation!C$3:C$2610,1,FALSE)))),"not entered","")</f>
        <v/>
      </c>
      <c r="H448" t="str">
        <f>IF(ISNA(VLOOKUP(D448,Calculation!$AI$12:$AI$88,1,FALSE)),"NO club name match","Club Name Match")</f>
        <v>NO club name match</v>
      </c>
    </row>
    <row r="449" spans="2:8" x14ac:dyDescent="0.2">
      <c r="B449" s="54" t="s">
        <v>5</v>
      </c>
      <c r="C449" s="39" t="str">
        <f t="shared" si="25"/>
        <v xml:space="preserve"> </v>
      </c>
      <c r="D449" s="39" t="str">
        <f t="shared" si="26"/>
        <v xml:space="preserve"> </v>
      </c>
      <c r="E449" s="39">
        <v>1.1574074074074073E-5</v>
      </c>
      <c r="F449" s="40" t="e">
        <f t="shared" si="24"/>
        <v>#N/A</v>
      </c>
      <c r="G449" t="str">
        <f>IF((ISERROR((VLOOKUP(B449,Calculation!C$3:C$2610,1,FALSE)))),"not entered","")</f>
        <v/>
      </c>
      <c r="H449" t="str">
        <f>IF(ISNA(VLOOKUP(D449,Calculation!$AI$12:$AI$88,1,FALSE)),"NO club name match","Club Name Match")</f>
        <v>NO club name match</v>
      </c>
    </row>
    <row r="450" spans="2:8" x14ac:dyDescent="0.2">
      <c r="B450" s="54" t="s">
        <v>5</v>
      </c>
      <c r="C450" s="39" t="str">
        <f t="shared" si="25"/>
        <v xml:space="preserve"> </v>
      </c>
      <c r="D450" s="39" t="str">
        <f t="shared" si="26"/>
        <v xml:space="preserve"> </v>
      </c>
      <c r="E450" s="39">
        <v>1.1574074074074073E-5</v>
      </c>
      <c r="F450" s="40" t="e">
        <f t="shared" si="24"/>
        <v>#N/A</v>
      </c>
      <c r="G450" t="str">
        <f>IF((ISERROR((VLOOKUP(B450,Calculation!C$3:C$2610,1,FALSE)))),"not entered","")</f>
        <v/>
      </c>
      <c r="H450" t="str">
        <f>IF(ISNA(VLOOKUP(D450,Calculation!$AI$12:$AI$88,1,FALSE)),"NO club name match","Club Name Match")</f>
        <v>NO club name match</v>
      </c>
    </row>
    <row r="451" spans="2:8" x14ac:dyDescent="0.2">
      <c r="B451" s="54" t="s">
        <v>5</v>
      </c>
      <c r="C451" s="39" t="str">
        <f t="shared" si="25"/>
        <v xml:space="preserve"> </v>
      </c>
      <c r="D451" s="39" t="str">
        <f t="shared" si="26"/>
        <v xml:space="preserve"> </v>
      </c>
      <c r="E451" s="39">
        <v>1.1574074074074073E-5</v>
      </c>
      <c r="F451" s="40" t="e">
        <f t="shared" si="24"/>
        <v>#N/A</v>
      </c>
      <c r="G451" t="str">
        <f>IF((ISERROR((VLOOKUP(B451,Calculation!C$3:C$2610,1,FALSE)))),"not entered","")</f>
        <v/>
      </c>
      <c r="H451" t="str">
        <f>IF(ISNA(VLOOKUP(D451,Calculation!$AI$12:$AI$88,1,FALSE)),"NO club name match","Club Name Match")</f>
        <v>NO club name match</v>
      </c>
    </row>
    <row r="452" spans="2:8" x14ac:dyDescent="0.2">
      <c r="B452" s="54" t="s">
        <v>5</v>
      </c>
      <c r="C452" s="39" t="str">
        <f t="shared" si="25"/>
        <v xml:space="preserve"> </v>
      </c>
      <c r="D452" s="39" t="str">
        <f t="shared" si="26"/>
        <v xml:space="preserve"> </v>
      </c>
      <c r="E452" s="39">
        <v>1.1574074074074073E-5</v>
      </c>
      <c r="F452" s="40" t="e">
        <f t="shared" si="24"/>
        <v>#N/A</v>
      </c>
      <c r="G452" t="str">
        <f>IF((ISERROR((VLOOKUP(B452,Calculation!C$3:C$2610,1,FALSE)))),"not entered","")</f>
        <v/>
      </c>
      <c r="H452" t="str">
        <f>IF(ISNA(VLOOKUP(D452,Calculation!$AI$12:$AI$88,1,FALSE)),"NO club name match","Club Name Match")</f>
        <v>NO club name match</v>
      </c>
    </row>
    <row r="453" spans="2:8" x14ac:dyDescent="0.2">
      <c r="B453" s="54" t="s">
        <v>5</v>
      </c>
      <c r="C453" s="39" t="str">
        <f t="shared" si="25"/>
        <v xml:space="preserve"> </v>
      </c>
      <c r="D453" s="39" t="str">
        <f t="shared" si="26"/>
        <v xml:space="preserve"> </v>
      </c>
      <c r="E453" s="39">
        <v>1.1574074074074073E-5</v>
      </c>
      <c r="F453" s="40" t="e">
        <f t="shared" si="24"/>
        <v>#N/A</v>
      </c>
      <c r="G453" t="str">
        <f>IF((ISERROR((VLOOKUP(B453,Calculation!C$3:C$2610,1,FALSE)))),"not entered","")</f>
        <v/>
      </c>
      <c r="H453" t="str">
        <f>IF(ISNA(VLOOKUP(D453,Calculation!$AI$12:$AI$88,1,FALSE)),"NO club name match","Club Name Match")</f>
        <v>NO club name match</v>
      </c>
    </row>
    <row r="454" spans="2:8" x14ac:dyDescent="0.2">
      <c r="B454" s="54" t="s">
        <v>5</v>
      </c>
      <c r="C454" s="39" t="str">
        <f t="shared" si="25"/>
        <v xml:space="preserve"> </v>
      </c>
      <c r="D454" s="39" t="str">
        <f t="shared" si="26"/>
        <v xml:space="preserve"> </v>
      </c>
      <c r="E454" s="39">
        <v>1.1574074074074073E-5</v>
      </c>
      <c r="F454" s="40" t="e">
        <f t="shared" ref="F454:F493" si="27">TRUNC((VLOOKUP(C454,C$4:E$5,3,FALSE))/(E454/10000))</f>
        <v>#N/A</v>
      </c>
      <c r="G454" t="str">
        <f>IF((ISERROR((VLOOKUP(B454,Calculation!C$3:C$2610,1,FALSE)))),"not entered","")</f>
        <v/>
      </c>
      <c r="H454" t="str">
        <f>IF(ISNA(VLOOKUP(D454,Calculation!$AI$12:$AI$88,1,FALSE)),"NO club name match","Club Name Match")</f>
        <v>NO club name match</v>
      </c>
    </row>
    <row r="455" spans="2:8" x14ac:dyDescent="0.2">
      <c r="B455" s="54" t="s">
        <v>5</v>
      </c>
      <c r="C455" s="39" t="str">
        <f t="shared" si="25"/>
        <v xml:space="preserve"> </v>
      </c>
      <c r="D455" s="39" t="str">
        <f t="shared" si="26"/>
        <v xml:space="preserve"> </v>
      </c>
      <c r="E455" s="39">
        <v>1.1574074074074073E-5</v>
      </c>
      <c r="F455" s="40" t="e">
        <f t="shared" si="27"/>
        <v>#N/A</v>
      </c>
      <c r="G455" t="str">
        <f>IF((ISERROR((VLOOKUP(B455,Calculation!C$3:C$2610,1,FALSE)))),"not entered","")</f>
        <v/>
      </c>
      <c r="H455" t="str">
        <f>IF(ISNA(VLOOKUP(D455,Calculation!$AI$12:$AI$88,1,FALSE)),"NO club name match","Club Name Match")</f>
        <v>NO club name match</v>
      </c>
    </row>
    <row r="456" spans="2:8" x14ac:dyDescent="0.2">
      <c r="B456" s="54" t="s">
        <v>5</v>
      </c>
      <c r="C456" s="39" t="str">
        <f t="shared" si="25"/>
        <v xml:space="preserve"> </v>
      </c>
      <c r="D456" s="39" t="str">
        <f t="shared" si="26"/>
        <v xml:space="preserve"> </v>
      </c>
      <c r="E456" s="39">
        <v>1.1574074074074073E-5</v>
      </c>
      <c r="F456" s="40" t="e">
        <f t="shared" si="27"/>
        <v>#N/A</v>
      </c>
      <c r="G456" t="str">
        <f>IF((ISERROR((VLOOKUP(B456,Calculation!C$3:C$2610,1,FALSE)))),"not entered","")</f>
        <v/>
      </c>
      <c r="H456" t="str">
        <f>IF(ISNA(VLOOKUP(D456,Calculation!$AI$12:$AI$88,1,FALSE)),"NO club name match","Club Name Match")</f>
        <v>NO club name match</v>
      </c>
    </row>
    <row r="457" spans="2:8" x14ac:dyDescent="0.2">
      <c r="B457" s="54" t="s">
        <v>5</v>
      </c>
      <c r="C457" s="39" t="str">
        <f t="shared" si="25"/>
        <v xml:space="preserve"> </v>
      </c>
      <c r="D457" s="39" t="str">
        <f t="shared" si="26"/>
        <v xml:space="preserve"> </v>
      </c>
      <c r="E457" s="39">
        <v>1.1574074074074073E-5</v>
      </c>
      <c r="F457" s="40" t="e">
        <f t="shared" si="27"/>
        <v>#N/A</v>
      </c>
      <c r="G457" t="str">
        <f>IF((ISERROR((VLOOKUP(B457,Calculation!C$3:C$2610,1,FALSE)))),"not entered","")</f>
        <v/>
      </c>
      <c r="H457" t="str">
        <f>IF(ISNA(VLOOKUP(D457,Calculation!$AI$12:$AI$88,1,FALSE)),"NO club name match","Club Name Match")</f>
        <v>NO club name match</v>
      </c>
    </row>
    <row r="458" spans="2:8" x14ac:dyDescent="0.2">
      <c r="B458" s="54" t="s">
        <v>5</v>
      </c>
      <c r="C458" s="39" t="str">
        <f t="shared" si="25"/>
        <v xml:space="preserve"> </v>
      </c>
      <c r="D458" s="39" t="str">
        <f t="shared" si="26"/>
        <v xml:space="preserve"> </v>
      </c>
      <c r="E458" s="39">
        <v>1.1574074074074073E-5</v>
      </c>
      <c r="F458" s="40" t="e">
        <f t="shared" si="27"/>
        <v>#N/A</v>
      </c>
      <c r="G458" t="str">
        <f>IF((ISERROR((VLOOKUP(B458,Calculation!C$3:C$2610,1,FALSE)))),"not entered","")</f>
        <v/>
      </c>
      <c r="H458" t="str">
        <f>IF(ISNA(VLOOKUP(D458,Calculation!$AI$12:$AI$88,1,FALSE)),"NO club name match","Club Name Match")</f>
        <v>NO club name match</v>
      </c>
    </row>
    <row r="459" spans="2:8" x14ac:dyDescent="0.2">
      <c r="B459" s="54" t="s">
        <v>5</v>
      </c>
      <c r="C459" s="39" t="str">
        <f t="shared" ref="C459:C486" si="28">VLOOKUP(B459,name,3,FALSE)</f>
        <v xml:space="preserve"> </v>
      </c>
      <c r="D459" s="39" t="str">
        <f t="shared" ref="D459:D486" si="29">VLOOKUP(B459,name,2,FALSE)</f>
        <v xml:space="preserve"> </v>
      </c>
      <c r="E459" s="39">
        <v>1.1574074074074073E-5</v>
      </c>
      <c r="F459" s="40" t="e">
        <f t="shared" si="27"/>
        <v>#N/A</v>
      </c>
      <c r="G459" t="str">
        <f>IF((ISERROR((VLOOKUP(B459,Calculation!C$3:C$2610,1,FALSE)))),"not entered","")</f>
        <v/>
      </c>
      <c r="H459" t="str">
        <f>IF(ISNA(VLOOKUP(D459,Calculation!$AI$12:$AI$88,1,FALSE)),"NO club name match","Club Name Match")</f>
        <v>NO club name match</v>
      </c>
    </row>
    <row r="460" spans="2:8" x14ac:dyDescent="0.2">
      <c r="B460" s="54" t="s">
        <v>5</v>
      </c>
      <c r="C460" s="39" t="str">
        <f t="shared" si="28"/>
        <v xml:space="preserve"> </v>
      </c>
      <c r="D460" s="39" t="str">
        <f t="shared" si="29"/>
        <v xml:space="preserve"> </v>
      </c>
      <c r="E460" s="39">
        <v>1.1574074074074073E-5</v>
      </c>
      <c r="F460" s="40" t="e">
        <f t="shared" si="27"/>
        <v>#N/A</v>
      </c>
      <c r="G460" t="str">
        <f>IF((ISERROR((VLOOKUP(B460,Calculation!C$3:C$2610,1,FALSE)))),"not entered","")</f>
        <v/>
      </c>
      <c r="H460" t="str">
        <f>IF(ISNA(VLOOKUP(D460,Calculation!$AI$12:$AI$88,1,FALSE)),"NO club name match","Club Name Match")</f>
        <v>NO club name match</v>
      </c>
    </row>
    <row r="461" spans="2:8" x14ac:dyDescent="0.2">
      <c r="B461" s="54" t="s">
        <v>5</v>
      </c>
      <c r="C461" s="39" t="str">
        <f t="shared" si="28"/>
        <v xml:space="preserve"> </v>
      </c>
      <c r="D461" s="39" t="str">
        <f t="shared" si="29"/>
        <v xml:space="preserve"> </v>
      </c>
      <c r="E461" s="39">
        <v>1.1574074074074073E-5</v>
      </c>
      <c r="F461" s="40" t="e">
        <f t="shared" si="27"/>
        <v>#N/A</v>
      </c>
      <c r="G461" t="str">
        <f>IF((ISERROR((VLOOKUP(B461,Calculation!C$3:C$2610,1,FALSE)))),"not entered","")</f>
        <v/>
      </c>
      <c r="H461" t="str">
        <f>IF(ISNA(VLOOKUP(D461,Calculation!$AI$12:$AI$88,1,FALSE)),"NO club name match","Club Name Match")</f>
        <v>NO club name match</v>
      </c>
    </row>
    <row r="462" spans="2:8" x14ac:dyDescent="0.2">
      <c r="B462" s="54" t="s">
        <v>5</v>
      </c>
      <c r="C462" s="39" t="str">
        <f t="shared" si="28"/>
        <v xml:space="preserve"> </v>
      </c>
      <c r="D462" s="39" t="str">
        <f t="shared" si="29"/>
        <v xml:space="preserve"> </v>
      </c>
      <c r="E462" s="39">
        <v>1.1574074074074073E-5</v>
      </c>
      <c r="F462" s="40" t="e">
        <f t="shared" si="27"/>
        <v>#N/A</v>
      </c>
      <c r="G462" t="str">
        <f>IF((ISERROR((VLOOKUP(B462,Calculation!C$3:C$2610,1,FALSE)))),"not entered","")</f>
        <v/>
      </c>
      <c r="H462" t="str">
        <f>IF(ISNA(VLOOKUP(D462,Calculation!$AI$12:$AI$88,1,FALSE)),"NO club name match","Club Name Match")</f>
        <v>NO club name match</v>
      </c>
    </row>
    <row r="463" spans="2:8" x14ac:dyDescent="0.2">
      <c r="B463" s="54" t="s">
        <v>5</v>
      </c>
      <c r="C463" s="39" t="str">
        <f t="shared" si="28"/>
        <v xml:space="preserve"> </v>
      </c>
      <c r="D463" s="39" t="str">
        <f t="shared" si="29"/>
        <v xml:space="preserve"> </v>
      </c>
      <c r="E463" s="39">
        <v>1.1574074074074073E-5</v>
      </c>
      <c r="F463" s="40" t="e">
        <f t="shared" si="27"/>
        <v>#N/A</v>
      </c>
      <c r="G463" t="str">
        <f>IF((ISERROR((VLOOKUP(B463,Calculation!C$3:C$2610,1,FALSE)))),"not entered","")</f>
        <v/>
      </c>
      <c r="H463" t="str">
        <f>IF(ISNA(VLOOKUP(D463,Calculation!$AI$12:$AI$88,1,FALSE)),"NO club name match","Club Name Match")</f>
        <v>NO club name match</v>
      </c>
    </row>
    <row r="464" spans="2:8" x14ac:dyDescent="0.2">
      <c r="B464" s="54" t="s">
        <v>5</v>
      </c>
      <c r="C464" s="39" t="str">
        <f t="shared" si="28"/>
        <v xml:space="preserve"> </v>
      </c>
      <c r="D464" s="39" t="str">
        <f t="shared" si="29"/>
        <v xml:space="preserve"> </v>
      </c>
      <c r="E464" s="39">
        <v>1.1574074074074073E-5</v>
      </c>
      <c r="F464" s="40" t="e">
        <f t="shared" si="27"/>
        <v>#N/A</v>
      </c>
      <c r="G464" t="str">
        <f>IF((ISERROR((VLOOKUP(B464,Calculation!C$3:C$2610,1,FALSE)))),"not entered","")</f>
        <v/>
      </c>
      <c r="H464" t="str">
        <f>IF(ISNA(VLOOKUP(D464,Calculation!$AI$12:$AI$88,1,FALSE)),"NO club name match","Club Name Match")</f>
        <v>NO club name match</v>
      </c>
    </row>
    <row r="465" spans="2:8" x14ac:dyDescent="0.2">
      <c r="B465" s="54" t="s">
        <v>5</v>
      </c>
      <c r="C465" s="39" t="str">
        <f t="shared" si="28"/>
        <v xml:space="preserve"> </v>
      </c>
      <c r="D465" s="39" t="str">
        <f t="shared" si="29"/>
        <v xml:space="preserve"> </v>
      </c>
      <c r="E465" s="39">
        <v>1.1574074074074073E-5</v>
      </c>
      <c r="F465" s="40" t="e">
        <f t="shared" si="27"/>
        <v>#N/A</v>
      </c>
      <c r="G465" t="str">
        <f>IF((ISERROR((VLOOKUP(B465,Calculation!C$3:C$2610,1,FALSE)))),"not entered","")</f>
        <v/>
      </c>
      <c r="H465" t="str">
        <f>IF(ISNA(VLOOKUP(D465,Calculation!$AI$12:$AI$88,1,FALSE)),"NO club name match","Club Name Match")</f>
        <v>NO club name match</v>
      </c>
    </row>
    <row r="466" spans="2:8" x14ac:dyDescent="0.2">
      <c r="B466" s="54" t="s">
        <v>5</v>
      </c>
      <c r="C466" s="39" t="str">
        <f t="shared" si="28"/>
        <v xml:space="preserve"> </v>
      </c>
      <c r="D466" s="39" t="str">
        <f t="shared" si="29"/>
        <v xml:space="preserve"> </v>
      </c>
      <c r="E466" s="39">
        <v>1.1574074074074073E-5</v>
      </c>
      <c r="F466" s="40" t="e">
        <f t="shared" si="27"/>
        <v>#N/A</v>
      </c>
      <c r="G466" t="str">
        <f>IF((ISERROR((VLOOKUP(B466,Calculation!C$3:C$2610,1,FALSE)))),"not entered","")</f>
        <v/>
      </c>
      <c r="H466" t="str">
        <f>IF(ISNA(VLOOKUP(D466,Calculation!$AI$12:$AI$88,1,FALSE)),"NO club name match","Club Name Match")</f>
        <v>NO club name match</v>
      </c>
    </row>
    <row r="467" spans="2:8" x14ac:dyDescent="0.2">
      <c r="B467" s="54" t="s">
        <v>5</v>
      </c>
      <c r="C467" s="39" t="str">
        <f t="shared" si="28"/>
        <v xml:space="preserve"> </v>
      </c>
      <c r="D467" s="39" t="str">
        <f t="shared" si="29"/>
        <v xml:space="preserve"> </v>
      </c>
      <c r="E467" s="39">
        <v>1.1574074074074073E-5</v>
      </c>
      <c r="F467" s="40" t="e">
        <f t="shared" si="27"/>
        <v>#N/A</v>
      </c>
      <c r="G467" t="str">
        <f>IF((ISERROR((VLOOKUP(B467,Calculation!C$3:C$2610,1,FALSE)))),"not entered","")</f>
        <v/>
      </c>
      <c r="H467" t="str">
        <f>IF(ISNA(VLOOKUP(D467,Calculation!$AI$12:$AI$88,1,FALSE)),"NO club name match","Club Name Match")</f>
        <v>NO club name match</v>
      </c>
    </row>
    <row r="468" spans="2:8" x14ac:dyDescent="0.2">
      <c r="B468" s="54" t="s">
        <v>5</v>
      </c>
      <c r="C468" s="39" t="str">
        <f t="shared" si="28"/>
        <v xml:space="preserve"> </v>
      </c>
      <c r="D468" s="39" t="str">
        <f t="shared" si="29"/>
        <v xml:space="preserve"> </v>
      </c>
      <c r="E468" s="39">
        <v>1.1574074074074073E-5</v>
      </c>
      <c r="F468" s="40" t="e">
        <f t="shared" si="27"/>
        <v>#N/A</v>
      </c>
      <c r="G468" t="str">
        <f>IF((ISERROR((VLOOKUP(B468,Calculation!C$3:C$2610,1,FALSE)))),"not entered","")</f>
        <v/>
      </c>
      <c r="H468" t="str">
        <f>IF(ISNA(VLOOKUP(D468,Calculation!$AI$12:$AI$88,1,FALSE)),"NO club name match","Club Name Match")</f>
        <v>NO club name match</v>
      </c>
    </row>
    <row r="469" spans="2:8" x14ac:dyDescent="0.2">
      <c r="B469" s="54" t="s">
        <v>5</v>
      </c>
      <c r="C469" s="39" t="str">
        <f t="shared" si="28"/>
        <v xml:space="preserve"> </v>
      </c>
      <c r="D469" s="39" t="str">
        <f t="shared" si="29"/>
        <v xml:space="preserve"> </v>
      </c>
      <c r="E469" s="39">
        <v>1.1574074074074073E-5</v>
      </c>
      <c r="F469" s="40" t="e">
        <f t="shared" si="27"/>
        <v>#N/A</v>
      </c>
      <c r="G469" t="str">
        <f>IF((ISERROR((VLOOKUP(B469,Calculation!C$3:C$2610,1,FALSE)))),"not entered","")</f>
        <v/>
      </c>
      <c r="H469" t="str">
        <f>IF(ISNA(VLOOKUP(D469,Calculation!$AI$12:$AI$88,1,FALSE)),"NO club name match","Club Name Match")</f>
        <v>NO club name match</v>
      </c>
    </row>
    <row r="470" spans="2:8" x14ac:dyDescent="0.2">
      <c r="B470" s="54" t="s">
        <v>5</v>
      </c>
      <c r="C470" s="39" t="str">
        <f t="shared" si="28"/>
        <v xml:space="preserve"> </v>
      </c>
      <c r="D470" s="39" t="str">
        <f t="shared" si="29"/>
        <v xml:space="preserve"> </v>
      </c>
      <c r="E470" s="39">
        <v>1.1574074074074073E-5</v>
      </c>
      <c r="F470" s="40" t="e">
        <f t="shared" si="27"/>
        <v>#N/A</v>
      </c>
      <c r="G470" t="str">
        <f>IF((ISERROR((VLOOKUP(B470,Calculation!C$3:C$2610,1,FALSE)))),"not entered","")</f>
        <v/>
      </c>
      <c r="H470" t="str">
        <f>IF(ISNA(VLOOKUP(D470,Calculation!$AI$12:$AI$88,1,FALSE)),"NO club name match","Club Name Match")</f>
        <v>NO club name match</v>
      </c>
    </row>
    <row r="471" spans="2:8" x14ac:dyDescent="0.2">
      <c r="B471" s="54" t="s">
        <v>5</v>
      </c>
      <c r="C471" s="39" t="str">
        <f t="shared" si="28"/>
        <v xml:space="preserve"> </v>
      </c>
      <c r="D471" s="39" t="str">
        <f t="shared" si="29"/>
        <v xml:space="preserve"> </v>
      </c>
      <c r="E471" s="39">
        <v>1.1574074074074073E-5</v>
      </c>
      <c r="F471" s="40" t="e">
        <f t="shared" si="27"/>
        <v>#N/A</v>
      </c>
      <c r="G471" t="str">
        <f>IF((ISERROR((VLOOKUP(B471,Calculation!C$3:C$2610,1,FALSE)))),"not entered","")</f>
        <v/>
      </c>
      <c r="H471" t="str">
        <f>IF(ISNA(VLOOKUP(D471,Calculation!$AI$12:$AI$88,1,FALSE)),"NO club name match","Club Name Match")</f>
        <v>NO club name match</v>
      </c>
    </row>
    <row r="472" spans="2:8" x14ac:dyDescent="0.2">
      <c r="B472" s="54" t="s">
        <v>5</v>
      </c>
      <c r="C472" s="39" t="str">
        <f t="shared" si="28"/>
        <v xml:space="preserve"> </v>
      </c>
      <c r="D472" s="39" t="str">
        <f t="shared" si="29"/>
        <v xml:space="preserve"> </v>
      </c>
      <c r="E472" s="39">
        <v>1.1574074074074073E-5</v>
      </c>
      <c r="F472" s="40" t="e">
        <f t="shared" si="27"/>
        <v>#N/A</v>
      </c>
      <c r="G472" t="str">
        <f>IF((ISERROR((VLOOKUP(B472,Calculation!C$3:C$2610,1,FALSE)))),"not entered","")</f>
        <v/>
      </c>
      <c r="H472" t="str">
        <f>IF(ISNA(VLOOKUP(D472,Calculation!$AI$12:$AI$88,1,FALSE)),"NO club name match","Club Name Match")</f>
        <v>NO club name match</v>
      </c>
    </row>
    <row r="473" spans="2:8" x14ac:dyDescent="0.2">
      <c r="B473" s="54" t="s">
        <v>5</v>
      </c>
      <c r="C473" s="39" t="str">
        <f t="shared" si="28"/>
        <v xml:space="preserve"> </v>
      </c>
      <c r="D473" s="39" t="str">
        <f t="shared" si="29"/>
        <v xml:space="preserve"> </v>
      </c>
      <c r="E473" s="39">
        <v>1.1574074074074073E-5</v>
      </c>
      <c r="F473" s="40" t="e">
        <f t="shared" si="27"/>
        <v>#N/A</v>
      </c>
      <c r="G473" t="str">
        <f>IF((ISERROR((VLOOKUP(B473,Calculation!C$3:C$2610,1,FALSE)))),"not entered","")</f>
        <v/>
      </c>
      <c r="H473" t="str">
        <f>IF(ISNA(VLOOKUP(D473,Calculation!$AI$12:$AI$88,1,FALSE)),"NO club name match","Club Name Match")</f>
        <v>NO club name match</v>
      </c>
    </row>
    <row r="474" spans="2:8" x14ac:dyDescent="0.2">
      <c r="B474" s="54" t="s">
        <v>5</v>
      </c>
      <c r="C474" s="39" t="str">
        <f t="shared" si="28"/>
        <v xml:space="preserve"> </v>
      </c>
      <c r="D474" s="39" t="str">
        <f t="shared" si="29"/>
        <v xml:space="preserve"> </v>
      </c>
      <c r="E474" s="39">
        <v>1.1574074074074073E-5</v>
      </c>
      <c r="F474" s="40" t="e">
        <f t="shared" si="27"/>
        <v>#N/A</v>
      </c>
      <c r="G474" t="str">
        <f>IF((ISERROR((VLOOKUP(B474,Calculation!C$3:C$2610,1,FALSE)))),"not entered","")</f>
        <v/>
      </c>
      <c r="H474" t="str">
        <f>IF(ISNA(VLOOKUP(D474,Calculation!$AI$12:$AI$88,1,FALSE)),"NO club name match","Club Name Match")</f>
        <v>NO club name match</v>
      </c>
    </row>
    <row r="475" spans="2:8" x14ac:dyDescent="0.2">
      <c r="B475" s="54" t="s">
        <v>5</v>
      </c>
      <c r="C475" s="39" t="str">
        <f t="shared" si="28"/>
        <v xml:space="preserve"> </v>
      </c>
      <c r="D475" s="39" t="str">
        <f t="shared" si="29"/>
        <v xml:space="preserve"> </v>
      </c>
      <c r="E475" s="39">
        <v>1.1574074074074073E-5</v>
      </c>
      <c r="F475" s="40" t="e">
        <f t="shared" si="27"/>
        <v>#N/A</v>
      </c>
      <c r="G475" t="str">
        <f>IF((ISERROR((VLOOKUP(B475,Calculation!C$3:C$2610,1,FALSE)))),"not entered","")</f>
        <v/>
      </c>
      <c r="H475" t="str">
        <f>IF(ISNA(VLOOKUP(D475,Calculation!$AI$12:$AI$88,1,FALSE)),"NO club name match","Club Name Match")</f>
        <v>NO club name match</v>
      </c>
    </row>
    <row r="476" spans="2:8" x14ac:dyDescent="0.2">
      <c r="B476" s="54" t="s">
        <v>5</v>
      </c>
      <c r="C476" s="39" t="str">
        <f t="shared" si="28"/>
        <v xml:space="preserve"> </v>
      </c>
      <c r="D476" s="39" t="str">
        <f t="shared" si="29"/>
        <v xml:space="preserve"> </v>
      </c>
      <c r="E476" s="39">
        <v>1.1574074074074073E-5</v>
      </c>
      <c r="F476" s="40" t="e">
        <f t="shared" si="27"/>
        <v>#N/A</v>
      </c>
      <c r="G476" t="str">
        <f>IF((ISERROR((VLOOKUP(B476,Calculation!C$3:C$2610,1,FALSE)))),"not entered","")</f>
        <v/>
      </c>
      <c r="H476" t="str">
        <f>IF(ISNA(VLOOKUP(D476,Calculation!$AI$12:$AI$88,1,FALSE)),"NO club name match","Club Name Match")</f>
        <v>NO club name match</v>
      </c>
    </row>
    <row r="477" spans="2:8" x14ac:dyDescent="0.2">
      <c r="B477" s="54" t="s">
        <v>5</v>
      </c>
      <c r="C477" s="39" t="str">
        <f t="shared" si="28"/>
        <v xml:space="preserve"> </v>
      </c>
      <c r="D477" s="39" t="str">
        <f t="shared" si="29"/>
        <v xml:space="preserve"> </v>
      </c>
      <c r="E477" s="39">
        <v>1.1574074074074073E-5</v>
      </c>
      <c r="F477" s="40" t="e">
        <f t="shared" si="27"/>
        <v>#N/A</v>
      </c>
      <c r="G477" t="str">
        <f>IF((ISERROR((VLOOKUP(B477,Calculation!C$3:C$2610,1,FALSE)))),"not entered","")</f>
        <v/>
      </c>
      <c r="H477" t="str">
        <f>IF(ISNA(VLOOKUP(D477,Calculation!$AI$12:$AI$88,1,FALSE)),"NO club name match","Club Name Match")</f>
        <v>NO club name match</v>
      </c>
    </row>
    <row r="478" spans="2:8" x14ac:dyDescent="0.2">
      <c r="B478" s="54" t="s">
        <v>5</v>
      </c>
      <c r="C478" s="39" t="str">
        <f t="shared" si="28"/>
        <v xml:space="preserve"> </v>
      </c>
      <c r="D478" s="39" t="str">
        <f t="shared" si="29"/>
        <v xml:space="preserve"> </v>
      </c>
      <c r="E478" s="39">
        <v>1.1574074074074073E-5</v>
      </c>
      <c r="F478" s="40" t="e">
        <f t="shared" si="27"/>
        <v>#N/A</v>
      </c>
      <c r="G478" t="str">
        <f>IF((ISERROR((VLOOKUP(B478,Calculation!C$3:C$2610,1,FALSE)))),"not entered","")</f>
        <v/>
      </c>
      <c r="H478" t="str">
        <f>IF(ISNA(VLOOKUP(D478,Calculation!$AI$12:$AI$88,1,FALSE)),"NO club name match","Club Name Match")</f>
        <v>NO club name match</v>
      </c>
    </row>
    <row r="479" spans="2:8" x14ac:dyDescent="0.2">
      <c r="B479" s="54" t="s">
        <v>5</v>
      </c>
      <c r="C479" s="39" t="str">
        <f t="shared" si="28"/>
        <v xml:space="preserve"> </v>
      </c>
      <c r="D479" s="39" t="str">
        <f t="shared" si="29"/>
        <v xml:space="preserve"> </v>
      </c>
      <c r="E479" s="39">
        <v>1.1574074074074073E-5</v>
      </c>
      <c r="F479" s="40" t="e">
        <f t="shared" si="27"/>
        <v>#N/A</v>
      </c>
      <c r="G479" t="str">
        <f>IF((ISERROR((VLOOKUP(B479,Calculation!C$3:C$2610,1,FALSE)))),"not entered","")</f>
        <v/>
      </c>
      <c r="H479" t="str">
        <f>IF(ISNA(VLOOKUP(D479,Calculation!$AI$12:$AI$88,1,FALSE)),"NO club name match","Club Name Match")</f>
        <v>NO club name match</v>
      </c>
    </row>
    <row r="480" spans="2:8" x14ac:dyDescent="0.2">
      <c r="B480" s="54" t="s">
        <v>5</v>
      </c>
      <c r="C480" s="39" t="str">
        <f t="shared" si="28"/>
        <v xml:space="preserve"> </v>
      </c>
      <c r="D480" s="39" t="str">
        <f t="shared" si="29"/>
        <v xml:space="preserve"> </v>
      </c>
      <c r="E480" s="39">
        <v>1.1574074074074073E-5</v>
      </c>
      <c r="F480" s="40" t="e">
        <f t="shared" si="27"/>
        <v>#N/A</v>
      </c>
      <c r="G480" t="str">
        <f>IF((ISERROR((VLOOKUP(B480,Calculation!C$3:C$2610,1,FALSE)))),"not entered","")</f>
        <v/>
      </c>
      <c r="H480" t="str">
        <f>IF(ISNA(VLOOKUP(D480,Calculation!$AI$12:$AI$88,1,FALSE)),"NO club name match","Club Name Match")</f>
        <v>NO club name match</v>
      </c>
    </row>
    <row r="481" spans="2:8" x14ac:dyDescent="0.2">
      <c r="B481" s="54" t="s">
        <v>5</v>
      </c>
      <c r="C481" s="39" t="str">
        <f t="shared" si="28"/>
        <v xml:space="preserve"> </v>
      </c>
      <c r="D481" s="39" t="str">
        <f t="shared" si="29"/>
        <v xml:space="preserve"> </v>
      </c>
      <c r="E481" s="39">
        <v>1.1574074074074073E-5</v>
      </c>
      <c r="F481" s="40" t="e">
        <f t="shared" si="27"/>
        <v>#N/A</v>
      </c>
      <c r="G481" t="str">
        <f>IF((ISERROR((VLOOKUP(B481,Calculation!C$3:C$2610,1,FALSE)))),"not entered","")</f>
        <v/>
      </c>
      <c r="H481" t="str">
        <f>IF(ISNA(VLOOKUP(D481,Calculation!$AI$12:$AI$88,1,FALSE)),"NO club name match","Club Name Match")</f>
        <v>NO club name match</v>
      </c>
    </row>
    <row r="482" spans="2:8" x14ac:dyDescent="0.2">
      <c r="B482" s="54" t="s">
        <v>5</v>
      </c>
      <c r="C482" s="39" t="str">
        <f t="shared" si="28"/>
        <v xml:space="preserve"> </v>
      </c>
      <c r="D482" s="39" t="str">
        <f t="shared" si="29"/>
        <v xml:space="preserve"> </v>
      </c>
      <c r="E482" s="39">
        <v>1.1574074074074073E-5</v>
      </c>
      <c r="F482" s="40" t="e">
        <f t="shared" si="27"/>
        <v>#N/A</v>
      </c>
      <c r="G482" t="str">
        <f>IF((ISERROR((VLOOKUP(B482,Calculation!C$3:C$2610,1,FALSE)))),"not entered","")</f>
        <v/>
      </c>
      <c r="H482" t="str">
        <f>IF(ISNA(VLOOKUP(D482,Calculation!$AI$12:$AI$88,1,FALSE)),"NO club name match","Club Name Match")</f>
        <v>NO club name match</v>
      </c>
    </row>
    <row r="483" spans="2:8" x14ac:dyDescent="0.2">
      <c r="B483" s="54" t="s">
        <v>5</v>
      </c>
      <c r="C483" s="39" t="str">
        <f t="shared" si="28"/>
        <v xml:space="preserve"> </v>
      </c>
      <c r="D483" s="39" t="str">
        <f t="shared" si="29"/>
        <v xml:space="preserve"> </v>
      </c>
      <c r="E483" s="39">
        <v>1.1574074074074073E-5</v>
      </c>
      <c r="F483" s="40" t="e">
        <f t="shared" si="27"/>
        <v>#N/A</v>
      </c>
      <c r="G483" t="str">
        <f>IF((ISERROR((VLOOKUP(B483,Calculation!C$3:C$2610,1,FALSE)))),"not entered","")</f>
        <v/>
      </c>
      <c r="H483" t="str">
        <f>IF(ISNA(VLOOKUP(D483,Calculation!$AI$12:$AI$88,1,FALSE)),"NO club name match","Club Name Match")</f>
        <v>NO club name match</v>
      </c>
    </row>
    <row r="484" spans="2:8" x14ac:dyDescent="0.2">
      <c r="B484" s="54" t="s">
        <v>5</v>
      </c>
      <c r="C484" s="39" t="str">
        <f t="shared" si="28"/>
        <v xml:space="preserve"> </v>
      </c>
      <c r="D484" s="39" t="str">
        <f t="shared" si="29"/>
        <v xml:space="preserve"> </v>
      </c>
      <c r="E484" s="39">
        <v>1.1574074074074073E-5</v>
      </c>
      <c r="F484" s="40" t="e">
        <f t="shared" si="27"/>
        <v>#N/A</v>
      </c>
      <c r="G484" t="str">
        <f>IF((ISERROR((VLOOKUP(B484,Calculation!C$3:C$2610,1,FALSE)))),"not entered","")</f>
        <v/>
      </c>
      <c r="H484" t="str">
        <f>IF(ISNA(VLOOKUP(D484,Calculation!$AI$12:$AI$88,1,FALSE)),"NO club name match","Club Name Match")</f>
        <v>NO club name match</v>
      </c>
    </row>
    <row r="485" spans="2:8" x14ac:dyDescent="0.2">
      <c r="B485" s="54" t="s">
        <v>5</v>
      </c>
      <c r="C485" s="39" t="str">
        <f t="shared" si="28"/>
        <v xml:space="preserve"> </v>
      </c>
      <c r="D485" s="39" t="str">
        <f t="shared" si="29"/>
        <v xml:space="preserve"> </v>
      </c>
      <c r="E485" s="39">
        <v>1.1574074074074073E-5</v>
      </c>
      <c r="F485" s="40" t="e">
        <f t="shared" si="27"/>
        <v>#N/A</v>
      </c>
      <c r="G485" t="str">
        <f>IF((ISERROR((VLOOKUP(B485,Calculation!C$3:C$2610,1,FALSE)))),"not entered","")</f>
        <v/>
      </c>
      <c r="H485" t="str">
        <f>IF(ISNA(VLOOKUP(D485,Calculation!$AI$12:$AI$88,1,FALSE)),"NO club name match","Club Name Match")</f>
        <v>NO club name match</v>
      </c>
    </row>
    <row r="486" spans="2:8" x14ac:dyDescent="0.2">
      <c r="B486" s="54" t="s">
        <v>5</v>
      </c>
      <c r="C486" s="39" t="str">
        <f t="shared" si="28"/>
        <v xml:space="preserve"> </v>
      </c>
      <c r="D486" s="39" t="str">
        <f t="shared" si="29"/>
        <v xml:space="preserve"> </v>
      </c>
      <c r="E486" s="39">
        <v>1.1574074074074073E-5</v>
      </c>
      <c r="F486" s="40" t="e">
        <f t="shared" si="27"/>
        <v>#N/A</v>
      </c>
      <c r="G486" t="str">
        <f>IF((ISERROR((VLOOKUP(B486,Calculation!C$3:C$2610,1,FALSE)))),"not entered","")</f>
        <v/>
      </c>
      <c r="H486" t="str">
        <f>IF(ISNA(VLOOKUP(D486,Calculation!$AI$12:$AI$88,1,FALSE)),"NO club name match","Club Name Match")</f>
        <v>NO club name match</v>
      </c>
    </row>
    <row r="487" spans="2:8" x14ac:dyDescent="0.2">
      <c r="B487" s="54" t="s">
        <v>5</v>
      </c>
      <c r="C487" s="39" t="str">
        <f t="shared" ref="C487:C504" si="30">VLOOKUP(B487,name,3,FALSE)</f>
        <v xml:space="preserve"> </v>
      </c>
      <c r="D487" s="39" t="str">
        <f t="shared" ref="D487:D504" si="31">VLOOKUP(B487,name,2,FALSE)</f>
        <v xml:space="preserve"> </v>
      </c>
      <c r="E487" s="39">
        <v>1.1574074074074073E-5</v>
      </c>
      <c r="F487" s="40" t="e">
        <f t="shared" si="27"/>
        <v>#N/A</v>
      </c>
      <c r="G487" t="str">
        <f>IF((ISERROR((VLOOKUP(B487,Calculation!C$3:C$2610,1,FALSE)))),"not entered","")</f>
        <v/>
      </c>
      <c r="H487" t="str">
        <f>IF(ISNA(VLOOKUP(D487,Calculation!$AI$12:$AI$88,1,FALSE)),"NO club name match","Club Name Match")</f>
        <v>NO club name match</v>
      </c>
    </row>
    <row r="488" spans="2:8" x14ac:dyDescent="0.2">
      <c r="B488" s="54" t="s">
        <v>5</v>
      </c>
      <c r="C488" s="39" t="str">
        <f t="shared" si="30"/>
        <v xml:space="preserve"> </v>
      </c>
      <c r="D488" s="39" t="str">
        <f t="shared" si="31"/>
        <v xml:space="preserve"> </v>
      </c>
      <c r="E488" s="39">
        <v>1.1574074074074073E-5</v>
      </c>
      <c r="F488" s="40" t="e">
        <f t="shared" si="27"/>
        <v>#N/A</v>
      </c>
      <c r="G488" t="str">
        <f>IF((ISERROR((VLOOKUP(B488,Calculation!C$3:C$2610,1,FALSE)))),"not entered","")</f>
        <v/>
      </c>
      <c r="H488" t="str">
        <f>IF(ISNA(VLOOKUP(D488,Calculation!$AI$12:$AI$88,1,FALSE)),"NO club name match","Club Name Match")</f>
        <v>NO club name match</v>
      </c>
    </row>
    <row r="489" spans="2:8" x14ac:dyDescent="0.2">
      <c r="B489" s="54" t="s">
        <v>5</v>
      </c>
      <c r="C489" s="39" t="str">
        <f t="shared" si="30"/>
        <v xml:space="preserve"> </v>
      </c>
      <c r="D489" s="39" t="str">
        <f t="shared" si="31"/>
        <v xml:space="preserve"> </v>
      </c>
      <c r="E489" s="39">
        <v>1.1574074074074073E-5</v>
      </c>
      <c r="F489" s="40" t="e">
        <f t="shared" si="27"/>
        <v>#N/A</v>
      </c>
      <c r="G489" t="str">
        <f>IF((ISERROR((VLOOKUP(B489,Calculation!C$3:C$2610,1,FALSE)))),"not entered","")</f>
        <v/>
      </c>
      <c r="H489" t="str">
        <f>IF(ISNA(VLOOKUP(D489,Calculation!$AI$12:$AI$88,1,FALSE)),"NO club name match","Club Name Match")</f>
        <v>NO club name match</v>
      </c>
    </row>
    <row r="490" spans="2:8" x14ac:dyDescent="0.2">
      <c r="B490" s="54" t="s">
        <v>5</v>
      </c>
      <c r="C490" s="39" t="str">
        <f t="shared" si="30"/>
        <v xml:space="preserve"> </v>
      </c>
      <c r="D490" s="39" t="str">
        <f t="shared" si="31"/>
        <v xml:space="preserve"> </v>
      </c>
      <c r="E490" s="39">
        <v>1.1574074074074073E-5</v>
      </c>
      <c r="F490" s="40" t="e">
        <f t="shared" si="27"/>
        <v>#N/A</v>
      </c>
      <c r="G490" t="str">
        <f>IF((ISERROR((VLOOKUP(B490,Calculation!C$3:C$2610,1,FALSE)))),"not entered","")</f>
        <v/>
      </c>
      <c r="H490" t="str">
        <f>IF(ISNA(VLOOKUP(D490,Calculation!$AI$12:$AI$88,1,FALSE)),"NO club name match","Club Name Match")</f>
        <v>NO club name match</v>
      </c>
    </row>
    <row r="491" spans="2:8" x14ac:dyDescent="0.2">
      <c r="B491" s="54" t="s">
        <v>5</v>
      </c>
      <c r="C491" s="39" t="str">
        <f t="shared" si="30"/>
        <v xml:space="preserve"> </v>
      </c>
      <c r="D491" s="39" t="str">
        <f t="shared" si="31"/>
        <v xml:space="preserve"> </v>
      </c>
      <c r="E491" s="39">
        <v>1.1574074074074073E-5</v>
      </c>
      <c r="F491" s="40" t="e">
        <f t="shared" si="27"/>
        <v>#N/A</v>
      </c>
      <c r="G491" t="str">
        <f>IF((ISERROR((VLOOKUP(B491,Calculation!C$3:C$2610,1,FALSE)))),"not entered","")</f>
        <v/>
      </c>
      <c r="H491" t="str">
        <f>IF(ISNA(VLOOKUP(D491,Calculation!$AI$12:$AI$88,1,FALSE)),"NO club name match","Club Name Match")</f>
        <v>NO club name match</v>
      </c>
    </row>
    <row r="492" spans="2:8" x14ac:dyDescent="0.2">
      <c r="B492" s="54" t="s">
        <v>5</v>
      </c>
      <c r="C492" s="39" t="str">
        <f t="shared" si="30"/>
        <v xml:space="preserve"> </v>
      </c>
      <c r="D492" s="39" t="str">
        <f t="shared" si="31"/>
        <v xml:space="preserve"> </v>
      </c>
      <c r="E492" s="39">
        <v>1.1574074074074073E-5</v>
      </c>
      <c r="F492" s="40" t="e">
        <f t="shared" si="27"/>
        <v>#N/A</v>
      </c>
      <c r="G492" t="str">
        <f>IF((ISERROR((VLOOKUP(B492,Calculation!C$3:C$2610,1,FALSE)))),"not entered","")</f>
        <v/>
      </c>
      <c r="H492" t="str">
        <f>IF(ISNA(VLOOKUP(D492,Calculation!$AI$12:$AI$88,1,FALSE)),"NO club name match","Club Name Match")</f>
        <v>NO club name match</v>
      </c>
    </row>
    <row r="493" spans="2:8" x14ac:dyDescent="0.2">
      <c r="B493" s="54" t="s">
        <v>5</v>
      </c>
      <c r="C493" s="39" t="str">
        <f t="shared" si="30"/>
        <v xml:space="preserve"> </v>
      </c>
      <c r="D493" s="39" t="str">
        <f t="shared" si="31"/>
        <v xml:space="preserve"> </v>
      </c>
      <c r="E493" s="39">
        <v>1.1574074074074073E-5</v>
      </c>
      <c r="F493" s="40" t="e">
        <f t="shared" si="27"/>
        <v>#N/A</v>
      </c>
      <c r="G493" t="str">
        <f>IF((ISERROR((VLOOKUP(B493,Calculation!C$3:C$2610,1,FALSE)))),"not entered","")</f>
        <v/>
      </c>
      <c r="H493" t="str">
        <f>IF(ISNA(VLOOKUP(D493,Calculation!$AI$12:$AI$88,1,FALSE)),"NO club name match","Club Name Match")</f>
        <v>NO club name match</v>
      </c>
    </row>
    <row r="494" spans="2:8" x14ac:dyDescent="0.2">
      <c r="B494" s="54" t="s">
        <v>5</v>
      </c>
      <c r="C494" s="39" t="str">
        <f t="shared" si="30"/>
        <v xml:space="preserve"> </v>
      </c>
      <c r="D494" s="39" t="str">
        <f t="shared" si="31"/>
        <v xml:space="preserve"> </v>
      </c>
      <c r="E494" s="39">
        <v>1.1574074074074073E-5</v>
      </c>
      <c r="F494" s="40" t="e">
        <f t="shared" ref="F494:F505" si="32">TRUNC((VLOOKUP(C494,C$4:E$5,3,FALSE))/(E494/10000))</f>
        <v>#N/A</v>
      </c>
      <c r="G494" t="str">
        <f>IF((ISERROR((VLOOKUP(B494,Calculation!C$3:C$2610,1,FALSE)))),"not entered","")</f>
        <v/>
      </c>
      <c r="H494" t="str">
        <f>IF(ISNA(VLOOKUP(D494,Calculation!$AI$12:$AI$88,1,FALSE)),"NO club name match","Club Name Match")</f>
        <v>NO club name match</v>
      </c>
    </row>
    <row r="495" spans="2:8" x14ac:dyDescent="0.2">
      <c r="B495" s="54" t="s">
        <v>5</v>
      </c>
      <c r="C495" s="39" t="str">
        <f t="shared" si="30"/>
        <v xml:space="preserve"> </v>
      </c>
      <c r="D495" s="39" t="str">
        <f t="shared" si="31"/>
        <v xml:space="preserve"> </v>
      </c>
      <c r="E495" s="39">
        <v>1.1574074074074073E-5</v>
      </c>
      <c r="F495" s="40" t="e">
        <f t="shared" si="32"/>
        <v>#N/A</v>
      </c>
      <c r="G495" t="str">
        <f>IF((ISERROR((VLOOKUP(B495,Calculation!C$3:C$2610,1,FALSE)))),"not entered","")</f>
        <v/>
      </c>
      <c r="H495" t="str">
        <f>IF(ISNA(VLOOKUP(D495,Calculation!$AI$12:$AI$88,1,FALSE)),"NO club name match","Club Name Match")</f>
        <v>NO club name match</v>
      </c>
    </row>
    <row r="496" spans="2:8" x14ac:dyDescent="0.2">
      <c r="B496" s="54" t="s">
        <v>5</v>
      </c>
      <c r="C496" s="39" t="str">
        <f t="shared" si="30"/>
        <v xml:space="preserve"> </v>
      </c>
      <c r="D496" s="39" t="str">
        <f t="shared" si="31"/>
        <v xml:space="preserve"> </v>
      </c>
      <c r="E496" s="39">
        <v>1.1574074074074073E-5</v>
      </c>
      <c r="F496" s="40" t="e">
        <f t="shared" si="32"/>
        <v>#N/A</v>
      </c>
      <c r="G496" t="str">
        <f>IF((ISERROR((VLOOKUP(B496,Calculation!C$3:C$2610,1,FALSE)))),"not entered","")</f>
        <v/>
      </c>
      <c r="H496" t="str">
        <f>IF(ISNA(VLOOKUP(D496,Calculation!$AI$12:$AI$88,1,FALSE)),"NO club name match","Club Name Match")</f>
        <v>NO club name match</v>
      </c>
    </row>
    <row r="497" spans="2:8" x14ac:dyDescent="0.2">
      <c r="B497" s="54" t="s">
        <v>5</v>
      </c>
      <c r="C497" s="39" t="str">
        <f t="shared" si="30"/>
        <v xml:space="preserve"> </v>
      </c>
      <c r="D497" s="39" t="str">
        <f t="shared" si="31"/>
        <v xml:space="preserve"> </v>
      </c>
      <c r="E497" s="39">
        <v>1.1574074074074073E-5</v>
      </c>
      <c r="F497" s="40" t="e">
        <f t="shared" si="32"/>
        <v>#N/A</v>
      </c>
      <c r="G497" t="str">
        <f>IF((ISERROR((VLOOKUP(B497,Calculation!C$3:C$2610,1,FALSE)))),"not entered","")</f>
        <v/>
      </c>
      <c r="H497" t="str">
        <f>IF(ISNA(VLOOKUP(D497,Calculation!$AI$12:$AI$88,1,FALSE)),"NO club name match","Club Name Match")</f>
        <v>NO club name match</v>
      </c>
    </row>
    <row r="498" spans="2:8" x14ac:dyDescent="0.2">
      <c r="B498" s="54" t="s">
        <v>5</v>
      </c>
      <c r="C498" s="39" t="str">
        <f t="shared" si="30"/>
        <v xml:space="preserve"> </v>
      </c>
      <c r="D498" s="39" t="str">
        <f t="shared" si="31"/>
        <v xml:space="preserve"> </v>
      </c>
      <c r="E498" s="39">
        <v>1.1574074074074073E-5</v>
      </c>
      <c r="F498" s="40" t="e">
        <f t="shared" si="32"/>
        <v>#N/A</v>
      </c>
      <c r="G498" t="str">
        <f>IF((ISERROR((VLOOKUP(B498,Calculation!C$3:C$2610,1,FALSE)))),"not entered","")</f>
        <v/>
      </c>
      <c r="H498" t="str">
        <f>IF(ISNA(VLOOKUP(D498,Calculation!$AI$12:$AI$88,1,FALSE)),"NO club name match","Club Name Match")</f>
        <v>NO club name match</v>
      </c>
    </row>
    <row r="499" spans="2:8" x14ac:dyDescent="0.2">
      <c r="B499" s="54" t="s">
        <v>5</v>
      </c>
      <c r="C499" s="39" t="str">
        <f t="shared" si="30"/>
        <v xml:space="preserve"> </v>
      </c>
      <c r="D499" s="39" t="str">
        <f t="shared" si="31"/>
        <v xml:space="preserve"> </v>
      </c>
      <c r="E499" s="39">
        <v>1.1574074074074073E-5</v>
      </c>
      <c r="F499" s="40" t="e">
        <f t="shared" si="32"/>
        <v>#N/A</v>
      </c>
      <c r="G499" t="str">
        <f>IF((ISERROR((VLOOKUP(B499,Calculation!C$3:C$2610,1,FALSE)))),"not entered","")</f>
        <v/>
      </c>
      <c r="H499" t="str">
        <f>IF(ISNA(VLOOKUP(D499,Calculation!$AI$12:$AI$88,1,FALSE)),"NO club name match","Club Name Match")</f>
        <v>NO club name match</v>
      </c>
    </row>
    <row r="500" spans="2:8" x14ac:dyDescent="0.2">
      <c r="B500" s="54" t="s">
        <v>5</v>
      </c>
      <c r="C500" s="39" t="str">
        <f t="shared" si="30"/>
        <v xml:space="preserve"> </v>
      </c>
      <c r="D500" s="39" t="str">
        <f t="shared" si="31"/>
        <v xml:space="preserve"> </v>
      </c>
      <c r="E500" s="39">
        <v>1.1574074074074073E-5</v>
      </c>
      <c r="F500" s="40" t="e">
        <f t="shared" si="32"/>
        <v>#N/A</v>
      </c>
      <c r="G500" t="str">
        <f>IF((ISERROR((VLOOKUP(B500,Calculation!C$3:C$2610,1,FALSE)))),"not entered","")</f>
        <v/>
      </c>
      <c r="H500" t="str">
        <f>IF(ISNA(VLOOKUP(D500,Calculation!$AI$12:$AI$88,1,FALSE)),"NO club name match","Club Name Match")</f>
        <v>NO club name match</v>
      </c>
    </row>
    <row r="501" spans="2:8" x14ac:dyDescent="0.2">
      <c r="B501" s="54" t="s">
        <v>5</v>
      </c>
      <c r="C501" s="39" t="str">
        <f t="shared" si="30"/>
        <v xml:space="preserve"> </v>
      </c>
      <c r="D501" s="39" t="str">
        <f t="shared" si="31"/>
        <v xml:space="preserve"> </v>
      </c>
      <c r="E501" s="39">
        <v>1.1574074074074073E-5</v>
      </c>
      <c r="F501" s="40" t="e">
        <f t="shared" si="32"/>
        <v>#N/A</v>
      </c>
      <c r="G501" t="str">
        <f>IF((ISERROR((VLOOKUP(B501,Calculation!C$3:C$2610,1,FALSE)))),"not entered","")</f>
        <v/>
      </c>
      <c r="H501" t="str">
        <f>IF(ISNA(VLOOKUP(D501,Calculation!$AI$12:$AI$88,1,FALSE)),"NO club name match","Club Name Match")</f>
        <v>NO club name match</v>
      </c>
    </row>
    <row r="502" spans="2:8" x14ac:dyDescent="0.2">
      <c r="B502" s="54" t="s">
        <v>5</v>
      </c>
      <c r="C502" s="39" t="str">
        <f t="shared" si="30"/>
        <v xml:space="preserve"> </v>
      </c>
      <c r="D502" s="39" t="str">
        <f t="shared" si="31"/>
        <v xml:space="preserve"> </v>
      </c>
      <c r="E502" s="39">
        <v>1.1574074074074073E-5</v>
      </c>
      <c r="F502" s="40" t="e">
        <f t="shared" si="32"/>
        <v>#N/A</v>
      </c>
      <c r="G502" t="str">
        <f>IF((ISERROR((VLOOKUP(B502,Calculation!C$3:C$2610,1,FALSE)))),"not entered","")</f>
        <v/>
      </c>
      <c r="H502" t="str">
        <f>IF(ISNA(VLOOKUP(D502,Calculation!$AI$12:$AI$88,1,FALSE)),"NO club name match","Club Name Match")</f>
        <v>NO club name match</v>
      </c>
    </row>
    <row r="503" spans="2:8" x14ac:dyDescent="0.2">
      <c r="B503" s="54" t="s">
        <v>5</v>
      </c>
      <c r="C503" s="39" t="str">
        <f t="shared" si="30"/>
        <v xml:space="preserve"> </v>
      </c>
      <c r="D503" s="39" t="str">
        <f t="shared" si="31"/>
        <v xml:space="preserve"> </v>
      </c>
      <c r="E503" s="39">
        <v>1.1574074074074073E-5</v>
      </c>
      <c r="F503" s="40" t="e">
        <f t="shared" si="32"/>
        <v>#N/A</v>
      </c>
      <c r="G503" t="str">
        <f>IF((ISERROR((VLOOKUP(B503,Calculation!C$3:C$2610,1,FALSE)))),"not entered","")</f>
        <v/>
      </c>
      <c r="H503" t="str">
        <f>IF(ISNA(VLOOKUP(D503,Calculation!$AI$12:$AI$88,1,FALSE)),"NO club name match","Club Name Match")</f>
        <v>NO club name match</v>
      </c>
    </row>
    <row r="504" spans="2:8" x14ac:dyDescent="0.2">
      <c r="B504" s="54" t="s">
        <v>5</v>
      </c>
      <c r="C504" s="39" t="str">
        <f t="shared" si="30"/>
        <v xml:space="preserve"> </v>
      </c>
      <c r="D504" s="39" t="str">
        <f t="shared" si="31"/>
        <v xml:space="preserve"> </v>
      </c>
      <c r="E504" s="39">
        <v>1.1574074074074073E-5</v>
      </c>
      <c r="F504" s="40" t="e">
        <f t="shared" si="32"/>
        <v>#N/A</v>
      </c>
      <c r="G504" t="str">
        <f>IF((ISERROR((VLOOKUP(B504,Calculation!C$3:C$2610,1,FALSE)))),"not entered","")</f>
        <v/>
      </c>
      <c r="H504" t="str">
        <f>IF(ISNA(VLOOKUP(D504,Calculation!$AI$12:$AI$88,1,FALSE)),"NO club name match","Club Name Match")</f>
        <v>NO club name match</v>
      </c>
    </row>
    <row r="505" spans="2:8" x14ac:dyDescent="0.2">
      <c r="B505" s="54" t="s">
        <v>5</v>
      </c>
      <c r="C505" s="39" t="str">
        <f t="shared" ref="C505" si="33">VLOOKUP(B505,name,3,FALSE)</f>
        <v xml:space="preserve"> </v>
      </c>
      <c r="D505" s="39" t="str">
        <f t="shared" ref="D505" si="34">VLOOKUP(B505,name,2,FALSE)</f>
        <v xml:space="preserve"> </v>
      </c>
      <c r="E505" s="39">
        <v>1.1574074074074073E-5</v>
      </c>
      <c r="F505" s="40" t="e">
        <f t="shared" si="32"/>
        <v>#N/A</v>
      </c>
      <c r="G505" t="str">
        <f>IF((ISERROR((VLOOKUP(B505,Calculation!C$3:C$2610,1,FALSE)))),"not entered","")</f>
        <v/>
      </c>
      <c r="H505" t="str">
        <f>IF(ISNA(VLOOKUP(D505,Calculation!$AI$12:$AI$88,1,FALSE)),"NO club name match","Club Name Match")</f>
        <v>NO club name match</v>
      </c>
    </row>
    <row r="506" spans="2:8" ht="13.5" thickBot="1" x14ac:dyDescent="0.25">
      <c r="B506" s="81"/>
      <c r="C506" s="41"/>
      <c r="D506" s="41"/>
      <c r="E506" s="82"/>
      <c r="F506" s="42"/>
    </row>
    <row r="782" spans="3:3" x14ac:dyDescent="0.2">
      <c r="C782" s="32" t="s">
        <v>19</v>
      </c>
    </row>
    <row r="783" spans="3:3" x14ac:dyDescent="0.2">
      <c r="C783" s="32" t="s">
        <v>19</v>
      </c>
    </row>
    <row r="784" spans="3:3" x14ac:dyDescent="0.2">
      <c r="C784" s="32" t="s">
        <v>19</v>
      </c>
    </row>
    <row r="785" spans="3:3" x14ac:dyDescent="0.2">
      <c r="C785" s="32" t="s">
        <v>19</v>
      </c>
    </row>
    <row r="786" spans="3:3" x14ac:dyDescent="0.2">
      <c r="C786" s="32" t="s">
        <v>19</v>
      </c>
    </row>
    <row r="787" spans="3:3" x14ac:dyDescent="0.2">
      <c r="C787" s="32" t="s">
        <v>19</v>
      </c>
    </row>
    <row r="788" spans="3:3" x14ac:dyDescent="0.2">
      <c r="C788" s="32" t="s">
        <v>19</v>
      </c>
    </row>
    <row r="789" spans="3:3" x14ac:dyDescent="0.2">
      <c r="C789" s="32" t="s">
        <v>19</v>
      </c>
    </row>
    <row r="790" spans="3:3" x14ac:dyDescent="0.2">
      <c r="C790" s="32" t="s">
        <v>19</v>
      </c>
    </row>
    <row r="791" spans="3:3" x14ac:dyDescent="0.2">
      <c r="C791" s="32" t="s">
        <v>19</v>
      </c>
    </row>
    <row r="792" spans="3:3" x14ac:dyDescent="0.2">
      <c r="C792" s="32" t="s">
        <v>19</v>
      </c>
    </row>
    <row r="793" spans="3:3" x14ac:dyDescent="0.2">
      <c r="C793" s="32" t="s">
        <v>19</v>
      </c>
    </row>
    <row r="794" spans="3:3" x14ac:dyDescent="0.2">
      <c r="C794" s="32" t="s">
        <v>19</v>
      </c>
    </row>
    <row r="795" spans="3:3" x14ac:dyDescent="0.2">
      <c r="C795" s="32" t="s">
        <v>19</v>
      </c>
    </row>
    <row r="796" spans="3:3" x14ac:dyDescent="0.2">
      <c r="C796" s="32" t="s">
        <v>19</v>
      </c>
    </row>
    <row r="797" spans="3:3" x14ac:dyDescent="0.2">
      <c r="C797" s="32" t="s">
        <v>19</v>
      </c>
    </row>
    <row r="798" spans="3:3" x14ac:dyDescent="0.2">
      <c r="C798" s="32" t="s">
        <v>19</v>
      </c>
    </row>
    <row r="799" spans="3:3" x14ac:dyDescent="0.2">
      <c r="C799" s="32" t="s">
        <v>19</v>
      </c>
    </row>
    <row r="800" spans="3:3" x14ac:dyDescent="0.2">
      <c r="C800" s="32" t="s">
        <v>19</v>
      </c>
    </row>
    <row r="801" spans="3:3" x14ac:dyDescent="0.2">
      <c r="C801" s="32" t="s">
        <v>19</v>
      </c>
    </row>
    <row r="969" spans="3:3" x14ac:dyDescent="0.2">
      <c r="C969" s="32" t="s">
        <v>19</v>
      </c>
    </row>
    <row r="970" spans="3:3" x14ac:dyDescent="0.2">
      <c r="C970" s="32" t="s">
        <v>19</v>
      </c>
    </row>
    <row r="971" spans="3:3" x14ac:dyDescent="0.2">
      <c r="C971" s="32" t="s">
        <v>19</v>
      </c>
    </row>
    <row r="972" spans="3:3" x14ac:dyDescent="0.2">
      <c r="C972" s="32" t="s">
        <v>19</v>
      </c>
    </row>
    <row r="973" spans="3:3" x14ac:dyDescent="0.2">
      <c r="C973" s="32" t="s">
        <v>19</v>
      </c>
    </row>
    <row r="974" spans="3:3" x14ac:dyDescent="0.2">
      <c r="C974" s="32" t="s">
        <v>19</v>
      </c>
    </row>
    <row r="1067" spans="3:3" x14ac:dyDescent="0.2">
      <c r="C1067" s="32" t="s">
        <v>19</v>
      </c>
    </row>
    <row r="1068" spans="3:3" x14ac:dyDescent="0.2">
      <c r="C1068" s="32" t="s">
        <v>19</v>
      </c>
    </row>
    <row r="1069" spans="3:3" x14ac:dyDescent="0.2">
      <c r="C1069" s="32" t="s">
        <v>19</v>
      </c>
    </row>
    <row r="1070" spans="3:3" x14ac:dyDescent="0.2">
      <c r="C1070" s="32" t="s">
        <v>19</v>
      </c>
    </row>
    <row r="1071" spans="3:3" x14ac:dyDescent="0.2">
      <c r="C1071" s="32" t="s">
        <v>19</v>
      </c>
    </row>
    <row r="1072" spans="3:3" x14ac:dyDescent="0.2">
      <c r="C1072" s="32" t="s">
        <v>19</v>
      </c>
    </row>
    <row r="1073" spans="3:3" x14ac:dyDescent="0.2">
      <c r="C1073" s="32" t="s">
        <v>19</v>
      </c>
    </row>
    <row r="1074" spans="3:3" x14ac:dyDescent="0.2">
      <c r="C1074" s="32" t="s">
        <v>19</v>
      </c>
    </row>
    <row r="1075" spans="3:3" x14ac:dyDescent="0.2">
      <c r="C1075" s="32" t="s">
        <v>19</v>
      </c>
    </row>
    <row r="1076" spans="3:3" x14ac:dyDescent="0.2">
      <c r="C1076" s="32" t="s">
        <v>19</v>
      </c>
    </row>
    <row r="1077" spans="3:3" x14ac:dyDescent="0.2">
      <c r="C1077" s="32" t="s">
        <v>19</v>
      </c>
    </row>
    <row r="1078" spans="3:3" x14ac:dyDescent="0.2">
      <c r="C1078" s="32" t="s">
        <v>19</v>
      </c>
    </row>
    <row r="1079" spans="3:3" x14ac:dyDescent="0.2">
      <c r="C1079" s="32" t="s">
        <v>19</v>
      </c>
    </row>
  </sheetData>
  <autoFilter ref="B3:H3"/>
  <phoneticPr fontId="3" type="noConversion"/>
  <conditionalFormatting sqref="B1:B5 B487:B1048576">
    <cfRule type="cellIs" dxfId="146" priority="14" stopIfTrue="1" operator="equal">
      <formula>"x"</formula>
    </cfRule>
  </conditionalFormatting>
  <conditionalFormatting sqref="B200:B413">
    <cfRule type="cellIs" dxfId="145" priority="9" stopIfTrue="1" operator="equal">
      <formula>"x"</formula>
    </cfRule>
  </conditionalFormatting>
  <conditionalFormatting sqref="B414:B486">
    <cfRule type="cellIs" dxfId="144" priority="7" stopIfTrue="1" operator="equal">
      <formula>"x"</formula>
    </cfRule>
  </conditionalFormatting>
  <conditionalFormatting sqref="G4:G10 G506">
    <cfRule type="cellIs" dxfId="143" priority="4" stopIfTrue="1" operator="equal">
      <formula>#N/A</formula>
    </cfRule>
  </conditionalFormatting>
  <conditionalFormatting sqref="B169:B199">
    <cfRule type="cellIs" dxfId="142" priority="6" stopIfTrue="1" operator="equal">
      <formula>"x"</formula>
    </cfRule>
  </conditionalFormatting>
  <conditionalFormatting sqref="B6:B168">
    <cfRule type="cellIs" dxfId="141" priority="5" stopIfTrue="1" operator="equal">
      <formula>"x"</formula>
    </cfRule>
  </conditionalFormatting>
  <conditionalFormatting sqref="G414:G484">
    <cfRule type="cellIs" dxfId="140" priority="2" stopIfTrue="1" operator="equal">
      <formula>#N/A</formula>
    </cfRule>
  </conditionalFormatting>
  <conditionalFormatting sqref="G11:G413">
    <cfRule type="cellIs" dxfId="139" priority="3" stopIfTrue="1" operator="equal">
      <formula>#N/A</formula>
    </cfRule>
  </conditionalFormatting>
  <conditionalFormatting sqref="G485:G505">
    <cfRule type="cellIs" dxfId="138" priority="1" stopIfTrue="1" operator="equal">
      <formula>#N/A</formula>
    </cfRule>
  </conditionalFormatting>
  <pageMargins left="0.75" right="0.75" top="1" bottom="1" header="0.5" footer="0.5"/>
  <pageSetup paperSize="9" orientation="portrait" horizontalDpi="4294967293" verticalDpi="0" r:id="rId1"/>
  <headerFooter alignWithMargins="0"/>
  <webPublishItems count="4">
    <webPublishItem id="14938" divId="ebta league Junior_14938" sourceType="range" sourceRef="A1:F6" destinationFile="C:\EBTA\webpages2\ebtaleague\WAVENEY.htm"/>
    <webPublishItem id="28906" divId="ebta league Tristar 3_28906" sourceType="range" sourceRef="A1:F7" destinationFile="C:\A TEER\Web\TEER League 08\Holmwood 3.htm"/>
    <webPublishItem id="17641" divId="teer league Standard_17641" sourceType="range" sourceRef="A1:F425" destinationFile="C:\A TEER\Web\TEER League 09\fritton.htm"/>
    <webPublishItem id="3175" divId="teer league Adult_3175" sourceType="range" sourceRef="A1:F488" destinationFile="C:\A TEER\Web\fritton.htm"/>
  </webPublishItem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06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1" sqref="F1:H1048576"/>
    </sheetView>
  </sheetViews>
  <sheetFormatPr defaultRowHeight="12.75" x14ac:dyDescent="0.2"/>
  <cols>
    <col min="1" max="1" width="3" customWidth="1"/>
    <col min="2" max="2" width="20.7109375" bestFit="1" customWidth="1"/>
    <col min="3" max="3" width="7.140625" bestFit="1" customWidth="1"/>
    <col min="4" max="4" width="32.140625" bestFit="1" customWidth="1"/>
    <col min="5" max="5" width="8.140625" bestFit="1" customWidth="1"/>
    <col min="6" max="6" width="8.5703125" bestFit="1" customWidth="1"/>
    <col min="7" max="7" width="10.28515625" bestFit="1" customWidth="1"/>
    <col min="10" max="10" width="2" bestFit="1" customWidth="1"/>
  </cols>
  <sheetData>
    <row r="1" spans="2:8" x14ac:dyDescent="0.2">
      <c r="B1" s="15"/>
      <c r="C1" s="32"/>
      <c r="D1" s="16"/>
      <c r="E1" s="17"/>
    </row>
    <row r="2" spans="2:8" ht="15.75" x14ac:dyDescent="0.25">
      <c r="B2" s="26" t="s">
        <v>125</v>
      </c>
      <c r="C2" s="32"/>
      <c r="D2" s="16"/>
      <c r="E2" s="17"/>
    </row>
    <row r="3" spans="2:8" ht="13.5" thickBot="1" x14ac:dyDescent="0.25">
      <c r="B3" s="27" t="s">
        <v>0</v>
      </c>
      <c r="C3" s="33" t="s">
        <v>10</v>
      </c>
      <c r="D3" s="33" t="s">
        <v>9</v>
      </c>
      <c r="E3" s="28" t="s">
        <v>4</v>
      </c>
      <c r="F3" s="29" t="s">
        <v>2</v>
      </c>
      <c r="H3" s="214" t="s">
        <v>366</v>
      </c>
    </row>
    <row r="4" spans="2:8" x14ac:dyDescent="0.2">
      <c r="B4" s="45" t="s">
        <v>17</v>
      </c>
      <c r="C4" s="35" t="s">
        <v>20</v>
      </c>
      <c r="D4" s="35"/>
      <c r="E4" s="47">
        <v>1.1574074074074073E-5</v>
      </c>
      <c r="F4" s="36"/>
      <c r="G4" t="str">
        <f>IF((ISERROR((VLOOKUP(B4,Calculation!C$3:C$2610,1,FALSE)))),"not entered","")</f>
        <v/>
      </c>
    </row>
    <row r="5" spans="2:8" x14ac:dyDescent="0.2">
      <c r="B5" s="37" t="s">
        <v>17</v>
      </c>
      <c r="C5" s="38" t="s">
        <v>21</v>
      </c>
      <c r="D5" s="38"/>
      <c r="E5" s="39">
        <v>1.1574074074074073E-5</v>
      </c>
      <c r="F5" s="40"/>
      <c r="G5" t="str">
        <f>IF((ISERROR((VLOOKUP(B5,Calculation!C$3:C$2610,1,FALSE)))),"not entered","")</f>
        <v/>
      </c>
    </row>
    <row r="6" spans="2:8" x14ac:dyDescent="0.2">
      <c r="B6" s="54" t="s">
        <v>5</v>
      </c>
      <c r="C6" s="39" t="s">
        <v>19</v>
      </c>
      <c r="D6" s="39" t="s">
        <v>19</v>
      </c>
      <c r="E6" s="39">
        <v>1.1574074074074073E-5</v>
      </c>
      <c r="F6" s="40" t="e">
        <f t="shared" ref="F6:F69" si="0">TRUNC((VLOOKUP(C6,C$4:E$5,3,FALSE))/(E6/10000))</f>
        <v>#N/A</v>
      </c>
      <c r="G6" t="str">
        <f>IF((ISERROR((VLOOKUP(B6,Calculation!C$3:C$2610,1,FALSE)))),"not entered","")</f>
        <v/>
      </c>
      <c r="H6" t="str">
        <f>IF(ISNA(VLOOKUP(D6,Calculation!$AI$12:$AI$88,1,FALSE)),"NO club name match","Club Name Match")</f>
        <v>NO club name match</v>
      </c>
    </row>
    <row r="7" spans="2:8" x14ac:dyDescent="0.2">
      <c r="B7" s="54" t="s">
        <v>5</v>
      </c>
      <c r="C7" s="39" t="s">
        <v>19</v>
      </c>
      <c r="D7" s="39" t="s">
        <v>19</v>
      </c>
      <c r="E7" s="39">
        <v>1.1574074074074073E-5</v>
      </c>
      <c r="F7" s="40" t="e">
        <f t="shared" si="0"/>
        <v>#N/A</v>
      </c>
      <c r="G7" t="str">
        <f>IF((ISERROR((VLOOKUP(B7,Calculation!C$3:C$2610,1,FALSE)))),"not entered","")</f>
        <v/>
      </c>
      <c r="H7" t="str">
        <f>IF(ISNA(VLOOKUP(D7,Calculation!$AI$12:$AI$88,1,FALSE)),"NO club name match","Club Name Match")</f>
        <v>NO club name match</v>
      </c>
    </row>
    <row r="8" spans="2:8" x14ac:dyDescent="0.2">
      <c r="B8" s="54" t="s">
        <v>5</v>
      </c>
      <c r="C8" s="39" t="s">
        <v>19</v>
      </c>
      <c r="D8" s="39" t="s">
        <v>19</v>
      </c>
      <c r="E8" s="39">
        <v>1.1574074074074073E-5</v>
      </c>
      <c r="F8" s="40" t="e">
        <f t="shared" si="0"/>
        <v>#N/A</v>
      </c>
      <c r="G8" t="str">
        <f>IF((ISERROR((VLOOKUP(B8,Calculation!C$3:C$2610,1,FALSE)))),"not entered","")</f>
        <v/>
      </c>
      <c r="H8" t="str">
        <f>IF(ISNA(VLOOKUP(D8,Calculation!$AI$12:$AI$88,1,FALSE)),"NO club name match","Club Name Match")</f>
        <v>NO club name match</v>
      </c>
    </row>
    <row r="9" spans="2:8" x14ac:dyDescent="0.2">
      <c r="B9" s="54" t="s">
        <v>5</v>
      </c>
      <c r="C9" s="39" t="s">
        <v>19</v>
      </c>
      <c r="D9" s="39" t="s">
        <v>19</v>
      </c>
      <c r="E9" s="39">
        <v>1.1574074074074073E-5</v>
      </c>
      <c r="F9" s="40" t="e">
        <f t="shared" si="0"/>
        <v>#N/A</v>
      </c>
      <c r="G9" t="str">
        <f>IF((ISERROR((VLOOKUP(B9,Calculation!C$3:C$2610,1,FALSE)))),"not entered","")</f>
        <v/>
      </c>
      <c r="H9" t="str">
        <f>IF(ISNA(VLOOKUP(D9,Calculation!$AI$12:$AI$88,1,FALSE)),"NO club name match","Club Name Match")</f>
        <v>NO club name match</v>
      </c>
    </row>
    <row r="10" spans="2:8" x14ac:dyDescent="0.2">
      <c r="B10" s="54" t="s">
        <v>5</v>
      </c>
      <c r="C10" s="39" t="s">
        <v>19</v>
      </c>
      <c r="D10" s="39" t="s">
        <v>19</v>
      </c>
      <c r="E10" s="39">
        <v>1.1574074074074073E-5</v>
      </c>
      <c r="F10" s="40" t="e">
        <f t="shared" si="0"/>
        <v>#N/A</v>
      </c>
      <c r="G10" t="str">
        <f>IF((ISERROR((VLOOKUP(B10,Calculation!C$3:C$2610,1,FALSE)))),"not entered","")</f>
        <v/>
      </c>
      <c r="H10" t="str">
        <f>IF(ISNA(VLOOKUP(D10,Calculation!$AI$12:$AI$88,1,FALSE)),"NO club name match","Club Name Match")</f>
        <v>NO club name match</v>
      </c>
    </row>
    <row r="11" spans="2:8" x14ac:dyDescent="0.2">
      <c r="B11" s="54" t="s">
        <v>5</v>
      </c>
      <c r="C11" s="39" t="s">
        <v>19</v>
      </c>
      <c r="D11" s="39" t="s">
        <v>19</v>
      </c>
      <c r="E11" s="39">
        <v>1.1574074074074073E-5</v>
      </c>
      <c r="F11" s="40" t="e">
        <f t="shared" si="0"/>
        <v>#N/A</v>
      </c>
      <c r="G11" t="str">
        <f>IF((ISERROR((VLOOKUP(B11,Calculation!C$3:C$2610,1,FALSE)))),"not entered","")</f>
        <v/>
      </c>
      <c r="H11" t="str">
        <f>IF(ISNA(VLOOKUP(D11,Calculation!$AI$12:$AI$88,1,FALSE)),"NO club name match","Club Name Match")</f>
        <v>NO club name match</v>
      </c>
    </row>
    <row r="12" spans="2:8" x14ac:dyDescent="0.2">
      <c r="B12" s="54" t="s">
        <v>5</v>
      </c>
      <c r="C12" s="39" t="s">
        <v>19</v>
      </c>
      <c r="D12" s="39" t="s">
        <v>19</v>
      </c>
      <c r="E12" s="39">
        <v>1.1574074074074073E-5</v>
      </c>
      <c r="F12" s="40" t="e">
        <f t="shared" si="0"/>
        <v>#N/A</v>
      </c>
      <c r="G12" t="str">
        <f>IF((ISERROR((VLOOKUP(B12,Calculation!C$3:C$2610,1,FALSE)))),"not entered","")</f>
        <v/>
      </c>
      <c r="H12" t="str">
        <f>IF(ISNA(VLOOKUP(D12,Calculation!$AI$12:$AI$88,1,FALSE)),"NO club name match","Club Name Match")</f>
        <v>NO club name match</v>
      </c>
    </row>
    <row r="13" spans="2:8" x14ac:dyDescent="0.2">
      <c r="B13" s="54" t="s">
        <v>5</v>
      </c>
      <c r="C13" s="39" t="s">
        <v>19</v>
      </c>
      <c r="D13" s="39" t="s">
        <v>19</v>
      </c>
      <c r="E13" s="39">
        <v>1.1574074074074073E-5</v>
      </c>
      <c r="F13" s="40" t="e">
        <f t="shared" si="0"/>
        <v>#N/A</v>
      </c>
      <c r="G13" t="str">
        <f>IF((ISERROR((VLOOKUP(B13,Calculation!C$3:C$2610,1,FALSE)))),"not entered","")</f>
        <v/>
      </c>
      <c r="H13" t="str">
        <f>IF(ISNA(VLOOKUP(D13,Calculation!$AI$12:$AI$88,1,FALSE)),"NO club name match","Club Name Match")</f>
        <v>NO club name match</v>
      </c>
    </row>
    <row r="14" spans="2:8" x14ac:dyDescent="0.2">
      <c r="B14" s="54" t="s">
        <v>5</v>
      </c>
      <c r="C14" s="39" t="s">
        <v>19</v>
      </c>
      <c r="D14" s="39" t="s">
        <v>19</v>
      </c>
      <c r="E14" s="39">
        <v>1.1574074074074073E-5</v>
      </c>
      <c r="F14" s="40" t="e">
        <f t="shared" si="0"/>
        <v>#N/A</v>
      </c>
      <c r="G14" t="str">
        <f>IF((ISERROR((VLOOKUP(B14,Calculation!C$3:C$2610,1,FALSE)))),"not entered","")</f>
        <v/>
      </c>
      <c r="H14" t="str">
        <f>IF(ISNA(VLOOKUP(D14,Calculation!$AI$12:$AI$88,1,FALSE)),"NO club name match","Club Name Match")</f>
        <v>NO club name match</v>
      </c>
    </row>
    <row r="15" spans="2:8" x14ac:dyDescent="0.2">
      <c r="B15" s="54" t="s">
        <v>5</v>
      </c>
      <c r="C15" s="39" t="s">
        <v>19</v>
      </c>
      <c r="D15" s="39" t="s">
        <v>19</v>
      </c>
      <c r="E15" s="39">
        <v>1.1574074074074073E-5</v>
      </c>
      <c r="F15" s="40" t="e">
        <f t="shared" si="0"/>
        <v>#N/A</v>
      </c>
      <c r="G15" t="str">
        <f>IF((ISERROR((VLOOKUP(B15,Calculation!C$3:C$2610,1,FALSE)))),"not entered","")</f>
        <v/>
      </c>
      <c r="H15" t="str">
        <f>IF(ISNA(VLOOKUP(D15,Calculation!$AI$12:$AI$88,1,FALSE)),"NO club name match","Club Name Match")</f>
        <v>NO club name match</v>
      </c>
    </row>
    <row r="16" spans="2:8" x14ac:dyDescent="0.2">
      <c r="B16" s="54" t="s">
        <v>5</v>
      </c>
      <c r="C16" s="39" t="s">
        <v>19</v>
      </c>
      <c r="D16" s="39" t="s">
        <v>19</v>
      </c>
      <c r="E16" s="39">
        <v>1.1574074074074073E-5</v>
      </c>
      <c r="F16" s="40" t="e">
        <f t="shared" si="0"/>
        <v>#N/A</v>
      </c>
      <c r="G16" t="str">
        <f>IF((ISERROR((VLOOKUP(B16,Calculation!C$3:C$2610,1,FALSE)))),"not entered","")</f>
        <v/>
      </c>
      <c r="H16" t="str">
        <f>IF(ISNA(VLOOKUP(D16,Calculation!$AI$12:$AI$88,1,FALSE)),"NO club name match","Club Name Match")</f>
        <v>NO club name match</v>
      </c>
    </row>
    <row r="17" spans="2:8" x14ac:dyDescent="0.2">
      <c r="B17" s="54" t="s">
        <v>5</v>
      </c>
      <c r="C17" s="39" t="s">
        <v>19</v>
      </c>
      <c r="D17" s="39" t="s">
        <v>19</v>
      </c>
      <c r="E17" s="39">
        <v>1.1574074074074073E-5</v>
      </c>
      <c r="F17" s="40" t="e">
        <f t="shared" si="0"/>
        <v>#N/A</v>
      </c>
      <c r="G17" t="str">
        <f>IF((ISERROR((VLOOKUP(B17,Calculation!C$3:C$2610,1,FALSE)))),"not entered","")</f>
        <v/>
      </c>
      <c r="H17" t="str">
        <f>IF(ISNA(VLOOKUP(D17,Calculation!$AI$12:$AI$88,1,FALSE)),"NO club name match","Club Name Match")</f>
        <v>NO club name match</v>
      </c>
    </row>
    <row r="18" spans="2:8" x14ac:dyDescent="0.2">
      <c r="B18" s="54" t="s">
        <v>5</v>
      </c>
      <c r="C18" s="39" t="s">
        <v>19</v>
      </c>
      <c r="D18" s="39" t="s">
        <v>19</v>
      </c>
      <c r="E18" s="39">
        <v>1.1574074074074073E-5</v>
      </c>
      <c r="F18" s="40" t="e">
        <f t="shared" si="0"/>
        <v>#N/A</v>
      </c>
      <c r="G18" t="str">
        <f>IF((ISERROR((VLOOKUP(B18,Calculation!C$3:C$2610,1,FALSE)))),"not entered","")</f>
        <v/>
      </c>
      <c r="H18" t="str">
        <f>IF(ISNA(VLOOKUP(D18,Calculation!$AI$12:$AI$88,1,FALSE)),"NO club name match","Club Name Match")</f>
        <v>NO club name match</v>
      </c>
    </row>
    <row r="19" spans="2:8" x14ac:dyDescent="0.2">
      <c r="B19" s="54" t="s">
        <v>5</v>
      </c>
      <c r="C19" s="39" t="s">
        <v>19</v>
      </c>
      <c r="D19" s="39" t="s">
        <v>19</v>
      </c>
      <c r="E19" s="39">
        <v>1.1574074074074073E-5</v>
      </c>
      <c r="F19" s="40" t="e">
        <f t="shared" si="0"/>
        <v>#N/A</v>
      </c>
      <c r="G19" t="str">
        <f>IF((ISERROR((VLOOKUP(B19,Calculation!C$3:C$2610,1,FALSE)))),"not entered","")</f>
        <v/>
      </c>
      <c r="H19" t="str">
        <f>IF(ISNA(VLOOKUP(D19,Calculation!$AI$12:$AI$88,1,FALSE)),"NO club name match","Club Name Match")</f>
        <v>NO club name match</v>
      </c>
    </row>
    <row r="20" spans="2:8" x14ac:dyDescent="0.2">
      <c r="B20" s="54" t="s">
        <v>5</v>
      </c>
      <c r="C20" s="39" t="s">
        <v>19</v>
      </c>
      <c r="D20" s="39" t="s">
        <v>19</v>
      </c>
      <c r="E20" s="39">
        <v>1.1574074074074073E-5</v>
      </c>
      <c r="F20" s="40" t="e">
        <f t="shared" si="0"/>
        <v>#N/A</v>
      </c>
      <c r="G20" t="str">
        <f>IF((ISERROR((VLOOKUP(B20,Calculation!C$3:C$2610,1,FALSE)))),"not entered","")</f>
        <v/>
      </c>
      <c r="H20" t="str">
        <f>IF(ISNA(VLOOKUP(D20,Calculation!$AI$12:$AI$88,1,FALSE)),"NO club name match","Club Name Match")</f>
        <v>NO club name match</v>
      </c>
    </row>
    <row r="21" spans="2:8" x14ac:dyDescent="0.2">
      <c r="B21" s="54" t="s">
        <v>5</v>
      </c>
      <c r="C21" s="39" t="s">
        <v>19</v>
      </c>
      <c r="D21" s="39" t="s">
        <v>19</v>
      </c>
      <c r="E21" s="39">
        <v>1.1574074074074073E-5</v>
      </c>
      <c r="F21" s="40" t="e">
        <f t="shared" si="0"/>
        <v>#N/A</v>
      </c>
      <c r="G21" t="str">
        <f>IF((ISERROR((VLOOKUP(B21,Calculation!C$3:C$2610,1,FALSE)))),"not entered","")</f>
        <v/>
      </c>
      <c r="H21" t="str">
        <f>IF(ISNA(VLOOKUP(D21,Calculation!$AI$12:$AI$88,1,FALSE)),"NO club name match","Club Name Match")</f>
        <v>NO club name match</v>
      </c>
    </row>
    <row r="22" spans="2:8" x14ac:dyDescent="0.2">
      <c r="B22" s="54" t="s">
        <v>5</v>
      </c>
      <c r="C22" s="39" t="s">
        <v>19</v>
      </c>
      <c r="D22" s="39" t="s">
        <v>19</v>
      </c>
      <c r="E22" s="39">
        <v>1.1574074074074073E-5</v>
      </c>
      <c r="F22" s="40" t="e">
        <f t="shared" si="0"/>
        <v>#N/A</v>
      </c>
      <c r="G22" t="str">
        <f>IF((ISERROR((VLOOKUP(B22,Calculation!C$3:C$2610,1,FALSE)))),"not entered","")</f>
        <v/>
      </c>
      <c r="H22" t="str">
        <f>IF(ISNA(VLOOKUP(D22,Calculation!$AI$12:$AI$88,1,FALSE)),"NO club name match","Club Name Match")</f>
        <v>NO club name match</v>
      </c>
    </row>
    <row r="23" spans="2:8" x14ac:dyDescent="0.2">
      <c r="B23" s="54" t="s">
        <v>5</v>
      </c>
      <c r="C23" s="39" t="s">
        <v>19</v>
      </c>
      <c r="D23" s="39" t="s">
        <v>19</v>
      </c>
      <c r="E23" s="39">
        <v>1.1574074074074073E-5</v>
      </c>
      <c r="F23" s="40" t="e">
        <f t="shared" si="0"/>
        <v>#N/A</v>
      </c>
      <c r="G23" t="str">
        <f>IF((ISERROR((VLOOKUP(B23,Calculation!C$3:C$2610,1,FALSE)))),"not entered","")</f>
        <v/>
      </c>
      <c r="H23" t="str">
        <f>IF(ISNA(VLOOKUP(D23,Calculation!$AI$12:$AI$88,1,FALSE)),"NO club name match","Club Name Match")</f>
        <v>NO club name match</v>
      </c>
    </row>
    <row r="24" spans="2:8" x14ac:dyDescent="0.2">
      <c r="B24" s="54" t="s">
        <v>5</v>
      </c>
      <c r="C24" s="39" t="s">
        <v>19</v>
      </c>
      <c r="D24" s="39" t="s">
        <v>19</v>
      </c>
      <c r="E24" s="39">
        <v>1.1574074074074073E-5</v>
      </c>
      <c r="F24" s="40" t="e">
        <f t="shared" si="0"/>
        <v>#N/A</v>
      </c>
      <c r="G24" t="str">
        <f>IF((ISERROR((VLOOKUP(B24,Calculation!C$3:C$2610,1,FALSE)))),"not entered","")</f>
        <v/>
      </c>
      <c r="H24" t="str">
        <f>IF(ISNA(VLOOKUP(D24,Calculation!$AI$12:$AI$88,1,FALSE)),"NO club name match","Club Name Match")</f>
        <v>NO club name match</v>
      </c>
    </row>
    <row r="25" spans="2:8" x14ac:dyDescent="0.2">
      <c r="B25" s="54" t="s">
        <v>5</v>
      </c>
      <c r="C25" s="39" t="s">
        <v>19</v>
      </c>
      <c r="D25" s="39" t="s">
        <v>19</v>
      </c>
      <c r="E25" s="39">
        <v>1.1574074074074073E-5</v>
      </c>
      <c r="F25" s="40" t="e">
        <f t="shared" si="0"/>
        <v>#N/A</v>
      </c>
      <c r="G25" t="str">
        <f>IF((ISERROR((VLOOKUP(B25,Calculation!C$3:C$2610,1,FALSE)))),"not entered","")</f>
        <v/>
      </c>
      <c r="H25" t="str">
        <f>IF(ISNA(VLOOKUP(D25,Calculation!$AI$12:$AI$88,1,FALSE)),"NO club name match","Club Name Match")</f>
        <v>NO club name match</v>
      </c>
    </row>
    <row r="26" spans="2:8" x14ac:dyDescent="0.2">
      <c r="B26" s="54" t="s">
        <v>5</v>
      </c>
      <c r="C26" s="39" t="s">
        <v>19</v>
      </c>
      <c r="D26" s="39" t="s">
        <v>19</v>
      </c>
      <c r="E26" s="39">
        <v>1.1574074074074073E-5</v>
      </c>
      <c r="F26" s="40" t="e">
        <f t="shared" si="0"/>
        <v>#N/A</v>
      </c>
      <c r="G26" t="str">
        <f>IF((ISERROR((VLOOKUP(B26,Calculation!C$3:C$2610,1,FALSE)))),"not entered","")</f>
        <v/>
      </c>
      <c r="H26" t="str">
        <f>IF(ISNA(VLOOKUP(D26,Calculation!$AI$12:$AI$88,1,FALSE)),"NO club name match","Club Name Match")</f>
        <v>NO club name match</v>
      </c>
    </row>
    <row r="27" spans="2:8" x14ac:dyDescent="0.2">
      <c r="B27" s="54" t="s">
        <v>5</v>
      </c>
      <c r="C27" s="39" t="s">
        <v>19</v>
      </c>
      <c r="D27" s="39" t="s">
        <v>19</v>
      </c>
      <c r="E27" s="39">
        <v>1.1574074074074073E-5</v>
      </c>
      <c r="F27" s="40" t="e">
        <f t="shared" si="0"/>
        <v>#N/A</v>
      </c>
      <c r="G27" t="str">
        <f>IF((ISERROR((VLOOKUP(B27,Calculation!C$3:C$2610,1,FALSE)))),"not entered","")</f>
        <v/>
      </c>
      <c r="H27" t="str">
        <f>IF(ISNA(VLOOKUP(D27,Calculation!$AI$12:$AI$88,1,FALSE)),"NO club name match","Club Name Match")</f>
        <v>NO club name match</v>
      </c>
    </row>
    <row r="28" spans="2:8" x14ac:dyDescent="0.2">
      <c r="B28" s="54" t="s">
        <v>5</v>
      </c>
      <c r="C28" s="39" t="s">
        <v>19</v>
      </c>
      <c r="D28" s="39" t="s">
        <v>19</v>
      </c>
      <c r="E28" s="39">
        <v>1.1574074074074073E-5</v>
      </c>
      <c r="F28" s="40" t="e">
        <f t="shared" si="0"/>
        <v>#N/A</v>
      </c>
      <c r="G28" t="str">
        <f>IF((ISERROR((VLOOKUP(B28,Calculation!C$3:C$2610,1,FALSE)))),"not entered","")</f>
        <v/>
      </c>
      <c r="H28" t="str">
        <f>IF(ISNA(VLOOKUP(D28,Calculation!$AI$12:$AI$88,1,FALSE)),"NO club name match","Club Name Match")</f>
        <v>NO club name match</v>
      </c>
    </row>
    <row r="29" spans="2:8" x14ac:dyDescent="0.2">
      <c r="B29" s="54" t="s">
        <v>5</v>
      </c>
      <c r="C29" s="39" t="s">
        <v>19</v>
      </c>
      <c r="D29" s="39" t="s">
        <v>19</v>
      </c>
      <c r="E29" s="39">
        <v>1.1574074074074073E-5</v>
      </c>
      <c r="F29" s="40" t="e">
        <f t="shared" si="0"/>
        <v>#N/A</v>
      </c>
      <c r="G29" t="str">
        <f>IF((ISERROR((VLOOKUP(B29,Calculation!C$3:C$2610,1,FALSE)))),"not entered","")</f>
        <v/>
      </c>
      <c r="H29" t="str">
        <f>IF(ISNA(VLOOKUP(D29,Calculation!$AI$12:$AI$88,1,FALSE)),"NO club name match","Club Name Match")</f>
        <v>NO club name match</v>
      </c>
    </row>
    <row r="30" spans="2:8" x14ac:dyDescent="0.2">
      <c r="B30" s="54" t="s">
        <v>5</v>
      </c>
      <c r="C30" s="39" t="s">
        <v>19</v>
      </c>
      <c r="D30" s="39" t="s">
        <v>19</v>
      </c>
      <c r="E30" s="39">
        <v>1.1574074074074073E-5</v>
      </c>
      <c r="F30" s="40" t="e">
        <f t="shared" si="0"/>
        <v>#N/A</v>
      </c>
      <c r="G30" t="str">
        <f>IF((ISERROR((VLOOKUP(B30,Calculation!C$3:C$2610,1,FALSE)))),"not entered","")</f>
        <v/>
      </c>
      <c r="H30" t="str">
        <f>IF(ISNA(VLOOKUP(D30,Calculation!$AI$12:$AI$88,1,FALSE)),"NO club name match","Club Name Match")</f>
        <v>NO club name match</v>
      </c>
    </row>
    <row r="31" spans="2:8" x14ac:dyDescent="0.2">
      <c r="B31" s="54" t="s">
        <v>5</v>
      </c>
      <c r="C31" s="39" t="s">
        <v>19</v>
      </c>
      <c r="D31" s="39" t="s">
        <v>19</v>
      </c>
      <c r="E31" s="39">
        <v>1.1574074074074073E-5</v>
      </c>
      <c r="F31" s="40" t="e">
        <f t="shared" si="0"/>
        <v>#N/A</v>
      </c>
      <c r="G31" t="str">
        <f>IF((ISERROR((VLOOKUP(B31,Calculation!C$3:C$2610,1,FALSE)))),"not entered","")</f>
        <v/>
      </c>
      <c r="H31" t="str">
        <f>IF(ISNA(VLOOKUP(D31,Calculation!$AI$12:$AI$88,1,FALSE)),"NO club name match","Club Name Match")</f>
        <v>NO club name match</v>
      </c>
    </row>
    <row r="32" spans="2:8" x14ac:dyDescent="0.2">
      <c r="B32" s="54" t="s">
        <v>5</v>
      </c>
      <c r="C32" s="39" t="s">
        <v>19</v>
      </c>
      <c r="D32" s="39" t="s">
        <v>19</v>
      </c>
      <c r="E32" s="39">
        <v>1.1574074074074073E-5</v>
      </c>
      <c r="F32" s="40" t="e">
        <f t="shared" si="0"/>
        <v>#N/A</v>
      </c>
      <c r="G32" t="str">
        <f>IF((ISERROR((VLOOKUP(B32,Calculation!C$3:C$2610,1,FALSE)))),"not entered","")</f>
        <v/>
      </c>
      <c r="H32" t="str">
        <f>IF(ISNA(VLOOKUP(D32,Calculation!$AI$12:$AI$88,1,FALSE)),"NO club name match","Club Name Match")</f>
        <v>NO club name match</v>
      </c>
    </row>
    <row r="33" spans="2:8" x14ac:dyDescent="0.2">
      <c r="B33" s="54" t="s">
        <v>5</v>
      </c>
      <c r="C33" s="39" t="s">
        <v>19</v>
      </c>
      <c r="D33" s="39" t="s">
        <v>19</v>
      </c>
      <c r="E33" s="39">
        <v>1.1574074074074073E-5</v>
      </c>
      <c r="F33" s="40" t="e">
        <f t="shared" si="0"/>
        <v>#N/A</v>
      </c>
      <c r="G33" t="str">
        <f>IF((ISERROR((VLOOKUP(B33,Calculation!C$3:C$2610,1,FALSE)))),"not entered","")</f>
        <v/>
      </c>
      <c r="H33" t="str">
        <f>IF(ISNA(VLOOKUP(D33,Calculation!$AI$12:$AI$88,1,FALSE)),"NO club name match","Club Name Match")</f>
        <v>NO club name match</v>
      </c>
    </row>
    <row r="34" spans="2:8" x14ac:dyDescent="0.2">
      <c r="B34" s="54" t="s">
        <v>5</v>
      </c>
      <c r="C34" s="39" t="s">
        <v>19</v>
      </c>
      <c r="D34" s="39" t="s">
        <v>19</v>
      </c>
      <c r="E34" s="39">
        <v>1.1574074074074073E-5</v>
      </c>
      <c r="F34" s="40" t="e">
        <f t="shared" si="0"/>
        <v>#N/A</v>
      </c>
      <c r="G34" t="str">
        <f>IF((ISERROR((VLOOKUP(B34,Calculation!C$3:C$2610,1,FALSE)))),"not entered","")</f>
        <v/>
      </c>
      <c r="H34" t="str">
        <f>IF(ISNA(VLOOKUP(D34,Calculation!$AI$12:$AI$88,1,FALSE)),"NO club name match","Club Name Match")</f>
        <v>NO club name match</v>
      </c>
    </row>
    <row r="35" spans="2:8" x14ac:dyDescent="0.2">
      <c r="B35" s="54" t="s">
        <v>5</v>
      </c>
      <c r="C35" s="39" t="s">
        <v>19</v>
      </c>
      <c r="D35" s="39" t="s">
        <v>19</v>
      </c>
      <c r="E35" s="39">
        <v>1.1574074074074073E-5</v>
      </c>
      <c r="F35" s="40" t="e">
        <f t="shared" si="0"/>
        <v>#N/A</v>
      </c>
      <c r="G35" t="str">
        <f>IF((ISERROR((VLOOKUP(B35,Calculation!C$3:C$2610,1,FALSE)))),"not entered","")</f>
        <v/>
      </c>
      <c r="H35" t="str">
        <f>IF(ISNA(VLOOKUP(D35,Calculation!$AI$12:$AI$88,1,FALSE)),"NO club name match","Club Name Match")</f>
        <v>NO club name match</v>
      </c>
    </row>
    <row r="36" spans="2:8" x14ac:dyDescent="0.2">
      <c r="B36" s="54" t="s">
        <v>5</v>
      </c>
      <c r="C36" s="39" t="s">
        <v>19</v>
      </c>
      <c r="D36" s="39" t="s">
        <v>19</v>
      </c>
      <c r="E36" s="39">
        <v>1.1574074074074073E-5</v>
      </c>
      <c r="F36" s="40" t="e">
        <f t="shared" si="0"/>
        <v>#N/A</v>
      </c>
      <c r="G36" t="str">
        <f>IF((ISERROR((VLOOKUP(B36,Calculation!C$3:C$2610,1,FALSE)))),"not entered","")</f>
        <v/>
      </c>
      <c r="H36" t="str">
        <f>IF(ISNA(VLOOKUP(D36,Calculation!$AI$12:$AI$88,1,FALSE)),"NO club name match","Club Name Match")</f>
        <v>NO club name match</v>
      </c>
    </row>
    <row r="37" spans="2:8" x14ac:dyDescent="0.2">
      <c r="B37" s="54" t="s">
        <v>5</v>
      </c>
      <c r="C37" s="39" t="s">
        <v>19</v>
      </c>
      <c r="D37" s="39" t="s">
        <v>19</v>
      </c>
      <c r="E37" s="39">
        <v>1.1574074074074073E-5</v>
      </c>
      <c r="F37" s="40" t="e">
        <f t="shared" si="0"/>
        <v>#N/A</v>
      </c>
      <c r="G37" t="str">
        <f>IF((ISERROR((VLOOKUP(B37,Calculation!C$3:C$2610,1,FALSE)))),"not entered","")</f>
        <v/>
      </c>
      <c r="H37" t="str">
        <f>IF(ISNA(VLOOKUP(D37,Calculation!$AI$12:$AI$88,1,FALSE)),"NO club name match","Club Name Match")</f>
        <v>NO club name match</v>
      </c>
    </row>
    <row r="38" spans="2:8" x14ac:dyDescent="0.2">
      <c r="B38" s="54" t="s">
        <v>5</v>
      </c>
      <c r="C38" s="39" t="s">
        <v>19</v>
      </c>
      <c r="D38" s="39" t="s">
        <v>19</v>
      </c>
      <c r="E38" s="39">
        <v>1.1574074074074073E-5</v>
      </c>
      <c r="F38" s="40" t="e">
        <f t="shared" si="0"/>
        <v>#N/A</v>
      </c>
      <c r="G38" t="str">
        <f>IF((ISERROR((VLOOKUP(B38,Calculation!C$3:C$2610,1,FALSE)))),"not entered","")</f>
        <v/>
      </c>
      <c r="H38" t="str">
        <f>IF(ISNA(VLOOKUP(D38,Calculation!$AI$12:$AI$88,1,FALSE)),"NO club name match","Club Name Match")</f>
        <v>NO club name match</v>
      </c>
    </row>
    <row r="39" spans="2:8" x14ac:dyDescent="0.2">
      <c r="B39" s="54" t="s">
        <v>5</v>
      </c>
      <c r="C39" s="39" t="s">
        <v>19</v>
      </c>
      <c r="D39" s="39" t="s">
        <v>19</v>
      </c>
      <c r="E39" s="39">
        <v>1.1574074074074073E-5</v>
      </c>
      <c r="F39" s="40" t="e">
        <f t="shared" si="0"/>
        <v>#N/A</v>
      </c>
      <c r="G39" t="str">
        <f>IF((ISERROR((VLOOKUP(B39,Calculation!C$3:C$2610,1,FALSE)))),"not entered","")</f>
        <v/>
      </c>
      <c r="H39" t="str">
        <f>IF(ISNA(VLOOKUP(D39,Calculation!$AI$12:$AI$88,1,FALSE)),"NO club name match","Club Name Match")</f>
        <v>NO club name match</v>
      </c>
    </row>
    <row r="40" spans="2:8" x14ac:dyDescent="0.2">
      <c r="B40" s="54" t="s">
        <v>5</v>
      </c>
      <c r="C40" s="39" t="s">
        <v>19</v>
      </c>
      <c r="D40" s="39" t="s">
        <v>19</v>
      </c>
      <c r="E40" s="39">
        <v>1.1574074074074073E-5</v>
      </c>
      <c r="F40" s="40" t="e">
        <f t="shared" si="0"/>
        <v>#N/A</v>
      </c>
      <c r="G40" t="str">
        <f>IF((ISERROR((VLOOKUP(B40,Calculation!C$3:C$2610,1,FALSE)))),"not entered","")</f>
        <v/>
      </c>
      <c r="H40" t="str">
        <f>IF(ISNA(VLOOKUP(D40,Calculation!$AI$12:$AI$88,1,FALSE)),"NO club name match","Club Name Match")</f>
        <v>NO club name match</v>
      </c>
    </row>
    <row r="41" spans="2:8" x14ac:dyDescent="0.2">
      <c r="B41" s="54" t="s">
        <v>5</v>
      </c>
      <c r="C41" s="39" t="s">
        <v>19</v>
      </c>
      <c r="D41" s="39" t="s">
        <v>19</v>
      </c>
      <c r="E41" s="39">
        <v>1.1574074074074073E-5</v>
      </c>
      <c r="F41" s="40" t="e">
        <f t="shared" si="0"/>
        <v>#N/A</v>
      </c>
      <c r="G41" t="str">
        <f>IF((ISERROR((VLOOKUP(B41,Calculation!C$3:C$2610,1,FALSE)))),"not entered","")</f>
        <v/>
      </c>
      <c r="H41" t="str">
        <f>IF(ISNA(VLOOKUP(D41,Calculation!$AI$12:$AI$88,1,FALSE)),"NO club name match","Club Name Match")</f>
        <v>NO club name match</v>
      </c>
    </row>
    <row r="42" spans="2:8" x14ac:dyDescent="0.2">
      <c r="B42" s="54" t="s">
        <v>5</v>
      </c>
      <c r="C42" s="39" t="s">
        <v>19</v>
      </c>
      <c r="D42" s="39" t="s">
        <v>19</v>
      </c>
      <c r="E42" s="39">
        <v>1.1574074074074073E-5</v>
      </c>
      <c r="F42" s="40" t="e">
        <f t="shared" si="0"/>
        <v>#N/A</v>
      </c>
      <c r="G42" t="str">
        <f>IF((ISERROR((VLOOKUP(B42,Calculation!C$3:C$2610,1,FALSE)))),"not entered","")</f>
        <v/>
      </c>
      <c r="H42" t="str">
        <f>IF(ISNA(VLOOKUP(D42,Calculation!$AI$12:$AI$88,1,FALSE)),"NO club name match","Club Name Match")</f>
        <v>NO club name match</v>
      </c>
    </row>
    <row r="43" spans="2:8" x14ac:dyDescent="0.2">
      <c r="B43" s="54" t="s">
        <v>5</v>
      </c>
      <c r="C43" s="39" t="s">
        <v>19</v>
      </c>
      <c r="D43" s="39" t="s">
        <v>19</v>
      </c>
      <c r="E43" s="39">
        <v>1.1574074074074073E-5</v>
      </c>
      <c r="F43" s="40" t="e">
        <f t="shared" si="0"/>
        <v>#N/A</v>
      </c>
      <c r="G43" t="str">
        <f>IF((ISERROR((VLOOKUP(B43,Calculation!C$3:C$2610,1,FALSE)))),"not entered","")</f>
        <v/>
      </c>
      <c r="H43" t="str">
        <f>IF(ISNA(VLOOKUP(D43,Calculation!$AI$12:$AI$88,1,FALSE)),"NO club name match","Club Name Match")</f>
        <v>NO club name match</v>
      </c>
    </row>
    <row r="44" spans="2:8" x14ac:dyDescent="0.2">
      <c r="B44" s="54" t="s">
        <v>5</v>
      </c>
      <c r="C44" s="39" t="s">
        <v>19</v>
      </c>
      <c r="D44" s="39" t="s">
        <v>19</v>
      </c>
      <c r="E44" s="39">
        <v>1.1574074074074073E-5</v>
      </c>
      <c r="F44" s="40" t="e">
        <f t="shared" si="0"/>
        <v>#N/A</v>
      </c>
      <c r="G44" t="str">
        <f>IF((ISERROR((VLOOKUP(B44,Calculation!C$3:C$2610,1,FALSE)))),"not entered","")</f>
        <v/>
      </c>
      <c r="H44" t="str">
        <f>IF(ISNA(VLOOKUP(D44,Calculation!$AI$12:$AI$88,1,FALSE)),"NO club name match","Club Name Match")</f>
        <v>NO club name match</v>
      </c>
    </row>
    <row r="45" spans="2:8" x14ac:dyDescent="0.2">
      <c r="B45" s="54" t="s">
        <v>5</v>
      </c>
      <c r="C45" s="39" t="s">
        <v>19</v>
      </c>
      <c r="D45" s="39" t="s">
        <v>19</v>
      </c>
      <c r="E45" s="39">
        <v>1.1574074074074073E-5</v>
      </c>
      <c r="F45" s="40" t="e">
        <f t="shared" si="0"/>
        <v>#N/A</v>
      </c>
      <c r="G45" t="str">
        <f>IF((ISERROR((VLOOKUP(B45,Calculation!C$3:C$2610,1,FALSE)))),"not entered","")</f>
        <v/>
      </c>
      <c r="H45" t="str">
        <f>IF(ISNA(VLOOKUP(D45,Calculation!$AI$12:$AI$88,1,FALSE)),"NO club name match","Club Name Match")</f>
        <v>NO club name match</v>
      </c>
    </row>
    <row r="46" spans="2:8" x14ac:dyDescent="0.2">
      <c r="B46" s="54" t="s">
        <v>5</v>
      </c>
      <c r="C46" s="39" t="s">
        <v>19</v>
      </c>
      <c r="D46" s="39" t="s">
        <v>19</v>
      </c>
      <c r="E46" s="39">
        <v>1.1574074074074073E-5</v>
      </c>
      <c r="F46" s="40" t="e">
        <f t="shared" si="0"/>
        <v>#N/A</v>
      </c>
      <c r="G46" t="str">
        <f>IF((ISERROR((VLOOKUP(B46,Calculation!C$3:C$2610,1,FALSE)))),"not entered","")</f>
        <v/>
      </c>
      <c r="H46" t="str">
        <f>IF(ISNA(VLOOKUP(D46,Calculation!$AI$12:$AI$88,1,FALSE)),"NO club name match","Club Name Match")</f>
        <v>NO club name match</v>
      </c>
    </row>
    <row r="47" spans="2:8" x14ac:dyDescent="0.2">
      <c r="B47" s="54" t="s">
        <v>5</v>
      </c>
      <c r="C47" s="39" t="s">
        <v>19</v>
      </c>
      <c r="D47" s="39" t="s">
        <v>19</v>
      </c>
      <c r="E47" s="39">
        <v>1.1574074074074073E-5</v>
      </c>
      <c r="F47" s="40" t="e">
        <f t="shared" si="0"/>
        <v>#N/A</v>
      </c>
      <c r="G47" t="str">
        <f>IF((ISERROR((VLOOKUP(B47,Calculation!C$3:C$2610,1,FALSE)))),"not entered","")</f>
        <v/>
      </c>
      <c r="H47" t="str">
        <f>IF(ISNA(VLOOKUP(D47,Calculation!$AI$12:$AI$88,1,FALSE)),"NO club name match","Club Name Match")</f>
        <v>NO club name match</v>
      </c>
    </row>
    <row r="48" spans="2:8" x14ac:dyDescent="0.2">
      <c r="B48" s="54" t="s">
        <v>5</v>
      </c>
      <c r="C48" s="39" t="s">
        <v>19</v>
      </c>
      <c r="D48" s="39" t="s">
        <v>19</v>
      </c>
      <c r="E48" s="39">
        <v>1.1574074074074073E-5</v>
      </c>
      <c r="F48" s="40" t="e">
        <f t="shared" si="0"/>
        <v>#N/A</v>
      </c>
      <c r="G48" t="str">
        <f>IF((ISERROR((VLOOKUP(B48,Calculation!C$3:C$2610,1,FALSE)))),"not entered","")</f>
        <v/>
      </c>
      <c r="H48" t="str">
        <f>IF(ISNA(VLOOKUP(D48,Calculation!$AI$12:$AI$88,1,FALSE)),"NO club name match","Club Name Match")</f>
        <v>NO club name match</v>
      </c>
    </row>
    <row r="49" spans="2:8" x14ac:dyDescent="0.2">
      <c r="B49" s="54" t="s">
        <v>5</v>
      </c>
      <c r="C49" s="39" t="s">
        <v>19</v>
      </c>
      <c r="D49" s="39" t="s">
        <v>19</v>
      </c>
      <c r="E49" s="39">
        <v>1.1574074074074073E-5</v>
      </c>
      <c r="F49" s="40" t="e">
        <f t="shared" si="0"/>
        <v>#N/A</v>
      </c>
      <c r="G49" t="str">
        <f>IF((ISERROR((VLOOKUP(B49,Calculation!C$3:C$2610,1,FALSE)))),"not entered","")</f>
        <v/>
      </c>
      <c r="H49" t="str">
        <f>IF(ISNA(VLOOKUP(D49,Calculation!$AI$12:$AI$88,1,FALSE)),"NO club name match","Club Name Match")</f>
        <v>NO club name match</v>
      </c>
    </row>
    <row r="50" spans="2:8" x14ac:dyDescent="0.2">
      <c r="B50" s="54" t="s">
        <v>5</v>
      </c>
      <c r="C50" s="39" t="s">
        <v>19</v>
      </c>
      <c r="D50" s="39" t="s">
        <v>19</v>
      </c>
      <c r="E50" s="39">
        <v>1.1574074074074073E-5</v>
      </c>
      <c r="F50" s="40" t="e">
        <f t="shared" si="0"/>
        <v>#N/A</v>
      </c>
      <c r="G50" t="str">
        <f>IF((ISERROR((VLOOKUP(B50,Calculation!C$3:C$2610,1,FALSE)))),"not entered","")</f>
        <v/>
      </c>
      <c r="H50" t="str">
        <f>IF(ISNA(VLOOKUP(D50,Calculation!$AI$12:$AI$88,1,FALSE)),"NO club name match","Club Name Match")</f>
        <v>NO club name match</v>
      </c>
    </row>
    <row r="51" spans="2:8" x14ac:dyDescent="0.2">
      <c r="B51" s="54" t="s">
        <v>5</v>
      </c>
      <c r="C51" s="39" t="s">
        <v>19</v>
      </c>
      <c r="D51" s="39" t="s">
        <v>19</v>
      </c>
      <c r="E51" s="39">
        <v>1.1574074074074073E-5</v>
      </c>
      <c r="F51" s="40" t="e">
        <f t="shared" si="0"/>
        <v>#N/A</v>
      </c>
      <c r="G51" t="str">
        <f>IF((ISERROR((VLOOKUP(B51,Calculation!C$3:C$2610,1,FALSE)))),"not entered","")</f>
        <v/>
      </c>
      <c r="H51" t="str">
        <f>IF(ISNA(VLOOKUP(D51,Calculation!$AI$12:$AI$88,1,FALSE)),"NO club name match","Club Name Match")</f>
        <v>NO club name match</v>
      </c>
    </row>
    <row r="52" spans="2:8" x14ac:dyDescent="0.2">
      <c r="B52" s="54" t="s">
        <v>5</v>
      </c>
      <c r="C52" s="39" t="s">
        <v>19</v>
      </c>
      <c r="D52" s="39" t="s">
        <v>19</v>
      </c>
      <c r="E52" s="39">
        <v>1.1574074074074073E-5</v>
      </c>
      <c r="F52" s="40" t="e">
        <f t="shared" si="0"/>
        <v>#N/A</v>
      </c>
      <c r="G52" t="str">
        <f>IF((ISERROR((VLOOKUP(B52,Calculation!C$3:C$2610,1,FALSE)))),"not entered","")</f>
        <v/>
      </c>
      <c r="H52" t="str">
        <f>IF(ISNA(VLOOKUP(D52,Calculation!$AI$12:$AI$88,1,FALSE)),"NO club name match","Club Name Match")</f>
        <v>NO club name match</v>
      </c>
    </row>
    <row r="53" spans="2:8" x14ac:dyDescent="0.2">
      <c r="B53" s="54" t="s">
        <v>5</v>
      </c>
      <c r="C53" s="39" t="s">
        <v>19</v>
      </c>
      <c r="D53" s="39" t="s">
        <v>19</v>
      </c>
      <c r="E53" s="39">
        <v>1.1574074074074073E-5</v>
      </c>
      <c r="F53" s="40" t="e">
        <f t="shared" si="0"/>
        <v>#N/A</v>
      </c>
      <c r="G53" t="str">
        <f>IF((ISERROR((VLOOKUP(B53,Calculation!C$3:C$2610,1,FALSE)))),"not entered","")</f>
        <v/>
      </c>
      <c r="H53" t="str">
        <f>IF(ISNA(VLOOKUP(D53,Calculation!$AI$12:$AI$88,1,FALSE)),"NO club name match","Club Name Match")</f>
        <v>NO club name match</v>
      </c>
    </row>
    <row r="54" spans="2:8" x14ac:dyDescent="0.2">
      <c r="B54" s="54" t="s">
        <v>5</v>
      </c>
      <c r="C54" s="39" t="s">
        <v>19</v>
      </c>
      <c r="D54" s="39" t="s">
        <v>19</v>
      </c>
      <c r="E54" s="39">
        <v>1.1574074074074073E-5</v>
      </c>
      <c r="F54" s="40" t="e">
        <f t="shared" si="0"/>
        <v>#N/A</v>
      </c>
      <c r="G54" t="str">
        <f>IF((ISERROR((VLOOKUP(B54,Calculation!C$3:C$2610,1,FALSE)))),"not entered","")</f>
        <v/>
      </c>
      <c r="H54" t="str">
        <f>IF(ISNA(VLOOKUP(D54,Calculation!$AI$12:$AI$88,1,FALSE)),"NO club name match","Club Name Match")</f>
        <v>NO club name match</v>
      </c>
    </row>
    <row r="55" spans="2:8" x14ac:dyDescent="0.2">
      <c r="B55" s="54" t="s">
        <v>5</v>
      </c>
      <c r="C55" s="39" t="s">
        <v>19</v>
      </c>
      <c r="D55" s="39" t="s">
        <v>19</v>
      </c>
      <c r="E55" s="39">
        <v>1.1574074074074073E-5</v>
      </c>
      <c r="F55" s="40" t="e">
        <f t="shared" si="0"/>
        <v>#N/A</v>
      </c>
      <c r="G55" t="str">
        <f>IF((ISERROR((VLOOKUP(B55,Calculation!C$3:C$2610,1,FALSE)))),"not entered","")</f>
        <v/>
      </c>
      <c r="H55" t="str">
        <f>IF(ISNA(VLOOKUP(D55,Calculation!$AI$12:$AI$88,1,FALSE)),"NO club name match","Club Name Match")</f>
        <v>NO club name match</v>
      </c>
    </row>
    <row r="56" spans="2:8" x14ac:dyDescent="0.2">
      <c r="B56" s="54" t="s">
        <v>5</v>
      </c>
      <c r="C56" s="39" t="s">
        <v>19</v>
      </c>
      <c r="D56" s="39" t="s">
        <v>19</v>
      </c>
      <c r="E56" s="39">
        <v>1.1574074074074073E-5</v>
      </c>
      <c r="F56" s="40" t="e">
        <f t="shared" si="0"/>
        <v>#N/A</v>
      </c>
      <c r="G56" t="str">
        <f>IF((ISERROR((VLOOKUP(B56,Calculation!C$3:C$2610,1,FALSE)))),"not entered","")</f>
        <v/>
      </c>
      <c r="H56" t="str">
        <f>IF(ISNA(VLOOKUP(D56,Calculation!$AI$12:$AI$88,1,FALSE)),"NO club name match","Club Name Match")</f>
        <v>NO club name match</v>
      </c>
    </row>
    <row r="57" spans="2:8" x14ac:dyDescent="0.2">
      <c r="B57" s="54" t="s">
        <v>5</v>
      </c>
      <c r="C57" s="39" t="s">
        <v>19</v>
      </c>
      <c r="D57" s="39" t="s">
        <v>19</v>
      </c>
      <c r="E57" s="39">
        <v>1.1574074074074073E-5</v>
      </c>
      <c r="F57" s="40" t="e">
        <f t="shared" si="0"/>
        <v>#N/A</v>
      </c>
      <c r="G57" t="str">
        <f>IF((ISERROR((VLOOKUP(B57,Calculation!C$3:C$2610,1,FALSE)))),"not entered","")</f>
        <v/>
      </c>
      <c r="H57" t="str">
        <f>IF(ISNA(VLOOKUP(D57,Calculation!$AI$12:$AI$88,1,FALSE)),"NO club name match","Club Name Match")</f>
        <v>NO club name match</v>
      </c>
    </row>
    <row r="58" spans="2:8" x14ac:dyDescent="0.2">
      <c r="B58" s="54" t="s">
        <v>5</v>
      </c>
      <c r="C58" s="39" t="s">
        <v>19</v>
      </c>
      <c r="D58" s="39" t="s">
        <v>19</v>
      </c>
      <c r="E58" s="39">
        <v>1.1574074074074073E-5</v>
      </c>
      <c r="F58" s="40" t="e">
        <f t="shared" si="0"/>
        <v>#N/A</v>
      </c>
      <c r="G58" t="str">
        <f>IF((ISERROR((VLOOKUP(B58,Calculation!C$3:C$2610,1,FALSE)))),"not entered","")</f>
        <v/>
      </c>
      <c r="H58" t="str">
        <f>IF(ISNA(VLOOKUP(D58,Calculation!$AI$12:$AI$88,1,FALSE)),"NO club name match","Club Name Match")</f>
        <v>NO club name match</v>
      </c>
    </row>
    <row r="59" spans="2:8" x14ac:dyDescent="0.2">
      <c r="B59" s="54" t="s">
        <v>5</v>
      </c>
      <c r="C59" s="39" t="s">
        <v>19</v>
      </c>
      <c r="D59" s="39" t="s">
        <v>19</v>
      </c>
      <c r="E59" s="39">
        <v>1.1574074074074073E-5</v>
      </c>
      <c r="F59" s="40" t="e">
        <f t="shared" si="0"/>
        <v>#N/A</v>
      </c>
      <c r="G59" t="str">
        <f>IF((ISERROR((VLOOKUP(B59,Calculation!C$3:C$2610,1,FALSE)))),"not entered","")</f>
        <v/>
      </c>
      <c r="H59" t="str">
        <f>IF(ISNA(VLOOKUP(D59,Calculation!$AI$12:$AI$88,1,FALSE)),"NO club name match","Club Name Match")</f>
        <v>NO club name match</v>
      </c>
    </row>
    <row r="60" spans="2:8" x14ac:dyDescent="0.2">
      <c r="B60" s="54" t="s">
        <v>5</v>
      </c>
      <c r="C60" s="39" t="s">
        <v>19</v>
      </c>
      <c r="D60" s="39" t="s">
        <v>19</v>
      </c>
      <c r="E60" s="39">
        <v>1.1574074074074073E-5</v>
      </c>
      <c r="F60" s="40" t="e">
        <f t="shared" si="0"/>
        <v>#N/A</v>
      </c>
      <c r="G60" t="str">
        <f>IF((ISERROR((VLOOKUP(B60,Calculation!C$3:C$2610,1,FALSE)))),"not entered","")</f>
        <v/>
      </c>
      <c r="H60" t="str">
        <f>IF(ISNA(VLOOKUP(D60,Calculation!$AI$12:$AI$88,1,FALSE)),"NO club name match","Club Name Match")</f>
        <v>NO club name match</v>
      </c>
    </row>
    <row r="61" spans="2:8" x14ac:dyDescent="0.2">
      <c r="B61" s="54" t="s">
        <v>5</v>
      </c>
      <c r="C61" s="39" t="s">
        <v>19</v>
      </c>
      <c r="D61" s="39" t="s">
        <v>19</v>
      </c>
      <c r="E61" s="39">
        <v>1.1574074074074073E-5</v>
      </c>
      <c r="F61" s="40" t="e">
        <f t="shared" si="0"/>
        <v>#N/A</v>
      </c>
      <c r="G61" t="str">
        <f>IF((ISERROR((VLOOKUP(B61,Calculation!C$3:C$2610,1,FALSE)))),"not entered","")</f>
        <v/>
      </c>
      <c r="H61" t="str">
        <f>IF(ISNA(VLOOKUP(D61,Calculation!$AI$12:$AI$88,1,FALSE)),"NO club name match","Club Name Match")</f>
        <v>NO club name match</v>
      </c>
    </row>
    <row r="62" spans="2:8" x14ac:dyDescent="0.2">
      <c r="B62" s="54" t="s">
        <v>5</v>
      </c>
      <c r="C62" s="39" t="s">
        <v>19</v>
      </c>
      <c r="D62" s="39" t="s">
        <v>19</v>
      </c>
      <c r="E62" s="39">
        <v>1.1574074074074073E-5</v>
      </c>
      <c r="F62" s="40" t="e">
        <f t="shared" si="0"/>
        <v>#N/A</v>
      </c>
      <c r="G62" t="str">
        <f>IF((ISERROR((VLOOKUP(B62,Calculation!C$3:C$2610,1,FALSE)))),"not entered","")</f>
        <v/>
      </c>
      <c r="H62" t="str">
        <f>IF(ISNA(VLOOKUP(D62,Calculation!$AI$12:$AI$88,1,FALSE)),"NO club name match","Club Name Match")</f>
        <v>NO club name match</v>
      </c>
    </row>
    <row r="63" spans="2:8" x14ac:dyDescent="0.2">
      <c r="B63" s="54" t="s">
        <v>5</v>
      </c>
      <c r="C63" s="39" t="s">
        <v>19</v>
      </c>
      <c r="D63" s="39" t="s">
        <v>19</v>
      </c>
      <c r="E63" s="39">
        <v>1.1574074074074073E-5</v>
      </c>
      <c r="F63" s="40" t="e">
        <f t="shared" si="0"/>
        <v>#N/A</v>
      </c>
      <c r="G63" t="str">
        <f>IF((ISERROR((VLOOKUP(B63,Calculation!C$3:C$2610,1,FALSE)))),"not entered","")</f>
        <v/>
      </c>
      <c r="H63" t="str">
        <f>IF(ISNA(VLOOKUP(D63,Calculation!$AI$12:$AI$88,1,FALSE)),"NO club name match","Club Name Match")</f>
        <v>NO club name match</v>
      </c>
    </row>
    <row r="64" spans="2:8" x14ac:dyDescent="0.2">
      <c r="B64" s="54" t="s">
        <v>5</v>
      </c>
      <c r="C64" s="39" t="s">
        <v>19</v>
      </c>
      <c r="D64" s="39" t="s">
        <v>19</v>
      </c>
      <c r="E64" s="39">
        <v>1.1574074074074073E-5</v>
      </c>
      <c r="F64" s="40" t="e">
        <f t="shared" si="0"/>
        <v>#N/A</v>
      </c>
      <c r="G64" t="str">
        <f>IF((ISERROR((VLOOKUP(B64,Calculation!C$3:C$2610,1,FALSE)))),"not entered","")</f>
        <v/>
      </c>
      <c r="H64" t="str">
        <f>IF(ISNA(VLOOKUP(D64,Calculation!$AI$12:$AI$88,1,FALSE)),"NO club name match","Club Name Match")</f>
        <v>NO club name match</v>
      </c>
    </row>
    <row r="65" spans="2:8" x14ac:dyDescent="0.2">
      <c r="B65" s="54" t="s">
        <v>5</v>
      </c>
      <c r="C65" s="39" t="s">
        <v>19</v>
      </c>
      <c r="D65" s="39" t="s">
        <v>19</v>
      </c>
      <c r="E65" s="39">
        <v>1.1574074074074073E-5</v>
      </c>
      <c r="F65" s="40" t="e">
        <f t="shared" si="0"/>
        <v>#N/A</v>
      </c>
      <c r="G65" t="str">
        <f>IF((ISERROR((VLOOKUP(B65,Calculation!C$3:C$2610,1,FALSE)))),"not entered","")</f>
        <v/>
      </c>
      <c r="H65" t="str">
        <f>IF(ISNA(VLOOKUP(D65,Calculation!$AI$12:$AI$88,1,FALSE)),"NO club name match","Club Name Match")</f>
        <v>NO club name match</v>
      </c>
    </row>
    <row r="66" spans="2:8" x14ac:dyDescent="0.2">
      <c r="B66" s="54" t="s">
        <v>5</v>
      </c>
      <c r="C66" s="39" t="s">
        <v>19</v>
      </c>
      <c r="D66" s="39" t="s">
        <v>19</v>
      </c>
      <c r="E66" s="39">
        <v>1.1574074074074073E-5</v>
      </c>
      <c r="F66" s="40" t="e">
        <f t="shared" si="0"/>
        <v>#N/A</v>
      </c>
      <c r="G66" t="str">
        <f>IF((ISERROR((VLOOKUP(B66,Calculation!C$3:C$2610,1,FALSE)))),"not entered","")</f>
        <v/>
      </c>
      <c r="H66" t="str">
        <f>IF(ISNA(VLOOKUP(D66,Calculation!$AI$12:$AI$88,1,FALSE)),"NO club name match","Club Name Match")</f>
        <v>NO club name match</v>
      </c>
    </row>
    <row r="67" spans="2:8" x14ac:dyDescent="0.2">
      <c r="B67" s="54" t="s">
        <v>5</v>
      </c>
      <c r="C67" s="39" t="s">
        <v>19</v>
      </c>
      <c r="D67" s="39" t="s">
        <v>19</v>
      </c>
      <c r="E67" s="39">
        <v>1.1574074074074073E-5</v>
      </c>
      <c r="F67" s="40" t="e">
        <f t="shared" si="0"/>
        <v>#N/A</v>
      </c>
      <c r="G67" t="str">
        <f>IF((ISERROR((VLOOKUP(B67,Calculation!C$3:C$2610,1,FALSE)))),"not entered","")</f>
        <v/>
      </c>
      <c r="H67" t="str">
        <f>IF(ISNA(VLOOKUP(D67,Calculation!$AI$12:$AI$88,1,FALSE)),"NO club name match","Club Name Match")</f>
        <v>NO club name match</v>
      </c>
    </row>
    <row r="68" spans="2:8" x14ac:dyDescent="0.2">
      <c r="B68" s="54" t="s">
        <v>5</v>
      </c>
      <c r="C68" s="39" t="s">
        <v>19</v>
      </c>
      <c r="D68" s="39" t="s">
        <v>19</v>
      </c>
      <c r="E68" s="39">
        <v>1.1574074074074073E-5</v>
      </c>
      <c r="F68" s="40" t="e">
        <f t="shared" si="0"/>
        <v>#N/A</v>
      </c>
      <c r="G68" t="str">
        <f>IF((ISERROR((VLOOKUP(B68,Calculation!C$3:C$2610,1,FALSE)))),"not entered","")</f>
        <v/>
      </c>
      <c r="H68" t="str">
        <f>IF(ISNA(VLOOKUP(D68,Calculation!$AI$12:$AI$88,1,FALSE)),"NO club name match","Club Name Match")</f>
        <v>NO club name match</v>
      </c>
    </row>
    <row r="69" spans="2:8" x14ac:dyDescent="0.2">
      <c r="B69" s="54" t="s">
        <v>5</v>
      </c>
      <c r="C69" s="39" t="s">
        <v>19</v>
      </c>
      <c r="D69" s="39" t="s">
        <v>19</v>
      </c>
      <c r="E69" s="39">
        <v>1.1574074074074073E-5</v>
      </c>
      <c r="F69" s="40" t="e">
        <f t="shared" si="0"/>
        <v>#N/A</v>
      </c>
      <c r="G69" t="str">
        <f>IF((ISERROR((VLOOKUP(B69,Calculation!C$3:C$2610,1,FALSE)))),"not entered","")</f>
        <v/>
      </c>
      <c r="H69" t="str">
        <f>IF(ISNA(VLOOKUP(D69,Calculation!$AI$12:$AI$88,1,FALSE)),"NO club name match","Club Name Match")</f>
        <v>NO club name match</v>
      </c>
    </row>
    <row r="70" spans="2:8" x14ac:dyDescent="0.2">
      <c r="B70" s="54" t="s">
        <v>5</v>
      </c>
      <c r="C70" s="39" t="s">
        <v>19</v>
      </c>
      <c r="D70" s="39" t="s">
        <v>19</v>
      </c>
      <c r="E70" s="39">
        <v>1.1574074074074073E-5</v>
      </c>
      <c r="F70" s="40" t="e">
        <f t="shared" ref="F70:F133" si="1">TRUNC((VLOOKUP(C70,C$4:E$5,3,FALSE))/(E70/10000))</f>
        <v>#N/A</v>
      </c>
      <c r="G70" t="str">
        <f>IF((ISERROR((VLOOKUP(B70,Calculation!C$3:C$2610,1,FALSE)))),"not entered","")</f>
        <v/>
      </c>
      <c r="H70" t="str">
        <f>IF(ISNA(VLOOKUP(D70,Calculation!$AI$12:$AI$88,1,FALSE)),"NO club name match","Club Name Match")</f>
        <v>NO club name match</v>
      </c>
    </row>
    <row r="71" spans="2:8" x14ac:dyDescent="0.2">
      <c r="B71" s="54" t="s">
        <v>5</v>
      </c>
      <c r="C71" s="39" t="s">
        <v>19</v>
      </c>
      <c r="D71" s="39" t="s">
        <v>19</v>
      </c>
      <c r="E71" s="39">
        <v>1.1574074074074073E-5</v>
      </c>
      <c r="F71" s="40" t="e">
        <f t="shared" si="1"/>
        <v>#N/A</v>
      </c>
      <c r="G71" t="str">
        <f>IF((ISERROR((VLOOKUP(B71,Calculation!C$3:C$2610,1,FALSE)))),"not entered","")</f>
        <v/>
      </c>
      <c r="H71" t="str">
        <f>IF(ISNA(VLOOKUP(D71,Calculation!$AI$12:$AI$88,1,FALSE)),"NO club name match","Club Name Match")</f>
        <v>NO club name match</v>
      </c>
    </row>
    <row r="72" spans="2:8" x14ac:dyDescent="0.2">
      <c r="B72" s="54" t="s">
        <v>5</v>
      </c>
      <c r="C72" s="39" t="s">
        <v>19</v>
      </c>
      <c r="D72" s="39" t="s">
        <v>19</v>
      </c>
      <c r="E72" s="39">
        <v>1.1574074074074073E-5</v>
      </c>
      <c r="F72" s="40" t="e">
        <f t="shared" si="1"/>
        <v>#N/A</v>
      </c>
      <c r="G72" t="str">
        <f>IF((ISERROR((VLOOKUP(B72,Calculation!C$3:C$2610,1,FALSE)))),"not entered","")</f>
        <v/>
      </c>
      <c r="H72" t="str">
        <f>IF(ISNA(VLOOKUP(D72,Calculation!$AI$12:$AI$88,1,FALSE)),"NO club name match","Club Name Match")</f>
        <v>NO club name match</v>
      </c>
    </row>
    <row r="73" spans="2:8" x14ac:dyDescent="0.2">
      <c r="B73" s="54" t="s">
        <v>5</v>
      </c>
      <c r="C73" s="39" t="s">
        <v>19</v>
      </c>
      <c r="D73" s="39" t="s">
        <v>19</v>
      </c>
      <c r="E73" s="39">
        <v>1.1574074074074073E-5</v>
      </c>
      <c r="F73" s="40" t="e">
        <f t="shared" si="1"/>
        <v>#N/A</v>
      </c>
      <c r="G73" t="str">
        <f>IF((ISERROR((VLOOKUP(B73,Calculation!C$3:C$2610,1,FALSE)))),"not entered","")</f>
        <v/>
      </c>
      <c r="H73" t="str">
        <f>IF(ISNA(VLOOKUP(D73,Calculation!$AI$12:$AI$88,1,FALSE)),"NO club name match","Club Name Match")</f>
        <v>NO club name match</v>
      </c>
    </row>
    <row r="74" spans="2:8" x14ac:dyDescent="0.2">
      <c r="B74" s="54" t="s">
        <v>5</v>
      </c>
      <c r="C74" s="39" t="s">
        <v>19</v>
      </c>
      <c r="D74" s="39" t="s">
        <v>19</v>
      </c>
      <c r="E74" s="39">
        <v>1.1574074074074073E-5</v>
      </c>
      <c r="F74" s="40" t="e">
        <f t="shared" si="1"/>
        <v>#N/A</v>
      </c>
      <c r="G74" t="str">
        <f>IF((ISERROR((VLOOKUP(B74,Calculation!C$3:C$2610,1,FALSE)))),"not entered","")</f>
        <v/>
      </c>
      <c r="H74" t="str">
        <f>IF(ISNA(VLOOKUP(D74,Calculation!$AI$12:$AI$88,1,FALSE)),"NO club name match","Club Name Match")</f>
        <v>NO club name match</v>
      </c>
    </row>
    <row r="75" spans="2:8" x14ac:dyDescent="0.2">
      <c r="B75" s="54" t="s">
        <v>5</v>
      </c>
      <c r="C75" s="39" t="s">
        <v>19</v>
      </c>
      <c r="D75" s="39" t="s">
        <v>19</v>
      </c>
      <c r="E75" s="39">
        <v>1.1574074074074073E-5</v>
      </c>
      <c r="F75" s="40" t="e">
        <f t="shared" si="1"/>
        <v>#N/A</v>
      </c>
      <c r="G75" t="str">
        <f>IF((ISERROR((VLOOKUP(B75,Calculation!C$3:C$2610,1,FALSE)))),"not entered","")</f>
        <v/>
      </c>
      <c r="H75" t="str">
        <f>IF(ISNA(VLOOKUP(D75,Calculation!$AI$12:$AI$88,1,FALSE)),"NO club name match","Club Name Match")</f>
        <v>NO club name match</v>
      </c>
    </row>
    <row r="76" spans="2:8" x14ac:dyDescent="0.2">
      <c r="B76" s="54" t="s">
        <v>5</v>
      </c>
      <c r="C76" s="39" t="s">
        <v>19</v>
      </c>
      <c r="D76" s="39" t="s">
        <v>19</v>
      </c>
      <c r="E76" s="39">
        <v>1.1574074074074073E-5</v>
      </c>
      <c r="F76" s="40" t="e">
        <f t="shared" si="1"/>
        <v>#N/A</v>
      </c>
      <c r="G76" t="str">
        <f>IF((ISERROR((VLOOKUP(B76,Calculation!C$3:C$2610,1,FALSE)))),"not entered","")</f>
        <v/>
      </c>
      <c r="H76" t="str">
        <f>IF(ISNA(VLOOKUP(D76,Calculation!$AI$12:$AI$88,1,FALSE)),"NO club name match","Club Name Match")</f>
        <v>NO club name match</v>
      </c>
    </row>
    <row r="77" spans="2:8" x14ac:dyDescent="0.2">
      <c r="B77" s="54" t="s">
        <v>5</v>
      </c>
      <c r="C77" s="39" t="s">
        <v>19</v>
      </c>
      <c r="D77" s="39" t="s">
        <v>19</v>
      </c>
      <c r="E77" s="39">
        <v>1.1574074074074073E-5</v>
      </c>
      <c r="F77" s="40" t="e">
        <f t="shared" si="1"/>
        <v>#N/A</v>
      </c>
      <c r="G77" t="str">
        <f>IF((ISERROR((VLOOKUP(B77,Calculation!C$3:C$2610,1,FALSE)))),"not entered","")</f>
        <v/>
      </c>
      <c r="H77" t="str">
        <f>IF(ISNA(VLOOKUP(D77,Calculation!$AI$12:$AI$88,1,FALSE)),"NO club name match","Club Name Match")</f>
        <v>NO club name match</v>
      </c>
    </row>
    <row r="78" spans="2:8" x14ac:dyDescent="0.2">
      <c r="B78" s="54" t="s">
        <v>5</v>
      </c>
      <c r="C78" s="39" t="s">
        <v>19</v>
      </c>
      <c r="D78" s="39" t="s">
        <v>19</v>
      </c>
      <c r="E78" s="39">
        <v>1.1574074074074073E-5</v>
      </c>
      <c r="F78" s="40" t="e">
        <f t="shared" si="1"/>
        <v>#N/A</v>
      </c>
      <c r="G78" t="str">
        <f>IF((ISERROR((VLOOKUP(B78,Calculation!C$3:C$2610,1,FALSE)))),"not entered","")</f>
        <v/>
      </c>
      <c r="H78" t="str">
        <f>IF(ISNA(VLOOKUP(D78,Calculation!$AI$12:$AI$88,1,FALSE)),"NO club name match","Club Name Match")</f>
        <v>NO club name match</v>
      </c>
    </row>
    <row r="79" spans="2:8" x14ac:dyDescent="0.2">
      <c r="B79" s="54" t="s">
        <v>5</v>
      </c>
      <c r="C79" s="39" t="s">
        <v>19</v>
      </c>
      <c r="D79" s="39" t="s">
        <v>19</v>
      </c>
      <c r="E79" s="39">
        <v>1.1574074074074073E-5</v>
      </c>
      <c r="F79" s="40" t="e">
        <f t="shared" si="1"/>
        <v>#N/A</v>
      </c>
      <c r="G79" t="str">
        <f>IF((ISERROR((VLOOKUP(B79,Calculation!C$3:C$2610,1,FALSE)))),"not entered","")</f>
        <v/>
      </c>
      <c r="H79" t="str">
        <f>IF(ISNA(VLOOKUP(D79,Calculation!$AI$12:$AI$88,1,FALSE)),"NO club name match","Club Name Match")</f>
        <v>NO club name match</v>
      </c>
    </row>
    <row r="80" spans="2:8" x14ac:dyDescent="0.2">
      <c r="B80" s="54" t="s">
        <v>5</v>
      </c>
      <c r="C80" s="39" t="s">
        <v>19</v>
      </c>
      <c r="D80" s="39" t="s">
        <v>19</v>
      </c>
      <c r="E80" s="39">
        <v>1.1574074074074073E-5</v>
      </c>
      <c r="F80" s="40" t="e">
        <f t="shared" si="1"/>
        <v>#N/A</v>
      </c>
      <c r="G80" t="str">
        <f>IF((ISERROR((VLOOKUP(B80,Calculation!C$3:C$2610,1,FALSE)))),"not entered","")</f>
        <v/>
      </c>
      <c r="H80" t="str">
        <f>IF(ISNA(VLOOKUP(D80,Calculation!$AI$12:$AI$88,1,FALSE)),"NO club name match","Club Name Match")</f>
        <v>NO club name match</v>
      </c>
    </row>
    <row r="81" spans="2:8" x14ac:dyDescent="0.2">
      <c r="B81" s="54" t="s">
        <v>5</v>
      </c>
      <c r="C81" s="39" t="s">
        <v>19</v>
      </c>
      <c r="D81" s="39" t="s">
        <v>19</v>
      </c>
      <c r="E81" s="39">
        <v>1.1574074074074073E-5</v>
      </c>
      <c r="F81" s="40" t="e">
        <f t="shared" si="1"/>
        <v>#N/A</v>
      </c>
      <c r="G81" t="str">
        <f>IF((ISERROR((VLOOKUP(B81,Calculation!C$3:C$2610,1,FALSE)))),"not entered","")</f>
        <v/>
      </c>
      <c r="H81" t="str">
        <f>IF(ISNA(VLOOKUP(D81,Calculation!$AI$12:$AI$88,1,FALSE)),"NO club name match","Club Name Match")</f>
        <v>NO club name match</v>
      </c>
    </row>
    <row r="82" spans="2:8" x14ac:dyDescent="0.2">
      <c r="B82" s="54" t="s">
        <v>5</v>
      </c>
      <c r="C82" s="39" t="s">
        <v>19</v>
      </c>
      <c r="D82" s="39" t="s">
        <v>19</v>
      </c>
      <c r="E82" s="39">
        <v>1.1574074074074073E-5</v>
      </c>
      <c r="F82" s="40" t="e">
        <f t="shared" si="1"/>
        <v>#N/A</v>
      </c>
      <c r="G82" t="str">
        <f>IF((ISERROR((VLOOKUP(B82,Calculation!C$3:C$2610,1,FALSE)))),"not entered","")</f>
        <v/>
      </c>
      <c r="H82" t="str">
        <f>IF(ISNA(VLOOKUP(D82,Calculation!$AI$12:$AI$88,1,FALSE)),"NO club name match","Club Name Match")</f>
        <v>NO club name match</v>
      </c>
    </row>
    <row r="83" spans="2:8" x14ac:dyDescent="0.2">
      <c r="B83" s="54" t="s">
        <v>5</v>
      </c>
      <c r="C83" s="39" t="s">
        <v>19</v>
      </c>
      <c r="D83" s="39" t="s">
        <v>19</v>
      </c>
      <c r="E83" s="39">
        <v>1.1574074074074073E-5</v>
      </c>
      <c r="F83" s="40" t="e">
        <f t="shared" si="1"/>
        <v>#N/A</v>
      </c>
      <c r="G83" t="str">
        <f>IF((ISERROR((VLOOKUP(B83,Calculation!C$3:C$2610,1,FALSE)))),"not entered","")</f>
        <v/>
      </c>
      <c r="H83" t="str">
        <f>IF(ISNA(VLOOKUP(D83,Calculation!$AI$12:$AI$88,1,FALSE)),"NO club name match","Club Name Match")</f>
        <v>NO club name match</v>
      </c>
    </row>
    <row r="84" spans="2:8" x14ac:dyDescent="0.2">
      <c r="B84" s="54" t="s">
        <v>5</v>
      </c>
      <c r="C84" s="39" t="s">
        <v>19</v>
      </c>
      <c r="D84" s="39" t="s">
        <v>19</v>
      </c>
      <c r="E84" s="39">
        <v>1.1574074074074073E-5</v>
      </c>
      <c r="F84" s="40" t="e">
        <f t="shared" si="1"/>
        <v>#N/A</v>
      </c>
      <c r="G84" t="str">
        <f>IF((ISERROR((VLOOKUP(B84,Calculation!C$3:C$2610,1,FALSE)))),"not entered","")</f>
        <v/>
      </c>
      <c r="H84" t="str">
        <f>IF(ISNA(VLOOKUP(D84,Calculation!$AI$12:$AI$88,1,FALSE)),"NO club name match","Club Name Match")</f>
        <v>NO club name match</v>
      </c>
    </row>
    <row r="85" spans="2:8" x14ac:dyDescent="0.2">
      <c r="B85" s="54" t="s">
        <v>5</v>
      </c>
      <c r="C85" s="39" t="s">
        <v>19</v>
      </c>
      <c r="D85" s="39" t="s">
        <v>19</v>
      </c>
      <c r="E85" s="39">
        <v>1.1574074074074073E-5</v>
      </c>
      <c r="F85" s="40" t="e">
        <f t="shared" si="1"/>
        <v>#N/A</v>
      </c>
      <c r="G85" t="str">
        <f>IF((ISERROR((VLOOKUP(B85,Calculation!C$3:C$2610,1,FALSE)))),"not entered","")</f>
        <v/>
      </c>
      <c r="H85" t="str">
        <f>IF(ISNA(VLOOKUP(D85,Calculation!$AI$12:$AI$88,1,FALSE)),"NO club name match","Club Name Match")</f>
        <v>NO club name match</v>
      </c>
    </row>
    <row r="86" spans="2:8" x14ac:dyDescent="0.2">
      <c r="B86" s="54" t="s">
        <v>5</v>
      </c>
      <c r="C86" s="39" t="s">
        <v>19</v>
      </c>
      <c r="D86" s="39" t="s">
        <v>19</v>
      </c>
      <c r="E86" s="39">
        <v>1.1574074074074073E-5</v>
      </c>
      <c r="F86" s="40" t="e">
        <f t="shared" si="1"/>
        <v>#N/A</v>
      </c>
      <c r="G86" t="str">
        <f>IF((ISERROR((VLOOKUP(B86,Calculation!C$3:C$2610,1,FALSE)))),"not entered","")</f>
        <v/>
      </c>
      <c r="H86" t="str">
        <f>IF(ISNA(VLOOKUP(D86,Calculation!$AI$12:$AI$88,1,FALSE)),"NO club name match","Club Name Match")</f>
        <v>NO club name match</v>
      </c>
    </row>
    <row r="87" spans="2:8" x14ac:dyDescent="0.2">
      <c r="B87" s="54" t="s">
        <v>5</v>
      </c>
      <c r="C87" s="39" t="s">
        <v>19</v>
      </c>
      <c r="D87" s="39" t="s">
        <v>19</v>
      </c>
      <c r="E87" s="39">
        <v>1.1574074074074073E-5</v>
      </c>
      <c r="F87" s="40" t="e">
        <f t="shared" si="1"/>
        <v>#N/A</v>
      </c>
      <c r="G87" t="str">
        <f>IF((ISERROR((VLOOKUP(B87,Calculation!C$3:C$2610,1,FALSE)))),"not entered","")</f>
        <v/>
      </c>
      <c r="H87" t="str">
        <f>IF(ISNA(VLOOKUP(D87,Calculation!$AI$12:$AI$88,1,FALSE)),"NO club name match","Club Name Match")</f>
        <v>NO club name match</v>
      </c>
    </row>
    <row r="88" spans="2:8" x14ac:dyDescent="0.2">
      <c r="B88" s="54" t="s">
        <v>5</v>
      </c>
      <c r="C88" s="39" t="s">
        <v>19</v>
      </c>
      <c r="D88" s="39" t="s">
        <v>19</v>
      </c>
      <c r="E88" s="39">
        <v>1.1574074074074073E-5</v>
      </c>
      <c r="F88" s="40" t="e">
        <f t="shared" si="1"/>
        <v>#N/A</v>
      </c>
      <c r="G88" t="str">
        <f>IF((ISERROR((VLOOKUP(B88,Calculation!C$3:C$2610,1,FALSE)))),"not entered","")</f>
        <v/>
      </c>
      <c r="H88" t="str">
        <f>IF(ISNA(VLOOKUP(D88,Calculation!$AI$12:$AI$88,1,FALSE)),"NO club name match","Club Name Match")</f>
        <v>NO club name match</v>
      </c>
    </row>
    <row r="89" spans="2:8" x14ac:dyDescent="0.2">
      <c r="B89" s="54" t="s">
        <v>5</v>
      </c>
      <c r="C89" s="39" t="s">
        <v>19</v>
      </c>
      <c r="D89" s="39" t="s">
        <v>19</v>
      </c>
      <c r="E89" s="39">
        <v>1.1574074074074073E-5</v>
      </c>
      <c r="F89" s="40" t="e">
        <f t="shared" si="1"/>
        <v>#N/A</v>
      </c>
      <c r="G89" t="str">
        <f>IF((ISERROR((VLOOKUP(B89,Calculation!C$3:C$2610,1,FALSE)))),"not entered","")</f>
        <v/>
      </c>
      <c r="H89" t="str">
        <f>IF(ISNA(VLOOKUP(D89,Calculation!$AI$12:$AI$88,1,FALSE)),"NO club name match","Club Name Match")</f>
        <v>NO club name match</v>
      </c>
    </row>
    <row r="90" spans="2:8" x14ac:dyDescent="0.2">
      <c r="B90" s="54" t="s">
        <v>5</v>
      </c>
      <c r="C90" s="39" t="s">
        <v>19</v>
      </c>
      <c r="D90" s="39" t="s">
        <v>19</v>
      </c>
      <c r="E90" s="39">
        <v>1.1574074074074073E-5</v>
      </c>
      <c r="F90" s="40" t="e">
        <f t="shared" si="1"/>
        <v>#N/A</v>
      </c>
      <c r="G90" t="str">
        <f>IF((ISERROR((VLOOKUP(B90,Calculation!C$3:C$2610,1,FALSE)))),"not entered","")</f>
        <v/>
      </c>
      <c r="H90" t="str">
        <f>IF(ISNA(VLOOKUP(D90,Calculation!$AI$12:$AI$88,1,FALSE)),"NO club name match","Club Name Match")</f>
        <v>NO club name match</v>
      </c>
    </row>
    <row r="91" spans="2:8" x14ac:dyDescent="0.2">
      <c r="B91" s="54" t="s">
        <v>5</v>
      </c>
      <c r="C91" s="39" t="s">
        <v>19</v>
      </c>
      <c r="D91" s="39" t="s">
        <v>19</v>
      </c>
      <c r="E91" s="39">
        <v>1.1574074074074073E-5</v>
      </c>
      <c r="F91" s="40" t="e">
        <f t="shared" si="1"/>
        <v>#N/A</v>
      </c>
      <c r="G91" t="str">
        <f>IF((ISERROR((VLOOKUP(B91,Calculation!C$3:C$2610,1,FALSE)))),"not entered","")</f>
        <v/>
      </c>
      <c r="H91" t="str">
        <f>IF(ISNA(VLOOKUP(D91,Calculation!$AI$12:$AI$88,1,FALSE)),"NO club name match","Club Name Match")</f>
        <v>NO club name match</v>
      </c>
    </row>
    <row r="92" spans="2:8" x14ac:dyDescent="0.2">
      <c r="B92" s="54" t="s">
        <v>5</v>
      </c>
      <c r="C92" s="39" t="s">
        <v>19</v>
      </c>
      <c r="D92" s="39" t="s">
        <v>19</v>
      </c>
      <c r="E92" s="39">
        <v>1.1574074074074073E-5</v>
      </c>
      <c r="F92" s="40" t="e">
        <f t="shared" si="1"/>
        <v>#N/A</v>
      </c>
      <c r="G92" t="str">
        <f>IF((ISERROR((VLOOKUP(B92,Calculation!C$3:C$2610,1,FALSE)))),"not entered","")</f>
        <v/>
      </c>
      <c r="H92" t="str">
        <f>IF(ISNA(VLOOKUP(D92,Calculation!$AI$12:$AI$88,1,FALSE)),"NO club name match","Club Name Match")</f>
        <v>NO club name match</v>
      </c>
    </row>
    <row r="93" spans="2:8" x14ac:dyDescent="0.2">
      <c r="B93" s="54" t="s">
        <v>5</v>
      </c>
      <c r="C93" s="39" t="s">
        <v>19</v>
      </c>
      <c r="D93" s="39" t="s">
        <v>19</v>
      </c>
      <c r="E93" s="39">
        <v>1.1574074074074073E-5</v>
      </c>
      <c r="F93" s="40" t="e">
        <f t="shared" si="1"/>
        <v>#N/A</v>
      </c>
      <c r="G93" t="str">
        <f>IF((ISERROR((VLOOKUP(B93,Calculation!C$3:C$2610,1,FALSE)))),"not entered","")</f>
        <v/>
      </c>
      <c r="H93" t="str">
        <f>IF(ISNA(VLOOKUP(D93,Calculation!$AI$12:$AI$88,1,FALSE)),"NO club name match","Club Name Match")</f>
        <v>NO club name match</v>
      </c>
    </row>
    <row r="94" spans="2:8" x14ac:dyDescent="0.2">
      <c r="B94" s="54" t="s">
        <v>5</v>
      </c>
      <c r="C94" s="39" t="s">
        <v>19</v>
      </c>
      <c r="D94" s="39" t="s">
        <v>19</v>
      </c>
      <c r="E94" s="39">
        <v>1.1574074074074073E-5</v>
      </c>
      <c r="F94" s="40" t="e">
        <f t="shared" si="1"/>
        <v>#N/A</v>
      </c>
      <c r="G94" t="str">
        <f>IF((ISERROR((VLOOKUP(B94,Calculation!C$3:C$2610,1,FALSE)))),"not entered","")</f>
        <v/>
      </c>
      <c r="H94" t="str">
        <f>IF(ISNA(VLOOKUP(D94,Calculation!$AI$12:$AI$88,1,FALSE)),"NO club name match","Club Name Match")</f>
        <v>NO club name match</v>
      </c>
    </row>
    <row r="95" spans="2:8" x14ac:dyDescent="0.2">
      <c r="B95" s="54" t="s">
        <v>5</v>
      </c>
      <c r="C95" s="39" t="s">
        <v>19</v>
      </c>
      <c r="D95" s="39" t="s">
        <v>19</v>
      </c>
      <c r="E95" s="39">
        <v>1.1574074074074073E-5</v>
      </c>
      <c r="F95" s="40" t="e">
        <f t="shared" si="1"/>
        <v>#N/A</v>
      </c>
      <c r="G95" t="str">
        <f>IF((ISERROR((VLOOKUP(B95,Calculation!C$3:C$2610,1,FALSE)))),"not entered","")</f>
        <v/>
      </c>
      <c r="H95" t="str">
        <f>IF(ISNA(VLOOKUP(D95,Calculation!$AI$12:$AI$88,1,FALSE)),"NO club name match","Club Name Match")</f>
        <v>NO club name match</v>
      </c>
    </row>
    <row r="96" spans="2:8" x14ac:dyDescent="0.2">
      <c r="B96" s="54" t="s">
        <v>5</v>
      </c>
      <c r="C96" s="39" t="s">
        <v>19</v>
      </c>
      <c r="D96" s="39" t="s">
        <v>19</v>
      </c>
      <c r="E96" s="39">
        <v>1.1574074074074073E-5</v>
      </c>
      <c r="F96" s="40" t="e">
        <f t="shared" si="1"/>
        <v>#N/A</v>
      </c>
      <c r="G96" t="str">
        <f>IF((ISERROR((VLOOKUP(B96,Calculation!C$3:C$2610,1,FALSE)))),"not entered","")</f>
        <v/>
      </c>
      <c r="H96" t="str">
        <f>IF(ISNA(VLOOKUP(D96,Calculation!$AI$12:$AI$88,1,FALSE)),"NO club name match","Club Name Match")</f>
        <v>NO club name match</v>
      </c>
    </row>
    <row r="97" spans="2:8" x14ac:dyDescent="0.2">
      <c r="B97" s="54" t="s">
        <v>5</v>
      </c>
      <c r="C97" s="39" t="s">
        <v>19</v>
      </c>
      <c r="D97" s="39" t="s">
        <v>19</v>
      </c>
      <c r="E97" s="39">
        <v>1.1574074074074073E-5</v>
      </c>
      <c r="F97" s="40" t="e">
        <f t="shared" si="1"/>
        <v>#N/A</v>
      </c>
      <c r="G97" t="str">
        <f>IF((ISERROR((VLOOKUP(B97,Calculation!C$3:C$2610,1,FALSE)))),"not entered","")</f>
        <v/>
      </c>
      <c r="H97" t="str">
        <f>IF(ISNA(VLOOKUP(D97,Calculation!$AI$12:$AI$88,1,FALSE)),"NO club name match","Club Name Match")</f>
        <v>NO club name match</v>
      </c>
    </row>
    <row r="98" spans="2:8" x14ac:dyDescent="0.2">
      <c r="B98" s="54" t="s">
        <v>5</v>
      </c>
      <c r="C98" s="39" t="s">
        <v>19</v>
      </c>
      <c r="D98" s="39" t="s">
        <v>19</v>
      </c>
      <c r="E98" s="39">
        <v>1.1574074074074073E-5</v>
      </c>
      <c r="F98" s="40" t="e">
        <f t="shared" si="1"/>
        <v>#N/A</v>
      </c>
      <c r="G98" t="str">
        <f>IF((ISERROR((VLOOKUP(B98,Calculation!C$3:C$2610,1,FALSE)))),"not entered","")</f>
        <v/>
      </c>
      <c r="H98" t="str">
        <f>IF(ISNA(VLOOKUP(D98,Calculation!$AI$12:$AI$88,1,FALSE)),"NO club name match","Club Name Match")</f>
        <v>NO club name match</v>
      </c>
    </row>
    <row r="99" spans="2:8" x14ac:dyDescent="0.2">
      <c r="B99" s="54" t="s">
        <v>5</v>
      </c>
      <c r="C99" s="39" t="s">
        <v>19</v>
      </c>
      <c r="D99" s="39" t="s">
        <v>19</v>
      </c>
      <c r="E99" s="39">
        <v>1.1574074074074073E-5</v>
      </c>
      <c r="F99" s="40" t="e">
        <f t="shared" si="1"/>
        <v>#N/A</v>
      </c>
      <c r="G99" t="str">
        <f>IF((ISERROR((VLOOKUP(B99,Calculation!C$3:C$2610,1,FALSE)))),"not entered","")</f>
        <v/>
      </c>
      <c r="H99" t="str">
        <f>IF(ISNA(VLOOKUP(D99,Calculation!$AI$12:$AI$88,1,FALSE)),"NO club name match","Club Name Match")</f>
        <v>NO club name match</v>
      </c>
    </row>
    <row r="100" spans="2:8" x14ac:dyDescent="0.2">
      <c r="B100" s="54" t="s">
        <v>5</v>
      </c>
      <c r="C100" s="39" t="s">
        <v>19</v>
      </c>
      <c r="D100" s="39" t="s">
        <v>19</v>
      </c>
      <c r="E100" s="39">
        <v>1.1574074074074073E-5</v>
      </c>
      <c r="F100" s="40" t="e">
        <f t="shared" si="1"/>
        <v>#N/A</v>
      </c>
      <c r="G100" t="str">
        <f>IF((ISERROR((VLOOKUP(B100,Calculation!C$3:C$2610,1,FALSE)))),"not entered","")</f>
        <v/>
      </c>
      <c r="H100" t="str">
        <f>IF(ISNA(VLOOKUP(D100,Calculation!$AI$12:$AI$88,1,FALSE)),"NO club name match","Club Name Match")</f>
        <v>NO club name match</v>
      </c>
    </row>
    <row r="101" spans="2:8" x14ac:dyDescent="0.2">
      <c r="B101" s="54" t="s">
        <v>5</v>
      </c>
      <c r="C101" s="39" t="s">
        <v>19</v>
      </c>
      <c r="D101" s="39" t="s">
        <v>19</v>
      </c>
      <c r="E101" s="39">
        <v>1.1574074074074073E-5</v>
      </c>
      <c r="F101" s="40" t="e">
        <f t="shared" si="1"/>
        <v>#N/A</v>
      </c>
      <c r="G101" t="str">
        <f>IF((ISERROR((VLOOKUP(B101,Calculation!C$3:C$2610,1,FALSE)))),"not entered","")</f>
        <v/>
      </c>
      <c r="H101" t="str">
        <f>IF(ISNA(VLOOKUP(D101,Calculation!$AI$12:$AI$88,1,FALSE)),"NO club name match","Club Name Match")</f>
        <v>NO club name match</v>
      </c>
    </row>
    <row r="102" spans="2:8" x14ac:dyDescent="0.2">
      <c r="B102" s="54" t="s">
        <v>5</v>
      </c>
      <c r="C102" s="39" t="s">
        <v>19</v>
      </c>
      <c r="D102" s="39" t="s">
        <v>19</v>
      </c>
      <c r="E102" s="39">
        <v>1.1574074074074073E-5</v>
      </c>
      <c r="F102" s="40" t="e">
        <f t="shared" si="1"/>
        <v>#N/A</v>
      </c>
      <c r="G102" t="str">
        <f>IF((ISERROR((VLOOKUP(B102,Calculation!C$3:C$2610,1,FALSE)))),"not entered","")</f>
        <v/>
      </c>
      <c r="H102" t="str">
        <f>IF(ISNA(VLOOKUP(D102,Calculation!$AI$12:$AI$88,1,FALSE)),"NO club name match","Club Name Match")</f>
        <v>NO club name match</v>
      </c>
    </row>
    <row r="103" spans="2:8" x14ac:dyDescent="0.2">
      <c r="B103" s="54" t="s">
        <v>5</v>
      </c>
      <c r="C103" s="39" t="s">
        <v>19</v>
      </c>
      <c r="D103" s="39" t="s">
        <v>19</v>
      </c>
      <c r="E103" s="39">
        <v>1.1574074074074073E-5</v>
      </c>
      <c r="F103" s="40" t="e">
        <f t="shared" si="1"/>
        <v>#N/A</v>
      </c>
      <c r="G103" t="str">
        <f>IF((ISERROR((VLOOKUP(B103,Calculation!C$3:C$2610,1,FALSE)))),"not entered","")</f>
        <v/>
      </c>
      <c r="H103" t="str">
        <f>IF(ISNA(VLOOKUP(D103,Calculation!$AI$12:$AI$88,1,FALSE)),"NO club name match","Club Name Match")</f>
        <v>NO club name match</v>
      </c>
    </row>
    <row r="104" spans="2:8" x14ac:dyDescent="0.2">
      <c r="B104" s="54" t="s">
        <v>5</v>
      </c>
      <c r="C104" s="39" t="s">
        <v>19</v>
      </c>
      <c r="D104" s="39" t="s">
        <v>19</v>
      </c>
      <c r="E104" s="39">
        <v>1.1574074074074073E-5</v>
      </c>
      <c r="F104" s="40" t="e">
        <f t="shared" si="1"/>
        <v>#N/A</v>
      </c>
      <c r="G104" t="str">
        <f>IF((ISERROR((VLOOKUP(B104,Calculation!C$3:C$2610,1,FALSE)))),"not entered","")</f>
        <v/>
      </c>
      <c r="H104" t="str">
        <f>IF(ISNA(VLOOKUP(D104,Calculation!$AI$12:$AI$88,1,FALSE)),"NO club name match","Club Name Match")</f>
        <v>NO club name match</v>
      </c>
    </row>
    <row r="105" spans="2:8" x14ac:dyDescent="0.2">
      <c r="B105" s="54" t="s">
        <v>5</v>
      </c>
      <c r="C105" s="39" t="s">
        <v>19</v>
      </c>
      <c r="D105" s="39" t="s">
        <v>19</v>
      </c>
      <c r="E105" s="39">
        <v>1.1574074074074073E-5</v>
      </c>
      <c r="F105" s="40" t="e">
        <f t="shared" si="1"/>
        <v>#N/A</v>
      </c>
      <c r="G105" t="str">
        <f>IF((ISERROR((VLOOKUP(B105,Calculation!C$3:C$2610,1,FALSE)))),"not entered","")</f>
        <v/>
      </c>
      <c r="H105" t="str">
        <f>IF(ISNA(VLOOKUP(D105,Calculation!$AI$12:$AI$88,1,FALSE)),"NO club name match","Club Name Match")</f>
        <v>NO club name match</v>
      </c>
    </row>
    <row r="106" spans="2:8" x14ac:dyDescent="0.2">
      <c r="B106" s="54" t="s">
        <v>5</v>
      </c>
      <c r="C106" s="39" t="s">
        <v>19</v>
      </c>
      <c r="D106" s="39" t="s">
        <v>19</v>
      </c>
      <c r="E106" s="39">
        <v>1.1574074074074073E-5</v>
      </c>
      <c r="F106" s="40" t="e">
        <f t="shared" si="1"/>
        <v>#N/A</v>
      </c>
      <c r="G106" t="str">
        <f>IF((ISERROR((VLOOKUP(B106,Calculation!C$3:C$2610,1,FALSE)))),"not entered","")</f>
        <v/>
      </c>
      <c r="H106" t="str">
        <f>IF(ISNA(VLOOKUP(D106,Calculation!$AI$12:$AI$88,1,FALSE)),"NO club name match","Club Name Match")</f>
        <v>NO club name match</v>
      </c>
    </row>
    <row r="107" spans="2:8" x14ac:dyDescent="0.2">
      <c r="B107" s="54" t="s">
        <v>5</v>
      </c>
      <c r="C107" s="39" t="s">
        <v>19</v>
      </c>
      <c r="D107" s="39" t="s">
        <v>19</v>
      </c>
      <c r="E107" s="39">
        <v>1.1574074074074073E-5</v>
      </c>
      <c r="F107" s="40" t="e">
        <f t="shared" si="1"/>
        <v>#N/A</v>
      </c>
      <c r="G107" t="str">
        <f>IF((ISERROR((VLOOKUP(B107,Calculation!C$3:C$2610,1,FALSE)))),"not entered","")</f>
        <v/>
      </c>
      <c r="H107" t="str">
        <f>IF(ISNA(VLOOKUP(D107,Calculation!$AI$12:$AI$88,1,FALSE)),"NO club name match","Club Name Match")</f>
        <v>NO club name match</v>
      </c>
    </row>
    <row r="108" spans="2:8" x14ac:dyDescent="0.2">
      <c r="B108" s="54" t="s">
        <v>5</v>
      </c>
      <c r="C108" s="39" t="s">
        <v>19</v>
      </c>
      <c r="D108" s="39" t="s">
        <v>19</v>
      </c>
      <c r="E108" s="39">
        <v>1.1574074074074073E-5</v>
      </c>
      <c r="F108" s="40" t="e">
        <f t="shared" si="1"/>
        <v>#N/A</v>
      </c>
      <c r="G108" t="str">
        <f>IF((ISERROR((VLOOKUP(B108,Calculation!C$3:C$2610,1,FALSE)))),"not entered","")</f>
        <v/>
      </c>
      <c r="H108" t="str">
        <f>IF(ISNA(VLOOKUP(D108,Calculation!$AI$12:$AI$88,1,FALSE)),"NO club name match","Club Name Match")</f>
        <v>NO club name match</v>
      </c>
    </row>
    <row r="109" spans="2:8" x14ac:dyDescent="0.2">
      <c r="B109" s="54" t="s">
        <v>5</v>
      </c>
      <c r="C109" s="39" t="s">
        <v>19</v>
      </c>
      <c r="D109" s="39" t="s">
        <v>19</v>
      </c>
      <c r="E109" s="39">
        <v>1.1574074074074073E-5</v>
      </c>
      <c r="F109" s="40" t="e">
        <f t="shared" si="1"/>
        <v>#N/A</v>
      </c>
      <c r="G109" t="str">
        <f>IF((ISERROR((VLOOKUP(B109,Calculation!C$3:C$2610,1,FALSE)))),"not entered","")</f>
        <v/>
      </c>
      <c r="H109" t="str">
        <f>IF(ISNA(VLOOKUP(D109,Calculation!$AI$12:$AI$88,1,FALSE)),"NO club name match","Club Name Match")</f>
        <v>NO club name match</v>
      </c>
    </row>
    <row r="110" spans="2:8" x14ac:dyDescent="0.2">
      <c r="B110" s="54" t="s">
        <v>5</v>
      </c>
      <c r="C110" s="39" t="s">
        <v>19</v>
      </c>
      <c r="D110" s="39" t="s">
        <v>19</v>
      </c>
      <c r="E110" s="39">
        <v>1.1574074074074073E-5</v>
      </c>
      <c r="F110" s="40" t="e">
        <f t="shared" si="1"/>
        <v>#N/A</v>
      </c>
      <c r="G110" t="str">
        <f>IF((ISERROR((VLOOKUP(B110,Calculation!C$3:C$2610,1,FALSE)))),"not entered","")</f>
        <v/>
      </c>
      <c r="H110" t="str">
        <f>IF(ISNA(VLOOKUP(D110,Calculation!$AI$12:$AI$88,1,FALSE)),"NO club name match","Club Name Match")</f>
        <v>NO club name match</v>
      </c>
    </row>
    <row r="111" spans="2:8" x14ac:dyDescent="0.2">
      <c r="B111" s="54" t="s">
        <v>5</v>
      </c>
      <c r="C111" s="39" t="s">
        <v>19</v>
      </c>
      <c r="D111" s="39" t="s">
        <v>19</v>
      </c>
      <c r="E111" s="39">
        <v>1.1574074074074073E-5</v>
      </c>
      <c r="F111" s="40" t="e">
        <f t="shared" si="1"/>
        <v>#N/A</v>
      </c>
      <c r="G111" t="str">
        <f>IF((ISERROR((VLOOKUP(B111,Calculation!C$3:C$2610,1,FALSE)))),"not entered","")</f>
        <v/>
      </c>
      <c r="H111" t="str">
        <f>IF(ISNA(VLOOKUP(D111,Calculation!$AI$12:$AI$88,1,FALSE)),"NO club name match","Club Name Match")</f>
        <v>NO club name match</v>
      </c>
    </row>
    <row r="112" spans="2:8" x14ac:dyDescent="0.2">
      <c r="B112" s="54" t="s">
        <v>5</v>
      </c>
      <c r="C112" s="39" t="s">
        <v>19</v>
      </c>
      <c r="D112" s="39" t="s">
        <v>19</v>
      </c>
      <c r="E112" s="39">
        <v>1.1574074074074073E-5</v>
      </c>
      <c r="F112" s="40" t="e">
        <f t="shared" si="1"/>
        <v>#N/A</v>
      </c>
      <c r="G112" t="str">
        <f>IF((ISERROR((VLOOKUP(B112,Calculation!C$3:C$2610,1,FALSE)))),"not entered","")</f>
        <v/>
      </c>
      <c r="H112" t="str">
        <f>IF(ISNA(VLOOKUP(D112,Calculation!$AI$12:$AI$88,1,FALSE)),"NO club name match","Club Name Match")</f>
        <v>NO club name match</v>
      </c>
    </row>
    <row r="113" spans="2:8" x14ac:dyDescent="0.2">
      <c r="B113" s="54" t="s">
        <v>5</v>
      </c>
      <c r="C113" s="39" t="s">
        <v>19</v>
      </c>
      <c r="D113" s="39" t="s">
        <v>19</v>
      </c>
      <c r="E113" s="39">
        <v>1.1574074074074073E-5</v>
      </c>
      <c r="F113" s="40" t="e">
        <f t="shared" si="1"/>
        <v>#N/A</v>
      </c>
      <c r="G113" t="str">
        <f>IF((ISERROR((VLOOKUP(B113,Calculation!C$3:C$2610,1,FALSE)))),"not entered","")</f>
        <v/>
      </c>
      <c r="H113" t="str">
        <f>IF(ISNA(VLOOKUP(D113,Calculation!$AI$12:$AI$88,1,FALSE)),"NO club name match","Club Name Match")</f>
        <v>NO club name match</v>
      </c>
    </row>
    <row r="114" spans="2:8" x14ac:dyDescent="0.2">
      <c r="B114" s="54" t="s">
        <v>5</v>
      </c>
      <c r="C114" s="39" t="s">
        <v>19</v>
      </c>
      <c r="D114" s="39" t="s">
        <v>19</v>
      </c>
      <c r="E114" s="39">
        <v>1.1574074074074073E-5</v>
      </c>
      <c r="F114" s="40" t="e">
        <f t="shared" si="1"/>
        <v>#N/A</v>
      </c>
      <c r="G114" t="str">
        <f>IF((ISERROR((VLOOKUP(B114,Calculation!C$3:C$2610,1,FALSE)))),"not entered","")</f>
        <v/>
      </c>
      <c r="H114" t="str">
        <f>IF(ISNA(VLOOKUP(D114,Calculation!$AI$12:$AI$88,1,FALSE)),"NO club name match","Club Name Match")</f>
        <v>NO club name match</v>
      </c>
    </row>
    <row r="115" spans="2:8" x14ac:dyDescent="0.2">
      <c r="B115" s="54" t="s">
        <v>5</v>
      </c>
      <c r="C115" s="39" t="s">
        <v>19</v>
      </c>
      <c r="D115" s="39" t="s">
        <v>19</v>
      </c>
      <c r="E115" s="39">
        <v>1.1574074074074073E-5</v>
      </c>
      <c r="F115" s="40" t="e">
        <f t="shared" si="1"/>
        <v>#N/A</v>
      </c>
      <c r="G115" t="str">
        <f>IF((ISERROR((VLOOKUP(B115,Calculation!C$3:C$2610,1,FALSE)))),"not entered","")</f>
        <v/>
      </c>
      <c r="H115" t="str">
        <f>IF(ISNA(VLOOKUP(D115,Calculation!$AI$12:$AI$88,1,FALSE)),"NO club name match","Club Name Match")</f>
        <v>NO club name match</v>
      </c>
    </row>
    <row r="116" spans="2:8" x14ac:dyDescent="0.2">
      <c r="B116" s="54" t="s">
        <v>5</v>
      </c>
      <c r="C116" s="39" t="s">
        <v>19</v>
      </c>
      <c r="D116" s="39" t="s">
        <v>19</v>
      </c>
      <c r="E116" s="39">
        <v>1.1574074074074073E-5</v>
      </c>
      <c r="F116" s="40" t="e">
        <f t="shared" si="1"/>
        <v>#N/A</v>
      </c>
      <c r="G116" t="str">
        <f>IF((ISERROR((VLOOKUP(B116,Calculation!C$3:C$2610,1,FALSE)))),"not entered","")</f>
        <v/>
      </c>
      <c r="H116" t="str">
        <f>IF(ISNA(VLOOKUP(D116,Calculation!$AI$12:$AI$88,1,FALSE)),"NO club name match","Club Name Match")</f>
        <v>NO club name match</v>
      </c>
    </row>
    <row r="117" spans="2:8" x14ac:dyDescent="0.2">
      <c r="B117" s="54" t="s">
        <v>5</v>
      </c>
      <c r="C117" s="39" t="s">
        <v>19</v>
      </c>
      <c r="D117" s="39" t="s">
        <v>19</v>
      </c>
      <c r="E117" s="39">
        <v>1.1574074074074073E-5</v>
      </c>
      <c r="F117" s="40" t="e">
        <f t="shared" si="1"/>
        <v>#N/A</v>
      </c>
      <c r="G117" t="str">
        <f>IF((ISERROR((VLOOKUP(B117,Calculation!C$3:C$2610,1,FALSE)))),"not entered","")</f>
        <v/>
      </c>
      <c r="H117" t="str">
        <f>IF(ISNA(VLOOKUP(D117,Calculation!$AI$12:$AI$88,1,FALSE)),"NO club name match","Club Name Match")</f>
        <v>NO club name match</v>
      </c>
    </row>
    <row r="118" spans="2:8" x14ac:dyDescent="0.2">
      <c r="B118" s="54" t="s">
        <v>5</v>
      </c>
      <c r="C118" s="39" t="s">
        <v>19</v>
      </c>
      <c r="D118" s="39" t="s">
        <v>19</v>
      </c>
      <c r="E118" s="39">
        <v>1.1574074074074073E-5</v>
      </c>
      <c r="F118" s="40" t="e">
        <f t="shared" si="1"/>
        <v>#N/A</v>
      </c>
      <c r="G118" t="str">
        <f>IF((ISERROR((VLOOKUP(B118,Calculation!C$3:C$2610,1,FALSE)))),"not entered","")</f>
        <v/>
      </c>
      <c r="H118" t="str">
        <f>IF(ISNA(VLOOKUP(D118,Calculation!$AI$12:$AI$88,1,FALSE)),"NO club name match","Club Name Match")</f>
        <v>NO club name match</v>
      </c>
    </row>
    <row r="119" spans="2:8" x14ac:dyDescent="0.2">
      <c r="B119" s="54" t="s">
        <v>5</v>
      </c>
      <c r="C119" s="39" t="s">
        <v>19</v>
      </c>
      <c r="D119" s="39" t="s">
        <v>19</v>
      </c>
      <c r="E119" s="39">
        <v>1.1574074074074073E-5</v>
      </c>
      <c r="F119" s="40" t="e">
        <f t="shared" si="1"/>
        <v>#N/A</v>
      </c>
      <c r="G119" t="str">
        <f>IF((ISERROR((VLOOKUP(B119,Calculation!C$3:C$2610,1,FALSE)))),"not entered","")</f>
        <v/>
      </c>
      <c r="H119" t="str">
        <f>IF(ISNA(VLOOKUP(D119,Calculation!$AI$12:$AI$88,1,FALSE)),"NO club name match","Club Name Match")</f>
        <v>NO club name match</v>
      </c>
    </row>
    <row r="120" spans="2:8" x14ac:dyDescent="0.2">
      <c r="B120" s="54" t="s">
        <v>5</v>
      </c>
      <c r="C120" s="39" t="s">
        <v>19</v>
      </c>
      <c r="D120" s="39" t="s">
        <v>19</v>
      </c>
      <c r="E120" s="39">
        <v>1.1574074074074073E-5</v>
      </c>
      <c r="F120" s="40" t="e">
        <f t="shared" si="1"/>
        <v>#N/A</v>
      </c>
      <c r="G120" t="str">
        <f>IF((ISERROR((VLOOKUP(B120,Calculation!C$3:C$2610,1,FALSE)))),"not entered","")</f>
        <v/>
      </c>
      <c r="H120" t="str">
        <f>IF(ISNA(VLOOKUP(D120,Calculation!$AI$12:$AI$88,1,FALSE)),"NO club name match","Club Name Match")</f>
        <v>NO club name match</v>
      </c>
    </row>
    <row r="121" spans="2:8" x14ac:dyDescent="0.2">
      <c r="B121" s="54" t="s">
        <v>5</v>
      </c>
      <c r="C121" s="39" t="s">
        <v>19</v>
      </c>
      <c r="D121" s="39" t="s">
        <v>19</v>
      </c>
      <c r="E121" s="39">
        <v>1.1574074074074073E-5</v>
      </c>
      <c r="F121" s="40" t="e">
        <f t="shared" si="1"/>
        <v>#N/A</v>
      </c>
      <c r="G121" t="str">
        <f>IF((ISERROR((VLOOKUP(B121,Calculation!C$3:C$2610,1,FALSE)))),"not entered","")</f>
        <v/>
      </c>
      <c r="H121" t="str">
        <f>IF(ISNA(VLOOKUP(D121,Calculation!$AI$12:$AI$88,1,FALSE)),"NO club name match","Club Name Match")</f>
        <v>NO club name match</v>
      </c>
    </row>
    <row r="122" spans="2:8" x14ac:dyDescent="0.2">
      <c r="B122" s="54" t="s">
        <v>5</v>
      </c>
      <c r="C122" s="39" t="s">
        <v>19</v>
      </c>
      <c r="D122" s="39" t="s">
        <v>19</v>
      </c>
      <c r="E122" s="39">
        <v>1.1574074074074073E-5</v>
      </c>
      <c r="F122" s="40" t="e">
        <f t="shared" si="1"/>
        <v>#N/A</v>
      </c>
      <c r="G122" t="str">
        <f>IF((ISERROR((VLOOKUP(B122,Calculation!C$3:C$2610,1,FALSE)))),"not entered","")</f>
        <v/>
      </c>
      <c r="H122" t="str">
        <f>IF(ISNA(VLOOKUP(D122,Calculation!$AI$12:$AI$88,1,FALSE)),"NO club name match","Club Name Match")</f>
        <v>NO club name match</v>
      </c>
    </row>
    <row r="123" spans="2:8" x14ac:dyDescent="0.2">
      <c r="B123" s="54" t="s">
        <v>5</v>
      </c>
      <c r="C123" s="39" t="s">
        <v>19</v>
      </c>
      <c r="D123" s="39" t="s">
        <v>19</v>
      </c>
      <c r="E123" s="39">
        <v>1.1574074074074073E-5</v>
      </c>
      <c r="F123" s="40" t="e">
        <f t="shared" si="1"/>
        <v>#N/A</v>
      </c>
      <c r="G123" t="str">
        <f>IF((ISERROR((VLOOKUP(B123,Calculation!C$3:C$2610,1,FALSE)))),"not entered","")</f>
        <v/>
      </c>
      <c r="H123" t="str">
        <f>IF(ISNA(VLOOKUP(D123,Calculation!$AI$12:$AI$88,1,FALSE)),"NO club name match","Club Name Match")</f>
        <v>NO club name match</v>
      </c>
    </row>
    <row r="124" spans="2:8" x14ac:dyDescent="0.2">
      <c r="B124" s="54" t="s">
        <v>5</v>
      </c>
      <c r="C124" s="39" t="s">
        <v>19</v>
      </c>
      <c r="D124" s="39" t="s">
        <v>19</v>
      </c>
      <c r="E124" s="39">
        <v>1.1574074074074073E-5</v>
      </c>
      <c r="F124" s="40" t="e">
        <f t="shared" si="1"/>
        <v>#N/A</v>
      </c>
      <c r="G124" t="str">
        <f>IF((ISERROR((VLOOKUP(B124,Calculation!C$3:C$2610,1,FALSE)))),"not entered","")</f>
        <v/>
      </c>
      <c r="H124" t="str">
        <f>IF(ISNA(VLOOKUP(D124,Calculation!$AI$12:$AI$88,1,FALSE)),"NO club name match","Club Name Match")</f>
        <v>NO club name match</v>
      </c>
    </row>
    <row r="125" spans="2:8" x14ac:dyDescent="0.2">
      <c r="B125" s="54" t="s">
        <v>5</v>
      </c>
      <c r="C125" s="39" t="s">
        <v>19</v>
      </c>
      <c r="D125" s="39" t="s">
        <v>19</v>
      </c>
      <c r="E125" s="39">
        <v>1.1574074074074073E-5</v>
      </c>
      <c r="F125" s="40" t="e">
        <f t="shared" si="1"/>
        <v>#N/A</v>
      </c>
      <c r="G125" t="str">
        <f>IF((ISERROR((VLOOKUP(B125,Calculation!C$3:C$2610,1,FALSE)))),"not entered","")</f>
        <v/>
      </c>
      <c r="H125" t="str">
        <f>IF(ISNA(VLOOKUP(D125,Calculation!$AI$12:$AI$88,1,FALSE)),"NO club name match","Club Name Match")</f>
        <v>NO club name match</v>
      </c>
    </row>
    <row r="126" spans="2:8" x14ac:dyDescent="0.2">
      <c r="B126" s="54" t="s">
        <v>5</v>
      </c>
      <c r="C126" s="39" t="s">
        <v>19</v>
      </c>
      <c r="D126" s="39" t="s">
        <v>19</v>
      </c>
      <c r="E126" s="39">
        <v>1.1574074074074073E-5</v>
      </c>
      <c r="F126" s="40" t="e">
        <f t="shared" si="1"/>
        <v>#N/A</v>
      </c>
      <c r="G126" t="str">
        <f>IF((ISERROR((VLOOKUP(B126,Calculation!C$3:C$2610,1,FALSE)))),"not entered","")</f>
        <v/>
      </c>
      <c r="H126" t="str">
        <f>IF(ISNA(VLOOKUP(D126,Calculation!$AI$12:$AI$88,1,FALSE)),"NO club name match","Club Name Match")</f>
        <v>NO club name match</v>
      </c>
    </row>
    <row r="127" spans="2:8" x14ac:dyDescent="0.2">
      <c r="B127" s="54" t="s">
        <v>5</v>
      </c>
      <c r="C127" s="39" t="s">
        <v>19</v>
      </c>
      <c r="D127" s="39" t="s">
        <v>19</v>
      </c>
      <c r="E127" s="39">
        <v>1.1574074074074073E-5</v>
      </c>
      <c r="F127" s="40" t="e">
        <f t="shared" si="1"/>
        <v>#N/A</v>
      </c>
      <c r="G127" t="str">
        <f>IF((ISERROR((VLOOKUP(B127,Calculation!C$3:C$2610,1,FALSE)))),"not entered","")</f>
        <v/>
      </c>
      <c r="H127" t="str">
        <f>IF(ISNA(VLOOKUP(D127,Calculation!$AI$12:$AI$88,1,FALSE)),"NO club name match","Club Name Match")</f>
        <v>NO club name match</v>
      </c>
    </row>
    <row r="128" spans="2:8" x14ac:dyDescent="0.2">
      <c r="B128" s="54" t="s">
        <v>5</v>
      </c>
      <c r="C128" s="39" t="s">
        <v>19</v>
      </c>
      <c r="D128" s="39" t="s">
        <v>19</v>
      </c>
      <c r="E128" s="39">
        <v>1.1574074074074073E-5</v>
      </c>
      <c r="F128" s="40" t="e">
        <f t="shared" si="1"/>
        <v>#N/A</v>
      </c>
      <c r="G128" t="str">
        <f>IF((ISERROR((VLOOKUP(B128,Calculation!C$3:C$2610,1,FALSE)))),"not entered","")</f>
        <v/>
      </c>
      <c r="H128" t="str">
        <f>IF(ISNA(VLOOKUP(D128,Calculation!$AI$12:$AI$88,1,FALSE)),"NO club name match","Club Name Match")</f>
        <v>NO club name match</v>
      </c>
    </row>
    <row r="129" spans="2:8" x14ac:dyDescent="0.2">
      <c r="B129" s="54" t="s">
        <v>5</v>
      </c>
      <c r="C129" s="39" t="s">
        <v>19</v>
      </c>
      <c r="D129" s="39" t="s">
        <v>19</v>
      </c>
      <c r="E129" s="39">
        <v>1.1574074074074073E-5</v>
      </c>
      <c r="F129" s="40" t="e">
        <f t="shared" si="1"/>
        <v>#N/A</v>
      </c>
      <c r="G129" t="str">
        <f>IF((ISERROR((VLOOKUP(B129,Calculation!C$3:C$2610,1,FALSE)))),"not entered","")</f>
        <v/>
      </c>
      <c r="H129" t="str">
        <f>IF(ISNA(VLOOKUP(D129,Calculation!$AI$12:$AI$88,1,FALSE)),"NO club name match","Club Name Match")</f>
        <v>NO club name match</v>
      </c>
    </row>
    <row r="130" spans="2:8" x14ac:dyDescent="0.2">
      <c r="B130" s="54" t="s">
        <v>5</v>
      </c>
      <c r="C130" s="39" t="s">
        <v>19</v>
      </c>
      <c r="D130" s="39" t="s">
        <v>19</v>
      </c>
      <c r="E130" s="39">
        <v>1.1574074074074073E-5</v>
      </c>
      <c r="F130" s="40" t="e">
        <f t="shared" si="1"/>
        <v>#N/A</v>
      </c>
      <c r="G130" t="str">
        <f>IF((ISERROR((VLOOKUP(B130,Calculation!C$3:C$2610,1,FALSE)))),"not entered","")</f>
        <v/>
      </c>
      <c r="H130" t="str">
        <f>IF(ISNA(VLOOKUP(D130,Calculation!$AI$12:$AI$88,1,FALSE)),"NO club name match","Club Name Match")</f>
        <v>NO club name match</v>
      </c>
    </row>
    <row r="131" spans="2:8" x14ac:dyDescent="0.2">
      <c r="B131" s="54" t="s">
        <v>5</v>
      </c>
      <c r="C131" s="39" t="s">
        <v>19</v>
      </c>
      <c r="D131" s="39" t="s">
        <v>19</v>
      </c>
      <c r="E131" s="39">
        <v>1.1574074074074073E-5</v>
      </c>
      <c r="F131" s="40" t="e">
        <f t="shared" si="1"/>
        <v>#N/A</v>
      </c>
      <c r="G131" t="str">
        <f>IF((ISERROR((VLOOKUP(B131,Calculation!C$3:C$2610,1,FALSE)))),"not entered","")</f>
        <v/>
      </c>
      <c r="H131" t="str">
        <f>IF(ISNA(VLOOKUP(D131,Calculation!$AI$12:$AI$88,1,FALSE)),"NO club name match","Club Name Match")</f>
        <v>NO club name match</v>
      </c>
    </row>
    <row r="132" spans="2:8" x14ac:dyDescent="0.2">
      <c r="B132" s="54" t="s">
        <v>5</v>
      </c>
      <c r="C132" s="39" t="s">
        <v>19</v>
      </c>
      <c r="D132" s="39" t="s">
        <v>19</v>
      </c>
      <c r="E132" s="39">
        <v>1.1574074074074073E-5</v>
      </c>
      <c r="F132" s="40" t="e">
        <f t="shared" si="1"/>
        <v>#N/A</v>
      </c>
      <c r="G132" t="str">
        <f>IF((ISERROR((VLOOKUP(B132,Calculation!C$3:C$2610,1,FALSE)))),"not entered","")</f>
        <v/>
      </c>
      <c r="H132" t="str">
        <f>IF(ISNA(VLOOKUP(D132,Calculation!$AI$12:$AI$88,1,FALSE)),"NO club name match","Club Name Match")</f>
        <v>NO club name match</v>
      </c>
    </row>
    <row r="133" spans="2:8" x14ac:dyDescent="0.2">
      <c r="B133" s="54" t="s">
        <v>5</v>
      </c>
      <c r="C133" s="39" t="s">
        <v>19</v>
      </c>
      <c r="D133" s="39" t="s">
        <v>19</v>
      </c>
      <c r="E133" s="39">
        <v>1.1574074074074073E-5</v>
      </c>
      <c r="F133" s="40" t="e">
        <f t="shared" si="1"/>
        <v>#N/A</v>
      </c>
      <c r="G133" t="str">
        <f>IF((ISERROR((VLOOKUP(B133,Calculation!C$3:C$2610,1,FALSE)))),"not entered","")</f>
        <v/>
      </c>
      <c r="H133" t="str">
        <f>IF(ISNA(VLOOKUP(D133,Calculation!$AI$12:$AI$88,1,FALSE)),"NO club name match","Club Name Match")</f>
        <v>NO club name match</v>
      </c>
    </row>
    <row r="134" spans="2:8" x14ac:dyDescent="0.2">
      <c r="B134" s="54" t="s">
        <v>5</v>
      </c>
      <c r="C134" s="39" t="s">
        <v>19</v>
      </c>
      <c r="D134" s="39" t="s">
        <v>19</v>
      </c>
      <c r="E134" s="39">
        <v>1.1574074074074073E-5</v>
      </c>
      <c r="F134" s="40" t="e">
        <f t="shared" ref="F134:F197" si="2">TRUNC((VLOOKUP(C134,C$4:E$5,3,FALSE))/(E134/10000))</f>
        <v>#N/A</v>
      </c>
      <c r="G134" t="str">
        <f>IF((ISERROR((VLOOKUP(B134,Calculation!C$3:C$2610,1,FALSE)))),"not entered","")</f>
        <v/>
      </c>
      <c r="H134" t="str">
        <f>IF(ISNA(VLOOKUP(D134,Calculation!$AI$12:$AI$88,1,FALSE)),"NO club name match","Club Name Match")</f>
        <v>NO club name match</v>
      </c>
    </row>
    <row r="135" spans="2:8" x14ac:dyDescent="0.2">
      <c r="B135" s="54" t="s">
        <v>5</v>
      </c>
      <c r="C135" s="39" t="s">
        <v>19</v>
      </c>
      <c r="D135" s="39" t="s">
        <v>19</v>
      </c>
      <c r="E135" s="39">
        <v>1.1574074074074073E-5</v>
      </c>
      <c r="F135" s="40" t="e">
        <f t="shared" si="2"/>
        <v>#N/A</v>
      </c>
      <c r="G135" t="str">
        <f>IF((ISERROR((VLOOKUP(B135,Calculation!C$3:C$2610,1,FALSE)))),"not entered","")</f>
        <v/>
      </c>
      <c r="H135" t="str">
        <f>IF(ISNA(VLOOKUP(D135,Calculation!$AI$12:$AI$88,1,FALSE)),"NO club name match","Club Name Match")</f>
        <v>NO club name match</v>
      </c>
    </row>
    <row r="136" spans="2:8" x14ac:dyDescent="0.2">
      <c r="B136" s="54" t="s">
        <v>5</v>
      </c>
      <c r="C136" s="39" t="s">
        <v>19</v>
      </c>
      <c r="D136" s="39" t="s">
        <v>19</v>
      </c>
      <c r="E136" s="39">
        <v>1.1574074074074073E-5</v>
      </c>
      <c r="F136" s="40" t="e">
        <f t="shared" si="2"/>
        <v>#N/A</v>
      </c>
      <c r="G136" t="str">
        <f>IF((ISERROR((VLOOKUP(B136,Calculation!C$3:C$2610,1,FALSE)))),"not entered","")</f>
        <v/>
      </c>
      <c r="H136" t="str">
        <f>IF(ISNA(VLOOKUP(D136,Calculation!$AI$12:$AI$88,1,FALSE)),"NO club name match","Club Name Match")</f>
        <v>NO club name match</v>
      </c>
    </row>
    <row r="137" spans="2:8" x14ac:dyDescent="0.2">
      <c r="B137" s="54" t="s">
        <v>5</v>
      </c>
      <c r="C137" s="39" t="s">
        <v>19</v>
      </c>
      <c r="D137" s="39" t="s">
        <v>19</v>
      </c>
      <c r="E137" s="39">
        <v>1.1574074074074073E-5</v>
      </c>
      <c r="F137" s="40" t="e">
        <f t="shared" si="2"/>
        <v>#N/A</v>
      </c>
      <c r="G137" t="str">
        <f>IF((ISERROR((VLOOKUP(B137,Calculation!C$3:C$2610,1,FALSE)))),"not entered","")</f>
        <v/>
      </c>
      <c r="H137" t="str">
        <f>IF(ISNA(VLOOKUP(D137,Calculation!$AI$12:$AI$88,1,FALSE)),"NO club name match","Club Name Match")</f>
        <v>NO club name match</v>
      </c>
    </row>
    <row r="138" spans="2:8" x14ac:dyDescent="0.2">
      <c r="B138" s="54" t="s">
        <v>5</v>
      </c>
      <c r="C138" s="39" t="s">
        <v>19</v>
      </c>
      <c r="D138" s="39" t="s">
        <v>19</v>
      </c>
      <c r="E138" s="39">
        <v>1.1574074074074073E-5</v>
      </c>
      <c r="F138" s="40" t="e">
        <f t="shared" si="2"/>
        <v>#N/A</v>
      </c>
      <c r="G138" t="str">
        <f>IF((ISERROR((VLOOKUP(B138,Calculation!C$3:C$2610,1,FALSE)))),"not entered","")</f>
        <v/>
      </c>
      <c r="H138" t="str">
        <f>IF(ISNA(VLOOKUP(D138,Calculation!$AI$12:$AI$88,1,FALSE)),"NO club name match","Club Name Match")</f>
        <v>NO club name match</v>
      </c>
    </row>
    <row r="139" spans="2:8" x14ac:dyDescent="0.2">
      <c r="B139" s="54" t="s">
        <v>5</v>
      </c>
      <c r="C139" s="39" t="s">
        <v>19</v>
      </c>
      <c r="D139" s="39" t="s">
        <v>19</v>
      </c>
      <c r="E139" s="39">
        <v>1.1574074074074073E-5</v>
      </c>
      <c r="F139" s="40" t="e">
        <f t="shared" si="2"/>
        <v>#N/A</v>
      </c>
      <c r="G139" t="str">
        <f>IF((ISERROR((VLOOKUP(B139,Calculation!C$3:C$2610,1,FALSE)))),"not entered","")</f>
        <v/>
      </c>
      <c r="H139" t="str">
        <f>IF(ISNA(VLOOKUP(D139,Calculation!$AI$12:$AI$88,1,FALSE)),"NO club name match","Club Name Match")</f>
        <v>NO club name match</v>
      </c>
    </row>
    <row r="140" spans="2:8" x14ac:dyDescent="0.2">
      <c r="B140" s="54" t="s">
        <v>5</v>
      </c>
      <c r="C140" s="39" t="s">
        <v>19</v>
      </c>
      <c r="D140" s="39" t="s">
        <v>19</v>
      </c>
      <c r="E140" s="39">
        <v>1.1574074074074073E-5</v>
      </c>
      <c r="F140" s="40" t="e">
        <f t="shared" si="2"/>
        <v>#N/A</v>
      </c>
      <c r="G140" t="str">
        <f>IF((ISERROR((VLOOKUP(B140,Calculation!C$3:C$2610,1,FALSE)))),"not entered","")</f>
        <v/>
      </c>
      <c r="H140" t="str">
        <f>IF(ISNA(VLOOKUP(D140,Calculation!$AI$12:$AI$88,1,FALSE)),"NO club name match","Club Name Match")</f>
        <v>NO club name match</v>
      </c>
    </row>
    <row r="141" spans="2:8" x14ac:dyDescent="0.2">
      <c r="B141" s="54" t="s">
        <v>5</v>
      </c>
      <c r="C141" s="39" t="s">
        <v>19</v>
      </c>
      <c r="D141" s="39" t="s">
        <v>19</v>
      </c>
      <c r="E141" s="39">
        <v>1.1574074074074073E-5</v>
      </c>
      <c r="F141" s="40" t="e">
        <f t="shared" si="2"/>
        <v>#N/A</v>
      </c>
      <c r="G141" t="str">
        <f>IF((ISERROR((VLOOKUP(B141,Calculation!C$3:C$2610,1,FALSE)))),"not entered","")</f>
        <v/>
      </c>
      <c r="H141" t="str">
        <f>IF(ISNA(VLOOKUP(D141,Calculation!$AI$12:$AI$88,1,FALSE)),"NO club name match","Club Name Match")</f>
        <v>NO club name match</v>
      </c>
    </row>
    <row r="142" spans="2:8" x14ac:dyDescent="0.2">
      <c r="B142" s="54" t="s">
        <v>5</v>
      </c>
      <c r="C142" s="39" t="s">
        <v>19</v>
      </c>
      <c r="D142" s="39" t="s">
        <v>19</v>
      </c>
      <c r="E142" s="39">
        <v>1.1574074074074073E-5</v>
      </c>
      <c r="F142" s="40" t="e">
        <f t="shared" si="2"/>
        <v>#N/A</v>
      </c>
      <c r="G142" t="str">
        <f>IF((ISERROR((VLOOKUP(B142,Calculation!C$3:C$2610,1,FALSE)))),"not entered","")</f>
        <v/>
      </c>
      <c r="H142" t="str">
        <f>IF(ISNA(VLOOKUP(D142,Calculation!$AI$12:$AI$88,1,FALSE)),"NO club name match","Club Name Match")</f>
        <v>NO club name match</v>
      </c>
    </row>
    <row r="143" spans="2:8" x14ac:dyDescent="0.2">
      <c r="B143" s="54" t="s">
        <v>5</v>
      </c>
      <c r="C143" s="39" t="s">
        <v>19</v>
      </c>
      <c r="D143" s="39" t="s">
        <v>19</v>
      </c>
      <c r="E143" s="39">
        <v>1.1574074074074073E-5</v>
      </c>
      <c r="F143" s="40" t="e">
        <f t="shared" si="2"/>
        <v>#N/A</v>
      </c>
      <c r="G143" t="str">
        <f>IF((ISERROR((VLOOKUP(B143,Calculation!C$3:C$2610,1,FALSE)))),"not entered","")</f>
        <v/>
      </c>
      <c r="H143" t="str">
        <f>IF(ISNA(VLOOKUP(D143,Calculation!$AI$12:$AI$88,1,FALSE)),"NO club name match","Club Name Match")</f>
        <v>NO club name match</v>
      </c>
    </row>
    <row r="144" spans="2:8" x14ac:dyDescent="0.2">
      <c r="B144" s="54" t="s">
        <v>5</v>
      </c>
      <c r="C144" s="39" t="s">
        <v>19</v>
      </c>
      <c r="D144" s="39" t="s">
        <v>19</v>
      </c>
      <c r="E144" s="39">
        <v>1.1574074074074073E-5</v>
      </c>
      <c r="F144" s="40" t="e">
        <f t="shared" si="2"/>
        <v>#N/A</v>
      </c>
      <c r="G144" t="str">
        <f>IF((ISERROR((VLOOKUP(B144,Calculation!C$3:C$2610,1,FALSE)))),"not entered","")</f>
        <v/>
      </c>
      <c r="H144" t="str">
        <f>IF(ISNA(VLOOKUP(D144,Calculation!$AI$12:$AI$88,1,FALSE)),"NO club name match","Club Name Match")</f>
        <v>NO club name match</v>
      </c>
    </row>
    <row r="145" spans="2:8" x14ac:dyDescent="0.2">
      <c r="B145" s="54" t="s">
        <v>5</v>
      </c>
      <c r="C145" s="39" t="s">
        <v>19</v>
      </c>
      <c r="D145" s="39" t="s">
        <v>19</v>
      </c>
      <c r="E145" s="39">
        <v>1.1574074074074073E-5</v>
      </c>
      <c r="F145" s="40" t="e">
        <f t="shared" si="2"/>
        <v>#N/A</v>
      </c>
      <c r="G145" t="str">
        <f>IF((ISERROR((VLOOKUP(B145,Calculation!C$3:C$2610,1,FALSE)))),"not entered","")</f>
        <v/>
      </c>
      <c r="H145" t="str">
        <f>IF(ISNA(VLOOKUP(D145,Calculation!$AI$12:$AI$88,1,FALSE)),"NO club name match","Club Name Match")</f>
        <v>NO club name match</v>
      </c>
    </row>
    <row r="146" spans="2:8" x14ac:dyDescent="0.2">
      <c r="B146" s="54" t="s">
        <v>5</v>
      </c>
      <c r="C146" s="39" t="s">
        <v>19</v>
      </c>
      <c r="D146" s="39" t="s">
        <v>19</v>
      </c>
      <c r="E146" s="39">
        <v>1.1574074074074073E-5</v>
      </c>
      <c r="F146" s="40" t="e">
        <f t="shared" si="2"/>
        <v>#N/A</v>
      </c>
      <c r="G146" t="str">
        <f>IF((ISERROR((VLOOKUP(B146,Calculation!C$3:C$2610,1,FALSE)))),"not entered","")</f>
        <v/>
      </c>
      <c r="H146" t="str">
        <f>IF(ISNA(VLOOKUP(D146,Calculation!$AI$12:$AI$88,1,FALSE)),"NO club name match","Club Name Match")</f>
        <v>NO club name match</v>
      </c>
    </row>
    <row r="147" spans="2:8" x14ac:dyDescent="0.2">
      <c r="B147" s="54" t="s">
        <v>5</v>
      </c>
      <c r="C147" s="39" t="s">
        <v>19</v>
      </c>
      <c r="D147" s="39" t="s">
        <v>19</v>
      </c>
      <c r="E147" s="39">
        <v>1.1574074074074073E-5</v>
      </c>
      <c r="F147" s="40" t="e">
        <f t="shared" si="2"/>
        <v>#N/A</v>
      </c>
      <c r="G147" t="str">
        <f>IF((ISERROR((VLOOKUP(B147,Calculation!C$3:C$2610,1,FALSE)))),"not entered","")</f>
        <v/>
      </c>
      <c r="H147" t="str">
        <f>IF(ISNA(VLOOKUP(D147,Calculation!$AI$12:$AI$88,1,FALSE)),"NO club name match","Club Name Match")</f>
        <v>NO club name match</v>
      </c>
    </row>
    <row r="148" spans="2:8" x14ac:dyDescent="0.2">
      <c r="B148" s="54" t="s">
        <v>5</v>
      </c>
      <c r="C148" s="39" t="s">
        <v>19</v>
      </c>
      <c r="D148" s="39" t="s">
        <v>19</v>
      </c>
      <c r="E148" s="39">
        <v>1.1574074074074073E-5</v>
      </c>
      <c r="F148" s="40" t="e">
        <f t="shared" si="2"/>
        <v>#N/A</v>
      </c>
      <c r="G148" t="str">
        <f>IF((ISERROR((VLOOKUP(B148,Calculation!C$3:C$2610,1,FALSE)))),"not entered","")</f>
        <v/>
      </c>
      <c r="H148" t="str">
        <f>IF(ISNA(VLOOKUP(D148,Calculation!$AI$12:$AI$88,1,FALSE)),"NO club name match","Club Name Match")</f>
        <v>NO club name match</v>
      </c>
    </row>
    <row r="149" spans="2:8" x14ac:dyDescent="0.2">
      <c r="B149" s="54" t="s">
        <v>5</v>
      </c>
      <c r="C149" s="39" t="s">
        <v>19</v>
      </c>
      <c r="D149" s="39" t="s">
        <v>19</v>
      </c>
      <c r="E149" s="39">
        <v>1.1574074074074073E-5</v>
      </c>
      <c r="F149" s="40" t="e">
        <f t="shared" si="2"/>
        <v>#N/A</v>
      </c>
      <c r="G149" t="str">
        <f>IF((ISERROR((VLOOKUP(B149,Calculation!C$3:C$2610,1,FALSE)))),"not entered","")</f>
        <v/>
      </c>
      <c r="H149" t="str">
        <f>IF(ISNA(VLOOKUP(D149,Calculation!$AI$12:$AI$88,1,FALSE)),"NO club name match","Club Name Match")</f>
        <v>NO club name match</v>
      </c>
    </row>
    <row r="150" spans="2:8" x14ac:dyDescent="0.2">
      <c r="B150" s="54" t="s">
        <v>5</v>
      </c>
      <c r="C150" s="39" t="s">
        <v>19</v>
      </c>
      <c r="D150" s="39" t="s">
        <v>19</v>
      </c>
      <c r="E150" s="39">
        <v>1.1574074074074073E-5</v>
      </c>
      <c r="F150" s="40" t="e">
        <f t="shared" si="2"/>
        <v>#N/A</v>
      </c>
      <c r="G150" t="str">
        <f>IF((ISERROR((VLOOKUP(B150,Calculation!C$3:C$2610,1,FALSE)))),"not entered","")</f>
        <v/>
      </c>
      <c r="H150" t="str">
        <f>IF(ISNA(VLOOKUP(D150,Calculation!$AI$12:$AI$88,1,FALSE)),"NO club name match","Club Name Match")</f>
        <v>NO club name match</v>
      </c>
    </row>
    <row r="151" spans="2:8" x14ac:dyDescent="0.2">
      <c r="B151" s="54" t="s">
        <v>5</v>
      </c>
      <c r="C151" s="39" t="s">
        <v>19</v>
      </c>
      <c r="D151" s="39" t="s">
        <v>19</v>
      </c>
      <c r="E151" s="39">
        <v>1.1574074074074073E-5</v>
      </c>
      <c r="F151" s="40" t="e">
        <f t="shared" si="2"/>
        <v>#N/A</v>
      </c>
      <c r="G151" t="str">
        <f>IF((ISERROR((VLOOKUP(B151,Calculation!C$3:C$2610,1,FALSE)))),"not entered","")</f>
        <v/>
      </c>
      <c r="H151" t="str">
        <f>IF(ISNA(VLOOKUP(D151,Calculation!$AI$12:$AI$88,1,FALSE)),"NO club name match","Club Name Match")</f>
        <v>NO club name match</v>
      </c>
    </row>
    <row r="152" spans="2:8" x14ac:dyDescent="0.2">
      <c r="B152" s="54" t="s">
        <v>5</v>
      </c>
      <c r="C152" s="39" t="s">
        <v>19</v>
      </c>
      <c r="D152" s="39" t="s">
        <v>19</v>
      </c>
      <c r="E152" s="39">
        <v>1.1574074074074073E-5</v>
      </c>
      <c r="F152" s="40" t="e">
        <f t="shared" si="2"/>
        <v>#N/A</v>
      </c>
      <c r="G152" t="str">
        <f>IF((ISERROR((VLOOKUP(B152,Calculation!C$3:C$2610,1,FALSE)))),"not entered","")</f>
        <v/>
      </c>
      <c r="H152" t="str">
        <f>IF(ISNA(VLOOKUP(D152,Calculation!$AI$12:$AI$88,1,FALSE)),"NO club name match","Club Name Match")</f>
        <v>NO club name match</v>
      </c>
    </row>
    <row r="153" spans="2:8" x14ac:dyDescent="0.2">
      <c r="B153" s="54" t="s">
        <v>5</v>
      </c>
      <c r="C153" s="39" t="s">
        <v>19</v>
      </c>
      <c r="D153" s="39" t="s">
        <v>19</v>
      </c>
      <c r="E153" s="39">
        <v>1.1574074074074073E-5</v>
      </c>
      <c r="F153" s="40" t="e">
        <f t="shared" si="2"/>
        <v>#N/A</v>
      </c>
      <c r="G153" t="str">
        <f>IF((ISERROR((VLOOKUP(B153,Calculation!C$3:C$2610,1,FALSE)))),"not entered","")</f>
        <v/>
      </c>
      <c r="H153" t="str">
        <f>IF(ISNA(VLOOKUP(D153,Calculation!$AI$12:$AI$88,1,FALSE)),"NO club name match","Club Name Match")</f>
        <v>NO club name match</v>
      </c>
    </row>
    <row r="154" spans="2:8" x14ac:dyDescent="0.2">
      <c r="B154" s="54" t="s">
        <v>5</v>
      </c>
      <c r="C154" s="39" t="s">
        <v>19</v>
      </c>
      <c r="D154" s="39" t="s">
        <v>19</v>
      </c>
      <c r="E154" s="39">
        <v>1.1574074074074073E-5</v>
      </c>
      <c r="F154" s="40" t="e">
        <f t="shared" si="2"/>
        <v>#N/A</v>
      </c>
      <c r="G154" t="str">
        <f>IF((ISERROR((VLOOKUP(B154,Calculation!C$3:C$2610,1,FALSE)))),"not entered","")</f>
        <v/>
      </c>
      <c r="H154" t="str">
        <f>IF(ISNA(VLOOKUP(D154,Calculation!$AI$12:$AI$88,1,FALSE)),"NO club name match","Club Name Match")</f>
        <v>NO club name match</v>
      </c>
    </row>
    <row r="155" spans="2:8" x14ac:dyDescent="0.2">
      <c r="B155" s="54" t="s">
        <v>5</v>
      </c>
      <c r="C155" s="39" t="s">
        <v>19</v>
      </c>
      <c r="D155" s="39" t="s">
        <v>19</v>
      </c>
      <c r="E155" s="39">
        <v>1.1574074074074073E-5</v>
      </c>
      <c r="F155" s="40" t="e">
        <f t="shared" si="2"/>
        <v>#N/A</v>
      </c>
      <c r="G155" t="str">
        <f>IF((ISERROR((VLOOKUP(B155,Calculation!C$3:C$2610,1,FALSE)))),"not entered","")</f>
        <v/>
      </c>
      <c r="H155" t="str">
        <f>IF(ISNA(VLOOKUP(D155,Calculation!$AI$12:$AI$88,1,FALSE)),"NO club name match","Club Name Match")</f>
        <v>NO club name match</v>
      </c>
    </row>
    <row r="156" spans="2:8" x14ac:dyDescent="0.2">
      <c r="B156" s="54" t="s">
        <v>5</v>
      </c>
      <c r="C156" s="39" t="s">
        <v>19</v>
      </c>
      <c r="D156" s="39" t="s">
        <v>19</v>
      </c>
      <c r="E156" s="39">
        <v>1.1574074074074073E-5</v>
      </c>
      <c r="F156" s="40" t="e">
        <f t="shared" si="2"/>
        <v>#N/A</v>
      </c>
      <c r="G156" t="str">
        <f>IF((ISERROR((VLOOKUP(B156,Calculation!C$3:C$2610,1,FALSE)))),"not entered","")</f>
        <v/>
      </c>
      <c r="H156" t="str">
        <f>IF(ISNA(VLOOKUP(D156,Calculation!$AI$12:$AI$88,1,FALSE)),"NO club name match","Club Name Match")</f>
        <v>NO club name match</v>
      </c>
    </row>
    <row r="157" spans="2:8" x14ac:dyDescent="0.2">
      <c r="B157" s="54" t="s">
        <v>5</v>
      </c>
      <c r="C157" s="39" t="s">
        <v>19</v>
      </c>
      <c r="D157" s="39" t="s">
        <v>19</v>
      </c>
      <c r="E157" s="39">
        <v>1.1574074074074073E-5</v>
      </c>
      <c r="F157" s="40" t="e">
        <f t="shared" si="2"/>
        <v>#N/A</v>
      </c>
      <c r="G157" t="str">
        <f>IF((ISERROR((VLOOKUP(B157,Calculation!C$3:C$2610,1,FALSE)))),"not entered","")</f>
        <v/>
      </c>
      <c r="H157" t="str">
        <f>IF(ISNA(VLOOKUP(D157,Calculation!$AI$12:$AI$88,1,FALSE)),"NO club name match","Club Name Match")</f>
        <v>NO club name match</v>
      </c>
    </row>
    <row r="158" spans="2:8" x14ac:dyDescent="0.2">
      <c r="B158" s="54" t="s">
        <v>5</v>
      </c>
      <c r="C158" s="39" t="s">
        <v>19</v>
      </c>
      <c r="D158" s="39" t="s">
        <v>19</v>
      </c>
      <c r="E158" s="39">
        <v>1.1574074074074073E-5</v>
      </c>
      <c r="F158" s="40" t="e">
        <f t="shared" si="2"/>
        <v>#N/A</v>
      </c>
      <c r="G158" t="str">
        <f>IF((ISERROR((VLOOKUP(B158,Calculation!C$3:C$2610,1,FALSE)))),"not entered","")</f>
        <v/>
      </c>
      <c r="H158" t="str">
        <f>IF(ISNA(VLOOKUP(D158,Calculation!$AI$12:$AI$88,1,FALSE)),"NO club name match","Club Name Match")</f>
        <v>NO club name match</v>
      </c>
    </row>
    <row r="159" spans="2:8" x14ac:dyDescent="0.2">
      <c r="B159" s="54" t="s">
        <v>5</v>
      </c>
      <c r="C159" s="39" t="s">
        <v>19</v>
      </c>
      <c r="D159" s="39" t="s">
        <v>19</v>
      </c>
      <c r="E159" s="39">
        <v>1.1574074074074073E-5</v>
      </c>
      <c r="F159" s="40" t="e">
        <f t="shared" si="2"/>
        <v>#N/A</v>
      </c>
      <c r="G159" t="str">
        <f>IF((ISERROR((VLOOKUP(B159,Calculation!C$3:C$2610,1,FALSE)))),"not entered","")</f>
        <v/>
      </c>
      <c r="H159" t="str">
        <f>IF(ISNA(VLOOKUP(D159,Calculation!$AI$12:$AI$88,1,FALSE)),"NO club name match","Club Name Match")</f>
        <v>NO club name match</v>
      </c>
    </row>
    <row r="160" spans="2:8" x14ac:dyDescent="0.2">
      <c r="B160" s="54" t="s">
        <v>5</v>
      </c>
      <c r="C160" s="39" t="s">
        <v>19</v>
      </c>
      <c r="D160" s="39" t="s">
        <v>19</v>
      </c>
      <c r="E160" s="39">
        <v>1.1574074074074073E-5</v>
      </c>
      <c r="F160" s="40" t="e">
        <f t="shared" si="2"/>
        <v>#N/A</v>
      </c>
      <c r="G160" t="str">
        <f>IF((ISERROR((VLOOKUP(B160,Calculation!C$3:C$2610,1,FALSE)))),"not entered","")</f>
        <v/>
      </c>
      <c r="H160" t="str">
        <f>IF(ISNA(VLOOKUP(D160,Calculation!$AI$12:$AI$88,1,FALSE)),"NO club name match","Club Name Match")</f>
        <v>NO club name match</v>
      </c>
    </row>
    <row r="161" spans="2:8" x14ac:dyDescent="0.2">
      <c r="B161" s="54" t="s">
        <v>5</v>
      </c>
      <c r="C161" s="39" t="s">
        <v>19</v>
      </c>
      <c r="D161" s="39" t="s">
        <v>19</v>
      </c>
      <c r="E161" s="39">
        <v>1.1574074074074073E-5</v>
      </c>
      <c r="F161" s="40" t="e">
        <f t="shared" si="2"/>
        <v>#N/A</v>
      </c>
      <c r="G161" t="str">
        <f>IF((ISERROR((VLOOKUP(B161,Calculation!C$3:C$2610,1,FALSE)))),"not entered","")</f>
        <v/>
      </c>
      <c r="H161" t="str">
        <f>IF(ISNA(VLOOKUP(D161,Calculation!$AI$12:$AI$88,1,FALSE)),"NO club name match","Club Name Match")</f>
        <v>NO club name match</v>
      </c>
    </row>
    <row r="162" spans="2:8" x14ac:dyDescent="0.2">
      <c r="B162" s="54" t="s">
        <v>5</v>
      </c>
      <c r="C162" s="39" t="s">
        <v>19</v>
      </c>
      <c r="D162" s="39" t="s">
        <v>19</v>
      </c>
      <c r="E162" s="39">
        <v>1.1574074074074073E-5</v>
      </c>
      <c r="F162" s="40" t="e">
        <f t="shared" si="2"/>
        <v>#N/A</v>
      </c>
      <c r="G162" t="str">
        <f>IF((ISERROR((VLOOKUP(B162,Calculation!C$3:C$2610,1,FALSE)))),"not entered","")</f>
        <v/>
      </c>
      <c r="H162" t="str">
        <f>IF(ISNA(VLOOKUP(D162,Calculation!$AI$12:$AI$88,1,FALSE)),"NO club name match","Club Name Match")</f>
        <v>NO club name match</v>
      </c>
    </row>
    <row r="163" spans="2:8" x14ac:dyDescent="0.2">
      <c r="B163" s="54" t="s">
        <v>5</v>
      </c>
      <c r="C163" s="39" t="s">
        <v>19</v>
      </c>
      <c r="D163" s="39" t="s">
        <v>19</v>
      </c>
      <c r="E163" s="39">
        <v>1.1574074074074073E-5</v>
      </c>
      <c r="F163" s="40" t="e">
        <f t="shared" si="2"/>
        <v>#N/A</v>
      </c>
      <c r="G163" t="str">
        <f>IF((ISERROR((VLOOKUP(B163,Calculation!C$3:C$2610,1,FALSE)))),"not entered","")</f>
        <v/>
      </c>
      <c r="H163" t="str">
        <f>IF(ISNA(VLOOKUP(D163,Calculation!$AI$12:$AI$88,1,FALSE)),"NO club name match","Club Name Match")</f>
        <v>NO club name match</v>
      </c>
    </row>
    <row r="164" spans="2:8" x14ac:dyDescent="0.2">
      <c r="B164" s="54" t="s">
        <v>5</v>
      </c>
      <c r="C164" s="39" t="s">
        <v>19</v>
      </c>
      <c r="D164" s="39" t="s">
        <v>19</v>
      </c>
      <c r="E164" s="39">
        <v>1.1574074074074073E-5</v>
      </c>
      <c r="F164" s="40" t="e">
        <f t="shared" si="2"/>
        <v>#N/A</v>
      </c>
      <c r="G164" t="str">
        <f>IF((ISERROR((VLOOKUP(B164,Calculation!C$3:C$2610,1,FALSE)))),"not entered","")</f>
        <v/>
      </c>
      <c r="H164" t="str">
        <f>IF(ISNA(VLOOKUP(D164,Calculation!$AI$12:$AI$88,1,FALSE)),"NO club name match","Club Name Match")</f>
        <v>NO club name match</v>
      </c>
    </row>
    <row r="165" spans="2:8" x14ac:dyDescent="0.2">
      <c r="B165" s="54" t="s">
        <v>5</v>
      </c>
      <c r="C165" s="39" t="s">
        <v>19</v>
      </c>
      <c r="D165" s="39" t="s">
        <v>19</v>
      </c>
      <c r="E165" s="39">
        <v>1.1574074074074073E-5</v>
      </c>
      <c r="F165" s="40" t="e">
        <f t="shared" si="2"/>
        <v>#N/A</v>
      </c>
      <c r="G165" t="str">
        <f>IF((ISERROR((VLOOKUP(B165,Calculation!C$3:C$2610,1,FALSE)))),"not entered","")</f>
        <v/>
      </c>
      <c r="H165" t="str">
        <f>IF(ISNA(VLOOKUP(D165,Calculation!$AI$12:$AI$88,1,FALSE)),"NO club name match","Club Name Match")</f>
        <v>NO club name match</v>
      </c>
    </row>
    <row r="166" spans="2:8" x14ac:dyDescent="0.2">
      <c r="B166" s="54" t="s">
        <v>5</v>
      </c>
      <c r="C166" s="39" t="s">
        <v>19</v>
      </c>
      <c r="D166" s="39" t="s">
        <v>19</v>
      </c>
      <c r="E166" s="39">
        <v>1.1574074074074073E-5</v>
      </c>
      <c r="F166" s="40" t="e">
        <f t="shared" si="2"/>
        <v>#N/A</v>
      </c>
      <c r="G166" t="str">
        <f>IF((ISERROR((VLOOKUP(B166,Calculation!C$3:C$2610,1,FALSE)))),"not entered","")</f>
        <v/>
      </c>
      <c r="H166" t="str">
        <f>IF(ISNA(VLOOKUP(D166,Calculation!$AI$12:$AI$88,1,FALSE)),"NO club name match","Club Name Match")</f>
        <v>NO club name match</v>
      </c>
    </row>
    <row r="167" spans="2:8" x14ac:dyDescent="0.2">
      <c r="B167" s="54" t="s">
        <v>5</v>
      </c>
      <c r="C167" s="39" t="s">
        <v>19</v>
      </c>
      <c r="D167" s="39" t="s">
        <v>19</v>
      </c>
      <c r="E167" s="39">
        <v>1.1574074074074073E-5</v>
      </c>
      <c r="F167" s="40" t="e">
        <f t="shared" si="2"/>
        <v>#N/A</v>
      </c>
      <c r="G167" t="str">
        <f>IF((ISERROR((VLOOKUP(B167,Calculation!C$3:C$2610,1,FALSE)))),"not entered","")</f>
        <v/>
      </c>
      <c r="H167" t="str">
        <f>IF(ISNA(VLOOKUP(D167,Calculation!$AI$12:$AI$88,1,FALSE)),"NO club name match","Club Name Match")</f>
        <v>NO club name match</v>
      </c>
    </row>
    <row r="168" spans="2:8" x14ac:dyDescent="0.2">
      <c r="B168" s="54" t="s">
        <v>5</v>
      </c>
      <c r="C168" s="39" t="s">
        <v>19</v>
      </c>
      <c r="D168" s="39" t="s">
        <v>19</v>
      </c>
      <c r="E168" s="39">
        <v>1.1574074074074073E-5</v>
      </c>
      <c r="F168" s="40" t="e">
        <f t="shared" si="2"/>
        <v>#N/A</v>
      </c>
      <c r="G168" t="str">
        <f>IF((ISERROR((VLOOKUP(B168,Calculation!C$3:C$2610,1,FALSE)))),"not entered","")</f>
        <v/>
      </c>
      <c r="H168" t="str">
        <f>IF(ISNA(VLOOKUP(D168,Calculation!$AI$12:$AI$88,1,FALSE)),"NO club name match","Club Name Match")</f>
        <v>NO club name match</v>
      </c>
    </row>
    <row r="169" spans="2:8" x14ac:dyDescent="0.2">
      <c r="B169" s="54" t="s">
        <v>5</v>
      </c>
      <c r="C169" s="39" t="s">
        <v>19</v>
      </c>
      <c r="D169" s="39" t="s">
        <v>19</v>
      </c>
      <c r="E169" s="39">
        <v>1.1574074074074073E-5</v>
      </c>
      <c r="F169" s="40" t="e">
        <f t="shared" si="2"/>
        <v>#N/A</v>
      </c>
      <c r="G169" t="str">
        <f>IF((ISERROR((VLOOKUP(B169,Calculation!C$3:C$2610,1,FALSE)))),"not entered","")</f>
        <v/>
      </c>
      <c r="H169" t="str">
        <f>IF(ISNA(VLOOKUP(D169,Calculation!$AI$12:$AI$88,1,FALSE)),"NO club name match","Club Name Match")</f>
        <v>NO club name match</v>
      </c>
    </row>
    <row r="170" spans="2:8" x14ac:dyDescent="0.2">
      <c r="B170" s="54" t="s">
        <v>5</v>
      </c>
      <c r="C170" s="39" t="s">
        <v>19</v>
      </c>
      <c r="D170" s="39" t="s">
        <v>19</v>
      </c>
      <c r="E170" s="39">
        <v>1.1574074074074073E-5</v>
      </c>
      <c r="F170" s="40" t="e">
        <f t="shared" si="2"/>
        <v>#N/A</v>
      </c>
      <c r="G170" t="str">
        <f>IF((ISERROR((VLOOKUP(B170,Calculation!C$3:C$2610,1,FALSE)))),"not entered","")</f>
        <v/>
      </c>
      <c r="H170" t="str">
        <f>IF(ISNA(VLOOKUP(D170,Calculation!$AI$12:$AI$88,1,FALSE)),"NO club name match","Club Name Match")</f>
        <v>NO club name match</v>
      </c>
    </row>
    <row r="171" spans="2:8" x14ac:dyDescent="0.2">
      <c r="B171" s="54" t="s">
        <v>5</v>
      </c>
      <c r="C171" s="39" t="s">
        <v>19</v>
      </c>
      <c r="D171" s="39" t="s">
        <v>19</v>
      </c>
      <c r="E171" s="39">
        <v>1.1574074074074073E-5</v>
      </c>
      <c r="F171" s="40" t="e">
        <f t="shared" si="2"/>
        <v>#N/A</v>
      </c>
      <c r="G171" t="str">
        <f>IF((ISERROR((VLOOKUP(B171,Calculation!C$3:C$2610,1,FALSE)))),"not entered","")</f>
        <v/>
      </c>
      <c r="H171" t="str">
        <f>IF(ISNA(VLOOKUP(D171,Calculation!$AI$12:$AI$88,1,FALSE)),"NO club name match","Club Name Match")</f>
        <v>NO club name match</v>
      </c>
    </row>
    <row r="172" spans="2:8" x14ac:dyDescent="0.2">
      <c r="B172" s="54" t="s">
        <v>5</v>
      </c>
      <c r="C172" s="39" t="s">
        <v>19</v>
      </c>
      <c r="D172" s="39" t="s">
        <v>19</v>
      </c>
      <c r="E172" s="39">
        <v>1.1574074074074073E-5</v>
      </c>
      <c r="F172" s="40" t="e">
        <f t="shared" si="2"/>
        <v>#N/A</v>
      </c>
      <c r="G172" t="str">
        <f>IF((ISERROR((VLOOKUP(B172,Calculation!C$3:C$2610,1,FALSE)))),"not entered","")</f>
        <v/>
      </c>
      <c r="H172" t="str">
        <f>IF(ISNA(VLOOKUP(D172,Calculation!$AI$12:$AI$88,1,FALSE)),"NO club name match","Club Name Match")</f>
        <v>NO club name match</v>
      </c>
    </row>
    <row r="173" spans="2:8" x14ac:dyDescent="0.2">
      <c r="B173" s="54" t="s">
        <v>5</v>
      </c>
      <c r="C173" s="39" t="s">
        <v>19</v>
      </c>
      <c r="D173" s="39" t="s">
        <v>19</v>
      </c>
      <c r="E173" s="39">
        <v>1.1574074074074073E-5</v>
      </c>
      <c r="F173" s="40" t="e">
        <f t="shared" si="2"/>
        <v>#N/A</v>
      </c>
      <c r="G173" t="str">
        <f>IF((ISERROR((VLOOKUP(B173,Calculation!C$3:C$2610,1,FALSE)))),"not entered","")</f>
        <v/>
      </c>
      <c r="H173" t="str">
        <f>IF(ISNA(VLOOKUP(D173,Calculation!$AI$12:$AI$88,1,FALSE)),"NO club name match","Club Name Match")</f>
        <v>NO club name match</v>
      </c>
    </row>
    <row r="174" spans="2:8" x14ac:dyDescent="0.2">
      <c r="B174" s="54" t="s">
        <v>5</v>
      </c>
      <c r="C174" s="39" t="s">
        <v>19</v>
      </c>
      <c r="D174" s="39" t="s">
        <v>19</v>
      </c>
      <c r="E174" s="39">
        <v>1.1574074074074073E-5</v>
      </c>
      <c r="F174" s="40" t="e">
        <f t="shared" si="2"/>
        <v>#N/A</v>
      </c>
      <c r="G174" t="str">
        <f>IF((ISERROR((VLOOKUP(B174,Calculation!C$3:C$2610,1,FALSE)))),"not entered","")</f>
        <v/>
      </c>
      <c r="H174" t="str">
        <f>IF(ISNA(VLOOKUP(D174,Calculation!$AI$12:$AI$88,1,FALSE)),"NO club name match","Club Name Match")</f>
        <v>NO club name match</v>
      </c>
    </row>
    <row r="175" spans="2:8" x14ac:dyDescent="0.2">
      <c r="B175" s="54" t="s">
        <v>5</v>
      </c>
      <c r="C175" s="39" t="s">
        <v>19</v>
      </c>
      <c r="D175" s="39" t="s">
        <v>19</v>
      </c>
      <c r="E175" s="39">
        <v>1.1574074074074073E-5</v>
      </c>
      <c r="F175" s="40" t="e">
        <f t="shared" si="2"/>
        <v>#N/A</v>
      </c>
      <c r="G175" t="str">
        <f>IF((ISERROR((VLOOKUP(B175,Calculation!C$3:C$2610,1,FALSE)))),"not entered","")</f>
        <v/>
      </c>
      <c r="H175" t="str">
        <f>IF(ISNA(VLOOKUP(D175,Calculation!$AI$12:$AI$88,1,FALSE)),"NO club name match","Club Name Match")</f>
        <v>NO club name match</v>
      </c>
    </row>
    <row r="176" spans="2:8" x14ac:dyDescent="0.2">
      <c r="B176" s="54" t="s">
        <v>5</v>
      </c>
      <c r="C176" s="39" t="s">
        <v>19</v>
      </c>
      <c r="D176" s="39" t="s">
        <v>19</v>
      </c>
      <c r="E176" s="39">
        <v>1.1574074074074073E-5</v>
      </c>
      <c r="F176" s="40" t="e">
        <f t="shared" si="2"/>
        <v>#N/A</v>
      </c>
      <c r="G176" t="str">
        <f>IF((ISERROR((VLOOKUP(B176,Calculation!C$3:C$2610,1,FALSE)))),"not entered","")</f>
        <v/>
      </c>
      <c r="H176" t="str">
        <f>IF(ISNA(VLOOKUP(D176,Calculation!$AI$12:$AI$88,1,FALSE)),"NO club name match","Club Name Match")</f>
        <v>NO club name match</v>
      </c>
    </row>
    <row r="177" spans="2:8" x14ac:dyDescent="0.2">
      <c r="B177" s="54" t="s">
        <v>5</v>
      </c>
      <c r="C177" s="39" t="s">
        <v>19</v>
      </c>
      <c r="D177" s="39" t="s">
        <v>19</v>
      </c>
      <c r="E177" s="39">
        <v>1.1574074074074073E-5</v>
      </c>
      <c r="F177" s="40" t="e">
        <f t="shared" si="2"/>
        <v>#N/A</v>
      </c>
      <c r="G177" t="str">
        <f>IF((ISERROR((VLOOKUP(B177,Calculation!C$3:C$2610,1,FALSE)))),"not entered","")</f>
        <v/>
      </c>
      <c r="H177" t="str">
        <f>IF(ISNA(VLOOKUP(D177,Calculation!$AI$12:$AI$88,1,FALSE)),"NO club name match","Club Name Match")</f>
        <v>NO club name match</v>
      </c>
    </row>
    <row r="178" spans="2:8" x14ac:dyDescent="0.2">
      <c r="B178" s="54" t="s">
        <v>5</v>
      </c>
      <c r="C178" s="39" t="s">
        <v>19</v>
      </c>
      <c r="D178" s="39" t="s">
        <v>19</v>
      </c>
      <c r="E178" s="39">
        <v>1.1574074074074073E-5</v>
      </c>
      <c r="F178" s="40" t="e">
        <f t="shared" si="2"/>
        <v>#N/A</v>
      </c>
      <c r="G178" t="str">
        <f>IF((ISERROR((VLOOKUP(B178,Calculation!C$3:C$2610,1,FALSE)))),"not entered","")</f>
        <v/>
      </c>
      <c r="H178" t="str">
        <f>IF(ISNA(VLOOKUP(D178,Calculation!$AI$12:$AI$88,1,FALSE)),"NO club name match","Club Name Match")</f>
        <v>NO club name match</v>
      </c>
    </row>
    <row r="179" spans="2:8" x14ac:dyDescent="0.2">
      <c r="B179" s="54" t="s">
        <v>5</v>
      </c>
      <c r="C179" s="39" t="s">
        <v>19</v>
      </c>
      <c r="D179" s="39" t="s">
        <v>19</v>
      </c>
      <c r="E179" s="39">
        <v>1.1574074074074073E-5</v>
      </c>
      <c r="F179" s="40" t="e">
        <f t="shared" si="2"/>
        <v>#N/A</v>
      </c>
      <c r="G179" t="str">
        <f>IF((ISERROR((VLOOKUP(B179,Calculation!C$3:C$2610,1,FALSE)))),"not entered","")</f>
        <v/>
      </c>
      <c r="H179" t="str">
        <f>IF(ISNA(VLOOKUP(D179,Calculation!$AI$12:$AI$88,1,FALSE)),"NO club name match","Club Name Match")</f>
        <v>NO club name match</v>
      </c>
    </row>
    <row r="180" spans="2:8" x14ac:dyDescent="0.2">
      <c r="B180" s="54" t="s">
        <v>5</v>
      </c>
      <c r="C180" s="39" t="s">
        <v>19</v>
      </c>
      <c r="D180" s="39" t="s">
        <v>19</v>
      </c>
      <c r="E180" s="39">
        <v>1.1574074074074073E-5</v>
      </c>
      <c r="F180" s="40" t="e">
        <f t="shared" si="2"/>
        <v>#N/A</v>
      </c>
      <c r="G180" t="str">
        <f>IF((ISERROR((VLOOKUP(B180,Calculation!C$3:C$2610,1,FALSE)))),"not entered","")</f>
        <v/>
      </c>
      <c r="H180" t="str">
        <f>IF(ISNA(VLOOKUP(D180,Calculation!$AI$12:$AI$88,1,FALSE)),"NO club name match","Club Name Match")</f>
        <v>NO club name match</v>
      </c>
    </row>
    <row r="181" spans="2:8" x14ac:dyDescent="0.2">
      <c r="B181" s="54" t="s">
        <v>5</v>
      </c>
      <c r="C181" s="39" t="s">
        <v>19</v>
      </c>
      <c r="D181" s="39" t="s">
        <v>19</v>
      </c>
      <c r="E181" s="39">
        <v>1.1574074074074073E-5</v>
      </c>
      <c r="F181" s="40" t="e">
        <f t="shared" si="2"/>
        <v>#N/A</v>
      </c>
      <c r="G181" t="str">
        <f>IF((ISERROR((VLOOKUP(B181,Calculation!C$3:C$2610,1,FALSE)))),"not entered","")</f>
        <v/>
      </c>
      <c r="H181" t="str">
        <f>IF(ISNA(VLOOKUP(D181,Calculation!$AI$12:$AI$88,1,FALSE)),"NO club name match","Club Name Match")</f>
        <v>NO club name match</v>
      </c>
    </row>
    <row r="182" spans="2:8" x14ac:dyDescent="0.2">
      <c r="B182" s="54" t="s">
        <v>5</v>
      </c>
      <c r="C182" s="39" t="s">
        <v>19</v>
      </c>
      <c r="D182" s="39" t="s">
        <v>19</v>
      </c>
      <c r="E182" s="39">
        <v>1.1574074074074073E-5</v>
      </c>
      <c r="F182" s="40" t="e">
        <f t="shared" si="2"/>
        <v>#N/A</v>
      </c>
      <c r="G182" t="str">
        <f>IF((ISERROR((VLOOKUP(B182,Calculation!C$3:C$2610,1,FALSE)))),"not entered","")</f>
        <v/>
      </c>
      <c r="H182" t="str">
        <f>IF(ISNA(VLOOKUP(D182,Calculation!$AI$12:$AI$88,1,FALSE)),"NO club name match","Club Name Match")</f>
        <v>NO club name match</v>
      </c>
    </row>
    <row r="183" spans="2:8" x14ac:dyDescent="0.2">
      <c r="B183" s="54" t="s">
        <v>5</v>
      </c>
      <c r="C183" s="39" t="s">
        <v>19</v>
      </c>
      <c r="D183" s="39" t="s">
        <v>19</v>
      </c>
      <c r="E183" s="39">
        <v>1.1574074074074073E-5</v>
      </c>
      <c r="F183" s="40" t="e">
        <f t="shared" si="2"/>
        <v>#N/A</v>
      </c>
      <c r="G183" t="str">
        <f>IF((ISERROR((VLOOKUP(B183,Calculation!C$3:C$2610,1,FALSE)))),"not entered","")</f>
        <v/>
      </c>
      <c r="H183" t="str">
        <f>IF(ISNA(VLOOKUP(D183,Calculation!$AI$12:$AI$88,1,FALSE)),"NO club name match","Club Name Match")</f>
        <v>NO club name match</v>
      </c>
    </row>
    <row r="184" spans="2:8" x14ac:dyDescent="0.2">
      <c r="B184" s="54" t="s">
        <v>5</v>
      </c>
      <c r="C184" s="39" t="s">
        <v>19</v>
      </c>
      <c r="D184" s="39" t="s">
        <v>19</v>
      </c>
      <c r="E184" s="39">
        <v>1.1574074074074073E-5</v>
      </c>
      <c r="F184" s="40" t="e">
        <f t="shared" si="2"/>
        <v>#N/A</v>
      </c>
      <c r="G184" t="str">
        <f>IF((ISERROR((VLOOKUP(B184,Calculation!C$3:C$2610,1,FALSE)))),"not entered","")</f>
        <v/>
      </c>
      <c r="H184" t="str">
        <f>IF(ISNA(VLOOKUP(D184,Calculation!$AI$12:$AI$88,1,FALSE)),"NO club name match","Club Name Match")</f>
        <v>NO club name match</v>
      </c>
    </row>
    <row r="185" spans="2:8" x14ac:dyDescent="0.2">
      <c r="B185" s="54" t="s">
        <v>5</v>
      </c>
      <c r="C185" s="39" t="s">
        <v>19</v>
      </c>
      <c r="D185" s="39" t="s">
        <v>19</v>
      </c>
      <c r="E185" s="39">
        <v>1.1574074074074073E-5</v>
      </c>
      <c r="F185" s="40" t="e">
        <f t="shared" si="2"/>
        <v>#N/A</v>
      </c>
      <c r="G185" t="str">
        <f>IF((ISERROR((VLOOKUP(B185,Calculation!C$3:C$2610,1,FALSE)))),"not entered","")</f>
        <v/>
      </c>
      <c r="H185" t="str">
        <f>IF(ISNA(VLOOKUP(D185,Calculation!$AI$12:$AI$88,1,FALSE)),"NO club name match","Club Name Match")</f>
        <v>NO club name match</v>
      </c>
    </row>
    <row r="186" spans="2:8" x14ac:dyDescent="0.2">
      <c r="B186" s="54" t="s">
        <v>5</v>
      </c>
      <c r="C186" s="39" t="s">
        <v>19</v>
      </c>
      <c r="D186" s="39" t="s">
        <v>19</v>
      </c>
      <c r="E186" s="39">
        <v>1.1574074074074073E-5</v>
      </c>
      <c r="F186" s="40" t="e">
        <f t="shared" si="2"/>
        <v>#N/A</v>
      </c>
      <c r="G186" t="str">
        <f>IF((ISERROR((VLOOKUP(B186,Calculation!C$3:C$2610,1,FALSE)))),"not entered","")</f>
        <v/>
      </c>
      <c r="H186" t="str">
        <f>IF(ISNA(VLOOKUP(D186,Calculation!$AI$12:$AI$88,1,FALSE)),"NO club name match","Club Name Match")</f>
        <v>NO club name match</v>
      </c>
    </row>
    <row r="187" spans="2:8" x14ac:dyDescent="0.2">
      <c r="B187" s="54" t="s">
        <v>5</v>
      </c>
      <c r="C187" s="39" t="s">
        <v>19</v>
      </c>
      <c r="D187" s="39" t="s">
        <v>19</v>
      </c>
      <c r="E187" s="39">
        <v>1.1574074074074073E-5</v>
      </c>
      <c r="F187" s="40" t="e">
        <f t="shared" si="2"/>
        <v>#N/A</v>
      </c>
      <c r="G187" t="str">
        <f>IF((ISERROR((VLOOKUP(B187,Calculation!C$3:C$2610,1,FALSE)))),"not entered","")</f>
        <v/>
      </c>
      <c r="H187" t="str">
        <f>IF(ISNA(VLOOKUP(D187,Calculation!$AI$12:$AI$88,1,FALSE)),"NO club name match","Club Name Match")</f>
        <v>NO club name match</v>
      </c>
    </row>
    <row r="188" spans="2:8" x14ac:dyDescent="0.2">
      <c r="B188" s="54" t="s">
        <v>5</v>
      </c>
      <c r="C188" s="39" t="s">
        <v>19</v>
      </c>
      <c r="D188" s="39" t="s">
        <v>19</v>
      </c>
      <c r="E188" s="39">
        <v>1.1574074074074073E-5</v>
      </c>
      <c r="F188" s="40" t="e">
        <f t="shared" si="2"/>
        <v>#N/A</v>
      </c>
      <c r="G188" t="str">
        <f>IF((ISERROR((VLOOKUP(B188,Calculation!C$3:C$2610,1,FALSE)))),"not entered","")</f>
        <v/>
      </c>
      <c r="H188" t="str">
        <f>IF(ISNA(VLOOKUP(D188,Calculation!$AI$12:$AI$88,1,FALSE)),"NO club name match","Club Name Match")</f>
        <v>NO club name match</v>
      </c>
    </row>
    <row r="189" spans="2:8" x14ac:dyDescent="0.2">
      <c r="B189" s="54" t="s">
        <v>5</v>
      </c>
      <c r="C189" s="39" t="s">
        <v>19</v>
      </c>
      <c r="D189" s="39" t="s">
        <v>19</v>
      </c>
      <c r="E189" s="39">
        <v>1.1574074074074073E-5</v>
      </c>
      <c r="F189" s="40" t="e">
        <f t="shared" si="2"/>
        <v>#N/A</v>
      </c>
      <c r="G189" t="str">
        <f>IF((ISERROR((VLOOKUP(B189,Calculation!C$3:C$2610,1,FALSE)))),"not entered","")</f>
        <v/>
      </c>
      <c r="H189" t="str">
        <f>IF(ISNA(VLOOKUP(D189,Calculation!$AI$12:$AI$88,1,FALSE)),"NO club name match","Club Name Match")</f>
        <v>NO club name match</v>
      </c>
    </row>
    <row r="190" spans="2:8" x14ac:dyDescent="0.2">
      <c r="B190" s="54" t="s">
        <v>5</v>
      </c>
      <c r="C190" s="39" t="s">
        <v>19</v>
      </c>
      <c r="D190" s="39" t="s">
        <v>19</v>
      </c>
      <c r="E190" s="39">
        <v>1.1574074074074073E-5</v>
      </c>
      <c r="F190" s="40" t="e">
        <f t="shared" si="2"/>
        <v>#N/A</v>
      </c>
      <c r="G190" t="str">
        <f>IF((ISERROR((VLOOKUP(B190,Calculation!C$3:C$2610,1,FALSE)))),"not entered","")</f>
        <v/>
      </c>
      <c r="H190" t="str">
        <f>IF(ISNA(VLOOKUP(D190,Calculation!$AI$12:$AI$88,1,FALSE)),"NO club name match","Club Name Match")</f>
        <v>NO club name match</v>
      </c>
    </row>
    <row r="191" spans="2:8" x14ac:dyDescent="0.2">
      <c r="B191" s="54" t="s">
        <v>5</v>
      </c>
      <c r="C191" s="39" t="s">
        <v>19</v>
      </c>
      <c r="D191" s="39" t="s">
        <v>19</v>
      </c>
      <c r="E191" s="39">
        <v>1.1574074074074073E-5</v>
      </c>
      <c r="F191" s="40" t="e">
        <f t="shared" si="2"/>
        <v>#N/A</v>
      </c>
      <c r="G191" t="str">
        <f>IF((ISERROR((VLOOKUP(B191,Calculation!C$3:C$2610,1,FALSE)))),"not entered","")</f>
        <v/>
      </c>
      <c r="H191" t="str">
        <f>IF(ISNA(VLOOKUP(D191,Calculation!$AI$12:$AI$88,1,FALSE)),"NO club name match","Club Name Match")</f>
        <v>NO club name match</v>
      </c>
    </row>
    <row r="192" spans="2:8" x14ac:dyDescent="0.2">
      <c r="B192" s="54" t="s">
        <v>5</v>
      </c>
      <c r="C192" s="39" t="s">
        <v>19</v>
      </c>
      <c r="D192" s="39" t="s">
        <v>19</v>
      </c>
      <c r="E192" s="39">
        <v>1.1574074074074073E-5</v>
      </c>
      <c r="F192" s="40" t="e">
        <f t="shared" si="2"/>
        <v>#N/A</v>
      </c>
      <c r="G192" t="str">
        <f>IF((ISERROR((VLOOKUP(B192,Calculation!C$3:C$2610,1,FALSE)))),"not entered","")</f>
        <v/>
      </c>
      <c r="H192" t="str">
        <f>IF(ISNA(VLOOKUP(D192,Calculation!$AI$12:$AI$88,1,FALSE)),"NO club name match","Club Name Match")</f>
        <v>NO club name match</v>
      </c>
    </row>
    <row r="193" spans="2:8" x14ac:dyDescent="0.2">
      <c r="B193" s="54" t="s">
        <v>5</v>
      </c>
      <c r="C193" s="39" t="s">
        <v>19</v>
      </c>
      <c r="D193" s="39" t="s">
        <v>19</v>
      </c>
      <c r="E193" s="39">
        <v>1.1574074074074073E-5</v>
      </c>
      <c r="F193" s="40" t="e">
        <f t="shared" si="2"/>
        <v>#N/A</v>
      </c>
      <c r="G193" t="str">
        <f>IF((ISERROR((VLOOKUP(B193,Calculation!C$3:C$2610,1,FALSE)))),"not entered","")</f>
        <v/>
      </c>
      <c r="H193" t="str">
        <f>IF(ISNA(VLOOKUP(D193,Calculation!$AI$12:$AI$88,1,FALSE)),"NO club name match","Club Name Match")</f>
        <v>NO club name match</v>
      </c>
    </row>
    <row r="194" spans="2:8" x14ac:dyDescent="0.2">
      <c r="B194" s="54" t="s">
        <v>5</v>
      </c>
      <c r="C194" s="39" t="s">
        <v>19</v>
      </c>
      <c r="D194" s="39" t="s">
        <v>19</v>
      </c>
      <c r="E194" s="39">
        <v>1.1574074074074073E-5</v>
      </c>
      <c r="F194" s="40" t="e">
        <f t="shared" si="2"/>
        <v>#N/A</v>
      </c>
      <c r="G194" t="str">
        <f>IF((ISERROR((VLOOKUP(B194,Calculation!C$3:C$2610,1,FALSE)))),"not entered","")</f>
        <v/>
      </c>
      <c r="H194" t="str">
        <f>IF(ISNA(VLOOKUP(D194,Calculation!$AI$12:$AI$88,1,FALSE)),"NO club name match","Club Name Match")</f>
        <v>NO club name match</v>
      </c>
    </row>
    <row r="195" spans="2:8" x14ac:dyDescent="0.2">
      <c r="B195" s="54" t="s">
        <v>5</v>
      </c>
      <c r="C195" s="39" t="s">
        <v>19</v>
      </c>
      <c r="D195" s="39" t="s">
        <v>19</v>
      </c>
      <c r="E195" s="39">
        <v>1.1574074074074073E-5</v>
      </c>
      <c r="F195" s="40" t="e">
        <f t="shared" si="2"/>
        <v>#N/A</v>
      </c>
      <c r="G195" t="str">
        <f>IF((ISERROR((VLOOKUP(B195,Calculation!C$3:C$2610,1,FALSE)))),"not entered","")</f>
        <v/>
      </c>
      <c r="H195" t="str">
        <f>IF(ISNA(VLOOKUP(D195,Calculation!$AI$12:$AI$88,1,FALSE)),"NO club name match","Club Name Match")</f>
        <v>NO club name match</v>
      </c>
    </row>
    <row r="196" spans="2:8" x14ac:dyDescent="0.2">
      <c r="B196" s="54" t="s">
        <v>5</v>
      </c>
      <c r="C196" s="39" t="s">
        <v>19</v>
      </c>
      <c r="D196" s="39" t="s">
        <v>19</v>
      </c>
      <c r="E196" s="39">
        <v>1.1574074074074073E-5</v>
      </c>
      <c r="F196" s="40" t="e">
        <f t="shared" si="2"/>
        <v>#N/A</v>
      </c>
      <c r="G196" t="str">
        <f>IF((ISERROR((VLOOKUP(B196,Calculation!C$3:C$2610,1,FALSE)))),"not entered","")</f>
        <v/>
      </c>
      <c r="H196" t="str">
        <f>IF(ISNA(VLOOKUP(D196,Calculation!$AI$12:$AI$88,1,FALSE)),"NO club name match","Club Name Match")</f>
        <v>NO club name match</v>
      </c>
    </row>
    <row r="197" spans="2:8" x14ac:dyDescent="0.2">
      <c r="B197" s="54" t="s">
        <v>5</v>
      </c>
      <c r="C197" s="39" t="s">
        <v>19</v>
      </c>
      <c r="D197" s="39" t="s">
        <v>19</v>
      </c>
      <c r="E197" s="39">
        <v>1.1574074074074073E-5</v>
      </c>
      <c r="F197" s="40" t="e">
        <f t="shared" si="2"/>
        <v>#N/A</v>
      </c>
      <c r="G197" t="str">
        <f>IF((ISERROR((VLOOKUP(B197,Calculation!C$3:C$2610,1,FALSE)))),"not entered","")</f>
        <v/>
      </c>
      <c r="H197" t="str">
        <f>IF(ISNA(VLOOKUP(D197,Calculation!$AI$12:$AI$88,1,FALSE)),"NO club name match","Club Name Match")</f>
        <v>NO club name match</v>
      </c>
    </row>
    <row r="198" spans="2:8" x14ac:dyDescent="0.2">
      <c r="B198" s="54" t="s">
        <v>5</v>
      </c>
      <c r="C198" s="39" t="s">
        <v>19</v>
      </c>
      <c r="D198" s="39" t="s">
        <v>19</v>
      </c>
      <c r="E198" s="39">
        <v>1.1574074074074073E-5</v>
      </c>
      <c r="F198" s="40" t="e">
        <f t="shared" ref="F198:F261" si="3">TRUNC((VLOOKUP(C198,C$4:E$5,3,FALSE))/(E198/10000))</f>
        <v>#N/A</v>
      </c>
      <c r="G198" t="str">
        <f>IF((ISERROR((VLOOKUP(B198,Calculation!C$3:C$2610,1,FALSE)))),"not entered","")</f>
        <v/>
      </c>
      <c r="H198" t="str">
        <f>IF(ISNA(VLOOKUP(D198,Calculation!$AI$12:$AI$88,1,FALSE)),"NO club name match","Club Name Match")</f>
        <v>NO club name match</v>
      </c>
    </row>
    <row r="199" spans="2:8" x14ac:dyDescent="0.2">
      <c r="B199" s="54" t="s">
        <v>5</v>
      </c>
      <c r="C199" s="39" t="s">
        <v>19</v>
      </c>
      <c r="D199" s="39" t="s">
        <v>19</v>
      </c>
      <c r="E199" s="39">
        <v>1.1574074074074073E-5</v>
      </c>
      <c r="F199" s="40" t="e">
        <f t="shared" si="3"/>
        <v>#N/A</v>
      </c>
      <c r="G199" t="str">
        <f>IF((ISERROR((VLOOKUP(B199,Calculation!C$3:C$2610,1,FALSE)))),"not entered","")</f>
        <v/>
      </c>
      <c r="H199" t="str">
        <f>IF(ISNA(VLOOKUP(D199,Calculation!$AI$12:$AI$88,1,FALSE)),"NO club name match","Club Name Match")</f>
        <v>NO club name match</v>
      </c>
    </row>
    <row r="200" spans="2:8" x14ac:dyDescent="0.2">
      <c r="B200" s="54" t="s">
        <v>5</v>
      </c>
      <c r="C200" s="39" t="s">
        <v>19</v>
      </c>
      <c r="D200" s="39" t="s">
        <v>19</v>
      </c>
      <c r="E200" s="39">
        <v>1.1574074074074073E-5</v>
      </c>
      <c r="F200" s="40" t="e">
        <f t="shared" si="3"/>
        <v>#N/A</v>
      </c>
      <c r="G200" t="str">
        <f>IF((ISERROR((VLOOKUP(B200,Calculation!C$3:C$2610,1,FALSE)))),"not entered","")</f>
        <v/>
      </c>
      <c r="H200" t="str">
        <f>IF(ISNA(VLOOKUP(D200,Calculation!$AI$12:$AI$88,1,FALSE)),"NO club name match","Club Name Match")</f>
        <v>NO club name match</v>
      </c>
    </row>
    <row r="201" spans="2:8" x14ac:dyDescent="0.2">
      <c r="B201" s="54" t="s">
        <v>5</v>
      </c>
      <c r="C201" s="39" t="s">
        <v>19</v>
      </c>
      <c r="D201" s="39" t="s">
        <v>19</v>
      </c>
      <c r="E201" s="39">
        <v>1.1574074074074073E-5</v>
      </c>
      <c r="F201" s="40" t="e">
        <f t="shared" si="3"/>
        <v>#N/A</v>
      </c>
      <c r="G201" t="str">
        <f>IF((ISERROR((VLOOKUP(B201,Calculation!C$3:C$2610,1,FALSE)))),"not entered","")</f>
        <v/>
      </c>
      <c r="H201" t="str">
        <f>IF(ISNA(VLOOKUP(D201,Calculation!$AI$12:$AI$88,1,FALSE)),"NO club name match","Club Name Match")</f>
        <v>NO club name match</v>
      </c>
    </row>
    <row r="202" spans="2:8" x14ac:dyDescent="0.2">
      <c r="B202" s="54" t="s">
        <v>5</v>
      </c>
      <c r="C202" s="39" t="s">
        <v>19</v>
      </c>
      <c r="D202" s="39" t="s">
        <v>19</v>
      </c>
      <c r="E202" s="39">
        <v>1.1574074074074073E-5</v>
      </c>
      <c r="F202" s="40" t="e">
        <f t="shared" si="3"/>
        <v>#N/A</v>
      </c>
      <c r="G202" t="str">
        <f>IF((ISERROR((VLOOKUP(B202,Calculation!C$3:C$2610,1,FALSE)))),"not entered","")</f>
        <v/>
      </c>
      <c r="H202" t="str">
        <f>IF(ISNA(VLOOKUP(D202,Calculation!$AI$12:$AI$88,1,FALSE)),"NO club name match","Club Name Match")</f>
        <v>NO club name match</v>
      </c>
    </row>
    <row r="203" spans="2:8" x14ac:dyDescent="0.2">
      <c r="B203" s="54" t="s">
        <v>5</v>
      </c>
      <c r="C203" s="39" t="s">
        <v>19</v>
      </c>
      <c r="D203" s="39" t="s">
        <v>19</v>
      </c>
      <c r="E203" s="39">
        <v>1.1574074074074073E-5</v>
      </c>
      <c r="F203" s="40" t="e">
        <f t="shared" si="3"/>
        <v>#N/A</v>
      </c>
      <c r="G203" t="str">
        <f>IF((ISERROR((VLOOKUP(B203,Calculation!C$3:C$2610,1,FALSE)))),"not entered","")</f>
        <v/>
      </c>
      <c r="H203" t="str">
        <f>IF(ISNA(VLOOKUP(D203,Calculation!$AI$12:$AI$88,1,FALSE)),"NO club name match","Club Name Match")</f>
        <v>NO club name match</v>
      </c>
    </row>
    <row r="204" spans="2:8" x14ac:dyDescent="0.2">
      <c r="B204" s="54" t="s">
        <v>5</v>
      </c>
      <c r="C204" s="39" t="s">
        <v>19</v>
      </c>
      <c r="D204" s="39" t="s">
        <v>19</v>
      </c>
      <c r="E204" s="39">
        <v>1.1574074074074073E-5</v>
      </c>
      <c r="F204" s="40" t="e">
        <f t="shared" si="3"/>
        <v>#N/A</v>
      </c>
      <c r="G204" t="str">
        <f>IF((ISERROR((VLOOKUP(B204,Calculation!C$3:C$2610,1,FALSE)))),"not entered","")</f>
        <v/>
      </c>
      <c r="H204" t="str">
        <f>IF(ISNA(VLOOKUP(D204,Calculation!$AI$12:$AI$88,1,FALSE)),"NO club name match","Club Name Match")</f>
        <v>NO club name match</v>
      </c>
    </row>
    <row r="205" spans="2:8" x14ac:dyDescent="0.2">
      <c r="B205" s="54" t="s">
        <v>5</v>
      </c>
      <c r="C205" s="39" t="s">
        <v>19</v>
      </c>
      <c r="D205" s="39" t="s">
        <v>19</v>
      </c>
      <c r="E205" s="39">
        <v>1.1574074074074073E-5</v>
      </c>
      <c r="F205" s="40" t="e">
        <f t="shared" si="3"/>
        <v>#N/A</v>
      </c>
      <c r="G205" t="str">
        <f>IF((ISERROR((VLOOKUP(B205,Calculation!C$3:C$2610,1,FALSE)))),"not entered","")</f>
        <v/>
      </c>
      <c r="H205" t="str">
        <f>IF(ISNA(VLOOKUP(D205,Calculation!$AI$12:$AI$88,1,FALSE)),"NO club name match","Club Name Match")</f>
        <v>NO club name match</v>
      </c>
    </row>
    <row r="206" spans="2:8" x14ac:dyDescent="0.2">
      <c r="B206" s="54" t="s">
        <v>5</v>
      </c>
      <c r="C206" s="39" t="s">
        <v>19</v>
      </c>
      <c r="D206" s="39" t="s">
        <v>19</v>
      </c>
      <c r="E206" s="39">
        <v>1.1574074074074073E-5</v>
      </c>
      <c r="F206" s="40" t="e">
        <f t="shared" si="3"/>
        <v>#N/A</v>
      </c>
      <c r="G206" t="str">
        <f>IF((ISERROR((VLOOKUP(B206,Calculation!C$3:C$2610,1,FALSE)))),"not entered","")</f>
        <v/>
      </c>
      <c r="H206" t="str">
        <f>IF(ISNA(VLOOKUP(D206,Calculation!$AI$12:$AI$88,1,FALSE)),"NO club name match","Club Name Match")</f>
        <v>NO club name match</v>
      </c>
    </row>
    <row r="207" spans="2:8" x14ac:dyDescent="0.2">
      <c r="B207" s="54" t="s">
        <v>5</v>
      </c>
      <c r="C207" s="39" t="s">
        <v>19</v>
      </c>
      <c r="D207" s="39" t="s">
        <v>19</v>
      </c>
      <c r="E207" s="39">
        <v>1.1574074074074073E-5</v>
      </c>
      <c r="F207" s="40" t="e">
        <f t="shared" si="3"/>
        <v>#N/A</v>
      </c>
      <c r="G207" t="str">
        <f>IF((ISERROR((VLOOKUP(B207,Calculation!C$3:C$2610,1,FALSE)))),"not entered","")</f>
        <v/>
      </c>
      <c r="H207" t="str">
        <f>IF(ISNA(VLOOKUP(D207,Calculation!$AI$12:$AI$88,1,FALSE)),"NO club name match","Club Name Match")</f>
        <v>NO club name match</v>
      </c>
    </row>
    <row r="208" spans="2:8" x14ac:dyDescent="0.2">
      <c r="B208" s="54" t="s">
        <v>5</v>
      </c>
      <c r="C208" s="39" t="s">
        <v>19</v>
      </c>
      <c r="D208" s="39" t="s">
        <v>19</v>
      </c>
      <c r="E208" s="39">
        <v>1.1574074074074073E-5</v>
      </c>
      <c r="F208" s="40" t="e">
        <f t="shared" si="3"/>
        <v>#N/A</v>
      </c>
      <c r="G208" t="str">
        <f>IF((ISERROR((VLOOKUP(B208,Calculation!C$3:C$2610,1,FALSE)))),"not entered","")</f>
        <v/>
      </c>
      <c r="H208" t="str">
        <f>IF(ISNA(VLOOKUP(D208,Calculation!$AI$12:$AI$88,1,FALSE)),"NO club name match","Club Name Match")</f>
        <v>NO club name match</v>
      </c>
    </row>
    <row r="209" spans="2:8" x14ac:dyDescent="0.2">
      <c r="B209" s="54" t="s">
        <v>5</v>
      </c>
      <c r="C209" s="39" t="s">
        <v>19</v>
      </c>
      <c r="D209" s="39" t="s">
        <v>19</v>
      </c>
      <c r="E209" s="39">
        <v>1.1574074074074073E-5</v>
      </c>
      <c r="F209" s="40" t="e">
        <f t="shared" si="3"/>
        <v>#N/A</v>
      </c>
      <c r="G209" t="str">
        <f>IF((ISERROR((VLOOKUP(B209,Calculation!C$3:C$2610,1,FALSE)))),"not entered","")</f>
        <v/>
      </c>
      <c r="H209" t="str">
        <f>IF(ISNA(VLOOKUP(D209,Calculation!$AI$12:$AI$88,1,FALSE)),"NO club name match","Club Name Match")</f>
        <v>NO club name match</v>
      </c>
    </row>
    <row r="210" spans="2:8" x14ac:dyDescent="0.2">
      <c r="B210" s="54" t="s">
        <v>5</v>
      </c>
      <c r="C210" s="39" t="s">
        <v>19</v>
      </c>
      <c r="D210" s="39" t="s">
        <v>19</v>
      </c>
      <c r="E210" s="39">
        <v>1.1574074074074073E-5</v>
      </c>
      <c r="F210" s="40" t="e">
        <f t="shared" si="3"/>
        <v>#N/A</v>
      </c>
      <c r="G210" t="str">
        <f>IF((ISERROR((VLOOKUP(B210,Calculation!C$3:C$2610,1,FALSE)))),"not entered","")</f>
        <v/>
      </c>
      <c r="H210" t="str">
        <f>IF(ISNA(VLOOKUP(D210,Calculation!$AI$12:$AI$88,1,FALSE)),"NO club name match","Club Name Match")</f>
        <v>NO club name match</v>
      </c>
    </row>
    <row r="211" spans="2:8" x14ac:dyDescent="0.2">
      <c r="B211" s="54" t="s">
        <v>5</v>
      </c>
      <c r="C211" s="39" t="s">
        <v>19</v>
      </c>
      <c r="D211" s="39" t="s">
        <v>19</v>
      </c>
      <c r="E211" s="39">
        <v>1.1574074074074073E-5</v>
      </c>
      <c r="F211" s="40" t="e">
        <f t="shared" si="3"/>
        <v>#N/A</v>
      </c>
      <c r="G211" t="str">
        <f>IF((ISERROR((VLOOKUP(B211,Calculation!C$3:C$2610,1,FALSE)))),"not entered","")</f>
        <v/>
      </c>
      <c r="H211" t="str">
        <f>IF(ISNA(VLOOKUP(D211,Calculation!$AI$12:$AI$88,1,FALSE)),"NO club name match","Club Name Match")</f>
        <v>NO club name match</v>
      </c>
    </row>
    <row r="212" spans="2:8" x14ac:dyDescent="0.2">
      <c r="B212" s="54" t="s">
        <v>5</v>
      </c>
      <c r="C212" s="39" t="s">
        <v>19</v>
      </c>
      <c r="D212" s="39" t="s">
        <v>19</v>
      </c>
      <c r="E212" s="39">
        <v>1.1574074074074073E-5</v>
      </c>
      <c r="F212" s="40" t="e">
        <f t="shared" si="3"/>
        <v>#N/A</v>
      </c>
      <c r="G212" t="str">
        <f>IF((ISERROR((VLOOKUP(B212,Calculation!C$3:C$2610,1,FALSE)))),"not entered","")</f>
        <v/>
      </c>
      <c r="H212" t="str">
        <f>IF(ISNA(VLOOKUP(D212,Calculation!$AI$12:$AI$88,1,FALSE)),"NO club name match","Club Name Match")</f>
        <v>NO club name match</v>
      </c>
    </row>
    <row r="213" spans="2:8" x14ac:dyDescent="0.2">
      <c r="B213" s="54" t="s">
        <v>5</v>
      </c>
      <c r="C213" s="39" t="s">
        <v>19</v>
      </c>
      <c r="D213" s="39" t="s">
        <v>19</v>
      </c>
      <c r="E213" s="39">
        <v>1.1574074074074073E-5</v>
      </c>
      <c r="F213" s="40" t="e">
        <f t="shared" si="3"/>
        <v>#N/A</v>
      </c>
      <c r="G213" t="str">
        <f>IF((ISERROR((VLOOKUP(B213,Calculation!C$3:C$2610,1,FALSE)))),"not entered","")</f>
        <v/>
      </c>
      <c r="H213" t="str">
        <f>IF(ISNA(VLOOKUP(D213,Calculation!$AI$12:$AI$88,1,FALSE)),"NO club name match","Club Name Match")</f>
        <v>NO club name match</v>
      </c>
    </row>
    <row r="214" spans="2:8" x14ac:dyDescent="0.2">
      <c r="B214" s="54" t="s">
        <v>5</v>
      </c>
      <c r="C214" s="39" t="s">
        <v>19</v>
      </c>
      <c r="D214" s="39" t="s">
        <v>19</v>
      </c>
      <c r="E214" s="39">
        <v>1.1574074074074073E-5</v>
      </c>
      <c r="F214" s="40" t="e">
        <f t="shared" si="3"/>
        <v>#N/A</v>
      </c>
      <c r="G214" t="str">
        <f>IF((ISERROR((VLOOKUP(B214,Calculation!C$3:C$2610,1,FALSE)))),"not entered","")</f>
        <v/>
      </c>
      <c r="H214" t="str">
        <f>IF(ISNA(VLOOKUP(D214,Calculation!$AI$12:$AI$88,1,FALSE)),"NO club name match","Club Name Match")</f>
        <v>NO club name match</v>
      </c>
    </row>
    <row r="215" spans="2:8" x14ac:dyDescent="0.2">
      <c r="B215" s="54" t="s">
        <v>5</v>
      </c>
      <c r="C215" s="39" t="s">
        <v>19</v>
      </c>
      <c r="D215" s="39" t="s">
        <v>19</v>
      </c>
      <c r="E215" s="39">
        <v>1.1574074074074073E-5</v>
      </c>
      <c r="F215" s="40" t="e">
        <f t="shared" si="3"/>
        <v>#N/A</v>
      </c>
      <c r="G215" t="str">
        <f>IF((ISERROR((VLOOKUP(B215,Calculation!C$3:C$2610,1,FALSE)))),"not entered","")</f>
        <v/>
      </c>
      <c r="H215" t="str">
        <f>IF(ISNA(VLOOKUP(D215,Calculation!$AI$12:$AI$88,1,FALSE)),"NO club name match","Club Name Match")</f>
        <v>NO club name match</v>
      </c>
    </row>
    <row r="216" spans="2:8" x14ac:dyDescent="0.2">
      <c r="B216" s="54" t="s">
        <v>5</v>
      </c>
      <c r="C216" s="39" t="s">
        <v>19</v>
      </c>
      <c r="D216" s="39" t="s">
        <v>19</v>
      </c>
      <c r="E216" s="39">
        <v>1.1574074074074073E-5</v>
      </c>
      <c r="F216" s="40" t="e">
        <f t="shared" si="3"/>
        <v>#N/A</v>
      </c>
      <c r="G216" t="str">
        <f>IF((ISERROR((VLOOKUP(B216,Calculation!C$3:C$2610,1,FALSE)))),"not entered","")</f>
        <v/>
      </c>
      <c r="H216" t="str">
        <f>IF(ISNA(VLOOKUP(D216,Calculation!$AI$12:$AI$88,1,FALSE)),"NO club name match","Club Name Match")</f>
        <v>NO club name match</v>
      </c>
    </row>
    <row r="217" spans="2:8" x14ac:dyDescent="0.2">
      <c r="B217" s="54" t="s">
        <v>5</v>
      </c>
      <c r="C217" s="39" t="s">
        <v>19</v>
      </c>
      <c r="D217" s="39" t="s">
        <v>19</v>
      </c>
      <c r="E217" s="39">
        <v>1.1574074074074073E-5</v>
      </c>
      <c r="F217" s="40" t="e">
        <f t="shared" si="3"/>
        <v>#N/A</v>
      </c>
      <c r="G217" t="str">
        <f>IF((ISERROR((VLOOKUP(B217,Calculation!C$3:C$2610,1,FALSE)))),"not entered","")</f>
        <v/>
      </c>
      <c r="H217" t="str">
        <f>IF(ISNA(VLOOKUP(D217,Calculation!$AI$12:$AI$88,1,FALSE)),"NO club name match","Club Name Match")</f>
        <v>NO club name match</v>
      </c>
    </row>
    <row r="218" spans="2:8" x14ac:dyDescent="0.2">
      <c r="B218" s="54" t="s">
        <v>5</v>
      </c>
      <c r="C218" s="39" t="s">
        <v>19</v>
      </c>
      <c r="D218" s="39" t="s">
        <v>19</v>
      </c>
      <c r="E218" s="39">
        <v>1.1574074074074073E-5</v>
      </c>
      <c r="F218" s="40" t="e">
        <f t="shared" si="3"/>
        <v>#N/A</v>
      </c>
      <c r="G218" t="str">
        <f>IF((ISERROR((VLOOKUP(B218,Calculation!C$3:C$2610,1,FALSE)))),"not entered","")</f>
        <v/>
      </c>
      <c r="H218" t="str">
        <f>IF(ISNA(VLOOKUP(D218,Calculation!$AI$12:$AI$88,1,FALSE)),"NO club name match","Club Name Match")</f>
        <v>NO club name match</v>
      </c>
    </row>
    <row r="219" spans="2:8" x14ac:dyDescent="0.2">
      <c r="B219" s="54" t="s">
        <v>5</v>
      </c>
      <c r="C219" s="39" t="s">
        <v>19</v>
      </c>
      <c r="D219" s="39" t="s">
        <v>19</v>
      </c>
      <c r="E219" s="39">
        <v>1.1574074074074073E-5</v>
      </c>
      <c r="F219" s="40" t="e">
        <f t="shared" si="3"/>
        <v>#N/A</v>
      </c>
      <c r="G219" t="str">
        <f>IF((ISERROR((VLOOKUP(B219,Calculation!C$3:C$2610,1,FALSE)))),"not entered","")</f>
        <v/>
      </c>
      <c r="H219" t="str">
        <f>IF(ISNA(VLOOKUP(D219,Calculation!$AI$12:$AI$88,1,FALSE)),"NO club name match","Club Name Match")</f>
        <v>NO club name match</v>
      </c>
    </row>
    <row r="220" spans="2:8" x14ac:dyDescent="0.2">
      <c r="B220" s="54" t="s">
        <v>5</v>
      </c>
      <c r="C220" s="39" t="s">
        <v>19</v>
      </c>
      <c r="D220" s="39" t="s">
        <v>19</v>
      </c>
      <c r="E220" s="39">
        <v>1.1574074074074073E-5</v>
      </c>
      <c r="F220" s="40" t="e">
        <f t="shared" si="3"/>
        <v>#N/A</v>
      </c>
      <c r="G220" t="str">
        <f>IF((ISERROR((VLOOKUP(B220,Calculation!C$3:C$2610,1,FALSE)))),"not entered","")</f>
        <v/>
      </c>
      <c r="H220" t="str">
        <f>IF(ISNA(VLOOKUP(D220,Calculation!$AI$12:$AI$88,1,FALSE)),"NO club name match","Club Name Match")</f>
        <v>NO club name match</v>
      </c>
    </row>
    <row r="221" spans="2:8" x14ac:dyDescent="0.2">
      <c r="B221" s="54" t="s">
        <v>5</v>
      </c>
      <c r="C221" s="39" t="s">
        <v>19</v>
      </c>
      <c r="D221" s="39" t="s">
        <v>19</v>
      </c>
      <c r="E221" s="39">
        <v>1.1574074074074073E-5</v>
      </c>
      <c r="F221" s="40" t="e">
        <f t="shared" si="3"/>
        <v>#N/A</v>
      </c>
      <c r="G221" t="str">
        <f>IF((ISERROR((VLOOKUP(B221,Calculation!C$3:C$2610,1,FALSE)))),"not entered","")</f>
        <v/>
      </c>
      <c r="H221" t="str">
        <f>IF(ISNA(VLOOKUP(D221,Calculation!$AI$12:$AI$88,1,FALSE)),"NO club name match","Club Name Match")</f>
        <v>NO club name match</v>
      </c>
    </row>
    <row r="222" spans="2:8" x14ac:dyDescent="0.2">
      <c r="B222" s="54" t="s">
        <v>5</v>
      </c>
      <c r="C222" s="39" t="s">
        <v>19</v>
      </c>
      <c r="D222" s="39" t="s">
        <v>19</v>
      </c>
      <c r="E222" s="39">
        <v>1.1574074074074073E-5</v>
      </c>
      <c r="F222" s="40" t="e">
        <f t="shared" si="3"/>
        <v>#N/A</v>
      </c>
      <c r="G222" t="str">
        <f>IF((ISERROR((VLOOKUP(B222,Calculation!C$3:C$2610,1,FALSE)))),"not entered","")</f>
        <v/>
      </c>
      <c r="H222" t="str">
        <f>IF(ISNA(VLOOKUP(D222,Calculation!$AI$12:$AI$88,1,FALSE)),"NO club name match","Club Name Match")</f>
        <v>NO club name match</v>
      </c>
    </row>
    <row r="223" spans="2:8" x14ac:dyDescent="0.2">
      <c r="B223" s="54" t="s">
        <v>5</v>
      </c>
      <c r="C223" s="39" t="s">
        <v>19</v>
      </c>
      <c r="D223" s="39" t="s">
        <v>19</v>
      </c>
      <c r="E223" s="39">
        <v>1.1574074074074073E-5</v>
      </c>
      <c r="F223" s="40" t="e">
        <f t="shared" si="3"/>
        <v>#N/A</v>
      </c>
      <c r="G223" t="str">
        <f>IF((ISERROR((VLOOKUP(B223,Calculation!C$3:C$2610,1,FALSE)))),"not entered","")</f>
        <v/>
      </c>
      <c r="H223" t="str">
        <f>IF(ISNA(VLOOKUP(D223,Calculation!$AI$12:$AI$88,1,FALSE)),"NO club name match","Club Name Match")</f>
        <v>NO club name match</v>
      </c>
    </row>
    <row r="224" spans="2:8" x14ac:dyDescent="0.2">
      <c r="B224" s="54" t="s">
        <v>5</v>
      </c>
      <c r="C224" s="39" t="s">
        <v>19</v>
      </c>
      <c r="D224" s="39" t="s">
        <v>19</v>
      </c>
      <c r="E224" s="39">
        <v>1.1574074074074073E-5</v>
      </c>
      <c r="F224" s="40" t="e">
        <f t="shared" si="3"/>
        <v>#N/A</v>
      </c>
      <c r="G224" t="str">
        <f>IF((ISERROR((VLOOKUP(B224,Calculation!C$3:C$2610,1,FALSE)))),"not entered","")</f>
        <v/>
      </c>
      <c r="H224" t="str">
        <f>IF(ISNA(VLOOKUP(D224,Calculation!$AI$12:$AI$88,1,FALSE)),"NO club name match","Club Name Match")</f>
        <v>NO club name match</v>
      </c>
    </row>
    <row r="225" spans="2:8" x14ac:dyDescent="0.2">
      <c r="B225" s="54" t="s">
        <v>5</v>
      </c>
      <c r="C225" s="39" t="s">
        <v>19</v>
      </c>
      <c r="D225" s="39" t="s">
        <v>19</v>
      </c>
      <c r="E225" s="39">
        <v>1.1574074074074073E-5</v>
      </c>
      <c r="F225" s="40" t="e">
        <f t="shared" si="3"/>
        <v>#N/A</v>
      </c>
      <c r="G225" t="str">
        <f>IF((ISERROR((VLOOKUP(B225,Calculation!C$3:C$2610,1,FALSE)))),"not entered","")</f>
        <v/>
      </c>
      <c r="H225" t="str">
        <f>IF(ISNA(VLOOKUP(D225,Calculation!$AI$12:$AI$88,1,FALSE)),"NO club name match","Club Name Match")</f>
        <v>NO club name match</v>
      </c>
    </row>
    <row r="226" spans="2:8" x14ac:dyDescent="0.2">
      <c r="B226" s="54" t="s">
        <v>5</v>
      </c>
      <c r="C226" s="39" t="s">
        <v>19</v>
      </c>
      <c r="D226" s="39" t="s">
        <v>19</v>
      </c>
      <c r="E226" s="39">
        <v>1.1574074074074073E-5</v>
      </c>
      <c r="F226" s="40" t="e">
        <f t="shared" si="3"/>
        <v>#N/A</v>
      </c>
      <c r="G226" t="str">
        <f>IF((ISERROR((VLOOKUP(B226,Calculation!C$3:C$2610,1,FALSE)))),"not entered","")</f>
        <v/>
      </c>
      <c r="H226" t="str">
        <f>IF(ISNA(VLOOKUP(D226,Calculation!$AI$12:$AI$88,1,FALSE)),"NO club name match","Club Name Match")</f>
        <v>NO club name match</v>
      </c>
    </row>
    <row r="227" spans="2:8" x14ac:dyDescent="0.2">
      <c r="B227" s="54" t="s">
        <v>5</v>
      </c>
      <c r="C227" s="39" t="s">
        <v>19</v>
      </c>
      <c r="D227" s="39" t="s">
        <v>19</v>
      </c>
      <c r="E227" s="39">
        <v>1.1574074074074073E-5</v>
      </c>
      <c r="F227" s="40" t="e">
        <f t="shared" si="3"/>
        <v>#N/A</v>
      </c>
      <c r="G227" t="str">
        <f>IF((ISERROR((VLOOKUP(B227,Calculation!C$3:C$2610,1,FALSE)))),"not entered","")</f>
        <v/>
      </c>
      <c r="H227" t="str">
        <f>IF(ISNA(VLOOKUP(D227,Calculation!$AI$12:$AI$88,1,FALSE)),"NO club name match","Club Name Match")</f>
        <v>NO club name match</v>
      </c>
    </row>
    <row r="228" spans="2:8" x14ac:dyDescent="0.2">
      <c r="B228" s="54" t="s">
        <v>5</v>
      </c>
      <c r="C228" s="39" t="s">
        <v>19</v>
      </c>
      <c r="D228" s="39" t="s">
        <v>19</v>
      </c>
      <c r="E228" s="39">
        <v>1.1574074074074073E-5</v>
      </c>
      <c r="F228" s="40" t="e">
        <f t="shared" si="3"/>
        <v>#N/A</v>
      </c>
      <c r="G228" t="str">
        <f>IF((ISERROR((VLOOKUP(B228,Calculation!C$3:C$2610,1,FALSE)))),"not entered","")</f>
        <v/>
      </c>
      <c r="H228" t="str">
        <f>IF(ISNA(VLOOKUP(D228,Calculation!$AI$12:$AI$88,1,FALSE)),"NO club name match","Club Name Match")</f>
        <v>NO club name match</v>
      </c>
    </row>
    <row r="229" spans="2:8" x14ac:dyDescent="0.2">
      <c r="B229" s="54" t="s">
        <v>5</v>
      </c>
      <c r="C229" s="39" t="s">
        <v>19</v>
      </c>
      <c r="D229" s="39" t="s">
        <v>19</v>
      </c>
      <c r="E229" s="39">
        <v>1.1574074074074073E-5</v>
      </c>
      <c r="F229" s="40" t="e">
        <f t="shared" si="3"/>
        <v>#N/A</v>
      </c>
      <c r="G229" t="str">
        <f>IF((ISERROR((VLOOKUP(B229,Calculation!C$3:C$2610,1,FALSE)))),"not entered","")</f>
        <v/>
      </c>
      <c r="H229" t="str">
        <f>IF(ISNA(VLOOKUP(D229,Calculation!$AI$12:$AI$88,1,FALSE)),"NO club name match","Club Name Match")</f>
        <v>NO club name match</v>
      </c>
    </row>
    <row r="230" spans="2:8" x14ac:dyDescent="0.2">
      <c r="B230" s="54" t="s">
        <v>5</v>
      </c>
      <c r="C230" s="39" t="s">
        <v>19</v>
      </c>
      <c r="D230" s="39" t="s">
        <v>19</v>
      </c>
      <c r="E230" s="39">
        <v>1.1574074074074073E-5</v>
      </c>
      <c r="F230" s="40" t="e">
        <f t="shared" si="3"/>
        <v>#N/A</v>
      </c>
      <c r="G230" t="str">
        <f>IF((ISERROR((VLOOKUP(B230,Calculation!C$3:C$2610,1,FALSE)))),"not entered","")</f>
        <v/>
      </c>
      <c r="H230" t="str">
        <f>IF(ISNA(VLOOKUP(D230,Calculation!$AI$12:$AI$88,1,FALSE)),"NO club name match","Club Name Match")</f>
        <v>NO club name match</v>
      </c>
    </row>
    <row r="231" spans="2:8" x14ac:dyDescent="0.2">
      <c r="B231" s="54" t="s">
        <v>5</v>
      </c>
      <c r="C231" s="39" t="s">
        <v>19</v>
      </c>
      <c r="D231" s="39" t="s">
        <v>19</v>
      </c>
      <c r="E231" s="39">
        <v>1.1574074074074073E-5</v>
      </c>
      <c r="F231" s="40" t="e">
        <f t="shared" si="3"/>
        <v>#N/A</v>
      </c>
      <c r="G231" t="str">
        <f>IF((ISERROR((VLOOKUP(B231,Calculation!C$3:C$2610,1,FALSE)))),"not entered","")</f>
        <v/>
      </c>
      <c r="H231" t="str">
        <f>IF(ISNA(VLOOKUP(D231,Calculation!$AI$12:$AI$88,1,FALSE)),"NO club name match","Club Name Match")</f>
        <v>NO club name match</v>
      </c>
    </row>
    <row r="232" spans="2:8" x14ac:dyDescent="0.2">
      <c r="B232" s="54" t="s">
        <v>5</v>
      </c>
      <c r="C232" s="39" t="s">
        <v>19</v>
      </c>
      <c r="D232" s="39" t="s">
        <v>19</v>
      </c>
      <c r="E232" s="39">
        <v>1.1574074074074073E-5</v>
      </c>
      <c r="F232" s="40" t="e">
        <f t="shared" si="3"/>
        <v>#N/A</v>
      </c>
      <c r="G232" t="str">
        <f>IF((ISERROR((VLOOKUP(B232,Calculation!C$3:C$2610,1,FALSE)))),"not entered","")</f>
        <v/>
      </c>
      <c r="H232" t="str">
        <f>IF(ISNA(VLOOKUP(D232,Calculation!$AI$12:$AI$88,1,FALSE)),"NO club name match","Club Name Match")</f>
        <v>NO club name match</v>
      </c>
    </row>
    <row r="233" spans="2:8" x14ac:dyDescent="0.2">
      <c r="B233" s="54" t="s">
        <v>5</v>
      </c>
      <c r="C233" s="39" t="s">
        <v>19</v>
      </c>
      <c r="D233" s="39" t="s">
        <v>19</v>
      </c>
      <c r="E233" s="39">
        <v>1.1574074074074073E-5</v>
      </c>
      <c r="F233" s="40" t="e">
        <f t="shared" si="3"/>
        <v>#N/A</v>
      </c>
      <c r="G233" t="str">
        <f>IF((ISERROR((VLOOKUP(B233,Calculation!C$3:C$2610,1,FALSE)))),"not entered","")</f>
        <v/>
      </c>
      <c r="H233" t="str">
        <f>IF(ISNA(VLOOKUP(D233,Calculation!$AI$12:$AI$88,1,FALSE)),"NO club name match","Club Name Match")</f>
        <v>NO club name match</v>
      </c>
    </row>
    <row r="234" spans="2:8" x14ac:dyDescent="0.2">
      <c r="B234" s="54" t="s">
        <v>5</v>
      </c>
      <c r="C234" s="39" t="s">
        <v>19</v>
      </c>
      <c r="D234" s="39" t="s">
        <v>19</v>
      </c>
      <c r="E234" s="39">
        <v>1.1574074074074073E-5</v>
      </c>
      <c r="F234" s="40" t="e">
        <f t="shared" si="3"/>
        <v>#N/A</v>
      </c>
      <c r="G234" t="str">
        <f>IF((ISERROR((VLOOKUP(B234,Calculation!C$3:C$2610,1,FALSE)))),"not entered","")</f>
        <v/>
      </c>
      <c r="H234" t="str">
        <f>IF(ISNA(VLOOKUP(D234,Calculation!$AI$12:$AI$88,1,FALSE)),"NO club name match","Club Name Match")</f>
        <v>NO club name match</v>
      </c>
    </row>
    <row r="235" spans="2:8" x14ac:dyDescent="0.2">
      <c r="B235" s="54" t="s">
        <v>5</v>
      </c>
      <c r="C235" s="39" t="s">
        <v>19</v>
      </c>
      <c r="D235" s="39" t="s">
        <v>19</v>
      </c>
      <c r="E235" s="39">
        <v>1.1574074074074073E-5</v>
      </c>
      <c r="F235" s="40" t="e">
        <f t="shared" si="3"/>
        <v>#N/A</v>
      </c>
      <c r="G235" t="str">
        <f>IF((ISERROR((VLOOKUP(B235,Calculation!C$3:C$2610,1,FALSE)))),"not entered","")</f>
        <v/>
      </c>
      <c r="H235" t="str">
        <f>IF(ISNA(VLOOKUP(D235,Calculation!$AI$12:$AI$88,1,FALSE)),"NO club name match","Club Name Match")</f>
        <v>NO club name match</v>
      </c>
    </row>
    <row r="236" spans="2:8" x14ac:dyDescent="0.2">
      <c r="B236" s="54" t="s">
        <v>5</v>
      </c>
      <c r="C236" s="39" t="s">
        <v>19</v>
      </c>
      <c r="D236" s="39" t="s">
        <v>19</v>
      </c>
      <c r="E236" s="39">
        <v>1.1574074074074073E-5</v>
      </c>
      <c r="F236" s="40" t="e">
        <f t="shared" si="3"/>
        <v>#N/A</v>
      </c>
      <c r="G236" t="str">
        <f>IF((ISERROR((VLOOKUP(B236,Calculation!C$3:C$2610,1,FALSE)))),"not entered","")</f>
        <v/>
      </c>
      <c r="H236" t="str">
        <f>IF(ISNA(VLOOKUP(D236,Calculation!$AI$12:$AI$88,1,FALSE)),"NO club name match","Club Name Match")</f>
        <v>NO club name match</v>
      </c>
    </row>
    <row r="237" spans="2:8" x14ac:dyDescent="0.2">
      <c r="B237" s="54" t="s">
        <v>5</v>
      </c>
      <c r="C237" s="39" t="s">
        <v>19</v>
      </c>
      <c r="D237" s="39" t="s">
        <v>19</v>
      </c>
      <c r="E237" s="39">
        <v>1.1574074074074073E-5</v>
      </c>
      <c r="F237" s="40" t="e">
        <f t="shared" si="3"/>
        <v>#N/A</v>
      </c>
      <c r="G237" t="str">
        <f>IF((ISERROR((VLOOKUP(B237,Calculation!C$3:C$2610,1,FALSE)))),"not entered","")</f>
        <v/>
      </c>
      <c r="H237" t="str">
        <f>IF(ISNA(VLOOKUP(D237,Calculation!$AI$12:$AI$88,1,FALSE)),"NO club name match","Club Name Match")</f>
        <v>NO club name match</v>
      </c>
    </row>
    <row r="238" spans="2:8" x14ac:dyDescent="0.2">
      <c r="B238" s="54" t="s">
        <v>5</v>
      </c>
      <c r="C238" s="39" t="s">
        <v>19</v>
      </c>
      <c r="D238" s="39" t="s">
        <v>19</v>
      </c>
      <c r="E238" s="39">
        <v>1.1574074074074073E-5</v>
      </c>
      <c r="F238" s="40" t="e">
        <f t="shared" si="3"/>
        <v>#N/A</v>
      </c>
      <c r="G238" t="str">
        <f>IF((ISERROR((VLOOKUP(B238,Calculation!C$3:C$2610,1,FALSE)))),"not entered","")</f>
        <v/>
      </c>
      <c r="H238" t="str">
        <f>IF(ISNA(VLOOKUP(D238,Calculation!$AI$12:$AI$88,1,FALSE)),"NO club name match","Club Name Match")</f>
        <v>NO club name match</v>
      </c>
    </row>
    <row r="239" spans="2:8" x14ac:dyDescent="0.2">
      <c r="B239" s="54" t="s">
        <v>5</v>
      </c>
      <c r="C239" s="39" t="s">
        <v>19</v>
      </c>
      <c r="D239" s="39" t="s">
        <v>19</v>
      </c>
      <c r="E239" s="39">
        <v>1.1574074074074073E-5</v>
      </c>
      <c r="F239" s="40" t="e">
        <f t="shared" si="3"/>
        <v>#N/A</v>
      </c>
      <c r="G239" t="str">
        <f>IF((ISERROR((VLOOKUP(B239,Calculation!C$3:C$2610,1,FALSE)))),"not entered","")</f>
        <v/>
      </c>
      <c r="H239" t="str">
        <f>IF(ISNA(VLOOKUP(D239,Calculation!$AI$12:$AI$88,1,FALSE)),"NO club name match","Club Name Match")</f>
        <v>NO club name match</v>
      </c>
    </row>
    <row r="240" spans="2:8" x14ac:dyDescent="0.2">
      <c r="B240" s="54" t="s">
        <v>5</v>
      </c>
      <c r="C240" s="39" t="s">
        <v>19</v>
      </c>
      <c r="D240" s="39" t="s">
        <v>19</v>
      </c>
      <c r="E240" s="39">
        <v>1.1574074074074073E-5</v>
      </c>
      <c r="F240" s="40" t="e">
        <f t="shared" si="3"/>
        <v>#N/A</v>
      </c>
      <c r="G240" t="str">
        <f>IF((ISERROR((VLOOKUP(B240,Calculation!C$3:C$2610,1,FALSE)))),"not entered","")</f>
        <v/>
      </c>
      <c r="H240" t="str">
        <f>IF(ISNA(VLOOKUP(D240,Calculation!$AI$12:$AI$88,1,FALSE)),"NO club name match","Club Name Match")</f>
        <v>NO club name match</v>
      </c>
    </row>
    <row r="241" spans="2:8" x14ac:dyDescent="0.2">
      <c r="B241" s="54" t="s">
        <v>5</v>
      </c>
      <c r="C241" s="39" t="s">
        <v>19</v>
      </c>
      <c r="D241" s="39" t="s">
        <v>19</v>
      </c>
      <c r="E241" s="39">
        <v>1.1574074074074073E-5</v>
      </c>
      <c r="F241" s="40" t="e">
        <f t="shared" si="3"/>
        <v>#N/A</v>
      </c>
      <c r="G241" t="str">
        <f>IF((ISERROR((VLOOKUP(B241,Calculation!C$3:C$2610,1,FALSE)))),"not entered","")</f>
        <v/>
      </c>
      <c r="H241" t="str">
        <f>IF(ISNA(VLOOKUP(D241,Calculation!$AI$12:$AI$88,1,FALSE)),"NO club name match","Club Name Match")</f>
        <v>NO club name match</v>
      </c>
    </row>
    <row r="242" spans="2:8" x14ac:dyDescent="0.2">
      <c r="B242" s="54" t="s">
        <v>5</v>
      </c>
      <c r="C242" s="39" t="s">
        <v>19</v>
      </c>
      <c r="D242" s="39" t="s">
        <v>19</v>
      </c>
      <c r="E242" s="39">
        <v>1.1574074074074073E-5</v>
      </c>
      <c r="F242" s="40" t="e">
        <f t="shared" si="3"/>
        <v>#N/A</v>
      </c>
      <c r="G242" t="str">
        <f>IF((ISERROR((VLOOKUP(B242,Calculation!C$3:C$2610,1,FALSE)))),"not entered","")</f>
        <v/>
      </c>
      <c r="H242" t="str">
        <f>IF(ISNA(VLOOKUP(D242,Calculation!$AI$12:$AI$88,1,FALSE)),"NO club name match","Club Name Match")</f>
        <v>NO club name match</v>
      </c>
    </row>
    <row r="243" spans="2:8" x14ac:dyDescent="0.2">
      <c r="B243" s="54" t="s">
        <v>5</v>
      </c>
      <c r="C243" s="39" t="s">
        <v>19</v>
      </c>
      <c r="D243" s="39" t="s">
        <v>19</v>
      </c>
      <c r="E243" s="39">
        <v>1.1574074074074073E-5</v>
      </c>
      <c r="F243" s="40" t="e">
        <f t="shared" si="3"/>
        <v>#N/A</v>
      </c>
      <c r="G243" t="str">
        <f>IF((ISERROR((VLOOKUP(B243,Calculation!C$3:C$2610,1,FALSE)))),"not entered","")</f>
        <v/>
      </c>
      <c r="H243" t="str">
        <f>IF(ISNA(VLOOKUP(D243,Calculation!$AI$12:$AI$88,1,FALSE)),"NO club name match","Club Name Match")</f>
        <v>NO club name match</v>
      </c>
    </row>
    <row r="244" spans="2:8" x14ac:dyDescent="0.2">
      <c r="B244" s="54" t="s">
        <v>5</v>
      </c>
      <c r="C244" s="39" t="s">
        <v>19</v>
      </c>
      <c r="D244" s="39" t="s">
        <v>19</v>
      </c>
      <c r="E244" s="39">
        <v>1.1574074074074073E-5</v>
      </c>
      <c r="F244" s="40" t="e">
        <f t="shared" si="3"/>
        <v>#N/A</v>
      </c>
      <c r="G244" t="str">
        <f>IF((ISERROR((VLOOKUP(B244,Calculation!C$3:C$2610,1,FALSE)))),"not entered","")</f>
        <v/>
      </c>
      <c r="H244" t="str">
        <f>IF(ISNA(VLOOKUP(D244,Calculation!$AI$12:$AI$88,1,FALSE)),"NO club name match","Club Name Match")</f>
        <v>NO club name match</v>
      </c>
    </row>
    <row r="245" spans="2:8" x14ac:dyDescent="0.2">
      <c r="B245" s="54" t="s">
        <v>5</v>
      </c>
      <c r="C245" s="39" t="s">
        <v>19</v>
      </c>
      <c r="D245" s="39" t="s">
        <v>19</v>
      </c>
      <c r="E245" s="39">
        <v>1.1574074074074073E-5</v>
      </c>
      <c r="F245" s="40" t="e">
        <f t="shared" si="3"/>
        <v>#N/A</v>
      </c>
      <c r="G245" t="str">
        <f>IF((ISERROR((VLOOKUP(B245,Calculation!C$3:C$2610,1,FALSE)))),"not entered","")</f>
        <v/>
      </c>
      <c r="H245" t="str">
        <f>IF(ISNA(VLOOKUP(D245,Calculation!$AI$12:$AI$88,1,FALSE)),"NO club name match","Club Name Match")</f>
        <v>NO club name match</v>
      </c>
    </row>
    <row r="246" spans="2:8" x14ac:dyDescent="0.2">
      <c r="B246" s="54" t="s">
        <v>5</v>
      </c>
      <c r="C246" s="39" t="s">
        <v>19</v>
      </c>
      <c r="D246" s="39" t="s">
        <v>19</v>
      </c>
      <c r="E246" s="39">
        <v>1.1574074074074073E-5</v>
      </c>
      <c r="F246" s="40" t="e">
        <f t="shared" si="3"/>
        <v>#N/A</v>
      </c>
      <c r="G246" t="str">
        <f>IF((ISERROR((VLOOKUP(B246,Calculation!C$3:C$2610,1,FALSE)))),"not entered","")</f>
        <v/>
      </c>
      <c r="H246" t="str">
        <f>IF(ISNA(VLOOKUP(D246,Calculation!$AI$12:$AI$88,1,FALSE)),"NO club name match","Club Name Match")</f>
        <v>NO club name match</v>
      </c>
    </row>
    <row r="247" spans="2:8" x14ac:dyDescent="0.2">
      <c r="B247" s="54" t="s">
        <v>5</v>
      </c>
      <c r="C247" s="39" t="s">
        <v>19</v>
      </c>
      <c r="D247" s="39" t="s">
        <v>19</v>
      </c>
      <c r="E247" s="39">
        <v>1.1574074074074073E-5</v>
      </c>
      <c r="F247" s="40" t="e">
        <f t="shared" si="3"/>
        <v>#N/A</v>
      </c>
      <c r="G247" t="str">
        <f>IF((ISERROR((VLOOKUP(B247,Calculation!C$3:C$2610,1,FALSE)))),"not entered","")</f>
        <v/>
      </c>
      <c r="H247" t="str">
        <f>IF(ISNA(VLOOKUP(D247,Calculation!$AI$12:$AI$88,1,FALSE)),"NO club name match","Club Name Match")</f>
        <v>NO club name match</v>
      </c>
    </row>
    <row r="248" spans="2:8" x14ac:dyDescent="0.2">
      <c r="B248" s="54" t="s">
        <v>5</v>
      </c>
      <c r="C248" s="39" t="s">
        <v>19</v>
      </c>
      <c r="D248" s="39" t="s">
        <v>19</v>
      </c>
      <c r="E248" s="39">
        <v>1.1574074074074073E-5</v>
      </c>
      <c r="F248" s="40" t="e">
        <f t="shared" si="3"/>
        <v>#N/A</v>
      </c>
      <c r="G248" t="str">
        <f>IF((ISERROR((VLOOKUP(B248,Calculation!C$3:C$2610,1,FALSE)))),"not entered","")</f>
        <v/>
      </c>
      <c r="H248" t="str">
        <f>IF(ISNA(VLOOKUP(D248,Calculation!$AI$12:$AI$88,1,FALSE)),"NO club name match","Club Name Match")</f>
        <v>NO club name match</v>
      </c>
    </row>
    <row r="249" spans="2:8" x14ac:dyDescent="0.2">
      <c r="B249" s="54" t="s">
        <v>5</v>
      </c>
      <c r="C249" s="39" t="s">
        <v>19</v>
      </c>
      <c r="D249" s="39" t="s">
        <v>19</v>
      </c>
      <c r="E249" s="39">
        <v>1.1574074074074073E-5</v>
      </c>
      <c r="F249" s="40" t="e">
        <f t="shared" si="3"/>
        <v>#N/A</v>
      </c>
      <c r="G249" t="str">
        <f>IF((ISERROR((VLOOKUP(B249,Calculation!C$3:C$2610,1,FALSE)))),"not entered","")</f>
        <v/>
      </c>
      <c r="H249" t="str">
        <f>IF(ISNA(VLOOKUP(D249,Calculation!$AI$12:$AI$88,1,FALSE)),"NO club name match","Club Name Match")</f>
        <v>NO club name match</v>
      </c>
    </row>
    <row r="250" spans="2:8" x14ac:dyDescent="0.2">
      <c r="B250" s="54" t="s">
        <v>5</v>
      </c>
      <c r="C250" s="39" t="s">
        <v>19</v>
      </c>
      <c r="D250" s="39" t="s">
        <v>19</v>
      </c>
      <c r="E250" s="39">
        <v>1.1574074074074073E-5</v>
      </c>
      <c r="F250" s="40" t="e">
        <f t="shared" si="3"/>
        <v>#N/A</v>
      </c>
      <c r="G250" t="str">
        <f>IF((ISERROR((VLOOKUP(B250,Calculation!C$3:C$2610,1,FALSE)))),"not entered","")</f>
        <v/>
      </c>
      <c r="H250" t="str">
        <f>IF(ISNA(VLOOKUP(D250,Calculation!$AI$12:$AI$88,1,FALSE)),"NO club name match","Club Name Match")</f>
        <v>NO club name match</v>
      </c>
    </row>
    <row r="251" spans="2:8" x14ac:dyDescent="0.2">
      <c r="B251" s="54" t="s">
        <v>5</v>
      </c>
      <c r="C251" s="39" t="s">
        <v>19</v>
      </c>
      <c r="D251" s="39" t="s">
        <v>19</v>
      </c>
      <c r="E251" s="39">
        <v>1.1574074074074073E-5</v>
      </c>
      <c r="F251" s="40" t="e">
        <f t="shared" si="3"/>
        <v>#N/A</v>
      </c>
      <c r="G251" t="str">
        <f>IF((ISERROR((VLOOKUP(B251,Calculation!C$3:C$2610,1,FALSE)))),"not entered","")</f>
        <v/>
      </c>
      <c r="H251" t="str">
        <f>IF(ISNA(VLOOKUP(D251,Calculation!$AI$12:$AI$88,1,FALSE)),"NO club name match","Club Name Match")</f>
        <v>NO club name match</v>
      </c>
    </row>
    <row r="252" spans="2:8" x14ac:dyDescent="0.2">
      <c r="B252" s="54" t="s">
        <v>5</v>
      </c>
      <c r="C252" s="39" t="s">
        <v>19</v>
      </c>
      <c r="D252" s="39" t="s">
        <v>19</v>
      </c>
      <c r="E252" s="39">
        <v>1.1574074074074073E-5</v>
      </c>
      <c r="F252" s="40" t="e">
        <f t="shared" si="3"/>
        <v>#N/A</v>
      </c>
      <c r="G252" t="str">
        <f>IF((ISERROR((VLOOKUP(B252,Calculation!C$3:C$2610,1,FALSE)))),"not entered","")</f>
        <v/>
      </c>
      <c r="H252" t="str">
        <f>IF(ISNA(VLOOKUP(D252,Calculation!$AI$12:$AI$88,1,FALSE)),"NO club name match","Club Name Match")</f>
        <v>NO club name match</v>
      </c>
    </row>
    <row r="253" spans="2:8" x14ac:dyDescent="0.2">
      <c r="B253" s="54" t="s">
        <v>5</v>
      </c>
      <c r="C253" s="39" t="s">
        <v>19</v>
      </c>
      <c r="D253" s="39" t="s">
        <v>19</v>
      </c>
      <c r="E253" s="39">
        <v>1.1574074074074073E-5</v>
      </c>
      <c r="F253" s="40" t="e">
        <f t="shared" si="3"/>
        <v>#N/A</v>
      </c>
      <c r="G253" t="str">
        <f>IF((ISERROR((VLOOKUP(B253,Calculation!C$3:C$2610,1,FALSE)))),"not entered","")</f>
        <v/>
      </c>
      <c r="H253" t="str">
        <f>IF(ISNA(VLOOKUP(D253,Calculation!$AI$12:$AI$88,1,FALSE)),"NO club name match","Club Name Match")</f>
        <v>NO club name match</v>
      </c>
    </row>
    <row r="254" spans="2:8" x14ac:dyDescent="0.2">
      <c r="B254" s="54" t="s">
        <v>5</v>
      </c>
      <c r="C254" s="39" t="s">
        <v>19</v>
      </c>
      <c r="D254" s="39" t="s">
        <v>19</v>
      </c>
      <c r="E254" s="39">
        <v>1.1574074074074073E-5</v>
      </c>
      <c r="F254" s="40" t="e">
        <f t="shared" si="3"/>
        <v>#N/A</v>
      </c>
      <c r="G254" t="str">
        <f>IF((ISERROR((VLOOKUP(B254,Calculation!C$3:C$2610,1,FALSE)))),"not entered","")</f>
        <v/>
      </c>
      <c r="H254" t="str">
        <f>IF(ISNA(VLOOKUP(D254,Calculation!$AI$12:$AI$88,1,FALSE)),"NO club name match","Club Name Match")</f>
        <v>NO club name match</v>
      </c>
    </row>
    <row r="255" spans="2:8" x14ac:dyDescent="0.2">
      <c r="B255" s="54" t="s">
        <v>5</v>
      </c>
      <c r="C255" s="39" t="s">
        <v>19</v>
      </c>
      <c r="D255" s="39" t="s">
        <v>19</v>
      </c>
      <c r="E255" s="39">
        <v>1.1574074074074073E-5</v>
      </c>
      <c r="F255" s="40" t="e">
        <f t="shared" si="3"/>
        <v>#N/A</v>
      </c>
      <c r="G255" t="str">
        <f>IF((ISERROR((VLOOKUP(B255,Calculation!C$3:C$2610,1,FALSE)))),"not entered","")</f>
        <v/>
      </c>
      <c r="H255" t="str">
        <f>IF(ISNA(VLOOKUP(D255,Calculation!$AI$12:$AI$88,1,FALSE)),"NO club name match","Club Name Match")</f>
        <v>NO club name match</v>
      </c>
    </row>
    <row r="256" spans="2:8" x14ac:dyDescent="0.2">
      <c r="B256" s="54" t="s">
        <v>5</v>
      </c>
      <c r="C256" s="39" t="s">
        <v>19</v>
      </c>
      <c r="D256" s="39" t="s">
        <v>19</v>
      </c>
      <c r="E256" s="39">
        <v>1.1574074074074073E-5</v>
      </c>
      <c r="F256" s="40" t="e">
        <f t="shared" si="3"/>
        <v>#N/A</v>
      </c>
      <c r="G256" t="str">
        <f>IF((ISERROR((VLOOKUP(B256,Calculation!C$3:C$2610,1,FALSE)))),"not entered","")</f>
        <v/>
      </c>
      <c r="H256" t="str">
        <f>IF(ISNA(VLOOKUP(D256,Calculation!$AI$12:$AI$88,1,FALSE)),"NO club name match","Club Name Match")</f>
        <v>NO club name match</v>
      </c>
    </row>
    <row r="257" spans="2:8" x14ac:dyDescent="0.2">
      <c r="B257" s="54" t="s">
        <v>5</v>
      </c>
      <c r="C257" s="39" t="s">
        <v>19</v>
      </c>
      <c r="D257" s="39" t="s">
        <v>19</v>
      </c>
      <c r="E257" s="39">
        <v>1.1574074074074073E-5</v>
      </c>
      <c r="F257" s="40" t="e">
        <f t="shared" si="3"/>
        <v>#N/A</v>
      </c>
      <c r="G257" t="str">
        <f>IF((ISERROR((VLOOKUP(B257,Calculation!C$3:C$2610,1,FALSE)))),"not entered","")</f>
        <v/>
      </c>
      <c r="H257" t="str">
        <f>IF(ISNA(VLOOKUP(D257,Calculation!$AI$12:$AI$88,1,FALSE)),"NO club name match","Club Name Match")</f>
        <v>NO club name match</v>
      </c>
    </row>
    <row r="258" spans="2:8" x14ac:dyDescent="0.2">
      <c r="B258" s="54" t="s">
        <v>5</v>
      </c>
      <c r="C258" s="39" t="s">
        <v>19</v>
      </c>
      <c r="D258" s="39" t="s">
        <v>19</v>
      </c>
      <c r="E258" s="39">
        <v>1.1574074074074073E-5</v>
      </c>
      <c r="F258" s="40" t="e">
        <f t="shared" si="3"/>
        <v>#N/A</v>
      </c>
      <c r="G258" t="str">
        <f>IF((ISERROR((VLOOKUP(B258,Calculation!C$3:C$2610,1,FALSE)))),"not entered","")</f>
        <v/>
      </c>
      <c r="H258" t="str">
        <f>IF(ISNA(VLOOKUP(D258,Calculation!$AI$12:$AI$88,1,FALSE)),"NO club name match","Club Name Match")</f>
        <v>NO club name match</v>
      </c>
    </row>
    <row r="259" spans="2:8" x14ac:dyDescent="0.2">
      <c r="B259" s="54" t="s">
        <v>5</v>
      </c>
      <c r="C259" s="39" t="s">
        <v>19</v>
      </c>
      <c r="D259" s="39" t="s">
        <v>19</v>
      </c>
      <c r="E259" s="39">
        <v>1.1574074074074073E-5</v>
      </c>
      <c r="F259" s="40" t="e">
        <f t="shared" si="3"/>
        <v>#N/A</v>
      </c>
      <c r="G259" t="str">
        <f>IF((ISERROR((VLOOKUP(B259,Calculation!C$3:C$2610,1,FALSE)))),"not entered","")</f>
        <v/>
      </c>
      <c r="H259" t="str">
        <f>IF(ISNA(VLOOKUP(D259,Calculation!$AI$12:$AI$88,1,FALSE)),"NO club name match","Club Name Match")</f>
        <v>NO club name match</v>
      </c>
    </row>
    <row r="260" spans="2:8" x14ac:dyDescent="0.2">
      <c r="B260" s="54" t="s">
        <v>5</v>
      </c>
      <c r="C260" s="39" t="s">
        <v>19</v>
      </c>
      <c r="D260" s="39" t="s">
        <v>19</v>
      </c>
      <c r="E260" s="39">
        <v>1.1574074074074073E-5</v>
      </c>
      <c r="F260" s="40" t="e">
        <f t="shared" si="3"/>
        <v>#N/A</v>
      </c>
      <c r="G260" t="str">
        <f>IF((ISERROR((VLOOKUP(B260,Calculation!C$3:C$2610,1,FALSE)))),"not entered","")</f>
        <v/>
      </c>
      <c r="H260" t="str">
        <f>IF(ISNA(VLOOKUP(D260,Calculation!$AI$12:$AI$88,1,FALSE)),"NO club name match","Club Name Match")</f>
        <v>NO club name match</v>
      </c>
    </row>
    <row r="261" spans="2:8" x14ac:dyDescent="0.2">
      <c r="B261" s="54" t="s">
        <v>5</v>
      </c>
      <c r="C261" s="39" t="s">
        <v>19</v>
      </c>
      <c r="D261" s="39" t="s">
        <v>19</v>
      </c>
      <c r="E261" s="39">
        <v>1.1574074074074073E-5</v>
      </c>
      <c r="F261" s="40" t="e">
        <f t="shared" si="3"/>
        <v>#N/A</v>
      </c>
      <c r="G261" t="str">
        <f>IF((ISERROR((VLOOKUP(B261,Calculation!C$3:C$2610,1,FALSE)))),"not entered","")</f>
        <v/>
      </c>
      <c r="H261" t="str">
        <f>IF(ISNA(VLOOKUP(D261,Calculation!$AI$12:$AI$88,1,FALSE)),"NO club name match","Club Name Match")</f>
        <v>NO club name match</v>
      </c>
    </row>
    <row r="262" spans="2:8" x14ac:dyDescent="0.2">
      <c r="B262" s="54" t="s">
        <v>5</v>
      </c>
      <c r="C262" s="39" t="s">
        <v>19</v>
      </c>
      <c r="D262" s="39" t="s">
        <v>19</v>
      </c>
      <c r="E262" s="39">
        <v>1.1574074074074073E-5</v>
      </c>
      <c r="F262" s="40" t="e">
        <f t="shared" ref="F262:F325" si="4">TRUNC((VLOOKUP(C262,C$4:E$5,3,FALSE))/(E262/10000))</f>
        <v>#N/A</v>
      </c>
      <c r="G262" t="str">
        <f>IF((ISERROR((VLOOKUP(B262,Calculation!C$3:C$2610,1,FALSE)))),"not entered","")</f>
        <v/>
      </c>
      <c r="H262" t="str">
        <f>IF(ISNA(VLOOKUP(D262,Calculation!$AI$12:$AI$88,1,FALSE)),"NO club name match","Club Name Match")</f>
        <v>NO club name match</v>
      </c>
    </row>
    <row r="263" spans="2:8" x14ac:dyDescent="0.2">
      <c r="B263" s="54" t="s">
        <v>5</v>
      </c>
      <c r="C263" s="39" t="s">
        <v>19</v>
      </c>
      <c r="D263" s="39" t="s">
        <v>19</v>
      </c>
      <c r="E263" s="39">
        <v>1.1574074074074073E-5</v>
      </c>
      <c r="F263" s="40" t="e">
        <f t="shared" si="4"/>
        <v>#N/A</v>
      </c>
      <c r="G263" t="str">
        <f>IF((ISERROR((VLOOKUP(B263,Calculation!C$3:C$2610,1,FALSE)))),"not entered","")</f>
        <v/>
      </c>
      <c r="H263" t="str">
        <f>IF(ISNA(VLOOKUP(D263,Calculation!$AI$12:$AI$88,1,FALSE)),"NO club name match","Club Name Match")</f>
        <v>NO club name match</v>
      </c>
    </row>
    <row r="264" spans="2:8" x14ac:dyDescent="0.2">
      <c r="B264" s="54" t="s">
        <v>5</v>
      </c>
      <c r="C264" s="39" t="s">
        <v>19</v>
      </c>
      <c r="D264" s="39" t="s">
        <v>19</v>
      </c>
      <c r="E264" s="39">
        <v>1.1574074074074073E-5</v>
      </c>
      <c r="F264" s="40" t="e">
        <f t="shared" si="4"/>
        <v>#N/A</v>
      </c>
      <c r="G264" t="str">
        <f>IF((ISERROR((VLOOKUP(B264,Calculation!C$3:C$2610,1,FALSE)))),"not entered","")</f>
        <v/>
      </c>
      <c r="H264" t="str">
        <f>IF(ISNA(VLOOKUP(D264,Calculation!$AI$12:$AI$88,1,FALSE)),"NO club name match","Club Name Match")</f>
        <v>NO club name match</v>
      </c>
    </row>
    <row r="265" spans="2:8" x14ac:dyDescent="0.2">
      <c r="B265" s="54" t="s">
        <v>5</v>
      </c>
      <c r="C265" s="39" t="s">
        <v>19</v>
      </c>
      <c r="D265" s="39" t="s">
        <v>19</v>
      </c>
      <c r="E265" s="39">
        <v>1.1574074074074073E-5</v>
      </c>
      <c r="F265" s="40" t="e">
        <f t="shared" si="4"/>
        <v>#N/A</v>
      </c>
      <c r="G265" t="str">
        <f>IF((ISERROR((VLOOKUP(B265,Calculation!C$3:C$2610,1,FALSE)))),"not entered","")</f>
        <v/>
      </c>
      <c r="H265" t="str">
        <f>IF(ISNA(VLOOKUP(D265,Calculation!$AI$12:$AI$88,1,FALSE)),"NO club name match","Club Name Match")</f>
        <v>NO club name match</v>
      </c>
    </row>
    <row r="266" spans="2:8" x14ac:dyDescent="0.2">
      <c r="B266" s="54" t="s">
        <v>5</v>
      </c>
      <c r="C266" s="39" t="s">
        <v>19</v>
      </c>
      <c r="D266" s="39" t="s">
        <v>19</v>
      </c>
      <c r="E266" s="39">
        <v>1.1574074074074073E-5</v>
      </c>
      <c r="F266" s="40" t="e">
        <f t="shared" si="4"/>
        <v>#N/A</v>
      </c>
      <c r="G266" t="str">
        <f>IF((ISERROR((VLOOKUP(B266,Calculation!C$3:C$2610,1,FALSE)))),"not entered","")</f>
        <v/>
      </c>
      <c r="H266" t="str">
        <f>IF(ISNA(VLOOKUP(D266,Calculation!$AI$12:$AI$88,1,FALSE)),"NO club name match","Club Name Match")</f>
        <v>NO club name match</v>
      </c>
    </row>
    <row r="267" spans="2:8" x14ac:dyDescent="0.2">
      <c r="B267" s="54" t="s">
        <v>5</v>
      </c>
      <c r="C267" s="39" t="s">
        <v>19</v>
      </c>
      <c r="D267" s="39" t="s">
        <v>19</v>
      </c>
      <c r="E267" s="39">
        <v>1.1574074074074073E-5</v>
      </c>
      <c r="F267" s="40" t="e">
        <f t="shared" si="4"/>
        <v>#N/A</v>
      </c>
      <c r="G267" t="str">
        <f>IF((ISERROR((VLOOKUP(B267,Calculation!C$3:C$2610,1,FALSE)))),"not entered","")</f>
        <v/>
      </c>
      <c r="H267" t="str">
        <f>IF(ISNA(VLOOKUP(D267,Calculation!$AI$12:$AI$88,1,FALSE)),"NO club name match","Club Name Match")</f>
        <v>NO club name match</v>
      </c>
    </row>
    <row r="268" spans="2:8" x14ac:dyDescent="0.2">
      <c r="B268" s="54" t="s">
        <v>5</v>
      </c>
      <c r="C268" s="39" t="s">
        <v>19</v>
      </c>
      <c r="D268" s="39" t="s">
        <v>19</v>
      </c>
      <c r="E268" s="39">
        <v>1.1574074074074073E-5</v>
      </c>
      <c r="F268" s="40" t="e">
        <f t="shared" si="4"/>
        <v>#N/A</v>
      </c>
      <c r="G268" t="str">
        <f>IF((ISERROR((VLOOKUP(B268,Calculation!C$3:C$2610,1,FALSE)))),"not entered","")</f>
        <v/>
      </c>
      <c r="H268" t="str">
        <f>IF(ISNA(VLOOKUP(D268,Calculation!$AI$12:$AI$88,1,FALSE)),"NO club name match","Club Name Match")</f>
        <v>NO club name match</v>
      </c>
    </row>
    <row r="269" spans="2:8" x14ac:dyDescent="0.2">
      <c r="B269" s="54" t="s">
        <v>5</v>
      </c>
      <c r="C269" s="39" t="s">
        <v>19</v>
      </c>
      <c r="D269" s="39" t="s">
        <v>19</v>
      </c>
      <c r="E269" s="39">
        <v>1.1574074074074073E-5</v>
      </c>
      <c r="F269" s="40" t="e">
        <f t="shared" si="4"/>
        <v>#N/A</v>
      </c>
      <c r="G269" t="str">
        <f>IF((ISERROR((VLOOKUP(B269,Calculation!C$3:C$2610,1,FALSE)))),"not entered","")</f>
        <v/>
      </c>
      <c r="H269" t="str">
        <f>IF(ISNA(VLOOKUP(D269,Calculation!$AI$12:$AI$88,1,FALSE)),"NO club name match","Club Name Match")</f>
        <v>NO club name match</v>
      </c>
    </row>
    <row r="270" spans="2:8" x14ac:dyDescent="0.2">
      <c r="B270" s="54" t="s">
        <v>5</v>
      </c>
      <c r="C270" s="39" t="s">
        <v>19</v>
      </c>
      <c r="D270" s="39" t="s">
        <v>19</v>
      </c>
      <c r="E270" s="39">
        <v>1.1574074074074073E-5</v>
      </c>
      <c r="F270" s="40" t="e">
        <f t="shared" si="4"/>
        <v>#N/A</v>
      </c>
      <c r="G270" t="str">
        <f>IF((ISERROR((VLOOKUP(B270,Calculation!C$3:C$2610,1,FALSE)))),"not entered","")</f>
        <v/>
      </c>
      <c r="H270" t="str">
        <f>IF(ISNA(VLOOKUP(D270,Calculation!$AI$12:$AI$88,1,FALSE)),"NO club name match","Club Name Match")</f>
        <v>NO club name match</v>
      </c>
    </row>
    <row r="271" spans="2:8" x14ac:dyDescent="0.2">
      <c r="B271" s="54" t="s">
        <v>5</v>
      </c>
      <c r="C271" s="39" t="s">
        <v>19</v>
      </c>
      <c r="D271" s="39" t="s">
        <v>19</v>
      </c>
      <c r="E271" s="39">
        <v>1.1574074074074073E-5</v>
      </c>
      <c r="F271" s="40" t="e">
        <f t="shared" si="4"/>
        <v>#N/A</v>
      </c>
      <c r="G271" t="str">
        <f>IF((ISERROR((VLOOKUP(B271,Calculation!C$3:C$2610,1,FALSE)))),"not entered","")</f>
        <v/>
      </c>
      <c r="H271" t="str">
        <f>IF(ISNA(VLOOKUP(D271,Calculation!$AI$12:$AI$88,1,FALSE)),"NO club name match","Club Name Match")</f>
        <v>NO club name match</v>
      </c>
    </row>
    <row r="272" spans="2:8" x14ac:dyDescent="0.2">
      <c r="B272" s="54" t="s">
        <v>5</v>
      </c>
      <c r="C272" s="39" t="s">
        <v>19</v>
      </c>
      <c r="D272" s="39" t="s">
        <v>19</v>
      </c>
      <c r="E272" s="39">
        <v>1.1574074074074073E-5</v>
      </c>
      <c r="F272" s="40" t="e">
        <f t="shared" si="4"/>
        <v>#N/A</v>
      </c>
      <c r="G272" t="str">
        <f>IF((ISERROR((VLOOKUP(B272,Calculation!C$3:C$2610,1,FALSE)))),"not entered","")</f>
        <v/>
      </c>
      <c r="H272" t="str">
        <f>IF(ISNA(VLOOKUP(D272,Calculation!$AI$12:$AI$88,1,FALSE)),"NO club name match","Club Name Match")</f>
        <v>NO club name match</v>
      </c>
    </row>
    <row r="273" spans="2:8" x14ac:dyDescent="0.2">
      <c r="B273" s="54" t="s">
        <v>5</v>
      </c>
      <c r="C273" s="39" t="s">
        <v>19</v>
      </c>
      <c r="D273" s="39" t="s">
        <v>19</v>
      </c>
      <c r="E273" s="39">
        <v>1.1574074074074073E-5</v>
      </c>
      <c r="F273" s="40" t="e">
        <f t="shared" si="4"/>
        <v>#N/A</v>
      </c>
      <c r="G273" t="str">
        <f>IF((ISERROR((VLOOKUP(B273,Calculation!C$3:C$2610,1,FALSE)))),"not entered","")</f>
        <v/>
      </c>
      <c r="H273" t="str">
        <f>IF(ISNA(VLOOKUP(D273,Calculation!$AI$12:$AI$88,1,FALSE)),"NO club name match","Club Name Match")</f>
        <v>NO club name match</v>
      </c>
    </row>
    <row r="274" spans="2:8" x14ac:dyDescent="0.2">
      <c r="B274" s="54" t="s">
        <v>5</v>
      </c>
      <c r="C274" s="39" t="s">
        <v>19</v>
      </c>
      <c r="D274" s="39" t="s">
        <v>19</v>
      </c>
      <c r="E274" s="39">
        <v>1.1574074074074073E-5</v>
      </c>
      <c r="F274" s="40" t="e">
        <f t="shared" si="4"/>
        <v>#N/A</v>
      </c>
      <c r="G274" t="str">
        <f>IF((ISERROR((VLOOKUP(B274,Calculation!C$3:C$2610,1,FALSE)))),"not entered","")</f>
        <v/>
      </c>
      <c r="H274" t="str">
        <f>IF(ISNA(VLOOKUP(D274,Calculation!$AI$12:$AI$88,1,FALSE)),"NO club name match","Club Name Match")</f>
        <v>NO club name match</v>
      </c>
    </row>
    <row r="275" spans="2:8" x14ac:dyDescent="0.2">
      <c r="B275" s="54" t="s">
        <v>5</v>
      </c>
      <c r="C275" s="39" t="s">
        <v>19</v>
      </c>
      <c r="D275" s="39" t="s">
        <v>19</v>
      </c>
      <c r="E275" s="39">
        <v>1.1574074074074073E-5</v>
      </c>
      <c r="F275" s="40" t="e">
        <f t="shared" si="4"/>
        <v>#N/A</v>
      </c>
      <c r="G275" t="str">
        <f>IF((ISERROR((VLOOKUP(B275,Calculation!C$3:C$2610,1,FALSE)))),"not entered","")</f>
        <v/>
      </c>
      <c r="H275" t="str">
        <f>IF(ISNA(VLOOKUP(D275,Calculation!$AI$12:$AI$88,1,FALSE)),"NO club name match","Club Name Match")</f>
        <v>NO club name match</v>
      </c>
    </row>
    <row r="276" spans="2:8" x14ac:dyDescent="0.2">
      <c r="B276" s="54" t="s">
        <v>5</v>
      </c>
      <c r="C276" s="39" t="s">
        <v>19</v>
      </c>
      <c r="D276" s="39" t="s">
        <v>19</v>
      </c>
      <c r="E276" s="39">
        <v>1.1574074074074073E-5</v>
      </c>
      <c r="F276" s="40" t="e">
        <f t="shared" si="4"/>
        <v>#N/A</v>
      </c>
      <c r="G276" t="str">
        <f>IF((ISERROR((VLOOKUP(B276,Calculation!C$3:C$2610,1,FALSE)))),"not entered","")</f>
        <v/>
      </c>
      <c r="H276" t="str">
        <f>IF(ISNA(VLOOKUP(D276,Calculation!$AI$12:$AI$88,1,FALSE)),"NO club name match","Club Name Match")</f>
        <v>NO club name match</v>
      </c>
    </row>
    <row r="277" spans="2:8" x14ac:dyDescent="0.2">
      <c r="B277" s="54" t="s">
        <v>5</v>
      </c>
      <c r="C277" s="39" t="s">
        <v>19</v>
      </c>
      <c r="D277" s="39" t="s">
        <v>19</v>
      </c>
      <c r="E277" s="39">
        <v>1.1574074074074073E-5</v>
      </c>
      <c r="F277" s="40" t="e">
        <f t="shared" si="4"/>
        <v>#N/A</v>
      </c>
      <c r="G277" t="str">
        <f>IF((ISERROR((VLOOKUP(B277,Calculation!C$3:C$2610,1,FALSE)))),"not entered","")</f>
        <v/>
      </c>
      <c r="H277" t="str">
        <f>IF(ISNA(VLOOKUP(D277,Calculation!$AI$12:$AI$88,1,FALSE)),"NO club name match","Club Name Match")</f>
        <v>NO club name match</v>
      </c>
    </row>
    <row r="278" spans="2:8" x14ac:dyDescent="0.2">
      <c r="B278" s="54" t="s">
        <v>5</v>
      </c>
      <c r="C278" s="39" t="s">
        <v>19</v>
      </c>
      <c r="D278" s="39" t="s">
        <v>19</v>
      </c>
      <c r="E278" s="39">
        <v>1.1574074074074073E-5</v>
      </c>
      <c r="F278" s="40" t="e">
        <f t="shared" si="4"/>
        <v>#N/A</v>
      </c>
      <c r="G278" t="str">
        <f>IF((ISERROR((VLOOKUP(B278,Calculation!C$3:C$2610,1,FALSE)))),"not entered","")</f>
        <v/>
      </c>
      <c r="H278" t="str">
        <f>IF(ISNA(VLOOKUP(D278,Calculation!$AI$12:$AI$88,1,FALSE)),"NO club name match","Club Name Match")</f>
        <v>NO club name match</v>
      </c>
    </row>
    <row r="279" spans="2:8" x14ac:dyDescent="0.2">
      <c r="B279" s="54" t="s">
        <v>5</v>
      </c>
      <c r="C279" s="39" t="s">
        <v>19</v>
      </c>
      <c r="D279" s="39" t="s">
        <v>19</v>
      </c>
      <c r="E279" s="39">
        <v>1.1574074074074073E-5</v>
      </c>
      <c r="F279" s="40" t="e">
        <f t="shared" si="4"/>
        <v>#N/A</v>
      </c>
      <c r="G279" t="str">
        <f>IF((ISERROR((VLOOKUP(B279,Calculation!C$3:C$2610,1,FALSE)))),"not entered","")</f>
        <v/>
      </c>
      <c r="H279" t="str">
        <f>IF(ISNA(VLOOKUP(D279,Calculation!$AI$12:$AI$88,1,FALSE)),"NO club name match","Club Name Match")</f>
        <v>NO club name match</v>
      </c>
    </row>
    <row r="280" spans="2:8" x14ac:dyDescent="0.2">
      <c r="B280" s="54" t="s">
        <v>5</v>
      </c>
      <c r="C280" s="39" t="s">
        <v>19</v>
      </c>
      <c r="D280" s="39" t="s">
        <v>19</v>
      </c>
      <c r="E280" s="39">
        <v>1.1574074074074073E-5</v>
      </c>
      <c r="F280" s="40" t="e">
        <f t="shared" si="4"/>
        <v>#N/A</v>
      </c>
      <c r="G280" t="str">
        <f>IF((ISERROR((VLOOKUP(B280,Calculation!C$3:C$2610,1,FALSE)))),"not entered","")</f>
        <v/>
      </c>
      <c r="H280" t="str">
        <f>IF(ISNA(VLOOKUP(D280,Calculation!$AI$12:$AI$88,1,FALSE)),"NO club name match","Club Name Match")</f>
        <v>NO club name match</v>
      </c>
    </row>
    <row r="281" spans="2:8" x14ac:dyDescent="0.2">
      <c r="B281" s="54" t="s">
        <v>5</v>
      </c>
      <c r="C281" s="39" t="s">
        <v>19</v>
      </c>
      <c r="D281" s="39" t="s">
        <v>19</v>
      </c>
      <c r="E281" s="39">
        <v>1.1574074074074073E-5</v>
      </c>
      <c r="F281" s="40" t="e">
        <f t="shared" si="4"/>
        <v>#N/A</v>
      </c>
      <c r="G281" t="str">
        <f>IF((ISERROR((VLOOKUP(B281,Calculation!C$3:C$2610,1,FALSE)))),"not entered","")</f>
        <v/>
      </c>
      <c r="H281" t="str">
        <f>IF(ISNA(VLOOKUP(D281,Calculation!$AI$12:$AI$88,1,FALSE)),"NO club name match","Club Name Match")</f>
        <v>NO club name match</v>
      </c>
    </row>
    <row r="282" spans="2:8" x14ac:dyDescent="0.2">
      <c r="B282" s="54" t="s">
        <v>5</v>
      </c>
      <c r="C282" s="39" t="s">
        <v>19</v>
      </c>
      <c r="D282" s="39" t="s">
        <v>19</v>
      </c>
      <c r="E282" s="39">
        <v>1.1574074074074073E-5</v>
      </c>
      <c r="F282" s="40" t="e">
        <f t="shared" si="4"/>
        <v>#N/A</v>
      </c>
      <c r="G282" t="str">
        <f>IF((ISERROR((VLOOKUP(B282,Calculation!C$3:C$2610,1,FALSE)))),"not entered","")</f>
        <v/>
      </c>
      <c r="H282" t="str">
        <f>IF(ISNA(VLOOKUP(D282,Calculation!$AI$12:$AI$88,1,FALSE)),"NO club name match","Club Name Match")</f>
        <v>NO club name match</v>
      </c>
    </row>
    <row r="283" spans="2:8" x14ac:dyDescent="0.2">
      <c r="B283" s="54" t="s">
        <v>5</v>
      </c>
      <c r="C283" s="39" t="s">
        <v>19</v>
      </c>
      <c r="D283" s="39" t="s">
        <v>19</v>
      </c>
      <c r="E283" s="39">
        <v>1.1574074074074073E-5</v>
      </c>
      <c r="F283" s="40" t="e">
        <f t="shared" si="4"/>
        <v>#N/A</v>
      </c>
      <c r="G283" t="str">
        <f>IF((ISERROR((VLOOKUP(B283,Calculation!C$3:C$2610,1,FALSE)))),"not entered","")</f>
        <v/>
      </c>
      <c r="H283" t="str">
        <f>IF(ISNA(VLOOKUP(D283,Calculation!$AI$12:$AI$88,1,FALSE)),"NO club name match","Club Name Match")</f>
        <v>NO club name match</v>
      </c>
    </row>
    <row r="284" spans="2:8" x14ac:dyDescent="0.2">
      <c r="B284" s="54" t="s">
        <v>5</v>
      </c>
      <c r="C284" s="39" t="s">
        <v>19</v>
      </c>
      <c r="D284" s="39" t="s">
        <v>19</v>
      </c>
      <c r="E284" s="39">
        <v>1.1574074074074073E-5</v>
      </c>
      <c r="F284" s="40" t="e">
        <f t="shared" si="4"/>
        <v>#N/A</v>
      </c>
      <c r="G284" t="str">
        <f>IF((ISERROR((VLOOKUP(B284,Calculation!C$3:C$2610,1,FALSE)))),"not entered","")</f>
        <v/>
      </c>
      <c r="H284" t="str">
        <f>IF(ISNA(VLOOKUP(D284,Calculation!$AI$12:$AI$88,1,FALSE)),"NO club name match","Club Name Match")</f>
        <v>NO club name match</v>
      </c>
    </row>
    <row r="285" spans="2:8" x14ac:dyDescent="0.2">
      <c r="B285" s="54" t="s">
        <v>5</v>
      </c>
      <c r="C285" s="39" t="s">
        <v>19</v>
      </c>
      <c r="D285" s="39" t="s">
        <v>19</v>
      </c>
      <c r="E285" s="39">
        <v>1.1574074074074073E-5</v>
      </c>
      <c r="F285" s="40" t="e">
        <f t="shared" si="4"/>
        <v>#N/A</v>
      </c>
      <c r="G285" t="str">
        <f>IF((ISERROR((VLOOKUP(B285,Calculation!C$3:C$2610,1,FALSE)))),"not entered","")</f>
        <v/>
      </c>
      <c r="H285" t="str">
        <f>IF(ISNA(VLOOKUP(D285,Calculation!$AI$12:$AI$88,1,FALSE)),"NO club name match","Club Name Match")</f>
        <v>NO club name match</v>
      </c>
    </row>
    <row r="286" spans="2:8" x14ac:dyDescent="0.2">
      <c r="B286" s="54" t="s">
        <v>5</v>
      </c>
      <c r="C286" s="39" t="s">
        <v>19</v>
      </c>
      <c r="D286" s="39" t="s">
        <v>19</v>
      </c>
      <c r="E286" s="39">
        <v>1.1574074074074073E-5</v>
      </c>
      <c r="F286" s="40" t="e">
        <f t="shared" si="4"/>
        <v>#N/A</v>
      </c>
      <c r="G286" t="str">
        <f>IF((ISERROR((VLOOKUP(B286,Calculation!C$3:C$2610,1,FALSE)))),"not entered","")</f>
        <v/>
      </c>
      <c r="H286" t="str">
        <f>IF(ISNA(VLOOKUP(D286,Calculation!$AI$12:$AI$88,1,FALSE)),"NO club name match","Club Name Match")</f>
        <v>NO club name match</v>
      </c>
    </row>
    <row r="287" spans="2:8" x14ac:dyDescent="0.2">
      <c r="B287" s="54" t="s">
        <v>5</v>
      </c>
      <c r="C287" s="39" t="s">
        <v>19</v>
      </c>
      <c r="D287" s="39" t="s">
        <v>19</v>
      </c>
      <c r="E287" s="39">
        <v>1.1574074074074073E-5</v>
      </c>
      <c r="F287" s="40" t="e">
        <f t="shared" si="4"/>
        <v>#N/A</v>
      </c>
      <c r="G287" t="str">
        <f>IF((ISERROR((VLOOKUP(B287,Calculation!C$3:C$2610,1,FALSE)))),"not entered","")</f>
        <v/>
      </c>
      <c r="H287" t="str">
        <f>IF(ISNA(VLOOKUP(D287,Calculation!$AI$12:$AI$88,1,FALSE)),"NO club name match","Club Name Match")</f>
        <v>NO club name match</v>
      </c>
    </row>
    <row r="288" spans="2:8" x14ac:dyDescent="0.2">
      <c r="B288" s="54" t="s">
        <v>5</v>
      </c>
      <c r="C288" s="39" t="s">
        <v>19</v>
      </c>
      <c r="D288" s="39" t="s">
        <v>19</v>
      </c>
      <c r="E288" s="39">
        <v>1.1574074074074073E-5</v>
      </c>
      <c r="F288" s="40" t="e">
        <f t="shared" si="4"/>
        <v>#N/A</v>
      </c>
      <c r="G288" t="str">
        <f>IF((ISERROR((VLOOKUP(B288,Calculation!C$3:C$2610,1,FALSE)))),"not entered","")</f>
        <v/>
      </c>
      <c r="H288" t="str">
        <f>IF(ISNA(VLOOKUP(D288,Calculation!$AI$12:$AI$88,1,FALSE)),"NO club name match","Club Name Match")</f>
        <v>NO club name match</v>
      </c>
    </row>
    <row r="289" spans="2:8" x14ac:dyDescent="0.2">
      <c r="B289" s="54" t="s">
        <v>5</v>
      </c>
      <c r="C289" s="39" t="s">
        <v>19</v>
      </c>
      <c r="D289" s="39" t="s">
        <v>19</v>
      </c>
      <c r="E289" s="39">
        <v>1.1574074074074073E-5</v>
      </c>
      <c r="F289" s="40" t="e">
        <f t="shared" si="4"/>
        <v>#N/A</v>
      </c>
      <c r="G289" t="str">
        <f>IF((ISERROR((VLOOKUP(B289,Calculation!C$3:C$2610,1,FALSE)))),"not entered","")</f>
        <v/>
      </c>
      <c r="H289" t="str">
        <f>IF(ISNA(VLOOKUP(D289,Calculation!$AI$12:$AI$88,1,FALSE)),"NO club name match","Club Name Match")</f>
        <v>NO club name match</v>
      </c>
    </row>
    <row r="290" spans="2:8" x14ac:dyDescent="0.2">
      <c r="B290" s="54" t="s">
        <v>5</v>
      </c>
      <c r="C290" s="39" t="s">
        <v>19</v>
      </c>
      <c r="D290" s="39" t="s">
        <v>19</v>
      </c>
      <c r="E290" s="39">
        <v>1.1574074074074073E-5</v>
      </c>
      <c r="F290" s="40" t="e">
        <f t="shared" si="4"/>
        <v>#N/A</v>
      </c>
      <c r="G290" t="str">
        <f>IF((ISERROR((VLOOKUP(B290,Calculation!C$3:C$2610,1,FALSE)))),"not entered","")</f>
        <v/>
      </c>
      <c r="H290" t="str">
        <f>IF(ISNA(VLOOKUP(D290,Calculation!$AI$12:$AI$88,1,FALSE)),"NO club name match","Club Name Match")</f>
        <v>NO club name match</v>
      </c>
    </row>
    <row r="291" spans="2:8" x14ac:dyDescent="0.2">
      <c r="B291" s="54" t="s">
        <v>5</v>
      </c>
      <c r="C291" s="39" t="s">
        <v>19</v>
      </c>
      <c r="D291" s="39" t="s">
        <v>19</v>
      </c>
      <c r="E291" s="39">
        <v>1.1574074074074073E-5</v>
      </c>
      <c r="F291" s="40" t="e">
        <f t="shared" si="4"/>
        <v>#N/A</v>
      </c>
      <c r="G291" t="str">
        <f>IF((ISERROR((VLOOKUP(B291,Calculation!C$3:C$2610,1,FALSE)))),"not entered","")</f>
        <v/>
      </c>
      <c r="H291" t="str">
        <f>IF(ISNA(VLOOKUP(D291,Calculation!$AI$12:$AI$88,1,FALSE)),"NO club name match","Club Name Match")</f>
        <v>NO club name match</v>
      </c>
    </row>
    <row r="292" spans="2:8" x14ac:dyDescent="0.2">
      <c r="B292" s="54" t="s">
        <v>5</v>
      </c>
      <c r="C292" s="39" t="s">
        <v>19</v>
      </c>
      <c r="D292" s="39" t="s">
        <v>19</v>
      </c>
      <c r="E292" s="39">
        <v>1.1574074074074073E-5</v>
      </c>
      <c r="F292" s="40" t="e">
        <f t="shared" si="4"/>
        <v>#N/A</v>
      </c>
      <c r="G292" t="str">
        <f>IF((ISERROR((VLOOKUP(B292,Calculation!C$3:C$2610,1,FALSE)))),"not entered","")</f>
        <v/>
      </c>
      <c r="H292" t="str">
        <f>IF(ISNA(VLOOKUP(D292,Calculation!$AI$12:$AI$88,1,FALSE)),"NO club name match","Club Name Match")</f>
        <v>NO club name match</v>
      </c>
    </row>
    <row r="293" spans="2:8" x14ac:dyDescent="0.2">
      <c r="B293" s="54" t="s">
        <v>5</v>
      </c>
      <c r="C293" s="39" t="s">
        <v>19</v>
      </c>
      <c r="D293" s="39" t="s">
        <v>19</v>
      </c>
      <c r="E293" s="39">
        <v>1.1574074074074073E-5</v>
      </c>
      <c r="F293" s="40" t="e">
        <f t="shared" si="4"/>
        <v>#N/A</v>
      </c>
      <c r="G293" t="str">
        <f>IF((ISERROR((VLOOKUP(B293,Calculation!C$3:C$2610,1,FALSE)))),"not entered","")</f>
        <v/>
      </c>
      <c r="H293" t="str">
        <f>IF(ISNA(VLOOKUP(D293,Calculation!$AI$12:$AI$88,1,FALSE)),"NO club name match","Club Name Match")</f>
        <v>NO club name match</v>
      </c>
    </row>
    <row r="294" spans="2:8" x14ac:dyDescent="0.2">
      <c r="B294" s="54" t="s">
        <v>5</v>
      </c>
      <c r="C294" s="39" t="s">
        <v>19</v>
      </c>
      <c r="D294" s="39" t="s">
        <v>19</v>
      </c>
      <c r="E294" s="39">
        <v>1.1574074074074073E-5</v>
      </c>
      <c r="F294" s="40" t="e">
        <f t="shared" si="4"/>
        <v>#N/A</v>
      </c>
      <c r="G294" t="str">
        <f>IF((ISERROR((VLOOKUP(B294,Calculation!C$3:C$2610,1,FALSE)))),"not entered","")</f>
        <v/>
      </c>
      <c r="H294" t="str">
        <f>IF(ISNA(VLOOKUP(D294,Calculation!$AI$12:$AI$88,1,FALSE)),"NO club name match","Club Name Match")</f>
        <v>NO club name match</v>
      </c>
    </row>
    <row r="295" spans="2:8" x14ac:dyDescent="0.2">
      <c r="B295" s="54" t="s">
        <v>5</v>
      </c>
      <c r="C295" s="39" t="s">
        <v>19</v>
      </c>
      <c r="D295" s="39" t="s">
        <v>19</v>
      </c>
      <c r="E295" s="39">
        <v>1.1574074074074073E-5</v>
      </c>
      <c r="F295" s="40" t="e">
        <f t="shared" si="4"/>
        <v>#N/A</v>
      </c>
      <c r="G295" t="str">
        <f>IF((ISERROR((VLOOKUP(B295,Calculation!C$3:C$2610,1,FALSE)))),"not entered","")</f>
        <v/>
      </c>
      <c r="H295" t="str">
        <f>IF(ISNA(VLOOKUP(D295,Calculation!$AI$12:$AI$88,1,FALSE)),"NO club name match","Club Name Match")</f>
        <v>NO club name match</v>
      </c>
    </row>
    <row r="296" spans="2:8" x14ac:dyDescent="0.2">
      <c r="B296" s="54" t="s">
        <v>5</v>
      </c>
      <c r="C296" s="39" t="s">
        <v>19</v>
      </c>
      <c r="D296" s="39" t="s">
        <v>19</v>
      </c>
      <c r="E296" s="39">
        <v>1.1574074074074073E-5</v>
      </c>
      <c r="F296" s="40" t="e">
        <f t="shared" si="4"/>
        <v>#N/A</v>
      </c>
      <c r="G296" t="str">
        <f>IF((ISERROR((VLOOKUP(B296,Calculation!C$3:C$2610,1,FALSE)))),"not entered","")</f>
        <v/>
      </c>
      <c r="H296" t="str">
        <f>IF(ISNA(VLOOKUP(D296,Calculation!$AI$12:$AI$88,1,FALSE)),"NO club name match","Club Name Match")</f>
        <v>NO club name match</v>
      </c>
    </row>
    <row r="297" spans="2:8" x14ac:dyDescent="0.2">
      <c r="B297" s="54" t="s">
        <v>5</v>
      </c>
      <c r="C297" s="39" t="s">
        <v>19</v>
      </c>
      <c r="D297" s="39" t="s">
        <v>19</v>
      </c>
      <c r="E297" s="39">
        <v>1.1574074074074073E-5</v>
      </c>
      <c r="F297" s="40" t="e">
        <f t="shared" si="4"/>
        <v>#N/A</v>
      </c>
      <c r="G297" t="str">
        <f>IF((ISERROR((VLOOKUP(B297,Calculation!C$3:C$2610,1,FALSE)))),"not entered","")</f>
        <v/>
      </c>
      <c r="H297" t="str">
        <f>IF(ISNA(VLOOKUP(D297,Calculation!$AI$12:$AI$88,1,FALSE)),"NO club name match","Club Name Match")</f>
        <v>NO club name match</v>
      </c>
    </row>
    <row r="298" spans="2:8" x14ac:dyDescent="0.2">
      <c r="B298" s="54" t="s">
        <v>5</v>
      </c>
      <c r="C298" s="39" t="s">
        <v>19</v>
      </c>
      <c r="D298" s="39" t="s">
        <v>19</v>
      </c>
      <c r="E298" s="39">
        <v>1.1574074074074073E-5</v>
      </c>
      <c r="F298" s="40" t="e">
        <f t="shared" si="4"/>
        <v>#N/A</v>
      </c>
      <c r="G298" t="str">
        <f>IF((ISERROR((VLOOKUP(B298,Calculation!C$3:C$2610,1,FALSE)))),"not entered","")</f>
        <v/>
      </c>
      <c r="H298" t="str">
        <f>IF(ISNA(VLOOKUP(D298,Calculation!$AI$12:$AI$88,1,FALSE)),"NO club name match","Club Name Match")</f>
        <v>NO club name match</v>
      </c>
    </row>
    <row r="299" spans="2:8" x14ac:dyDescent="0.2">
      <c r="B299" s="54" t="s">
        <v>5</v>
      </c>
      <c r="C299" s="39" t="s">
        <v>19</v>
      </c>
      <c r="D299" s="39" t="s">
        <v>19</v>
      </c>
      <c r="E299" s="39">
        <v>1.1574074074074073E-5</v>
      </c>
      <c r="F299" s="40" t="e">
        <f t="shared" si="4"/>
        <v>#N/A</v>
      </c>
      <c r="G299" t="str">
        <f>IF((ISERROR((VLOOKUP(B299,Calculation!C$3:C$2610,1,FALSE)))),"not entered","")</f>
        <v/>
      </c>
      <c r="H299" t="str">
        <f>IF(ISNA(VLOOKUP(D299,Calculation!$AI$12:$AI$88,1,FALSE)),"NO club name match","Club Name Match")</f>
        <v>NO club name match</v>
      </c>
    </row>
    <row r="300" spans="2:8" x14ac:dyDescent="0.2">
      <c r="B300" s="54" t="s">
        <v>5</v>
      </c>
      <c r="C300" s="39" t="s">
        <v>19</v>
      </c>
      <c r="D300" s="39" t="s">
        <v>19</v>
      </c>
      <c r="E300" s="39">
        <v>1.1574074074074073E-5</v>
      </c>
      <c r="F300" s="40" t="e">
        <f t="shared" si="4"/>
        <v>#N/A</v>
      </c>
      <c r="G300" t="str">
        <f>IF((ISERROR((VLOOKUP(B300,Calculation!C$3:C$2610,1,FALSE)))),"not entered","")</f>
        <v/>
      </c>
      <c r="H300" t="str">
        <f>IF(ISNA(VLOOKUP(D300,Calculation!$AI$12:$AI$88,1,FALSE)),"NO club name match","Club Name Match")</f>
        <v>NO club name match</v>
      </c>
    </row>
    <row r="301" spans="2:8" x14ac:dyDescent="0.2">
      <c r="B301" s="54" t="s">
        <v>5</v>
      </c>
      <c r="C301" s="39" t="s">
        <v>19</v>
      </c>
      <c r="D301" s="39" t="s">
        <v>19</v>
      </c>
      <c r="E301" s="39">
        <v>1.1574074074074073E-5</v>
      </c>
      <c r="F301" s="40" t="e">
        <f t="shared" si="4"/>
        <v>#N/A</v>
      </c>
      <c r="G301" t="str">
        <f>IF((ISERROR((VLOOKUP(B301,Calculation!C$3:C$2610,1,FALSE)))),"not entered","")</f>
        <v/>
      </c>
      <c r="H301" t="str">
        <f>IF(ISNA(VLOOKUP(D301,Calculation!$AI$12:$AI$88,1,FALSE)),"NO club name match","Club Name Match")</f>
        <v>NO club name match</v>
      </c>
    </row>
    <row r="302" spans="2:8" x14ac:dyDescent="0.2">
      <c r="B302" s="54" t="s">
        <v>5</v>
      </c>
      <c r="C302" s="39" t="s">
        <v>19</v>
      </c>
      <c r="D302" s="39" t="s">
        <v>19</v>
      </c>
      <c r="E302" s="39">
        <v>1.1574074074074073E-5</v>
      </c>
      <c r="F302" s="40" t="e">
        <f t="shared" si="4"/>
        <v>#N/A</v>
      </c>
      <c r="G302" t="str">
        <f>IF((ISERROR((VLOOKUP(B302,Calculation!C$3:C$2610,1,FALSE)))),"not entered","")</f>
        <v/>
      </c>
      <c r="H302" t="str">
        <f>IF(ISNA(VLOOKUP(D302,Calculation!$AI$12:$AI$88,1,FALSE)),"NO club name match","Club Name Match")</f>
        <v>NO club name match</v>
      </c>
    </row>
    <row r="303" spans="2:8" x14ac:dyDescent="0.2">
      <c r="B303" s="54" t="s">
        <v>5</v>
      </c>
      <c r="C303" s="39" t="s">
        <v>19</v>
      </c>
      <c r="D303" s="39" t="s">
        <v>19</v>
      </c>
      <c r="E303" s="39">
        <v>1.1574074074074073E-5</v>
      </c>
      <c r="F303" s="40" t="e">
        <f t="shared" si="4"/>
        <v>#N/A</v>
      </c>
      <c r="G303" t="str">
        <f>IF((ISERROR((VLOOKUP(B303,Calculation!C$3:C$2610,1,FALSE)))),"not entered","")</f>
        <v/>
      </c>
      <c r="H303" t="str">
        <f>IF(ISNA(VLOOKUP(D303,Calculation!$AI$12:$AI$88,1,FALSE)),"NO club name match","Club Name Match")</f>
        <v>NO club name match</v>
      </c>
    </row>
    <row r="304" spans="2:8" x14ac:dyDescent="0.2">
      <c r="B304" s="54" t="s">
        <v>5</v>
      </c>
      <c r="C304" s="39" t="s">
        <v>19</v>
      </c>
      <c r="D304" s="39" t="s">
        <v>19</v>
      </c>
      <c r="E304" s="39">
        <v>1.1574074074074073E-5</v>
      </c>
      <c r="F304" s="40" t="e">
        <f t="shared" si="4"/>
        <v>#N/A</v>
      </c>
      <c r="G304" t="str">
        <f>IF((ISERROR((VLOOKUP(B304,Calculation!C$3:C$2610,1,FALSE)))),"not entered","")</f>
        <v/>
      </c>
      <c r="H304" t="str">
        <f>IF(ISNA(VLOOKUP(D304,Calculation!$AI$12:$AI$88,1,FALSE)),"NO club name match","Club Name Match")</f>
        <v>NO club name match</v>
      </c>
    </row>
    <row r="305" spans="2:8" x14ac:dyDescent="0.2">
      <c r="B305" s="54" t="s">
        <v>5</v>
      </c>
      <c r="C305" s="39" t="s">
        <v>19</v>
      </c>
      <c r="D305" s="39" t="s">
        <v>19</v>
      </c>
      <c r="E305" s="39">
        <v>1.1574074074074073E-5</v>
      </c>
      <c r="F305" s="40" t="e">
        <f t="shared" si="4"/>
        <v>#N/A</v>
      </c>
      <c r="G305" t="str">
        <f>IF((ISERROR((VLOOKUP(B305,Calculation!C$3:C$2610,1,FALSE)))),"not entered","")</f>
        <v/>
      </c>
      <c r="H305" t="str">
        <f>IF(ISNA(VLOOKUP(D305,Calculation!$AI$12:$AI$88,1,FALSE)),"NO club name match","Club Name Match")</f>
        <v>NO club name match</v>
      </c>
    </row>
    <row r="306" spans="2:8" x14ac:dyDescent="0.2">
      <c r="B306" s="54" t="s">
        <v>5</v>
      </c>
      <c r="C306" s="39" t="s">
        <v>19</v>
      </c>
      <c r="D306" s="39" t="s">
        <v>19</v>
      </c>
      <c r="E306" s="39">
        <v>1.1574074074074073E-5</v>
      </c>
      <c r="F306" s="40" t="e">
        <f t="shared" si="4"/>
        <v>#N/A</v>
      </c>
      <c r="G306" t="str">
        <f>IF((ISERROR((VLOOKUP(B306,Calculation!C$3:C$2610,1,FALSE)))),"not entered","")</f>
        <v/>
      </c>
      <c r="H306" t="str">
        <f>IF(ISNA(VLOOKUP(D306,Calculation!$AI$12:$AI$88,1,FALSE)),"NO club name match","Club Name Match")</f>
        <v>NO club name match</v>
      </c>
    </row>
    <row r="307" spans="2:8" x14ac:dyDescent="0.2">
      <c r="B307" s="54" t="s">
        <v>5</v>
      </c>
      <c r="C307" s="39" t="s">
        <v>19</v>
      </c>
      <c r="D307" s="39" t="s">
        <v>19</v>
      </c>
      <c r="E307" s="39">
        <v>1.1574074074074073E-5</v>
      </c>
      <c r="F307" s="40" t="e">
        <f t="shared" si="4"/>
        <v>#N/A</v>
      </c>
      <c r="G307" t="str">
        <f>IF((ISERROR((VLOOKUP(B307,Calculation!C$3:C$2610,1,FALSE)))),"not entered","")</f>
        <v/>
      </c>
      <c r="H307" t="str">
        <f>IF(ISNA(VLOOKUP(D307,Calculation!$AI$12:$AI$88,1,FALSE)),"NO club name match","Club Name Match")</f>
        <v>NO club name match</v>
      </c>
    </row>
    <row r="308" spans="2:8" x14ac:dyDescent="0.2">
      <c r="B308" s="54" t="s">
        <v>5</v>
      </c>
      <c r="C308" s="39" t="s">
        <v>19</v>
      </c>
      <c r="D308" s="39" t="s">
        <v>19</v>
      </c>
      <c r="E308" s="39">
        <v>1.1574074074074073E-5</v>
      </c>
      <c r="F308" s="40" t="e">
        <f t="shared" si="4"/>
        <v>#N/A</v>
      </c>
      <c r="G308" t="str">
        <f>IF((ISERROR((VLOOKUP(B308,Calculation!C$3:C$2610,1,FALSE)))),"not entered","")</f>
        <v/>
      </c>
      <c r="H308" t="str">
        <f>IF(ISNA(VLOOKUP(D308,Calculation!$AI$12:$AI$88,1,FALSE)),"NO club name match","Club Name Match")</f>
        <v>NO club name match</v>
      </c>
    </row>
    <row r="309" spans="2:8" x14ac:dyDescent="0.2">
      <c r="B309" s="54" t="s">
        <v>5</v>
      </c>
      <c r="C309" s="39" t="s">
        <v>19</v>
      </c>
      <c r="D309" s="39" t="s">
        <v>19</v>
      </c>
      <c r="E309" s="39">
        <v>1.1574074074074073E-5</v>
      </c>
      <c r="F309" s="40" t="e">
        <f t="shared" si="4"/>
        <v>#N/A</v>
      </c>
      <c r="G309" t="str">
        <f>IF((ISERROR((VLOOKUP(B309,Calculation!C$3:C$2610,1,FALSE)))),"not entered","")</f>
        <v/>
      </c>
      <c r="H309" t="str">
        <f>IF(ISNA(VLOOKUP(D309,Calculation!$AI$12:$AI$88,1,FALSE)),"NO club name match","Club Name Match")</f>
        <v>NO club name match</v>
      </c>
    </row>
    <row r="310" spans="2:8" x14ac:dyDescent="0.2">
      <c r="B310" s="54" t="s">
        <v>5</v>
      </c>
      <c r="C310" s="39" t="s">
        <v>19</v>
      </c>
      <c r="D310" s="39" t="s">
        <v>19</v>
      </c>
      <c r="E310" s="39">
        <v>1.1574074074074073E-5</v>
      </c>
      <c r="F310" s="40" t="e">
        <f t="shared" si="4"/>
        <v>#N/A</v>
      </c>
      <c r="G310" t="str">
        <f>IF((ISERROR((VLOOKUP(B310,Calculation!C$3:C$2610,1,FALSE)))),"not entered","")</f>
        <v/>
      </c>
      <c r="H310" t="str">
        <f>IF(ISNA(VLOOKUP(D310,Calculation!$AI$12:$AI$88,1,FALSE)),"NO club name match","Club Name Match")</f>
        <v>NO club name match</v>
      </c>
    </row>
    <row r="311" spans="2:8" x14ac:dyDescent="0.2">
      <c r="B311" s="54" t="s">
        <v>5</v>
      </c>
      <c r="C311" s="39" t="s">
        <v>19</v>
      </c>
      <c r="D311" s="39" t="s">
        <v>19</v>
      </c>
      <c r="E311" s="39">
        <v>1.1574074074074073E-5</v>
      </c>
      <c r="F311" s="40" t="e">
        <f t="shared" si="4"/>
        <v>#N/A</v>
      </c>
      <c r="G311" t="str">
        <f>IF((ISERROR((VLOOKUP(B311,Calculation!C$3:C$2610,1,FALSE)))),"not entered","")</f>
        <v/>
      </c>
      <c r="H311" t="str">
        <f>IF(ISNA(VLOOKUP(D311,Calculation!$AI$12:$AI$88,1,FALSE)),"NO club name match","Club Name Match")</f>
        <v>NO club name match</v>
      </c>
    </row>
    <row r="312" spans="2:8" x14ac:dyDescent="0.2">
      <c r="B312" s="54" t="s">
        <v>5</v>
      </c>
      <c r="C312" s="39" t="s">
        <v>19</v>
      </c>
      <c r="D312" s="39" t="s">
        <v>19</v>
      </c>
      <c r="E312" s="39">
        <v>1.1574074074074073E-5</v>
      </c>
      <c r="F312" s="40" t="e">
        <f t="shared" si="4"/>
        <v>#N/A</v>
      </c>
      <c r="G312" t="str">
        <f>IF((ISERROR((VLOOKUP(B312,Calculation!C$3:C$2610,1,FALSE)))),"not entered","")</f>
        <v/>
      </c>
      <c r="H312" t="str">
        <f>IF(ISNA(VLOOKUP(D312,Calculation!$AI$12:$AI$88,1,FALSE)),"NO club name match","Club Name Match")</f>
        <v>NO club name match</v>
      </c>
    </row>
    <row r="313" spans="2:8" x14ac:dyDescent="0.2">
      <c r="B313" s="54" t="s">
        <v>5</v>
      </c>
      <c r="C313" s="39" t="s">
        <v>19</v>
      </c>
      <c r="D313" s="39" t="s">
        <v>19</v>
      </c>
      <c r="E313" s="39">
        <v>1.1574074074074073E-5</v>
      </c>
      <c r="F313" s="40" t="e">
        <f t="shared" si="4"/>
        <v>#N/A</v>
      </c>
      <c r="G313" t="str">
        <f>IF((ISERROR((VLOOKUP(B313,Calculation!C$3:C$2610,1,FALSE)))),"not entered","")</f>
        <v/>
      </c>
      <c r="H313" t="str">
        <f>IF(ISNA(VLOOKUP(D313,Calculation!$AI$12:$AI$88,1,FALSE)),"NO club name match","Club Name Match")</f>
        <v>NO club name match</v>
      </c>
    </row>
    <row r="314" spans="2:8" x14ac:dyDescent="0.2">
      <c r="B314" s="54" t="s">
        <v>5</v>
      </c>
      <c r="C314" s="39" t="s">
        <v>19</v>
      </c>
      <c r="D314" s="39" t="s">
        <v>19</v>
      </c>
      <c r="E314" s="39">
        <v>1.1574074074074073E-5</v>
      </c>
      <c r="F314" s="40" t="e">
        <f t="shared" si="4"/>
        <v>#N/A</v>
      </c>
      <c r="G314" t="str">
        <f>IF((ISERROR((VLOOKUP(B314,Calculation!C$3:C$2610,1,FALSE)))),"not entered","")</f>
        <v/>
      </c>
      <c r="H314" t="str">
        <f>IF(ISNA(VLOOKUP(D314,Calculation!$AI$12:$AI$88,1,FALSE)),"NO club name match","Club Name Match")</f>
        <v>NO club name match</v>
      </c>
    </row>
    <row r="315" spans="2:8" x14ac:dyDescent="0.2">
      <c r="B315" s="54" t="s">
        <v>5</v>
      </c>
      <c r="C315" s="39" t="s">
        <v>19</v>
      </c>
      <c r="D315" s="39" t="s">
        <v>19</v>
      </c>
      <c r="E315" s="39">
        <v>1.1574074074074073E-5</v>
      </c>
      <c r="F315" s="40" t="e">
        <f t="shared" si="4"/>
        <v>#N/A</v>
      </c>
      <c r="G315" t="str">
        <f>IF((ISERROR((VLOOKUP(B315,Calculation!C$3:C$2610,1,FALSE)))),"not entered","")</f>
        <v/>
      </c>
      <c r="H315" t="str">
        <f>IF(ISNA(VLOOKUP(D315,Calculation!$AI$12:$AI$88,1,FALSE)),"NO club name match","Club Name Match")</f>
        <v>NO club name match</v>
      </c>
    </row>
    <row r="316" spans="2:8" x14ac:dyDescent="0.2">
      <c r="B316" s="54" t="s">
        <v>5</v>
      </c>
      <c r="C316" s="39" t="s">
        <v>19</v>
      </c>
      <c r="D316" s="39" t="s">
        <v>19</v>
      </c>
      <c r="E316" s="39">
        <v>1.1574074074074073E-5</v>
      </c>
      <c r="F316" s="40" t="e">
        <f t="shared" si="4"/>
        <v>#N/A</v>
      </c>
      <c r="G316" t="str">
        <f>IF((ISERROR((VLOOKUP(B316,Calculation!C$3:C$2610,1,FALSE)))),"not entered","")</f>
        <v/>
      </c>
      <c r="H316" t="str">
        <f>IF(ISNA(VLOOKUP(D316,Calculation!$AI$12:$AI$88,1,FALSE)),"NO club name match","Club Name Match")</f>
        <v>NO club name match</v>
      </c>
    </row>
    <row r="317" spans="2:8" x14ac:dyDescent="0.2">
      <c r="B317" s="54" t="s">
        <v>5</v>
      </c>
      <c r="C317" s="39" t="s">
        <v>19</v>
      </c>
      <c r="D317" s="39" t="s">
        <v>19</v>
      </c>
      <c r="E317" s="39">
        <v>1.1574074074074073E-5</v>
      </c>
      <c r="F317" s="40" t="e">
        <f t="shared" si="4"/>
        <v>#N/A</v>
      </c>
      <c r="G317" t="str">
        <f>IF((ISERROR((VLOOKUP(B317,Calculation!C$3:C$2610,1,FALSE)))),"not entered","")</f>
        <v/>
      </c>
      <c r="H317" t="str">
        <f>IF(ISNA(VLOOKUP(D317,Calculation!$AI$12:$AI$88,1,FALSE)),"NO club name match","Club Name Match")</f>
        <v>NO club name match</v>
      </c>
    </row>
    <row r="318" spans="2:8" x14ac:dyDescent="0.2">
      <c r="B318" s="54" t="s">
        <v>5</v>
      </c>
      <c r="C318" s="39" t="s">
        <v>19</v>
      </c>
      <c r="D318" s="39" t="s">
        <v>19</v>
      </c>
      <c r="E318" s="39">
        <v>1.1574074074074073E-5</v>
      </c>
      <c r="F318" s="40" t="e">
        <f t="shared" si="4"/>
        <v>#N/A</v>
      </c>
      <c r="G318" t="str">
        <f>IF((ISERROR((VLOOKUP(B318,Calculation!C$3:C$2610,1,FALSE)))),"not entered","")</f>
        <v/>
      </c>
      <c r="H318" t="str">
        <f>IF(ISNA(VLOOKUP(D318,Calculation!$AI$12:$AI$88,1,FALSE)),"NO club name match","Club Name Match")</f>
        <v>NO club name match</v>
      </c>
    </row>
    <row r="319" spans="2:8" x14ac:dyDescent="0.2">
      <c r="B319" s="54" t="s">
        <v>5</v>
      </c>
      <c r="C319" s="39" t="s">
        <v>19</v>
      </c>
      <c r="D319" s="39" t="s">
        <v>19</v>
      </c>
      <c r="E319" s="39">
        <v>1.1574074074074073E-5</v>
      </c>
      <c r="F319" s="40" t="e">
        <f t="shared" si="4"/>
        <v>#N/A</v>
      </c>
      <c r="G319" t="str">
        <f>IF((ISERROR((VLOOKUP(B319,Calculation!C$3:C$2610,1,FALSE)))),"not entered","")</f>
        <v/>
      </c>
      <c r="H319" t="str">
        <f>IF(ISNA(VLOOKUP(D319,Calculation!$AI$12:$AI$88,1,FALSE)),"NO club name match","Club Name Match")</f>
        <v>NO club name match</v>
      </c>
    </row>
    <row r="320" spans="2:8" x14ac:dyDescent="0.2">
      <c r="B320" s="54" t="s">
        <v>5</v>
      </c>
      <c r="C320" s="39" t="s">
        <v>19</v>
      </c>
      <c r="D320" s="39" t="s">
        <v>19</v>
      </c>
      <c r="E320" s="39">
        <v>1.1574074074074073E-5</v>
      </c>
      <c r="F320" s="40" t="e">
        <f t="shared" si="4"/>
        <v>#N/A</v>
      </c>
      <c r="G320" t="str">
        <f>IF((ISERROR((VLOOKUP(B320,Calculation!C$3:C$2610,1,FALSE)))),"not entered","")</f>
        <v/>
      </c>
      <c r="H320" t="str">
        <f>IF(ISNA(VLOOKUP(D320,Calculation!$AI$12:$AI$88,1,FALSE)),"NO club name match","Club Name Match")</f>
        <v>NO club name match</v>
      </c>
    </row>
    <row r="321" spans="2:8" x14ac:dyDescent="0.2">
      <c r="B321" s="54" t="s">
        <v>5</v>
      </c>
      <c r="C321" s="39" t="s">
        <v>19</v>
      </c>
      <c r="D321" s="39" t="s">
        <v>19</v>
      </c>
      <c r="E321" s="39">
        <v>1.1574074074074073E-5</v>
      </c>
      <c r="F321" s="40" t="e">
        <f t="shared" si="4"/>
        <v>#N/A</v>
      </c>
      <c r="G321" t="str">
        <f>IF((ISERROR((VLOOKUP(B321,Calculation!C$3:C$2610,1,FALSE)))),"not entered","")</f>
        <v/>
      </c>
      <c r="H321" t="str">
        <f>IF(ISNA(VLOOKUP(D321,Calculation!$AI$12:$AI$88,1,FALSE)),"NO club name match","Club Name Match")</f>
        <v>NO club name match</v>
      </c>
    </row>
    <row r="322" spans="2:8" x14ac:dyDescent="0.2">
      <c r="B322" s="54" t="s">
        <v>5</v>
      </c>
      <c r="C322" s="39" t="s">
        <v>19</v>
      </c>
      <c r="D322" s="39" t="s">
        <v>19</v>
      </c>
      <c r="E322" s="39">
        <v>1.1574074074074073E-5</v>
      </c>
      <c r="F322" s="40" t="e">
        <f t="shared" si="4"/>
        <v>#N/A</v>
      </c>
      <c r="G322" t="str">
        <f>IF((ISERROR((VLOOKUP(B322,Calculation!C$3:C$2610,1,FALSE)))),"not entered","")</f>
        <v/>
      </c>
      <c r="H322" t="str">
        <f>IF(ISNA(VLOOKUP(D322,Calculation!$AI$12:$AI$88,1,FALSE)),"NO club name match","Club Name Match")</f>
        <v>NO club name match</v>
      </c>
    </row>
    <row r="323" spans="2:8" x14ac:dyDescent="0.2">
      <c r="B323" s="54" t="s">
        <v>5</v>
      </c>
      <c r="C323" s="39" t="s">
        <v>19</v>
      </c>
      <c r="D323" s="39" t="s">
        <v>19</v>
      </c>
      <c r="E323" s="39">
        <v>1.1574074074074073E-5</v>
      </c>
      <c r="F323" s="40" t="e">
        <f t="shared" si="4"/>
        <v>#N/A</v>
      </c>
      <c r="G323" t="str">
        <f>IF((ISERROR((VLOOKUP(B323,Calculation!C$3:C$2610,1,FALSE)))),"not entered","")</f>
        <v/>
      </c>
      <c r="H323" t="str">
        <f>IF(ISNA(VLOOKUP(D323,Calculation!$AI$12:$AI$88,1,FALSE)),"NO club name match","Club Name Match")</f>
        <v>NO club name match</v>
      </c>
    </row>
    <row r="324" spans="2:8" x14ac:dyDescent="0.2">
      <c r="B324" s="54" t="s">
        <v>5</v>
      </c>
      <c r="C324" s="39" t="s">
        <v>19</v>
      </c>
      <c r="D324" s="39" t="s">
        <v>19</v>
      </c>
      <c r="E324" s="39">
        <v>1.1574074074074073E-5</v>
      </c>
      <c r="F324" s="40" t="e">
        <f t="shared" si="4"/>
        <v>#N/A</v>
      </c>
      <c r="G324" t="str">
        <f>IF((ISERROR((VLOOKUP(B324,Calculation!C$3:C$2610,1,FALSE)))),"not entered","")</f>
        <v/>
      </c>
      <c r="H324" t="str">
        <f>IF(ISNA(VLOOKUP(D324,Calculation!$AI$12:$AI$88,1,FALSE)),"NO club name match","Club Name Match")</f>
        <v>NO club name match</v>
      </c>
    </row>
    <row r="325" spans="2:8" x14ac:dyDescent="0.2">
      <c r="B325" s="54" t="s">
        <v>5</v>
      </c>
      <c r="C325" s="39" t="s">
        <v>19</v>
      </c>
      <c r="D325" s="39" t="s">
        <v>19</v>
      </c>
      <c r="E325" s="39">
        <v>1.1574074074074073E-5</v>
      </c>
      <c r="F325" s="40" t="e">
        <f t="shared" si="4"/>
        <v>#N/A</v>
      </c>
      <c r="G325" t="str">
        <f>IF((ISERROR((VLOOKUP(B325,Calculation!C$3:C$2610,1,FALSE)))),"not entered","")</f>
        <v/>
      </c>
      <c r="H325" t="str">
        <f>IF(ISNA(VLOOKUP(D325,Calculation!$AI$12:$AI$88,1,FALSE)),"NO club name match","Club Name Match")</f>
        <v>NO club name match</v>
      </c>
    </row>
    <row r="326" spans="2:8" x14ac:dyDescent="0.2">
      <c r="B326" s="54" t="s">
        <v>5</v>
      </c>
      <c r="C326" s="39" t="s">
        <v>19</v>
      </c>
      <c r="D326" s="39" t="s">
        <v>19</v>
      </c>
      <c r="E326" s="39">
        <v>1.1574074074074073E-5</v>
      </c>
      <c r="F326" s="40" t="e">
        <f t="shared" ref="F326:F389" si="5">TRUNC((VLOOKUP(C326,C$4:E$5,3,FALSE))/(E326/10000))</f>
        <v>#N/A</v>
      </c>
      <c r="G326" t="str">
        <f>IF((ISERROR((VLOOKUP(B326,Calculation!C$3:C$2610,1,FALSE)))),"not entered","")</f>
        <v/>
      </c>
      <c r="H326" t="str">
        <f>IF(ISNA(VLOOKUP(D326,Calculation!$AI$12:$AI$88,1,FALSE)),"NO club name match","Club Name Match")</f>
        <v>NO club name match</v>
      </c>
    </row>
    <row r="327" spans="2:8" x14ac:dyDescent="0.2">
      <c r="B327" s="54" t="s">
        <v>5</v>
      </c>
      <c r="C327" s="39" t="s">
        <v>19</v>
      </c>
      <c r="D327" s="39" t="s">
        <v>19</v>
      </c>
      <c r="E327" s="39">
        <v>1.1574074074074073E-5</v>
      </c>
      <c r="F327" s="40" t="e">
        <f t="shared" si="5"/>
        <v>#N/A</v>
      </c>
      <c r="G327" t="str">
        <f>IF((ISERROR((VLOOKUP(B327,Calculation!C$3:C$2610,1,FALSE)))),"not entered","")</f>
        <v/>
      </c>
      <c r="H327" t="str">
        <f>IF(ISNA(VLOOKUP(D327,Calculation!$AI$12:$AI$88,1,FALSE)),"NO club name match","Club Name Match")</f>
        <v>NO club name match</v>
      </c>
    </row>
    <row r="328" spans="2:8" x14ac:dyDescent="0.2">
      <c r="B328" s="54" t="s">
        <v>5</v>
      </c>
      <c r="C328" s="39" t="s">
        <v>19</v>
      </c>
      <c r="D328" s="39" t="s">
        <v>19</v>
      </c>
      <c r="E328" s="39">
        <v>1.1574074074074073E-5</v>
      </c>
      <c r="F328" s="40" t="e">
        <f t="shared" si="5"/>
        <v>#N/A</v>
      </c>
      <c r="G328" t="str">
        <f>IF((ISERROR((VLOOKUP(B328,Calculation!C$3:C$2610,1,FALSE)))),"not entered","")</f>
        <v/>
      </c>
      <c r="H328" t="str">
        <f>IF(ISNA(VLOOKUP(D328,Calculation!$AI$12:$AI$88,1,FALSE)),"NO club name match","Club Name Match")</f>
        <v>NO club name match</v>
      </c>
    </row>
    <row r="329" spans="2:8" x14ac:dyDescent="0.2">
      <c r="B329" s="54" t="s">
        <v>5</v>
      </c>
      <c r="C329" s="39" t="s">
        <v>19</v>
      </c>
      <c r="D329" s="39" t="s">
        <v>19</v>
      </c>
      <c r="E329" s="39">
        <v>1.1574074074074073E-5</v>
      </c>
      <c r="F329" s="40" t="e">
        <f t="shared" si="5"/>
        <v>#N/A</v>
      </c>
      <c r="G329" t="str">
        <f>IF((ISERROR((VLOOKUP(B329,Calculation!C$3:C$2610,1,FALSE)))),"not entered","")</f>
        <v/>
      </c>
      <c r="H329" t="str">
        <f>IF(ISNA(VLOOKUP(D329,Calculation!$AI$12:$AI$88,1,FALSE)),"NO club name match","Club Name Match")</f>
        <v>NO club name match</v>
      </c>
    </row>
    <row r="330" spans="2:8" x14ac:dyDescent="0.2">
      <c r="B330" s="54" t="s">
        <v>5</v>
      </c>
      <c r="C330" s="39" t="s">
        <v>19</v>
      </c>
      <c r="D330" s="39" t="s">
        <v>19</v>
      </c>
      <c r="E330" s="39">
        <v>1.1574074074074073E-5</v>
      </c>
      <c r="F330" s="40" t="e">
        <f t="shared" si="5"/>
        <v>#N/A</v>
      </c>
      <c r="G330" t="str">
        <f>IF((ISERROR((VLOOKUP(B330,Calculation!C$3:C$2610,1,FALSE)))),"not entered","")</f>
        <v/>
      </c>
      <c r="H330" t="str">
        <f>IF(ISNA(VLOOKUP(D330,Calculation!$AI$12:$AI$88,1,FALSE)),"NO club name match","Club Name Match")</f>
        <v>NO club name match</v>
      </c>
    </row>
    <row r="331" spans="2:8" x14ac:dyDescent="0.2">
      <c r="B331" s="54" t="s">
        <v>5</v>
      </c>
      <c r="C331" s="39" t="s">
        <v>19</v>
      </c>
      <c r="D331" s="39" t="s">
        <v>19</v>
      </c>
      <c r="E331" s="39">
        <v>1.1574074074074073E-5</v>
      </c>
      <c r="F331" s="40" t="e">
        <f t="shared" si="5"/>
        <v>#N/A</v>
      </c>
      <c r="G331" t="str">
        <f>IF((ISERROR((VLOOKUP(B331,Calculation!C$3:C$2610,1,FALSE)))),"not entered","")</f>
        <v/>
      </c>
      <c r="H331" t="str">
        <f>IF(ISNA(VLOOKUP(D331,Calculation!$AI$12:$AI$88,1,FALSE)),"NO club name match","Club Name Match")</f>
        <v>NO club name match</v>
      </c>
    </row>
    <row r="332" spans="2:8" x14ac:dyDescent="0.2">
      <c r="B332" s="54" t="s">
        <v>5</v>
      </c>
      <c r="C332" s="39" t="s">
        <v>19</v>
      </c>
      <c r="D332" s="39" t="s">
        <v>19</v>
      </c>
      <c r="E332" s="39">
        <v>1.1574074074074073E-5</v>
      </c>
      <c r="F332" s="40" t="e">
        <f t="shared" si="5"/>
        <v>#N/A</v>
      </c>
      <c r="G332" t="str">
        <f>IF((ISERROR((VLOOKUP(B332,Calculation!C$3:C$2610,1,FALSE)))),"not entered","")</f>
        <v/>
      </c>
      <c r="H332" t="str">
        <f>IF(ISNA(VLOOKUP(D332,Calculation!$AI$12:$AI$88,1,FALSE)),"NO club name match","Club Name Match")</f>
        <v>NO club name match</v>
      </c>
    </row>
    <row r="333" spans="2:8" x14ac:dyDescent="0.2">
      <c r="B333" s="54" t="s">
        <v>5</v>
      </c>
      <c r="C333" s="39" t="s">
        <v>19</v>
      </c>
      <c r="D333" s="39" t="s">
        <v>19</v>
      </c>
      <c r="E333" s="39">
        <v>1.1574074074074073E-5</v>
      </c>
      <c r="F333" s="40" t="e">
        <f t="shared" si="5"/>
        <v>#N/A</v>
      </c>
      <c r="G333" t="str">
        <f>IF((ISERROR((VLOOKUP(B333,Calculation!C$3:C$2610,1,FALSE)))),"not entered","")</f>
        <v/>
      </c>
      <c r="H333" t="str">
        <f>IF(ISNA(VLOOKUP(D333,Calculation!$AI$12:$AI$88,1,FALSE)),"NO club name match","Club Name Match")</f>
        <v>NO club name match</v>
      </c>
    </row>
    <row r="334" spans="2:8" x14ac:dyDescent="0.2">
      <c r="B334" s="54" t="s">
        <v>5</v>
      </c>
      <c r="C334" s="39" t="s">
        <v>19</v>
      </c>
      <c r="D334" s="39" t="s">
        <v>19</v>
      </c>
      <c r="E334" s="39">
        <v>1.1574074074074073E-5</v>
      </c>
      <c r="F334" s="40" t="e">
        <f t="shared" si="5"/>
        <v>#N/A</v>
      </c>
      <c r="G334" t="str">
        <f>IF((ISERROR((VLOOKUP(B334,Calculation!C$3:C$2610,1,FALSE)))),"not entered","")</f>
        <v/>
      </c>
      <c r="H334" t="str">
        <f>IF(ISNA(VLOOKUP(D334,Calculation!$AI$12:$AI$88,1,FALSE)),"NO club name match","Club Name Match")</f>
        <v>NO club name match</v>
      </c>
    </row>
    <row r="335" spans="2:8" x14ac:dyDescent="0.2">
      <c r="B335" s="54" t="s">
        <v>5</v>
      </c>
      <c r="C335" s="39" t="s">
        <v>19</v>
      </c>
      <c r="D335" s="39" t="s">
        <v>19</v>
      </c>
      <c r="E335" s="39">
        <v>1.1574074074074073E-5</v>
      </c>
      <c r="F335" s="40" t="e">
        <f t="shared" si="5"/>
        <v>#N/A</v>
      </c>
      <c r="G335" t="str">
        <f>IF((ISERROR((VLOOKUP(B335,Calculation!C$3:C$2610,1,FALSE)))),"not entered","")</f>
        <v/>
      </c>
      <c r="H335" t="str">
        <f>IF(ISNA(VLOOKUP(D335,Calculation!$AI$12:$AI$88,1,FALSE)),"NO club name match","Club Name Match")</f>
        <v>NO club name match</v>
      </c>
    </row>
    <row r="336" spans="2:8" x14ac:dyDescent="0.2">
      <c r="B336" s="54" t="s">
        <v>5</v>
      </c>
      <c r="C336" s="39" t="s">
        <v>19</v>
      </c>
      <c r="D336" s="39" t="s">
        <v>19</v>
      </c>
      <c r="E336" s="39">
        <v>1.1574074074074073E-5</v>
      </c>
      <c r="F336" s="40" t="e">
        <f t="shared" si="5"/>
        <v>#N/A</v>
      </c>
      <c r="G336" t="str">
        <f>IF((ISERROR((VLOOKUP(B336,Calculation!C$3:C$2610,1,FALSE)))),"not entered","")</f>
        <v/>
      </c>
      <c r="H336" t="str">
        <f>IF(ISNA(VLOOKUP(D336,Calculation!$AI$12:$AI$88,1,FALSE)),"NO club name match","Club Name Match")</f>
        <v>NO club name match</v>
      </c>
    </row>
    <row r="337" spans="2:8" x14ac:dyDescent="0.2">
      <c r="B337" s="54" t="s">
        <v>5</v>
      </c>
      <c r="C337" s="39" t="s">
        <v>19</v>
      </c>
      <c r="D337" s="39" t="s">
        <v>19</v>
      </c>
      <c r="E337" s="39">
        <v>1.1574074074074073E-5</v>
      </c>
      <c r="F337" s="40" t="e">
        <f t="shared" si="5"/>
        <v>#N/A</v>
      </c>
      <c r="G337" t="str">
        <f>IF((ISERROR((VLOOKUP(B337,Calculation!C$3:C$2610,1,FALSE)))),"not entered","")</f>
        <v/>
      </c>
      <c r="H337" t="str">
        <f>IF(ISNA(VLOOKUP(D337,Calculation!$AI$12:$AI$88,1,FALSE)),"NO club name match","Club Name Match")</f>
        <v>NO club name match</v>
      </c>
    </row>
    <row r="338" spans="2:8" x14ac:dyDescent="0.2">
      <c r="B338" s="54" t="s">
        <v>5</v>
      </c>
      <c r="C338" s="39" t="s">
        <v>19</v>
      </c>
      <c r="D338" s="39" t="s">
        <v>19</v>
      </c>
      <c r="E338" s="39">
        <v>1.1574074074074073E-5</v>
      </c>
      <c r="F338" s="40" t="e">
        <f t="shared" si="5"/>
        <v>#N/A</v>
      </c>
      <c r="G338" t="str">
        <f>IF((ISERROR((VLOOKUP(B338,Calculation!C$3:C$2610,1,FALSE)))),"not entered","")</f>
        <v/>
      </c>
      <c r="H338" t="str">
        <f>IF(ISNA(VLOOKUP(D338,Calculation!$AI$12:$AI$88,1,FALSE)),"NO club name match","Club Name Match")</f>
        <v>NO club name match</v>
      </c>
    </row>
    <row r="339" spans="2:8" x14ac:dyDescent="0.2">
      <c r="B339" s="54" t="s">
        <v>5</v>
      </c>
      <c r="C339" s="39" t="s">
        <v>19</v>
      </c>
      <c r="D339" s="39" t="s">
        <v>19</v>
      </c>
      <c r="E339" s="39">
        <v>1.1574074074074073E-5</v>
      </c>
      <c r="F339" s="40" t="e">
        <f t="shared" si="5"/>
        <v>#N/A</v>
      </c>
      <c r="G339" t="str">
        <f>IF((ISERROR((VLOOKUP(B339,Calculation!C$3:C$2610,1,FALSE)))),"not entered","")</f>
        <v/>
      </c>
      <c r="H339" t="str">
        <f>IF(ISNA(VLOOKUP(D339,Calculation!$AI$12:$AI$88,1,FALSE)),"NO club name match","Club Name Match")</f>
        <v>NO club name match</v>
      </c>
    </row>
    <row r="340" spans="2:8" x14ac:dyDescent="0.2">
      <c r="B340" s="54" t="s">
        <v>5</v>
      </c>
      <c r="C340" s="39" t="s">
        <v>19</v>
      </c>
      <c r="D340" s="39" t="s">
        <v>19</v>
      </c>
      <c r="E340" s="39">
        <v>1.1574074074074073E-5</v>
      </c>
      <c r="F340" s="40" t="e">
        <f t="shared" si="5"/>
        <v>#N/A</v>
      </c>
      <c r="G340" t="str">
        <f>IF((ISERROR((VLOOKUP(B340,Calculation!C$3:C$2610,1,FALSE)))),"not entered","")</f>
        <v/>
      </c>
      <c r="H340" t="str">
        <f>IF(ISNA(VLOOKUP(D340,Calculation!$AI$12:$AI$88,1,FALSE)),"NO club name match","Club Name Match")</f>
        <v>NO club name match</v>
      </c>
    </row>
    <row r="341" spans="2:8" x14ac:dyDescent="0.2">
      <c r="B341" s="54" t="s">
        <v>5</v>
      </c>
      <c r="C341" s="39" t="s">
        <v>19</v>
      </c>
      <c r="D341" s="39" t="s">
        <v>19</v>
      </c>
      <c r="E341" s="39">
        <v>1.1574074074074073E-5</v>
      </c>
      <c r="F341" s="40" t="e">
        <f t="shared" si="5"/>
        <v>#N/A</v>
      </c>
      <c r="G341" t="str">
        <f>IF((ISERROR((VLOOKUP(B341,Calculation!C$3:C$2610,1,FALSE)))),"not entered","")</f>
        <v/>
      </c>
      <c r="H341" t="str">
        <f>IF(ISNA(VLOOKUP(D341,Calculation!$AI$12:$AI$88,1,FALSE)),"NO club name match","Club Name Match")</f>
        <v>NO club name match</v>
      </c>
    </row>
    <row r="342" spans="2:8" x14ac:dyDescent="0.2">
      <c r="B342" s="54" t="s">
        <v>5</v>
      </c>
      <c r="C342" s="39" t="s">
        <v>19</v>
      </c>
      <c r="D342" s="39" t="s">
        <v>19</v>
      </c>
      <c r="E342" s="39">
        <v>1.1574074074074073E-5</v>
      </c>
      <c r="F342" s="40" t="e">
        <f t="shared" si="5"/>
        <v>#N/A</v>
      </c>
      <c r="G342" t="str">
        <f>IF((ISERROR((VLOOKUP(B342,Calculation!C$3:C$2610,1,FALSE)))),"not entered","")</f>
        <v/>
      </c>
      <c r="H342" t="str">
        <f>IF(ISNA(VLOOKUP(D342,Calculation!$AI$12:$AI$88,1,FALSE)),"NO club name match","Club Name Match")</f>
        <v>NO club name match</v>
      </c>
    </row>
    <row r="343" spans="2:8" x14ac:dyDescent="0.2">
      <c r="B343" s="54" t="s">
        <v>5</v>
      </c>
      <c r="C343" s="39" t="s">
        <v>19</v>
      </c>
      <c r="D343" s="39" t="s">
        <v>19</v>
      </c>
      <c r="E343" s="39">
        <v>1.1574074074074073E-5</v>
      </c>
      <c r="F343" s="40" t="e">
        <f t="shared" si="5"/>
        <v>#N/A</v>
      </c>
      <c r="G343" t="str">
        <f>IF((ISERROR((VLOOKUP(B343,Calculation!C$3:C$2610,1,FALSE)))),"not entered","")</f>
        <v/>
      </c>
      <c r="H343" t="str">
        <f>IF(ISNA(VLOOKUP(D343,Calculation!$AI$12:$AI$88,1,FALSE)),"NO club name match","Club Name Match")</f>
        <v>NO club name match</v>
      </c>
    </row>
    <row r="344" spans="2:8" x14ac:dyDescent="0.2">
      <c r="B344" s="54" t="s">
        <v>5</v>
      </c>
      <c r="C344" s="39" t="s">
        <v>19</v>
      </c>
      <c r="D344" s="39" t="s">
        <v>19</v>
      </c>
      <c r="E344" s="39">
        <v>1.1574074074074073E-5</v>
      </c>
      <c r="F344" s="40" t="e">
        <f t="shared" si="5"/>
        <v>#N/A</v>
      </c>
      <c r="G344" t="str">
        <f>IF((ISERROR((VLOOKUP(B344,Calculation!C$3:C$2610,1,FALSE)))),"not entered","")</f>
        <v/>
      </c>
      <c r="H344" t="str">
        <f>IF(ISNA(VLOOKUP(D344,Calculation!$AI$12:$AI$88,1,FALSE)),"NO club name match","Club Name Match")</f>
        <v>NO club name match</v>
      </c>
    </row>
    <row r="345" spans="2:8" x14ac:dyDescent="0.2">
      <c r="B345" s="54" t="s">
        <v>5</v>
      </c>
      <c r="C345" s="39" t="s">
        <v>19</v>
      </c>
      <c r="D345" s="39" t="s">
        <v>19</v>
      </c>
      <c r="E345" s="39">
        <v>1.1574074074074073E-5</v>
      </c>
      <c r="F345" s="40" t="e">
        <f t="shared" si="5"/>
        <v>#N/A</v>
      </c>
      <c r="G345" t="str">
        <f>IF((ISERROR((VLOOKUP(B345,Calculation!C$3:C$2610,1,FALSE)))),"not entered","")</f>
        <v/>
      </c>
      <c r="H345" t="str">
        <f>IF(ISNA(VLOOKUP(D345,Calculation!$AI$12:$AI$88,1,FALSE)),"NO club name match","Club Name Match")</f>
        <v>NO club name match</v>
      </c>
    </row>
    <row r="346" spans="2:8" x14ac:dyDescent="0.2">
      <c r="B346" s="54" t="s">
        <v>5</v>
      </c>
      <c r="C346" s="39" t="s">
        <v>19</v>
      </c>
      <c r="D346" s="39" t="s">
        <v>19</v>
      </c>
      <c r="E346" s="39">
        <v>1.1574074074074073E-5</v>
      </c>
      <c r="F346" s="40" t="e">
        <f t="shared" si="5"/>
        <v>#N/A</v>
      </c>
      <c r="G346" t="str">
        <f>IF((ISERROR((VLOOKUP(B346,Calculation!C$3:C$2610,1,FALSE)))),"not entered","")</f>
        <v/>
      </c>
      <c r="H346" t="str">
        <f>IF(ISNA(VLOOKUP(D346,Calculation!$AI$12:$AI$88,1,FALSE)),"NO club name match","Club Name Match")</f>
        <v>NO club name match</v>
      </c>
    </row>
    <row r="347" spans="2:8" x14ac:dyDescent="0.2">
      <c r="B347" s="54" t="s">
        <v>5</v>
      </c>
      <c r="C347" s="39" t="s">
        <v>19</v>
      </c>
      <c r="D347" s="39" t="s">
        <v>19</v>
      </c>
      <c r="E347" s="39">
        <v>1.1574074074074073E-5</v>
      </c>
      <c r="F347" s="40" t="e">
        <f t="shared" si="5"/>
        <v>#N/A</v>
      </c>
      <c r="G347" t="str">
        <f>IF((ISERROR((VLOOKUP(B347,Calculation!C$3:C$2610,1,FALSE)))),"not entered","")</f>
        <v/>
      </c>
      <c r="H347" t="str">
        <f>IF(ISNA(VLOOKUP(D347,Calculation!$AI$12:$AI$88,1,FALSE)),"NO club name match","Club Name Match")</f>
        <v>NO club name match</v>
      </c>
    </row>
    <row r="348" spans="2:8" x14ac:dyDescent="0.2">
      <c r="B348" s="54" t="s">
        <v>5</v>
      </c>
      <c r="C348" s="39" t="s">
        <v>19</v>
      </c>
      <c r="D348" s="39" t="s">
        <v>19</v>
      </c>
      <c r="E348" s="39">
        <v>1.1574074074074073E-5</v>
      </c>
      <c r="F348" s="40" t="e">
        <f t="shared" si="5"/>
        <v>#N/A</v>
      </c>
      <c r="G348" t="str">
        <f>IF((ISERROR((VLOOKUP(B348,Calculation!C$3:C$2610,1,FALSE)))),"not entered","")</f>
        <v/>
      </c>
      <c r="H348" t="str">
        <f>IF(ISNA(VLOOKUP(D348,Calculation!$AI$12:$AI$88,1,FALSE)),"NO club name match","Club Name Match")</f>
        <v>NO club name match</v>
      </c>
    </row>
    <row r="349" spans="2:8" x14ac:dyDescent="0.2">
      <c r="B349" s="54" t="s">
        <v>5</v>
      </c>
      <c r="C349" s="39" t="s">
        <v>19</v>
      </c>
      <c r="D349" s="39" t="s">
        <v>19</v>
      </c>
      <c r="E349" s="39">
        <v>1.1574074074074073E-5</v>
      </c>
      <c r="F349" s="40" t="e">
        <f t="shared" si="5"/>
        <v>#N/A</v>
      </c>
      <c r="G349" t="str">
        <f>IF((ISERROR((VLOOKUP(B349,Calculation!C$3:C$2610,1,FALSE)))),"not entered","")</f>
        <v/>
      </c>
      <c r="H349" t="str">
        <f>IF(ISNA(VLOOKUP(D349,Calculation!$AI$12:$AI$88,1,FALSE)),"NO club name match","Club Name Match")</f>
        <v>NO club name match</v>
      </c>
    </row>
    <row r="350" spans="2:8" x14ac:dyDescent="0.2">
      <c r="B350" s="54" t="s">
        <v>5</v>
      </c>
      <c r="C350" s="39" t="s">
        <v>19</v>
      </c>
      <c r="D350" s="39" t="s">
        <v>19</v>
      </c>
      <c r="E350" s="39">
        <v>1.1574074074074073E-5</v>
      </c>
      <c r="F350" s="40" t="e">
        <f t="shared" si="5"/>
        <v>#N/A</v>
      </c>
      <c r="G350" t="str">
        <f>IF((ISERROR((VLOOKUP(B350,Calculation!C$3:C$2610,1,FALSE)))),"not entered","")</f>
        <v/>
      </c>
      <c r="H350" t="str">
        <f>IF(ISNA(VLOOKUP(D350,Calculation!$AI$12:$AI$88,1,FALSE)),"NO club name match","Club Name Match")</f>
        <v>NO club name match</v>
      </c>
    </row>
    <row r="351" spans="2:8" x14ac:dyDescent="0.2">
      <c r="B351" s="54" t="s">
        <v>5</v>
      </c>
      <c r="C351" s="39" t="s">
        <v>19</v>
      </c>
      <c r="D351" s="39" t="s">
        <v>19</v>
      </c>
      <c r="E351" s="39">
        <v>1.1574074074074073E-5</v>
      </c>
      <c r="F351" s="40" t="e">
        <f t="shared" si="5"/>
        <v>#N/A</v>
      </c>
      <c r="G351" t="str">
        <f>IF((ISERROR((VLOOKUP(B351,Calculation!C$3:C$2610,1,FALSE)))),"not entered","")</f>
        <v/>
      </c>
      <c r="H351" t="str">
        <f>IF(ISNA(VLOOKUP(D351,Calculation!$AI$12:$AI$88,1,FALSE)),"NO club name match","Club Name Match")</f>
        <v>NO club name match</v>
      </c>
    </row>
    <row r="352" spans="2:8" x14ac:dyDescent="0.2">
      <c r="B352" s="54" t="s">
        <v>5</v>
      </c>
      <c r="C352" s="39" t="s">
        <v>19</v>
      </c>
      <c r="D352" s="39" t="s">
        <v>19</v>
      </c>
      <c r="E352" s="39">
        <v>1.1574074074074073E-5</v>
      </c>
      <c r="F352" s="40" t="e">
        <f t="shared" si="5"/>
        <v>#N/A</v>
      </c>
      <c r="G352" t="str">
        <f>IF((ISERROR((VLOOKUP(B352,Calculation!C$3:C$2610,1,FALSE)))),"not entered","")</f>
        <v/>
      </c>
      <c r="H352" t="str">
        <f>IF(ISNA(VLOOKUP(D352,Calculation!$AI$12:$AI$88,1,FALSE)),"NO club name match","Club Name Match")</f>
        <v>NO club name match</v>
      </c>
    </row>
    <row r="353" spans="2:8" x14ac:dyDescent="0.2">
      <c r="B353" s="54" t="s">
        <v>5</v>
      </c>
      <c r="C353" s="39" t="s">
        <v>19</v>
      </c>
      <c r="D353" s="39" t="s">
        <v>19</v>
      </c>
      <c r="E353" s="39">
        <v>1.1574074074074073E-5</v>
      </c>
      <c r="F353" s="40" t="e">
        <f t="shared" si="5"/>
        <v>#N/A</v>
      </c>
      <c r="G353" t="str">
        <f>IF((ISERROR((VLOOKUP(B353,Calculation!C$3:C$2610,1,FALSE)))),"not entered","")</f>
        <v/>
      </c>
      <c r="H353" t="str">
        <f>IF(ISNA(VLOOKUP(D353,Calculation!$AI$12:$AI$88,1,FALSE)),"NO club name match","Club Name Match")</f>
        <v>NO club name match</v>
      </c>
    </row>
    <row r="354" spans="2:8" x14ac:dyDescent="0.2">
      <c r="B354" s="54" t="s">
        <v>5</v>
      </c>
      <c r="C354" s="39" t="s">
        <v>19</v>
      </c>
      <c r="D354" s="39" t="s">
        <v>19</v>
      </c>
      <c r="E354" s="39">
        <v>1.1574074074074073E-5</v>
      </c>
      <c r="F354" s="40" t="e">
        <f t="shared" si="5"/>
        <v>#N/A</v>
      </c>
      <c r="G354" t="str">
        <f>IF((ISERROR((VLOOKUP(B354,Calculation!C$3:C$2610,1,FALSE)))),"not entered","")</f>
        <v/>
      </c>
      <c r="H354" t="str">
        <f>IF(ISNA(VLOOKUP(D354,Calculation!$AI$12:$AI$88,1,FALSE)),"NO club name match","Club Name Match")</f>
        <v>NO club name match</v>
      </c>
    </row>
    <row r="355" spans="2:8" x14ac:dyDescent="0.2">
      <c r="B355" s="54" t="s">
        <v>5</v>
      </c>
      <c r="C355" s="39" t="s">
        <v>19</v>
      </c>
      <c r="D355" s="39" t="s">
        <v>19</v>
      </c>
      <c r="E355" s="39">
        <v>1.1574074074074073E-5</v>
      </c>
      <c r="F355" s="40" t="e">
        <f t="shared" si="5"/>
        <v>#N/A</v>
      </c>
      <c r="G355" t="str">
        <f>IF((ISERROR((VLOOKUP(B355,Calculation!C$3:C$2610,1,FALSE)))),"not entered","")</f>
        <v/>
      </c>
      <c r="H355" t="str">
        <f>IF(ISNA(VLOOKUP(D355,Calculation!$AI$12:$AI$88,1,FALSE)),"NO club name match","Club Name Match")</f>
        <v>NO club name match</v>
      </c>
    </row>
    <row r="356" spans="2:8" x14ac:dyDescent="0.2">
      <c r="B356" s="54" t="s">
        <v>5</v>
      </c>
      <c r="C356" s="39" t="s">
        <v>19</v>
      </c>
      <c r="D356" s="39" t="s">
        <v>19</v>
      </c>
      <c r="E356" s="39">
        <v>1.1574074074074073E-5</v>
      </c>
      <c r="F356" s="40" t="e">
        <f t="shared" si="5"/>
        <v>#N/A</v>
      </c>
      <c r="G356" t="str">
        <f>IF((ISERROR((VLOOKUP(B356,Calculation!C$3:C$2610,1,FALSE)))),"not entered","")</f>
        <v/>
      </c>
      <c r="H356" t="str">
        <f>IF(ISNA(VLOOKUP(D356,Calculation!$AI$12:$AI$88,1,FALSE)),"NO club name match","Club Name Match")</f>
        <v>NO club name match</v>
      </c>
    </row>
    <row r="357" spans="2:8" x14ac:dyDescent="0.2">
      <c r="B357" s="54" t="s">
        <v>5</v>
      </c>
      <c r="C357" s="39" t="s">
        <v>19</v>
      </c>
      <c r="D357" s="39" t="s">
        <v>19</v>
      </c>
      <c r="E357" s="39">
        <v>1.1574074074074073E-5</v>
      </c>
      <c r="F357" s="40" t="e">
        <f t="shared" si="5"/>
        <v>#N/A</v>
      </c>
      <c r="G357" t="str">
        <f>IF((ISERROR((VLOOKUP(B357,Calculation!C$3:C$2610,1,FALSE)))),"not entered","")</f>
        <v/>
      </c>
      <c r="H357" t="str">
        <f>IF(ISNA(VLOOKUP(D357,Calculation!$AI$12:$AI$88,1,FALSE)),"NO club name match","Club Name Match")</f>
        <v>NO club name match</v>
      </c>
    </row>
    <row r="358" spans="2:8" x14ac:dyDescent="0.2">
      <c r="B358" s="54" t="s">
        <v>5</v>
      </c>
      <c r="C358" s="39" t="s">
        <v>19</v>
      </c>
      <c r="D358" s="39" t="s">
        <v>19</v>
      </c>
      <c r="E358" s="39">
        <v>1.1574074074074073E-5</v>
      </c>
      <c r="F358" s="40" t="e">
        <f t="shared" si="5"/>
        <v>#N/A</v>
      </c>
      <c r="G358" t="str">
        <f>IF((ISERROR((VLOOKUP(B358,Calculation!C$3:C$2610,1,FALSE)))),"not entered","")</f>
        <v/>
      </c>
      <c r="H358" t="str">
        <f>IF(ISNA(VLOOKUP(D358,Calculation!$AI$12:$AI$88,1,FALSE)),"NO club name match","Club Name Match")</f>
        <v>NO club name match</v>
      </c>
    </row>
    <row r="359" spans="2:8" x14ac:dyDescent="0.2">
      <c r="B359" s="54" t="s">
        <v>5</v>
      </c>
      <c r="C359" s="39" t="s">
        <v>19</v>
      </c>
      <c r="D359" s="39" t="s">
        <v>19</v>
      </c>
      <c r="E359" s="39">
        <v>1.1574074074074073E-5</v>
      </c>
      <c r="F359" s="40" t="e">
        <f t="shared" si="5"/>
        <v>#N/A</v>
      </c>
      <c r="G359" t="str">
        <f>IF((ISERROR((VLOOKUP(B359,Calculation!C$3:C$2610,1,FALSE)))),"not entered","")</f>
        <v/>
      </c>
      <c r="H359" t="str">
        <f>IF(ISNA(VLOOKUP(D359,Calculation!$AI$12:$AI$88,1,FALSE)),"NO club name match","Club Name Match")</f>
        <v>NO club name match</v>
      </c>
    </row>
    <row r="360" spans="2:8" x14ac:dyDescent="0.2">
      <c r="B360" s="54" t="s">
        <v>5</v>
      </c>
      <c r="C360" s="39" t="s">
        <v>19</v>
      </c>
      <c r="D360" s="39" t="s">
        <v>19</v>
      </c>
      <c r="E360" s="39">
        <v>1.1574074074074073E-5</v>
      </c>
      <c r="F360" s="40" t="e">
        <f t="shared" si="5"/>
        <v>#N/A</v>
      </c>
      <c r="G360" t="str">
        <f>IF((ISERROR((VLOOKUP(B360,Calculation!C$3:C$2610,1,FALSE)))),"not entered","")</f>
        <v/>
      </c>
      <c r="H360" t="str">
        <f>IF(ISNA(VLOOKUP(D360,Calculation!$AI$12:$AI$88,1,FALSE)),"NO club name match","Club Name Match")</f>
        <v>NO club name match</v>
      </c>
    </row>
    <row r="361" spans="2:8" x14ac:dyDescent="0.2">
      <c r="B361" s="54" t="s">
        <v>5</v>
      </c>
      <c r="C361" s="39" t="s">
        <v>19</v>
      </c>
      <c r="D361" s="39" t="s">
        <v>19</v>
      </c>
      <c r="E361" s="39">
        <v>1.1574074074074073E-5</v>
      </c>
      <c r="F361" s="40" t="e">
        <f t="shared" si="5"/>
        <v>#N/A</v>
      </c>
      <c r="G361" t="str">
        <f>IF((ISERROR((VLOOKUP(B361,Calculation!C$3:C$2610,1,FALSE)))),"not entered","")</f>
        <v/>
      </c>
      <c r="H361" t="str">
        <f>IF(ISNA(VLOOKUP(D361,Calculation!$AI$12:$AI$88,1,FALSE)),"NO club name match","Club Name Match")</f>
        <v>NO club name match</v>
      </c>
    </row>
    <row r="362" spans="2:8" x14ac:dyDescent="0.2">
      <c r="B362" s="54" t="s">
        <v>5</v>
      </c>
      <c r="C362" s="39" t="s">
        <v>19</v>
      </c>
      <c r="D362" s="39" t="s">
        <v>19</v>
      </c>
      <c r="E362" s="39">
        <v>1.1574074074074073E-5</v>
      </c>
      <c r="F362" s="40" t="e">
        <f t="shared" si="5"/>
        <v>#N/A</v>
      </c>
      <c r="G362" t="str">
        <f>IF((ISERROR((VLOOKUP(B362,Calculation!C$3:C$2610,1,FALSE)))),"not entered","")</f>
        <v/>
      </c>
      <c r="H362" t="str">
        <f>IF(ISNA(VLOOKUP(D362,Calculation!$AI$12:$AI$88,1,FALSE)),"NO club name match","Club Name Match")</f>
        <v>NO club name match</v>
      </c>
    </row>
    <row r="363" spans="2:8" x14ac:dyDescent="0.2">
      <c r="B363" s="54" t="s">
        <v>5</v>
      </c>
      <c r="C363" s="39" t="s">
        <v>19</v>
      </c>
      <c r="D363" s="39" t="s">
        <v>19</v>
      </c>
      <c r="E363" s="39">
        <v>1.1574074074074073E-5</v>
      </c>
      <c r="F363" s="40" t="e">
        <f t="shared" si="5"/>
        <v>#N/A</v>
      </c>
      <c r="G363" t="str">
        <f>IF((ISERROR((VLOOKUP(B363,Calculation!C$3:C$2610,1,FALSE)))),"not entered","")</f>
        <v/>
      </c>
      <c r="H363" t="str">
        <f>IF(ISNA(VLOOKUP(D363,Calculation!$AI$12:$AI$88,1,FALSE)),"NO club name match","Club Name Match")</f>
        <v>NO club name match</v>
      </c>
    </row>
    <row r="364" spans="2:8" x14ac:dyDescent="0.2">
      <c r="B364" s="54" t="s">
        <v>5</v>
      </c>
      <c r="C364" s="39" t="s">
        <v>19</v>
      </c>
      <c r="D364" s="39" t="s">
        <v>19</v>
      </c>
      <c r="E364" s="39">
        <v>1.1574074074074073E-5</v>
      </c>
      <c r="F364" s="40" t="e">
        <f t="shared" si="5"/>
        <v>#N/A</v>
      </c>
      <c r="G364" t="str">
        <f>IF((ISERROR((VLOOKUP(B364,Calculation!C$3:C$2610,1,FALSE)))),"not entered","")</f>
        <v/>
      </c>
      <c r="H364" t="str">
        <f>IF(ISNA(VLOOKUP(D364,Calculation!$AI$12:$AI$88,1,FALSE)),"NO club name match","Club Name Match")</f>
        <v>NO club name match</v>
      </c>
    </row>
    <row r="365" spans="2:8" x14ac:dyDescent="0.2">
      <c r="B365" s="54" t="s">
        <v>5</v>
      </c>
      <c r="C365" s="39" t="s">
        <v>19</v>
      </c>
      <c r="D365" s="39" t="s">
        <v>19</v>
      </c>
      <c r="E365" s="39">
        <v>1.1574074074074073E-5</v>
      </c>
      <c r="F365" s="40" t="e">
        <f t="shared" si="5"/>
        <v>#N/A</v>
      </c>
      <c r="G365" t="str">
        <f>IF((ISERROR((VLOOKUP(B365,Calculation!C$3:C$2610,1,FALSE)))),"not entered","")</f>
        <v/>
      </c>
      <c r="H365" t="str">
        <f>IF(ISNA(VLOOKUP(D365,Calculation!$AI$12:$AI$88,1,FALSE)),"NO club name match","Club Name Match")</f>
        <v>NO club name match</v>
      </c>
    </row>
    <row r="366" spans="2:8" x14ac:dyDescent="0.2">
      <c r="B366" s="54" t="s">
        <v>5</v>
      </c>
      <c r="C366" s="39" t="s">
        <v>19</v>
      </c>
      <c r="D366" s="39" t="s">
        <v>19</v>
      </c>
      <c r="E366" s="39">
        <v>1.1574074074074073E-5</v>
      </c>
      <c r="F366" s="40" t="e">
        <f t="shared" si="5"/>
        <v>#N/A</v>
      </c>
      <c r="G366" t="str">
        <f>IF((ISERROR((VLOOKUP(B366,Calculation!C$3:C$2610,1,FALSE)))),"not entered","")</f>
        <v/>
      </c>
      <c r="H366" t="str">
        <f>IF(ISNA(VLOOKUP(D366,Calculation!$AI$12:$AI$88,1,FALSE)),"NO club name match","Club Name Match")</f>
        <v>NO club name match</v>
      </c>
    </row>
    <row r="367" spans="2:8" x14ac:dyDescent="0.2">
      <c r="B367" s="54" t="s">
        <v>5</v>
      </c>
      <c r="C367" s="39" t="s">
        <v>19</v>
      </c>
      <c r="D367" s="39" t="s">
        <v>19</v>
      </c>
      <c r="E367" s="39">
        <v>1.1574074074074073E-5</v>
      </c>
      <c r="F367" s="40" t="e">
        <f t="shared" si="5"/>
        <v>#N/A</v>
      </c>
      <c r="G367" t="str">
        <f>IF((ISERROR((VLOOKUP(B367,Calculation!C$3:C$2610,1,FALSE)))),"not entered","")</f>
        <v/>
      </c>
      <c r="H367" t="str">
        <f>IF(ISNA(VLOOKUP(D367,Calculation!$AI$12:$AI$88,1,FALSE)),"NO club name match","Club Name Match")</f>
        <v>NO club name match</v>
      </c>
    </row>
    <row r="368" spans="2:8" x14ac:dyDescent="0.2">
      <c r="B368" s="54" t="s">
        <v>5</v>
      </c>
      <c r="C368" s="39" t="s">
        <v>19</v>
      </c>
      <c r="D368" s="39" t="s">
        <v>19</v>
      </c>
      <c r="E368" s="39">
        <v>1.1574074074074073E-5</v>
      </c>
      <c r="F368" s="40" t="e">
        <f t="shared" si="5"/>
        <v>#N/A</v>
      </c>
      <c r="G368" t="str">
        <f>IF((ISERROR((VLOOKUP(B368,Calculation!C$3:C$2610,1,FALSE)))),"not entered","")</f>
        <v/>
      </c>
      <c r="H368" t="str">
        <f>IF(ISNA(VLOOKUP(D368,Calculation!$AI$12:$AI$88,1,FALSE)),"NO club name match","Club Name Match")</f>
        <v>NO club name match</v>
      </c>
    </row>
    <row r="369" spans="2:8" x14ac:dyDescent="0.2">
      <c r="B369" s="54" t="s">
        <v>5</v>
      </c>
      <c r="C369" s="39" t="s">
        <v>19</v>
      </c>
      <c r="D369" s="39" t="s">
        <v>19</v>
      </c>
      <c r="E369" s="39">
        <v>1.1574074074074073E-5</v>
      </c>
      <c r="F369" s="40" t="e">
        <f t="shared" si="5"/>
        <v>#N/A</v>
      </c>
      <c r="G369" t="str">
        <f>IF((ISERROR((VLOOKUP(B369,Calculation!C$3:C$2610,1,FALSE)))),"not entered","")</f>
        <v/>
      </c>
      <c r="H369" t="str">
        <f>IF(ISNA(VLOOKUP(D369,Calculation!$AI$12:$AI$88,1,FALSE)),"NO club name match","Club Name Match")</f>
        <v>NO club name match</v>
      </c>
    </row>
    <row r="370" spans="2:8" x14ac:dyDescent="0.2">
      <c r="B370" s="54" t="s">
        <v>5</v>
      </c>
      <c r="C370" s="39" t="s">
        <v>19</v>
      </c>
      <c r="D370" s="39" t="s">
        <v>19</v>
      </c>
      <c r="E370" s="39">
        <v>1.1574074074074073E-5</v>
      </c>
      <c r="F370" s="40" t="e">
        <f t="shared" si="5"/>
        <v>#N/A</v>
      </c>
      <c r="G370" t="str">
        <f>IF((ISERROR((VLOOKUP(B370,Calculation!C$3:C$2610,1,FALSE)))),"not entered","")</f>
        <v/>
      </c>
      <c r="H370" t="str">
        <f>IF(ISNA(VLOOKUP(D370,Calculation!$AI$12:$AI$88,1,FALSE)),"NO club name match","Club Name Match")</f>
        <v>NO club name match</v>
      </c>
    </row>
    <row r="371" spans="2:8" x14ac:dyDescent="0.2">
      <c r="B371" s="54" t="s">
        <v>5</v>
      </c>
      <c r="C371" s="39" t="s">
        <v>19</v>
      </c>
      <c r="D371" s="39" t="s">
        <v>19</v>
      </c>
      <c r="E371" s="39">
        <v>1.1574074074074073E-5</v>
      </c>
      <c r="F371" s="40" t="e">
        <f t="shared" si="5"/>
        <v>#N/A</v>
      </c>
      <c r="G371" t="str">
        <f>IF((ISERROR((VLOOKUP(B371,Calculation!C$3:C$2610,1,FALSE)))),"not entered","")</f>
        <v/>
      </c>
      <c r="H371" t="str">
        <f>IF(ISNA(VLOOKUP(D371,Calculation!$AI$12:$AI$88,1,FALSE)),"NO club name match","Club Name Match")</f>
        <v>NO club name match</v>
      </c>
    </row>
    <row r="372" spans="2:8" x14ac:dyDescent="0.2">
      <c r="B372" s="54" t="s">
        <v>5</v>
      </c>
      <c r="C372" s="39" t="s">
        <v>19</v>
      </c>
      <c r="D372" s="39" t="s">
        <v>19</v>
      </c>
      <c r="E372" s="39">
        <v>1.1574074074074073E-5</v>
      </c>
      <c r="F372" s="40" t="e">
        <f t="shared" si="5"/>
        <v>#N/A</v>
      </c>
      <c r="G372" t="str">
        <f>IF((ISERROR((VLOOKUP(B372,Calculation!C$3:C$2610,1,FALSE)))),"not entered","")</f>
        <v/>
      </c>
      <c r="H372" t="str">
        <f>IF(ISNA(VLOOKUP(D372,Calculation!$AI$12:$AI$88,1,FALSE)),"NO club name match","Club Name Match")</f>
        <v>NO club name match</v>
      </c>
    </row>
    <row r="373" spans="2:8" x14ac:dyDescent="0.2">
      <c r="B373" s="54" t="s">
        <v>5</v>
      </c>
      <c r="C373" s="39" t="s">
        <v>19</v>
      </c>
      <c r="D373" s="39" t="s">
        <v>19</v>
      </c>
      <c r="E373" s="39">
        <v>1.1574074074074073E-5</v>
      </c>
      <c r="F373" s="40" t="e">
        <f t="shared" si="5"/>
        <v>#N/A</v>
      </c>
      <c r="G373" t="str">
        <f>IF((ISERROR((VLOOKUP(B373,Calculation!C$3:C$2610,1,FALSE)))),"not entered","")</f>
        <v/>
      </c>
      <c r="H373" t="str">
        <f>IF(ISNA(VLOOKUP(D373,Calculation!$AI$12:$AI$88,1,FALSE)),"NO club name match","Club Name Match")</f>
        <v>NO club name match</v>
      </c>
    </row>
    <row r="374" spans="2:8" x14ac:dyDescent="0.2">
      <c r="B374" s="54" t="s">
        <v>5</v>
      </c>
      <c r="C374" s="39" t="s">
        <v>19</v>
      </c>
      <c r="D374" s="39" t="s">
        <v>19</v>
      </c>
      <c r="E374" s="39">
        <v>1.1574074074074073E-5</v>
      </c>
      <c r="F374" s="40" t="e">
        <f t="shared" si="5"/>
        <v>#N/A</v>
      </c>
      <c r="G374" t="str">
        <f>IF((ISERROR((VLOOKUP(B374,Calculation!C$3:C$2610,1,FALSE)))),"not entered","")</f>
        <v/>
      </c>
      <c r="H374" t="str">
        <f>IF(ISNA(VLOOKUP(D374,Calculation!$AI$12:$AI$88,1,FALSE)),"NO club name match","Club Name Match")</f>
        <v>NO club name match</v>
      </c>
    </row>
    <row r="375" spans="2:8" x14ac:dyDescent="0.2">
      <c r="B375" s="54" t="s">
        <v>5</v>
      </c>
      <c r="C375" s="39" t="s">
        <v>19</v>
      </c>
      <c r="D375" s="39" t="s">
        <v>19</v>
      </c>
      <c r="E375" s="39">
        <v>1.1574074074074073E-5</v>
      </c>
      <c r="F375" s="40" t="e">
        <f t="shared" si="5"/>
        <v>#N/A</v>
      </c>
      <c r="G375" t="str">
        <f>IF((ISERROR((VLOOKUP(B375,Calculation!C$3:C$2610,1,FALSE)))),"not entered","")</f>
        <v/>
      </c>
      <c r="H375" t="str">
        <f>IF(ISNA(VLOOKUP(D375,Calculation!$AI$12:$AI$88,1,FALSE)),"NO club name match","Club Name Match")</f>
        <v>NO club name match</v>
      </c>
    </row>
    <row r="376" spans="2:8" x14ac:dyDescent="0.2">
      <c r="B376" s="54" t="s">
        <v>5</v>
      </c>
      <c r="C376" s="39" t="s">
        <v>19</v>
      </c>
      <c r="D376" s="39" t="s">
        <v>19</v>
      </c>
      <c r="E376" s="39">
        <v>1.1574074074074073E-5</v>
      </c>
      <c r="F376" s="40" t="e">
        <f t="shared" si="5"/>
        <v>#N/A</v>
      </c>
      <c r="G376" t="str">
        <f>IF((ISERROR((VLOOKUP(B376,Calculation!C$3:C$2610,1,FALSE)))),"not entered","")</f>
        <v/>
      </c>
      <c r="H376" t="str">
        <f>IF(ISNA(VLOOKUP(D376,Calculation!$AI$12:$AI$88,1,FALSE)),"NO club name match","Club Name Match")</f>
        <v>NO club name match</v>
      </c>
    </row>
    <row r="377" spans="2:8" x14ac:dyDescent="0.2">
      <c r="B377" s="54" t="s">
        <v>5</v>
      </c>
      <c r="C377" s="39" t="s">
        <v>19</v>
      </c>
      <c r="D377" s="39" t="s">
        <v>19</v>
      </c>
      <c r="E377" s="39">
        <v>1.1574074074074073E-5</v>
      </c>
      <c r="F377" s="40" t="e">
        <f t="shared" si="5"/>
        <v>#N/A</v>
      </c>
      <c r="G377" t="str">
        <f>IF((ISERROR((VLOOKUP(B377,Calculation!C$3:C$2610,1,FALSE)))),"not entered","")</f>
        <v/>
      </c>
      <c r="H377" t="str">
        <f>IF(ISNA(VLOOKUP(D377,Calculation!$AI$12:$AI$88,1,FALSE)),"NO club name match","Club Name Match")</f>
        <v>NO club name match</v>
      </c>
    </row>
    <row r="378" spans="2:8" x14ac:dyDescent="0.2">
      <c r="B378" s="54" t="s">
        <v>5</v>
      </c>
      <c r="C378" s="39" t="s">
        <v>19</v>
      </c>
      <c r="D378" s="39" t="s">
        <v>19</v>
      </c>
      <c r="E378" s="39">
        <v>1.1574074074074073E-5</v>
      </c>
      <c r="F378" s="40" t="e">
        <f t="shared" si="5"/>
        <v>#N/A</v>
      </c>
      <c r="G378" t="str">
        <f>IF((ISERROR((VLOOKUP(B378,Calculation!C$3:C$2610,1,FALSE)))),"not entered","")</f>
        <v/>
      </c>
      <c r="H378" t="str">
        <f>IF(ISNA(VLOOKUP(D378,Calculation!$AI$12:$AI$88,1,FALSE)),"NO club name match","Club Name Match")</f>
        <v>NO club name match</v>
      </c>
    </row>
    <row r="379" spans="2:8" x14ac:dyDescent="0.2">
      <c r="B379" s="54" t="s">
        <v>5</v>
      </c>
      <c r="C379" s="39" t="s">
        <v>19</v>
      </c>
      <c r="D379" s="39" t="s">
        <v>19</v>
      </c>
      <c r="E379" s="39">
        <v>1.1574074074074073E-5</v>
      </c>
      <c r="F379" s="40" t="e">
        <f t="shared" si="5"/>
        <v>#N/A</v>
      </c>
      <c r="G379" t="str">
        <f>IF((ISERROR((VLOOKUP(B379,Calculation!C$3:C$2610,1,FALSE)))),"not entered","")</f>
        <v/>
      </c>
      <c r="H379" t="str">
        <f>IF(ISNA(VLOOKUP(D379,Calculation!$AI$12:$AI$88,1,FALSE)),"NO club name match","Club Name Match")</f>
        <v>NO club name match</v>
      </c>
    </row>
    <row r="380" spans="2:8" x14ac:dyDescent="0.2">
      <c r="B380" s="54" t="s">
        <v>5</v>
      </c>
      <c r="C380" s="39" t="s">
        <v>19</v>
      </c>
      <c r="D380" s="39" t="s">
        <v>19</v>
      </c>
      <c r="E380" s="39">
        <v>1.1574074074074073E-5</v>
      </c>
      <c r="F380" s="40" t="e">
        <f t="shared" si="5"/>
        <v>#N/A</v>
      </c>
      <c r="G380" t="str">
        <f>IF((ISERROR((VLOOKUP(B380,Calculation!C$3:C$2610,1,FALSE)))),"not entered","")</f>
        <v/>
      </c>
      <c r="H380" t="str">
        <f>IF(ISNA(VLOOKUP(D380,Calculation!$AI$12:$AI$88,1,FALSE)),"NO club name match","Club Name Match")</f>
        <v>NO club name match</v>
      </c>
    </row>
    <row r="381" spans="2:8" x14ac:dyDescent="0.2">
      <c r="B381" s="54" t="s">
        <v>5</v>
      </c>
      <c r="C381" s="39" t="s">
        <v>19</v>
      </c>
      <c r="D381" s="39" t="s">
        <v>19</v>
      </c>
      <c r="E381" s="39">
        <v>1.1574074074074073E-5</v>
      </c>
      <c r="F381" s="40" t="e">
        <f t="shared" si="5"/>
        <v>#N/A</v>
      </c>
      <c r="G381" t="str">
        <f>IF((ISERROR((VLOOKUP(B381,Calculation!C$3:C$2610,1,FALSE)))),"not entered","")</f>
        <v/>
      </c>
      <c r="H381" t="str">
        <f>IF(ISNA(VLOOKUP(D381,Calculation!$AI$12:$AI$88,1,FALSE)),"NO club name match","Club Name Match")</f>
        <v>NO club name match</v>
      </c>
    </row>
    <row r="382" spans="2:8" x14ac:dyDescent="0.2">
      <c r="B382" s="54" t="s">
        <v>5</v>
      </c>
      <c r="C382" s="39" t="s">
        <v>19</v>
      </c>
      <c r="D382" s="39" t="s">
        <v>19</v>
      </c>
      <c r="E382" s="39">
        <v>1.1574074074074073E-5</v>
      </c>
      <c r="F382" s="40" t="e">
        <f t="shared" si="5"/>
        <v>#N/A</v>
      </c>
      <c r="G382" t="str">
        <f>IF((ISERROR((VLOOKUP(B382,Calculation!C$3:C$2610,1,FALSE)))),"not entered","")</f>
        <v/>
      </c>
      <c r="H382" t="str">
        <f>IF(ISNA(VLOOKUP(D382,Calculation!$AI$12:$AI$88,1,FALSE)),"NO club name match","Club Name Match")</f>
        <v>NO club name match</v>
      </c>
    </row>
    <row r="383" spans="2:8" x14ac:dyDescent="0.2">
      <c r="B383" s="54" t="s">
        <v>5</v>
      </c>
      <c r="C383" s="39" t="s">
        <v>19</v>
      </c>
      <c r="D383" s="39" t="s">
        <v>19</v>
      </c>
      <c r="E383" s="39">
        <v>1.1574074074074073E-5</v>
      </c>
      <c r="F383" s="40" t="e">
        <f t="shared" si="5"/>
        <v>#N/A</v>
      </c>
      <c r="G383" t="str">
        <f>IF((ISERROR((VLOOKUP(B383,Calculation!C$3:C$2610,1,FALSE)))),"not entered","")</f>
        <v/>
      </c>
      <c r="H383" t="str">
        <f>IF(ISNA(VLOOKUP(D383,Calculation!$AI$12:$AI$88,1,FALSE)),"NO club name match","Club Name Match")</f>
        <v>NO club name match</v>
      </c>
    </row>
    <row r="384" spans="2:8" x14ac:dyDescent="0.2">
      <c r="B384" s="54" t="s">
        <v>5</v>
      </c>
      <c r="C384" s="39" t="s">
        <v>19</v>
      </c>
      <c r="D384" s="39" t="s">
        <v>19</v>
      </c>
      <c r="E384" s="39">
        <v>1.1574074074074073E-5</v>
      </c>
      <c r="F384" s="40" t="e">
        <f t="shared" si="5"/>
        <v>#N/A</v>
      </c>
      <c r="G384" t="str">
        <f>IF((ISERROR((VLOOKUP(B384,Calculation!C$3:C$2610,1,FALSE)))),"not entered","")</f>
        <v/>
      </c>
      <c r="H384" t="str">
        <f>IF(ISNA(VLOOKUP(D384,Calculation!$AI$12:$AI$88,1,FALSE)),"NO club name match","Club Name Match")</f>
        <v>NO club name match</v>
      </c>
    </row>
    <row r="385" spans="2:8" x14ac:dyDescent="0.2">
      <c r="B385" s="54" t="s">
        <v>5</v>
      </c>
      <c r="C385" s="39" t="s">
        <v>19</v>
      </c>
      <c r="D385" s="39" t="s">
        <v>19</v>
      </c>
      <c r="E385" s="39">
        <v>1.1574074074074073E-5</v>
      </c>
      <c r="F385" s="40" t="e">
        <f t="shared" si="5"/>
        <v>#N/A</v>
      </c>
      <c r="G385" t="str">
        <f>IF((ISERROR((VLOOKUP(B385,Calculation!C$3:C$2610,1,FALSE)))),"not entered","")</f>
        <v/>
      </c>
      <c r="H385" t="str">
        <f>IF(ISNA(VLOOKUP(D385,Calculation!$AI$12:$AI$88,1,FALSE)),"NO club name match","Club Name Match")</f>
        <v>NO club name match</v>
      </c>
    </row>
    <row r="386" spans="2:8" x14ac:dyDescent="0.2">
      <c r="B386" s="54" t="s">
        <v>5</v>
      </c>
      <c r="C386" s="39" t="s">
        <v>19</v>
      </c>
      <c r="D386" s="39" t="s">
        <v>19</v>
      </c>
      <c r="E386" s="39">
        <v>1.1574074074074073E-5</v>
      </c>
      <c r="F386" s="40" t="e">
        <f t="shared" si="5"/>
        <v>#N/A</v>
      </c>
      <c r="G386" t="str">
        <f>IF((ISERROR((VLOOKUP(B386,Calculation!C$3:C$2610,1,FALSE)))),"not entered","")</f>
        <v/>
      </c>
      <c r="H386" t="str">
        <f>IF(ISNA(VLOOKUP(D386,Calculation!$AI$12:$AI$88,1,FALSE)),"NO club name match","Club Name Match")</f>
        <v>NO club name match</v>
      </c>
    </row>
    <row r="387" spans="2:8" x14ac:dyDescent="0.2">
      <c r="B387" s="54" t="s">
        <v>5</v>
      </c>
      <c r="C387" s="39" t="s">
        <v>19</v>
      </c>
      <c r="D387" s="39" t="s">
        <v>19</v>
      </c>
      <c r="E387" s="39">
        <v>1.1574074074074073E-5</v>
      </c>
      <c r="F387" s="40" t="e">
        <f t="shared" si="5"/>
        <v>#N/A</v>
      </c>
      <c r="G387" t="str">
        <f>IF((ISERROR((VLOOKUP(B387,Calculation!C$3:C$2610,1,FALSE)))),"not entered","")</f>
        <v/>
      </c>
      <c r="H387" t="str">
        <f>IF(ISNA(VLOOKUP(D387,Calculation!$AI$12:$AI$88,1,FALSE)),"NO club name match","Club Name Match")</f>
        <v>NO club name match</v>
      </c>
    </row>
    <row r="388" spans="2:8" x14ac:dyDescent="0.2">
      <c r="B388" s="54" t="s">
        <v>5</v>
      </c>
      <c r="C388" s="39" t="s">
        <v>19</v>
      </c>
      <c r="D388" s="39" t="s">
        <v>19</v>
      </c>
      <c r="E388" s="39">
        <v>1.1574074074074073E-5</v>
      </c>
      <c r="F388" s="40" t="e">
        <f t="shared" si="5"/>
        <v>#N/A</v>
      </c>
      <c r="G388" t="str">
        <f>IF((ISERROR((VLOOKUP(B388,Calculation!C$3:C$2610,1,FALSE)))),"not entered","")</f>
        <v/>
      </c>
      <c r="H388" t="str">
        <f>IF(ISNA(VLOOKUP(D388,Calculation!$AI$12:$AI$88,1,FALSE)),"NO club name match","Club Name Match")</f>
        <v>NO club name match</v>
      </c>
    </row>
    <row r="389" spans="2:8" x14ac:dyDescent="0.2">
      <c r="B389" s="54" t="s">
        <v>5</v>
      </c>
      <c r="C389" s="39" t="s">
        <v>19</v>
      </c>
      <c r="D389" s="39" t="s">
        <v>19</v>
      </c>
      <c r="E389" s="39">
        <v>1.1574074074074073E-5</v>
      </c>
      <c r="F389" s="40" t="e">
        <f t="shared" si="5"/>
        <v>#N/A</v>
      </c>
      <c r="G389" t="str">
        <f>IF((ISERROR((VLOOKUP(B389,Calculation!C$3:C$2610,1,FALSE)))),"not entered","")</f>
        <v/>
      </c>
      <c r="H389" t="str">
        <f>IF(ISNA(VLOOKUP(D389,Calculation!$AI$12:$AI$88,1,FALSE)),"NO club name match","Club Name Match")</f>
        <v>NO club name match</v>
      </c>
    </row>
    <row r="390" spans="2:8" x14ac:dyDescent="0.2">
      <c r="B390" s="54" t="s">
        <v>5</v>
      </c>
      <c r="C390" s="39" t="s">
        <v>19</v>
      </c>
      <c r="D390" s="39" t="s">
        <v>19</v>
      </c>
      <c r="E390" s="39">
        <v>1.1574074074074073E-5</v>
      </c>
      <c r="F390" s="40" t="e">
        <f t="shared" ref="F390:F453" si="6">TRUNC((VLOOKUP(C390,C$4:E$5,3,FALSE))/(E390/10000))</f>
        <v>#N/A</v>
      </c>
      <c r="G390" t="str">
        <f>IF((ISERROR((VLOOKUP(B390,Calculation!C$3:C$2610,1,FALSE)))),"not entered","")</f>
        <v/>
      </c>
      <c r="H390" t="str">
        <f>IF(ISNA(VLOOKUP(D390,Calculation!$AI$12:$AI$88,1,FALSE)),"NO club name match","Club Name Match")</f>
        <v>NO club name match</v>
      </c>
    </row>
    <row r="391" spans="2:8" x14ac:dyDescent="0.2">
      <c r="B391" s="54" t="s">
        <v>5</v>
      </c>
      <c r="C391" s="39" t="s">
        <v>19</v>
      </c>
      <c r="D391" s="39" t="s">
        <v>19</v>
      </c>
      <c r="E391" s="39">
        <v>1.1574074074074073E-5</v>
      </c>
      <c r="F391" s="40" t="e">
        <f t="shared" si="6"/>
        <v>#N/A</v>
      </c>
      <c r="G391" t="str">
        <f>IF((ISERROR((VLOOKUP(B391,Calculation!C$3:C$2610,1,FALSE)))),"not entered","")</f>
        <v/>
      </c>
      <c r="H391" t="str">
        <f>IF(ISNA(VLOOKUP(D391,Calculation!$AI$12:$AI$88,1,FALSE)),"NO club name match","Club Name Match")</f>
        <v>NO club name match</v>
      </c>
    </row>
    <row r="392" spans="2:8" x14ac:dyDescent="0.2">
      <c r="B392" s="54" t="s">
        <v>5</v>
      </c>
      <c r="C392" s="39" t="s">
        <v>19</v>
      </c>
      <c r="D392" s="39" t="s">
        <v>19</v>
      </c>
      <c r="E392" s="39">
        <v>1.1574074074074073E-5</v>
      </c>
      <c r="F392" s="40" t="e">
        <f t="shared" si="6"/>
        <v>#N/A</v>
      </c>
      <c r="G392" t="str">
        <f>IF((ISERROR((VLOOKUP(B392,Calculation!C$3:C$2610,1,FALSE)))),"not entered","")</f>
        <v/>
      </c>
      <c r="H392" t="str">
        <f>IF(ISNA(VLOOKUP(D392,Calculation!$AI$12:$AI$88,1,FALSE)),"NO club name match","Club Name Match")</f>
        <v>NO club name match</v>
      </c>
    </row>
    <row r="393" spans="2:8" x14ac:dyDescent="0.2">
      <c r="B393" s="54" t="s">
        <v>5</v>
      </c>
      <c r="C393" s="39" t="s">
        <v>19</v>
      </c>
      <c r="D393" s="39" t="s">
        <v>19</v>
      </c>
      <c r="E393" s="39">
        <v>1.1574074074074073E-5</v>
      </c>
      <c r="F393" s="40" t="e">
        <f t="shared" si="6"/>
        <v>#N/A</v>
      </c>
      <c r="G393" t="str">
        <f>IF((ISERROR((VLOOKUP(B393,Calculation!C$3:C$2610,1,FALSE)))),"not entered","")</f>
        <v/>
      </c>
      <c r="H393" t="str">
        <f>IF(ISNA(VLOOKUP(D393,Calculation!$AI$12:$AI$88,1,FALSE)),"NO club name match","Club Name Match")</f>
        <v>NO club name match</v>
      </c>
    </row>
    <row r="394" spans="2:8" x14ac:dyDescent="0.2">
      <c r="B394" s="54" t="s">
        <v>5</v>
      </c>
      <c r="C394" s="39" t="s">
        <v>19</v>
      </c>
      <c r="D394" s="39" t="s">
        <v>19</v>
      </c>
      <c r="E394" s="39">
        <v>1.1574074074074073E-5</v>
      </c>
      <c r="F394" s="40" t="e">
        <f t="shared" si="6"/>
        <v>#N/A</v>
      </c>
      <c r="G394" t="str">
        <f>IF((ISERROR((VLOOKUP(B394,Calculation!C$3:C$2610,1,FALSE)))),"not entered","")</f>
        <v/>
      </c>
      <c r="H394" t="str">
        <f>IF(ISNA(VLOOKUP(D394,Calculation!$AI$12:$AI$88,1,FALSE)),"NO club name match","Club Name Match")</f>
        <v>NO club name match</v>
      </c>
    </row>
    <row r="395" spans="2:8" x14ac:dyDescent="0.2">
      <c r="B395" s="54" t="s">
        <v>5</v>
      </c>
      <c r="C395" s="39" t="s">
        <v>19</v>
      </c>
      <c r="D395" s="39" t="s">
        <v>19</v>
      </c>
      <c r="E395" s="39">
        <v>1.1574074074074073E-5</v>
      </c>
      <c r="F395" s="40" t="e">
        <f t="shared" si="6"/>
        <v>#N/A</v>
      </c>
      <c r="G395" t="str">
        <f>IF((ISERROR((VLOOKUP(B395,Calculation!C$3:C$2610,1,FALSE)))),"not entered","")</f>
        <v/>
      </c>
      <c r="H395" t="str">
        <f>IF(ISNA(VLOOKUP(D395,Calculation!$AI$12:$AI$88,1,FALSE)),"NO club name match","Club Name Match")</f>
        <v>NO club name match</v>
      </c>
    </row>
    <row r="396" spans="2:8" x14ac:dyDescent="0.2">
      <c r="B396" s="54" t="s">
        <v>5</v>
      </c>
      <c r="C396" s="39" t="s">
        <v>19</v>
      </c>
      <c r="D396" s="39" t="s">
        <v>19</v>
      </c>
      <c r="E396" s="39">
        <v>1.1574074074074073E-5</v>
      </c>
      <c r="F396" s="40" t="e">
        <f t="shared" si="6"/>
        <v>#N/A</v>
      </c>
      <c r="G396" t="str">
        <f>IF((ISERROR((VLOOKUP(B396,Calculation!C$3:C$2610,1,FALSE)))),"not entered","")</f>
        <v/>
      </c>
      <c r="H396" t="str">
        <f>IF(ISNA(VLOOKUP(D396,Calculation!$AI$12:$AI$88,1,FALSE)),"NO club name match","Club Name Match")</f>
        <v>NO club name match</v>
      </c>
    </row>
    <row r="397" spans="2:8" x14ac:dyDescent="0.2">
      <c r="B397" s="54" t="s">
        <v>5</v>
      </c>
      <c r="C397" s="39" t="s">
        <v>19</v>
      </c>
      <c r="D397" s="39" t="s">
        <v>19</v>
      </c>
      <c r="E397" s="39">
        <v>1.1574074074074073E-5</v>
      </c>
      <c r="F397" s="40" t="e">
        <f t="shared" si="6"/>
        <v>#N/A</v>
      </c>
      <c r="G397" t="str">
        <f>IF((ISERROR((VLOOKUP(B397,Calculation!C$3:C$2610,1,FALSE)))),"not entered","")</f>
        <v/>
      </c>
      <c r="H397" t="str">
        <f>IF(ISNA(VLOOKUP(D397,Calculation!$AI$12:$AI$88,1,FALSE)),"NO club name match","Club Name Match")</f>
        <v>NO club name match</v>
      </c>
    </row>
    <row r="398" spans="2:8" x14ac:dyDescent="0.2">
      <c r="B398" s="54" t="s">
        <v>5</v>
      </c>
      <c r="C398" s="39" t="s">
        <v>19</v>
      </c>
      <c r="D398" s="39" t="s">
        <v>19</v>
      </c>
      <c r="E398" s="39">
        <v>1.1574074074074073E-5</v>
      </c>
      <c r="F398" s="40" t="e">
        <f t="shared" si="6"/>
        <v>#N/A</v>
      </c>
      <c r="G398" t="str">
        <f>IF((ISERROR((VLOOKUP(B398,Calculation!C$3:C$2610,1,FALSE)))),"not entered","")</f>
        <v/>
      </c>
      <c r="H398" t="str">
        <f>IF(ISNA(VLOOKUP(D398,Calculation!$AI$12:$AI$88,1,FALSE)),"NO club name match","Club Name Match")</f>
        <v>NO club name match</v>
      </c>
    </row>
    <row r="399" spans="2:8" x14ac:dyDescent="0.2">
      <c r="B399" s="54" t="s">
        <v>5</v>
      </c>
      <c r="C399" s="39" t="s">
        <v>19</v>
      </c>
      <c r="D399" s="39" t="s">
        <v>19</v>
      </c>
      <c r="E399" s="39">
        <v>1.1574074074074073E-5</v>
      </c>
      <c r="F399" s="40" t="e">
        <f t="shared" si="6"/>
        <v>#N/A</v>
      </c>
      <c r="G399" t="str">
        <f>IF((ISERROR((VLOOKUP(B399,Calculation!C$3:C$2610,1,FALSE)))),"not entered","")</f>
        <v/>
      </c>
      <c r="H399" t="str">
        <f>IF(ISNA(VLOOKUP(D399,Calculation!$AI$12:$AI$88,1,FALSE)),"NO club name match","Club Name Match")</f>
        <v>NO club name match</v>
      </c>
    </row>
    <row r="400" spans="2:8" x14ac:dyDescent="0.2">
      <c r="B400" s="54" t="s">
        <v>5</v>
      </c>
      <c r="C400" s="39" t="s">
        <v>19</v>
      </c>
      <c r="D400" s="39" t="s">
        <v>19</v>
      </c>
      <c r="E400" s="39">
        <v>1.1574074074074073E-5</v>
      </c>
      <c r="F400" s="40" t="e">
        <f t="shared" si="6"/>
        <v>#N/A</v>
      </c>
      <c r="G400" t="str">
        <f>IF((ISERROR((VLOOKUP(B400,Calculation!C$3:C$2610,1,FALSE)))),"not entered","")</f>
        <v/>
      </c>
      <c r="H400" t="str">
        <f>IF(ISNA(VLOOKUP(D400,Calculation!$AI$12:$AI$88,1,FALSE)),"NO club name match","Club Name Match")</f>
        <v>NO club name match</v>
      </c>
    </row>
    <row r="401" spans="2:8" x14ac:dyDescent="0.2">
      <c r="B401" s="54" t="s">
        <v>5</v>
      </c>
      <c r="C401" s="39" t="s">
        <v>19</v>
      </c>
      <c r="D401" s="39" t="s">
        <v>19</v>
      </c>
      <c r="E401" s="39">
        <v>1.1574074074074073E-5</v>
      </c>
      <c r="F401" s="40" t="e">
        <f t="shared" si="6"/>
        <v>#N/A</v>
      </c>
      <c r="G401" t="str">
        <f>IF((ISERROR((VLOOKUP(B401,Calculation!C$3:C$2610,1,FALSE)))),"not entered","")</f>
        <v/>
      </c>
      <c r="H401" t="str">
        <f>IF(ISNA(VLOOKUP(D401,Calculation!$AI$12:$AI$88,1,FALSE)),"NO club name match","Club Name Match")</f>
        <v>NO club name match</v>
      </c>
    </row>
    <row r="402" spans="2:8" x14ac:dyDescent="0.2">
      <c r="B402" s="54" t="s">
        <v>5</v>
      </c>
      <c r="C402" s="39" t="s">
        <v>19</v>
      </c>
      <c r="D402" s="39" t="s">
        <v>19</v>
      </c>
      <c r="E402" s="39">
        <v>1.1574074074074073E-5</v>
      </c>
      <c r="F402" s="40" t="e">
        <f t="shared" si="6"/>
        <v>#N/A</v>
      </c>
      <c r="G402" t="str">
        <f>IF((ISERROR((VLOOKUP(B402,Calculation!C$3:C$2610,1,FALSE)))),"not entered","")</f>
        <v/>
      </c>
      <c r="H402" t="str">
        <f>IF(ISNA(VLOOKUP(D402,Calculation!$AI$12:$AI$88,1,FALSE)),"NO club name match","Club Name Match")</f>
        <v>NO club name match</v>
      </c>
    </row>
    <row r="403" spans="2:8" x14ac:dyDescent="0.2">
      <c r="B403" s="54" t="s">
        <v>5</v>
      </c>
      <c r="C403" s="39" t="s">
        <v>19</v>
      </c>
      <c r="D403" s="39" t="s">
        <v>19</v>
      </c>
      <c r="E403" s="39">
        <v>1.1574074074074073E-5</v>
      </c>
      <c r="F403" s="40" t="e">
        <f t="shared" si="6"/>
        <v>#N/A</v>
      </c>
      <c r="G403" t="str">
        <f>IF((ISERROR((VLOOKUP(B403,Calculation!C$3:C$2610,1,FALSE)))),"not entered","")</f>
        <v/>
      </c>
      <c r="H403" t="str">
        <f>IF(ISNA(VLOOKUP(D403,Calculation!$AI$12:$AI$88,1,FALSE)),"NO club name match","Club Name Match")</f>
        <v>NO club name match</v>
      </c>
    </row>
    <row r="404" spans="2:8" x14ac:dyDescent="0.2">
      <c r="B404" s="54" t="s">
        <v>5</v>
      </c>
      <c r="C404" s="39" t="s">
        <v>19</v>
      </c>
      <c r="D404" s="39" t="s">
        <v>19</v>
      </c>
      <c r="E404" s="39">
        <v>1.1574074074074073E-5</v>
      </c>
      <c r="F404" s="40" t="e">
        <f t="shared" si="6"/>
        <v>#N/A</v>
      </c>
      <c r="G404" t="str">
        <f>IF((ISERROR((VLOOKUP(B404,Calculation!C$3:C$2610,1,FALSE)))),"not entered","")</f>
        <v/>
      </c>
      <c r="H404" t="str">
        <f>IF(ISNA(VLOOKUP(D404,Calculation!$AI$12:$AI$88,1,FALSE)),"NO club name match","Club Name Match")</f>
        <v>NO club name match</v>
      </c>
    </row>
    <row r="405" spans="2:8" x14ac:dyDescent="0.2">
      <c r="B405" s="54" t="s">
        <v>5</v>
      </c>
      <c r="C405" s="39" t="s">
        <v>19</v>
      </c>
      <c r="D405" s="39" t="s">
        <v>19</v>
      </c>
      <c r="E405" s="39">
        <v>1.1574074074074073E-5</v>
      </c>
      <c r="F405" s="40" t="e">
        <f t="shared" si="6"/>
        <v>#N/A</v>
      </c>
      <c r="G405" t="str">
        <f>IF((ISERROR((VLOOKUP(B405,Calculation!C$3:C$2610,1,FALSE)))),"not entered","")</f>
        <v/>
      </c>
      <c r="H405" t="str">
        <f>IF(ISNA(VLOOKUP(D405,Calculation!$AI$12:$AI$88,1,FALSE)),"NO club name match","Club Name Match")</f>
        <v>NO club name match</v>
      </c>
    </row>
    <row r="406" spans="2:8" x14ac:dyDescent="0.2">
      <c r="B406" s="54" t="s">
        <v>5</v>
      </c>
      <c r="C406" s="39" t="s">
        <v>19</v>
      </c>
      <c r="D406" s="39" t="s">
        <v>19</v>
      </c>
      <c r="E406" s="39">
        <v>1.1574074074074073E-5</v>
      </c>
      <c r="F406" s="40" t="e">
        <f t="shared" si="6"/>
        <v>#N/A</v>
      </c>
      <c r="G406" t="str">
        <f>IF((ISERROR((VLOOKUP(B406,Calculation!C$3:C$2610,1,FALSE)))),"not entered","")</f>
        <v/>
      </c>
      <c r="H406" t="str">
        <f>IF(ISNA(VLOOKUP(D406,Calculation!$AI$12:$AI$88,1,FALSE)),"NO club name match","Club Name Match")</f>
        <v>NO club name match</v>
      </c>
    </row>
    <row r="407" spans="2:8" x14ac:dyDescent="0.2">
      <c r="B407" s="54" t="s">
        <v>5</v>
      </c>
      <c r="C407" s="39" t="s">
        <v>19</v>
      </c>
      <c r="D407" s="39" t="s">
        <v>19</v>
      </c>
      <c r="E407" s="39">
        <v>1.1574074074074073E-5</v>
      </c>
      <c r="F407" s="40" t="e">
        <f t="shared" si="6"/>
        <v>#N/A</v>
      </c>
      <c r="G407" t="str">
        <f>IF((ISERROR((VLOOKUP(B407,Calculation!C$3:C$2610,1,FALSE)))),"not entered","")</f>
        <v/>
      </c>
      <c r="H407" t="str">
        <f>IF(ISNA(VLOOKUP(D407,Calculation!$AI$12:$AI$88,1,FALSE)),"NO club name match","Club Name Match")</f>
        <v>NO club name match</v>
      </c>
    </row>
    <row r="408" spans="2:8" x14ac:dyDescent="0.2">
      <c r="B408" s="54" t="s">
        <v>5</v>
      </c>
      <c r="C408" s="39" t="s">
        <v>19</v>
      </c>
      <c r="D408" s="39" t="s">
        <v>19</v>
      </c>
      <c r="E408" s="39">
        <v>1.1574074074074073E-5</v>
      </c>
      <c r="F408" s="40" t="e">
        <f t="shared" si="6"/>
        <v>#N/A</v>
      </c>
      <c r="G408" t="str">
        <f>IF((ISERROR((VLOOKUP(B408,Calculation!C$3:C$2610,1,FALSE)))),"not entered","")</f>
        <v/>
      </c>
      <c r="H408" t="str">
        <f>IF(ISNA(VLOOKUP(D408,Calculation!$AI$12:$AI$88,1,FALSE)),"NO club name match","Club Name Match")</f>
        <v>NO club name match</v>
      </c>
    </row>
    <row r="409" spans="2:8" x14ac:dyDescent="0.2">
      <c r="B409" s="54" t="s">
        <v>5</v>
      </c>
      <c r="C409" s="39" t="s">
        <v>19</v>
      </c>
      <c r="D409" s="39" t="s">
        <v>19</v>
      </c>
      <c r="E409" s="39">
        <v>1.1574074074074073E-5</v>
      </c>
      <c r="F409" s="40" t="e">
        <f t="shared" si="6"/>
        <v>#N/A</v>
      </c>
      <c r="G409" t="str">
        <f>IF((ISERROR((VLOOKUP(B409,Calculation!C$3:C$2610,1,FALSE)))),"not entered","")</f>
        <v/>
      </c>
      <c r="H409" t="str">
        <f>IF(ISNA(VLOOKUP(D409,Calculation!$AI$12:$AI$88,1,FALSE)),"NO club name match","Club Name Match")</f>
        <v>NO club name match</v>
      </c>
    </row>
    <row r="410" spans="2:8" x14ac:dyDescent="0.2">
      <c r="B410" s="54" t="s">
        <v>5</v>
      </c>
      <c r="C410" s="39" t="s">
        <v>19</v>
      </c>
      <c r="D410" s="39" t="s">
        <v>19</v>
      </c>
      <c r="E410" s="39">
        <v>1.1574074074074073E-5</v>
      </c>
      <c r="F410" s="40" t="e">
        <f t="shared" si="6"/>
        <v>#N/A</v>
      </c>
      <c r="G410" t="str">
        <f>IF((ISERROR((VLOOKUP(B410,Calculation!C$3:C$2610,1,FALSE)))),"not entered","")</f>
        <v/>
      </c>
      <c r="H410" t="str">
        <f>IF(ISNA(VLOOKUP(D410,Calculation!$AI$12:$AI$88,1,FALSE)),"NO club name match","Club Name Match")</f>
        <v>NO club name match</v>
      </c>
    </row>
    <row r="411" spans="2:8" x14ac:dyDescent="0.2">
      <c r="B411" s="54" t="s">
        <v>5</v>
      </c>
      <c r="C411" s="39" t="s">
        <v>19</v>
      </c>
      <c r="D411" s="39" t="s">
        <v>19</v>
      </c>
      <c r="E411" s="39">
        <v>1.1574074074074073E-5</v>
      </c>
      <c r="F411" s="40" t="e">
        <f t="shared" si="6"/>
        <v>#N/A</v>
      </c>
      <c r="G411" t="str">
        <f>IF((ISERROR((VLOOKUP(B411,Calculation!C$3:C$2610,1,FALSE)))),"not entered","")</f>
        <v/>
      </c>
      <c r="H411" t="str">
        <f>IF(ISNA(VLOOKUP(D411,Calculation!$AI$12:$AI$88,1,FALSE)),"NO club name match","Club Name Match")</f>
        <v>NO club name match</v>
      </c>
    </row>
    <row r="412" spans="2:8" x14ac:dyDescent="0.2">
      <c r="B412" s="54" t="s">
        <v>5</v>
      </c>
      <c r="C412" s="39" t="s">
        <v>19</v>
      </c>
      <c r="D412" s="39" t="s">
        <v>19</v>
      </c>
      <c r="E412" s="39">
        <v>1.1574074074074073E-5</v>
      </c>
      <c r="F412" s="40" t="e">
        <f t="shared" si="6"/>
        <v>#N/A</v>
      </c>
      <c r="G412" t="str">
        <f>IF((ISERROR((VLOOKUP(B412,Calculation!C$3:C$2610,1,FALSE)))),"not entered","")</f>
        <v/>
      </c>
      <c r="H412" t="str">
        <f>IF(ISNA(VLOOKUP(D412,Calculation!$AI$12:$AI$88,1,FALSE)),"NO club name match","Club Name Match")</f>
        <v>NO club name match</v>
      </c>
    </row>
    <row r="413" spans="2:8" x14ac:dyDescent="0.2">
      <c r="B413" s="54" t="s">
        <v>5</v>
      </c>
      <c r="C413" s="39" t="s">
        <v>19</v>
      </c>
      <c r="D413" s="39" t="s">
        <v>19</v>
      </c>
      <c r="E413" s="39">
        <v>1.1574074074074073E-5</v>
      </c>
      <c r="F413" s="40" t="e">
        <f t="shared" si="6"/>
        <v>#N/A</v>
      </c>
      <c r="G413" t="str">
        <f>IF((ISERROR((VLOOKUP(B413,Calculation!C$3:C$2610,1,FALSE)))),"not entered","")</f>
        <v/>
      </c>
      <c r="H413" t="str">
        <f>IF(ISNA(VLOOKUP(D413,Calculation!$AI$12:$AI$88,1,FALSE)),"NO club name match","Club Name Match")</f>
        <v>NO club name match</v>
      </c>
    </row>
    <row r="414" spans="2:8" x14ac:dyDescent="0.2">
      <c r="B414" s="54" t="s">
        <v>5</v>
      </c>
      <c r="C414" s="39" t="s">
        <v>19</v>
      </c>
      <c r="D414" s="39" t="s">
        <v>19</v>
      </c>
      <c r="E414" s="39">
        <v>1.1574074074074073E-5</v>
      </c>
      <c r="F414" s="40" t="e">
        <f t="shared" si="6"/>
        <v>#N/A</v>
      </c>
      <c r="G414" t="str">
        <f>IF((ISERROR((VLOOKUP(B414,Calculation!C$3:C$2610,1,FALSE)))),"not entered","")</f>
        <v/>
      </c>
      <c r="H414" t="str">
        <f>IF(ISNA(VLOOKUP(D414,Calculation!$AI$12:$AI$88,1,FALSE)),"NO club name match","Club Name Match")</f>
        <v>NO club name match</v>
      </c>
    </row>
    <row r="415" spans="2:8" x14ac:dyDescent="0.2">
      <c r="B415" s="54" t="s">
        <v>5</v>
      </c>
      <c r="C415" s="39" t="s">
        <v>19</v>
      </c>
      <c r="D415" s="39" t="s">
        <v>19</v>
      </c>
      <c r="E415" s="39">
        <v>1.1574074074074073E-5</v>
      </c>
      <c r="F415" s="40" t="e">
        <f t="shared" si="6"/>
        <v>#N/A</v>
      </c>
      <c r="G415" t="str">
        <f>IF((ISERROR((VLOOKUP(B415,Calculation!C$3:C$2610,1,FALSE)))),"not entered","")</f>
        <v/>
      </c>
      <c r="H415" t="str">
        <f>IF(ISNA(VLOOKUP(D415,Calculation!$AI$12:$AI$88,1,FALSE)),"NO club name match","Club Name Match")</f>
        <v>NO club name match</v>
      </c>
    </row>
    <row r="416" spans="2:8" x14ac:dyDescent="0.2">
      <c r="B416" s="54" t="s">
        <v>5</v>
      </c>
      <c r="C416" s="39" t="s">
        <v>19</v>
      </c>
      <c r="D416" s="39" t="s">
        <v>19</v>
      </c>
      <c r="E416" s="39">
        <v>1.1574074074074073E-5</v>
      </c>
      <c r="F416" s="40" t="e">
        <f t="shared" si="6"/>
        <v>#N/A</v>
      </c>
      <c r="G416" t="str">
        <f>IF((ISERROR((VLOOKUP(B416,Calculation!C$3:C$2610,1,FALSE)))),"not entered","")</f>
        <v/>
      </c>
      <c r="H416" t="str">
        <f>IF(ISNA(VLOOKUP(D416,Calculation!$AI$12:$AI$88,1,FALSE)),"NO club name match","Club Name Match")</f>
        <v>NO club name match</v>
      </c>
    </row>
    <row r="417" spans="2:8" x14ac:dyDescent="0.2">
      <c r="B417" s="54" t="s">
        <v>5</v>
      </c>
      <c r="C417" s="39" t="s">
        <v>19</v>
      </c>
      <c r="D417" s="39" t="s">
        <v>19</v>
      </c>
      <c r="E417" s="39">
        <v>1.1574074074074073E-5</v>
      </c>
      <c r="F417" s="40" t="e">
        <f t="shared" si="6"/>
        <v>#N/A</v>
      </c>
      <c r="G417" t="str">
        <f>IF((ISERROR((VLOOKUP(B417,Calculation!C$3:C$2610,1,FALSE)))),"not entered","")</f>
        <v/>
      </c>
      <c r="H417" t="str">
        <f>IF(ISNA(VLOOKUP(D417,Calculation!$AI$12:$AI$88,1,FALSE)),"NO club name match","Club Name Match")</f>
        <v>NO club name match</v>
      </c>
    </row>
    <row r="418" spans="2:8" x14ac:dyDescent="0.2">
      <c r="B418" s="54" t="s">
        <v>5</v>
      </c>
      <c r="C418" s="39" t="s">
        <v>19</v>
      </c>
      <c r="D418" s="39" t="s">
        <v>19</v>
      </c>
      <c r="E418" s="39">
        <v>1.1574074074074073E-5</v>
      </c>
      <c r="F418" s="40" t="e">
        <f t="shared" si="6"/>
        <v>#N/A</v>
      </c>
      <c r="G418" t="str">
        <f>IF((ISERROR((VLOOKUP(B418,Calculation!C$3:C$2610,1,FALSE)))),"not entered","")</f>
        <v/>
      </c>
      <c r="H418" t="str">
        <f>IF(ISNA(VLOOKUP(D418,Calculation!$AI$12:$AI$88,1,FALSE)),"NO club name match","Club Name Match")</f>
        <v>NO club name match</v>
      </c>
    </row>
    <row r="419" spans="2:8" x14ac:dyDescent="0.2">
      <c r="B419" s="54" t="s">
        <v>5</v>
      </c>
      <c r="C419" s="39" t="s">
        <v>19</v>
      </c>
      <c r="D419" s="39" t="s">
        <v>19</v>
      </c>
      <c r="E419" s="39">
        <v>1.1574074074074073E-5</v>
      </c>
      <c r="F419" s="40" t="e">
        <f t="shared" si="6"/>
        <v>#N/A</v>
      </c>
      <c r="G419" t="str">
        <f>IF((ISERROR((VLOOKUP(B419,Calculation!C$3:C$2610,1,FALSE)))),"not entered","")</f>
        <v/>
      </c>
      <c r="H419" t="str">
        <f>IF(ISNA(VLOOKUP(D419,Calculation!$AI$12:$AI$88,1,FALSE)),"NO club name match","Club Name Match")</f>
        <v>NO club name match</v>
      </c>
    </row>
    <row r="420" spans="2:8" x14ac:dyDescent="0.2">
      <c r="B420" s="54" t="s">
        <v>5</v>
      </c>
      <c r="C420" s="39" t="s">
        <v>19</v>
      </c>
      <c r="D420" s="39" t="s">
        <v>19</v>
      </c>
      <c r="E420" s="39">
        <v>1.1574074074074073E-5</v>
      </c>
      <c r="F420" s="40" t="e">
        <f t="shared" si="6"/>
        <v>#N/A</v>
      </c>
      <c r="G420" t="str">
        <f>IF((ISERROR((VLOOKUP(B420,Calculation!C$3:C$2610,1,FALSE)))),"not entered","")</f>
        <v/>
      </c>
      <c r="H420" t="str">
        <f>IF(ISNA(VLOOKUP(D420,Calculation!$AI$12:$AI$88,1,FALSE)),"NO club name match","Club Name Match")</f>
        <v>NO club name match</v>
      </c>
    </row>
    <row r="421" spans="2:8" x14ac:dyDescent="0.2">
      <c r="B421" s="54" t="s">
        <v>5</v>
      </c>
      <c r="C421" s="39" t="s">
        <v>19</v>
      </c>
      <c r="D421" s="39" t="s">
        <v>19</v>
      </c>
      <c r="E421" s="39">
        <v>1.1574074074074073E-5</v>
      </c>
      <c r="F421" s="40" t="e">
        <f t="shared" si="6"/>
        <v>#N/A</v>
      </c>
      <c r="G421" t="str">
        <f>IF((ISERROR((VLOOKUP(B421,Calculation!C$3:C$2610,1,FALSE)))),"not entered","")</f>
        <v/>
      </c>
      <c r="H421" t="str">
        <f>IF(ISNA(VLOOKUP(D421,Calculation!$AI$12:$AI$88,1,FALSE)),"NO club name match","Club Name Match")</f>
        <v>NO club name match</v>
      </c>
    </row>
    <row r="422" spans="2:8" x14ac:dyDescent="0.2">
      <c r="B422" s="54" t="s">
        <v>5</v>
      </c>
      <c r="C422" s="39" t="s">
        <v>19</v>
      </c>
      <c r="D422" s="39" t="s">
        <v>19</v>
      </c>
      <c r="E422" s="39">
        <v>1.1574074074074073E-5</v>
      </c>
      <c r="F422" s="40" t="e">
        <f t="shared" si="6"/>
        <v>#N/A</v>
      </c>
      <c r="G422" t="str">
        <f>IF((ISERROR((VLOOKUP(B422,Calculation!C$3:C$2610,1,FALSE)))),"not entered","")</f>
        <v/>
      </c>
      <c r="H422" t="str">
        <f>IF(ISNA(VLOOKUP(D422,Calculation!$AI$12:$AI$88,1,FALSE)),"NO club name match","Club Name Match")</f>
        <v>NO club name match</v>
      </c>
    </row>
    <row r="423" spans="2:8" x14ac:dyDescent="0.2">
      <c r="B423" s="54" t="s">
        <v>5</v>
      </c>
      <c r="C423" s="39" t="s">
        <v>19</v>
      </c>
      <c r="D423" s="39" t="s">
        <v>19</v>
      </c>
      <c r="E423" s="39">
        <v>1.1574074074074073E-5</v>
      </c>
      <c r="F423" s="40" t="e">
        <f t="shared" si="6"/>
        <v>#N/A</v>
      </c>
      <c r="G423" t="str">
        <f>IF((ISERROR((VLOOKUP(B423,Calculation!C$3:C$2610,1,FALSE)))),"not entered","")</f>
        <v/>
      </c>
      <c r="H423" t="str">
        <f>IF(ISNA(VLOOKUP(D423,Calculation!$AI$12:$AI$88,1,FALSE)),"NO club name match","Club Name Match")</f>
        <v>NO club name match</v>
      </c>
    </row>
    <row r="424" spans="2:8" x14ac:dyDescent="0.2">
      <c r="B424" s="54" t="s">
        <v>5</v>
      </c>
      <c r="C424" s="39" t="s">
        <v>19</v>
      </c>
      <c r="D424" s="39" t="s">
        <v>19</v>
      </c>
      <c r="E424" s="39">
        <v>1.1574074074074073E-5</v>
      </c>
      <c r="F424" s="40" t="e">
        <f t="shared" si="6"/>
        <v>#N/A</v>
      </c>
      <c r="G424" t="str">
        <f>IF((ISERROR((VLOOKUP(B424,Calculation!C$3:C$2610,1,FALSE)))),"not entered","")</f>
        <v/>
      </c>
      <c r="H424" t="str">
        <f>IF(ISNA(VLOOKUP(D424,Calculation!$AI$12:$AI$88,1,FALSE)),"NO club name match","Club Name Match")</f>
        <v>NO club name match</v>
      </c>
    </row>
    <row r="425" spans="2:8" x14ac:dyDescent="0.2">
      <c r="B425" s="54" t="s">
        <v>5</v>
      </c>
      <c r="C425" s="39" t="s">
        <v>19</v>
      </c>
      <c r="D425" s="39" t="s">
        <v>19</v>
      </c>
      <c r="E425" s="39">
        <v>1.1574074074074073E-5</v>
      </c>
      <c r="F425" s="40" t="e">
        <f t="shared" si="6"/>
        <v>#N/A</v>
      </c>
      <c r="G425" t="str">
        <f>IF((ISERROR((VLOOKUP(B425,Calculation!C$3:C$2610,1,FALSE)))),"not entered","")</f>
        <v/>
      </c>
      <c r="H425" t="str">
        <f>IF(ISNA(VLOOKUP(D425,Calculation!$AI$12:$AI$88,1,FALSE)),"NO club name match","Club Name Match")</f>
        <v>NO club name match</v>
      </c>
    </row>
    <row r="426" spans="2:8" x14ac:dyDescent="0.2">
      <c r="B426" s="54" t="s">
        <v>5</v>
      </c>
      <c r="C426" s="39" t="s">
        <v>19</v>
      </c>
      <c r="D426" s="39" t="s">
        <v>19</v>
      </c>
      <c r="E426" s="39">
        <v>1.1574074074074073E-5</v>
      </c>
      <c r="F426" s="40" t="e">
        <f t="shared" si="6"/>
        <v>#N/A</v>
      </c>
      <c r="G426" t="str">
        <f>IF((ISERROR((VLOOKUP(B426,Calculation!C$3:C$2610,1,FALSE)))),"not entered","")</f>
        <v/>
      </c>
      <c r="H426" t="str">
        <f>IF(ISNA(VLOOKUP(D426,Calculation!$AI$12:$AI$88,1,FALSE)),"NO club name match","Club Name Match")</f>
        <v>NO club name match</v>
      </c>
    </row>
    <row r="427" spans="2:8" x14ac:dyDescent="0.2">
      <c r="B427" s="54" t="s">
        <v>5</v>
      </c>
      <c r="C427" s="39" t="s">
        <v>19</v>
      </c>
      <c r="D427" s="39" t="s">
        <v>19</v>
      </c>
      <c r="E427" s="39">
        <v>1.1574074074074073E-5</v>
      </c>
      <c r="F427" s="40" t="e">
        <f t="shared" si="6"/>
        <v>#N/A</v>
      </c>
      <c r="G427" t="str">
        <f>IF((ISERROR((VLOOKUP(B427,Calculation!C$3:C$2610,1,FALSE)))),"not entered","")</f>
        <v/>
      </c>
      <c r="H427" t="str">
        <f>IF(ISNA(VLOOKUP(D427,Calculation!$AI$12:$AI$88,1,FALSE)),"NO club name match","Club Name Match")</f>
        <v>NO club name match</v>
      </c>
    </row>
    <row r="428" spans="2:8" x14ac:dyDescent="0.2">
      <c r="B428" s="54" t="s">
        <v>5</v>
      </c>
      <c r="C428" s="39" t="s">
        <v>19</v>
      </c>
      <c r="D428" s="39" t="s">
        <v>19</v>
      </c>
      <c r="E428" s="39">
        <v>1.1574074074074073E-5</v>
      </c>
      <c r="F428" s="40" t="e">
        <f t="shared" si="6"/>
        <v>#N/A</v>
      </c>
      <c r="G428" t="str">
        <f>IF((ISERROR((VLOOKUP(B428,Calculation!C$3:C$2610,1,FALSE)))),"not entered","")</f>
        <v/>
      </c>
      <c r="H428" t="str">
        <f>IF(ISNA(VLOOKUP(D428,Calculation!$AI$12:$AI$88,1,FALSE)),"NO club name match","Club Name Match")</f>
        <v>NO club name match</v>
      </c>
    </row>
    <row r="429" spans="2:8" x14ac:dyDescent="0.2">
      <c r="B429" s="54" t="s">
        <v>5</v>
      </c>
      <c r="C429" s="39" t="s">
        <v>19</v>
      </c>
      <c r="D429" s="39" t="s">
        <v>19</v>
      </c>
      <c r="E429" s="39">
        <v>1.1574074074074073E-5</v>
      </c>
      <c r="F429" s="40" t="e">
        <f t="shared" si="6"/>
        <v>#N/A</v>
      </c>
      <c r="G429" t="str">
        <f>IF((ISERROR((VLOOKUP(B429,Calculation!C$3:C$2610,1,FALSE)))),"not entered","")</f>
        <v/>
      </c>
      <c r="H429" t="str">
        <f>IF(ISNA(VLOOKUP(D429,Calculation!$AI$12:$AI$88,1,FALSE)),"NO club name match","Club Name Match")</f>
        <v>NO club name match</v>
      </c>
    </row>
    <row r="430" spans="2:8" x14ac:dyDescent="0.2">
      <c r="B430" s="54" t="s">
        <v>5</v>
      </c>
      <c r="C430" s="39" t="s">
        <v>19</v>
      </c>
      <c r="D430" s="39" t="s">
        <v>19</v>
      </c>
      <c r="E430" s="39">
        <v>1.1574074074074073E-5</v>
      </c>
      <c r="F430" s="40" t="e">
        <f t="shared" si="6"/>
        <v>#N/A</v>
      </c>
      <c r="G430" t="str">
        <f>IF((ISERROR((VLOOKUP(B430,Calculation!C$3:C$2610,1,FALSE)))),"not entered","")</f>
        <v/>
      </c>
      <c r="H430" t="str">
        <f>IF(ISNA(VLOOKUP(D430,Calculation!$AI$12:$AI$88,1,FALSE)),"NO club name match","Club Name Match")</f>
        <v>NO club name match</v>
      </c>
    </row>
    <row r="431" spans="2:8" x14ac:dyDescent="0.2">
      <c r="B431" s="54" t="s">
        <v>5</v>
      </c>
      <c r="C431" s="39" t="s">
        <v>19</v>
      </c>
      <c r="D431" s="39" t="s">
        <v>19</v>
      </c>
      <c r="E431" s="39">
        <v>1.1574074074074073E-5</v>
      </c>
      <c r="F431" s="40" t="e">
        <f t="shared" si="6"/>
        <v>#N/A</v>
      </c>
      <c r="G431" t="str">
        <f>IF((ISERROR((VLOOKUP(B431,Calculation!C$3:C$2610,1,FALSE)))),"not entered","")</f>
        <v/>
      </c>
      <c r="H431" t="str">
        <f>IF(ISNA(VLOOKUP(D431,Calculation!$AI$12:$AI$88,1,FALSE)),"NO club name match","Club Name Match")</f>
        <v>NO club name match</v>
      </c>
    </row>
    <row r="432" spans="2:8" x14ac:dyDescent="0.2">
      <c r="B432" s="54" t="s">
        <v>5</v>
      </c>
      <c r="C432" s="39" t="s">
        <v>19</v>
      </c>
      <c r="D432" s="39" t="s">
        <v>19</v>
      </c>
      <c r="E432" s="39">
        <v>1.1574074074074073E-5</v>
      </c>
      <c r="F432" s="40" t="e">
        <f t="shared" si="6"/>
        <v>#N/A</v>
      </c>
      <c r="G432" t="str">
        <f>IF((ISERROR((VLOOKUP(B432,Calculation!C$3:C$2610,1,FALSE)))),"not entered","")</f>
        <v/>
      </c>
      <c r="H432" t="str">
        <f>IF(ISNA(VLOOKUP(D432,Calculation!$AI$12:$AI$88,1,FALSE)),"NO club name match","Club Name Match")</f>
        <v>NO club name match</v>
      </c>
    </row>
    <row r="433" spans="2:8" x14ac:dyDescent="0.2">
      <c r="B433" s="54" t="s">
        <v>5</v>
      </c>
      <c r="C433" s="39" t="s">
        <v>19</v>
      </c>
      <c r="D433" s="39" t="s">
        <v>19</v>
      </c>
      <c r="E433" s="39">
        <v>1.1574074074074073E-5</v>
      </c>
      <c r="F433" s="40" t="e">
        <f t="shared" si="6"/>
        <v>#N/A</v>
      </c>
      <c r="G433" t="str">
        <f>IF((ISERROR((VLOOKUP(B433,Calculation!C$3:C$2610,1,FALSE)))),"not entered","")</f>
        <v/>
      </c>
      <c r="H433" t="str">
        <f>IF(ISNA(VLOOKUP(D433,Calculation!$AI$12:$AI$88,1,FALSE)),"NO club name match","Club Name Match")</f>
        <v>NO club name match</v>
      </c>
    </row>
    <row r="434" spans="2:8" x14ac:dyDescent="0.2">
      <c r="B434" s="54" t="s">
        <v>5</v>
      </c>
      <c r="C434" s="39" t="s">
        <v>19</v>
      </c>
      <c r="D434" s="39" t="s">
        <v>19</v>
      </c>
      <c r="E434" s="39">
        <v>1.1574074074074073E-5</v>
      </c>
      <c r="F434" s="40" t="e">
        <f t="shared" si="6"/>
        <v>#N/A</v>
      </c>
      <c r="G434" t="str">
        <f>IF((ISERROR((VLOOKUP(B434,Calculation!C$3:C$2610,1,FALSE)))),"not entered","")</f>
        <v/>
      </c>
      <c r="H434" t="str">
        <f>IF(ISNA(VLOOKUP(D434,Calculation!$AI$12:$AI$88,1,FALSE)),"NO club name match","Club Name Match")</f>
        <v>NO club name match</v>
      </c>
    </row>
    <row r="435" spans="2:8" x14ac:dyDescent="0.2">
      <c r="B435" s="54" t="s">
        <v>5</v>
      </c>
      <c r="C435" s="39" t="s">
        <v>19</v>
      </c>
      <c r="D435" s="39" t="s">
        <v>19</v>
      </c>
      <c r="E435" s="39">
        <v>1.1574074074074073E-5</v>
      </c>
      <c r="F435" s="40" t="e">
        <f t="shared" si="6"/>
        <v>#N/A</v>
      </c>
      <c r="G435" t="str">
        <f>IF((ISERROR((VLOOKUP(B435,Calculation!C$3:C$2610,1,FALSE)))),"not entered","")</f>
        <v/>
      </c>
      <c r="H435" t="str">
        <f>IF(ISNA(VLOOKUP(D435,Calculation!$AI$12:$AI$88,1,FALSE)),"NO club name match","Club Name Match")</f>
        <v>NO club name match</v>
      </c>
    </row>
    <row r="436" spans="2:8" x14ac:dyDescent="0.2">
      <c r="B436" s="54" t="s">
        <v>5</v>
      </c>
      <c r="C436" s="39" t="s">
        <v>19</v>
      </c>
      <c r="D436" s="39" t="s">
        <v>19</v>
      </c>
      <c r="E436" s="39">
        <v>1.1574074074074073E-5</v>
      </c>
      <c r="F436" s="40" t="e">
        <f t="shared" si="6"/>
        <v>#N/A</v>
      </c>
      <c r="G436" t="str">
        <f>IF((ISERROR((VLOOKUP(B436,Calculation!C$3:C$2610,1,FALSE)))),"not entered","")</f>
        <v/>
      </c>
      <c r="H436" t="str">
        <f>IF(ISNA(VLOOKUP(D436,Calculation!$AI$12:$AI$88,1,FALSE)),"NO club name match","Club Name Match")</f>
        <v>NO club name match</v>
      </c>
    </row>
    <row r="437" spans="2:8" x14ac:dyDescent="0.2">
      <c r="B437" s="54" t="s">
        <v>5</v>
      </c>
      <c r="C437" s="39" t="s">
        <v>19</v>
      </c>
      <c r="D437" s="39" t="s">
        <v>19</v>
      </c>
      <c r="E437" s="39">
        <v>1.1574074074074073E-5</v>
      </c>
      <c r="F437" s="40" t="e">
        <f t="shared" si="6"/>
        <v>#N/A</v>
      </c>
      <c r="G437" t="str">
        <f>IF((ISERROR((VLOOKUP(B437,Calculation!C$3:C$2610,1,FALSE)))),"not entered","")</f>
        <v/>
      </c>
      <c r="H437" t="str">
        <f>IF(ISNA(VLOOKUP(D437,Calculation!$AI$12:$AI$88,1,FALSE)),"NO club name match","Club Name Match")</f>
        <v>NO club name match</v>
      </c>
    </row>
    <row r="438" spans="2:8" x14ac:dyDescent="0.2">
      <c r="B438" s="54" t="s">
        <v>5</v>
      </c>
      <c r="C438" s="39" t="s">
        <v>19</v>
      </c>
      <c r="D438" s="39" t="s">
        <v>19</v>
      </c>
      <c r="E438" s="39">
        <v>1.1574074074074073E-5</v>
      </c>
      <c r="F438" s="40" t="e">
        <f t="shared" si="6"/>
        <v>#N/A</v>
      </c>
      <c r="G438" t="str">
        <f>IF((ISERROR((VLOOKUP(B438,Calculation!C$3:C$2610,1,FALSE)))),"not entered","")</f>
        <v/>
      </c>
      <c r="H438" t="str">
        <f>IF(ISNA(VLOOKUP(D438,Calculation!$AI$12:$AI$88,1,FALSE)),"NO club name match","Club Name Match")</f>
        <v>NO club name match</v>
      </c>
    </row>
    <row r="439" spans="2:8" x14ac:dyDescent="0.2">
      <c r="B439" s="54" t="s">
        <v>5</v>
      </c>
      <c r="C439" s="39" t="s">
        <v>19</v>
      </c>
      <c r="D439" s="39" t="s">
        <v>19</v>
      </c>
      <c r="E439" s="39">
        <v>1.1574074074074073E-5</v>
      </c>
      <c r="F439" s="40" t="e">
        <f t="shared" si="6"/>
        <v>#N/A</v>
      </c>
      <c r="G439" t="str">
        <f>IF((ISERROR((VLOOKUP(B439,Calculation!C$3:C$2610,1,FALSE)))),"not entered","")</f>
        <v/>
      </c>
      <c r="H439" t="str">
        <f>IF(ISNA(VLOOKUP(D439,Calculation!$AI$12:$AI$88,1,FALSE)),"NO club name match","Club Name Match")</f>
        <v>NO club name match</v>
      </c>
    </row>
    <row r="440" spans="2:8" x14ac:dyDescent="0.2">
      <c r="B440" s="54" t="s">
        <v>5</v>
      </c>
      <c r="C440" s="39" t="s">
        <v>19</v>
      </c>
      <c r="D440" s="39" t="s">
        <v>19</v>
      </c>
      <c r="E440" s="39">
        <v>1.1574074074074073E-5</v>
      </c>
      <c r="F440" s="40" t="e">
        <f t="shared" si="6"/>
        <v>#N/A</v>
      </c>
      <c r="G440" t="str">
        <f>IF((ISERROR((VLOOKUP(B440,Calculation!C$3:C$2610,1,FALSE)))),"not entered","")</f>
        <v/>
      </c>
      <c r="H440" t="str">
        <f>IF(ISNA(VLOOKUP(D440,Calculation!$AI$12:$AI$88,1,FALSE)),"NO club name match","Club Name Match")</f>
        <v>NO club name match</v>
      </c>
    </row>
    <row r="441" spans="2:8" x14ac:dyDescent="0.2">
      <c r="B441" s="54" t="s">
        <v>5</v>
      </c>
      <c r="C441" s="39" t="s">
        <v>19</v>
      </c>
      <c r="D441" s="39" t="s">
        <v>19</v>
      </c>
      <c r="E441" s="39">
        <v>1.1574074074074073E-5</v>
      </c>
      <c r="F441" s="40" t="e">
        <f t="shared" si="6"/>
        <v>#N/A</v>
      </c>
      <c r="G441" t="str">
        <f>IF((ISERROR((VLOOKUP(B441,Calculation!C$3:C$2610,1,FALSE)))),"not entered","")</f>
        <v/>
      </c>
      <c r="H441" t="str">
        <f>IF(ISNA(VLOOKUP(D441,Calculation!$AI$12:$AI$88,1,FALSE)),"NO club name match","Club Name Match")</f>
        <v>NO club name match</v>
      </c>
    </row>
    <row r="442" spans="2:8" x14ac:dyDescent="0.2">
      <c r="B442" s="54" t="s">
        <v>5</v>
      </c>
      <c r="C442" s="39" t="s">
        <v>19</v>
      </c>
      <c r="D442" s="39" t="s">
        <v>19</v>
      </c>
      <c r="E442" s="39">
        <v>1.1574074074074073E-5</v>
      </c>
      <c r="F442" s="40" t="e">
        <f t="shared" si="6"/>
        <v>#N/A</v>
      </c>
      <c r="G442" t="str">
        <f>IF((ISERROR((VLOOKUP(B442,Calculation!C$3:C$2610,1,FALSE)))),"not entered","")</f>
        <v/>
      </c>
      <c r="H442" t="str">
        <f>IF(ISNA(VLOOKUP(D442,Calculation!$AI$12:$AI$88,1,FALSE)),"NO club name match","Club Name Match")</f>
        <v>NO club name match</v>
      </c>
    </row>
    <row r="443" spans="2:8" x14ac:dyDescent="0.2">
      <c r="B443" s="54" t="s">
        <v>5</v>
      </c>
      <c r="C443" s="39" t="s">
        <v>19</v>
      </c>
      <c r="D443" s="39" t="s">
        <v>19</v>
      </c>
      <c r="E443" s="39">
        <v>1.1574074074074073E-5</v>
      </c>
      <c r="F443" s="40" t="e">
        <f t="shared" si="6"/>
        <v>#N/A</v>
      </c>
      <c r="G443" t="str">
        <f>IF((ISERROR((VLOOKUP(B443,Calculation!C$3:C$2610,1,FALSE)))),"not entered","")</f>
        <v/>
      </c>
      <c r="H443" t="str">
        <f>IF(ISNA(VLOOKUP(D443,Calculation!$AI$12:$AI$88,1,FALSE)),"NO club name match","Club Name Match")</f>
        <v>NO club name match</v>
      </c>
    </row>
    <row r="444" spans="2:8" x14ac:dyDescent="0.2">
      <c r="B444" s="54" t="s">
        <v>5</v>
      </c>
      <c r="C444" s="39" t="s">
        <v>19</v>
      </c>
      <c r="D444" s="39" t="s">
        <v>19</v>
      </c>
      <c r="E444" s="39">
        <v>1.1574074074074073E-5</v>
      </c>
      <c r="F444" s="40" t="e">
        <f t="shared" si="6"/>
        <v>#N/A</v>
      </c>
      <c r="G444" t="str">
        <f>IF((ISERROR((VLOOKUP(B444,Calculation!C$3:C$2610,1,FALSE)))),"not entered","")</f>
        <v/>
      </c>
      <c r="H444" t="str">
        <f>IF(ISNA(VLOOKUP(D444,Calculation!$AI$12:$AI$88,1,FALSE)),"NO club name match","Club Name Match")</f>
        <v>NO club name match</v>
      </c>
    </row>
    <row r="445" spans="2:8" x14ac:dyDescent="0.2">
      <c r="B445" s="54" t="s">
        <v>5</v>
      </c>
      <c r="C445" s="39" t="s">
        <v>19</v>
      </c>
      <c r="D445" s="39" t="s">
        <v>19</v>
      </c>
      <c r="E445" s="39">
        <v>1.1574074074074073E-5</v>
      </c>
      <c r="F445" s="40" t="e">
        <f t="shared" si="6"/>
        <v>#N/A</v>
      </c>
      <c r="G445" t="str">
        <f>IF((ISERROR((VLOOKUP(B445,Calculation!C$3:C$2610,1,FALSE)))),"not entered","")</f>
        <v/>
      </c>
      <c r="H445" t="str">
        <f>IF(ISNA(VLOOKUP(D445,Calculation!$AI$12:$AI$88,1,FALSE)),"NO club name match","Club Name Match")</f>
        <v>NO club name match</v>
      </c>
    </row>
    <row r="446" spans="2:8" x14ac:dyDescent="0.2">
      <c r="B446" s="54" t="s">
        <v>5</v>
      </c>
      <c r="C446" s="39" t="s">
        <v>19</v>
      </c>
      <c r="D446" s="39" t="s">
        <v>19</v>
      </c>
      <c r="E446" s="39">
        <v>1.1574074074074073E-5</v>
      </c>
      <c r="F446" s="40" t="e">
        <f t="shared" si="6"/>
        <v>#N/A</v>
      </c>
      <c r="G446" t="str">
        <f>IF((ISERROR((VLOOKUP(B446,Calculation!C$3:C$2610,1,FALSE)))),"not entered","")</f>
        <v/>
      </c>
      <c r="H446" t="str">
        <f>IF(ISNA(VLOOKUP(D446,Calculation!$AI$12:$AI$88,1,FALSE)),"NO club name match","Club Name Match")</f>
        <v>NO club name match</v>
      </c>
    </row>
    <row r="447" spans="2:8" x14ac:dyDescent="0.2">
      <c r="B447" s="54" t="s">
        <v>5</v>
      </c>
      <c r="C447" s="39" t="s">
        <v>19</v>
      </c>
      <c r="D447" s="39" t="s">
        <v>19</v>
      </c>
      <c r="E447" s="39">
        <v>1.1574074074074073E-5</v>
      </c>
      <c r="F447" s="40" t="e">
        <f t="shared" si="6"/>
        <v>#N/A</v>
      </c>
      <c r="G447" t="str">
        <f>IF((ISERROR((VLOOKUP(B447,Calculation!C$3:C$2610,1,FALSE)))),"not entered","")</f>
        <v/>
      </c>
      <c r="H447" t="str">
        <f>IF(ISNA(VLOOKUP(D447,Calculation!$AI$12:$AI$88,1,FALSE)),"NO club name match","Club Name Match")</f>
        <v>NO club name match</v>
      </c>
    </row>
    <row r="448" spans="2:8" x14ac:dyDescent="0.2">
      <c r="B448" s="54" t="s">
        <v>5</v>
      </c>
      <c r="C448" s="39" t="s">
        <v>19</v>
      </c>
      <c r="D448" s="39" t="s">
        <v>19</v>
      </c>
      <c r="E448" s="39">
        <v>1.1574074074074073E-5</v>
      </c>
      <c r="F448" s="40" t="e">
        <f t="shared" si="6"/>
        <v>#N/A</v>
      </c>
      <c r="G448" t="str">
        <f>IF((ISERROR((VLOOKUP(B448,Calculation!C$3:C$2610,1,FALSE)))),"not entered","")</f>
        <v/>
      </c>
      <c r="H448" t="str">
        <f>IF(ISNA(VLOOKUP(D448,Calculation!$AI$12:$AI$88,1,FALSE)),"NO club name match","Club Name Match")</f>
        <v>NO club name match</v>
      </c>
    </row>
    <row r="449" spans="2:8" x14ac:dyDescent="0.2">
      <c r="B449" s="54" t="s">
        <v>5</v>
      </c>
      <c r="C449" s="39" t="s">
        <v>19</v>
      </c>
      <c r="D449" s="39" t="s">
        <v>19</v>
      </c>
      <c r="E449" s="39">
        <v>1.1574074074074073E-5</v>
      </c>
      <c r="F449" s="40" t="e">
        <f t="shared" si="6"/>
        <v>#N/A</v>
      </c>
      <c r="G449" t="str">
        <f>IF((ISERROR((VLOOKUP(B449,Calculation!C$3:C$2610,1,FALSE)))),"not entered","")</f>
        <v/>
      </c>
      <c r="H449" t="str">
        <f>IF(ISNA(VLOOKUP(D449,Calculation!$AI$12:$AI$88,1,FALSE)),"NO club name match","Club Name Match")</f>
        <v>NO club name match</v>
      </c>
    </row>
    <row r="450" spans="2:8" x14ac:dyDescent="0.2">
      <c r="B450" s="54" t="s">
        <v>5</v>
      </c>
      <c r="C450" s="39" t="s">
        <v>19</v>
      </c>
      <c r="D450" s="39" t="s">
        <v>19</v>
      </c>
      <c r="E450" s="39">
        <v>1.1574074074074073E-5</v>
      </c>
      <c r="F450" s="40" t="e">
        <f t="shared" si="6"/>
        <v>#N/A</v>
      </c>
      <c r="G450" t="str">
        <f>IF((ISERROR((VLOOKUP(B450,Calculation!C$3:C$2610,1,FALSE)))),"not entered","")</f>
        <v/>
      </c>
      <c r="H450" t="str">
        <f>IF(ISNA(VLOOKUP(D450,Calculation!$AI$12:$AI$88,1,FALSE)),"NO club name match","Club Name Match")</f>
        <v>NO club name match</v>
      </c>
    </row>
    <row r="451" spans="2:8" x14ac:dyDescent="0.2">
      <c r="B451" s="54" t="s">
        <v>5</v>
      </c>
      <c r="C451" s="39" t="s">
        <v>19</v>
      </c>
      <c r="D451" s="39" t="s">
        <v>19</v>
      </c>
      <c r="E451" s="39">
        <v>1.1574074074074073E-5</v>
      </c>
      <c r="F451" s="40" t="e">
        <f t="shared" si="6"/>
        <v>#N/A</v>
      </c>
      <c r="G451" t="str">
        <f>IF((ISERROR((VLOOKUP(B451,Calculation!C$3:C$2610,1,FALSE)))),"not entered","")</f>
        <v/>
      </c>
      <c r="H451" t="str">
        <f>IF(ISNA(VLOOKUP(D451,Calculation!$AI$12:$AI$88,1,FALSE)),"NO club name match","Club Name Match")</f>
        <v>NO club name match</v>
      </c>
    </row>
    <row r="452" spans="2:8" x14ac:dyDescent="0.2">
      <c r="B452" s="54" t="s">
        <v>5</v>
      </c>
      <c r="C452" s="39" t="s">
        <v>19</v>
      </c>
      <c r="D452" s="39" t="s">
        <v>19</v>
      </c>
      <c r="E452" s="39">
        <v>1.1574074074074073E-5</v>
      </c>
      <c r="F452" s="40" t="e">
        <f t="shared" si="6"/>
        <v>#N/A</v>
      </c>
      <c r="G452" t="str">
        <f>IF((ISERROR((VLOOKUP(B452,Calculation!C$3:C$2610,1,FALSE)))),"not entered","")</f>
        <v/>
      </c>
      <c r="H452" t="str">
        <f>IF(ISNA(VLOOKUP(D452,Calculation!$AI$12:$AI$88,1,FALSE)),"NO club name match","Club Name Match")</f>
        <v>NO club name match</v>
      </c>
    </row>
    <row r="453" spans="2:8" x14ac:dyDescent="0.2">
      <c r="B453" s="54" t="s">
        <v>5</v>
      </c>
      <c r="C453" s="39" t="s">
        <v>19</v>
      </c>
      <c r="D453" s="39" t="s">
        <v>19</v>
      </c>
      <c r="E453" s="39">
        <v>1.1574074074074073E-5</v>
      </c>
      <c r="F453" s="40" t="e">
        <f t="shared" si="6"/>
        <v>#N/A</v>
      </c>
      <c r="G453" t="str">
        <f>IF((ISERROR((VLOOKUP(B453,Calculation!C$3:C$2610,1,FALSE)))),"not entered","")</f>
        <v/>
      </c>
      <c r="H453" t="str">
        <f>IF(ISNA(VLOOKUP(D453,Calculation!$AI$12:$AI$88,1,FALSE)),"NO club name match","Club Name Match")</f>
        <v>NO club name match</v>
      </c>
    </row>
    <row r="454" spans="2:8" x14ac:dyDescent="0.2">
      <c r="B454" s="54" t="s">
        <v>5</v>
      </c>
      <c r="C454" s="39" t="s">
        <v>19</v>
      </c>
      <c r="D454" s="39" t="s">
        <v>19</v>
      </c>
      <c r="E454" s="39">
        <v>1.1574074074074073E-5</v>
      </c>
      <c r="F454" s="40" t="e">
        <f t="shared" ref="F454:F493" si="7">TRUNC((VLOOKUP(C454,C$4:E$5,3,FALSE))/(E454/10000))</f>
        <v>#N/A</v>
      </c>
      <c r="G454" t="str">
        <f>IF((ISERROR((VLOOKUP(B454,Calculation!C$3:C$2610,1,FALSE)))),"not entered","")</f>
        <v/>
      </c>
      <c r="H454" t="str">
        <f>IF(ISNA(VLOOKUP(D454,Calculation!$AI$12:$AI$88,1,FALSE)),"NO club name match","Club Name Match")</f>
        <v>NO club name match</v>
      </c>
    </row>
    <row r="455" spans="2:8" x14ac:dyDescent="0.2">
      <c r="B455" s="54" t="s">
        <v>5</v>
      </c>
      <c r="C455" s="39" t="s">
        <v>19</v>
      </c>
      <c r="D455" s="39" t="s">
        <v>19</v>
      </c>
      <c r="E455" s="39">
        <v>1.1574074074074073E-5</v>
      </c>
      <c r="F455" s="40" t="e">
        <f t="shared" si="7"/>
        <v>#N/A</v>
      </c>
      <c r="G455" t="str">
        <f>IF((ISERROR((VLOOKUP(B455,Calculation!C$3:C$2610,1,FALSE)))),"not entered","")</f>
        <v/>
      </c>
      <c r="H455" t="str">
        <f>IF(ISNA(VLOOKUP(D455,Calculation!$AI$12:$AI$88,1,FALSE)),"NO club name match","Club Name Match")</f>
        <v>NO club name match</v>
      </c>
    </row>
    <row r="456" spans="2:8" x14ac:dyDescent="0.2">
      <c r="B456" s="54" t="s">
        <v>5</v>
      </c>
      <c r="C456" s="39" t="s">
        <v>19</v>
      </c>
      <c r="D456" s="39" t="s">
        <v>19</v>
      </c>
      <c r="E456" s="39">
        <v>1.1574074074074073E-5</v>
      </c>
      <c r="F456" s="40" t="e">
        <f t="shared" si="7"/>
        <v>#N/A</v>
      </c>
      <c r="G456" t="str">
        <f>IF((ISERROR((VLOOKUP(B456,Calculation!C$3:C$2610,1,FALSE)))),"not entered","")</f>
        <v/>
      </c>
      <c r="H456" t="str">
        <f>IF(ISNA(VLOOKUP(D456,Calculation!$AI$12:$AI$88,1,FALSE)),"NO club name match","Club Name Match")</f>
        <v>NO club name match</v>
      </c>
    </row>
    <row r="457" spans="2:8" x14ac:dyDescent="0.2">
      <c r="B457" s="54" t="s">
        <v>5</v>
      </c>
      <c r="C457" s="39" t="s">
        <v>19</v>
      </c>
      <c r="D457" s="39" t="s">
        <v>19</v>
      </c>
      <c r="E457" s="39">
        <v>1.1574074074074073E-5</v>
      </c>
      <c r="F457" s="40" t="e">
        <f t="shared" si="7"/>
        <v>#N/A</v>
      </c>
      <c r="G457" t="str">
        <f>IF((ISERROR((VLOOKUP(B457,Calculation!C$3:C$2610,1,FALSE)))),"not entered","")</f>
        <v/>
      </c>
      <c r="H457" t="str">
        <f>IF(ISNA(VLOOKUP(D457,Calculation!$AI$12:$AI$88,1,FALSE)),"NO club name match","Club Name Match")</f>
        <v>NO club name match</v>
      </c>
    </row>
    <row r="458" spans="2:8" x14ac:dyDescent="0.2">
      <c r="B458" s="54" t="s">
        <v>5</v>
      </c>
      <c r="C458" s="39" t="s">
        <v>19</v>
      </c>
      <c r="D458" s="39" t="s">
        <v>19</v>
      </c>
      <c r="E458" s="39">
        <v>1.1574074074074073E-5</v>
      </c>
      <c r="F458" s="40" t="e">
        <f t="shared" si="7"/>
        <v>#N/A</v>
      </c>
      <c r="G458" t="str">
        <f>IF((ISERROR((VLOOKUP(B458,Calculation!C$3:C$2610,1,FALSE)))),"not entered","")</f>
        <v/>
      </c>
      <c r="H458" t="str">
        <f>IF(ISNA(VLOOKUP(D458,Calculation!$AI$12:$AI$88,1,FALSE)),"NO club name match","Club Name Match")</f>
        <v>NO club name match</v>
      </c>
    </row>
    <row r="459" spans="2:8" x14ac:dyDescent="0.2">
      <c r="B459" s="54" t="s">
        <v>5</v>
      </c>
      <c r="C459" s="39" t="s">
        <v>19</v>
      </c>
      <c r="D459" s="39" t="s">
        <v>19</v>
      </c>
      <c r="E459" s="39">
        <v>1.1574074074074073E-5</v>
      </c>
      <c r="F459" s="40" t="e">
        <f t="shared" si="7"/>
        <v>#N/A</v>
      </c>
      <c r="G459" t="str">
        <f>IF((ISERROR((VLOOKUP(B459,Calculation!C$3:C$2610,1,FALSE)))),"not entered","")</f>
        <v/>
      </c>
      <c r="H459" t="str">
        <f>IF(ISNA(VLOOKUP(D459,Calculation!$AI$12:$AI$88,1,FALSE)),"NO club name match","Club Name Match")</f>
        <v>NO club name match</v>
      </c>
    </row>
    <row r="460" spans="2:8" x14ac:dyDescent="0.2">
      <c r="B460" s="54" t="s">
        <v>5</v>
      </c>
      <c r="C460" s="39" t="s">
        <v>19</v>
      </c>
      <c r="D460" s="39" t="s">
        <v>19</v>
      </c>
      <c r="E460" s="39">
        <v>1.1574074074074073E-5</v>
      </c>
      <c r="F460" s="40" t="e">
        <f t="shared" si="7"/>
        <v>#N/A</v>
      </c>
      <c r="G460" t="str">
        <f>IF((ISERROR((VLOOKUP(B460,Calculation!C$3:C$2610,1,FALSE)))),"not entered","")</f>
        <v/>
      </c>
      <c r="H460" t="str">
        <f>IF(ISNA(VLOOKUP(D460,Calculation!$AI$12:$AI$88,1,FALSE)),"NO club name match","Club Name Match")</f>
        <v>NO club name match</v>
      </c>
    </row>
    <row r="461" spans="2:8" x14ac:dyDescent="0.2">
      <c r="B461" s="54" t="s">
        <v>5</v>
      </c>
      <c r="C461" s="39" t="s">
        <v>19</v>
      </c>
      <c r="D461" s="39" t="s">
        <v>19</v>
      </c>
      <c r="E461" s="39">
        <v>1.1574074074074073E-5</v>
      </c>
      <c r="F461" s="40" t="e">
        <f t="shared" si="7"/>
        <v>#N/A</v>
      </c>
      <c r="G461" t="str">
        <f>IF((ISERROR((VLOOKUP(B461,Calculation!C$3:C$2610,1,FALSE)))),"not entered","")</f>
        <v/>
      </c>
      <c r="H461" t="str">
        <f>IF(ISNA(VLOOKUP(D461,Calculation!$AI$12:$AI$88,1,FALSE)),"NO club name match","Club Name Match")</f>
        <v>NO club name match</v>
      </c>
    </row>
    <row r="462" spans="2:8" x14ac:dyDescent="0.2">
      <c r="B462" s="54" t="s">
        <v>5</v>
      </c>
      <c r="C462" s="39" t="s">
        <v>19</v>
      </c>
      <c r="D462" s="39" t="s">
        <v>19</v>
      </c>
      <c r="E462" s="39">
        <v>1.1574074074074073E-5</v>
      </c>
      <c r="F462" s="40" t="e">
        <f t="shared" si="7"/>
        <v>#N/A</v>
      </c>
      <c r="G462" t="str">
        <f>IF((ISERROR((VLOOKUP(B462,Calculation!C$3:C$2610,1,FALSE)))),"not entered","")</f>
        <v/>
      </c>
      <c r="H462" t="str">
        <f>IF(ISNA(VLOOKUP(D462,Calculation!$AI$12:$AI$88,1,FALSE)),"NO club name match","Club Name Match")</f>
        <v>NO club name match</v>
      </c>
    </row>
    <row r="463" spans="2:8" x14ac:dyDescent="0.2">
      <c r="B463" s="54" t="s">
        <v>5</v>
      </c>
      <c r="C463" s="39" t="s">
        <v>19</v>
      </c>
      <c r="D463" s="39" t="s">
        <v>19</v>
      </c>
      <c r="E463" s="39">
        <v>1.1574074074074073E-5</v>
      </c>
      <c r="F463" s="40" t="e">
        <f t="shared" si="7"/>
        <v>#N/A</v>
      </c>
      <c r="G463" t="str">
        <f>IF((ISERROR((VLOOKUP(B463,Calculation!C$3:C$2610,1,FALSE)))),"not entered","")</f>
        <v/>
      </c>
      <c r="H463" t="str">
        <f>IF(ISNA(VLOOKUP(D463,Calculation!$AI$12:$AI$88,1,FALSE)),"NO club name match","Club Name Match")</f>
        <v>NO club name match</v>
      </c>
    </row>
    <row r="464" spans="2:8" x14ac:dyDescent="0.2">
      <c r="B464" s="54" t="s">
        <v>5</v>
      </c>
      <c r="C464" s="39" t="s">
        <v>19</v>
      </c>
      <c r="D464" s="39" t="s">
        <v>19</v>
      </c>
      <c r="E464" s="39">
        <v>1.1574074074074073E-5</v>
      </c>
      <c r="F464" s="40" t="e">
        <f t="shared" si="7"/>
        <v>#N/A</v>
      </c>
      <c r="G464" t="str">
        <f>IF((ISERROR((VLOOKUP(B464,Calculation!C$3:C$2610,1,FALSE)))),"not entered","")</f>
        <v/>
      </c>
      <c r="H464" t="str">
        <f>IF(ISNA(VLOOKUP(D464,Calculation!$AI$12:$AI$88,1,FALSE)),"NO club name match","Club Name Match")</f>
        <v>NO club name match</v>
      </c>
    </row>
    <row r="465" spans="2:8" x14ac:dyDescent="0.2">
      <c r="B465" s="54" t="s">
        <v>5</v>
      </c>
      <c r="C465" s="39" t="s">
        <v>19</v>
      </c>
      <c r="D465" s="39" t="s">
        <v>19</v>
      </c>
      <c r="E465" s="39">
        <v>1.1574074074074073E-5</v>
      </c>
      <c r="F465" s="40" t="e">
        <f t="shared" si="7"/>
        <v>#N/A</v>
      </c>
      <c r="G465" t="str">
        <f>IF((ISERROR((VLOOKUP(B465,Calculation!C$3:C$2610,1,FALSE)))),"not entered","")</f>
        <v/>
      </c>
      <c r="H465" t="str">
        <f>IF(ISNA(VLOOKUP(D465,Calculation!$AI$12:$AI$88,1,FALSE)),"NO club name match","Club Name Match")</f>
        <v>NO club name match</v>
      </c>
    </row>
    <row r="466" spans="2:8" x14ac:dyDescent="0.2">
      <c r="B466" s="54" t="s">
        <v>5</v>
      </c>
      <c r="C466" s="39" t="s">
        <v>19</v>
      </c>
      <c r="D466" s="39" t="s">
        <v>19</v>
      </c>
      <c r="E466" s="39">
        <v>1.1574074074074073E-5</v>
      </c>
      <c r="F466" s="40" t="e">
        <f t="shared" si="7"/>
        <v>#N/A</v>
      </c>
      <c r="G466" t="str">
        <f>IF((ISERROR((VLOOKUP(B466,Calculation!C$3:C$2610,1,FALSE)))),"not entered","")</f>
        <v/>
      </c>
      <c r="H466" t="str">
        <f>IF(ISNA(VLOOKUP(D466,Calculation!$AI$12:$AI$88,1,FALSE)),"NO club name match","Club Name Match")</f>
        <v>NO club name match</v>
      </c>
    </row>
    <row r="467" spans="2:8" x14ac:dyDescent="0.2">
      <c r="B467" s="54" t="s">
        <v>5</v>
      </c>
      <c r="C467" s="39" t="s">
        <v>19</v>
      </c>
      <c r="D467" s="39" t="s">
        <v>19</v>
      </c>
      <c r="E467" s="39">
        <v>1.1574074074074073E-5</v>
      </c>
      <c r="F467" s="40" t="e">
        <f t="shared" si="7"/>
        <v>#N/A</v>
      </c>
      <c r="G467" t="str">
        <f>IF((ISERROR((VLOOKUP(B467,Calculation!C$3:C$2610,1,FALSE)))),"not entered","")</f>
        <v/>
      </c>
      <c r="H467" t="str">
        <f>IF(ISNA(VLOOKUP(D467,Calculation!$AI$12:$AI$88,1,FALSE)),"NO club name match","Club Name Match")</f>
        <v>NO club name match</v>
      </c>
    </row>
    <row r="468" spans="2:8" x14ac:dyDescent="0.2">
      <c r="B468" s="54" t="s">
        <v>5</v>
      </c>
      <c r="C468" s="39" t="s">
        <v>19</v>
      </c>
      <c r="D468" s="39" t="s">
        <v>19</v>
      </c>
      <c r="E468" s="39">
        <v>1.1574074074074073E-5</v>
      </c>
      <c r="F468" s="40" t="e">
        <f t="shared" si="7"/>
        <v>#N/A</v>
      </c>
      <c r="G468" t="str">
        <f>IF((ISERROR((VLOOKUP(B468,Calculation!C$3:C$2610,1,FALSE)))),"not entered","")</f>
        <v/>
      </c>
      <c r="H468" t="str">
        <f>IF(ISNA(VLOOKUP(D468,Calculation!$AI$12:$AI$88,1,FALSE)),"NO club name match","Club Name Match")</f>
        <v>NO club name match</v>
      </c>
    </row>
    <row r="469" spans="2:8" x14ac:dyDescent="0.2">
      <c r="B469" s="54" t="s">
        <v>5</v>
      </c>
      <c r="C469" s="39" t="s">
        <v>19</v>
      </c>
      <c r="D469" s="39" t="s">
        <v>19</v>
      </c>
      <c r="E469" s="39">
        <v>1.1574074074074073E-5</v>
      </c>
      <c r="F469" s="40" t="e">
        <f t="shared" si="7"/>
        <v>#N/A</v>
      </c>
      <c r="G469" t="str">
        <f>IF((ISERROR((VLOOKUP(B469,Calculation!C$3:C$2610,1,FALSE)))),"not entered","")</f>
        <v/>
      </c>
      <c r="H469" t="str">
        <f>IF(ISNA(VLOOKUP(D469,Calculation!$AI$12:$AI$88,1,FALSE)),"NO club name match","Club Name Match")</f>
        <v>NO club name match</v>
      </c>
    </row>
    <row r="470" spans="2:8" x14ac:dyDescent="0.2">
      <c r="B470" s="54" t="s">
        <v>5</v>
      </c>
      <c r="C470" s="39" t="s">
        <v>19</v>
      </c>
      <c r="D470" s="39" t="s">
        <v>19</v>
      </c>
      <c r="E470" s="39">
        <v>1.1574074074074073E-5</v>
      </c>
      <c r="F470" s="40" t="e">
        <f t="shared" si="7"/>
        <v>#N/A</v>
      </c>
      <c r="G470" t="str">
        <f>IF((ISERROR((VLOOKUP(B470,Calculation!C$3:C$2610,1,FALSE)))),"not entered","")</f>
        <v/>
      </c>
      <c r="H470" t="str">
        <f>IF(ISNA(VLOOKUP(D470,Calculation!$AI$12:$AI$88,1,FALSE)),"NO club name match","Club Name Match")</f>
        <v>NO club name match</v>
      </c>
    </row>
    <row r="471" spans="2:8" x14ac:dyDescent="0.2">
      <c r="B471" s="54" t="s">
        <v>5</v>
      </c>
      <c r="C471" s="39" t="s">
        <v>19</v>
      </c>
      <c r="D471" s="39" t="s">
        <v>19</v>
      </c>
      <c r="E471" s="39">
        <v>1.1574074074074073E-5</v>
      </c>
      <c r="F471" s="40" t="e">
        <f t="shared" si="7"/>
        <v>#N/A</v>
      </c>
      <c r="G471" t="str">
        <f>IF((ISERROR((VLOOKUP(B471,Calculation!C$3:C$2610,1,FALSE)))),"not entered","")</f>
        <v/>
      </c>
      <c r="H471" t="str">
        <f>IF(ISNA(VLOOKUP(D471,Calculation!$AI$12:$AI$88,1,FALSE)),"NO club name match","Club Name Match")</f>
        <v>NO club name match</v>
      </c>
    </row>
    <row r="472" spans="2:8" x14ac:dyDescent="0.2">
      <c r="B472" s="54" t="s">
        <v>5</v>
      </c>
      <c r="C472" s="39" t="s">
        <v>19</v>
      </c>
      <c r="D472" s="39" t="s">
        <v>19</v>
      </c>
      <c r="E472" s="39">
        <v>1.1574074074074073E-5</v>
      </c>
      <c r="F472" s="40" t="e">
        <f t="shared" si="7"/>
        <v>#N/A</v>
      </c>
      <c r="G472" t="str">
        <f>IF((ISERROR((VLOOKUP(B472,Calculation!C$3:C$2610,1,FALSE)))),"not entered","")</f>
        <v/>
      </c>
      <c r="H472" t="str">
        <f>IF(ISNA(VLOOKUP(D472,Calculation!$AI$12:$AI$88,1,FALSE)),"NO club name match","Club Name Match")</f>
        <v>NO club name match</v>
      </c>
    </row>
    <row r="473" spans="2:8" x14ac:dyDescent="0.2">
      <c r="B473" s="54" t="s">
        <v>5</v>
      </c>
      <c r="C473" s="39" t="s">
        <v>19</v>
      </c>
      <c r="D473" s="39" t="s">
        <v>19</v>
      </c>
      <c r="E473" s="39">
        <v>1.1574074074074073E-5</v>
      </c>
      <c r="F473" s="40" t="e">
        <f t="shared" si="7"/>
        <v>#N/A</v>
      </c>
      <c r="G473" t="str">
        <f>IF((ISERROR((VLOOKUP(B473,Calculation!C$3:C$2610,1,FALSE)))),"not entered","")</f>
        <v/>
      </c>
      <c r="H473" t="str">
        <f>IF(ISNA(VLOOKUP(D473,Calculation!$AI$12:$AI$88,1,FALSE)),"NO club name match","Club Name Match")</f>
        <v>NO club name match</v>
      </c>
    </row>
    <row r="474" spans="2:8" x14ac:dyDescent="0.2">
      <c r="B474" s="54" t="s">
        <v>5</v>
      </c>
      <c r="C474" s="39" t="s">
        <v>19</v>
      </c>
      <c r="D474" s="39" t="s">
        <v>19</v>
      </c>
      <c r="E474" s="39">
        <v>1.1574074074074073E-5</v>
      </c>
      <c r="F474" s="40" t="e">
        <f t="shared" si="7"/>
        <v>#N/A</v>
      </c>
      <c r="G474" t="str">
        <f>IF((ISERROR((VLOOKUP(B474,Calculation!C$3:C$2610,1,FALSE)))),"not entered","")</f>
        <v/>
      </c>
      <c r="H474" t="str">
        <f>IF(ISNA(VLOOKUP(D474,Calculation!$AI$12:$AI$88,1,FALSE)),"NO club name match","Club Name Match")</f>
        <v>NO club name match</v>
      </c>
    </row>
    <row r="475" spans="2:8" x14ac:dyDescent="0.2">
      <c r="B475" s="54" t="s">
        <v>5</v>
      </c>
      <c r="C475" s="39" t="s">
        <v>19</v>
      </c>
      <c r="D475" s="39" t="s">
        <v>19</v>
      </c>
      <c r="E475" s="39">
        <v>1.1574074074074073E-5</v>
      </c>
      <c r="F475" s="40" t="e">
        <f t="shared" si="7"/>
        <v>#N/A</v>
      </c>
      <c r="G475" t="str">
        <f>IF((ISERROR((VLOOKUP(B475,Calculation!C$3:C$2610,1,FALSE)))),"not entered","")</f>
        <v/>
      </c>
      <c r="H475" t="str">
        <f>IF(ISNA(VLOOKUP(D475,Calculation!$AI$12:$AI$88,1,FALSE)),"NO club name match","Club Name Match")</f>
        <v>NO club name match</v>
      </c>
    </row>
    <row r="476" spans="2:8" x14ac:dyDescent="0.2">
      <c r="B476" s="54" t="s">
        <v>5</v>
      </c>
      <c r="C476" s="39" t="s">
        <v>19</v>
      </c>
      <c r="D476" s="39" t="s">
        <v>19</v>
      </c>
      <c r="E476" s="39">
        <v>1.1574074074074073E-5</v>
      </c>
      <c r="F476" s="40" t="e">
        <f t="shared" si="7"/>
        <v>#N/A</v>
      </c>
      <c r="G476" t="str">
        <f>IF((ISERROR((VLOOKUP(B476,Calculation!C$3:C$2610,1,FALSE)))),"not entered","")</f>
        <v/>
      </c>
      <c r="H476" t="str">
        <f>IF(ISNA(VLOOKUP(D476,Calculation!$AI$12:$AI$88,1,FALSE)),"NO club name match","Club Name Match")</f>
        <v>NO club name match</v>
      </c>
    </row>
    <row r="477" spans="2:8" x14ac:dyDescent="0.2">
      <c r="B477" s="54" t="s">
        <v>5</v>
      </c>
      <c r="C477" s="39" t="s">
        <v>19</v>
      </c>
      <c r="D477" s="39" t="s">
        <v>19</v>
      </c>
      <c r="E477" s="39">
        <v>1.1574074074074073E-5</v>
      </c>
      <c r="F477" s="40" t="e">
        <f t="shared" si="7"/>
        <v>#N/A</v>
      </c>
      <c r="G477" t="str">
        <f>IF((ISERROR((VLOOKUP(B477,Calculation!C$3:C$2610,1,FALSE)))),"not entered","")</f>
        <v/>
      </c>
      <c r="H477" t="str">
        <f>IF(ISNA(VLOOKUP(D477,Calculation!$AI$12:$AI$88,1,FALSE)),"NO club name match","Club Name Match")</f>
        <v>NO club name match</v>
      </c>
    </row>
    <row r="478" spans="2:8" x14ac:dyDescent="0.2">
      <c r="B478" s="54" t="s">
        <v>5</v>
      </c>
      <c r="C478" s="39" t="s">
        <v>19</v>
      </c>
      <c r="D478" s="39" t="s">
        <v>19</v>
      </c>
      <c r="E478" s="39">
        <v>1.1574074074074073E-5</v>
      </c>
      <c r="F478" s="40" t="e">
        <f t="shared" si="7"/>
        <v>#N/A</v>
      </c>
      <c r="G478" t="str">
        <f>IF((ISERROR((VLOOKUP(B478,Calculation!C$3:C$2610,1,FALSE)))),"not entered","")</f>
        <v/>
      </c>
      <c r="H478" t="str">
        <f>IF(ISNA(VLOOKUP(D478,Calculation!$AI$12:$AI$88,1,FALSE)),"NO club name match","Club Name Match")</f>
        <v>NO club name match</v>
      </c>
    </row>
    <row r="479" spans="2:8" x14ac:dyDescent="0.2">
      <c r="B479" s="54" t="s">
        <v>5</v>
      </c>
      <c r="C479" s="39" t="s">
        <v>19</v>
      </c>
      <c r="D479" s="39" t="s">
        <v>19</v>
      </c>
      <c r="E479" s="39">
        <v>1.1574074074074073E-5</v>
      </c>
      <c r="F479" s="40" t="e">
        <f t="shared" si="7"/>
        <v>#N/A</v>
      </c>
      <c r="G479" t="str">
        <f>IF((ISERROR((VLOOKUP(B479,Calculation!C$3:C$2610,1,FALSE)))),"not entered","")</f>
        <v/>
      </c>
      <c r="H479" t="str">
        <f>IF(ISNA(VLOOKUP(D479,Calculation!$AI$12:$AI$88,1,FALSE)),"NO club name match","Club Name Match")</f>
        <v>NO club name match</v>
      </c>
    </row>
    <row r="480" spans="2:8" x14ac:dyDescent="0.2">
      <c r="B480" s="54" t="s">
        <v>5</v>
      </c>
      <c r="C480" s="39" t="s">
        <v>19</v>
      </c>
      <c r="D480" s="39" t="s">
        <v>19</v>
      </c>
      <c r="E480" s="39">
        <v>1.1574074074074073E-5</v>
      </c>
      <c r="F480" s="40" t="e">
        <f t="shared" si="7"/>
        <v>#N/A</v>
      </c>
      <c r="G480" t="str">
        <f>IF((ISERROR((VLOOKUP(B480,Calculation!C$3:C$2610,1,FALSE)))),"not entered","")</f>
        <v/>
      </c>
      <c r="H480" t="str">
        <f>IF(ISNA(VLOOKUP(D480,Calculation!$AI$12:$AI$88,1,FALSE)),"NO club name match","Club Name Match")</f>
        <v>NO club name match</v>
      </c>
    </row>
    <row r="481" spans="2:8" x14ac:dyDescent="0.2">
      <c r="B481" s="54" t="s">
        <v>5</v>
      </c>
      <c r="C481" s="39" t="s">
        <v>19</v>
      </c>
      <c r="D481" s="39" t="s">
        <v>19</v>
      </c>
      <c r="E481" s="39">
        <v>1.1574074074074073E-5</v>
      </c>
      <c r="F481" s="40" t="e">
        <f t="shared" si="7"/>
        <v>#N/A</v>
      </c>
      <c r="G481" t="str">
        <f>IF((ISERROR((VLOOKUP(B481,Calculation!C$3:C$2610,1,FALSE)))),"not entered","")</f>
        <v/>
      </c>
      <c r="H481" t="str">
        <f>IF(ISNA(VLOOKUP(D481,Calculation!$AI$12:$AI$88,1,FALSE)),"NO club name match","Club Name Match")</f>
        <v>NO club name match</v>
      </c>
    </row>
    <row r="482" spans="2:8" x14ac:dyDescent="0.2">
      <c r="B482" s="54" t="s">
        <v>5</v>
      </c>
      <c r="C482" s="39" t="s">
        <v>19</v>
      </c>
      <c r="D482" s="39" t="s">
        <v>19</v>
      </c>
      <c r="E482" s="39">
        <v>1.1574074074074073E-5</v>
      </c>
      <c r="F482" s="40" t="e">
        <f t="shared" si="7"/>
        <v>#N/A</v>
      </c>
      <c r="G482" t="str">
        <f>IF((ISERROR((VLOOKUP(B482,Calculation!C$3:C$2610,1,FALSE)))),"not entered","")</f>
        <v/>
      </c>
      <c r="H482" t="str">
        <f>IF(ISNA(VLOOKUP(D482,Calculation!$AI$12:$AI$88,1,FALSE)),"NO club name match","Club Name Match")</f>
        <v>NO club name match</v>
      </c>
    </row>
    <row r="483" spans="2:8" x14ac:dyDescent="0.2">
      <c r="B483" s="54" t="s">
        <v>5</v>
      </c>
      <c r="C483" s="39" t="s">
        <v>19</v>
      </c>
      <c r="D483" s="39" t="s">
        <v>19</v>
      </c>
      <c r="E483" s="39">
        <v>1.1574074074074073E-5</v>
      </c>
      <c r="F483" s="40" t="e">
        <f t="shared" si="7"/>
        <v>#N/A</v>
      </c>
      <c r="G483" t="str">
        <f>IF((ISERROR((VLOOKUP(B483,Calculation!C$3:C$2610,1,FALSE)))),"not entered","")</f>
        <v/>
      </c>
      <c r="H483" t="str">
        <f>IF(ISNA(VLOOKUP(D483,Calculation!$AI$12:$AI$88,1,FALSE)),"NO club name match","Club Name Match")</f>
        <v>NO club name match</v>
      </c>
    </row>
    <row r="484" spans="2:8" x14ac:dyDescent="0.2">
      <c r="B484" s="54" t="s">
        <v>5</v>
      </c>
      <c r="C484" s="39" t="s">
        <v>19</v>
      </c>
      <c r="D484" s="39" t="s">
        <v>19</v>
      </c>
      <c r="E484" s="39">
        <v>1.1574074074074073E-5</v>
      </c>
      <c r="F484" s="40" t="e">
        <f t="shared" si="7"/>
        <v>#N/A</v>
      </c>
      <c r="G484" t="str">
        <f>IF((ISERROR((VLOOKUP(B484,Calculation!C$3:C$2610,1,FALSE)))),"not entered","")</f>
        <v/>
      </c>
      <c r="H484" t="str">
        <f>IF(ISNA(VLOOKUP(D484,Calculation!$AI$12:$AI$88,1,FALSE)),"NO club name match","Club Name Match")</f>
        <v>NO club name match</v>
      </c>
    </row>
    <row r="485" spans="2:8" x14ac:dyDescent="0.2">
      <c r="B485" s="54" t="s">
        <v>5</v>
      </c>
      <c r="C485" s="39" t="s">
        <v>19</v>
      </c>
      <c r="D485" s="39" t="s">
        <v>19</v>
      </c>
      <c r="E485" s="39">
        <v>1.1574074074074073E-5</v>
      </c>
      <c r="F485" s="40" t="e">
        <f t="shared" si="7"/>
        <v>#N/A</v>
      </c>
      <c r="G485" t="str">
        <f>IF((ISERROR((VLOOKUP(B485,Calculation!C$3:C$2610,1,FALSE)))),"not entered","")</f>
        <v/>
      </c>
      <c r="H485" t="str">
        <f>IF(ISNA(VLOOKUP(D485,Calculation!$AI$12:$AI$88,1,FALSE)),"NO club name match","Club Name Match")</f>
        <v>NO club name match</v>
      </c>
    </row>
    <row r="486" spans="2:8" x14ac:dyDescent="0.2">
      <c r="B486" s="54" t="s">
        <v>5</v>
      </c>
      <c r="C486" s="39" t="s">
        <v>19</v>
      </c>
      <c r="D486" s="39" t="s">
        <v>19</v>
      </c>
      <c r="E486" s="39">
        <v>1.1574074074074073E-5</v>
      </c>
      <c r="F486" s="40" t="e">
        <f t="shared" si="7"/>
        <v>#N/A</v>
      </c>
      <c r="G486" t="str">
        <f>IF((ISERROR((VLOOKUP(B486,Calculation!C$3:C$2610,1,FALSE)))),"not entered","")</f>
        <v/>
      </c>
      <c r="H486" t="str">
        <f>IF(ISNA(VLOOKUP(D486,Calculation!$AI$12:$AI$88,1,FALSE)),"NO club name match","Club Name Match")</f>
        <v>NO club name match</v>
      </c>
    </row>
    <row r="487" spans="2:8" x14ac:dyDescent="0.2">
      <c r="B487" s="54" t="s">
        <v>5</v>
      </c>
      <c r="C487" s="39" t="s">
        <v>19</v>
      </c>
      <c r="D487" s="39" t="s">
        <v>19</v>
      </c>
      <c r="E487" s="39">
        <v>1.1574074074074073E-5</v>
      </c>
      <c r="F487" s="40" t="e">
        <f t="shared" si="7"/>
        <v>#N/A</v>
      </c>
      <c r="G487" t="str">
        <f>IF((ISERROR((VLOOKUP(B487,Calculation!C$3:C$2610,1,FALSE)))),"not entered","")</f>
        <v/>
      </c>
      <c r="H487" t="str">
        <f>IF(ISNA(VLOOKUP(D487,Calculation!$AI$12:$AI$88,1,FALSE)),"NO club name match","Club Name Match")</f>
        <v>NO club name match</v>
      </c>
    </row>
    <row r="488" spans="2:8" x14ac:dyDescent="0.2">
      <c r="B488" s="54" t="s">
        <v>5</v>
      </c>
      <c r="C488" s="39" t="s">
        <v>19</v>
      </c>
      <c r="D488" s="39" t="s">
        <v>19</v>
      </c>
      <c r="E488" s="39">
        <v>1.1574074074074073E-5</v>
      </c>
      <c r="F488" s="40" t="e">
        <f t="shared" si="7"/>
        <v>#N/A</v>
      </c>
      <c r="G488" t="str">
        <f>IF((ISERROR((VLOOKUP(B488,Calculation!C$3:C$2610,1,FALSE)))),"not entered","")</f>
        <v/>
      </c>
      <c r="H488" t="str">
        <f>IF(ISNA(VLOOKUP(D488,Calculation!$AI$12:$AI$88,1,FALSE)),"NO club name match","Club Name Match")</f>
        <v>NO club name match</v>
      </c>
    </row>
    <row r="489" spans="2:8" x14ac:dyDescent="0.2">
      <c r="B489" s="54" t="s">
        <v>5</v>
      </c>
      <c r="C489" s="39" t="s">
        <v>19</v>
      </c>
      <c r="D489" s="39" t="s">
        <v>19</v>
      </c>
      <c r="E489" s="39">
        <v>1.1574074074074073E-5</v>
      </c>
      <c r="F489" s="40" t="e">
        <f t="shared" si="7"/>
        <v>#N/A</v>
      </c>
      <c r="G489" t="str">
        <f>IF((ISERROR((VLOOKUP(B489,Calculation!C$3:C$2610,1,FALSE)))),"not entered","")</f>
        <v/>
      </c>
      <c r="H489" t="str">
        <f>IF(ISNA(VLOOKUP(D489,Calculation!$AI$12:$AI$88,1,FALSE)),"NO club name match","Club Name Match")</f>
        <v>NO club name match</v>
      </c>
    </row>
    <row r="490" spans="2:8" x14ac:dyDescent="0.2">
      <c r="B490" s="54" t="s">
        <v>5</v>
      </c>
      <c r="C490" s="39" t="s">
        <v>19</v>
      </c>
      <c r="D490" s="39" t="s">
        <v>19</v>
      </c>
      <c r="E490" s="39">
        <v>1.1574074074074073E-5</v>
      </c>
      <c r="F490" s="40" t="e">
        <f t="shared" si="7"/>
        <v>#N/A</v>
      </c>
      <c r="G490" t="str">
        <f>IF((ISERROR((VLOOKUP(B490,Calculation!C$3:C$2610,1,FALSE)))),"not entered","")</f>
        <v/>
      </c>
      <c r="H490" t="str">
        <f>IF(ISNA(VLOOKUP(D490,Calculation!$AI$12:$AI$88,1,FALSE)),"NO club name match","Club Name Match")</f>
        <v>NO club name match</v>
      </c>
    </row>
    <row r="491" spans="2:8" x14ac:dyDescent="0.2">
      <c r="B491" s="54" t="s">
        <v>5</v>
      </c>
      <c r="C491" s="39" t="s">
        <v>19</v>
      </c>
      <c r="D491" s="39" t="s">
        <v>19</v>
      </c>
      <c r="E491" s="39">
        <v>1.1574074074074073E-5</v>
      </c>
      <c r="F491" s="40" t="e">
        <f t="shared" si="7"/>
        <v>#N/A</v>
      </c>
      <c r="G491" t="str">
        <f>IF((ISERROR((VLOOKUP(B491,Calculation!C$3:C$2610,1,FALSE)))),"not entered","")</f>
        <v/>
      </c>
      <c r="H491" t="str">
        <f>IF(ISNA(VLOOKUP(D491,Calculation!$AI$12:$AI$88,1,FALSE)),"NO club name match","Club Name Match")</f>
        <v>NO club name match</v>
      </c>
    </row>
    <row r="492" spans="2:8" x14ac:dyDescent="0.2">
      <c r="B492" s="54" t="s">
        <v>5</v>
      </c>
      <c r="C492" s="39" t="s">
        <v>19</v>
      </c>
      <c r="D492" s="39" t="s">
        <v>19</v>
      </c>
      <c r="E492" s="39">
        <v>1.1574074074074073E-5</v>
      </c>
      <c r="F492" s="40" t="e">
        <f t="shared" si="7"/>
        <v>#N/A</v>
      </c>
      <c r="G492" t="str">
        <f>IF((ISERROR((VLOOKUP(B492,Calculation!C$3:C$2610,1,FALSE)))),"not entered","")</f>
        <v/>
      </c>
      <c r="H492" t="str">
        <f>IF(ISNA(VLOOKUP(D492,Calculation!$AI$12:$AI$88,1,FALSE)),"NO club name match","Club Name Match")</f>
        <v>NO club name match</v>
      </c>
    </row>
    <row r="493" spans="2:8" x14ac:dyDescent="0.2">
      <c r="B493" s="54" t="s">
        <v>5</v>
      </c>
      <c r="C493" s="39" t="s">
        <v>19</v>
      </c>
      <c r="D493" s="39" t="s">
        <v>19</v>
      </c>
      <c r="E493" s="39">
        <v>1.1574074074074073E-5</v>
      </c>
      <c r="F493" s="40" t="e">
        <f t="shared" si="7"/>
        <v>#N/A</v>
      </c>
      <c r="G493" t="str">
        <f>IF((ISERROR((VLOOKUP(B493,Calculation!C$3:C$2610,1,FALSE)))),"not entered","")</f>
        <v/>
      </c>
      <c r="H493" t="str">
        <f>IF(ISNA(VLOOKUP(D493,Calculation!$AI$12:$AI$88,1,FALSE)),"NO club name match","Club Name Match")</f>
        <v>NO club name match</v>
      </c>
    </row>
    <row r="494" spans="2:8" x14ac:dyDescent="0.2">
      <c r="B494" s="54" t="s">
        <v>5</v>
      </c>
      <c r="C494" s="39" t="s">
        <v>19</v>
      </c>
      <c r="D494" s="39" t="s">
        <v>19</v>
      </c>
      <c r="E494" s="39">
        <v>1.1574074074074073E-5</v>
      </c>
      <c r="F494" s="40" t="e">
        <f t="shared" ref="F494:F505" si="8">TRUNC((VLOOKUP(C494,C$4:E$5,3,FALSE))/(E494/10000))</f>
        <v>#N/A</v>
      </c>
      <c r="G494" t="str">
        <f>IF((ISERROR((VLOOKUP(B494,Calculation!C$3:C$2610,1,FALSE)))),"not entered","")</f>
        <v/>
      </c>
      <c r="H494" t="str">
        <f>IF(ISNA(VLOOKUP(D494,Calculation!$AI$12:$AI$88,1,FALSE)),"NO club name match","Club Name Match")</f>
        <v>NO club name match</v>
      </c>
    </row>
    <row r="495" spans="2:8" x14ac:dyDescent="0.2">
      <c r="B495" s="54" t="s">
        <v>5</v>
      </c>
      <c r="C495" s="39" t="s">
        <v>19</v>
      </c>
      <c r="D495" s="39" t="s">
        <v>19</v>
      </c>
      <c r="E495" s="39">
        <v>1.1574074074074073E-5</v>
      </c>
      <c r="F495" s="40" t="e">
        <f t="shared" si="8"/>
        <v>#N/A</v>
      </c>
      <c r="G495" t="str">
        <f>IF((ISERROR((VLOOKUP(B495,Calculation!C$3:C$2610,1,FALSE)))),"not entered","")</f>
        <v/>
      </c>
      <c r="H495" t="str">
        <f>IF(ISNA(VLOOKUP(D495,Calculation!$AI$12:$AI$88,1,FALSE)),"NO club name match","Club Name Match")</f>
        <v>NO club name match</v>
      </c>
    </row>
    <row r="496" spans="2:8" x14ac:dyDescent="0.2">
      <c r="B496" s="54" t="s">
        <v>5</v>
      </c>
      <c r="C496" s="39" t="s">
        <v>19</v>
      </c>
      <c r="D496" s="39" t="s">
        <v>19</v>
      </c>
      <c r="E496" s="39">
        <v>1.1574074074074073E-5</v>
      </c>
      <c r="F496" s="40" t="e">
        <f t="shared" si="8"/>
        <v>#N/A</v>
      </c>
      <c r="G496" t="str">
        <f>IF((ISERROR((VLOOKUP(B496,Calculation!C$3:C$2610,1,FALSE)))),"not entered","")</f>
        <v/>
      </c>
      <c r="H496" t="str">
        <f>IF(ISNA(VLOOKUP(D496,Calculation!$AI$12:$AI$88,1,FALSE)),"NO club name match","Club Name Match")</f>
        <v>NO club name match</v>
      </c>
    </row>
    <row r="497" spans="2:8" x14ac:dyDescent="0.2">
      <c r="B497" s="54" t="s">
        <v>5</v>
      </c>
      <c r="C497" s="39" t="s">
        <v>19</v>
      </c>
      <c r="D497" s="39" t="s">
        <v>19</v>
      </c>
      <c r="E497" s="39">
        <v>1.1574074074074073E-5</v>
      </c>
      <c r="F497" s="40" t="e">
        <f t="shared" si="8"/>
        <v>#N/A</v>
      </c>
      <c r="G497" t="str">
        <f>IF((ISERROR((VLOOKUP(B497,Calculation!C$3:C$2610,1,FALSE)))),"not entered","")</f>
        <v/>
      </c>
      <c r="H497" t="str">
        <f>IF(ISNA(VLOOKUP(D497,Calculation!$AI$12:$AI$88,1,FALSE)),"NO club name match","Club Name Match")</f>
        <v>NO club name match</v>
      </c>
    </row>
    <row r="498" spans="2:8" x14ac:dyDescent="0.2">
      <c r="B498" s="54" t="s">
        <v>5</v>
      </c>
      <c r="C498" s="39" t="s">
        <v>19</v>
      </c>
      <c r="D498" s="39" t="s">
        <v>19</v>
      </c>
      <c r="E498" s="39">
        <v>1.1574074074074073E-5</v>
      </c>
      <c r="F498" s="40" t="e">
        <f t="shared" si="8"/>
        <v>#N/A</v>
      </c>
      <c r="G498" t="str">
        <f>IF((ISERROR((VLOOKUP(B498,Calculation!C$3:C$2610,1,FALSE)))),"not entered","")</f>
        <v/>
      </c>
      <c r="H498" t="str">
        <f>IF(ISNA(VLOOKUP(D498,Calculation!$AI$12:$AI$88,1,FALSE)),"NO club name match","Club Name Match")</f>
        <v>NO club name match</v>
      </c>
    </row>
    <row r="499" spans="2:8" x14ac:dyDescent="0.2">
      <c r="B499" s="54" t="s">
        <v>5</v>
      </c>
      <c r="C499" s="39" t="s">
        <v>19</v>
      </c>
      <c r="D499" s="39" t="s">
        <v>19</v>
      </c>
      <c r="E499" s="39">
        <v>1.1574074074074073E-5</v>
      </c>
      <c r="F499" s="40" t="e">
        <f t="shared" si="8"/>
        <v>#N/A</v>
      </c>
      <c r="G499" t="str">
        <f>IF((ISERROR((VLOOKUP(B499,Calculation!C$3:C$2610,1,FALSE)))),"not entered","")</f>
        <v/>
      </c>
      <c r="H499" t="str">
        <f>IF(ISNA(VLOOKUP(D499,Calculation!$AI$12:$AI$88,1,FALSE)),"NO club name match","Club Name Match")</f>
        <v>NO club name match</v>
      </c>
    </row>
    <row r="500" spans="2:8" x14ac:dyDescent="0.2">
      <c r="B500" s="54" t="s">
        <v>5</v>
      </c>
      <c r="C500" s="39" t="s">
        <v>19</v>
      </c>
      <c r="D500" s="39" t="s">
        <v>19</v>
      </c>
      <c r="E500" s="39">
        <v>1.1574074074074073E-5</v>
      </c>
      <c r="F500" s="40" t="e">
        <f t="shared" si="8"/>
        <v>#N/A</v>
      </c>
      <c r="G500" t="str">
        <f>IF((ISERROR((VLOOKUP(B500,Calculation!C$3:C$2610,1,FALSE)))),"not entered","")</f>
        <v/>
      </c>
      <c r="H500" t="str">
        <f>IF(ISNA(VLOOKUP(D500,Calculation!$AI$12:$AI$88,1,FALSE)),"NO club name match","Club Name Match")</f>
        <v>NO club name match</v>
      </c>
    </row>
    <row r="501" spans="2:8" x14ac:dyDescent="0.2">
      <c r="B501" s="54" t="s">
        <v>5</v>
      </c>
      <c r="C501" s="39" t="s">
        <v>19</v>
      </c>
      <c r="D501" s="39" t="s">
        <v>19</v>
      </c>
      <c r="E501" s="39">
        <v>1.1574074074074073E-5</v>
      </c>
      <c r="F501" s="40" t="e">
        <f t="shared" si="8"/>
        <v>#N/A</v>
      </c>
      <c r="G501" t="str">
        <f>IF((ISERROR((VLOOKUP(B501,Calculation!C$3:C$2610,1,FALSE)))),"not entered","")</f>
        <v/>
      </c>
      <c r="H501" t="str">
        <f>IF(ISNA(VLOOKUP(D501,Calculation!$AI$12:$AI$88,1,FALSE)),"NO club name match","Club Name Match")</f>
        <v>NO club name match</v>
      </c>
    </row>
    <row r="502" spans="2:8" x14ac:dyDescent="0.2">
      <c r="B502" s="54" t="s">
        <v>5</v>
      </c>
      <c r="C502" s="39" t="s">
        <v>19</v>
      </c>
      <c r="D502" s="39" t="s">
        <v>19</v>
      </c>
      <c r="E502" s="39">
        <v>1.1574074074074073E-5</v>
      </c>
      <c r="F502" s="40" t="e">
        <f t="shared" si="8"/>
        <v>#N/A</v>
      </c>
      <c r="G502" t="str">
        <f>IF((ISERROR((VLOOKUP(B502,Calculation!C$3:C$2610,1,FALSE)))),"not entered","")</f>
        <v/>
      </c>
      <c r="H502" t="str">
        <f>IF(ISNA(VLOOKUP(D502,Calculation!$AI$12:$AI$88,1,FALSE)),"NO club name match","Club Name Match")</f>
        <v>NO club name match</v>
      </c>
    </row>
    <row r="503" spans="2:8" x14ac:dyDescent="0.2">
      <c r="B503" s="54" t="s">
        <v>5</v>
      </c>
      <c r="C503" s="39" t="s">
        <v>19</v>
      </c>
      <c r="D503" s="39" t="s">
        <v>19</v>
      </c>
      <c r="E503" s="39">
        <v>1.1574074074074073E-5</v>
      </c>
      <c r="F503" s="40" t="e">
        <f t="shared" si="8"/>
        <v>#N/A</v>
      </c>
      <c r="G503" t="str">
        <f>IF((ISERROR((VLOOKUP(B503,Calculation!C$3:C$2610,1,FALSE)))),"not entered","")</f>
        <v/>
      </c>
      <c r="H503" t="str">
        <f>IF(ISNA(VLOOKUP(D503,Calculation!$AI$12:$AI$88,1,FALSE)),"NO club name match","Club Name Match")</f>
        <v>NO club name match</v>
      </c>
    </row>
    <row r="504" spans="2:8" x14ac:dyDescent="0.2">
      <c r="B504" s="54" t="s">
        <v>5</v>
      </c>
      <c r="C504" s="39" t="s">
        <v>19</v>
      </c>
      <c r="D504" s="39" t="s">
        <v>19</v>
      </c>
      <c r="E504" s="39">
        <v>1.1574074074074073E-5</v>
      </c>
      <c r="F504" s="40" t="e">
        <f t="shared" si="8"/>
        <v>#N/A</v>
      </c>
      <c r="G504" t="str">
        <f>IF((ISERROR((VLOOKUP(B504,Calculation!C$3:C$2610,1,FALSE)))),"not entered","")</f>
        <v/>
      </c>
      <c r="H504" t="str">
        <f>IF(ISNA(VLOOKUP(D504,Calculation!$AI$12:$AI$88,1,FALSE)),"NO club name match","Club Name Match")</f>
        <v>NO club name match</v>
      </c>
    </row>
    <row r="505" spans="2:8" x14ac:dyDescent="0.2">
      <c r="B505" s="54" t="s">
        <v>5</v>
      </c>
      <c r="C505" s="39" t="s">
        <v>19</v>
      </c>
      <c r="D505" s="39" t="s">
        <v>19</v>
      </c>
      <c r="E505" s="39">
        <v>1.1574074074074073E-5</v>
      </c>
      <c r="F505" s="40" t="e">
        <f t="shared" si="8"/>
        <v>#N/A</v>
      </c>
      <c r="G505" t="str">
        <f>IF((ISERROR((VLOOKUP(B505,Calculation!C$3:C$2610,1,FALSE)))),"not entered","")</f>
        <v/>
      </c>
      <c r="H505" t="str">
        <f>IF(ISNA(VLOOKUP(D505,Calculation!$AI$12:$AI$88,1,FALSE)),"NO club name match","Club Name Match")</f>
        <v>NO club name match</v>
      </c>
    </row>
    <row r="506" spans="2:8" ht="13.5" thickBot="1" x14ac:dyDescent="0.25">
      <c r="B506" s="81"/>
      <c r="C506" s="41"/>
      <c r="D506" s="41"/>
      <c r="E506" s="82"/>
      <c r="F506" s="42"/>
    </row>
  </sheetData>
  <autoFilter ref="B3:H3"/>
  <phoneticPr fontId="3" type="noConversion"/>
  <conditionalFormatting sqref="B1:B3">
    <cfRule type="cellIs" dxfId="137" priority="27" stopIfTrue="1" operator="equal">
      <formula>"x"</formula>
    </cfRule>
  </conditionalFormatting>
  <conditionalFormatting sqref="B451:B486">
    <cfRule type="cellIs" dxfId="136" priority="12" stopIfTrue="1" operator="equal">
      <formula>"x"</formula>
    </cfRule>
  </conditionalFormatting>
  <conditionalFormatting sqref="B487:B506">
    <cfRule type="cellIs" dxfId="135" priority="18" stopIfTrue="1" operator="equal">
      <formula>"x"</formula>
    </cfRule>
  </conditionalFormatting>
  <conditionalFormatting sqref="B200:B413">
    <cfRule type="cellIs" dxfId="134" priority="7" stopIfTrue="1" operator="equal">
      <formula>"x"</formula>
    </cfRule>
  </conditionalFormatting>
  <conditionalFormatting sqref="B414:B450">
    <cfRule type="cellIs" dxfId="133" priority="6" stopIfTrue="1" operator="equal">
      <formula>"x"</formula>
    </cfRule>
  </conditionalFormatting>
  <conditionalFormatting sqref="B6:B199">
    <cfRule type="cellIs" dxfId="132" priority="5" stopIfTrue="1" operator="equal">
      <formula>"x"</formula>
    </cfRule>
  </conditionalFormatting>
  <conditionalFormatting sqref="B4:B5">
    <cfRule type="cellIs" dxfId="131" priority="8" stopIfTrue="1" operator="equal">
      <formula>"x"</formula>
    </cfRule>
  </conditionalFormatting>
  <conditionalFormatting sqref="G414:G484">
    <cfRule type="cellIs" dxfId="130" priority="2" stopIfTrue="1" operator="equal">
      <formula>#N/A</formula>
    </cfRule>
  </conditionalFormatting>
  <conditionalFormatting sqref="G4:G10 G506">
    <cfRule type="cellIs" dxfId="129" priority="4" stopIfTrue="1" operator="equal">
      <formula>#N/A</formula>
    </cfRule>
  </conditionalFormatting>
  <conditionalFormatting sqref="G11:G413">
    <cfRule type="cellIs" dxfId="128" priority="3" stopIfTrue="1" operator="equal">
      <formula>#N/A</formula>
    </cfRule>
  </conditionalFormatting>
  <conditionalFormatting sqref="G485:G505">
    <cfRule type="cellIs" dxfId="127" priority="1" stopIfTrue="1" operator="equal">
      <formula>#N/A</formula>
    </cfRule>
  </conditionalFormatting>
  <pageMargins left="0.75" right="0.75" top="1" bottom="1" header="0.5" footer="0.5"/>
  <headerFooter alignWithMargins="0"/>
  <webPublishItems count="3">
    <webPublishItem id="17076" divId="teer league Adult_17076" sourceType="range" sourceRef="A1:F95" destinationFile="C:\A TEER\Web\TEER League 10\cambridge10.htm"/>
    <webPublishItem id="9197" divId="teer league Standard_9197" sourceType="range" sourceRef="A1:F114" destinationFile="C:\A TEER\Web\TEER League 08\norwich.htm"/>
    <webPublishItem id="22310" divId="teer league Standard_22310" sourceType="range" sourceRef="A1:F153" destinationFile="C:\A TEER\Web\TEER League 09\Norwich.htm"/>
  </webPublishItem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06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1" sqref="F1:H1048576"/>
    </sheetView>
  </sheetViews>
  <sheetFormatPr defaultRowHeight="12.75" x14ac:dyDescent="0.2"/>
  <cols>
    <col min="1" max="1" width="2.140625" customWidth="1"/>
    <col min="2" max="2" width="16.42578125" bestFit="1" customWidth="1"/>
    <col min="3" max="3" width="7.140625" bestFit="1" customWidth="1"/>
    <col min="4" max="4" width="26.42578125" bestFit="1" customWidth="1"/>
    <col min="5" max="5" width="8.140625" bestFit="1" customWidth="1"/>
    <col min="6" max="6" width="8.5703125" bestFit="1" customWidth="1"/>
    <col min="7" max="7" width="10.28515625" bestFit="1" customWidth="1"/>
  </cols>
  <sheetData>
    <row r="1" spans="2:8" x14ac:dyDescent="0.2">
      <c r="B1" s="15"/>
      <c r="C1" s="32"/>
      <c r="D1" s="16"/>
      <c r="E1" s="17"/>
    </row>
    <row r="2" spans="2:8" ht="15.75" x14ac:dyDescent="0.25">
      <c r="B2" s="46" t="str">
        <f>Races!A8</f>
        <v>Gosfield Sprint</v>
      </c>
      <c r="C2" s="32"/>
      <c r="D2" s="16"/>
      <c r="E2" s="17"/>
    </row>
    <row r="3" spans="2:8" ht="13.5" thickBot="1" x14ac:dyDescent="0.25">
      <c r="B3" s="27" t="s">
        <v>0</v>
      </c>
      <c r="C3" s="33" t="s">
        <v>10</v>
      </c>
      <c r="D3" s="33" t="s">
        <v>9</v>
      </c>
      <c r="E3" s="28" t="s">
        <v>4</v>
      </c>
      <c r="F3" s="29" t="s">
        <v>2</v>
      </c>
      <c r="H3" s="214" t="s">
        <v>366</v>
      </c>
    </row>
    <row r="4" spans="2:8" x14ac:dyDescent="0.2">
      <c r="B4" s="45" t="s">
        <v>17</v>
      </c>
      <c r="C4" s="35" t="s">
        <v>20</v>
      </c>
      <c r="D4" s="35"/>
      <c r="E4" s="47">
        <v>1.1574074074074073E-5</v>
      </c>
      <c r="F4" s="36"/>
      <c r="G4" t="str">
        <f>IF((ISERROR((VLOOKUP(B4,Calculation!C$3:C$2610,1,FALSE)))),"not entered","")</f>
        <v/>
      </c>
    </row>
    <row r="5" spans="2:8" x14ac:dyDescent="0.2">
      <c r="B5" s="37" t="s">
        <v>17</v>
      </c>
      <c r="C5" s="38" t="s">
        <v>21</v>
      </c>
      <c r="D5" s="38"/>
      <c r="E5" s="39">
        <v>1.1574074074074073E-5</v>
      </c>
      <c r="F5" s="40"/>
      <c r="G5" t="str">
        <f>IF((ISERROR((VLOOKUP(B5,Calculation!C$3:C$2610,1,FALSE)))),"not entered","")</f>
        <v/>
      </c>
    </row>
    <row r="6" spans="2:8" x14ac:dyDescent="0.2">
      <c r="B6" s="54" t="s">
        <v>5</v>
      </c>
      <c r="C6" s="39" t="s">
        <v>19</v>
      </c>
      <c r="D6" s="39" t="s">
        <v>19</v>
      </c>
      <c r="E6" s="39">
        <v>1.1574074074074073E-5</v>
      </c>
      <c r="F6" s="40" t="e">
        <f t="shared" ref="F6:F69" si="0">TRUNC((VLOOKUP(C6,C$4:E$5,3,FALSE))/(E6/10000))</f>
        <v>#N/A</v>
      </c>
      <c r="G6" t="str">
        <f>IF((ISERROR((VLOOKUP(B6,Calculation!C$3:C$2610,1,FALSE)))),"not entered","")</f>
        <v/>
      </c>
      <c r="H6" t="str">
        <f>IF(ISNA(VLOOKUP(D6,Calculation!$AI$12:$AI$88,1,FALSE)),"NO club name match","Club Name Match")</f>
        <v>NO club name match</v>
      </c>
    </row>
    <row r="7" spans="2:8" x14ac:dyDescent="0.2">
      <c r="B7" s="54" t="s">
        <v>5</v>
      </c>
      <c r="C7" s="39" t="s">
        <v>19</v>
      </c>
      <c r="D7" s="39" t="s">
        <v>19</v>
      </c>
      <c r="E7" s="39">
        <v>1.1574074074074073E-5</v>
      </c>
      <c r="F7" s="40" t="e">
        <f t="shared" si="0"/>
        <v>#N/A</v>
      </c>
      <c r="G7" t="str">
        <f>IF((ISERROR((VLOOKUP(B7,Calculation!C$3:C$2610,1,FALSE)))),"not entered","")</f>
        <v/>
      </c>
      <c r="H7" t="str">
        <f>IF(ISNA(VLOOKUP(D7,Calculation!$AI$12:$AI$88,1,FALSE)),"NO club name match","Club Name Match")</f>
        <v>NO club name match</v>
      </c>
    </row>
    <row r="8" spans="2:8" x14ac:dyDescent="0.2">
      <c r="B8" s="54" t="s">
        <v>5</v>
      </c>
      <c r="C8" s="39" t="s">
        <v>19</v>
      </c>
      <c r="D8" s="39" t="s">
        <v>19</v>
      </c>
      <c r="E8" s="39">
        <v>1.1574074074074073E-5</v>
      </c>
      <c r="F8" s="40" t="e">
        <f t="shared" si="0"/>
        <v>#N/A</v>
      </c>
      <c r="G8" t="str">
        <f>IF((ISERROR((VLOOKUP(B8,Calculation!C$3:C$2610,1,FALSE)))),"not entered","")</f>
        <v/>
      </c>
      <c r="H8" t="str">
        <f>IF(ISNA(VLOOKUP(D8,Calculation!$AI$12:$AI$88,1,FALSE)),"NO club name match","Club Name Match")</f>
        <v>NO club name match</v>
      </c>
    </row>
    <row r="9" spans="2:8" x14ac:dyDescent="0.2">
      <c r="B9" s="54" t="s">
        <v>5</v>
      </c>
      <c r="C9" s="39" t="s">
        <v>19</v>
      </c>
      <c r="D9" s="39" t="s">
        <v>19</v>
      </c>
      <c r="E9" s="39">
        <v>1.1574074074074073E-5</v>
      </c>
      <c r="F9" s="40" t="e">
        <f t="shared" si="0"/>
        <v>#N/A</v>
      </c>
      <c r="G9" t="str">
        <f>IF((ISERROR((VLOOKUP(B9,Calculation!C$3:C$2610,1,FALSE)))),"not entered","")</f>
        <v/>
      </c>
      <c r="H9" t="str">
        <f>IF(ISNA(VLOOKUP(D9,Calculation!$AI$12:$AI$88,1,FALSE)),"NO club name match","Club Name Match")</f>
        <v>NO club name match</v>
      </c>
    </row>
    <row r="10" spans="2:8" x14ac:dyDescent="0.2">
      <c r="B10" s="54" t="s">
        <v>5</v>
      </c>
      <c r="C10" s="39" t="s">
        <v>19</v>
      </c>
      <c r="D10" s="39" t="s">
        <v>19</v>
      </c>
      <c r="E10" s="39">
        <v>1.1574074074074073E-5</v>
      </c>
      <c r="F10" s="40" t="e">
        <f t="shared" si="0"/>
        <v>#N/A</v>
      </c>
      <c r="G10" t="str">
        <f>IF((ISERROR((VLOOKUP(B10,Calculation!C$3:C$2610,1,FALSE)))),"not entered","")</f>
        <v/>
      </c>
      <c r="H10" t="str">
        <f>IF(ISNA(VLOOKUP(D10,Calculation!$AI$12:$AI$88,1,FALSE)),"NO club name match","Club Name Match")</f>
        <v>NO club name match</v>
      </c>
    </row>
    <row r="11" spans="2:8" x14ac:dyDescent="0.2">
      <c r="B11" s="54" t="s">
        <v>5</v>
      </c>
      <c r="C11" s="39" t="s">
        <v>19</v>
      </c>
      <c r="D11" s="39" t="s">
        <v>19</v>
      </c>
      <c r="E11" s="39">
        <v>1.1574074074074073E-5</v>
      </c>
      <c r="F11" s="40" t="e">
        <f t="shared" si="0"/>
        <v>#N/A</v>
      </c>
      <c r="G11" t="str">
        <f>IF((ISERROR((VLOOKUP(B11,Calculation!C$3:C$2610,1,FALSE)))),"not entered","")</f>
        <v/>
      </c>
      <c r="H11" t="str">
        <f>IF(ISNA(VLOOKUP(D11,Calculation!$AI$12:$AI$88,1,FALSE)),"NO club name match","Club Name Match")</f>
        <v>NO club name match</v>
      </c>
    </row>
    <row r="12" spans="2:8" x14ac:dyDescent="0.2">
      <c r="B12" s="54" t="s">
        <v>5</v>
      </c>
      <c r="C12" s="39" t="s">
        <v>19</v>
      </c>
      <c r="D12" s="39" t="s">
        <v>19</v>
      </c>
      <c r="E12" s="39">
        <v>1.1574074074074073E-5</v>
      </c>
      <c r="F12" s="40" t="e">
        <f t="shared" si="0"/>
        <v>#N/A</v>
      </c>
      <c r="G12" t="str">
        <f>IF((ISERROR((VLOOKUP(B12,Calculation!C$3:C$2610,1,FALSE)))),"not entered","")</f>
        <v/>
      </c>
      <c r="H12" t="str">
        <f>IF(ISNA(VLOOKUP(D12,Calculation!$AI$12:$AI$88,1,FALSE)),"NO club name match","Club Name Match")</f>
        <v>NO club name match</v>
      </c>
    </row>
    <row r="13" spans="2:8" x14ac:dyDescent="0.2">
      <c r="B13" s="54" t="s">
        <v>5</v>
      </c>
      <c r="C13" s="39" t="s">
        <v>19</v>
      </c>
      <c r="D13" s="39" t="s">
        <v>19</v>
      </c>
      <c r="E13" s="39">
        <v>1.1574074074074073E-5</v>
      </c>
      <c r="F13" s="40" t="e">
        <f t="shared" si="0"/>
        <v>#N/A</v>
      </c>
      <c r="G13" t="str">
        <f>IF((ISERROR((VLOOKUP(B13,Calculation!C$3:C$2610,1,FALSE)))),"not entered","")</f>
        <v/>
      </c>
      <c r="H13" t="str">
        <f>IF(ISNA(VLOOKUP(D13,Calculation!$AI$12:$AI$88,1,FALSE)),"NO club name match","Club Name Match")</f>
        <v>NO club name match</v>
      </c>
    </row>
    <row r="14" spans="2:8" x14ac:dyDescent="0.2">
      <c r="B14" s="54" t="s">
        <v>5</v>
      </c>
      <c r="C14" s="39" t="s">
        <v>19</v>
      </c>
      <c r="D14" s="39" t="s">
        <v>19</v>
      </c>
      <c r="E14" s="39">
        <v>1.1574074074074073E-5</v>
      </c>
      <c r="F14" s="40" t="e">
        <f t="shared" si="0"/>
        <v>#N/A</v>
      </c>
      <c r="G14" t="str">
        <f>IF((ISERROR((VLOOKUP(B14,Calculation!C$3:C$2610,1,FALSE)))),"not entered","")</f>
        <v/>
      </c>
      <c r="H14" t="str">
        <f>IF(ISNA(VLOOKUP(D14,Calculation!$AI$12:$AI$88,1,FALSE)),"NO club name match","Club Name Match")</f>
        <v>NO club name match</v>
      </c>
    </row>
    <row r="15" spans="2:8" x14ac:dyDescent="0.2">
      <c r="B15" s="54" t="s">
        <v>5</v>
      </c>
      <c r="C15" s="39" t="s">
        <v>19</v>
      </c>
      <c r="D15" s="39" t="s">
        <v>19</v>
      </c>
      <c r="E15" s="39">
        <v>1.1574074074074073E-5</v>
      </c>
      <c r="F15" s="40" t="e">
        <f t="shared" si="0"/>
        <v>#N/A</v>
      </c>
      <c r="G15" t="str">
        <f>IF((ISERROR((VLOOKUP(B15,Calculation!C$3:C$2610,1,FALSE)))),"not entered","")</f>
        <v/>
      </c>
      <c r="H15" t="str">
        <f>IF(ISNA(VLOOKUP(D15,Calculation!$AI$12:$AI$88,1,FALSE)),"NO club name match","Club Name Match")</f>
        <v>NO club name match</v>
      </c>
    </row>
    <row r="16" spans="2:8" x14ac:dyDescent="0.2">
      <c r="B16" s="54" t="s">
        <v>5</v>
      </c>
      <c r="C16" s="39" t="s">
        <v>19</v>
      </c>
      <c r="D16" s="39" t="s">
        <v>19</v>
      </c>
      <c r="E16" s="39">
        <v>1.1574074074074073E-5</v>
      </c>
      <c r="F16" s="40" t="e">
        <f t="shared" si="0"/>
        <v>#N/A</v>
      </c>
      <c r="G16" t="str">
        <f>IF((ISERROR((VLOOKUP(B16,Calculation!C$3:C$2610,1,FALSE)))),"not entered","")</f>
        <v/>
      </c>
      <c r="H16" t="str">
        <f>IF(ISNA(VLOOKUP(D16,Calculation!$AI$12:$AI$88,1,FALSE)),"NO club name match","Club Name Match")</f>
        <v>NO club name match</v>
      </c>
    </row>
    <row r="17" spans="2:8" x14ac:dyDescent="0.2">
      <c r="B17" s="54" t="s">
        <v>5</v>
      </c>
      <c r="C17" s="39" t="s">
        <v>19</v>
      </c>
      <c r="D17" s="39" t="s">
        <v>19</v>
      </c>
      <c r="E17" s="39">
        <v>1.1574074074074073E-5</v>
      </c>
      <c r="F17" s="40" t="e">
        <f t="shared" si="0"/>
        <v>#N/A</v>
      </c>
      <c r="G17" t="str">
        <f>IF((ISERROR((VLOOKUP(B17,Calculation!C$3:C$2610,1,FALSE)))),"not entered","")</f>
        <v/>
      </c>
      <c r="H17" t="str">
        <f>IF(ISNA(VLOOKUP(D17,Calculation!$AI$12:$AI$88,1,FALSE)),"NO club name match","Club Name Match")</f>
        <v>NO club name match</v>
      </c>
    </row>
    <row r="18" spans="2:8" x14ac:dyDescent="0.2">
      <c r="B18" s="54" t="s">
        <v>5</v>
      </c>
      <c r="C18" s="39" t="s">
        <v>19</v>
      </c>
      <c r="D18" s="39" t="s">
        <v>19</v>
      </c>
      <c r="E18" s="39">
        <v>1.1574074074074073E-5</v>
      </c>
      <c r="F18" s="40" t="e">
        <f t="shared" si="0"/>
        <v>#N/A</v>
      </c>
      <c r="G18" t="str">
        <f>IF((ISERROR((VLOOKUP(B18,Calculation!C$3:C$2610,1,FALSE)))),"not entered","")</f>
        <v/>
      </c>
      <c r="H18" t="str">
        <f>IF(ISNA(VLOOKUP(D18,Calculation!$AI$12:$AI$88,1,FALSE)),"NO club name match","Club Name Match")</f>
        <v>NO club name match</v>
      </c>
    </row>
    <row r="19" spans="2:8" x14ac:dyDescent="0.2">
      <c r="B19" s="54" t="s">
        <v>5</v>
      </c>
      <c r="C19" s="39" t="s">
        <v>19</v>
      </c>
      <c r="D19" s="39" t="s">
        <v>19</v>
      </c>
      <c r="E19" s="39">
        <v>1.1574074074074073E-5</v>
      </c>
      <c r="F19" s="40" t="e">
        <f t="shared" si="0"/>
        <v>#N/A</v>
      </c>
      <c r="G19" t="str">
        <f>IF((ISERROR((VLOOKUP(B19,Calculation!C$3:C$2610,1,FALSE)))),"not entered","")</f>
        <v/>
      </c>
      <c r="H19" t="str">
        <f>IF(ISNA(VLOOKUP(D19,Calculation!$AI$12:$AI$88,1,FALSE)),"NO club name match","Club Name Match")</f>
        <v>NO club name match</v>
      </c>
    </row>
    <row r="20" spans="2:8" x14ac:dyDescent="0.2">
      <c r="B20" s="54" t="s">
        <v>5</v>
      </c>
      <c r="C20" s="39" t="s">
        <v>19</v>
      </c>
      <c r="D20" s="39" t="s">
        <v>19</v>
      </c>
      <c r="E20" s="39">
        <v>1.1574074074074073E-5</v>
      </c>
      <c r="F20" s="40" t="e">
        <f t="shared" si="0"/>
        <v>#N/A</v>
      </c>
      <c r="G20" t="str">
        <f>IF((ISERROR((VLOOKUP(B20,Calculation!C$3:C$2610,1,FALSE)))),"not entered","")</f>
        <v/>
      </c>
      <c r="H20" t="str">
        <f>IF(ISNA(VLOOKUP(D20,Calculation!$AI$12:$AI$88,1,FALSE)),"NO club name match","Club Name Match")</f>
        <v>NO club name match</v>
      </c>
    </row>
    <row r="21" spans="2:8" x14ac:dyDescent="0.2">
      <c r="B21" s="54" t="s">
        <v>5</v>
      </c>
      <c r="C21" s="39" t="s">
        <v>19</v>
      </c>
      <c r="D21" s="39" t="s">
        <v>19</v>
      </c>
      <c r="E21" s="39">
        <v>1.1574074074074073E-5</v>
      </c>
      <c r="F21" s="40" t="e">
        <f t="shared" si="0"/>
        <v>#N/A</v>
      </c>
      <c r="G21" t="str">
        <f>IF((ISERROR((VLOOKUP(B21,Calculation!C$3:C$2610,1,FALSE)))),"not entered","")</f>
        <v/>
      </c>
      <c r="H21" t="str">
        <f>IF(ISNA(VLOOKUP(D21,Calculation!$AI$12:$AI$88,1,FALSE)),"NO club name match","Club Name Match")</f>
        <v>NO club name match</v>
      </c>
    </row>
    <row r="22" spans="2:8" x14ac:dyDescent="0.2">
      <c r="B22" s="54" t="s">
        <v>5</v>
      </c>
      <c r="C22" s="39" t="s">
        <v>19</v>
      </c>
      <c r="D22" s="39" t="s">
        <v>19</v>
      </c>
      <c r="E22" s="39">
        <v>1.1574074074074073E-5</v>
      </c>
      <c r="F22" s="40" t="e">
        <f t="shared" si="0"/>
        <v>#N/A</v>
      </c>
      <c r="G22" t="str">
        <f>IF((ISERROR((VLOOKUP(B22,Calculation!C$3:C$2610,1,FALSE)))),"not entered","")</f>
        <v/>
      </c>
      <c r="H22" t="str">
        <f>IF(ISNA(VLOOKUP(D22,Calculation!$AI$12:$AI$88,1,FALSE)),"NO club name match","Club Name Match")</f>
        <v>NO club name match</v>
      </c>
    </row>
    <row r="23" spans="2:8" x14ac:dyDescent="0.2">
      <c r="B23" s="54" t="s">
        <v>5</v>
      </c>
      <c r="C23" s="39" t="s">
        <v>19</v>
      </c>
      <c r="D23" s="39" t="s">
        <v>19</v>
      </c>
      <c r="E23" s="39">
        <v>1.1574074074074073E-5</v>
      </c>
      <c r="F23" s="40" t="e">
        <f t="shared" si="0"/>
        <v>#N/A</v>
      </c>
      <c r="G23" t="str">
        <f>IF((ISERROR((VLOOKUP(B23,Calculation!C$3:C$2610,1,FALSE)))),"not entered","")</f>
        <v/>
      </c>
      <c r="H23" t="str">
        <f>IF(ISNA(VLOOKUP(D23,Calculation!$AI$12:$AI$88,1,FALSE)),"NO club name match","Club Name Match")</f>
        <v>NO club name match</v>
      </c>
    </row>
    <row r="24" spans="2:8" x14ac:dyDescent="0.2">
      <c r="B24" s="54" t="s">
        <v>5</v>
      </c>
      <c r="C24" s="39" t="s">
        <v>19</v>
      </c>
      <c r="D24" s="39" t="s">
        <v>19</v>
      </c>
      <c r="E24" s="39">
        <v>1.1574074074074073E-5</v>
      </c>
      <c r="F24" s="40" t="e">
        <f t="shared" si="0"/>
        <v>#N/A</v>
      </c>
      <c r="G24" t="str">
        <f>IF((ISERROR((VLOOKUP(B24,Calculation!C$3:C$2610,1,FALSE)))),"not entered","")</f>
        <v/>
      </c>
      <c r="H24" t="str">
        <f>IF(ISNA(VLOOKUP(D24,Calculation!$AI$12:$AI$88,1,FALSE)),"NO club name match","Club Name Match")</f>
        <v>NO club name match</v>
      </c>
    </row>
    <row r="25" spans="2:8" x14ac:dyDescent="0.2">
      <c r="B25" s="54" t="s">
        <v>5</v>
      </c>
      <c r="C25" s="39" t="s">
        <v>19</v>
      </c>
      <c r="D25" s="39" t="s">
        <v>19</v>
      </c>
      <c r="E25" s="39">
        <v>1.1574074074074073E-5</v>
      </c>
      <c r="F25" s="40" t="e">
        <f t="shared" si="0"/>
        <v>#N/A</v>
      </c>
      <c r="G25" t="str">
        <f>IF((ISERROR((VLOOKUP(B25,Calculation!C$3:C$2610,1,FALSE)))),"not entered","")</f>
        <v/>
      </c>
      <c r="H25" t="str">
        <f>IF(ISNA(VLOOKUP(D25,Calculation!$AI$12:$AI$88,1,FALSE)),"NO club name match","Club Name Match")</f>
        <v>NO club name match</v>
      </c>
    </row>
    <row r="26" spans="2:8" x14ac:dyDescent="0.2">
      <c r="B26" s="54" t="s">
        <v>5</v>
      </c>
      <c r="C26" s="39" t="s">
        <v>19</v>
      </c>
      <c r="D26" s="39" t="s">
        <v>19</v>
      </c>
      <c r="E26" s="39">
        <v>1.1574074074074073E-5</v>
      </c>
      <c r="F26" s="40" t="e">
        <f t="shared" si="0"/>
        <v>#N/A</v>
      </c>
      <c r="G26" t="str">
        <f>IF((ISERROR((VLOOKUP(B26,Calculation!C$3:C$2610,1,FALSE)))),"not entered","")</f>
        <v/>
      </c>
      <c r="H26" t="str">
        <f>IF(ISNA(VLOOKUP(D26,Calculation!$AI$12:$AI$88,1,FALSE)),"NO club name match","Club Name Match")</f>
        <v>NO club name match</v>
      </c>
    </row>
    <row r="27" spans="2:8" x14ac:dyDescent="0.2">
      <c r="B27" s="54" t="s">
        <v>5</v>
      </c>
      <c r="C27" s="39" t="s">
        <v>19</v>
      </c>
      <c r="D27" s="39" t="s">
        <v>19</v>
      </c>
      <c r="E27" s="39">
        <v>1.1574074074074073E-5</v>
      </c>
      <c r="F27" s="40" t="e">
        <f t="shared" si="0"/>
        <v>#N/A</v>
      </c>
      <c r="G27" t="str">
        <f>IF((ISERROR((VLOOKUP(B27,Calculation!C$3:C$2610,1,FALSE)))),"not entered","")</f>
        <v/>
      </c>
      <c r="H27" t="str">
        <f>IF(ISNA(VLOOKUP(D27,Calculation!$AI$12:$AI$88,1,FALSE)),"NO club name match","Club Name Match")</f>
        <v>NO club name match</v>
      </c>
    </row>
    <row r="28" spans="2:8" x14ac:dyDescent="0.2">
      <c r="B28" s="54" t="s">
        <v>5</v>
      </c>
      <c r="C28" s="39" t="s">
        <v>19</v>
      </c>
      <c r="D28" s="39" t="s">
        <v>19</v>
      </c>
      <c r="E28" s="39">
        <v>1.1574074074074073E-5</v>
      </c>
      <c r="F28" s="40" t="e">
        <f t="shared" si="0"/>
        <v>#N/A</v>
      </c>
      <c r="G28" t="str">
        <f>IF((ISERROR((VLOOKUP(B28,Calculation!C$3:C$2610,1,FALSE)))),"not entered","")</f>
        <v/>
      </c>
      <c r="H28" t="str">
        <f>IF(ISNA(VLOOKUP(D28,Calculation!$AI$12:$AI$88,1,FALSE)),"NO club name match","Club Name Match")</f>
        <v>NO club name match</v>
      </c>
    </row>
    <row r="29" spans="2:8" x14ac:dyDescent="0.2">
      <c r="B29" s="54" t="s">
        <v>5</v>
      </c>
      <c r="C29" s="39" t="s">
        <v>19</v>
      </c>
      <c r="D29" s="39" t="s">
        <v>19</v>
      </c>
      <c r="E29" s="39">
        <v>1.1574074074074073E-5</v>
      </c>
      <c r="F29" s="40" t="e">
        <f t="shared" si="0"/>
        <v>#N/A</v>
      </c>
      <c r="G29" t="str">
        <f>IF((ISERROR((VLOOKUP(B29,Calculation!C$3:C$2610,1,FALSE)))),"not entered","")</f>
        <v/>
      </c>
      <c r="H29" t="str">
        <f>IF(ISNA(VLOOKUP(D29,Calculation!$AI$12:$AI$88,1,FALSE)),"NO club name match","Club Name Match")</f>
        <v>NO club name match</v>
      </c>
    </row>
    <row r="30" spans="2:8" x14ac:dyDescent="0.2">
      <c r="B30" s="54" t="s">
        <v>5</v>
      </c>
      <c r="C30" s="39" t="s">
        <v>19</v>
      </c>
      <c r="D30" s="39" t="s">
        <v>19</v>
      </c>
      <c r="E30" s="39">
        <v>1.1574074074074073E-5</v>
      </c>
      <c r="F30" s="40" t="e">
        <f t="shared" si="0"/>
        <v>#N/A</v>
      </c>
      <c r="G30" t="str">
        <f>IF((ISERROR((VLOOKUP(B30,Calculation!C$3:C$2610,1,FALSE)))),"not entered","")</f>
        <v/>
      </c>
      <c r="H30" t="str">
        <f>IF(ISNA(VLOOKUP(D30,Calculation!$AI$12:$AI$88,1,FALSE)),"NO club name match","Club Name Match")</f>
        <v>NO club name match</v>
      </c>
    </row>
    <row r="31" spans="2:8" x14ac:dyDescent="0.2">
      <c r="B31" s="54" t="s">
        <v>5</v>
      </c>
      <c r="C31" s="39" t="s">
        <v>19</v>
      </c>
      <c r="D31" s="39" t="s">
        <v>19</v>
      </c>
      <c r="E31" s="39">
        <v>1.1574074074074073E-5</v>
      </c>
      <c r="F31" s="40" t="e">
        <f t="shared" si="0"/>
        <v>#N/A</v>
      </c>
      <c r="G31" t="str">
        <f>IF((ISERROR((VLOOKUP(B31,Calculation!C$3:C$2610,1,FALSE)))),"not entered","")</f>
        <v/>
      </c>
      <c r="H31" t="str">
        <f>IF(ISNA(VLOOKUP(D31,Calculation!$AI$12:$AI$88,1,FALSE)),"NO club name match","Club Name Match")</f>
        <v>NO club name match</v>
      </c>
    </row>
    <row r="32" spans="2:8" x14ac:dyDescent="0.2">
      <c r="B32" s="54" t="s">
        <v>5</v>
      </c>
      <c r="C32" s="39" t="s">
        <v>19</v>
      </c>
      <c r="D32" s="39" t="s">
        <v>19</v>
      </c>
      <c r="E32" s="39">
        <v>1.1574074074074073E-5</v>
      </c>
      <c r="F32" s="40" t="e">
        <f t="shared" si="0"/>
        <v>#N/A</v>
      </c>
      <c r="G32" t="str">
        <f>IF((ISERROR((VLOOKUP(B32,Calculation!C$3:C$2610,1,FALSE)))),"not entered","")</f>
        <v/>
      </c>
      <c r="H32" t="str">
        <f>IF(ISNA(VLOOKUP(D32,Calculation!$AI$12:$AI$88,1,FALSE)),"NO club name match","Club Name Match")</f>
        <v>NO club name match</v>
      </c>
    </row>
    <row r="33" spans="2:8" x14ac:dyDescent="0.2">
      <c r="B33" s="54" t="s">
        <v>5</v>
      </c>
      <c r="C33" s="39" t="s">
        <v>19</v>
      </c>
      <c r="D33" s="39" t="s">
        <v>19</v>
      </c>
      <c r="E33" s="39">
        <v>1.1574074074074073E-5</v>
      </c>
      <c r="F33" s="40" t="e">
        <f t="shared" si="0"/>
        <v>#N/A</v>
      </c>
      <c r="G33" t="str">
        <f>IF((ISERROR((VLOOKUP(B33,Calculation!C$3:C$2610,1,FALSE)))),"not entered","")</f>
        <v/>
      </c>
      <c r="H33" t="str">
        <f>IF(ISNA(VLOOKUP(D33,Calculation!$AI$12:$AI$88,1,FALSE)),"NO club name match","Club Name Match")</f>
        <v>NO club name match</v>
      </c>
    </row>
    <row r="34" spans="2:8" x14ac:dyDescent="0.2">
      <c r="B34" s="54" t="s">
        <v>5</v>
      </c>
      <c r="C34" s="39" t="s">
        <v>19</v>
      </c>
      <c r="D34" s="39" t="s">
        <v>19</v>
      </c>
      <c r="E34" s="39">
        <v>1.1574074074074073E-5</v>
      </c>
      <c r="F34" s="40" t="e">
        <f t="shared" si="0"/>
        <v>#N/A</v>
      </c>
      <c r="G34" t="str">
        <f>IF((ISERROR((VLOOKUP(B34,Calculation!C$3:C$2610,1,FALSE)))),"not entered","")</f>
        <v/>
      </c>
      <c r="H34" t="str">
        <f>IF(ISNA(VLOOKUP(D34,Calculation!$AI$12:$AI$88,1,FALSE)),"NO club name match","Club Name Match")</f>
        <v>NO club name match</v>
      </c>
    </row>
    <row r="35" spans="2:8" x14ac:dyDescent="0.2">
      <c r="B35" s="54" t="s">
        <v>5</v>
      </c>
      <c r="C35" s="39" t="s">
        <v>19</v>
      </c>
      <c r="D35" s="39" t="s">
        <v>19</v>
      </c>
      <c r="E35" s="39">
        <v>1.1574074074074073E-5</v>
      </c>
      <c r="F35" s="40" t="e">
        <f t="shared" si="0"/>
        <v>#N/A</v>
      </c>
      <c r="G35" t="str">
        <f>IF((ISERROR((VLOOKUP(B35,Calculation!C$3:C$2610,1,FALSE)))),"not entered","")</f>
        <v/>
      </c>
      <c r="H35" t="str">
        <f>IF(ISNA(VLOOKUP(D35,Calculation!$AI$12:$AI$88,1,FALSE)),"NO club name match","Club Name Match")</f>
        <v>NO club name match</v>
      </c>
    </row>
    <row r="36" spans="2:8" x14ac:dyDescent="0.2">
      <c r="B36" s="54" t="s">
        <v>5</v>
      </c>
      <c r="C36" s="39" t="s">
        <v>19</v>
      </c>
      <c r="D36" s="39" t="s">
        <v>19</v>
      </c>
      <c r="E36" s="39">
        <v>1.1574074074074073E-5</v>
      </c>
      <c r="F36" s="40" t="e">
        <f t="shared" si="0"/>
        <v>#N/A</v>
      </c>
      <c r="G36" t="str">
        <f>IF((ISERROR((VLOOKUP(B36,Calculation!C$3:C$2610,1,FALSE)))),"not entered","")</f>
        <v/>
      </c>
      <c r="H36" t="str">
        <f>IF(ISNA(VLOOKUP(D36,Calculation!$AI$12:$AI$88,1,FALSE)),"NO club name match","Club Name Match")</f>
        <v>NO club name match</v>
      </c>
    </row>
    <row r="37" spans="2:8" x14ac:dyDescent="0.2">
      <c r="B37" s="54" t="s">
        <v>5</v>
      </c>
      <c r="C37" s="39" t="s">
        <v>19</v>
      </c>
      <c r="D37" s="39" t="s">
        <v>19</v>
      </c>
      <c r="E37" s="39">
        <v>1.1574074074074073E-5</v>
      </c>
      <c r="F37" s="40" t="e">
        <f t="shared" si="0"/>
        <v>#N/A</v>
      </c>
      <c r="G37" t="str">
        <f>IF((ISERROR((VLOOKUP(B37,Calculation!C$3:C$2610,1,FALSE)))),"not entered","")</f>
        <v/>
      </c>
      <c r="H37" t="str">
        <f>IF(ISNA(VLOOKUP(D37,Calculation!$AI$12:$AI$88,1,FALSE)),"NO club name match","Club Name Match")</f>
        <v>NO club name match</v>
      </c>
    </row>
    <row r="38" spans="2:8" x14ac:dyDescent="0.2">
      <c r="B38" s="54" t="s">
        <v>5</v>
      </c>
      <c r="C38" s="39" t="s">
        <v>19</v>
      </c>
      <c r="D38" s="39" t="s">
        <v>19</v>
      </c>
      <c r="E38" s="39">
        <v>1.1574074074074073E-5</v>
      </c>
      <c r="F38" s="40" t="e">
        <f t="shared" si="0"/>
        <v>#N/A</v>
      </c>
      <c r="G38" t="str">
        <f>IF((ISERROR((VLOOKUP(B38,Calculation!C$3:C$2610,1,FALSE)))),"not entered","")</f>
        <v/>
      </c>
      <c r="H38" t="str">
        <f>IF(ISNA(VLOOKUP(D38,Calculation!$AI$12:$AI$88,1,FALSE)),"NO club name match","Club Name Match")</f>
        <v>NO club name match</v>
      </c>
    </row>
    <row r="39" spans="2:8" x14ac:dyDescent="0.2">
      <c r="B39" s="54" t="s">
        <v>5</v>
      </c>
      <c r="C39" s="39" t="s">
        <v>19</v>
      </c>
      <c r="D39" s="39" t="s">
        <v>19</v>
      </c>
      <c r="E39" s="39">
        <v>1.1574074074074073E-5</v>
      </c>
      <c r="F39" s="40" t="e">
        <f t="shared" si="0"/>
        <v>#N/A</v>
      </c>
      <c r="G39" t="str">
        <f>IF((ISERROR((VLOOKUP(B39,Calculation!C$3:C$2610,1,FALSE)))),"not entered","")</f>
        <v/>
      </c>
      <c r="H39" t="str">
        <f>IF(ISNA(VLOOKUP(D39,Calculation!$AI$12:$AI$88,1,FALSE)),"NO club name match","Club Name Match")</f>
        <v>NO club name match</v>
      </c>
    </row>
    <row r="40" spans="2:8" x14ac:dyDescent="0.2">
      <c r="B40" s="54" t="s">
        <v>5</v>
      </c>
      <c r="C40" s="39" t="s">
        <v>19</v>
      </c>
      <c r="D40" s="39" t="s">
        <v>19</v>
      </c>
      <c r="E40" s="39">
        <v>1.1574074074074073E-5</v>
      </c>
      <c r="F40" s="40" t="e">
        <f t="shared" si="0"/>
        <v>#N/A</v>
      </c>
      <c r="G40" t="str">
        <f>IF((ISERROR((VLOOKUP(B40,Calculation!C$3:C$2610,1,FALSE)))),"not entered","")</f>
        <v/>
      </c>
      <c r="H40" t="str">
        <f>IF(ISNA(VLOOKUP(D40,Calculation!$AI$12:$AI$88,1,FALSE)),"NO club name match","Club Name Match")</f>
        <v>NO club name match</v>
      </c>
    </row>
    <row r="41" spans="2:8" x14ac:dyDescent="0.2">
      <c r="B41" s="54" t="s">
        <v>5</v>
      </c>
      <c r="C41" s="39" t="s">
        <v>19</v>
      </c>
      <c r="D41" s="39" t="s">
        <v>19</v>
      </c>
      <c r="E41" s="39">
        <v>1.1574074074074073E-5</v>
      </c>
      <c r="F41" s="40" t="e">
        <f t="shared" si="0"/>
        <v>#N/A</v>
      </c>
      <c r="G41" t="str">
        <f>IF((ISERROR((VLOOKUP(B41,Calculation!C$3:C$2610,1,FALSE)))),"not entered","")</f>
        <v/>
      </c>
      <c r="H41" t="str">
        <f>IF(ISNA(VLOOKUP(D41,Calculation!$AI$12:$AI$88,1,FALSE)),"NO club name match","Club Name Match")</f>
        <v>NO club name match</v>
      </c>
    </row>
    <row r="42" spans="2:8" x14ac:dyDescent="0.2">
      <c r="B42" s="54" t="s">
        <v>5</v>
      </c>
      <c r="C42" s="39" t="s">
        <v>19</v>
      </c>
      <c r="D42" s="39" t="s">
        <v>19</v>
      </c>
      <c r="E42" s="39">
        <v>1.1574074074074073E-5</v>
      </c>
      <c r="F42" s="40" t="e">
        <f t="shared" si="0"/>
        <v>#N/A</v>
      </c>
      <c r="G42" t="str">
        <f>IF((ISERROR((VLOOKUP(B42,Calculation!C$3:C$2610,1,FALSE)))),"not entered","")</f>
        <v/>
      </c>
      <c r="H42" t="str">
        <f>IF(ISNA(VLOOKUP(D42,Calculation!$AI$12:$AI$88,1,FALSE)),"NO club name match","Club Name Match")</f>
        <v>NO club name match</v>
      </c>
    </row>
    <row r="43" spans="2:8" x14ac:dyDescent="0.2">
      <c r="B43" s="54" t="s">
        <v>5</v>
      </c>
      <c r="C43" s="39" t="s">
        <v>19</v>
      </c>
      <c r="D43" s="39" t="s">
        <v>19</v>
      </c>
      <c r="E43" s="39">
        <v>1.1574074074074073E-5</v>
      </c>
      <c r="F43" s="40" t="e">
        <f t="shared" si="0"/>
        <v>#N/A</v>
      </c>
      <c r="G43" t="str">
        <f>IF((ISERROR((VLOOKUP(B43,Calculation!C$3:C$2610,1,FALSE)))),"not entered","")</f>
        <v/>
      </c>
      <c r="H43" t="str">
        <f>IF(ISNA(VLOOKUP(D43,Calculation!$AI$12:$AI$88,1,FALSE)),"NO club name match","Club Name Match")</f>
        <v>NO club name match</v>
      </c>
    </row>
    <row r="44" spans="2:8" x14ac:dyDescent="0.2">
      <c r="B44" s="54" t="s">
        <v>5</v>
      </c>
      <c r="C44" s="39" t="s">
        <v>19</v>
      </c>
      <c r="D44" s="39" t="s">
        <v>19</v>
      </c>
      <c r="E44" s="39">
        <v>1.1574074074074073E-5</v>
      </c>
      <c r="F44" s="40" t="e">
        <f t="shared" si="0"/>
        <v>#N/A</v>
      </c>
      <c r="G44" t="str">
        <f>IF((ISERROR((VLOOKUP(B44,Calculation!C$3:C$2610,1,FALSE)))),"not entered","")</f>
        <v/>
      </c>
      <c r="H44" t="str">
        <f>IF(ISNA(VLOOKUP(D44,Calculation!$AI$12:$AI$88,1,FALSE)),"NO club name match","Club Name Match")</f>
        <v>NO club name match</v>
      </c>
    </row>
    <row r="45" spans="2:8" x14ac:dyDescent="0.2">
      <c r="B45" s="54" t="s">
        <v>5</v>
      </c>
      <c r="C45" s="39" t="s">
        <v>19</v>
      </c>
      <c r="D45" s="39" t="s">
        <v>19</v>
      </c>
      <c r="E45" s="39">
        <v>1.1574074074074073E-5</v>
      </c>
      <c r="F45" s="40" t="e">
        <f t="shared" si="0"/>
        <v>#N/A</v>
      </c>
      <c r="G45" t="str">
        <f>IF((ISERROR((VLOOKUP(B45,Calculation!C$3:C$2610,1,FALSE)))),"not entered","")</f>
        <v/>
      </c>
      <c r="H45" t="str">
        <f>IF(ISNA(VLOOKUP(D45,Calculation!$AI$12:$AI$88,1,FALSE)),"NO club name match","Club Name Match")</f>
        <v>NO club name match</v>
      </c>
    </row>
    <row r="46" spans="2:8" x14ac:dyDescent="0.2">
      <c r="B46" s="54" t="s">
        <v>5</v>
      </c>
      <c r="C46" s="39" t="s">
        <v>19</v>
      </c>
      <c r="D46" s="39" t="s">
        <v>19</v>
      </c>
      <c r="E46" s="39">
        <v>1.1574074074074073E-5</v>
      </c>
      <c r="F46" s="40" t="e">
        <f t="shared" si="0"/>
        <v>#N/A</v>
      </c>
      <c r="G46" t="str">
        <f>IF((ISERROR((VLOOKUP(B46,Calculation!C$3:C$2610,1,FALSE)))),"not entered","")</f>
        <v/>
      </c>
      <c r="H46" t="str">
        <f>IF(ISNA(VLOOKUP(D46,Calculation!$AI$12:$AI$88,1,FALSE)),"NO club name match","Club Name Match")</f>
        <v>NO club name match</v>
      </c>
    </row>
    <row r="47" spans="2:8" x14ac:dyDescent="0.2">
      <c r="B47" s="54" t="s">
        <v>5</v>
      </c>
      <c r="C47" s="39" t="s">
        <v>19</v>
      </c>
      <c r="D47" s="39" t="s">
        <v>19</v>
      </c>
      <c r="E47" s="39">
        <v>1.1574074074074073E-5</v>
      </c>
      <c r="F47" s="40" t="e">
        <f t="shared" si="0"/>
        <v>#N/A</v>
      </c>
      <c r="G47" t="str">
        <f>IF((ISERROR((VLOOKUP(B47,Calculation!C$3:C$2610,1,FALSE)))),"not entered","")</f>
        <v/>
      </c>
      <c r="H47" t="str">
        <f>IF(ISNA(VLOOKUP(D47,Calculation!$AI$12:$AI$88,1,FALSE)),"NO club name match","Club Name Match")</f>
        <v>NO club name match</v>
      </c>
    </row>
    <row r="48" spans="2:8" x14ac:dyDescent="0.2">
      <c r="B48" s="54" t="s">
        <v>5</v>
      </c>
      <c r="C48" s="39" t="s">
        <v>19</v>
      </c>
      <c r="D48" s="39" t="s">
        <v>19</v>
      </c>
      <c r="E48" s="39">
        <v>1.1574074074074073E-5</v>
      </c>
      <c r="F48" s="40" t="e">
        <f t="shared" si="0"/>
        <v>#N/A</v>
      </c>
      <c r="G48" t="str">
        <f>IF((ISERROR((VLOOKUP(B48,Calculation!C$3:C$2610,1,FALSE)))),"not entered","")</f>
        <v/>
      </c>
      <c r="H48" t="str">
        <f>IF(ISNA(VLOOKUP(D48,Calculation!$AI$12:$AI$88,1,FALSE)),"NO club name match","Club Name Match")</f>
        <v>NO club name match</v>
      </c>
    </row>
    <row r="49" spans="2:8" x14ac:dyDescent="0.2">
      <c r="B49" s="54" t="s">
        <v>5</v>
      </c>
      <c r="C49" s="39" t="s">
        <v>19</v>
      </c>
      <c r="D49" s="39" t="s">
        <v>19</v>
      </c>
      <c r="E49" s="39">
        <v>1.1574074074074073E-5</v>
      </c>
      <c r="F49" s="40" t="e">
        <f t="shared" si="0"/>
        <v>#N/A</v>
      </c>
      <c r="G49" t="str">
        <f>IF((ISERROR((VLOOKUP(B49,Calculation!C$3:C$2610,1,FALSE)))),"not entered","")</f>
        <v/>
      </c>
      <c r="H49" t="str">
        <f>IF(ISNA(VLOOKUP(D49,Calculation!$AI$12:$AI$88,1,FALSE)),"NO club name match","Club Name Match")</f>
        <v>NO club name match</v>
      </c>
    </row>
    <row r="50" spans="2:8" x14ac:dyDescent="0.2">
      <c r="B50" s="54" t="s">
        <v>5</v>
      </c>
      <c r="C50" s="39" t="s">
        <v>19</v>
      </c>
      <c r="D50" s="39" t="s">
        <v>19</v>
      </c>
      <c r="E50" s="39">
        <v>1.1574074074074073E-5</v>
      </c>
      <c r="F50" s="40" t="e">
        <f t="shared" si="0"/>
        <v>#N/A</v>
      </c>
      <c r="G50" t="str">
        <f>IF((ISERROR((VLOOKUP(B50,Calculation!C$3:C$2610,1,FALSE)))),"not entered","")</f>
        <v/>
      </c>
      <c r="H50" t="str">
        <f>IF(ISNA(VLOOKUP(D50,Calculation!$AI$12:$AI$88,1,FALSE)),"NO club name match","Club Name Match")</f>
        <v>NO club name match</v>
      </c>
    </row>
    <row r="51" spans="2:8" x14ac:dyDescent="0.2">
      <c r="B51" s="54" t="s">
        <v>5</v>
      </c>
      <c r="C51" s="39" t="s">
        <v>19</v>
      </c>
      <c r="D51" s="39" t="s">
        <v>19</v>
      </c>
      <c r="E51" s="39">
        <v>1.1574074074074073E-5</v>
      </c>
      <c r="F51" s="40" t="e">
        <f t="shared" si="0"/>
        <v>#N/A</v>
      </c>
      <c r="G51" t="str">
        <f>IF((ISERROR((VLOOKUP(B51,Calculation!C$3:C$2610,1,FALSE)))),"not entered","")</f>
        <v/>
      </c>
      <c r="H51" t="str">
        <f>IF(ISNA(VLOOKUP(D51,Calculation!$AI$12:$AI$88,1,FALSE)),"NO club name match","Club Name Match")</f>
        <v>NO club name match</v>
      </c>
    </row>
    <row r="52" spans="2:8" x14ac:dyDescent="0.2">
      <c r="B52" s="54" t="s">
        <v>5</v>
      </c>
      <c r="C52" s="39" t="s">
        <v>19</v>
      </c>
      <c r="D52" s="39" t="s">
        <v>19</v>
      </c>
      <c r="E52" s="39">
        <v>1.1574074074074073E-5</v>
      </c>
      <c r="F52" s="40" t="e">
        <f t="shared" si="0"/>
        <v>#N/A</v>
      </c>
      <c r="G52" t="str">
        <f>IF((ISERROR((VLOOKUP(B52,Calculation!C$3:C$2610,1,FALSE)))),"not entered","")</f>
        <v/>
      </c>
      <c r="H52" t="str">
        <f>IF(ISNA(VLOOKUP(D52,Calculation!$AI$12:$AI$88,1,FALSE)),"NO club name match","Club Name Match")</f>
        <v>NO club name match</v>
      </c>
    </row>
    <row r="53" spans="2:8" x14ac:dyDescent="0.2">
      <c r="B53" s="54" t="s">
        <v>5</v>
      </c>
      <c r="C53" s="39" t="s">
        <v>19</v>
      </c>
      <c r="D53" s="39" t="s">
        <v>19</v>
      </c>
      <c r="E53" s="39">
        <v>1.1574074074074073E-5</v>
      </c>
      <c r="F53" s="40" t="e">
        <f t="shared" si="0"/>
        <v>#N/A</v>
      </c>
      <c r="G53" t="str">
        <f>IF((ISERROR((VLOOKUP(B53,Calculation!C$3:C$2610,1,FALSE)))),"not entered","")</f>
        <v/>
      </c>
      <c r="H53" t="str">
        <f>IF(ISNA(VLOOKUP(D53,Calculation!$AI$12:$AI$88,1,FALSE)),"NO club name match","Club Name Match")</f>
        <v>NO club name match</v>
      </c>
    </row>
    <row r="54" spans="2:8" x14ac:dyDescent="0.2">
      <c r="B54" s="54" t="s">
        <v>5</v>
      </c>
      <c r="C54" s="39" t="s">
        <v>19</v>
      </c>
      <c r="D54" s="39" t="s">
        <v>19</v>
      </c>
      <c r="E54" s="39">
        <v>1.1574074074074073E-5</v>
      </c>
      <c r="F54" s="40" t="e">
        <f t="shared" si="0"/>
        <v>#N/A</v>
      </c>
      <c r="G54" t="str">
        <f>IF((ISERROR((VLOOKUP(B54,Calculation!C$3:C$2610,1,FALSE)))),"not entered","")</f>
        <v/>
      </c>
      <c r="H54" t="str">
        <f>IF(ISNA(VLOOKUP(D54,Calculation!$AI$12:$AI$88,1,FALSE)),"NO club name match","Club Name Match")</f>
        <v>NO club name match</v>
      </c>
    </row>
    <row r="55" spans="2:8" x14ac:dyDescent="0.2">
      <c r="B55" s="54" t="s">
        <v>5</v>
      </c>
      <c r="C55" s="39" t="s">
        <v>19</v>
      </c>
      <c r="D55" s="39" t="s">
        <v>19</v>
      </c>
      <c r="E55" s="39">
        <v>1.1574074074074073E-5</v>
      </c>
      <c r="F55" s="40" t="e">
        <f t="shared" si="0"/>
        <v>#N/A</v>
      </c>
      <c r="G55" t="str">
        <f>IF((ISERROR((VLOOKUP(B55,Calculation!C$3:C$2610,1,FALSE)))),"not entered","")</f>
        <v/>
      </c>
      <c r="H55" t="str">
        <f>IF(ISNA(VLOOKUP(D55,Calculation!$AI$12:$AI$88,1,FALSE)),"NO club name match","Club Name Match")</f>
        <v>NO club name match</v>
      </c>
    </row>
    <row r="56" spans="2:8" x14ac:dyDescent="0.2">
      <c r="B56" s="54" t="s">
        <v>5</v>
      </c>
      <c r="C56" s="39" t="s">
        <v>19</v>
      </c>
      <c r="D56" s="39" t="s">
        <v>19</v>
      </c>
      <c r="E56" s="39">
        <v>1.1574074074074073E-5</v>
      </c>
      <c r="F56" s="40" t="e">
        <f t="shared" si="0"/>
        <v>#N/A</v>
      </c>
      <c r="G56" t="str">
        <f>IF((ISERROR((VLOOKUP(B56,Calculation!C$3:C$2610,1,FALSE)))),"not entered","")</f>
        <v/>
      </c>
      <c r="H56" t="str">
        <f>IF(ISNA(VLOOKUP(D56,Calculation!$AI$12:$AI$88,1,FALSE)),"NO club name match","Club Name Match")</f>
        <v>NO club name match</v>
      </c>
    </row>
    <row r="57" spans="2:8" x14ac:dyDescent="0.2">
      <c r="B57" s="54" t="s">
        <v>5</v>
      </c>
      <c r="C57" s="39" t="s">
        <v>19</v>
      </c>
      <c r="D57" s="39" t="s">
        <v>19</v>
      </c>
      <c r="E57" s="39">
        <v>1.1574074074074073E-5</v>
      </c>
      <c r="F57" s="40" t="e">
        <f t="shared" si="0"/>
        <v>#N/A</v>
      </c>
      <c r="G57" t="str">
        <f>IF((ISERROR((VLOOKUP(B57,Calculation!C$3:C$2610,1,FALSE)))),"not entered","")</f>
        <v/>
      </c>
      <c r="H57" t="str">
        <f>IF(ISNA(VLOOKUP(D57,Calculation!$AI$12:$AI$88,1,FALSE)),"NO club name match","Club Name Match")</f>
        <v>NO club name match</v>
      </c>
    </row>
    <row r="58" spans="2:8" x14ac:dyDescent="0.2">
      <c r="B58" s="54" t="s">
        <v>5</v>
      </c>
      <c r="C58" s="39" t="s">
        <v>19</v>
      </c>
      <c r="D58" s="39" t="s">
        <v>19</v>
      </c>
      <c r="E58" s="39">
        <v>1.1574074074074073E-5</v>
      </c>
      <c r="F58" s="40" t="e">
        <f t="shared" si="0"/>
        <v>#N/A</v>
      </c>
      <c r="G58" t="str">
        <f>IF((ISERROR((VLOOKUP(B58,Calculation!C$3:C$2610,1,FALSE)))),"not entered","")</f>
        <v/>
      </c>
      <c r="H58" t="str">
        <f>IF(ISNA(VLOOKUP(D58,Calculation!$AI$12:$AI$88,1,FALSE)),"NO club name match","Club Name Match")</f>
        <v>NO club name match</v>
      </c>
    </row>
    <row r="59" spans="2:8" x14ac:dyDescent="0.2">
      <c r="B59" s="54" t="s">
        <v>5</v>
      </c>
      <c r="C59" s="39" t="s">
        <v>19</v>
      </c>
      <c r="D59" s="39" t="s">
        <v>19</v>
      </c>
      <c r="E59" s="39">
        <v>1.1574074074074073E-5</v>
      </c>
      <c r="F59" s="40" t="e">
        <f t="shared" si="0"/>
        <v>#N/A</v>
      </c>
      <c r="G59" t="str">
        <f>IF((ISERROR((VLOOKUP(B59,Calculation!C$3:C$2610,1,FALSE)))),"not entered","")</f>
        <v/>
      </c>
      <c r="H59" t="str">
        <f>IF(ISNA(VLOOKUP(D59,Calculation!$AI$12:$AI$88,1,FALSE)),"NO club name match","Club Name Match")</f>
        <v>NO club name match</v>
      </c>
    </row>
    <row r="60" spans="2:8" x14ac:dyDescent="0.2">
      <c r="B60" s="54" t="s">
        <v>5</v>
      </c>
      <c r="C60" s="39" t="s">
        <v>19</v>
      </c>
      <c r="D60" s="39" t="s">
        <v>19</v>
      </c>
      <c r="E60" s="39">
        <v>1.1574074074074073E-5</v>
      </c>
      <c r="F60" s="40" t="e">
        <f t="shared" si="0"/>
        <v>#N/A</v>
      </c>
      <c r="G60" t="str">
        <f>IF((ISERROR((VLOOKUP(B60,Calculation!C$3:C$2610,1,FALSE)))),"not entered","")</f>
        <v/>
      </c>
      <c r="H60" t="str">
        <f>IF(ISNA(VLOOKUP(D60,Calculation!$AI$12:$AI$88,1,FALSE)),"NO club name match","Club Name Match")</f>
        <v>NO club name match</v>
      </c>
    </row>
    <row r="61" spans="2:8" x14ac:dyDescent="0.2">
      <c r="B61" s="54" t="s">
        <v>5</v>
      </c>
      <c r="C61" s="39" t="s">
        <v>19</v>
      </c>
      <c r="D61" s="39" t="s">
        <v>19</v>
      </c>
      <c r="E61" s="39">
        <v>1.1574074074074073E-5</v>
      </c>
      <c r="F61" s="40" t="e">
        <f t="shared" si="0"/>
        <v>#N/A</v>
      </c>
      <c r="G61" t="str">
        <f>IF((ISERROR((VLOOKUP(B61,Calculation!C$3:C$2610,1,FALSE)))),"not entered","")</f>
        <v/>
      </c>
      <c r="H61" t="str">
        <f>IF(ISNA(VLOOKUP(D61,Calculation!$AI$12:$AI$88,1,FALSE)),"NO club name match","Club Name Match")</f>
        <v>NO club name match</v>
      </c>
    </row>
    <row r="62" spans="2:8" x14ac:dyDescent="0.2">
      <c r="B62" s="54" t="s">
        <v>5</v>
      </c>
      <c r="C62" s="39" t="s">
        <v>19</v>
      </c>
      <c r="D62" s="39" t="s">
        <v>19</v>
      </c>
      <c r="E62" s="39">
        <v>1.1574074074074073E-5</v>
      </c>
      <c r="F62" s="40" t="e">
        <f t="shared" si="0"/>
        <v>#N/A</v>
      </c>
      <c r="G62" t="str">
        <f>IF((ISERROR((VLOOKUP(B62,Calculation!C$3:C$2610,1,FALSE)))),"not entered","")</f>
        <v/>
      </c>
      <c r="H62" t="str">
        <f>IF(ISNA(VLOOKUP(D62,Calculation!$AI$12:$AI$88,1,FALSE)),"NO club name match","Club Name Match")</f>
        <v>NO club name match</v>
      </c>
    </row>
    <row r="63" spans="2:8" x14ac:dyDescent="0.2">
      <c r="B63" s="54" t="s">
        <v>5</v>
      </c>
      <c r="C63" s="39" t="s">
        <v>19</v>
      </c>
      <c r="D63" s="39" t="s">
        <v>19</v>
      </c>
      <c r="E63" s="39">
        <v>1.1574074074074073E-5</v>
      </c>
      <c r="F63" s="40" t="e">
        <f t="shared" si="0"/>
        <v>#N/A</v>
      </c>
      <c r="G63" t="str">
        <f>IF((ISERROR((VLOOKUP(B63,Calculation!C$3:C$2610,1,FALSE)))),"not entered","")</f>
        <v/>
      </c>
      <c r="H63" t="str">
        <f>IF(ISNA(VLOOKUP(D63,Calculation!$AI$12:$AI$88,1,FALSE)),"NO club name match","Club Name Match")</f>
        <v>NO club name match</v>
      </c>
    </row>
    <row r="64" spans="2:8" x14ac:dyDescent="0.2">
      <c r="B64" s="54" t="s">
        <v>5</v>
      </c>
      <c r="C64" s="39" t="s">
        <v>19</v>
      </c>
      <c r="D64" s="39" t="s">
        <v>19</v>
      </c>
      <c r="E64" s="39">
        <v>1.1574074074074073E-5</v>
      </c>
      <c r="F64" s="40" t="e">
        <f t="shared" si="0"/>
        <v>#N/A</v>
      </c>
      <c r="G64" t="str">
        <f>IF((ISERROR((VLOOKUP(B64,Calculation!C$3:C$2610,1,FALSE)))),"not entered","")</f>
        <v/>
      </c>
      <c r="H64" t="str">
        <f>IF(ISNA(VLOOKUP(D64,Calculation!$AI$12:$AI$88,1,FALSE)),"NO club name match","Club Name Match")</f>
        <v>NO club name match</v>
      </c>
    </row>
    <row r="65" spans="2:8" x14ac:dyDescent="0.2">
      <c r="B65" s="54" t="s">
        <v>5</v>
      </c>
      <c r="C65" s="39" t="s">
        <v>19</v>
      </c>
      <c r="D65" s="39" t="s">
        <v>19</v>
      </c>
      <c r="E65" s="39">
        <v>1.1574074074074073E-5</v>
      </c>
      <c r="F65" s="40" t="e">
        <f t="shared" si="0"/>
        <v>#N/A</v>
      </c>
      <c r="G65" t="str">
        <f>IF((ISERROR((VLOOKUP(B65,Calculation!C$3:C$2610,1,FALSE)))),"not entered","")</f>
        <v/>
      </c>
      <c r="H65" t="str">
        <f>IF(ISNA(VLOOKUP(D65,Calculation!$AI$12:$AI$88,1,FALSE)),"NO club name match","Club Name Match")</f>
        <v>NO club name match</v>
      </c>
    </row>
    <row r="66" spans="2:8" x14ac:dyDescent="0.2">
      <c r="B66" s="54" t="s">
        <v>5</v>
      </c>
      <c r="C66" s="39" t="s">
        <v>19</v>
      </c>
      <c r="D66" s="39" t="s">
        <v>19</v>
      </c>
      <c r="E66" s="39">
        <v>1.1574074074074073E-5</v>
      </c>
      <c r="F66" s="40" t="e">
        <f t="shared" si="0"/>
        <v>#N/A</v>
      </c>
      <c r="G66" t="str">
        <f>IF((ISERROR((VLOOKUP(B66,Calculation!C$3:C$2610,1,FALSE)))),"not entered","")</f>
        <v/>
      </c>
      <c r="H66" t="str">
        <f>IF(ISNA(VLOOKUP(D66,Calculation!$AI$12:$AI$88,1,FALSE)),"NO club name match","Club Name Match")</f>
        <v>NO club name match</v>
      </c>
    </row>
    <row r="67" spans="2:8" x14ac:dyDescent="0.2">
      <c r="B67" s="54" t="s">
        <v>5</v>
      </c>
      <c r="C67" s="39" t="s">
        <v>19</v>
      </c>
      <c r="D67" s="39" t="s">
        <v>19</v>
      </c>
      <c r="E67" s="39">
        <v>1.1574074074074073E-5</v>
      </c>
      <c r="F67" s="40" t="e">
        <f t="shared" si="0"/>
        <v>#N/A</v>
      </c>
      <c r="G67" t="str">
        <f>IF((ISERROR((VLOOKUP(B67,Calculation!C$3:C$2610,1,FALSE)))),"not entered","")</f>
        <v/>
      </c>
      <c r="H67" t="str">
        <f>IF(ISNA(VLOOKUP(D67,Calculation!$AI$12:$AI$88,1,FALSE)),"NO club name match","Club Name Match")</f>
        <v>NO club name match</v>
      </c>
    </row>
    <row r="68" spans="2:8" x14ac:dyDescent="0.2">
      <c r="B68" s="54" t="s">
        <v>5</v>
      </c>
      <c r="C68" s="39" t="s">
        <v>19</v>
      </c>
      <c r="D68" s="39" t="s">
        <v>19</v>
      </c>
      <c r="E68" s="39">
        <v>1.1574074074074073E-5</v>
      </c>
      <c r="F68" s="40" t="e">
        <f t="shared" si="0"/>
        <v>#N/A</v>
      </c>
      <c r="G68" t="str">
        <f>IF((ISERROR((VLOOKUP(B68,Calculation!C$3:C$2610,1,FALSE)))),"not entered","")</f>
        <v/>
      </c>
      <c r="H68" t="str">
        <f>IF(ISNA(VLOOKUP(D68,Calculation!$AI$12:$AI$88,1,FALSE)),"NO club name match","Club Name Match")</f>
        <v>NO club name match</v>
      </c>
    </row>
    <row r="69" spans="2:8" x14ac:dyDescent="0.2">
      <c r="B69" s="54" t="s">
        <v>5</v>
      </c>
      <c r="C69" s="39" t="s">
        <v>19</v>
      </c>
      <c r="D69" s="39" t="s">
        <v>19</v>
      </c>
      <c r="E69" s="39">
        <v>1.1574074074074073E-5</v>
      </c>
      <c r="F69" s="40" t="e">
        <f t="shared" si="0"/>
        <v>#N/A</v>
      </c>
      <c r="G69" t="str">
        <f>IF((ISERROR((VLOOKUP(B69,Calculation!C$3:C$2610,1,FALSE)))),"not entered","")</f>
        <v/>
      </c>
      <c r="H69" t="str">
        <f>IF(ISNA(VLOOKUP(D69,Calculation!$AI$12:$AI$88,1,FALSE)),"NO club name match","Club Name Match")</f>
        <v>NO club name match</v>
      </c>
    </row>
    <row r="70" spans="2:8" x14ac:dyDescent="0.2">
      <c r="B70" s="54" t="s">
        <v>5</v>
      </c>
      <c r="C70" s="39" t="s">
        <v>19</v>
      </c>
      <c r="D70" s="39" t="s">
        <v>19</v>
      </c>
      <c r="E70" s="39">
        <v>1.1574074074074073E-5</v>
      </c>
      <c r="F70" s="40" t="e">
        <f t="shared" ref="F70:F133" si="1">TRUNC((VLOOKUP(C70,C$4:E$5,3,FALSE))/(E70/10000))</f>
        <v>#N/A</v>
      </c>
      <c r="G70" t="str">
        <f>IF((ISERROR((VLOOKUP(B70,Calculation!C$3:C$2610,1,FALSE)))),"not entered","")</f>
        <v/>
      </c>
      <c r="H70" t="str">
        <f>IF(ISNA(VLOOKUP(D70,Calculation!$AI$12:$AI$88,1,FALSE)),"NO club name match","Club Name Match")</f>
        <v>NO club name match</v>
      </c>
    </row>
    <row r="71" spans="2:8" x14ac:dyDescent="0.2">
      <c r="B71" s="54" t="s">
        <v>5</v>
      </c>
      <c r="C71" s="39" t="s">
        <v>19</v>
      </c>
      <c r="D71" s="39" t="s">
        <v>19</v>
      </c>
      <c r="E71" s="39">
        <v>1.1574074074074073E-5</v>
      </c>
      <c r="F71" s="40" t="e">
        <f t="shared" si="1"/>
        <v>#N/A</v>
      </c>
      <c r="G71" t="str">
        <f>IF((ISERROR((VLOOKUP(B71,Calculation!C$3:C$2610,1,FALSE)))),"not entered","")</f>
        <v/>
      </c>
      <c r="H71" t="str">
        <f>IF(ISNA(VLOOKUP(D71,Calculation!$AI$12:$AI$88,1,FALSE)),"NO club name match","Club Name Match")</f>
        <v>NO club name match</v>
      </c>
    </row>
    <row r="72" spans="2:8" x14ac:dyDescent="0.2">
      <c r="B72" s="54" t="s">
        <v>5</v>
      </c>
      <c r="C72" s="39" t="s">
        <v>19</v>
      </c>
      <c r="D72" s="39" t="s">
        <v>19</v>
      </c>
      <c r="E72" s="39">
        <v>1.1574074074074073E-5</v>
      </c>
      <c r="F72" s="40" t="e">
        <f t="shared" si="1"/>
        <v>#N/A</v>
      </c>
      <c r="G72" t="str">
        <f>IF((ISERROR((VLOOKUP(B72,Calculation!C$3:C$2610,1,FALSE)))),"not entered","")</f>
        <v/>
      </c>
      <c r="H72" t="str">
        <f>IF(ISNA(VLOOKUP(D72,Calculation!$AI$12:$AI$88,1,FALSE)),"NO club name match","Club Name Match")</f>
        <v>NO club name match</v>
      </c>
    </row>
    <row r="73" spans="2:8" x14ac:dyDescent="0.2">
      <c r="B73" s="54" t="s">
        <v>5</v>
      </c>
      <c r="C73" s="39" t="s">
        <v>19</v>
      </c>
      <c r="D73" s="39" t="s">
        <v>19</v>
      </c>
      <c r="E73" s="39">
        <v>1.1574074074074073E-5</v>
      </c>
      <c r="F73" s="40" t="e">
        <f t="shared" si="1"/>
        <v>#N/A</v>
      </c>
      <c r="G73" t="str">
        <f>IF((ISERROR((VLOOKUP(B73,Calculation!C$3:C$2610,1,FALSE)))),"not entered","")</f>
        <v/>
      </c>
      <c r="H73" t="str">
        <f>IF(ISNA(VLOOKUP(D73,Calculation!$AI$12:$AI$88,1,FALSE)),"NO club name match","Club Name Match")</f>
        <v>NO club name match</v>
      </c>
    </row>
    <row r="74" spans="2:8" x14ac:dyDescent="0.2">
      <c r="B74" s="54" t="s">
        <v>5</v>
      </c>
      <c r="C74" s="39" t="s">
        <v>19</v>
      </c>
      <c r="D74" s="39" t="s">
        <v>19</v>
      </c>
      <c r="E74" s="39">
        <v>1.1574074074074073E-5</v>
      </c>
      <c r="F74" s="40" t="e">
        <f t="shared" si="1"/>
        <v>#N/A</v>
      </c>
      <c r="G74" t="str">
        <f>IF((ISERROR((VLOOKUP(B74,Calculation!C$3:C$2610,1,FALSE)))),"not entered","")</f>
        <v/>
      </c>
      <c r="H74" t="str">
        <f>IF(ISNA(VLOOKUP(D74,Calculation!$AI$12:$AI$88,1,FALSE)),"NO club name match","Club Name Match")</f>
        <v>NO club name match</v>
      </c>
    </row>
    <row r="75" spans="2:8" x14ac:dyDescent="0.2">
      <c r="B75" s="54" t="s">
        <v>5</v>
      </c>
      <c r="C75" s="39" t="s">
        <v>19</v>
      </c>
      <c r="D75" s="39" t="s">
        <v>19</v>
      </c>
      <c r="E75" s="39">
        <v>1.1574074074074073E-5</v>
      </c>
      <c r="F75" s="40" t="e">
        <f t="shared" si="1"/>
        <v>#N/A</v>
      </c>
      <c r="G75" t="str">
        <f>IF((ISERROR((VLOOKUP(B75,Calculation!C$3:C$2610,1,FALSE)))),"not entered","")</f>
        <v/>
      </c>
      <c r="H75" t="str">
        <f>IF(ISNA(VLOOKUP(D75,Calculation!$AI$12:$AI$88,1,FALSE)),"NO club name match","Club Name Match")</f>
        <v>NO club name match</v>
      </c>
    </row>
    <row r="76" spans="2:8" x14ac:dyDescent="0.2">
      <c r="B76" s="54" t="s">
        <v>5</v>
      </c>
      <c r="C76" s="39" t="s">
        <v>19</v>
      </c>
      <c r="D76" s="39" t="s">
        <v>19</v>
      </c>
      <c r="E76" s="39">
        <v>1.1574074074074073E-5</v>
      </c>
      <c r="F76" s="40" t="e">
        <f t="shared" si="1"/>
        <v>#N/A</v>
      </c>
      <c r="G76" t="str">
        <f>IF((ISERROR((VLOOKUP(B76,Calculation!C$3:C$2610,1,FALSE)))),"not entered","")</f>
        <v/>
      </c>
      <c r="H76" t="str">
        <f>IF(ISNA(VLOOKUP(D76,Calculation!$AI$12:$AI$88,1,FALSE)),"NO club name match","Club Name Match")</f>
        <v>NO club name match</v>
      </c>
    </row>
    <row r="77" spans="2:8" x14ac:dyDescent="0.2">
      <c r="B77" s="54" t="s">
        <v>5</v>
      </c>
      <c r="C77" s="39" t="s">
        <v>19</v>
      </c>
      <c r="D77" s="39" t="s">
        <v>19</v>
      </c>
      <c r="E77" s="39">
        <v>1.1574074074074073E-5</v>
      </c>
      <c r="F77" s="40" t="e">
        <f t="shared" si="1"/>
        <v>#N/A</v>
      </c>
      <c r="G77" t="str">
        <f>IF((ISERROR((VLOOKUP(B77,Calculation!C$3:C$2610,1,FALSE)))),"not entered","")</f>
        <v/>
      </c>
      <c r="H77" t="str">
        <f>IF(ISNA(VLOOKUP(D77,Calculation!$AI$12:$AI$88,1,FALSE)),"NO club name match","Club Name Match")</f>
        <v>NO club name match</v>
      </c>
    </row>
    <row r="78" spans="2:8" x14ac:dyDescent="0.2">
      <c r="B78" s="54" t="s">
        <v>5</v>
      </c>
      <c r="C78" s="39" t="s">
        <v>19</v>
      </c>
      <c r="D78" s="39" t="s">
        <v>19</v>
      </c>
      <c r="E78" s="39">
        <v>1.1574074074074073E-5</v>
      </c>
      <c r="F78" s="40" t="e">
        <f t="shared" si="1"/>
        <v>#N/A</v>
      </c>
      <c r="G78" t="str">
        <f>IF((ISERROR((VLOOKUP(B78,Calculation!C$3:C$2610,1,FALSE)))),"not entered","")</f>
        <v/>
      </c>
      <c r="H78" t="str">
        <f>IF(ISNA(VLOOKUP(D78,Calculation!$AI$12:$AI$88,1,FALSE)),"NO club name match","Club Name Match")</f>
        <v>NO club name match</v>
      </c>
    </row>
    <row r="79" spans="2:8" x14ac:dyDescent="0.2">
      <c r="B79" s="54" t="s">
        <v>5</v>
      </c>
      <c r="C79" s="39" t="s">
        <v>19</v>
      </c>
      <c r="D79" s="39" t="s">
        <v>19</v>
      </c>
      <c r="E79" s="39">
        <v>1.1574074074074073E-5</v>
      </c>
      <c r="F79" s="40" t="e">
        <f t="shared" si="1"/>
        <v>#N/A</v>
      </c>
      <c r="G79" t="str">
        <f>IF((ISERROR((VLOOKUP(B79,Calculation!C$3:C$2610,1,FALSE)))),"not entered","")</f>
        <v/>
      </c>
      <c r="H79" t="str">
        <f>IF(ISNA(VLOOKUP(D79,Calculation!$AI$12:$AI$88,1,FALSE)),"NO club name match","Club Name Match")</f>
        <v>NO club name match</v>
      </c>
    </row>
    <row r="80" spans="2:8" x14ac:dyDescent="0.2">
      <c r="B80" s="54" t="s">
        <v>5</v>
      </c>
      <c r="C80" s="39" t="s">
        <v>19</v>
      </c>
      <c r="D80" s="39" t="s">
        <v>19</v>
      </c>
      <c r="E80" s="39">
        <v>1.1574074074074073E-5</v>
      </c>
      <c r="F80" s="40" t="e">
        <f t="shared" si="1"/>
        <v>#N/A</v>
      </c>
      <c r="G80" t="str">
        <f>IF((ISERROR((VLOOKUP(B80,Calculation!C$3:C$2610,1,FALSE)))),"not entered","")</f>
        <v/>
      </c>
      <c r="H80" t="str">
        <f>IF(ISNA(VLOOKUP(D80,Calculation!$AI$12:$AI$88,1,FALSE)),"NO club name match","Club Name Match")</f>
        <v>NO club name match</v>
      </c>
    </row>
    <row r="81" spans="2:8" x14ac:dyDescent="0.2">
      <c r="B81" s="54" t="s">
        <v>5</v>
      </c>
      <c r="C81" s="39" t="s">
        <v>19</v>
      </c>
      <c r="D81" s="39" t="s">
        <v>19</v>
      </c>
      <c r="E81" s="39">
        <v>1.1574074074074073E-5</v>
      </c>
      <c r="F81" s="40" t="e">
        <f t="shared" si="1"/>
        <v>#N/A</v>
      </c>
      <c r="G81" t="str">
        <f>IF((ISERROR((VLOOKUP(B81,Calculation!C$3:C$2610,1,FALSE)))),"not entered","")</f>
        <v/>
      </c>
      <c r="H81" t="str">
        <f>IF(ISNA(VLOOKUP(D81,Calculation!$AI$12:$AI$88,1,FALSE)),"NO club name match","Club Name Match")</f>
        <v>NO club name match</v>
      </c>
    </row>
    <row r="82" spans="2:8" x14ac:dyDescent="0.2">
      <c r="B82" s="54" t="s">
        <v>5</v>
      </c>
      <c r="C82" s="39" t="s">
        <v>19</v>
      </c>
      <c r="D82" s="39" t="s">
        <v>19</v>
      </c>
      <c r="E82" s="39">
        <v>1.1574074074074073E-5</v>
      </c>
      <c r="F82" s="40" t="e">
        <f t="shared" si="1"/>
        <v>#N/A</v>
      </c>
      <c r="G82" t="str">
        <f>IF((ISERROR((VLOOKUP(B82,Calculation!C$3:C$2610,1,FALSE)))),"not entered","")</f>
        <v/>
      </c>
      <c r="H82" t="str">
        <f>IF(ISNA(VLOOKUP(D82,Calculation!$AI$12:$AI$88,1,FALSE)),"NO club name match","Club Name Match")</f>
        <v>NO club name match</v>
      </c>
    </row>
    <row r="83" spans="2:8" x14ac:dyDescent="0.2">
      <c r="B83" s="54" t="s">
        <v>5</v>
      </c>
      <c r="C83" s="39" t="s">
        <v>19</v>
      </c>
      <c r="D83" s="39" t="s">
        <v>19</v>
      </c>
      <c r="E83" s="39">
        <v>1.1574074074074073E-5</v>
      </c>
      <c r="F83" s="40" t="e">
        <f t="shared" si="1"/>
        <v>#N/A</v>
      </c>
      <c r="G83" t="str">
        <f>IF((ISERROR((VLOOKUP(B83,Calculation!C$3:C$2610,1,FALSE)))),"not entered","")</f>
        <v/>
      </c>
      <c r="H83" t="str">
        <f>IF(ISNA(VLOOKUP(D83,Calculation!$AI$12:$AI$88,1,FALSE)),"NO club name match","Club Name Match")</f>
        <v>NO club name match</v>
      </c>
    </row>
    <row r="84" spans="2:8" x14ac:dyDescent="0.2">
      <c r="B84" s="54" t="s">
        <v>5</v>
      </c>
      <c r="C84" s="39" t="s">
        <v>19</v>
      </c>
      <c r="D84" s="39" t="s">
        <v>19</v>
      </c>
      <c r="E84" s="39">
        <v>1.1574074074074073E-5</v>
      </c>
      <c r="F84" s="40" t="e">
        <f t="shared" si="1"/>
        <v>#N/A</v>
      </c>
      <c r="G84" t="str">
        <f>IF((ISERROR((VLOOKUP(B84,Calculation!C$3:C$2610,1,FALSE)))),"not entered","")</f>
        <v/>
      </c>
      <c r="H84" t="str">
        <f>IF(ISNA(VLOOKUP(D84,Calculation!$AI$12:$AI$88,1,FALSE)),"NO club name match","Club Name Match")</f>
        <v>NO club name match</v>
      </c>
    </row>
    <row r="85" spans="2:8" x14ac:dyDescent="0.2">
      <c r="B85" s="54" t="s">
        <v>5</v>
      </c>
      <c r="C85" s="39" t="s">
        <v>19</v>
      </c>
      <c r="D85" s="39" t="s">
        <v>19</v>
      </c>
      <c r="E85" s="39">
        <v>1.1574074074074073E-5</v>
      </c>
      <c r="F85" s="40" t="e">
        <f t="shared" si="1"/>
        <v>#N/A</v>
      </c>
      <c r="G85" t="str">
        <f>IF((ISERROR((VLOOKUP(B85,Calculation!C$3:C$2610,1,FALSE)))),"not entered","")</f>
        <v/>
      </c>
      <c r="H85" t="str">
        <f>IF(ISNA(VLOOKUP(D85,Calculation!$AI$12:$AI$88,1,FALSE)),"NO club name match","Club Name Match")</f>
        <v>NO club name match</v>
      </c>
    </row>
    <row r="86" spans="2:8" x14ac:dyDescent="0.2">
      <c r="B86" s="54" t="s">
        <v>5</v>
      </c>
      <c r="C86" s="39" t="s">
        <v>19</v>
      </c>
      <c r="D86" s="39" t="s">
        <v>19</v>
      </c>
      <c r="E86" s="39">
        <v>1.1574074074074073E-5</v>
      </c>
      <c r="F86" s="40" t="e">
        <f t="shared" si="1"/>
        <v>#N/A</v>
      </c>
      <c r="G86" t="str">
        <f>IF((ISERROR((VLOOKUP(B86,Calculation!C$3:C$2610,1,FALSE)))),"not entered","")</f>
        <v/>
      </c>
      <c r="H86" t="str">
        <f>IF(ISNA(VLOOKUP(D86,Calculation!$AI$12:$AI$88,1,FALSE)),"NO club name match","Club Name Match")</f>
        <v>NO club name match</v>
      </c>
    </row>
    <row r="87" spans="2:8" x14ac:dyDescent="0.2">
      <c r="B87" s="54" t="s">
        <v>5</v>
      </c>
      <c r="C87" s="39" t="s">
        <v>19</v>
      </c>
      <c r="D87" s="39" t="s">
        <v>19</v>
      </c>
      <c r="E87" s="39">
        <v>1.1574074074074073E-5</v>
      </c>
      <c r="F87" s="40" t="e">
        <f t="shared" si="1"/>
        <v>#N/A</v>
      </c>
      <c r="G87" t="str">
        <f>IF((ISERROR((VLOOKUP(B87,Calculation!C$3:C$2610,1,FALSE)))),"not entered","")</f>
        <v/>
      </c>
      <c r="H87" t="str">
        <f>IF(ISNA(VLOOKUP(D87,Calculation!$AI$12:$AI$88,1,FALSE)),"NO club name match","Club Name Match")</f>
        <v>NO club name match</v>
      </c>
    </row>
    <row r="88" spans="2:8" x14ac:dyDescent="0.2">
      <c r="B88" s="54" t="s">
        <v>5</v>
      </c>
      <c r="C88" s="39" t="s">
        <v>19</v>
      </c>
      <c r="D88" s="39" t="s">
        <v>19</v>
      </c>
      <c r="E88" s="39">
        <v>1.1574074074074073E-5</v>
      </c>
      <c r="F88" s="40" t="e">
        <f t="shared" si="1"/>
        <v>#N/A</v>
      </c>
      <c r="G88" t="str">
        <f>IF((ISERROR((VLOOKUP(B88,Calculation!C$3:C$2610,1,FALSE)))),"not entered","")</f>
        <v/>
      </c>
      <c r="H88" t="str">
        <f>IF(ISNA(VLOOKUP(D88,Calculation!$AI$12:$AI$88,1,FALSE)),"NO club name match","Club Name Match")</f>
        <v>NO club name match</v>
      </c>
    </row>
    <row r="89" spans="2:8" x14ac:dyDescent="0.2">
      <c r="B89" s="54" t="s">
        <v>5</v>
      </c>
      <c r="C89" s="39" t="s">
        <v>19</v>
      </c>
      <c r="D89" s="39" t="s">
        <v>19</v>
      </c>
      <c r="E89" s="39">
        <v>1.1574074074074073E-5</v>
      </c>
      <c r="F89" s="40" t="e">
        <f t="shared" si="1"/>
        <v>#N/A</v>
      </c>
      <c r="G89" t="str">
        <f>IF((ISERROR((VLOOKUP(B89,Calculation!C$3:C$2610,1,FALSE)))),"not entered","")</f>
        <v/>
      </c>
      <c r="H89" t="str">
        <f>IF(ISNA(VLOOKUP(D89,Calculation!$AI$12:$AI$88,1,FALSE)),"NO club name match","Club Name Match")</f>
        <v>NO club name match</v>
      </c>
    </row>
    <row r="90" spans="2:8" x14ac:dyDescent="0.2">
      <c r="B90" s="54" t="s">
        <v>5</v>
      </c>
      <c r="C90" s="39" t="s">
        <v>19</v>
      </c>
      <c r="D90" s="39" t="s">
        <v>19</v>
      </c>
      <c r="E90" s="39">
        <v>1.1574074074074073E-5</v>
      </c>
      <c r="F90" s="40" t="e">
        <f t="shared" si="1"/>
        <v>#N/A</v>
      </c>
      <c r="G90" t="str">
        <f>IF((ISERROR((VLOOKUP(B90,Calculation!C$3:C$2610,1,FALSE)))),"not entered","")</f>
        <v/>
      </c>
      <c r="H90" t="str">
        <f>IF(ISNA(VLOOKUP(D90,Calculation!$AI$12:$AI$88,1,FALSE)),"NO club name match","Club Name Match")</f>
        <v>NO club name match</v>
      </c>
    </row>
    <row r="91" spans="2:8" x14ac:dyDescent="0.2">
      <c r="B91" s="54" t="s">
        <v>5</v>
      </c>
      <c r="C91" s="39" t="s">
        <v>19</v>
      </c>
      <c r="D91" s="39" t="s">
        <v>19</v>
      </c>
      <c r="E91" s="39">
        <v>1.1574074074074073E-5</v>
      </c>
      <c r="F91" s="40" t="e">
        <f t="shared" si="1"/>
        <v>#N/A</v>
      </c>
      <c r="G91" t="str">
        <f>IF((ISERROR((VLOOKUP(B91,Calculation!C$3:C$2610,1,FALSE)))),"not entered","")</f>
        <v/>
      </c>
      <c r="H91" t="str">
        <f>IF(ISNA(VLOOKUP(D91,Calculation!$AI$12:$AI$88,1,FALSE)),"NO club name match","Club Name Match")</f>
        <v>NO club name match</v>
      </c>
    </row>
    <row r="92" spans="2:8" x14ac:dyDescent="0.2">
      <c r="B92" s="54" t="s">
        <v>5</v>
      </c>
      <c r="C92" s="39" t="s">
        <v>19</v>
      </c>
      <c r="D92" s="39" t="s">
        <v>19</v>
      </c>
      <c r="E92" s="39">
        <v>1.1574074074074073E-5</v>
      </c>
      <c r="F92" s="40" t="e">
        <f t="shared" si="1"/>
        <v>#N/A</v>
      </c>
      <c r="G92" t="str">
        <f>IF((ISERROR((VLOOKUP(B92,Calculation!C$3:C$2610,1,FALSE)))),"not entered","")</f>
        <v/>
      </c>
      <c r="H92" t="str">
        <f>IF(ISNA(VLOOKUP(D92,Calculation!$AI$12:$AI$88,1,FALSE)),"NO club name match","Club Name Match")</f>
        <v>NO club name match</v>
      </c>
    </row>
    <row r="93" spans="2:8" x14ac:dyDescent="0.2">
      <c r="B93" s="54" t="s">
        <v>5</v>
      </c>
      <c r="C93" s="39" t="s">
        <v>19</v>
      </c>
      <c r="D93" s="39" t="s">
        <v>19</v>
      </c>
      <c r="E93" s="39">
        <v>1.1574074074074073E-5</v>
      </c>
      <c r="F93" s="40" t="e">
        <f t="shared" si="1"/>
        <v>#N/A</v>
      </c>
      <c r="G93" t="str">
        <f>IF((ISERROR((VLOOKUP(B93,Calculation!C$3:C$2610,1,FALSE)))),"not entered","")</f>
        <v/>
      </c>
      <c r="H93" t="str">
        <f>IF(ISNA(VLOOKUP(D93,Calculation!$AI$12:$AI$88,1,FALSE)),"NO club name match","Club Name Match")</f>
        <v>NO club name match</v>
      </c>
    </row>
    <row r="94" spans="2:8" x14ac:dyDescent="0.2">
      <c r="B94" s="54" t="s">
        <v>5</v>
      </c>
      <c r="C94" s="39" t="s">
        <v>19</v>
      </c>
      <c r="D94" s="39" t="s">
        <v>19</v>
      </c>
      <c r="E94" s="39">
        <v>1.1574074074074073E-5</v>
      </c>
      <c r="F94" s="40" t="e">
        <f t="shared" si="1"/>
        <v>#N/A</v>
      </c>
      <c r="G94" t="str">
        <f>IF((ISERROR((VLOOKUP(B94,Calculation!C$3:C$2610,1,FALSE)))),"not entered","")</f>
        <v/>
      </c>
      <c r="H94" t="str">
        <f>IF(ISNA(VLOOKUP(D94,Calculation!$AI$12:$AI$88,1,FALSE)),"NO club name match","Club Name Match")</f>
        <v>NO club name match</v>
      </c>
    </row>
    <row r="95" spans="2:8" x14ac:dyDescent="0.2">
      <c r="B95" s="54" t="s">
        <v>5</v>
      </c>
      <c r="C95" s="39" t="s">
        <v>19</v>
      </c>
      <c r="D95" s="39" t="s">
        <v>19</v>
      </c>
      <c r="E95" s="39">
        <v>1.1574074074074073E-5</v>
      </c>
      <c r="F95" s="40" t="e">
        <f t="shared" si="1"/>
        <v>#N/A</v>
      </c>
      <c r="G95" t="str">
        <f>IF((ISERROR((VLOOKUP(B95,Calculation!C$3:C$2610,1,FALSE)))),"not entered","")</f>
        <v/>
      </c>
      <c r="H95" t="str">
        <f>IF(ISNA(VLOOKUP(D95,Calculation!$AI$12:$AI$88,1,FALSE)),"NO club name match","Club Name Match")</f>
        <v>NO club name match</v>
      </c>
    </row>
    <row r="96" spans="2:8" x14ac:dyDescent="0.2">
      <c r="B96" s="54" t="s">
        <v>5</v>
      </c>
      <c r="C96" s="39" t="s">
        <v>19</v>
      </c>
      <c r="D96" s="39" t="s">
        <v>19</v>
      </c>
      <c r="E96" s="39">
        <v>1.1574074074074073E-5</v>
      </c>
      <c r="F96" s="40" t="e">
        <f t="shared" si="1"/>
        <v>#N/A</v>
      </c>
      <c r="G96" t="str">
        <f>IF((ISERROR((VLOOKUP(B96,Calculation!C$3:C$2610,1,FALSE)))),"not entered","")</f>
        <v/>
      </c>
      <c r="H96" t="str">
        <f>IF(ISNA(VLOOKUP(D96,Calculation!$AI$12:$AI$88,1,FALSE)),"NO club name match","Club Name Match")</f>
        <v>NO club name match</v>
      </c>
    </row>
    <row r="97" spans="2:8" x14ac:dyDescent="0.2">
      <c r="B97" s="54" t="s">
        <v>5</v>
      </c>
      <c r="C97" s="39" t="s">
        <v>19</v>
      </c>
      <c r="D97" s="39" t="s">
        <v>19</v>
      </c>
      <c r="E97" s="39">
        <v>1.1574074074074073E-5</v>
      </c>
      <c r="F97" s="40" t="e">
        <f t="shared" si="1"/>
        <v>#N/A</v>
      </c>
      <c r="G97" t="str">
        <f>IF((ISERROR((VLOOKUP(B97,Calculation!C$3:C$2610,1,FALSE)))),"not entered","")</f>
        <v/>
      </c>
      <c r="H97" t="str">
        <f>IF(ISNA(VLOOKUP(D97,Calculation!$AI$12:$AI$88,1,FALSE)),"NO club name match","Club Name Match")</f>
        <v>NO club name match</v>
      </c>
    </row>
    <row r="98" spans="2:8" x14ac:dyDescent="0.2">
      <c r="B98" s="54" t="s">
        <v>5</v>
      </c>
      <c r="C98" s="39" t="s">
        <v>19</v>
      </c>
      <c r="D98" s="39" t="s">
        <v>19</v>
      </c>
      <c r="E98" s="39">
        <v>1.1574074074074073E-5</v>
      </c>
      <c r="F98" s="40" t="e">
        <f t="shared" si="1"/>
        <v>#N/A</v>
      </c>
      <c r="G98" t="str">
        <f>IF((ISERROR((VLOOKUP(B98,Calculation!C$3:C$2610,1,FALSE)))),"not entered","")</f>
        <v/>
      </c>
      <c r="H98" t="str">
        <f>IF(ISNA(VLOOKUP(D98,Calculation!$AI$12:$AI$88,1,FALSE)),"NO club name match","Club Name Match")</f>
        <v>NO club name match</v>
      </c>
    </row>
    <row r="99" spans="2:8" x14ac:dyDescent="0.2">
      <c r="B99" s="54" t="s">
        <v>5</v>
      </c>
      <c r="C99" s="39" t="s">
        <v>19</v>
      </c>
      <c r="D99" s="39" t="s">
        <v>19</v>
      </c>
      <c r="E99" s="39">
        <v>1.1574074074074073E-5</v>
      </c>
      <c r="F99" s="40" t="e">
        <f t="shared" si="1"/>
        <v>#N/A</v>
      </c>
      <c r="G99" t="str">
        <f>IF((ISERROR((VLOOKUP(B99,Calculation!C$3:C$2610,1,FALSE)))),"not entered","")</f>
        <v/>
      </c>
      <c r="H99" t="str">
        <f>IF(ISNA(VLOOKUP(D99,Calculation!$AI$12:$AI$88,1,FALSE)),"NO club name match","Club Name Match")</f>
        <v>NO club name match</v>
      </c>
    </row>
    <row r="100" spans="2:8" x14ac:dyDescent="0.2">
      <c r="B100" s="54" t="s">
        <v>5</v>
      </c>
      <c r="C100" s="39" t="s">
        <v>19</v>
      </c>
      <c r="D100" s="39" t="s">
        <v>19</v>
      </c>
      <c r="E100" s="39">
        <v>1.1574074074074073E-5</v>
      </c>
      <c r="F100" s="40" t="e">
        <f t="shared" si="1"/>
        <v>#N/A</v>
      </c>
      <c r="G100" t="str">
        <f>IF((ISERROR((VLOOKUP(B100,Calculation!C$3:C$2610,1,FALSE)))),"not entered","")</f>
        <v/>
      </c>
      <c r="H100" t="str">
        <f>IF(ISNA(VLOOKUP(D100,Calculation!$AI$12:$AI$88,1,FALSE)),"NO club name match","Club Name Match")</f>
        <v>NO club name match</v>
      </c>
    </row>
    <row r="101" spans="2:8" x14ac:dyDescent="0.2">
      <c r="B101" s="54" t="s">
        <v>5</v>
      </c>
      <c r="C101" s="39" t="s">
        <v>19</v>
      </c>
      <c r="D101" s="39" t="s">
        <v>19</v>
      </c>
      <c r="E101" s="39">
        <v>1.1574074074074073E-5</v>
      </c>
      <c r="F101" s="40" t="e">
        <f t="shared" si="1"/>
        <v>#N/A</v>
      </c>
      <c r="G101" t="str">
        <f>IF((ISERROR((VLOOKUP(B101,Calculation!C$3:C$2610,1,FALSE)))),"not entered","")</f>
        <v/>
      </c>
      <c r="H101" t="str">
        <f>IF(ISNA(VLOOKUP(D101,Calculation!$AI$12:$AI$88,1,FALSE)),"NO club name match","Club Name Match")</f>
        <v>NO club name match</v>
      </c>
    </row>
    <row r="102" spans="2:8" x14ac:dyDescent="0.2">
      <c r="B102" s="54" t="s">
        <v>5</v>
      </c>
      <c r="C102" s="39" t="s">
        <v>19</v>
      </c>
      <c r="D102" s="39" t="s">
        <v>19</v>
      </c>
      <c r="E102" s="39">
        <v>1.1574074074074073E-5</v>
      </c>
      <c r="F102" s="40" t="e">
        <f t="shared" si="1"/>
        <v>#N/A</v>
      </c>
      <c r="G102" t="str">
        <f>IF((ISERROR((VLOOKUP(B102,Calculation!C$3:C$2610,1,FALSE)))),"not entered","")</f>
        <v/>
      </c>
      <c r="H102" t="str">
        <f>IF(ISNA(VLOOKUP(D102,Calculation!$AI$12:$AI$88,1,FALSE)),"NO club name match","Club Name Match")</f>
        <v>NO club name match</v>
      </c>
    </row>
    <row r="103" spans="2:8" x14ac:dyDescent="0.2">
      <c r="B103" s="54" t="s">
        <v>5</v>
      </c>
      <c r="C103" s="39" t="s">
        <v>19</v>
      </c>
      <c r="D103" s="39" t="s">
        <v>19</v>
      </c>
      <c r="E103" s="39">
        <v>1.1574074074074073E-5</v>
      </c>
      <c r="F103" s="40" t="e">
        <f t="shared" si="1"/>
        <v>#N/A</v>
      </c>
      <c r="G103" t="str">
        <f>IF((ISERROR((VLOOKUP(B103,Calculation!C$3:C$2610,1,FALSE)))),"not entered","")</f>
        <v/>
      </c>
      <c r="H103" t="str">
        <f>IF(ISNA(VLOOKUP(D103,Calculation!$AI$12:$AI$88,1,FALSE)),"NO club name match","Club Name Match")</f>
        <v>NO club name match</v>
      </c>
    </row>
    <row r="104" spans="2:8" x14ac:dyDescent="0.2">
      <c r="B104" s="54" t="s">
        <v>5</v>
      </c>
      <c r="C104" s="39" t="s">
        <v>19</v>
      </c>
      <c r="D104" s="39" t="s">
        <v>19</v>
      </c>
      <c r="E104" s="39">
        <v>1.1574074074074073E-5</v>
      </c>
      <c r="F104" s="40" t="e">
        <f t="shared" si="1"/>
        <v>#N/A</v>
      </c>
      <c r="G104" t="str">
        <f>IF((ISERROR((VLOOKUP(B104,Calculation!C$3:C$2610,1,FALSE)))),"not entered","")</f>
        <v/>
      </c>
      <c r="H104" t="str">
        <f>IF(ISNA(VLOOKUP(D104,Calculation!$AI$12:$AI$88,1,FALSE)),"NO club name match","Club Name Match")</f>
        <v>NO club name match</v>
      </c>
    </row>
    <row r="105" spans="2:8" x14ac:dyDescent="0.2">
      <c r="B105" s="54" t="s">
        <v>5</v>
      </c>
      <c r="C105" s="39" t="s">
        <v>19</v>
      </c>
      <c r="D105" s="39" t="s">
        <v>19</v>
      </c>
      <c r="E105" s="39">
        <v>1.1574074074074073E-5</v>
      </c>
      <c r="F105" s="40" t="e">
        <f t="shared" si="1"/>
        <v>#N/A</v>
      </c>
      <c r="G105" t="str">
        <f>IF((ISERROR((VLOOKUP(B105,Calculation!C$3:C$2610,1,FALSE)))),"not entered","")</f>
        <v/>
      </c>
      <c r="H105" t="str">
        <f>IF(ISNA(VLOOKUP(D105,Calculation!$AI$12:$AI$88,1,FALSE)),"NO club name match","Club Name Match")</f>
        <v>NO club name match</v>
      </c>
    </row>
    <row r="106" spans="2:8" x14ac:dyDescent="0.2">
      <c r="B106" s="54" t="s">
        <v>5</v>
      </c>
      <c r="C106" s="39" t="s">
        <v>19</v>
      </c>
      <c r="D106" s="39" t="s">
        <v>19</v>
      </c>
      <c r="E106" s="39">
        <v>1.1574074074074073E-5</v>
      </c>
      <c r="F106" s="40" t="e">
        <f t="shared" si="1"/>
        <v>#N/A</v>
      </c>
      <c r="G106" t="str">
        <f>IF((ISERROR((VLOOKUP(B106,Calculation!C$3:C$2610,1,FALSE)))),"not entered","")</f>
        <v/>
      </c>
      <c r="H106" t="str">
        <f>IF(ISNA(VLOOKUP(D106,Calculation!$AI$12:$AI$88,1,FALSE)),"NO club name match","Club Name Match")</f>
        <v>NO club name match</v>
      </c>
    </row>
    <row r="107" spans="2:8" x14ac:dyDescent="0.2">
      <c r="B107" s="54" t="s">
        <v>5</v>
      </c>
      <c r="C107" s="39" t="s">
        <v>19</v>
      </c>
      <c r="D107" s="39" t="s">
        <v>19</v>
      </c>
      <c r="E107" s="39">
        <v>1.1574074074074073E-5</v>
      </c>
      <c r="F107" s="40" t="e">
        <f t="shared" si="1"/>
        <v>#N/A</v>
      </c>
      <c r="G107" t="str">
        <f>IF((ISERROR((VLOOKUP(B107,Calculation!C$3:C$2610,1,FALSE)))),"not entered","")</f>
        <v/>
      </c>
      <c r="H107" t="str">
        <f>IF(ISNA(VLOOKUP(D107,Calculation!$AI$12:$AI$88,1,FALSE)),"NO club name match","Club Name Match")</f>
        <v>NO club name match</v>
      </c>
    </row>
    <row r="108" spans="2:8" x14ac:dyDescent="0.2">
      <c r="B108" s="54" t="s">
        <v>5</v>
      </c>
      <c r="C108" s="39" t="s">
        <v>19</v>
      </c>
      <c r="D108" s="39" t="s">
        <v>19</v>
      </c>
      <c r="E108" s="39">
        <v>1.1574074074074073E-5</v>
      </c>
      <c r="F108" s="40" t="e">
        <f t="shared" si="1"/>
        <v>#N/A</v>
      </c>
      <c r="G108" t="str">
        <f>IF((ISERROR((VLOOKUP(B108,Calculation!C$3:C$2610,1,FALSE)))),"not entered","")</f>
        <v/>
      </c>
      <c r="H108" t="str">
        <f>IF(ISNA(VLOOKUP(D108,Calculation!$AI$12:$AI$88,1,FALSE)),"NO club name match","Club Name Match")</f>
        <v>NO club name match</v>
      </c>
    </row>
    <row r="109" spans="2:8" x14ac:dyDescent="0.2">
      <c r="B109" s="54" t="s">
        <v>5</v>
      </c>
      <c r="C109" s="39" t="s">
        <v>19</v>
      </c>
      <c r="D109" s="39" t="s">
        <v>19</v>
      </c>
      <c r="E109" s="39">
        <v>1.1574074074074073E-5</v>
      </c>
      <c r="F109" s="40" t="e">
        <f t="shared" si="1"/>
        <v>#N/A</v>
      </c>
      <c r="G109" t="str">
        <f>IF((ISERROR((VLOOKUP(B109,Calculation!C$3:C$2610,1,FALSE)))),"not entered","")</f>
        <v/>
      </c>
      <c r="H109" t="str">
        <f>IF(ISNA(VLOOKUP(D109,Calculation!$AI$12:$AI$88,1,FALSE)),"NO club name match","Club Name Match")</f>
        <v>NO club name match</v>
      </c>
    </row>
    <row r="110" spans="2:8" x14ac:dyDescent="0.2">
      <c r="B110" s="54" t="s">
        <v>5</v>
      </c>
      <c r="C110" s="39" t="s">
        <v>19</v>
      </c>
      <c r="D110" s="39" t="s">
        <v>19</v>
      </c>
      <c r="E110" s="39">
        <v>1.1574074074074073E-5</v>
      </c>
      <c r="F110" s="40" t="e">
        <f t="shared" si="1"/>
        <v>#N/A</v>
      </c>
      <c r="G110" t="str">
        <f>IF((ISERROR((VLOOKUP(B110,Calculation!C$3:C$2610,1,FALSE)))),"not entered","")</f>
        <v/>
      </c>
      <c r="H110" t="str">
        <f>IF(ISNA(VLOOKUP(D110,Calculation!$AI$12:$AI$88,1,FALSE)),"NO club name match","Club Name Match")</f>
        <v>NO club name match</v>
      </c>
    </row>
    <row r="111" spans="2:8" x14ac:dyDescent="0.2">
      <c r="B111" s="54" t="s">
        <v>5</v>
      </c>
      <c r="C111" s="39" t="s">
        <v>19</v>
      </c>
      <c r="D111" s="39" t="s">
        <v>19</v>
      </c>
      <c r="E111" s="39">
        <v>1.1574074074074073E-5</v>
      </c>
      <c r="F111" s="40" t="e">
        <f t="shared" si="1"/>
        <v>#N/A</v>
      </c>
      <c r="G111" t="str">
        <f>IF((ISERROR((VLOOKUP(B111,Calculation!C$3:C$2610,1,FALSE)))),"not entered","")</f>
        <v/>
      </c>
      <c r="H111" t="str">
        <f>IF(ISNA(VLOOKUP(D111,Calculation!$AI$12:$AI$88,1,FALSE)),"NO club name match","Club Name Match")</f>
        <v>NO club name match</v>
      </c>
    </row>
    <row r="112" spans="2:8" x14ac:dyDescent="0.2">
      <c r="B112" s="54" t="s">
        <v>5</v>
      </c>
      <c r="C112" s="39" t="s">
        <v>19</v>
      </c>
      <c r="D112" s="39" t="s">
        <v>19</v>
      </c>
      <c r="E112" s="39">
        <v>1.1574074074074073E-5</v>
      </c>
      <c r="F112" s="40" t="e">
        <f t="shared" si="1"/>
        <v>#N/A</v>
      </c>
      <c r="G112" t="str">
        <f>IF((ISERROR((VLOOKUP(B112,Calculation!C$3:C$2610,1,FALSE)))),"not entered","")</f>
        <v/>
      </c>
      <c r="H112" t="str">
        <f>IF(ISNA(VLOOKUP(D112,Calculation!$AI$12:$AI$88,1,FALSE)),"NO club name match","Club Name Match")</f>
        <v>NO club name match</v>
      </c>
    </row>
    <row r="113" spans="2:8" x14ac:dyDescent="0.2">
      <c r="B113" s="54" t="s">
        <v>5</v>
      </c>
      <c r="C113" s="39" t="s">
        <v>19</v>
      </c>
      <c r="D113" s="39" t="s">
        <v>19</v>
      </c>
      <c r="E113" s="39">
        <v>1.1574074074074073E-5</v>
      </c>
      <c r="F113" s="40" t="e">
        <f t="shared" si="1"/>
        <v>#N/A</v>
      </c>
      <c r="G113" t="str">
        <f>IF((ISERROR((VLOOKUP(B113,Calculation!C$3:C$2610,1,FALSE)))),"not entered","")</f>
        <v/>
      </c>
      <c r="H113" t="str">
        <f>IF(ISNA(VLOOKUP(D113,Calculation!$AI$12:$AI$88,1,FALSE)),"NO club name match","Club Name Match")</f>
        <v>NO club name match</v>
      </c>
    </row>
    <row r="114" spans="2:8" x14ac:dyDescent="0.2">
      <c r="B114" s="54" t="s">
        <v>5</v>
      </c>
      <c r="C114" s="39" t="s">
        <v>19</v>
      </c>
      <c r="D114" s="39" t="s">
        <v>19</v>
      </c>
      <c r="E114" s="39">
        <v>1.1574074074074073E-5</v>
      </c>
      <c r="F114" s="40" t="e">
        <f t="shared" si="1"/>
        <v>#N/A</v>
      </c>
      <c r="G114" t="str">
        <f>IF((ISERROR((VLOOKUP(B114,Calculation!C$3:C$2610,1,FALSE)))),"not entered","")</f>
        <v/>
      </c>
      <c r="H114" t="str">
        <f>IF(ISNA(VLOOKUP(D114,Calculation!$AI$12:$AI$88,1,FALSE)),"NO club name match","Club Name Match")</f>
        <v>NO club name match</v>
      </c>
    </row>
    <row r="115" spans="2:8" x14ac:dyDescent="0.2">
      <c r="B115" s="54" t="s">
        <v>5</v>
      </c>
      <c r="C115" s="39" t="s">
        <v>19</v>
      </c>
      <c r="D115" s="39" t="s">
        <v>19</v>
      </c>
      <c r="E115" s="39">
        <v>1.1574074074074073E-5</v>
      </c>
      <c r="F115" s="40" t="e">
        <f t="shared" si="1"/>
        <v>#N/A</v>
      </c>
      <c r="G115" t="str">
        <f>IF((ISERROR((VLOOKUP(B115,Calculation!C$3:C$2610,1,FALSE)))),"not entered","")</f>
        <v/>
      </c>
      <c r="H115" t="str">
        <f>IF(ISNA(VLOOKUP(D115,Calculation!$AI$12:$AI$88,1,FALSE)),"NO club name match","Club Name Match")</f>
        <v>NO club name match</v>
      </c>
    </row>
    <row r="116" spans="2:8" x14ac:dyDescent="0.2">
      <c r="B116" s="54" t="s">
        <v>5</v>
      </c>
      <c r="C116" s="39" t="s">
        <v>19</v>
      </c>
      <c r="D116" s="39" t="s">
        <v>19</v>
      </c>
      <c r="E116" s="39">
        <v>1.1574074074074073E-5</v>
      </c>
      <c r="F116" s="40" t="e">
        <f t="shared" si="1"/>
        <v>#N/A</v>
      </c>
      <c r="G116" t="str">
        <f>IF((ISERROR((VLOOKUP(B116,Calculation!C$3:C$2610,1,FALSE)))),"not entered","")</f>
        <v/>
      </c>
      <c r="H116" t="str">
        <f>IF(ISNA(VLOOKUP(D116,Calculation!$AI$12:$AI$88,1,FALSE)),"NO club name match","Club Name Match")</f>
        <v>NO club name match</v>
      </c>
    </row>
    <row r="117" spans="2:8" x14ac:dyDescent="0.2">
      <c r="B117" s="54" t="s">
        <v>5</v>
      </c>
      <c r="C117" s="39" t="s">
        <v>19</v>
      </c>
      <c r="D117" s="39" t="s">
        <v>19</v>
      </c>
      <c r="E117" s="39">
        <v>1.1574074074074073E-5</v>
      </c>
      <c r="F117" s="40" t="e">
        <f t="shared" si="1"/>
        <v>#N/A</v>
      </c>
      <c r="G117" t="str">
        <f>IF((ISERROR((VLOOKUP(B117,Calculation!C$3:C$2610,1,FALSE)))),"not entered","")</f>
        <v/>
      </c>
      <c r="H117" t="str">
        <f>IF(ISNA(VLOOKUP(D117,Calculation!$AI$12:$AI$88,1,FALSE)),"NO club name match","Club Name Match")</f>
        <v>NO club name match</v>
      </c>
    </row>
    <row r="118" spans="2:8" x14ac:dyDescent="0.2">
      <c r="B118" s="54" t="s">
        <v>5</v>
      </c>
      <c r="C118" s="39" t="s">
        <v>19</v>
      </c>
      <c r="D118" s="39" t="s">
        <v>19</v>
      </c>
      <c r="E118" s="39">
        <v>1.1574074074074073E-5</v>
      </c>
      <c r="F118" s="40" t="e">
        <f t="shared" si="1"/>
        <v>#N/A</v>
      </c>
      <c r="G118" t="str">
        <f>IF((ISERROR((VLOOKUP(B118,Calculation!C$3:C$2610,1,FALSE)))),"not entered","")</f>
        <v/>
      </c>
      <c r="H118" t="str">
        <f>IF(ISNA(VLOOKUP(D118,Calculation!$AI$12:$AI$88,1,FALSE)),"NO club name match","Club Name Match")</f>
        <v>NO club name match</v>
      </c>
    </row>
    <row r="119" spans="2:8" x14ac:dyDescent="0.2">
      <c r="B119" s="54" t="s">
        <v>5</v>
      </c>
      <c r="C119" s="39" t="s">
        <v>19</v>
      </c>
      <c r="D119" s="39" t="s">
        <v>19</v>
      </c>
      <c r="E119" s="39">
        <v>1.1574074074074073E-5</v>
      </c>
      <c r="F119" s="40" t="e">
        <f t="shared" si="1"/>
        <v>#N/A</v>
      </c>
      <c r="G119" t="str">
        <f>IF((ISERROR((VLOOKUP(B119,Calculation!C$3:C$2610,1,FALSE)))),"not entered","")</f>
        <v/>
      </c>
      <c r="H119" t="str">
        <f>IF(ISNA(VLOOKUP(D119,Calculation!$AI$12:$AI$88,1,FALSE)),"NO club name match","Club Name Match")</f>
        <v>NO club name match</v>
      </c>
    </row>
    <row r="120" spans="2:8" x14ac:dyDescent="0.2">
      <c r="B120" s="54" t="s">
        <v>5</v>
      </c>
      <c r="C120" s="39" t="s">
        <v>19</v>
      </c>
      <c r="D120" s="39" t="s">
        <v>19</v>
      </c>
      <c r="E120" s="39">
        <v>1.1574074074074073E-5</v>
      </c>
      <c r="F120" s="40" t="e">
        <f t="shared" si="1"/>
        <v>#N/A</v>
      </c>
      <c r="G120" t="str">
        <f>IF((ISERROR((VLOOKUP(B120,Calculation!C$3:C$2610,1,FALSE)))),"not entered","")</f>
        <v/>
      </c>
      <c r="H120" t="str">
        <f>IF(ISNA(VLOOKUP(D120,Calculation!$AI$12:$AI$88,1,FALSE)),"NO club name match","Club Name Match")</f>
        <v>NO club name match</v>
      </c>
    </row>
    <row r="121" spans="2:8" x14ac:dyDescent="0.2">
      <c r="B121" s="54" t="s">
        <v>5</v>
      </c>
      <c r="C121" s="39" t="s">
        <v>19</v>
      </c>
      <c r="D121" s="39" t="s">
        <v>19</v>
      </c>
      <c r="E121" s="39">
        <v>1.1574074074074073E-5</v>
      </c>
      <c r="F121" s="40" t="e">
        <f t="shared" si="1"/>
        <v>#N/A</v>
      </c>
      <c r="G121" t="str">
        <f>IF((ISERROR((VLOOKUP(B121,Calculation!C$3:C$2610,1,FALSE)))),"not entered","")</f>
        <v/>
      </c>
      <c r="H121" t="str">
        <f>IF(ISNA(VLOOKUP(D121,Calculation!$AI$12:$AI$88,1,FALSE)),"NO club name match","Club Name Match")</f>
        <v>NO club name match</v>
      </c>
    </row>
    <row r="122" spans="2:8" x14ac:dyDescent="0.2">
      <c r="B122" s="54" t="s">
        <v>5</v>
      </c>
      <c r="C122" s="39" t="s">
        <v>19</v>
      </c>
      <c r="D122" s="39" t="s">
        <v>19</v>
      </c>
      <c r="E122" s="39">
        <v>1.1574074074074073E-5</v>
      </c>
      <c r="F122" s="40" t="e">
        <f t="shared" si="1"/>
        <v>#N/A</v>
      </c>
      <c r="G122" t="str">
        <f>IF((ISERROR((VLOOKUP(B122,Calculation!C$3:C$2610,1,FALSE)))),"not entered","")</f>
        <v/>
      </c>
      <c r="H122" t="str">
        <f>IF(ISNA(VLOOKUP(D122,Calculation!$AI$12:$AI$88,1,FALSE)),"NO club name match","Club Name Match")</f>
        <v>NO club name match</v>
      </c>
    </row>
    <row r="123" spans="2:8" x14ac:dyDescent="0.2">
      <c r="B123" s="54" t="s">
        <v>5</v>
      </c>
      <c r="C123" s="39" t="s">
        <v>19</v>
      </c>
      <c r="D123" s="39" t="s">
        <v>19</v>
      </c>
      <c r="E123" s="39">
        <v>1.1574074074074073E-5</v>
      </c>
      <c r="F123" s="40" t="e">
        <f t="shared" si="1"/>
        <v>#N/A</v>
      </c>
      <c r="G123" t="str">
        <f>IF((ISERROR((VLOOKUP(B123,Calculation!C$3:C$2610,1,FALSE)))),"not entered","")</f>
        <v/>
      </c>
      <c r="H123" t="str">
        <f>IF(ISNA(VLOOKUP(D123,Calculation!$AI$12:$AI$88,1,FALSE)),"NO club name match","Club Name Match")</f>
        <v>NO club name match</v>
      </c>
    </row>
    <row r="124" spans="2:8" x14ac:dyDescent="0.2">
      <c r="B124" s="54" t="s">
        <v>5</v>
      </c>
      <c r="C124" s="39" t="s">
        <v>19</v>
      </c>
      <c r="D124" s="39" t="s">
        <v>19</v>
      </c>
      <c r="E124" s="39">
        <v>1.1574074074074073E-5</v>
      </c>
      <c r="F124" s="40" t="e">
        <f t="shared" si="1"/>
        <v>#N/A</v>
      </c>
      <c r="G124" t="str">
        <f>IF((ISERROR((VLOOKUP(B124,Calculation!C$3:C$2610,1,FALSE)))),"not entered","")</f>
        <v/>
      </c>
      <c r="H124" t="str">
        <f>IF(ISNA(VLOOKUP(D124,Calculation!$AI$12:$AI$88,1,FALSE)),"NO club name match","Club Name Match")</f>
        <v>NO club name match</v>
      </c>
    </row>
    <row r="125" spans="2:8" x14ac:dyDescent="0.2">
      <c r="B125" s="54" t="s">
        <v>5</v>
      </c>
      <c r="C125" s="39" t="s">
        <v>19</v>
      </c>
      <c r="D125" s="39" t="s">
        <v>19</v>
      </c>
      <c r="E125" s="39">
        <v>1.1574074074074073E-5</v>
      </c>
      <c r="F125" s="40" t="e">
        <f t="shared" si="1"/>
        <v>#N/A</v>
      </c>
      <c r="G125" t="str">
        <f>IF((ISERROR((VLOOKUP(B125,Calculation!C$3:C$2610,1,FALSE)))),"not entered","")</f>
        <v/>
      </c>
      <c r="H125" t="str">
        <f>IF(ISNA(VLOOKUP(D125,Calculation!$AI$12:$AI$88,1,FALSE)),"NO club name match","Club Name Match")</f>
        <v>NO club name match</v>
      </c>
    </row>
    <row r="126" spans="2:8" x14ac:dyDescent="0.2">
      <c r="B126" s="54" t="s">
        <v>5</v>
      </c>
      <c r="C126" s="39" t="s">
        <v>19</v>
      </c>
      <c r="D126" s="39" t="s">
        <v>19</v>
      </c>
      <c r="E126" s="39">
        <v>1.1574074074074073E-5</v>
      </c>
      <c r="F126" s="40" t="e">
        <f t="shared" si="1"/>
        <v>#N/A</v>
      </c>
      <c r="G126" t="str">
        <f>IF((ISERROR((VLOOKUP(B126,Calculation!C$3:C$2610,1,FALSE)))),"not entered","")</f>
        <v/>
      </c>
      <c r="H126" t="str">
        <f>IF(ISNA(VLOOKUP(D126,Calculation!$AI$12:$AI$88,1,FALSE)),"NO club name match","Club Name Match")</f>
        <v>NO club name match</v>
      </c>
    </row>
    <row r="127" spans="2:8" x14ac:dyDescent="0.2">
      <c r="B127" s="54" t="s">
        <v>5</v>
      </c>
      <c r="C127" s="39" t="s">
        <v>19</v>
      </c>
      <c r="D127" s="39" t="s">
        <v>19</v>
      </c>
      <c r="E127" s="39">
        <v>1.1574074074074073E-5</v>
      </c>
      <c r="F127" s="40" t="e">
        <f t="shared" si="1"/>
        <v>#N/A</v>
      </c>
      <c r="G127" t="str">
        <f>IF((ISERROR((VLOOKUP(B127,Calculation!C$3:C$2610,1,FALSE)))),"not entered","")</f>
        <v/>
      </c>
      <c r="H127" t="str">
        <f>IF(ISNA(VLOOKUP(D127,Calculation!$AI$12:$AI$88,1,FALSE)),"NO club name match","Club Name Match")</f>
        <v>NO club name match</v>
      </c>
    </row>
    <row r="128" spans="2:8" x14ac:dyDescent="0.2">
      <c r="B128" s="54" t="s">
        <v>5</v>
      </c>
      <c r="C128" s="39" t="s">
        <v>19</v>
      </c>
      <c r="D128" s="39" t="s">
        <v>19</v>
      </c>
      <c r="E128" s="39">
        <v>1.1574074074074073E-5</v>
      </c>
      <c r="F128" s="40" t="e">
        <f t="shared" si="1"/>
        <v>#N/A</v>
      </c>
      <c r="G128" t="str">
        <f>IF((ISERROR((VLOOKUP(B128,Calculation!C$3:C$2610,1,FALSE)))),"not entered","")</f>
        <v/>
      </c>
      <c r="H128" t="str">
        <f>IF(ISNA(VLOOKUP(D128,Calculation!$AI$12:$AI$88,1,FALSE)),"NO club name match","Club Name Match")</f>
        <v>NO club name match</v>
      </c>
    </row>
    <row r="129" spans="2:8" x14ac:dyDescent="0.2">
      <c r="B129" s="54" t="s">
        <v>5</v>
      </c>
      <c r="C129" s="39" t="s">
        <v>19</v>
      </c>
      <c r="D129" s="39" t="s">
        <v>19</v>
      </c>
      <c r="E129" s="39">
        <v>1.1574074074074073E-5</v>
      </c>
      <c r="F129" s="40" t="e">
        <f t="shared" si="1"/>
        <v>#N/A</v>
      </c>
      <c r="G129" t="str">
        <f>IF((ISERROR((VLOOKUP(B129,Calculation!C$3:C$2610,1,FALSE)))),"not entered","")</f>
        <v/>
      </c>
      <c r="H129" t="str">
        <f>IF(ISNA(VLOOKUP(D129,Calculation!$AI$12:$AI$88,1,FALSE)),"NO club name match","Club Name Match")</f>
        <v>NO club name match</v>
      </c>
    </row>
    <row r="130" spans="2:8" x14ac:dyDescent="0.2">
      <c r="B130" s="54" t="s">
        <v>5</v>
      </c>
      <c r="C130" s="39" t="s">
        <v>19</v>
      </c>
      <c r="D130" s="39" t="s">
        <v>19</v>
      </c>
      <c r="E130" s="39">
        <v>1.1574074074074073E-5</v>
      </c>
      <c r="F130" s="40" t="e">
        <f t="shared" si="1"/>
        <v>#N/A</v>
      </c>
      <c r="G130" t="str">
        <f>IF((ISERROR((VLOOKUP(B130,Calculation!C$3:C$2610,1,FALSE)))),"not entered","")</f>
        <v/>
      </c>
      <c r="H130" t="str">
        <f>IF(ISNA(VLOOKUP(D130,Calculation!$AI$12:$AI$88,1,FALSE)),"NO club name match","Club Name Match")</f>
        <v>NO club name match</v>
      </c>
    </row>
    <row r="131" spans="2:8" x14ac:dyDescent="0.2">
      <c r="B131" s="54" t="s">
        <v>5</v>
      </c>
      <c r="C131" s="39" t="s">
        <v>19</v>
      </c>
      <c r="D131" s="39" t="s">
        <v>19</v>
      </c>
      <c r="E131" s="39">
        <v>1.1574074074074073E-5</v>
      </c>
      <c r="F131" s="40" t="e">
        <f t="shared" si="1"/>
        <v>#N/A</v>
      </c>
      <c r="G131" t="str">
        <f>IF((ISERROR((VLOOKUP(B131,Calculation!C$3:C$2610,1,FALSE)))),"not entered","")</f>
        <v/>
      </c>
      <c r="H131" t="str">
        <f>IF(ISNA(VLOOKUP(D131,Calculation!$AI$12:$AI$88,1,FALSE)),"NO club name match","Club Name Match")</f>
        <v>NO club name match</v>
      </c>
    </row>
    <row r="132" spans="2:8" x14ac:dyDescent="0.2">
      <c r="B132" s="54" t="s">
        <v>5</v>
      </c>
      <c r="C132" s="39" t="s">
        <v>19</v>
      </c>
      <c r="D132" s="39" t="s">
        <v>19</v>
      </c>
      <c r="E132" s="39">
        <v>1.1574074074074073E-5</v>
      </c>
      <c r="F132" s="40" t="e">
        <f t="shared" si="1"/>
        <v>#N/A</v>
      </c>
      <c r="G132" t="str">
        <f>IF((ISERROR((VLOOKUP(B132,Calculation!C$3:C$2610,1,FALSE)))),"not entered","")</f>
        <v/>
      </c>
      <c r="H132" t="str">
        <f>IF(ISNA(VLOOKUP(D132,Calculation!$AI$12:$AI$88,1,FALSE)),"NO club name match","Club Name Match")</f>
        <v>NO club name match</v>
      </c>
    </row>
    <row r="133" spans="2:8" x14ac:dyDescent="0.2">
      <c r="B133" s="54" t="s">
        <v>5</v>
      </c>
      <c r="C133" s="39" t="s">
        <v>19</v>
      </c>
      <c r="D133" s="39" t="s">
        <v>19</v>
      </c>
      <c r="E133" s="39">
        <v>1.1574074074074073E-5</v>
      </c>
      <c r="F133" s="40" t="e">
        <f t="shared" si="1"/>
        <v>#N/A</v>
      </c>
      <c r="G133" t="str">
        <f>IF((ISERROR((VLOOKUP(B133,Calculation!C$3:C$2610,1,FALSE)))),"not entered","")</f>
        <v/>
      </c>
      <c r="H133" t="str">
        <f>IF(ISNA(VLOOKUP(D133,Calculation!$AI$12:$AI$88,1,FALSE)),"NO club name match","Club Name Match")</f>
        <v>NO club name match</v>
      </c>
    </row>
    <row r="134" spans="2:8" x14ac:dyDescent="0.2">
      <c r="B134" s="54" t="s">
        <v>5</v>
      </c>
      <c r="C134" s="39" t="s">
        <v>19</v>
      </c>
      <c r="D134" s="39" t="s">
        <v>19</v>
      </c>
      <c r="E134" s="39">
        <v>1.1574074074074073E-5</v>
      </c>
      <c r="F134" s="40" t="e">
        <f t="shared" ref="F134:F197" si="2">TRUNC((VLOOKUP(C134,C$4:E$5,3,FALSE))/(E134/10000))</f>
        <v>#N/A</v>
      </c>
      <c r="G134" t="str">
        <f>IF((ISERROR((VLOOKUP(B134,Calculation!C$3:C$2610,1,FALSE)))),"not entered","")</f>
        <v/>
      </c>
      <c r="H134" t="str">
        <f>IF(ISNA(VLOOKUP(D134,Calculation!$AI$12:$AI$88,1,FALSE)),"NO club name match","Club Name Match")</f>
        <v>NO club name match</v>
      </c>
    </row>
    <row r="135" spans="2:8" x14ac:dyDescent="0.2">
      <c r="B135" s="54" t="s">
        <v>5</v>
      </c>
      <c r="C135" s="39" t="s">
        <v>19</v>
      </c>
      <c r="D135" s="39" t="s">
        <v>19</v>
      </c>
      <c r="E135" s="39">
        <v>1.1574074074074073E-5</v>
      </c>
      <c r="F135" s="40" t="e">
        <f t="shared" si="2"/>
        <v>#N/A</v>
      </c>
      <c r="G135" t="str">
        <f>IF((ISERROR((VLOOKUP(B135,Calculation!C$3:C$2610,1,FALSE)))),"not entered","")</f>
        <v/>
      </c>
      <c r="H135" t="str">
        <f>IF(ISNA(VLOOKUP(D135,Calculation!$AI$12:$AI$88,1,FALSE)),"NO club name match","Club Name Match")</f>
        <v>NO club name match</v>
      </c>
    </row>
    <row r="136" spans="2:8" x14ac:dyDescent="0.2">
      <c r="B136" s="54" t="s">
        <v>5</v>
      </c>
      <c r="C136" s="39" t="s">
        <v>19</v>
      </c>
      <c r="D136" s="39" t="s">
        <v>19</v>
      </c>
      <c r="E136" s="39">
        <v>1.1574074074074073E-5</v>
      </c>
      <c r="F136" s="40" t="e">
        <f t="shared" si="2"/>
        <v>#N/A</v>
      </c>
      <c r="G136" t="str">
        <f>IF((ISERROR((VLOOKUP(B136,Calculation!C$3:C$2610,1,FALSE)))),"not entered","")</f>
        <v/>
      </c>
      <c r="H136" t="str">
        <f>IF(ISNA(VLOOKUP(D136,Calculation!$AI$12:$AI$88,1,FALSE)),"NO club name match","Club Name Match")</f>
        <v>NO club name match</v>
      </c>
    </row>
    <row r="137" spans="2:8" x14ac:dyDescent="0.2">
      <c r="B137" s="54" t="s">
        <v>5</v>
      </c>
      <c r="C137" s="39" t="s">
        <v>19</v>
      </c>
      <c r="D137" s="39" t="s">
        <v>19</v>
      </c>
      <c r="E137" s="39">
        <v>1.1574074074074073E-5</v>
      </c>
      <c r="F137" s="40" t="e">
        <f t="shared" si="2"/>
        <v>#N/A</v>
      </c>
      <c r="G137" t="str">
        <f>IF((ISERROR((VLOOKUP(B137,Calculation!C$3:C$2610,1,FALSE)))),"not entered","")</f>
        <v/>
      </c>
      <c r="H137" t="str">
        <f>IF(ISNA(VLOOKUP(D137,Calculation!$AI$12:$AI$88,1,FALSE)),"NO club name match","Club Name Match")</f>
        <v>NO club name match</v>
      </c>
    </row>
    <row r="138" spans="2:8" x14ac:dyDescent="0.2">
      <c r="B138" s="54" t="s">
        <v>5</v>
      </c>
      <c r="C138" s="39" t="s">
        <v>19</v>
      </c>
      <c r="D138" s="39" t="s">
        <v>19</v>
      </c>
      <c r="E138" s="39">
        <v>1.1574074074074073E-5</v>
      </c>
      <c r="F138" s="40" t="e">
        <f t="shared" si="2"/>
        <v>#N/A</v>
      </c>
      <c r="G138" t="str">
        <f>IF((ISERROR((VLOOKUP(B138,Calculation!C$3:C$2610,1,FALSE)))),"not entered","")</f>
        <v/>
      </c>
      <c r="H138" t="str">
        <f>IF(ISNA(VLOOKUP(D138,Calculation!$AI$12:$AI$88,1,FALSE)),"NO club name match","Club Name Match")</f>
        <v>NO club name match</v>
      </c>
    </row>
    <row r="139" spans="2:8" x14ac:dyDescent="0.2">
      <c r="B139" s="54" t="s">
        <v>5</v>
      </c>
      <c r="C139" s="39" t="s">
        <v>19</v>
      </c>
      <c r="D139" s="39" t="s">
        <v>19</v>
      </c>
      <c r="E139" s="39">
        <v>1.1574074074074073E-5</v>
      </c>
      <c r="F139" s="40" t="e">
        <f t="shared" si="2"/>
        <v>#N/A</v>
      </c>
      <c r="G139" t="str">
        <f>IF((ISERROR((VLOOKUP(B139,Calculation!C$3:C$2610,1,FALSE)))),"not entered","")</f>
        <v/>
      </c>
      <c r="H139" t="str">
        <f>IF(ISNA(VLOOKUP(D139,Calculation!$AI$12:$AI$88,1,FALSE)),"NO club name match","Club Name Match")</f>
        <v>NO club name match</v>
      </c>
    </row>
    <row r="140" spans="2:8" x14ac:dyDescent="0.2">
      <c r="B140" s="54" t="s">
        <v>5</v>
      </c>
      <c r="C140" s="39" t="s">
        <v>19</v>
      </c>
      <c r="D140" s="39" t="s">
        <v>19</v>
      </c>
      <c r="E140" s="39">
        <v>1.1574074074074073E-5</v>
      </c>
      <c r="F140" s="40" t="e">
        <f t="shared" si="2"/>
        <v>#N/A</v>
      </c>
      <c r="G140" t="str">
        <f>IF((ISERROR((VLOOKUP(B140,Calculation!C$3:C$2610,1,FALSE)))),"not entered","")</f>
        <v/>
      </c>
      <c r="H140" t="str">
        <f>IF(ISNA(VLOOKUP(D140,Calculation!$AI$12:$AI$88,1,FALSE)),"NO club name match","Club Name Match")</f>
        <v>NO club name match</v>
      </c>
    </row>
    <row r="141" spans="2:8" x14ac:dyDescent="0.2">
      <c r="B141" s="54" t="s">
        <v>5</v>
      </c>
      <c r="C141" s="39" t="s">
        <v>19</v>
      </c>
      <c r="D141" s="39" t="s">
        <v>19</v>
      </c>
      <c r="E141" s="39">
        <v>1.1574074074074073E-5</v>
      </c>
      <c r="F141" s="40" t="e">
        <f t="shared" si="2"/>
        <v>#N/A</v>
      </c>
      <c r="G141" t="str">
        <f>IF((ISERROR((VLOOKUP(B141,Calculation!C$3:C$2610,1,FALSE)))),"not entered","")</f>
        <v/>
      </c>
      <c r="H141" t="str">
        <f>IF(ISNA(VLOOKUP(D141,Calculation!$AI$12:$AI$88,1,FALSE)),"NO club name match","Club Name Match")</f>
        <v>NO club name match</v>
      </c>
    </row>
    <row r="142" spans="2:8" x14ac:dyDescent="0.2">
      <c r="B142" s="54" t="s">
        <v>5</v>
      </c>
      <c r="C142" s="39" t="s">
        <v>19</v>
      </c>
      <c r="D142" s="39" t="s">
        <v>19</v>
      </c>
      <c r="E142" s="39">
        <v>1.1574074074074073E-5</v>
      </c>
      <c r="F142" s="40" t="e">
        <f t="shared" si="2"/>
        <v>#N/A</v>
      </c>
      <c r="G142" t="str">
        <f>IF((ISERROR((VLOOKUP(B142,Calculation!C$3:C$2610,1,FALSE)))),"not entered","")</f>
        <v/>
      </c>
      <c r="H142" t="str">
        <f>IF(ISNA(VLOOKUP(D142,Calculation!$AI$12:$AI$88,1,FALSE)),"NO club name match","Club Name Match")</f>
        <v>NO club name match</v>
      </c>
    </row>
    <row r="143" spans="2:8" x14ac:dyDescent="0.2">
      <c r="B143" s="54" t="s">
        <v>5</v>
      </c>
      <c r="C143" s="39" t="s">
        <v>19</v>
      </c>
      <c r="D143" s="39" t="s">
        <v>19</v>
      </c>
      <c r="E143" s="39">
        <v>1.1574074074074073E-5</v>
      </c>
      <c r="F143" s="40" t="e">
        <f t="shared" si="2"/>
        <v>#N/A</v>
      </c>
      <c r="G143" t="str">
        <f>IF((ISERROR((VLOOKUP(B143,Calculation!C$3:C$2610,1,FALSE)))),"not entered","")</f>
        <v/>
      </c>
      <c r="H143" t="str">
        <f>IF(ISNA(VLOOKUP(D143,Calculation!$AI$12:$AI$88,1,FALSE)),"NO club name match","Club Name Match")</f>
        <v>NO club name match</v>
      </c>
    </row>
    <row r="144" spans="2:8" x14ac:dyDescent="0.2">
      <c r="B144" s="54" t="s">
        <v>5</v>
      </c>
      <c r="C144" s="39" t="s">
        <v>19</v>
      </c>
      <c r="D144" s="39" t="s">
        <v>19</v>
      </c>
      <c r="E144" s="39">
        <v>1.1574074074074073E-5</v>
      </c>
      <c r="F144" s="40" t="e">
        <f t="shared" si="2"/>
        <v>#N/A</v>
      </c>
      <c r="G144" t="str">
        <f>IF((ISERROR((VLOOKUP(B144,Calculation!C$3:C$2610,1,FALSE)))),"not entered","")</f>
        <v/>
      </c>
      <c r="H144" t="str">
        <f>IF(ISNA(VLOOKUP(D144,Calculation!$AI$12:$AI$88,1,FALSE)),"NO club name match","Club Name Match")</f>
        <v>NO club name match</v>
      </c>
    </row>
    <row r="145" spans="2:8" x14ac:dyDescent="0.2">
      <c r="B145" s="54" t="s">
        <v>5</v>
      </c>
      <c r="C145" s="39" t="s">
        <v>19</v>
      </c>
      <c r="D145" s="39" t="s">
        <v>19</v>
      </c>
      <c r="E145" s="39">
        <v>1.1574074074074073E-5</v>
      </c>
      <c r="F145" s="40" t="e">
        <f t="shared" si="2"/>
        <v>#N/A</v>
      </c>
      <c r="G145" t="str">
        <f>IF((ISERROR((VLOOKUP(B145,Calculation!C$3:C$2610,1,FALSE)))),"not entered","")</f>
        <v/>
      </c>
      <c r="H145" t="str">
        <f>IF(ISNA(VLOOKUP(D145,Calculation!$AI$12:$AI$88,1,FALSE)),"NO club name match","Club Name Match")</f>
        <v>NO club name match</v>
      </c>
    </row>
    <row r="146" spans="2:8" x14ac:dyDescent="0.2">
      <c r="B146" s="54" t="s">
        <v>5</v>
      </c>
      <c r="C146" s="39" t="s">
        <v>19</v>
      </c>
      <c r="D146" s="39" t="s">
        <v>19</v>
      </c>
      <c r="E146" s="39">
        <v>1.1574074074074073E-5</v>
      </c>
      <c r="F146" s="40" t="e">
        <f t="shared" si="2"/>
        <v>#N/A</v>
      </c>
      <c r="G146" t="str">
        <f>IF((ISERROR((VLOOKUP(B146,Calculation!C$3:C$2610,1,FALSE)))),"not entered","")</f>
        <v/>
      </c>
      <c r="H146" t="str">
        <f>IF(ISNA(VLOOKUP(D146,Calculation!$AI$12:$AI$88,1,FALSE)),"NO club name match","Club Name Match")</f>
        <v>NO club name match</v>
      </c>
    </row>
    <row r="147" spans="2:8" x14ac:dyDescent="0.2">
      <c r="B147" s="54" t="s">
        <v>5</v>
      </c>
      <c r="C147" s="39" t="s">
        <v>19</v>
      </c>
      <c r="D147" s="39" t="s">
        <v>19</v>
      </c>
      <c r="E147" s="39">
        <v>1.1574074074074073E-5</v>
      </c>
      <c r="F147" s="40" t="e">
        <f t="shared" si="2"/>
        <v>#N/A</v>
      </c>
      <c r="G147" t="str">
        <f>IF((ISERROR((VLOOKUP(B147,Calculation!C$3:C$2610,1,FALSE)))),"not entered","")</f>
        <v/>
      </c>
      <c r="H147" t="str">
        <f>IF(ISNA(VLOOKUP(D147,Calculation!$AI$12:$AI$88,1,FALSE)),"NO club name match","Club Name Match")</f>
        <v>NO club name match</v>
      </c>
    </row>
    <row r="148" spans="2:8" x14ac:dyDescent="0.2">
      <c r="B148" s="54" t="s">
        <v>5</v>
      </c>
      <c r="C148" s="39" t="s">
        <v>19</v>
      </c>
      <c r="D148" s="39" t="s">
        <v>19</v>
      </c>
      <c r="E148" s="39">
        <v>1.1574074074074073E-5</v>
      </c>
      <c r="F148" s="40" t="e">
        <f t="shared" si="2"/>
        <v>#N/A</v>
      </c>
      <c r="G148" t="str">
        <f>IF((ISERROR((VLOOKUP(B148,Calculation!C$3:C$2610,1,FALSE)))),"not entered","")</f>
        <v/>
      </c>
      <c r="H148" t="str">
        <f>IF(ISNA(VLOOKUP(D148,Calculation!$AI$12:$AI$88,1,FALSE)),"NO club name match","Club Name Match")</f>
        <v>NO club name match</v>
      </c>
    </row>
    <row r="149" spans="2:8" x14ac:dyDescent="0.2">
      <c r="B149" s="54" t="s">
        <v>5</v>
      </c>
      <c r="C149" s="39" t="s">
        <v>19</v>
      </c>
      <c r="D149" s="39" t="s">
        <v>19</v>
      </c>
      <c r="E149" s="39">
        <v>1.1574074074074073E-5</v>
      </c>
      <c r="F149" s="40" t="e">
        <f t="shared" si="2"/>
        <v>#N/A</v>
      </c>
      <c r="G149" t="str">
        <f>IF((ISERROR((VLOOKUP(B149,Calculation!C$3:C$2610,1,FALSE)))),"not entered","")</f>
        <v/>
      </c>
      <c r="H149" t="str">
        <f>IF(ISNA(VLOOKUP(D149,Calculation!$AI$12:$AI$88,1,FALSE)),"NO club name match","Club Name Match")</f>
        <v>NO club name match</v>
      </c>
    </row>
    <row r="150" spans="2:8" x14ac:dyDescent="0.2">
      <c r="B150" s="54" t="s">
        <v>5</v>
      </c>
      <c r="C150" s="39" t="s">
        <v>19</v>
      </c>
      <c r="D150" s="39" t="s">
        <v>19</v>
      </c>
      <c r="E150" s="39">
        <v>1.1574074074074073E-5</v>
      </c>
      <c r="F150" s="40" t="e">
        <f t="shared" si="2"/>
        <v>#N/A</v>
      </c>
      <c r="G150" t="str">
        <f>IF((ISERROR((VLOOKUP(B150,Calculation!C$3:C$2610,1,FALSE)))),"not entered","")</f>
        <v/>
      </c>
      <c r="H150" t="str">
        <f>IF(ISNA(VLOOKUP(D150,Calculation!$AI$12:$AI$88,1,FALSE)),"NO club name match","Club Name Match")</f>
        <v>NO club name match</v>
      </c>
    </row>
    <row r="151" spans="2:8" x14ac:dyDescent="0.2">
      <c r="B151" s="54" t="s">
        <v>5</v>
      </c>
      <c r="C151" s="39" t="s">
        <v>19</v>
      </c>
      <c r="D151" s="39" t="s">
        <v>19</v>
      </c>
      <c r="E151" s="39">
        <v>1.1574074074074073E-5</v>
      </c>
      <c r="F151" s="40" t="e">
        <f t="shared" si="2"/>
        <v>#N/A</v>
      </c>
      <c r="G151" t="str">
        <f>IF((ISERROR((VLOOKUP(B151,Calculation!C$3:C$2610,1,FALSE)))),"not entered","")</f>
        <v/>
      </c>
      <c r="H151" t="str">
        <f>IF(ISNA(VLOOKUP(D151,Calculation!$AI$12:$AI$88,1,FALSE)),"NO club name match","Club Name Match")</f>
        <v>NO club name match</v>
      </c>
    </row>
    <row r="152" spans="2:8" x14ac:dyDescent="0.2">
      <c r="B152" s="54" t="s">
        <v>5</v>
      </c>
      <c r="C152" s="39" t="s">
        <v>19</v>
      </c>
      <c r="D152" s="39" t="s">
        <v>19</v>
      </c>
      <c r="E152" s="39">
        <v>1.1574074074074073E-5</v>
      </c>
      <c r="F152" s="40" t="e">
        <f t="shared" si="2"/>
        <v>#N/A</v>
      </c>
      <c r="G152" t="str">
        <f>IF((ISERROR((VLOOKUP(B152,Calculation!C$3:C$2610,1,FALSE)))),"not entered","")</f>
        <v/>
      </c>
      <c r="H152" t="str">
        <f>IF(ISNA(VLOOKUP(D152,Calculation!$AI$12:$AI$88,1,FALSE)),"NO club name match","Club Name Match")</f>
        <v>NO club name match</v>
      </c>
    </row>
    <row r="153" spans="2:8" x14ac:dyDescent="0.2">
      <c r="B153" s="54" t="s">
        <v>5</v>
      </c>
      <c r="C153" s="39" t="s">
        <v>19</v>
      </c>
      <c r="D153" s="39" t="s">
        <v>19</v>
      </c>
      <c r="E153" s="39">
        <v>1.1574074074074073E-5</v>
      </c>
      <c r="F153" s="40" t="e">
        <f t="shared" si="2"/>
        <v>#N/A</v>
      </c>
      <c r="G153" t="str">
        <f>IF((ISERROR((VLOOKUP(B153,Calculation!C$3:C$2610,1,FALSE)))),"not entered","")</f>
        <v/>
      </c>
      <c r="H153" t="str">
        <f>IF(ISNA(VLOOKUP(D153,Calculation!$AI$12:$AI$88,1,FALSE)),"NO club name match","Club Name Match")</f>
        <v>NO club name match</v>
      </c>
    </row>
    <row r="154" spans="2:8" x14ac:dyDescent="0.2">
      <c r="B154" s="54" t="s">
        <v>5</v>
      </c>
      <c r="C154" s="39" t="s">
        <v>19</v>
      </c>
      <c r="D154" s="39" t="s">
        <v>19</v>
      </c>
      <c r="E154" s="39">
        <v>1.1574074074074073E-5</v>
      </c>
      <c r="F154" s="40" t="e">
        <f t="shared" si="2"/>
        <v>#N/A</v>
      </c>
      <c r="G154" t="str">
        <f>IF((ISERROR((VLOOKUP(B154,Calculation!C$3:C$2610,1,FALSE)))),"not entered","")</f>
        <v/>
      </c>
      <c r="H154" t="str">
        <f>IF(ISNA(VLOOKUP(D154,Calculation!$AI$12:$AI$88,1,FALSE)),"NO club name match","Club Name Match")</f>
        <v>NO club name match</v>
      </c>
    </row>
    <row r="155" spans="2:8" x14ac:dyDescent="0.2">
      <c r="B155" s="54" t="s">
        <v>5</v>
      </c>
      <c r="C155" s="39" t="s">
        <v>19</v>
      </c>
      <c r="D155" s="39" t="s">
        <v>19</v>
      </c>
      <c r="E155" s="39">
        <v>1.1574074074074073E-5</v>
      </c>
      <c r="F155" s="40" t="e">
        <f t="shared" si="2"/>
        <v>#N/A</v>
      </c>
      <c r="G155" t="str">
        <f>IF((ISERROR((VLOOKUP(B155,Calculation!C$3:C$2610,1,FALSE)))),"not entered","")</f>
        <v/>
      </c>
      <c r="H155" t="str">
        <f>IF(ISNA(VLOOKUP(D155,Calculation!$AI$12:$AI$88,1,FALSE)),"NO club name match","Club Name Match")</f>
        <v>NO club name match</v>
      </c>
    </row>
    <row r="156" spans="2:8" x14ac:dyDescent="0.2">
      <c r="B156" s="54" t="s">
        <v>5</v>
      </c>
      <c r="C156" s="39" t="s">
        <v>19</v>
      </c>
      <c r="D156" s="39" t="s">
        <v>19</v>
      </c>
      <c r="E156" s="39">
        <v>1.1574074074074073E-5</v>
      </c>
      <c r="F156" s="40" t="e">
        <f t="shared" si="2"/>
        <v>#N/A</v>
      </c>
      <c r="G156" t="str">
        <f>IF((ISERROR((VLOOKUP(B156,Calculation!C$3:C$2610,1,FALSE)))),"not entered","")</f>
        <v/>
      </c>
      <c r="H156" t="str">
        <f>IF(ISNA(VLOOKUP(D156,Calculation!$AI$12:$AI$88,1,FALSE)),"NO club name match","Club Name Match")</f>
        <v>NO club name match</v>
      </c>
    </row>
    <row r="157" spans="2:8" x14ac:dyDescent="0.2">
      <c r="B157" s="54" t="s">
        <v>5</v>
      </c>
      <c r="C157" s="39" t="s">
        <v>19</v>
      </c>
      <c r="D157" s="39" t="s">
        <v>19</v>
      </c>
      <c r="E157" s="39">
        <v>1.1574074074074073E-5</v>
      </c>
      <c r="F157" s="40" t="e">
        <f t="shared" si="2"/>
        <v>#N/A</v>
      </c>
      <c r="G157" t="str">
        <f>IF((ISERROR((VLOOKUP(B157,Calculation!C$3:C$2610,1,FALSE)))),"not entered","")</f>
        <v/>
      </c>
      <c r="H157" t="str">
        <f>IF(ISNA(VLOOKUP(D157,Calculation!$AI$12:$AI$88,1,FALSE)),"NO club name match","Club Name Match")</f>
        <v>NO club name match</v>
      </c>
    </row>
    <row r="158" spans="2:8" x14ac:dyDescent="0.2">
      <c r="B158" s="54" t="s">
        <v>5</v>
      </c>
      <c r="C158" s="39" t="s">
        <v>19</v>
      </c>
      <c r="D158" s="39" t="s">
        <v>19</v>
      </c>
      <c r="E158" s="39">
        <v>1.1574074074074073E-5</v>
      </c>
      <c r="F158" s="40" t="e">
        <f t="shared" si="2"/>
        <v>#N/A</v>
      </c>
      <c r="G158" t="str">
        <f>IF((ISERROR((VLOOKUP(B158,Calculation!C$3:C$2610,1,FALSE)))),"not entered","")</f>
        <v/>
      </c>
      <c r="H158" t="str">
        <f>IF(ISNA(VLOOKUP(D158,Calculation!$AI$12:$AI$88,1,FALSE)),"NO club name match","Club Name Match")</f>
        <v>NO club name match</v>
      </c>
    </row>
    <row r="159" spans="2:8" x14ac:dyDescent="0.2">
      <c r="B159" s="54" t="s">
        <v>5</v>
      </c>
      <c r="C159" s="39" t="s">
        <v>19</v>
      </c>
      <c r="D159" s="39" t="s">
        <v>19</v>
      </c>
      <c r="E159" s="39">
        <v>1.1574074074074073E-5</v>
      </c>
      <c r="F159" s="40" t="e">
        <f t="shared" si="2"/>
        <v>#N/A</v>
      </c>
      <c r="G159" t="str">
        <f>IF((ISERROR((VLOOKUP(B159,Calculation!C$3:C$2610,1,FALSE)))),"not entered","")</f>
        <v/>
      </c>
      <c r="H159" t="str">
        <f>IF(ISNA(VLOOKUP(D159,Calculation!$AI$12:$AI$88,1,FALSE)),"NO club name match","Club Name Match")</f>
        <v>NO club name match</v>
      </c>
    </row>
    <row r="160" spans="2:8" x14ac:dyDescent="0.2">
      <c r="B160" s="54" t="s">
        <v>5</v>
      </c>
      <c r="C160" s="39" t="s">
        <v>19</v>
      </c>
      <c r="D160" s="39" t="s">
        <v>19</v>
      </c>
      <c r="E160" s="39">
        <v>1.1574074074074073E-5</v>
      </c>
      <c r="F160" s="40" t="e">
        <f t="shared" si="2"/>
        <v>#N/A</v>
      </c>
      <c r="G160" t="str">
        <f>IF((ISERROR((VLOOKUP(B160,Calculation!C$3:C$2610,1,FALSE)))),"not entered","")</f>
        <v/>
      </c>
      <c r="H160" t="str">
        <f>IF(ISNA(VLOOKUP(D160,Calculation!$AI$12:$AI$88,1,FALSE)),"NO club name match","Club Name Match")</f>
        <v>NO club name match</v>
      </c>
    </row>
    <row r="161" spans="2:8" x14ac:dyDescent="0.2">
      <c r="B161" s="54" t="s">
        <v>5</v>
      </c>
      <c r="C161" s="39" t="s">
        <v>19</v>
      </c>
      <c r="D161" s="39" t="s">
        <v>19</v>
      </c>
      <c r="E161" s="39">
        <v>1.1574074074074073E-5</v>
      </c>
      <c r="F161" s="40" t="e">
        <f t="shared" si="2"/>
        <v>#N/A</v>
      </c>
      <c r="G161" t="str">
        <f>IF((ISERROR((VLOOKUP(B161,Calculation!C$3:C$2610,1,FALSE)))),"not entered","")</f>
        <v/>
      </c>
      <c r="H161" t="str">
        <f>IF(ISNA(VLOOKUP(D161,Calculation!$AI$12:$AI$88,1,FALSE)),"NO club name match","Club Name Match")</f>
        <v>NO club name match</v>
      </c>
    </row>
    <row r="162" spans="2:8" x14ac:dyDescent="0.2">
      <c r="B162" s="54" t="s">
        <v>5</v>
      </c>
      <c r="C162" s="39" t="s">
        <v>19</v>
      </c>
      <c r="D162" s="39" t="s">
        <v>19</v>
      </c>
      <c r="E162" s="39">
        <v>1.1574074074074073E-5</v>
      </c>
      <c r="F162" s="40" t="e">
        <f t="shared" si="2"/>
        <v>#N/A</v>
      </c>
      <c r="G162" t="str">
        <f>IF((ISERROR((VLOOKUP(B162,Calculation!C$3:C$2610,1,FALSE)))),"not entered","")</f>
        <v/>
      </c>
      <c r="H162" t="str">
        <f>IF(ISNA(VLOOKUP(D162,Calculation!$AI$12:$AI$88,1,FALSE)),"NO club name match","Club Name Match")</f>
        <v>NO club name match</v>
      </c>
    </row>
    <row r="163" spans="2:8" x14ac:dyDescent="0.2">
      <c r="B163" s="54" t="s">
        <v>5</v>
      </c>
      <c r="C163" s="39" t="s">
        <v>19</v>
      </c>
      <c r="D163" s="39" t="s">
        <v>19</v>
      </c>
      <c r="E163" s="39">
        <v>1.1574074074074073E-5</v>
      </c>
      <c r="F163" s="40" t="e">
        <f t="shared" si="2"/>
        <v>#N/A</v>
      </c>
      <c r="G163" t="str">
        <f>IF((ISERROR((VLOOKUP(B163,Calculation!C$3:C$2610,1,FALSE)))),"not entered","")</f>
        <v/>
      </c>
      <c r="H163" t="str">
        <f>IF(ISNA(VLOOKUP(D163,Calculation!$AI$12:$AI$88,1,FALSE)),"NO club name match","Club Name Match")</f>
        <v>NO club name match</v>
      </c>
    </row>
    <row r="164" spans="2:8" x14ac:dyDescent="0.2">
      <c r="B164" s="54" t="s">
        <v>5</v>
      </c>
      <c r="C164" s="39" t="s">
        <v>19</v>
      </c>
      <c r="D164" s="39" t="s">
        <v>19</v>
      </c>
      <c r="E164" s="39">
        <v>1.1574074074074073E-5</v>
      </c>
      <c r="F164" s="40" t="e">
        <f t="shared" si="2"/>
        <v>#N/A</v>
      </c>
      <c r="G164" t="str">
        <f>IF((ISERROR((VLOOKUP(B164,Calculation!C$3:C$2610,1,FALSE)))),"not entered","")</f>
        <v/>
      </c>
      <c r="H164" t="str">
        <f>IF(ISNA(VLOOKUP(D164,Calculation!$AI$12:$AI$88,1,FALSE)),"NO club name match","Club Name Match")</f>
        <v>NO club name match</v>
      </c>
    </row>
    <row r="165" spans="2:8" x14ac:dyDescent="0.2">
      <c r="B165" s="54" t="s">
        <v>5</v>
      </c>
      <c r="C165" s="39" t="s">
        <v>19</v>
      </c>
      <c r="D165" s="39" t="s">
        <v>19</v>
      </c>
      <c r="E165" s="39">
        <v>1.1574074074074073E-5</v>
      </c>
      <c r="F165" s="40" t="e">
        <f t="shared" si="2"/>
        <v>#N/A</v>
      </c>
      <c r="G165" t="str">
        <f>IF((ISERROR((VLOOKUP(B165,Calculation!C$3:C$2610,1,FALSE)))),"not entered","")</f>
        <v/>
      </c>
      <c r="H165" t="str">
        <f>IF(ISNA(VLOOKUP(D165,Calculation!$AI$12:$AI$88,1,FALSE)),"NO club name match","Club Name Match")</f>
        <v>NO club name match</v>
      </c>
    </row>
    <row r="166" spans="2:8" x14ac:dyDescent="0.2">
      <c r="B166" s="54" t="s">
        <v>5</v>
      </c>
      <c r="C166" s="39" t="s">
        <v>19</v>
      </c>
      <c r="D166" s="39" t="s">
        <v>19</v>
      </c>
      <c r="E166" s="39">
        <v>1.1574074074074073E-5</v>
      </c>
      <c r="F166" s="40" t="e">
        <f t="shared" si="2"/>
        <v>#N/A</v>
      </c>
      <c r="G166" t="str">
        <f>IF((ISERROR((VLOOKUP(B166,Calculation!C$3:C$2610,1,FALSE)))),"not entered","")</f>
        <v/>
      </c>
      <c r="H166" t="str">
        <f>IF(ISNA(VLOOKUP(D166,Calculation!$AI$12:$AI$88,1,FALSE)),"NO club name match","Club Name Match")</f>
        <v>NO club name match</v>
      </c>
    </row>
    <row r="167" spans="2:8" x14ac:dyDescent="0.2">
      <c r="B167" s="54" t="s">
        <v>5</v>
      </c>
      <c r="C167" s="39" t="s">
        <v>19</v>
      </c>
      <c r="D167" s="39" t="s">
        <v>19</v>
      </c>
      <c r="E167" s="39">
        <v>1.1574074074074073E-5</v>
      </c>
      <c r="F167" s="40" t="e">
        <f t="shared" si="2"/>
        <v>#N/A</v>
      </c>
      <c r="G167" t="str">
        <f>IF((ISERROR((VLOOKUP(B167,Calculation!C$3:C$2610,1,FALSE)))),"not entered","")</f>
        <v/>
      </c>
      <c r="H167" t="str">
        <f>IF(ISNA(VLOOKUP(D167,Calculation!$AI$12:$AI$88,1,FALSE)),"NO club name match","Club Name Match")</f>
        <v>NO club name match</v>
      </c>
    </row>
    <row r="168" spans="2:8" x14ac:dyDescent="0.2">
      <c r="B168" s="54" t="s">
        <v>5</v>
      </c>
      <c r="C168" s="39" t="s">
        <v>19</v>
      </c>
      <c r="D168" s="39" t="s">
        <v>19</v>
      </c>
      <c r="E168" s="39">
        <v>1.1574074074074073E-5</v>
      </c>
      <c r="F168" s="40" t="e">
        <f t="shared" si="2"/>
        <v>#N/A</v>
      </c>
      <c r="G168" t="str">
        <f>IF((ISERROR((VLOOKUP(B168,Calculation!C$3:C$2610,1,FALSE)))),"not entered","")</f>
        <v/>
      </c>
      <c r="H168" t="str">
        <f>IF(ISNA(VLOOKUP(D168,Calculation!$AI$12:$AI$88,1,FALSE)),"NO club name match","Club Name Match")</f>
        <v>NO club name match</v>
      </c>
    </row>
    <row r="169" spans="2:8" x14ac:dyDescent="0.2">
      <c r="B169" s="54" t="s">
        <v>5</v>
      </c>
      <c r="C169" s="39" t="s">
        <v>19</v>
      </c>
      <c r="D169" s="39" t="s">
        <v>19</v>
      </c>
      <c r="E169" s="39">
        <v>1.1574074074074073E-5</v>
      </c>
      <c r="F169" s="40" t="e">
        <f t="shared" si="2"/>
        <v>#N/A</v>
      </c>
      <c r="G169" t="str">
        <f>IF((ISERROR((VLOOKUP(B169,Calculation!C$3:C$2610,1,FALSE)))),"not entered","")</f>
        <v/>
      </c>
      <c r="H169" t="str">
        <f>IF(ISNA(VLOOKUP(D169,Calculation!$AI$12:$AI$88,1,FALSE)),"NO club name match","Club Name Match")</f>
        <v>NO club name match</v>
      </c>
    </row>
    <row r="170" spans="2:8" x14ac:dyDescent="0.2">
      <c r="B170" s="54" t="s">
        <v>5</v>
      </c>
      <c r="C170" s="39" t="s">
        <v>19</v>
      </c>
      <c r="D170" s="39" t="s">
        <v>19</v>
      </c>
      <c r="E170" s="39">
        <v>1.1574074074074073E-5</v>
      </c>
      <c r="F170" s="40" t="e">
        <f t="shared" si="2"/>
        <v>#N/A</v>
      </c>
      <c r="G170" t="str">
        <f>IF((ISERROR((VLOOKUP(B170,Calculation!C$3:C$2610,1,FALSE)))),"not entered","")</f>
        <v/>
      </c>
      <c r="H170" t="str">
        <f>IF(ISNA(VLOOKUP(D170,Calculation!$AI$12:$AI$88,1,FALSE)),"NO club name match","Club Name Match")</f>
        <v>NO club name match</v>
      </c>
    </row>
    <row r="171" spans="2:8" x14ac:dyDescent="0.2">
      <c r="B171" s="54" t="s">
        <v>5</v>
      </c>
      <c r="C171" s="39" t="s">
        <v>19</v>
      </c>
      <c r="D171" s="39" t="s">
        <v>19</v>
      </c>
      <c r="E171" s="39">
        <v>1.1574074074074073E-5</v>
      </c>
      <c r="F171" s="40" t="e">
        <f t="shared" si="2"/>
        <v>#N/A</v>
      </c>
      <c r="G171" t="str">
        <f>IF((ISERROR((VLOOKUP(B171,Calculation!C$3:C$2610,1,FALSE)))),"not entered","")</f>
        <v/>
      </c>
      <c r="H171" t="str">
        <f>IF(ISNA(VLOOKUP(D171,Calculation!$AI$12:$AI$88,1,FALSE)),"NO club name match","Club Name Match")</f>
        <v>NO club name match</v>
      </c>
    </row>
    <row r="172" spans="2:8" x14ac:dyDescent="0.2">
      <c r="B172" s="54" t="s">
        <v>5</v>
      </c>
      <c r="C172" s="39" t="s">
        <v>19</v>
      </c>
      <c r="D172" s="39" t="s">
        <v>19</v>
      </c>
      <c r="E172" s="39">
        <v>1.1574074074074073E-5</v>
      </c>
      <c r="F172" s="40" t="e">
        <f t="shared" si="2"/>
        <v>#N/A</v>
      </c>
      <c r="G172" t="str">
        <f>IF((ISERROR((VLOOKUP(B172,Calculation!C$3:C$2610,1,FALSE)))),"not entered","")</f>
        <v/>
      </c>
      <c r="H172" t="str">
        <f>IF(ISNA(VLOOKUP(D172,Calculation!$AI$12:$AI$88,1,FALSE)),"NO club name match","Club Name Match")</f>
        <v>NO club name match</v>
      </c>
    </row>
    <row r="173" spans="2:8" x14ac:dyDescent="0.2">
      <c r="B173" s="54" t="s">
        <v>5</v>
      </c>
      <c r="C173" s="39" t="s">
        <v>19</v>
      </c>
      <c r="D173" s="39" t="s">
        <v>19</v>
      </c>
      <c r="E173" s="39">
        <v>1.1574074074074073E-5</v>
      </c>
      <c r="F173" s="40" t="e">
        <f t="shared" si="2"/>
        <v>#N/A</v>
      </c>
      <c r="G173" t="str">
        <f>IF((ISERROR((VLOOKUP(B173,Calculation!C$3:C$2610,1,FALSE)))),"not entered","")</f>
        <v/>
      </c>
      <c r="H173" t="str">
        <f>IF(ISNA(VLOOKUP(D173,Calculation!$AI$12:$AI$88,1,FALSE)),"NO club name match","Club Name Match")</f>
        <v>NO club name match</v>
      </c>
    </row>
    <row r="174" spans="2:8" x14ac:dyDescent="0.2">
      <c r="B174" s="54" t="s">
        <v>5</v>
      </c>
      <c r="C174" s="39" t="s">
        <v>19</v>
      </c>
      <c r="D174" s="39" t="s">
        <v>19</v>
      </c>
      <c r="E174" s="39">
        <v>1.1574074074074073E-5</v>
      </c>
      <c r="F174" s="40" t="e">
        <f t="shared" si="2"/>
        <v>#N/A</v>
      </c>
      <c r="G174" t="str">
        <f>IF((ISERROR((VLOOKUP(B174,Calculation!C$3:C$2610,1,FALSE)))),"not entered","")</f>
        <v/>
      </c>
      <c r="H174" t="str">
        <f>IF(ISNA(VLOOKUP(D174,Calculation!$AI$12:$AI$88,1,FALSE)),"NO club name match","Club Name Match")</f>
        <v>NO club name match</v>
      </c>
    </row>
    <row r="175" spans="2:8" x14ac:dyDescent="0.2">
      <c r="B175" s="54" t="s">
        <v>5</v>
      </c>
      <c r="C175" s="39" t="s">
        <v>19</v>
      </c>
      <c r="D175" s="39" t="s">
        <v>19</v>
      </c>
      <c r="E175" s="39">
        <v>1.1574074074074073E-5</v>
      </c>
      <c r="F175" s="40" t="e">
        <f t="shared" si="2"/>
        <v>#N/A</v>
      </c>
      <c r="G175" t="str">
        <f>IF((ISERROR((VLOOKUP(B175,Calculation!C$3:C$2610,1,FALSE)))),"not entered","")</f>
        <v/>
      </c>
      <c r="H175" t="str">
        <f>IF(ISNA(VLOOKUP(D175,Calculation!$AI$12:$AI$88,1,FALSE)),"NO club name match","Club Name Match")</f>
        <v>NO club name match</v>
      </c>
    </row>
    <row r="176" spans="2:8" x14ac:dyDescent="0.2">
      <c r="B176" s="54" t="s">
        <v>5</v>
      </c>
      <c r="C176" s="39" t="s">
        <v>19</v>
      </c>
      <c r="D176" s="39" t="s">
        <v>19</v>
      </c>
      <c r="E176" s="39">
        <v>1.1574074074074073E-5</v>
      </c>
      <c r="F176" s="40" t="e">
        <f t="shared" si="2"/>
        <v>#N/A</v>
      </c>
      <c r="G176" t="str">
        <f>IF((ISERROR((VLOOKUP(B176,Calculation!C$3:C$2610,1,FALSE)))),"not entered","")</f>
        <v/>
      </c>
      <c r="H176" t="str">
        <f>IF(ISNA(VLOOKUP(D176,Calculation!$AI$12:$AI$88,1,FALSE)),"NO club name match","Club Name Match")</f>
        <v>NO club name match</v>
      </c>
    </row>
    <row r="177" spans="2:8" x14ac:dyDescent="0.2">
      <c r="B177" s="54" t="s">
        <v>5</v>
      </c>
      <c r="C177" s="39" t="s">
        <v>19</v>
      </c>
      <c r="D177" s="39" t="s">
        <v>19</v>
      </c>
      <c r="E177" s="39">
        <v>1.1574074074074073E-5</v>
      </c>
      <c r="F177" s="40" t="e">
        <f t="shared" si="2"/>
        <v>#N/A</v>
      </c>
      <c r="G177" t="str">
        <f>IF((ISERROR((VLOOKUP(B177,Calculation!C$3:C$2610,1,FALSE)))),"not entered","")</f>
        <v/>
      </c>
      <c r="H177" t="str">
        <f>IF(ISNA(VLOOKUP(D177,Calculation!$AI$12:$AI$88,1,FALSE)),"NO club name match","Club Name Match")</f>
        <v>NO club name match</v>
      </c>
    </row>
    <row r="178" spans="2:8" x14ac:dyDescent="0.2">
      <c r="B178" s="54" t="s">
        <v>5</v>
      </c>
      <c r="C178" s="39" t="s">
        <v>19</v>
      </c>
      <c r="D178" s="39" t="s">
        <v>19</v>
      </c>
      <c r="E178" s="39">
        <v>1.1574074074074073E-5</v>
      </c>
      <c r="F178" s="40" t="e">
        <f t="shared" si="2"/>
        <v>#N/A</v>
      </c>
      <c r="G178" t="str">
        <f>IF((ISERROR((VLOOKUP(B178,Calculation!C$3:C$2610,1,FALSE)))),"not entered","")</f>
        <v/>
      </c>
      <c r="H178" t="str">
        <f>IF(ISNA(VLOOKUP(D178,Calculation!$AI$12:$AI$88,1,FALSE)),"NO club name match","Club Name Match")</f>
        <v>NO club name match</v>
      </c>
    </row>
    <row r="179" spans="2:8" x14ac:dyDescent="0.2">
      <c r="B179" s="54" t="s">
        <v>5</v>
      </c>
      <c r="C179" s="39" t="s">
        <v>19</v>
      </c>
      <c r="D179" s="39" t="s">
        <v>19</v>
      </c>
      <c r="E179" s="39">
        <v>1.1574074074074073E-5</v>
      </c>
      <c r="F179" s="40" t="e">
        <f t="shared" si="2"/>
        <v>#N/A</v>
      </c>
      <c r="G179" t="str">
        <f>IF((ISERROR((VLOOKUP(B179,Calculation!C$3:C$2610,1,FALSE)))),"not entered","")</f>
        <v/>
      </c>
      <c r="H179" t="str">
        <f>IF(ISNA(VLOOKUP(D179,Calculation!$AI$12:$AI$88,1,FALSE)),"NO club name match","Club Name Match")</f>
        <v>NO club name match</v>
      </c>
    </row>
    <row r="180" spans="2:8" x14ac:dyDescent="0.2">
      <c r="B180" s="54" t="s">
        <v>5</v>
      </c>
      <c r="C180" s="39" t="s">
        <v>19</v>
      </c>
      <c r="D180" s="39" t="s">
        <v>19</v>
      </c>
      <c r="E180" s="39">
        <v>1.1574074074074073E-5</v>
      </c>
      <c r="F180" s="40" t="e">
        <f t="shared" si="2"/>
        <v>#N/A</v>
      </c>
      <c r="G180" t="str">
        <f>IF((ISERROR((VLOOKUP(B180,Calculation!C$3:C$2610,1,FALSE)))),"not entered","")</f>
        <v/>
      </c>
      <c r="H180" t="str">
        <f>IF(ISNA(VLOOKUP(D180,Calculation!$AI$12:$AI$88,1,FALSE)),"NO club name match","Club Name Match")</f>
        <v>NO club name match</v>
      </c>
    </row>
    <row r="181" spans="2:8" x14ac:dyDescent="0.2">
      <c r="B181" s="54" t="s">
        <v>5</v>
      </c>
      <c r="C181" s="39" t="s">
        <v>19</v>
      </c>
      <c r="D181" s="39" t="s">
        <v>19</v>
      </c>
      <c r="E181" s="39">
        <v>1.1574074074074073E-5</v>
      </c>
      <c r="F181" s="40" t="e">
        <f t="shared" si="2"/>
        <v>#N/A</v>
      </c>
      <c r="G181" t="str">
        <f>IF((ISERROR((VLOOKUP(B181,Calculation!C$3:C$2610,1,FALSE)))),"not entered","")</f>
        <v/>
      </c>
      <c r="H181" t="str">
        <f>IF(ISNA(VLOOKUP(D181,Calculation!$AI$12:$AI$88,1,FALSE)),"NO club name match","Club Name Match")</f>
        <v>NO club name match</v>
      </c>
    </row>
    <row r="182" spans="2:8" x14ac:dyDescent="0.2">
      <c r="B182" s="54" t="s">
        <v>5</v>
      </c>
      <c r="C182" s="39" t="s">
        <v>19</v>
      </c>
      <c r="D182" s="39" t="s">
        <v>19</v>
      </c>
      <c r="E182" s="39">
        <v>1.1574074074074073E-5</v>
      </c>
      <c r="F182" s="40" t="e">
        <f t="shared" si="2"/>
        <v>#N/A</v>
      </c>
      <c r="G182" t="str">
        <f>IF((ISERROR((VLOOKUP(B182,Calculation!C$3:C$2610,1,FALSE)))),"not entered","")</f>
        <v/>
      </c>
      <c r="H182" t="str">
        <f>IF(ISNA(VLOOKUP(D182,Calculation!$AI$12:$AI$88,1,FALSE)),"NO club name match","Club Name Match")</f>
        <v>NO club name match</v>
      </c>
    </row>
    <row r="183" spans="2:8" x14ac:dyDescent="0.2">
      <c r="B183" s="54" t="s">
        <v>5</v>
      </c>
      <c r="C183" s="39" t="s">
        <v>19</v>
      </c>
      <c r="D183" s="39" t="s">
        <v>19</v>
      </c>
      <c r="E183" s="39">
        <v>1.1574074074074073E-5</v>
      </c>
      <c r="F183" s="40" t="e">
        <f t="shared" si="2"/>
        <v>#N/A</v>
      </c>
      <c r="G183" t="str">
        <f>IF((ISERROR((VLOOKUP(B183,Calculation!C$3:C$2610,1,FALSE)))),"not entered","")</f>
        <v/>
      </c>
      <c r="H183" t="str">
        <f>IF(ISNA(VLOOKUP(D183,Calculation!$AI$12:$AI$88,1,FALSE)),"NO club name match","Club Name Match")</f>
        <v>NO club name match</v>
      </c>
    </row>
    <row r="184" spans="2:8" x14ac:dyDescent="0.2">
      <c r="B184" s="54" t="s">
        <v>5</v>
      </c>
      <c r="C184" s="39" t="s">
        <v>19</v>
      </c>
      <c r="D184" s="39" t="s">
        <v>19</v>
      </c>
      <c r="E184" s="39">
        <v>1.1574074074074073E-5</v>
      </c>
      <c r="F184" s="40" t="e">
        <f t="shared" si="2"/>
        <v>#N/A</v>
      </c>
      <c r="G184" t="str">
        <f>IF((ISERROR((VLOOKUP(B184,Calculation!C$3:C$2610,1,FALSE)))),"not entered","")</f>
        <v/>
      </c>
      <c r="H184" t="str">
        <f>IF(ISNA(VLOOKUP(D184,Calculation!$AI$12:$AI$88,1,FALSE)),"NO club name match","Club Name Match")</f>
        <v>NO club name match</v>
      </c>
    </row>
    <row r="185" spans="2:8" x14ac:dyDescent="0.2">
      <c r="B185" s="54" t="s">
        <v>5</v>
      </c>
      <c r="C185" s="39" t="s">
        <v>19</v>
      </c>
      <c r="D185" s="39" t="s">
        <v>19</v>
      </c>
      <c r="E185" s="39">
        <v>1.1574074074074073E-5</v>
      </c>
      <c r="F185" s="40" t="e">
        <f t="shared" si="2"/>
        <v>#N/A</v>
      </c>
      <c r="G185" t="str">
        <f>IF((ISERROR((VLOOKUP(B185,Calculation!C$3:C$2610,1,FALSE)))),"not entered","")</f>
        <v/>
      </c>
      <c r="H185" t="str">
        <f>IF(ISNA(VLOOKUP(D185,Calculation!$AI$12:$AI$88,1,FALSE)),"NO club name match","Club Name Match")</f>
        <v>NO club name match</v>
      </c>
    </row>
    <row r="186" spans="2:8" x14ac:dyDescent="0.2">
      <c r="B186" s="54" t="s">
        <v>5</v>
      </c>
      <c r="C186" s="39" t="s">
        <v>19</v>
      </c>
      <c r="D186" s="39" t="s">
        <v>19</v>
      </c>
      <c r="E186" s="39">
        <v>1.1574074074074073E-5</v>
      </c>
      <c r="F186" s="40" t="e">
        <f t="shared" si="2"/>
        <v>#N/A</v>
      </c>
      <c r="G186" t="str">
        <f>IF((ISERROR((VLOOKUP(B186,Calculation!C$3:C$2610,1,FALSE)))),"not entered","")</f>
        <v/>
      </c>
      <c r="H186" t="str">
        <f>IF(ISNA(VLOOKUP(D186,Calculation!$AI$12:$AI$88,1,FALSE)),"NO club name match","Club Name Match")</f>
        <v>NO club name match</v>
      </c>
    </row>
    <row r="187" spans="2:8" x14ac:dyDescent="0.2">
      <c r="B187" s="54" t="s">
        <v>5</v>
      </c>
      <c r="C187" s="39" t="s">
        <v>19</v>
      </c>
      <c r="D187" s="39" t="s">
        <v>19</v>
      </c>
      <c r="E187" s="39">
        <v>1.1574074074074073E-5</v>
      </c>
      <c r="F187" s="40" t="e">
        <f t="shared" si="2"/>
        <v>#N/A</v>
      </c>
      <c r="G187" t="str">
        <f>IF((ISERROR((VLOOKUP(B187,Calculation!C$3:C$2610,1,FALSE)))),"not entered","")</f>
        <v/>
      </c>
      <c r="H187" t="str">
        <f>IF(ISNA(VLOOKUP(D187,Calculation!$AI$12:$AI$88,1,FALSE)),"NO club name match","Club Name Match")</f>
        <v>NO club name match</v>
      </c>
    </row>
    <row r="188" spans="2:8" x14ac:dyDescent="0.2">
      <c r="B188" s="54" t="s">
        <v>5</v>
      </c>
      <c r="C188" s="39" t="s">
        <v>19</v>
      </c>
      <c r="D188" s="39" t="s">
        <v>19</v>
      </c>
      <c r="E188" s="39">
        <v>1.1574074074074073E-5</v>
      </c>
      <c r="F188" s="40" t="e">
        <f t="shared" si="2"/>
        <v>#N/A</v>
      </c>
      <c r="G188" t="str">
        <f>IF((ISERROR((VLOOKUP(B188,Calculation!C$3:C$2610,1,FALSE)))),"not entered","")</f>
        <v/>
      </c>
      <c r="H188" t="str">
        <f>IF(ISNA(VLOOKUP(D188,Calculation!$AI$12:$AI$88,1,FALSE)),"NO club name match","Club Name Match")</f>
        <v>NO club name match</v>
      </c>
    </row>
    <row r="189" spans="2:8" x14ac:dyDescent="0.2">
      <c r="B189" s="54" t="s">
        <v>5</v>
      </c>
      <c r="C189" s="39" t="s">
        <v>19</v>
      </c>
      <c r="D189" s="39" t="s">
        <v>19</v>
      </c>
      <c r="E189" s="39">
        <v>1.1574074074074073E-5</v>
      </c>
      <c r="F189" s="40" t="e">
        <f t="shared" si="2"/>
        <v>#N/A</v>
      </c>
      <c r="G189" t="str">
        <f>IF((ISERROR((VLOOKUP(B189,Calculation!C$3:C$2610,1,FALSE)))),"not entered","")</f>
        <v/>
      </c>
      <c r="H189" t="str">
        <f>IF(ISNA(VLOOKUP(D189,Calculation!$AI$12:$AI$88,1,FALSE)),"NO club name match","Club Name Match")</f>
        <v>NO club name match</v>
      </c>
    </row>
    <row r="190" spans="2:8" x14ac:dyDescent="0.2">
      <c r="B190" s="54" t="s">
        <v>5</v>
      </c>
      <c r="C190" s="39" t="s">
        <v>19</v>
      </c>
      <c r="D190" s="39" t="s">
        <v>19</v>
      </c>
      <c r="E190" s="39">
        <v>1.1574074074074073E-5</v>
      </c>
      <c r="F190" s="40" t="e">
        <f t="shared" si="2"/>
        <v>#N/A</v>
      </c>
      <c r="G190" t="str">
        <f>IF((ISERROR((VLOOKUP(B190,Calculation!C$3:C$2610,1,FALSE)))),"not entered","")</f>
        <v/>
      </c>
      <c r="H190" t="str">
        <f>IF(ISNA(VLOOKUP(D190,Calculation!$AI$12:$AI$88,1,FALSE)),"NO club name match","Club Name Match")</f>
        <v>NO club name match</v>
      </c>
    </row>
    <row r="191" spans="2:8" x14ac:dyDescent="0.2">
      <c r="B191" s="54" t="s">
        <v>5</v>
      </c>
      <c r="C191" s="39" t="s">
        <v>19</v>
      </c>
      <c r="D191" s="39" t="s">
        <v>19</v>
      </c>
      <c r="E191" s="39">
        <v>1.1574074074074073E-5</v>
      </c>
      <c r="F191" s="40" t="e">
        <f t="shared" si="2"/>
        <v>#N/A</v>
      </c>
      <c r="G191" t="str">
        <f>IF((ISERROR((VLOOKUP(B191,Calculation!C$3:C$2610,1,FALSE)))),"not entered","")</f>
        <v/>
      </c>
      <c r="H191" t="str">
        <f>IF(ISNA(VLOOKUP(D191,Calculation!$AI$12:$AI$88,1,FALSE)),"NO club name match","Club Name Match")</f>
        <v>NO club name match</v>
      </c>
    </row>
    <row r="192" spans="2:8" x14ac:dyDescent="0.2">
      <c r="B192" s="54" t="s">
        <v>5</v>
      </c>
      <c r="C192" s="39" t="s">
        <v>19</v>
      </c>
      <c r="D192" s="39" t="s">
        <v>19</v>
      </c>
      <c r="E192" s="39">
        <v>1.1574074074074073E-5</v>
      </c>
      <c r="F192" s="40" t="e">
        <f t="shared" si="2"/>
        <v>#N/A</v>
      </c>
      <c r="G192" t="str">
        <f>IF((ISERROR((VLOOKUP(B192,Calculation!C$3:C$2610,1,FALSE)))),"not entered","")</f>
        <v/>
      </c>
      <c r="H192" t="str">
        <f>IF(ISNA(VLOOKUP(D192,Calculation!$AI$12:$AI$88,1,FALSE)),"NO club name match","Club Name Match")</f>
        <v>NO club name match</v>
      </c>
    </row>
    <row r="193" spans="2:8" x14ac:dyDescent="0.2">
      <c r="B193" s="54" t="s">
        <v>5</v>
      </c>
      <c r="C193" s="39" t="s">
        <v>19</v>
      </c>
      <c r="D193" s="39" t="s">
        <v>19</v>
      </c>
      <c r="E193" s="39">
        <v>1.1574074074074073E-5</v>
      </c>
      <c r="F193" s="40" t="e">
        <f t="shared" si="2"/>
        <v>#N/A</v>
      </c>
      <c r="G193" t="str">
        <f>IF((ISERROR((VLOOKUP(B193,Calculation!C$3:C$2610,1,FALSE)))),"not entered","")</f>
        <v/>
      </c>
      <c r="H193" t="str">
        <f>IF(ISNA(VLOOKUP(D193,Calculation!$AI$12:$AI$88,1,FALSE)),"NO club name match","Club Name Match")</f>
        <v>NO club name match</v>
      </c>
    </row>
    <row r="194" spans="2:8" x14ac:dyDescent="0.2">
      <c r="B194" s="54" t="s">
        <v>5</v>
      </c>
      <c r="C194" s="39" t="s">
        <v>19</v>
      </c>
      <c r="D194" s="39" t="s">
        <v>19</v>
      </c>
      <c r="E194" s="39">
        <v>1.1574074074074073E-5</v>
      </c>
      <c r="F194" s="40" t="e">
        <f t="shared" si="2"/>
        <v>#N/A</v>
      </c>
      <c r="G194" t="str">
        <f>IF((ISERROR((VLOOKUP(B194,Calculation!C$3:C$2610,1,FALSE)))),"not entered","")</f>
        <v/>
      </c>
      <c r="H194" t="str">
        <f>IF(ISNA(VLOOKUP(D194,Calculation!$AI$12:$AI$88,1,FALSE)),"NO club name match","Club Name Match")</f>
        <v>NO club name match</v>
      </c>
    </row>
    <row r="195" spans="2:8" x14ac:dyDescent="0.2">
      <c r="B195" s="54" t="s">
        <v>5</v>
      </c>
      <c r="C195" s="39" t="s">
        <v>19</v>
      </c>
      <c r="D195" s="39" t="s">
        <v>19</v>
      </c>
      <c r="E195" s="39">
        <v>1.1574074074074073E-5</v>
      </c>
      <c r="F195" s="40" t="e">
        <f t="shared" si="2"/>
        <v>#N/A</v>
      </c>
      <c r="G195" t="str">
        <f>IF((ISERROR((VLOOKUP(B195,Calculation!C$3:C$2610,1,FALSE)))),"not entered","")</f>
        <v/>
      </c>
      <c r="H195" t="str">
        <f>IF(ISNA(VLOOKUP(D195,Calculation!$AI$12:$AI$88,1,FALSE)),"NO club name match","Club Name Match")</f>
        <v>NO club name match</v>
      </c>
    </row>
    <row r="196" spans="2:8" x14ac:dyDescent="0.2">
      <c r="B196" s="54" t="s">
        <v>5</v>
      </c>
      <c r="C196" s="39" t="s">
        <v>19</v>
      </c>
      <c r="D196" s="39" t="s">
        <v>19</v>
      </c>
      <c r="E196" s="39">
        <v>1.1574074074074073E-5</v>
      </c>
      <c r="F196" s="40" t="e">
        <f t="shared" si="2"/>
        <v>#N/A</v>
      </c>
      <c r="G196" t="str">
        <f>IF((ISERROR((VLOOKUP(B196,Calculation!C$3:C$2610,1,FALSE)))),"not entered","")</f>
        <v/>
      </c>
      <c r="H196" t="str">
        <f>IF(ISNA(VLOOKUP(D196,Calculation!$AI$12:$AI$88,1,FALSE)),"NO club name match","Club Name Match")</f>
        <v>NO club name match</v>
      </c>
    </row>
    <row r="197" spans="2:8" x14ac:dyDescent="0.2">
      <c r="B197" s="54" t="s">
        <v>5</v>
      </c>
      <c r="C197" s="39" t="s">
        <v>19</v>
      </c>
      <c r="D197" s="39" t="s">
        <v>19</v>
      </c>
      <c r="E197" s="39">
        <v>1.1574074074074073E-5</v>
      </c>
      <c r="F197" s="40" t="e">
        <f t="shared" si="2"/>
        <v>#N/A</v>
      </c>
      <c r="G197" t="str">
        <f>IF((ISERROR((VLOOKUP(B197,Calculation!C$3:C$2610,1,FALSE)))),"not entered","")</f>
        <v/>
      </c>
      <c r="H197" t="str">
        <f>IF(ISNA(VLOOKUP(D197,Calculation!$AI$12:$AI$88,1,FALSE)),"NO club name match","Club Name Match")</f>
        <v>NO club name match</v>
      </c>
    </row>
    <row r="198" spans="2:8" x14ac:dyDescent="0.2">
      <c r="B198" s="54" t="s">
        <v>5</v>
      </c>
      <c r="C198" s="39" t="s">
        <v>19</v>
      </c>
      <c r="D198" s="39" t="s">
        <v>19</v>
      </c>
      <c r="E198" s="39">
        <v>1.1574074074074073E-5</v>
      </c>
      <c r="F198" s="40" t="e">
        <f t="shared" ref="F198:F261" si="3">TRUNC((VLOOKUP(C198,C$4:E$5,3,FALSE))/(E198/10000))</f>
        <v>#N/A</v>
      </c>
      <c r="G198" t="str">
        <f>IF((ISERROR((VLOOKUP(B198,Calculation!C$3:C$2610,1,FALSE)))),"not entered","")</f>
        <v/>
      </c>
      <c r="H198" t="str">
        <f>IF(ISNA(VLOOKUP(D198,Calculation!$AI$12:$AI$88,1,FALSE)),"NO club name match","Club Name Match")</f>
        <v>NO club name match</v>
      </c>
    </row>
    <row r="199" spans="2:8" x14ac:dyDescent="0.2">
      <c r="B199" s="54" t="s">
        <v>5</v>
      </c>
      <c r="C199" s="39" t="s">
        <v>19</v>
      </c>
      <c r="D199" s="39" t="s">
        <v>19</v>
      </c>
      <c r="E199" s="39">
        <v>1.1574074074074073E-5</v>
      </c>
      <c r="F199" s="40" t="e">
        <f t="shared" si="3"/>
        <v>#N/A</v>
      </c>
      <c r="G199" t="str">
        <f>IF((ISERROR((VLOOKUP(B199,Calculation!C$3:C$2610,1,FALSE)))),"not entered","")</f>
        <v/>
      </c>
      <c r="H199" t="str">
        <f>IF(ISNA(VLOOKUP(D199,Calculation!$AI$12:$AI$88,1,FALSE)),"NO club name match","Club Name Match")</f>
        <v>NO club name match</v>
      </c>
    </row>
    <row r="200" spans="2:8" x14ac:dyDescent="0.2">
      <c r="B200" s="54" t="s">
        <v>5</v>
      </c>
      <c r="C200" s="39" t="s">
        <v>19</v>
      </c>
      <c r="D200" s="39" t="s">
        <v>19</v>
      </c>
      <c r="E200" s="39">
        <v>1.1574074074074073E-5</v>
      </c>
      <c r="F200" s="40" t="e">
        <f t="shared" si="3"/>
        <v>#N/A</v>
      </c>
      <c r="G200" t="str">
        <f>IF((ISERROR((VLOOKUP(B200,Calculation!C$3:C$2610,1,FALSE)))),"not entered","")</f>
        <v/>
      </c>
      <c r="H200" t="str">
        <f>IF(ISNA(VLOOKUP(D200,Calculation!$AI$12:$AI$88,1,FALSE)),"NO club name match","Club Name Match")</f>
        <v>NO club name match</v>
      </c>
    </row>
    <row r="201" spans="2:8" x14ac:dyDescent="0.2">
      <c r="B201" s="54" t="s">
        <v>5</v>
      </c>
      <c r="C201" s="39" t="s">
        <v>19</v>
      </c>
      <c r="D201" s="39" t="s">
        <v>19</v>
      </c>
      <c r="E201" s="39">
        <v>1.1574074074074073E-5</v>
      </c>
      <c r="F201" s="40" t="e">
        <f t="shared" si="3"/>
        <v>#N/A</v>
      </c>
      <c r="G201" t="str">
        <f>IF((ISERROR((VLOOKUP(B201,Calculation!C$3:C$2610,1,FALSE)))),"not entered","")</f>
        <v/>
      </c>
      <c r="H201" t="str">
        <f>IF(ISNA(VLOOKUP(D201,Calculation!$AI$12:$AI$88,1,FALSE)),"NO club name match","Club Name Match")</f>
        <v>NO club name match</v>
      </c>
    </row>
    <row r="202" spans="2:8" x14ac:dyDescent="0.2">
      <c r="B202" s="54" t="s">
        <v>5</v>
      </c>
      <c r="C202" s="39" t="s">
        <v>19</v>
      </c>
      <c r="D202" s="39" t="s">
        <v>19</v>
      </c>
      <c r="E202" s="39">
        <v>1.1574074074074073E-5</v>
      </c>
      <c r="F202" s="40" t="e">
        <f t="shared" si="3"/>
        <v>#N/A</v>
      </c>
      <c r="G202" t="str">
        <f>IF((ISERROR((VLOOKUP(B202,Calculation!C$3:C$2610,1,FALSE)))),"not entered","")</f>
        <v/>
      </c>
      <c r="H202" t="str">
        <f>IF(ISNA(VLOOKUP(D202,Calculation!$AI$12:$AI$88,1,FALSE)),"NO club name match","Club Name Match")</f>
        <v>NO club name match</v>
      </c>
    </row>
    <row r="203" spans="2:8" x14ac:dyDescent="0.2">
      <c r="B203" s="54" t="s">
        <v>5</v>
      </c>
      <c r="C203" s="39" t="s">
        <v>19</v>
      </c>
      <c r="D203" s="39" t="s">
        <v>19</v>
      </c>
      <c r="E203" s="39">
        <v>1.1574074074074073E-5</v>
      </c>
      <c r="F203" s="40" t="e">
        <f t="shared" si="3"/>
        <v>#N/A</v>
      </c>
      <c r="G203" t="str">
        <f>IF((ISERROR((VLOOKUP(B203,Calculation!C$3:C$2610,1,FALSE)))),"not entered","")</f>
        <v/>
      </c>
      <c r="H203" t="str">
        <f>IF(ISNA(VLOOKUP(D203,Calculation!$AI$12:$AI$88,1,FALSE)),"NO club name match","Club Name Match")</f>
        <v>NO club name match</v>
      </c>
    </row>
    <row r="204" spans="2:8" x14ac:dyDescent="0.2">
      <c r="B204" s="54" t="s">
        <v>5</v>
      </c>
      <c r="C204" s="39" t="s">
        <v>19</v>
      </c>
      <c r="D204" s="39" t="s">
        <v>19</v>
      </c>
      <c r="E204" s="39">
        <v>1.1574074074074073E-5</v>
      </c>
      <c r="F204" s="40" t="e">
        <f t="shared" si="3"/>
        <v>#N/A</v>
      </c>
      <c r="G204" t="str">
        <f>IF((ISERROR((VLOOKUP(B204,Calculation!C$3:C$2610,1,FALSE)))),"not entered","")</f>
        <v/>
      </c>
      <c r="H204" t="str">
        <f>IF(ISNA(VLOOKUP(D204,Calculation!$AI$12:$AI$88,1,FALSE)),"NO club name match","Club Name Match")</f>
        <v>NO club name match</v>
      </c>
    </row>
    <row r="205" spans="2:8" x14ac:dyDescent="0.2">
      <c r="B205" s="54" t="s">
        <v>5</v>
      </c>
      <c r="C205" s="39" t="s">
        <v>19</v>
      </c>
      <c r="D205" s="39" t="s">
        <v>19</v>
      </c>
      <c r="E205" s="39">
        <v>1.1574074074074073E-5</v>
      </c>
      <c r="F205" s="40" t="e">
        <f t="shared" si="3"/>
        <v>#N/A</v>
      </c>
      <c r="G205" t="str">
        <f>IF((ISERROR((VLOOKUP(B205,Calculation!C$3:C$2610,1,FALSE)))),"not entered","")</f>
        <v/>
      </c>
      <c r="H205" t="str">
        <f>IF(ISNA(VLOOKUP(D205,Calculation!$AI$12:$AI$88,1,FALSE)),"NO club name match","Club Name Match")</f>
        <v>NO club name match</v>
      </c>
    </row>
    <row r="206" spans="2:8" x14ac:dyDescent="0.2">
      <c r="B206" s="54" t="s">
        <v>5</v>
      </c>
      <c r="C206" s="39" t="s">
        <v>19</v>
      </c>
      <c r="D206" s="39" t="s">
        <v>19</v>
      </c>
      <c r="E206" s="39">
        <v>1.1574074074074073E-5</v>
      </c>
      <c r="F206" s="40" t="e">
        <f t="shared" si="3"/>
        <v>#N/A</v>
      </c>
      <c r="G206" t="str">
        <f>IF((ISERROR((VLOOKUP(B206,Calculation!C$3:C$2610,1,FALSE)))),"not entered","")</f>
        <v/>
      </c>
      <c r="H206" t="str">
        <f>IF(ISNA(VLOOKUP(D206,Calculation!$AI$12:$AI$88,1,FALSE)),"NO club name match","Club Name Match")</f>
        <v>NO club name match</v>
      </c>
    </row>
    <row r="207" spans="2:8" x14ac:dyDescent="0.2">
      <c r="B207" s="54" t="s">
        <v>5</v>
      </c>
      <c r="C207" s="39" t="s">
        <v>19</v>
      </c>
      <c r="D207" s="39" t="s">
        <v>19</v>
      </c>
      <c r="E207" s="39">
        <v>1.1574074074074073E-5</v>
      </c>
      <c r="F207" s="40" t="e">
        <f t="shared" si="3"/>
        <v>#N/A</v>
      </c>
      <c r="G207" t="str">
        <f>IF((ISERROR((VLOOKUP(B207,Calculation!C$3:C$2610,1,FALSE)))),"not entered","")</f>
        <v/>
      </c>
      <c r="H207" t="str">
        <f>IF(ISNA(VLOOKUP(D207,Calculation!$AI$12:$AI$88,1,FALSE)),"NO club name match","Club Name Match")</f>
        <v>NO club name match</v>
      </c>
    </row>
    <row r="208" spans="2:8" x14ac:dyDescent="0.2">
      <c r="B208" s="54" t="s">
        <v>5</v>
      </c>
      <c r="C208" s="39" t="s">
        <v>19</v>
      </c>
      <c r="D208" s="39" t="s">
        <v>19</v>
      </c>
      <c r="E208" s="39">
        <v>1.1574074074074073E-5</v>
      </c>
      <c r="F208" s="40" t="e">
        <f t="shared" si="3"/>
        <v>#N/A</v>
      </c>
      <c r="G208" t="str">
        <f>IF((ISERROR((VLOOKUP(B208,Calculation!C$3:C$2610,1,FALSE)))),"not entered","")</f>
        <v/>
      </c>
      <c r="H208" t="str">
        <f>IF(ISNA(VLOOKUP(D208,Calculation!$AI$12:$AI$88,1,FALSE)),"NO club name match","Club Name Match")</f>
        <v>NO club name match</v>
      </c>
    </row>
    <row r="209" spans="2:8" x14ac:dyDescent="0.2">
      <c r="B209" s="54" t="s">
        <v>5</v>
      </c>
      <c r="C209" s="39" t="s">
        <v>19</v>
      </c>
      <c r="D209" s="39" t="s">
        <v>19</v>
      </c>
      <c r="E209" s="39">
        <v>1.1574074074074073E-5</v>
      </c>
      <c r="F209" s="40" t="e">
        <f t="shared" si="3"/>
        <v>#N/A</v>
      </c>
      <c r="G209" t="str">
        <f>IF((ISERROR((VLOOKUP(B209,Calculation!C$3:C$2610,1,FALSE)))),"not entered","")</f>
        <v/>
      </c>
      <c r="H209" t="str">
        <f>IF(ISNA(VLOOKUP(D209,Calculation!$AI$12:$AI$88,1,FALSE)),"NO club name match","Club Name Match")</f>
        <v>NO club name match</v>
      </c>
    </row>
    <row r="210" spans="2:8" x14ac:dyDescent="0.2">
      <c r="B210" s="54" t="s">
        <v>5</v>
      </c>
      <c r="C210" s="39" t="s">
        <v>19</v>
      </c>
      <c r="D210" s="39" t="s">
        <v>19</v>
      </c>
      <c r="E210" s="39">
        <v>1.1574074074074073E-5</v>
      </c>
      <c r="F210" s="40" t="e">
        <f t="shared" si="3"/>
        <v>#N/A</v>
      </c>
      <c r="G210" t="str">
        <f>IF((ISERROR((VLOOKUP(B210,Calculation!C$3:C$2610,1,FALSE)))),"not entered","")</f>
        <v/>
      </c>
      <c r="H210" t="str">
        <f>IF(ISNA(VLOOKUP(D210,Calculation!$AI$12:$AI$88,1,FALSE)),"NO club name match","Club Name Match")</f>
        <v>NO club name match</v>
      </c>
    </row>
    <row r="211" spans="2:8" x14ac:dyDescent="0.2">
      <c r="B211" s="54" t="s">
        <v>5</v>
      </c>
      <c r="C211" s="39" t="s">
        <v>19</v>
      </c>
      <c r="D211" s="39" t="s">
        <v>19</v>
      </c>
      <c r="E211" s="39">
        <v>1.1574074074074073E-5</v>
      </c>
      <c r="F211" s="40" t="e">
        <f t="shared" si="3"/>
        <v>#N/A</v>
      </c>
      <c r="G211" t="str">
        <f>IF((ISERROR((VLOOKUP(B211,Calculation!C$3:C$2610,1,FALSE)))),"not entered","")</f>
        <v/>
      </c>
      <c r="H211" t="str">
        <f>IF(ISNA(VLOOKUP(D211,Calculation!$AI$12:$AI$88,1,FALSE)),"NO club name match","Club Name Match")</f>
        <v>NO club name match</v>
      </c>
    </row>
    <row r="212" spans="2:8" x14ac:dyDescent="0.2">
      <c r="B212" s="54" t="s">
        <v>5</v>
      </c>
      <c r="C212" s="39" t="s">
        <v>19</v>
      </c>
      <c r="D212" s="39" t="s">
        <v>19</v>
      </c>
      <c r="E212" s="39">
        <v>1.1574074074074073E-5</v>
      </c>
      <c r="F212" s="40" t="e">
        <f t="shared" si="3"/>
        <v>#N/A</v>
      </c>
      <c r="G212" t="str">
        <f>IF((ISERROR((VLOOKUP(B212,Calculation!C$3:C$2610,1,FALSE)))),"not entered","")</f>
        <v/>
      </c>
      <c r="H212" t="str">
        <f>IF(ISNA(VLOOKUP(D212,Calculation!$AI$12:$AI$88,1,FALSE)),"NO club name match","Club Name Match")</f>
        <v>NO club name match</v>
      </c>
    </row>
    <row r="213" spans="2:8" x14ac:dyDescent="0.2">
      <c r="B213" s="54" t="s">
        <v>5</v>
      </c>
      <c r="C213" s="39" t="s">
        <v>19</v>
      </c>
      <c r="D213" s="39" t="s">
        <v>19</v>
      </c>
      <c r="E213" s="39">
        <v>1.1574074074074073E-5</v>
      </c>
      <c r="F213" s="40" t="e">
        <f t="shared" si="3"/>
        <v>#N/A</v>
      </c>
      <c r="G213" t="str">
        <f>IF((ISERROR((VLOOKUP(B213,Calculation!C$3:C$2610,1,FALSE)))),"not entered","")</f>
        <v/>
      </c>
      <c r="H213" t="str">
        <f>IF(ISNA(VLOOKUP(D213,Calculation!$AI$12:$AI$88,1,FALSE)),"NO club name match","Club Name Match")</f>
        <v>NO club name match</v>
      </c>
    </row>
    <row r="214" spans="2:8" x14ac:dyDescent="0.2">
      <c r="B214" s="54" t="s">
        <v>5</v>
      </c>
      <c r="C214" s="39" t="s">
        <v>19</v>
      </c>
      <c r="D214" s="39" t="s">
        <v>19</v>
      </c>
      <c r="E214" s="39">
        <v>1.1574074074074073E-5</v>
      </c>
      <c r="F214" s="40" t="e">
        <f t="shared" si="3"/>
        <v>#N/A</v>
      </c>
      <c r="G214" t="str">
        <f>IF((ISERROR((VLOOKUP(B214,Calculation!C$3:C$2610,1,FALSE)))),"not entered","")</f>
        <v/>
      </c>
      <c r="H214" t="str">
        <f>IF(ISNA(VLOOKUP(D214,Calculation!$AI$12:$AI$88,1,FALSE)),"NO club name match","Club Name Match")</f>
        <v>NO club name match</v>
      </c>
    </row>
    <row r="215" spans="2:8" x14ac:dyDescent="0.2">
      <c r="B215" s="54" t="s">
        <v>5</v>
      </c>
      <c r="C215" s="39" t="s">
        <v>19</v>
      </c>
      <c r="D215" s="39" t="s">
        <v>19</v>
      </c>
      <c r="E215" s="39">
        <v>1.1574074074074073E-5</v>
      </c>
      <c r="F215" s="40" t="e">
        <f t="shared" si="3"/>
        <v>#N/A</v>
      </c>
      <c r="G215" t="str">
        <f>IF((ISERROR((VLOOKUP(B215,Calculation!C$3:C$2610,1,FALSE)))),"not entered","")</f>
        <v/>
      </c>
      <c r="H215" t="str">
        <f>IF(ISNA(VLOOKUP(D215,Calculation!$AI$12:$AI$88,1,FALSE)),"NO club name match","Club Name Match")</f>
        <v>NO club name match</v>
      </c>
    </row>
    <row r="216" spans="2:8" x14ac:dyDescent="0.2">
      <c r="B216" s="54" t="s">
        <v>5</v>
      </c>
      <c r="C216" s="39" t="s">
        <v>19</v>
      </c>
      <c r="D216" s="39" t="s">
        <v>19</v>
      </c>
      <c r="E216" s="39">
        <v>1.1574074074074073E-5</v>
      </c>
      <c r="F216" s="40" t="e">
        <f t="shared" si="3"/>
        <v>#N/A</v>
      </c>
      <c r="G216" t="str">
        <f>IF((ISERROR((VLOOKUP(B216,Calculation!C$3:C$2610,1,FALSE)))),"not entered","")</f>
        <v/>
      </c>
      <c r="H216" t="str">
        <f>IF(ISNA(VLOOKUP(D216,Calculation!$AI$12:$AI$88,1,FALSE)),"NO club name match","Club Name Match")</f>
        <v>NO club name match</v>
      </c>
    </row>
    <row r="217" spans="2:8" x14ac:dyDescent="0.2">
      <c r="B217" s="54" t="s">
        <v>5</v>
      </c>
      <c r="C217" s="39" t="s">
        <v>19</v>
      </c>
      <c r="D217" s="39" t="s">
        <v>19</v>
      </c>
      <c r="E217" s="39">
        <v>1.1574074074074073E-5</v>
      </c>
      <c r="F217" s="40" t="e">
        <f t="shared" si="3"/>
        <v>#N/A</v>
      </c>
      <c r="G217" t="str">
        <f>IF((ISERROR((VLOOKUP(B217,Calculation!C$3:C$2610,1,FALSE)))),"not entered","")</f>
        <v/>
      </c>
      <c r="H217" t="str">
        <f>IF(ISNA(VLOOKUP(D217,Calculation!$AI$12:$AI$88,1,FALSE)),"NO club name match","Club Name Match")</f>
        <v>NO club name match</v>
      </c>
    </row>
    <row r="218" spans="2:8" x14ac:dyDescent="0.2">
      <c r="B218" s="54" t="s">
        <v>5</v>
      </c>
      <c r="C218" s="39" t="s">
        <v>19</v>
      </c>
      <c r="D218" s="39" t="s">
        <v>19</v>
      </c>
      <c r="E218" s="39">
        <v>1.1574074074074073E-5</v>
      </c>
      <c r="F218" s="40" t="e">
        <f t="shared" si="3"/>
        <v>#N/A</v>
      </c>
      <c r="G218" t="str">
        <f>IF((ISERROR((VLOOKUP(B218,Calculation!C$3:C$2610,1,FALSE)))),"not entered","")</f>
        <v/>
      </c>
      <c r="H218" t="str">
        <f>IF(ISNA(VLOOKUP(D218,Calculation!$AI$12:$AI$88,1,FALSE)),"NO club name match","Club Name Match")</f>
        <v>NO club name match</v>
      </c>
    </row>
    <row r="219" spans="2:8" x14ac:dyDescent="0.2">
      <c r="B219" s="54" t="s">
        <v>5</v>
      </c>
      <c r="C219" s="39" t="s">
        <v>19</v>
      </c>
      <c r="D219" s="39" t="s">
        <v>19</v>
      </c>
      <c r="E219" s="39">
        <v>1.1574074074074073E-5</v>
      </c>
      <c r="F219" s="40" t="e">
        <f t="shared" si="3"/>
        <v>#N/A</v>
      </c>
      <c r="G219" t="str">
        <f>IF((ISERROR((VLOOKUP(B219,Calculation!C$3:C$2610,1,FALSE)))),"not entered","")</f>
        <v/>
      </c>
      <c r="H219" t="str">
        <f>IF(ISNA(VLOOKUP(D219,Calculation!$AI$12:$AI$88,1,FALSE)),"NO club name match","Club Name Match")</f>
        <v>NO club name match</v>
      </c>
    </row>
    <row r="220" spans="2:8" x14ac:dyDescent="0.2">
      <c r="B220" s="54" t="s">
        <v>5</v>
      </c>
      <c r="C220" s="39" t="s">
        <v>19</v>
      </c>
      <c r="D220" s="39" t="s">
        <v>19</v>
      </c>
      <c r="E220" s="39">
        <v>1.1574074074074073E-5</v>
      </c>
      <c r="F220" s="40" t="e">
        <f t="shared" si="3"/>
        <v>#N/A</v>
      </c>
      <c r="G220" t="str">
        <f>IF((ISERROR((VLOOKUP(B220,Calculation!C$3:C$2610,1,FALSE)))),"not entered","")</f>
        <v/>
      </c>
      <c r="H220" t="str">
        <f>IF(ISNA(VLOOKUP(D220,Calculation!$AI$12:$AI$88,1,FALSE)),"NO club name match","Club Name Match")</f>
        <v>NO club name match</v>
      </c>
    </row>
    <row r="221" spans="2:8" x14ac:dyDescent="0.2">
      <c r="B221" s="54" t="s">
        <v>5</v>
      </c>
      <c r="C221" s="39" t="s">
        <v>19</v>
      </c>
      <c r="D221" s="39" t="s">
        <v>19</v>
      </c>
      <c r="E221" s="39">
        <v>1.1574074074074073E-5</v>
      </c>
      <c r="F221" s="40" t="e">
        <f t="shared" si="3"/>
        <v>#N/A</v>
      </c>
      <c r="G221" t="str">
        <f>IF((ISERROR((VLOOKUP(B221,Calculation!C$3:C$2610,1,FALSE)))),"not entered","")</f>
        <v/>
      </c>
      <c r="H221" t="str">
        <f>IF(ISNA(VLOOKUP(D221,Calculation!$AI$12:$AI$88,1,FALSE)),"NO club name match","Club Name Match")</f>
        <v>NO club name match</v>
      </c>
    </row>
    <row r="222" spans="2:8" x14ac:dyDescent="0.2">
      <c r="B222" s="54" t="s">
        <v>5</v>
      </c>
      <c r="C222" s="39" t="s">
        <v>19</v>
      </c>
      <c r="D222" s="39" t="s">
        <v>19</v>
      </c>
      <c r="E222" s="39">
        <v>1.1574074074074073E-5</v>
      </c>
      <c r="F222" s="40" t="e">
        <f t="shared" si="3"/>
        <v>#N/A</v>
      </c>
      <c r="G222" t="str">
        <f>IF((ISERROR((VLOOKUP(B222,Calculation!C$3:C$2610,1,FALSE)))),"not entered","")</f>
        <v/>
      </c>
      <c r="H222" t="str">
        <f>IF(ISNA(VLOOKUP(D222,Calculation!$AI$12:$AI$88,1,FALSE)),"NO club name match","Club Name Match")</f>
        <v>NO club name match</v>
      </c>
    </row>
    <row r="223" spans="2:8" x14ac:dyDescent="0.2">
      <c r="B223" s="54" t="s">
        <v>5</v>
      </c>
      <c r="C223" s="39" t="s">
        <v>19</v>
      </c>
      <c r="D223" s="39" t="s">
        <v>19</v>
      </c>
      <c r="E223" s="39">
        <v>1.1574074074074073E-5</v>
      </c>
      <c r="F223" s="40" t="e">
        <f t="shared" si="3"/>
        <v>#N/A</v>
      </c>
      <c r="G223" t="str">
        <f>IF((ISERROR((VLOOKUP(B223,Calculation!C$3:C$2610,1,FALSE)))),"not entered","")</f>
        <v/>
      </c>
      <c r="H223" t="str">
        <f>IF(ISNA(VLOOKUP(D223,Calculation!$AI$12:$AI$88,1,FALSE)),"NO club name match","Club Name Match")</f>
        <v>NO club name match</v>
      </c>
    </row>
    <row r="224" spans="2:8" x14ac:dyDescent="0.2">
      <c r="B224" s="54" t="s">
        <v>5</v>
      </c>
      <c r="C224" s="39" t="s">
        <v>19</v>
      </c>
      <c r="D224" s="39" t="s">
        <v>19</v>
      </c>
      <c r="E224" s="39">
        <v>1.1574074074074073E-5</v>
      </c>
      <c r="F224" s="40" t="e">
        <f t="shared" si="3"/>
        <v>#N/A</v>
      </c>
      <c r="G224" t="str">
        <f>IF((ISERROR((VLOOKUP(B224,Calculation!C$3:C$2610,1,FALSE)))),"not entered","")</f>
        <v/>
      </c>
      <c r="H224" t="str">
        <f>IF(ISNA(VLOOKUP(D224,Calculation!$AI$12:$AI$88,1,FALSE)),"NO club name match","Club Name Match")</f>
        <v>NO club name match</v>
      </c>
    </row>
    <row r="225" spans="2:8" x14ac:dyDescent="0.2">
      <c r="B225" s="54" t="s">
        <v>5</v>
      </c>
      <c r="C225" s="39" t="s">
        <v>19</v>
      </c>
      <c r="D225" s="39" t="s">
        <v>19</v>
      </c>
      <c r="E225" s="39">
        <v>1.1574074074074073E-5</v>
      </c>
      <c r="F225" s="40" t="e">
        <f t="shared" si="3"/>
        <v>#N/A</v>
      </c>
      <c r="G225" t="str">
        <f>IF((ISERROR((VLOOKUP(B225,Calculation!C$3:C$2610,1,FALSE)))),"not entered","")</f>
        <v/>
      </c>
      <c r="H225" t="str">
        <f>IF(ISNA(VLOOKUP(D225,Calculation!$AI$12:$AI$88,1,FALSE)),"NO club name match","Club Name Match")</f>
        <v>NO club name match</v>
      </c>
    </row>
    <row r="226" spans="2:8" x14ac:dyDescent="0.2">
      <c r="B226" s="54" t="s">
        <v>5</v>
      </c>
      <c r="C226" s="39" t="s">
        <v>19</v>
      </c>
      <c r="D226" s="39" t="s">
        <v>19</v>
      </c>
      <c r="E226" s="39">
        <v>1.1574074074074073E-5</v>
      </c>
      <c r="F226" s="40" t="e">
        <f t="shared" si="3"/>
        <v>#N/A</v>
      </c>
      <c r="G226" t="str">
        <f>IF((ISERROR((VLOOKUP(B226,Calculation!C$3:C$2610,1,FALSE)))),"not entered","")</f>
        <v/>
      </c>
      <c r="H226" t="str">
        <f>IF(ISNA(VLOOKUP(D226,Calculation!$AI$12:$AI$88,1,FALSE)),"NO club name match","Club Name Match")</f>
        <v>NO club name match</v>
      </c>
    </row>
    <row r="227" spans="2:8" x14ac:dyDescent="0.2">
      <c r="B227" s="54" t="s">
        <v>5</v>
      </c>
      <c r="C227" s="39" t="s">
        <v>19</v>
      </c>
      <c r="D227" s="39" t="s">
        <v>19</v>
      </c>
      <c r="E227" s="39">
        <v>1.1574074074074073E-5</v>
      </c>
      <c r="F227" s="40" t="e">
        <f t="shared" si="3"/>
        <v>#N/A</v>
      </c>
      <c r="G227" t="str">
        <f>IF((ISERROR((VLOOKUP(B227,Calculation!C$3:C$2610,1,FALSE)))),"not entered","")</f>
        <v/>
      </c>
      <c r="H227" t="str">
        <f>IF(ISNA(VLOOKUP(D227,Calculation!$AI$12:$AI$88,1,FALSE)),"NO club name match","Club Name Match")</f>
        <v>NO club name match</v>
      </c>
    </row>
    <row r="228" spans="2:8" x14ac:dyDescent="0.2">
      <c r="B228" s="54" t="s">
        <v>5</v>
      </c>
      <c r="C228" s="39" t="s">
        <v>19</v>
      </c>
      <c r="D228" s="39" t="s">
        <v>19</v>
      </c>
      <c r="E228" s="39">
        <v>1.1574074074074073E-5</v>
      </c>
      <c r="F228" s="40" t="e">
        <f t="shared" si="3"/>
        <v>#N/A</v>
      </c>
      <c r="G228" t="str">
        <f>IF((ISERROR((VLOOKUP(B228,Calculation!C$3:C$2610,1,FALSE)))),"not entered","")</f>
        <v/>
      </c>
      <c r="H228" t="str">
        <f>IF(ISNA(VLOOKUP(D228,Calculation!$AI$12:$AI$88,1,FALSE)),"NO club name match","Club Name Match")</f>
        <v>NO club name match</v>
      </c>
    </row>
    <row r="229" spans="2:8" x14ac:dyDescent="0.2">
      <c r="B229" s="54" t="s">
        <v>5</v>
      </c>
      <c r="C229" s="39" t="s">
        <v>19</v>
      </c>
      <c r="D229" s="39" t="s">
        <v>19</v>
      </c>
      <c r="E229" s="39">
        <v>1.1574074074074073E-5</v>
      </c>
      <c r="F229" s="40" t="e">
        <f t="shared" si="3"/>
        <v>#N/A</v>
      </c>
      <c r="G229" t="str">
        <f>IF((ISERROR((VLOOKUP(B229,Calculation!C$3:C$2610,1,FALSE)))),"not entered","")</f>
        <v/>
      </c>
      <c r="H229" t="str">
        <f>IF(ISNA(VLOOKUP(D229,Calculation!$AI$12:$AI$88,1,FALSE)),"NO club name match","Club Name Match")</f>
        <v>NO club name match</v>
      </c>
    </row>
    <row r="230" spans="2:8" x14ac:dyDescent="0.2">
      <c r="B230" s="54" t="s">
        <v>5</v>
      </c>
      <c r="C230" s="39" t="s">
        <v>19</v>
      </c>
      <c r="D230" s="39" t="s">
        <v>19</v>
      </c>
      <c r="E230" s="39">
        <v>1.1574074074074073E-5</v>
      </c>
      <c r="F230" s="40" t="e">
        <f t="shared" si="3"/>
        <v>#N/A</v>
      </c>
      <c r="G230" t="str">
        <f>IF((ISERROR((VLOOKUP(B230,Calculation!C$3:C$2610,1,FALSE)))),"not entered","")</f>
        <v/>
      </c>
      <c r="H230" t="str">
        <f>IF(ISNA(VLOOKUP(D230,Calculation!$AI$12:$AI$88,1,FALSE)),"NO club name match","Club Name Match")</f>
        <v>NO club name match</v>
      </c>
    </row>
    <row r="231" spans="2:8" x14ac:dyDescent="0.2">
      <c r="B231" s="54" t="s">
        <v>5</v>
      </c>
      <c r="C231" s="39" t="s">
        <v>19</v>
      </c>
      <c r="D231" s="39" t="s">
        <v>19</v>
      </c>
      <c r="E231" s="39">
        <v>1.1574074074074073E-5</v>
      </c>
      <c r="F231" s="40" t="e">
        <f t="shared" si="3"/>
        <v>#N/A</v>
      </c>
      <c r="G231" t="str">
        <f>IF((ISERROR((VLOOKUP(B231,Calculation!C$3:C$2610,1,FALSE)))),"not entered","")</f>
        <v/>
      </c>
      <c r="H231" t="str">
        <f>IF(ISNA(VLOOKUP(D231,Calculation!$AI$12:$AI$88,1,FALSE)),"NO club name match","Club Name Match")</f>
        <v>NO club name match</v>
      </c>
    </row>
    <row r="232" spans="2:8" x14ac:dyDescent="0.2">
      <c r="B232" s="54" t="s">
        <v>5</v>
      </c>
      <c r="C232" s="39" t="s">
        <v>19</v>
      </c>
      <c r="D232" s="39" t="s">
        <v>19</v>
      </c>
      <c r="E232" s="39">
        <v>1.1574074074074073E-5</v>
      </c>
      <c r="F232" s="40" t="e">
        <f t="shared" si="3"/>
        <v>#N/A</v>
      </c>
      <c r="G232" t="str">
        <f>IF((ISERROR((VLOOKUP(B232,Calculation!C$3:C$2610,1,FALSE)))),"not entered","")</f>
        <v/>
      </c>
      <c r="H232" t="str">
        <f>IF(ISNA(VLOOKUP(D232,Calculation!$AI$12:$AI$88,1,FALSE)),"NO club name match","Club Name Match")</f>
        <v>NO club name match</v>
      </c>
    </row>
    <row r="233" spans="2:8" x14ac:dyDescent="0.2">
      <c r="B233" s="54" t="s">
        <v>5</v>
      </c>
      <c r="C233" s="39" t="s">
        <v>19</v>
      </c>
      <c r="D233" s="39" t="s">
        <v>19</v>
      </c>
      <c r="E233" s="39">
        <v>1.1574074074074073E-5</v>
      </c>
      <c r="F233" s="40" t="e">
        <f t="shared" si="3"/>
        <v>#N/A</v>
      </c>
      <c r="G233" t="str">
        <f>IF((ISERROR((VLOOKUP(B233,Calculation!C$3:C$2610,1,FALSE)))),"not entered","")</f>
        <v/>
      </c>
      <c r="H233" t="str">
        <f>IF(ISNA(VLOOKUP(D233,Calculation!$AI$12:$AI$88,1,FALSE)),"NO club name match","Club Name Match")</f>
        <v>NO club name match</v>
      </c>
    </row>
    <row r="234" spans="2:8" x14ac:dyDescent="0.2">
      <c r="B234" s="54" t="s">
        <v>5</v>
      </c>
      <c r="C234" s="39" t="s">
        <v>19</v>
      </c>
      <c r="D234" s="39" t="s">
        <v>19</v>
      </c>
      <c r="E234" s="39">
        <v>1.1574074074074073E-5</v>
      </c>
      <c r="F234" s="40" t="e">
        <f t="shared" si="3"/>
        <v>#N/A</v>
      </c>
      <c r="G234" t="str">
        <f>IF((ISERROR((VLOOKUP(B234,Calculation!C$3:C$2610,1,FALSE)))),"not entered","")</f>
        <v/>
      </c>
      <c r="H234" t="str">
        <f>IF(ISNA(VLOOKUP(D234,Calculation!$AI$12:$AI$88,1,FALSE)),"NO club name match","Club Name Match")</f>
        <v>NO club name match</v>
      </c>
    </row>
    <row r="235" spans="2:8" x14ac:dyDescent="0.2">
      <c r="B235" s="54" t="s">
        <v>5</v>
      </c>
      <c r="C235" s="39" t="s">
        <v>19</v>
      </c>
      <c r="D235" s="39" t="s">
        <v>19</v>
      </c>
      <c r="E235" s="39">
        <v>1.1574074074074073E-5</v>
      </c>
      <c r="F235" s="40" t="e">
        <f t="shared" si="3"/>
        <v>#N/A</v>
      </c>
      <c r="G235" t="str">
        <f>IF((ISERROR((VLOOKUP(B235,Calculation!C$3:C$2610,1,FALSE)))),"not entered","")</f>
        <v/>
      </c>
      <c r="H235" t="str">
        <f>IF(ISNA(VLOOKUP(D235,Calculation!$AI$12:$AI$88,1,FALSE)),"NO club name match","Club Name Match")</f>
        <v>NO club name match</v>
      </c>
    </row>
    <row r="236" spans="2:8" x14ac:dyDescent="0.2">
      <c r="B236" s="54" t="s">
        <v>5</v>
      </c>
      <c r="C236" s="39" t="s">
        <v>19</v>
      </c>
      <c r="D236" s="39" t="s">
        <v>19</v>
      </c>
      <c r="E236" s="39">
        <v>1.1574074074074073E-5</v>
      </c>
      <c r="F236" s="40" t="e">
        <f t="shared" si="3"/>
        <v>#N/A</v>
      </c>
      <c r="G236" t="str">
        <f>IF((ISERROR((VLOOKUP(B236,Calculation!C$3:C$2610,1,FALSE)))),"not entered","")</f>
        <v/>
      </c>
      <c r="H236" t="str">
        <f>IF(ISNA(VLOOKUP(D236,Calculation!$AI$12:$AI$88,1,FALSE)),"NO club name match","Club Name Match")</f>
        <v>NO club name match</v>
      </c>
    </row>
    <row r="237" spans="2:8" x14ac:dyDescent="0.2">
      <c r="B237" s="54" t="s">
        <v>5</v>
      </c>
      <c r="C237" s="39" t="s">
        <v>19</v>
      </c>
      <c r="D237" s="39" t="s">
        <v>19</v>
      </c>
      <c r="E237" s="39">
        <v>1.1574074074074073E-5</v>
      </c>
      <c r="F237" s="40" t="e">
        <f t="shared" si="3"/>
        <v>#N/A</v>
      </c>
      <c r="G237" t="str">
        <f>IF((ISERROR((VLOOKUP(B237,Calculation!C$3:C$2610,1,FALSE)))),"not entered","")</f>
        <v/>
      </c>
      <c r="H237" t="str">
        <f>IF(ISNA(VLOOKUP(D237,Calculation!$AI$12:$AI$88,1,FALSE)),"NO club name match","Club Name Match")</f>
        <v>NO club name match</v>
      </c>
    </row>
    <row r="238" spans="2:8" x14ac:dyDescent="0.2">
      <c r="B238" s="54" t="s">
        <v>5</v>
      </c>
      <c r="C238" s="39" t="s">
        <v>19</v>
      </c>
      <c r="D238" s="39" t="s">
        <v>19</v>
      </c>
      <c r="E238" s="39">
        <v>1.1574074074074073E-5</v>
      </c>
      <c r="F238" s="40" t="e">
        <f t="shared" si="3"/>
        <v>#N/A</v>
      </c>
      <c r="G238" t="str">
        <f>IF((ISERROR((VLOOKUP(B238,Calculation!C$3:C$2610,1,FALSE)))),"not entered","")</f>
        <v/>
      </c>
      <c r="H238" t="str">
        <f>IF(ISNA(VLOOKUP(D238,Calculation!$AI$12:$AI$88,1,FALSE)),"NO club name match","Club Name Match")</f>
        <v>NO club name match</v>
      </c>
    </row>
    <row r="239" spans="2:8" x14ac:dyDescent="0.2">
      <c r="B239" s="54" t="s">
        <v>5</v>
      </c>
      <c r="C239" s="39" t="s">
        <v>19</v>
      </c>
      <c r="D239" s="39" t="s">
        <v>19</v>
      </c>
      <c r="E239" s="39">
        <v>1.1574074074074073E-5</v>
      </c>
      <c r="F239" s="40" t="e">
        <f t="shared" si="3"/>
        <v>#N/A</v>
      </c>
      <c r="G239" t="str">
        <f>IF((ISERROR((VLOOKUP(B239,Calculation!C$3:C$2610,1,FALSE)))),"not entered","")</f>
        <v/>
      </c>
      <c r="H239" t="str">
        <f>IF(ISNA(VLOOKUP(D239,Calculation!$AI$12:$AI$88,1,FALSE)),"NO club name match","Club Name Match")</f>
        <v>NO club name match</v>
      </c>
    </row>
    <row r="240" spans="2:8" x14ac:dyDescent="0.2">
      <c r="B240" s="54" t="s">
        <v>5</v>
      </c>
      <c r="C240" s="39" t="s">
        <v>19</v>
      </c>
      <c r="D240" s="39" t="s">
        <v>19</v>
      </c>
      <c r="E240" s="39">
        <v>1.1574074074074073E-5</v>
      </c>
      <c r="F240" s="40" t="e">
        <f t="shared" si="3"/>
        <v>#N/A</v>
      </c>
      <c r="G240" t="str">
        <f>IF((ISERROR((VLOOKUP(B240,Calculation!C$3:C$2610,1,FALSE)))),"not entered","")</f>
        <v/>
      </c>
      <c r="H240" t="str">
        <f>IF(ISNA(VLOOKUP(D240,Calculation!$AI$12:$AI$88,1,FALSE)),"NO club name match","Club Name Match")</f>
        <v>NO club name match</v>
      </c>
    </row>
    <row r="241" spans="2:8" x14ac:dyDescent="0.2">
      <c r="B241" s="54" t="s">
        <v>5</v>
      </c>
      <c r="C241" s="39" t="s">
        <v>19</v>
      </c>
      <c r="D241" s="39" t="s">
        <v>19</v>
      </c>
      <c r="E241" s="39">
        <v>1.1574074074074073E-5</v>
      </c>
      <c r="F241" s="40" t="e">
        <f t="shared" si="3"/>
        <v>#N/A</v>
      </c>
      <c r="G241" t="str">
        <f>IF((ISERROR((VLOOKUP(B241,Calculation!C$3:C$2610,1,FALSE)))),"not entered","")</f>
        <v/>
      </c>
      <c r="H241" t="str">
        <f>IF(ISNA(VLOOKUP(D241,Calculation!$AI$12:$AI$88,1,FALSE)),"NO club name match","Club Name Match")</f>
        <v>NO club name match</v>
      </c>
    </row>
    <row r="242" spans="2:8" x14ac:dyDescent="0.2">
      <c r="B242" s="54" t="s">
        <v>5</v>
      </c>
      <c r="C242" s="39" t="s">
        <v>19</v>
      </c>
      <c r="D242" s="39" t="s">
        <v>19</v>
      </c>
      <c r="E242" s="39">
        <v>1.1574074074074073E-5</v>
      </c>
      <c r="F242" s="40" t="e">
        <f t="shared" si="3"/>
        <v>#N/A</v>
      </c>
      <c r="G242" t="str">
        <f>IF((ISERROR((VLOOKUP(B242,Calculation!C$3:C$2610,1,FALSE)))),"not entered","")</f>
        <v/>
      </c>
      <c r="H242" t="str">
        <f>IF(ISNA(VLOOKUP(D242,Calculation!$AI$12:$AI$88,1,FALSE)),"NO club name match","Club Name Match")</f>
        <v>NO club name match</v>
      </c>
    </row>
    <row r="243" spans="2:8" x14ac:dyDescent="0.2">
      <c r="B243" s="54" t="s">
        <v>5</v>
      </c>
      <c r="C243" s="39" t="s">
        <v>19</v>
      </c>
      <c r="D243" s="39" t="s">
        <v>19</v>
      </c>
      <c r="E243" s="39">
        <v>1.1574074074074073E-5</v>
      </c>
      <c r="F243" s="40" t="e">
        <f t="shared" si="3"/>
        <v>#N/A</v>
      </c>
      <c r="G243" t="str">
        <f>IF((ISERROR((VLOOKUP(B243,Calculation!C$3:C$2610,1,FALSE)))),"not entered","")</f>
        <v/>
      </c>
      <c r="H243" t="str">
        <f>IF(ISNA(VLOOKUP(D243,Calculation!$AI$12:$AI$88,1,FALSE)),"NO club name match","Club Name Match")</f>
        <v>NO club name match</v>
      </c>
    </row>
    <row r="244" spans="2:8" x14ac:dyDescent="0.2">
      <c r="B244" s="54" t="s">
        <v>5</v>
      </c>
      <c r="C244" s="39" t="s">
        <v>19</v>
      </c>
      <c r="D244" s="39" t="s">
        <v>19</v>
      </c>
      <c r="E244" s="39">
        <v>1.1574074074074073E-5</v>
      </c>
      <c r="F244" s="40" t="e">
        <f t="shared" si="3"/>
        <v>#N/A</v>
      </c>
      <c r="G244" t="str">
        <f>IF((ISERROR((VLOOKUP(B244,Calculation!C$3:C$2610,1,FALSE)))),"not entered","")</f>
        <v/>
      </c>
      <c r="H244" t="str">
        <f>IF(ISNA(VLOOKUP(D244,Calculation!$AI$12:$AI$88,1,FALSE)),"NO club name match","Club Name Match")</f>
        <v>NO club name match</v>
      </c>
    </row>
    <row r="245" spans="2:8" x14ac:dyDescent="0.2">
      <c r="B245" s="54" t="s">
        <v>5</v>
      </c>
      <c r="C245" s="39" t="s">
        <v>19</v>
      </c>
      <c r="D245" s="39" t="s">
        <v>19</v>
      </c>
      <c r="E245" s="39">
        <v>1.1574074074074073E-5</v>
      </c>
      <c r="F245" s="40" t="e">
        <f t="shared" si="3"/>
        <v>#N/A</v>
      </c>
      <c r="G245" t="str">
        <f>IF((ISERROR((VLOOKUP(B245,Calculation!C$3:C$2610,1,FALSE)))),"not entered","")</f>
        <v/>
      </c>
      <c r="H245" t="str">
        <f>IF(ISNA(VLOOKUP(D245,Calculation!$AI$12:$AI$88,1,FALSE)),"NO club name match","Club Name Match")</f>
        <v>NO club name match</v>
      </c>
    </row>
    <row r="246" spans="2:8" x14ac:dyDescent="0.2">
      <c r="B246" s="54" t="s">
        <v>5</v>
      </c>
      <c r="C246" s="39" t="s">
        <v>19</v>
      </c>
      <c r="D246" s="39" t="s">
        <v>19</v>
      </c>
      <c r="E246" s="39">
        <v>1.1574074074074073E-5</v>
      </c>
      <c r="F246" s="40" t="e">
        <f t="shared" si="3"/>
        <v>#N/A</v>
      </c>
      <c r="G246" t="str">
        <f>IF((ISERROR((VLOOKUP(B246,Calculation!C$3:C$2610,1,FALSE)))),"not entered","")</f>
        <v/>
      </c>
      <c r="H246" t="str">
        <f>IF(ISNA(VLOOKUP(D246,Calculation!$AI$12:$AI$88,1,FALSE)),"NO club name match","Club Name Match")</f>
        <v>NO club name match</v>
      </c>
    </row>
    <row r="247" spans="2:8" x14ac:dyDescent="0.2">
      <c r="B247" s="54" t="s">
        <v>5</v>
      </c>
      <c r="C247" s="39" t="s">
        <v>19</v>
      </c>
      <c r="D247" s="39" t="s">
        <v>19</v>
      </c>
      <c r="E247" s="39">
        <v>1.1574074074074073E-5</v>
      </c>
      <c r="F247" s="40" t="e">
        <f t="shared" si="3"/>
        <v>#N/A</v>
      </c>
      <c r="G247" t="str">
        <f>IF((ISERROR((VLOOKUP(B247,Calculation!C$3:C$2610,1,FALSE)))),"not entered","")</f>
        <v/>
      </c>
      <c r="H247" t="str">
        <f>IF(ISNA(VLOOKUP(D247,Calculation!$AI$12:$AI$88,1,FALSE)),"NO club name match","Club Name Match")</f>
        <v>NO club name match</v>
      </c>
    </row>
    <row r="248" spans="2:8" x14ac:dyDescent="0.2">
      <c r="B248" s="54" t="s">
        <v>5</v>
      </c>
      <c r="C248" s="39" t="s">
        <v>19</v>
      </c>
      <c r="D248" s="39" t="s">
        <v>19</v>
      </c>
      <c r="E248" s="39">
        <v>1.1574074074074073E-5</v>
      </c>
      <c r="F248" s="40" t="e">
        <f t="shared" si="3"/>
        <v>#N/A</v>
      </c>
      <c r="G248" t="str">
        <f>IF((ISERROR((VLOOKUP(B248,Calculation!C$3:C$2610,1,FALSE)))),"not entered","")</f>
        <v/>
      </c>
      <c r="H248" t="str">
        <f>IF(ISNA(VLOOKUP(D248,Calculation!$AI$12:$AI$88,1,FALSE)),"NO club name match","Club Name Match")</f>
        <v>NO club name match</v>
      </c>
    </row>
    <row r="249" spans="2:8" x14ac:dyDescent="0.2">
      <c r="B249" s="54" t="s">
        <v>5</v>
      </c>
      <c r="C249" s="39" t="s">
        <v>19</v>
      </c>
      <c r="D249" s="39" t="s">
        <v>19</v>
      </c>
      <c r="E249" s="39">
        <v>1.1574074074074073E-5</v>
      </c>
      <c r="F249" s="40" t="e">
        <f t="shared" si="3"/>
        <v>#N/A</v>
      </c>
      <c r="G249" t="str">
        <f>IF((ISERROR((VLOOKUP(B249,Calculation!C$3:C$2610,1,FALSE)))),"not entered","")</f>
        <v/>
      </c>
      <c r="H249" t="str">
        <f>IF(ISNA(VLOOKUP(D249,Calculation!$AI$12:$AI$88,1,FALSE)),"NO club name match","Club Name Match")</f>
        <v>NO club name match</v>
      </c>
    </row>
    <row r="250" spans="2:8" x14ac:dyDescent="0.2">
      <c r="B250" s="54" t="s">
        <v>5</v>
      </c>
      <c r="C250" s="39" t="s">
        <v>19</v>
      </c>
      <c r="D250" s="39" t="s">
        <v>19</v>
      </c>
      <c r="E250" s="39">
        <v>1.1574074074074073E-5</v>
      </c>
      <c r="F250" s="40" t="e">
        <f t="shared" si="3"/>
        <v>#N/A</v>
      </c>
      <c r="G250" t="str">
        <f>IF((ISERROR((VLOOKUP(B250,Calculation!C$3:C$2610,1,FALSE)))),"not entered","")</f>
        <v/>
      </c>
      <c r="H250" t="str">
        <f>IF(ISNA(VLOOKUP(D250,Calculation!$AI$12:$AI$88,1,FALSE)),"NO club name match","Club Name Match")</f>
        <v>NO club name match</v>
      </c>
    </row>
    <row r="251" spans="2:8" x14ac:dyDescent="0.2">
      <c r="B251" s="54" t="s">
        <v>5</v>
      </c>
      <c r="C251" s="39" t="s">
        <v>19</v>
      </c>
      <c r="D251" s="39" t="s">
        <v>19</v>
      </c>
      <c r="E251" s="39">
        <v>1.1574074074074073E-5</v>
      </c>
      <c r="F251" s="40" t="e">
        <f t="shared" si="3"/>
        <v>#N/A</v>
      </c>
      <c r="G251" t="str">
        <f>IF((ISERROR((VLOOKUP(B251,Calculation!C$3:C$2610,1,FALSE)))),"not entered","")</f>
        <v/>
      </c>
      <c r="H251" t="str">
        <f>IF(ISNA(VLOOKUP(D251,Calculation!$AI$12:$AI$88,1,FALSE)),"NO club name match","Club Name Match")</f>
        <v>NO club name match</v>
      </c>
    </row>
    <row r="252" spans="2:8" x14ac:dyDescent="0.2">
      <c r="B252" s="54" t="s">
        <v>5</v>
      </c>
      <c r="C252" s="39" t="s">
        <v>19</v>
      </c>
      <c r="D252" s="39" t="s">
        <v>19</v>
      </c>
      <c r="E252" s="39">
        <v>1.1574074074074073E-5</v>
      </c>
      <c r="F252" s="40" t="e">
        <f t="shared" si="3"/>
        <v>#N/A</v>
      </c>
      <c r="G252" t="str">
        <f>IF((ISERROR((VLOOKUP(B252,Calculation!C$3:C$2610,1,FALSE)))),"not entered","")</f>
        <v/>
      </c>
      <c r="H252" t="str">
        <f>IF(ISNA(VLOOKUP(D252,Calculation!$AI$12:$AI$88,1,FALSE)),"NO club name match","Club Name Match")</f>
        <v>NO club name match</v>
      </c>
    </row>
    <row r="253" spans="2:8" x14ac:dyDescent="0.2">
      <c r="B253" s="54" t="s">
        <v>5</v>
      </c>
      <c r="C253" s="39" t="s">
        <v>19</v>
      </c>
      <c r="D253" s="39" t="s">
        <v>19</v>
      </c>
      <c r="E253" s="39">
        <v>1.1574074074074073E-5</v>
      </c>
      <c r="F253" s="40" t="e">
        <f t="shared" si="3"/>
        <v>#N/A</v>
      </c>
      <c r="G253" t="str">
        <f>IF((ISERROR((VLOOKUP(B253,Calculation!C$3:C$2610,1,FALSE)))),"not entered","")</f>
        <v/>
      </c>
      <c r="H253" t="str">
        <f>IF(ISNA(VLOOKUP(D253,Calculation!$AI$12:$AI$88,1,FALSE)),"NO club name match","Club Name Match")</f>
        <v>NO club name match</v>
      </c>
    </row>
    <row r="254" spans="2:8" x14ac:dyDescent="0.2">
      <c r="B254" s="54" t="s">
        <v>5</v>
      </c>
      <c r="C254" s="39" t="s">
        <v>19</v>
      </c>
      <c r="D254" s="39" t="s">
        <v>19</v>
      </c>
      <c r="E254" s="39">
        <v>1.1574074074074073E-5</v>
      </c>
      <c r="F254" s="40" t="e">
        <f t="shared" si="3"/>
        <v>#N/A</v>
      </c>
      <c r="G254" t="str">
        <f>IF((ISERROR((VLOOKUP(B254,Calculation!C$3:C$2610,1,FALSE)))),"not entered","")</f>
        <v/>
      </c>
      <c r="H254" t="str">
        <f>IF(ISNA(VLOOKUP(D254,Calculation!$AI$12:$AI$88,1,FALSE)),"NO club name match","Club Name Match")</f>
        <v>NO club name match</v>
      </c>
    </row>
    <row r="255" spans="2:8" x14ac:dyDescent="0.2">
      <c r="B255" s="54" t="s">
        <v>5</v>
      </c>
      <c r="C255" s="39" t="s">
        <v>19</v>
      </c>
      <c r="D255" s="39" t="s">
        <v>19</v>
      </c>
      <c r="E255" s="39">
        <v>1.1574074074074073E-5</v>
      </c>
      <c r="F255" s="40" t="e">
        <f t="shared" si="3"/>
        <v>#N/A</v>
      </c>
      <c r="G255" t="str">
        <f>IF((ISERROR((VLOOKUP(B255,Calculation!C$3:C$2610,1,FALSE)))),"not entered","")</f>
        <v/>
      </c>
      <c r="H255" t="str">
        <f>IF(ISNA(VLOOKUP(D255,Calculation!$AI$12:$AI$88,1,FALSE)),"NO club name match","Club Name Match")</f>
        <v>NO club name match</v>
      </c>
    </row>
    <row r="256" spans="2:8" x14ac:dyDescent="0.2">
      <c r="B256" s="54" t="s">
        <v>5</v>
      </c>
      <c r="C256" s="39" t="s">
        <v>19</v>
      </c>
      <c r="D256" s="39" t="s">
        <v>19</v>
      </c>
      <c r="E256" s="39">
        <v>1.1574074074074073E-5</v>
      </c>
      <c r="F256" s="40" t="e">
        <f t="shared" si="3"/>
        <v>#N/A</v>
      </c>
      <c r="G256" t="str">
        <f>IF((ISERROR((VLOOKUP(B256,Calculation!C$3:C$2610,1,FALSE)))),"not entered","")</f>
        <v/>
      </c>
      <c r="H256" t="str">
        <f>IF(ISNA(VLOOKUP(D256,Calculation!$AI$12:$AI$88,1,FALSE)),"NO club name match","Club Name Match")</f>
        <v>NO club name match</v>
      </c>
    </row>
    <row r="257" spans="2:8" x14ac:dyDescent="0.2">
      <c r="B257" s="54" t="s">
        <v>5</v>
      </c>
      <c r="C257" s="39" t="s">
        <v>19</v>
      </c>
      <c r="D257" s="39" t="s">
        <v>19</v>
      </c>
      <c r="E257" s="39">
        <v>1.1574074074074073E-5</v>
      </c>
      <c r="F257" s="40" t="e">
        <f t="shared" si="3"/>
        <v>#N/A</v>
      </c>
      <c r="G257" t="str">
        <f>IF((ISERROR((VLOOKUP(B257,Calculation!C$3:C$2610,1,FALSE)))),"not entered","")</f>
        <v/>
      </c>
      <c r="H257" t="str">
        <f>IF(ISNA(VLOOKUP(D257,Calculation!$AI$12:$AI$88,1,FALSE)),"NO club name match","Club Name Match")</f>
        <v>NO club name match</v>
      </c>
    </row>
    <row r="258" spans="2:8" x14ac:dyDescent="0.2">
      <c r="B258" s="54" t="s">
        <v>5</v>
      </c>
      <c r="C258" s="39" t="s">
        <v>19</v>
      </c>
      <c r="D258" s="39" t="s">
        <v>19</v>
      </c>
      <c r="E258" s="39">
        <v>1.1574074074074073E-5</v>
      </c>
      <c r="F258" s="40" t="e">
        <f t="shared" si="3"/>
        <v>#N/A</v>
      </c>
      <c r="G258" t="str">
        <f>IF((ISERROR((VLOOKUP(B258,Calculation!C$3:C$2610,1,FALSE)))),"not entered","")</f>
        <v/>
      </c>
      <c r="H258" t="str">
        <f>IF(ISNA(VLOOKUP(D258,Calculation!$AI$12:$AI$88,1,FALSE)),"NO club name match","Club Name Match")</f>
        <v>NO club name match</v>
      </c>
    </row>
    <row r="259" spans="2:8" x14ac:dyDescent="0.2">
      <c r="B259" s="54" t="s">
        <v>5</v>
      </c>
      <c r="C259" s="39" t="s">
        <v>19</v>
      </c>
      <c r="D259" s="39" t="s">
        <v>19</v>
      </c>
      <c r="E259" s="39">
        <v>1.1574074074074073E-5</v>
      </c>
      <c r="F259" s="40" t="e">
        <f t="shared" si="3"/>
        <v>#N/A</v>
      </c>
      <c r="G259" t="str">
        <f>IF((ISERROR((VLOOKUP(B259,Calculation!C$3:C$2610,1,FALSE)))),"not entered","")</f>
        <v/>
      </c>
      <c r="H259" t="str">
        <f>IF(ISNA(VLOOKUP(D259,Calculation!$AI$12:$AI$88,1,FALSE)),"NO club name match","Club Name Match")</f>
        <v>NO club name match</v>
      </c>
    </row>
    <row r="260" spans="2:8" x14ac:dyDescent="0.2">
      <c r="B260" s="54" t="s">
        <v>5</v>
      </c>
      <c r="C260" s="39" t="s">
        <v>19</v>
      </c>
      <c r="D260" s="39" t="s">
        <v>19</v>
      </c>
      <c r="E260" s="39">
        <v>1.1574074074074073E-5</v>
      </c>
      <c r="F260" s="40" t="e">
        <f t="shared" si="3"/>
        <v>#N/A</v>
      </c>
      <c r="G260" t="str">
        <f>IF((ISERROR((VLOOKUP(B260,Calculation!C$3:C$2610,1,FALSE)))),"not entered","")</f>
        <v/>
      </c>
      <c r="H260" t="str">
        <f>IF(ISNA(VLOOKUP(D260,Calculation!$AI$12:$AI$88,1,FALSE)),"NO club name match","Club Name Match")</f>
        <v>NO club name match</v>
      </c>
    </row>
    <row r="261" spans="2:8" x14ac:dyDescent="0.2">
      <c r="B261" s="54" t="s">
        <v>5</v>
      </c>
      <c r="C261" s="39" t="s">
        <v>19</v>
      </c>
      <c r="D261" s="39" t="s">
        <v>19</v>
      </c>
      <c r="E261" s="39">
        <v>1.1574074074074073E-5</v>
      </c>
      <c r="F261" s="40" t="e">
        <f t="shared" si="3"/>
        <v>#N/A</v>
      </c>
      <c r="G261" t="str">
        <f>IF((ISERROR((VLOOKUP(B261,Calculation!C$3:C$2610,1,FALSE)))),"not entered","")</f>
        <v/>
      </c>
      <c r="H261" t="str">
        <f>IF(ISNA(VLOOKUP(D261,Calculation!$AI$12:$AI$88,1,FALSE)),"NO club name match","Club Name Match")</f>
        <v>NO club name match</v>
      </c>
    </row>
    <row r="262" spans="2:8" x14ac:dyDescent="0.2">
      <c r="B262" s="54" t="s">
        <v>5</v>
      </c>
      <c r="C262" s="39" t="s">
        <v>19</v>
      </c>
      <c r="D262" s="39" t="s">
        <v>19</v>
      </c>
      <c r="E262" s="39">
        <v>1.1574074074074073E-5</v>
      </c>
      <c r="F262" s="40" t="e">
        <f t="shared" ref="F262:F325" si="4">TRUNC((VLOOKUP(C262,C$4:E$5,3,FALSE))/(E262/10000))</f>
        <v>#N/A</v>
      </c>
      <c r="G262" t="str">
        <f>IF((ISERROR((VLOOKUP(B262,Calculation!C$3:C$2610,1,FALSE)))),"not entered","")</f>
        <v/>
      </c>
      <c r="H262" t="str">
        <f>IF(ISNA(VLOOKUP(D262,Calculation!$AI$12:$AI$88,1,FALSE)),"NO club name match","Club Name Match")</f>
        <v>NO club name match</v>
      </c>
    </row>
    <row r="263" spans="2:8" x14ac:dyDescent="0.2">
      <c r="B263" s="54" t="s">
        <v>5</v>
      </c>
      <c r="C263" s="39" t="s">
        <v>19</v>
      </c>
      <c r="D263" s="39" t="s">
        <v>19</v>
      </c>
      <c r="E263" s="39">
        <v>1.1574074074074073E-5</v>
      </c>
      <c r="F263" s="40" t="e">
        <f t="shared" si="4"/>
        <v>#N/A</v>
      </c>
      <c r="G263" t="str">
        <f>IF((ISERROR((VLOOKUP(B263,Calculation!C$3:C$2610,1,FALSE)))),"not entered","")</f>
        <v/>
      </c>
      <c r="H263" t="str">
        <f>IF(ISNA(VLOOKUP(D263,Calculation!$AI$12:$AI$88,1,FALSE)),"NO club name match","Club Name Match")</f>
        <v>NO club name match</v>
      </c>
    </row>
    <row r="264" spans="2:8" x14ac:dyDescent="0.2">
      <c r="B264" s="54" t="s">
        <v>5</v>
      </c>
      <c r="C264" s="39" t="s">
        <v>19</v>
      </c>
      <c r="D264" s="39" t="s">
        <v>19</v>
      </c>
      <c r="E264" s="39">
        <v>1.1574074074074073E-5</v>
      </c>
      <c r="F264" s="40" t="e">
        <f t="shared" si="4"/>
        <v>#N/A</v>
      </c>
      <c r="G264" t="str">
        <f>IF((ISERROR((VLOOKUP(B264,Calculation!C$3:C$2610,1,FALSE)))),"not entered","")</f>
        <v/>
      </c>
      <c r="H264" t="str">
        <f>IF(ISNA(VLOOKUP(D264,Calculation!$AI$12:$AI$88,1,FALSE)),"NO club name match","Club Name Match")</f>
        <v>NO club name match</v>
      </c>
    </row>
    <row r="265" spans="2:8" x14ac:dyDescent="0.2">
      <c r="B265" s="54" t="s">
        <v>5</v>
      </c>
      <c r="C265" s="39" t="s">
        <v>19</v>
      </c>
      <c r="D265" s="39" t="s">
        <v>19</v>
      </c>
      <c r="E265" s="39">
        <v>1.1574074074074073E-5</v>
      </c>
      <c r="F265" s="40" t="e">
        <f t="shared" si="4"/>
        <v>#N/A</v>
      </c>
      <c r="G265" t="str">
        <f>IF((ISERROR((VLOOKUP(B265,Calculation!C$3:C$2610,1,FALSE)))),"not entered","")</f>
        <v/>
      </c>
      <c r="H265" t="str">
        <f>IF(ISNA(VLOOKUP(D265,Calculation!$AI$12:$AI$88,1,FALSE)),"NO club name match","Club Name Match")</f>
        <v>NO club name match</v>
      </c>
    </row>
    <row r="266" spans="2:8" x14ac:dyDescent="0.2">
      <c r="B266" s="54" t="s">
        <v>5</v>
      </c>
      <c r="C266" s="39" t="s">
        <v>19</v>
      </c>
      <c r="D266" s="39" t="s">
        <v>19</v>
      </c>
      <c r="E266" s="39">
        <v>1.1574074074074073E-5</v>
      </c>
      <c r="F266" s="40" t="e">
        <f t="shared" si="4"/>
        <v>#N/A</v>
      </c>
      <c r="G266" t="str">
        <f>IF((ISERROR((VLOOKUP(B266,Calculation!C$3:C$2610,1,FALSE)))),"not entered","")</f>
        <v/>
      </c>
      <c r="H266" t="str">
        <f>IF(ISNA(VLOOKUP(D266,Calculation!$AI$12:$AI$88,1,FALSE)),"NO club name match","Club Name Match")</f>
        <v>NO club name match</v>
      </c>
    </row>
    <row r="267" spans="2:8" x14ac:dyDescent="0.2">
      <c r="B267" s="54" t="s">
        <v>5</v>
      </c>
      <c r="C267" s="39" t="s">
        <v>19</v>
      </c>
      <c r="D267" s="39" t="s">
        <v>19</v>
      </c>
      <c r="E267" s="39">
        <v>1.1574074074074073E-5</v>
      </c>
      <c r="F267" s="40" t="e">
        <f t="shared" si="4"/>
        <v>#N/A</v>
      </c>
      <c r="G267" t="str">
        <f>IF((ISERROR((VLOOKUP(B267,Calculation!C$3:C$2610,1,FALSE)))),"not entered","")</f>
        <v/>
      </c>
      <c r="H267" t="str">
        <f>IF(ISNA(VLOOKUP(D267,Calculation!$AI$12:$AI$88,1,FALSE)),"NO club name match","Club Name Match")</f>
        <v>NO club name match</v>
      </c>
    </row>
    <row r="268" spans="2:8" x14ac:dyDescent="0.2">
      <c r="B268" s="54" t="s">
        <v>5</v>
      </c>
      <c r="C268" s="39" t="s">
        <v>19</v>
      </c>
      <c r="D268" s="39" t="s">
        <v>19</v>
      </c>
      <c r="E268" s="39">
        <v>1.1574074074074073E-5</v>
      </c>
      <c r="F268" s="40" t="e">
        <f t="shared" si="4"/>
        <v>#N/A</v>
      </c>
      <c r="G268" t="str">
        <f>IF((ISERROR((VLOOKUP(B268,Calculation!C$3:C$2610,1,FALSE)))),"not entered","")</f>
        <v/>
      </c>
      <c r="H268" t="str">
        <f>IF(ISNA(VLOOKUP(D268,Calculation!$AI$12:$AI$88,1,FALSE)),"NO club name match","Club Name Match")</f>
        <v>NO club name match</v>
      </c>
    </row>
    <row r="269" spans="2:8" x14ac:dyDescent="0.2">
      <c r="B269" s="54" t="s">
        <v>5</v>
      </c>
      <c r="C269" s="39" t="s">
        <v>19</v>
      </c>
      <c r="D269" s="39" t="s">
        <v>19</v>
      </c>
      <c r="E269" s="39">
        <v>1.1574074074074073E-5</v>
      </c>
      <c r="F269" s="40" t="e">
        <f t="shared" si="4"/>
        <v>#N/A</v>
      </c>
      <c r="G269" t="str">
        <f>IF((ISERROR((VLOOKUP(B269,Calculation!C$3:C$2610,1,FALSE)))),"not entered","")</f>
        <v/>
      </c>
      <c r="H269" t="str">
        <f>IF(ISNA(VLOOKUP(D269,Calculation!$AI$12:$AI$88,1,FALSE)),"NO club name match","Club Name Match")</f>
        <v>NO club name match</v>
      </c>
    </row>
    <row r="270" spans="2:8" x14ac:dyDescent="0.2">
      <c r="B270" s="54" t="s">
        <v>5</v>
      </c>
      <c r="C270" s="39" t="s">
        <v>19</v>
      </c>
      <c r="D270" s="39" t="s">
        <v>19</v>
      </c>
      <c r="E270" s="39">
        <v>1.1574074074074073E-5</v>
      </c>
      <c r="F270" s="40" t="e">
        <f t="shared" si="4"/>
        <v>#N/A</v>
      </c>
      <c r="G270" t="str">
        <f>IF((ISERROR((VLOOKUP(B270,Calculation!C$3:C$2610,1,FALSE)))),"not entered","")</f>
        <v/>
      </c>
      <c r="H270" t="str">
        <f>IF(ISNA(VLOOKUP(D270,Calculation!$AI$12:$AI$88,1,FALSE)),"NO club name match","Club Name Match")</f>
        <v>NO club name match</v>
      </c>
    </row>
    <row r="271" spans="2:8" x14ac:dyDescent="0.2">
      <c r="B271" s="54" t="s">
        <v>5</v>
      </c>
      <c r="C271" s="39" t="s">
        <v>19</v>
      </c>
      <c r="D271" s="39" t="s">
        <v>19</v>
      </c>
      <c r="E271" s="39">
        <v>1.1574074074074073E-5</v>
      </c>
      <c r="F271" s="40" t="e">
        <f t="shared" si="4"/>
        <v>#N/A</v>
      </c>
      <c r="G271" t="str">
        <f>IF((ISERROR((VLOOKUP(B271,Calculation!C$3:C$2610,1,FALSE)))),"not entered","")</f>
        <v/>
      </c>
      <c r="H271" t="str">
        <f>IF(ISNA(VLOOKUP(D271,Calculation!$AI$12:$AI$88,1,FALSE)),"NO club name match","Club Name Match")</f>
        <v>NO club name match</v>
      </c>
    </row>
    <row r="272" spans="2:8" x14ac:dyDescent="0.2">
      <c r="B272" s="54" t="s">
        <v>5</v>
      </c>
      <c r="C272" s="39" t="s">
        <v>19</v>
      </c>
      <c r="D272" s="39" t="s">
        <v>19</v>
      </c>
      <c r="E272" s="39">
        <v>1.1574074074074073E-5</v>
      </c>
      <c r="F272" s="40" t="e">
        <f t="shared" si="4"/>
        <v>#N/A</v>
      </c>
      <c r="G272" t="str">
        <f>IF((ISERROR((VLOOKUP(B272,Calculation!C$3:C$2610,1,FALSE)))),"not entered","")</f>
        <v/>
      </c>
      <c r="H272" t="str">
        <f>IF(ISNA(VLOOKUP(D272,Calculation!$AI$12:$AI$88,1,FALSE)),"NO club name match","Club Name Match")</f>
        <v>NO club name match</v>
      </c>
    </row>
    <row r="273" spans="2:8" x14ac:dyDescent="0.2">
      <c r="B273" s="54" t="s">
        <v>5</v>
      </c>
      <c r="C273" s="39" t="s">
        <v>19</v>
      </c>
      <c r="D273" s="39" t="s">
        <v>19</v>
      </c>
      <c r="E273" s="39">
        <v>1.1574074074074073E-5</v>
      </c>
      <c r="F273" s="40" t="e">
        <f t="shared" si="4"/>
        <v>#N/A</v>
      </c>
      <c r="G273" t="str">
        <f>IF((ISERROR((VLOOKUP(B273,Calculation!C$3:C$2610,1,FALSE)))),"not entered","")</f>
        <v/>
      </c>
      <c r="H273" t="str">
        <f>IF(ISNA(VLOOKUP(D273,Calculation!$AI$12:$AI$88,1,FALSE)),"NO club name match","Club Name Match")</f>
        <v>NO club name match</v>
      </c>
    </row>
    <row r="274" spans="2:8" x14ac:dyDescent="0.2">
      <c r="B274" s="54" t="s">
        <v>5</v>
      </c>
      <c r="C274" s="39" t="s">
        <v>19</v>
      </c>
      <c r="D274" s="39" t="s">
        <v>19</v>
      </c>
      <c r="E274" s="39">
        <v>1.1574074074074073E-5</v>
      </c>
      <c r="F274" s="40" t="e">
        <f t="shared" si="4"/>
        <v>#N/A</v>
      </c>
      <c r="G274" t="str">
        <f>IF((ISERROR((VLOOKUP(B274,Calculation!C$3:C$2610,1,FALSE)))),"not entered","")</f>
        <v/>
      </c>
      <c r="H274" t="str">
        <f>IF(ISNA(VLOOKUP(D274,Calculation!$AI$12:$AI$88,1,FALSE)),"NO club name match","Club Name Match")</f>
        <v>NO club name match</v>
      </c>
    </row>
    <row r="275" spans="2:8" x14ac:dyDescent="0.2">
      <c r="B275" s="54" t="s">
        <v>5</v>
      </c>
      <c r="C275" s="39" t="s">
        <v>19</v>
      </c>
      <c r="D275" s="39" t="s">
        <v>19</v>
      </c>
      <c r="E275" s="39">
        <v>1.1574074074074073E-5</v>
      </c>
      <c r="F275" s="40" t="e">
        <f t="shared" si="4"/>
        <v>#N/A</v>
      </c>
      <c r="G275" t="str">
        <f>IF((ISERROR((VLOOKUP(B275,Calculation!C$3:C$2610,1,FALSE)))),"not entered","")</f>
        <v/>
      </c>
      <c r="H275" t="str">
        <f>IF(ISNA(VLOOKUP(D275,Calculation!$AI$12:$AI$88,1,FALSE)),"NO club name match","Club Name Match")</f>
        <v>NO club name match</v>
      </c>
    </row>
    <row r="276" spans="2:8" x14ac:dyDescent="0.2">
      <c r="B276" s="54" t="s">
        <v>5</v>
      </c>
      <c r="C276" s="39" t="s">
        <v>19</v>
      </c>
      <c r="D276" s="39" t="s">
        <v>19</v>
      </c>
      <c r="E276" s="39">
        <v>1.1574074074074073E-5</v>
      </c>
      <c r="F276" s="40" t="e">
        <f t="shared" si="4"/>
        <v>#N/A</v>
      </c>
      <c r="G276" t="str">
        <f>IF((ISERROR((VLOOKUP(B276,Calculation!C$3:C$2610,1,FALSE)))),"not entered","")</f>
        <v/>
      </c>
      <c r="H276" t="str">
        <f>IF(ISNA(VLOOKUP(D276,Calculation!$AI$12:$AI$88,1,FALSE)),"NO club name match","Club Name Match")</f>
        <v>NO club name match</v>
      </c>
    </row>
    <row r="277" spans="2:8" x14ac:dyDescent="0.2">
      <c r="B277" s="54" t="s">
        <v>5</v>
      </c>
      <c r="C277" s="39" t="s">
        <v>19</v>
      </c>
      <c r="D277" s="39" t="s">
        <v>19</v>
      </c>
      <c r="E277" s="39">
        <v>1.1574074074074073E-5</v>
      </c>
      <c r="F277" s="40" t="e">
        <f t="shared" si="4"/>
        <v>#N/A</v>
      </c>
      <c r="G277" t="str">
        <f>IF((ISERROR((VLOOKUP(B277,Calculation!C$3:C$2610,1,FALSE)))),"not entered","")</f>
        <v/>
      </c>
      <c r="H277" t="str">
        <f>IF(ISNA(VLOOKUP(D277,Calculation!$AI$12:$AI$88,1,FALSE)),"NO club name match","Club Name Match")</f>
        <v>NO club name match</v>
      </c>
    </row>
    <row r="278" spans="2:8" x14ac:dyDescent="0.2">
      <c r="B278" s="54" t="s">
        <v>5</v>
      </c>
      <c r="C278" s="39" t="s">
        <v>19</v>
      </c>
      <c r="D278" s="39" t="s">
        <v>19</v>
      </c>
      <c r="E278" s="39">
        <v>1.1574074074074073E-5</v>
      </c>
      <c r="F278" s="40" t="e">
        <f t="shared" si="4"/>
        <v>#N/A</v>
      </c>
      <c r="G278" t="str">
        <f>IF((ISERROR((VLOOKUP(B278,Calculation!C$3:C$2610,1,FALSE)))),"not entered","")</f>
        <v/>
      </c>
      <c r="H278" t="str">
        <f>IF(ISNA(VLOOKUP(D278,Calculation!$AI$12:$AI$88,1,FALSE)),"NO club name match","Club Name Match")</f>
        <v>NO club name match</v>
      </c>
    </row>
    <row r="279" spans="2:8" x14ac:dyDescent="0.2">
      <c r="B279" s="54" t="s">
        <v>5</v>
      </c>
      <c r="C279" s="39" t="s">
        <v>19</v>
      </c>
      <c r="D279" s="39" t="s">
        <v>19</v>
      </c>
      <c r="E279" s="39">
        <v>1.1574074074074073E-5</v>
      </c>
      <c r="F279" s="40" t="e">
        <f t="shared" si="4"/>
        <v>#N/A</v>
      </c>
      <c r="G279" t="str">
        <f>IF((ISERROR((VLOOKUP(B279,Calculation!C$3:C$2610,1,FALSE)))),"not entered","")</f>
        <v/>
      </c>
      <c r="H279" t="str">
        <f>IF(ISNA(VLOOKUP(D279,Calculation!$AI$12:$AI$88,1,FALSE)),"NO club name match","Club Name Match")</f>
        <v>NO club name match</v>
      </c>
    </row>
    <row r="280" spans="2:8" x14ac:dyDescent="0.2">
      <c r="B280" s="54" t="s">
        <v>5</v>
      </c>
      <c r="C280" s="39" t="s">
        <v>19</v>
      </c>
      <c r="D280" s="39" t="s">
        <v>19</v>
      </c>
      <c r="E280" s="39">
        <v>1.1574074074074073E-5</v>
      </c>
      <c r="F280" s="40" t="e">
        <f t="shared" si="4"/>
        <v>#N/A</v>
      </c>
      <c r="G280" t="str">
        <f>IF((ISERROR((VLOOKUP(B280,Calculation!C$3:C$2610,1,FALSE)))),"not entered","")</f>
        <v/>
      </c>
      <c r="H280" t="str">
        <f>IF(ISNA(VLOOKUP(D280,Calculation!$AI$12:$AI$88,1,FALSE)),"NO club name match","Club Name Match")</f>
        <v>NO club name match</v>
      </c>
    </row>
    <row r="281" spans="2:8" x14ac:dyDescent="0.2">
      <c r="B281" s="54" t="s">
        <v>5</v>
      </c>
      <c r="C281" s="39" t="s">
        <v>19</v>
      </c>
      <c r="D281" s="39" t="s">
        <v>19</v>
      </c>
      <c r="E281" s="39">
        <v>1.1574074074074073E-5</v>
      </c>
      <c r="F281" s="40" t="e">
        <f t="shared" si="4"/>
        <v>#N/A</v>
      </c>
      <c r="G281" t="str">
        <f>IF((ISERROR((VLOOKUP(B281,Calculation!C$3:C$2610,1,FALSE)))),"not entered","")</f>
        <v/>
      </c>
      <c r="H281" t="str">
        <f>IF(ISNA(VLOOKUP(D281,Calculation!$AI$12:$AI$88,1,FALSE)),"NO club name match","Club Name Match")</f>
        <v>NO club name match</v>
      </c>
    </row>
    <row r="282" spans="2:8" x14ac:dyDescent="0.2">
      <c r="B282" s="54" t="s">
        <v>5</v>
      </c>
      <c r="C282" s="39" t="s">
        <v>19</v>
      </c>
      <c r="D282" s="39" t="s">
        <v>19</v>
      </c>
      <c r="E282" s="39">
        <v>1.1574074074074073E-5</v>
      </c>
      <c r="F282" s="40" t="e">
        <f t="shared" si="4"/>
        <v>#N/A</v>
      </c>
      <c r="G282" t="str">
        <f>IF((ISERROR((VLOOKUP(B282,Calculation!C$3:C$2610,1,FALSE)))),"not entered","")</f>
        <v/>
      </c>
      <c r="H282" t="str">
        <f>IF(ISNA(VLOOKUP(D282,Calculation!$AI$12:$AI$88,1,FALSE)),"NO club name match","Club Name Match")</f>
        <v>NO club name match</v>
      </c>
    </row>
    <row r="283" spans="2:8" x14ac:dyDescent="0.2">
      <c r="B283" s="54" t="s">
        <v>5</v>
      </c>
      <c r="C283" s="39" t="s">
        <v>19</v>
      </c>
      <c r="D283" s="39" t="s">
        <v>19</v>
      </c>
      <c r="E283" s="39">
        <v>1.1574074074074073E-5</v>
      </c>
      <c r="F283" s="40" t="e">
        <f t="shared" si="4"/>
        <v>#N/A</v>
      </c>
      <c r="G283" t="str">
        <f>IF((ISERROR((VLOOKUP(B283,Calculation!C$3:C$2610,1,FALSE)))),"not entered","")</f>
        <v/>
      </c>
      <c r="H283" t="str">
        <f>IF(ISNA(VLOOKUP(D283,Calculation!$AI$12:$AI$88,1,FALSE)),"NO club name match","Club Name Match")</f>
        <v>NO club name match</v>
      </c>
    </row>
    <row r="284" spans="2:8" x14ac:dyDescent="0.2">
      <c r="B284" s="54" t="s">
        <v>5</v>
      </c>
      <c r="C284" s="39" t="s">
        <v>19</v>
      </c>
      <c r="D284" s="39" t="s">
        <v>19</v>
      </c>
      <c r="E284" s="39">
        <v>1.1574074074074073E-5</v>
      </c>
      <c r="F284" s="40" t="e">
        <f t="shared" si="4"/>
        <v>#N/A</v>
      </c>
      <c r="G284" t="str">
        <f>IF((ISERROR((VLOOKUP(B284,Calculation!C$3:C$2610,1,FALSE)))),"not entered","")</f>
        <v/>
      </c>
      <c r="H284" t="str">
        <f>IF(ISNA(VLOOKUP(D284,Calculation!$AI$12:$AI$88,1,FALSE)),"NO club name match","Club Name Match")</f>
        <v>NO club name match</v>
      </c>
    </row>
    <row r="285" spans="2:8" x14ac:dyDescent="0.2">
      <c r="B285" s="54" t="s">
        <v>5</v>
      </c>
      <c r="C285" s="39" t="s">
        <v>19</v>
      </c>
      <c r="D285" s="39" t="s">
        <v>19</v>
      </c>
      <c r="E285" s="39">
        <v>1.1574074074074073E-5</v>
      </c>
      <c r="F285" s="40" t="e">
        <f t="shared" si="4"/>
        <v>#N/A</v>
      </c>
      <c r="G285" t="str">
        <f>IF((ISERROR((VLOOKUP(B285,Calculation!C$3:C$2610,1,FALSE)))),"not entered","")</f>
        <v/>
      </c>
      <c r="H285" t="str">
        <f>IF(ISNA(VLOOKUP(D285,Calculation!$AI$12:$AI$88,1,FALSE)),"NO club name match","Club Name Match")</f>
        <v>NO club name match</v>
      </c>
    </row>
    <row r="286" spans="2:8" x14ac:dyDescent="0.2">
      <c r="B286" s="54" t="s">
        <v>5</v>
      </c>
      <c r="C286" s="39" t="s">
        <v>19</v>
      </c>
      <c r="D286" s="39" t="s">
        <v>19</v>
      </c>
      <c r="E286" s="39">
        <v>1.1574074074074073E-5</v>
      </c>
      <c r="F286" s="40" t="e">
        <f t="shared" si="4"/>
        <v>#N/A</v>
      </c>
      <c r="G286" t="str">
        <f>IF((ISERROR((VLOOKUP(B286,Calculation!C$3:C$2610,1,FALSE)))),"not entered","")</f>
        <v/>
      </c>
      <c r="H286" t="str">
        <f>IF(ISNA(VLOOKUP(D286,Calculation!$AI$12:$AI$88,1,FALSE)),"NO club name match","Club Name Match")</f>
        <v>NO club name match</v>
      </c>
    </row>
    <row r="287" spans="2:8" x14ac:dyDescent="0.2">
      <c r="B287" s="54" t="s">
        <v>5</v>
      </c>
      <c r="C287" s="39" t="s">
        <v>19</v>
      </c>
      <c r="D287" s="39" t="s">
        <v>19</v>
      </c>
      <c r="E287" s="39">
        <v>1.1574074074074073E-5</v>
      </c>
      <c r="F287" s="40" t="e">
        <f t="shared" si="4"/>
        <v>#N/A</v>
      </c>
      <c r="G287" t="str">
        <f>IF((ISERROR((VLOOKUP(B287,Calculation!C$3:C$2610,1,FALSE)))),"not entered","")</f>
        <v/>
      </c>
      <c r="H287" t="str">
        <f>IF(ISNA(VLOOKUP(D287,Calculation!$AI$12:$AI$88,1,FALSE)),"NO club name match","Club Name Match")</f>
        <v>NO club name match</v>
      </c>
    </row>
    <row r="288" spans="2:8" x14ac:dyDescent="0.2">
      <c r="B288" s="54" t="s">
        <v>5</v>
      </c>
      <c r="C288" s="39" t="s">
        <v>19</v>
      </c>
      <c r="D288" s="39" t="s">
        <v>19</v>
      </c>
      <c r="E288" s="39">
        <v>1.1574074074074073E-5</v>
      </c>
      <c r="F288" s="40" t="e">
        <f t="shared" si="4"/>
        <v>#N/A</v>
      </c>
      <c r="G288" t="str">
        <f>IF((ISERROR((VLOOKUP(B288,Calculation!C$3:C$2610,1,FALSE)))),"not entered","")</f>
        <v/>
      </c>
      <c r="H288" t="str">
        <f>IF(ISNA(VLOOKUP(D288,Calculation!$AI$12:$AI$88,1,FALSE)),"NO club name match","Club Name Match")</f>
        <v>NO club name match</v>
      </c>
    </row>
    <row r="289" spans="2:8" x14ac:dyDescent="0.2">
      <c r="B289" s="54" t="s">
        <v>5</v>
      </c>
      <c r="C289" s="39" t="s">
        <v>19</v>
      </c>
      <c r="D289" s="39" t="s">
        <v>19</v>
      </c>
      <c r="E289" s="39">
        <v>1.1574074074074073E-5</v>
      </c>
      <c r="F289" s="40" t="e">
        <f t="shared" si="4"/>
        <v>#N/A</v>
      </c>
      <c r="G289" t="str">
        <f>IF((ISERROR((VLOOKUP(B289,Calculation!C$3:C$2610,1,FALSE)))),"not entered","")</f>
        <v/>
      </c>
      <c r="H289" t="str">
        <f>IF(ISNA(VLOOKUP(D289,Calculation!$AI$12:$AI$88,1,FALSE)),"NO club name match","Club Name Match")</f>
        <v>NO club name match</v>
      </c>
    </row>
    <row r="290" spans="2:8" x14ac:dyDescent="0.2">
      <c r="B290" s="54" t="s">
        <v>5</v>
      </c>
      <c r="C290" s="39" t="s">
        <v>19</v>
      </c>
      <c r="D290" s="39" t="s">
        <v>19</v>
      </c>
      <c r="E290" s="39">
        <v>1.1574074074074073E-5</v>
      </c>
      <c r="F290" s="40" t="e">
        <f t="shared" si="4"/>
        <v>#N/A</v>
      </c>
      <c r="G290" t="str">
        <f>IF((ISERROR((VLOOKUP(B290,Calculation!C$3:C$2610,1,FALSE)))),"not entered","")</f>
        <v/>
      </c>
      <c r="H290" t="str">
        <f>IF(ISNA(VLOOKUP(D290,Calculation!$AI$12:$AI$88,1,FALSE)),"NO club name match","Club Name Match")</f>
        <v>NO club name match</v>
      </c>
    </row>
    <row r="291" spans="2:8" x14ac:dyDescent="0.2">
      <c r="B291" s="54" t="s">
        <v>5</v>
      </c>
      <c r="C291" s="39" t="s">
        <v>19</v>
      </c>
      <c r="D291" s="39" t="s">
        <v>19</v>
      </c>
      <c r="E291" s="39">
        <v>1.1574074074074073E-5</v>
      </c>
      <c r="F291" s="40" t="e">
        <f t="shared" si="4"/>
        <v>#N/A</v>
      </c>
      <c r="G291" t="str">
        <f>IF((ISERROR((VLOOKUP(B291,Calculation!C$3:C$2610,1,FALSE)))),"not entered","")</f>
        <v/>
      </c>
      <c r="H291" t="str">
        <f>IF(ISNA(VLOOKUP(D291,Calculation!$AI$12:$AI$88,1,FALSE)),"NO club name match","Club Name Match")</f>
        <v>NO club name match</v>
      </c>
    </row>
    <row r="292" spans="2:8" x14ac:dyDescent="0.2">
      <c r="B292" s="54" t="s">
        <v>5</v>
      </c>
      <c r="C292" s="39" t="s">
        <v>19</v>
      </c>
      <c r="D292" s="39" t="s">
        <v>19</v>
      </c>
      <c r="E292" s="39">
        <v>1.1574074074074073E-5</v>
      </c>
      <c r="F292" s="40" t="e">
        <f t="shared" si="4"/>
        <v>#N/A</v>
      </c>
      <c r="G292" t="str">
        <f>IF((ISERROR((VLOOKUP(B292,Calculation!C$3:C$2610,1,FALSE)))),"not entered","")</f>
        <v/>
      </c>
      <c r="H292" t="str">
        <f>IF(ISNA(VLOOKUP(D292,Calculation!$AI$12:$AI$88,1,FALSE)),"NO club name match","Club Name Match")</f>
        <v>NO club name match</v>
      </c>
    </row>
    <row r="293" spans="2:8" x14ac:dyDescent="0.2">
      <c r="B293" s="54" t="s">
        <v>5</v>
      </c>
      <c r="C293" s="39" t="s">
        <v>19</v>
      </c>
      <c r="D293" s="39" t="s">
        <v>19</v>
      </c>
      <c r="E293" s="39">
        <v>1.1574074074074073E-5</v>
      </c>
      <c r="F293" s="40" t="e">
        <f t="shared" si="4"/>
        <v>#N/A</v>
      </c>
      <c r="G293" t="str">
        <f>IF((ISERROR((VLOOKUP(B293,Calculation!C$3:C$2610,1,FALSE)))),"not entered","")</f>
        <v/>
      </c>
      <c r="H293" t="str">
        <f>IF(ISNA(VLOOKUP(D293,Calculation!$AI$12:$AI$88,1,FALSE)),"NO club name match","Club Name Match")</f>
        <v>NO club name match</v>
      </c>
    </row>
    <row r="294" spans="2:8" x14ac:dyDescent="0.2">
      <c r="B294" s="54" t="s">
        <v>5</v>
      </c>
      <c r="C294" s="39" t="s">
        <v>19</v>
      </c>
      <c r="D294" s="39" t="s">
        <v>19</v>
      </c>
      <c r="E294" s="39">
        <v>1.1574074074074073E-5</v>
      </c>
      <c r="F294" s="40" t="e">
        <f t="shared" si="4"/>
        <v>#N/A</v>
      </c>
      <c r="G294" t="str">
        <f>IF((ISERROR((VLOOKUP(B294,Calculation!C$3:C$2610,1,FALSE)))),"not entered","")</f>
        <v/>
      </c>
      <c r="H294" t="str">
        <f>IF(ISNA(VLOOKUP(D294,Calculation!$AI$12:$AI$88,1,FALSE)),"NO club name match","Club Name Match")</f>
        <v>NO club name match</v>
      </c>
    </row>
    <row r="295" spans="2:8" x14ac:dyDescent="0.2">
      <c r="B295" s="54" t="s">
        <v>5</v>
      </c>
      <c r="C295" s="39" t="s">
        <v>19</v>
      </c>
      <c r="D295" s="39" t="s">
        <v>19</v>
      </c>
      <c r="E295" s="39">
        <v>1.1574074074074073E-5</v>
      </c>
      <c r="F295" s="40" t="e">
        <f t="shared" si="4"/>
        <v>#N/A</v>
      </c>
      <c r="G295" t="str">
        <f>IF((ISERROR((VLOOKUP(B295,Calculation!C$3:C$2610,1,FALSE)))),"not entered","")</f>
        <v/>
      </c>
      <c r="H295" t="str">
        <f>IF(ISNA(VLOOKUP(D295,Calculation!$AI$12:$AI$88,1,FALSE)),"NO club name match","Club Name Match")</f>
        <v>NO club name match</v>
      </c>
    </row>
    <row r="296" spans="2:8" x14ac:dyDescent="0.2">
      <c r="B296" s="54" t="s">
        <v>5</v>
      </c>
      <c r="C296" s="39" t="s">
        <v>19</v>
      </c>
      <c r="D296" s="39" t="s">
        <v>19</v>
      </c>
      <c r="E296" s="39">
        <v>1.1574074074074073E-5</v>
      </c>
      <c r="F296" s="40" t="e">
        <f t="shared" si="4"/>
        <v>#N/A</v>
      </c>
      <c r="G296" t="str">
        <f>IF((ISERROR((VLOOKUP(B296,Calculation!C$3:C$2610,1,FALSE)))),"not entered","")</f>
        <v/>
      </c>
      <c r="H296" t="str">
        <f>IF(ISNA(VLOOKUP(D296,Calculation!$AI$12:$AI$88,1,FALSE)),"NO club name match","Club Name Match")</f>
        <v>NO club name match</v>
      </c>
    </row>
    <row r="297" spans="2:8" x14ac:dyDescent="0.2">
      <c r="B297" s="54" t="s">
        <v>5</v>
      </c>
      <c r="C297" s="39" t="s">
        <v>19</v>
      </c>
      <c r="D297" s="39" t="s">
        <v>19</v>
      </c>
      <c r="E297" s="39">
        <v>1.1574074074074073E-5</v>
      </c>
      <c r="F297" s="40" t="e">
        <f t="shared" si="4"/>
        <v>#N/A</v>
      </c>
      <c r="G297" t="str">
        <f>IF((ISERROR((VLOOKUP(B297,Calculation!C$3:C$2610,1,FALSE)))),"not entered","")</f>
        <v/>
      </c>
      <c r="H297" t="str">
        <f>IF(ISNA(VLOOKUP(D297,Calculation!$AI$12:$AI$88,1,FALSE)),"NO club name match","Club Name Match")</f>
        <v>NO club name match</v>
      </c>
    </row>
    <row r="298" spans="2:8" x14ac:dyDescent="0.2">
      <c r="B298" s="54" t="s">
        <v>5</v>
      </c>
      <c r="C298" s="39" t="s">
        <v>19</v>
      </c>
      <c r="D298" s="39" t="s">
        <v>19</v>
      </c>
      <c r="E298" s="39">
        <v>1.1574074074074073E-5</v>
      </c>
      <c r="F298" s="40" t="e">
        <f t="shared" si="4"/>
        <v>#N/A</v>
      </c>
      <c r="G298" t="str">
        <f>IF((ISERROR((VLOOKUP(B298,Calculation!C$3:C$2610,1,FALSE)))),"not entered","")</f>
        <v/>
      </c>
      <c r="H298" t="str">
        <f>IF(ISNA(VLOOKUP(D298,Calculation!$AI$12:$AI$88,1,FALSE)),"NO club name match","Club Name Match")</f>
        <v>NO club name match</v>
      </c>
    </row>
    <row r="299" spans="2:8" x14ac:dyDescent="0.2">
      <c r="B299" s="54" t="s">
        <v>5</v>
      </c>
      <c r="C299" s="39" t="s">
        <v>19</v>
      </c>
      <c r="D299" s="39" t="s">
        <v>19</v>
      </c>
      <c r="E299" s="39">
        <v>1.1574074074074073E-5</v>
      </c>
      <c r="F299" s="40" t="e">
        <f t="shared" si="4"/>
        <v>#N/A</v>
      </c>
      <c r="G299" t="str">
        <f>IF((ISERROR((VLOOKUP(B299,Calculation!C$3:C$2610,1,FALSE)))),"not entered","")</f>
        <v/>
      </c>
      <c r="H299" t="str">
        <f>IF(ISNA(VLOOKUP(D299,Calculation!$AI$12:$AI$88,1,FALSE)),"NO club name match","Club Name Match")</f>
        <v>NO club name match</v>
      </c>
    </row>
    <row r="300" spans="2:8" x14ac:dyDescent="0.2">
      <c r="B300" s="54" t="s">
        <v>5</v>
      </c>
      <c r="C300" s="39" t="s">
        <v>19</v>
      </c>
      <c r="D300" s="39" t="s">
        <v>19</v>
      </c>
      <c r="E300" s="39">
        <v>1.1574074074074073E-5</v>
      </c>
      <c r="F300" s="40" t="e">
        <f t="shared" si="4"/>
        <v>#N/A</v>
      </c>
      <c r="G300" t="str">
        <f>IF((ISERROR((VLOOKUP(B300,Calculation!C$3:C$2610,1,FALSE)))),"not entered","")</f>
        <v/>
      </c>
      <c r="H300" t="str">
        <f>IF(ISNA(VLOOKUP(D300,Calculation!$AI$12:$AI$88,1,FALSE)),"NO club name match","Club Name Match")</f>
        <v>NO club name match</v>
      </c>
    </row>
    <row r="301" spans="2:8" x14ac:dyDescent="0.2">
      <c r="B301" s="54" t="s">
        <v>5</v>
      </c>
      <c r="C301" s="39" t="s">
        <v>19</v>
      </c>
      <c r="D301" s="39" t="s">
        <v>19</v>
      </c>
      <c r="E301" s="39">
        <v>1.1574074074074073E-5</v>
      </c>
      <c r="F301" s="40" t="e">
        <f t="shared" si="4"/>
        <v>#N/A</v>
      </c>
      <c r="G301" t="str">
        <f>IF((ISERROR((VLOOKUP(B301,Calculation!C$3:C$2610,1,FALSE)))),"not entered","")</f>
        <v/>
      </c>
      <c r="H301" t="str">
        <f>IF(ISNA(VLOOKUP(D301,Calculation!$AI$12:$AI$88,1,FALSE)),"NO club name match","Club Name Match")</f>
        <v>NO club name match</v>
      </c>
    </row>
    <row r="302" spans="2:8" x14ac:dyDescent="0.2">
      <c r="B302" s="54" t="s">
        <v>5</v>
      </c>
      <c r="C302" s="39" t="s">
        <v>19</v>
      </c>
      <c r="D302" s="39" t="s">
        <v>19</v>
      </c>
      <c r="E302" s="39">
        <v>1.1574074074074073E-5</v>
      </c>
      <c r="F302" s="40" t="e">
        <f t="shared" si="4"/>
        <v>#N/A</v>
      </c>
      <c r="G302" t="str">
        <f>IF((ISERROR((VLOOKUP(B302,Calculation!C$3:C$2610,1,FALSE)))),"not entered","")</f>
        <v/>
      </c>
      <c r="H302" t="str">
        <f>IF(ISNA(VLOOKUP(D302,Calculation!$AI$12:$AI$88,1,FALSE)),"NO club name match","Club Name Match")</f>
        <v>NO club name match</v>
      </c>
    </row>
    <row r="303" spans="2:8" x14ac:dyDescent="0.2">
      <c r="B303" s="54" t="s">
        <v>5</v>
      </c>
      <c r="C303" s="39" t="s">
        <v>19</v>
      </c>
      <c r="D303" s="39" t="s">
        <v>19</v>
      </c>
      <c r="E303" s="39">
        <v>1.1574074074074073E-5</v>
      </c>
      <c r="F303" s="40" t="e">
        <f t="shared" si="4"/>
        <v>#N/A</v>
      </c>
      <c r="G303" t="str">
        <f>IF((ISERROR((VLOOKUP(B303,Calculation!C$3:C$2610,1,FALSE)))),"not entered","")</f>
        <v/>
      </c>
      <c r="H303" t="str">
        <f>IF(ISNA(VLOOKUP(D303,Calculation!$AI$12:$AI$88,1,FALSE)),"NO club name match","Club Name Match")</f>
        <v>NO club name match</v>
      </c>
    </row>
    <row r="304" spans="2:8" x14ac:dyDescent="0.2">
      <c r="B304" s="54" t="s">
        <v>5</v>
      </c>
      <c r="C304" s="39" t="s">
        <v>19</v>
      </c>
      <c r="D304" s="39" t="s">
        <v>19</v>
      </c>
      <c r="E304" s="39">
        <v>1.1574074074074073E-5</v>
      </c>
      <c r="F304" s="40" t="e">
        <f t="shared" si="4"/>
        <v>#N/A</v>
      </c>
      <c r="G304" t="str">
        <f>IF((ISERROR((VLOOKUP(B304,Calculation!C$3:C$2610,1,FALSE)))),"not entered","")</f>
        <v/>
      </c>
      <c r="H304" t="str">
        <f>IF(ISNA(VLOOKUP(D304,Calculation!$AI$12:$AI$88,1,FALSE)),"NO club name match","Club Name Match")</f>
        <v>NO club name match</v>
      </c>
    </row>
    <row r="305" spans="2:8" x14ac:dyDescent="0.2">
      <c r="B305" s="54" t="s">
        <v>5</v>
      </c>
      <c r="C305" s="39" t="s">
        <v>19</v>
      </c>
      <c r="D305" s="39" t="s">
        <v>19</v>
      </c>
      <c r="E305" s="39">
        <v>1.1574074074074073E-5</v>
      </c>
      <c r="F305" s="40" t="e">
        <f t="shared" si="4"/>
        <v>#N/A</v>
      </c>
      <c r="G305" t="str">
        <f>IF((ISERROR((VLOOKUP(B305,Calculation!C$3:C$2610,1,FALSE)))),"not entered","")</f>
        <v/>
      </c>
      <c r="H305" t="str">
        <f>IF(ISNA(VLOOKUP(D305,Calculation!$AI$12:$AI$88,1,FALSE)),"NO club name match","Club Name Match")</f>
        <v>NO club name match</v>
      </c>
    </row>
    <row r="306" spans="2:8" x14ac:dyDescent="0.2">
      <c r="B306" s="54" t="s">
        <v>5</v>
      </c>
      <c r="C306" s="39" t="s">
        <v>19</v>
      </c>
      <c r="D306" s="39" t="s">
        <v>19</v>
      </c>
      <c r="E306" s="39">
        <v>1.1574074074074073E-5</v>
      </c>
      <c r="F306" s="40" t="e">
        <f t="shared" si="4"/>
        <v>#N/A</v>
      </c>
      <c r="G306" t="str">
        <f>IF((ISERROR((VLOOKUP(B306,Calculation!C$3:C$2610,1,FALSE)))),"not entered","")</f>
        <v/>
      </c>
      <c r="H306" t="str">
        <f>IF(ISNA(VLOOKUP(D306,Calculation!$AI$12:$AI$88,1,FALSE)),"NO club name match","Club Name Match")</f>
        <v>NO club name match</v>
      </c>
    </row>
    <row r="307" spans="2:8" x14ac:dyDescent="0.2">
      <c r="B307" s="54" t="s">
        <v>5</v>
      </c>
      <c r="C307" s="39" t="s">
        <v>19</v>
      </c>
      <c r="D307" s="39" t="s">
        <v>19</v>
      </c>
      <c r="E307" s="39">
        <v>1.1574074074074073E-5</v>
      </c>
      <c r="F307" s="40" t="e">
        <f t="shared" si="4"/>
        <v>#N/A</v>
      </c>
      <c r="G307" t="str">
        <f>IF((ISERROR((VLOOKUP(B307,Calculation!C$3:C$2610,1,FALSE)))),"not entered","")</f>
        <v/>
      </c>
      <c r="H307" t="str">
        <f>IF(ISNA(VLOOKUP(D307,Calculation!$AI$12:$AI$88,1,FALSE)),"NO club name match","Club Name Match")</f>
        <v>NO club name match</v>
      </c>
    </row>
    <row r="308" spans="2:8" x14ac:dyDescent="0.2">
      <c r="B308" s="54" t="s">
        <v>5</v>
      </c>
      <c r="C308" s="39" t="s">
        <v>19</v>
      </c>
      <c r="D308" s="39" t="s">
        <v>19</v>
      </c>
      <c r="E308" s="39">
        <v>1.1574074074074073E-5</v>
      </c>
      <c r="F308" s="40" t="e">
        <f t="shared" si="4"/>
        <v>#N/A</v>
      </c>
      <c r="G308" t="str">
        <f>IF((ISERROR((VLOOKUP(B308,Calculation!C$3:C$2610,1,FALSE)))),"not entered","")</f>
        <v/>
      </c>
      <c r="H308" t="str">
        <f>IF(ISNA(VLOOKUP(D308,Calculation!$AI$12:$AI$88,1,FALSE)),"NO club name match","Club Name Match")</f>
        <v>NO club name match</v>
      </c>
    </row>
    <row r="309" spans="2:8" x14ac:dyDescent="0.2">
      <c r="B309" s="54" t="s">
        <v>5</v>
      </c>
      <c r="C309" s="39" t="s">
        <v>19</v>
      </c>
      <c r="D309" s="39" t="s">
        <v>19</v>
      </c>
      <c r="E309" s="39">
        <v>1.1574074074074073E-5</v>
      </c>
      <c r="F309" s="40" t="e">
        <f t="shared" si="4"/>
        <v>#N/A</v>
      </c>
      <c r="G309" t="str">
        <f>IF((ISERROR((VLOOKUP(B309,Calculation!C$3:C$2610,1,FALSE)))),"not entered","")</f>
        <v/>
      </c>
      <c r="H309" t="str">
        <f>IF(ISNA(VLOOKUP(D309,Calculation!$AI$12:$AI$88,1,FALSE)),"NO club name match","Club Name Match")</f>
        <v>NO club name match</v>
      </c>
    </row>
    <row r="310" spans="2:8" x14ac:dyDescent="0.2">
      <c r="B310" s="54" t="s">
        <v>5</v>
      </c>
      <c r="C310" s="39" t="s">
        <v>19</v>
      </c>
      <c r="D310" s="39" t="s">
        <v>19</v>
      </c>
      <c r="E310" s="39">
        <v>1.1574074074074073E-5</v>
      </c>
      <c r="F310" s="40" t="e">
        <f t="shared" si="4"/>
        <v>#N/A</v>
      </c>
      <c r="G310" t="str">
        <f>IF((ISERROR((VLOOKUP(B310,Calculation!C$3:C$2610,1,FALSE)))),"not entered","")</f>
        <v/>
      </c>
      <c r="H310" t="str">
        <f>IF(ISNA(VLOOKUP(D310,Calculation!$AI$12:$AI$88,1,FALSE)),"NO club name match","Club Name Match")</f>
        <v>NO club name match</v>
      </c>
    </row>
    <row r="311" spans="2:8" x14ac:dyDescent="0.2">
      <c r="B311" s="54" t="s">
        <v>5</v>
      </c>
      <c r="C311" s="39" t="s">
        <v>19</v>
      </c>
      <c r="D311" s="39" t="s">
        <v>19</v>
      </c>
      <c r="E311" s="39">
        <v>1.1574074074074073E-5</v>
      </c>
      <c r="F311" s="40" t="e">
        <f t="shared" si="4"/>
        <v>#N/A</v>
      </c>
      <c r="G311" t="str">
        <f>IF((ISERROR((VLOOKUP(B311,Calculation!C$3:C$2610,1,FALSE)))),"not entered","")</f>
        <v/>
      </c>
      <c r="H311" t="str">
        <f>IF(ISNA(VLOOKUP(D311,Calculation!$AI$12:$AI$88,1,FALSE)),"NO club name match","Club Name Match")</f>
        <v>NO club name match</v>
      </c>
    </row>
    <row r="312" spans="2:8" x14ac:dyDescent="0.2">
      <c r="B312" s="54" t="s">
        <v>5</v>
      </c>
      <c r="C312" s="39" t="s">
        <v>19</v>
      </c>
      <c r="D312" s="39" t="s">
        <v>19</v>
      </c>
      <c r="E312" s="39">
        <v>1.1574074074074073E-5</v>
      </c>
      <c r="F312" s="40" t="e">
        <f t="shared" si="4"/>
        <v>#N/A</v>
      </c>
      <c r="G312" t="str">
        <f>IF((ISERROR((VLOOKUP(B312,Calculation!C$3:C$2610,1,FALSE)))),"not entered","")</f>
        <v/>
      </c>
      <c r="H312" t="str">
        <f>IF(ISNA(VLOOKUP(D312,Calculation!$AI$12:$AI$88,1,FALSE)),"NO club name match","Club Name Match")</f>
        <v>NO club name match</v>
      </c>
    </row>
    <row r="313" spans="2:8" x14ac:dyDescent="0.2">
      <c r="B313" s="54" t="s">
        <v>5</v>
      </c>
      <c r="C313" s="39" t="s">
        <v>19</v>
      </c>
      <c r="D313" s="39" t="s">
        <v>19</v>
      </c>
      <c r="E313" s="39">
        <v>1.1574074074074073E-5</v>
      </c>
      <c r="F313" s="40" t="e">
        <f t="shared" si="4"/>
        <v>#N/A</v>
      </c>
      <c r="G313" t="str">
        <f>IF((ISERROR((VLOOKUP(B313,Calculation!C$3:C$2610,1,FALSE)))),"not entered","")</f>
        <v/>
      </c>
      <c r="H313" t="str">
        <f>IF(ISNA(VLOOKUP(D313,Calculation!$AI$12:$AI$88,1,FALSE)),"NO club name match","Club Name Match")</f>
        <v>NO club name match</v>
      </c>
    </row>
    <row r="314" spans="2:8" x14ac:dyDescent="0.2">
      <c r="B314" s="54" t="s">
        <v>5</v>
      </c>
      <c r="C314" s="39" t="s">
        <v>19</v>
      </c>
      <c r="D314" s="39" t="s">
        <v>19</v>
      </c>
      <c r="E314" s="39">
        <v>1.1574074074074073E-5</v>
      </c>
      <c r="F314" s="40" t="e">
        <f t="shared" si="4"/>
        <v>#N/A</v>
      </c>
      <c r="G314" t="str">
        <f>IF((ISERROR((VLOOKUP(B314,Calculation!C$3:C$2610,1,FALSE)))),"not entered","")</f>
        <v/>
      </c>
      <c r="H314" t="str">
        <f>IF(ISNA(VLOOKUP(D314,Calculation!$AI$12:$AI$88,1,FALSE)),"NO club name match","Club Name Match")</f>
        <v>NO club name match</v>
      </c>
    </row>
    <row r="315" spans="2:8" x14ac:dyDescent="0.2">
      <c r="B315" s="54" t="s">
        <v>5</v>
      </c>
      <c r="C315" s="39" t="s">
        <v>19</v>
      </c>
      <c r="D315" s="39" t="s">
        <v>19</v>
      </c>
      <c r="E315" s="39">
        <v>1.1574074074074073E-5</v>
      </c>
      <c r="F315" s="40" t="e">
        <f t="shared" si="4"/>
        <v>#N/A</v>
      </c>
      <c r="G315" t="str">
        <f>IF((ISERROR((VLOOKUP(B315,Calculation!C$3:C$2610,1,FALSE)))),"not entered","")</f>
        <v/>
      </c>
      <c r="H315" t="str">
        <f>IF(ISNA(VLOOKUP(D315,Calculation!$AI$12:$AI$88,1,FALSE)),"NO club name match","Club Name Match")</f>
        <v>NO club name match</v>
      </c>
    </row>
    <row r="316" spans="2:8" x14ac:dyDescent="0.2">
      <c r="B316" s="54" t="s">
        <v>5</v>
      </c>
      <c r="C316" s="39" t="s">
        <v>19</v>
      </c>
      <c r="D316" s="39" t="s">
        <v>19</v>
      </c>
      <c r="E316" s="39">
        <v>1.1574074074074073E-5</v>
      </c>
      <c r="F316" s="40" t="e">
        <f t="shared" si="4"/>
        <v>#N/A</v>
      </c>
      <c r="G316" t="str">
        <f>IF((ISERROR((VLOOKUP(B316,Calculation!C$3:C$2610,1,FALSE)))),"not entered","")</f>
        <v/>
      </c>
      <c r="H316" t="str">
        <f>IF(ISNA(VLOOKUP(D316,Calculation!$AI$12:$AI$88,1,FALSE)),"NO club name match","Club Name Match")</f>
        <v>NO club name match</v>
      </c>
    </row>
    <row r="317" spans="2:8" x14ac:dyDescent="0.2">
      <c r="B317" s="54" t="s">
        <v>5</v>
      </c>
      <c r="C317" s="39" t="s">
        <v>19</v>
      </c>
      <c r="D317" s="39" t="s">
        <v>19</v>
      </c>
      <c r="E317" s="39">
        <v>1.1574074074074073E-5</v>
      </c>
      <c r="F317" s="40" t="e">
        <f t="shared" si="4"/>
        <v>#N/A</v>
      </c>
      <c r="G317" t="str">
        <f>IF((ISERROR((VLOOKUP(B317,Calculation!C$3:C$2610,1,FALSE)))),"not entered","")</f>
        <v/>
      </c>
      <c r="H317" t="str">
        <f>IF(ISNA(VLOOKUP(D317,Calculation!$AI$12:$AI$88,1,FALSE)),"NO club name match","Club Name Match")</f>
        <v>NO club name match</v>
      </c>
    </row>
    <row r="318" spans="2:8" x14ac:dyDescent="0.2">
      <c r="B318" s="54" t="s">
        <v>5</v>
      </c>
      <c r="C318" s="39" t="s">
        <v>19</v>
      </c>
      <c r="D318" s="39" t="s">
        <v>19</v>
      </c>
      <c r="E318" s="39">
        <v>1.1574074074074073E-5</v>
      </c>
      <c r="F318" s="40" t="e">
        <f t="shared" si="4"/>
        <v>#N/A</v>
      </c>
      <c r="G318" t="str">
        <f>IF((ISERROR((VLOOKUP(B318,Calculation!C$3:C$2610,1,FALSE)))),"not entered","")</f>
        <v/>
      </c>
      <c r="H318" t="str">
        <f>IF(ISNA(VLOOKUP(D318,Calculation!$AI$12:$AI$88,1,FALSE)),"NO club name match","Club Name Match")</f>
        <v>NO club name match</v>
      </c>
    </row>
    <row r="319" spans="2:8" x14ac:dyDescent="0.2">
      <c r="B319" s="54" t="s">
        <v>5</v>
      </c>
      <c r="C319" s="39" t="s">
        <v>19</v>
      </c>
      <c r="D319" s="39" t="s">
        <v>19</v>
      </c>
      <c r="E319" s="39">
        <v>1.1574074074074073E-5</v>
      </c>
      <c r="F319" s="40" t="e">
        <f t="shared" si="4"/>
        <v>#N/A</v>
      </c>
      <c r="G319" t="str">
        <f>IF((ISERROR((VLOOKUP(B319,Calculation!C$3:C$2610,1,FALSE)))),"not entered","")</f>
        <v/>
      </c>
      <c r="H319" t="str">
        <f>IF(ISNA(VLOOKUP(D319,Calculation!$AI$12:$AI$88,1,FALSE)),"NO club name match","Club Name Match")</f>
        <v>NO club name match</v>
      </c>
    </row>
    <row r="320" spans="2:8" x14ac:dyDescent="0.2">
      <c r="B320" s="54" t="s">
        <v>5</v>
      </c>
      <c r="C320" s="39" t="s">
        <v>19</v>
      </c>
      <c r="D320" s="39" t="s">
        <v>19</v>
      </c>
      <c r="E320" s="39">
        <v>1.1574074074074073E-5</v>
      </c>
      <c r="F320" s="40" t="e">
        <f t="shared" si="4"/>
        <v>#N/A</v>
      </c>
      <c r="G320" t="str">
        <f>IF((ISERROR((VLOOKUP(B320,Calculation!C$3:C$2610,1,FALSE)))),"not entered","")</f>
        <v/>
      </c>
      <c r="H320" t="str">
        <f>IF(ISNA(VLOOKUP(D320,Calculation!$AI$12:$AI$88,1,FALSE)),"NO club name match","Club Name Match")</f>
        <v>NO club name match</v>
      </c>
    </row>
    <row r="321" spans="2:8" x14ac:dyDescent="0.2">
      <c r="B321" s="54" t="s">
        <v>5</v>
      </c>
      <c r="C321" s="39" t="s">
        <v>19</v>
      </c>
      <c r="D321" s="39" t="s">
        <v>19</v>
      </c>
      <c r="E321" s="39">
        <v>1.1574074074074073E-5</v>
      </c>
      <c r="F321" s="40" t="e">
        <f t="shared" si="4"/>
        <v>#N/A</v>
      </c>
      <c r="G321" t="str">
        <f>IF((ISERROR((VLOOKUP(B321,Calculation!C$3:C$2610,1,FALSE)))),"not entered","")</f>
        <v/>
      </c>
      <c r="H321" t="str">
        <f>IF(ISNA(VLOOKUP(D321,Calculation!$AI$12:$AI$88,1,FALSE)),"NO club name match","Club Name Match")</f>
        <v>NO club name match</v>
      </c>
    </row>
    <row r="322" spans="2:8" x14ac:dyDescent="0.2">
      <c r="B322" s="54" t="s">
        <v>5</v>
      </c>
      <c r="C322" s="39" t="s">
        <v>19</v>
      </c>
      <c r="D322" s="39" t="s">
        <v>19</v>
      </c>
      <c r="E322" s="39">
        <v>1.1574074074074073E-5</v>
      </c>
      <c r="F322" s="40" t="e">
        <f t="shared" si="4"/>
        <v>#N/A</v>
      </c>
      <c r="G322" t="str">
        <f>IF((ISERROR((VLOOKUP(B322,Calculation!C$3:C$2610,1,FALSE)))),"not entered","")</f>
        <v/>
      </c>
      <c r="H322" t="str">
        <f>IF(ISNA(VLOOKUP(D322,Calculation!$AI$12:$AI$88,1,FALSE)),"NO club name match","Club Name Match")</f>
        <v>NO club name match</v>
      </c>
    </row>
    <row r="323" spans="2:8" x14ac:dyDescent="0.2">
      <c r="B323" s="54" t="s">
        <v>5</v>
      </c>
      <c r="C323" s="39" t="s">
        <v>19</v>
      </c>
      <c r="D323" s="39" t="s">
        <v>19</v>
      </c>
      <c r="E323" s="39">
        <v>1.1574074074074073E-5</v>
      </c>
      <c r="F323" s="40" t="e">
        <f t="shared" si="4"/>
        <v>#N/A</v>
      </c>
      <c r="G323" t="str">
        <f>IF((ISERROR((VLOOKUP(B323,Calculation!C$3:C$2610,1,FALSE)))),"not entered","")</f>
        <v/>
      </c>
      <c r="H323" t="str">
        <f>IF(ISNA(VLOOKUP(D323,Calculation!$AI$12:$AI$88,1,FALSE)),"NO club name match","Club Name Match")</f>
        <v>NO club name match</v>
      </c>
    </row>
    <row r="324" spans="2:8" x14ac:dyDescent="0.2">
      <c r="B324" s="54" t="s">
        <v>5</v>
      </c>
      <c r="C324" s="39" t="s">
        <v>19</v>
      </c>
      <c r="D324" s="39" t="s">
        <v>19</v>
      </c>
      <c r="E324" s="39">
        <v>1.1574074074074073E-5</v>
      </c>
      <c r="F324" s="40" t="e">
        <f t="shared" si="4"/>
        <v>#N/A</v>
      </c>
      <c r="G324" t="str">
        <f>IF((ISERROR((VLOOKUP(B324,Calculation!C$3:C$2610,1,FALSE)))),"not entered","")</f>
        <v/>
      </c>
      <c r="H324" t="str">
        <f>IF(ISNA(VLOOKUP(D324,Calculation!$AI$12:$AI$88,1,FALSE)),"NO club name match","Club Name Match")</f>
        <v>NO club name match</v>
      </c>
    </row>
    <row r="325" spans="2:8" x14ac:dyDescent="0.2">
      <c r="B325" s="54" t="s">
        <v>5</v>
      </c>
      <c r="C325" s="39" t="s">
        <v>19</v>
      </c>
      <c r="D325" s="39" t="s">
        <v>19</v>
      </c>
      <c r="E325" s="39">
        <v>1.1574074074074073E-5</v>
      </c>
      <c r="F325" s="40" t="e">
        <f t="shared" si="4"/>
        <v>#N/A</v>
      </c>
      <c r="G325" t="str">
        <f>IF((ISERROR((VLOOKUP(B325,Calculation!C$3:C$2610,1,FALSE)))),"not entered","")</f>
        <v/>
      </c>
      <c r="H325" t="str">
        <f>IF(ISNA(VLOOKUP(D325,Calculation!$AI$12:$AI$88,1,FALSE)),"NO club name match","Club Name Match")</f>
        <v>NO club name match</v>
      </c>
    </row>
    <row r="326" spans="2:8" x14ac:dyDescent="0.2">
      <c r="B326" s="54" t="s">
        <v>5</v>
      </c>
      <c r="C326" s="39" t="s">
        <v>19</v>
      </c>
      <c r="D326" s="39" t="s">
        <v>19</v>
      </c>
      <c r="E326" s="39">
        <v>1.1574074074074073E-5</v>
      </c>
      <c r="F326" s="40" t="e">
        <f t="shared" ref="F326:F389" si="5">TRUNC((VLOOKUP(C326,C$4:E$5,3,FALSE))/(E326/10000))</f>
        <v>#N/A</v>
      </c>
      <c r="G326" t="str">
        <f>IF((ISERROR((VLOOKUP(B326,Calculation!C$3:C$2610,1,FALSE)))),"not entered","")</f>
        <v/>
      </c>
      <c r="H326" t="str">
        <f>IF(ISNA(VLOOKUP(D326,Calculation!$AI$12:$AI$88,1,FALSE)),"NO club name match","Club Name Match")</f>
        <v>NO club name match</v>
      </c>
    </row>
    <row r="327" spans="2:8" x14ac:dyDescent="0.2">
      <c r="B327" s="54" t="s">
        <v>5</v>
      </c>
      <c r="C327" s="39" t="s">
        <v>19</v>
      </c>
      <c r="D327" s="39" t="s">
        <v>19</v>
      </c>
      <c r="E327" s="39">
        <v>1.1574074074074073E-5</v>
      </c>
      <c r="F327" s="40" t="e">
        <f t="shared" si="5"/>
        <v>#N/A</v>
      </c>
      <c r="G327" t="str">
        <f>IF((ISERROR((VLOOKUP(B327,Calculation!C$3:C$2610,1,FALSE)))),"not entered","")</f>
        <v/>
      </c>
      <c r="H327" t="str">
        <f>IF(ISNA(VLOOKUP(D327,Calculation!$AI$12:$AI$88,1,FALSE)),"NO club name match","Club Name Match")</f>
        <v>NO club name match</v>
      </c>
    </row>
    <row r="328" spans="2:8" x14ac:dyDescent="0.2">
      <c r="B328" s="54" t="s">
        <v>5</v>
      </c>
      <c r="C328" s="39" t="s">
        <v>19</v>
      </c>
      <c r="D328" s="39" t="s">
        <v>19</v>
      </c>
      <c r="E328" s="39">
        <v>1.1574074074074073E-5</v>
      </c>
      <c r="F328" s="40" t="e">
        <f t="shared" si="5"/>
        <v>#N/A</v>
      </c>
      <c r="G328" t="str">
        <f>IF((ISERROR((VLOOKUP(B328,Calculation!C$3:C$2610,1,FALSE)))),"not entered","")</f>
        <v/>
      </c>
      <c r="H328" t="str">
        <f>IF(ISNA(VLOOKUP(D328,Calculation!$AI$12:$AI$88,1,FALSE)),"NO club name match","Club Name Match")</f>
        <v>NO club name match</v>
      </c>
    </row>
    <row r="329" spans="2:8" x14ac:dyDescent="0.2">
      <c r="B329" s="54" t="s">
        <v>5</v>
      </c>
      <c r="C329" s="39" t="s">
        <v>19</v>
      </c>
      <c r="D329" s="39" t="s">
        <v>19</v>
      </c>
      <c r="E329" s="39">
        <v>1.1574074074074073E-5</v>
      </c>
      <c r="F329" s="40" t="e">
        <f t="shared" si="5"/>
        <v>#N/A</v>
      </c>
      <c r="G329" t="str">
        <f>IF((ISERROR((VLOOKUP(B329,Calculation!C$3:C$2610,1,FALSE)))),"not entered","")</f>
        <v/>
      </c>
      <c r="H329" t="str">
        <f>IF(ISNA(VLOOKUP(D329,Calculation!$AI$12:$AI$88,1,FALSE)),"NO club name match","Club Name Match")</f>
        <v>NO club name match</v>
      </c>
    </row>
    <row r="330" spans="2:8" x14ac:dyDescent="0.2">
      <c r="B330" s="54" t="s">
        <v>5</v>
      </c>
      <c r="C330" s="39" t="s">
        <v>19</v>
      </c>
      <c r="D330" s="39" t="s">
        <v>19</v>
      </c>
      <c r="E330" s="39">
        <v>1.1574074074074073E-5</v>
      </c>
      <c r="F330" s="40" t="e">
        <f t="shared" si="5"/>
        <v>#N/A</v>
      </c>
      <c r="G330" t="str">
        <f>IF((ISERROR((VLOOKUP(B330,Calculation!C$3:C$2610,1,FALSE)))),"not entered","")</f>
        <v/>
      </c>
      <c r="H330" t="str">
        <f>IF(ISNA(VLOOKUP(D330,Calculation!$AI$12:$AI$88,1,FALSE)),"NO club name match","Club Name Match")</f>
        <v>NO club name match</v>
      </c>
    </row>
    <row r="331" spans="2:8" x14ac:dyDescent="0.2">
      <c r="B331" s="54" t="s">
        <v>5</v>
      </c>
      <c r="C331" s="39" t="s">
        <v>19</v>
      </c>
      <c r="D331" s="39" t="s">
        <v>19</v>
      </c>
      <c r="E331" s="39">
        <v>1.1574074074074073E-5</v>
      </c>
      <c r="F331" s="40" t="e">
        <f t="shared" si="5"/>
        <v>#N/A</v>
      </c>
      <c r="G331" t="str">
        <f>IF((ISERROR((VLOOKUP(B331,Calculation!C$3:C$2610,1,FALSE)))),"not entered","")</f>
        <v/>
      </c>
      <c r="H331" t="str">
        <f>IF(ISNA(VLOOKUP(D331,Calculation!$AI$12:$AI$88,1,FALSE)),"NO club name match","Club Name Match")</f>
        <v>NO club name match</v>
      </c>
    </row>
    <row r="332" spans="2:8" x14ac:dyDescent="0.2">
      <c r="B332" s="54" t="s">
        <v>5</v>
      </c>
      <c r="C332" s="39" t="s">
        <v>19</v>
      </c>
      <c r="D332" s="39" t="s">
        <v>19</v>
      </c>
      <c r="E332" s="39">
        <v>1.1574074074074073E-5</v>
      </c>
      <c r="F332" s="40" t="e">
        <f t="shared" si="5"/>
        <v>#N/A</v>
      </c>
      <c r="G332" t="str">
        <f>IF((ISERROR((VLOOKUP(B332,Calculation!C$3:C$2610,1,FALSE)))),"not entered","")</f>
        <v/>
      </c>
      <c r="H332" t="str">
        <f>IF(ISNA(VLOOKUP(D332,Calculation!$AI$12:$AI$88,1,FALSE)),"NO club name match","Club Name Match")</f>
        <v>NO club name match</v>
      </c>
    </row>
    <row r="333" spans="2:8" x14ac:dyDescent="0.2">
      <c r="B333" s="54" t="s">
        <v>5</v>
      </c>
      <c r="C333" s="39" t="s">
        <v>19</v>
      </c>
      <c r="D333" s="39" t="s">
        <v>19</v>
      </c>
      <c r="E333" s="39">
        <v>1.1574074074074073E-5</v>
      </c>
      <c r="F333" s="40" t="e">
        <f t="shared" si="5"/>
        <v>#N/A</v>
      </c>
      <c r="G333" t="str">
        <f>IF((ISERROR((VLOOKUP(B333,Calculation!C$3:C$2610,1,FALSE)))),"not entered","")</f>
        <v/>
      </c>
      <c r="H333" t="str">
        <f>IF(ISNA(VLOOKUP(D333,Calculation!$AI$12:$AI$88,1,FALSE)),"NO club name match","Club Name Match")</f>
        <v>NO club name match</v>
      </c>
    </row>
    <row r="334" spans="2:8" x14ac:dyDescent="0.2">
      <c r="B334" s="54" t="s">
        <v>5</v>
      </c>
      <c r="C334" s="39" t="s">
        <v>19</v>
      </c>
      <c r="D334" s="39" t="s">
        <v>19</v>
      </c>
      <c r="E334" s="39">
        <v>1.1574074074074073E-5</v>
      </c>
      <c r="F334" s="40" t="e">
        <f t="shared" si="5"/>
        <v>#N/A</v>
      </c>
      <c r="G334" t="str">
        <f>IF((ISERROR((VLOOKUP(B334,Calculation!C$3:C$2610,1,FALSE)))),"not entered","")</f>
        <v/>
      </c>
      <c r="H334" t="str">
        <f>IF(ISNA(VLOOKUP(D334,Calculation!$AI$12:$AI$88,1,FALSE)),"NO club name match","Club Name Match")</f>
        <v>NO club name match</v>
      </c>
    </row>
    <row r="335" spans="2:8" x14ac:dyDescent="0.2">
      <c r="B335" s="54" t="s">
        <v>5</v>
      </c>
      <c r="C335" s="39" t="s">
        <v>19</v>
      </c>
      <c r="D335" s="39" t="s">
        <v>19</v>
      </c>
      <c r="E335" s="39">
        <v>1.1574074074074073E-5</v>
      </c>
      <c r="F335" s="40" t="e">
        <f t="shared" si="5"/>
        <v>#N/A</v>
      </c>
      <c r="G335" t="str">
        <f>IF((ISERROR((VLOOKUP(B335,Calculation!C$3:C$2610,1,FALSE)))),"not entered","")</f>
        <v/>
      </c>
      <c r="H335" t="str">
        <f>IF(ISNA(VLOOKUP(D335,Calculation!$AI$12:$AI$88,1,FALSE)),"NO club name match","Club Name Match")</f>
        <v>NO club name match</v>
      </c>
    </row>
    <row r="336" spans="2:8" x14ac:dyDescent="0.2">
      <c r="B336" s="54" t="s">
        <v>5</v>
      </c>
      <c r="C336" s="39" t="s">
        <v>19</v>
      </c>
      <c r="D336" s="39" t="s">
        <v>19</v>
      </c>
      <c r="E336" s="39">
        <v>1.1574074074074073E-5</v>
      </c>
      <c r="F336" s="40" t="e">
        <f t="shared" si="5"/>
        <v>#N/A</v>
      </c>
      <c r="G336" t="str">
        <f>IF((ISERROR((VLOOKUP(B336,Calculation!C$3:C$2610,1,FALSE)))),"not entered","")</f>
        <v/>
      </c>
      <c r="H336" t="str">
        <f>IF(ISNA(VLOOKUP(D336,Calculation!$AI$12:$AI$88,1,FALSE)),"NO club name match","Club Name Match")</f>
        <v>NO club name match</v>
      </c>
    </row>
    <row r="337" spans="2:8" x14ac:dyDescent="0.2">
      <c r="B337" s="54" t="s">
        <v>5</v>
      </c>
      <c r="C337" s="39" t="s">
        <v>19</v>
      </c>
      <c r="D337" s="39" t="s">
        <v>19</v>
      </c>
      <c r="E337" s="39">
        <v>1.1574074074074073E-5</v>
      </c>
      <c r="F337" s="40" t="e">
        <f t="shared" si="5"/>
        <v>#N/A</v>
      </c>
      <c r="G337" t="str">
        <f>IF((ISERROR((VLOOKUP(B337,Calculation!C$3:C$2610,1,FALSE)))),"not entered","")</f>
        <v/>
      </c>
      <c r="H337" t="str">
        <f>IF(ISNA(VLOOKUP(D337,Calculation!$AI$12:$AI$88,1,FALSE)),"NO club name match","Club Name Match")</f>
        <v>NO club name match</v>
      </c>
    </row>
    <row r="338" spans="2:8" x14ac:dyDescent="0.2">
      <c r="B338" s="54" t="s">
        <v>5</v>
      </c>
      <c r="C338" s="39" t="s">
        <v>19</v>
      </c>
      <c r="D338" s="39" t="s">
        <v>19</v>
      </c>
      <c r="E338" s="39">
        <v>1.1574074074074073E-5</v>
      </c>
      <c r="F338" s="40" t="e">
        <f t="shared" si="5"/>
        <v>#N/A</v>
      </c>
      <c r="G338" t="str">
        <f>IF((ISERROR((VLOOKUP(B338,Calculation!C$3:C$2610,1,FALSE)))),"not entered","")</f>
        <v/>
      </c>
      <c r="H338" t="str">
        <f>IF(ISNA(VLOOKUP(D338,Calculation!$AI$12:$AI$88,1,FALSE)),"NO club name match","Club Name Match")</f>
        <v>NO club name match</v>
      </c>
    </row>
    <row r="339" spans="2:8" x14ac:dyDescent="0.2">
      <c r="B339" s="54" t="s">
        <v>5</v>
      </c>
      <c r="C339" s="39" t="s">
        <v>19</v>
      </c>
      <c r="D339" s="39" t="s">
        <v>19</v>
      </c>
      <c r="E339" s="39">
        <v>1.1574074074074073E-5</v>
      </c>
      <c r="F339" s="40" t="e">
        <f t="shared" si="5"/>
        <v>#N/A</v>
      </c>
      <c r="G339" t="str">
        <f>IF((ISERROR((VLOOKUP(B339,Calculation!C$3:C$2610,1,FALSE)))),"not entered","")</f>
        <v/>
      </c>
      <c r="H339" t="str">
        <f>IF(ISNA(VLOOKUP(D339,Calculation!$AI$12:$AI$88,1,FALSE)),"NO club name match","Club Name Match")</f>
        <v>NO club name match</v>
      </c>
    </row>
    <row r="340" spans="2:8" x14ac:dyDescent="0.2">
      <c r="B340" s="54" t="s">
        <v>5</v>
      </c>
      <c r="C340" s="39" t="s">
        <v>19</v>
      </c>
      <c r="D340" s="39" t="s">
        <v>19</v>
      </c>
      <c r="E340" s="39">
        <v>1.1574074074074073E-5</v>
      </c>
      <c r="F340" s="40" t="e">
        <f t="shared" si="5"/>
        <v>#N/A</v>
      </c>
      <c r="G340" t="str">
        <f>IF((ISERROR((VLOOKUP(B340,Calculation!C$3:C$2610,1,FALSE)))),"not entered","")</f>
        <v/>
      </c>
      <c r="H340" t="str">
        <f>IF(ISNA(VLOOKUP(D340,Calculation!$AI$12:$AI$88,1,FALSE)),"NO club name match","Club Name Match")</f>
        <v>NO club name match</v>
      </c>
    </row>
    <row r="341" spans="2:8" x14ac:dyDescent="0.2">
      <c r="B341" s="54" t="s">
        <v>5</v>
      </c>
      <c r="C341" s="39" t="s">
        <v>19</v>
      </c>
      <c r="D341" s="39" t="s">
        <v>19</v>
      </c>
      <c r="E341" s="39">
        <v>1.1574074074074073E-5</v>
      </c>
      <c r="F341" s="40" t="e">
        <f t="shared" si="5"/>
        <v>#N/A</v>
      </c>
      <c r="G341" t="str">
        <f>IF((ISERROR((VLOOKUP(B341,Calculation!C$3:C$2610,1,FALSE)))),"not entered","")</f>
        <v/>
      </c>
      <c r="H341" t="str">
        <f>IF(ISNA(VLOOKUP(D341,Calculation!$AI$12:$AI$88,1,FALSE)),"NO club name match","Club Name Match")</f>
        <v>NO club name match</v>
      </c>
    </row>
    <row r="342" spans="2:8" x14ac:dyDescent="0.2">
      <c r="B342" s="54" t="s">
        <v>5</v>
      </c>
      <c r="C342" s="39" t="s">
        <v>19</v>
      </c>
      <c r="D342" s="39" t="s">
        <v>19</v>
      </c>
      <c r="E342" s="39">
        <v>1.1574074074074073E-5</v>
      </c>
      <c r="F342" s="40" t="e">
        <f t="shared" si="5"/>
        <v>#N/A</v>
      </c>
      <c r="G342" t="str">
        <f>IF((ISERROR((VLOOKUP(B342,Calculation!C$3:C$2610,1,FALSE)))),"not entered","")</f>
        <v/>
      </c>
      <c r="H342" t="str">
        <f>IF(ISNA(VLOOKUP(D342,Calculation!$AI$12:$AI$88,1,FALSE)),"NO club name match","Club Name Match")</f>
        <v>NO club name match</v>
      </c>
    </row>
    <row r="343" spans="2:8" x14ac:dyDescent="0.2">
      <c r="B343" s="54" t="s">
        <v>5</v>
      </c>
      <c r="C343" s="39" t="s">
        <v>19</v>
      </c>
      <c r="D343" s="39" t="s">
        <v>19</v>
      </c>
      <c r="E343" s="39">
        <v>1.1574074074074073E-5</v>
      </c>
      <c r="F343" s="40" t="e">
        <f t="shared" si="5"/>
        <v>#N/A</v>
      </c>
      <c r="G343" t="str">
        <f>IF((ISERROR((VLOOKUP(B343,Calculation!C$3:C$2610,1,FALSE)))),"not entered","")</f>
        <v/>
      </c>
      <c r="H343" t="str">
        <f>IF(ISNA(VLOOKUP(D343,Calculation!$AI$12:$AI$88,1,FALSE)),"NO club name match","Club Name Match")</f>
        <v>NO club name match</v>
      </c>
    </row>
    <row r="344" spans="2:8" x14ac:dyDescent="0.2">
      <c r="B344" s="54" t="s">
        <v>5</v>
      </c>
      <c r="C344" s="39" t="s">
        <v>19</v>
      </c>
      <c r="D344" s="39" t="s">
        <v>19</v>
      </c>
      <c r="E344" s="39">
        <v>1.1574074074074073E-5</v>
      </c>
      <c r="F344" s="40" t="e">
        <f t="shared" si="5"/>
        <v>#N/A</v>
      </c>
      <c r="G344" t="str">
        <f>IF((ISERROR((VLOOKUP(B344,Calculation!C$3:C$2610,1,FALSE)))),"not entered","")</f>
        <v/>
      </c>
      <c r="H344" t="str">
        <f>IF(ISNA(VLOOKUP(D344,Calculation!$AI$12:$AI$88,1,FALSE)),"NO club name match","Club Name Match")</f>
        <v>NO club name match</v>
      </c>
    </row>
    <row r="345" spans="2:8" x14ac:dyDescent="0.2">
      <c r="B345" s="54" t="s">
        <v>5</v>
      </c>
      <c r="C345" s="39" t="s">
        <v>19</v>
      </c>
      <c r="D345" s="39" t="s">
        <v>19</v>
      </c>
      <c r="E345" s="39">
        <v>1.1574074074074073E-5</v>
      </c>
      <c r="F345" s="40" t="e">
        <f t="shared" si="5"/>
        <v>#N/A</v>
      </c>
      <c r="G345" t="str">
        <f>IF((ISERROR((VLOOKUP(B345,Calculation!C$3:C$2610,1,FALSE)))),"not entered","")</f>
        <v/>
      </c>
      <c r="H345" t="str">
        <f>IF(ISNA(VLOOKUP(D345,Calculation!$AI$12:$AI$88,1,FALSE)),"NO club name match","Club Name Match")</f>
        <v>NO club name match</v>
      </c>
    </row>
    <row r="346" spans="2:8" x14ac:dyDescent="0.2">
      <c r="B346" s="54" t="s">
        <v>5</v>
      </c>
      <c r="C346" s="39" t="s">
        <v>19</v>
      </c>
      <c r="D346" s="39" t="s">
        <v>19</v>
      </c>
      <c r="E346" s="39">
        <v>1.1574074074074073E-5</v>
      </c>
      <c r="F346" s="40" t="e">
        <f t="shared" si="5"/>
        <v>#N/A</v>
      </c>
      <c r="G346" t="str">
        <f>IF((ISERROR((VLOOKUP(B346,Calculation!C$3:C$2610,1,FALSE)))),"not entered","")</f>
        <v/>
      </c>
      <c r="H346" t="str">
        <f>IF(ISNA(VLOOKUP(D346,Calculation!$AI$12:$AI$88,1,FALSE)),"NO club name match","Club Name Match")</f>
        <v>NO club name match</v>
      </c>
    </row>
    <row r="347" spans="2:8" x14ac:dyDescent="0.2">
      <c r="B347" s="54" t="s">
        <v>5</v>
      </c>
      <c r="C347" s="39" t="s">
        <v>19</v>
      </c>
      <c r="D347" s="39" t="s">
        <v>19</v>
      </c>
      <c r="E347" s="39">
        <v>1.1574074074074073E-5</v>
      </c>
      <c r="F347" s="40" t="e">
        <f t="shared" si="5"/>
        <v>#N/A</v>
      </c>
      <c r="G347" t="str">
        <f>IF((ISERROR((VLOOKUP(B347,Calculation!C$3:C$2610,1,FALSE)))),"not entered","")</f>
        <v/>
      </c>
      <c r="H347" t="str">
        <f>IF(ISNA(VLOOKUP(D347,Calculation!$AI$12:$AI$88,1,FALSE)),"NO club name match","Club Name Match")</f>
        <v>NO club name match</v>
      </c>
    </row>
    <row r="348" spans="2:8" x14ac:dyDescent="0.2">
      <c r="B348" s="54" t="s">
        <v>5</v>
      </c>
      <c r="C348" s="39" t="s">
        <v>19</v>
      </c>
      <c r="D348" s="39" t="s">
        <v>19</v>
      </c>
      <c r="E348" s="39">
        <v>1.1574074074074073E-5</v>
      </c>
      <c r="F348" s="40" t="e">
        <f t="shared" si="5"/>
        <v>#N/A</v>
      </c>
      <c r="G348" t="str">
        <f>IF((ISERROR((VLOOKUP(B348,Calculation!C$3:C$2610,1,FALSE)))),"not entered","")</f>
        <v/>
      </c>
      <c r="H348" t="str">
        <f>IF(ISNA(VLOOKUP(D348,Calculation!$AI$12:$AI$88,1,FALSE)),"NO club name match","Club Name Match")</f>
        <v>NO club name match</v>
      </c>
    </row>
    <row r="349" spans="2:8" x14ac:dyDescent="0.2">
      <c r="B349" s="54" t="s">
        <v>5</v>
      </c>
      <c r="C349" s="39" t="s">
        <v>19</v>
      </c>
      <c r="D349" s="39" t="s">
        <v>19</v>
      </c>
      <c r="E349" s="39">
        <v>1.1574074074074073E-5</v>
      </c>
      <c r="F349" s="40" t="e">
        <f t="shared" si="5"/>
        <v>#N/A</v>
      </c>
      <c r="G349" t="str">
        <f>IF((ISERROR((VLOOKUP(B349,Calculation!C$3:C$2610,1,FALSE)))),"not entered","")</f>
        <v/>
      </c>
      <c r="H349" t="str">
        <f>IF(ISNA(VLOOKUP(D349,Calculation!$AI$12:$AI$88,1,FALSE)),"NO club name match","Club Name Match")</f>
        <v>NO club name match</v>
      </c>
    </row>
    <row r="350" spans="2:8" x14ac:dyDescent="0.2">
      <c r="B350" s="54" t="s">
        <v>5</v>
      </c>
      <c r="C350" s="39" t="s">
        <v>19</v>
      </c>
      <c r="D350" s="39" t="s">
        <v>19</v>
      </c>
      <c r="E350" s="39">
        <v>1.1574074074074073E-5</v>
      </c>
      <c r="F350" s="40" t="e">
        <f t="shared" si="5"/>
        <v>#N/A</v>
      </c>
      <c r="G350" t="str">
        <f>IF((ISERROR((VLOOKUP(B350,Calculation!C$3:C$2610,1,FALSE)))),"not entered","")</f>
        <v/>
      </c>
      <c r="H350" t="str">
        <f>IF(ISNA(VLOOKUP(D350,Calculation!$AI$12:$AI$88,1,FALSE)),"NO club name match","Club Name Match")</f>
        <v>NO club name match</v>
      </c>
    </row>
    <row r="351" spans="2:8" x14ac:dyDescent="0.2">
      <c r="B351" s="54" t="s">
        <v>5</v>
      </c>
      <c r="C351" s="39" t="s">
        <v>19</v>
      </c>
      <c r="D351" s="39" t="s">
        <v>19</v>
      </c>
      <c r="E351" s="39">
        <v>1.1574074074074073E-5</v>
      </c>
      <c r="F351" s="40" t="e">
        <f t="shared" si="5"/>
        <v>#N/A</v>
      </c>
      <c r="G351" t="str">
        <f>IF((ISERROR((VLOOKUP(B351,Calculation!C$3:C$2610,1,FALSE)))),"not entered","")</f>
        <v/>
      </c>
      <c r="H351" t="str">
        <f>IF(ISNA(VLOOKUP(D351,Calculation!$AI$12:$AI$88,1,FALSE)),"NO club name match","Club Name Match")</f>
        <v>NO club name match</v>
      </c>
    </row>
    <row r="352" spans="2:8" x14ac:dyDescent="0.2">
      <c r="B352" s="54" t="s">
        <v>5</v>
      </c>
      <c r="C352" s="39" t="s">
        <v>19</v>
      </c>
      <c r="D352" s="39" t="s">
        <v>19</v>
      </c>
      <c r="E352" s="39">
        <v>1.1574074074074073E-5</v>
      </c>
      <c r="F352" s="40" t="e">
        <f t="shared" si="5"/>
        <v>#N/A</v>
      </c>
      <c r="G352" t="str">
        <f>IF((ISERROR((VLOOKUP(B352,Calculation!C$3:C$2610,1,FALSE)))),"not entered","")</f>
        <v/>
      </c>
      <c r="H352" t="str">
        <f>IF(ISNA(VLOOKUP(D352,Calculation!$AI$12:$AI$88,1,FALSE)),"NO club name match","Club Name Match")</f>
        <v>NO club name match</v>
      </c>
    </row>
    <row r="353" spans="2:8" x14ac:dyDescent="0.2">
      <c r="B353" s="54" t="s">
        <v>5</v>
      </c>
      <c r="C353" s="39" t="s">
        <v>19</v>
      </c>
      <c r="D353" s="39" t="s">
        <v>19</v>
      </c>
      <c r="E353" s="39">
        <v>1.1574074074074073E-5</v>
      </c>
      <c r="F353" s="40" t="e">
        <f t="shared" si="5"/>
        <v>#N/A</v>
      </c>
      <c r="G353" t="str">
        <f>IF((ISERROR((VLOOKUP(B353,Calculation!C$3:C$2610,1,FALSE)))),"not entered","")</f>
        <v/>
      </c>
      <c r="H353" t="str">
        <f>IF(ISNA(VLOOKUP(D353,Calculation!$AI$12:$AI$88,1,FALSE)),"NO club name match","Club Name Match")</f>
        <v>NO club name match</v>
      </c>
    </row>
    <row r="354" spans="2:8" x14ac:dyDescent="0.2">
      <c r="B354" s="54" t="s">
        <v>5</v>
      </c>
      <c r="C354" s="39" t="s">
        <v>19</v>
      </c>
      <c r="D354" s="39" t="s">
        <v>19</v>
      </c>
      <c r="E354" s="39">
        <v>1.1574074074074073E-5</v>
      </c>
      <c r="F354" s="40" t="e">
        <f t="shared" si="5"/>
        <v>#N/A</v>
      </c>
      <c r="G354" t="str">
        <f>IF((ISERROR((VLOOKUP(B354,Calculation!C$3:C$2610,1,FALSE)))),"not entered","")</f>
        <v/>
      </c>
      <c r="H354" t="str">
        <f>IF(ISNA(VLOOKUP(D354,Calculation!$AI$12:$AI$88,1,FALSE)),"NO club name match","Club Name Match")</f>
        <v>NO club name match</v>
      </c>
    </row>
    <row r="355" spans="2:8" x14ac:dyDescent="0.2">
      <c r="B355" s="54" t="s">
        <v>5</v>
      </c>
      <c r="C355" s="39" t="s">
        <v>19</v>
      </c>
      <c r="D355" s="39" t="s">
        <v>19</v>
      </c>
      <c r="E355" s="39">
        <v>1.1574074074074073E-5</v>
      </c>
      <c r="F355" s="40" t="e">
        <f t="shared" si="5"/>
        <v>#N/A</v>
      </c>
      <c r="G355" t="str">
        <f>IF((ISERROR((VLOOKUP(B355,Calculation!C$3:C$2610,1,FALSE)))),"not entered","")</f>
        <v/>
      </c>
      <c r="H355" t="str">
        <f>IF(ISNA(VLOOKUP(D355,Calculation!$AI$12:$AI$88,1,FALSE)),"NO club name match","Club Name Match")</f>
        <v>NO club name match</v>
      </c>
    </row>
    <row r="356" spans="2:8" x14ac:dyDescent="0.2">
      <c r="B356" s="54" t="s">
        <v>5</v>
      </c>
      <c r="C356" s="39" t="s">
        <v>19</v>
      </c>
      <c r="D356" s="39" t="s">
        <v>19</v>
      </c>
      <c r="E356" s="39">
        <v>1.1574074074074073E-5</v>
      </c>
      <c r="F356" s="40" t="e">
        <f t="shared" si="5"/>
        <v>#N/A</v>
      </c>
      <c r="G356" t="str">
        <f>IF((ISERROR((VLOOKUP(B356,Calculation!C$3:C$2610,1,FALSE)))),"not entered","")</f>
        <v/>
      </c>
      <c r="H356" t="str">
        <f>IF(ISNA(VLOOKUP(D356,Calculation!$AI$12:$AI$88,1,FALSE)),"NO club name match","Club Name Match")</f>
        <v>NO club name match</v>
      </c>
    </row>
    <row r="357" spans="2:8" x14ac:dyDescent="0.2">
      <c r="B357" s="54" t="s">
        <v>5</v>
      </c>
      <c r="C357" s="39" t="s">
        <v>19</v>
      </c>
      <c r="D357" s="39" t="s">
        <v>19</v>
      </c>
      <c r="E357" s="39">
        <v>1.1574074074074073E-5</v>
      </c>
      <c r="F357" s="40" t="e">
        <f t="shared" si="5"/>
        <v>#N/A</v>
      </c>
      <c r="G357" t="str">
        <f>IF((ISERROR((VLOOKUP(B357,Calculation!C$3:C$2610,1,FALSE)))),"not entered","")</f>
        <v/>
      </c>
      <c r="H357" t="str">
        <f>IF(ISNA(VLOOKUP(D357,Calculation!$AI$12:$AI$88,1,FALSE)),"NO club name match","Club Name Match")</f>
        <v>NO club name match</v>
      </c>
    </row>
    <row r="358" spans="2:8" x14ac:dyDescent="0.2">
      <c r="B358" s="54" t="s">
        <v>5</v>
      </c>
      <c r="C358" s="39" t="s">
        <v>19</v>
      </c>
      <c r="D358" s="39" t="s">
        <v>19</v>
      </c>
      <c r="E358" s="39">
        <v>1.1574074074074073E-5</v>
      </c>
      <c r="F358" s="40" t="e">
        <f t="shared" si="5"/>
        <v>#N/A</v>
      </c>
      <c r="G358" t="str">
        <f>IF((ISERROR((VLOOKUP(B358,Calculation!C$3:C$2610,1,FALSE)))),"not entered","")</f>
        <v/>
      </c>
      <c r="H358" t="str">
        <f>IF(ISNA(VLOOKUP(D358,Calculation!$AI$12:$AI$88,1,FALSE)),"NO club name match","Club Name Match")</f>
        <v>NO club name match</v>
      </c>
    </row>
    <row r="359" spans="2:8" x14ac:dyDescent="0.2">
      <c r="B359" s="54" t="s">
        <v>5</v>
      </c>
      <c r="C359" s="39" t="s">
        <v>19</v>
      </c>
      <c r="D359" s="39" t="s">
        <v>19</v>
      </c>
      <c r="E359" s="39">
        <v>1.1574074074074073E-5</v>
      </c>
      <c r="F359" s="40" t="e">
        <f t="shared" si="5"/>
        <v>#N/A</v>
      </c>
      <c r="G359" t="str">
        <f>IF((ISERROR((VLOOKUP(B359,Calculation!C$3:C$2610,1,FALSE)))),"not entered","")</f>
        <v/>
      </c>
      <c r="H359" t="str">
        <f>IF(ISNA(VLOOKUP(D359,Calculation!$AI$12:$AI$88,1,FALSE)),"NO club name match","Club Name Match")</f>
        <v>NO club name match</v>
      </c>
    </row>
    <row r="360" spans="2:8" x14ac:dyDescent="0.2">
      <c r="B360" s="54" t="s">
        <v>5</v>
      </c>
      <c r="C360" s="39" t="s">
        <v>19</v>
      </c>
      <c r="D360" s="39" t="s">
        <v>19</v>
      </c>
      <c r="E360" s="39">
        <v>1.1574074074074073E-5</v>
      </c>
      <c r="F360" s="40" t="e">
        <f t="shared" si="5"/>
        <v>#N/A</v>
      </c>
      <c r="G360" t="str">
        <f>IF((ISERROR((VLOOKUP(B360,Calculation!C$3:C$2610,1,FALSE)))),"not entered","")</f>
        <v/>
      </c>
      <c r="H360" t="str">
        <f>IF(ISNA(VLOOKUP(D360,Calculation!$AI$12:$AI$88,1,FALSE)),"NO club name match","Club Name Match")</f>
        <v>NO club name match</v>
      </c>
    </row>
    <row r="361" spans="2:8" x14ac:dyDescent="0.2">
      <c r="B361" s="54" t="s">
        <v>5</v>
      </c>
      <c r="C361" s="39" t="s">
        <v>19</v>
      </c>
      <c r="D361" s="39" t="s">
        <v>19</v>
      </c>
      <c r="E361" s="39">
        <v>1.1574074074074073E-5</v>
      </c>
      <c r="F361" s="40" t="e">
        <f t="shared" si="5"/>
        <v>#N/A</v>
      </c>
      <c r="G361" t="str">
        <f>IF((ISERROR((VLOOKUP(B361,Calculation!C$3:C$2610,1,FALSE)))),"not entered","")</f>
        <v/>
      </c>
      <c r="H361" t="str">
        <f>IF(ISNA(VLOOKUP(D361,Calculation!$AI$12:$AI$88,1,FALSE)),"NO club name match","Club Name Match")</f>
        <v>NO club name match</v>
      </c>
    </row>
    <row r="362" spans="2:8" x14ac:dyDescent="0.2">
      <c r="B362" s="54" t="s">
        <v>5</v>
      </c>
      <c r="C362" s="39" t="s">
        <v>19</v>
      </c>
      <c r="D362" s="39" t="s">
        <v>19</v>
      </c>
      <c r="E362" s="39">
        <v>1.1574074074074073E-5</v>
      </c>
      <c r="F362" s="40" t="e">
        <f t="shared" si="5"/>
        <v>#N/A</v>
      </c>
      <c r="G362" t="str">
        <f>IF((ISERROR((VLOOKUP(B362,Calculation!C$3:C$2610,1,FALSE)))),"not entered","")</f>
        <v/>
      </c>
      <c r="H362" t="str">
        <f>IF(ISNA(VLOOKUP(D362,Calculation!$AI$12:$AI$88,1,FALSE)),"NO club name match","Club Name Match")</f>
        <v>NO club name match</v>
      </c>
    </row>
    <row r="363" spans="2:8" x14ac:dyDescent="0.2">
      <c r="B363" s="54" t="s">
        <v>5</v>
      </c>
      <c r="C363" s="39" t="s">
        <v>19</v>
      </c>
      <c r="D363" s="39" t="s">
        <v>19</v>
      </c>
      <c r="E363" s="39">
        <v>1.1574074074074073E-5</v>
      </c>
      <c r="F363" s="40" t="e">
        <f t="shared" si="5"/>
        <v>#N/A</v>
      </c>
      <c r="G363" t="str">
        <f>IF((ISERROR((VLOOKUP(B363,Calculation!C$3:C$2610,1,FALSE)))),"not entered","")</f>
        <v/>
      </c>
      <c r="H363" t="str">
        <f>IF(ISNA(VLOOKUP(D363,Calculation!$AI$12:$AI$88,1,FALSE)),"NO club name match","Club Name Match")</f>
        <v>NO club name match</v>
      </c>
    </row>
    <row r="364" spans="2:8" x14ac:dyDescent="0.2">
      <c r="B364" s="54" t="s">
        <v>5</v>
      </c>
      <c r="C364" s="39" t="s">
        <v>19</v>
      </c>
      <c r="D364" s="39" t="s">
        <v>19</v>
      </c>
      <c r="E364" s="39">
        <v>1.1574074074074073E-5</v>
      </c>
      <c r="F364" s="40" t="e">
        <f t="shared" si="5"/>
        <v>#N/A</v>
      </c>
      <c r="G364" t="str">
        <f>IF((ISERROR((VLOOKUP(B364,Calculation!C$3:C$2610,1,FALSE)))),"not entered","")</f>
        <v/>
      </c>
      <c r="H364" t="str">
        <f>IF(ISNA(VLOOKUP(D364,Calculation!$AI$12:$AI$88,1,FALSE)),"NO club name match","Club Name Match")</f>
        <v>NO club name match</v>
      </c>
    </row>
    <row r="365" spans="2:8" x14ac:dyDescent="0.2">
      <c r="B365" s="54" t="s">
        <v>5</v>
      </c>
      <c r="C365" s="39" t="s">
        <v>19</v>
      </c>
      <c r="D365" s="39" t="s">
        <v>19</v>
      </c>
      <c r="E365" s="39">
        <v>1.1574074074074073E-5</v>
      </c>
      <c r="F365" s="40" t="e">
        <f t="shared" si="5"/>
        <v>#N/A</v>
      </c>
      <c r="G365" t="str">
        <f>IF((ISERROR((VLOOKUP(B365,Calculation!C$3:C$2610,1,FALSE)))),"not entered","")</f>
        <v/>
      </c>
      <c r="H365" t="str">
        <f>IF(ISNA(VLOOKUP(D365,Calculation!$AI$12:$AI$88,1,FALSE)),"NO club name match","Club Name Match")</f>
        <v>NO club name match</v>
      </c>
    </row>
    <row r="366" spans="2:8" x14ac:dyDescent="0.2">
      <c r="B366" s="54" t="s">
        <v>5</v>
      </c>
      <c r="C366" s="39" t="s">
        <v>19</v>
      </c>
      <c r="D366" s="39" t="s">
        <v>19</v>
      </c>
      <c r="E366" s="39">
        <v>1.1574074074074073E-5</v>
      </c>
      <c r="F366" s="40" t="e">
        <f t="shared" si="5"/>
        <v>#N/A</v>
      </c>
      <c r="G366" t="str">
        <f>IF((ISERROR((VLOOKUP(B366,Calculation!C$3:C$2610,1,FALSE)))),"not entered","")</f>
        <v/>
      </c>
      <c r="H366" t="str">
        <f>IF(ISNA(VLOOKUP(D366,Calculation!$AI$12:$AI$88,1,FALSE)),"NO club name match","Club Name Match")</f>
        <v>NO club name match</v>
      </c>
    </row>
    <row r="367" spans="2:8" x14ac:dyDescent="0.2">
      <c r="B367" s="54" t="s">
        <v>5</v>
      </c>
      <c r="C367" s="39" t="s">
        <v>19</v>
      </c>
      <c r="D367" s="39" t="s">
        <v>19</v>
      </c>
      <c r="E367" s="39">
        <v>1.1574074074074073E-5</v>
      </c>
      <c r="F367" s="40" t="e">
        <f t="shared" si="5"/>
        <v>#N/A</v>
      </c>
      <c r="G367" t="str">
        <f>IF((ISERROR((VLOOKUP(B367,Calculation!C$3:C$2610,1,FALSE)))),"not entered","")</f>
        <v/>
      </c>
      <c r="H367" t="str">
        <f>IF(ISNA(VLOOKUP(D367,Calculation!$AI$12:$AI$88,1,FALSE)),"NO club name match","Club Name Match")</f>
        <v>NO club name match</v>
      </c>
    </row>
    <row r="368" spans="2:8" x14ac:dyDescent="0.2">
      <c r="B368" s="54" t="s">
        <v>5</v>
      </c>
      <c r="C368" s="39" t="s">
        <v>19</v>
      </c>
      <c r="D368" s="39" t="s">
        <v>19</v>
      </c>
      <c r="E368" s="39">
        <v>1.1574074074074073E-5</v>
      </c>
      <c r="F368" s="40" t="e">
        <f t="shared" si="5"/>
        <v>#N/A</v>
      </c>
      <c r="G368" t="str">
        <f>IF((ISERROR((VLOOKUP(B368,Calculation!C$3:C$2610,1,FALSE)))),"not entered","")</f>
        <v/>
      </c>
      <c r="H368" t="str">
        <f>IF(ISNA(VLOOKUP(D368,Calculation!$AI$12:$AI$88,1,FALSE)),"NO club name match","Club Name Match")</f>
        <v>NO club name match</v>
      </c>
    </row>
    <row r="369" spans="2:8" x14ac:dyDescent="0.2">
      <c r="B369" s="54" t="s">
        <v>5</v>
      </c>
      <c r="C369" s="39" t="s">
        <v>19</v>
      </c>
      <c r="D369" s="39" t="s">
        <v>19</v>
      </c>
      <c r="E369" s="39">
        <v>1.1574074074074073E-5</v>
      </c>
      <c r="F369" s="40" t="e">
        <f t="shared" si="5"/>
        <v>#N/A</v>
      </c>
      <c r="G369" t="str">
        <f>IF((ISERROR((VLOOKUP(B369,Calculation!C$3:C$2610,1,FALSE)))),"not entered","")</f>
        <v/>
      </c>
      <c r="H369" t="str">
        <f>IF(ISNA(VLOOKUP(D369,Calculation!$AI$12:$AI$88,1,FALSE)),"NO club name match","Club Name Match")</f>
        <v>NO club name match</v>
      </c>
    </row>
    <row r="370" spans="2:8" x14ac:dyDescent="0.2">
      <c r="B370" s="54" t="s">
        <v>5</v>
      </c>
      <c r="C370" s="39" t="s">
        <v>19</v>
      </c>
      <c r="D370" s="39" t="s">
        <v>19</v>
      </c>
      <c r="E370" s="39">
        <v>1.1574074074074073E-5</v>
      </c>
      <c r="F370" s="40" t="e">
        <f t="shared" si="5"/>
        <v>#N/A</v>
      </c>
      <c r="G370" t="str">
        <f>IF((ISERROR((VLOOKUP(B370,Calculation!C$3:C$2610,1,FALSE)))),"not entered","")</f>
        <v/>
      </c>
      <c r="H370" t="str">
        <f>IF(ISNA(VLOOKUP(D370,Calculation!$AI$12:$AI$88,1,FALSE)),"NO club name match","Club Name Match")</f>
        <v>NO club name match</v>
      </c>
    </row>
    <row r="371" spans="2:8" x14ac:dyDescent="0.2">
      <c r="B371" s="54" t="s">
        <v>5</v>
      </c>
      <c r="C371" s="39" t="s">
        <v>19</v>
      </c>
      <c r="D371" s="39" t="s">
        <v>19</v>
      </c>
      <c r="E371" s="39">
        <v>1.1574074074074073E-5</v>
      </c>
      <c r="F371" s="40" t="e">
        <f t="shared" si="5"/>
        <v>#N/A</v>
      </c>
      <c r="G371" t="str">
        <f>IF((ISERROR((VLOOKUP(B371,Calculation!C$3:C$2610,1,FALSE)))),"not entered","")</f>
        <v/>
      </c>
      <c r="H371" t="str">
        <f>IF(ISNA(VLOOKUP(D371,Calculation!$AI$12:$AI$88,1,FALSE)),"NO club name match","Club Name Match")</f>
        <v>NO club name match</v>
      </c>
    </row>
    <row r="372" spans="2:8" x14ac:dyDescent="0.2">
      <c r="B372" s="54" t="s">
        <v>5</v>
      </c>
      <c r="C372" s="39" t="s">
        <v>19</v>
      </c>
      <c r="D372" s="39" t="s">
        <v>19</v>
      </c>
      <c r="E372" s="39">
        <v>1.1574074074074073E-5</v>
      </c>
      <c r="F372" s="40" t="e">
        <f t="shared" si="5"/>
        <v>#N/A</v>
      </c>
      <c r="G372" t="str">
        <f>IF((ISERROR((VLOOKUP(B372,Calculation!C$3:C$2610,1,FALSE)))),"not entered","")</f>
        <v/>
      </c>
      <c r="H372" t="str">
        <f>IF(ISNA(VLOOKUP(D372,Calculation!$AI$12:$AI$88,1,FALSE)),"NO club name match","Club Name Match")</f>
        <v>NO club name match</v>
      </c>
    </row>
    <row r="373" spans="2:8" x14ac:dyDescent="0.2">
      <c r="B373" s="54" t="s">
        <v>5</v>
      </c>
      <c r="C373" s="39" t="s">
        <v>19</v>
      </c>
      <c r="D373" s="39" t="s">
        <v>19</v>
      </c>
      <c r="E373" s="39">
        <v>1.1574074074074073E-5</v>
      </c>
      <c r="F373" s="40" t="e">
        <f t="shared" si="5"/>
        <v>#N/A</v>
      </c>
      <c r="G373" t="str">
        <f>IF((ISERROR((VLOOKUP(B373,Calculation!C$3:C$2610,1,FALSE)))),"not entered","")</f>
        <v/>
      </c>
      <c r="H373" t="str">
        <f>IF(ISNA(VLOOKUP(D373,Calculation!$AI$12:$AI$88,1,FALSE)),"NO club name match","Club Name Match")</f>
        <v>NO club name match</v>
      </c>
    </row>
    <row r="374" spans="2:8" x14ac:dyDescent="0.2">
      <c r="B374" s="54" t="s">
        <v>5</v>
      </c>
      <c r="C374" s="39" t="s">
        <v>19</v>
      </c>
      <c r="D374" s="39" t="s">
        <v>19</v>
      </c>
      <c r="E374" s="39">
        <v>1.1574074074074073E-5</v>
      </c>
      <c r="F374" s="40" t="e">
        <f t="shared" si="5"/>
        <v>#N/A</v>
      </c>
      <c r="G374" t="str">
        <f>IF((ISERROR((VLOOKUP(B374,Calculation!C$3:C$2610,1,FALSE)))),"not entered","")</f>
        <v/>
      </c>
      <c r="H374" t="str">
        <f>IF(ISNA(VLOOKUP(D374,Calculation!$AI$12:$AI$88,1,FALSE)),"NO club name match","Club Name Match")</f>
        <v>NO club name match</v>
      </c>
    </row>
    <row r="375" spans="2:8" x14ac:dyDescent="0.2">
      <c r="B375" s="54" t="s">
        <v>5</v>
      </c>
      <c r="C375" s="39" t="s">
        <v>19</v>
      </c>
      <c r="D375" s="39" t="s">
        <v>19</v>
      </c>
      <c r="E375" s="39">
        <v>1.1574074074074073E-5</v>
      </c>
      <c r="F375" s="40" t="e">
        <f t="shared" si="5"/>
        <v>#N/A</v>
      </c>
      <c r="G375" t="str">
        <f>IF((ISERROR((VLOOKUP(B375,Calculation!C$3:C$2610,1,FALSE)))),"not entered","")</f>
        <v/>
      </c>
      <c r="H375" t="str">
        <f>IF(ISNA(VLOOKUP(D375,Calculation!$AI$12:$AI$88,1,FALSE)),"NO club name match","Club Name Match")</f>
        <v>NO club name match</v>
      </c>
    </row>
    <row r="376" spans="2:8" x14ac:dyDescent="0.2">
      <c r="B376" s="54" t="s">
        <v>5</v>
      </c>
      <c r="C376" s="39" t="s">
        <v>19</v>
      </c>
      <c r="D376" s="39" t="s">
        <v>19</v>
      </c>
      <c r="E376" s="39">
        <v>1.1574074074074073E-5</v>
      </c>
      <c r="F376" s="40" t="e">
        <f t="shared" si="5"/>
        <v>#N/A</v>
      </c>
      <c r="G376" t="str">
        <f>IF((ISERROR((VLOOKUP(B376,Calculation!C$3:C$2610,1,FALSE)))),"not entered","")</f>
        <v/>
      </c>
      <c r="H376" t="str">
        <f>IF(ISNA(VLOOKUP(D376,Calculation!$AI$12:$AI$88,1,FALSE)),"NO club name match","Club Name Match")</f>
        <v>NO club name match</v>
      </c>
    </row>
    <row r="377" spans="2:8" x14ac:dyDescent="0.2">
      <c r="B377" s="54" t="s">
        <v>5</v>
      </c>
      <c r="C377" s="39" t="s">
        <v>19</v>
      </c>
      <c r="D377" s="39" t="s">
        <v>19</v>
      </c>
      <c r="E377" s="39">
        <v>1.1574074074074073E-5</v>
      </c>
      <c r="F377" s="40" t="e">
        <f t="shared" si="5"/>
        <v>#N/A</v>
      </c>
      <c r="G377" t="str">
        <f>IF((ISERROR((VLOOKUP(B377,Calculation!C$3:C$2610,1,FALSE)))),"not entered","")</f>
        <v/>
      </c>
      <c r="H377" t="str">
        <f>IF(ISNA(VLOOKUP(D377,Calculation!$AI$12:$AI$88,1,FALSE)),"NO club name match","Club Name Match")</f>
        <v>NO club name match</v>
      </c>
    </row>
    <row r="378" spans="2:8" x14ac:dyDescent="0.2">
      <c r="B378" s="54" t="s">
        <v>5</v>
      </c>
      <c r="C378" s="39" t="s">
        <v>19</v>
      </c>
      <c r="D378" s="39" t="s">
        <v>19</v>
      </c>
      <c r="E378" s="39">
        <v>1.1574074074074073E-5</v>
      </c>
      <c r="F378" s="40" t="e">
        <f t="shared" si="5"/>
        <v>#N/A</v>
      </c>
      <c r="G378" t="str">
        <f>IF((ISERROR((VLOOKUP(B378,Calculation!C$3:C$2610,1,FALSE)))),"not entered","")</f>
        <v/>
      </c>
      <c r="H378" t="str">
        <f>IF(ISNA(VLOOKUP(D378,Calculation!$AI$12:$AI$88,1,FALSE)),"NO club name match","Club Name Match")</f>
        <v>NO club name match</v>
      </c>
    </row>
    <row r="379" spans="2:8" x14ac:dyDescent="0.2">
      <c r="B379" s="54" t="s">
        <v>5</v>
      </c>
      <c r="C379" s="39" t="s">
        <v>19</v>
      </c>
      <c r="D379" s="39" t="s">
        <v>19</v>
      </c>
      <c r="E379" s="39">
        <v>1.1574074074074073E-5</v>
      </c>
      <c r="F379" s="40" t="e">
        <f t="shared" si="5"/>
        <v>#N/A</v>
      </c>
      <c r="G379" t="str">
        <f>IF((ISERROR((VLOOKUP(B379,Calculation!C$3:C$2610,1,FALSE)))),"not entered","")</f>
        <v/>
      </c>
      <c r="H379" t="str">
        <f>IF(ISNA(VLOOKUP(D379,Calculation!$AI$12:$AI$88,1,FALSE)),"NO club name match","Club Name Match")</f>
        <v>NO club name match</v>
      </c>
    </row>
    <row r="380" spans="2:8" x14ac:dyDescent="0.2">
      <c r="B380" s="54" t="s">
        <v>5</v>
      </c>
      <c r="C380" s="39" t="s">
        <v>19</v>
      </c>
      <c r="D380" s="39" t="s">
        <v>19</v>
      </c>
      <c r="E380" s="39">
        <v>1.1574074074074073E-5</v>
      </c>
      <c r="F380" s="40" t="e">
        <f t="shared" si="5"/>
        <v>#N/A</v>
      </c>
      <c r="G380" t="str">
        <f>IF((ISERROR((VLOOKUP(B380,Calculation!C$3:C$2610,1,FALSE)))),"not entered","")</f>
        <v/>
      </c>
      <c r="H380" t="str">
        <f>IF(ISNA(VLOOKUP(D380,Calculation!$AI$12:$AI$88,1,FALSE)),"NO club name match","Club Name Match")</f>
        <v>NO club name match</v>
      </c>
    </row>
    <row r="381" spans="2:8" x14ac:dyDescent="0.2">
      <c r="B381" s="54" t="s">
        <v>5</v>
      </c>
      <c r="C381" s="39" t="s">
        <v>19</v>
      </c>
      <c r="D381" s="39" t="s">
        <v>19</v>
      </c>
      <c r="E381" s="39">
        <v>1.1574074074074073E-5</v>
      </c>
      <c r="F381" s="40" t="e">
        <f t="shared" si="5"/>
        <v>#N/A</v>
      </c>
      <c r="G381" t="str">
        <f>IF((ISERROR((VLOOKUP(B381,Calculation!C$3:C$2610,1,FALSE)))),"not entered","")</f>
        <v/>
      </c>
      <c r="H381" t="str">
        <f>IF(ISNA(VLOOKUP(D381,Calculation!$AI$12:$AI$88,1,FALSE)),"NO club name match","Club Name Match")</f>
        <v>NO club name match</v>
      </c>
    </row>
    <row r="382" spans="2:8" x14ac:dyDescent="0.2">
      <c r="B382" s="54" t="s">
        <v>5</v>
      </c>
      <c r="C382" s="39" t="s">
        <v>19</v>
      </c>
      <c r="D382" s="39" t="s">
        <v>19</v>
      </c>
      <c r="E382" s="39">
        <v>1.1574074074074073E-5</v>
      </c>
      <c r="F382" s="40" t="e">
        <f t="shared" si="5"/>
        <v>#N/A</v>
      </c>
      <c r="G382" t="str">
        <f>IF((ISERROR((VLOOKUP(B382,Calculation!C$3:C$2610,1,FALSE)))),"not entered","")</f>
        <v/>
      </c>
      <c r="H382" t="str">
        <f>IF(ISNA(VLOOKUP(D382,Calculation!$AI$12:$AI$88,1,FALSE)),"NO club name match","Club Name Match")</f>
        <v>NO club name match</v>
      </c>
    </row>
    <row r="383" spans="2:8" x14ac:dyDescent="0.2">
      <c r="B383" s="54" t="s">
        <v>5</v>
      </c>
      <c r="C383" s="39" t="s">
        <v>19</v>
      </c>
      <c r="D383" s="39" t="s">
        <v>19</v>
      </c>
      <c r="E383" s="39">
        <v>1.1574074074074073E-5</v>
      </c>
      <c r="F383" s="40" t="e">
        <f t="shared" si="5"/>
        <v>#N/A</v>
      </c>
      <c r="G383" t="str">
        <f>IF((ISERROR((VLOOKUP(B383,Calculation!C$3:C$2610,1,FALSE)))),"not entered","")</f>
        <v/>
      </c>
      <c r="H383" t="str">
        <f>IF(ISNA(VLOOKUP(D383,Calculation!$AI$12:$AI$88,1,FALSE)),"NO club name match","Club Name Match")</f>
        <v>NO club name match</v>
      </c>
    </row>
    <row r="384" spans="2:8" x14ac:dyDescent="0.2">
      <c r="B384" s="54" t="s">
        <v>5</v>
      </c>
      <c r="C384" s="39" t="s">
        <v>19</v>
      </c>
      <c r="D384" s="39" t="s">
        <v>19</v>
      </c>
      <c r="E384" s="39">
        <v>1.1574074074074073E-5</v>
      </c>
      <c r="F384" s="40" t="e">
        <f t="shared" si="5"/>
        <v>#N/A</v>
      </c>
      <c r="G384" t="str">
        <f>IF((ISERROR((VLOOKUP(B384,Calculation!C$3:C$2610,1,FALSE)))),"not entered","")</f>
        <v/>
      </c>
      <c r="H384" t="str">
        <f>IF(ISNA(VLOOKUP(D384,Calculation!$AI$12:$AI$88,1,FALSE)),"NO club name match","Club Name Match")</f>
        <v>NO club name match</v>
      </c>
    </row>
    <row r="385" spans="2:8" x14ac:dyDescent="0.2">
      <c r="B385" s="54" t="s">
        <v>5</v>
      </c>
      <c r="C385" s="39" t="s">
        <v>19</v>
      </c>
      <c r="D385" s="39" t="s">
        <v>19</v>
      </c>
      <c r="E385" s="39">
        <v>1.1574074074074073E-5</v>
      </c>
      <c r="F385" s="40" t="e">
        <f t="shared" si="5"/>
        <v>#N/A</v>
      </c>
      <c r="G385" t="str">
        <f>IF((ISERROR((VLOOKUP(B385,Calculation!C$3:C$2610,1,FALSE)))),"not entered","")</f>
        <v/>
      </c>
      <c r="H385" t="str">
        <f>IF(ISNA(VLOOKUP(D385,Calculation!$AI$12:$AI$88,1,FALSE)),"NO club name match","Club Name Match")</f>
        <v>NO club name match</v>
      </c>
    </row>
    <row r="386" spans="2:8" x14ac:dyDescent="0.2">
      <c r="B386" s="54" t="s">
        <v>5</v>
      </c>
      <c r="C386" s="39" t="s">
        <v>19</v>
      </c>
      <c r="D386" s="39" t="s">
        <v>19</v>
      </c>
      <c r="E386" s="39">
        <v>1.1574074074074073E-5</v>
      </c>
      <c r="F386" s="40" t="e">
        <f t="shared" si="5"/>
        <v>#N/A</v>
      </c>
      <c r="G386" t="str">
        <f>IF((ISERROR((VLOOKUP(B386,Calculation!C$3:C$2610,1,FALSE)))),"not entered","")</f>
        <v/>
      </c>
      <c r="H386" t="str">
        <f>IF(ISNA(VLOOKUP(D386,Calculation!$AI$12:$AI$88,1,FALSE)),"NO club name match","Club Name Match")</f>
        <v>NO club name match</v>
      </c>
    </row>
    <row r="387" spans="2:8" x14ac:dyDescent="0.2">
      <c r="B387" s="54" t="s">
        <v>5</v>
      </c>
      <c r="C387" s="39" t="s">
        <v>19</v>
      </c>
      <c r="D387" s="39" t="s">
        <v>19</v>
      </c>
      <c r="E387" s="39">
        <v>1.1574074074074073E-5</v>
      </c>
      <c r="F387" s="40" t="e">
        <f t="shared" si="5"/>
        <v>#N/A</v>
      </c>
      <c r="G387" t="str">
        <f>IF((ISERROR((VLOOKUP(B387,Calculation!C$3:C$2610,1,FALSE)))),"not entered","")</f>
        <v/>
      </c>
      <c r="H387" t="str">
        <f>IF(ISNA(VLOOKUP(D387,Calculation!$AI$12:$AI$88,1,FALSE)),"NO club name match","Club Name Match")</f>
        <v>NO club name match</v>
      </c>
    </row>
    <row r="388" spans="2:8" x14ac:dyDescent="0.2">
      <c r="B388" s="54" t="s">
        <v>5</v>
      </c>
      <c r="C388" s="39" t="s">
        <v>19</v>
      </c>
      <c r="D388" s="39" t="s">
        <v>19</v>
      </c>
      <c r="E388" s="39">
        <v>1.1574074074074073E-5</v>
      </c>
      <c r="F388" s="40" t="e">
        <f t="shared" si="5"/>
        <v>#N/A</v>
      </c>
      <c r="G388" t="str">
        <f>IF((ISERROR((VLOOKUP(B388,Calculation!C$3:C$2610,1,FALSE)))),"not entered","")</f>
        <v/>
      </c>
      <c r="H388" t="str">
        <f>IF(ISNA(VLOOKUP(D388,Calculation!$AI$12:$AI$88,1,FALSE)),"NO club name match","Club Name Match")</f>
        <v>NO club name match</v>
      </c>
    </row>
    <row r="389" spans="2:8" x14ac:dyDescent="0.2">
      <c r="B389" s="54" t="s">
        <v>5</v>
      </c>
      <c r="C389" s="39" t="s">
        <v>19</v>
      </c>
      <c r="D389" s="39" t="s">
        <v>19</v>
      </c>
      <c r="E389" s="39">
        <v>1.1574074074074073E-5</v>
      </c>
      <c r="F389" s="40" t="e">
        <f t="shared" si="5"/>
        <v>#N/A</v>
      </c>
      <c r="G389" t="str">
        <f>IF((ISERROR((VLOOKUP(B389,Calculation!C$3:C$2610,1,FALSE)))),"not entered","")</f>
        <v/>
      </c>
      <c r="H389" t="str">
        <f>IF(ISNA(VLOOKUP(D389,Calculation!$AI$12:$AI$88,1,FALSE)),"NO club name match","Club Name Match")</f>
        <v>NO club name match</v>
      </c>
    </row>
    <row r="390" spans="2:8" x14ac:dyDescent="0.2">
      <c r="B390" s="54" t="s">
        <v>5</v>
      </c>
      <c r="C390" s="39" t="s">
        <v>19</v>
      </c>
      <c r="D390" s="39" t="s">
        <v>19</v>
      </c>
      <c r="E390" s="39">
        <v>1.1574074074074073E-5</v>
      </c>
      <c r="F390" s="40" t="e">
        <f t="shared" ref="F390:F453" si="6">TRUNC((VLOOKUP(C390,C$4:E$5,3,FALSE))/(E390/10000))</f>
        <v>#N/A</v>
      </c>
      <c r="G390" t="str">
        <f>IF((ISERROR((VLOOKUP(B390,Calculation!C$3:C$2610,1,FALSE)))),"not entered","")</f>
        <v/>
      </c>
      <c r="H390" t="str">
        <f>IF(ISNA(VLOOKUP(D390,Calculation!$AI$12:$AI$88,1,FALSE)),"NO club name match","Club Name Match")</f>
        <v>NO club name match</v>
      </c>
    </row>
    <row r="391" spans="2:8" x14ac:dyDescent="0.2">
      <c r="B391" s="54" t="s">
        <v>5</v>
      </c>
      <c r="C391" s="39" t="s">
        <v>19</v>
      </c>
      <c r="D391" s="39" t="s">
        <v>19</v>
      </c>
      <c r="E391" s="39">
        <v>1.1574074074074073E-5</v>
      </c>
      <c r="F391" s="40" t="e">
        <f t="shared" si="6"/>
        <v>#N/A</v>
      </c>
      <c r="G391" t="str">
        <f>IF((ISERROR((VLOOKUP(B391,Calculation!C$3:C$2610,1,FALSE)))),"not entered","")</f>
        <v/>
      </c>
      <c r="H391" t="str">
        <f>IF(ISNA(VLOOKUP(D391,Calculation!$AI$12:$AI$88,1,FALSE)),"NO club name match","Club Name Match")</f>
        <v>NO club name match</v>
      </c>
    </row>
    <row r="392" spans="2:8" x14ac:dyDescent="0.2">
      <c r="B392" s="54" t="s">
        <v>5</v>
      </c>
      <c r="C392" s="39" t="s">
        <v>19</v>
      </c>
      <c r="D392" s="39" t="s">
        <v>19</v>
      </c>
      <c r="E392" s="39">
        <v>1.1574074074074073E-5</v>
      </c>
      <c r="F392" s="40" t="e">
        <f t="shared" si="6"/>
        <v>#N/A</v>
      </c>
      <c r="G392" t="str">
        <f>IF((ISERROR((VLOOKUP(B392,Calculation!C$3:C$2610,1,FALSE)))),"not entered","")</f>
        <v/>
      </c>
      <c r="H392" t="str">
        <f>IF(ISNA(VLOOKUP(D392,Calculation!$AI$12:$AI$88,1,FALSE)),"NO club name match","Club Name Match")</f>
        <v>NO club name match</v>
      </c>
    </row>
    <row r="393" spans="2:8" x14ac:dyDescent="0.2">
      <c r="B393" s="54" t="s">
        <v>5</v>
      </c>
      <c r="C393" s="39" t="s">
        <v>19</v>
      </c>
      <c r="D393" s="39" t="s">
        <v>19</v>
      </c>
      <c r="E393" s="39">
        <v>1.1574074074074073E-5</v>
      </c>
      <c r="F393" s="40" t="e">
        <f t="shared" si="6"/>
        <v>#N/A</v>
      </c>
      <c r="G393" t="str">
        <f>IF((ISERROR((VLOOKUP(B393,Calculation!C$3:C$2610,1,FALSE)))),"not entered","")</f>
        <v/>
      </c>
      <c r="H393" t="str">
        <f>IF(ISNA(VLOOKUP(D393,Calculation!$AI$12:$AI$88,1,FALSE)),"NO club name match","Club Name Match")</f>
        <v>NO club name match</v>
      </c>
    </row>
    <row r="394" spans="2:8" x14ac:dyDescent="0.2">
      <c r="B394" s="54" t="s">
        <v>5</v>
      </c>
      <c r="C394" s="39" t="s">
        <v>19</v>
      </c>
      <c r="D394" s="39" t="s">
        <v>19</v>
      </c>
      <c r="E394" s="39">
        <v>1.1574074074074073E-5</v>
      </c>
      <c r="F394" s="40" t="e">
        <f t="shared" si="6"/>
        <v>#N/A</v>
      </c>
      <c r="G394" t="str">
        <f>IF((ISERROR((VLOOKUP(B394,Calculation!C$3:C$2610,1,FALSE)))),"not entered","")</f>
        <v/>
      </c>
      <c r="H394" t="str">
        <f>IF(ISNA(VLOOKUP(D394,Calculation!$AI$12:$AI$88,1,FALSE)),"NO club name match","Club Name Match")</f>
        <v>NO club name match</v>
      </c>
    </row>
    <row r="395" spans="2:8" x14ac:dyDescent="0.2">
      <c r="B395" s="54" t="s">
        <v>5</v>
      </c>
      <c r="C395" s="39" t="s">
        <v>19</v>
      </c>
      <c r="D395" s="39" t="s">
        <v>19</v>
      </c>
      <c r="E395" s="39">
        <v>1.1574074074074073E-5</v>
      </c>
      <c r="F395" s="40" t="e">
        <f t="shared" si="6"/>
        <v>#N/A</v>
      </c>
      <c r="G395" t="str">
        <f>IF((ISERROR((VLOOKUP(B395,Calculation!C$3:C$2610,1,FALSE)))),"not entered","")</f>
        <v/>
      </c>
      <c r="H395" t="str">
        <f>IF(ISNA(VLOOKUP(D395,Calculation!$AI$12:$AI$88,1,FALSE)),"NO club name match","Club Name Match")</f>
        <v>NO club name match</v>
      </c>
    </row>
    <row r="396" spans="2:8" x14ac:dyDescent="0.2">
      <c r="B396" s="54" t="s">
        <v>5</v>
      </c>
      <c r="C396" s="39" t="s">
        <v>19</v>
      </c>
      <c r="D396" s="39" t="s">
        <v>19</v>
      </c>
      <c r="E396" s="39">
        <v>1.1574074074074073E-5</v>
      </c>
      <c r="F396" s="40" t="e">
        <f t="shared" si="6"/>
        <v>#N/A</v>
      </c>
      <c r="G396" t="str">
        <f>IF((ISERROR((VLOOKUP(B396,Calculation!C$3:C$2610,1,FALSE)))),"not entered","")</f>
        <v/>
      </c>
      <c r="H396" t="str">
        <f>IF(ISNA(VLOOKUP(D396,Calculation!$AI$12:$AI$88,1,FALSE)),"NO club name match","Club Name Match")</f>
        <v>NO club name match</v>
      </c>
    </row>
    <row r="397" spans="2:8" x14ac:dyDescent="0.2">
      <c r="B397" s="54" t="s">
        <v>5</v>
      </c>
      <c r="C397" s="39" t="s">
        <v>19</v>
      </c>
      <c r="D397" s="39" t="s">
        <v>19</v>
      </c>
      <c r="E397" s="39">
        <v>1.1574074074074073E-5</v>
      </c>
      <c r="F397" s="40" t="e">
        <f t="shared" si="6"/>
        <v>#N/A</v>
      </c>
      <c r="G397" t="str">
        <f>IF((ISERROR((VLOOKUP(B397,Calculation!C$3:C$2610,1,FALSE)))),"not entered","")</f>
        <v/>
      </c>
      <c r="H397" t="str">
        <f>IF(ISNA(VLOOKUP(D397,Calculation!$AI$12:$AI$88,1,FALSE)),"NO club name match","Club Name Match")</f>
        <v>NO club name match</v>
      </c>
    </row>
    <row r="398" spans="2:8" x14ac:dyDescent="0.2">
      <c r="B398" s="54" t="s">
        <v>5</v>
      </c>
      <c r="C398" s="39" t="s">
        <v>19</v>
      </c>
      <c r="D398" s="39" t="s">
        <v>19</v>
      </c>
      <c r="E398" s="39">
        <v>1.1574074074074073E-5</v>
      </c>
      <c r="F398" s="40" t="e">
        <f t="shared" si="6"/>
        <v>#N/A</v>
      </c>
      <c r="G398" t="str">
        <f>IF((ISERROR((VLOOKUP(B398,Calculation!C$3:C$2610,1,FALSE)))),"not entered","")</f>
        <v/>
      </c>
      <c r="H398" t="str">
        <f>IF(ISNA(VLOOKUP(D398,Calculation!$AI$12:$AI$88,1,FALSE)),"NO club name match","Club Name Match")</f>
        <v>NO club name match</v>
      </c>
    </row>
    <row r="399" spans="2:8" x14ac:dyDescent="0.2">
      <c r="B399" s="54" t="s">
        <v>5</v>
      </c>
      <c r="C399" s="39" t="s">
        <v>19</v>
      </c>
      <c r="D399" s="39" t="s">
        <v>19</v>
      </c>
      <c r="E399" s="39">
        <v>1.1574074074074073E-5</v>
      </c>
      <c r="F399" s="40" t="e">
        <f t="shared" si="6"/>
        <v>#N/A</v>
      </c>
      <c r="G399" t="str">
        <f>IF((ISERROR((VLOOKUP(B399,Calculation!C$3:C$2610,1,FALSE)))),"not entered","")</f>
        <v/>
      </c>
      <c r="H399" t="str">
        <f>IF(ISNA(VLOOKUP(D399,Calculation!$AI$12:$AI$88,1,FALSE)),"NO club name match","Club Name Match")</f>
        <v>NO club name match</v>
      </c>
    </row>
    <row r="400" spans="2:8" x14ac:dyDescent="0.2">
      <c r="B400" s="54" t="s">
        <v>5</v>
      </c>
      <c r="C400" s="39" t="s">
        <v>19</v>
      </c>
      <c r="D400" s="39" t="s">
        <v>19</v>
      </c>
      <c r="E400" s="39">
        <v>1.1574074074074073E-5</v>
      </c>
      <c r="F400" s="40" t="e">
        <f t="shared" si="6"/>
        <v>#N/A</v>
      </c>
      <c r="G400" t="str">
        <f>IF((ISERROR((VLOOKUP(B400,Calculation!C$3:C$2610,1,FALSE)))),"not entered","")</f>
        <v/>
      </c>
      <c r="H400" t="str">
        <f>IF(ISNA(VLOOKUP(D400,Calculation!$AI$12:$AI$88,1,FALSE)),"NO club name match","Club Name Match")</f>
        <v>NO club name match</v>
      </c>
    </row>
    <row r="401" spans="2:8" x14ac:dyDescent="0.2">
      <c r="B401" s="54" t="s">
        <v>5</v>
      </c>
      <c r="C401" s="39" t="s">
        <v>19</v>
      </c>
      <c r="D401" s="39" t="s">
        <v>19</v>
      </c>
      <c r="E401" s="39">
        <v>1.1574074074074073E-5</v>
      </c>
      <c r="F401" s="40" t="e">
        <f t="shared" si="6"/>
        <v>#N/A</v>
      </c>
      <c r="G401" t="str">
        <f>IF((ISERROR((VLOOKUP(B401,Calculation!C$3:C$2610,1,FALSE)))),"not entered","")</f>
        <v/>
      </c>
      <c r="H401" t="str">
        <f>IF(ISNA(VLOOKUP(D401,Calculation!$AI$12:$AI$88,1,FALSE)),"NO club name match","Club Name Match")</f>
        <v>NO club name match</v>
      </c>
    </row>
    <row r="402" spans="2:8" x14ac:dyDescent="0.2">
      <c r="B402" s="54" t="s">
        <v>5</v>
      </c>
      <c r="C402" s="39" t="s">
        <v>19</v>
      </c>
      <c r="D402" s="39" t="s">
        <v>19</v>
      </c>
      <c r="E402" s="39">
        <v>1.1574074074074073E-5</v>
      </c>
      <c r="F402" s="40" t="e">
        <f t="shared" si="6"/>
        <v>#N/A</v>
      </c>
      <c r="G402" t="str">
        <f>IF((ISERROR((VLOOKUP(B402,Calculation!C$3:C$2610,1,FALSE)))),"not entered","")</f>
        <v/>
      </c>
      <c r="H402" t="str">
        <f>IF(ISNA(VLOOKUP(D402,Calculation!$AI$12:$AI$88,1,FALSE)),"NO club name match","Club Name Match")</f>
        <v>NO club name match</v>
      </c>
    </row>
    <row r="403" spans="2:8" x14ac:dyDescent="0.2">
      <c r="B403" s="54" t="s">
        <v>5</v>
      </c>
      <c r="C403" s="39" t="s">
        <v>19</v>
      </c>
      <c r="D403" s="39" t="s">
        <v>19</v>
      </c>
      <c r="E403" s="39">
        <v>1.1574074074074073E-5</v>
      </c>
      <c r="F403" s="40" t="e">
        <f t="shared" si="6"/>
        <v>#N/A</v>
      </c>
      <c r="G403" t="str">
        <f>IF((ISERROR((VLOOKUP(B403,Calculation!C$3:C$2610,1,FALSE)))),"not entered","")</f>
        <v/>
      </c>
      <c r="H403" t="str">
        <f>IF(ISNA(VLOOKUP(D403,Calculation!$AI$12:$AI$88,1,FALSE)),"NO club name match","Club Name Match")</f>
        <v>NO club name match</v>
      </c>
    </row>
    <row r="404" spans="2:8" x14ac:dyDescent="0.2">
      <c r="B404" s="54" t="s">
        <v>5</v>
      </c>
      <c r="C404" s="39" t="s">
        <v>19</v>
      </c>
      <c r="D404" s="39" t="s">
        <v>19</v>
      </c>
      <c r="E404" s="39">
        <v>1.1574074074074073E-5</v>
      </c>
      <c r="F404" s="40" t="e">
        <f t="shared" si="6"/>
        <v>#N/A</v>
      </c>
      <c r="G404" t="str">
        <f>IF((ISERROR((VLOOKUP(B404,Calculation!C$3:C$2610,1,FALSE)))),"not entered","")</f>
        <v/>
      </c>
      <c r="H404" t="str">
        <f>IF(ISNA(VLOOKUP(D404,Calculation!$AI$12:$AI$88,1,FALSE)),"NO club name match","Club Name Match")</f>
        <v>NO club name match</v>
      </c>
    </row>
    <row r="405" spans="2:8" x14ac:dyDescent="0.2">
      <c r="B405" s="54" t="s">
        <v>5</v>
      </c>
      <c r="C405" s="39" t="s">
        <v>19</v>
      </c>
      <c r="D405" s="39" t="s">
        <v>19</v>
      </c>
      <c r="E405" s="39">
        <v>1.1574074074074073E-5</v>
      </c>
      <c r="F405" s="40" t="e">
        <f t="shared" si="6"/>
        <v>#N/A</v>
      </c>
      <c r="G405" t="str">
        <f>IF((ISERROR((VLOOKUP(B405,Calculation!C$3:C$2610,1,FALSE)))),"not entered","")</f>
        <v/>
      </c>
      <c r="H405" t="str">
        <f>IF(ISNA(VLOOKUP(D405,Calculation!$AI$12:$AI$88,1,FALSE)),"NO club name match","Club Name Match")</f>
        <v>NO club name match</v>
      </c>
    </row>
    <row r="406" spans="2:8" x14ac:dyDescent="0.2">
      <c r="B406" s="54" t="s">
        <v>5</v>
      </c>
      <c r="C406" s="39" t="s">
        <v>19</v>
      </c>
      <c r="D406" s="39" t="s">
        <v>19</v>
      </c>
      <c r="E406" s="39">
        <v>1.1574074074074073E-5</v>
      </c>
      <c r="F406" s="40" t="e">
        <f t="shared" si="6"/>
        <v>#N/A</v>
      </c>
      <c r="G406" t="str">
        <f>IF((ISERROR((VLOOKUP(B406,Calculation!C$3:C$2610,1,FALSE)))),"not entered","")</f>
        <v/>
      </c>
      <c r="H406" t="str">
        <f>IF(ISNA(VLOOKUP(D406,Calculation!$AI$12:$AI$88,1,FALSE)),"NO club name match","Club Name Match")</f>
        <v>NO club name match</v>
      </c>
    </row>
    <row r="407" spans="2:8" x14ac:dyDescent="0.2">
      <c r="B407" s="54" t="s">
        <v>5</v>
      </c>
      <c r="C407" s="39" t="s">
        <v>19</v>
      </c>
      <c r="D407" s="39" t="s">
        <v>19</v>
      </c>
      <c r="E407" s="39">
        <v>1.1574074074074073E-5</v>
      </c>
      <c r="F407" s="40" t="e">
        <f t="shared" si="6"/>
        <v>#N/A</v>
      </c>
      <c r="G407" t="str">
        <f>IF((ISERROR((VLOOKUP(B407,Calculation!C$3:C$2610,1,FALSE)))),"not entered","")</f>
        <v/>
      </c>
      <c r="H407" t="str">
        <f>IF(ISNA(VLOOKUP(D407,Calculation!$AI$12:$AI$88,1,FALSE)),"NO club name match","Club Name Match")</f>
        <v>NO club name match</v>
      </c>
    </row>
    <row r="408" spans="2:8" x14ac:dyDescent="0.2">
      <c r="B408" s="54" t="s">
        <v>5</v>
      </c>
      <c r="C408" s="39" t="s">
        <v>19</v>
      </c>
      <c r="D408" s="39" t="s">
        <v>19</v>
      </c>
      <c r="E408" s="39">
        <v>1.1574074074074073E-5</v>
      </c>
      <c r="F408" s="40" t="e">
        <f t="shared" si="6"/>
        <v>#N/A</v>
      </c>
      <c r="G408" t="str">
        <f>IF((ISERROR((VLOOKUP(B408,Calculation!C$3:C$2610,1,FALSE)))),"not entered","")</f>
        <v/>
      </c>
      <c r="H408" t="str">
        <f>IF(ISNA(VLOOKUP(D408,Calculation!$AI$12:$AI$88,1,FALSE)),"NO club name match","Club Name Match")</f>
        <v>NO club name match</v>
      </c>
    </row>
    <row r="409" spans="2:8" x14ac:dyDescent="0.2">
      <c r="B409" s="54" t="s">
        <v>5</v>
      </c>
      <c r="C409" s="39" t="s">
        <v>19</v>
      </c>
      <c r="D409" s="39" t="s">
        <v>19</v>
      </c>
      <c r="E409" s="39">
        <v>1.1574074074074073E-5</v>
      </c>
      <c r="F409" s="40" t="e">
        <f t="shared" si="6"/>
        <v>#N/A</v>
      </c>
      <c r="G409" t="str">
        <f>IF((ISERROR((VLOOKUP(B409,Calculation!C$3:C$2610,1,FALSE)))),"not entered","")</f>
        <v/>
      </c>
      <c r="H409" t="str">
        <f>IF(ISNA(VLOOKUP(D409,Calculation!$AI$12:$AI$88,1,FALSE)),"NO club name match","Club Name Match")</f>
        <v>NO club name match</v>
      </c>
    </row>
    <row r="410" spans="2:8" x14ac:dyDescent="0.2">
      <c r="B410" s="54" t="s">
        <v>5</v>
      </c>
      <c r="C410" s="39" t="s">
        <v>19</v>
      </c>
      <c r="D410" s="39" t="s">
        <v>19</v>
      </c>
      <c r="E410" s="39">
        <v>1.1574074074074073E-5</v>
      </c>
      <c r="F410" s="40" t="e">
        <f t="shared" si="6"/>
        <v>#N/A</v>
      </c>
      <c r="G410" t="str">
        <f>IF((ISERROR((VLOOKUP(B410,Calculation!C$3:C$2610,1,FALSE)))),"not entered","")</f>
        <v/>
      </c>
      <c r="H410" t="str">
        <f>IF(ISNA(VLOOKUP(D410,Calculation!$AI$12:$AI$88,1,FALSE)),"NO club name match","Club Name Match")</f>
        <v>NO club name match</v>
      </c>
    </row>
    <row r="411" spans="2:8" x14ac:dyDescent="0.2">
      <c r="B411" s="54" t="s">
        <v>5</v>
      </c>
      <c r="C411" s="39" t="s">
        <v>19</v>
      </c>
      <c r="D411" s="39" t="s">
        <v>19</v>
      </c>
      <c r="E411" s="39">
        <v>1.1574074074074073E-5</v>
      </c>
      <c r="F411" s="40" t="e">
        <f t="shared" si="6"/>
        <v>#N/A</v>
      </c>
      <c r="G411" t="str">
        <f>IF((ISERROR((VLOOKUP(B411,Calculation!C$3:C$2610,1,FALSE)))),"not entered","")</f>
        <v/>
      </c>
      <c r="H411" t="str">
        <f>IF(ISNA(VLOOKUP(D411,Calculation!$AI$12:$AI$88,1,FALSE)),"NO club name match","Club Name Match")</f>
        <v>NO club name match</v>
      </c>
    </row>
    <row r="412" spans="2:8" x14ac:dyDescent="0.2">
      <c r="B412" s="54" t="s">
        <v>5</v>
      </c>
      <c r="C412" s="39" t="s">
        <v>19</v>
      </c>
      <c r="D412" s="39" t="s">
        <v>19</v>
      </c>
      <c r="E412" s="39">
        <v>1.1574074074074073E-5</v>
      </c>
      <c r="F412" s="40" t="e">
        <f t="shared" si="6"/>
        <v>#N/A</v>
      </c>
      <c r="G412" t="str">
        <f>IF((ISERROR((VLOOKUP(B412,Calculation!C$3:C$2610,1,FALSE)))),"not entered","")</f>
        <v/>
      </c>
      <c r="H412" t="str">
        <f>IF(ISNA(VLOOKUP(D412,Calculation!$AI$12:$AI$88,1,FALSE)),"NO club name match","Club Name Match")</f>
        <v>NO club name match</v>
      </c>
    </row>
    <row r="413" spans="2:8" x14ac:dyDescent="0.2">
      <c r="B413" s="54" t="s">
        <v>5</v>
      </c>
      <c r="C413" s="39" t="s">
        <v>19</v>
      </c>
      <c r="D413" s="39" t="s">
        <v>19</v>
      </c>
      <c r="E413" s="39">
        <v>1.1574074074074073E-5</v>
      </c>
      <c r="F413" s="40" t="e">
        <f t="shared" si="6"/>
        <v>#N/A</v>
      </c>
      <c r="G413" t="str">
        <f>IF((ISERROR((VLOOKUP(B413,Calculation!C$3:C$2610,1,FALSE)))),"not entered","")</f>
        <v/>
      </c>
      <c r="H413" t="str">
        <f>IF(ISNA(VLOOKUP(D413,Calculation!$AI$12:$AI$88,1,FALSE)),"NO club name match","Club Name Match")</f>
        <v>NO club name match</v>
      </c>
    </row>
    <row r="414" spans="2:8" x14ac:dyDescent="0.2">
      <c r="B414" s="54" t="s">
        <v>5</v>
      </c>
      <c r="C414" s="39" t="s">
        <v>19</v>
      </c>
      <c r="D414" s="39" t="s">
        <v>19</v>
      </c>
      <c r="E414" s="39">
        <v>1.1574074074074073E-5</v>
      </c>
      <c r="F414" s="40" t="e">
        <f t="shared" si="6"/>
        <v>#N/A</v>
      </c>
      <c r="G414" t="str">
        <f>IF((ISERROR((VLOOKUP(B414,Calculation!C$3:C$2610,1,FALSE)))),"not entered","")</f>
        <v/>
      </c>
      <c r="H414" t="str">
        <f>IF(ISNA(VLOOKUP(D414,Calculation!$AI$12:$AI$88,1,FALSE)),"NO club name match","Club Name Match")</f>
        <v>NO club name match</v>
      </c>
    </row>
    <row r="415" spans="2:8" x14ac:dyDescent="0.2">
      <c r="B415" s="54" t="s">
        <v>5</v>
      </c>
      <c r="C415" s="39" t="s">
        <v>19</v>
      </c>
      <c r="D415" s="39" t="s">
        <v>19</v>
      </c>
      <c r="E415" s="39">
        <v>1.1574074074074073E-5</v>
      </c>
      <c r="F415" s="40" t="e">
        <f t="shared" si="6"/>
        <v>#N/A</v>
      </c>
      <c r="G415" t="str">
        <f>IF((ISERROR((VLOOKUP(B415,Calculation!C$3:C$2610,1,FALSE)))),"not entered","")</f>
        <v/>
      </c>
      <c r="H415" t="str">
        <f>IF(ISNA(VLOOKUP(D415,Calculation!$AI$12:$AI$88,1,FALSE)),"NO club name match","Club Name Match")</f>
        <v>NO club name match</v>
      </c>
    </row>
    <row r="416" spans="2:8" x14ac:dyDescent="0.2">
      <c r="B416" s="54" t="s">
        <v>5</v>
      </c>
      <c r="C416" s="39" t="s">
        <v>19</v>
      </c>
      <c r="D416" s="39" t="s">
        <v>19</v>
      </c>
      <c r="E416" s="39">
        <v>1.1574074074074073E-5</v>
      </c>
      <c r="F416" s="40" t="e">
        <f t="shared" si="6"/>
        <v>#N/A</v>
      </c>
      <c r="G416" t="str">
        <f>IF((ISERROR((VLOOKUP(B416,Calculation!C$3:C$2610,1,FALSE)))),"not entered","")</f>
        <v/>
      </c>
      <c r="H416" t="str">
        <f>IF(ISNA(VLOOKUP(D416,Calculation!$AI$12:$AI$88,1,FALSE)),"NO club name match","Club Name Match")</f>
        <v>NO club name match</v>
      </c>
    </row>
    <row r="417" spans="2:8" x14ac:dyDescent="0.2">
      <c r="B417" s="54" t="s">
        <v>5</v>
      </c>
      <c r="C417" s="39" t="s">
        <v>19</v>
      </c>
      <c r="D417" s="39" t="s">
        <v>19</v>
      </c>
      <c r="E417" s="39">
        <v>1.1574074074074073E-5</v>
      </c>
      <c r="F417" s="40" t="e">
        <f t="shared" si="6"/>
        <v>#N/A</v>
      </c>
      <c r="G417" t="str">
        <f>IF((ISERROR((VLOOKUP(B417,Calculation!C$3:C$2610,1,FALSE)))),"not entered","")</f>
        <v/>
      </c>
      <c r="H417" t="str">
        <f>IF(ISNA(VLOOKUP(D417,Calculation!$AI$12:$AI$88,1,FALSE)),"NO club name match","Club Name Match")</f>
        <v>NO club name match</v>
      </c>
    </row>
    <row r="418" spans="2:8" x14ac:dyDescent="0.2">
      <c r="B418" s="54" t="s">
        <v>5</v>
      </c>
      <c r="C418" s="39" t="s">
        <v>19</v>
      </c>
      <c r="D418" s="39" t="s">
        <v>19</v>
      </c>
      <c r="E418" s="39">
        <v>1.1574074074074073E-5</v>
      </c>
      <c r="F418" s="40" t="e">
        <f t="shared" si="6"/>
        <v>#N/A</v>
      </c>
      <c r="G418" t="str">
        <f>IF((ISERROR((VLOOKUP(B418,Calculation!C$3:C$2610,1,FALSE)))),"not entered","")</f>
        <v/>
      </c>
      <c r="H418" t="str">
        <f>IF(ISNA(VLOOKUP(D418,Calculation!$AI$12:$AI$88,1,FALSE)),"NO club name match","Club Name Match")</f>
        <v>NO club name match</v>
      </c>
    </row>
    <row r="419" spans="2:8" x14ac:dyDescent="0.2">
      <c r="B419" s="54" t="s">
        <v>5</v>
      </c>
      <c r="C419" s="39" t="s">
        <v>19</v>
      </c>
      <c r="D419" s="39" t="s">
        <v>19</v>
      </c>
      <c r="E419" s="39">
        <v>1.1574074074074073E-5</v>
      </c>
      <c r="F419" s="40" t="e">
        <f t="shared" si="6"/>
        <v>#N/A</v>
      </c>
      <c r="G419" t="str">
        <f>IF((ISERROR((VLOOKUP(B419,Calculation!C$3:C$2610,1,FALSE)))),"not entered","")</f>
        <v/>
      </c>
      <c r="H419" t="str">
        <f>IF(ISNA(VLOOKUP(D419,Calculation!$AI$12:$AI$88,1,FALSE)),"NO club name match","Club Name Match")</f>
        <v>NO club name match</v>
      </c>
    </row>
    <row r="420" spans="2:8" x14ac:dyDescent="0.2">
      <c r="B420" s="54" t="s">
        <v>5</v>
      </c>
      <c r="C420" s="39" t="s">
        <v>19</v>
      </c>
      <c r="D420" s="39" t="s">
        <v>19</v>
      </c>
      <c r="E420" s="39">
        <v>1.1574074074074073E-5</v>
      </c>
      <c r="F420" s="40" t="e">
        <f t="shared" si="6"/>
        <v>#N/A</v>
      </c>
      <c r="G420" t="str">
        <f>IF((ISERROR((VLOOKUP(B420,Calculation!C$3:C$2610,1,FALSE)))),"not entered","")</f>
        <v/>
      </c>
      <c r="H420" t="str">
        <f>IF(ISNA(VLOOKUP(D420,Calculation!$AI$12:$AI$88,1,FALSE)),"NO club name match","Club Name Match")</f>
        <v>NO club name match</v>
      </c>
    </row>
    <row r="421" spans="2:8" x14ac:dyDescent="0.2">
      <c r="B421" s="54" t="s">
        <v>5</v>
      </c>
      <c r="C421" s="39" t="s">
        <v>19</v>
      </c>
      <c r="D421" s="39" t="s">
        <v>19</v>
      </c>
      <c r="E421" s="39">
        <v>1.1574074074074073E-5</v>
      </c>
      <c r="F421" s="40" t="e">
        <f t="shared" si="6"/>
        <v>#N/A</v>
      </c>
      <c r="G421" t="str">
        <f>IF((ISERROR((VLOOKUP(B421,Calculation!C$3:C$2610,1,FALSE)))),"not entered","")</f>
        <v/>
      </c>
      <c r="H421" t="str">
        <f>IF(ISNA(VLOOKUP(D421,Calculation!$AI$12:$AI$88,1,FALSE)),"NO club name match","Club Name Match")</f>
        <v>NO club name match</v>
      </c>
    </row>
    <row r="422" spans="2:8" x14ac:dyDescent="0.2">
      <c r="B422" s="54" t="s">
        <v>5</v>
      </c>
      <c r="C422" s="39" t="s">
        <v>19</v>
      </c>
      <c r="D422" s="39" t="s">
        <v>19</v>
      </c>
      <c r="E422" s="39">
        <v>1.1574074074074073E-5</v>
      </c>
      <c r="F422" s="40" t="e">
        <f t="shared" si="6"/>
        <v>#N/A</v>
      </c>
      <c r="G422" t="str">
        <f>IF((ISERROR((VLOOKUP(B422,Calculation!C$3:C$2610,1,FALSE)))),"not entered","")</f>
        <v/>
      </c>
      <c r="H422" t="str">
        <f>IF(ISNA(VLOOKUP(D422,Calculation!$AI$12:$AI$88,1,FALSE)),"NO club name match","Club Name Match")</f>
        <v>NO club name match</v>
      </c>
    </row>
    <row r="423" spans="2:8" x14ac:dyDescent="0.2">
      <c r="B423" s="54" t="s">
        <v>5</v>
      </c>
      <c r="C423" s="39" t="s">
        <v>19</v>
      </c>
      <c r="D423" s="39" t="s">
        <v>19</v>
      </c>
      <c r="E423" s="39">
        <v>1.1574074074074073E-5</v>
      </c>
      <c r="F423" s="40" t="e">
        <f t="shared" si="6"/>
        <v>#N/A</v>
      </c>
      <c r="G423" t="str">
        <f>IF((ISERROR((VLOOKUP(B423,Calculation!C$3:C$2610,1,FALSE)))),"not entered","")</f>
        <v/>
      </c>
      <c r="H423" t="str">
        <f>IF(ISNA(VLOOKUP(D423,Calculation!$AI$12:$AI$88,1,FALSE)),"NO club name match","Club Name Match")</f>
        <v>NO club name match</v>
      </c>
    </row>
    <row r="424" spans="2:8" x14ac:dyDescent="0.2">
      <c r="B424" s="54" t="s">
        <v>5</v>
      </c>
      <c r="C424" s="39" t="s">
        <v>19</v>
      </c>
      <c r="D424" s="39" t="s">
        <v>19</v>
      </c>
      <c r="E424" s="39">
        <v>1.1574074074074073E-5</v>
      </c>
      <c r="F424" s="40" t="e">
        <f t="shared" si="6"/>
        <v>#N/A</v>
      </c>
      <c r="G424" t="str">
        <f>IF((ISERROR((VLOOKUP(B424,Calculation!C$3:C$2610,1,FALSE)))),"not entered","")</f>
        <v/>
      </c>
      <c r="H424" t="str">
        <f>IF(ISNA(VLOOKUP(D424,Calculation!$AI$12:$AI$88,1,FALSE)),"NO club name match","Club Name Match")</f>
        <v>NO club name match</v>
      </c>
    </row>
    <row r="425" spans="2:8" x14ac:dyDescent="0.2">
      <c r="B425" s="54" t="s">
        <v>5</v>
      </c>
      <c r="C425" s="39" t="s">
        <v>19</v>
      </c>
      <c r="D425" s="39" t="s">
        <v>19</v>
      </c>
      <c r="E425" s="39">
        <v>1.1574074074074073E-5</v>
      </c>
      <c r="F425" s="40" t="e">
        <f t="shared" si="6"/>
        <v>#N/A</v>
      </c>
      <c r="G425" t="str">
        <f>IF((ISERROR((VLOOKUP(B425,Calculation!C$3:C$2610,1,FALSE)))),"not entered","")</f>
        <v/>
      </c>
      <c r="H425" t="str">
        <f>IF(ISNA(VLOOKUP(D425,Calculation!$AI$12:$AI$88,1,FALSE)),"NO club name match","Club Name Match")</f>
        <v>NO club name match</v>
      </c>
    </row>
    <row r="426" spans="2:8" x14ac:dyDescent="0.2">
      <c r="B426" s="54" t="s">
        <v>5</v>
      </c>
      <c r="C426" s="39" t="s">
        <v>19</v>
      </c>
      <c r="D426" s="39" t="s">
        <v>19</v>
      </c>
      <c r="E426" s="39">
        <v>1.1574074074074073E-5</v>
      </c>
      <c r="F426" s="40" t="e">
        <f t="shared" si="6"/>
        <v>#N/A</v>
      </c>
      <c r="G426" t="str">
        <f>IF((ISERROR((VLOOKUP(B426,Calculation!C$3:C$2610,1,FALSE)))),"not entered","")</f>
        <v/>
      </c>
      <c r="H426" t="str">
        <f>IF(ISNA(VLOOKUP(D426,Calculation!$AI$12:$AI$88,1,FALSE)),"NO club name match","Club Name Match")</f>
        <v>NO club name match</v>
      </c>
    </row>
    <row r="427" spans="2:8" x14ac:dyDescent="0.2">
      <c r="B427" s="54" t="s">
        <v>5</v>
      </c>
      <c r="C427" s="39" t="s">
        <v>19</v>
      </c>
      <c r="D427" s="39" t="s">
        <v>19</v>
      </c>
      <c r="E427" s="39">
        <v>1.1574074074074073E-5</v>
      </c>
      <c r="F427" s="40" t="e">
        <f t="shared" si="6"/>
        <v>#N/A</v>
      </c>
      <c r="G427" t="str">
        <f>IF((ISERROR((VLOOKUP(B427,Calculation!C$3:C$2610,1,FALSE)))),"not entered","")</f>
        <v/>
      </c>
      <c r="H427" t="str">
        <f>IF(ISNA(VLOOKUP(D427,Calculation!$AI$12:$AI$88,1,FALSE)),"NO club name match","Club Name Match")</f>
        <v>NO club name match</v>
      </c>
    </row>
    <row r="428" spans="2:8" x14ac:dyDescent="0.2">
      <c r="B428" s="54" t="s">
        <v>5</v>
      </c>
      <c r="C428" s="39" t="s">
        <v>19</v>
      </c>
      <c r="D428" s="39" t="s">
        <v>19</v>
      </c>
      <c r="E428" s="39">
        <v>1.1574074074074073E-5</v>
      </c>
      <c r="F428" s="40" t="e">
        <f t="shared" si="6"/>
        <v>#N/A</v>
      </c>
      <c r="G428" t="str">
        <f>IF((ISERROR((VLOOKUP(B428,Calculation!C$3:C$2610,1,FALSE)))),"not entered","")</f>
        <v/>
      </c>
      <c r="H428" t="str">
        <f>IF(ISNA(VLOOKUP(D428,Calculation!$AI$12:$AI$88,1,FALSE)),"NO club name match","Club Name Match")</f>
        <v>NO club name match</v>
      </c>
    </row>
    <row r="429" spans="2:8" x14ac:dyDescent="0.2">
      <c r="B429" s="54" t="s">
        <v>5</v>
      </c>
      <c r="C429" s="39" t="s">
        <v>19</v>
      </c>
      <c r="D429" s="39" t="s">
        <v>19</v>
      </c>
      <c r="E429" s="39">
        <v>1.1574074074074073E-5</v>
      </c>
      <c r="F429" s="40" t="e">
        <f t="shared" si="6"/>
        <v>#N/A</v>
      </c>
      <c r="G429" t="str">
        <f>IF((ISERROR((VLOOKUP(B429,Calculation!C$3:C$2610,1,FALSE)))),"not entered","")</f>
        <v/>
      </c>
      <c r="H429" t="str">
        <f>IF(ISNA(VLOOKUP(D429,Calculation!$AI$12:$AI$88,1,FALSE)),"NO club name match","Club Name Match")</f>
        <v>NO club name match</v>
      </c>
    </row>
    <row r="430" spans="2:8" x14ac:dyDescent="0.2">
      <c r="B430" s="54" t="s">
        <v>5</v>
      </c>
      <c r="C430" s="39" t="s">
        <v>19</v>
      </c>
      <c r="D430" s="39" t="s">
        <v>19</v>
      </c>
      <c r="E430" s="39">
        <v>1.1574074074074073E-5</v>
      </c>
      <c r="F430" s="40" t="e">
        <f t="shared" si="6"/>
        <v>#N/A</v>
      </c>
      <c r="G430" t="str">
        <f>IF((ISERROR((VLOOKUP(B430,Calculation!C$3:C$2610,1,FALSE)))),"not entered","")</f>
        <v/>
      </c>
      <c r="H430" t="str">
        <f>IF(ISNA(VLOOKUP(D430,Calculation!$AI$12:$AI$88,1,FALSE)),"NO club name match","Club Name Match")</f>
        <v>NO club name match</v>
      </c>
    </row>
    <row r="431" spans="2:8" x14ac:dyDescent="0.2">
      <c r="B431" s="54" t="s">
        <v>5</v>
      </c>
      <c r="C431" s="39" t="s">
        <v>19</v>
      </c>
      <c r="D431" s="39" t="s">
        <v>19</v>
      </c>
      <c r="E431" s="39">
        <v>1.1574074074074073E-5</v>
      </c>
      <c r="F431" s="40" t="e">
        <f t="shared" si="6"/>
        <v>#N/A</v>
      </c>
      <c r="G431" t="str">
        <f>IF((ISERROR((VLOOKUP(B431,Calculation!C$3:C$2610,1,FALSE)))),"not entered","")</f>
        <v/>
      </c>
      <c r="H431" t="str">
        <f>IF(ISNA(VLOOKUP(D431,Calculation!$AI$12:$AI$88,1,FALSE)),"NO club name match","Club Name Match")</f>
        <v>NO club name match</v>
      </c>
    </row>
    <row r="432" spans="2:8" x14ac:dyDescent="0.2">
      <c r="B432" s="54" t="s">
        <v>5</v>
      </c>
      <c r="C432" s="39" t="s">
        <v>19</v>
      </c>
      <c r="D432" s="39" t="s">
        <v>19</v>
      </c>
      <c r="E432" s="39">
        <v>1.1574074074074073E-5</v>
      </c>
      <c r="F432" s="40" t="e">
        <f t="shared" si="6"/>
        <v>#N/A</v>
      </c>
      <c r="G432" t="str">
        <f>IF((ISERROR((VLOOKUP(B432,Calculation!C$3:C$2610,1,FALSE)))),"not entered","")</f>
        <v/>
      </c>
      <c r="H432" t="str">
        <f>IF(ISNA(VLOOKUP(D432,Calculation!$AI$12:$AI$88,1,FALSE)),"NO club name match","Club Name Match")</f>
        <v>NO club name match</v>
      </c>
    </row>
    <row r="433" spans="2:8" x14ac:dyDescent="0.2">
      <c r="B433" s="54" t="s">
        <v>5</v>
      </c>
      <c r="C433" s="39" t="s">
        <v>19</v>
      </c>
      <c r="D433" s="39" t="s">
        <v>19</v>
      </c>
      <c r="E433" s="39">
        <v>1.1574074074074073E-5</v>
      </c>
      <c r="F433" s="40" t="e">
        <f t="shared" si="6"/>
        <v>#N/A</v>
      </c>
      <c r="G433" t="str">
        <f>IF((ISERROR((VLOOKUP(B433,Calculation!C$3:C$2610,1,FALSE)))),"not entered","")</f>
        <v/>
      </c>
      <c r="H433" t="str">
        <f>IF(ISNA(VLOOKUP(D433,Calculation!$AI$12:$AI$88,1,FALSE)),"NO club name match","Club Name Match")</f>
        <v>NO club name match</v>
      </c>
    </row>
    <row r="434" spans="2:8" x14ac:dyDescent="0.2">
      <c r="B434" s="54" t="s">
        <v>5</v>
      </c>
      <c r="C434" s="39" t="s">
        <v>19</v>
      </c>
      <c r="D434" s="39" t="s">
        <v>19</v>
      </c>
      <c r="E434" s="39">
        <v>1.1574074074074073E-5</v>
      </c>
      <c r="F434" s="40" t="e">
        <f t="shared" si="6"/>
        <v>#N/A</v>
      </c>
      <c r="G434" t="str">
        <f>IF((ISERROR((VLOOKUP(B434,Calculation!C$3:C$2610,1,FALSE)))),"not entered","")</f>
        <v/>
      </c>
      <c r="H434" t="str">
        <f>IF(ISNA(VLOOKUP(D434,Calculation!$AI$12:$AI$88,1,FALSE)),"NO club name match","Club Name Match")</f>
        <v>NO club name match</v>
      </c>
    </row>
    <row r="435" spans="2:8" x14ac:dyDescent="0.2">
      <c r="B435" s="54" t="s">
        <v>5</v>
      </c>
      <c r="C435" s="39" t="s">
        <v>19</v>
      </c>
      <c r="D435" s="39" t="s">
        <v>19</v>
      </c>
      <c r="E435" s="39">
        <v>1.1574074074074073E-5</v>
      </c>
      <c r="F435" s="40" t="e">
        <f t="shared" si="6"/>
        <v>#N/A</v>
      </c>
      <c r="G435" t="str">
        <f>IF((ISERROR((VLOOKUP(B435,Calculation!C$3:C$2610,1,FALSE)))),"not entered","")</f>
        <v/>
      </c>
      <c r="H435" t="str">
        <f>IF(ISNA(VLOOKUP(D435,Calculation!$AI$12:$AI$88,1,FALSE)),"NO club name match","Club Name Match")</f>
        <v>NO club name match</v>
      </c>
    </row>
    <row r="436" spans="2:8" x14ac:dyDescent="0.2">
      <c r="B436" s="54" t="s">
        <v>5</v>
      </c>
      <c r="C436" s="39" t="s">
        <v>19</v>
      </c>
      <c r="D436" s="39" t="s">
        <v>19</v>
      </c>
      <c r="E436" s="39">
        <v>1.1574074074074073E-5</v>
      </c>
      <c r="F436" s="40" t="e">
        <f t="shared" si="6"/>
        <v>#N/A</v>
      </c>
      <c r="G436" t="str">
        <f>IF((ISERROR((VLOOKUP(B436,Calculation!C$3:C$2610,1,FALSE)))),"not entered","")</f>
        <v/>
      </c>
      <c r="H436" t="str">
        <f>IF(ISNA(VLOOKUP(D436,Calculation!$AI$12:$AI$88,1,FALSE)),"NO club name match","Club Name Match")</f>
        <v>NO club name match</v>
      </c>
    </row>
    <row r="437" spans="2:8" x14ac:dyDescent="0.2">
      <c r="B437" s="54" t="s">
        <v>5</v>
      </c>
      <c r="C437" s="39" t="s">
        <v>19</v>
      </c>
      <c r="D437" s="39" t="s">
        <v>19</v>
      </c>
      <c r="E437" s="39">
        <v>1.1574074074074073E-5</v>
      </c>
      <c r="F437" s="40" t="e">
        <f t="shared" si="6"/>
        <v>#N/A</v>
      </c>
      <c r="G437" t="str">
        <f>IF((ISERROR((VLOOKUP(B437,Calculation!C$3:C$2610,1,FALSE)))),"not entered","")</f>
        <v/>
      </c>
      <c r="H437" t="str">
        <f>IF(ISNA(VLOOKUP(D437,Calculation!$AI$12:$AI$88,1,FALSE)),"NO club name match","Club Name Match")</f>
        <v>NO club name match</v>
      </c>
    </row>
    <row r="438" spans="2:8" x14ac:dyDescent="0.2">
      <c r="B438" s="54" t="s">
        <v>5</v>
      </c>
      <c r="C438" s="39" t="s">
        <v>19</v>
      </c>
      <c r="D438" s="39" t="s">
        <v>19</v>
      </c>
      <c r="E438" s="39">
        <v>1.1574074074074073E-5</v>
      </c>
      <c r="F438" s="40" t="e">
        <f t="shared" si="6"/>
        <v>#N/A</v>
      </c>
      <c r="G438" t="str">
        <f>IF((ISERROR((VLOOKUP(B438,Calculation!C$3:C$2610,1,FALSE)))),"not entered","")</f>
        <v/>
      </c>
      <c r="H438" t="str">
        <f>IF(ISNA(VLOOKUP(D438,Calculation!$AI$12:$AI$88,1,FALSE)),"NO club name match","Club Name Match")</f>
        <v>NO club name match</v>
      </c>
    </row>
    <row r="439" spans="2:8" x14ac:dyDescent="0.2">
      <c r="B439" s="54" t="s">
        <v>5</v>
      </c>
      <c r="C439" s="39" t="s">
        <v>19</v>
      </c>
      <c r="D439" s="39" t="s">
        <v>19</v>
      </c>
      <c r="E439" s="39">
        <v>1.1574074074074073E-5</v>
      </c>
      <c r="F439" s="40" t="e">
        <f t="shared" si="6"/>
        <v>#N/A</v>
      </c>
      <c r="G439" t="str">
        <f>IF((ISERROR((VLOOKUP(B439,Calculation!C$3:C$2610,1,FALSE)))),"not entered","")</f>
        <v/>
      </c>
      <c r="H439" t="str">
        <f>IF(ISNA(VLOOKUP(D439,Calculation!$AI$12:$AI$88,1,FALSE)),"NO club name match","Club Name Match")</f>
        <v>NO club name match</v>
      </c>
    </row>
    <row r="440" spans="2:8" x14ac:dyDescent="0.2">
      <c r="B440" s="54" t="s">
        <v>5</v>
      </c>
      <c r="C440" s="39" t="s">
        <v>19</v>
      </c>
      <c r="D440" s="39" t="s">
        <v>19</v>
      </c>
      <c r="E440" s="39">
        <v>1.1574074074074073E-5</v>
      </c>
      <c r="F440" s="40" t="e">
        <f t="shared" si="6"/>
        <v>#N/A</v>
      </c>
      <c r="G440" t="str">
        <f>IF((ISERROR((VLOOKUP(B440,Calculation!C$3:C$2610,1,FALSE)))),"not entered","")</f>
        <v/>
      </c>
      <c r="H440" t="str">
        <f>IF(ISNA(VLOOKUP(D440,Calculation!$AI$12:$AI$88,1,FALSE)),"NO club name match","Club Name Match")</f>
        <v>NO club name match</v>
      </c>
    </row>
    <row r="441" spans="2:8" x14ac:dyDescent="0.2">
      <c r="B441" s="54" t="s">
        <v>5</v>
      </c>
      <c r="C441" s="39" t="s">
        <v>19</v>
      </c>
      <c r="D441" s="39" t="s">
        <v>19</v>
      </c>
      <c r="E441" s="39">
        <v>1.1574074074074073E-5</v>
      </c>
      <c r="F441" s="40" t="e">
        <f t="shared" si="6"/>
        <v>#N/A</v>
      </c>
      <c r="G441" t="str">
        <f>IF((ISERROR((VLOOKUP(B441,Calculation!C$3:C$2610,1,FALSE)))),"not entered","")</f>
        <v/>
      </c>
      <c r="H441" t="str">
        <f>IF(ISNA(VLOOKUP(D441,Calculation!$AI$12:$AI$88,1,FALSE)),"NO club name match","Club Name Match")</f>
        <v>NO club name match</v>
      </c>
    </row>
    <row r="442" spans="2:8" x14ac:dyDescent="0.2">
      <c r="B442" s="54" t="s">
        <v>5</v>
      </c>
      <c r="C442" s="39" t="s">
        <v>19</v>
      </c>
      <c r="D442" s="39" t="s">
        <v>19</v>
      </c>
      <c r="E442" s="39">
        <v>1.1574074074074073E-5</v>
      </c>
      <c r="F442" s="40" t="e">
        <f t="shared" si="6"/>
        <v>#N/A</v>
      </c>
      <c r="G442" t="str">
        <f>IF((ISERROR((VLOOKUP(B442,Calculation!C$3:C$2610,1,FALSE)))),"not entered","")</f>
        <v/>
      </c>
      <c r="H442" t="str">
        <f>IF(ISNA(VLOOKUP(D442,Calculation!$AI$12:$AI$88,1,FALSE)),"NO club name match","Club Name Match")</f>
        <v>NO club name match</v>
      </c>
    </row>
    <row r="443" spans="2:8" x14ac:dyDescent="0.2">
      <c r="B443" s="54" t="s">
        <v>5</v>
      </c>
      <c r="C443" s="39" t="s">
        <v>19</v>
      </c>
      <c r="D443" s="39" t="s">
        <v>19</v>
      </c>
      <c r="E443" s="39">
        <v>1.1574074074074073E-5</v>
      </c>
      <c r="F443" s="40" t="e">
        <f t="shared" si="6"/>
        <v>#N/A</v>
      </c>
      <c r="G443" t="str">
        <f>IF((ISERROR((VLOOKUP(B443,Calculation!C$3:C$2610,1,FALSE)))),"not entered","")</f>
        <v/>
      </c>
      <c r="H443" t="str">
        <f>IF(ISNA(VLOOKUP(D443,Calculation!$AI$12:$AI$88,1,FALSE)),"NO club name match","Club Name Match")</f>
        <v>NO club name match</v>
      </c>
    </row>
    <row r="444" spans="2:8" x14ac:dyDescent="0.2">
      <c r="B444" s="54" t="s">
        <v>5</v>
      </c>
      <c r="C444" s="39" t="s">
        <v>19</v>
      </c>
      <c r="D444" s="39" t="s">
        <v>19</v>
      </c>
      <c r="E444" s="39">
        <v>1.1574074074074073E-5</v>
      </c>
      <c r="F444" s="40" t="e">
        <f t="shared" si="6"/>
        <v>#N/A</v>
      </c>
      <c r="G444" t="str">
        <f>IF((ISERROR((VLOOKUP(B444,Calculation!C$3:C$2610,1,FALSE)))),"not entered","")</f>
        <v/>
      </c>
      <c r="H444" t="str">
        <f>IF(ISNA(VLOOKUP(D444,Calculation!$AI$12:$AI$88,1,FALSE)),"NO club name match","Club Name Match")</f>
        <v>NO club name match</v>
      </c>
    </row>
    <row r="445" spans="2:8" x14ac:dyDescent="0.2">
      <c r="B445" s="54" t="s">
        <v>5</v>
      </c>
      <c r="C445" s="39" t="s">
        <v>19</v>
      </c>
      <c r="D445" s="39" t="s">
        <v>19</v>
      </c>
      <c r="E445" s="39">
        <v>1.1574074074074073E-5</v>
      </c>
      <c r="F445" s="40" t="e">
        <f t="shared" si="6"/>
        <v>#N/A</v>
      </c>
      <c r="G445" t="str">
        <f>IF((ISERROR((VLOOKUP(B445,Calculation!C$3:C$2610,1,FALSE)))),"not entered","")</f>
        <v/>
      </c>
      <c r="H445" t="str">
        <f>IF(ISNA(VLOOKUP(D445,Calculation!$AI$12:$AI$88,1,FALSE)),"NO club name match","Club Name Match")</f>
        <v>NO club name match</v>
      </c>
    </row>
    <row r="446" spans="2:8" x14ac:dyDescent="0.2">
      <c r="B446" s="54" t="s">
        <v>5</v>
      </c>
      <c r="C446" s="39" t="s">
        <v>19</v>
      </c>
      <c r="D446" s="39" t="s">
        <v>19</v>
      </c>
      <c r="E446" s="39">
        <v>1.1574074074074073E-5</v>
      </c>
      <c r="F446" s="40" t="e">
        <f t="shared" si="6"/>
        <v>#N/A</v>
      </c>
      <c r="G446" t="str">
        <f>IF((ISERROR((VLOOKUP(B446,Calculation!C$3:C$2610,1,FALSE)))),"not entered","")</f>
        <v/>
      </c>
      <c r="H446" t="str">
        <f>IF(ISNA(VLOOKUP(D446,Calculation!$AI$12:$AI$88,1,FALSE)),"NO club name match","Club Name Match")</f>
        <v>NO club name match</v>
      </c>
    </row>
    <row r="447" spans="2:8" x14ac:dyDescent="0.2">
      <c r="B447" s="54" t="s">
        <v>5</v>
      </c>
      <c r="C447" s="39" t="s">
        <v>19</v>
      </c>
      <c r="D447" s="39" t="s">
        <v>19</v>
      </c>
      <c r="E447" s="39">
        <v>1.1574074074074073E-5</v>
      </c>
      <c r="F447" s="40" t="e">
        <f t="shared" si="6"/>
        <v>#N/A</v>
      </c>
      <c r="G447" t="str">
        <f>IF((ISERROR((VLOOKUP(B447,Calculation!C$3:C$2610,1,FALSE)))),"not entered","")</f>
        <v/>
      </c>
      <c r="H447" t="str">
        <f>IF(ISNA(VLOOKUP(D447,Calculation!$AI$12:$AI$88,1,FALSE)),"NO club name match","Club Name Match")</f>
        <v>NO club name match</v>
      </c>
    </row>
    <row r="448" spans="2:8" x14ac:dyDescent="0.2">
      <c r="B448" s="54" t="s">
        <v>5</v>
      </c>
      <c r="C448" s="39" t="s">
        <v>19</v>
      </c>
      <c r="D448" s="39" t="s">
        <v>19</v>
      </c>
      <c r="E448" s="39">
        <v>1.1574074074074073E-5</v>
      </c>
      <c r="F448" s="40" t="e">
        <f t="shared" si="6"/>
        <v>#N/A</v>
      </c>
      <c r="G448" t="str">
        <f>IF((ISERROR((VLOOKUP(B448,Calculation!C$3:C$2610,1,FALSE)))),"not entered","")</f>
        <v/>
      </c>
      <c r="H448" t="str">
        <f>IF(ISNA(VLOOKUP(D448,Calculation!$AI$12:$AI$88,1,FALSE)),"NO club name match","Club Name Match")</f>
        <v>NO club name match</v>
      </c>
    </row>
    <row r="449" spans="2:8" x14ac:dyDescent="0.2">
      <c r="B449" s="54" t="s">
        <v>5</v>
      </c>
      <c r="C449" s="39" t="s">
        <v>19</v>
      </c>
      <c r="D449" s="39" t="s">
        <v>19</v>
      </c>
      <c r="E449" s="39">
        <v>1.1574074074074073E-5</v>
      </c>
      <c r="F449" s="40" t="e">
        <f t="shared" si="6"/>
        <v>#N/A</v>
      </c>
      <c r="G449" t="str">
        <f>IF((ISERROR((VLOOKUP(B449,Calculation!C$3:C$2610,1,FALSE)))),"not entered","")</f>
        <v/>
      </c>
      <c r="H449" t="str">
        <f>IF(ISNA(VLOOKUP(D449,Calculation!$AI$12:$AI$88,1,FALSE)),"NO club name match","Club Name Match")</f>
        <v>NO club name match</v>
      </c>
    </row>
    <row r="450" spans="2:8" x14ac:dyDescent="0.2">
      <c r="B450" s="54" t="s">
        <v>5</v>
      </c>
      <c r="C450" s="39" t="s">
        <v>19</v>
      </c>
      <c r="D450" s="39" t="s">
        <v>19</v>
      </c>
      <c r="E450" s="39">
        <v>1.1574074074074073E-5</v>
      </c>
      <c r="F450" s="40" t="e">
        <f t="shared" si="6"/>
        <v>#N/A</v>
      </c>
      <c r="G450" t="str">
        <f>IF((ISERROR((VLOOKUP(B450,Calculation!C$3:C$2610,1,FALSE)))),"not entered","")</f>
        <v/>
      </c>
      <c r="H450" t="str">
        <f>IF(ISNA(VLOOKUP(D450,Calculation!$AI$12:$AI$88,1,FALSE)),"NO club name match","Club Name Match")</f>
        <v>NO club name match</v>
      </c>
    </row>
    <row r="451" spans="2:8" x14ac:dyDescent="0.2">
      <c r="B451" s="54" t="s">
        <v>5</v>
      </c>
      <c r="C451" s="39" t="s">
        <v>19</v>
      </c>
      <c r="D451" s="39" t="s">
        <v>19</v>
      </c>
      <c r="E451" s="39">
        <v>1.1574074074074073E-5</v>
      </c>
      <c r="F451" s="40" t="e">
        <f t="shared" si="6"/>
        <v>#N/A</v>
      </c>
      <c r="G451" t="str">
        <f>IF((ISERROR((VLOOKUP(B451,Calculation!C$3:C$2610,1,FALSE)))),"not entered","")</f>
        <v/>
      </c>
      <c r="H451" t="str">
        <f>IF(ISNA(VLOOKUP(D451,Calculation!$AI$12:$AI$88,1,FALSE)),"NO club name match","Club Name Match")</f>
        <v>NO club name match</v>
      </c>
    </row>
    <row r="452" spans="2:8" x14ac:dyDescent="0.2">
      <c r="B452" s="54" t="s">
        <v>5</v>
      </c>
      <c r="C452" s="39" t="s">
        <v>19</v>
      </c>
      <c r="D452" s="39" t="s">
        <v>19</v>
      </c>
      <c r="E452" s="39">
        <v>1.1574074074074073E-5</v>
      </c>
      <c r="F452" s="40" t="e">
        <f t="shared" si="6"/>
        <v>#N/A</v>
      </c>
      <c r="G452" t="str">
        <f>IF((ISERROR((VLOOKUP(B452,Calculation!C$3:C$2610,1,FALSE)))),"not entered","")</f>
        <v/>
      </c>
      <c r="H452" t="str">
        <f>IF(ISNA(VLOOKUP(D452,Calculation!$AI$12:$AI$88,1,FALSE)),"NO club name match","Club Name Match")</f>
        <v>NO club name match</v>
      </c>
    </row>
    <row r="453" spans="2:8" x14ac:dyDescent="0.2">
      <c r="B453" s="54" t="s">
        <v>5</v>
      </c>
      <c r="C453" s="39" t="s">
        <v>19</v>
      </c>
      <c r="D453" s="39" t="s">
        <v>19</v>
      </c>
      <c r="E453" s="39">
        <v>1.1574074074074073E-5</v>
      </c>
      <c r="F453" s="40" t="e">
        <f t="shared" si="6"/>
        <v>#N/A</v>
      </c>
      <c r="G453" t="str">
        <f>IF((ISERROR((VLOOKUP(B453,Calculation!C$3:C$2610,1,FALSE)))),"not entered","")</f>
        <v/>
      </c>
      <c r="H453" t="str">
        <f>IF(ISNA(VLOOKUP(D453,Calculation!$AI$12:$AI$88,1,FALSE)),"NO club name match","Club Name Match")</f>
        <v>NO club name match</v>
      </c>
    </row>
    <row r="454" spans="2:8" x14ac:dyDescent="0.2">
      <c r="B454" s="54" t="s">
        <v>5</v>
      </c>
      <c r="C454" s="39" t="s">
        <v>19</v>
      </c>
      <c r="D454" s="39" t="s">
        <v>19</v>
      </c>
      <c r="E454" s="39">
        <v>1.1574074074074073E-5</v>
      </c>
      <c r="F454" s="40" t="e">
        <f t="shared" ref="F454:F493" si="7">TRUNC((VLOOKUP(C454,C$4:E$5,3,FALSE))/(E454/10000))</f>
        <v>#N/A</v>
      </c>
      <c r="G454" t="str">
        <f>IF((ISERROR((VLOOKUP(B454,Calculation!C$3:C$2610,1,FALSE)))),"not entered","")</f>
        <v/>
      </c>
      <c r="H454" t="str">
        <f>IF(ISNA(VLOOKUP(D454,Calculation!$AI$12:$AI$88,1,FALSE)),"NO club name match","Club Name Match")</f>
        <v>NO club name match</v>
      </c>
    </row>
    <row r="455" spans="2:8" x14ac:dyDescent="0.2">
      <c r="B455" s="54" t="s">
        <v>5</v>
      </c>
      <c r="C455" s="39" t="s">
        <v>19</v>
      </c>
      <c r="D455" s="39" t="s">
        <v>19</v>
      </c>
      <c r="E455" s="39">
        <v>1.1574074074074073E-5</v>
      </c>
      <c r="F455" s="40" t="e">
        <f t="shared" si="7"/>
        <v>#N/A</v>
      </c>
      <c r="G455" t="str">
        <f>IF((ISERROR((VLOOKUP(B455,Calculation!C$3:C$2610,1,FALSE)))),"not entered","")</f>
        <v/>
      </c>
      <c r="H455" t="str">
        <f>IF(ISNA(VLOOKUP(D455,Calculation!$AI$12:$AI$88,1,FALSE)),"NO club name match","Club Name Match")</f>
        <v>NO club name match</v>
      </c>
    </row>
    <row r="456" spans="2:8" x14ac:dyDescent="0.2">
      <c r="B456" s="54" t="s">
        <v>5</v>
      </c>
      <c r="C456" s="39" t="s">
        <v>19</v>
      </c>
      <c r="D456" s="39" t="s">
        <v>19</v>
      </c>
      <c r="E456" s="39">
        <v>1.1574074074074073E-5</v>
      </c>
      <c r="F456" s="40" t="e">
        <f t="shared" si="7"/>
        <v>#N/A</v>
      </c>
      <c r="G456" t="str">
        <f>IF((ISERROR((VLOOKUP(B456,Calculation!C$3:C$2610,1,FALSE)))),"not entered","")</f>
        <v/>
      </c>
      <c r="H456" t="str">
        <f>IF(ISNA(VLOOKUP(D456,Calculation!$AI$12:$AI$88,1,FALSE)),"NO club name match","Club Name Match")</f>
        <v>NO club name match</v>
      </c>
    </row>
    <row r="457" spans="2:8" x14ac:dyDescent="0.2">
      <c r="B457" s="54" t="s">
        <v>5</v>
      </c>
      <c r="C457" s="39" t="s">
        <v>19</v>
      </c>
      <c r="D457" s="39" t="s">
        <v>19</v>
      </c>
      <c r="E457" s="39">
        <v>1.1574074074074073E-5</v>
      </c>
      <c r="F457" s="40" t="e">
        <f t="shared" si="7"/>
        <v>#N/A</v>
      </c>
      <c r="G457" t="str">
        <f>IF((ISERROR((VLOOKUP(B457,Calculation!C$3:C$2610,1,FALSE)))),"not entered","")</f>
        <v/>
      </c>
      <c r="H457" t="str">
        <f>IF(ISNA(VLOOKUP(D457,Calculation!$AI$12:$AI$88,1,FALSE)),"NO club name match","Club Name Match")</f>
        <v>NO club name match</v>
      </c>
    </row>
    <row r="458" spans="2:8" x14ac:dyDescent="0.2">
      <c r="B458" s="54" t="s">
        <v>5</v>
      </c>
      <c r="C458" s="39" t="s">
        <v>19</v>
      </c>
      <c r="D458" s="39" t="s">
        <v>19</v>
      </c>
      <c r="E458" s="39">
        <v>1.1574074074074073E-5</v>
      </c>
      <c r="F458" s="40" t="e">
        <f t="shared" si="7"/>
        <v>#N/A</v>
      </c>
      <c r="G458" t="str">
        <f>IF((ISERROR((VLOOKUP(B458,Calculation!C$3:C$2610,1,FALSE)))),"not entered","")</f>
        <v/>
      </c>
      <c r="H458" t="str">
        <f>IF(ISNA(VLOOKUP(D458,Calculation!$AI$12:$AI$88,1,FALSE)),"NO club name match","Club Name Match")</f>
        <v>NO club name match</v>
      </c>
    </row>
    <row r="459" spans="2:8" x14ac:dyDescent="0.2">
      <c r="B459" s="54" t="s">
        <v>5</v>
      </c>
      <c r="C459" s="39" t="s">
        <v>19</v>
      </c>
      <c r="D459" s="39" t="s">
        <v>19</v>
      </c>
      <c r="E459" s="39">
        <v>1.1574074074074073E-5</v>
      </c>
      <c r="F459" s="40" t="e">
        <f t="shared" si="7"/>
        <v>#N/A</v>
      </c>
      <c r="G459" t="str">
        <f>IF((ISERROR((VLOOKUP(B459,Calculation!C$3:C$2610,1,FALSE)))),"not entered","")</f>
        <v/>
      </c>
      <c r="H459" t="str">
        <f>IF(ISNA(VLOOKUP(D459,Calculation!$AI$12:$AI$88,1,FALSE)),"NO club name match","Club Name Match")</f>
        <v>NO club name match</v>
      </c>
    </row>
    <row r="460" spans="2:8" x14ac:dyDescent="0.2">
      <c r="B460" s="54" t="s">
        <v>5</v>
      </c>
      <c r="C460" s="39" t="s">
        <v>19</v>
      </c>
      <c r="D460" s="39" t="s">
        <v>19</v>
      </c>
      <c r="E460" s="39">
        <v>1.1574074074074073E-5</v>
      </c>
      <c r="F460" s="40" t="e">
        <f t="shared" si="7"/>
        <v>#N/A</v>
      </c>
      <c r="G460" t="str">
        <f>IF((ISERROR((VLOOKUP(B460,Calculation!C$3:C$2610,1,FALSE)))),"not entered","")</f>
        <v/>
      </c>
      <c r="H460" t="str">
        <f>IF(ISNA(VLOOKUP(D460,Calculation!$AI$12:$AI$88,1,FALSE)),"NO club name match","Club Name Match")</f>
        <v>NO club name match</v>
      </c>
    </row>
    <row r="461" spans="2:8" x14ac:dyDescent="0.2">
      <c r="B461" s="54" t="s">
        <v>5</v>
      </c>
      <c r="C461" s="39" t="s">
        <v>19</v>
      </c>
      <c r="D461" s="39" t="s">
        <v>19</v>
      </c>
      <c r="E461" s="39">
        <v>1.1574074074074073E-5</v>
      </c>
      <c r="F461" s="40" t="e">
        <f t="shared" si="7"/>
        <v>#N/A</v>
      </c>
      <c r="G461" t="str">
        <f>IF((ISERROR((VLOOKUP(B461,Calculation!C$3:C$2610,1,FALSE)))),"not entered","")</f>
        <v/>
      </c>
      <c r="H461" t="str">
        <f>IF(ISNA(VLOOKUP(D461,Calculation!$AI$12:$AI$88,1,FALSE)),"NO club name match","Club Name Match")</f>
        <v>NO club name match</v>
      </c>
    </row>
    <row r="462" spans="2:8" x14ac:dyDescent="0.2">
      <c r="B462" s="54" t="s">
        <v>5</v>
      </c>
      <c r="C462" s="39" t="s">
        <v>19</v>
      </c>
      <c r="D462" s="39" t="s">
        <v>19</v>
      </c>
      <c r="E462" s="39">
        <v>1.1574074074074073E-5</v>
      </c>
      <c r="F462" s="40" t="e">
        <f t="shared" si="7"/>
        <v>#N/A</v>
      </c>
      <c r="G462" t="str">
        <f>IF((ISERROR((VLOOKUP(B462,Calculation!C$3:C$2610,1,FALSE)))),"not entered","")</f>
        <v/>
      </c>
      <c r="H462" t="str">
        <f>IF(ISNA(VLOOKUP(D462,Calculation!$AI$12:$AI$88,1,FALSE)),"NO club name match","Club Name Match")</f>
        <v>NO club name match</v>
      </c>
    </row>
    <row r="463" spans="2:8" x14ac:dyDescent="0.2">
      <c r="B463" s="54" t="s">
        <v>5</v>
      </c>
      <c r="C463" s="39" t="s">
        <v>19</v>
      </c>
      <c r="D463" s="39" t="s">
        <v>19</v>
      </c>
      <c r="E463" s="39">
        <v>1.1574074074074073E-5</v>
      </c>
      <c r="F463" s="40" t="e">
        <f t="shared" si="7"/>
        <v>#N/A</v>
      </c>
      <c r="G463" t="str">
        <f>IF((ISERROR((VLOOKUP(B463,Calculation!C$3:C$2610,1,FALSE)))),"not entered","")</f>
        <v/>
      </c>
      <c r="H463" t="str">
        <f>IF(ISNA(VLOOKUP(D463,Calculation!$AI$12:$AI$88,1,FALSE)),"NO club name match","Club Name Match")</f>
        <v>NO club name match</v>
      </c>
    </row>
    <row r="464" spans="2:8" x14ac:dyDescent="0.2">
      <c r="B464" s="54" t="s">
        <v>5</v>
      </c>
      <c r="C464" s="39" t="s">
        <v>19</v>
      </c>
      <c r="D464" s="39" t="s">
        <v>19</v>
      </c>
      <c r="E464" s="39">
        <v>1.1574074074074073E-5</v>
      </c>
      <c r="F464" s="40" t="e">
        <f t="shared" si="7"/>
        <v>#N/A</v>
      </c>
      <c r="G464" t="str">
        <f>IF((ISERROR((VLOOKUP(B464,Calculation!C$3:C$2610,1,FALSE)))),"not entered","")</f>
        <v/>
      </c>
      <c r="H464" t="str">
        <f>IF(ISNA(VLOOKUP(D464,Calculation!$AI$12:$AI$88,1,FALSE)),"NO club name match","Club Name Match")</f>
        <v>NO club name match</v>
      </c>
    </row>
    <row r="465" spans="2:8" x14ac:dyDescent="0.2">
      <c r="B465" s="54" t="s">
        <v>5</v>
      </c>
      <c r="C465" s="39" t="s">
        <v>19</v>
      </c>
      <c r="D465" s="39" t="s">
        <v>19</v>
      </c>
      <c r="E465" s="39">
        <v>1.1574074074074073E-5</v>
      </c>
      <c r="F465" s="40" t="e">
        <f t="shared" si="7"/>
        <v>#N/A</v>
      </c>
      <c r="G465" t="str">
        <f>IF((ISERROR((VLOOKUP(B465,Calculation!C$3:C$2610,1,FALSE)))),"not entered","")</f>
        <v/>
      </c>
      <c r="H465" t="str">
        <f>IF(ISNA(VLOOKUP(D465,Calculation!$AI$12:$AI$88,1,FALSE)),"NO club name match","Club Name Match")</f>
        <v>NO club name match</v>
      </c>
    </row>
    <row r="466" spans="2:8" x14ac:dyDescent="0.2">
      <c r="B466" s="54" t="s">
        <v>5</v>
      </c>
      <c r="C466" s="39" t="s">
        <v>19</v>
      </c>
      <c r="D466" s="39" t="s">
        <v>19</v>
      </c>
      <c r="E466" s="39">
        <v>1.1574074074074073E-5</v>
      </c>
      <c r="F466" s="40" t="e">
        <f t="shared" si="7"/>
        <v>#N/A</v>
      </c>
      <c r="G466" t="str">
        <f>IF((ISERROR((VLOOKUP(B466,Calculation!C$3:C$2610,1,FALSE)))),"not entered","")</f>
        <v/>
      </c>
      <c r="H466" t="str">
        <f>IF(ISNA(VLOOKUP(D466,Calculation!$AI$12:$AI$88,1,FALSE)),"NO club name match","Club Name Match")</f>
        <v>NO club name match</v>
      </c>
    </row>
    <row r="467" spans="2:8" x14ac:dyDescent="0.2">
      <c r="B467" s="54" t="s">
        <v>5</v>
      </c>
      <c r="C467" s="39" t="s">
        <v>19</v>
      </c>
      <c r="D467" s="39" t="s">
        <v>19</v>
      </c>
      <c r="E467" s="39">
        <v>1.1574074074074073E-5</v>
      </c>
      <c r="F467" s="40" t="e">
        <f t="shared" si="7"/>
        <v>#N/A</v>
      </c>
      <c r="G467" t="str">
        <f>IF((ISERROR((VLOOKUP(B467,Calculation!C$3:C$2610,1,FALSE)))),"not entered","")</f>
        <v/>
      </c>
      <c r="H467" t="str">
        <f>IF(ISNA(VLOOKUP(D467,Calculation!$AI$12:$AI$88,1,FALSE)),"NO club name match","Club Name Match")</f>
        <v>NO club name match</v>
      </c>
    </row>
    <row r="468" spans="2:8" x14ac:dyDescent="0.2">
      <c r="B468" s="54" t="s">
        <v>5</v>
      </c>
      <c r="C468" s="39" t="s">
        <v>19</v>
      </c>
      <c r="D468" s="39" t="s">
        <v>19</v>
      </c>
      <c r="E468" s="39">
        <v>1.1574074074074073E-5</v>
      </c>
      <c r="F468" s="40" t="e">
        <f t="shared" si="7"/>
        <v>#N/A</v>
      </c>
      <c r="G468" t="str">
        <f>IF((ISERROR((VLOOKUP(B468,Calculation!C$3:C$2610,1,FALSE)))),"not entered","")</f>
        <v/>
      </c>
      <c r="H468" t="str">
        <f>IF(ISNA(VLOOKUP(D468,Calculation!$AI$12:$AI$88,1,FALSE)),"NO club name match","Club Name Match")</f>
        <v>NO club name match</v>
      </c>
    </row>
    <row r="469" spans="2:8" x14ac:dyDescent="0.2">
      <c r="B469" s="54" t="s">
        <v>5</v>
      </c>
      <c r="C469" s="39" t="s">
        <v>19</v>
      </c>
      <c r="D469" s="39" t="s">
        <v>19</v>
      </c>
      <c r="E469" s="39">
        <v>1.1574074074074073E-5</v>
      </c>
      <c r="F469" s="40" t="e">
        <f t="shared" si="7"/>
        <v>#N/A</v>
      </c>
      <c r="G469" t="str">
        <f>IF((ISERROR((VLOOKUP(B469,Calculation!C$3:C$2610,1,FALSE)))),"not entered","")</f>
        <v/>
      </c>
      <c r="H469" t="str">
        <f>IF(ISNA(VLOOKUP(D469,Calculation!$AI$12:$AI$88,1,FALSE)),"NO club name match","Club Name Match")</f>
        <v>NO club name match</v>
      </c>
    </row>
    <row r="470" spans="2:8" x14ac:dyDescent="0.2">
      <c r="B470" s="54" t="s">
        <v>5</v>
      </c>
      <c r="C470" s="39" t="s">
        <v>19</v>
      </c>
      <c r="D470" s="39" t="s">
        <v>19</v>
      </c>
      <c r="E470" s="39">
        <v>1.1574074074074073E-5</v>
      </c>
      <c r="F470" s="40" t="e">
        <f t="shared" si="7"/>
        <v>#N/A</v>
      </c>
      <c r="G470" t="str">
        <f>IF((ISERROR((VLOOKUP(B470,Calculation!C$3:C$2610,1,FALSE)))),"not entered","")</f>
        <v/>
      </c>
      <c r="H470" t="str">
        <f>IF(ISNA(VLOOKUP(D470,Calculation!$AI$12:$AI$88,1,FALSE)),"NO club name match","Club Name Match")</f>
        <v>NO club name match</v>
      </c>
    </row>
    <row r="471" spans="2:8" x14ac:dyDescent="0.2">
      <c r="B471" s="54" t="s">
        <v>5</v>
      </c>
      <c r="C471" s="39" t="s">
        <v>19</v>
      </c>
      <c r="D471" s="39" t="s">
        <v>19</v>
      </c>
      <c r="E471" s="39">
        <v>1.1574074074074073E-5</v>
      </c>
      <c r="F471" s="40" t="e">
        <f t="shared" si="7"/>
        <v>#N/A</v>
      </c>
      <c r="G471" t="str">
        <f>IF((ISERROR((VLOOKUP(B471,Calculation!C$3:C$2610,1,FALSE)))),"not entered","")</f>
        <v/>
      </c>
      <c r="H471" t="str">
        <f>IF(ISNA(VLOOKUP(D471,Calculation!$AI$12:$AI$88,1,FALSE)),"NO club name match","Club Name Match")</f>
        <v>NO club name match</v>
      </c>
    </row>
    <row r="472" spans="2:8" x14ac:dyDescent="0.2">
      <c r="B472" s="54" t="s">
        <v>5</v>
      </c>
      <c r="C472" s="39" t="s">
        <v>19</v>
      </c>
      <c r="D472" s="39" t="s">
        <v>19</v>
      </c>
      <c r="E472" s="39">
        <v>1.1574074074074073E-5</v>
      </c>
      <c r="F472" s="40" t="e">
        <f t="shared" si="7"/>
        <v>#N/A</v>
      </c>
      <c r="G472" t="str">
        <f>IF((ISERROR((VLOOKUP(B472,Calculation!C$3:C$2610,1,FALSE)))),"not entered","")</f>
        <v/>
      </c>
      <c r="H472" t="str">
        <f>IF(ISNA(VLOOKUP(D472,Calculation!$AI$12:$AI$88,1,FALSE)),"NO club name match","Club Name Match")</f>
        <v>NO club name match</v>
      </c>
    </row>
    <row r="473" spans="2:8" x14ac:dyDescent="0.2">
      <c r="B473" s="54" t="s">
        <v>5</v>
      </c>
      <c r="C473" s="39" t="s">
        <v>19</v>
      </c>
      <c r="D473" s="39" t="s">
        <v>19</v>
      </c>
      <c r="E473" s="39">
        <v>1.1574074074074073E-5</v>
      </c>
      <c r="F473" s="40" t="e">
        <f t="shared" si="7"/>
        <v>#N/A</v>
      </c>
      <c r="G473" t="str">
        <f>IF((ISERROR((VLOOKUP(B473,Calculation!C$3:C$2610,1,FALSE)))),"not entered","")</f>
        <v/>
      </c>
      <c r="H473" t="str">
        <f>IF(ISNA(VLOOKUP(D473,Calculation!$AI$12:$AI$88,1,FALSE)),"NO club name match","Club Name Match")</f>
        <v>NO club name match</v>
      </c>
    </row>
    <row r="474" spans="2:8" x14ac:dyDescent="0.2">
      <c r="B474" s="54" t="s">
        <v>5</v>
      </c>
      <c r="C474" s="39" t="s">
        <v>19</v>
      </c>
      <c r="D474" s="39" t="s">
        <v>19</v>
      </c>
      <c r="E474" s="39">
        <v>1.1574074074074073E-5</v>
      </c>
      <c r="F474" s="40" t="e">
        <f t="shared" si="7"/>
        <v>#N/A</v>
      </c>
      <c r="G474" t="str">
        <f>IF((ISERROR((VLOOKUP(B474,Calculation!C$3:C$2610,1,FALSE)))),"not entered","")</f>
        <v/>
      </c>
      <c r="H474" t="str">
        <f>IF(ISNA(VLOOKUP(D474,Calculation!$AI$12:$AI$88,1,FALSE)),"NO club name match","Club Name Match")</f>
        <v>NO club name match</v>
      </c>
    </row>
    <row r="475" spans="2:8" x14ac:dyDescent="0.2">
      <c r="B475" s="54" t="s">
        <v>5</v>
      </c>
      <c r="C475" s="39" t="s">
        <v>19</v>
      </c>
      <c r="D475" s="39" t="s">
        <v>19</v>
      </c>
      <c r="E475" s="39">
        <v>1.1574074074074073E-5</v>
      </c>
      <c r="F475" s="40" t="e">
        <f t="shared" si="7"/>
        <v>#N/A</v>
      </c>
      <c r="G475" t="str">
        <f>IF((ISERROR((VLOOKUP(B475,Calculation!C$3:C$2610,1,FALSE)))),"not entered","")</f>
        <v/>
      </c>
      <c r="H475" t="str">
        <f>IF(ISNA(VLOOKUP(D475,Calculation!$AI$12:$AI$88,1,FALSE)),"NO club name match","Club Name Match")</f>
        <v>NO club name match</v>
      </c>
    </row>
    <row r="476" spans="2:8" x14ac:dyDescent="0.2">
      <c r="B476" s="54" t="s">
        <v>5</v>
      </c>
      <c r="C476" s="39" t="s">
        <v>19</v>
      </c>
      <c r="D476" s="39" t="s">
        <v>19</v>
      </c>
      <c r="E476" s="39">
        <v>1.1574074074074073E-5</v>
      </c>
      <c r="F476" s="40" t="e">
        <f t="shared" si="7"/>
        <v>#N/A</v>
      </c>
      <c r="G476" t="str">
        <f>IF((ISERROR((VLOOKUP(B476,Calculation!C$3:C$2610,1,FALSE)))),"not entered","")</f>
        <v/>
      </c>
      <c r="H476" t="str">
        <f>IF(ISNA(VLOOKUP(D476,Calculation!$AI$12:$AI$88,1,FALSE)),"NO club name match","Club Name Match")</f>
        <v>NO club name match</v>
      </c>
    </row>
    <row r="477" spans="2:8" x14ac:dyDescent="0.2">
      <c r="B477" s="54" t="s">
        <v>5</v>
      </c>
      <c r="C477" s="39" t="s">
        <v>19</v>
      </c>
      <c r="D477" s="39" t="s">
        <v>19</v>
      </c>
      <c r="E477" s="39">
        <v>1.1574074074074073E-5</v>
      </c>
      <c r="F477" s="40" t="e">
        <f t="shared" si="7"/>
        <v>#N/A</v>
      </c>
      <c r="G477" t="str">
        <f>IF((ISERROR((VLOOKUP(B477,Calculation!C$3:C$2610,1,FALSE)))),"not entered","")</f>
        <v/>
      </c>
      <c r="H477" t="str">
        <f>IF(ISNA(VLOOKUP(D477,Calculation!$AI$12:$AI$88,1,FALSE)),"NO club name match","Club Name Match")</f>
        <v>NO club name match</v>
      </c>
    </row>
    <row r="478" spans="2:8" x14ac:dyDescent="0.2">
      <c r="B478" s="54" t="s">
        <v>5</v>
      </c>
      <c r="C478" s="39" t="s">
        <v>19</v>
      </c>
      <c r="D478" s="39" t="s">
        <v>19</v>
      </c>
      <c r="E478" s="39">
        <v>1.1574074074074073E-5</v>
      </c>
      <c r="F478" s="40" t="e">
        <f t="shared" si="7"/>
        <v>#N/A</v>
      </c>
      <c r="G478" t="str">
        <f>IF((ISERROR((VLOOKUP(B478,Calculation!C$3:C$2610,1,FALSE)))),"not entered","")</f>
        <v/>
      </c>
      <c r="H478" t="str">
        <f>IF(ISNA(VLOOKUP(D478,Calculation!$AI$12:$AI$88,1,FALSE)),"NO club name match","Club Name Match")</f>
        <v>NO club name match</v>
      </c>
    </row>
    <row r="479" spans="2:8" x14ac:dyDescent="0.2">
      <c r="B479" s="54" t="s">
        <v>5</v>
      </c>
      <c r="C479" s="39" t="s">
        <v>19</v>
      </c>
      <c r="D479" s="39" t="s">
        <v>19</v>
      </c>
      <c r="E479" s="39">
        <v>1.1574074074074073E-5</v>
      </c>
      <c r="F479" s="40" t="e">
        <f t="shared" si="7"/>
        <v>#N/A</v>
      </c>
      <c r="G479" t="str">
        <f>IF((ISERROR((VLOOKUP(B479,Calculation!C$3:C$2610,1,FALSE)))),"not entered","")</f>
        <v/>
      </c>
      <c r="H479" t="str">
        <f>IF(ISNA(VLOOKUP(D479,Calculation!$AI$12:$AI$88,1,FALSE)),"NO club name match","Club Name Match")</f>
        <v>NO club name match</v>
      </c>
    </row>
    <row r="480" spans="2:8" x14ac:dyDescent="0.2">
      <c r="B480" s="54" t="s">
        <v>5</v>
      </c>
      <c r="C480" s="39" t="s">
        <v>19</v>
      </c>
      <c r="D480" s="39" t="s">
        <v>19</v>
      </c>
      <c r="E480" s="39">
        <v>1.1574074074074073E-5</v>
      </c>
      <c r="F480" s="40" t="e">
        <f t="shared" si="7"/>
        <v>#N/A</v>
      </c>
      <c r="G480" t="str">
        <f>IF((ISERROR((VLOOKUP(B480,Calculation!C$3:C$2610,1,FALSE)))),"not entered","")</f>
        <v/>
      </c>
      <c r="H480" t="str">
        <f>IF(ISNA(VLOOKUP(D480,Calculation!$AI$12:$AI$88,1,FALSE)),"NO club name match","Club Name Match")</f>
        <v>NO club name match</v>
      </c>
    </row>
    <row r="481" spans="2:8" x14ac:dyDescent="0.2">
      <c r="B481" s="54" t="s">
        <v>5</v>
      </c>
      <c r="C481" s="39" t="s">
        <v>19</v>
      </c>
      <c r="D481" s="39" t="s">
        <v>19</v>
      </c>
      <c r="E481" s="39">
        <v>1.1574074074074073E-5</v>
      </c>
      <c r="F481" s="40" t="e">
        <f t="shared" si="7"/>
        <v>#N/A</v>
      </c>
      <c r="G481" t="str">
        <f>IF((ISERROR((VLOOKUP(B481,Calculation!C$3:C$2610,1,FALSE)))),"not entered","")</f>
        <v/>
      </c>
      <c r="H481" t="str">
        <f>IF(ISNA(VLOOKUP(D481,Calculation!$AI$12:$AI$88,1,FALSE)),"NO club name match","Club Name Match")</f>
        <v>NO club name match</v>
      </c>
    </row>
    <row r="482" spans="2:8" x14ac:dyDescent="0.2">
      <c r="B482" s="54" t="s">
        <v>5</v>
      </c>
      <c r="C482" s="39" t="s">
        <v>19</v>
      </c>
      <c r="D482" s="39" t="s">
        <v>19</v>
      </c>
      <c r="E482" s="39">
        <v>1.1574074074074073E-5</v>
      </c>
      <c r="F482" s="40" t="e">
        <f t="shared" si="7"/>
        <v>#N/A</v>
      </c>
      <c r="G482" t="str">
        <f>IF((ISERROR((VLOOKUP(B482,Calculation!C$3:C$2610,1,FALSE)))),"not entered","")</f>
        <v/>
      </c>
      <c r="H482" t="str">
        <f>IF(ISNA(VLOOKUP(D482,Calculation!$AI$12:$AI$88,1,FALSE)),"NO club name match","Club Name Match")</f>
        <v>NO club name match</v>
      </c>
    </row>
    <row r="483" spans="2:8" x14ac:dyDescent="0.2">
      <c r="B483" s="54" t="s">
        <v>5</v>
      </c>
      <c r="C483" s="39" t="s">
        <v>19</v>
      </c>
      <c r="D483" s="39" t="s">
        <v>19</v>
      </c>
      <c r="E483" s="39">
        <v>1.1574074074074073E-5</v>
      </c>
      <c r="F483" s="40" t="e">
        <f t="shared" si="7"/>
        <v>#N/A</v>
      </c>
      <c r="G483" t="str">
        <f>IF((ISERROR((VLOOKUP(B483,Calculation!C$3:C$2610,1,FALSE)))),"not entered","")</f>
        <v/>
      </c>
      <c r="H483" t="str">
        <f>IF(ISNA(VLOOKUP(D483,Calculation!$AI$12:$AI$88,1,FALSE)),"NO club name match","Club Name Match")</f>
        <v>NO club name match</v>
      </c>
    </row>
    <row r="484" spans="2:8" x14ac:dyDescent="0.2">
      <c r="B484" s="54" t="s">
        <v>5</v>
      </c>
      <c r="C484" s="39" t="s">
        <v>19</v>
      </c>
      <c r="D484" s="39" t="s">
        <v>19</v>
      </c>
      <c r="E484" s="39">
        <v>1.1574074074074073E-5</v>
      </c>
      <c r="F484" s="40" t="e">
        <f t="shared" si="7"/>
        <v>#N/A</v>
      </c>
      <c r="G484" t="str">
        <f>IF((ISERROR((VLOOKUP(B484,Calculation!C$3:C$2610,1,FALSE)))),"not entered","")</f>
        <v/>
      </c>
      <c r="H484" t="str">
        <f>IF(ISNA(VLOOKUP(D484,Calculation!$AI$12:$AI$88,1,FALSE)),"NO club name match","Club Name Match")</f>
        <v>NO club name match</v>
      </c>
    </row>
    <row r="485" spans="2:8" x14ac:dyDescent="0.2">
      <c r="B485" s="54" t="s">
        <v>5</v>
      </c>
      <c r="C485" s="39" t="s">
        <v>19</v>
      </c>
      <c r="D485" s="39" t="s">
        <v>19</v>
      </c>
      <c r="E485" s="39">
        <v>1.1574074074074073E-5</v>
      </c>
      <c r="F485" s="40" t="e">
        <f t="shared" si="7"/>
        <v>#N/A</v>
      </c>
      <c r="G485" t="str">
        <f>IF((ISERROR((VLOOKUP(B485,Calculation!C$3:C$2610,1,FALSE)))),"not entered","")</f>
        <v/>
      </c>
      <c r="H485" t="str">
        <f>IF(ISNA(VLOOKUP(D485,Calculation!$AI$12:$AI$88,1,FALSE)),"NO club name match","Club Name Match")</f>
        <v>NO club name match</v>
      </c>
    </row>
    <row r="486" spans="2:8" x14ac:dyDescent="0.2">
      <c r="B486" s="54" t="s">
        <v>5</v>
      </c>
      <c r="C486" s="39" t="s">
        <v>19</v>
      </c>
      <c r="D486" s="39" t="s">
        <v>19</v>
      </c>
      <c r="E486" s="39">
        <v>1.1574074074074073E-5</v>
      </c>
      <c r="F486" s="40" t="e">
        <f t="shared" si="7"/>
        <v>#N/A</v>
      </c>
      <c r="G486" t="str">
        <f>IF((ISERROR((VLOOKUP(B486,Calculation!C$3:C$2610,1,FALSE)))),"not entered","")</f>
        <v/>
      </c>
      <c r="H486" t="str">
        <f>IF(ISNA(VLOOKUP(D486,Calculation!$AI$12:$AI$88,1,FALSE)),"NO club name match","Club Name Match")</f>
        <v>NO club name match</v>
      </c>
    </row>
    <row r="487" spans="2:8" x14ac:dyDescent="0.2">
      <c r="B487" s="54" t="s">
        <v>5</v>
      </c>
      <c r="C487" s="39" t="s">
        <v>19</v>
      </c>
      <c r="D487" s="39" t="s">
        <v>19</v>
      </c>
      <c r="E487" s="39">
        <v>1.1574074074074073E-5</v>
      </c>
      <c r="F487" s="40" t="e">
        <f t="shared" si="7"/>
        <v>#N/A</v>
      </c>
      <c r="G487" t="str">
        <f>IF((ISERROR((VLOOKUP(B487,Calculation!C$3:C$2610,1,FALSE)))),"not entered","")</f>
        <v/>
      </c>
      <c r="H487" t="str">
        <f>IF(ISNA(VLOOKUP(D487,Calculation!$AI$12:$AI$88,1,FALSE)),"NO club name match","Club Name Match")</f>
        <v>NO club name match</v>
      </c>
    </row>
    <row r="488" spans="2:8" x14ac:dyDescent="0.2">
      <c r="B488" s="54" t="s">
        <v>5</v>
      </c>
      <c r="C488" s="39" t="s">
        <v>19</v>
      </c>
      <c r="D488" s="39" t="s">
        <v>19</v>
      </c>
      <c r="E488" s="39">
        <v>1.1574074074074073E-5</v>
      </c>
      <c r="F488" s="40" t="e">
        <f t="shared" si="7"/>
        <v>#N/A</v>
      </c>
      <c r="G488" t="str">
        <f>IF((ISERROR((VLOOKUP(B488,Calculation!C$3:C$2610,1,FALSE)))),"not entered","")</f>
        <v/>
      </c>
      <c r="H488" t="str">
        <f>IF(ISNA(VLOOKUP(D488,Calculation!$AI$12:$AI$88,1,FALSE)),"NO club name match","Club Name Match")</f>
        <v>NO club name match</v>
      </c>
    </row>
    <row r="489" spans="2:8" x14ac:dyDescent="0.2">
      <c r="B489" s="54" t="s">
        <v>5</v>
      </c>
      <c r="C489" s="39" t="s">
        <v>19</v>
      </c>
      <c r="D489" s="39" t="s">
        <v>19</v>
      </c>
      <c r="E489" s="39">
        <v>1.1574074074074073E-5</v>
      </c>
      <c r="F489" s="40" t="e">
        <f t="shared" si="7"/>
        <v>#N/A</v>
      </c>
      <c r="G489" t="str">
        <f>IF((ISERROR((VLOOKUP(B489,Calculation!C$3:C$2610,1,FALSE)))),"not entered","")</f>
        <v/>
      </c>
      <c r="H489" t="str">
        <f>IF(ISNA(VLOOKUP(D489,Calculation!$AI$12:$AI$88,1,FALSE)),"NO club name match","Club Name Match")</f>
        <v>NO club name match</v>
      </c>
    </row>
    <row r="490" spans="2:8" x14ac:dyDescent="0.2">
      <c r="B490" s="54" t="s">
        <v>5</v>
      </c>
      <c r="C490" s="39" t="s">
        <v>19</v>
      </c>
      <c r="D490" s="39" t="s">
        <v>19</v>
      </c>
      <c r="E490" s="39">
        <v>1.1574074074074073E-5</v>
      </c>
      <c r="F490" s="40" t="e">
        <f t="shared" si="7"/>
        <v>#N/A</v>
      </c>
      <c r="G490" t="str">
        <f>IF((ISERROR((VLOOKUP(B490,Calculation!C$3:C$2610,1,FALSE)))),"not entered","")</f>
        <v/>
      </c>
      <c r="H490" t="str">
        <f>IF(ISNA(VLOOKUP(D490,Calculation!$AI$12:$AI$88,1,FALSE)),"NO club name match","Club Name Match")</f>
        <v>NO club name match</v>
      </c>
    </row>
    <row r="491" spans="2:8" x14ac:dyDescent="0.2">
      <c r="B491" s="54" t="s">
        <v>5</v>
      </c>
      <c r="C491" s="39" t="s">
        <v>19</v>
      </c>
      <c r="D491" s="39" t="s">
        <v>19</v>
      </c>
      <c r="E491" s="39">
        <v>1.1574074074074073E-5</v>
      </c>
      <c r="F491" s="40" t="e">
        <f t="shared" si="7"/>
        <v>#N/A</v>
      </c>
      <c r="G491" t="str">
        <f>IF((ISERROR((VLOOKUP(B491,Calculation!C$3:C$2610,1,FALSE)))),"not entered","")</f>
        <v/>
      </c>
      <c r="H491" t="str">
        <f>IF(ISNA(VLOOKUP(D491,Calculation!$AI$12:$AI$88,1,FALSE)),"NO club name match","Club Name Match")</f>
        <v>NO club name match</v>
      </c>
    </row>
    <row r="492" spans="2:8" x14ac:dyDescent="0.2">
      <c r="B492" s="54" t="s">
        <v>5</v>
      </c>
      <c r="C492" s="39" t="s">
        <v>19</v>
      </c>
      <c r="D492" s="39" t="s">
        <v>19</v>
      </c>
      <c r="E492" s="39">
        <v>1.1574074074074073E-5</v>
      </c>
      <c r="F492" s="40" t="e">
        <f t="shared" si="7"/>
        <v>#N/A</v>
      </c>
      <c r="G492" t="str">
        <f>IF((ISERROR((VLOOKUP(B492,Calculation!C$3:C$2610,1,FALSE)))),"not entered","")</f>
        <v/>
      </c>
      <c r="H492" t="str">
        <f>IF(ISNA(VLOOKUP(D492,Calculation!$AI$12:$AI$88,1,FALSE)),"NO club name match","Club Name Match")</f>
        <v>NO club name match</v>
      </c>
    </row>
    <row r="493" spans="2:8" x14ac:dyDescent="0.2">
      <c r="B493" s="54" t="s">
        <v>5</v>
      </c>
      <c r="C493" s="39" t="s">
        <v>19</v>
      </c>
      <c r="D493" s="39" t="s">
        <v>19</v>
      </c>
      <c r="E493" s="39">
        <v>1.1574074074074073E-5</v>
      </c>
      <c r="F493" s="40" t="e">
        <f t="shared" si="7"/>
        <v>#N/A</v>
      </c>
      <c r="G493" t="str">
        <f>IF((ISERROR((VLOOKUP(B493,Calculation!C$3:C$2610,1,FALSE)))),"not entered","")</f>
        <v/>
      </c>
      <c r="H493" t="str">
        <f>IF(ISNA(VLOOKUP(D493,Calculation!$AI$12:$AI$88,1,FALSE)),"NO club name match","Club Name Match")</f>
        <v>NO club name match</v>
      </c>
    </row>
    <row r="494" spans="2:8" x14ac:dyDescent="0.2">
      <c r="B494" s="54" t="s">
        <v>5</v>
      </c>
      <c r="C494" s="39" t="s">
        <v>19</v>
      </c>
      <c r="D494" s="39" t="s">
        <v>19</v>
      </c>
      <c r="E494" s="39">
        <v>1.1574074074074073E-5</v>
      </c>
      <c r="F494" s="40" t="e">
        <f t="shared" ref="F494:F505" si="8">TRUNC((VLOOKUP(C494,C$4:E$5,3,FALSE))/(E494/10000))</f>
        <v>#N/A</v>
      </c>
      <c r="G494" t="str">
        <f>IF((ISERROR((VLOOKUP(B494,Calculation!C$3:C$2610,1,FALSE)))),"not entered","")</f>
        <v/>
      </c>
      <c r="H494" t="str">
        <f>IF(ISNA(VLOOKUP(D494,Calculation!$AI$12:$AI$88,1,FALSE)),"NO club name match","Club Name Match")</f>
        <v>NO club name match</v>
      </c>
    </row>
    <row r="495" spans="2:8" x14ac:dyDescent="0.2">
      <c r="B495" s="54" t="s">
        <v>5</v>
      </c>
      <c r="C495" s="39" t="s">
        <v>19</v>
      </c>
      <c r="D495" s="39" t="s">
        <v>19</v>
      </c>
      <c r="E495" s="39">
        <v>1.1574074074074073E-5</v>
      </c>
      <c r="F495" s="40" t="e">
        <f t="shared" si="8"/>
        <v>#N/A</v>
      </c>
      <c r="G495" t="str">
        <f>IF((ISERROR((VLOOKUP(B495,Calculation!C$3:C$2610,1,FALSE)))),"not entered","")</f>
        <v/>
      </c>
      <c r="H495" t="str">
        <f>IF(ISNA(VLOOKUP(D495,Calculation!$AI$12:$AI$88,1,FALSE)),"NO club name match","Club Name Match")</f>
        <v>NO club name match</v>
      </c>
    </row>
    <row r="496" spans="2:8" x14ac:dyDescent="0.2">
      <c r="B496" s="54" t="s">
        <v>5</v>
      </c>
      <c r="C496" s="39" t="s">
        <v>19</v>
      </c>
      <c r="D496" s="39" t="s">
        <v>19</v>
      </c>
      <c r="E496" s="39">
        <v>1.1574074074074073E-5</v>
      </c>
      <c r="F496" s="40" t="e">
        <f t="shared" si="8"/>
        <v>#N/A</v>
      </c>
      <c r="G496" t="str">
        <f>IF((ISERROR((VLOOKUP(B496,Calculation!C$3:C$2610,1,FALSE)))),"not entered","")</f>
        <v/>
      </c>
      <c r="H496" t="str">
        <f>IF(ISNA(VLOOKUP(D496,Calculation!$AI$12:$AI$88,1,FALSE)),"NO club name match","Club Name Match")</f>
        <v>NO club name match</v>
      </c>
    </row>
    <row r="497" spans="2:8" x14ac:dyDescent="0.2">
      <c r="B497" s="54" t="s">
        <v>5</v>
      </c>
      <c r="C497" s="39" t="s">
        <v>19</v>
      </c>
      <c r="D497" s="39" t="s">
        <v>19</v>
      </c>
      <c r="E497" s="39">
        <v>1.1574074074074073E-5</v>
      </c>
      <c r="F497" s="40" t="e">
        <f t="shared" si="8"/>
        <v>#N/A</v>
      </c>
      <c r="G497" t="str">
        <f>IF((ISERROR((VLOOKUP(B497,Calculation!C$3:C$2610,1,FALSE)))),"not entered","")</f>
        <v/>
      </c>
      <c r="H497" t="str">
        <f>IF(ISNA(VLOOKUP(D497,Calculation!$AI$12:$AI$88,1,FALSE)),"NO club name match","Club Name Match")</f>
        <v>NO club name match</v>
      </c>
    </row>
    <row r="498" spans="2:8" x14ac:dyDescent="0.2">
      <c r="B498" s="54" t="s">
        <v>5</v>
      </c>
      <c r="C498" s="39" t="s">
        <v>19</v>
      </c>
      <c r="D498" s="39" t="s">
        <v>19</v>
      </c>
      <c r="E498" s="39">
        <v>1.1574074074074073E-5</v>
      </c>
      <c r="F498" s="40" t="e">
        <f t="shared" si="8"/>
        <v>#N/A</v>
      </c>
      <c r="G498" t="str">
        <f>IF((ISERROR((VLOOKUP(B498,Calculation!C$3:C$2610,1,FALSE)))),"not entered","")</f>
        <v/>
      </c>
      <c r="H498" t="str">
        <f>IF(ISNA(VLOOKUP(D498,Calculation!$AI$12:$AI$88,1,FALSE)),"NO club name match","Club Name Match")</f>
        <v>NO club name match</v>
      </c>
    </row>
    <row r="499" spans="2:8" x14ac:dyDescent="0.2">
      <c r="B499" s="54" t="s">
        <v>5</v>
      </c>
      <c r="C499" s="39" t="s">
        <v>19</v>
      </c>
      <c r="D499" s="39" t="s">
        <v>19</v>
      </c>
      <c r="E499" s="39">
        <v>1.1574074074074073E-5</v>
      </c>
      <c r="F499" s="40" t="e">
        <f t="shared" si="8"/>
        <v>#N/A</v>
      </c>
      <c r="G499" t="str">
        <f>IF((ISERROR((VLOOKUP(B499,Calculation!C$3:C$2610,1,FALSE)))),"not entered","")</f>
        <v/>
      </c>
      <c r="H499" t="str">
        <f>IF(ISNA(VLOOKUP(D499,Calculation!$AI$12:$AI$88,1,FALSE)),"NO club name match","Club Name Match")</f>
        <v>NO club name match</v>
      </c>
    </row>
    <row r="500" spans="2:8" x14ac:dyDescent="0.2">
      <c r="B500" s="54" t="s">
        <v>5</v>
      </c>
      <c r="C500" s="39" t="s">
        <v>19</v>
      </c>
      <c r="D500" s="39" t="s">
        <v>19</v>
      </c>
      <c r="E500" s="39">
        <v>1.1574074074074073E-5</v>
      </c>
      <c r="F500" s="40" t="e">
        <f t="shared" si="8"/>
        <v>#N/A</v>
      </c>
      <c r="G500" t="str">
        <f>IF((ISERROR((VLOOKUP(B500,Calculation!C$3:C$2610,1,FALSE)))),"not entered","")</f>
        <v/>
      </c>
      <c r="H500" t="str">
        <f>IF(ISNA(VLOOKUP(D500,Calculation!$AI$12:$AI$88,1,FALSE)),"NO club name match","Club Name Match")</f>
        <v>NO club name match</v>
      </c>
    </row>
    <row r="501" spans="2:8" x14ac:dyDescent="0.2">
      <c r="B501" s="54" t="s">
        <v>5</v>
      </c>
      <c r="C501" s="39" t="s">
        <v>19</v>
      </c>
      <c r="D501" s="39" t="s">
        <v>19</v>
      </c>
      <c r="E501" s="39">
        <v>1.1574074074074073E-5</v>
      </c>
      <c r="F501" s="40" t="e">
        <f t="shared" si="8"/>
        <v>#N/A</v>
      </c>
      <c r="G501" t="str">
        <f>IF((ISERROR((VLOOKUP(B501,Calculation!C$3:C$2610,1,FALSE)))),"not entered","")</f>
        <v/>
      </c>
      <c r="H501" t="str">
        <f>IF(ISNA(VLOOKUP(D501,Calculation!$AI$12:$AI$88,1,FALSE)),"NO club name match","Club Name Match")</f>
        <v>NO club name match</v>
      </c>
    </row>
    <row r="502" spans="2:8" x14ac:dyDescent="0.2">
      <c r="B502" s="54" t="s">
        <v>5</v>
      </c>
      <c r="C502" s="39" t="s">
        <v>19</v>
      </c>
      <c r="D502" s="39" t="s">
        <v>19</v>
      </c>
      <c r="E502" s="39">
        <v>1.1574074074074073E-5</v>
      </c>
      <c r="F502" s="40" t="e">
        <f t="shared" si="8"/>
        <v>#N/A</v>
      </c>
      <c r="G502" t="str">
        <f>IF((ISERROR((VLOOKUP(B502,Calculation!C$3:C$2610,1,FALSE)))),"not entered","")</f>
        <v/>
      </c>
      <c r="H502" t="str">
        <f>IF(ISNA(VLOOKUP(D502,Calculation!$AI$12:$AI$88,1,FALSE)),"NO club name match","Club Name Match")</f>
        <v>NO club name match</v>
      </c>
    </row>
    <row r="503" spans="2:8" x14ac:dyDescent="0.2">
      <c r="B503" s="54" t="s">
        <v>5</v>
      </c>
      <c r="C503" s="39" t="s">
        <v>19</v>
      </c>
      <c r="D503" s="39" t="s">
        <v>19</v>
      </c>
      <c r="E503" s="39">
        <v>1.1574074074074073E-5</v>
      </c>
      <c r="F503" s="40" t="e">
        <f t="shared" si="8"/>
        <v>#N/A</v>
      </c>
      <c r="G503" t="str">
        <f>IF((ISERROR((VLOOKUP(B503,Calculation!C$3:C$2610,1,FALSE)))),"not entered","")</f>
        <v/>
      </c>
      <c r="H503" t="str">
        <f>IF(ISNA(VLOOKUP(D503,Calculation!$AI$12:$AI$88,1,FALSE)),"NO club name match","Club Name Match")</f>
        <v>NO club name match</v>
      </c>
    </row>
    <row r="504" spans="2:8" x14ac:dyDescent="0.2">
      <c r="B504" s="54" t="s">
        <v>5</v>
      </c>
      <c r="C504" s="39" t="s">
        <v>19</v>
      </c>
      <c r="D504" s="39" t="s">
        <v>19</v>
      </c>
      <c r="E504" s="39">
        <v>1.1574074074074073E-5</v>
      </c>
      <c r="F504" s="40" t="e">
        <f t="shared" si="8"/>
        <v>#N/A</v>
      </c>
      <c r="G504" t="str">
        <f>IF((ISERROR((VLOOKUP(B504,Calculation!C$3:C$2610,1,FALSE)))),"not entered","")</f>
        <v/>
      </c>
      <c r="H504" t="str">
        <f>IF(ISNA(VLOOKUP(D504,Calculation!$AI$12:$AI$88,1,FALSE)),"NO club name match","Club Name Match")</f>
        <v>NO club name match</v>
      </c>
    </row>
    <row r="505" spans="2:8" x14ac:dyDescent="0.2">
      <c r="B505" s="54" t="s">
        <v>5</v>
      </c>
      <c r="C505" s="39" t="s">
        <v>19</v>
      </c>
      <c r="D505" s="39" t="s">
        <v>19</v>
      </c>
      <c r="E505" s="39">
        <v>1.1574074074074073E-5</v>
      </c>
      <c r="F505" s="40" t="e">
        <f t="shared" si="8"/>
        <v>#N/A</v>
      </c>
      <c r="G505" t="str">
        <f>IF((ISERROR((VLOOKUP(B505,Calculation!C$3:C$2610,1,FALSE)))),"not entered","")</f>
        <v/>
      </c>
      <c r="H505" t="str">
        <f>IF(ISNA(VLOOKUP(D505,Calculation!$AI$12:$AI$88,1,FALSE)),"NO club name match","Club Name Match")</f>
        <v>NO club name match</v>
      </c>
    </row>
    <row r="506" spans="2:8" ht="13.5" thickBot="1" x14ac:dyDescent="0.25">
      <c r="B506" s="81"/>
      <c r="C506" s="41"/>
      <c r="D506" s="41"/>
      <c r="E506" s="82"/>
      <c r="F506" s="42"/>
    </row>
  </sheetData>
  <autoFilter ref="B3:H3"/>
  <phoneticPr fontId="3" type="noConversion"/>
  <conditionalFormatting sqref="B1:B3">
    <cfRule type="cellIs" dxfId="126" priority="37" stopIfTrue="1" operator="equal">
      <formula>"x"</formula>
    </cfRule>
  </conditionalFormatting>
  <conditionalFormatting sqref="B451:B486">
    <cfRule type="cellIs" dxfId="125" priority="9" stopIfTrue="1" operator="equal">
      <formula>"x"</formula>
    </cfRule>
  </conditionalFormatting>
  <conditionalFormatting sqref="B487:B506">
    <cfRule type="cellIs" dxfId="124" priority="10" stopIfTrue="1" operator="equal">
      <formula>"x"</formula>
    </cfRule>
  </conditionalFormatting>
  <conditionalFormatting sqref="B200:B413">
    <cfRule type="cellIs" dxfId="123" priority="7" stopIfTrue="1" operator="equal">
      <formula>"x"</formula>
    </cfRule>
  </conditionalFormatting>
  <conditionalFormatting sqref="B414:B450">
    <cfRule type="cellIs" dxfId="122" priority="6" stopIfTrue="1" operator="equal">
      <formula>"x"</formula>
    </cfRule>
  </conditionalFormatting>
  <conditionalFormatting sqref="B6:B199">
    <cfRule type="cellIs" dxfId="121" priority="5" stopIfTrue="1" operator="equal">
      <formula>"x"</formula>
    </cfRule>
  </conditionalFormatting>
  <conditionalFormatting sqref="B4:B5">
    <cfRule type="cellIs" dxfId="120" priority="8" stopIfTrue="1" operator="equal">
      <formula>"x"</formula>
    </cfRule>
  </conditionalFormatting>
  <conditionalFormatting sqref="G414:G484">
    <cfRule type="cellIs" dxfId="119" priority="2" stopIfTrue="1" operator="equal">
      <formula>#N/A</formula>
    </cfRule>
  </conditionalFormatting>
  <conditionalFormatting sqref="G4:G10 G506">
    <cfRule type="cellIs" dxfId="118" priority="4" stopIfTrue="1" operator="equal">
      <formula>#N/A</formula>
    </cfRule>
  </conditionalFormatting>
  <conditionalFormatting sqref="G11:G413">
    <cfRule type="cellIs" dxfId="117" priority="3" stopIfTrue="1" operator="equal">
      <formula>#N/A</formula>
    </cfRule>
  </conditionalFormatting>
  <conditionalFormatting sqref="G485:G505">
    <cfRule type="cellIs" dxfId="116" priority="1" stopIfTrue="1" operator="equal">
      <formula>#N/A</formula>
    </cfRule>
  </conditionalFormatting>
  <pageMargins left="0.75" right="0.75" top="1" bottom="1" header="0.5" footer="0.5"/>
  <headerFooter alignWithMargins="0"/>
  <webPublishItems count="4">
    <webPublishItem id="6016" divId="teer league Standard_6016" sourceType="sheet" destinationFile="C:\A TEER\Web\TEER League 09\cambridge.htm"/>
    <webPublishItem id="29033" divId="teer league Standard_29033" sourceType="range" sourceRef="A1:F65" destinationFile="C:\A TEER\Web\TEER League 08\cambridge.htm"/>
    <webPublishItem id="5045" divId="teer league Standard_5045" sourceType="range" sourceRef="A1:F77" destinationFile="C:\A TEER\Web\TEER League 09\cambridge.htm"/>
    <webPublishItem id="19022" divId="teer league Adult_19022" sourceType="range" sourceRef="A1:F105" destinationFile="C:\A TEER\Web\TEER League 10\clacton.htm"/>
  </webPublishItem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06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1" sqref="F1:H1048576"/>
    </sheetView>
  </sheetViews>
  <sheetFormatPr defaultRowHeight="12.75" x14ac:dyDescent="0.2"/>
  <cols>
    <col min="1" max="1" width="1.7109375" customWidth="1"/>
    <col min="2" max="2" width="20" bestFit="1" customWidth="1"/>
    <col min="3" max="3" width="7.140625" bestFit="1" customWidth="1"/>
    <col min="4" max="4" width="32.140625" bestFit="1" customWidth="1"/>
    <col min="5" max="5" width="8.140625" bestFit="1" customWidth="1"/>
    <col min="6" max="6" width="8.5703125" bestFit="1" customWidth="1"/>
    <col min="7" max="7" width="10.28515625" bestFit="1" customWidth="1"/>
  </cols>
  <sheetData>
    <row r="1" spans="2:8" x14ac:dyDescent="0.2">
      <c r="B1" s="15"/>
      <c r="C1" s="32"/>
      <c r="D1" s="16"/>
      <c r="E1" s="17"/>
    </row>
    <row r="2" spans="2:8" ht="15.75" x14ac:dyDescent="0.25">
      <c r="B2" s="46" t="str">
        <f>Races!A9</f>
        <v>Wilkins Kennedy Grays</v>
      </c>
      <c r="C2" s="32"/>
      <c r="D2" s="16"/>
      <c r="E2" s="17"/>
    </row>
    <row r="3" spans="2:8" ht="13.5" thickBot="1" x14ac:dyDescent="0.25">
      <c r="B3" s="27" t="s">
        <v>0</v>
      </c>
      <c r="C3" s="33" t="s">
        <v>10</v>
      </c>
      <c r="D3" s="33" t="s">
        <v>9</v>
      </c>
      <c r="E3" s="28" t="s">
        <v>4</v>
      </c>
      <c r="F3" s="29" t="s">
        <v>2</v>
      </c>
      <c r="H3" s="214" t="s">
        <v>366</v>
      </c>
    </row>
    <row r="4" spans="2:8" x14ac:dyDescent="0.2">
      <c r="B4" s="45" t="s">
        <v>17</v>
      </c>
      <c r="C4" s="35" t="s">
        <v>20</v>
      </c>
      <c r="D4" s="35"/>
      <c r="E4" s="47">
        <v>1.1574074074074073E-5</v>
      </c>
      <c r="F4" s="36"/>
      <c r="G4" t="str">
        <f>IF((ISERROR((VLOOKUP(B4,Calculation!C$3:C$2610,1,FALSE)))),"not entered","")</f>
        <v/>
      </c>
    </row>
    <row r="5" spans="2:8" x14ac:dyDescent="0.2">
      <c r="B5" s="37" t="s">
        <v>17</v>
      </c>
      <c r="C5" s="38" t="s">
        <v>21</v>
      </c>
      <c r="D5" s="38"/>
      <c r="E5" s="39">
        <v>1.1574074074074073E-5</v>
      </c>
      <c r="F5" s="40"/>
      <c r="G5" t="str">
        <f>IF((ISERROR((VLOOKUP(B5,Calculation!C$3:C$2610,1,FALSE)))),"not entered","")</f>
        <v/>
      </c>
    </row>
    <row r="6" spans="2:8" x14ac:dyDescent="0.2">
      <c r="B6" s="54" t="s">
        <v>5</v>
      </c>
      <c r="C6" s="39" t="s">
        <v>19</v>
      </c>
      <c r="D6" s="39" t="s">
        <v>19</v>
      </c>
      <c r="E6" s="39">
        <v>1.1574074074074073E-5</v>
      </c>
      <c r="F6" s="40" t="e">
        <f t="shared" ref="F6:F69" si="0">TRUNC((VLOOKUP(C6,C$4:E$5,3,FALSE))/(E6/10000))</f>
        <v>#N/A</v>
      </c>
      <c r="G6" t="str">
        <f>IF((ISERROR((VLOOKUP(B6,Calculation!C$3:C$2610,1,FALSE)))),"not entered","")</f>
        <v/>
      </c>
      <c r="H6" t="str">
        <f>IF(ISNA(VLOOKUP(D6,Calculation!$AI$12:$AI$88,1,FALSE)),"NO club name match","Club Name Match")</f>
        <v>NO club name match</v>
      </c>
    </row>
    <row r="7" spans="2:8" x14ac:dyDescent="0.2">
      <c r="B7" s="54" t="s">
        <v>5</v>
      </c>
      <c r="C7" s="39" t="s">
        <v>19</v>
      </c>
      <c r="D7" s="39" t="s">
        <v>19</v>
      </c>
      <c r="E7" s="39">
        <v>1.1574074074074073E-5</v>
      </c>
      <c r="F7" s="40" t="e">
        <f t="shared" si="0"/>
        <v>#N/A</v>
      </c>
      <c r="G7" t="str">
        <f>IF((ISERROR((VLOOKUP(B7,Calculation!C$3:C$2610,1,FALSE)))),"not entered","")</f>
        <v/>
      </c>
      <c r="H7" t="str">
        <f>IF(ISNA(VLOOKUP(D7,Calculation!$AI$12:$AI$88,1,FALSE)),"NO club name match","Club Name Match")</f>
        <v>NO club name match</v>
      </c>
    </row>
    <row r="8" spans="2:8" x14ac:dyDescent="0.2">
      <c r="B8" s="54" t="s">
        <v>5</v>
      </c>
      <c r="C8" s="39" t="s">
        <v>19</v>
      </c>
      <c r="D8" s="39" t="s">
        <v>19</v>
      </c>
      <c r="E8" s="39">
        <v>1.1574074074074073E-5</v>
      </c>
      <c r="F8" s="40" t="e">
        <f t="shared" si="0"/>
        <v>#N/A</v>
      </c>
      <c r="G8" t="str">
        <f>IF((ISERROR((VLOOKUP(B8,Calculation!C$3:C$2610,1,FALSE)))),"not entered","")</f>
        <v/>
      </c>
      <c r="H8" t="str">
        <f>IF(ISNA(VLOOKUP(D8,Calculation!$AI$12:$AI$88,1,FALSE)),"NO club name match","Club Name Match")</f>
        <v>NO club name match</v>
      </c>
    </row>
    <row r="9" spans="2:8" x14ac:dyDescent="0.2">
      <c r="B9" s="54" t="s">
        <v>5</v>
      </c>
      <c r="C9" s="39" t="s">
        <v>19</v>
      </c>
      <c r="D9" s="39" t="s">
        <v>19</v>
      </c>
      <c r="E9" s="39">
        <v>1.1574074074074073E-5</v>
      </c>
      <c r="F9" s="40" t="e">
        <f t="shared" si="0"/>
        <v>#N/A</v>
      </c>
      <c r="G9" t="str">
        <f>IF((ISERROR((VLOOKUP(B9,Calculation!C$3:C$2610,1,FALSE)))),"not entered","")</f>
        <v/>
      </c>
      <c r="H9" t="str">
        <f>IF(ISNA(VLOOKUP(D9,Calculation!$AI$12:$AI$88,1,FALSE)),"NO club name match","Club Name Match")</f>
        <v>NO club name match</v>
      </c>
    </row>
    <row r="10" spans="2:8" x14ac:dyDescent="0.2">
      <c r="B10" s="54" t="s">
        <v>5</v>
      </c>
      <c r="C10" s="39" t="s">
        <v>19</v>
      </c>
      <c r="D10" s="39" t="s">
        <v>19</v>
      </c>
      <c r="E10" s="39">
        <v>1.1574074074074073E-5</v>
      </c>
      <c r="F10" s="40" t="e">
        <f t="shared" si="0"/>
        <v>#N/A</v>
      </c>
      <c r="G10" t="str">
        <f>IF((ISERROR((VLOOKUP(B10,Calculation!C$3:C$2610,1,FALSE)))),"not entered","")</f>
        <v/>
      </c>
      <c r="H10" t="str">
        <f>IF(ISNA(VLOOKUP(D10,Calculation!$AI$12:$AI$88,1,FALSE)),"NO club name match","Club Name Match")</f>
        <v>NO club name match</v>
      </c>
    </row>
    <row r="11" spans="2:8" x14ac:dyDescent="0.2">
      <c r="B11" s="54" t="s">
        <v>5</v>
      </c>
      <c r="C11" s="39" t="s">
        <v>19</v>
      </c>
      <c r="D11" s="39" t="s">
        <v>19</v>
      </c>
      <c r="E11" s="39">
        <v>1.1574074074074073E-5</v>
      </c>
      <c r="F11" s="40" t="e">
        <f t="shared" si="0"/>
        <v>#N/A</v>
      </c>
      <c r="G11" t="str">
        <f>IF((ISERROR((VLOOKUP(B11,Calculation!C$3:C$2610,1,FALSE)))),"not entered","")</f>
        <v/>
      </c>
      <c r="H11" t="str">
        <f>IF(ISNA(VLOOKUP(D11,Calculation!$AI$12:$AI$88,1,FALSE)),"NO club name match","Club Name Match")</f>
        <v>NO club name match</v>
      </c>
    </row>
    <row r="12" spans="2:8" x14ac:dyDescent="0.2">
      <c r="B12" s="54" t="s">
        <v>5</v>
      </c>
      <c r="C12" s="39" t="s">
        <v>19</v>
      </c>
      <c r="D12" s="39" t="s">
        <v>19</v>
      </c>
      <c r="E12" s="39">
        <v>1.1574074074074073E-5</v>
      </c>
      <c r="F12" s="40" t="e">
        <f t="shared" si="0"/>
        <v>#N/A</v>
      </c>
      <c r="G12" t="str">
        <f>IF((ISERROR((VLOOKUP(B12,Calculation!C$3:C$2610,1,FALSE)))),"not entered","")</f>
        <v/>
      </c>
      <c r="H12" t="str">
        <f>IF(ISNA(VLOOKUP(D12,Calculation!$AI$12:$AI$88,1,FALSE)),"NO club name match","Club Name Match")</f>
        <v>NO club name match</v>
      </c>
    </row>
    <row r="13" spans="2:8" x14ac:dyDescent="0.2">
      <c r="B13" s="54" t="s">
        <v>5</v>
      </c>
      <c r="C13" s="39" t="s">
        <v>19</v>
      </c>
      <c r="D13" s="39" t="s">
        <v>19</v>
      </c>
      <c r="E13" s="39">
        <v>1.1574074074074073E-5</v>
      </c>
      <c r="F13" s="40" t="e">
        <f t="shared" si="0"/>
        <v>#N/A</v>
      </c>
      <c r="G13" t="str">
        <f>IF((ISERROR((VLOOKUP(B13,Calculation!C$3:C$2610,1,FALSE)))),"not entered","")</f>
        <v/>
      </c>
      <c r="H13" t="str">
        <f>IF(ISNA(VLOOKUP(D13,Calculation!$AI$12:$AI$88,1,FALSE)),"NO club name match","Club Name Match")</f>
        <v>NO club name match</v>
      </c>
    </row>
    <row r="14" spans="2:8" x14ac:dyDescent="0.2">
      <c r="B14" s="54" t="s">
        <v>5</v>
      </c>
      <c r="C14" s="39" t="s">
        <v>19</v>
      </c>
      <c r="D14" s="39" t="s">
        <v>19</v>
      </c>
      <c r="E14" s="39">
        <v>1.1574074074074073E-5</v>
      </c>
      <c r="F14" s="40" t="e">
        <f t="shared" si="0"/>
        <v>#N/A</v>
      </c>
      <c r="G14" t="str">
        <f>IF((ISERROR((VLOOKUP(B14,Calculation!C$3:C$2610,1,FALSE)))),"not entered","")</f>
        <v/>
      </c>
      <c r="H14" t="str">
        <f>IF(ISNA(VLOOKUP(D14,Calculation!$AI$12:$AI$88,1,FALSE)),"NO club name match","Club Name Match")</f>
        <v>NO club name match</v>
      </c>
    </row>
    <row r="15" spans="2:8" x14ac:dyDescent="0.2">
      <c r="B15" s="54" t="s">
        <v>5</v>
      </c>
      <c r="C15" s="39" t="s">
        <v>19</v>
      </c>
      <c r="D15" s="39" t="s">
        <v>19</v>
      </c>
      <c r="E15" s="39">
        <v>1.1574074074074073E-5</v>
      </c>
      <c r="F15" s="40" t="e">
        <f t="shared" si="0"/>
        <v>#N/A</v>
      </c>
      <c r="G15" t="str">
        <f>IF((ISERROR((VLOOKUP(B15,Calculation!C$3:C$2610,1,FALSE)))),"not entered","")</f>
        <v/>
      </c>
      <c r="H15" t="str">
        <f>IF(ISNA(VLOOKUP(D15,Calculation!$AI$12:$AI$88,1,FALSE)),"NO club name match","Club Name Match")</f>
        <v>NO club name match</v>
      </c>
    </row>
    <row r="16" spans="2:8" x14ac:dyDescent="0.2">
      <c r="B16" s="54" t="s">
        <v>5</v>
      </c>
      <c r="C16" s="39" t="s">
        <v>19</v>
      </c>
      <c r="D16" s="39" t="s">
        <v>19</v>
      </c>
      <c r="E16" s="39">
        <v>1.1574074074074073E-5</v>
      </c>
      <c r="F16" s="40" t="e">
        <f t="shared" si="0"/>
        <v>#N/A</v>
      </c>
      <c r="G16" t="str">
        <f>IF((ISERROR((VLOOKUP(B16,Calculation!C$3:C$2610,1,FALSE)))),"not entered","")</f>
        <v/>
      </c>
      <c r="H16" t="str">
        <f>IF(ISNA(VLOOKUP(D16,Calculation!$AI$12:$AI$88,1,FALSE)),"NO club name match","Club Name Match")</f>
        <v>NO club name match</v>
      </c>
    </row>
    <row r="17" spans="2:8" x14ac:dyDescent="0.2">
      <c r="B17" s="54" t="s">
        <v>5</v>
      </c>
      <c r="C17" s="39" t="s">
        <v>19</v>
      </c>
      <c r="D17" s="39" t="s">
        <v>19</v>
      </c>
      <c r="E17" s="39">
        <v>1.1574074074074073E-5</v>
      </c>
      <c r="F17" s="40" t="e">
        <f t="shared" si="0"/>
        <v>#N/A</v>
      </c>
      <c r="G17" t="str">
        <f>IF((ISERROR((VLOOKUP(B17,Calculation!C$3:C$2610,1,FALSE)))),"not entered","")</f>
        <v/>
      </c>
      <c r="H17" t="str">
        <f>IF(ISNA(VLOOKUP(D17,Calculation!$AI$12:$AI$88,1,FALSE)),"NO club name match","Club Name Match")</f>
        <v>NO club name match</v>
      </c>
    </row>
    <row r="18" spans="2:8" x14ac:dyDescent="0.2">
      <c r="B18" s="54" t="s">
        <v>5</v>
      </c>
      <c r="C18" s="39" t="s">
        <v>19</v>
      </c>
      <c r="D18" s="39" t="s">
        <v>19</v>
      </c>
      <c r="E18" s="39">
        <v>1.1574074074074073E-5</v>
      </c>
      <c r="F18" s="40" t="e">
        <f t="shared" si="0"/>
        <v>#N/A</v>
      </c>
      <c r="G18" t="str">
        <f>IF((ISERROR((VLOOKUP(B18,Calculation!C$3:C$2610,1,FALSE)))),"not entered","")</f>
        <v/>
      </c>
      <c r="H18" t="str">
        <f>IF(ISNA(VLOOKUP(D18,Calculation!$AI$12:$AI$88,1,FALSE)),"NO club name match","Club Name Match")</f>
        <v>NO club name match</v>
      </c>
    </row>
    <row r="19" spans="2:8" x14ac:dyDescent="0.2">
      <c r="B19" s="54" t="s">
        <v>5</v>
      </c>
      <c r="C19" s="39" t="s">
        <v>19</v>
      </c>
      <c r="D19" s="39" t="s">
        <v>19</v>
      </c>
      <c r="E19" s="39">
        <v>1.1574074074074073E-5</v>
      </c>
      <c r="F19" s="40" t="e">
        <f t="shared" si="0"/>
        <v>#N/A</v>
      </c>
      <c r="G19" t="str">
        <f>IF((ISERROR((VLOOKUP(B19,Calculation!C$3:C$2610,1,FALSE)))),"not entered","")</f>
        <v/>
      </c>
      <c r="H19" t="str">
        <f>IF(ISNA(VLOOKUP(D19,Calculation!$AI$12:$AI$88,1,FALSE)),"NO club name match","Club Name Match")</f>
        <v>NO club name match</v>
      </c>
    </row>
    <row r="20" spans="2:8" x14ac:dyDescent="0.2">
      <c r="B20" s="54" t="s">
        <v>5</v>
      </c>
      <c r="C20" s="39" t="s">
        <v>19</v>
      </c>
      <c r="D20" s="39" t="s">
        <v>19</v>
      </c>
      <c r="E20" s="39">
        <v>1.1574074074074073E-5</v>
      </c>
      <c r="F20" s="40" t="e">
        <f t="shared" si="0"/>
        <v>#N/A</v>
      </c>
      <c r="G20" t="str">
        <f>IF((ISERROR((VLOOKUP(B20,Calculation!C$3:C$2610,1,FALSE)))),"not entered","")</f>
        <v/>
      </c>
      <c r="H20" t="str">
        <f>IF(ISNA(VLOOKUP(D20,Calculation!$AI$12:$AI$88,1,FALSE)),"NO club name match","Club Name Match")</f>
        <v>NO club name match</v>
      </c>
    </row>
    <row r="21" spans="2:8" x14ac:dyDescent="0.2">
      <c r="B21" s="54" t="s">
        <v>5</v>
      </c>
      <c r="C21" s="39" t="s">
        <v>19</v>
      </c>
      <c r="D21" s="39" t="s">
        <v>19</v>
      </c>
      <c r="E21" s="39">
        <v>1.1574074074074073E-5</v>
      </c>
      <c r="F21" s="40" t="e">
        <f t="shared" si="0"/>
        <v>#N/A</v>
      </c>
      <c r="G21" t="str">
        <f>IF((ISERROR((VLOOKUP(B21,Calculation!C$3:C$2610,1,FALSE)))),"not entered","")</f>
        <v/>
      </c>
      <c r="H21" t="str">
        <f>IF(ISNA(VLOOKUP(D21,Calculation!$AI$12:$AI$88,1,FALSE)),"NO club name match","Club Name Match")</f>
        <v>NO club name match</v>
      </c>
    </row>
    <row r="22" spans="2:8" x14ac:dyDescent="0.2">
      <c r="B22" s="54" t="s">
        <v>5</v>
      </c>
      <c r="C22" s="39" t="s">
        <v>19</v>
      </c>
      <c r="D22" s="39" t="s">
        <v>19</v>
      </c>
      <c r="E22" s="39">
        <v>1.1574074074074073E-5</v>
      </c>
      <c r="F22" s="40" t="e">
        <f t="shared" si="0"/>
        <v>#N/A</v>
      </c>
      <c r="G22" t="str">
        <f>IF((ISERROR((VLOOKUP(B22,Calculation!C$3:C$2610,1,FALSE)))),"not entered","")</f>
        <v/>
      </c>
      <c r="H22" t="str">
        <f>IF(ISNA(VLOOKUP(D22,Calculation!$AI$12:$AI$88,1,FALSE)),"NO club name match","Club Name Match")</f>
        <v>NO club name match</v>
      </c>
    </row>
    <row r="23" spans="2:8" x14ac:dyDescent="0.2">
      <c r="B23" s="54" t="s">
        <v>5</v>
      </c>
      <c r="C23" s="39" t="s">
        <v>19</v>
      </c>
      <c r="D23" s="39" t="s">
        <v>19</v>
      </c>
      <c r="E23" s="39">
        <v>1.1574074074074073E-5</v>
      </c>
      <c r="F23" s="40" t="e">
        <f t="shared" si="0"/>
        <v>#N/A</v>
      </c>
      <c r="G23" t="str">
        <f>IF((ISERROR((VLOOKUP(B23,Calculation!C$3:C$2610,1,FALSE)))),"not entered","")</f>
        <v/>
      </c>
      <c r="H23" t="str">
        <f>IF(ISNA(VLOOKUP(D23,Calculation!$AI$12:$AI$88,1,FALSE)),"NO club name match","Club Name Match")</f>
        <v>NO club name match</v>
      </c>
    </row>
    <row r="24" spans="2:8" x14ac:dyDescent="0.2">
      <c r="B24" s="54" t="s">
        <v>5</v>
      </c>
      <c r="C24" s="39" t="s">
        <v>19</v>
      </c>
      <c r="D24" s="39" t="s">
        <v>19</v>
      </c>
      <c r="E24" s="39">
        <v>1.1574074074074073E-5</v>
      </c>
      <c r="F24" s="40" t="e">
        <f t="shared" si="0"/>
        <v>#N/A</v>
      </c>
      <c r="G24" t="str">
        <f>IF((ISERROR((VLOOKUP(B24,Calculation!C$3:C$2610,1,FALSE)))),"not entered","")</f>
        <v/>
      </c>
      <c r="H24" t="str">
        <f>IF(ISNA(VLOOKUP(D24,Calculation!$AI$12:$AI$88,1,FALSE)),"NO club name match","Club Name Match")</f>
        <v>NO club name match</v>
      </c>
    </row>
    <row r="25" spans="2:8" x14ac:dyDescent="0.2">
      <c r="B25" s="54" t="s">
        <v>5</v>
      </c>
      <c r="C25" s="39" t="s">
        <v>19</v>
      </c>
      <c r="D25" s="39" t="s">
        <v>19</v>
      </c>
      <c r="E25" s="39">
        <v>1.1574074074074073E-5</v>
      </c>
      <c r="F25" s="40" t="e">
        <f t="shared" si="0"/>
        <v>#N/A</v>
      </c>
      <c r="G25" t="str">
        <f>IF((ISERROR((VLOOKUP(B25,Calculation!C$3:C$2610,1,FALSE)))),"not entered","")</f>
        <v/>
      </c>
      <c r="H25" t="str">
        <f>IF(ISNA(VLOOKUP(D25,Calculation!$AI$12:$AI$88,1,FALSE)),"NO club name match","Club Name Match")</f>
        <v>NO club name match</v>
      </c>
    </row>
    <row r="26" spans="2:8" x14ac:dyDescent="0.2">
      <c r="B26" s="54" t="s">
        <v>5</v>
      </c>
      <c r="C26" s="39" t="s">
        <v>19</v>
      </c>
      <c r="D26" s="39" t="s">
        <v>19</v>
      </c>
      <c r="E26" s="39">
        <v>1.1574074074074073E-5</v>
      </c>
      <c r="F26" s="40" t="e">
        <f t="shared" si="0"/>
        <v>#N/A</v>
      </c>
      <c r="G26" t="str">
        <f>IF((ISERROR((VLOOKUP(B26,Calculation!C$3:C$2610,1,FALSE)))),"not entered","")</f>
        <v/>
      </c>
      <c r="H26" t="str">
        <f>IF(ISNA(VLOOKUP(D26,Calculation!$AI$12:$AI$88,1,FALSE)),"NO club name match","Club Name Match")</f>
        <v>NO club name match</v>
      </c>
    </row>
    <row r="27" spans="2:8" x14ac:dyDescent="0.2">
      <c r="B27" s="54" t="s">
        <v>5</v>
      </c>
      <c r="C27" s="39" t="s">
        <v>19</v>
      </c>
      <c r="D27" s="39" t="s">
        <v>19</v>
      </c>
      <c r="E27" s="39">
        <v>1.1574074074074073E-5</v>
      </c>
      <c r="F27" s="40" t="e">
        <f t="shared" si="0"/>
        <v>#N/A</v>
      </c>
      <c r="G27" t="str">
        <f>IF((ISERROR((VLOOKUP(B27,Calculation!C$3:C$2610,1,FALSE)))),"not entered","")</f>
        <v/>
      </c>
      <c r="H27" t="str">
        <f>IF(ISNA(VLOOKUP(D27,Calculation!$AI$12:$AI$88,1,FALSE)),"NO club name match","Club Name Match")</f>
        <v>NO club name match</v>
      </c>
    </row>
    <row r="28" spans="2:8" x14ac:dyDescent="0.2">
      <c r="B28" s="54" t="s">
        <v>5</v>
      </c>
      <c r="C28" s="39" t="s">
        <v>19</v>
      </c>
      <c r="D28" s="39" t="s">
        <v>19</v>
      </c>
      <c r="E28" s="39">
        <v>1.1574074074074073E-5</v>
      </c>
      <c r="F28" s="40" t="e">
        <f t="shared" si="0"/>
        <v>#N/A</v>
      </c>
      <c r="G28" t="str">
        <f>IF((ISERROR((VLOOKUP(B28,Calculation!C$3:C$2610,1,FALSE)))),"not entered","")</f>
        <v/>
      </c>
      <c r="H28" t="str">
        <f>IF(ISNA(VLOOKUP(D28,Calculation!$AI$12:$AI$88,1,FALSE)),"NO club name match","Club Name Match")</f>
        <v>NO club name match</v>
      </c>
    </row>
    <row r="29" spans="2:8" x14ac:dyDescent="0.2">
      <c r="B29" s="54" t="s">
        <v>5</v>
      </c>
      <c r="C29" s="39" t="s">
        <v>19</v>
      </c>
      <c r="D29" s="39" t="s">
        <v>19</v>
      </c>
      <c r="E29" s="39">
        <v>1.1574074074074073E-5</v>
      </c>
      <c r="F29" s="40" t="e">
        <f t="shared" si="0"/>
        <v>#N/A</v>
      </c>
      <c r="G29" t="str">
        <f>IF((ISERROR((VLOOKUP(B29,Calculation!C$3:C$2610,1,FALSE)))),"not entered","")</f>
        <v/>
      </c>
      <c r="H29" t="str">
        <f>IF(ISNA(VLOOKUP(D29,Calculation!$AI$12:$AI$88,1,FALSE)),"NO club name match","Club Name Match")</f>
        <v>NO club name match</v>
      </c>
    </row>
    <row r="30" spans="2:8" x14ac:dyDescent="0.2">
      <c r="B30" s="54" t="s">
        <v>5</v>
      </c>
      <c r="C30" s="39" t="s">
        <v>19</v>
      </c>
      <c r="D30" s="39" t="s">
        <v>19</v>
      </c>
      <c r="E30" s="39">
        <v>1.1574074074074073E-5</v>
      </c>
      <c r="F30" s="40" t="e">
        <f t="shared" si="0"/>
        <v>#N/A</v>
      </c>
      <c r="G30" t="str">
        <f>IF((ISERROR((VLOOKUP(B30,Calculation!C$3:C$2610,1,FALSE)))),"not entered","")</f>
        <v/>
      </c>
      <c r="H30" t="str">
        <f>IF(ISNA(VLOOKUP(D30,Calculation!$AI$12:$AI$88,1,FALSE)),"NO club name match","Club Name Match")</f>
        <v>NO club name match</v>
      </c>
    </row>
    <row r="31" spans="2:8" x14ac:dyDescent="0.2">
      <c r="B31" s="54" t="s">
        <v>5</v>
      </c>
      <c r="C31" s="39" t="s">
        <v>19</v>
      </c>
      <c r="D31" s="39" t="s">
        <v>19</v>
      </c>
      <c r="E31" s="39">
        <v>1.1574074074074073E-5</v>
      </c>
      <c r="F31" s="40" t="e">
        <f t="shared" si="0"/>
        <v>#N/A</v>
      </c>
      <c r="G31" t="str">
        <f>IF((ISERROR((VLOOKUP(B31,Calculation!C$3:C$2610,1,FALSE)))),"not entered","")</f>
        <v/>
      </c>
      <c r="H31" t="str">
        <f>IF(ISNA(VLOOKUP(D31,Calculation!$AI$12:$AI$88,1,FALSE)),"NO club name match","Club Name Match")</f>
        <v>NO club name match</v>
      </c>
    </row>
    <row r="32" spans="2:8" x14ac:dyDescent="0.2">
      <c r="B32" s="54" t="s">
        <v>5</v>
      </c>
      <c r="C32" s="39" t="s">
        <v>19</v>
      </c>
      <c r="D32" s="39" t="s">
        <v>19</v>
      </c>
      <c r="E32" s="39">
        <v>1.1574074074074073E-5</v>
      </c>
      <c r="F32" s="40" t="e">
        <f t="shared" si="0"/>
        <v>#N/A</v>
      </c>
      <c r="G32" t="str">
        <f>IF((ISERROR((VLOOKUP(B32,Calculation!C$3:C$2610,1,FALSE)))),"not entered","")</f>
        <v/>
      </c>
      <c r="H32" t="str">
        <f>IF(ISNA(VLOOKUP(D32,Calculation!$AI$12:$AI$88,1,FALSE)),"NO club name match","Club Name Match")</f>
        <v>NO club name match</v>
      </c>
    </row>
    <row r="33" spans="2:8" x14ac:dyDescent="0.2">
      <c r="B33" s="54" t="s">
        <v>5</v>
      </c>
      <c r="C33" s="39" t="s">
        <v>19</v>
      </c>
      <c r="D33" s="39" t="s">
        <v>19</v>
      </c>
      <c r="E33" s="39">
        <v>1.1574074074074073E-5</v>
      </c>
      <c r="F33" s="40" t="e">
        <f t="shared" si="0"/>
        <v>#N/A</v>
      </c>
      <c r="G33" t="str">
        <f>IF((ISERROR((VLOOKUP(B33,Calculation!C$3:C$2610,1,FALSE)))),"not entered","")</f>
        <v/>
      </c>
      <c r="H33" t="str">
        <f>IF(ISNA(VLOOKUP(D33,Calculation!$AI$12:$AI$88,1,FALSE)),"NO club name match","Club Name Match")</f>
        <v>NO club name match</v>
      </c>
    </row>
    <row r="34" spans="2:8" x14ac:dyDescent="0.2">
      <c r="B34" s="54" t="s">
        <v>5</v>
      </c>
      <c r="C34" s="39" t="s">
        <v>19</v>
      </c>
      <c r="D34" s="39" t="s">
        <v>19</v>
      </c>
      <c r="E34" s="39">
        <v>1.1574074074074073E-5</v>
      </c>
      <c r="F34" s="40" t="e">
        <f t="shared" si="0"/>
        <v>#N/A</v>
      </c>
      <c r="G34" t="str">
        <f>IF((ISERROR((VLOOKUP(B34,Calculation!C$3:C$2610,1,FALSE)))),"not entered","")</f>
        <v/>
      </c>
      <c r="H34" t="str">
        <f>IF(ISNA(VLOOKUP(D34,Calculation!$AI$12:$AI$88,1,FALSE)),"NO club name match","Club Name Match")</f>
        <v>NO club name match</v>
      </c>
    </row>
    <row r="35" spans="2:8" x14ac:dyDescent="0.2">
      <c r="B35" s="54" t="s">
        <v>5</v>
      </c>
      <c r="C35" s="39" t="s">
        <v>19</v>
      </c>
      <c r="D35" s="39" t="s">
        <v>19</v>
      </c>
      <c r="E35" s="39">
        <v>1.1574074074074073E-5</v>
      </c>
      <c r="F35" s="40" t="e">
        <f t="shared" si="0"/>
        <v>#N/A</v>
      </c>
      <c r="G35" t="str">
        <f>IF((ISERROR((VLOOKUP(B35,Calculation!C$3:C$2610,1,FALSE)))),"not entered","")</f>
        <v/>
      </c>
      <c r="H35" t="str">
        <f>IF(ISNA(VLOOKUP(D35,Calculation!$AI$12:$AI$88,1,FALSE)),"NO club name match","Club Name Match")</f>
        <v>NO club name match</v>
      </c>
    </row>
    <row r="36" spans="2:8" x14ac:dyDescent="0.2">
      <c r="B36" s="54" t="s">
        <v>5</v>
      </c>
      <c r="C36" s="39" t="s">
        <v>19</v>
      </c>
      <c r="D36" s="39" t="s">
        <v>19</v>
      </c>
      <c r="E36" s="39">
        <v>1.1574074074074073E-5</v>
      </c>
      <c r="F36" s="40" t="e">
        <f t="shared" si="0"/>
        <v>#N/A</v>
      </c>
      <c r="G36" t="str">
        <f>IF((ISERROR((VLOOKUP(B36,Calculation!C$3:C$2610,1,FALSE)))),"not entered","")</f>
        <v/>
      </c>
      <c r="H36" t="str">
        <f>IF(ISNA(VLOOKUP(D36,Calculation!$AI$12:$AI$88,1,FALSE)),"NO club name match","Club Name Match")</f>
        <v>NO club name match</v>
      </c>
    </row>
    <row r="37" spans="2:8" x14ac:dyDescent="0.2">
      <c r="B37" s="54" t="s">
        <v>5</v>
      </c>
      <c r="C37" s="39" t="s">
        <v>19</v>
      </c>
      <c r="D37" s="39" t="s">
        <v>19</v>
      </c>
      <c r="E37" s="39">
        <v>1.1574074074074073E-5</v>
      </c>
      <c r="F37" s="40" t="e">
        <f t="shared" si="0"/>
        <v>#N/A</v>
      </c>
      <c r="G37" t="str">
        <f>IF((ISERROR((VLOOKUP(B37,Calculation!C$3:C$2610,1,FALSE)))),"not entered","")</f>
        <v/>
      </c>
      <c r="H37" t="str">
        <f>IF(ISNA(VLOOKUP(D37,Calculation!$AI$12:$AI$88,1,FALSE)),"NO club name match","Club Name Match")</f>
        <v>NO club name match</v>
      </c>
    </row>
    <row r="38" spans="2:8" x14ac:dyDescent="0.2">
      <c r="B38" s="54" t="s">
        <v>5</v>
      </c>
      <c r="C38" s="39" t="s">
        <v>19</v>
      </c>
      <c r="D38" s="39" t="s">
        <v>19</v>
      </c>
      <c r="E38" s="39">
        <v>1.1574074074074073E-5</v>
      </c>
      <c r="F38" s="40" t="e">
        <f t="shared" si="0"/>
        <v>#N/A</v>
      </c>
      <c r="G38" t="str">
        <f>IF((ISERROR((VLOOKUP(B38,Calculation!C$3:C$2610,1,FALSE)))),"not entered","")</f>
        <v/>
      </c>
      <c r="H38" t="str">
        <f>IF(ISNA(VLOOKUP(D38,Calculation!$AI$12:$AI$88,1,FALSE)),"NO club name match","Club Name Match")</f>
        <v>NO club name match</v>
      </c>
    </row>
    <row r="39" spans="2:8" x14ac:dyDescent="0.2">
      <c r="B39" s="54" t="s">
        <v>5</v>
      </c>
      <c r="C39" s="39" t="s">
        <v>19</v>
      </c>
      <c r="D39" s="39" t="s">
        <v>19</v>
      </c>
      <c r="E39" s="39">
        <v>1.1574074074074073E-5</v>
      </c>
      <c r="F39" s="40" t="e">
        <f t="shared" si="0"/>
        <v>#N/A</v>
      </c>
      <c r="G39" t="str">
        <f>IF((ISERROR((VLOOKUP(B39,Calculation!C$3:C$2610,1,FALSE)))),"not entered","")</f>
        <v/>
      </c>
      <c r="H39" t="str">
        <f>IF(ISNA(VLOOKUP(D39,Calculation!$AI$12:$AI$88,1,FALSE)),"NO club name match","Club Name Match")</f>
        <v>NO club name match</v>
      </c>
    </row>
    <row r="40" spans="2:8" x14ac:dyDescent="0.2">
      <c r="B40" s="54" t="s">
        <v>5</v>
      </c>
      <c r="C40" s="39" t="s">
        <v>19</v>
      </c>
      <c r="D40" s="39" t="s">
        <v>19</v>
      </c>
      <c r="E40" s="39">
        <v>1.1574074074074073E-5</v>
      </c>
      <c r="F40" s="40" t="e">
        <f t="shared" si="0"/>
        <v>#N/A</v>
      </c>
      <c r="G40" t="str">
        <f>IF((ISERROR((VLOOKUP(B40,Calculation!C$3:C$2610,1,FALSE)))),"not entered","")</f>
        <v/>
      </c>
      <c r="H40" t="str">
        <f>IF(ISNA(VLOOKUP(D40,Calculation!$AI$12:$AI$88,1,FALSE)),"NO club name match","Club Name Match")</f>
        <v>NO club name match</v>
      </c>
    </row>
    <row r="41" spans="2:8" x14ac:dyDescent="0.2">
      <c r="B41" s="54" t="s">
        <v>5</v>
      </c>
      <c r="C41" s="39" t="s">
        <v>19</v>
      </c>
      <c r="D41" s="39" t="s">
        <v>19</v>
      </c>
      <c r="E41" s="39">
        <v>1.1574074074074073E-5</v>
      </c>
      <c r="F41" s="40" t="e">
        <f t="shared" si="0"/>
        <v>#N/A</v>
      </c>
      <c r="G41" t="str">
        <f>IF((ISERROR((VLOOKUP(B41,Calculation!C$3:C$2610,1,FALSE)))),"not entered","")</f>
        <v/>
      </c>
      <c r="H41" t="str">
        <f>IF(ISNA(VLOOKUP(D41,Calculation!$AI$12:$AI$88,1,FALSE)),"NO club name match","Club Name Match")</f>
        <v>NO club name match</v>
      </c>
    </row>
    <row r="42" spans="2:8" x14ac:dyDescent="0.2">
      <c r="B42" s="54" t="s">
        <v>5</v>
      </c>
      <c r="C42" s="39" t="s">
        <v>19</v>
      </c>
      <c r="D42" s="39" t="s">
        <v>19</v>
      </c>
      <c r="E42" s="39">
        <v>1.1574074074074073E-5</v>
      </c>
      <c r="F42" s="40" t="e">
        <f t="shared" si="0"/>
        <v>#N/A</v>
      </c>
      <c r="G42" t="str">
        <f>IF((ISERROR((VLOOKUP(B42,Calculation!C$3:C$2610,1,FALSE)))),"not entered","")</f>
        <v/>
      </c>
      <c r="H42" t="str">
        <f>IF(ISNA(VLOOKUP(D42,Calculation!$AI$12:$AI$88,1,FALSE)),"NO club name match","Club Name Match")</f>
        <v>NO club name match</v>
      </c>
    </row>
    <row r="43" spans="2:8" x14ac:dyDescent="0.2">
      <c r="B43" s="54" t="s">
        <v>5</v>
      </c>
      <c r="C43" s="39" t="s">
        <v>19</v>
      </c>
      <c r="D43" s="39" t="s">
        <v>19</v>
      </c>
      <c r="E43" s="39">
        <v>1.1574074074074073E-5</v>
      </c>
      <c r="F43" s="40" t="e">
        <f t="shared" si="0"/>
        <v>#N/A</v>
      </c>
      <c r="G43" t="str">
        <f>IF((ISERROR((VLOOKUP(B43,Calculation!C$3:C$2610,1,FALSE)))),"not entered","")</f>
        <v/>
      </c>
      <c r="H43" t="str">
        <f>IF(ISNA(VLOOKUP(D43,Calculation!$AI$12:$AI$88,1,FALSE)),"NO club name match","Club Name Match")</f>
        <v>NO club name match</v>
      </c>
    </row>
    <row r="44" spans="2:8" x14ac:dyDescent="0.2">
      <c r="B44" s="54" t="s">
        <v>5</v>
      </c>
      <c r="C44" s="39" t="s">
        <v>19</v>
      </c>
      <c r="D44" s="39" t="s">
        <v>19</v>
      </c>
      <c r="E44" s="39">
        <v>1.1574074074074073E-5</v>
      </c>
      <c r="F44" s="40" t="e">
        <f t="shared" si="0"/>
        <v>#N/A</v>
      </c>
      <c r="G44" t="str">
        <f>IF((ISERROR((VLOOKUP(B44,Calculation!C$3:C$2610,1,FALSE)))),"not entered","")</f>
        <v/>
      </c>
      <c r="H44" t="str">
        <f>IF(ISNA(VLOOKUP(D44,Calculation!$AI$12:$AI$88,1,FALSE)),"NO club name match","Club Name Match")</f>
        <v>NO club name match</v>
      </c>
    </row>
    <row r="45" spans="2:8" x14ac:dyDescent="0.2">
      <c r="B45" s="54" t="s">
        <v>5</v>
      </c>
      <c r="C45" s="39" t="s">
        <v>19</v>
      </c>
      <c r="D45" s="39" t="s">
        <v>19</v>
      </c>
      <c r="E45" s="39">
        <v>1.1574074074074073E-5</v>
      </c>
      <c r="F45" s="40" t="e">
        <f t="shared" si="0"/>
        <v>#N/A</v>
      </c>
      <c r="G45" t="str">
        <f>IF((ISERROR((VLOOKUP(B45,Calculation!C$3:C$2610,1,FALSE)))),"not entered","")</f>
        <v/>
      </c>
      <c r="H45" t="str">
        <f>IF(ISNA(VLOOKUP(D45,Calculation!$AI$12:$AI$88,1,FALSE)),"NO club name match","Club Name Match")</f>
        <v>NO club name match</v>
      </c>
    </row>
    <row r="46" spans="2:8" x14ac:dyDescent="0.2">
      <c r="B46" s="54" t="s">
        <v>5</v>
      </c>
      <c r="C46" s="39" t="s">
        <v>19</v>
      </c>
      <c r="D46" s="39" t="s">
        <v>19</v>
      </c>
      <c r="E46" s="39">
        <v>1.1574074074074073E-5</v>
      </c>
      <c r="F46" s="40" t="e">
        <f t="shared" si="0"/>
        <v>#N/A</v>
      </c>
      <c r="G46" t="str">
        <f>IF((ISERROR((VLOOKUP(B46,Calculation!C$3:C$2610,1,FALSE)))),"not entered","")</f>
        <v/>
      </c>
      <c r="H46" t="str">
        <f>IF(ISNA(VLOOKUP(D46,Calculation!$AI$12:$AI$88,1,FALSE)),"NO club name match","Club Name Match")</f>
        <v>NO club name match</v>
      </c>
    </row>
    <row r="47" spans="2:8" x14ac:dyDescent="0.2">
      <c r="B47" s="54" t="s">
        <v>5</v>
      </c>
      <c r="C47" s="39" t="s">
        <v>19</v>
      </c>
      <c r="D47" s="39" t="s">
        <v>19</v>
      </c>
      <c r="E47" s="39">
        <v>1.1574074074074073E-5</v>
      </c>
      <c r="F47" s="40" t="e">
        <f t="shared" si="0"/>
        <v>#N/A</v>
      </c>
      <c r="G47" t="str">
        <f>IF((ISERROR((VLOOKUP(B47,Calculation!C$3:C$2610,1,FALSE)))),"not entered","")</f>
        <v/>
      </c>
      <c r="H47" t="str">
        <f>IF(ISNA(VLOOKUP(D47,Calculation!$AI$12:$AI$88,1,FALSE)),"NO club name match","Club Name Match")</f>
        <v>NO club name match</v>
      </c>
    </row>
    <row r="48" spans="2:8" x14ac:dyDescent="0.2">
      <c r="B48" s="54" t="s">
        <v>5</v>
      </c>
      <c r="C48" s="39" t="s">
        <v>19</v>
      </c>
      <c r="D48" s="39" t="s">
        <v>19</v>
      </c>
      <c r="E48" s="39">
        <v>1.1574074074074073E-5</v>
      </c>
      <c r="F48" s="40" t="e">
        <f t="shared" si="0"/>
        <v>#N/A</v>
      </c>
      <c r="G48" t="str">
        <f>IF((ISERROR((VLOOKUP(B48,Calculation!C$3:C$2610,1,FALSE)))),"not entered","")</f>
        <v/>
      </c>
      <c r="H48" t="str">
        <f>IF(ISNA(VLOOKUP(D48,Calculation!$AI$12:$AI$88,1,FALSE)),"NO club name match","Club Name Match")</f>
        <v>NO club name match</v>
      </c>
    </row>
    <row r="49" spans="2:8" x14ac:dyDescent="0.2">
      <c r="B49" s="54" t="s">
        <v>5</v>
      </c>
      <c r="C49" s="39" t="s">
        <v>19</v>
      </c>
      <c r="D49" s="39" t="s">
        <v>19</v>
      </c>
      <c r="E49" s="39">
        <v>1.1574074074074073E-5</v>
      </c>
      <c r="F49" s="40" t="e">
        <f t="shared" si="0"/>
        <v>#N/A</v>
      </c>
      <c r="G49" t="str">
        <f>IF((ISERROR((VLOOKUP(B49,Calculation!C$3:C$2610,1,FALSE)))),"not entered","")</f>
        <v/>
      </c>
      <c r="H49" t="str">
        <f>IF(ISNA(VLOOKUP(D49,Calculation!$AI$12:$AI$88,1,FALSE)),"NO club name match","Club Name Match")</f>
        <v>NO club name match</v>
      </c>
    </row>
    <row r="50" spans="2:8" x14ac:dyDescent="0.2">
      <c r="B50" s="54" t="s">
        <v>5</v>
      </c>
      <c r="C50" s="39" t="s">
        <v>19</v>
      </c>
      <c r="D50" s="39" t="s">
        <v>19</v>
      </c>
      <c r="E50" s="39">
        <v>1.1574074074074073E-5</v>
      </c>
      <c r="F50" s="40" t="e">
        <f t="shared" si="0"/>
        <v>#N/A</v>
      </c>
      <c r="G50" t="str">
        <f>IF((ISERROR((VLOOKUP(B50,Calculation!C$3:C$2610,1,FALSE)))),"not entered","")</f>
        <v/>
      </c>
      <c r="H50" t="str">
        <f>IF(ISNA(VLOOKUP(D50,Calculation!$AI$12:$AI$88,1,FALSE)),"NO club name match","Club Name Match")</f>
        <v>NO club name match</v>
      </c>
    </row>
    <row r="51" spans="2:8" x14ac:dyDescent="0.2">
      <c r="B51" s="54" t="s">
        <v>5</v>
      </c>
      <c r="C51" s="39" t="s">
        <v>19</v>
      </c>
      <c r="D51" s="39" t="s">
        <v>19</v>
      </c>
      <c r="E51" s="39">
        <v>1.1574074074074073E-5</v>
      </c>
      <c r="F51" s="40" t="e">
        <f t="shared" si="0"/>
        <v>#N/A</v>
      </c>
      <c r="G51" t="str">
        <f>IF((ISERROR((VLOOKUP(B51,Calculation!C$3:C$2610,1,FALSE)))),"not entered","")</f>
        <v/>
      </c>
      <c r="H51" t="str">
        <f>IF(ISNA(VLOOKUP(D51,Calculation!$AI$12:$AI$88,1,FALSE)),"NO club name match","Club Name Match")</f>
        <v>NO club name match</v>
      </c>
    </row>
    <row r="52" spans="2:8" x14ac:dyDescent="0.2">
      <c r="B52" s="54" t="s">
        <v>5</v>
      </c>
      <c r="C52" s="39" t="s">
        <v>19</v>
      </c>
      <c r="D52" s="39" t="s">
        <v>19</v>
      </c>
      <c r="E52" s="39">
        <v>1.1574074074074073E-5</v>
      </c>
      <c r="F52" s="40" t="e">
        <f t="shared" si="0"/>
        <v>#N/A</v>
      </c>
      <c r="G52" t="str">
        <f>IF((ISERROR((VLOOKUP(B52,Calculation!C$3:C$2610,1,FALSE)))),"not entered","")</f>
        <v/>
      </c>
      <c r="H52" t="str">
        <f>IF(ISNA(VLOOKUP(D52,Calculation!$AI$12:$AI$88,1,FALSE)),"NO club name match","Club Name Match")</f>
        <v>NO club name match</v>
      </c>
    </row>
    <row r="53" spans="2:8" x14ac:dyDescent="0.2">
      <c r="B53" s="54" t="s">
        <v>5</v>
      </c>
      <c r="C53" s="39" t="s">
        <v>19</v>
      </c>
      <c r="D53" s="39" t="s">
        <v>19</v>
      </c>
      <c r="E53" s="39">
        <v>1.1574074074074073E-5</v>
      </c>
      <c r="F53" s="40" t="e">
        <f t="shared" si="0"/>
        <v>#N/A</v>
      </c>
      <c r="G53" t="str">
        <f>IF((ISERROR((VLOOKUP(B53,Calculation!C$3:C$2610,1,FALSE)))),"not entered","")</f>
        <v/>
      </c>
      <c r="H53" t="str">
        <f>IF(ISNA(VLOOKUP(D53,Calculation!$AI$12:$AI$88,1,FALSE)),"NO club name match","Club Name Match")</f>
        <v>NO club name match</v>
      </c>
    </row>
    <row r="54" spans="2:8" x14ac:dyDescent="0.2">
      <c r="B54" s="54" t="s">
        <v>5</v>
      </c>
      <c r="C54" s="39" t="s">
        <v>19</v>
      </c>
      <c r="D54" s="39" t="s">
        <v>19</v>
      </c>
      <c r="E54" s="39">
        <v>1.1574074074074073E-5</v>
      </c>
      <c r="F54" s="40" t="e">
        <f t="shared" si="0"/>
        <v>#N/A</v>
      </c>
      <c r="G54" t="str">
        <f>IF((ISERROR((VLOOKUP(B54,Calculation!C$3:C$2610,1,FALSE)))),"not entered","")</f>
        <v/>
      </c>
      <c r="H54" t="str">
        <f>IF(ISNA(VLOOKUP(D54,Calculation!$AI$12:$AI$88,1,FALSE)),"NO club name match","Club Name Match")</f>
        <v>NO club name match</v>
      </c>
    </row>
    <row r="55" spans="2:8" x14ac:dyDescent="0.2">
      <c r="B55" s="54" t="s">
        <v>5</v>
      </c>
      <c r="C55" s="39" t="s">
        <v>19</v>
      </c>
      <c r="D55" s="39" t="s">
        <v>19</v>
      </c>
      <c r="E55" s="39">
        <v>1.1574074074074073E-5</v>
      </c>
      <c r="F55" s="40" t="e">
        <f t="shared" si="0"/>
        <v>#N/A</v>
      </c>
      <c r="G55" t="str">
        <f>IF((ISERROR((VLOOKUP(B55,Calculation!C$3:C$2610,1,FALSE)))),"not entered","")</f>
        <v/>
      </c>
      <c r="H55" t="str">
        <f>IF(ISNA(VLOOKUP(D55,Calculation!$AI$12:$AI$88,1,FALSE)),"NO club name match","Club Name Match")</f>
        <v>NO club name match</v>
      </c>
    </row>
    <row r="56" spans="2:8" x14ac:dyDescent="0.2">
      <c r="B56" s="54" t="s">
        <v>5</v>
      </c>
      <c r="C56" s="39" t="s">
        <v>19</v>
      </c>
      <c r="D56" s="39" t="s">
        <v>19</v>
      </c>
      <c r="E56" s="39">
        <v>1.1574074074074073E-5</v>
      </c>
      <c r="F56" s="40" t="e">
        <f t="shared" si="0"/>
        <v>#N/A</v>
      </c>
      <c r="G56" t="str">
        <f>IF((ISERROR((VLOOKUP(B56,Calculation!C$3:C$2610,1,FALSE)))),"not entered","")</f>
        <v/>
      </c>
      <c r="H56" t="str">
        <f>IF(ISNA(VLOOKUP(D56,Calculation!$AI$12:$AI$88,1,FALSE)),"NO club name match","Club Name Match")</f>
        <v>NO club name match</v>
      </c>
    </row>
    <row r="57" spans="2:8" x14ac:dyDescent="0.2">
      <c r="B57" s="54" t="s">
        <v>5</v>
      </c>
      <c r="C57" s="39" t="s">
        <v>19</v>
      </c>
      <c r="D57" s="39" t="s">
        <v>19</v>
      </c>
      <c r="E57" s="39">
        <v>1.1574074074074073E-5</v>
      </c>
      <c r="F57" s="40" t="e">
        <f t="shared" si="0"/>
        <v>#N/A</v>
      </c>
      <c r="G57" t="str">
        <f>IF((ISERROR((VLOOKUP(B57,Calculation!C$3:C$2610,1,FALSE)))),"not entered","")</f>
        <v/>
      </c>
      <c r="H57" t="str">
        <f>IF(ISNA(VLOOKUP(D57,Calculation!$AI$12:$AI$88,1,FALSE)),"NO club name match","Club Name Match")</f>
        <v>NO club name match</v>
      </c>
    </row>
    <row r="58" spans="2:8" x14ac:dyDescent="0.2">
      <c r="B58" s="54" t="s">
        <v>5</v>
      </c>
      <c r="C58" s="39" t="s">
        <v>19</v>
      </c>
      <c r="D58" s="39" t="s">
        <v>19</v>
      </c>
      <c r="E58" s="39">
        <v>1.1574074074074073E-5</v>
      </c>
      <c r="F58" s="40" t="e">
        <f t="shared" si="0"/>
        <v>#N/A</v>
      </c>
      <c r="G58" t="str">
        <f>IF((ISERROR((VLOOKUP(B58,Calculation!C$3:C$2610,1,FALSE)))),"not entered","")</f>
        <v/>
      </c>
      <c r="H58" t="str">
        <f>IF(ISNA(VLOOKUP(D58,Calculation!$AI$12:$AI$88,1,FALSE)),"NO club name match","Club Name Match")</f>
        <v>NO club name match</v>
      </c>
    </row>
    <row r="59" spans="2:8" x14ac:dyDescent="0.2">
      <c r="B59" s="54" t="s">
        <v>5</v>
      </c>
      <c r="C59" s="39" t="s">
        <v>19</v>
      </c>
      <c r="D59" s="39" t="s">
        <v>19</v>
      </c>
      <c r="E59" s="39">
        <v>1.1574074074074073E-5</v>
      </c>
      <c r="F59" s="40" t="e">
        <f t="shared" si="0"/>
        <v>#N/A</v>
      </c>
      <c r="G59" t="str">
        <f>IF((ISERROR((VLOOKUP(B59,Calculation!C$3:C$2610,1,FALSE)))),"not entered","")</f>
        <v/>
      </c>
      <c r="H59" t="str">
        <f>IF(ISNA(VLOOKUP(D59,Calculation!$AI$12:$AI$88,1,FALSE)),"NO club name match","Club Name Match")</f>
        <v>NO club name match</v>
      </c>
    </row>
    <row r="60" spans="2:8" x14ac:dyDescent="0.2">
      <c r="B60" s="54" t="s">
        <v>5</v>
      </c>
      <c r="C60" s="39" t="s">
        <v>19</v>
      </c>
      <c r="D60" s="39" t="s">
        <v>19</v>
      </c>
      <c r="E60" s="39">
        <v>1.1574074074074073E-5</v>
      </c>
      <c r="F60" s="40" t="e">
        <f t="shared" si="0"/>
        <v>#N/A</v>
      </c>
      <c r="G60" t="str">
        <f>IF((ISERROR((VLOOKUP(B60,Calculation!C$3:C$2610,1,FALSE)))),"not entered","")</f>
        <v/>
      </c>
      <c r="H60" t="str">
        <f>IF(ISNA(VLOOKUP(D60,Calculation!$AI$12:$AI$88,1,FALSE)),"NO club name match","Club Name Match")</f>
        <v>NO club name match</v>
      </c>
    </row>
    <row r="61" spans="2:8" x14ac:dyDescent="0.2">
      <c r="B61" s="54" t="s">
        <v>5</v>
      </c>
      <c r="C61" s="39" t="s">
        <v>19</v>
      </c>
      <c r="D61" s="39" t="s">
        <v>19</v>
      </c>
      <c r="E61" s="39">
        <v>1.1574074074074073E-5</v>
      </c>
      <c r="F61" s="40" t="e">
        <f t="shared" si="0"/>
        <v>#N/A</v>
      </c>
      <c r="G61" t="str">
        <f>IF((ISERROR((VLOOKUP(B61,Calculation!C$3:C$2610,1,FALSE)))),"not entered","")</f>
        <v/>
      </c>
      <c r="H61" t="str">
        <f>IF(ISNA(VLOOKUP(D61,Calculation!$AI$12:$AI$88,1,FALSE)),"NO club name match","Club Name Match")</f>
        <v>NO club name match</v>
      </c>
    </row>
    <row r="62" spans="2:8" x14ac:dyDescent="0.2">
      <c r="B62" s="54" t="s">
        <v>5</v>
      </c>
      <c r="C62" s="39" t="s">
        <v>19</v>
      </c>
      <c r="D62" s="39" t="s">
        <v>19</v>
      </c>
      <c r="E62" s="39">
        <v>1.1574074074074073E-5</v>
      </c>
      <c r="F62" s="40" t="e">
        <f t="shared" si="0"/>
        <v>#N/A</v>
      </c>
      <c r="G62" t="str">
        <f>IF((ISERROR((VLOOKUP(B62,Calculation!C$3:C$2610,1,FALSE)))),"not entered","")</f>
        <v/>
      </c>
      <c r="H62" t="str">
        <f>IF(ISNA(VLOOKUP(D62,Calculation!$AI$12:$AI$88,1,FALSE)),"NO club name match","Club Name Match")</f>
        <v>NO club name match</v>
      </c>
    </row>
    <row r="63" spans="2:8" x14ac:dyDescent="0.2">
      <c r="B63" s="54" t="s">
        <v>5</v>
      </c>
      <c r="C63" s="39" t="s">
        <v>19</v>
      </c>
      <c r="D63" s="39" t="s">
        <v>19</v>
      </c>
      <c r="E63" s="39">
        <v>1.1574074074074073E-5</v>
      </c>
      <c r="F63" s="40" t="e">
        <f t="shared" si="0"/>
        <v>#N/A</v>
      </c>
      <c r="G63" t="str">
        <f>IF((ISERROR((VLOOKUP(B63,Calculation!C$3:C$2610,1,FALSE)))),"not entered","")</f>
        <v/>
      </c>
      <c r="H63" t="str">
        <f>IF(ISNA(VLOOKUP(D63,Calculation!$AI$12:$AI$88,1,FALSE)),"NO club name match","Club Name Match")</f>
        <v>NO club name match</v>
      </c>
    </row>
    <row r="64" spans="2:8" x14ac:dyDescent="0.2">
      <c r="B64" s="54" t="s">
        <v>5</v>
      </c>
      <c r="C64" s="39" t="s">
        <v>19</v>
      </c>
      <c r="D64" s="39" t="s">
        <v>19</v>
      </c>
      <c r="E64" s="39">
        <v>1.1574074074074073E-5</v>
      </c>
      <c r="F64" s="40" t="e">
        <f t="shared" si="0"/>
        <v>#N/A</v>
      </c>
      <c r="G64" t="str">
        <f>IF((ISERROR((VLOOKUP(B64,Calculation!C$3:C$2610,1,FALSE)))),"not entered","")</f>
        <v/>
      </c>
      <c r="H64" t="str">
        <f>IF(ISNA(VLOOKUP(D64,Calculation!$AI$12:$AI$88,1,FALSE)),"NO club name match","Club Name Match")</f>
        <v>NO club name match</v>
      </c>
    </row>
    <row r="65" spans="2:8" x14ac:dyDescent="0.2">
      <c r="B65" s="54" t="s">
        <v>5</v>
      </c>
      <c r="C65" s="39" t="s">
        <v>19</v>
      </c>
      <c r="D65" s="39" t="s">
        <v>19</v>
      </c>
      <c r="E65" s="39">
        <v>1.1574074074074073E-5</v>
      </c>
      <c r="F65" s="40" t="e">
        <f t="shared" si="0"/>
        <v>#N/A</v>
      </c>
      <c r="G65" t="str">
        <f>IF((ISERROR((VLOOKUP(B65,Calculation!C$3:C$2610,1,FALSE)))),"not entered","")</f>
        <v/>
      </c>
      <c r="H65" t="str">
        <f>IF(ISNA(VLOOKUP(D65,Calculation!$AI$12:$AI$88,1,FALSE)),"NO club name match","Club Name Match")</f>
        <v>NO club name match</v>
      </c>
    </row>
    <row r="66" spans="2:8" x14ac:dyDescent="0.2">
      <c r="B66" s="54" t="s">
        <v>5</v>
      </c>
      <c r="C66" s="39" t="s">
        <v>19</v>
      </c>
      <c r="D66" s="39" t="s">
        <v>19</v>
      </c>
      <c r="E66" s="39">
        <v>1.1574074074074073E-5</v>
      </c>
      <c r="F66" s="40" t="e">
        <f t="shared" si="0"/>
        <v>#N/A</v>
      </c>
      <c r="G66" t="str">
        <f>IF((ISERROR((VLOOKUP(B66,Calculation!C$3:C$2610,1,FALSE)))),"not entered","")</f>
        <v/>
      </c>
      <c r="H66" t="str">
        <f>IF(ISNA(VLOOKUP(D66,Calculation!$AI$12:$AI$88,1,FALSE)),"NO club name match","Club Name Match")</f>
        <v>NO club name match</v>
      </c>
    </row>
    <row r="67" spans="2:8" x14ac:dyDescent="0.2">
      <c r="B67" s="54" t="s">
        <v>5</v>
      </c>
      <c r="C67" s="39" t="s">
        <v>19</v>
      </c>
      <c r="D67" s="39" t="s">
        <v>19</v>
      </c>
      <c r="E67" s="39">
        <v>1.1574074074074073E-5</v>
      </c>
      <c r="F67" s="40" t="e">
        <f t="shared" si="0"/>
        <v>#N/A</v>
      </c>
      <c r="G67" t="str">
        <f>IF((ISERROR((VLOOKUP(B67,Calculation!C$3:C$2610,1,FALSE)))),"not entered","")</f>
        <v/>
      </c>
      <c r="H67" t="str">
        <f>IF(ISNA(VLOOKUP(D67,Calculation!$AI$12:$AI$88,1,FALSE)),"NO club name match","Club Name Match")</f>
        <v>NO club name match</v>
      </c>
    </row>
    <row r="68" spans="2:8" x14ac:dyDescent="0.2">
      <c r="B68" s="54" t="s">
        <v>5</v>
      </c>
      <c r="C68" s="39" t="s">
        <v>19</v>
      </c>
      <c r="D68" s="39" t="s">
        <v>19</v>
      </c>
      <c r="E68" s="39">
        <v>1.1574074074074073E-5</v>
      </c>
      <c r="F68" s="40" t="e">
        <f t="shared" si="0"/>
        <v>#N/A</v>
      </c>
      <c r="G68" t="str">
        <f>IF((ISERROR((VLOOKUP(B68,Calculation!C$3:C$2610,1,FALSE)))),"not entered","")</f>
        <v/>
      </c>
      <c r="H68" t="str">
        <f>IF(ISNA(VLOOKUP(D68,Calculation!$AI$12:$AI$88,1,FALSE)),"NO club name match","Club Name Match")</f>
        <v>NO club name match</v>
      </c>
    </row>
    <row r="69" spans="2:8" x14ac:dyDescent="0.2">
      <c r="B69" s="54" t="s">
        <v>5</v>
      </c>
      <c r="C69" s="39" t="s">
        <v>19</v>
      </c>
      <c r="D69" s="39" t="s">
        <v>19</v>
      </c>
      <c r="E69" s="39">
        <v>1.1574074074074073E-5</v>
      </c>
      <c r="F69" s="40" t="e">
        <f t="shared" si="0"/>
        <v>#N/A</v>
      </c>
      <c r="G69" t="str">
        <f>IF((ISERROR((VLOOKUP(B69,Calculation!C$3:C$2610,1,FALSE)))),"not entered","")</f>
        <v/>
      </c>
      <c r="H69" t="str">
        <f>IF(ISNA(VLOOKUP(D69,Calculation!$AI$12:$AI$88,1,FALSE)),"NO club name match","Club Name Match")</f>
        <v>NO club name match</v>
      </c>
    </row>
    <row r="70" spans="2:8" x14ac:dyDescent="0.2">
      <c r="B70" s="54" t="s">
        <v>5</v>
      </c>
      <c r="C70" s="39" t="s">
        <v>19</v>
      </c>
      <c r="D70" s="39" t="s">
        <v>19</v>
      </c>
      <c r="E70" s="39">
        <v>1.1574074074074073E-5</v>
      </c>
      <c r="F70" s="40" t="e">
        <f t="shared" ref="F70:F133" si="1">TRUNC((VLOOKUP(C70,C$4:E$5,3,FALSE))/(E70/10000))</f>
        <v>#N/A</v>
      </c>
      <c r="G70" t="str">
        <f>IF((ISERROR((VLOOKUP(B70,Calculation!C$3:C$2610,1,FALSE)))),"not entered","")</f>
        <v/>
      </c>
      <c r="H70" t="str">
        <f>IF(ISNA(VLOOKUP(D70,Calculation!$AI$12:$AI$88,1,FALSE)),"NO club name match","Club Name Match")</f>
        <v>NO club name match</v>
      </c>
    </row>
    <row r="71" spans="2:8" x14ac:dyDescent="0.2">
      <c r="B71" s="54" t="s">
        <v>5</v>
      </c>
      <c r="C71" s="39" t="s">
        <v>19</v>
      </c>
      <c r="D71" s="39" t="s">
        <v>19</v>
      </c>
      <c r="E71" s="39">
        <v>1.1574074074074073E-5</v>
      </c>
      <c r="F71" s="40" t="e">
        <f t="shared" si="1"/>
        <v>#N/A</v>
      </c>
      <c r="G71" t="str">
        <f>IF((ISERROR((VLOOKUP(B71,Calculation!C$3:C$2610,1,FALSE)))),"not entered","")</f>
        <v/>
      </c>
      <c r="H71" t="str">
        <f>IF(ISNA(VLOOKUP(D71,Calculation!$AI$12:$AI$88,1,FALSE)),"NO club name match","Club Name Match")</f>
        <v>NO club name match</v>
      </c>
    </row>
    <row r="72" spans="2:8" x14ac:dyDescent="0.2">
      <c r="B72" s="54" t="s">
        <v>5</v>
      </c>
      <c r="C72" s="39" t="s">
        <v>19</v>
      </c>
      <c r="D72" s="39" t="s">
        <v>19</v>
      </c>
      <c r="E72" s="39">
        <v>1.1574074074074073E-5</v>
      </c>
      <c r="F72" s="40" t="e">
        <f t="shared" si="1"/>
        <v>#N/A</v>
      </c>
      <c r="G72" t="str">
        <f>IF((ISERROR((VLOOKUP(B72,Calculation!C$3:C$2610,1,FALSE)))),"not entered","")</f>
        <v/>
      </c>
      <c r="H72" t="str">
        <f>IF(ISNA(VLOOKUP(D72,Calculation!$AI$12:$AI$88,1,FALSE)),"NO club name match","Club Name Match")</f>
        <v>NO club name match</v>
      </c>
    </row>
    <row r="73" spans="2:8" x14ac:dyDescent="0.2">
      <c r="B73" s="54" t="s">
        <v>5</v>
      </c>
      <c r="C73" s="39" t="s">
        <v>19</v>
      </c>
      <c r="D73" s="39" t="s">
        <v>19</v>
      </c>
      <c r="E73" s="39">
        <v>1.1574074074074073E-5</v>
      </c>
      <c r="F73" s="40" t="e">
        <f t="shared" si="1"/>
        <v>#N/A</v>
      </c>
      <c r="G73" t="str">
        <f>IF((ISERROR((VLOOKUP(B73,Calculation!C$3:C$2610,1,FALSE)))),"not entered","")</f>
        <v/>
      </c>
      <c r="H73" t="str">
        <f>IF(ISNA(VLOOKUP(D73,Calculation!$AI$12:$AI$88,1,FALSE)),"NO club name match","Club Name Match")</f>
        <v>NO club name match</v>
      </c>
    </row>
    <row r="74" spans="2:8" x14ac:dyDescent="0.2">
      <c r="B74" s="54" t="s">
        <v>5</v>
      </c>
      <c r="C74" s="39" t="s">
        <v>19</v>
      </c>
      <c r="D74" s="39" t="s">
        <v>19</v>
      </c>
      <c r="E74" s="39">
        <v>1.1574074074074073E-5</v>
      </c>
      <c r="F74" s="40" t="e">
        <f t="shared" si="1"/>
        <v>#N/A</v>
      </c>
      <c r="G74" t="str">
        <f>IF((ISERROR((VLOOKUP(B74,Calculation!C$3:C$2610,1,FALSE)))),"not entered","")</f>
        <v/>
      </c>
      <c r="H74" t="str">
        <f>IF(ISNA(VLOOKUP(D74,Calculation!$AI$12:$AI$88,1,FALSE)),"NO club name match","Club Name Match")</f>
        <v>NO club name match</v>
      </c>
    </row>
    <row r="75" spans="2:8" x14ac:dyDescent="0.2">
      <c r="B75" s="54" t="s">
        <v>5</v>
      </c>
      <c r="C75" s="39" t="s">
        <v>19</v>
      </c>
      <c r="D75" s="39" t="s">
        <v>19</v>
      </c>
      <c r="E75" s="39">
        <v>1.1574074074074073E-5</v>
      </c>
      <c r="F75" s="40" t="e">
        <f t="shared" si="1"/>
        <v>#N/A</v>
      </c>
      <c r="G75" t="str">
        <f>IF((ISERROR((VLOOKUP(B75,Calculation!C$3:C$2610,1,FALSE)))),"not entered","")</f>
        <v/>
      </c>
      <c r="H75" t="str">
        <f>IF(ISNA(VLOOKUP(D75,Calculation!$AI$12:$AI$88,1,FALSE)),"NO club name match","Club Name Match")</f>
        <v>NO club name match</v>
      </c>
    </row>
    <row r="76" spans="2:8" x14ac:dyDescent="0.2">
      <c r="B76" s="54" t="s">
        <v>5</v>
      </c>
      <c r="C76" s="39" t="s">
        <v>19</v>
      </c>
      <c r="D76" s="39" t="s">
        <v>19</v>
      </c>
      <c r="E76" s="39">
        <v>1.1574074074074073E-5</v>
      </c>
      <c r="F76" s="40" t="e">
        <f t="shared" si="1"/>
        <v>#N/A</v>
      </c>
      <c r="G76" t="str">
        <f>IF((ISERROR((VLOOKUP(B76,Calculation!C$3:C$2610,1,FALSE)))),"not entered","")</f>
        <v/>
      </c>
      <c r="H76" t="str">
        <f>IF(ISNA(VLOOKUP(D76,Calculation!$AI$12:$AI$88,1,FALSE)),"NO club name match","Club Name Match")</f>
        <v>NO club name match</v>
      </c>
    </row>
    <row r="77" spans="2:8" x14ac:dyDescent="0.2">
      <c r="B77" s="54" t="s">
        <v>5</v>
      </c>
      <c r="C77" s="39" t="s">
        <v>19</v>
      </c>
      <c r="D77" s="39" t="s">
        <v>19</v>
      </c>
      <c r="E77" s="39">
        <v>1.1574074074074073E-5</v>
      </c>
      <c r="F77" s="40" t="e">
        <f t="shared" si="1"/>
        <v>#N/A</v>
      </c>
      <c r="G77" t="str">
        <f>IF((ISERROR((VLOOKUP(B77,Calculation!C$3:C$2610,1,FALSE)))),"not entered","")</f>
        <v/>
      </c>
      <c r="H77" t="str">
        <f>IF(ISNA(VLOOKUP(D77,Calculation!$AI$12:$AI$88,1,FALSE)),"NO club name match","Club Name Match")</f>
        <v>NO club name match</v>
      </c>
    </row>
    <row r="78" spans="2:8" x14ac:dyDescent="0.2">
      <c r="B78" s="54" t="s">
        <v>5</v>
      </c>
      <c r="C78" s="39" t="s">
        <v>19</v>
      </c>
      <c r="D78" s="39" t="s">
        <v>19</v>
      </c>
      <c r="E78" s="39">
        <v>1.1574074074074073E-5</v>
      </c>
      <c r="F78" s="40" t="e">
        <f t="shared" si="1"/>
        <v>#N/A</v>
      </c>
      <c r="G78" t="str">
        <f>IF((ISERROR((VLOOKUP(B78,Calculation!C$3:C$2610,1,FALSE)))),"not entered","")</f>
        <v/>
      </c>
      <c r="H78" t="str">
        <f>IF(ISNA(VLOOKUP(D78,Calculation!$AI$12:$AI$88,1,FALSE)),"NO club name match","Club Name Match")</f>
        <v>NO club name match</v>
      </c>
    </row>
    <row r="79" spans="2:8" x14ac:dyDescent="0.2">
      <c r="B79" s="54" t="s">
        <v>5</v>
      </c>
      <c r="C79" s="39" t="s">
        <v>19</v>
      </c>
      <c r="D79" s="39" t="s">
        <v>19</v>
      </c>
      <c r="E79" s="39">
        <v>1.1574074074074073E-5</v>
      </c>
      <c r="F79" s="40" t="e">
        <f t="shared" si="1"/>
        <v>#N/A</v>
      </c>
      <c r="G79" t="str">
        <f>IF((ISERROR((VLOOKUP(B79,Calculation!C$3:C$2610,1,FALSE)))),"not entered","")</f>
        <v/>
      </c>
      <c r="H79" t="str">
        <f>IF(ISNA(VLOOKUP(D79,Calculation!$AI$12:$AI$88,1,FALSE)),"NO club name match","Club Name Match")</f>
        <v>NO club name match</v>
      </c>
    </row>
    <row r="80" spans="2:8" x14ac:dyDescent="0.2">
      <c r="B80" s="54" t="s">
        <v>5</v>
      </c>
      <c r="C80" s="39" t="s">
        <v>19</v>
      </c>
      <c r="D80" s="39" t="s">
        <v>19</v>
      </c>
      <c r="E80" s="39">
        <v>1.1574074074074073E-5</v>
      </c>
      <c r="F80" s="40" t="e">
        <f t="shared" si="1"/>
        <v>#N/A</v>
      </c>
      <c r="G80" t="str">
        <f>IF((ISERROR((VLOOKUP(B80,Calculation!C$3:C$2610,1,FALSE)))),"not entered","")</f>
        <v/>
      </c>
      <c r="H80" t="str">
        <f>IF(ISNA(VLOOKUP(D80,Calculation!$AI$12:$AI$88,1,FALSE)),"NO club name match","Club Name Match")</f>
        <v>NO club name match</v>
      </c>
    </row>
    <row r="81" spans="2:8" x14ac:dyDescent="0.2">
      <c r="B81" s="54" t="s">
        <v>5</v>
      </c>
      <c r="C81" s="39" t="s">
        <v>19</v>
      </c>
      <c r="D81" s="39" t="s">
        <v>19</v>
      </c>
      <c r="E81" s="39">
        <v>1.1574074074074073E-5</v>
      </c>
      <c r="F81" s="40" t="e">
        <f t="shared" si="1"/>
        <v>#N/A</v>
      </c>
      <c r="G81" t="str">
        <f>IF((ISERROR((VLOOKUP(B81,Calculation!C$3:C$2610,1,FALSE)))),"not entered","")</f>
        <v/>
      </c>
      <c r="H81" t="str">
        <f>IF(ISNA(VLOOKUP(D81,Calculation!$AI$12:$AI$88,1,FALSE)),"NO club name match","Club Name Match")</f>
        <v>NO club name match</v>
      </c>
    </row>
    <row r="82" spans="2:8" x14ac:dyDescent="0.2">
      <c r="B82" s="54" t="s">
        <v>5</v>
      </c>
      <c r="C82" s="39" t="s">
        <v>19</v>
      </c>
      <c r="D82" s="39" t="s">
        <v>19</v>
      </c>
      <c r="E82" s="39">
        <v>1.1574074074074073E-5</v>
      </c>
      <c r="F82" s="40" t="e">
        <f t="shared" si="1"/>
        <v>#N/A</v>
      </c>
      <c r="G82" t="str">
        <f>IF((ISERROR((VLOOKUP(B82,Calculation!C$3:C$2610,1,FALSE)))),"not entered","")</f>
        <v/>
      </c>
      <c r="H82" t="str">
        <f>IF(ISNA(VLOOKUP(D82,Calculation!$AI$12:$AI$88,1,FALSE)),"NO club name match","Club Name Match")</f>
        <v>NO club name match</v>
      </c>
    </row>
    <row r="83" spans="2:8" x14ac:dyDescent="0.2">
      <c r="B83" s="54" t="s">
        <v>5</v>
      </c>
      <c r="C83" s="39" t="s">
        <v>19</v>
      </c>
      <c r="D83" s="39" t="s">
        <v>19</v>
      </c>
      <c r="E83" s="39">
        <v>1.1574074074074073E-5</v>
      </c>
      <c r="F83" s="40" t="e">
        <f t="shared" si="1"/>
        <v>#N/A</v>
      </c>
      <c r="G83" t="str">
        <f>IF((ISERROR((VLOOKUP(B83,Calculation!C$3:C$2610,1,FALSE)))),"not entered","")</f>
        <v/>
      </c>
      <c r="H83" t="str">
        <f>IF(ISNA(VLOOKUP(D83,Calculation!$AI$12:$AI$88,1,FALSE)),"NO club name match","Club Name Match")</f>
        <v>NO club name match</v>
      </c>
    </row>
    <row r="84" spans="2:8" x14ac:dyDescent="0.2">
      <c r="B84" s="54" t="s">
        <v>5</v>
      </c>
      <c r="C84" s="39" t="s">
        <v>19</v>
      </c>
      <c r="D84" s="39" t="s">
        <v>19</v>
      </c>
      <c r="E84" s="39">
        <v>1.1574074074074073E-5</v>
      </c>
      <c r="F84" s="40" t="e">
        <f t="shared" si="1"/>
        <v>#N/A</v>
      </c>
      <c r="G84" t="str">
        <f>IF((ISERROR((VLOOKUP(B84,Calculation!C$3:C$2610,1,FALSE)))),"not entered","")</f>
        <v/>
      </c>
      <c r="H84" t="str">
        <f>IF(ISNA(VLOOKUP(D84,Calculation!$AI$12:$AI$88,1,FALSE)),"NO club name match","Club Name Match")</f>
        <v>NO club name match</v>
      </c>
    </row>
    <row r="85" spans="2:8" x14ac:dyDescent="0.2">
      <c r="B85" s="54" t="s">
        <v>5</v>
      </c>
      <c r="C85" s="39" t="s">
        <v>19</v>
      </c>
      <c r="D85" s="39" t="s">
        <v>19</v>
      </c>
      <c r="E85" s="39">
        <v>1.1574074074074073E-5</v>
      </c>
      <c r="F85" s="40" t="e">
        <f t="shared" si="1"/>
        <v>#N/A</v>
      </c>
      <c r="G85" t="str">
        <f>IF((ISERROR((VLOOKUP(B85,Calculation!C$3:C$2610,1,FALSE)))),"not entered","")</f>
        <v/>
      </c>
      <c r="H85" t="str">
        <f>IF(ISNA(VLOOKUP(D85,Calculation!$AI$12:$AI$88,1,FALSE)),"NO club name match","Club Name Match")</f>
        <v>NO club name match</v>
      </c>
    </row>
    <row r="86" spans="2:8" x14ac:dyDescent="0.2">
      <c r="B86" s="54" t="s">
        <v>5</v>
      </c>
      <c r="C86" s="39" t="s">
        <v>19</v>
      </c>
      <c r="D86" s="39" t="s">
        <v>19</v>
      </c>
      <c r="E86" s="39">
        <v>1.1574074074074073E-5</v>
      </c>
      <c r="F86" s="40" t="e">
        <f t="shared" si="1"/>
        <v>#N/A</v>
      </c>
      <c r="G86" t="str">
        <f>IF((ISERROR((VLOOKUP(B86,Calculation!C$3:C$2610,1,FALSE)))),"not entered","")</f>
        <v/>
      </c>
      <c r="H86" t="str">
        <f>IF(ISNA(VLOOKUP(D86,Calculation!$AI$12:$AI$88,1,FALSE)),"NO club name match","Club Name Match")</f>
        <v>NO club name match</v>
      </c>
    </row>
    <row r="87" spans="2:8" x14ac:dyDescent="0.2">
      <c r="B87" s="54" t="s">
        <v>5</v>
      </c>
      <c r="C87" s="39" t="s">
        <v>19</v>
      </c>
      <c r="D87" s="39" t="s">
        <v>19</v>
      </c>
      <c r="E87" s="39">
        <v>1.1574074074074073E-5</v>
      </c>
      <c r="F87" s="40" t="e">
        <f t="shared" si="1"/>
        <v>#N/A</v>
      </c>
      <c r="G87" t="str">
        <f>IF((ISERROR((VLOOKUP(B87,Calculation!C$3:C$2610,1,FALSE)))),"not entered","")</f>
        <v/>
      </c>
      <c r="H87" t="str">
        <f>IF(ISNA(VLOOKUP(D87,Calculation!$AI$12:$AI$88,1,FALSE)),"NO club name match","Club Name Match")</f>
        <v>NO club name match</v>
      </c>
    </row>
    <row r="88" spans="2:8" x14ac:dyDescent="0.2">
      <c r="B88" s="54" t="s">
        <v>5</v>
      </c>
      <c r="C88" s="39" t="s">
        <v>19</v>
      </c>
      <c r="D88" s="39" t="s">
        <v>19</v>
      </c>
      <c r="E88" s="39">
        <v>1.1574074074074073E-5</v>
      </c>
      <c r="F88" s="40" t="e">
        <f t="shared" si="1"/>
        <v>#N/A</v>
      </c>
      <c r="G88" t="str">
        <f>IF((ISERROR((VLOOKUP(B88,Calculation!C$3:C$2610,1,FALSE)))),"not entered","")</f>
        <v/>
      </c>
      <c r="H88" t="str">
        <f>IF(ISNA(VLOOKUP(D88,Calculation!$AI$12:$AI$88,1,FALSE)),"NO club name match","Club Name Match")</f>
        <v>NO club name match</v>
      </c>
    </row>
    <row r="89" spans="2:8" x14ac:dyDescent="0.2">
      <c r="B89" s="54" t="s">
        <v>5</v>
      </c>
      <c r="C89" s="39" t="s">
        <v>19</v>
      </c>
      <c r="D89" s="39" t="s">
        <v>19</v>
      </c>
      <c r="E89" s="39">
        <v>1.1574074074074073E-5</v>
      </c>
      <c r="F89" s="40" t="e">
        <f t="shared" si="1"/>
        <v>#N/A</v>
      </c>
      <c r="G89" t="str">
        <f>IF((ISERROR((VLOOKUP(B89,Calculation!C$3:C$2610,1,FALSE)))),"not entered","")</f>
        <v/>
      </c>
      <c r="H89" t="str">
        <f>IF(ISNA(VLOOKUP(D89,Calculation!$AI$12:$AI$88,1,FALSE)),"NO club name match","Club Name Match")</f>
        <v>NO club name match</v>
      </c>
    </row>
    <row r="90" spans="2:8" x14ac:dyDescent="0.2">
      <c r="B90" s="54" t="s">
        <v>5</v>
      </c>
      <c r="C90" s="39" t="s">
        <v>19</v>
      </c>
      <c r="D90" s="39" t="s">
        <v>19</v>
      </c>
      <c r="E90" s="39">
        <v>1.1574074074074073E-5</v>
      </c>
      <c r="F90" s="40" t="e">
        <f t="shared" si="1"/>
        <v>#N/A</v>
      </c>
      <c r="G90" t="str">
        <f>IF((ISERROR((VLOOKUP(B90,Calculation!C$3:C$2610,1,FALSE)))),"not entered","")</f>
        <v/>
      </c>
      <c r="H90" t="str">
        <f>IF(ISNA(VLOOKUP(D90,Calculation!$AI$12:$AI$88,1,FALSE)),"NO club name match","Club Name Match")</f>
        <v>NO club name match</v>
      </c>
    </row>
    <row r="91" spans="2:8" x14ac:dyDescent="0.2">
      <c r="B91" s="54" t="s">
        <v>5</v>
      </c>
      <c r="C91" s="39" t="s">
        <v>19</v>
      </c>
      <c r="D91" s="39" t="s">
        <v>19</v>
      </c>
      <c r="E91" s="39">
        <v>1.1574074074074073E-5</v>
      </c>
      <c r="F91" s="40" t="e">
        <f t="shared" si="1"/>
        <v>#N/A</v>
      </c>
      <c r="G91" t="str">
        <f>IF((ISERROR((VLOOKUP(B91,Calculation!C$3:C$2610,1,FALSE)))),"not entered","")</f>
        <v/>
      </c>
      <c r="H91" t="str">
        <f>IF(ISNA(VLOOKUP(D91,Calculation!$AI$12:$AI$88,1,FALSE)),"NO club name match","Club Name Match")</f>
        <v>NO club name match</v>
      </c>
    </row>
    <row r="92" spans="2:8" x14ac:dyDescent="0.2">
      <c r="B92" s="54" t="s">
        <v>5</v>
      </c>
      <c r="C92" s="39" t="s">
        <v>19</v>
      </c>
      <c r="D92" s="39" t="s">
        <v>19</v>
      </c>
      <c r="E92" s="39">
        <v>1.1574074074074073E-5</v>
      </c>
      <c r="F92" s="40" t="e">
        <f t="shared" si="1"/>
        <v>#N/A</v>
      </c>
      <c r="G92" t="str">
        <f>IF((ISERROR((VLOOKUP(B92,Calculation!C$3:C$2610,1,FALSE)))),"not entered","")</f>
        <v/>
      </c>
      <c r="H92" t="str">
        <f>IF(ISNA(VLOOKUP(D92,Calculation!$AI$12:$AI$88,1,FALSE)),"NO club name match","Club Name Match")</f>
        <v>NO club name match</v>
      </c>
    </row>
    <row r="93" spans="2:8" x14ac:dyDescent="0.2">
      <c r="B93" s="54" t="s">
        <v>5</v>
      </c>
      <c r="C93" s="39" t="s">
        <v>19</v>
      </c>
      <c r="D93" s="39" t="s">
        <v>19</v>
      </c>
      <c r="E93" s="39">
        <v>1.1574074074074073E-5</v>
      </c>
      <c r="F93" s="40" t="e">
        <f t="shared" si="1"/>
        <v>#N/A</v>
      </c>
      <c r="G93" t="str">
        <f>IF((ISERROR((VLOOKUP(B93,Calculation!C$3:C$2610,1,FALSE)))),"not entered","")</f>
        <v/>
      </c>
      <c r="H93" t="str">
        <f>IF(ISNA(VLOOKUP(D93,Calculation!$AI$12:$AI$88,1,FALSE)),"NO club name match","Club Name Match")</f>
        <v>NO club name match</v>
      </c>
    </row>
    <row r="94" spans="2:8" x14ac:dyDescent="0.2">
      <c r="B94" s="54" t="s">
        <v>5</v>
      </c>
      <c r="C94" s="39" t="s">
        <v>19</v>
      </c>
      <c r="D94" s="39" t="s">
        <v>19</v>
      </c>
      <c r="E94" s="39">
        <v>1.1574074074074073E-5</v>
      </c>
      <c r="F94" s="40" t="e">
        <f t="shared" si="1"/>
        <v>#N/A</v>
      </c>
      <c r="G94" t="str">
        <f>IF((ISERROR((VLOOKUP(B94,Calculation!C$3:C$2610,1,FALSE)))),"not entered","")</f>
        <v/>
      </c>
      <c r="H94" t="str">
        <f>IF(ISNA(VLOOKUP(D94,Calculation!$AI$12:$AI$88,1,FALSE)),"NO club name match","Club Name Match")</f>
        <v>NO club name match</v>
      </c>
    </row>
    <row r="95" spans="2:8" x14ac:dyDescent="0.2">
      <c r="B95" s="54" t="s">
        <v>5</v>
      </c>
      <c r="C95" s="39" t="s">
        <v>19</v>
      </c>
      <c r="D95" s="39" t="s">
        <v>19</v>
      </c>
      <c r="E95" s="39">
        <v>1.1574074074074073E-5</v>
      </c>
      <c r="F95" s="40" t="e">
        <f t="shared" si="1"/>
        <v>#N/A</v>
      </c>
      <c r="G95" t="str">
        <f>IF((ISERROR((VLOOKUP(B95,Calculation!C$3:C$2610,1,FALSE)))),"not entered","")</f>
        <v/>
      </c>
      <c r="H95" t="str">
        <f>IF(ISNA(VLOOKUP(D95,Calculation!$AI$12:$AI$88,1,FALSE)),"NO club name match","Club Name Match")</f>
        <v>NO club name match</v>
      </c>
    </row>
    <row r="96" spans="2:8" x14ac:dyDescent="0.2">
      <c r="B96" s="54" t="s">
        <v>5</v>
      </c>
      <c r="C96" s="39" t="s">
        <v>19</v>
      </c>
      <c r="D96" s="39" t="s">
        <v>19</v>
      </c>
      <c r="E96" s="39">
        <v>1.1574074074074073E-5</v>
      </c>
      <c r="F96" s="40" t="e">
        <f t="shared" si="1"/>
        <v>#N/A</v>
      </c>
      <c r="G96" t="str">
        <f>IF((ISERROR((VLOOKUP(B96,Calculation!C$3:C$2610,1,FALSE)))),"not entered","")</f>
        <v/>
      </c>
      <c r="H96" t="str">
        <f>IF(ISNA(VLOOKUP(D96,Calculation!$AI$12:$AI$88,1,FALSE)),"NO club name match","Club Name Match")</f>
        <v>NO club name match</v>
      </c>
    </row>
    <row r="97" spans="2:8" x14ac:dyDescent="0.2">
      <c r="B97" s="54" t="s">
        <v>5</v>
      </c>
      <c r="C97" s="39" t="s">
        <v>19</v>
      </c>
      <c r="D97" s="39" t="s">
        <v>19</v>
      </c>
      <c r="E97" s="39">
        <v>1.1574074074074073E-5</v>
      </c>
      <c r="F97" s="40" t="e">
        <f t="shared" si="1"/>
        <v>#N/A</v>
      </c>
      <c r="G97" t="str">
        <f>IF((ISERROR((VLOOKUP(B97,Calculation!C$3:C$2610,1,FALSE)))),"not entered","")</f>
        <v/>
      </c>
      <c r="H97" t="str">
        <f>IF(ISNA(VLOOKUP(D97,Calculation!$AI$12:$AI$88,1,FALSE)),"NO club name match","Club Name Match")</f>
        <v>NO club name match</v>
      </c>
    </row>
    <row r="98" spans="2:8" x14ac:dyDescent="0.2">
      <c r="B98" s="54" t="s">
        <v>5</v>
      </c>
      <c r="C98" s="39" t="s">
        <v>19</v>
      </c>
      <c r="D98" s="39" t="s">
        <v>19</v>
      </c>
      <c r="E98" s="39">
        <v>1.1574074074074073E-5</v>
      </c>
      <c r="F98" s="40" t="e">
        <f t="shared" si="1"/>
        <v>#N/A</v>
      </c>
      <c r="G98" t="str">
        <f>IF((ISERROR((VLOOKUP(B98,Calculation!C$3:C$2610,1,FALSE)))),"not entered","")</f>
        <v/>
      </c>
      <c r="H98" t="str">
        <f>IF(ISNA(VLOOKUP(D98,Calculation!$AI$12:$AI$88,1,FALSE)),"NO club name match","Club Name Match")</f>
        <v>NO club name match</v>
      </c>
    </row>
    <row r="99" spans="2:8" x14ac:dyDescent="0.2">
      <c r="B99" s="54" t="s">
        <v>5</v>
      </c>
      <c r="C99" s="39" t="s">
        <v>19</v>
      </c>
      <c r="D99" s="39" t="s">
        <v>19</v>
      </c>
      <c r="E99" s="39">
        <v>1.1574074074074073E-5</v>
      </c>
      <c r="F99" s="40" t="e">
        <f t="shared" si="1"/>
        <v>#N/A</v>
      </c>
      <c r="G99" t="str">
        <f>IF((ISERROR((VLOOKUP(B99,Calculation!C$3:C$2610,1,FALSE)))),"not entered","")</f>
        <v/>
      </c>
      <c r="H99" t="str">
        <f>IF(ISNA(VLOOKUP(D99,Calculation!$AI$12:$AI$88,1,FALSE)),"NO club name match","Club Name Match")</f>
        <v>NO club name match</v>
      </c>
    </row>
    <row r="100" spans="2:8" x14ac:dyDescent="0.2">
      <c r="B100" s="54" t="s">
        <v>5</v>
      </c>
      <c r="C100" s="39" t="s">
        <v>19</v>
      </c>
      <c r="D100" s="39" t="s">
        <v>19</v>
      </c>
      <c r="E100" s="39">
        <v>1.1574074074074073E-5</v>
      </c>
      <c r="F100" s="40" t="e">
        <f t="shared" si="1"/>
        <v>#N/A</v>
      </c>
      <c r="G100" t="str">
        <f>IF((ISERROR((VLOOKUP(B100,Calculation!C$3:C$2610,1,FALSE)))),"not entered","")</f>
        <v/>
      </c>
      <c r="H100" t="str">
        <f>IF(ISNA(VLOOKUP(D100,Calculation!$AI$12:$AI$88,1,FALSE)),"NO club name match","Club Name Match")</f>
        <v>NO club name match</v>
      </c>
    </row>
    <row r="101" spans="2:8" x14ac:dyDescent="0.2">
      <c r="B101" s="54" t="s">
        <v>5</v>
      </c>
      <c r="C101" s="39" t="s">
        <v>19</v>
      </c>
      <c r="D101" s="39" t="s">
        <v>19</v>
      </c>
      <c r="E101" s="39">
        <v>1.1574074074074073E-5</v>
      </c>
      <c r="F101" s="40" t="e">
        <f t="shared" si="1"/>
        <v>#N/A</v>
      </c>
      <c r="G101" t="str">
        <f>IF((ISERROR((VLOOKUP(B101,Calculation!C$3:C$2610,1,FALSE)))),"not entered","")</f>
        <v/>
      </c>
      <c r="H101" t="str">
        <f>IF(ISNA(VLOOKUP(D101,Calculation!$AI$12:$AI$88,1,FALSE)),"NO club name match","Club Name Match")</f>
        <v>NO club name match</v>
      </c>
    </row>
    <row r="102" spans="2:8" x14ac:dyDescent="0.2">
      <c r="B102" s="54" t="s">
        <v>5</v>
      </c>
      <c r="C102" s="39" t="s">
        <v>19</v>
      </c>
      <c r="D102" s="39" t="s">
        <v>19</v>
      </c>
      <c r="E102" s="39">
        <v>1.1574074074074073E-5</v>
      </c>
      <c r="F102" s="40" t="e">
        <f t="shared" si="1"/>
        <v>#N/A</v>
      </c>
      <c r="G102" t="str">
        <f>IF((ISERROR((VLOOKUP(B102,Calculation!C$3:C$2610,1,FALSE)))),"not entered","")</f>
        <v/>
      </c>
      <c r="H102" t="str">
        <f>IF(ISNA(VLOOKUP(D102,Calculation!$AI$12:$AI$88,1,FALSE)),"NO club name match","Club Name Match")</f>
        <v>NO club name match</v>
      </c>
    </row>
    <row r="103" spans="2:8" x14ac:dyDescent="0.2">
      <c r="B103" s="54" t="s">
        <v>5</v>
      </c>
      <c r="C103" s="39" t="s">
        <v>19</v>
      </c>
      <c r="D103" s="39" t="s">
        <v>19</v>
      </c>
      <c r="E103" s="39">
        <v>1.1574074074074073E-5</v>
      </c>
      <c r="F103" s="40" t="e">
        <f t="shared" si="1"/>
        <v>#N/A</v>
      </c>
      <c r="G103" t="str">
        <f>IF((ISERROR((VLOOKUP(B103,Calculation!C$3:C$2610,1,FALSE)))),"not entered","")</f>
        <v/>
      </c>
      <c r="H103" t="str">
        <f>IF(ISNA(VLOOKUP(D103,Calculation!$AI$12:$AI$88,1,FALSE)),"NO club name match","Club Name Match")</f>
        <v>NO club name match</v>
      </c>
    </row>
    <row r="104" spans="2:8" x14ac:dyDescent="0.2">
      <c r="B104" s="54" t="s">
        <v>5</v>
      </c>
      <c r="C104" s="39" t="s">
        <v>19</v>
      </c>
      <c r="D104" s="39" t="s">
        <v>19</v>
      </c>
      <c r="E104" s="39">
        <v>1.1574074074074073E-5</v>
      </c>
      <c r="F104" s="40" t="e">
        <f t="shared" si="1"/>
        <v>#N/A</v>
      </c>
      <c r="G104" t="str">
        <f>IF((ISERROR((VLOOKUP(B104,Calculation!C$3:C$2610,1,FALSE)))),"not entered","")</f>
        <v/>
      </c>
      <c r="H104" t="str">
        <f>IF(ISNA(VLOOKUP(D104,Calculation!$AI$12:$AI$88,1,FALSE)),"NO club name match","Club Name Match")</f>
        <v>NO club name match</v>
      </c>
    </row>
    <row r="105" spans="2:8" x14ac:dyDescent="0.2">
      <c r="B105" s="54" t="s">
        <v>5</v>
      </c>
      <c r="C105" s="39" t="s">
        <v>19</v>
      </c>
      <c r="D105" s="39" t="s">
        <v>19</v>
      </c>
      <c r="E105" s="39">
        <v>1.1574074074074073E-5</v>
      </c>
      <c r="F105" s="40" t="e">
        <f t="shared" si="1"/>
        <v>#N/A</v>
      </c>
      <c r="G105" t="str">
        <f>IF((ISERROR((VLOOKUP(B105,Calculation!C$3:C$2610,1,FALSE)))),"not entered","")</f>
        <v/>
      </c>
      <c r="H105" t="str">
        <f>IF(ISNA(VLOOKUP(D105,Calculation!$AI$12:$AI$88,1,FALSE)),"NO club name match","Club Name Match")</f>
        <v>NO club name match</v>
      </c>
    </row>
    <row r="106" spans="2:8" x14ac:dyDescent="0.2">
      <c r="B106" s="54" t="s">
        <v>5</v>
      </c>
      <c r="C106" s="39" t="s">
        <v>19</v>
      </c>
      <c r="D106" s="39" t="s">
        <v>19</v>
      </c>
      <c r="E106" s="39">
        <v>1.1574074074074073E-5</v>
      </c>
      <c r="F106" s="40" t="e">
        <f t="shared" si="1"/>
        <v>#N/A</v>
      </c>
      <c r="G106" t="str">
        <f>IF((ISERROR((VLOOKUP(B106,Calculation!C$3:C$2610,1,FALSE)))),"not entered","")</f>
        <v/>
      </c>
      <c r="H106" t="str">
        <f>IF(ISNA(VLOOKUP(D106,Calculation!$AI$12:$AI$88,1,FALSE)),"NO club name match","Club Name Match")</f>
        <v>NO club name match</v>
      </c>
    </row>
    <row r="107" spans="2:8" x14ac:dyDescent="0.2">
      <c r="B107" s="54" t="s">
        <v>5</v>
      </c>
      <c r="C107" s="39" t="s">
        <v>19</v>
      </c>
      <c r="D107" s="39" t="s">
        <v>19</v>
      </c>
      <c r="E107" s="39">
        <v>1.1574074074074073E-5</v>
      </c>
      <c r="F107" s="40" t="e">
        <f t="shared" si="1"/>
        <v>#N/A</v>
      </c>
      <c r="G107" t="str">
        <f>IF((ISERROR((VLOOKUP(B107,Calculation!C$3:C$2610,1,FALSE)))),"not entered","")</f>
        <v/>
      </c>
      <c r="H107" t="str">
        <f>IF(ISNA(VLOOKUP(D107,Calculation!$AI$12:$AI$88,1,FALSE)),"NO club name match","Club Name Match")</f>
        <v>NO club name match</v>
      </c>
    </row>
    <row r="108" spans="2:8" x14ac:dyDescent="0.2">
      <c r="B108" s="54" t="s">
        <v>5</v>
      </c>
      <c r="C108" s="39" t="s">
        <v>19</v>
      </c>
      <c r="D108" s="39" t="s">
        <v>19</v>
      </c>
      <c r="E108" s="39">
        <v>1.1574074074074073E-5</v>
      </c>
      <c r="F108" s="40" t="e">
        <f t="shared" si="1"/>
        <v>#N/A</v>
      </c>
      <c r="G108" t="str">
        <f>IF((ISERROR((VLOOKUP(B108,Calculation!C$3:C$2610,1,FALSE)))),"not entered","")</f>
        <v/>
      </c>
      <c r="H108" t="str">
        <f>IF(ISNA(VLOOKUP(D108,Calculation!$AI$12:$AI$88,1,FALSE)),"NO club name match","Club Name Match")</f>
        <v>NO club name match</v>
      </c>
    </row>
    <row r="109" spans="2:8" x14ac:dyDescent="0.2">
      <c r="B109" s="54" t="s">
        <v>5</v>
      </c>
      <c r="C109" s="39" t="s">
        <v>19</v>
      </c>
      <c r="D109" s="39" t="s">
        <v>19</v>
      </c>
      <c r="E109" s="39">
        <v>1.1574074074074073E-5</v>
      </c>
      <c r="F109" s="40" t="e">
        <f t="shared" si="1"/>
        <v>#N/A</v>
      </c>
      <c r="G109" t="str">
        <f>IF((ISERROR((VLOOKUP(B109,Calculation!C$3:C$2610,1,FALSE)))),"not entered","")</f>
        <v/>
      </c>
      <c r="H109" t="str">
        <f>IF(ISNA(VLOOKUP(D109,Calculation!$AI$12:$AI$88,1,FALSE)),"NO club name match","Club Name Match")</f>
        <v>NO club name match</v>
      </c>
    </row>
    <row r="110" spans="2:8" x14ac:dyDescent="0.2">
      <c r="B110" s="54" t="s">
        <v>5</v>
      </c>
      <c r="C110" s="39" t="s">
        <v>19</v>
      </c>
      <c r="D110" s="39" t="s">
        <v>19</v>
      </c>
      <c r="E110" s="39">
        <v>1.1574074074074073E-5</v>
      </c>
      <c r="F110" s="40" t="e">
        <f t="shared" si="1"/>
        <v>#N/A</v>
      </c>
      <c r="G110" t="str">
        <f>IF((ISERROR((VLOOKUP(B110,Calculation!C$3:C$2610,1,FALSE)))),"not entered","")</f>
        <v/>
      </c>
      <c r="H110" t="str">
        <f>IF(ISNA(VLOOKUP(D110,Calculation!$AI$12:$AI$88,1,FALSE)),"NO club name match","Club Name Match")</f>
        <v>NO club name match</v>
      </c>
    </row>
    <row r="111" spans="2:8" x14ac:dyDescent="0.2">
      <c r="B111" s="54" t="s">
        <v>5</v>
      </c>
      <c r="C111" s="39" t="s">
        <v>19</v>
      </c>
      <c r="D111" s="39" t="s">
        <v>19</v>
      </c>
      <c r="E111" s="39">
        <v>1.1574074074074073E-5</v>
      </c>
      <c r="F111" s="40" t="e">
        <f t="shared" si="1"/>
        <v>#N/A</v>
      </c>
      <c r="G111" t="str">
        <f>IF((ISERROR((VLOOKUP(B111,Calculation!C$3:C$2610,1,FALSE)))),"not entered","")</f>
        <v/>
      </c>
      <c r="H111" t="str">
        <f>IF(ISNA(VLOOKUP(D111,Calculation!$AI$12:$AI$88,1,FALSE)),"NO club name match","Club Name Match")</f>
        <v>NO club name match</v>
      </c>
    </row>
    <row r="112" spans="2:8" x14ac:dyDescent="0.2">
      <c r="B112" s="54" t="s">
        <v>5</v>
      </c>
      <c r="C112" s="39" t="s">
        <v>19</v>
      </c>
      <c r="D112" s="39" t="s">
        <v>19</v>
      </c>
      <c r="E112" s="39">
        <v>1.1574074074074073E-5</v>
      </c>
      <c r="F112" s="40" t="e">
        <f t="shared" si="1"/>
        <v>#N/A</v>
      </c>
      <c r="G112" t="str">
        <f>IF((ISERROR((VLOOKUP(B112,Calculation!C$3:C$2610,1,FALSE)))),"not entered","")</f>
        <v/>
      </c>
      <c r="H112" t="str">
        <f>IF(ISNA(VLOOKUP(D112,Calculation!$AI$12:$AI$88,1,FALSE)),"NO club name match","Club Name Match")</f>
        <v>NO club name match</v>
      </c>
    </row>
    <row r="113" spans="2:8" x14ac:dyDescent="0.2">
      <c r="B113" s="54" t="s">
        <v>5</v>
      </c>
      <c r="C113" s="39" t="s">
        <v>19</v>
      </c>
      <c r="D113" s="39" t="s">
        <v>19</v>
      </c>
      <c r="E113" s="39">
        <v>1.1574074074074073E-5</v>
      </c>
      <c r="F113" s="40" t="e">
        <f t="shared" si="1"/>
        <v>#N/A</v>
      </c>
      <c r="G113" t="str">
        <f>IF((ISERROR((VLOOKUP(B113,Calculation!C$3:C$2610,1,FALSE)))),"not entered","")</f>
        <v/>
      </c>
      <c r="H113" t="str">
        <f>IF(ISNA(VLOOKUP(D113,Calculation!$AI$12:$AI$88,1,FALSE)),"NO club name match","Club Name Match")</f>
        <v>NO club name match</v>
      </c>
    </row>
    <row r="114" spans="2:8" x14ac:dyDescent="0.2">
      <c r="B114" s="54" t="s">
        <v>5</v>
      </c>
      <c r="C114" s="39" t="s">
        <v>19</v>
      </c>
      <c r="D114" s="39" t="s">
        <v>19</v>
      </c>
      <c r="E114" s="39">
        <v>1.1574074074074073E-5</v>
      </c>
      <c r="F114" s="40" t="e">
        <f t="shared" si="1"/>
        <v>#N/A</v>
      </c>
      <c r="G114" t="str">
        <f>IF((ISERROR((VLOOKUP(B114,Calculation!C$3:C$2610,1,FALSE)))),"not entered","")</f>
        <v/>
      </c>
      <c r="H114" t="str">
        <f>IF(ISNA(VLOOKUP(D114,Calculation!$AI$12:$AI$88,1,FALSE)),"NO club name match","Club Name Match")</f>
        <v>NO club name match</v>
      </c>
    </row>
    <row r="115" spans="2:8" x14ac:dyDescent="0.2">
      <c r="B115" s="54" t="s">
        <v>5</v>
      </c>
      <c r="C115" s="39" t="s">
        <v>19</v>
      </c>
      <c r="D115" s="39" t="s">
        <v>19</v>
      </c>
      <c r="E115" s="39">
        <v>1.1574074074074073E-5</v>
      </c>
      <c r="F115" s="40" t="e">
        <f t="shared" si="1"/>
        <v>#N/A</v>
      </c>
      <c r="G115" t="str">
        <f>IF((ISERROR((VLOOKUP(B115,Calculation!C$3:C$2610,1,FALSE)))),"not entered","")</f>
        <v/>
      </c>
      <c r="H115" t="str">
        <f>IF(ISNA(VLOOKUP(D115,Calculation!$AI$12:$AI$88,1,FALSE)),"NO club name match","Club Name Match")</f>
        <v>NO club name match</v>
      </c>
    </row>
    <row r="116" spans="2:8" x14ac:dyDescent="0.2">
      <c r="B116" s="54" t="s">
        <v>5</v>
      </c>
      <c r="C116" s="39" t="s">
        <v>19</v>
      </c>
      <c r="D116" s="39" t="s">
        <v>19</v>
      </c>
      <c r="E116" s="39">
        <v>1.1574074074074073E-5</v>
      </c>
      <c r="F116" s="40" t="e">
        <f t="shared" si="1"/>
        <v>#N/A</v>
      </c>
      <c r="G116" t="str">
        <f>IF((ISERROR((VLOOKUP(B116,Calculation!C$3:C$2610,1,FALSE)))),"not entered","")</f>
        <v/>
      </c>
      <c r="H116" t="str">
        <f>IF(ISNA(VLOOKUP(D116,Calculation!$AI$12:$AI$88,1,FALSE)),"NO club name match","Club Name Match")</f>
        <v>NO club name match</v>
      </c>
    </row>
    <row r="117" spans="2:8" x14ac:dyDescent="0.2">
      <c r="B117" s="54" t="s">
        <v>5</v>
      </c>
      <c r="C117" s="39" t="s">
        <v>19</v>
      </c>
      <c r="D117" s="39" t="s">
        <v>19</v>
      </c>
      <c r="E117" s="39">
        <v>1.1574074074074073E-5</v>
      </c>
      <c r="F117" s="40" t="e">
        <f t="shared" si="1"/>
        <v>#N/A</v>
      </c>
      <c r="G117" t="str">
        <f>IF((ISERROR((VLOOKUP(B117,Calculation!C$3:C$2610,1,FALSE)))),"not entered","")</f>
        <v/>
      </c>
      <c r="H117" t="str">
        <f>IF(ISNA(VLOOKUP(D117,Calculation!$AI$12:$AI$88,1,FALSE)),"NO club name match","Club Name Match")</f>
        <v>NO club name match</v>
      </c>
    </row>
    <row r="118" spans="2:8" x14ac:dyDescent="0.2">
      <c r="B118" s="54" t="s">
        <v>5</v>
      </c>
      <c r="C118" s="39" t="s">
        <v>19</v>
      </c>
      <c r="D118" s="39" t="s">
        <v>19</v>
      </c>
      <c r="E118" s="39">
        <v>1.1574074074074073E-5</v>
      </c>
      <c r="F118" s="40" t="e">
        <f t="shared" si="1"/>
        <v>#N/A</v>
      </c>
      <c r="G118" t="str">
        <f>IF((ISERROR((VLOOKUP(B118,Calculation!C$3:C$2610,1,FALSE)))),"not entered","")</f>
        <v/>
      </c>
      <c r="H118" t="str">
        <f>IF(ISNA(VLOOKUP(D118,Calculation!$AI$12:$AI$88,1,FALSE)),"NO club name match","Club Name Match")</f>
        <v>NO club name match</v>
      </c>
    </row>
    <row r="119" spans="2:8" x14ac:dyDescent="0.2">
      <c r="B119" s="54" t="s">
        <v>5</v>
      </c>
      <c r="C119" s="39" t="s">
        <v>19</v>
      </c>
      <c r="D119" s="39" t="s">
        <v>19</v>
      </c>
      <c r="E119" s="39">
        <v>1.1574074074074073E-5</v>
      </c>
      <c r="F119" s="40" t="e">
        <f t="shared" si="1"/>
        <v>#N/A</v>
      </c>
      <c r="G119" t="str">
        <f>IF((ISERROR((VLOOKUP(B119,Calculation!C$3:C$2610,1,FALSE)))),"not entered","")</f>
        <v/>
      </c>
      <c r="H119" t="str">
        <f>IF(ISNA(VLOOKUP(D119,Calculation!$AI$12:$AI$88,1,FALSE)),"NO club name match","Club Name Match")</f>
        <v>NO club name match</v>
      </c>
    </row>
    <row r="120" spans="2:8" x14ac:dyDescent="0.2">
      <c r="B120" s="54" t="s">
        <v>5</v>
      </c>
      <c r="C120" s="39" t="s">
        <v>19</v>
      </c>
      <c r="D120" s="39" t="s">
        <v>19</v>
      </c>
      <c r="E120" s="39">
        <v>1.1574074074074073E-5</v>
      </c>
      <c r="F120" s="40" t="e">
        <f t="shared" si="1"/>
        <v>#N/A</v>
      </c>
      <c r="G120" t="str">
        <f>IF((ISERROR((VLOOKUP(B120,Calculation!C$3:C$2610,1,FALSE)))),"not entered","")</f>
        <v/>
      </c>
      <c r="H120" t="str">
        <f>IF(ISNA(VLOOKUP(D120,Calculation!$AI$12:$AI$88,1,FALSE)),"NO club name match","Club Name Match")</f>
        <v>NO club name match</v>
      </c>
    </row>
    <row r="121" spans="2:8" x14ac:dyDescent="0.2">
      <c r="B121" s="54" t="s">
        <v>5</v>
      </c>
      <c r="C121" s="39" t="s">
        <v>19</v>
      </c>
      <c r="D121" s="39" t="s">
        <v>19</v>
      </c>
      <c r="E121" s="39">
        <v>1.1574074074074073E-5</v>
      </c>
      <c r="F121" s="40" t="e">
        <f t="shared" si="1"/>
        <v>#N/A</v>
      </c>
      <c r="G121" t="str">
        <f>IF((ISERROR((VLOOKUP(B121,Calculation!C$3:C$2610,1,FALSE)))),"not entered","")</f>
        <v/>
      </c>
      <c r="H121" t="str">
        <f>IF(ISNA(VLOOKUP(D121,Calculation!$AI$12:$AI$88,1,FALSE)),"NO club name match","Club Name Match")</f>
        <v>NO club name match</v>
      </c>
    </row>
    <row r="122" spans="2:8" x14ac:dyDescent="0.2">
      <c r="B122" s="54" t="s">
        <v>5</v>
      </c>
      <c r="C122" s="39" t="s">
        <v>19</v>
      </c>
      <c r="D122" s="39" t="s">
        <v>19</v>
      </c>
      <c r="E122" s="39">
        <v>1.1574074074074073E-5</v>
      </c>
      <c r="F122" s="40" t="e">
        <f t="shared" si="1"/>
        <v>#N/A</v>
      </c>
      <c r="G122" t="str">
        <f>IF((ISERROR((VLOOKUP(B122,Calculation!C$3:C$2610,1,FALSE)))),"not entered","")</f>
        <v/>
      </c>
      <c r="H122" t="str">
        <f>IF(ISNA(VLOOKUP(D122,Calculation!$AI$12:$AI$88,1,FALSE)),"NO club name match","Club Name Match")</f>
        <v>NO club name match</v>
      </c>
    </row>
    <row r="123" spans="2:8" x14ac:dyDescent="0.2">
      <c r="B123" s="54" t="s">
        <v>5</v>
      </c>
      <c r="C123" s="39" t="s">
        <v>19</v>
      </c>
      <c r="D123" s="39" t="s">
        <v>19</v>
      </c>
      <c r="E123" s="39">
        <v>1.1574074074074073E-5</v>
      </c>
      <c r="F123" s="40" t="e">
        <f t="shared" si="1"/>
        <v>#N/A</v>
      </c>
      <c r="G123" t="str">
        <f>IF((ISERROR((VLOOKUP(B123,Calculation!C$3:C$2610,1,FALSE)))),"not entered","")</f>
        <v/>
      </c>
      <c r="H123" t="str">
        <f>IF(ISNA(VLOOKUP(D123,Calculation!$AI$12:$AI$88,1,FALSE)),"NO club name match","Club Name Match")</f>
        <v>NO club name match</v>
      </c>
    </row>
    <row r="124" spans="2:8" x14ac:dyDescent="0.2">
      <c r="B124" s="54" t="s">
        <v>5</v>
      </c>
      <c r="C124" s="39" t="s">
        <v>19</v>
      </c>
      <c r="D124" s="39" t="s">
        <v>19</v>
      </c>
      <c r="E124" s="39">
        <v>1.1574074074074073E-5</v>
      </c>
      <c r="F124" s="40" t="e">
        <f t="shared" si="1"/>
        <v>#N/A</v>
      </c>
      <c r="G124" t="str">
        <f>IF((ISERROR((VLOOKUP(B124,Calculation!C$3:C$2610,1,FALSE)))),"not entered","")</f>
        <v/>
      </c>
      <c r="H124" t="str">
        <f>IF(ISNA(VLOOKUP(D124,Calculation!$AI$12:$AI$88,1,FALSE)),"NO club name match","Club Name Match")</f>
        <v>NO club name match</v>
      </c>
    </row>
    <row r="125" spans="2:8" x14ac:dyDescent="0.2">
      <c r="B125" s="54" t="s">
        <v>5</v>
      </c>
      <c r="C125" s="39" t="s">
        <v>19</v>
      </c>
      <c r="D125" s="39" t="s">
        <v>19</v>
      </c>
      <c r="E125" s="39">
        <v>1.1574074074074073E-5</v>
      </c>
      <c r="F125" s="40" t="e">
        <f t="shared" si="1"/>
        <v>#N/A</v>
      </c>
      <c r="G125" t="str">
        <f>IF((ISERROR((VLOOKUP(B125,Calculation!C$3:C$2610,1,FALSE)))),"not entered","")</f>
        <v/>
      </c>
      <c r="H125" t="str">
        <f>IF(ISNA(VLOOKUP(D125,Calculation!$AI$12:$AI$88,1,FALSE)),"NO club name match","Club Name Match")</f>
        <v>NO club name match</v>
      </c>
    </row>
    <row r="126" spans="2:8" x14ac:dyDescent="0.2">
      <c r="B126" s="54" t="s">
        <v>5</v>
      </c>
      <c r="C126" s="39" t="s">
        <v>19</v>
      </c>
      <c r="D126" s="39" t="s">
        <v>19</v>
      </c>
      <c r="E126" s="39">
        <v>1.1574074074074073E-5</v>
      </c>
      <c r="F126" s="40" t="e">
        <f t="shared" si="1"/>
        <v>#N/A</v>
      </c>
      <c r="G126" t="str">
        <f>IF((ISERROR((VLOOKUP(B126,Calculation!C$3:C$2610,1,FALSE)))),"not entered","")</f>
        <v/>
      </c>
      <c r="H126" t="str">
        <f>IF(ISNA(VLOOKUP(D126,Calculation!$AI$12:$AI$88,1,FALSE)),"NO club name match","Club Name Match")</f>
        <v>NO club name match</v>
      </c>
    </row>
    <row r="127" spans="2:8" x14ac:dyDescent="0.2">
      <c r="B127" s="54" t="s">
        <v>5</v>
      </c>
      <c r="C127" s="39" t="s">
        <v>19</v>
      </c>
      <c r="D127" s="39" t="s">
        <v>19</v>
      </c>
      <c r="E127" s="39">
        <v>1.1574074074074073E-5</v>
      </c>
      <c r="F127" s="40" t="e">
        <f t="shared" si="1"/>
        <v>#N/A</v>
      </c>
      <c r="G127" t="str">
        <f>IF((ISERROR((VLOOKUP(B127,Calculation!C$3:C$2610,1,FALSE)))),"not entered","")</f>
        <v/>
      </c>
      <c r="H127" t="str">
        <f>IF(ISNA(VLOOKUP(D127,Calculation!$AI$12:$AI$88,1,FALSE)),"NO club name match","Club Name Match")</f>
        <v>NO club name match</v>
      </c>
    </row>
    <row r="128" spans="2:8" x14ac:dyDescent="0.2">
      <c r="B128" s="54" t="s">
        <v>5</v>
      </c>
      <c r="C128" s="39" t="s">
        <v>19</v>
      </c>
      <c r="D128" s="39" t="s">
        <v>19</v>
      </c>
      <c r="E128" s="39">
        <v>1.1574074074074073E-5</v>
      </c>
      <c r="F128" s="40" t="e">
        <f t="shared" si="1"/>
        <v>#N/A</v>
      </c>
      <c r="G128" t="str">
        <f>IF((ISERROR((VLOOKUP(B128,Calculation!C$3:C$2610,1,FALSE)))),"not entered","")</f>
        <v/>
      </c>
      <c r="H128" t="str">
        <f>IF(ISNA(VLOOKUP(D128,Calculation!$AI$12:$AI$88,1,FALSE)),"NO club name match","Club Name Match")</f>
        <v>NO club name match</v>
      </c>
    </row>
    <row r="129" spans="2:8" x14ac:dyDescent="0.2">
      <c r="B129" s="54" t="s">
        <v>5</v>
      </c>
      <c r="C129" s="39" t="s">
        <v>19</v>
      </c>
      <c r="D129" s="39" t="s">
        <v>19</v>
      </c>
      <c r="E129" s="39">
        <v>1.1574074074074073E-5</v>
      </c>
      <c r="F129" s="40" t="e">
        <f t="shared" si="1"/>
        <v>#N/A</v>
      </c>
      <c r="G129" t="str">
        <f>IF((ISERROR((VLOOKUP(B129,Calculation!C$3:C$2610,1,FALSE)))),"not entered","")</f>
        <v/>
      </c>
      <c r="H129" t="str">
        <f>IF(ISNA(VLOOKUP(D129,Calculation!$AI$12:$AI$88,1,FALSE)),"NO club name match","Club Name Match")</f>
        <v>NO club name match</v>
      </c>
    </row>
    <row r="130" spans="2:8" x14ac:dyDescent="0.2">
      <c r="B130" s="54" t="s">
        <v>5</v>
      </c>
      <c r="C130" s="39" t="s">
        <v>19</v>
      </c>
      <c r="D130" s="39" t="s">
        <v>19</v>
      </c>
      <c r="E130" s="39">
        <v>1.1574074074074073E-5</v>
      </c>
      <c r="F130" s="40" t="e">
        <f t="shared" si="1"/>
        <v>#N/A</v>
      </c>
      <c r="G130" t="str">
        <f>IF((ISERROR((VLOOKUP(B130,Calculation!C$3:C$2610,1,FALSE)))),"not entered","")</f>
        <v/>
      </c>
      <c r="H130" t="str">
        <f>IF(ISNA(VLOOKUP(D130,Calculation!$AI$12:$AI$88,1,FALSE)),"NO club name match","Club Name Match")</f>
        <v>NO club name match</v>
      </c>
    </row>
    <row r="131" spans="2:8" x14ac:dyDescent="0.2">
      <c r="B131" s="54" t="s">
        <v>5</v>
      </c>
      <c r="C131" s="39" t="s">
        <v>19</v>
      </c>
      <c r="D131" s="39" t="s">
        <v>19</v>
      </c>
      <c r="E131" s="39">
        <v>1.1574074074074073E-5</v>
      </c>
      <c r="F131" s="40" t="e">
        <f t="shared" si="1"/>
        <v>#N/A</v>
      </c>
      <c r="G131" t="str">
        <f>IF((ISERROR((VLOOKUP(B131,Calculation!C$3:C$2610,1,FALSE)))),"not entered","")</f>
        <v/>
      </c>
      <c r="H131" t="str">
        <f>IF(ISNA(VLOOKUP(D131,Calculation!$AI$12:$AI$88,1,FALSE)),"NO club name match","Club Name Match")</f>
        <v>NO club name match</v>
      </c>
    </row>
    <row r="132" spans="2:8" x14ac:dyDescent="0.2">
      <c r="B132" s="54" t="s">
        <v>5</v>
      </c>
      <c r="C132" s="39" t="s">
        <v>19</v>
      </c>
      <c r="D132" s="39" t="s">
        <v>19</v>
      </c>
      <c r="E132" s="39">
        <v>1.1574074074074073E-5</v>
      </c>
      <c r="F132" s="40" t="e">
        <f t="shared" si="1"/>
        <v>#N/A</v>
      </c>
      <c r="G132" t="str">
        <f>IF((ISERROR((VLOOKUP(B132,Calculation!C$3:C$2610,1,FALSE)))),"not entered","")</f>
        <v/>
      </c>
      <c r="H132" t="str">
        <f>IF(ISNA(VLOOKUP(D132,Calculation!$AI$12:$AI$88,1,FALSE)),"NO club name match","Club Name Match")</f>
        <v>NO club name match</v>
      </c>
    </row>
    <row r="133" spans="2:8" x14ac:dyDescent="0.2">
      <c r="B133" s="54" t="s">
        <v>5</v>
      </c>
      <c r="C133" s="39" t="s">
        <v>19</v>
      </c>
      <c r="D133" s="39" t="s">
        <v>19</v>
      </c>
      <c r="E133" s="39">
        <v>1.1574074074074073E-5</v>
      </c>
      <c r="F133" s="40" t="e">
        <f t="shared" si="1"/>
        <v>#N/A</v>
      </c>
      <c r="G133" t="str">
        <f>IF((ISERROR((VLOOKUP(B133,Calculation!C$3:C$2610,1,FALSE)))),"not entered","")</f>
        <v/>
      </c>
      <c r="H133" t="str">
        <f>IF(ISNA(VLOOKUP(D133,Calculation!$AI$12:$AI$88,1,FALSE)),"NO club name match","Club Name Match")</f>
        <v>NO club name match</v>
      </c>
    </row>
    <row r="134" spans="2:8" x14ac:dyDescent="0.2">
      <c r="B134" s="54" t="s">
        <v>5</v>
      </c>
      <c r="C134" s="39" t="s">
        <v>19</v>
      </c>
      <c r="D134" s="39" t="s">
        <v>19</v>
      </c>
      <c r="E134" s="39">
        <v>1.1574074074074073E-5</v>
      </c>
      <c r="F134" s="40" t="e">
        <f t="shared" ref="F134:F197" si="2">TRUNC((VLOOKUP(C134,C$4:E$5,3,FALSE))/(E134/10000))</f>
        <v>#N/A</v>
      </c>
      <c r="G134" t="str">
        <f>IF((ISERROR((VLOOKUP(B134,Calculation!C$3:C$2610,1,FALSE)))),"not entered","")</f>
        <v/>
      </c>
      <c r="H134" t="str">
        <f>IF(ISNA(VLOOKUP(D134,Calculation!$AI$12:$AI$88,1,FALSE)),"NO club name match","Club Name Match")</f>
        <v>NO club name match</v>
      </c>
    </row>
    <row r="135" spans="2:8" x14ac:dyDescent="0.2">
      <c r="B135" s="54" t="s">
        <v>5</v>
      </c>
      <c r="C135" s="39" t="s">
        <v>19</v>
      </c>
      <c r="D135" s="39" t="s">
        <v>19</v>
      </c>
      <c r="E135" s="39">
        <v>1.1574074074074073E-5</v>
      </c>
      <c r="F135" s="40" t="e">
        <f t="shared" si="2"/>
        <v>#N/A</v>
      </c>
      <c r="G135" t="str">
        <f>IF((ISERROR((VLOOKUP(B135,Calculation!C$3:C$2610,1,FALSE)))),"not entered","")</f>
        <v/>
      </c>
      <c r="H135" t="str">
        <f>IF(ISNA(VLOOKUP(D135,Calculation!$AI$12:$AI$88,1,FALSE)),"NO club name match","Club Name Match")</f>
        <v>NO club name match</v>
      </c>
    </row>
    <row r="136" spans="2:8" x14ac:dyDescent="0.2">
      <c r="B136" s="54" t="s">
        <v>5</v>
      </c>
      <c r="C136" s="39" t="s">
        <v>19</v>
      </c>
      <c r="D136" s="39" t="s">
        <v>19</v>
      </c>
      <c r="E136" s="39">
        <v>1.1574074074074073E-5</v>
      </c>
      <c r="F136" s="40" t="e">
        <f t="shared" si="2"/>
        <v>#N/A</v>
      </c>
      <c r="G136" t="str">
        <f>IF((ISERROR((VLOOKUP(B136,Calculation!C$3:C$2610,1,FALSE)))),"not entered","")</f>
        <v/>
      </c>
      <c r="H136" t="str">
        <f>IF(ISNA(VLOOKUP(D136,Calculation!$AI$12:$AI$88,1,FALSE)),"NO club name match","Club Name Match")</f>
        <v>NO club name match</v>
      </c>
    </row>
    <row r="137" spans="2:8" x14ac:dyDescent="0.2">
      <c r="B137" s="54" t="s">
        <v>5</v>
      </c>
      <c r="C137" s="39" t="s">
        <v>19</v>
      </c>
      <c r="D137" s="39" t="s">
        <v>19</v>
      </c>
      <c r="E137" s="39">
        <v>1.1574074074074073E-5</v>
      </c>
      <c r="F137" s="40" t="e">
        <f t="shared" si="2"/>
        <v>#N/A</v>
      </c>
      <c r="G137" t="str">
        <f>IF((ISERROR((VLOOKUP(B137,Calculation!C$3:C$2610,1,FALSE)))),"not entered","")</f>
        <v/>
      </c>
      <c r="H137" t="str">
        <f>IF(ISNA(VLOOKUP(D137,Calculation!$AI$12:$AI$88,1,FALSE)),"NO club name match","Club Name Match")</f>
        <v>NO club name match</v>
      </c>
    </row>
    <row r="138" spans="2:8" x14ac:dyDescent="0.2">
      <c r="B138" s="54" t="s">
        <v>5</v>
      </c>
      <c r="C138" s="39" t="s">
        <v>19</v>
      </c>
      <c r="D138" s="39" t="s">
        <v>19</v>
      </c>
      <c r="E138" s="39">
        <v>1.1574074074074073E-5</v>
      </c>
      <c r="F138" s="40" t="e">
        <f t="shared" si="2"/>
        <v>#N/A</v>
      </c>
      <c r="G138" t="str">
        <f>IF((ISERROR((VLOOKUP(B138,Calculation!C$3:C$2610,1,FALSE)))),"not entered","")</f>
        <v/>
      </c>
      <c r="H138" t="str">
        <f>IF(ISNA(VLOOKUP(D138,Calculation!$AI$12:$AI$88,1,FALSE)),"NO club name match","Club Name Match")</f>
        <v>NO club name match</v>
      </c>
    </row>
    <row r="139" spans="2:8" x14ac:dyDescent="0.2">
      <c r="B139" s="54" t="s">
        <v>5</v>
      </c>
      <c r="C139" s="39" t="s">
        <v>19</v>
      </c>
      <c r="D139" s="39" t="s">
        <v>19</v>
      </c>
      <c r="E139" s="39">
        <v>1.1574074074074073E-5</v>
      </c>
      <c r="F139" s="40" t="e">
        <f t="shared" si="2"/>
        <v>#N/A</v>
      </c>
      <c r="G139" t="str">
        <f>IF((ISERROR((VLOOKUP(B139,Calculation!C$3:C$2610,1,FALSE)))),"not entered","")</f>
        <v/>
      </c>
      <c r="H139" t="str">
        <f>IF(ISNA(VLOOKUP(D139,Calculation!$AI$12:$AI$88,1,FALSE)),"NO club name match","Club Name Match")</f>
        <v>NO club name match</v>
      </c>
    </row>
    <row r="140" spans="2:8" x14ac:dyDescent="0.2">
      <c r="B140" s="54" t="s">
        <v>5</v>
      </c>
      <c r="C140" s="39" t="s">
        <v>19</v>
      </c>
      <c r="D140" s="39" t="s">
        <v>19</v>
      </c>
      <c r="E140" s="39">
        <v>1.1574074074074073E-5</v>
      </c>
      <c r="F140" s="40" t="e">
        <f t="shared" si="2"/>
        <v>#N/A</v>
      </c>
      <c r="G140" t="str">
        <f>IF((ISERROR((VLOOKUP(B140,Calculation!C$3:C$2610,1,FALSE)))),"not entered","")</f>
        <v/>
      </c>
      <c r="H140" t="str">
        <f>IF(ISNA(VLOOKUP(D140,Calculation!$AI$12:$AI$88,1,FALSE)),"NO club name match","Club Name Match")</f>
        <v>NO club name match</v>
      </c>
    </row>
    <row r="141" spans="2:8" x14ac:dyDescent="0.2">
      <c r="B141" s="54" t="s">
        <v>5</v>
      </c>
      <c r="C141" s="39" t="s">
        <v>19</v>
      </c>
      <c r="D141" s="39" t="s">
        <v>19</v>
      </c>
      <c r="E141" s="39">
        <v>1.1574074074074073E-5</v>
      </c>
      <c r="F141" s="40" t="e">
        <f t="shared" si="2"/>
        <v>#N/A</v>
      </c>
      <c r="G141" t="str">
        <f>IF((ISERROR((VLOOKUP(B141,Calculation!C$3:C$2610,1,FALSE)))),"not entered","")</f>
        <v/>
      </c>
      <c r="H141" t="str">
        <f>IF(ISNA(VLOOKUP(D141,Calculation!$AI$12:$AI$88,1,FALSE)),"NO club name match","Club Name Match")</f>
        <v>NO club name match</v>
      </c>
    </row>
    <row r="142" spans="2:8" x14ac:dyDescent="0.2">
      <c r="B142" s="54" t="s">
        <v>5</v>
      </c>
      <c r="C142" s="39" t="s">
        <v>19</v>
      </c>
      <c r="D142" s="39" t="s">
        <v>19</v>
      </c>
      <c r="E142" s="39">
        <v>1.1574074074074073E-5</v>
      </c>
      <c r="F142" s="40" t="e">
        <f t="shared" si="2"/>
        <v>#N/A</v>
      </c>
      <c r="G142" t="str">
        <f>IF((ISERROR((VLOOKUP(B142,Calculation!C$3:C$2610,1,FALSE)))),"not entered","")</f>
        <v/>
      </c>
      <c r="H142" t="str">
        <f>IF(ISNA(VLOOKUP(D142,Calculation!$AI$12:$AI$88,1,FALSE)),"NO club name match","Club Name Match")</f>
        <v>NO club name match</v>
      </c>
    </row>
    <row r="143" spans="2:8" x14ac:dyDescent="0.2">
      <c r="B143" s="54" t="s">
        <v>5</v>
      </c>
      <c r="C143" s="39" t="s">
        <v>19</v>
      </c>
      <c r="D143" s="39" t="s">
        <v>19</v>
      </c>
      <c r="E143" s="39">
        <v>1.1574074074074073E-5</v>
      </c>
      <c r="F143" s="40" t="e">
        <f t="shared" si="2"/>
        <v>#N/A</v>
      </c>
      <c r="G143" t="str">
        <f>IF((ISERROR((VLOOKUP(B143,Calculation!C$3:C$2610,1,FALSE)))),"not entered","")</f>
        <v/>
      </c>
      <c r="H143" t="str">
        <f>IF(ISNA(VLOOKUP(D143,Calculation!$AI$12:$AI$88,1,FALSE)),"NO club name match","Club Name Match")</f>
        <v>NO club name match</v>
      </c>
    </row>
    <row r="144" spans="2:8" x14ac:dyDescent="0.2">
      <c r="B144" s="54" t="s">
        <v>5</v>
      </c>
      <c r="C144" s="39" t="s">
        <v>19</v>
      </c>
      <c r="D144" s="39" t="s">
        <v>19</v>
      </c>
      <c r="E144" s="39">
        <v>1.1574074074074073E-5</v>
      </c>
      <c r="F144" s="40" t="e">
        <f t="shared" si="2"/>
        <v>#N/A</v>
      </c>
      <c r="G144" t="str">
        <f>IF((ISERROR((VLOOKUP(B144,Calculation!C$3:C$2610,1,FALSE)))),"not entered","")</f>
        <v/>
      </c>
      <c r="H144" t="str">
        <f>IF(ISNA(VLOOKUP(D144,Calculation!$AI$12:$AI$88,1,FALSE)),"NO club name match","Club Name Match")</f>
        <v>NO club name match</v>
      </c>
    </row>
    <row r="145" spans="2:8" x14ac:dyDescent="0.2">
      <c r="B145" s="54" t="s">
        <v>5</v>
      </c>
      <c r="C145" s="39" t="s">
        <v>19</v>
      </c>
      <c r="D145" s="39" t="s">
        <v>19</v>
      </c>
      <c r="E145" s="39">
        <v>1.1574074074074073E-5</v>
      </c>
      <c r="F145" s="40" t="e">
        <f t="shared" si="2"/>
        <v>#N/A</v>
      </c>
      <c r="G145" t="str">
        <f>IF((ISERROR((VLOOKUP(B145,Calculation!C$3:C$2610,1,FALSE)))),"not entered","")</f>
        <v/>
      </c>
      <c r="H145" t="str">
        <f>IF(ISNA(VLOOKUP(D145,Calculation!$AI$12:$AI$88,1,FALSE)),"NO club name match","Club Name Match")</f>
        <v>NO club name match</v>
      </c>
    </row>
    <row r="146" spans="2:8" x14ac:dyDescent="0.2">
      <c r="B146" s="54" t="s">
        <v>5</v>
      </c>
      <c r="C146" s="39" t="s">
        <v>19</v>
      </c>
      <c r="D146" s="39" t="s">
        <v>19</v>
      </c>
      <c r="E146" s="39">
        <v>1.1574074074074073E-5</v>
      </c>
      <c r="F146" s="40" t="e">
        <f t="shared" si="2"/>
        <v>#N/A</v>
      </c>
      <c r="G146" t="str">
        <f>IF((ISERROR((VLOOKUP(B146,Calculation!C$3:C$2610,1,FALSE)))),"not entered","")</f>
        <v/>
      </c>
      <c r="H146" t="str">
        <f>IF(ISNA(VLOOKUP(D146,Calculation!$AI$12:$AI$88,1,FALSE)),"NO club name match","Club Name Match")</f>
        <v>NO club name match</v>
      </c>
    </row>
    <row r="147" spans="2:8" x14ac:dyDescent="0.2">
      <c r="B147" s="54" t="s">
        <v>5</v>
      </c>
      <c r="C147" s="39" t="s">
        <v>19</v>
      </c>
      <c r="D147" s="39" t="s">
        <v>19</v>
      </c>
      <c r="E147" s="39">
        <v>1.1574074074074073E-5</v>
      </c>
      <c r="F147" s="40" t="e">
        <f t="shared" si="2"/>
        <v>#N/A</v>
      </c>
      <c r="G147" t="str">
        <f>IF((ISERROR((VLOOKUP(B147,Calculation!C$3:C$2610,1,FALSE)))),"not entered","")</f>
        <v/>
      </c>
      <c r="H147" t="str">
        <f>IF(ISNA(VLOOKUP(D147,Calculation!$AI$12:$AI$88,1,FALSE)),"NO club name match","Club Name Match")</f>
        <v>NO club name match</v>
      </c>
    </row>
    <row r="148" spans="2:8" x14ac:dyDescent="0.2">
      <c r="B148" s="54" t="s">
        <v>5</v>
      </c>
      <c r="C148" s="39" t="s">
        <v>19</v>
      </c>
      <c r="D148" s="39" t="s">
        <v>19</v>
      </c>
      <c r="E148" s="39">
        <v>1.1574074074074073E-5</v>
      </c>
      <c r="F148" s="40" t="e">
        <f t="shared" si="2"/>
        <v>#N/A</v>
      </c>
      <c r="G148" t="str">
        <f>IF((ISERROR((VLOOKUP(B148,Calculation!C$3:C$2610,1,FALSE)))),"not entered","")</f>
        <v/>
      </c>
      <c r="H148" t="str">
        <f>IF(ISNA(VLOOKUP(D148,Calculation!$AI$12:$AI$88,1,FALSE)),"NO club name match","Club Name Match")</f>
        <v>NO club name match</v>
      </c>
    </row>
    <row r="149" spans="2:8" x14ac:dyDescent="0.2">
      <c r="B149" s="54" t="s">
        <v>5</v>
      </c>
      <c r="C149" s="39" t="s">
        <v>19</v>
      </c>
      <c r="D149" s="39" t="s">
        <v>19</v>
      </c>
      <c r="E149" s="39">
        <v>1.1574074074074073E-5</v>
      </c>
      <c r="F149" s="40" t="e">
        <f t="shared" si="2"/>
        <v>#N/A</v>
      </c>
      <c r="G149" t="str">
        <f>IF((ISERROR((VLOOKUP(B149,Calculation!C$3:C$2610,1,FALSE)))),"not entered","")</f>
        <v/>
      </c>
      <c r="H149" t="str">
        <f>IF(ISNA(VLOOKUP(D149,Calculation!$AI$12:$AI$88,1,FALSE)),"NO club name match","Club Name Match")</f>
        <v>NO club name match</v>
      </c>
    </row>
    <row r="150" spans="2:8" x14ac:dyDescent="0.2">
      <c r="B150" s="54" t="s">
        <v>5</v>
      </c>
      <c r="C150" s="39" t="s">
        <v>19</v>
      </c>
      <c r="D150" s="39" t="s">
        <v>19</v>
      </c>
      <c r="E150" s="39">
        <v>1.1574074074074073E-5</v>
      </c>
      <c r="F150" s="40" t="e">
        <f t="shared" si="2"/>
        <v>#N/A</v>
      </c>
      <c r="G150" t="str">
        <f>IF((ISERROR((VLOOKUP(B150,Calculation!C$3:C$2610,1,FALSE)))),"not entered","")</f>
        <v/>
      </c>
      <c r="H150" t="str">
        <f>IF(ISNA(VLOOKUP(D150,Calculation!$AI$12:$AI$88,1,FALSE)),"NO club name match","Club Name Match")</f>
        <v>NO club name match</v>
      </c>
    </row>
    <row r="151" spans="2:8" x14ac:dyDescent="0.2">
      <c r="B151" s="54" t="s">
        <v>5</v>
      </c>
      <c r="C151" s="39" t="s">
        <v>19</v>
      </c>
      <c r="D151" s="39" t="s">
        <v>19</v>
      </c>
      <c r="E151" s="39">
        <v>1.1574074074074073E-5</v>
      </c>
      <c r="F151" s="40" t="e">
        <f t="shared" si="2"/>
        <v>#N/A</v>
      </c>
      <c r="G151" t="str">
        <f>IF((ISERROR((VLOOKUP(B151,Calculation!C$3:C$2610,1,FALSE)))),"not entered","")</f>
        <v/>
      </c>
      <c r="H151" t="str">
        <f>IF(ISNA(VLOOKUP(D151,Calculation!$AI$12:$AI$88,1,FALSE)),"NO club name match","Club Name Match")</f>
        <v>NO club name match</v>
      </c>
    </row>
    <row r="152" spans="2:8" x14ac:dyDescent="0.2">
      <c r="B152" s="54" t="s">
        <v>5</v>
      </c>
      <c r="C152" s="39" t="s">
        <v>19</v>
      </c>
      <c r="D152" s="39" t="s">
        <v>19</v>
      </c>
      <c r="E152" s="39">
        <v>1.1574074074074073E-5</v>
      </c>
      <c r="F152" s="40" t="e">
        <f t="shared" si="2"/>
        <v>#N/A</v>
      </c>
      <c r="G152" t="str">
        <f>IF((ISERROR((VLOOKUP(B152,Calculation!C$3:C$2610,1,FALSE)))),"not entered","")</f>
        <v/>
      </c>
      <c r="H152" t="str">
        <f>IF(ISNA(VLOOKUP(D152,Calculation!$AI$12:$AI$88,1,FALSE)),"NO club name match","Club Name Match")</f>
        <v>NO club name match</v>
      </c>
    </row>
    <row r="153" spans="2:8" x14ac:dyDescent="0.2">
      <c r="B153" s="54" t="s">
        <v>5</v>
      </c>
      <c r="C153" s="39" t="s">
        <v>19</v>
      </c>
      <c r="D153" s="39" t="s">
        <v>19</v>
      </c>
      <c r="E153" s="39">
        <v>1.1574074074074073E-5</v>
      </c>
      <c r="F153" s="40" t="e">
        <f t="shared" si="2"/>
        <v>#N/A</v>
      </c>
      <c r="G153" t="str">
        <f>IF((ISERROR((VLOOKUP(B153,Calculation!C$3:C$2610,1,FALSE)))),"not entered","")</f>
        <v/>
      </c>
      <c r="H153" t="str">
        <f>IF(ISNA(VLOOKUP(D153,Calculation!$AI$12:$AI$88,1,FALSE)),"NO club name match","Club Name Match")</f>
        <v>NO club name match</v>
      </c>
    </row>
    <row r="154" spans="2:8" x14ac:dyDescent="0.2">
      <c r="B154" s="54" t="s">
        <v>5</v>
      </c>
      <c r="C154" s="39" t="s">
        <v>19</v>
      </c>
      <c r="D154" s="39" t="s">
        <v>19</v>
      </c>
      <c r="E154" s="39">
        <v>1.1574074074074073E-5</v>
      </c>
      <c r="F154" s="40" t="e">
        <f t="shared" si="2"/>
        <v>#N/A</v>
      </c>
      <c r="G154" t="str">
        <f>IF((ISERROR((VLOOKUP(B154,Calculation!C$3:C$2610,1,FALSE)))),"not entered","")</f>
        <v/>
      </c>
      <c r="H154" t="str">
        <f>IF(ISNA(VLOOKUP(D154,Calculation!$AI$12:$AI$88,1,FALSE)),"NO club name match","Club Name Match")</f>
        <v>NO club name match</v>
      </c>
    </row>
    <row r="155" spans="2:8" x14ac:dyDescent="0.2">
      <c r="B155" s="54" t="s">
        <v>5</v>
      </c>
      <c r="C155" s="39" t="s">
        <v>19</v>
      </c>
      <c r="D155" s="39" t="s">
        <v>19</v>
      </c>
      <c r="E155" s="39">
        <v>1.1574074074074073E-5</v>
      </c>
      <c r="F155" s="40" t="e">
        <f t="shared" si="2"/>
        <v>#N/A</v>
      </c>
      <c r="G155" t="str">
        <f>IF((ISERROR((VLOOKUP(B155,Calculation!C$3:C$2610,1,FALSE)))),"not entered","")</f>
        <v/>
      </c>
      <c r="H155" t="str">
        <f>IF(ISNA(VLOOKUP(D155,Calculation!$AI$12:$AI$88,1,FALSE)),"NO club name match","Club Name Match")</f>
        <v>NO club name match</v>
      </c>
    </row>
    <row r="156" spans="2:8" x14ac:dyDescent="0.2">
      <c r="B156" s="54" t="s">
        <v>5</v>
      </c>
      <c r="C156" s="39" t="s">
        <v>19</v>
      </c>
      <c r="D156" s="39" t="s">
        <v>19</v>
      </c>
      <c r="E156" s="39">
        <v>1.1574074074074073E-5</v>
      </c>
      <c r="F156" s="40" t="e">
        <f t="shared" si="2"/>
        <v>#N/A</v>
      </c>
      <c r="G156" t="str">
        <f>IF((ISERROR((VLOOKUP(B156,Calculation!C$3:C$2610,1,FALSE)))),"not entered","")</f>
        <v/>
      </c>
      <c r="H156" t="str">
        <f>IF(ISNA(VLOOKUP(D156,Calculation!$AI$12:$AI$88,1,FALSE)),"NO club name match","Club Name Match")</f>
        <v>NO club name match</v>
      </c>
    </row>
    <row r="157" spans="2:8" x14ac:dyDescent="0.2">
      <c r="B157" s="54" t="s">
        <v>5</v>
      </c>
      <c r="C157" s="39" t="s">
        <v>19</v>
      </c>
      <c r="D157" s="39" t="s">
        <v>19</v>
      </c>
      <c r="E157" s="39">
        <v>1.1574074074074073E-5</v>
      </c>
      <c r="F157" s="40" t="e">
        <f t="shared" si="2"/>
        <v>#N/A</v>
      </c>
      <c r="G157" t="str">
        <f>IF((ISERROR((VLOOKUP(B157,Calculation!C$3:C$2610,1,FALSE)))),"not entered","")</f>
        <v/>
      </c>
      <c r="H157" t="str">
        <f>IF(ISNA(VLOOKUP(D157,Calculation!$AI$12:$AI$88,1,FALSE)),"NO club name match","Club Name Match")</f>
        <v>NO club name match</v>
      </c>
    </row>
    <row r="158" spans="2:8" x14ac:dyDescent="0.2">
      <c r="B158" s="54" t="s">
        <v>5</v>
      </c>
      <c r="C158" s="39" t="s">
        <v>19</v>
      </c>
      <c r="D158" s="39" t="s">
        <v>19</v>
      </c>
      <c r="E158" s="39">
        <v>1.1574074074074073E-5</v>
      </c>
      <c r="F158" s="40" t="e">
        <f t="shared" si="2"/>
        <v>#N/A</v>
      </c>
      <c r="G158" t="str">
        <f>IF((ISERROR((VLOOKUP(B158,Calculation!C$3:C$2610,1,FALSE)))),"not entered","")</f>
        <v/>
      </c>
      <c r="H158" t="str">
        <f>IF(ISNA(VLOOKUP(D158,Calculation!$AI$12:$AI$88,1,FALSE)),"NO club name match","Club Name Match")</f>
        <v>NO club name match</v>
      </c>
    </row>
    <row r="159" spans="2:8" x14ac:dyDescent="0.2">
      <c r="B159" s="54" t="s">
        <v>5</v>
      </c>
      <c r="C159" s="39" t="s">
        <v>19</v>
      </c>
      <c r="D159" s="39" t="s">
        <v>19</v>
      </c>
      <c r="E159" s="39">
        <v>1.1574074074074073E-5</v>
      </c>
      <c r="F159" s="40" t="e">
        <f t="shared" si="2"/>
        <v>#N/A</v>
      </c>
      <c r="G159" t="str">
        <f>IF((ISERROR((VLOOKUP(B159,Calculation!C$3:C$2610,1,FALSE)))),"not entered","")</f>
        <v/>
      </c>
      <c r="H159" t="str">
        <f>IF(ISNA(VLOOKUP(D159,Calculation!$AI$12:$AI$88,1,FALSE)),"NO club name match","Club Name Match")</f>
        <v>NO club name match</v>
      </c>
    </row>
    <row r="160" spans="2:8" x14ac:dyDescent="0.2">
      <c r="B160" s="54" t="s">
        <v>5</v>
      </c>
      <c r="C160" s="39" t="s">
        <v>19</v>
      </c>
      <c r="D160" s="39" t="s">
        <v>19</v>
      </c>
      <c r="E160" s="39">
        <v>1.1574074074074073E-5</v>
      </c>
      <c r="F160" s="40" t="e">
        <f t="shared" si="2"/>
        <v>#N/A</v>
      </c>
      <c r="G160" t="str">
        <f>IF((ISERROR((VLOOKUP(B160,Calculation!C$3:C$2610,1,FALSE)))),"not entered","")</f>
        <v/>
      </c>
      <c r="H160" t="str">
        <f>IF(ISNA(VLOOKUP(D160,Calculation!$AI$12:$AI$88,1,FALSE)),"NO club name match","Club Name Match")</f>
        <v>NO club name match</v>
      </c>
    </row>
    <row r="161" spans="2:8" x14ac:dyDescent="0.2">
      <c r="B161" s="54" t="s">
        <v>5</v>
      </c>
      <c r="C161" s="39" t="s">
        <v>19</v>
      </c>
      <c r="D161" s="39" t="s">
        <v>19</v>
      </c>
      <c r="E161" s="39">
        <v>1.1574074074074073E-5</v>
      </c>
      <c r="F161" s="40" t="e">
        <f t="shared" si="2"/>
        <v>#N/A</v>
      </c>
      <c r="G161" t="str">
        <f>IF((ISERROR((VLOOKUP(B161,Calculation!C$3:C$2610,1,FALSE)))),"not entered","")</f>
        <v/>
      </c>
      <c r="H161" t="str">
        <f>IF(ISNA(VLOOKUP(D161,Calculation!$AI$12:$AI$88,1,FALSE)),"NO club name match","Club Name Match")</f>
        <v>NO club name match</v>
      </c>
    </row>
    <row r="162" spans="2:8" x14ac:dyDescent="0.2">
      <c r="B162" s="54" t="s">
        <v>5</v>
      </c>
      <c r="C162" s="39" t="s">
        <v>19</v>
      </c>
      <c r="D162" s="39" t="s">
        <v>19</v>
      </c>
      <c r="E162" s="39">
        <v>1.1574074074074073E-5</v>
      </c>
      <c r="F162" s="40" t="e">
        <f t="shared" si="2"/>
        <v>#N/A</v>
      </c>
      <c r="G162" t="str">
        <f>IF((ISERROR((VLOOKUP(B162,Calculation!C$3:C$2610,1,FALSE)))),"not entered","")</f>
        <v/>
      </c>
      <c r="H162" t="str">
        <f>IF(ISNA(VLOOKUP(D162,Calculation!$AI$12:$AI$88,1,FALSE)),"NO club name match","Club Name Match")</f>
        <v>NO club name match</v>
      </c>
    </row>
    <row r="163" spans="2:8" x14ac:dyDescent="0.2">
      <c r="B163" s="54" t="s">
        <v>5</v>
      </c>
      <c r="C163" s="39" t="s">
        <v>19</v>
      </c>
      <c r="D163" s="39" t="s">
        <v>19</v>
      </c>
      <c r="E163" s="39">
        <v>1.1574074074074073E-5</v>
      </c>
      <c r="F163" s="40" t="e">
        <f t="shared" si="2"/>
        <v>#N/A</v>
      </c>
      <c r="G163" t="str">
        <f>IF((ISERROR((VLOOKUP(B163,Calculation!C$3:C$2610,1,FALSE)))),"not entered","")</f>
        <v/>
      </c>
      <c r="H163" t="str">
        <f>IF(ISNA(VLOOKUP(D163,Calculation!$AI$12:$AI$88,1,FALSE)),"NO club name match","Club Name Match")</f>
        <v>NO club name match</v>
      </c>
    </row>
    <row r="164" spans="2:8" x14ac:dyDescent="0.2">
      <c r="B164" s="54" t="s">
        <v>5</v>
      </c>
      <c r="C164" s="39" t="s">
        <v>19</v>
      </c>
      <c r="D164" s="39" t="s">
        <v>19</v>
      </c>
      <c r="E164" s="39">
        <v>1.1574074074074073E-5</v>
      </c>
      <c r="F164" s="40" t="e">
        <f t="shared" si="2"/>
        <v>#N/A</v>
      </c>
      <c r="G164" t="str">
        <f>IF((ISERROR((VLOOKUP(B164,Calculation!C$3:C$2610,1,FALSE)))),"not entered","")</f>
        <v/>
      </c>
      <c r="H164" t="str">
        <f>IF(ISNA(VLOOKUP(D164,Calculation!$AI$12:$AI$88,1,FALSE)),"NO club name match","Club Name Match")</f>
        <v>NO club name match</v>
      </c>
    </row>
    <row r="165" spans="2:8" x14ac:dyDescent="0.2">
      <c r="B165" s="54" t="s">
        <v>5</v>
      </c>
      <c r="C165" s="39" t="s">
        <v>19</v>
      </c>
      <c r="D165" s="39" t="s">
        <v>19</v>
      </c>
      <c r="E165" s="39">
        <v>1.1574074074074073E-5</v>
      </c>
      <c r="F165" s="40" t="e">
        <f t="shared" si="2"/>
        <v>#N/A</v>
      </c>
      <c r="G165" t="str">
        <f>IF((ISERROR((VLOOKUP(B165,Calculation!C$3:C$2610,1,FALSE)))),"not entered","")</f>
        <v/>
      </c>
      <c r="H165" t="str">
        <f>IF(ISNA(VLOOKUP(D165,Calculation!$AI$12:$AI$88,1,FALSE)),"NO club name match","Club Name Match")</f>
        <v>NO club name match</v>
      </c>
    </row>
    <row r="166" spans="2:8" x14ac:dyDescent="0.2">
      <c r="B166" s="54" t="s">
        <v>5</v>
      </c>
      <c r="C166" s="39" t="s">
        <v>19</v>
      </c>
      <c r="D166" s="39" t="s">
        <v>19</v>
      </c>
      <c r="E166" s="39">
        <v>1.1574074074074073E-5</v>
      </c>
      <c r="F166" s="40" t="e">
        <f t="shared" si="2"/>
        <v>#N/A</v>
      </c>
      <c r="G166" t="str">
        <f>IF((ISERROR((VLOOKUP(B166,Calculation!C$3:C$2610,1,FALSE)))),"not entered","")</f>
        <v/>
      </c>
      <c r="H166" t="str">
        <f>IF(ISNA(VLOOKUP(D166,Calculation!$AI$12:$AI$88,1,FALSE)),"NO club name match","Club Name Match")</f>
        <v>NO club name match</v>
      </c>
    </row>
    <row r="167" spans="2:8" x14ac:dyDescent="0.2">
      <c r="B167" s="54" t="s">
        <v>5</v>
      </c>
      <c r="C167" s="39" t="s">
        <v>19</v>
      </c>
      <c r="D167" s="39" t="s">
        <v>19</v>
      </c>
      <c r="E167" s="39">
        <v>1.1574074074074073E-5</v>
      </c>
      <c r="F167" s="40" t="e">
        <f t="shared" si="2"/>
        <v>#N/A</v>
      </c>
      <c r="G167" t="str">
        <f>IF((ISERROR((VLOOKUP(B167,Calculation!C$3:C$2610,1,FALSE)))),"not entered","")</f>
        <v/>
      </c>
      <c r="H167" t="str">
        <f>IF(ISNA(VLOOKUP(D167,Calculation!$AI$12:$AI$88,1,FALSE)),"NO club name match","Club Name Match")</f>
        <v>NO club name match</v>
      </c>
    </row>
    <row r="168" spans="2:8" x14ac:dyDescent="0.2">
      <c r="B168" s="54" t="s">
        <v>5</v>
      </c>
      <c r="C168" s="39" t="s">
        <v>19</v>
      </c>
      <c r="D168" s="39" t="s">
        <v>19</v>
      </c>
      <c r="E168" s="39">
        <v>1.1574074074074073E-5</v>
      </c>
      <c r="F168" s="40" t="e">
        <f t="shared" si="2"/>
        <v>#N/A</v>
      </c>
      <c r="G168" t="str">
        <f>IF((ISERROR((VLOOKUP(B168,Calculation!C$3:C$2610,1,FALSE)))),"not entered","")</f>
        <v/>
      </c>
      <c r="H168" t="str">
        <f>IF(ISNA(VLOOKUP(D168,Calculation!$AI$12:$AI$88,1,FALSE)),"NO club name match","Club Name Match")</f>
        <v>NO club name match</v>
      </c>
    </row>
    <row r="169" spans="2:8" x14ac:dyDescent="0.2">
      <c r="B169" s="54" t="s">
        <v>5</v>
      </c>
      <c r="C169" s="39" t="s">
        <v>19</v>
      </c>
      <c r="D169" s="39" t="s">
        <v>19</v>
      </c>
      <c r="E169" s="39">
        <v>1.1574074074074073E-5</v>
      </c>
      <c r="F169" s="40" t="e">
        <f t="shared" si="2"/>
        <v>#N/A</v>
      </c>
      <c r="G169" t="str">
        <f>IF((ISERROR((VLOOKUP(B169,Calculation!C$3:C$2610,1,FALSE)))),"not entered","")</f>
        <v/>
      </c>
      <c r="H169" t="str">
        <f>IF(ISNA(VLOOKUP(D169,Calculation!$AI$12:$AI$88,1,FALSE)),"NO club name match","Club Name Match")</f>
        <v>NO club name match</v>
      </c>
    </row>
    <row r="170" spans="2:8" x14ac:dyDescent="0.2">
      <c r="B170" s="54" t="s">
        <v>5</v>
      </c>
      <c r="C170" s="39" t="s">
        <v>19</v>
      </c>
      <c r="D170" s="39" t="s">
        <v>19</v>
      </c>
      <c r="E170" s="39">
        <v>1.1574074074074073E-5</v>
      </c>
      <c r="F170" s="40" t="e">
        <f t="shared" si="2"/>
        <v>#N/A</v>
      </c>
      <c r="G170" t="str">
        <f>IF((ISERROR((VLOOKUP(B170,Calculation!C$3:C$2610,1,FALSE)))),"not entered","")</f>
        <v/>
      </c>
      <c r="H170" t="str">
        <f>IF(ISNA(VLOOKUP(D170,Calculation!$AI$12:$AI$88,1,FALSE)),"NO club name match","Club Name Match")</f>
        <v>NO club name match</v>
      </c>
    </row>
    <row r="171" spans="2:8" x14ac:dyDescent="0.2">
      <c r="B171" s="54" t="s">
        <v>5</v>
      </c>
      <c r="C171" s="39" t="s">
        <v>19</v>
      </c>
      <c r="D171" s="39" t="s">
        <v>19</v>
      </c>
      <c r="E171" s="39">
        <v>1.1574074074074073E-5</v>
      </c>
      <c r="F171" s="40" t="e">
        <f t="shared" si="2"/>
        <v>#N/A</v>
      </c>
      <c r="G171" t="str">
        <f>IF((ISERROR((VLOOKUP(B171,Calculation!C$3:C$2610,1,FALSE)))),"not entered","")</f>
        <v/>
      </c>
      <c r="H171" t="str">
        <f>IF(ISNA(VLOOKUP(D171,Calculation!$AI$12:$AI$88,1,FALSE)),"NO club name match","Club Name Match")</f>
        <v>NO club name match</v>
      </c>
    </row>
    <row r="172" spans="2:8" x14ac:dyDescent="0.2">
      <c r="B172" s="54" t="s">
        <v>5</v>
      </c>
      <c r="C172" s="39" t="s">
        <v>19</v>
      </c>
      <c r="D172" s="39" t="s">
        <v>19</v>
      </c>
      <c r="E172" s="39">
        <v>1.1574074074074073E-5</v>
      </c>
      <c r="F172" s="40" t="e">
        <f t="shared" si="2"/>
        <v>#N/A</v>
      </c>
      <c r="G172" t="str">
        <f>IF((ISERROR((VLOOKUP(B172,Calculation!C$3:C$2610,1,FALSE)))),"not entered","")</f>
        <v/>
      </c>
      <c r="H172" t="str">
        <f>IF(ISNA(VLOOKUP(D172,Calculation!$AI$12:$AI$88,1,FALSE)),"NO club name match","Club Name Match")</f>
        <v>NO club name match</v>
      </c>
    </row>
    <row r="173" spans="2:8" x14ac:dyDescent="0.2">
      <c r="B173" s="54" t="s">
        <v>5</v>
      </c>
      <c r="C173" s="39" t="s">
        <v>19</v>
      </c>
      <c r="D173" s="39" t="s">
        <v>19</v>
      </c>
      <c r="E173" s="39">
        <v>1.1574074074074073E-5</v>
      </c>
      <c r="F173" s="40" t="e">
        <f t="shared" si="2"/>
        <v>#N/A</v>
      </c>
      <c r="G173" t="str">
        <f>IF((ISERROR((VLOOKUP(B173,Calculation!C$3:C$2610,1,FALSE)))),"not entered","")</f>
        <v/>
      </c>
      <c r="H173" t="str">
        <f>IF(ISNA(VLOOKUP(D173,Calculation!$AI$12:$AI$88,1,FALSE)),"NO club name match","Club Name Match")</f>
        <v>NO club name match</v>
      </c>
    </row>
    <row r="174" spans="2:8" x14ac:dyDescent="0.2">
      <c r="B174" s="54" t="s">
        <v>5</v>
      </c>
      <c r="C174" s="39" t="s">
        <v>19</v>
      </c>
      <c r="D174" s="39" t="s">
        <v>19</v>
      </c>
      <c r="E174" s="39">
        <v>1.1574074074074073E-5</v>
      </c>
      <c r="F174" s="40" t="e">
        <f t="shared" si="2"/>
        <v>#N/A</v>
      </c>
      <c r="G174" t="str">
        <f>IF((ISERROR((VLOOKUP(B174,Calculation!C$3:C$2610,1,FALSE)))),"not entered","")</f>
        <v/>
      </c>
      <c r="H174" t="str">
        <f>IF(ISNA(VLOOKUP(D174,Calculation!$AI$12:$AI$88,1,FALSE)),"NO club name match","Club Name Match")</f>
        <v>NO club name match</v>
      </c>
    </row>
    <row r="175" spans="2:8" x14ac:dyDescent="0.2">
      <c r="B175" s="54" t="s">
        <v>5</v>
      </c>
      <c r="C175" s="39" t="s">
        <v>19</v>
      </c>
      <c r="D175" s="39" t="s">
        <v>19</v>
      </c>
      <c r="E175" s="39">
        <v>1.1574074074074073E-5</v>
      </c>
      <c r="F175" s="40" t="e">
        <f t="shared" si="2"/>
        <v>#N/A</v>
      </c>
      <c r="G175" t="str">
        <f>IF((ISERROR((VLOOKUP(B175,Calculation!C$3:C$2610,1,FALSE)))),"not entered","")</f>
        <v/>
      </c>
      <c r="H175" t="str">
        <f>IF(ISNA(VLOOKUP(D175,Calculation!$AI$12:$AI$88,1,FALSE)),"NO club name match","Club Name Match")</f>
        <v>NO club name match</v>
      </c>
    </row>
    <row r="176" spans="2:8" x14ac:dyDescent="0.2">
      <c r="B176" s="54" t="s">
        <v>5</v>
      </c>
      <c r="C176" s="39" t="s">
        <v>19</v>
      </c>
      <c r="D176" s="39" t="s">
        <v>19</v>
      </c>
      <c r="E176" s="39">
        <v>1.1574074074074073E-5</v>
      </c>
      <c r="F176" s="40" t="e">
        <f t="shared" si="2"/>
        <v>#N/A</v>
      </c>
      <c r="G176" t="str">
        <f>IF((ISERROR((VLOOKUP(B176,Calculation!C$3:C$2610,1,FALSE)))),"not entered","")</f>
        <v/>
      </c>
      <c r="H176" t="str">
        <f>IF(ISNA(VLOOKUP(D176,Calculation!$AI$12:$AI$88,1,FALSE)),"NO club name match","Club Name Match")</f>
        <v>NO club name match</v>
      </c>
    </row>
    <row r="177" spans="2:8" x14ac:dyDescent="0.2">
      <c r="B177" s="54" t="s">
        <v>5</v>
      </c>
      <c r="C177" s="39" t="s">
        <v>19</v>
      </c>
      <c r="D177" s="39" t="s">
        <v>19</v>
      </c>
      <c r="E177" s="39">
        <v>1.1574074074074073E-5</v>
      </c>
      <c r="F177" s="40" t="e">
        <f t="shared" si="2"/>
        <v>#N/A</v>
      </c>
      <c r="G177" t="str">
        <f>IF((ISERROR((VLOOKUP(B177,Calculation!C$3:C$2610,1,FALSE)))),"not entered","")</f>
        <v/>
      </c>
      <c r="H177" t="str">
        <f>IF(ISNA(VLOOKUP(D177,Calculation!$AI$12:$AI$88,1,FALSE)),"NO club name match","Club Name Match")</f>
        <v>NO club name match</v>
      </c>
    </row>
    <row r="178" spans="2:8" x14ac:dyDescent="0.2">
      <c r="B178" s="54" t="s">
        <v>5</v>
      </c>
      <c r="C178" s="39" t="s">
        <v>19</v>
      </c>
      <c r="D178" s="39" t="s">
        <v>19</v>
      </c>
      <c r="E178" s="39">
        <v>1.1574074074074073E-5</v>
      </c>
      <c r="F178" s="40" t="e">
        <f t="shared" si="2"/>
        <v>#N/A</v>
      </c>
      <c r="G178" t="str">
        <f>IF((ISERROR((VLOOKUP(B178,Calculation!C$3:C$2610,1,FALSE)))),"not entered","")</f>
        <v/>
      </c>
      <c r="H178" t="str">
        <f>IF(ISNA(VLOOKUP(D178,Calculation!$AI$12:$AI$88,1,FALSE)),"NO club name match","Club Name Match")</f>
        <v>NO club name match</v>
      </c>
    </row>
    <row r="179" spans="2:8" x14ac:dyDescent="0.2">
      <c r="B179" s="54" t="s">
        <v>5</v>
      </c>
      <c r="C179" s="39" t="s">
        <v>19</v>
      </c>
      <c r="D179" s="39" t="s">
        <v>19</v>
      </c>
      <c r="E179" s="39">
        <v>1.1574074074074073E-5</v>
      </c>
      <c r="F179" s="40" t="e">
        <f t="shared" si="2"/>
        <v>#N/A</v>
      </c>
      <c r="G179" t="str">
        <f>IF((ISERROR((VLOOKUP(B179,Calculation!C$3:C$2610,1,FALSE)))),"not entered","")</f>
        <v/>
      </c>
      <c r="H179" t="str">
        <f>IF(ISNA(VLOOKUP(D179,Calculation!$AI$12:$AI$88,1,FALSE)),"NO club name match","Club Name Match")</f>
        <v>NO club name match</v>
      </c>
    </row>
    <row r="180" spans="2:8" x14ac:dyDescent="0.2">
      <c r="B180" s="54" t="s">
        <v>5</v>
      </c>
      <c r="C180" s="39" t="s">
        <v>19</v>
      </c>
      <c r="D180" s="39" t="s">
        <v>19</v>
      </c>
      <c r="E180" s="39">
        <v>1.1574074074074073E-5</v>
      </c>
      <c r="F180" s="40" t="e">
        <f t="shared" si="2"/>
        <v>#N/A</v>
      </c>
      <c r="G180" t="str">
        <f>IF((ISERROR((VLOOKUP(B180,Calculation!C$3:C$2610,1,FALSE)))),"not entered","")</f>
        <v/>
      </c>
      <c r="H180" t="str">
        <f>IF(ISNA(VLOOKUP(D180,Calculation!$AI$12:$AI$88,1,FALSE)),"NO club name match","Club Name Match")</f>
        <v>NO club name match</v>
      </c>
    </row>
    <row r="181" spans="2:8" x14ac:dyDescent="0.2">
      <c r="B181" s="54" t="s">
        <v>5</v>
      </c>
      <c r="C181" s="39" t="s">
        <v>19</v>
      </c>
      <c r="D181" s="39" t="s">
        <v>19</v>
      </c>
      <c r="E181" s="39">
        <v>1.1574074074074073E-5</v>
      </c>
      <c r="F181" s="40" t="e">
        <f t="shared" si="2"/>
        <v>#N/A</v>
      </c>
      <c r="G181" t="str">
        <f>IF((ISERROR((VLOOKUP(B181,Calculation!C$3:C$2610,1,FALSE)))),"not entered","")</f>
        <v/>
      </c>
      <c r="H181" t="str">
        <f>IF(ISNA(VLOOKUP(D181,Calculation!$AI$12:$AI$88,1,FALSE)),"NO club name match","Club Name Match")</f>
        <v>NO club name match</v>
      </c>
    </row>
    <row r="182" spans="2:8" x14ac:dyDescent="0.2">
      <c r="B182" s="54" t="s">
        <v>5</v>
      </c>
      <c r="C182" s="39" t="s">
        <v>19</v>
      </c>
      <c r="D182" s="39" t="s">
        <v>19</v>
      </c>
      <c r="E182" s="39">
        <v>1.1574074074074073E-5</v>
      </c>
      <c r="F182" s="40" t="e">
        <f t="shared" si="2"/>
        <v>#N/A</v>
      </c>
      <c r="G182" t="str">
        <f>IF((ISERROR((VLOOKUP(B182,Calculation!C$3:C$2610,1,FALSE)))),"not entered","")</f>
        <v/>
      </c>
      <c r="H182" t="str">
        <f>IF(ISNA(VLOOKUP(D182,Calculation!$AI$12:$AI$88,1,FALSE)),"NO club name match","Club Name Match")</f>
        <v>NO club name match</v>
      </c>
    </row>
    <row r="183" spans="2:8" x14ac:dyDescent="0.2">
      <c r="B183" s="54" t="s">
        <v>5</v>
      </c>
      <c r="C183" s="39" t="s">
        <v>19</v>
      </c>
      <c r="D183" s="39" t="s">
        <v>19</v>
      </c>
      <c r="E183" s="39">
        <v>1.1574074074074073E-5</v>
      </c>
      <c r="F183" s="40" t="e">
        <f t="shared" si="2"/>
        <v>#N/A</v>
      </c>
      <c r="G183" t="str">
        <f>IF((ISERROR((VLOOKUP(B183,Calculation!C$3:C$2610,1,FALSE)))),"not entered","")</f>
        <v/>
      </c>
      <c r="H183" t="str">
        <f>IF(ISNA(VLOOKUP(D183,Calculation!$AI$12:$AI$88,1,FALSE)),"NO club name match","Club Name Match")</f>
        <v>NO club name match</v>
      </c>
    </row>
    <row r="184" spans="2:8" x14ac:dyDescent="0.2">
      <c r="B184" s="54" t="s">
        <v>5</v>
      </c>
      <c r="C184" s="39" t="s">
        <v>19</v>
      </c>
      <c r="D184" s="39" t="s">
        <v>19</v>
      </c>
      <c r="E184" s="39">
        <v>1.1574074074074073E-5</v>
      </c>
      <c r="F184" s="40" t="e">
        <f t="shared" si="2"/>
        <v>#N/A</v>
      </c>
      <c r="G184" t="str">
        <f>IF((ISERROR((VLOOKUP(B184,Calculation!C$3:C$2610,1,FALSE)))),"not entered","")</f>
        <v/>
      </c>
      <c r="H184" t="str">
        <f>IF(ISNA(VLOOKUP(D184,Calculation!$AI$12:$AI$88,1,FALSE)),"NO club name match","Club Name Match")</f>
        <v>NO club name match</v>
      </c>
    </row>
    <row r="185" spans="2:8" x14ac:dyDescent="0.2">
      <c r="B185" s="54" t="s">
        <v>5</v>
      </c>
      <c r="C185" s="39" t="s">
        <v>19</v>
      </c>
      <c r="D185" s="39" t="s">
        <v>19</v>
      </c>
      <c r="E185" s="39">
        <v>1.1574074074074073E-5</v>
      </c>
      <c r="F185" s="40" t="e">
        <f t="shared" si="2"/>
        <v>#N/A</v>
      </c>
      <c r="G185" t="str">
        <f>IF((ISERROR((VLOOKUP(B185,Calculation!C$3:C$2610,1,FALSE)))),"not entered","")</f>
        <v/>
      </c>
      <c r="H185" t="str">
        <f>IF(ISNA(VLOOKUP(D185,Calculation!$AI$12:$AI$88,1,FALSE)),"NO club name match","Club Name Match")</f>
        <v>NO club name match</v>
      </c>
    </row>
    <row r="186" spans="2:8" x14ac:dyDescent="0.2">
      <c r="B186" s="54" t="s">
        <v>5</v>
      </c>
      <c r="C186" s="39" t="s">
        <v>19</v>
      </c>
      <c r="D186" s="39" t="s">
        <v>19</v>
      </c>
      <c r="E186" s="39">
        <v>1.1574074074074073E-5</v>
      </c>
      <c r="F186" s="40" t="e">
        <f t="shared" si="2"/>
        <v>#N/A</v>
      </c>
      <c r="G186" t="str">
        <f>IF((ISERROR((VLOOKUP(B186,Calculation!C$3:C$2610,1,FALSE)))),"not entered","")</f>
        <v/>
      </c>
      <c r="H186" t="str">
        <f>IF(ISNA(VLOOKUP(D186,Calculation!$AI$12:$AI$88,1,FALSE)),"NO club name match","Club Name Match")</f>
        <v>NO club name match</v>
      </c>
    </row>
    <row r="187" spans="2:8" x14ac:dyDescent="0.2">
      <c r="B187" s="54" t="s">
        <v>5</v>
      </c>
      <c r="C187" s="39" t="s">
        <v>19</v>
      </c>
      <c r="D187" s="39" t="s">
        <v>19</v>
      </c>
      <c r="E187" s="39">
        <v>1.1574074074074073E-5</v>
      </c>
      <c r="F187" s="40" t="e">
        <f t="shared" si="2"/>
        <v>#N/A</v>
      </c>
      <c r="G187" t="str">
        <f>IF((ISERROR((VLOOKUP(B187,Calculation!C$3:C$2610,1,FALSE)))),"not entered","")</f>
        <v/>
      </c>
      <c r="H187" t="str">
        <f>IF(ISNA(VLOOKUP(D187,Calculation!$AI$12:$AI$88,1,FALSE)),"NO club name match","Club Name Match")</f>
        <v>NO club name match</v>
      </c>
    </row>
    <row r="188" spans="2:8" x14ac:dyDescent="0.2">
      <c r="B188" s="54" t="s">
        <v>5</v>
      </c>
      <c r="C188" s="39" t="s">
        <v>19</v>
      </c>
      <c r="D188" s="39" t="s">
        <v>19</v>
      </c>
      <c r="E188" s="39">
        <v>1.1574074074074073E-5</v>
      </c>
      <c r="F188" s="40" t="e">
        <f t="shared" si="2"/>
        <v>#N/A</v>
      </c>
      <c r="G188" t="str">
        <f>IF((ISERROR((VLOOKUP(B188,Calculation!C$3:C$2610,1,FALSE)))),"not entered","")</f>
        <v/>
      </c>
      <c r="H188" t="str">
        <f>IF(ISNA(VLOOKUP(D188,Calculation!$AI$12:$AI$88,1,FALSE)),"NO club name match","Club Name Match")</f>
        <v>NO club name match</v>
      </c>
    </row>
    <row r="189" spans="2:8" x14ac:dyDescent="0.2">
      <c r="B189" s="54" t="s">
        <v>5</v>
      </c>
      <c r="C189" s="39" t="s">
        <v>19</v>
      </c>
      <c r="D189" s="39" t="s">
        <v>19</v>
      </c>
      <c r="E189" s="39">
        <v>1.1574074074074073E-5</v>
      </c>
      <c r="F189" s="40" t="e">
        <f t="shared" si="2"/>
        <v>#N/A</v>
      </c>
      <c r="G189" t="str">
        <f>IF((ISERROR((VLOOKUP(B189,Calculation!C$3:C$2610,1,FALSE)))),"not entered","")</f>
        <v/>
      </c>
      <c r="H189" t="str">
        <f>IF(ISNA(VLOOKUP(D189,Calculation!$AI$12:$AI$88,1,FALSE)),"NO club name match","Club Name Match")</f>
        <v>NO club name match</v>
      </c>
    </row>
    <row r="190" spans="2:8" x14ac:dyDescent="0.2">
      <c r="B190" s="54" t="s">
        <v>5</v>
      </c>
      <c r="C190" s="39" t="s">
        <v>19</v>
      </c>
      <c r="D190" s="39" t="s">
        <v>19</v>
      </c>
      <c r="E190" s="39">
        <v>1.1574074074074073E-5</v>
      </c>
      <c r="F190" s="40" t="e">
        <f t="shared" si="2"/>
        <v>#N/A</v>
      </c>
      <c r="G190" t="str">
        <f>IF((ISERROR((VLOOKUP(B190,Calculation!C$3:C$2610,1,FALSE)))),"not entered","")</f>
        <v/>
      </c>
      <c r="H190" t="str">
        <f>IF(ISNA(VLOOKUP(D190,Calculation!$AI$12:$AI$88,1,FALSE)),"NO club name match","Club Name Match")</f>
        <v>NO club name match</v>
      </c>
    </row>
    <row r="191" spans="2:8" x14ac:dyDescent="0.2">
      <c r="B191" s="54" t="s">
        <v>5</v>
      </c>
      <c r="C191" s="39" t="s">
        <v>19</v>
      </c>
      <c r="D191" s="39" t="s">
        <v>19</v>
      </c>
      <c r="E191" s="39">
        <v>1.1574074074074073E-5</v>
      </c>
      <c r="F191" s="40" t="e">
        <f t="shared" si="2"/>
        <v>#N/A</v>
      </c>
      <c r="G191" t="str">
        <f>IF((ISERROR((VLOOKUP(B191,Calculation!C$3:C$2610,1,FALSE)))),"not entered","")</f>
        <v/>
      </c>
      <c r="H191" t="str">
        <f>IF(ISNA(VLOOKUP(D191,Calculation!$AI$12:$AI$88,1,FALSE)),"NO club name match","Club Name Match")</f>
        <v>NO club name match</v>
      </c>
    </row>
    <row r="192" spans="2:8" x14ac:dyDescent="0.2">
      <c r="B192" s="54" t="s">
        <v>5</v>
      </c>
      <c r="C192" s="39" t="s">
        <v>19</v>
      </c>
      <c r="D192" s="39" t="s">
        <v>19</v>
      </c>
      <c r="E192" s="39">
        <v>1.1574074074074073E-5</v>
      </c>
      <c r="F192" s="40" t="e">
        <f t="shared" si="2"/>
        <v>#N/A</v>
      </c>
      <c r="G192" t="str">
        <f>IF((ISERROR((VLOOKUP(B192,Calculation!C$3:C$2610,1,FALSE)))),"not entered","")</f>
        <v/>
      </c>
      <c r="H192" t="str">
        <f>IF(ISNA(VLOOKUP(D192,Calculation!$AI$12:$AI$88,1,FALSE)),"NO club name match","Club Name Match")</f>
        <v>NO club name match</v>
      </c>
    </row>
    <row r="193" spans="2:8" x14ac:dyDescent="0.2">
      <c r="B193" s="54" t="s">
        <v>5</v>
      </c>
      <c r="C193" s="39" t="s">
        <v>19</v>
      </c>
      <c r="D193" s="39" t="s">
        <v>19</v>
      </c>
      <c r="E193" s="39">
        <v>1.1574074074074073E-5</v>
      </c>
      <c r="F193" s="40" t="e">
        <f t="shared" si="2"/>
        <v>#N/A</v>
      </c>
      <c r="G193" t="str">
        <f>IF((ISERROR((VLOOKUP(B193,Calculation!C$3:C$2610,1,FALSE)))),"not entered","")</f>
        <v/>
      </c>
      <c r="H193" t="str">
        <f>IF(ISNA(VLOOKUP(D193,Calculation!$AI$12:$AI$88,1,FALSE)),"NO club name match","Club Name Match")</f>
        <v>NO club name match</v>
      </c>
    </row>
    <row r="194" spans="2:8" x14ac:dyDescent="0.2">
      <c r="B194" s="54" t="s">
        <v>5</v>
      </c>
      <c r="C194" s="39" t="s">
        <v>19</v>
      </c>
      <c r="D194" s="39" t="s">
        <v>19</v>
      </c>
      <c r="E194" s="39">
        <v>1.1574074074074073E-5</v>
      </c>
      <c r="F194" s="40" t="e">
        <f t="shared" si="2"/>
        <v>#N/A</v>
      </c>
      <c r="G194" t="str">
        <f>IF((ISERROR((VLOOKUP(B194,Calculation!C$3:C$2610,1,FALSE)))),"not entered","")</f>
        <v/>
      </c>
      <c r="H194" t="str">
        <f>IF(ISNA(VLOOKUP(D194,Calculation!$AI$12:$AI$88,1,FALSE)),"NO club name match","Club Name Match")</f>
        <v>NO club name match</v>
      </c>
    </row>
    <row r="195" spans="2:8" x14ac:dyDescent="0.2">
      <c r="B195" s="54" t="s">
        <v>5</v>
      </c>
      <c r="C195" s="39" t="s">
        <v>19</v>
      </c>
      <c r="D195" s="39" t="s">
        <v>19</v>
      </c>
      <c r="E195" s="39">
        <v>1.1574074074074073E-5</v>
      </c>
      <c r="F195" s="40" t="e">
        <f t="shared" si="2"/>
        <v>#N/A</v>
      </c>
      <c r="G195" t="str">
        <f>IF((ISERROR((VLOOKUP(B195,Calculation!C$3:C$2610,1,FALSE)))),"not entered","")</f>
        <v/>
      </c>
      <c r="H195" t="str">
        <f>IF(ISNA(VLOOKUP(D195,Calculation!$AI$12:$AI$88,1,FALSE)),"NO club name match","Club Name Match")</f>
        <v>NO club name match</v>
      </c>
    </row>
    <row r="196" spans="2:8" x14ac:dyDescent="0.2">
      <c r="B196" s="54" t="s">
        <v>5</v>
      </c>
      <c r="C196" s="39" t="s">
        <v>19</v>
      </c>
      <c r="D196" s="39" t="s">
        <v>19</v>
      </c>
      <c r="E196" s="39">
        <v>1.1574074074074073E-5</v>
      </c>
      <c r="F196" s="40" t="e">
        <f t="shared" si="2"/>
        <v>#N/A</v>
      </c>
      <c r="G196" t="str">
        <f>IF((ISERROR((VLOOKUP(B196,Calculation!C$3:C$2610,1,FALSE)))),"not entered","")</f>
        <v/>
      </c>
      <c r="H196" t="str">
        <f>IF(ISNA(VLOOKUP(D196,Calculation!$AI$12:$AI$88,1,FALSE)),"NO club name match","Club Name Match")</f>
        <v>NO club name match</v>
      </c>
    </row>
    <row r="197" spans="2:8" x14ac:dyDescent="0.2">
      <c r="B197" s="54" t="s">
        <v>5</v>
      </c>
      <c r="C197" s="39" t="s">
        <v>19</v>
      </c>
      <c r="D197" s="39" t="s">
        <v>19</v>
      </c>
      <c r="E197" s="39">
        <v>1.1574074074074073E-5</v>
      </c>
      <c r="F197" s="40" t="e">
        <f t="shared" si="2"/>
        <v>#N/A</v>
      </c>
      <c r="G197" t="str">
        <f>IF((ISERROR((VLOOKUP(B197,Calculation!C$3:C$2610,1,FALSE)))),"not entered","")</f>
        <v/>
      </c>
      <c r="H197" t="str">
        <f>IF(ISNA(VLOOKUP(D197,Calculation!$AI$12:$AI$88,1,FALSE)),"NO club name match","Club Name Match")</f>
        <v>NO club name match</v>
      </c>
    </row>
    <row r="198" spans="2:8" x14ac:dyDescent="0.2">
      <c r="B198" s="54" t="s">
        <v>5</v>
      </c>
      <c r="C198" s="39" t="s">
        <v>19</v>
      </c>
      <c r="D198" s="39" t="s">
        <v>19</v>
      </c>
      <c r="E198" s="39">
        <v>1.1574074074074073E-5</v>
      </c>
      <c r="F198" s="40" t="e">
        <f t="shared" ref="F198:F261" si="3">TRUNC((VLOOKUP(C198,C$4:E$5,3,FALSE))/(E198/10000))</f>
        <v>#N/A</v>
      </c>
      <c r="G198" t="str">
        <f>IF((ISERROR((VLOOKUP(B198,Calculation!C$3:C$2610,1,FALSE)))),"not entered","")</f>
        <v/>
      </c>
      <c r="H198" t="str">
        <f>IF(ISNA(VLOOKUP(D198,Calculation!$AI$12:$AI$88,1,FALSE)),"NO club name match","Club Name Match")</f>
        <v>NO club name match</v>
      </c>
    </row>
    <row r="199" spans="2:8" x14ac:dyDescent="0.2">
      <c r="B199" s="54" t="s">
        <v>5</v>
      </c>
      <c r="C199" s="39" t="s">
        <v>19</v>
      </c>
      <c r="D199" s="39" t="s">
        <v>19</v>
      </c>
      <c r="E199" s="39">
        <v>1.1574074074074073E-5</v>
      </c>
      <c r="F199" s="40" t="e">
        <f t="shared" si="3"/>
        <v>#N/A</v>
      </c>
      <c r="G199" t="str">
        <f>IF((ISERROR((VLOOKUP(B199,Calculation!C$3:C$2610,1,FALSE)))),"not entered","")</f>
        <v/>
      </c>
      <c r="H199" t="str">
        <f>IF(ISNA(VLOOKUP(D199,Calculation!$AI$12:$AI$88,1,FALSE)),"NO club name match","Club Name Match")</f>
        <v>NO club name match</v>
      </c>
    </row>
    <row r="200" spans="2:8" x14ac:dyDescent="0.2">
      <c r="B200" s="54" t="s">
        <v>5</v>
      </c>
      <c r="C200" s="39" t="s">
        <v>19</v>
      </c>
      <c r="D200" s="39" t="s">
        <v>19</v>
      </c>
      <c r="E200" s="39">
        <v>1.1574074074074073E-5</v>
      </c>
      <c r="F200" s="40" t="e">
        <f t="shared" si="3"/>
        <v>#N/A</v>
      </c>
      <c r="G200" t="str">
        <f>IF((ISERROR((VLOOKUP(B200,Calculation!C$3:C$2610,1,FALSE)))),"not entered","")</f>
        <v/>
      </c>
      <c r="H200" t="str">
        <f>IF(ISNA(VLOOKUP(D200,Calculation!$AI$12:$AI$88,1,FALSE)),"NO club name match","Club Name Match")</f>
        <v>NO club name match</v>
      </c>
    </row>
    <row r="201" spans="2:8" x14ac:dyDescent="0.2">
      <c r="B201" s="54" t="s">
        <v>5</v>
      </c>
      <c r="C201" s="39" t="s">
        <v>19</v>
      </c>
      <c r="D201" s="39" t="s">
        <v>19</v>
      </c>
      <c r="E201" s="39">
        <v>1.1574074074074073E-5</v>
      </c>
      <c r="F201" s="40" t="e">
        <f t="shared" si="3"/>
        <v>#N/A</v>
      </c>
      <c r="G201" t="str">
        <f>IF((ISERROR((VLOOKUP(B201,Calculation!C$3:C$2610,1,FALSE)))),"not entered","")</f>
        <v/>
      </c>
      <c r="H201" t="str">
        <f>IF(ISNA(VLOOKUP(D201,Calculation!$AI$12:$AI$88,1,FALSE)),"NO club name match","Club Name Match")</f>
        <v>NO club name match</v>
      </c>
    </row>
    <row r="202" spans="2:8" x14ac:dyDescent="0.2">
      <c r="B202" s="54" t="s">
        <v>5</v>
      </c>
      <c r="C202" s="39" t="s">
        <v>19</v>
      </c>
      <c r="D202" s="39" t="s">
        <v>19</v>
      </c>
      <c r="E202" s="39">
        <v>1.1574074074074073E-5</v>
      </c>
      <c r="F202" s="40" t="e">
        <f t="shared" si="3"/>
        <v>#N/A</v>
      </c>
      <c r="G202" t="str">
        <f>IF((ISERROR((VLOOKUP(B202,Calculation!C$3:C$2610,1,FALSE)))),"not entered","")</f>
        <v/>
      </c>
      <c r="H202" t="str">
        <f>IF(ISNA(VLOOKUP(D202,Calculation!$AI$12:$AI$88,1,FALSE)),"NO club name match","Club Name Match")</f>
        <v>NO club name match</v>
      </c>
    </row>
    <row r="203" spans="2:8" x14ac:dyDescent="0.2">
      <c r="B203" s="54" t="s">
        <v>5</v>
      </c>
      <c r="C203" s="39" t="s">
        <v>19</v>
      </c>
      <c r="D203" s="39" t="s">
        <v>19</v>
      </c>
      <c r="E203" s="39">
        <v>1.1574074074074073E-5</v>
      </c>
      <c r="F203" s="40" t="e">
        <f t="shared" si="3"/>
        <v>#N/A</v>
      </c>
      <c r="G203" t="str">
        <f>IF((ISERROR((VLOOKUP(B203,Calculation!C$3:C$2610,1,FALSE)))),"not entered","")</f>
        <v/>
      </c>
      <c r="H203" t="str">
        <f>IF(ISNA(VLOOKUP(D203,Calculation!$AI$12:$AI$88,1,FALSE)),"NO club name match","Club Name Match")</f>
        <v>NO club name match</v>
      </c>
    </row>
    <row r="204" spans="2:8" x14ac:dyDescent="0.2">
      <c r="B204" s="54" t="s">
        <v>5</v>
      </c>
      <c r="C204" s="39" t="s">
        <v>19</v>
      </c>
      <c r="D204" s="39" t="s">
        <v>19</v>
      </c>
      <c r="E204" s="39">
        <v>1.1574074074074073E-5</v>
      </c>
      <c r="F204" s="40" t="e">
        <f t="shared" si="3"/>
        <v>#N/A</v>
      </c>
      <c r="G204" t="str">
        <f>IF((ISERROR((VLOOKUP(B204,Calculation!C$3:C$2610,1,FALSE)))),"not entered","")</f>
        <v/>
      </c>
      <c r="H204" t="str">
        <f>IF(ISNA(VLOOKUP(D204,Calculation!$AI$12:$AI$88,1,FALSE)),"NO club name match","Club Name Match")</f>
        <v>NO club name match</v>
      </c>
    </row>
    <row r="205" spans="2:8" x14ac:dyDescent="0.2">
      <c r="B205" s="54" t="s">
        <v>5</v>
      </c>
      <c r="C205" s="39" t="s">
        <v>19</v>
      </c>
      <c r="D205" s="39" t="s">
        <v>19</v>
      </c>
      <c r="E205" s="39">
        <v>1.1574074074074073E-5</v>
      </c>
      <c r="F205" s="40" t="e">
        <f t="shared" si="3"/>
        <v>#N/A</v>
      </c>
      <c r="G205" t="str">
        <f>IF((ISERROR((VLOOKUP(B205,Calculation!C$3:C$2610,1,FALSE)))),"not entered","")</f>
        <v/>
      </c>
      <c r="H205" t="str">
        <f>IF(ISNA(VLOOKUP(D205,Calculation!$AI$12:$AI$88,1,FALSE)),"NO club name match","Club Name Match")</f>
        <v>NO club name match</v>
      </c>
    </row>
    <row r="206" spans="2:8" x14ac:dyDescent="0.2">
      <c r="B206" s="54" t="s">
        <v>5</v>
      </c>
      <c r="C206" s="39" t="s">
        <v>19</v>
      </c>
      <c r="D206" s="39" t="s">
        <v>19</v>
      </c>
      <c r="E206" s="39">
        <v>1.1574074074074073E-5</v>
      </c>
      <c r="F206" s="40" t="e">
        <f t="shared" si="3"/>
        <v>#N/A</v>
      </c>
      <c r="G206" t="str">
        <f>IF((ISERROR((VLOOKUP(B206,Calculation!C$3:C$2610,1,FALSE)))),"not entered","")</f>
        <v/>
      </c>
      <c r="H206" t="str">
        <f>IF(ISNA(VLOOKUP(D206,Calculation!$AI$12:$AI$88,1,FALSE)),"NO club name match","Club Name Match")</f>
        <v>NO club name match</v>
      </c>
    </row>
    <row r="207" spans="2:8" x14ac:dyDescent="0.2">
      <c r="B207" s="54" t="s">
        <v>5</v>
      </c>
      <c r="C207" s="39" t="s">
        <v>19</v>
      </c>
      <c r="D207" s="39" t="s">
        <v>19</v>
      </c>
      <c r="E207" s="39">
        <v>1.1574074074074073E-5</v>
      </c>
      <c r="F207" s="40" t="e">
        <f t="shared" si="3"/>
        <v>#N/A</v>
      </c>
      <c r="G207" t="str">
        <f>IF((ISERROR((VLOOKUP(B207,Calculation!C$3:C$2610,1,FALSE)))),"not entered","")</f>
        <v/>
      </c>
      <c r="H207" t="str">
        <f>IF(ISNA(VLOOKUP(D207,Calculation!$AI$12:$AI$88,1,FALSE)),"NO club name match","Club Name Match")</f>
        <v>NO club name match</v>
      </c>
    </row>
    <row r="208" spans="2:8" x14ac:dyDescent="0.2">
      <c r="B208" s="54" t="s">
        <v>5</v>
      </c>
      <c r="C208" s="39" t="s">
        <v>19</v>
      </c>
      <c r="D208" s="39" t="s">
        <v>19</v>
      </c>
      <c r="E208" s="39">
        <v>1.1574074074074073E-5</v>
      </c>
      <c r="F208" s="40" t="e">
        <f t="shared" si="3"/>
        <v>#N/A</v>
      </c>
      <c r="G208" t="str">
        <f>IF((ISERROR((VLOOKUP(B208,Calculation!C$3:C$2610,1,FALSE)))),"not entered","")</f>
        <v/>
      </c>
      <c r="H208" t="str">
        <f>IF(ISNA(VLOOKUP(D208,Calculation!$AI$12:$AI$88,1,FALSE)),"NO club name match","Club Name Match")</f>
        <v>NO club name match</v>
      </c>
    </row>
    <row r="209" spans="2:8" x14ac:dyDescent="0.2">
      <c r="B209" s="54" t="s">
        <v>5</v>
      </c>
      <c r="C209" s="39" t="s">
        <v>19</v>
      </c>
      <c r="D209" s="39" t="s">
        <v>19</v>
      </c>
      <c r="E209" s="39">
        <v>1.1574074074074073E-5</v>
      </c>
      <c r="F209" s="40" t="e">
        <f t="shared" si="3"/>
        <v>#N/A</v>
      </c>
      <c r="G209" t="str">
        <f>IF((ISERROR((VLOOKUP(B209,Calculation!C$3:C$2610,1,FALSE)))),"not entered","")</f>
        <v/>
      </c>
      <c r="H209" t="str">
        <f>IF(ISNA(VLOOKUP(D209,Calculation!$AI$12:$AI$88,1,FALSE)),"NO club name match","Club Name Match")</f>
        <v>NO club name match</v>
      </c>
    </row>
    <row r="210" spans="2:8" x14ac:dyDescent="0.2">
      <c r="B210" s="54" t="s">
        <v>5</v>
      </c>
      <c r="C210" s="39" t="s">
        <v>19</v>
      </c>
      <c r="D210" s="39" t="s">
        <v>19</v>
      </c>
      <c r="E210" s="39">
        <v>1.1574074074074073E-5</v>
      </c>
      <c r="F210" s="40" t="e">
        <f t="shared" si="3"/>
        <v>#N/A</v>
      </c>
      <c r="G210" t="str">
        <f>IF((ISERROR((VLOOKUP(B210,Calculation!C$3:C$2610,1,FALSE)))),"not entered","")</f>
        <v/>
      </c>
      <c r="H210" t="str">
        <f>IF(ISNA(VLOOKUP(D210,Calculation!$AI$12:$AI$88,1,FALSE)),"NO club name match","Club Name Match")</f>
        <v>NO club name match</v>
      </c>
    </row>
    <row r="211" spans="2:8" x14ac:dyDescent="0.2">
      <c r="B211" s="54" t="s">
        <v>5</v>
      </c>
      <c r="C211" s="39" t="s">
        <v>19</v>
      </c>
      <c r="D211" s="39" t="s">
        <v>19</v>
      </c>
      <c r="E211" s="39">
        <v>1.1574074074074073E-5</v>
      </c>
      <c r="F211" s="40" t="e">
        <f t="shared" si="3"/>
        <v>#N/A</v>
      </c>
      <c r="G211" t="str">
        <f>IF((ISERROR((VLOOKUP(B211,Calculation!C$3:C$2610,1,FALSE)))),"not entered","")</f>
        <v/>
      </c>
      <c r="H211" t="str">
        <f>IF(ISNA(VLOOKUP(D211,Calculation!$AI$12:$AI$88,1,FALSE)),"NO club name match","Club Name Match")</f>
        <v>NO club name match</v>
      </c>
    </row>
    <row r="212" spans="2:8" x14ac:dyDescent="0.2">
      <c r="B212" s="54" t="s">
        <v>5</v>
      </c>
      <c r="C212" s="39" t="s">
        <v>19</v>
      </c>
      <c r="D212" s="39" t="s">
        <v>19</v>
      </c>
      <c r="E212" s="39">
        <v>1.1574074074074073E-5</v>
      </c>
      <c r="F212" s="40" t="e">
        <f t="shared" si="3"/>
        <v>#N/A</v>
      </c>
      <c r="G212" t="str">
        <f>IF((ISERROR((VLOOKUP(B212,Calculation!C$3:C$2610,1,FALSE)))),"not entered","")</f>
        <v/>
      </c>
      <c r="H212" t="str">
        <f>IF(ISNA(VLOOKUP(D212,Calculation!$AI$12:$AI$88,1,FALSE)),"NO club name match","Club Name Match")</f>
        <v>NO club name match</v>
      </c>
    </row>
    <row r="213" spans="2:8" x14ac:dyDescent="0.2">
      <c r="B213" s="54" t="s">
        <v>5</v>
      </c>
      <c r="C213" s="39" t="s">
        <v>19</v>
      </c>
      <c r="D213" s="39" t="s">
        <v>19</v>
      </c>
      <c r="E213" s="39">
        <v>1.1574074074074073E-5</v>
      </c>
      <c r="F213" s="40" t="e">
        <f t="shared" si="3"/>
        <v>#N/A</v>
      </c>
      <c r="G213" t="str">
        <f>IF((ISERROR((VLOOKUP(B213,Calculation!C$3:C$2610,1,FALSE)))),"not entered","")</f>
        <v/>
      </c>
      <c r="H213" t="str">
        <f>IF(ISNA(VLOOKUP(D213,Calculation!$AI$12:$AI$88,1,FALSE)),"NO club name match","Club Name Match")</f>
        <v>NO club name match</v>
      </c>
    </row>
    <row r="214" spans="2:8" x14ac:dyDescent="0.2">
      <c r="B214" s="54" t="s">
        <v>5</v>
      </c>
      <c r="C214" s="39" t="s">
        <v>19</v>
      </c>
      <c r="D214" s="39" t="s">
        <v>19</v>
      </c>
      <c r="E214" s="39">
        <v>1.1574074074074073E-5</v>
      </c>
      <c r="F214" s="40" t="e">
        <f t="shared" si="3"/>
        <v>#N/A</v>
      </c>
      <c r="G214" t="str">
        <f>IF((ISERROR((VLOOKUP(B214,Calculation!C$3:C$2610,1,FALSE)))),"not entered","")</f>
        <v/>
      </c>
      <c r="H214" t="str">
        <f>IF(ISNA(VLOOKUP(D214,Calculation!$AI$12:$AI$88,1,FALSE)),"NO club name match","Club Name Match")</f>
        <v>NO club name match</v>
      </c>
    </row>
    <row r="215" spans="2:8" x14ac:dyDescent="0.2">
      <c r="B215" s="54" t="s">
        <v>5</v>
      </c>
      <c r="C215" s="39" t="s">
        <v>19</v>
      </c>
      <c r="D215" s="39" t="s">
        <v>19</v>
      </c>
      <c r="E215" s="39">
        <v>1.1574074074074073E-5</v>
      </c>
      <c r="F215" s="40" t="e">
        <f t="shared" si="3"/>
        <v>#N/A</v>
      </c>
      <c r="G215" t="str">
        <f>IF((ISERROR((VLOOKUP(B215,Calculation!C$3:C$2610,1,FALSE)))),"not entered","")</f>
        <v/>
      </c>
      <c r="H215" t="str">
        <f>IF(ISNA(VLOOKUP(D215,Calculation!$AI$12:$AI$88,1,FALSE)),"NO club name match","Club Name Match")</f>
        <v>NO club name match</v>
      </c>
    </row>
    <row r="216" spans="2:8" x14ac:dyDescent="0.2">
      <c r="B216" s="54" t="s">
        <v>5</v>
      </c>
      <c r="C216" s="39" t="s">
        <v>19</v>
      </c>
      <c r="D216" s="39" t="s">
        <v>19</v>
      </c>
      <c r="E216" s="39">
        <v>1.1574074074074073E-5</v>
      </c>
      <c r="F216" s="40" t="e">
        <f t="shared" si="3"/>
        <v>#N/A</v>
      </c>
      <c r="G216" t="str">
        <f>IF((ISERROR((VLOOKUP(B216,Calculation!C$3:C$2610,1,FALSE)))),"not entered","")</f>
        <v/>
      </c>
      <c r="H216" t="str">
        <f>IF(ISNA(VLOOKUP(D216,Calculation!$AI$12:$AI$88,1,FALSE)),"NO club name match","Club Name Match")</f>
        <v>NO club name match</v>
      </c>
    </row>
    <row r="217" spans="2:8" x14ac:dyDescent="0.2">
      <c r="B217" s="54" t="s">
        <v>5</v>
      </c>
      <c r="C217" s="39" t="s">
        <v>19</v>
      </c>
      <c r="D217" s="39" t="s">
        <v>19</v>
      </c>
      <c r="E217" s="39">
        <v>1.1574074074074073E-5</v>
      </c>
      <c r="F217" s="40" t="e">
        <f t="shared" si="3"/>
        <v>#N/A</v>
      </c>
      <c r="G217" t="str">
        <f>IF((ISERROR((VLOOKUP(B217,Calculation!C$3:C$2610,1,FALSE)))),"not entered","")</f>
        <v/>
      </c>
      <c r="H217" t="str">
        <f>IF(ISNA(VLOOKUP(D217,Calculation!$AI$12:$AI$88,1,FALSE)),"NO club name match","Club Name Match")</f>
        <v>NO club name match</v>
      </c>
    </row>
    <row r="218" spans="2:8" x14ac:dyDescent="0.2">
      <c r="B218" s="54" t="s">
        <v>5</v>
      </c>
      <c r="C218" s="39" t="s">
        <v>19</v>
      </c>
      <c r="D218" s="39" t="s">
        <v>19</v>
      </c>
      <c r="E218" s="39">
        <v>1.1574074074074073E-5</v>
      </c>
      <c r="F218" s="40" t="e">
        <f t="shared" si="3"/>
        <v>#N/A</v>
      </c>
      <c r="G218" t="str">
        <f>IF((ISERROR((VLOOKUP(B218,Calculation!C$3:C$2610,1,FALSE)))),"not entered","")</f>
        <v/>
      </c>
      <c r="H218" t="str">
        <f>IF(ISNA(VLOOKUP(D218,Calculation!$AI$12:$AI$88,1,FALSE)),"NO club name match","Club Name Match")</f>
        <v>NO club name match</v>
      </c>
    </row>
    <row r="219" spans="2:8" x14ac:dyDescent="0.2">
      <c r="B219" s="54" t="s">
        <v>5</v>
      </c>
      <c r="C219" s="39" t="s">
        <v>19</v>
      </c>
      <c r="D219" s="39" t="s">
        <v>19</v>
      </c>
      <c r="E219" s="39">
        <v>1.1574074074074073E-5</v>
      </c>
      <c r="F219" s="40" t="e">
        <f t="shared" si="3"/>
        <v>#N/A</v>
      </c>
      <c r="G219" t="str">
        <f>IF((ISERROR((VLOOKUP(B219,Calculation!C$3:C$2610,1,FALSE)))),"not entered","")</f>
        <v/>
      </c>
      <c r="H219" t="str">
        <f>IF(ISNA(VLOOKUP(D219,Calculation!$AI$12:$AI$88,1,FALSE)),"NO club name match","Club Name Match")</f>
        <v>NO club name match</v>
      </c>
    </row>
    <row r="220" spans="2:8" x14ac:dyDescent="0.2">
      <c r="B220" s="54" t="s">
        <v>5</v>
      </c>
      <c r="C220" s="39" t="s">
        <v>19</v>
      </c>
      <c r="D220" s="39" t="s">
        <v>19</v>
      </c>
      <c r="E220" s="39">
        <v>1.1574074074074073E-5</v>
      </c>
      <c r="F220" s="40" t="e">
        <f t="shared" si="3"/>
        <v>#N/A</v>
      </c>
      <c r="G220" t="str">
        <f>IF((ISERROR((VLOOKUP(B220,Calculation!C$3:C$2610,1,FALSE)))),"not entered","")</f>
        <v/>
      </c>
      <c r="H220" t="str">
        <f>IF(ISNA(VLOOKUP(D220,Calculation!$AI$12:$AI$88,1,FALSE)),"NO club name match","Club Name Match")</f>
        <v>NO club name match</v>
      </c>
    </row>
    <row r="221" spans="2:8" x14ac:dyDescent="0.2">
      <c r="B221" s="54" t="s">
        <v>5</v>
      </c>
      <c r="C221" s="39" t="s">
        <v>19</v>
      </c>
      <c r="D221" s="39" t="s">
        <v>19</v>
      </c>
      <c r="E221" s="39">
        <v>1.1574074074074073E-5</v>
      </c>
      <c r="F221" s="40" t="e">
        <f t="shared" si="3"/>
        <v>#N/A</v>
      </c>
      <c r="G221" t="str">
        <f>IF((ISERROR((VLOOKUP(B221,Calculation!C$3:C$2610,1,FALSE)))),"not entered","")</f>
        <v/>
      </c>
      <c r="H221" t="str">
        <f>IF(ISNA(VLOOKUP(D221,Calculation!$AI$12:$AI$88,1,FALSE)),"NO club name match","Club Name Match")</f>
        <v>NO club name match</v>
      </c>
    </row>
    <row r="222" spans="2:8" x14ac:dyDescent="0.2">
      <c r="B222" s="54" t="s">
        <v>5</v>
      </c>
      <c r="C222" s="39" t="s">
        <v>19</v>
      </c>
      <c r="D222" s="39" t="s">
        <v>19</v>
      </c>
      <c r="E222" s="39">
        <v>1.1574074074074073E-5</v>
      </c>
      <c r="F222" s="40" t="e">
        <f t="shared" si="3"/>
        <v>#N/A</v>
      </c>
      <c r="G222" t="str">
        <f>IF((ISERROR((VLOOKUP(B222,Calculation!C$3:C$2610,1,FALSE)))),"not entered","")</f>
        <v/>
      </c>
      <c r="H222" t="str">
        <f>IF(ISNA(VLOOKUP(D222,Calculation!$AI$12:$AI$88,1,FALSE)),"NO club name match","Club Name Match")</f>
        <v>NO club name match</v>
      </c>
    </row>
    <row r="223" spans="2:8" x14ac:dyDescent="0.2">
      <c r="B223" s="54" t="s">
        <v>5</v>
      </c>
      <c r="C223" s="39" t="s">
        <v>19</v>
      </c>
      <c r="D223" s="39" t="s">
        <v>19</v>
      </c>
      <c r="E223" s="39">
        <v>1.1574074074074073E-5</v>
      </c>
      <c r="F223" s="40" t="e">
        <f t="shared" si="3"/>
        <v>#N/A</v>
      </c>
      <c r="G223" t="str">
        <f>IF((ISERROR((VLOOKUP(B223,Calculation!C$3:C$2610,1,FALSE)))),"not entered","")</f>
        <v/>
      </c>
      <c r="H223" t="str">
        <f>IF(ISNA(VLOOKUP(D223,Calculation!$AI$12:$AI$88,1,FALSE)),"NO club name match","Club Name Match")</f>
        <v>NO club name match</v>
      </c>
    </row>
    <row r="224" spans="2:8" x14ac:dyDescent="0.2">
      <c r="B224" s="54" t="s">
        <v>5</v>
      </c>
      <c r="C224" s="39" t="s">
        <v>19</v>
      </c>
      <c r="D224" s="39" t="s">
        <v>19</v>
      </c>
      <c r="E224" s="39">
        <v>1.1574074074074073E-5</v>
      </c>
      <c r="F224" s="40" t="e">
        <f t="shared" si="3"/>
        <v>#N/A</v>
      </c>
      <c r="G224" t="str">
        <f>IF((ISERROR((VLOOKUP(B224,Calculation!C$3:C$2610,1,FALSE)))),"not entered","")</f>
        <v/>
      </c>
      <c r="H224" t="str">
        <f>IF(ISNA(VLOOKUP(D224,Calculation!$AI$12:$AI$88,1,FALSE)),"NO club name match","Club Name Match")</f>
        <v>NO club name match</v>
      </c>
    </row>
    <row r="225" spans="2:8" x14ac:dyDescent="0.2">
      <c r="B225" s="54" t="s">
        <v>5</v>
      </c>
      <c r="C225" s="39" t="s">
        <v>19</v>
      </c>
      <c r="D225" s="39" t="s">
        <v>19</v>
      </c>
      <c r="E225" s="39">
        <v>1.1574074074074073E-5</v>
      </c>
      <c r="F225" s="40" t="e">
        <f t="shared" si="3"/>
        <v>#N/A</v>
      </c>
      <c r="G225" t="str">
        <f>IF((ISERROR((VLOOKUP(B225,Calculation!C$3:C$2610,1,FALSE)))),"not entered","")</f>
        <v/>
      </c>
      <c r="H225" t="str">
        <f>IF(ISNA(VLOOKUP(D225,Calculation!$AI$12:$AI$88,1,FALSE)),"NO club name match","Club Name Match")</f>
        <v>NO club name match</v>
      </c>
    </row>
    <row r="226" spans="2:8" x14ac:dyDescent="0.2">
      <c r="B226" s="54" t="s">
        <v>5</v>
      </c>
      <c r="C226" s="39" t="s">
        <v>19</v>
      </c>
      <c r="D226" s="39" t="s">
        <v>19</v>
      </c>
      <c r="E226" s="39">
        <v>1.1574074074074073E-5</v>
      </c>
      <c r="F226" s="40" t="e">
        <f t="shared" si="3"/>
        <v>#N/A</v>
      </c>
      <c r="G226" t="str">
        <f>IF((ISERROR((VLOOKUP(B226,Calculation!C$3:C$2610,1,FALSE)))),"not entered","")</f>
        <v/>
      </c>
      <c r="H226" t="str">
        <f>IF(ISNA(VLOOKUP(D226,Calculation!$AI$12:$AI$88,1,FALSE)),"NO club name match","Club Name Match")</f>
        <v>NO club name match</v>
      </c>
    </row>
    <row r="227" spans="2:8" x14ac:dyDescent="0.2">
      <c r="B227" s="54" t="s">
        <v>5</v>
      </c>
      <c r="C227" s="39" t="s">
        <v>19</v>
      </c>
      <c r="D227" s="39" t="s">
        <v>19</v>
      </c>
      <c r="E227" s="39">
        <v>1.1574074074074073E-5</v>
      </c>
      <c r="F227" s="40" t="e">
        <f t="shared" si="3"/>
        <v>#N/A</v>
      </c>
      <c r="G227" t="str">
        <f>IF((ISERROR((VLOOKUP(B227,Calculation!C$3:C$2610,1,FALSE)))),"not entered","")</f>
        <v/>
      </c>
      <c r="H227" t="str">
        <f>IF(ISNA(VLOOKUP(D227,Calculation!$AI$12:$AI$88,1,FALSE)),"NO club name match","Club Name Match")</f>
        <v>NO club name match</v>
      </c>
    </row>
    <row r="228" spans="2:8" x14ac:dyDescent="0.2">
      <c r="B228" s="54" t="s">
        <v>5</v>
      </c>
      <c r="C228" s="39" t="s">
        <v>19</v>
      </c>
      <c r="D228" s="39" t="s">
        <v>19</v>
      </c>
      <c r="E228" s="39">
        <v>1.1574074074074073E-5</v>
      </c>
      <c r="F228" s="40" t="e">
        <f t="shared" si="3"/>
        <v>#N/A</v>
      </c>
      <c r="G228" t="str">
        <f>IF((ISERROR((VLOOKUP(B228,Calculation!C$3:C$2610,1,FALSE)))),"not entered","")</f>
        <v/>
      </c>
      <c r="H228" t="str">
        <f>IF(ISNA(VLOOKUP(D228,Calculation!$AI$12:$AI$88,1,FALSE)),"NO club name match","Club Name Match")</f>
        <v>NO club name match</v>
      </c>
    </row>
    <row r="229" spans="2:8" x14ac:dyDescent="0.2">
      <c r="B229" s="54" t="s">
        <v>5</v>
      </c>
      <c r="C229" s="39" t="s">
        <v>19</v>
      </c>
      <c r="D229" s="39" t="s">
        <v>19</v>
      </c>
      <c r="E229" s="39">
        <v>1.1574074074074073E-5</v>
      </c>
      <c r="F229" s="40" t="e">
        <f t="shared" si="3"/>
        <v>#N/A</v>
      </c>
      <c r="G229" t="str">
        <f>IF((ISERROR((VLOOKUP(B229,Calculation!C$3:C$2610,1,FALSE)))),"not entered","")</f>
        <v/>
      </c>
      <c r="H229" t="str">
        <f>IF(ISNA(VLOOKUP(D229,Calculation!$AI$12:$AI$88,1,FALSE)),"NO club name match","Club Name Match")</f>
        <v>NO club name match</v>
      </c>
    </row>
    <row r="230" spans="2:8" x14ac:dyDescent="0.2">
      <c r="B230" s="54" t="s">
        <v>5</v>
      </c>
      <c r="C230" s="39" t="s">
        <v>19</v>
      </c>
      <c r="D230" s="39" t="s">
        <v>19</v>
      </c>
      <c r="E230" s="39">
        <v>1.1574074074074073E-5</v>
      </c>
      <c r="F230" s="40" t="e">
        <f t="shared" si="3"/>
        <v>#N/A</v>
      </c>
      <c r="G230" t="str">
        <f>IF((ISERROR((VLOOKUP(B230,Calculation!C$3:C$2610,1,FALSE)))),"not entered","")</f>
        <v/>
      </c>
      <c r="H230" t="str">
        <f>IF(ISNA(VLOOKUP(D230,Calculation!$AI$12:$AI$88,1,FALSE)),"NO club name match","Club Name Match")</f>
        <v>NO club name match</v>
      </c>
    </row>
    <row r="231" spans="2:8" x14ac:dyDescent="0.2">
      <c r="B231" s="54" t="s">
        <v>5</v>
      </c>
      <c r="C231" s="39" t="s">
        <v>19</v>
      </c>
      <c r="D231" s="39" t="s">
        <v>19</v>
      </c>
      <c r="E231" s="39">
        <v>1.1574074074074073E-5</v>
      </c>
      <c r="F231" s="40" t="e">
        <f t="shared" si="3"/>
        <v>#N/A</v>
      </c>
      <c r="G231" t="str">
        <f>IF((ISERROR((VLOOKUP(B231,Calculation!C$3:C$2610,1,FALSE)))),"not entered","")</f>
        <v/>
      </c>
      <c r="H231" t="str">
        <f>IF(ISNA(VLOOKUP(D231,Calculation!$AI$12:$AI$88,1,FALSE)),"NO club name match","Club Name Match")</f>
        <v>NO club name match</v>
      </c>
    </row>
    <row r="232" spans="2:8" x14ac:dyDescent="0.2">
      <c r="B232" s="54" t="s">
        <v>5</v>
      </c>
      <c r="C232" s="39" t="s">
        <v>19</v>
      </c>
      <c r="D232" s="39" t="s">
        <v>19</v>
      </c>
      <c r="E232" s="39">
        <v>1.1574074074074073E-5</v>
      </c>
      <c r="F232" s="40" t="e">
        <f t="shared" si="3"/>
        <v>#N/A</v>
      </c>
      <c r="G232" t="str">
        <f>IF((ISERROR((VLOOKUP(B232,Calculation!C$3:C$2610,1,FALSE)))),"not entered","")</f>
        <v/>
      </c>
      <c r="H232" t="str">
        <f>IF(ISNA(VLOOKUP(D232,Calculation!$AI$12:$AI$88,1,FALSE)),"NO club name match","Club Name Match")</f>
        <v>NO club name match</v>
      </c>
    </row>
    <row r="233" spans="2:8" x14ac:dyDescent="0.2">
      <c r="B233" s="54" t="s">
        <v>5</v>
      </c>
      <c r="C233" s="39" t="s">
        <v>19</v>
      </c>
      <c r="D233" s="39" t="s">
        <v>19</v>
      </c>
      <c r="E233" s="39">
        <v>1.1574074074074073E-5</v>
      </c>
      <c r="F233" s="40" t="e">
        <f t="shared" si="3"/>
        <v>#N/A</v>
      </c>
      <c r="G233" t="str">
        <f>IF((ISERROR((VLOOKUP(B233,Calculation!C$3:C$2610,1,FALSE)))),"not entered","")</f>
        <v/>
      </c>
      <c r="H233" t="str">
        <f>IF(ISNA(VLOOKUP(D233,Calculation!$AI$12:$AI$88,1,FALSE)),"NO club name match","Club Name Match")</f>
        <v>NO club name match</v>
      </c>
    </row>
    <row r="234" spans="2:8" x14ac:dyDescent="0.2">
      <c r="B234" s="54" t="s">
        <v>5</v>
      </c>
      <c r="C234" s="39" t="s">
        <v>19</v>
      </c>
      <c r="D234" s="39" t="s">
        <v>19</v>
      </c>
      <c r="E234" s="39">
        <v>1.1574074074074073E-5</v>
      </c>
      <c r="F234" s="40" t="e">
        <f t="shared" si="3"/>
        <v>#N/A</v>
      </c>
      <c r="G234" t="str">
        <f>IF((ISERROR((VLOOKUP(B234,Calculation!C$3:C$2610,1,FALSE)))),"not entered","")</f>
        <v/>
      </c>
      <c r="H234" t="str">
        <f>IF(ISNA(VLOOKUP(D234,Calculation!$AI$12:$AI$88,1,FALSE)),"NO club name match","Club Name Match")</f>
        <v>NO club name match</v>
      </c>
    </row>
    <row r="235" spans="2:8" x14ac:dyDescent="0.2">
      <c r="B235" s="54" t="s">
        <v>5</v>
      </c>
      <c r="C235" s="39" t="s">
        <v>19</v>
      </c>
      <c r="D235" s="39" t="s">
        <v>19</v>
      </c>
      <c r="E235" s="39">
        <v>1.1574074074074073E-5</v>
      </c>
      <c r="F235" s="40" t="e">
        <f t="shared" si="3"/>
        <v>#N/A</v>
      </c>
      <c r="G235" t="str">
        <f>IF((ISERROR((VLOOKUP(B235,Calculation!C$3:C$2610,1,FALSE)))),"not entered","")</f>
        <v/>
      </c>
      <c r="H235" t="str">
        <f>IF(ISNA(VLOOKUP(D235,Calculation!$AI$12:$AI$88,1,FALSE)),"NO club name match","Club Name Match")</f>
        <v>NO club name match</v>
      </c>
    </row>
    <row r="236" spans="2:8" x14ac:dyDescent="0.2">
      <c r="B236" s="54" t="s">
        <v>5</v>
      </c>
      <c r="C236" s="39" t="s">
        <v>19</v>
      </c>
      <c r="D236" s="39" t="s">
        <v>19</v>
      </c>
      <c r="E236" s="39">
        <v>1.1574074074074073E-5</v>
      </c>
      <c r="F236" s="40" t="e">
        <f t="shared" si="3"/>
        <v>#N/A</v>
      </c>
      <c r="G236" t="str">
        <f>IF((ISERROR((VLOOKUP(B236,Calculation!C$3:C$2610,1,FALSE)))),"not entered","")</f>
        <v/>
      </c>
      <c r="H236" t="str">
        <f>IF(ISNA(VLOOKUP(D236,Calculation!$AI$12:$AI$88,1,FALSE)),"NO club name match","Club Name Match")</f>
        <v>NO club name match</v>
      </c>
    </row>
    <row r="237" spans="2:8" x14ac:dyDescent="0.2">
      <c r="B237" s="54" t="s">
        <v>5</v>
      </c>
      <c r="C237" s="39" t="s">
        <v>19</v>
      </c>
      <c r="D237" s="39" t="s">
        <v>19</v>
      </c>
      <c r="E237" s="39">
        <v>1.1574074074074073E-5</v>
      </c>
      <c r="F237" s="40" t="e">
        <f t="shared" si="3"/>
        <v>#N/A</v>
      </c>
      <c r="G237" t="str">
        <f>IF((ISERROR((VLOOKUP(B237,Calculation!C$3:C$2610,1,FALSE)))),"not entered","")</f>
        <v/>
      </c>
      <c r="H237" t="str">
        <f>IF(ISNA(VLOOKUP(D237,Calculation!$AI$12:$AI$88,1,FALSE)),"NO club name match","Club Name Match")</f>
        <v>NO club name match</v>
      </c>
    </row>
    <row r="238" spans="2:8" x14ac:dyDescent="0.2">
      <c r="B238" s="54" t="s">
        <v>5</v>
      </c>
      <c r="C238" s="39" t="s">
        <v>19</v>
      </c>
      <c r="D238" s="39" t="s">
        <v>19</v>
      </c>
      <c r="E238" s="39">
        <v>1.1574074074074073E-5</v>
      </c>
      <c r="F238" s="40" t="e">
        <f t="shared" si="3"/>
        <v>#N/A</v>
      </c>
      <c r="G238" t="str">
        <f>IF((ISERROR((VLOOKUP(B238,Calculation!C$3:C$2610,1,FALSE)))),"not entered","")</f>
        <v/>
      </c>
      <c r="H238" t="str">
        <f>IF(ISNA(VLOOKUP(D238,Calculation!$AI$12:$AI$88,1,FALSE)),"NO club name match","Club Name Match")</f>
        <v>NO club name match</v>
      </c>
    </row>
    <row r="239" spans="2:8" x14ac:dyDescent="0.2">
      <c r="B239" s="54" t="s">
        <v>5</v>
      </c>
      <c r="C239" s="39" t="s">
        <v>19</v>
      </c>
      <c r="D239" s="39" t="s">
        <v>19</v>
      </c>
      <c r="E239" s="39">
        <v>1.1574074074074073E-5</v>
      </c>
      <c r="F239" s="40" t="e">
        <f t="shared" si="3"/>
        <v>#N/A</v>
      </c>
      <c r="G239" t="str">
        <f>IF((ISERROR((VLOOKUP(B239,Calculation!C$3:C$2610,1,FALSE)))),"not entered","")</f>
        <v/>
      </c>
      <c r="H239" t="str">
        <f>IF(ISNA(VLOOKUP(D239,Calculation!$AI$12:$AI$88,1,FALSE)),"NO club name match","Club Name Match")</f>
        <v>NO club name match</v>
      </c>
    </row>
    <row r="240" spans="2:8" x14ac:dyDescent="0.2">
      <c r="B240" s="54" t="s">
        <v>5</v>
      </c>
      <c r="C240" s="39" t="s">
        <v>19</v>
      </c>
      <c r="D240" s="39" t="s">
        <v>19</v>
      </c>
      <c r="E240" s="39">
        <v>1.1574074074074073E-5</v>
      </c>
      <c r="F240" s="40" t="e">
        <f t="shared" si="3"/>
        <v>#N/A</v>
      </c>
      <c r="G240" t="str">
        <f>IF((ISERROR((VLOOKUP(B240,Calculation!C$3:C$2610,1,FALSE)))),"not entered","")</f>
        <v/>
      </c>
      <c r="H240" t="str">
        <f>IF(ISNA(VLOOKUP(D240,Calculation!$AI$12:$AI$88,1,FALSE)),"NO club name match","Club Name Match")</f>
        <v>NO club name match</v>
      </c>
    </row>
    <row r="241" spans="2:8" x14ac:dyDescent="0.2">
      <c r="B241" s="54" t="s">
        <v>5</v>
      </c>
      <c r="C241" s="39" t="s">
        <v>19</v>
      </c>
      <c r="D241" s="39" t="s">
        <v>19</v>
      </c>
      <c r="E241" s="39">
        <v>1.1574074074074073E-5</v>
      </c>
      <c r="F241" s="40" t="e">
        <f t="shared" si="3"/>
        <v>#N/A</v>
      </c>
      <c r="G241" t="str">
        <f>IF((ISERROR((VLOOKUP(B241,Calculation!C$3:C$2610,1,FALSE)))),"not entered","")</f>
        <v/>
      </c>
      <c r="H241" t="str">
        <f>IF(ISNA(VLOOKUP(D241,Calculation!$AI$12:$AI$88,1,FALSE)),"NO club name match","Club Name Match")</f>
        <v>NO club name match</v>
      </c>
    </row>
    <row r="242" spans="2:8" x14ac:dyDescent="0.2">
      <c r="B242" s="54" t="s">
        <v>5</v>
      </c>
      <c r="C242" s="39" t="s">
        <v>19</v>
      </c>
      <c r="D242" s="39" t="s">
        <v>19</v>
      </c>
      <c r="E242" s="39">
        <v>1.1574074074074073E-5</v>
      </c>
      <c r="F242" s="40" t="e">
        <f t="shared" si="3"/>
        <v>#N/A</v>
      </c>
      <c r="G242" t="str">
        <f>IF((ISERROR((VLOOKUP(B242,Calculation!C$3:C$2610,1,FALSE)))),"not entered","")</f>
        <v/>
      </c>
      <c r="H242" t="str">
        <f>IF(ISNA(VLOOKUP(D242,Calculation!$AI$12:$AI$88,1,FALSE)),"NO club name match","Club Name Match")</f>
        <v>NO club name match</v>
      </c>
    </row>
    <row r="243" spans="2:8" x14ac:dyDescent="0.2">
      <c r="B243" s="54" t="s">
        <v>5</v>
      </c>
      <c r="C243" s="39" t="s">
        <v>19</v>
      </c>
      <c r="D243" s="39" t="s">
        <v>19</v>
      </c>
      <c r="E243" s="39">
        <v>1.1574074074074073E-5</v>
      </c>
      <c r="F243" s="40" t="e">
        <f t="shared" si="3"/>
        <v>#N/A</v>
      </c>
      <c r="G243" t="str">
        <f>IF((ISERROR((VLOOKUP(B243,Calculation!C$3:C$2610,1,FALSE)))),"not entered","")</f>
        <v/>
      </c>
      <c r="H243" t="str">
        <f>IF(ISNA(VLOOKUP(D243,Calculation!$AI$12:$AI$88,1,FALSE)),"NO club name match","Club Name Match")</f>
        <v>NO club name match</v>
      </c>
    </row>
    <row r="244" spans="2:8" x14ac:dyDescent="0.2">
      <c r="B244" s="54" t="s">
        <v>5</v>
      </c>
      <c r="C244" s="39" t="s">
        <v>19</v>
      </c>
      <c r="D244" s="39" t="s">
        <v>19</v>
      </c>
      <c r="E244" s="39">
        <v>1.1574074074074073E-5</v>
      </c>
      <c r="F244" s="40" t="e">
        <f t="shared" si="3"/>
        <v>#N/A</v>
      </c>
      <c r="G244" t="str">
        <f>IF((ISERROR((VLOOKUP(B244,Calculation!C$3:C$2610,1,FALSE)))),"not entered","")</f>
        <v/>
      </c>
      <c r="H244" t="str">
        <f>IF(ISNA(VLOOKUP(D244,Calculation!$AI$12:$AI$88,1,FALSE)),"NO club name match","Club Name Match")</f>
        <v>NO club name match</v>
      </c>
    </row>
    <row r="245" spans="2:8" x14ac:dyDescent="0.2">
      <c r="B245" s="54" t="s">
        <v>5</v>
      </c>
      <c r="C245" s="39" t="s">
        <v>19</v>
      </c>
      <c r="D245" s="39" t="s">
        <v>19</v>
      </c>
      <c r="E245" s="39">
        <v>1.1574074074074073E-5</v>
      </c>
      <c r="F245" s="40" t="e">
        <f t="shared" si="3"/>
        <v>#N/A</v>
      </c>
      <c r="G245" t="str">
        <f>IF((ISERROR((VLOOKUP(B245,Calculation!C$3:C$2610,1,FALSE)))),"not entered","")</f>
        <v/>
      </c>
      <c r="H245" t="str">
        <f>IF(ISNA(VLOOKUP(D245,Calculation!$AI$12:$AI$88,1,FALSE)),"NO club name match","Club Name Match")</f>
        <v>NO club name match</v>
      </c>
    </row>
    <row r="246" spans="2:8" x14ac:dyDescent="0.2">
      <c r="B246" s="54" t="s">
        <v>5</v>
      </c>
      <c r="C246" s="39" t="s">
        <v>19</v>
      </c>
      <c r="D246" s="39" t="s">
        <v>19</v>
      </c>
      <c r="E246" s="39">
        <v>1.1574074074074073E-5</v>
      </c>
      <c r="F246" s="40" t="e">
        <f t="shared" si="3"/>
        <v>#N/A</v>
      </c>
      <c r="G246" t="str">
        <f>IF((ISERROR((VLOOKUP(B246,Calculation!C$3:C$2610,1,FALSE)))),"not entered","")</f>
        <v/>
      </c>
      <c r="H246" t="str">
        <f>IF(ISNA(VLOOKUP(D246,Calculation!$AI$12:$AI$88,1,FALSE)),"NO club name match","Club Name Match")</f>
        <v>NO club name match</v>
      </c>
    </row>
    <row r="247" spans="2:8" x14ac:dyDescent="0.2">
      <c r="B247" s="54" t="s">
        <v>5</v>
      </c>
      <c r="C247" s="39" t="s">
        <v>19</v>
      </c>
      <c r="D247" s="39" t="s">
        <v>19</v>
      </c>
      <c r="E247" s="39">
        <v>1.1574074074074073E-5</v>
      </c>
      <c r="F247" s="40" t="e">
        <f t="shared" si="3"/>
        <v>#N/A</v>
      </c>
      <c r="G247" t="str">
        <f>IF((ISERROR((VLOOKUP(B247,Calculation!C$3:C$2610,1,FALSE)))),"not entered","")</f>
        <v/>
      </c>
      <c r="H247" t="str">
        <f>IF(ISNA(VLOOKUP(D247,Calculation!$AI$12:$AI$88,1,FALSE)),"NO club name match","Club Name Match")</f>
        <v>NO club name match</v>
      </c>
    </row>
    <row r="248" spans="2:8" x14ac:dyDescent="0.2">
      <c r="B248" s="54" t="s">
        <v>5</v>
      </c>
      <c r="C248" s="39" t="s">
        <v>19</v>
      </c>
      <c r="D248" s="39" t="s">
        <v>19</v>
      </c>
      <c r="E248" s="39">
        <v>1.1574074074074073E-5</v>
      </c>
      <c r="F248" s="40" t="e">
        <f t="shared" si="3"/>
        <v>#N/A</v>
      </c>
      <c r="G248" t="str">
        <f>IF((ISERROR((VLOOKUP(B248,Calculation!C$3:C$2610,1,FALSE)))),"not entered","")</f>
        <v/>
      </c>
      <c r="H248" t="str">
        <f>IF(ISNA(VLOOKUP(D248,Calculation!$AI$12:$AI$88,1,FALSE)),"NO club name match","Club Name Match")</f>
        <v>NO club name match</v>
      </c>
    </row>
    <row r="249" spans="2:8" x14ac:dyDescent="0.2">
      <c r="B249" s="54" t="s">
        <v>5</v>
      </c>
      <c r="C249" s="39" t="s">
        <v>19</v>
      </c>
      <c r="D249" s="39" t="s">
        <v>19</v>
      </c>
      <c r="E249" s="39">
        <v>1.1574074074074073E-5</v>
      </c>
      <c r="F249" s="40" t="e">
        <f t="shared" si="3"/>
        <v>#N/A</v>
      </c>
      <c r="G249" t="str">
        <f>IF((ISERROR((VLOOKUP(B249,Calculation!C$3:C$2610,1,FALSE)))),"not entered","")</f>
        <v/>
      </c>
      <c r="H249" t="str">
        <f>IF(ISNA(VLOOKUP(D249,Calculation!$AI$12:$AI$88,1,FALSE)),"NO club name match","Club Name Match")</f>
        <v>NO club name match</v>
      </c>
    </row>
    <row r="250" spans="2:8" x14ac:dyDescent="0.2">
      <c r="B250" s="54" t="s">
        <v>5</v>
      </c>
      <c r="C250" s="39" t="s">
        <v>19</v>
      </c>
      <c r="D250" s="39" t="s">
        <v>19</v>
      </c>
      <c r="E250" s="39">
        <v>1.1574074074074073E-5</v>
      </c>
      <c r="F250" s="40" t="e">
        <f t="shared" si="3"/>
        <v>#N/A</v>
      </c>
      <c r="G250" t="str">
        <f>IF((ISERROR((VLOOKUP(B250,Calculation!C$3:C$2610,1,FALSE)))),"not entered","")</f>
        <v/>
      </c>
      <c r="H250" t="str">
        <f>IF(ISNA(VLOOKUP(D250,Calculation!$AI$12:$AI$88,1,FALSE)),"NO club name match","Club Name Match")</f>
        <v>NO club name match</v>
      </c>
    </row>
    <row r="251" spans="2:8" x14ac:dyDescent="0.2">
      <c r="B251" s="54" t="s">
        <v>5</v>
      </c>
      <c r="C251" s="39" t="s">
        <v>19</v>
      </c>
      <c r="D251" s="39" t="s">
        <v>19</v>
      </c>
      <c r="E251" s="39">
        <v>1.1574074074074073E-5</v>
      </c>
      <c r="F251" s="40" t="e">
        <f t="shared" si="3"/>
        <v>#N/A</v>
      </c>
      <c r="G251" t="str">
        <f>IF((ISERROR((VLOOKUP(B251,Calculation!C$3:C$2610,1,FALSE)))),"not entered","")</f>
        <v/>
      </c>
      <c r="H251" t="str">
        <f>IF(ISNA(VLOOKUP(D251,Calculation!$AI$12:$AI$88,1,FALSE)),"NO club name match","Club Name Match")</f>
        <v>NO club name match</v>
      </c>
    </row>
    <row r="252" spans="2:8" x14ac:dyDescent="0.2">
      <c r="B252" s="54" t="s">
        <v>5</v>
      </c>
      <c r="C252" s="39" t="s">
        <v>19</v>
      </c>
      <c r="D252" s="39" t="s">
        <v>19</v>
      </c>
      <c r="E252" s="39">
        <v>1.1574074074074073E-5</v>
      </c>
      <c r="F252" s="40" t="e">
        <f t="shared" si="3"/>
        <v>#N/A</v>
      </c>
      <c r="G252" t="str">
        <f>IF((ISERROR((VLOOKUP(B252,Calculation!C$3:C$2610,1,FALSE)))),"not entered","")</f>
        <v/>
      </c>
      <c r="H252" t="str">
        <f>IF(ISNA(VLOOKUP(D252,Calculation!$AI$12:$AI$88,1,FALSE)),"NO club name match","Club Name Match")</f>
        <v>NO club name match</v>
      </c>
    </row>
    <row r="253" spans="2:8" x14ac:dyDescent="0.2">
      <c r="B253" s="54" t="s">
        <v>5</v>
      </c>
      <c r="C253" s="39" t="s">
        <v>19</v>
      </c>
      <c r="D253" s="39" t="s">
        <v>19</v>
      </c>
      <c r="E253" s="39">
        <v>1.1574074074074073E-5</v>
      </c>
      <c r="F253" s="40" t="e">
        <f t="shared" si="3"/>
        <v>#N/A</v>
      </c>
      <c r="G253" t="str">
        <f>IF((ISERROR((VLOOKUP(B253,Calculation!C$3:C$2610,1,FALSE)))),"not entered","")</f>
        <v/>
      </c>
      <c r="H253" t="str">
        <f>IF(ISNA(VLOOKUP(D253,Calculation!$AI$12:$AI$88,1,FALSE)),"NO club name match","Club Name Match")</f>
        <v>NO club name match</v>
      </c>
    </row>
    <row r="254" spans="2:8" x14ac:dyDescent="0.2">
      <c r="B254" s="54" t="s">
        <v>5</v>
      </c>
      <c r="C254" s="39" t="s">
        <v>19</v>
      </c>
      <c r="D254" s="39" t="s">
        <v>19</v>
      </c>
      <c r="E254" s="39">
        <v>1.1574074074074073E-5</v>
      </c>
      <c r="F254" s="40" t="e">
        <f t="shared" si="3"/>
        <v>#N/A</v>
      </c>
      <c r="G254" t="str">
        <f>IF((ISERROR((VLOOKUP(B254,Calculation!C$3:C$2610,1,FALSE)))),"not entered","")</f>
        <v/>
      </c>
      <c r="H254" t="str">
        <f>IF(ISNA(VLOOKUP(D254,Calculation!$AI$12:$AI$88,1,FALSE)),"NO club name match","Club Name Match")</f>
        <v>NO club name match</v>
      </c>
    </row>
    <row r="255" spans="2:8" x14ac:dyDescent="0.2">
      <c r="B255" s="54" t="s">
        <v>5</v>
      </c>
      <c r="C255" s="39" t="s">
        <v>19</v>
      </c>
      <c r="D255" s="39" t="s">
        <v>19</v>
      </c>
      <c r="E255" s="39">
        <v>1.1574074074074073E-5</v>
      </c>
      <c r="F255" s="40" t="e">
        <f t="shared" si="3"/>
        <v>#N/A</v>
      </c>
      <c r="G255" t="str">
        <f>IF((ISERROR((VLOOKUP(B255,Calculation!C$3:C$2610,1,FALSE)))),"not entered","")</f>
        <v/>
      </c>
      <c r="H255" t="str">
        <f>IF(ISNA(VLOOKUP(D255,Calculation!$AI$12:$AI$88,1,FALSE)),"NO club name match","Club Name Match")</f>
        <v>NO club name match</v>
      </c>
    </row>
    <row r="256" spans="2:8" x14ac:dyDescent="0.2">
      <c r="B256" s="54" t="s">
        <v>5</v>
      </c>
      <c r="C256" s="39" t="s">
        <v>19</v>
      </c>
      <c r="D256" s="39" t="s">
        <v>19</v>
      </c>
      <c r="E256" s="39">
        <v>1.1574074074074073E-5</v>
      </c>
      <c r="F256" s="40" t="e">
        <f t="shared" si="3"/>
        <v>#N/A</v>
      </c>
      <c r="G256" t="str">
        <f>IF((ISERROR((VLOOKUP(B256,Calculation!C$3:C$2610,1,FALSE)))),"not entered","")</f>
        <v/>
      </c>
      <c r="H256" t="str">
        <f>IF(ISNA(VLOOKUP(D256,Calculation!$AI$12:$AI$88,1,FALSE)),"NO club name match","Club Name Match")</f>
        <v>NO club name match</v>
      </c>
    </row>
    <row r="257" spans="2:8" x14ac:dyDescent="0.2">
      <c r="B257" s="54" t="s">
        <v>5</v>
      </c>
      <c r="C257" s="39" t="s">
        <v>19</v>
      </c>
      <c r="D257" s="39" t="s">
        <v>19</v>
      </c>
      <c r="E257" s="39">
        <v>1.1574074074074073E-5</v>
      </c>
      <c r="F257" s="40" t="e">
        <f t="shared" si="3"/>
        <v>#N/A</v>
      </c>
      <c r="G257" t="str">
        <f>IF((ISERROR((VLOOKUP(B257,Calculation!C$3:C$2610,1,FALSE)))),"not entered","")</f>
        <v/>
      </c>
      <c r="H257" t="str">
        <f>IF(ISNA(VLOOKUP(D257,Calculation!$AI$12:$AI$88,1,FALSE)),"NO club name match","Club Name Match")</f>
        <v>NO club name match</v>
      </c>
    </row>
    <row r="258" spans="2:8" x14ac:dyDescent="0.2">
      <c r="B258" s="54" t="s">
        <v>5</v>
      </c>
      <c r="C258" s="39" t="s">
        <v>19</v>
      </c>
      <c r="D258" s="39" t="s">
        <v>19</v>
      </c>
      <c r="E258" s="39">
        <v>1.1574074074074073E-5</v>
      </c>
      <c r="F258" s="40" t="e">
        <f t="shared" si="3"/>
        <v>#N/A</v>
      </c>
      <c r="G258" t="str">
        <f>IF((ISERROR((VLOOKUP(B258,Calculation!C$3:C$2610,1,FALSE)))),"not entered","")</f>
        <v/>
      </c>
      <c r="H258" t="str">
        <f>IF(ISNA(VLOOKUP(D258,Calculation!$AI$12:$AI$88,1,FALSE)),"NO club name match","Club Name Match")</f>
        <v>NO club name match</v>
      </c>
    </row>
    <row r="259" spans="2:8" x14ac:dyDescent="0.2">
      <c r="B259" s="54" t="s">
        <v>5</v>
      </c>
      <c r="C259" s="39" t="s">
        <v>19</v>
      </c>
      <c r="D259" s="39" t="s">
        <v>19</v>
      </c>
      <c r="E259" s="39">
        <v>1.1574074074074073E-5</v>
      </c>
      <c r="F259" s="40" t="e">
        <f t="shared" si="3"/>
        <v>#N/A</v>
      </c>
      <c r="G259" t="str">
        <f>IF((ISERROR((VLOOKUP(B259,Calculation!C$3:C$2610,1,FALSE)))),"not entered","")</f>
        <v/>
      </c>
      <c r="H259" t="str">
        <f>IF(ISNA(VLOOKUP(D259,Calculation!$AI$12:$AI$88,1,FALSE)),"NO club name match","Club Name Match")</f>
        <v>NO club name match</v>
      </c>
    </row>
    <row r="260" spans="2:8" x14ac:dyDescent="0.2">
      <c r="B260" s="54" t="s">
        <v>5</v>
      </c>
      <c r="C260" s="39" t="s">
        <v>19</v>
      </c>
      <c r="D260" s="39" t="s">
        <v>19</v>
      </c>
      <c r="E260" s="39">
        <v>1.1574074074074073E-5</v>
      </c>
      <c r="F260" s="40" t="e">
        <f t="shared" si="3"/>
        <v>#N/A</v>
      </c>
      <c r="G260" t="str">
        <f>IF((ISERROR((VLOOKUP(B260,Calculation!C$3:C$2610,1,FALSE)))),"not entered","")</f>
        <v/>
      </c>
      <c r="H260" t="str">
        <f>IF(ISNA(VLOOKUP(D260,Calculation!$AI$12:$AI$88,1,FALSE)),"NO club name match","Club Name Match")</f>
        <v>NO club name match</v>
      </c>
    </row>
    <row r="261" spans="2:8" x14ac:dyDescent="0.2">
      <c r="B261" s="54" t="s">
        <v>5</v>
      </c>
      <c r="C261" s="39" t="s">
        <v>19</v>
      </c>
      <c r="D261" s="39" t="s">
        <v>19</v>
      </c>
      <c r="E261" s="39">
        <v>1.1574074074074073E-5</v>
      </c>
      <c r="F261" s="40" t="e">
        <f t="shared" si="3"/>
        <v>#N/A</v>
      </c>
      <c r="G261" t="str">
        <f>IF((ISERROR((VLOOKUP(B261,Calculation!C$3:C$2610,1,FALSE)))),"not entered","")</f>
        <v/>
      </c>
      <c r="H261" t="str">
        <f>IF(ISNA(VLOOKUP(D261,Calculation!$AI$12:$AI$88,1,FALSE)),"NO club name match","Club Name Match")</f>
        <v>NO club name match</v>
      </c>
    </row>
    <row r="262" spans="2:8" x14ac:dyDescent="0.2">
      <c r="B262" s="54" t="s">
        <v>5</v>
      </c>
      <c r="C262" s="39" t="s">
        <v>19</v>
      </c>
      <c r="D262" s="39" t="s">
        <v>19</v>
      </c>
      <c r="E262" s="39">
        <v>1.1574074074074073E-5</v>
      </c>
      <c r="F262" s="40" t="e">
        <f t="shared" ref="F262:F325" si="4">TRUNC((VLOOKUP(C262,C$4:E$5,3,FALSE))/(E262/10000))</f>
        <v>#N/A</v>
      </c>
      <c r="G262" t="str">
        <f>IF((ISERROR((VLOOKUP(B262,Calculation!C$3:C$2610,1,FALSE)))),"not entered","")</f>
        <v/>
      </c>
      <c r="H262" t="str">
        <f>IF(ISNA(VLOOKUP(D262,Calculation!$AI$12:$AI$88,1,FALSE)),"NO club name match","Club Name Match")</f>
        <v>NO club name match</v>
      </c>
    </row>
    <row r="263" spans="2:8" x14ac:dyDescent="0.2">
      <c r="B263" s="54" t="s">
        <v>5</v>
      </c>
      <c r="C263" s="39" t="s">
        <v>19</v>
      </c>
      <c r="D263" s="39" t="s">
        <v>19</v>
      </c>
      <c r="E263" s="39">
        <v>1.1574074074074073E-5</v>
      </c>
      <c r="F263" s="40" t="e">
        <f t="shared" si="4"/>
        <v>#N/A</v>
      </c>
      <c r="G263" t="str">
        <f>IF((ISERROR((VLOOKUP(B263,Calculation!C$3:C$2610,1,FALSE)))),"not entered","")</f>
        <v/>
      </c>
      <c r="H263" t="str">
        <f>IF(ISNA(VLOOKUP(D263,Calculation!$AI$12:$AI$88,1,FALSE)),"NO club name match","Club Name Match")</f>
        <v>NO club name match</v>
      </c>
    </row>
    <row r="264" spans="2:8" x14ac:dyDescent="0.2">
      <c r="B264" s="54" t="s">
        <v>5</v>
      </c>
      <c r="C264" s="39" t="s">
        <v>19</v>
      </c>
      <c r="D264" s="39" t="s">
        <v>19</v>
      </c>
      <c r="E264" s="39">
        <v>1.1574074074074073E-5</v>
      </c>
      <c r="F264" s="40" t="e">
        <f t="shared" si="4"/>
        <v>#N/A</v>
      </c>
      <c r="G264" t="str">
        <f>IF((ISERROR((VLOOKUP(B264,Calculation!C$3:C$2610,1,FALSE)))),"not entered","")</f>
        <v/>
      </c>
      <c r="H264" t="str">
        <f>IF(ISNA(VLOOKUP(D264,Calculation!$AI$12:$AI$88,1,FALSE)),"NO club name match","Club Name Match")</f>
        <v>NO club name match</v>
      </c>
    </row>
    <row r="265" spans="2:8" x14ac:dyDescent="0.2">
      <c r="B265" s="54" t="s">
        <v>5</v>
      </c>
      <c r="C265" s="39" t="s">
        <v>19</v>
      </c>
      <c r="D265" s="39" t="s">
        <v>19</v>
      </c>
      <c r="E265" s="39">
        <v>1.1574074074074073E-5</v>
      </c>
      <c r="F265" s="40" t="e">
        <f t="shared" si="4"/>
        <v>#N/A</v>
      </c>
      <c r="G265" t="str">
        <f>IF((ISERROR((VLOOKUP(B265,Calculation!C$3:C$2610,1,FALSE)))),"not entered","")</f>
        <v/>
      </c>
      <c r="H265" t="str">
        <f>IF(ISNA(VLOOKUP(D265,Calculation!$AI$12:$AI$88,1,FALSE)),"NO club name match","Club Name Match")</f>
        <v>NO club name match</v>
      </c>
    </row>
    <row r="266" spans="2:8" x14ac:dyDescent="0.2">
      <c r="B266" s="54" t="s">
        <v>5</v>
      </c>
      <c r="C266" s="39" t="s">
        <v>19</v>
      </c>
      <c r="D266" s="39" t="s">
        <v>19</v>
      </c>
      <c r="E266" s="39">
        <v>1.1574074074074073E-5</v>
      </c>
      <c r="F266" s="40" t="e">
        <f t="shared" si="4"/>
        <v>#N/A</v>
      </c>
      <c r="G266" t="str">
        <f>IF((ISERROR((VLOOKUP(B266,Calculation!C$3:C$2610,1,FALSE)))),"not entered","")</f>
        <v/>
      </c>
      <c r="H266" t="str">
        <f>IF(ISNA(VLOOKUP(D266,Calculation!$AI$12:$AI$88,1,FALSE)),"NO club name match","Club Name Match")</f>
        <v>NO club name match</v>
      </c>
    </row>
    <row r="267" spans="2:8" x14ac:dyDescent="0.2">
      <c r="B267" s="54" t="s">
        <v>5</v>
      </c>
      <c r="C267" s="39" t="s">
        <v>19</v>
      </c>
      <c r="D267" s="39" t="s">
        <v>19</v>
      </c>
      <c r="E267" s="39">
        <v>1.1574074074074073E-5</v>
      </c>
      <c r="F267" s="40" t="e">
        <f t="shared" si="4"/>
        <v>#N/A</v>
      </c>
      <c r="G267" t="str">
        <f>IF((ISERROR((VLOOKUP(B267,Calculation!C$3:C$2610,1,FALSE)))),"not entered","")</f>
        <v/>
      </c>
      <c r="H267" t="str">
        <f>IF(ISNA(VLOOKUP(D267,Calculation!$AI$12:$AI$88,1,FALSE)),"NO club name match","Club Name Match")</f>
        <v>NO club name match</v>
      </c>
    </row>
    <row r="268" spans="2:8" x14ac:dyDescent="0.2">
      <c r="B268" s="54" t="s">
        <v>5</v>
      </c>
      <c r="C268" s="39" t="s">
        <v>19</v>
      </c>
      <c r="D268" s="39" t="s">
        <v>19</v>
      </c>
      <c r="E268" s="39">
        <v>1.1574074074074073E-5</v>
      </c>
      <c r="F268" s="40" t="e">
        <f t="shared" si="4"/>
        <v>#N/A</v>
      </c>
      <c r="G268" t="str">
        <f>IF((ISERROR((VLOOKUP(B268,Calculation!C$3:C$2610,1,FALSE)))),"not entered","")</f>
        <v/>
      </c>
      <c r="H268" t="str">
        <f>IF(ISNA(VLOOKUP(D268,Calculation!$AI$12:$AI$88,1,FALSE)),"NO club name match","Club Name Match")</f>
        <v>NO club name match</v>
      </c>
    </row>
    <row r="269" spans="2:8" x14ac:dyDescent="0.2">
      <c r="B269" s="54" t="s">
        <v>5</v>
      </c>
      <c r="C269" s="39" t="s">
        <v>19</v>
      </c>
      <c r="D269" s="39" t="s">
        <v>19</v>
      </c>
      <c r="E269" s="39">
        <v>1.1574074074074073E-5</v>
      </c>
      <c r="F269" s="40" t="e">
        <f t="shared" si="4"/>
        <v>#N/A</v>
      </c>
      <c r="G269" t="str">
        <f>IF((ISERROR((VLOOKUP(B269,Calculation!C$3:C$2610,1,FALSE)))),"not entered","")</f>
        <v/>
      </c>
      <c r="H269" t="str">
        <f>IF(ISNA(VLOOKUP(D269,Calculation!$AI$12:$AI$88,1,FALSE)),"NO club name match","Club Name Match")</f>
        <v>NO club name match</v>
      </c>
    </row>
    <row r="270" spans="2:8" x14ac:dyDescent="0.2">
      <c r="B270" s="54" t="s">
        <v>5</v>
      </c>
      <c r="C270" s="39" t="s">
        <v>19</v>
      </c>
      <c r="D270" s="39" t="s">
        <v>19</v>
      </c>
      <c r="E270" s="39">
        <v>1.1574074074074073E-5</v>
      </c>
      <c r="F270" s="40" t="e">
        <f t="shared" si="4"/>
        <v>#N/A</v>
      </c>
      <c r="G270" t="str">
        <f>IF((ISERROR((VLOOKUP(B270,Calculation!C$3:C$2610,1,FALSE)))),"not entered","")</f>
        <v/>
      </c>
      <c r="H270" t="str">
        <f>IF(ISNA(VLOOKUP(D270,Calculation!$AI$12:$AI$88,1,FALSE)),"NO club name match","Club Name Match")</f>
        <v>NO club name match</v>
      </c>
    </row>
    <row r="271" spans="2:8" x14ac:dyDescent="0.2">
      <c r="B271" s="54" t="s">
        <v>5</v>
      </c>
      <c r="C271" s="39" t="s">
        <v>19</v>
      </c>
      <c r="D271" s="39" t="s">
        <v>19</v>
      </c>
      <c r="E271" s="39">
        <v>1.1574074074074073E-5</v>
      </c>
      <c r="F271" s="40" t="e">
        <f t="shared" si="4"/>
        <v>#N/A</v>
      </c>
      <c r="G271" t="str">
        <f>IF((ISERROR((VLOOKUP(B271,Calculation!C$3:C$2610,1,FALSE)))),"not entered","")</f>
        <v/>
      </c>
      <c r="H271" t="str">
        <f>IF(ISNA(VLOOKUP(D271,Calculation!$AI$12:$AI$88,1,FALSE)),"NO club name match","Club Name Match")</f>
        <v>NO club name match</v>
      </c>
    </row>
    <row r="272" spans="2:8" x14ac:dyDescent="0.2">
      <c r="B272" s="54" t="s">
        <v>5</v>
      </c>
      <c r="C272" s="39" t="s">
        <v>19</v>
      </c>
      <c r="D272" s="39" t="s">
        <v>19</v>
      </c>
      <c r="E272" s="39">
        <v>1.1574074074074073E-5</v>
      </c>
      <c r="F272" s="40" t="e">
        <f t="shared" si="4"/>
        <v>#N/A</v>
      </c>
      <c r="G272" t="str">
        <f>IF((ISERROR((VLOOKUP(B272,Calculation!C$3:C$2610,1,FALSE)))),"not entered","")</f>
        <v/>
      </c>
      <c r="H272" t="str">
        <f>IF(ISNA(VLOOKUP(D272,Calculation!$AI$12:$AI$88,1,FALSE)),"NO club name match","Club Name Match")</f>
        <v>NO club name match</v>
      </c>
    </row>
    <row r="273" spans="2:8" x14ac:dyDescent="0.2">
      <c r="B273" s="54" t="s">
        <v>5</v>
      </c>
      <c r="C273" s="39" t="s">
        <v>19</v>
      </c>
      <c r="D273" s="39" t="s">
        <v>19</v>
      </c>
      <c r="E273" s="39">
        <v>1.1574074074074073E-5</v>
      </c>
      <c r="F273" s="40" t="e">
        <f t="shared" si="4"/>
        <v>#N/A</v>
      </c>
      <c r="G273" t="str">
        <f>IF((ISERROR((VLOOKUP(B273,Calculation!C$3:C$2610,1,FALSE)))),"not entered","")</f>
        <v/>
      </c>
      <c r="H273" t="str">
        <f>IF(ISNA(VLOOKUP(D273,Calculation!$AI$12:$AI$88,1,FALSE)),"NO club name match","Club Name Match")</f>
        <v>NO club name match</v>
      </c>
    </row>
    <row r="274" spans="2:8" x14ac:dyDescent="0.2">
      <c r="B274" s="54" t="s">
        <v>5</v>
      </c>
      <c r="C274" s="39" t="s">
        <v>19</v>
      </c>
      <c r="D274" s="39" t="s">
        <v>19</v>
      </c>
      <c r="E274" s="39">
        <v>1.1574074074074073E-5</v>
      </c>
      <c r="F274" s="40" t="e">
        <f t="shared" si="4"/>
        <v>#N/A</v>
      </c>
      <c r="G274" t="str">
        <f>IF((ISERROR((VLOOKUP(B274,Calculation!C$3:C$2610,1,FALSE)))),"not entered","")</f>
        <v/>
      </c>
      <c r="H274" t="str">
        <f>IF(ISNA(VLOOKUP(D274,Calculation!$AI$12:$AI$88,1,FALSE)),"NO club name match","Club Name Match")</f>
        <v>NO club name match</v>
      </c>
    </row>
    <row r="275" spans="2:8" x14ac:dyDescent="0.2">
      <c r="B275" s="54" t="s">
        <v>5</v>
      </c>
      <c r="C275" s="39" t="s">
        <v>19</v>
      </c>
      <c r="D275" s="39" t="s">
        <v>19</v>
      </c>
      <c r="E275" s="39">
        <v>1.1574074074074073E-5</v>
      </c>
      <c r="F275" s="40" t="e">
        <f t="shared" si="4"/>
        <v>#N/A</v>
      </c>
      <c r="G275" t="str">
        <f>IF((ISERROR((VLOOKUP(B275,Calculation!C$3:C$2610,1,FALSE)))),"not entered","")</f>
        <v/>
      </c>
      <c r="H275" t="str">
        <f>IF(ISNA(VLOOKUP(D275,Calculation!$AI$12:$AI$88,1,FALSE)),"NO club name match","Club Name Match")</f>
        <v>NO club name match</v>
      </c>
    </row>
    <row r="276" spans="2:8" x14ac:dyDescent="0.2">
      <c r="B276" s="54" t="s">
        <v>5</v>
      </c>
      <c r="C276" s="39" t="s">
        <v>19</v>
      </c>
      <c r="D276" s="39" t="s">
        <v>19</v>
      </c>
      <c r="E276" s="39">
        <v>1.1574074074074073E-5</v>
      </c>
      <c r="F276" s="40" t="e">
        <f t="shared" si="4"/>
        <v>#N/A</v>
      </c>
      <c r="G276" t="str">
        <f>IF((ISERROR((VLOOKUP(B276,Calculation!C$3:C$2610,1,FALSE)))),"not entered","")</f>
        <v/>
      </c>
      <c r="H276" t="str">
        <f>IF(ISNA(VLOOKUP(D276,Calculation!$AI$12:$AI$88,1,FALSE)),"NO club name match","Club Name Match")</f>
        <v>NO club name match</v>
      </c>
    </row>
    <row r="277" spans="2:8" x14ac:dyDescent="0.2">
      <c r="B277" s="54" t="s">
        <v>5</v>
      </c>
      <c r="C277" s="39" t="s">
        <v>19</v>
      </c>
      <c r="D277" s="39" t="s">
        <v>19</v>
      </c>
      <c r="E277" s="39">
        <v>1.1574074074074073E-5</v>
      </c>
      <c r="F277" s="40" t="e">
        <f t="shared" si="4"/>
        <v>#N/A</v>
      </c>
      <c r="G277" t="str">
        <f>IF((ISERROR((VLOOKUP(B277,Calculation!C$3:C$2610,1,FALSE)))),"not entered","")</f>
        <v/>
      </c>
      <c r="H277" t="str">
        <f>IF(ISNA(VLOOKUP(D277,Calculation!$AI$12:$AI$88,1,FALSE)),"NO club name match","Club Name Match")</f>
        <v>NO club name match</v>
      </c>
    </row>
    <row r="278" spans="2:8" x14ac:dyDescent="0.2">
      <c r="B278" s="54" t="s">
        <v>5</v>
      </c>
      <c r="C278" s="39" t="s">
        <v>19</v>
      </c>
      <c r="D278" s="39" t="s">
        <v>19</v>
      </c>
      <c r="E278" s="39">
        <v>1.1574074074074073E-5</v>
      </c>
      <c r="F278" s="40" t="e">
        <f t="shared" si="4"/>
        <v>#N/A</v>
      </c>
      <c r="G278" t="str">
        <f>IF((ISERROR((VLOOKUP(B278,Calculation!C$3:C$2610,1,FALSE)))),"not entered","")</f>
        <v/>
      </c>
      <c r="H278" t="str">
        <f>IF(ISNA(VLOOKUP(D278,Calculation!$AI$12:$AI$88,1,FALSE)),"NO club name match","Club Name Match")</f>
        <v>NO club name match</v>
      </c>
    </row>
    <row r="279" spans="2:8" x14ac:dyDescent="0.2">
      <c r="B279" s="54" t="s">
        <v>5</v>
      </c>
      <c r="C279" s="39" t="s">
        <v>19</v>
      </c>
      <c r="D279" s="39" t="s">
        <v>19</v>
      </c>
      <c r="E279" s="39">
        <v>1.1574074074074073E-5</v>
      </c>
      <c r="F279" s="40" t="e">
        <f t="shared" si="4"/>
        <v>#N/A</v>
      </c>
      <c r="G279" t="str">
        <f>IF((ISERROR((VLOOKUP(B279,Calculation!C$3:C$2610,1,FALSE)))),"not entered","")</f>
        <v/>
      </c>
      <c r="H279" t="str">
        <f>IF(ISNA(VLOOKUP(D279,Calculation!$AI$12:$AI$88,1,FALSE)),"NO club name match","Club Name Match")</f>
        <v>NO club name match</v>
      </c>
    </row>
    <row r="280" spans="2:8" x14ac:dyDescent="0.2">
      <c r="B280" s="54" t="s">
        <v>5</v>
      </c>
      <c r="C280" s="39" t="s">
        <v>19</v>
      </c>
      <c r="D280" s="39" t="s">
        <v>19</v>
      </c>
      <c r="E280" s="39">
        <v>1.1574074074074073E-5</v>
      </c>
      <c r="F280" s="40" t="e">
        <f t="shared" si="4"/>
        <v>#N/A</v>
      </c>
      <c r="G280" t="str">
        <f>IF((ISERROR((VLOOKUP(B280,Calculation!C$3:C$2610,1,FALSE)))),"not entered","")</f>
        <v/>
      </c>
      <c r="H280" t="str">
        <f>IF(ISNA(VLOOKUP(D280,Calculation!$AI$12:$AI$88,1,FALSE)),"NO club name match","Club Name Match")</f>
        <v>NO club name match</v>
      </c>
    </row>
    <row r="281" spans="2:8" x14ac:dyDescent="0.2">
      <c r="B281" s="54" t="s">
        <v>5</v>
      </c>
      <c r="C281" s="39" t="s">
        <v>19</v>
      </c>
      <c r="D281" s="39" t="s">
        <v>19</v>
      </c>
      <c r="E281" s="39">
        <v>1.1574074074074073E-5</v>
      </c>
      <c r="F281" s="40" t="e">
        <f t="shared" si="4"/>
        <v>#N/A</v>
      </c>
      <c r="G281" t="str">
        <f>IF((ISERROR((VLOOKUP(B281,Calculation!C$3:C$2610,1,FALSE)))),"not entered","")</f>
        <v/>
      </c>
      <c r="H281" t="str">
        <f>IF(ISNA(VLOOKUP(D281,Calculation!$AI$12:$AI$88,1,FALSE)),"NO club name match","Club Name Match")</f>
        <v>NO club name match</v>
      </c>
    </row>
    <row r="282" spans="2:8" x14ac:dyDescent="0.2">
      <c r="B282" s="54" t="s">
        <v>5</v>
      </c>
      <c r="C282" s="39" t="s">
        <v>19</v>
      </c>
      <c r="D282" s="39" t="s">
        <v>19</v>
      </c>
      <c r="E282" s="39">
        <v>1.1574074074074073E-5</v>
      </c>
      <c r="F282" s="40" t="e">
        <f t="shared" si="4"/>
        <v>#N/A</v>
      </c>
      <c r="G282" t="str">
        <f>IF((ISERROR((VLOOKUP(B282,Calculation!C$3:C$2610,1,FALSE)))),"not entered","")</f>
        <v/>
      </c>
      <c r="H282" t="str">
        <f>IF(ISNA(VLOOKUP(D282,Calculation!$AI$12:$AI$88,1,FALSE)),"NO club name match","Club Name Match")</f>
        <v>NO club name match</v>
      </c>
    </row>
    <row r="283" spans="2:8" x14ac:dyDescent="0.2">
      <c r="B283" s="54" t="s">
        <v>5</v>
      </c>
      <c r="C283" s="39" t="s">
        <v>19</v>
      </c>
      <c r="D283" s="39" t="s">
        <v>19</v>
      </c>
      <c r="E283" s="39">
        <v>1.1574074074074073E-5</v>
      </c>
      <c r="F283" s="40" t="e">
        <f t="shared" si="4"/>
        <v>#N/A</v>
      </c>
      <c r="G283" t="str">
        <f>IF((ISERROR((VLOOKUP(B283,Calculation!C$3:C$2610,1,FALSE)))),"not entered","")</f>
        <v/>
      </c>
      <c r="H283" t="str">
        <f>IF(ISNA(VLOOKUP(D283,Calculation!$AI$12:$AI$88,1,FALSE)),"NO club name match","Club Name Match")</f>
        <v>NO club name match</v>
      </c>
    </row>
    <row r="284" spans="2:8" x14ac:dyDescent="0.2">
      <c r="B284" s="54" t="s">
        <v>5</v>
      </c>
      <c r="C284" s="39" t="s">
        <v>19</v>
      </c>
      <c r="D284" s="39" t="s">
        <v>19</v>
      </c>
      <c r="E284" s="39">
        <v>1.1574074074074073E-5</v>
      </c>
      <c r="F284" s="40" t="e">
        <f t="shared" si="4"/>
        <v>#N/A</v>
      </c>
      <c r="G284" t="str">
        <f>IF((ISERROR((VLOOKUP(B284,Calculation!C$3:C$2610,1,FALSE)))),"not entered","")</f>
        <v/>
      </c>
      <c r="H284" t="str">
        <f>IF(ISNA(VLOOKUP(D284,Calculation!$AI$12:$AI$88,1,FALSE)),"NO club name match","Club Name Match")</f>
        <v>NO club name match</v>
      </c>
    </row>
    <row r="285" spans="2:8" x14ac:dyDescent="0.2">
      <c r="B285" s="54" t="s">
        <v>5</v>
      </c>
      <c r="C285" s="39" t="s">
        <v>19</v>
      </c>
      <c r="D285" s="39" t="s">
        <v>19</v>
      </c>
      <c r="E285" s="39">
        <v>1.1574074074074073E-5</v>
      </c>
      <c r="F285" s="40" t="e">
        <f t="shared" si="4"/>
        <v>#N/A</v>
      </c>
      <c r="G285" t="str">
        <f>IF((ISERROR((VLOOKUP(B285,Calculation!C$3:C$2610,1,FALSE)))),"not entered","")</f>
        <v/>
      </c>
      <c r="H285" t="str">
        <f>IF(ISNA(VLOOKUP(D285,Calculation!$AI$12:$AI$88,1,FALSE)),"NO club name match","Club Name Match")</f>
        <v>NO club name match</v>
      </c>
    </row>
    <row r="286" spans="2:8" x14ac:dyDescent="0.2">
      <c r="B286" s="54" t="s">
        <v>5</v>
      </c>
      <c r="C286" s="39" t="s">
        <v>19</v>
      </c>
      <c r="D286" s="39" t="s">
        <v>19</v>
      </c>
      <c r="E286" s="39">
        <v>1.1574074074074073E-5</v>
      </c>
      <c r="F286" s="40" t="e">
        <f t="shared" si="4"/>
        <v>#N/A</v>
      </c>
      <c r="G286" t="str">
        <f>IF((ISERROR((VLOOKUP(B286,Calculation!C$3:C$2610,1,FALSE)))),"not entered","")</f>
        <v/>
      </c>
      <c r="H286" t="str">
        <f>IF(ISNA(VLOOKUP(D286,Calculation!$AI$12:$AI$88,1,FALSE)),"NO club name match","Club Name Match")</f>
        <v>NO club name match</v>
      </c>
    </row>
    <row r="287" spans="2:8" x14ac:dyDescent="0.2">
      <c r="B287" s="54" t="s">
        <v>5</v>
      </c>
      <c r="C287" s="39" t="s">
        <v>19</v>
      </c>
      <c r="D287" s="39" t="s">
        <v>19</v>
      </c>
      <c r="E287" s="39">
        <v>1.1574074074074073E-5</v>
      </c>
      <c r="F287" s="40" t="e">
        <f t="shared" si="4"/>
        <v>#N/A</v>
      </c>
      <c r="G287" t="str">
        <f>IF((ISERROR((VLOOKUP(B287,Calculation!C$3:C$2610,1,FALSE)))),"not entered","")</f>
        <v/>
      </c>
      <c r="H287" t="str">
        <f>IF(ISNA(VLOOKUP(D287,Calculation!$AI$12:$AI$88,1,FALSE)),"NO club name match","Club Name Match")</f>
        <v>NO club name match</v>
      </c>
    </row>
    <row r="288" spans="2:8" x14ac:dyDescent="0.2">
      <c r="B288" s="54" t="s">
        <v>5</v>
      </c>
      <c r="C288" s="39" t="s">
        <v>19</v>
      </c>
      <c r="D288" s="39" t="s">
        <v>19</v>
      </c>
      <c r="E288" s="39">
        <v>1.1574074074074073E-5</v>
      </c>
      <c r="F288" s="40" t="e">
        <f t="shared" si="4"/>
        <v>#N/A</v>
      </c>
      <c r="G288" t="str">
        <f>IF((ISERROR((VLOOKUP(B288,Calculation!C$3:C$2610,1,FALSE)))),"not entered","")</f>
        <v/>
      </c>
      <c r="H288" t="str">
        <f>IF(ISNA(VLOOKUP(D288,Calculation!$AI$12:$AI$88,1,FALSE)),"NO club name match","Club Name Match")</f>
        <v>NO club name match</v>
      </c>
    </row>
    <row r="289" spans="2:8" x14ac:dyDescent="0.2">
      <c r="B289" s="54" t="s">
        <v>5</v>
      </c>
      <c r="C289" s="39" t="s">
        <v>19</v>
      </c>
      <c r="D289" s="39" t="s">
        <v>19</v>
      </c>
      <c r="E289" s="39">
        <v>1.1574074074074073E-5</v>
      </c>
      <c r="F289" s="40" t="e">
        <f t="shared" si="4"/>
        <v>#N/A</v>
      </c>
      <c r="G289" t="str">
        <f>IF((ISERROR((VLOOKUP(B289,Calculation!C$3:C$2610,1,FALSE)))),"not entered","")</f>
        <v/>
      </c>
      <c r="H289" t="str">
        <f>IF(ISNA(VLOOKUP(D289,Calculation!$AI$12:$AI$88,1,FALSE)),"NO club name match","Club Name Match")</f>
        <v>NO club name match</v>
      </c>
    </row>
    <row r="290" spans="2:8" x14ac:dyDescent="0.2">
      <c r="B290" s="54" t="s">
        <v>5</v>
      </c>
      <c r="C290" s="39" t="s">
        <v>19</v>
      </c>
      <c r="D290" s="39" t="s">
        <v>19</v>
      </c>
      <c r="E290" s="39">
        <v>1.1574074074074073E-5</v>
      </c>
      <c r="F290" s="40" t="e">
        <f t="shared" si="4"/>
        <v>#N/A</v>
      </c>
      <c r="G290" t="str">
        <f>IF((ISERROR((VLOOKUP(B290,Calculation!C$3:C$2610,1,FALSE)))),"not entered","")</f>
        <v/>
      </c>
      <c r="H290" t="str">
        <f>IF(ISNA(VLOOKUP(D290,Calculation!$AI$12:$AI$88,1,FALSE)),"NO club name match","Club Name Match")</f>
        <v>NO club name match</v>
      </c>
    </row>
    <row r="291" spans="2:8" x14ac:dyDescent="0.2">
      <c r="B291" s="54" t="s">
        <v>5</v>
      </c>
      <c r="C291" s="39" t="s">
        <v>19</v>
      </c>
      <c r="D291" s="39" t="s">
        <v>19</v>
      </c>
      <c r="E291" s="39">
        <v>1.1574074074074073E-5</v>
      </c>
      <c r="F291" s="40" t="e">
        <f t="shared" si="4"/>
        <v>#N/A</v>
      </c>
      <c r="G291" t="str">
        <f>IF((ISERROR((VLOOKUP(B291,Calculation!C$3:C$2610,1,FALSE)))),"not entered","")</f>
        <v/>
      </c>
      <c r="H291" t="str">
        <f>IF(ISNA(VLOOKUP(D291,Calculation!$AI$12:$AI$88,1,FALSE)),"NO club name match","Club Name Match")</f>
        <v>NO club name match</v>
      </c>
    </row>
    <row r="292" spans="2:8" x14ac:dyDescent="0.2">
      <c r="B292" s="54" t="s">
        <v>5</v>
      </c>
      <c r="C292" s="39" t="s">
        <v>19</v>
      </c>
      <c r="D292" s="39" t="s">
        <v>19</v>
      </c>
      <c r="E292" s="39">
        <v>1.1574074074074073E-5</v>
      </c>
      <c r="F292" s="40" t="e">
        <f t="shared" si="4"/>
        <v>#N/A</v>
      </c>
      <c r="G292" t="str">
        <f>IF((ISERROR((VLOOKUP(B292,Calculation!C$3:C$2610,1,FALSE)))),"not entered","")</f>
        <v/>
      </c>
      <c r="H292" t="str">
        <f>IF(ISNA(VLOOKUP(D292,Calculation!$AI$12:$AI$88,1,FALSE)),"NO club name match","Club Name Match")</f>
        <v>NO club name match</v>
      </c>
    </row>
    <row r="293" spans="2:8" x14ac:dyDescent="0.2">
      <c r="B293" s="54" t="s">
        <v>5</v>
      </c>
      <c r="C293" s="39" t="s">
        <v>19</v>
      </c>
      <c r="D293" s="39" t="s">
        <v>19</v>
      </c>
      <c r="E293" s="39">
        <v>1.1574074074074073E-5</v>
      </c>
      <c r="F293" s="40" t="e">
        <f t="shared" si="4"/>
        <v>#N/A</v>
      </c>
      <c r="G293" t="str">
        <f>IF((ISERROR((VLOOKUP(B293,Calculation!C$3:C$2610,1,FALSE)))),"not entered","")</f>
        <v/>
      </c>
      <c r="H293" t="str">
        <f>IF(ISNA(VLOOKUP(D293,Calculation!$AI$12:$AI$88,1,FALSE)),"NO club name match","Club Name Match")</f>
        <v>NO club name match</v>
      </c>
    </row>
    <row r="294" spans="2:8" x14ac:dyDescent="0.2">
      <c r="B294" s="54" t="s">
        <v>5</v>
      </c>
      <c r="C294" s="39" t="s">
        <v>19</v>
      </c>
      <c r="D294" s="39" t="s">
        <v>19</v>
      </c>
      <c r="E294" s="39">
        <v>1.1574074074074073E-5</v>
      </c>
      <c r="F294" s="40" t="e">
        <f t="shared" si="4"/>
        <v>#N/A</v>
      </c>
      <c r="G294" t="str">
        <f>IF((ISERROR((VLOOKUP(B294,Calculation!C$3:C$2610,1,FALSE)))),"not entered","")</f>
        <v/>
      </c>
      <c r="H294" t="str">
        <f>IF(ISNA(VLOOKUP(D294,Calculation!$AI$12:$AI$88,1,FALSE)),"NO club name match","Club Name Match")</f>
        <v>NO club name match</v>
      </c>
    </row>
    <row r="295" spans="2:8" x14ac:dyDescent="0.2">
      <c r="B295" s="54" t="s">
        <v>5</v>
      </c>
      <c r="C295" s="39" t="s">
        <v>19</v>
      </c>
      <c r="D295" s="39" t="s">
        <v>19</v>
      </c>
      <c r="E295" s="39">
        <v>1.1574074074074073E-5</v>
      </c>
      <c r="F295" s="40" t="e">
        <f t="shared" si="4"/>
        <v>#N/A</v>
      </c>
      <c r="G295" t="str">
        <f>IF((ISERROR((VLOOKUP(B295,Calculation!C$3:C$2610,1,FALSE)))),"not entered","")</f>
        <v/>
      </c>
      <c r="H295" t="str">
        <f>IF(ISNA(VLOOKUP(D295,Calculation!$AI$12:$AI$88,1,FALSE)),"NO club name match","Club Name Match")</f>
        <v>NO club name match</v>
      </c>
    </row>
    <row r="296" spans="2:8" x14ac:dyDescent="0.2">
      <c r="B296" s="54" t="s">
        <v>5</v>
      </c>
      <c r="C296" s="39" t="s">
        <v>19</v>
      </c>
      <c r="D296" s="39" t="s">
        <v>19</v>
      </c>
      <c r="E296" s="39">
        <v>1.1574074074074073E-5</v>
      </c>
      <c r="F296" s="40" t="e">
        <f t="shared" si="4"/>
        <v>#N/A</v>
      </c>
      <c r="G296" t="str">
        <f>IF((ISERROR((VLOOKUP(B296,Calculation!C$3:C$2610,1,FALSE)))),"not entered","")</f>
        <v/>
      </c>
      <c r="H296" t="str">
        <f>IF(ISNA(VLOOKUP(D296,Calculation!$AI$12:$AI$88,1,FALSE)),"NO club name match","Club Name Match")</f>
        <v>NO club name match</v>
      </c>
    </row>
    <row r="297" spans="2:8" x14ac:dyDescent="0.2">
      <c r="B297" s="54" t="s">
        <v>5</v>
      </c>
      <c r="C297" s="39" t="s">
        <v>19</v>
      </c>
      <c r="D297" s="39" t="s">
        <v>19</v>
      </c>
      <c r="E297" s="39">
        <v>1.1574074074074073E-5</v>
      </c>
      <c r="F297" s="40" t="e">
        <f t="shared" si="4"/>
        <v>#N/A</v>
      </c>
      <c r="G297" t="str">
        <f>IF((ISERROR((VLOOKUP(B297,Calculation!C$3:C$2610,1,FALSE)))),"not entered","")</f>
        <v/>
      </c>
      <c r="H297" t="str">
        <f>IF(ISNA(VLOOKUP(D297,Calculation!$AI$12:$AI$88,1,FALSE)),"NO club name match","Club Name Match")</f>
        <v>NO club name match</v>
      </c>
    </row>
    <row r="298" spans="2:8" x14ac:dyDescent="0.2">
      <c r="B298" s="54" t="s">
        <v>5</v>
      </c>
      <c r="C298" s="39" t="s">
        <v>19</v>
      </c>
      <c r="D298" s="39" t="s">
        <v>19</v>
      </c>
      <c r="E298" s="39">
        <v>1.1574074074074073E-5</v>
      </c>
      <c r="F298" s="40" t="e">
        <f t="shared" si="4"/>
        <v>#N/A</v>
      </c>
      <c r="G298" t="str">
        <f>IF((ISERROR((VLOOKUP(B298,Calculation!C$3:C$2610,1,FALSE)))),"not entered","")</f>
        <v/>
      </c>
      <c r="H298" t="str">
        <f>IF(ISNA(VLOOKUP(D298,Calculation!$AI$12:$AI$88,1,FALSE)),"NO club name match","Club Name Match")</f>
        <v>NO club name match</v>
      </c>
    </row>
    <row r="299" spans="2:8" x14ac:dyDescent="0.2">
      <c r="B299" s="54" t="s">
        <v>5</v>
      </c>
      <c r="C299" s="39" t="s">
        <v>19</v>
      </c>
      <c r="D299" s="39" t="s">
        <v>19</v>
      </c>
      <c r="E299" s="39">
        <v>1.1574074074074073E-5</v>
      </c>
      <c r="F299" s="40" t="e">
        <f t="shared" si="4"/>
        <v>#N/A</v>
      </c>
      <c r="G299" t="str">
        <f>IF((ISERROR((VLOOKUP(B299,Calculation!C$3:C$2610,1,FALSE)))),"not entered","")</f>
        <v/>
      </c>
      <c r="H299" t="str">
        <f>IF(ISNA(VLOOKUP(D299,Calculation!$AI$12:$AI$88,1,FALSE)),"NO club name match","Club Name Match")</f>
        <v>NO club name match</v>
      </c>
    </row>
    <row r="300" spans="2:8" x14ac:dyDescent="0.2">
      <c r="B300" s="54" t="s">
        <v>5</v>
      </c>
      <c r="C300" s="39" t="s">
        <v>19</v>
      </c>
      <c r="D300" s="39" t="s">
        <v>19</v>
      </c>
      <c r="E300" s="39">
        <v>1.1574074074074073E-5</v>
      </c>
      <c r="F300" s="40" t="e">
        <f t="shared" si="4"/>
        <v>#N/A</v>
      </c>
      <c r="G300" t="str">
        <f>IF((ISERROR((VLOOKUP(B300,Calculation!C$3:C$2610,1,FALSE)))),"not entered","")</f>
        <v/>
      </c>
      <c r="H300" t="str">
        <f>IF(ISNA(VLOOKUP(D300,Calculation!$AI$12:$AI$88,1,FALSE)),"NO club name match","Club Name Match")</f>
        <v>NO club name match</v>
      </c>
    </row>
    <row r="301" spans="2:8" x14ac:dyDescent="0.2">
      <c r="B301" s="54" t="s">
        <v>5</v>
      </c>
      <c r="C301" s="39" t="s">
        <v>19</v>
      </c>
      <c r="D301" s="39" t="s">
        <v>19</v>
      </c>
      <c r="E301" s="39">
        <v>1.1574074074074073E-5</v>
      </c>
      <c r="F301" s="40" t="e">
        <f t="shared" si="4"/>
        <v>#N/A</v>
      </c>
      <c r="G301" t="str">
        <f>IF((ISERROR((VLOOKUP(B301,Calculation!C$3:C$2610,1,FALSE)))),"not entered","")</f>
        <v/>
      </c>
      <c r="H301" t="str">
        <f>IF(ISNA(VLOOKUP(D301,Calculation!$AI$12:$AI$88,1,FALSE)),"NO club name match","Club Name Match")</f>
        <v>NO club name match</v>
      </c>
    </row>
    <row r="302" spans="2:8" x14ac:dyDescent="0.2">
      <c r="B302" s="54" t="s">
        <v>5</v>
      </c>
      <c r="C302" s="39" t="s">
        <v>19</v>
      </c>
      <c r="D302" s="39" t="s">
        <v>19</v>
      </c>
      <c r="E302" s="39">
        <v>1.1574074074074073E-5</v>
      </c>
      <c r="F302" s="40" t="e">
        <f t="shared" si="4"/>
        <v>#N/A</v>
      </c>
      <c r="G302" t="str">
        <f>IF((ISERROR((VLOOKUP(B302,Calculation!C$3:C$2610,1,FALSE)))),"not entered","")</f>
        <v/>
      </c>
      <c r="H302" t="str">
        <f>IF(ISNA(VLOOKUP(D302,Calculation!$AI$12:$AI$88,1,FALSE)),"NO club name match","Club Name Match")</f>
        <v>NO club name match</v>
      </c>
    </row>
    <row r="303" spans="2:8" x14ac:dyDescent="0.2">
      <c r="B303" s="54" t="s">
        <v>5</v>
      </c>
      <c r="C303" s="39" t="s">
        <v>19</v>
      </c>
      <c r="D303" s="39" t="s">
        <v>19</v>
      </c>
      <c r="E303" s="39">
        <v>1.1574074074074073E-5</v>
      </c>
      <c r="F303" s="40" t="e">
        <f t="shared" si="4"/>
        <v>#N/A</v>
      </c>
      <c r="G303" t="str">
        <f>IF((ISERROR((VLOOKUP(B303,Calculation!C$3:C$2610,1,FALSE)))),"not entered","")</f>
        <v/>
      </c>
      <c r="H303" t="str">
        <f>IF(ISNA(VLOOKUP(D303,Calculation!$AI$12:$AI$88,1,FALSE)),"NO club name match","Club Name Match")</f>
        <v>NO club name match</v>
      </c>
    </row>
    <row r="304" spans="2:8" x14ac:dyDescent="0.2">
      <c r="B304" s="54" t="s">
        <v>5</v>
      </c>
      <c r="C304" s="39" t="s">
        <v>19</v>
      </c>
      <c r="D304" s="39" t="s">
        <v>19</v>
      </c>
      <c r="E304" s="39">
        <v>1.1574074074074073E-5</v>
      </c>
      <c r="F304" s="40" t="e">
        <f t="shared" si="4"/>
        <v>#N/A</v>
      </c>
      <c r="G304" t="str">
        <f>IF((ISERROR((VLOOKUP(B304,Calculation!C$3:C$2610,1,FALSE)))),"not entered","")</f>
        <v/>
      </c>
      <c r="H304" t="str">
        <f>IF(ISNA(VLOOKUP(D304,Calculation!$AI$12:$AI$88,1,FALSE)),"NO club name match","Club Name Match")</f>
        <v>NO club name match</v>
      </c>
    </row>
    <row r="305" spans="2:8" x14ac:dyDescent="0.2">
      <c r="B305" s="54" t="s">
        <v>5</v>
      </c>
      <c r="C305" s="39" t="s">
        <v>19</v>
      </c>
      <c r="D305" s="39" t="s">
        <v>19</v>
      </c>
      <c r="E305" s="39">
        <v>1.1574074074074073E-5</v>
      </c>
      <c r="F305" s="40" t="e">
        <f t="shared" si="4"/>
        <v>#N/A</v>
      </c>
      <c r="G305" t="str">
        <f>IF((ISERROR((VLOOKUP(B305,Calculation!C$3:C$2610,1,FALSE)))),"not entered","")</f>
        <v/>
      </c>
      <c r="H305" t="str">
        <f>IF(ISNA(VLOOKUP(D305,Calculation!$AI$12:$AI$88,1,FALSE)),"NO club name match","Club Name Match")</f>
        <v>NO club name match</v>
      </c>
    </row>
    <row r="306" spans="2:8" x14ac:dyDescent="0.2">
      <c r="B306" s="54" t="s">
        <v>5</v>
      </c>
      <c r="C306" s="39" t="s">
        <v>19</v>
      </c>
      <c r="D306" s="39" t="s">
        <v>19</v>
      </c>
      <c r="E306" s="39">
        <v>1.1574074074074073E-5</v>
      </c>
      <c r="F306" s="40" t="e">
        <f t="shared" si="4"/>
        <v>#N/A</v>
      </c>
      <c r="G306" t="str">
        <f>IF((ISERROR((VLOOKUP(B306,Calculation!C$3:C$2610,1,FALSE)))),"not entered","")</f>
        <v/>
      </c>
      <c r="H306" t="str">
        <f>IF(ISNA(VLOOKUP(D306,Calculation!$AI$12:$AI$88,1,FALSE)),"NO club name match","Club Name Match")</f>
        <v>NO club name match</v>
      </c>
    </row>
    <row r="307" spans="2:8" x14ac:dyDescent="0.2">
      <c r="B307" s="54" t="s">
        <v>5</v>
      </c>
      <c r="C307" s="39" t="s">
        <v>19</v>
      </c>
      <c r="D307" s="39" t="s">
        <v>19</v>
      </c>
      <c r="E307" s="39">
        <v>1.1574074074074073E-5</v>
      </c>
      <c r="F307" s="40" t="e">
        <f t="shared" si="4"/>
        <v>#N/A</v>
      </c>
      <c r="G307" t="str">
        <f>IF((ISERROR((VLOOKUP(B307,Calculation!C$3:C$2610,1,FALSE)))),"not entered","")</f>
        <v/>
      </c>
      <c r="H307" t="str">
        <f>IF(ISNA(VLOOKUP(D307,Calculation!$AI$12:$AI$88,1,FALSE)),"NO club name match","Club Name Match")</f>
        <v>NO club name match</v>
      </c>
    </row>
    <row r="308" spans="2:8" x14ac:dyDescent="0.2">
      <c r="B308" s="54" t="s">
        <v>5</v>
      </c>
      <c r="C308" s="39" t="s">
        <v>19</v>
      </c>
      <c r="D308" s="39" t="s">
        <v>19</v>
      </c>
      <c r="E308" s="39">
        <v>1.1574074074074073E-5</v>
      </c>
      <c r="F308" s="40" t="e">
        <f t="shared" si="4"/>
        <v>#N/A</v>
      </c>
      <c r="G308" t="str">
        <f>IF((ISERROR((VLOOKUP(B308,Calculation!C$3:C$2610,1,FALSE)))),"not entered","")</f>
        <v/>
      </c>
      <c r="H308" t="str">
        <f>IF(ISNA(VLOOKUP(D308,Calculation!$AI$12:$AI$88,1,FALSE)),"NO club name match","Club Name Match")</f>
        <v>NO club name match</v>
      </c>
    </row>
    <row r="309" spans="2:8" x14ac:dyDescent="0.2">
      <c r="B309" s="54" t="s">
        <v>5</v>
      </c>
      <c r="C309" s="39" t="s">
        <v>19</v>
      </c>
      <c r="D309" s="39" t="s">
        <v>19</v>
      </c>
      <c r="E309" s="39">
        <v>1.1574074074074073E-5</v>
      </c>
      <c r="F309" s="40" t="e">
        <f t="shared" si="4"/>
        <v>#N/A</v>
      </c>
      <c r="G309" t="str">
        <f>IF((ISERROR((VLOOKUP(B309,Calculation!C$3:C$2610,1,FALSE)))),"not entered","")</f>
        <v/>
      </c>
      <c r="H309" t="str">
        <f>IF(ISNA(VLOOKUP(D309,Calculation!$AI$12:$AI$88,1,FALSE)),"NO club name match","Club Name Match")</f>
        <v>NO club name match</v>
      </c>
    </row>
    <row r="310" spans="2:8" x14ac:dyDescent="0.2">
      <c r="B310" s="54" t="s">
        <v>5</v>
      </c>
      <c r="C310" s="39" t="s">
        <v>19</v>
      </c>
      <c r="D310" s="39" t="s">
        <v>19</v>
      </c>
      <c r="E310" s="39">
        <v>1.1574074074074073E-5</v>
      </c>
      <c r="F310" s="40" t="e">
        <f t="shared" si="4"/>
        <v>#N/A</v>
      </c>
      <c r="G310" t="str">
        <f>IF((ISERROR((VLOOKUP(B310,Calculation!C$3:C$2610,1,FALSE)))),"not entered","")</f>
        <v/>
      </c>
      <c r="H310" t="str">
        <f>IF(ISNA(VLOOKUP(D310,Calculation!$AI$12:$AI$88,1,FALSE)),"NO club name match","Club Name Match")</f>
        <v>NO club name match</v>
      </c>
    </row>
    <row r="311" spans="2:8" x14ac:dyDescent="0.2">
      <c r="B311" s="54" t="s">
        <v>5</v>
      </c>
      <c r="C311" s="39" t="s">
        <v>19</v>
      </c>
      <c r="D311" s="39" t="s">
        <v>19</v>
      </c>
      <c r="E311" s="39">
        <v>1.1574074074074073E-5</v>
      </c>
      <c r="F311" s="40" t="e">
        <f t="shared" si="4"/>
        <v>#N/A</v>
      </c>
      <c r="G311" t="str">
        <f>IF((ISERROR((VLOOKUP(B311,Calculation!C$3:C$2610,1,FALSE)))),"not entered","")</f>
        <v/>
      </c>
      <c r="H311" t="str">
        <f>IF(ISNA(VLOOKUP(D311,Calculation!$AI$12:$AI$88,1,FALSE)),"NO club name match","Club Name Match")</f>
        <v>NO club name match</v>
      </c>
    </row>
    <row r="312" spans="2:8" x14ac:dyDescent="0.2">
      <c r="B312" s="54" t="s">
        <v>5</v>
      </c>
      <c r="C312" s="39" t="s">
        <v>19</v>
      </c>
      <c r="D312" s="39" t="s">
        <v>19</v>
      </c>
      <c r="E312" s="39">
        <v>1.1574074074074073E-5</v>
      </c>
      <c r="F312" s="40" t="e">
        <f t="shared" si="4"/>
        <v>#N/A</v>
      </c>
      <c r="G312" t="str">
        <f>IF((ISERROR((VLOOKUP(B312,Calculation!C$3:C$2610,1,FALSE)))),"not entered","")</f>
        <v/>
      </c>
      <c r="H312" t="str">
        <f>IF(ISNA(VLOOKUP(D312,Calculation!$AI$12:$AI$88,1,FALSE)),"NO club name match","Club Name Match")</f>
        <v>NO club name match</v>
      </c>
    </row>
    <row r="313" spans="2:8" x14ac:dyDescent="0.2">
      <c r="B313" s="54" t="s">
        <v>5</v>
      </c>
      <c r="C313" s="39" t="s">
        <v>19</v>
      </c>
      <c r="D313" s="39" t="s">
        <v>19</v>
      </c>
      <c r="E313" s="39">
        <v>1.1574074074074073E-5</v>
      </c>
      <c r="F313" s="40" t="e">
        <f t="shared" si="4"/>
        <v>#N/A</v>
      </c>
      <c r="G313" t="str">
        <f>IF((ISERROR((VLOOKUP(B313,Calculation!C$3:C$2610,1,FALSE)))),"not entered","")</f>
        <v/>
      </c>
      <c r="H313" t="str">
        <f>IF(ISNA(VLOOKUP(D313,Calculation!$AI$12:$AI$88,1,FALSE)),"NO club name match","Club Name Match")</f>
        <v>NO club name match</v>
      </c>
    </row>
    <row r="314" spans="2:8" x14ac:dyDescent="0.2">
      <c r="B314" s="54" t="s">
        <v>5</v>
      </c>
      <c r="C314" s="39" t="s">
        <v>19</v>
      </c>
      <c r="D314" s="39" t="s">
        <v>19</v>
      </c>
      <c r="E314" s="39">
        <v>1.1574074074074073E-5</v>
      </c>
      <c r="F314" s="40" t="e">
        <f t="shared" si="4"/>
        <v>#N/A</v>
      </c>
      <c r="G314" t="str">
        <f>IF((ISERROR((VLOOKUP(B314,Calculation!C$3:C$2610,1,FALSE)))),"not entered","")</f>
        <v/>
      </c>
      <c r="H314" t="str">
        <f>IF(ISNA(VLOOKUP(D314,Calculation!$AI$12:$AI$88,1,FALSE)),"NO club name match","Club Name Match")</f>
        <v>NO club name match</v>
      </c>
    </row>
    <row r="315" spans="2:8" x14ac:dyDescent="0.2">
      <c r="B315" s="54" t="s">
        <v>5</v>
      </c>
      <c r="C315" s="39" t="s">
        <v>19</v>
      </c>
      <c r="D315" s="39" t="s">
        <v>19</v>
      </c>
      <c r="E315" s="39">
        <v>1.1574074074074073E-5</v>
      </c>
      <c r="F315" s="40" t="e">
        <f t="shared" si="4"/>
        <v>#N/A</v>
      </c>
      <c r="G315" t="str">
        <f>IF((ISERROR((VLOOKUP(B315,Calculation!C$3:C$2610,1,FALSE)))),"not entered","")</f>
        <v/>
      </c>
      <c r="H315" t="str">
        <f>IF(ISNA(VLOOKUP(D315,Calculation!$AI$12:$AI$88,1,FALSE)),"NO club name match","Club Name Match")</f>
        <v>NO club name match</v>
      </c>
    </row>
    <row r="316" spans="2:8" x14ac:dyDescent="0.2">
      <c r="B316" s="54" t="s">
        <v>5</v>
      </c>
      <c r="C316" s="39" t="s">
        <v>19</v>
      </c>
      <c r="D316" s="39" t="s">
        <v>19</v>
      </c>
      <c r="E316" s="39">
        <v>1.1574074074074073E-5</v>
      </c>
      <c r="F316" s="40" t="e">
        <f t="shared" si="4"/>
        <v>#N/A</v>
      </c>
      <c r="G316" t="str">
        <f>IF((ISERROR((VLOOKUP(B316,Calculation!C$3:C$2610,1,FALSE)))),"not entered","")</f>
        <v/>
      </c>
      <c r="H316" t="str">
        <f>IF(ISNA(VLOOKUP(D316,Calculation!$AI$12:$AI$88,1,FALSE)),"NO club name match","Club Name Match")</f>
        <v>NO club name match</v>
      </c>
    </row>
    <row r="317" spans="2:8" x14ac:dyDescent="0.2">
      <c r="B317" s="54" t="s">
        <v>5</v>
      </c>
      <c r="C317" s="39" t="s">
        <v>19</v>
      </c>
      <c r="D317" s="39" t="s">
        <v>19</v>
      </c>
      <c r="E317" s="39">
        <v>1.1574074074074073E-5</v>
      </c>
      <c r="F317" s="40" t="e">
        <f t="shared" si="4"/>
        <v>#N/A</v>
      </c>
      <c r="G317" t="str">
        <f>IF((ISERROR((VLOOKUP(B317,Calculation!C$3:C$2610,1,FALSE)))),"not entered","")</f>
        <v/>
      </c>
      <c r="H317" t="str">
        <f>IF(ISNA(VLOOKUP(D317,Calculation!$AI$12:$AI$88,1,FALSE)),"NO club name match","Club Name Match")</f>
        <v>NO club name match</v>
      </c>
    </row>
    <row r="318" spans="2:8" x14ac:dyDescent="0.2">
      <c r="B318" s="54" t="s">
        <v>5</v>
      </c>
      <c r="C318" s="39" t="s">
        <v>19</v>
      </c>
      <c r="D318" s="39" t="s">
        <v>19</v>
      </c>
      <c r="E318" s="39">
        <v>1.1574074074074073E-5</v>
      </c>
      <c r="F318" s="40" t="e">
        <f t="shared" si="4"/>
        <v>#N/A</v>
      </c>
      <c r="G318" t="str">
        <f>IF((ISERROR((VLOOKUP(B318,Calculation!C$3:C$2610,1,FALSE)))),"not entered","")</f>
        <v/>
      </c>
      <c r="H318" t="str">
        <f>IF(ISNA(VLOOKUP(D318,Calculation!$AI$12:$AI$88,1,FALSE)),"NO club name match","Club Name Match")</f>
        <v>NO club name match</v>
      </c>
    </row>
    <row r="319" spans="2:8" x14ac:dyDescent="0.2">
      <c r="B319" s="54" t="s">
        <v>5</v>
      </c>
      <c r="C319" s="39" t="s">
        <v>19</v>
      </c>
      <c r="D319" s="39" t="s">
        <v>19</v>
      </c>
      <c r="E319" s="39">
        <v>1.1574074074074073E-5</v>
      </c>
      <c r="F319" s="40" t="e">
        <f t="shared" si="4"/>
        <v>#N/A</v>
      </c>
      <c r="G319" t="str">
        <f>IF((ISERROR((VLOOKUP(B319,Calculation!C$3:C$2610,1,FALSE)))),"not entered","")</f>
        <v/>
      </c>
      <c r="H319" t="str">
        <f>IF(ISNA(VLOOKUP(D319,Calculation!$AI$12:$AI$88,1,FALSE)),"NO club name match","Club Name Match")</f>
        <v>NO club name match</v>
      </c>
    </row>
    <row r="320" spans="2:8" x14ac:dyDescent="0.2">
      <c r="B320" s="54" t="s">
        <v>5</v>
      </c>
      <c r="C320" s="39" t="s">
        <v>19</v>
      </c>
      <c r="D320" s="39" t="s">
        <v>19</v>
      </c>
      <c r="E320" s="39">
        <v>1.1574074074074073E-5</v>
      </c>
      <c r="F320" s="40" t="e">
        <f t="shared" si="4"/>
        <v>#N/A</v>
      </c>
      <c r="G320" t="str">
        <f>IF((ISERROR((VLOOKUP(B320,Calculation!C$3:C$2610,1,FALSE)))),"not entered","")</f>
        <v/>
      </c>
      <c r="H320" t="str">
        <f>IF(ISNA(VLOOKUP(D320,Calculation!$AI$12:$AI$88,1,FALSE)),"NO club name match","Club Name Match")</f>
        <v>NO club name match</v>
      </c>
    </row>
    <row r="321" spans="2:8" x14ac:dyDescent="0.2">
      <c r="B321" s="54" t="s">
        <v>5</v>
      </c>
      <c r="C321" s="39" t="s">
        <v>19</v>
      </c>
      <c r="D321" s="39" t="s">
        <v>19</v>
      </c>
      <c r="E321" s="39">
        <v>1.1574074074074073E-5</v>
      </c>
      <c r="F321" s="40" t="e">
        <f t="shared" si="4"/>
        <v>#N/A</v>
      </c>
      <c r="G321" t="str">
        <f>IF((ISERROR((VLOOKUP(B321,Calculation!C$3:C$2610,1,FALSE)))),"not entered","")</f>
        <v/>
      </c>
      <c r="H321" t="str">
        <f>IF(ISNA(VLOOKUP(D321,Calculation!$AI$12:$AI$88,1,FALSE)),"NO club name match","Club Name Match")</f>
        <v>NO club name match</v>
      </c>
    </row>
    <row r="322" spans="2:8" x14ac:dyDescent="0.2">
      <c r="B322" s="54" t="s">
        <v>5</v>
      </c>
      <c r="C322" s="39" t="s">
        <v>19</v>
      </c>
      <c r="D322" s="39" t="s">
        <v>19</v>
      </c>
      <c r="E322" s="39">
        <v>1.1574074074074073E-5</v>
      </c>
      <c r="F322" s="40" t="e">
        <f t="shared" si="4"/>
        <v>#N/A</v>
      </c>
      <c r="G322" t="str">
        <f>IF((ISERROR((VLOOKUP(B322,Calculation!C$3:C$2610,1,FALSE)))),"not entered","")</f>
        <v/>
      </c>
      <c r="H322" t="str">
        <f>IF(ISNA(VLOOKUP(D322,Calculation!$AI$12:$AI$88,1,FALSE)),"NO club name match","Club Name Match")</f>
        <v>NO club name match</v>
      </c>
    </row>
    <row r="323" spans="2:8" x14ac:dyDescent="0.2">
      <c r="B323" s="54" t="s">
        <v>5</v>
      </c>
      <c r="C323" s="39" t="s">
        <v>19</v>
      </c>
      <c r="D323" s="39" t="s">
        <v>19</v>
      </c>
      <c r="E323" s="39">
        <v>1.1574074074074073E-5</v>
      </c>
      <c r="F323" s="40" t="e">
        <f t="shared" si="4"/>
        <v>#N/A</v>
      </c>
      <c r="G323" t="str">
        <f>IF((ISERROR((VLOOKUP(B323,Calculation!C$3:C$2610,1,FALSE)))),"not entered","")</f>
        <v/>
      </c>
      <c r="H323" t="str">
        <f>IF(ISNA(VLOOKUP(D323,Calculation!$AI$12:$AI$88,1,FALSE)),"NO club name match","Club Name Match")</f>
        <v>NO club name match</v>
      </c>
    </row>
    <row r="324" spans="2:8" x14ac:dyDescent="0.2">
      <c r="B324" s="54" t="s">
        <v>5</v>
      </c>
      <c r="C324" s="39" t="s">
        <v>19</v>
      </c>
      <c r="D324" s="39" t="s">
        <v>19</v>
      </c>
      <c r="E324" s="39">
        <v>1.1574074074074073E-5</v>
      </c>
      <c r="F324" s="40" t="e">
        <f t="shared" si="4"/>
        <v>#N/A</v>
      </c>
      <c r="G324" t="str">
        <f>IF((ISERROR((VLOOKUP(B324,Calculation!C$3:C$2610,1,FALSE)))),"not entered","")</f>
        <v/>
      </c>
      <c r="H324" t="str">
        <f>IF(ISNA(VLOOKUP(D324,Calculation!$AI$12:$AI$88,1,FALSE)),"NO club name match","Club Name Match")</f>
        <v>NO club name match</v>
      </c>
    </row>
    <row r="325" spans="2:8" x14ac:dyDescent="0.2">
      <c r="B325" s="54" t="s">
        <v>5</v>
      </c>
      <c r="C325" s="39" t="s">
        <v>19</v>
      </c>
      <c r="D325" s="39" t="s">
        <v>19</v>
      </c>
      <c r="E325" s="39">
        <v>1.1574074074074073E-5</v>
      </c>
      <c r="F325" s="40" t="e">
        <f t="shared" si="4"/>
        <v>#N/A</v>
      </c>
      <c r="G325" t="str">
        <f>IF((ISERROR((VLOOKUP(B325,Calculation!C$3:C$2610,1,FALSE)))),"not entered","")</f>
        <v/>
      </c>
      <c r="H325" t="str">
        <f>IF(ISNA(VLOOKUP(D325,Calculation!$AI$12:$AI$88,1,FALSE)),"NO club name match","Club Name Match")</f>
        <v>NO club name match</v>
      </c>
    </row>
    <row r="326" spans="2:8" x14ac:dyDescent="0.2">
      <c r="B326" s="54" t="s">
        <v>5</v>
      </c>
      <c r="C326" s="39" t="s">
        <v>19</v>
      </c>
      <c r="D326" s="39" t="s">
        <v>19</v>
      </c>
      <c r="E326" s="39">
        <v>1.1574074074074073E-5</v>
      </c>
      <c r="F326" s="40" t="e">
        <f t="shared" ref="F326:F389" si="5">TRUNC((VLOOKUP(C326,C$4:E$5,3,FALSE))/(E326/10000))</f>
        <v>#N/A</v>
      </c>
      <c r="G326" t="str">
        <f>IF((ISERROR((VLOOKUP(B326,Calculation!C$3:C$2610,1,FALSE)))),"not entered","")</f>
        <v/>
      </c>
      <c r="H326" t="str">
        <f>IF(ISNA(VLOOKUP(D326,Calculation!$AI$12:$AI$88,1,FALSE)),"NO club name match","Club Name Match")</f>
        <v>NO club name match</v>
      </c>
    </row>
    <row r="327" spans="2:8" x14ac:dyDescent="0.2">
      <c r="B327" s="54" t="s">
        <v>5</v>
      </c>
      <c r="C327" s="39" t="s">
        <v>19</v>
      </c>
      <c r="D327" s="39" t="s">
        <v>19</v>
      </c>
      <c r="E327" s="39">
        <v>1.1574074074074073E-5</v>
      </c>
      <c r="F327" s="40" t="e">
        <f t="shared" si="5"/>
        <v>#N/A</v>
      </c>
      <c r="G327" t="str">
        <f>IF((ISERROR((VLOOKUP(B327,Calculation!C$3:C$2610,1,FALSE)))),"not entered","")</f>
        <v/>
      </c>
      <c r="H327" t="str">
        <f>IF(ISNA(VLOOKUP(D327,Calculation!$AI$12:$AI$88,1,FALSE)),"NO club name match","Club Name Match")</f>
        <v>NO club name match</v>
      </c>
    </row>
    <row r="328" spans="2:8" x14ac:dyDescent="0.2">
      <c r="B328" s="54" t="s">
        <v>5</v>
      </c>
      <c r="C328" s="39" t="s">
        <v>19</v>
      </c>
      <c r="D328" s="39" t="s">
        <v>19</v>
      </c>
      <c r="E328" s="39">
        <v>1.1574074074074073E-5</v>
      </c>
      <c r="F328" s="40" t="e">
        <f t="shared" si="5"/>
        <v>#N/A</v>
      </c>
      <c r="G328" t="str">
        <f>IF((ISERROR((VLOOKUP(B328,Calculation!C$3:C$2610,1,FALSE)))),"not entered","")</f>
        <v/>
      </c>
      <c r="H328" t="str">
        <f>IF(ISNA(VLOOKUP(D328,Calculation!$AI$12:$AI$88,1,FALSE)),"NO club name match","Club Name Match")</f>
        <v>NO club name match</v>
      </c>
    </row>
    <row r="329" spans="2:8" x14ac:dyDescent="0.2">
      <c r="B329" s="54" t="s">
        <v>5</v>
      </c>
      <c r="C329" s="39" t="s">
        <v>19</v>
      </c>
      <c r="D329" s="39" t="s">
        <v>19</v>
      </c>
      <c r="E329" s="39">
        <v>1.1574074074074073E-5</v>
      </c>
      <c r="F329" s="40" t="e">
        <f t="shared" si="5"/>
        <v>#N/A</v>
      </c>
      <c r="G329" t="str">
        <f>IF((ISERROR((VLOOKUP(B329,Calculation!C$3:C$2610,1,FALSE)))),"not entered","")</f>
        <v/>
      </c>
      <c r="H329" t="str">
        <f>IF(ISNA(VLOOKUP(D329,Calculation!$AI$12:$AI$88,1,FALSE)),"NO club name match","Club Name Match")</f>
        <v>NO club name match</v>
      </c>
    </row>
    <row r="330" spans="2:8" x14ac:dyDescent="0.2">
      <c r="B330" s="54" t="s">
        <v>5</v>
      </c>
      <c r="C330" s="39" t="s">
        <v>19</v>
      </c>
      <c r="D330" s="39" t="s">
        <v>19</v>
      </c>
      <c r="E330" s="39">
        <v>1.1574074074074073E-5</v>
      </c>
      <c r="F330" s="40" t="e">
        <f t="shared" si="5"/>
        <v>#N/A</v>
      </c>
      <c r="G330" t="str">
        <f>IF((ISERROR((VLOOKUP(B330,Calculation!C$3:C$2610,1,FALSE)))),"not entered","")</f>
        <v/>
      </c>
      <c r="H330" t="str">
        <f>IF(ISNA(VLOOKUP(D330,Calculation!$AI$12:$AI$88,1,FALSE)),"NO club name match","Club Name Match")</f>
        <v>NO club name match</v>
      </c>
    </row>
    <row r="331" spans="2:8" x14ac:dyDescent="0.2">
      <c r="B331" s="54" t="s">
        <v>5</v>
      </c>
      <c r="C331" s="39" t="s">
        <v>19</v>
      </c>
      <c r="D331" s="39" t="s">
        <v>19</v>
      </c>
      <c r="E331" s="39">
        <v>1.1574074074074073E-5</v>
      </c>
      <c r="F331" s="40" t="e">
        <f t="shared" si="5"/>
        <v>#N/A</v>
      </c>
      <c r="G331" t="str">
        <f>IF((ISERROR((VLOOKUP(B331,Calculation!C$3:C$2610,1,FALSE)))),"not entered","")</f>
        <v/>
      </c>
      <c r="H331" t="str">
        <f>IF(ISNA(VLOOKUP(D331,Calculation!$AI$12:$AI$88,1,FALSE)),"NO club name match","Club Name Match")</f>
        <v>NO club name match</v>
      </c>
    </row>
    <row r="332" spans="2:8" x14ac:dyDescent="0.2">
      <c r="B332" s="54" t="s">
        <v>5</v>
      </c>
      <c r="C332" s="39" t="s">
        <v>19</v>
      </c>
      <c r="D332" s="39" t="s">
        <v>19</v>
      </c>
      <c r="E332" s="39">
        <v>1.1574074074074073E-5</v>
      </c>
      <c r="F332" s="40" t="e">
        <f t="shared" si="5"/>
        <v>#N/A</v>
      </c>
      <c r="G332" t="str">
        <f>IF((ISERROR((VLOOKUP(B332,Calculation!C$3:C$2610,1,FALSE)))),"not entered","")</f>
        <v/>
      </c>
      <c r="H332" t="str">
        <f>IF(ISNA(VLOOKUP(D332,Calculation!$AI$12:$AI$88,1,FALSE)),"NO club name match","Club Name Match")</f>
        <v>NO club name match</v>
      </c>
    </row>
    <row r="333" spans="2:8" x14ac:dyDescent="0.2">
      <c r="B333" s="54" t="s">
        <v>5</v>
      </c>
      <c r="C333" s="39" t="s">
        <v>19</v>
      </c>
      <c r="D333" s="39" t="s">
        <v>19</v>
      </c>
      <c r="E333" s="39">
        <v>1.1574074074074073E-5</v>
      </c>
      <c r="F333" s="40" t="e">
        <f t="shared" si="5"/>
        <v>#N/A</v>
      </c>
      <c r="G333" t="str">
        <f>IF((ISERROR((VLOOKUP(B333,Calculation!C$3:C$2610,1,FALSE)))),"not entered","")</f>
        <v/>
      </c>
      <c r="H333" t="str">
        <f>IF(ISNA(VLOOKUP(D333,Calculation!$AI$12:$AI$88,1,FALSE)),"NO club name match","Club Name Match")</f>
        <v>NO club name match</v>
      </c>
    </row>
    <row r="334" spans="2:8" x14ac:dyDescent="0.2">
      <c r="B334" s="54" t="s">
        <v>5</v>
      </c>
      <c r="C334" s="39" t="s">
        <v>19</v>
      </c>
      <c r="D334" s="39" t="s">
        <v>19</v>
      </c>
      <c r="E334" s="39">
        <v>1.1574074074074073E-5</v>
      </c>
      <c r="F334" s="40" t="e">
        <f t="shared" si="5"/>
        <v>#N/A</v>
      </c>
      <c r="G334" t="str">
        <f>IF((ISERROR((VLOOKUP(B334,Calculation!C$3:C$2610,1,FALSE)))),"not entered","")</f>
        <v/>
      </c>
      <c r="H334" t="str">
        <f>IF(ISNA(VLOOKUP(D334,Calculation!$AI$12:$AI$88,1,FALSE)),"NO club name match","Club Name Match")</f>
        <v>NO club name match</v>
      </c>
    </row>
    <row r="335" spans="2:8" x14ac:dyDescent="0.2">
      <c r="B335" s="54" t="s">
        <v>5</v>
      </c>
      <c r="C335" s="39" t="s">
        <v>19</v>
      </c>
      <c r="D335" s="39" t="s">
        <v>19</v>
      </c>
      <c r="E335" s="39">
        <v>1.1574074074074073E-5</v>
      </c>
      <c r="F335" s="40" t="e">
        <f t="shared" si="5"/>
        <v>#N/A</v>
      </c>
      <c r="G335" t="str">
        <f>IF((ISERROR((VLOOKUP(B335,Calculation!C$3:C$2610,1,FALSE)))),"not entered","")</f>
        <v/>
      </c>
      <c r="H335" t="str">
        <f>IF(ISNA(VLOOKUP(D335,Calculation!$AI$12:$AI$88,1,FALSE)),"NO club name match","Club Name Match")</f>
        <v>NO club name match</v>
      </c>
    </row>
    <row r="336" spans="2:8" x14ac:dyDescent="0.2">
      <c r="B336" s="54" t="s">
        <v>5</v>
      </c>
      <c r="C336" s="39" t="s">
        <v>19</v>
      </c>
      <c r="D336" s="39" t="s">
        <v>19</v>
      </c>
      <c r="E336" s="39">
        <v>1.1574074074074073E-5</v>
      </c>
      <c r="F336" s="40" t="e">
        <f t="shared" si="5"/>
        <v>#N/A</v>
      </c>
      <c r="G336" t="str">
        <f>IF((ISERROR((VLOOKUP(B336,Calculation!C$3:C$2610,1,FALSE)))),"not entered","")</f>
        <v/>
      </c>
      <c r="H336" t="str">
        <f>IF(ISNA(VLOOKUP(D336,Calculation!$AI$12:$AI$88,1,FALSE)),"NO club name match","Club Name Match")</f>
        <v>NO club name match</v>
      </c>
    </row>
    <row r="337" spans="2:8" x14ac:dyDescent="0.2">
      <c r="B337" s="54" t="s">
        <v>5</v>
      </c>
      <c r="C337" s="39" t="s">
        <v>19</v>
      </c>
      <c r="D337" s="39" t="s">
        <v>19</v>
      </c>
      <c r="E337" s="39">
        <v>1.1574074074074073E-5</v>
      </c>
      <c r="F337" s="40" t="e">
        <f t="shared" si="5"/>
        <v>#N/A</v>
      </c>
      <c r="G337" t="str">
        <f>IF((ISERROR((VLOOKUP(B337,Calculation!C$3:C$2610,1,FALSE)))),"not entered","")</f>
        <v/>
      </c>
      <c r="H337" t="str">
        <f>IF(ISNA(VLOOKUP(D337,Calculation!$AI$12:$AI$88,1,FALSE)),"NO club name match","Club Name Match")</f>
        <v>NO club name match</v>
      </c>
    </row>
    <row r="338" spans="2:8" x14ac:dyDescent="0.2">
      <c r="B338" s="54" t="s">
        <v>5</v>
      </c>
      <c r="C338" s="39" t="s">
        <v>19</v>
      </c>
      <c r="D338" s="39" t="s">
        <v>19</v>
      </c>
      <c r="E338" s="39">
        <v>1.1574074074074073E-5</v>
      </c>
      <c r="F338" s="40" t="e">
        <f t="shared" si="5"/>
        <v>#N/A</v>
      </c>
      <c r="G338" t="str">
        <f>IF((ISERROR((VLOOKUP(B338,Calculation!C$3:C$2610,1,FALSE)))),"not entered","")</f>
        <v/>
      </c>
      <c r="H338" t="str">
        <f>IF(ISNA(VLOOKUP(D338,Calculation!$AI$12:$AI$88,1,FALSE)),"NO club name match","Club Name Match")</f>
        <v>NO club name match</v>
      </c>
    </row>
    <row r="339" spans="2:8" x14ac:dyDescent="0.2">
      <c r="B339" s="54" t="s">
        <v>5</v>
      </c>
      <c r="C339" s="39" t="s">
        <v>19</v>
      </c>
      <c r="D339" s="39" t="s">
        <v>19</v>
      </c>
      <c r="E339" s="39">
        <v>1.1574074074074073E-5</v>
      </c>
      <c r="F339" s="40" t="e">
        <f t="shared" si="5"/>
        <v>#N/A</v>
      </c>
      <c r="G339" t="str">
        <f>IF((ISERROR((VLOOKUP(B339,Calculation!C$3:C$2610,1,FALSE)))),"not entered","")</f>
        <v/>
      </c>
      <c r="H339" t="str">
        <f>IF(ISNA(VLOOKUP(D339,Calculation!$AI$12:$AI$88,1,FALSE)),"NO club name match","Club Name Match")</f>
        <v>NO club name match</v>
      </c>
    </row>
    <row r="340" spans="2:8" x14ac:dyDescent="0.2">
      <c r="B340" s="54" t="s">
        <v>5</v>
      </c>
      <c r="C340" s="39" t="s">
        <v>19</v>
      </c>
      <c r="D340" s="39" t="s">
        <v>19</v>
      </c>
      <c r="E340" s="39">
        <v>1.1574074074074073E-5</v>
      </c>
      <c r="F340" s="40" t="e">
        <f t="shared" si="5"/>
        <v>#N/A</v>
      </c>
      <c r="G340" t="str">
        <f>IF((ISERROR((VLOOKUP(B340,Calculation!C$3:C$2610,1,FALSE)))),"not entered","")</f>
        <v/>
      </c>
      <c r="H340" t="str">
        <f>IF(ISNA(VLOOKUP(D340,Calculation!$AI$12:$AI$88,1,FALSE)),"NO club name match","Club Name Match")</f>
        <v>NO club name match</v>
      </c>
    </row>
    <row r="341" spans="2:8" x14ac:dyDescent="0.2">
      <c r="B341" s="54" t="s">
        <v>5</v>
      </c>
      <c r="C341" s="39" t="s">
        <v>19</v>
      </c>
      <c r="D341" s="39" t="s">
        <v>19</v>
      </c>
      <c r="E341" s="39">
        <v>1.1574074074074073E-5</v>
      </c>
      <c r="F341" s="40" t="e">
        <f t="shared" si="5"/>
        <v>#N/A</v>
      </c>
      <c r="G341" t="str">
        <f>IF((ISERROR((VLOOKUP(B341,Calculation!C$3:C$2610,1,FALSE)))),"not entered","")</f>
        <v/>
      </c>
      <c r="H341" t="str">
        <f>IF(ISNA(VLOOKUP(D341,Calculation!$AI$12:$AI$88,1,FALSE)),"NO club name match","Club Name Match")</f>
        <v>NO club name match</v>
      </c>
    </row>
    <row r="342" spans="2:8" x14ac:dyDescent="0.2">
      <c r="B342" s="54" t="s">
        <v>5</v>
      </c>
      <c r="C342" s="39" t="s">
        <v>19</v>
      </c>
      <c r="D342" s="39" t="s">
        <v>19</v>
      </c>
      <c r="E342" s="39">
        <v>1.1574074074074073E-5</v>
      </c>
      <c r="F342" s="40" t="e">
        <f t="shared" si="5"/>
        <v>#N/A</v>
      </c>
      <c r="G342" t="str">
        <f>IF((ISERROR((VLOOKUP(B342,Calculation!C$3:C$2610,1,FALSE)))),"not entered","")</f>
        <v/>
      </c>
      <c r="H342" t="str">
        <f>IF(ISNA(VLOOKUP(D342,Calculation!$AI$12:$AI$88,1,FALSE)),"NO club name match","Club Name Match")</f>
        <v>NO club name match</v>
      </c>
    </row>
    <row r="343" spans="2:8" x14ac:dyDescent="0.2">
      <c r="B343" s="54" t="s">
        <v>5</v>
      </c>
      <c r="C343" s="39" t="s">
        <v>19</v>
      </c>
      <c r="D343" s="39" t="s">
        <v>19</v>
      </c>
      <c r="E343" s="39">
        <v>1.1574074074074073E-5</v>
      </c>
      <c r="F343" s="40" t="e">
        <f t="shared" si="5"/>
        <v>#N/A</v>
      </c>
      <c r="G343" t="str">
        <f>IF((ISERROR((VLOOKUP(B343,Calculation!C$3:C$2610,1,FALSE)))),"not entered","")</f>
        <v/>
      </c>
      <c r="H343" t="str">
        <f>IF(ISNA(VLOOKUP(D343,Calculation!$AI$12:$AI$88,1,FALSE)),"NO club name match","Club Name Match")</f>
        <v>NO club name match</v>
      </c>
    </row>
    <row r="344" spans="2:8" x14ac:dyDescent="0.2">
      <c r="B344" s="54" t="s">
        <v>5</v>
      </c>
      <c r="C344" s="39" t="s">
        <v>19</v>
      </c>
      <c r="D344" s="39" t="s">
        <v>19</v>
      </c>
      <c r="E344" s="39">
        <v>1.1574074074074073E-5</v>
      </c>
      <c r="F344" s="40" t="e">
        <f t="shared" si="5"/>
        <v>#N/A</v>
      </c>
      <c r="G344" t="str">
        <f>IF((ISERROR((VLOOKUP(B344,Calculation!C$3:C$2610,1,FALSE)))),"not entered","")</f>
        <v/>
      </c>
      <c r="H344" t="str">
        <f>IF(ISNA(VLOOKUP(D344,Calculation!$AI$12:$AI$88,1,FALSE)),"NO club name match","Club Name Match")</f>
        <v>NO club name match</v>
      </c>
    </row>
    <row r="345" spans="2:8" x14ac:dyDescent="0.2">
      <c r="B345" s="54" t="s">
        <v>5</v>
      </c>
      <c r="C345" s="39" t="s">
        <v>19</v>
      </c>
      <c r="D345" s="39" t="s">
        <v>19</v>
      </c>
      <c r="E345" s="39">
        <v>1.1574074074074073E-5</v>
      </c>
      <c r="F345" s="40" t="e">
        <f t="shared" si="5"/>
        <v>#N/A</v>
      </c>
      <c r="G345" t="str">
        <f>IF((ISERROR((VLOOKUP(B345,Calculation!C$3:C$2610,1,FALSE)))),"not entered","")</f>
        <v/>
      </c>
      <c r="H345" t="str">
        <f>IF(ISNA(VLOOKUP(D345,Calculation!$AI$12:$AI$88,1,FALSE)),"NO club name match","Club Name Match")</f>
        <v>NO club name match</v>
      </c>
    </row>
    <row r="346" spans="2:8" x14ac:dyDescent="0.2">
      <c r="B346" s="54" t="s">
        <v>5</v>
      </c>
      <c r="C346" s="39" t="s">
        <v>19</v>
      </c>
      <c r="D346" s="39" t="s">
        <v>19</v>
      </c>
      <c r="E346" s="39">
        <v>1.1574074074074073E-5</v>
      </c>
      <c r="F346" s="40" t="e">
        <f t="shared" si="5"/>
        <v>#N/A</v>
      </c>
      <c r="G346" t="str">
        <f>IF((ISERROR((VLOOKUP(B346,Calculation!C$3:C$2610,1,FALSE)))),"not entered","")</f>
        <v/>
      </c>
      <c r="H346" t="str">
        <f>IF(ISNA(VLOOKUP(D346,Calculation!$AI$12:$AI$88,1,FALSE)),"NO club name match","Club Name Match")</f>
        <v>NO club name match</v>
      </c>
    </row>
    <row r="347" spans="2:8" x14ac:dyDescent="0.2">
      <c r="B347" s="54" t="s">
        <v>5</v>
      </c>
      <c r="C347" s="39" t="s">
        <v>19</v>
      </c>
      <c r="D347" s="39" t="s">
        <v>19</v>
      </c>
      <c r="E347" s="39">
        <v>1.1574074074074073E-5</v>
      </c>
      <c r="F347" s="40" t="e">
        <f t="shared" si="5"/>
        <v>#N/A</v>
      </c>
      <c r="G347" t="str">
        <f>IF((ISERROR((VLOOKUP(B347,Calculation!C$3:C$2610,1,FALSE)))),"not entered","")</f>
        <v/>
      </c>
      <c r="H347" t="str">
        <f>IF(ISNA(VLOOKUP(D347,Calculation!$AI$12:$AI$88,1,FALSE)),"NO club name match","Club Name Match")</f>
        <v>NO club name match</v>
      </c>
    </row>
    <row r="348" spans="2:8" x14ac:dyDescent="0.2">
      <c r="B348" s="54" t="s">
        <v>5</v>
      </c>
      <c r="C348" s="39" t="s">
        <v>19</v>
      </c>
      <c r="D348" s="39" t="s">
        <v>19</v>
      </c>
      <c r="E348" s="39">
        <v>1.1574074074074073E-5</v>
      </c>
      <c r="F348" s="40" t="e">
        <f t="shared" si="5"/>
        <v>#N/A</v>
      </c>
      <c r="G348" t="str">
        <f>IF((ISERROR((VLOOKUP(B348,Calculation!C$3:C$2610,1,FALSE)))),"not entered","")</f>
        <v/>
      </c>
      <c r="H348" t="str">
        <f>IF(ISNA(VLOOKUP(D348,Calculation!$AI$12:$AI$88,1,FALSE)),"NO club name match","Club Name Match")</f>
        <v>NO club name match</v>
      </c>
    </row>
    <row r="349" spans="2:8" x14ac:dyDescent="0.2">
      <c r="B349" s="54" t="s">
        <v>5</v>
      </c>
      <c r="C349" s="39" t="s">
        <v>19</v>
      </c>
      <c r="D349" s="39" t="s">
        <v>19</v>
      </c>
      <c r="E349" s="39">
        <v>1.1574074074074073E-5</v>
      </c>
      <c r="F349" s="40" t="e">
        <f t="shared" si="5"/>
        <v>#N/A</v>
      </c>
      <c r="G349" t="str">
        <f>IF((ISERROR((VLOOKUP(B349,Calculation!C$3:C$2610,1,FALSE)))),"not entered","")</f>
        <v/>
      </c>
      <c r="H349" t="str">
        <f>IF(ISNA(VLOOKUP(D349,Calculation!$AI$12:$AI$88,1,FALSE)),"NO club name match","Club Name Match")</f>
        <v>NO club name match</v>
      </c>
    </row>
    <row r="350" spans="2:8" x14ac:dyDescent="0.2">
      <c r="B350" s="54" t="s">
        <v>5</v>
      </c>
      <c r="C350" s="39" t="s">
        <v>19</v>
      </c>
      <c r="D350" s="39" t="s">
        <v>19</v>
      </c>
      <c r="E350" s="39">
        <v>1.1574074074074073E-5</v>
      </c>
      <c r="F350" s="40" t="e">
        <f t="shared" si="5"/>
        <v>#N/A</v>
      </c>
      <c r="G350" t="str">
        <f>IF((ISERROR((VLOOKUP(B350,Calculation!C$3:C$2610,1,FALSE)))),"not entered","")</f>
        <v/>
      </c>
      <c r="H350" t="str">
        <f>IF(ISNA(VLOOKUP(D350,Calculation!$AI$12:$AI$88,1,FALSE)),"NO club name match","Club Name Match")</f>
        <v>NO club name match</v>
      </c>
    </row>
    <row r="351" spans="2:8" x14ac:dyDescent="0.2">
      <c r="B351" s="54" t="s">
        <v>5</v>
      </c>
      <c r="C351" s="39" t="s">
        <v>19</v>
      </c>
      <c r="D351" s="39" t="s">
        <v>19</v>
      </c>
      <c r="E351" s="39">
        <v>1.1574074074074073E-5</v>
      </c>
      <c r="F351" s="40" t="e">
        <f t="shared" si="5"/>
        <v>#N/A</v>
      </c>
      <c r="G351" t="str">
        <f>IF((ISERROR((VLOOKUP(B351,Calculation!C$3:C$2610,1,FALSE)))),"not entered","")</f>
        <v/>
      </c>
      <c r="H351" t="str">
        <f>IF(ISNA(VLOOKUP(D351,Calculation!$AI$12:$AI$88,1,FALSE)),"NO club name match","Club Name Match")</f>
        <v>NO club name match</v>
      </c>
    </row>
    <row r="352" spans="2:8" x14ac:dyDescent="0.2">
      <c r="B352" s="54" t="s">
        <v>5</v>
      </c>
      <c r="C352" s="39" t="s">
        <v>19</v>
      </c>
      <c r="D352" s="39" t="s">
        <v>19</v>
      </c>
      <c r="E352" s="39">
        <v>1.1574074074074073E-5</v>
      </c>
      <c r="F352" s="40" t="e">
        <f t="shared" si="5"/>
        <v>#N/A</v>
      </c>
      <c r="G352" t="str">
        <f>IF((ISERROR((VLOOKUP(B352,Calculation!C$3:C$2610,1,FALSE)))),"not entered","")</f>
        <v/>
      </c>
      <c r="H352" t="str">
        <f>IF(ISNA(VLOOKUP(D352,Calculation!$AI$12:$AI$88,1,FALSE)),"NO club name match","Club Name Match")</f>
        <v>NO club name match</v>
      </c>
    </row>
    <row r="353" spans="2:8" x14ac:dyDescent="0.2">
      <c r="B353" s="54" t="s">
        <v>5</v>
      </c>
      <c r="C353" s="39" t="s">
        <v>19</v>
      </c>
      <c r="D353" s="39" t="s">
        <v>19</v>
      </c>
      <c r="E353" s="39">
        <v>1.1574074074074073E-5</v>
      </c>
      <c r="F353" s="40" t="e">
        <f t="shared" si="5"/>
        <v>#N/A</v>
      </c>
      <c r="G353" t="str">
        <f>IF((ISERROR((VLOOKUP(B353,Calculation!C$3:C$2610,1,FALSE)))),"not entered","")</f>
        <v/>
      </c>
      <c r="H353" t="str">
        <f>IF(ISNA(VLOOKUP(D353,Calculation!$AI$12:$AI$88,1,FALSE)),"NO club name match","Club Name Match")</f>
        <v>NO club name match</v>
      </c>
    </row>
    <row r="354" spans="2:8" x14ac:dyDescent="0.2">
      <c r="B354" s="54" t="s">
        <v>5</v>
      </c>
      <c r="C354" s="39" t="s">
        <v>19</v>
      </c>
      <c r="D354" s="39" t="s">
        <v>19</v>
      </c>
      <c r="E354" s="39">
        <v>1.1574074074074073E-5</v>
      </c>
      <c r="F354" s="40" t="e">
        <f t="shared" si="5"/>
        <v>#N/A</v>
      </c>
      <c r="G354" t="str">
        <f>IF((ISERROR((VLOOKUP(B354,Calculation!C$3:C$2610,1,FALSE)))),"not entered","")</f>
        <v/>
      </c>
      <c r="H354" t="str">
        <f>IF(ISNA(VLOOKUP(D354,Calculation!$AI$12:$AI$88,1,FALSE)),"NO club name match","Club Name Match")</f>
        <v>NO club name match</v>
      </c>
    </row>
    <row r="355" spans="2:8" x14ac:dyDescent="0.2">
      <c r="B355" s="54" t="s">
        <v>5</v>
      </c>
      <c r="C355" s="39" t="s">
        <v>19</v>
      </c>
      <c r="D355" s="39" t="s">
        <v>19</v>
      </c>
      <c r="E355" s="39">
        <v>1.1574074074074073E-5</v>
      </c>
      <c r="F355" s="40" t="e">
        <f t="shared" si="5"/>
        <v>#N/A</v>
      </c>
      <c r="G355" t="str">
        <f>IF((ISERROR((VLOOKUP(B355,Calculation!C$3:C$2610,1,FALSE)))),"not entered","")</f>
        <v/>
      </c>
      <c r="H355" t="str">
        <f>IF(ISNA(VLOOKUP(D355,Calculation!$AI$12:$AI$88,1,FALSE)),"NO club name match","Club Name Match")</f>
        <v>NO club name match</v>
      </c>
    </row>
    <row r="356" spans="2:8" x14ac:dyDescent="0.2">
      <c r="B356" s="54" t="s">
        <v>5</v>
      </c>
      <c r="C356" s="39" t="s">
        <v>19</v>
      </c>
      <c r="D356" s="39" t="s">
        <v>19</v>
      </c>
      <c r="E356" s="39">
        <v>1.1574074074074073E-5</v>
      </c>
      <c r="F356" s="40" t="e">
        <f t="shared" si="5"/>
        <v>#N/A</v>
      </c>
      <c r="G356" t="str">
        <f>IF((ISERROR((VLOOKUP(B356,Calculation!C$3:C$2610,1,FALSE)))),"not entered","")</f>
        <v/>
      </c>
      <c r="H356" t="str">
        <f>IF(ISNA(VLOOKUP(D356,Calculation!$AI$12:$AI$88,1,FALSE)),"NO club name match","Club Name Match")</f>
        <v>NO club name match</v>
      </c>
    </row>
    <row r="357" spans="2:8" x14ac:dyDescent="0.2">
      <c r="B357" s="54" t="s">
        <v>5</v>
      </c>
      <c r="C357" s="39" t="s">
        <v>19</v>
      </c>
      <c r="D357" s="39" t="s">
        <v>19</v>
      </c>
      <c r="E357" s="39">
        <v>1.1574074074074073E-5</v>
      </c>
      <c r="F357" s="40" t="e">
        <f t="shared" si="5"/>
        <v>#N/A</v>
      </c>
      <c r="G357" t="str">
        <f>IF((ISERROR((VLOOKUP(B357,Calculation!C$3:C$2610,1,FALSE)))),"not entered","")</f>
        <v/>
      </c>
      <c r="H357" t="str">
        <f>IF(ISNA(VLOOKUP(D357,Calculation!$AI$12:$AI$88,1,FALSE)),"NO club name match","Club Name Match")</f>
        <v>NO club name match</v>
      </c>
    </row>
    <row r="358" spans="2:8" x14ac:dyDescent="0.2">
      <c r="B358" s="54" t="s">
        <v>5</v>
      </c>
      <c r="C358" s="39" t="s">
        <v>19</v>
      </c>
      <c r="D358" s="39" t="s">
        <v>19</v>
      </c>
      <c r="E358" s="39">
        <v>1.1574074074074073E-5</v>
      </c>
      <c r="F358" s="40" t="e">
        <f t="shared" si="5"/>
        <v>#N/A</v>
      </c>
      <c r="G358" t="str">
        <f>IF((ISERROR((VLOOKUP(B358,Calculation!C$3:C$2610,1,FALSE)))),"not entered","")</f>
        <v/>
      </c>
      <c r="H358" t="str">
        <f>IF(ISNA(VLOOKUP(D358,Calculation!$AI$12:$AI$88,1,FALSE)),"NO club name match","Club Name Match")</f>
        <v>NO club name match</v>
      </c>
    </row>
    <row r="359" spans="2:8" x14ac:dyDescent="0.2">
      <c r="B359" s="54" t="s">
        <v>5</v>
      </c>
      <c r="C359" s="39" t="s">
        <v>19</v>
      </c>
      <c r="D359" s="39" t="s">
        <v>19</v>
      </c>
      <c r="E359" s="39">
        <v>1.1574074074074073E-5</v>
      </c>
      <c r="F359" s="40" t="e">
        <f t="shared" si="5"/>
        <v>#N/A</v>
      </c>
      <c r="G359" t="str">
        <f>IF((ISERROR((VLOOKUP(B359,Calculation!C$3:C$2610,1,FALSE)))),"not entered","")</f>
        <v/>
      </c>
      <c r="H359" t="str">
        <f>IF(ISNA(VLOOKUP(D359,Calculation!$AI$12:$AI$88,1,FALSE)),"NO club name match","Club Name Match")</f>
        <v>NO club name match</v>
      </c>
    </row>
    <row r="360" spans="2:8" x14ac:dyDescent="0.2">
      <c r="B360" s="54" t="s">
        <v>5</v>
      </c>
      <c r="C360" s="39" t="s">
        <v>19</v>
      </c>
      <c r="D360" s="39" t="s">
        <v>19</v>
      </c>
      <c r="E360" s="39">
        <v>1.1574074074074073E-5</v>
      </c>
      <c r="F360" s="40" t="e">
        <f t="shared" si="5"/>
        <v>#N/A</v>
      </c>
      <c r="G360" t="str">
        <f>IF((ISERROR((VLOOKUP(B360,Calculation!C$3:C$2610,1,FALSE)))),"not entered","")</f>
        <v/>
      </c>
      <c r="H360" t="str">
        <f>IF(ISNA(VLOOKUP(D360,Calculation!$AI$12:$AI$88,1,FALSE)),"NO club name match","Club Name Match")</f>
        <v>NO club name match</v>
      </c>
    </row>
    <row r="361" spans="2:8" x14ac:dyDescent="0.2">
      <c r="B361" s="54" t="s">
        <v>5</v>
      </c>
      <c r="C361" s="39" t="s">
        <v>19</v>
      </c>
      <c r="D361" s="39" t="s">
        <v>19</v>
      </c>
      <c r="E361" s="39">
        <v>1.1574074074074073E-5</v>
      </c>
      <c r="F361" s="40" t="e">
        <f t="shared" si="5"/>
        <v>#N/A</v>
      </c>
      <c r="G361" t="str">
        <f>IF((ISERROR((VLOOKUP(B361,Calculation!C$3:C$2610,1,FALSE)))),"not entered","")</f>
        <v/>
      </c>
      <c r="H361" t="str">
        <f>IF(ISNA(VLOOKUP(D361,Calculation!$AI$12:$AI$88,1,FALSE)),"NO club name match","Club Name Match")</f>
        <v>NO club name match</v>
      </c>
    </row>
    <row r="362" spans="2:8" x14ac:dyDescent="0.2">
      <c r="B362" s="54" t="s">
        <v>5</v>
      </c>
      <c r="C362" s="39" t="s">
        <v>19</v>
      </c>
      <c r="D362" s="39" t="s">
        <v>19</v>
      </c>
      <c r="E362" s="39">
        <v>1.1574074074074073E-5</v>
      </c>
      <c r="F362" s="40" t="e">
        <f t="shared" si="5"/>
        <v>#N/A</v>
      </c>
      <c r="G362" t="str">
        <f>IF((ISERROR((VLOOKUP(B362,Calculation!C$3:C$2610,1,FALSE)))),"not entered","")</f>
        <v/>
      </c>
      <c r="H362" t="str">
        <f>IF(ISNA(VLOOKUP(D362,Calculation!$AI$12:$AI$88,1,FALSE)),"NO club name match","Club Name Match")</f>
        <v>NO club name match</v>
      </c>
    </row>
    <row r="363" spans="2:8" x14ac:dyDescent="0.2">
      <c r="B363" s="54" t="s">
        <v>5</v>
      </c>
      <c r="C363" s="39" t="s">
        <v>19</v>
      </c>
      <c r="D363" s="39" t="s">
        <v>19</v>
      </c>
      <c r="E363" s="39">
        <v>1.1574074074074073E-5</v>
      </c>
      <c r="F363" s="40" t="e">
        <f t="shared" si="5"/>
        <v>#N/A</v>
      </c>
      <c r="G363" t="str">
        <f>IF((ISERROR((VLOOKUP(B363,Calculation!C$3:C$2610,1,FALSE)))),"not entered","")</f>
        <v/>
      </c>
      <c r="H363" t="str">
        <f>IF(ISNA(VLOOKUP(D363,Calculation!$AI$12:$AI$88,1,FALSE)),"NO club name match","Club Name Match")</f>
        <v>NO club name match</v>
      </c>
    </row>
    <row r="364" spans="2:8" x14ac:dyDescent="0.2">
      <c r="B364" s="54" t="s">
        <v>5</v>
      </c>
      <c r="C364" s="39" t="s">
        <v>19</v>
      </c>
      <c r="D364" s="39" t="s">
        <v>19</v>
      </c>
      <c r="E364" s="39">
        <v>1.1574074074074073E-5</v>
      </c>
      <c r="F364" s="40" t="e">
        <f t="shared" si="5"/>
        <v>#N/A</v>
      </c>
      <c r="G364" t="str">
        <f>IF((ISERROR((VLOOKUP(B364,Calculation!C$3:C$2610,1,FALSE)))),"not entered","")</f>
        <v/>
      </c>
      <c r="H364" t="str">
        <f>IF(ISNA(VLOOKUP(D364,Calculation!$AI$12:$AI$88,1,FALSE)),"NO club name match","Club Name Match")</f>
        <v>NO club name match</v>
      </c>
    </row>
    <row r="365" spans="2:8" x14ac:dyDescent="0.2">
      <c r="B365" s="54" t="s">
        <v>5</v>
      </c>
      <c r="C365" s="39" t="s">
        <v>19</v>
      </c>
      <c r="D365" s="39" t="s">
        <v>19</v>
      </c>
      <c r="E365" s="39">
        <v>1.1574074074074073E-5</v>
      </c>
      <c r="F365" s="40" t="e">
        <f t="shared" si="5"/>
        <v>#N/A</v>
      </c>
      <c r="G365" t="str">
        <f>IF((ISERROR((VLOOKUP(B365,Calculation!C$3:C$2610,1,FALSE)))),"not entered","")</f>
        <v/>
      </c>
      <c r="H365" t="str">
        <f>IF(ISNA(VLOOKUP(D365,Calculation!$AI$12:$AI$88,1,FALSE)),"NO club name match","Club Name Match")</f>
        <v>NO club name match</v>
      </c>
    </row>
    <row r="366" spans="2:8" x14ac:dyDescent="0.2">
      <c r="B366" s="54" t="s">
        <v>5</v>
      </c>
      <c r="C366" s="39" t="s">
        <v>19</v>
      </c>
      <c r="D366" s="39" t="s">
        <v>19</v>
      </c>
      <c r="E366" s="39">
        <v>1.1574074074074073E-5</v>
      </c>
      <c r="F366" s="40" t="e">
        <f t="shared" si="5"/>
        <v>#N/A</v>
      </c>
      <c r="G366" t="str">
        <f>IF((ISERROR((VLOOKUP(B366,Calculation!C$3:C$2610,1,FALSE)))),"not entered","")</f>
        <v/>
      </c>
      <c r="H366" t="str">
        <f>IF(ISNA(VLOOKUP(D366,Calculation!$AI$12:$AI$88,1,FALSE)),"NO club name match","Club Name Match")</f>
        <v>NO club name match</v>
      </c>
    </row>
    <row r="367" spans="2:8" x14ac:dyDescent="0.2">
      <c r="B367" s="54" t="s">
        <v>5</v>
      </c>
      <c r="C367" s="39" t="s">
        <v>19</v>
      </c>
      <c r="D367" s="39" t="s">
        <v>19</v>
      </c>
      <c r="E367" s="39">
        <v>1.1574074074074073E-5</v>
      </c>
      <c r="F367" s="40" t="e">
        <f t="shared" si="5"/>
        <v>#N/A</v>
      </c>
      <c r="G367" t="str">
        <f>IF((ISERROR((VLOOKUP(B367,Calculation!C$3:C$2610,1,FALSE)))),"not entered","")</f>
        <v/>
      </c>
      <c r="H367" t="str">
        <f>IF(ISNA(VLOOKUP(D367,Calculation!$AI$12:$AI$88,1,FALSE)),"NO club name match","Club Name Match")</f>
        <v>NO club name match</v>
      </c>
    </row>
    <row r="368" spans="2:8" x14ac:dyDescent="0.2">
      <c r="B368" s="54" t="s">
        <v>5</v>
      </c>
      <c r="C368" s="39" t="s">
        <v>19</v>
      </c>
      <c r="D368" s="39" t="s">
        <v>19</v>
      </c>
      <c r="E368" s="39">
        <v>1.1574074074074073E-5</v>
      </c>
      <c r="F368" s="40" t="e">
        <f t="shared" si="5"/>
        <v>#N/A</v>
      </c>
      <c r="G368" t="str">
        <f>IF((ISERROR((VLOOKUP(B368,Calculation!C$3:C$2610,1,FALSE)))),"not entered","")</f>
        <v/>
      </c>
      <c r="H368" t="str">
        <f>IF(ISNA(VLOOKUP(D368,Calculation!$AI$12:$AI$88,1,FALSE)),"NO club name match","Club Name Match")</f>
        <v>NO club name match</v>
      </c>
    </row>
    <row r="369" spans="2:8" x14ac:dyDescent="0.2">
      <c r="B369" s="54" t="s">
        <v>5</v>
      </c>
      <c r="C369" s="39" t="s">
        <v>19</v>
      </c>
      <c r="D369" s="39" t="s">
        <v>19</v>
      </c>
      <c r="E369" s="39">
        <v>1.1574074074074073E-5</v>
      </c>
      <c r="F369" s="40" t="e">
        <f t="shared" si="5"/>
        <v>#N/A</v>
      </c>
      <c r="G369" t="str">
        <f>IF((ISERROR((VLOOKUP(B369,Calculation!C$3:C$2610,1,FALSE)))),"not entered","")</f>
        <v/>
      </c>
      <c r="H369" t="str">
        <f>IF(ISNA(VLOOKUP(D369,Calculation!$AI$12:$AI$88,1,FALSE)),"NO club name match","Club Name Match")</f>
        <v>NO club name match</v>
      </c>
    </row>
    <row r="370" spans="2:8" x14ac:dyDescent="0.2">
      <c r="B370" s="54" t="s">
        <v>5</v>
      </c>
      <c r="C370" s="39" t="s">
        <v>19</v>
      </c>
      <c r="D370" s="39" t="s">
        <v>19</v>
      </c>
      <c r="E370" s="39">
        <v>1.1574074074074073E-5</v>
      </c>
      <c r="F370" s="40" t="e">
        <f t="shared" si="5"/>
        <v>#N/A</v>
      </c>
      <c r="G370" t="str">
        <f>IF((ISERROR((VLOOKUP(B370,Calculation!C$3:C$2610,1,FALSE)))),"not entered","")</f>
        <v/>
      </c>
      <c r="H370" t="str">
        <f>IF(ISNA(VLOOKUP(D370,Calculation!$AI$12:$AI$88,1,FALSE)),"NO club name match","Club Name Match")</f>
        <v>NO club name match</v>
      </c>
    </row>
    <row r="371" spans="2:8" x14ac:dyDescent="0.2">
      <c r="B371" s="54" t="s">
        <v>5</v>
      </c>
      <c r="C371" s="39" t="s">
        <v>19</v>
      </c>
      <c r="D371" s="39" t="s">
        <v>19</v>
      </c>
      <c r="E371" s="39">
        <v>1.1574074074074073E-5</v>
      </c>
      <c r="F371" s="40" t="e">
        <f t="shared" si="5"/>
        <v>#N/A</v>
      </c>
      <c r="G371" t="str">
        <f>IF((ISERROR((VLOOKUP(B371,Calculation!C$3:C$2610,1,FALSE)))),"not entered","")</f>
        <v/>
      </c>
      <c r="H371" t="str">
        <f>IF(ISNA(VLOOKUP(D371,Calculation!$AI$12:$AI$88,1,FALSE)),"NO club name match","Club Name Match")</f>
        <v>NO club name match</v>
      </c>
    </row>
    <row r="372" spans="2:8" x14ac:dyDescent="0.2">
      <c r="B372" s="54" t="s">
        <v>5</v>
      </c>
      <c r="C372" s="39" t="s">
        <v>19</v>
      </c>
      <c r="D372" s="39" t="s">
        <v>19</v>
      </c>
      <c r="E372" s="39">
        <v>1.1574074074074073E-5</v>
      </c>
      <c r="F372" s="40" t="e">
        <f t="shared" si="5"/>
        <v>#N/A</v>
      </c>
      <c r="G372" t="str">
        <f>IF((ISERROR((VLOOKUP(B372,Calculation!C$3:C$2610,1,FALSE)))),"not entered","")</f>
        <v/>
      </c>
      <c r="H372" t="str">
        <f>IF(ISNA(VLOOKUP(D372,Calculation!$AI$12:$AI$88,1,FALSE)),"NO club name match","Club Name Match")</f>
        <v>NO club name match</v>
      </c>
    </row>
    <row r="373" spans="2:8" x14ac:dyDescent="0.2">
      <c r="B373" s="54" t="s">
        <v>5</v>
      </c>
      <c r="C373" s="39" t="s">
        <v>19</v>
      </c>
      <c r="D373" s="39" t="s">
        <v>19</v>
      </c>
      <c r="E373" s="39">
        <v>1.1574074074074073E-5</v>
      </c>
      <c r="F373" s="40" t="e">
        <f t="shared" si="5"/>
        <v>#N/A</v>
      </c>
      <c r="G373" t="str">
        <f>IF((ISERROR((VLOOKUP(B373,Calculation!C$3:C$2610,1,FALSE)))),"not entered","")</f>
        <v/>
      </c>
      <c r="H373" t="str">
        <f>IF(ISNA(VLOOKUP(D373,Calculation!$AI$12:$AI$88,1,FALSE)),"NO club name match","Club Name Match")</f>
        <v>NO club name match</v>
      </c>
    </row>
    <row r="374" spans="2:8" x14ac:dyDescent="0.2">
      <c r="B374" s="54" t="s">
        <v>5</v>
      </c>
      <c r="C374" s="39" t="s">
        <v>19</v>
      </c>
      <c r="D374" s="39" t="s">
        <v>19</v>
      </c>
      <c r="E374" s="39">
        <v>1.1574074074074073E-5</v>
      </c>
      <c r="F374" s="40" t="e">
        <f t="shared" si="5"/>
        <v>#N/A</v>
      </c>
      <c r="G374" t="str">
        <f>IF((ISERROR((VLOOKUP(B374,Calculation!C$3:C$2610,1,FALSE)))),"not entered","")</f>
        <v/>
      </c>
      <c r="H374" t="str">
        <f>IF(ISNA(VLOOKUP(D374,Calculation!$AI$12:$AI$88,1,FALSE)),"NO club name match","Club Name Match")</f>
        <v>NO club name match</v>
      </c>
    </row>
    <row r="375" spans="2:8" x14ac:dyDescent="0.2">
      <c r="B375" s="54" t="s">
        <v>5</v>
      </c>
      <c r="C375" s="39" t="s">
        <v>19</v>
      </c>
      <c r="D375" s="39" t="s">
        <v>19</v>
      </c>
      <c r="E375" s="39">
        <v>1.1574074074074073E-5</v>
      </c>
      <c r="F375" s="40" t="e">
        <f t="shared" si="5"/>
        <v>#N/A</v>
      </c>
      <c r="G375" t="str">
        <f>IF((ISERROR((VLOOKUP(B375,Calculation!C$3:C$2610,1,FALSE)))),"not entered","")</f>
        <v/>
      </c>
      <c r="H375" t="str">
        <f>IF(ISNA(VLOOKUP(D375,Calculation!$AI$12:$AI$88,1,FALSE)),"NO club name match","Club Name Match")</f>
        <v>NO club name match</v>
      </c>
    </row>
    <row r="376" spans="2:8" x14ac:dyDescent="0.2">
      <c r="B376" s="54" t="s">
        <v>5</v>
      </c>
      <c r="C376" s="39" t="s">
        <v>19</v>
      </c>
      <c r="D376" s="39" t="s">
        <v>19</v>
      </c>
      <c r="E376" s="39">
        <v>1.1574074074074073E-5</v>
      </c>
      <c r="F376" s="40" t="e">
        <f t="shared" si="5"/>
        <v>#N/A</v>
      </c>
      <c r="G376" t="str">
        <f>IF((ISERROR((VLOOKUP(B376,Calculation!C$3:C$2610,1,FALSE)))),"not entered","")</f>
        <v/>
      </c>
      <c r="H376" t="str">
        <f>IF(ISNA(VLOOKUP(D376,Calculation!$AI$12:$AI$88,1,FALSE)),"NO club name match","Club Name Match")</f>
        <v>NO club name match</v>
      </c>
    </row>
    <row r="377" spans="2:8" x14ac:dyDescent="0.2">
      <c r="B377" s="54" t="s">
        <v>5</v>
      </c>
      <c r="C377" s="39" t="s">
        <v>19</v>
      </c>
      <c r="D377" s="39" t="s">
        <v>19</v>
      </c>
      <c r="E377" s="39">
        <v>1.1574074074074073E-5</v>
      </c>
      <c r="F377" s="40" t="e">
        <f t="shared" si="5"/>
        <v>#N/A</v>
      </c>
      <c r="G377" t="str">
        <f>IF((ISERROR((VLOOKUP(B377,Calculation!C$3:C$2610,1,FALSE)))),"not entered","")</f>
        <v/>
      </c>
      <c r="H377" t="str">
        <f>IF(ISNA(VLOOKUP(D377,Calculation!$AI$12:$AI$88,1,FALSE)),"NO club name match","Club Name Match")</f>
        <v>NO club name match</v>
      </c>
    </row>
    <row r="378" spans="2:8" x14ac:dyDescent="0.2">
      <c r="B378" s="54" t="s">
        <v>5</v>
      </c>
      <c r="C378" s="39" t="s">
        <v>19</v>
      </c>
      <c r="D378" s="39" t="s">
        <v>19</v>
      </c>
      <c r="E378" s="39">
        <v>1.1574074074074073E-5</v>
      </c>
      <c r="F378" s="40" t="e">
        <f t="shared" si="5"/>
        <v>#N/A</v>
      </c>
      <c r="G378" t="str">
        <f>IF((ISERROR((VLOOKUP(B378,Calculation!C$3:C$2610,1,FALSE)))),"not entered","")</f>
        <v/>
      </c>
      <c r="H378" t="str">
        <f>IF(ISNA(VLOOKUP(D378,Calculation!$AI$12:$AI$88,1,FALSE)),"NO club name match","Club Name Match")</f>
        <v>NO club name match</v>
      </c>
    </row>
    <row r="379" spans="2:8" x14ac:dyDescent="0.2">
      <c r="B379" s="54" t="s">
        <v>5</v>
      </c>
      <c r="C379" s="39" t="s">
        <v>19</v>
      </c>
      <c r="D379" s="39" t="s">
        <v>19</v>
      </c>
      <c r="E379" s="39">
        <v>1.1574074074074073E-5</v>
      </c>
      <c r="F379" s="40" t="e">
        <f t="shared" si="5"/>
        <v>#N/A</v>
      </c>
      <c r="G379" t="str">
        <f>IF((ISERROR((VLOOKUP(B379,Calculation!C$3:C$2610,1,FALSE)))),"not entered","")</f>
        <v/>
      </c>
      <c r="H379" t="str">
        <f>IF(ISNA(VLOOKUP(D379,Calculation!$AI$12:$AI$88,1,FALSE)),"NO club name match","Club Name Match")</f>
        <v>NO club name match</v>
      </c>
    </row>
    <row r="380" spans="2:8" x14ac:dyDescent="0.2">
      <c r="B380" s="54" t="s">
        <v>5</v>
      </c>
      <c r="C380" s="39" t="s">
        <v>19</v>
      </c>
      <c r="D380" s="39" t="s">
        <v>19</v>
      </c>
      <c r="E380" s="39">
        <v>1.1574074074074073E-5</v>
      </c>
      <c r="F380" s="40" t="e">
        <f t="shared" si="5"/>
        <v>#N/A</v>
      </c>
      <c r="G380" t="str">
        <f>IF((ISERROR((VLOOKUP(B380,Calculation!C$3:C$2610,1,FALSE)))),"not entered","")</f>
        <v/>
      </c>
      <c r="H380" t="str">
        <f>IF(ISNA(VLOOKUP(D380,Calculation!$AI$12:$AI$88,1,FALSE)),"NO club name match","Club Name Match")</f>
        <v>NO club name match</v>
      </c>
    </row>
    <row r="381" spans="2:8" x14ac:dyDescent="0.2">
      <c r="B381" s="54" t="s">
        <v>5</v>
      </c>
      <c r="C381" s="39" t="s">
        <v>19</v>
      </c>
      <c r="D381" s="39" t="s">
        <v>19</v>
      </c>
      <c r="E381" s="39">
        <v>1.1574074074074073E-5</v>
      </c>
      <c r="F381" s="40" t="e">
        <f t="shared" si="5"/>
        <v>#N/A</v>
      </c>
      <c r="G381" t="str">
        <f>IF((ISERROR((VLOOKUP(B381,Calculation!C$3:C$2610,1,FALSE)))),"not entered","")</f>
        <v/>
      </c>
      <c r="H381" t="str">
        <f>IF(ISNA(VLOOKUP(D381,Calculation!$AI$12:$AI$88,1,FALSE)),"NO club name match","Club Name Match")</f>
        <v>NO club name match</v>
      </c>
    </row>
    <row r="382" spans="2:8" x14ac:dyDescent="0.2">
      <c r="B382" s="54" t="s">
        <v>5</v>
      </c>
      <c r="C382" s="39" t="s">
        <v>19</v>
      </c>
      <c r="D382" s="39" t="s">
        <v>19</v>
      </c>
      <c r="E382" s="39">
        <v>1.1574074074074073E-5</v>
      </c>
      <c r="F382" s="40" t="e">
        <f t="shared" si="5"/>
        <v>#N/A</v>
      </c>
      <c r="G382" t="str">
        <f>IF((ISERROR((VLOOKUP(B382,Calculation!C$3:C$2610,1,FALSE)))),"not entered","")</f>
        <v/>
      </c>
      <c r="H382" t="str">
        <f>IF(ISNA(VLOOKUP(D382,Calculation!$AI$12:$AI$88,1,FALSE)),"NO club name match","Club Name Match")</f>
        <v>NO club name match</v>
      </c>
    </row>
    <row r="383" spans="2:8" x14ac:dyDescent="0.2">
      <c r="B383" s="54" t="s">
        <v>5</v>
      </c>
      <c r="C383" s="39" t="s">
        <v>19</v>
      </c>
      <c r="D383" s="39" t="s">
        <v>19</v>
      </c>
      <c r="E383" s="39">
        <v>1.1574074074074073E-5</v>
      </c>
      <c r="F383" s="40" t="e">
        <f t="shared" si="5"/>
        <v>#N/A</v>
      </c>
      <c r="G383" t="str">
        <f>IF((ISERROR((VLOOKUP(B383,Calculation!C$3:C$2610,1,FALSE)))),"not entered","")</f>
        <v/>
      </c>
      <c r="H383" t="str">
        <f>IF(ISNA(VLOOKUP(D383,Calculation!$AI$12:$AI$88,1,FALSE)),"NO club name match","Club Name Match")</f>
        <v>NO club name match</v>
      </c>
    </row>
    <row r="384" spans="2:8" x14ac:dyDescent="0.2">
      <c r="B384" s="54" t="s">
        <v>5</v>
      </c>
      <c r="C384" s="39" t="s">
        <v>19</v>
      </c>
      <c r="D384" s="39" t="s">
        <v>19</v>
      </c>
      <c r="E384" s="39">
        <v>1.1574074074074073E-5</v>
      </c>
      <c r="F384" s="40" t="e">
        <f t="shared" si="5"/>
        <v>#N/A</v>
      </c>
      <c r="G384" t="str">
        <f>IF((ISERROR((VLOOKUP(B384,Calculation!C$3:C$2610,1,FALSE)))),"not entered","")</f>
        <v/>
      </c>
      <c r="H384" t="str">
        <f>IF(ISNA(VLOOKUP(D384,Calculation!$AI$12:$AI$88,1,FALSE)),"NO club name match","Club Name Match")</f>
        <v>NO club name match</v>
      </c>
    </row>
    <row r="385" spans="2:8" x14ac:dyDescent="0.2">
      <c r="B385" s="54" t="s">
        <v>5</v>
      </c>
      <c r="C385" s="39" t="s">
        <v>19</v>
      </c>
      <c r="D385" s="39" t="s">
        <v>19</v>
      </c>
      <c r="E385" s="39">
        <v>1.1574074074074073E-5</v>
      </c>
      <c r="F385" s="40" t="e">
        <f t="shared" si="5"/>
        <v>#N/A</v>
      </c>
      <c r="G385" t="str">
        <f>IF((ISERROR((VLOOKUP(B385,Calculation!C$3:C$2610,1,FALSE)))),"not entered","")</f>
        <v/>
      </c>
      <c r="H385" t="str">
        <f>IF(ISNA(VLOOKUP(D385,Calculation!$AI$12:$AI$88,1,FALSE)),"NO club name match","Club Name Match")</f>
        <v>NO club name match</v>
      </c>
    </row>
    <row r="386" spans="2:8" x14ac:dyDescent="0.2">
      <c r="B386" s="54" t="s">
        <v>5</v>
      </c>
      <c r="C386" s="39" t="s">
        <v>19</v>
      </c>
      <c r="D386" s="39" t="s">
        <v>19</v>
      </c>
      <c r="E386" s="39">
        <v>1.1574074074074073E-5</v>
      </c>
      <c r="F386" s="40" t="e">
        <f t="shared" si="5"/>
        <v>#N/A</v>
      </c>
      <c r="G386" t="str">
        <f>IF((ISERROR((VLOOKUP(B386,Calculation!C$3:C$2610,1,FALSE)))),"not entered","")</f>
        <v/>
      </c>
      <c r="H386" t="str">
        <f>IF(ISNA(VLOOKUP(D386,Calculation!$AI$12:$AI$88,1,FALSE)),"NO club name match","Club Name Match")</f>
        <v>NO club name match</v>
      </c>
    </row>
    <row r="387" spans="2:8" x14ac:dyDescent="0.2">
      <c r="B387" s="54" t="s">
        <v>5</v>
      </c>
      <c r="C387" s="39" t="s">
        <v>19</v>
      </c>
      <c r="D387" s="39" t="s">
        <v>19</v>
      </c>
      <c r="E387" s="39">
        <v>1.1574074074074073E-5</v>
      </c>
      <c r="F387" s="40" t="e">
        <f t="shared" si="5"/>
        <v>#N/A</v>
      </c>
      <c r="G387" t="str">
        <f>IF((ISERROR((VLOOKUP(B387,Calculation!C$3:C$2610,1,FALSE)))),"not entered","")</f>
        <v/>
      </c>
      <c r="H387" t="str">
        <f>IF(ISNA(VLOOKUP(D387,Calculation!$AI$12:$AI$88,1,FALSE)),"NO club name match","Club Name Match")</f>
        <v>NO club name match</v>
      </c>
    </row>
    <row r="388" spans="2:8" x14ac:dyDescent="0.2">
      <c r="B388" s="54" t="s">
        <v>5</v>
      </c>
      <c r="C388" s="39" t="s">
        <v>19</v>
      </c>
      <c r="D388" s="39" t="s">
        <v>19</v>
      </c>
      <c r="E388" s="39">
        <v>1.1574074074074073E-5</v>
      </c>
      <c r="F388" s="40" t="e">
        <f t="shared" si="5"/>
        <v>#N/A</v>
      </c>
      <c r="G388" t="str">
        <f>IF((ISERROR((VLOOKUP(B388,Calculation!C$3:C$2610,1,FALSE)))),"not entered","")</f>
        <v/>
      </c>
      <c r="H388" t="str">
        <f>IF(ISNA(VLOOKUP(D388,Calculation!$AI$12:$AI$88,1,FALSE)),"NO club name match","Club Name Match")</f>
        <v>NO club name match</v>
      </c>
    </row>
    <row r="389" spans="2:8" x14ac:dyDescent="0.2">
      <c r="B389" s="54" t="s">
        <v>5</v>
      </c>
      <c r="C389" s="39" t="s">
        <v>19</v>
      </c>
      <c r="D389" s="39" t="s">
        <v>19</v>
      </c>
      <c r="E389" s="39">
        <v>1.1574074074074073E-5</v>
      </c>
      <c r="F389" s="40" t="e">
        <f t="shared" si="5"/>
        <v>#N/A</v>
      </c>
      <c r="G389" t="str">
        <f>IF((ISERROR((VLOOKUP(B389,Calculation!C$3:C$2610,1,FALSE)))),"not entered","")</f>
        <v/>
      </c>
      <c r="H389" t="str">
        <f>IF(ISNA(VLOOKUP(D389,Calculation!$AI$12:$AI$88,1,FALSE)),"NO club name match","Club Name Match")</f>
        <v>NO club name match</v>
      </c>
    </row>
    <row r="390" spans="2:8" x14ac:dyDescent="0.2">
      <c r="B390" s="54" t="s">
        <v>5</v>
      </c>
      <c r="C390" s="39" t="s">
        <v>19</v>
      </c>
      <c r="D390" s="39" t="s">
        <v>19</v>
      </c>
      <c r="E390" s="39">
        <v>1.1574074074074073E-5</v>
      </c>
      <c r="F390" s="40" t="e">
        <f t="shared" ref="F390:F453" si="6">TRUNC((VLOOKUP(C390,C$4:E$5,3,FALSE))/(E390/10000))</f>
        <v>#N/A</v>
      </c>
      <c r="G390" t="str">
        <f>IF((ISERROR((VLOOKUP(B390,Calculation!C$3:C$2610,1,FALSE)))),"not entered","")</f>
        <v/>
      </c>
      <c r="H390" t="str">
        <f>IF(ISNA(VLOOKUP(D390,Calculation!$AI$12:$AI$88,1,FALSE)),"NO club name match","Club Name Match")</f>
        <v>NO club name match</v>
      </c>
    </row>
    <row r="391" spans="2:8" x14ac:dyDescent="0.2">
      <c r="B391" s="54" t="s">
        <v>5</v>
      </c>
      <c r="C391" s="39" t="s">
        <v>19</v>
      </c>
      <c r="D391" s="39" t="s">
        <v>19</v>
      </c>
      <c r="E391" s="39">
        <v>1.1574074074074073E-5</v>
      </c>
      <c r="F391" s="40" t="e">
        <f t="shared" si="6"/>
        <v>#N/A</v>
      </c>
      <c r="G391" t="str">
        <f>IF((ISERROR((VLOOKUP(B391,Calculation!C$3:C$2610,1,FALSE)))),"not entered","")</f>
        <v/>
      </c>
      <c r="H391" t="str">
        <f>IF(ISNA(VLOOKUP(D391,Calculation!$AI$12:$AI$88,1,FALSE)),"NO club name match","Club Name Match")</f>
        <v>NO club name match</v>
      </c>
    </row>
    <row r="392" spans="2:8" x14ac:dyDescent="0.2">
      <c r="B392" s="54" t="s">
        <v>5</v>
      </c>
      <c r="C392" s="39" t="s">
        <v>19</v>
      </c>
      <c r="D392" s="39" t="s">
        <v>19</v>
      </c>
      <c r="E392" s="39">
        <v>1.1574074074074073E-5</v>
      </c>
      <c r="F392" s="40" t="e">
        <f t="shared" si="6"/>
        <v>#N/A</v>
      </c>
      <c r="G392" t="str">
        <f>IF((ISERROR((VLOOKUP(B392,Calculation!C$3:C$2610,1,FALSE)))),"not entered","")</f>
        <v/>
      </c>
      <c r="H392" t="str">
        <f>IF(ISNA(VLOOKUP(D392,Calculation!$AI$12:$AI$88,1,FALSE)),"NO club name match","Club Name Match")</f>
        <v>NO club name match</v>
      </c>
    </row>
    <row r="393" spans="2:8" x14ac:dyDescent="0.2">
      <c r="B393" s="54" t="s">
        <v>5</v>
      </c>
      <c r="C393" s="39" t="s">
        <v>19</v>
      </c>
      <c r="D393" s="39" t="s">
        <v>19</v>
      </c>
      <c r="E393" s="39">
        <v>1.1574074074074073E-5</v>
      </c>
      <c r="F393" s="40" t="e">
        <f t="shared" si="6"/>
        <v>#N/A</v>
      </c>
      <c r="G393" t="str">
        <f>IF((ISERROR((VLOOKUP(B393,Calculation!C$3:C$2610,1,FALSE)))),"not entered","")</f>
        <v/>
      </c>
      <c r="H393" t="str">
        <f>IF(ISNA(VLOOKUP(D393,Calculation!$AI$12:$AI$88,1,FALSE)),"NO club name match","Club Name Match")</f>
        <v>NO club name match</v>
      </c>
    </row>
    <row r="394" spans="2:8" x14ac:dyDescent="0.2">
      <c r="B394" s="54" t="s">
        <v>5</v>
      </c>
      <c r="C394" s="39" t="s">
        <v>19</v>
      </c>
      <c r="D394" s="39" t="s">
        <v>19</v>
      </c>
      <c r="E394" s="39">
        <v>1.1574074074074073E-5</v>
      </c>
      <c r="F394" s="40" t="e">
        <f t="shared" si="6"/>
        <v>#N/A</v>
      </c>
      <c r="G394" t="str">
        <f>IF((ISERROR((VLOOKUP(B394,Calculation!C$3:C$2610,1,FALSE)))),"not entered","")</f>
        <v/>
      </c>
      <c r="H394" t="str">
        <f>IF(ISNA(VLOOKUP(D394,Calculation!$AI$12:$AI$88,1,FALSE)),"NO club name match","Club Name Match")</f>
        <v>NO club name match</v>
      </c>
    </row>
    <row r="395" spans="2:8" x14ac:dyDescent="0.2">
      <c r="B395" s="54" t="s">
        <v>5</v>
      </c>
      <c r="C395" s="39" t="s">
        <v>19</v>
      </c>
      <c r="D395" s="39" t="s">
        <v>19</v>
      </c>
      <c r="E395" s="39">
        <v>1.1574074074074073E-5</v>
      </c>
      <c r="F395" s="40" t="e">
        <f t="shared" si="6"/>
        <v>#N/A</v>
      </c>
      <c r="G395" t="str">
        <f>IF((ISERROR((VLOOKUP(B395,Calculation!C$3:C$2610,1,FALSE)))),"not entered","")</f>
        <v/>
      </c>
      <c r="H395" t="str">
        <f>IF(ISNA(VLOOKUP(D395,Calculation!$AI$12:$AI$88,1,FALSE)),"NO club name match","Club Name Match")</f>
        <v>NO club name match</v>
      </c>
    </row>
    <row r="396" spans="2:8" x14ac:dyDescent="0.2">
      <c r="B396" s="54" t="s">
        <v>5</v>
      </c>
      <c r="C396" s="39" t="s">
        <v>19</v>
      </c>
      <c r="D396" s="39" t="s">
        <v>19</v>
      </c>
      <c r="E396" s="39">
        <v>1.1574074074074073E-5</v>
      </c>
      <c r="F396" s="40" t="e">
        <f t="shared" si="6"/>
        <v>#N/A</v>
      </c>
      <c r="G396" t="str">
        <f>IF((ISERROR((VLOOKUP(B396,Calculation!C$3:C$2610,1,FALSE)))),"not entered","")</f>
        <v/>
      </c>
      <c r="H396" t="str">
        <f>IF(ISNA(VLOOKUP(D396,Calculation!$AI$12:$AI$88,1,FALSE)),"NO club name match","Club Name Match")</f>
        <v>NO club name match</v>
      </c>
    </row>
    <row r="397" spans="2:8" x14ac:dyDescent="0.2">
      <c r="B397" s="54" t="s">
        <v>5</v>
      </c>
      <c r="C397" s="39" t="s">
        <v>19</v>
      </c>
      <c r="D397" s="39" t="s">
        <v>19</v>
      </c>
      <c r="E397" s="39">
        <v>1.1574074074074073E-5</v>
      </c>
      <c r="F397" s="40" t="e">
        <f t="shared" si="6"/>
        <v>#N/A</v>
      </c>
      <c r="G397" t="str">
        <f>IF((ISERROR((VLOOKUP(B397,Calculation!C$3:C$2610,1,FALSE)))),"not entered","")</f>
        <v/>
      </c>
      <c r="H397" t="str">
        <f>IF(ISNA(VLOOKUP(D397,Calculation!$AI$12:$AI$88,1,FALSE)),"NO club name match","Club Name Match")</f>
        <v>NO club name match</v>
      </c>
    </row>
    <row r="398" spans="2:8" x14ac:dyDescent="0.2">
      <c r="B398" s="54" t="s">
        <v>5</v>
      </c>
      <c r="C398" s="39" t="s">
        <v>19</v>
      </c>
      <c r="D398" s="39" t="s">
        <v>19</v>
      </c>
      <c r="E398" s="39">
        <v>1.1574074074074073E-5</v>
      </c>
      <c r="F398" s="40" t="e">
        <f t="shared" si="6"/>
        <v>#N/A</v>
      </c>
      <c r="G398" t="str">
        <f>IF((ISERROR((VLOOKUP(B398,Calculation!C$3:C$2610,1,FALSE)))),"not entered","")</f>
        <v/>
      </c>
      <c r="H398" t="str">
        <f>IF(ISNA(VLOOKUP(D398,Calculation!$AI$12:$AI$88,1,FALSE)),"NO club name match","Club Name Match")</f>
        <v>NO club name match</v>
      </c>
    </row>
    <row r="399" spans="2:8" x14ac:dyDescent="0.2">
      <c r="B399" s="54" t="s">
        <v>5</v>
      </c>
      <c r="C399" s="39" t="s">
        <v>19</v>
      </c>
      <c r="D399" s="39" t="s">
        <v>19</v>
      </c>
      <c r="E399" s="39">
        <v>1.1574074074074073E-5</v>
      </c>
      <c r="F399" s="40" t="e">
        <f t="shared" si="6"/>
        <v>#N/A</v>
      </c>
      <c r="G399" t="str">
        <f>IF((ISERROR((VLOOKUP(B399,Calculation!C$3:C$2610,1,FALSE)))),"not entered","")</f>
        <v/>
      </c>
      <c r="H399" t="str">
        <f>IF(ISNA(VLOOKUP(D399,Calculation!$AI$12:$AI$88,1,FALSE)),"NO club name match","Club Name Match")</f>
        <v>NO club name match</v>
      </c>
    </row>
    <row r="400" spans="2:8" x14ac:dyDescent="0.2">
      <c r="B400" s="54" t="s">
        <v>5</v>
      </c>
      <c r="C400" s="39" t="s">
        <v>19</v>
      </c>
      <c r="D400" s="39" t="s">
        <v>19</v>
      </c>
      <c r="E400" s="39">
        <v>1.1574074074074073E-5</v>
      </c>
      <c r="F400" s="40" t="e">
        <f t="shared" si="6"/>
        <v>#N/A</v>
      </c>
      <c r="G400" t="str">
        <f>IF((ISERROR((VLOOKUP(B400,Calculation!C$3:C$2610,1,FALSE)))),"not entered","")</f>
        <v/>
      </c>
      <c r="H400" t="str">
        <f>IF(ISNA(VLOOKUP(D400,Calculation!$AI$12:$AI$88,1,FALSE)),"NO club name match","Club Name Match")</f>
        <v>NO club name match</v>
      </c>
    </row>
    <row r="401" spans="2:8" x14ac:dyDescent="0.2">
      <c r="B401" s="54" t="s">
        <v>5</v>
      </c>
      <c r="C401" s="39" t="s">
        <v>19</v>
      </c>
      <c r="D401" s="39" t="s">
        <v>19</v>
      </c>
      <c r="E401" s="39">
        <v>1.1574074074074073E-5</v>
      </c>
      <c r="F401" s="40" t="e">
        <f t="shared" si="6"/>
        <v>#N/A</v>
      </c>
      <c r="G401" t="str">
        <f>IF((ISERROR((VLOOKUP(B401,Calculation!C$3:C$2610,1,FALSE)))),"not entered","")</f>
        <v/>
      </c>
      <c r="H401" t="str">
        <f>IF(ISNA(VLOOKUP(D401,Calculation!$AI$12:$AI$88,1,FALSE)),"NO club name match","Club Name Match")</f>
        <v>NO club name match</v>
      </c>
    </row>
    <row r="402" spans="2:8" x14ac:dyDescent="0.2">
      <c r="B402" s="54" t="s">
        <v>5</v>
      </c>
      <c r="C402" s="39" t="s">
        <v>19</v>
      </c>
      <c r="D402" s="39" t="s">
        <v>19</v>
      </c>
      <c r="E402" s="39">
        <v>1.1574074074074073E-5</v>
      </c>
      <c r="F402" s="40" t="e">
        <f t="shared" si="6"/>
        <v>#N/A</v>
      </c>
      <c r="G402" t="str">
        <f>IF((ISERROR((VLOOKUP(B402,Calculation!C$3:C$2610,1,FALSE)))),"not entered","")</f>
        <v/>
      </c>
      <c r="H402" t="str">
        <f>IF(ISNA(VLOOKUP(D402,Calculation!$AI$12:$AI$88,1,FALSE)),"NO club name match","Club Name Match")</f>
        <v>NO club name match</v>
      </c>
    </row>
    <row r="403" spans="2:8" x14ac:dyDescent="0.2">
      <c r="B403" s="54" t="s">
        <v>5</v>
      </c>
      <c r="C403" s="39" t="s">
        <v>19</v>
      </c>
      <c r="D403" s="39" t="s">
        <v>19</v>
      </c>
      <c r="E403" s="39">
        <v>1.1574074074074073E-5</v>
      </c>
      <c r="F403" s="40" t="e">
        <f t="shared" si="6"/>
        <v>#N/A</v>
      </c>
      <c r="G403" t="str">
        <f>IF((ISERROR((VLOOKUP(B403,Calculation!C$3:C$2610,1,FALSE)))),"not entered","")</f>
        <v/>
      </c>
      <c r="H403" t="str">
        <f>IF(ISNA(VLOOKUP(D403,Calculation!$AI$12:$AI$88,1,FALSE)),"NO club name match","Club Name Match")</f>
        <v>NO club name match</v>
      </c>
    </row>
    <row r="404" spans="2:8" x14ac:dyDescent="0.2">
      <c r="B404" s="54" t="s">
        <v>5</v>
      </c>
      <c r="C404" s="39" t="s">
        <v>19</v>
      </c>
      <c r="D404" s="39" t="s">
        <v>19</v>
      </c>
      <c r="E404" s="39">
        <v>1.1574074074074073E-5</v>
      </c>
      <c r="F404" s="40" t="e">
        <f t="shared" si="6"/>
        <v>#N/A</v>
      </c>
      <c r="G404" t="str">
        <f>IF((ISERROR((VLOOKUP(B404,Calculation!C$3:C$2610,1,FALSE)))),"not entered","")</f>
        <v/>
      </c>
      <c r="H404" t="str">
        <f>IF(ISNA(VLOOKUP(D404,Calculation!$AI$12:$AI$88,1,FALSE)),"NO club name match","Club Name Match")</f>
        <v>NO club name match</v>
      </c>
    </row>
    <row r="405" spans="2:8" x14ac:dyDescent="0.2">
      <c r="B405" s="54" t="s">
        <v>5</v>
      </c>
      <c r="C405" s="39" t="s">
        <v>19</v>
      </c>
      <c r="D405" s="39" t="s">
        <v>19</v>
      </c>
      <c r="E405" s="39">
        <v>1.1574074074074073E-5</v>
      </c>
      <c r="F405" s="40" t="e">
        <f t="shared" si="6"/>
        <v>#N/A</v>
      </c>
      <c r="G405" t="str">
        <f>IF((ISERROR((VLOOKUP(B405,Calculation!C$3:C$2610,1,FALSE)))),"not entered","")</f>
        <v/>
      </c>
      <c r="H405" t="str">
        <f>IF(ISNA(VLOOKUP(D405,Calculation!$AI$12:$AI$88,1,FALSE)),"NO club name match","Club Name Match")</f>
        <v>NO club name match</v>
      </c>
    </row>
    <row r="406" spans="2:8" x14ac:dyDescent="0.2">
      <c r="B406" s="54" t="s">
        <v>5</v>
      </c>
      <c r="C406" s="39" t="s">
        <v>19</v>
      </c>
      <c r="D406" s="39" t="s">
        <v>19</v>
      </c>
      <c r="E406" s="39">
        <v>1.1574074074074073E-5</v>
      </c>
      <c r="F406" s="40" t="e">
        <f t="shared" si="6"/>
        <v>#N/A</v>
      </c>
      <c r="G406" t="str">
        <f>IF((ISERROR((VLOOKUP(B406,Calculation!C$3:C$2610,1,FALSE)))),"not entered","")</f>
        <v/>
      </c>
      <c r="H406" t="str">
        <f>IF(ISNA(VLOOKUP(D406,Calculation!$AI$12:$AI$88,1,FALSE)),"NO club name match","Club Name Match")</f>
        <v>NO club name match</v>
      </c>
    </row>
    <row r="407" spans="2:8" x14ac:dyDescent="0.2">
      <c r="B407" s="54" t="s">
        <v>5</v>
      </c>
      <c r="C407" s="39" t="s">
        <v>19</v>
      </c>
      <c r="D407" s="39" t="s">
        <v>19</v>
      </c>
      <c r="E407" s="39">
        <v>1.1574074074074073E-5</v>
      </c>
      <c r="F407" s="40" t="e">
        <f t="shared" si="6"/>
        <v>#N/A</v>
      </c>
      <c r="G407" t="str">
        <f>IF((ISERROR((VLOOKUP(B407,Calculation!C$3:C$2610,1,FALSE)))),"not entered","")</f>
        <v/>
      </c>
      <c r="H407" t="str">
        <f>IF(ISNA(VLOOKUP(D407,Calculation!$AI$12:$AI$88,1,FALSE)),"NO club name match","Club Name Match")</f>
        <v>NO club name match</v>
      </c>
    </row>
    <row r="408" spans="2:8" x14ac:dyDescent="0.2">
      <c r="B408" s="54" t="s">
        <v>5</v>
      </c>
      <c r="C408" s="39" t="s">
        <v>19</v>
      </c>
      <c r="D408" s="39" t="s">
        <v>19</v>
      </c>
      <c r="E408" s="39">
        <v>1.1574074074074073E-5</v>
      </c>
      <c r="F408" s="40" t="e">
        <f t="shared" si="6"/>
        <v>#N/A</v>
      </c>
      <c r="G408" t="str">
        <f>IF((ISERROR((VLOOKUP(B408,Calculation!C$3:C$2610,1,FALSE)))),"not entered","")</f>
        <v/>
      </c>
      <c r="H408" t="str">
        <f>IF(ISNA(VLOOKUP(D408,Calculation!$AI$12:$AI$88,1,FALSE)),"NO club name match","Club Name Match")</f>
        <v>NO club name match</v>
      </c>
    </row>
    <row r="409" spans="2:8" x14ac:dyDescent="0.2">
      <c r="B409" s="54" t="s">
        <v>5</v>
      </c>
      <c r="C409" s="39" t="s">
        <v>19</v>
      </c>
      <c r="D409" s="39" t="s">
        <v>19</v>
      </c>
      <c r="E409" s="39">
        <v>1.1574074074074073E-5</v>
      </c>
      <c r="F409" s="40" t="e">
        <f t="shared" si="6"/>
        <v>#N/A</v>
      </c>
      <c r="G409" t="str">
        <f>IF((ISERROR((VLOOKUP(B409,Calculation!C$3:C$2610,1,FALSE)))),"not entered","")</f>
        <v/>
      </c>
      <c r="H409" t="str">
        <f>IF(ISNA(VLOOKUP(D409,Calculation!$AI$12:$AI$88,1,FALSE)),"NO club name match","Club Name Match")</f>
        <v>NO club name match</v>
      </c>
    </row>
    <row r="410" spans="2:8" x14ac:dyDescent="0.2">
      <c r="B410" s="54" t="s">
        <v>5</v>
      </c>
      <c r="C410" s="39" t="s">
        <v>19</v>
      </c>
      <c r="D410" s="39" t="s">
        <v>19</v>
      </c>
      <c r="E410" s="39">
        <v>1.1574074074074073E-5</v>
      </c>
      <c r="F410" s="40" t="e">
        <f t="shared" si="6"/>
        <v>#N/A</v>
      </c>
      <c r="G410" t="str">
        <f>IF((ISERROR((VLOOKUP(B410,Calculation!C$3:C$2610,1,FALSE)))),"not entered","")</f>
        <v/>
      </c>
      <c r="H410" t="str">
        <f>IF(ISNA(VLOOKUP(D410,Calculation!$AI$12:$AI$88,1,FALSE)),"NO club name match","Club Name Match")</f>
        <v>NO club name match</v>
      </c>
    </row>
    <row r="411" spans="2:8" x14ac:dyDescent="0.2">
      <c r="B411" s="54" t="s">
        <v>5</v>
      </c>
      <c r="C411" s="39" t="s">
        <v>19</v>
      </c>
      <c r="D411" s="39" t="s">
        <v>19</v>
      </c>
      <c r="E411" s="39">
        <v>1.1574074074074073E-5</v>
      </c>
      <c r="F411" s="40" t="e">
        <f t="shared" si="6"/>
        <v>#N/A</v>
      </c>
      <c r="G411" t="str">
        <f>IF((ISERROR((VLOOKUP(B411,Calculation!C$3:C$2610,1,FALSE)))),"not entered","")</f>
        <v/>
      </c>
      <c r="H411" t="str">
        <f>IF(ISNA(VLOOKUP(D411,Calculation!$AI$12:$AI$88,1,FALSE)),"NO club name match","Club Name Match")</f>
        <v>NO club name match</v>
      </c>
    </row>
    <row r="412" spans="2:8" x14ac:dyDescent="0.2">
      <c r="B412" s="54" t="s">
        <v>5</v>
      </c>
      <c r="C412" s="39" t="s">
        <v>19</v>
      </c>
      <c r="D412" s="39" t="s">
        <v>19</v>
      </c>
      <c r="E412" s="39">
        <v>1.1574074074074073E-5</v>
      </c>
      <c r="F412" s="40" t="e">
        <f t="shared" si="6"/>
        <v>#N/A</v>
      </c>
      <c r="G412" t="str">
        <f>IF((ISERROR((VLOOKUP(B412,Calculation!C$3:C$2610,1,FALSE)))),"not entered","")</f>
        <v/>
      </c>
      <c r="H412" t="str">
        <f>IF(ISNA(VLOOKUP(D412,Calculation!$AI$12:$AI$88,1,FALSE)),"NO club name match","Club Name Match")</f>
        <v>NO club name match</v>
      </c>
    </row>
    <row r="413" spans="2:8" x14ac:dyDescent="0.2">
      <c r="B413" s="54" t="s">
        <v>5</v>
      </c>
      <c r="C413" s="39" t="s">
        <v>19</v>
      </c>
      <c r="D413" s="39" t="s">
        <v>19</v>
      </c>
      <c r="E413" s="39">
        <v>1.1574074074074073E-5</v>
      </c>
      <c r="F413" s="40" t="e">
        <f t="shared" si="6"/>
        <v>#N/A</v>
      </c>
      <c r="G413" t="str">
        <f>IF((ISERROR((VLOOKUP(B413,Calculation!C$3:C$2610,1,FALSE)))),"not entered","")</f>
        <v/>
      </c>
      <c r="H413" t="str">
        <f>IF(ISNA(VLOOKUP(D413,Calculation!$AI$12:$AI$88,1,FALSE)),"NO club name match","Club Name Match")</f>
        <v>NO club name match</v>
      </c>
    </row>
    <row r="414" spans="2:8" x14ac:dyDescent="0.2">
      <c r="B414" s="54" t="s">
        <v>5</v>
      </c>
      <c r="C414" s="39" t="s">
        <v>19</v>
      </c>
      <c r="D414" s="39" t="s">
        <v>19</v>
      </c>
      <c r="E414" s="39">
        <v>1.1574074074074073E-5</v>
      </c>
      <c r="F414" s="40" t="e">
        <f t="shared" si="6"/>
        <v>#N/A</v>
      </c>
      <c r="G414" t="str">
        <f>IF((ISERROR((VLOOKUP(B414,Calculation!C$3:C$2610,1,FALSE)))),"not entered","")</f>
        <v/>
      </c>
      <c r="H414" t="str">
        <f>IF(ISNA(VLOOKUP(D414,Calculation!$AI$12:$AI$88,1,FALSE)),"NO club name match","Club Name Match")</f>
        <v>NO club name match</v>
      </c>
    </row>
    <row r="415" spans="2:8" x14ac:dyDescent="0.2">
      <c r="B415" s="54" t="s">
        <v>5</v>
      </c>
      <c r="C415" s="39" t="s">
        <v>19</v>
      </c>
      <c r="D415" s="39" t="s">
        <v>19</v>
      </c>
      <c r="E415" s="39">
        <v>1.1574074074074073E-5</v>
      </c>
      <c r="F415" s="40" t="e">
        <f t="shared" si="6"/>
        <v>#N/A</v>
      </c>
      <c r="G415" t="str">
        <f>IF((ISERROR((VLOOKUP(B415,Calculation!C$3:C$2610,1,FALSE)))),"not entered","")</f>
        <v/>
      </c>
      <c r="H415" t="str">
        <f>IF(ISNA(VLOOKUP(D415,Calculation!$AI$12:$AI$88,1,FALSE)),"NO club name match","Club Name Match")</f>
        <v>NO club name match</v>
      </c>
    </row>
    <row r="416" spans="2:8" x14ac:dyDescent="0.2">
      <c r="B416" s="54" t="s">
        <v>5</v>
      </c>
      <c r="C416" s="39" t="s">
        <v>19</v>
      </c>
      <c r="D416" s="39" t="s">
        <v>19</v>
      </c>
      <c r="E416" s="39">
        <v>1.1574074074074073E-5</v>
      </c>
      <c r="F416" s="40" t="e">
        <f t="shared" si="6"/>
        <v>#N/A</v>
      </c>
      <c r="G416" t="str">
        <f>IF((ISERROR((VLOOKUP(B416,Calculation!C$3:C$2610,1,FALSE)))),"not entered","")</f>
        <v/>
      </c>
      <c r="H416" t="str">
        <f>IF(ISNA(VLOOKUP(D416,Calculation!$AI$12:$AI$88,1,FALSE)),"NO club name match","Club Name Match")</f>
        <v>NO club name match</v>
      </c>
    </row>
    <row r="417" spans="2:8" x14ac:dyDescent="0.2">
      <c r="B417" s="54" t="s">
        <v>5</v>
      </c>
      <c r="C417" s="39" t="s">
        <v>19</v>
      </c>
      <c r="D417" s="39" t="s">
        <v>19</v>
      </c>
      <c r="E417" s="39">
        <v>1.1574074074074073E-5</v>
      </c>
      <c r="F417" s="40" t="e">
        <f t="shared" si="6"/>
        <v>#N/A</v>
      </c>
      <c r="G417" t="str">
        <f>IF((ISERROR((VLOOKUP(B417,Calculation!C$3:C$2610,1,FALSE)))),"not entered","")</f>
        <v/>
      </c>
      <c r="H417" t="str">
        <f>IF(ISNA(VLOOKUP(D417,Calculation!$AI$12:$AI$88,1,FALSE)),"NO club name match","Club Name Match")</f>
        <v>NO club name match</v>
      </c>
    </row>
    <row r="418" spans="2:8" x14ac:dyDescent="0.2">
      <c r="B418" s="54" t="s">
        <v>5</v>
      </c>
      <c r="C418" s="39" t="s">
        <v>19</v>
      </c>
      <c r="D418" s="39" t="s">
        <v>19</v>
      </c>
      <c r="E418" s="39">
        <v>1.1574074074074073E-5</v>
      </c>
      <c r="F418" s="40" t="e">
        <f t="shared" si="6"/>
        <v>#N/A</v>
      </c>
      <c r="G418" t="str">
        <f>IF((ISERROR((VLOOKUP(B418,Calculation!C$3:C$2610,1,FALSE)))),"not entered","")</f>
        <v/>
      </c>
      <c r="H418" t="str">
        <f>IF(ISNA(VLOOKUP(D418,Calculation!$AI$12:$AI$88,1,FALSE)),"NO club name match","Club Name Match")</f>
        <v>NO club name match</v>
      </c>
    </row>
    <row r="419" spans="2:8" x14ac:dyDescent="0.2">
      <c r="B419" s="54" t="s">
        <v>5</v>
      </c>
      <c r="C419" s="39" t="s">
        <v>19</v>
      </c>
      <c r="D419" s="39" t="s">
        <v>19</v>
      </c>
      <c r="E419" s="39">
        <v>1.1574074074074073E-5</v>
      </c>
      <c r="F419" s="40" t="e">
        <f t="shared" si="6"/>
        <v>#N/A</v>
      </c>
      <c r="G419" t="str">
        <f>IF((ISERROR((VLOOKUP(B419,Calculation!C$3:C$2610,1,FALSE)))),"not entered","")</f>
        <v/>
      </c>
      <c r="H419" t="str">
        <f>IF(ISNA(VLOOKUP(D419,Calculation!$AI$12:$AI$88,1,FALSE)),"NO club name match","Club Name Match")</f>
        <v>NO club name match</v>
      </c>
    </row>
    <row r="420" spans="2:8" x14ac:dyDescent="0.2">
      <c r="B420" s="54" t="s">
        <v>5</v>
      </c>
      <c r="C420" s="39" t="s">
        <v>19</v>
      </c>
      <c r="D420" s="39" t="s">
        <v>19</v>
      </c>
      <c r="E420" s="39">
        <v>1.1574074074074073E-5</v>
      </c>
      <c r="F420" s="40" t="e">
        <f t="shared" si="6"/>
        <v>#N/A</v>
      </c>
      <c r="G420" t="str">
        <f>IF((ISERROR((VLOOKUP(B420,Calculation!C$3:C$2610,1,FALSE)))),"not entered","")</f>
        <v/>
      </c>
      <c r="H420" t="str">
        <f>IF(ISNA(VLOOKUP(D420,Calculation!$AI$12:$AI$88,1,FALSE)),"NO club name match","Club Name Match")</f>
        <v>NO club name match</v>
      </c>
    </row>
    <row r="421" spans="2:8" x14ac:dyDescent="0.2">
      <c r="B421" s="54" t="s">
        <v>5</v>
      </c>
      <c r="C421" s="39" t="s">
        <v>19</v>
      </c>
      <c r="D421" s="39" t="s">
        <v>19</v>
      </c>
      <c r="E421" s="39">
        <v>1.1574074074074073E-5</v>
      </c>
      <c r="F421" s="40" t="e">
        <f t="shared" si="6"/>
        <v>#N/A</v>
      </c>
      <c r="G421" t="str">
        <f>IF((ISERROR((VLOOKUP(B421,Calculation!C$3:C$2610,1,FALSE)))),"not entered","")</f>
        <v/>
      </c>
      <c r="H421" t="str">
        <f>IF(ISNA(VLOOKUP(D421,Calculation!$AI$12:$AI$88,1,FALSE)),"NO club name match","Club Name Match")</f>
        <v>NO club name match</v>
      </c>
    </row>
    <row r="422" spans="2:8" x14ac:dyDescent="0.2">
      <c r="B422" s="54" t="s">
        <v>5</v>
      </c>
      <c r="C422" s="39" t="s">
        <v>19</v>
      </c>
      <c r="D422" s="39" t="s">
        <v>19</v>
      </c>
      <c r="E422" s="39">
        <v>1.1574074074074073E-5</v>
      </c>
      <c r="F422" s="40" t="e">
        <f t="shared" si="6"/>
        <v>#N/A</v>
      </c>
      <c r="G422" t="str">
        <f>IF((ISERROR((VLOOKUP(B422,Calculation!C$3:C$2610,1,FALSE)))),"not entered","")</f>
        <v/>
      </c>
      <c r="H422" t="str">
        <f>IF(ISNA(VLOOKUP(D422,Calculation!$AI$12:$AI$88,1,FALSE)),"NO club name match","Club Name Match")</f>
        <v>NO club name match</v>
      </c>
    </row>
    <row r="423" spans="2:8" x14ac:dyDescent="0.2">
      <c r="B423" s="54" t="s">
        <v>5</v>
      </c>
      <c r="C423" s="39" t="s">
        <v>19</v>
      </c>
      <c r="D423" s="39" t="s">
        <v>19</v>
      </c>
      <c r="E423" s="39">
        <v>1.1574074074074073E-5</v>
      </c>
      <c r="F423" s="40" t="e">
        <f t="shared" si="6"/>
        <v>#N/A</v>
      </c>
      <c r="G423" t="str">
        <f>IF((ISERROR((VLOOKUP(B423,Calculation!C$3:C$2610,1,FALSE)))),"not entered","")</f>
        <v/>
      </c>
      <c r="H423" t="str">
        <f>IF(ISNA(VLOOKUP(D423,Calculation!$AI$12:$AI$88,1,FALSE)),"NO club name match","Club Name Match")</f>
        <v>NO club name match</v>
      </c>
    </row>
    <row r="424" spans="2:8" x14ac:dyDescent="0.2">
      <c r="B424" s="54" t="s">
        <v>5</v>
      </c>
      <c r="C424" s="39" t="s">
        <v>19</v>
      </c>
      <c r="D424" s="39" t="s">
        <v>19</v>
      </c>
      <c r="E424" s="39">
        <v>1.1574074074074073E-5</v>
      </c>
      <c r="F424" s="40" t="e">
        <f t="shared" si="6"/>
        <v>#N/A</v>
      </c>
      <c r="G424" t="str">
        <f>IF((ISERROR((VLOOKUP(B424,Calculation!C$3:C$2610,1,FALSE)))),"not entered","")</f>
        <v/>
      </c>
      <c r="H424" t="str">
        <f>IF(ISNA(VLOOKUP(D424,Calculation!$AI$12:$AI$88,1,FALSE)),"NO club name match","Club Name Match")</f>
        <v>NO club name match</v>
      </c>
    </row>
    <row r="425" spans="2:8" x14ac:dyDescent="0.2">
      <c r="B425" s="54" t="s">
        <v>5</v>
      </c>
      <c r="C425" s="39" t="s">
        <v>19</v>
      </c>
      <c r="D425" s="39" t="s">
        <v>19</v>
      </c>
      <c r="E425" s="39">
        <v>1.1574074074074073E-5</v>
      </c>
      <c r="F425" s="40" t="e">
        <f t="shared" si="6"/>
        <v>#N/A</v>
      </c>
      <c r="G425" t="str">
        <f>IF((ISERROR((VLOOKUP(B425,Calculation!C$3:C$2610,1,FALSE)))),"not entered","")</f>
        <v/>
      </c>
      <c r="H425" t="str">
        <f>IF(ISNA(VLOOKUP(D425,Calculation!$AI$12:$AI$88,1,FALSE)),"NO club name match","Club Name Match")</f>
        <v>NO club name match</v>
      </c>
    </row>
    <row r="426" spans="2:8" x14ac:dyDescent="0.2">
      <c r="B426" s="54" t="s">
        <v>5</v>
      </c>
      <c r="C426" s="39" t="s">
        <v>19</v>
      </c>
      <c r="D426" s="39" t="s">
        <v>19</v>
      </c>
      <c r="E426" s="39">
        <v>1.1574074074074073E-5</v>
      </c>
      <c r="F426" s="40" t="e">
        <f t="shared" si="6"/>
        <v>#N/A</v>
      </c>
      <c r="G426" t="str">
        <f>IF((ISERROR((VLOOKUP(B426,Calculation!C$3:C$2610,1,FALSE)))),"not entered","")</f>
        <v/>
      </c>
      <c r="H426" t="str">
        <f>IF(ISNA(VLOOKUP(D426,Calculation!$AI$12:$AI$88,1,FALSE)),"NO club name match","Club Name Match")</f>
        <v>NO club name match</v>
      </c>
    </row>
    <row r="427" spans="2:8" x14ac:dyDescent="0.2">
      <c r="B427" s="54" t="s">
        <v>5</v>
      </c>
      <c r="C427" s="39" t="s">
        <v>19</v>
      </c>
      <c r="D427" s="39" t="s">
        <v>19</v>
      </c>
      <c r="E427" s="39">
        <v>1.1574074074074073E-5</v>
      </c>
      <c r="F427" s="40" t="e">
        <f t="shared" si="6"/>
        <v>#N/A</v>
      </c>
      <c r="G427" t="str">
        <f>IF((ISERROR((VLOOKUP(B427,Calculation!C$3:C$2610,1,FALSE)))),"not entered","")</f>
        <v/>
      </c>
      <c r="H427" t="str">
        <f>IF(ISNA(VLOOKUP(D427,Calculation!$AI$12:$AI$88,1,FALSE)),"NO club name match","Club Name Match")</f>
        <v>NO club name match</v>
      </c>
    </row>
    <row r="428" spans="2:8" x14ac:dyDescent="0.2">
      <c r="B428" s="54" t="s">
        <v>5</v>
      </c>
      <c r="C428" s="39" t="s">
        <v>19</v>
      </c>
      <c r="D428" s="39" t="s">
        <v>19</v>
      </c>
      <c r="E428" s="39">
        <v>1.1574074074074073E-5</v>
      </c>
      <c r="F428" s="40" t="e">
        <f t="shared" si="6"/>
        <v>#N/A</v>
      </c>
      <c r="G428" t="str">
        <f>IF((ISERROR((VLOOKUP(B428,Calculation!C$3:C$2610,1,FALSE)))),"not entered","")</f>
        <v/>
      </c>
      <c r="H428" t="str">
        <f>IF(ISNA(VLOOKUP(D428,Calculation!$AI$12:$AI$88,1,FALSE)),"NO club name match","Club Name Match")</f>
        <v>NO club name match</v>
      </c>
    </row>
    <row r="429" spans="2:8" x14ac:dyDescent="0.2">
      <c r="B429" s="54" t="s">
        <v>5</v>
      </c>
      <c r="C429" s="39" t="s">
        <v>19</v>
      </c>
      <c r="D429" s="39" t="s">
        <v>19</v>
      </c>
      <c r="E429" s="39">
        <v>1.1574074074074073E-5</v>
      </c>
      <c r="F429" s="40" t="e">
        <f t="shared" si="6"/>
        <v>#N/A</v>
      </c>
      <c r="G429" t="str">
        <f>IF((ISERROR((VLOOKUP(B429,Calculation!C$3:C$2610,1,FALSE)))),"not entered","")</f>
        <v/>
      </c>
      <c r="H429" t="str">
        <f>IF(ISNA(VLOOKUP(D429,Calculation!$AI$12:$AI$88,1,FALSE)),"NO club name match","Club Name Match")</f>
        <v>NO club name match</v>
      </c>
    </row>
    <row r="430" spans="2:8" x14ac:dyDescent="0.2">
      <c r="B430" s="54" t="s">
        <v>5</v>
      </c>
      <c r="C430" s="39" t="s">
        <v>19</v>
      </c>
      <c r="D430" s="39" t="s">
        <v>19</v>
      </c>
      <c r="E430" s="39">
        <v>1.1574074074074073E-5</v>
      </c>
      <c r="F430" s="40" t="e">
        <f t="shared" si="6"/>
        <v>#N/A</v>
      </c>
      <c r="G430" t="str">
        <f>IF((ISERROR((VLOOKUP(B430,Calculation!C$3:C$2610,1,FALSE)))),"not entered","")</f>
        <v/>
      </c>
      <c r="H430" t="str">
        <f>IF(ISNA(VLOOKUP(D430,Calculation!$AI$12:$AI$88,1,FALSE)),"NO club name match","Club Name Match")</f>
        <v>NO club name match</v>
      </c>
    </row>
    <row r="431" spans="2:8" x14ac:dyDescent="0.2">
      <c r="B431" s="54" t="s">
        <v>5</v>
      </c>
      <c r="C431" s="39" t="s">
        <v>19</v>
      </c>
      <c r="D431" s="39" t="s">
        <v>19</v>
      </c>
      <c r="E431" s="39">
        <v>1.1574074074074073E-5</v>
      </c>
      <c r="F431" s="40" t="e">
        <f t="shared" si="6"/>
        <v>#N/A</v>
      </c>
      <c r="G431" t="str">
        <f>IF((ISERROR((VLOOKUP(B431,Calculation!C$3:C$2610,1,FALSE)))),"not entered","")</f>
        <v/>
      </c>
      <c r="H431" t="str">
        <f>IF(ISNA(VLOOKUP(D431,Calculation!$AI$12:$AI$88,1,FALSE)),"NO club name match","Club Name Match")</f>
        <v>NO club name match</v>
      </c>
    </row>
    <row r="432" spans="2:8" x14ac:dyDescent="0.2">
      <c r="B432" s="54" t="s">
        <v>5</v>
      </c>
      <c r="C432" s="39" t="s">
        <v>19</v>
      </c>
      <c r="D432" s="39" t="s">
        <v>19</v>
      </c>
      <c r="E432" s="39">
        <v>1.1574074074074073E-5</v>
      </c>
      <c r="F432" s="40" t="e">
        <f t="shared" si="6"/>
        <v>#N/A</v>
      </c>
      <c r="G432" t="str">
        <f>IF((ISERROR((VLOOKUP(B432,Calculation!C$3:C$2610,1,FALSE)))),"not entered","")</f>
        <v/>
      </c>
      <c r="H432" t="str">
        <f>IF(ISNA(VLOOKUP(D432,Calculation!$AI$12:$AI$88,1,FALSE)),"NO club name match","Club Name Match")</f>
        <v>NO club name match</v>
      </c>
    </row>
    <row r="433" spans="2:8" x14ac:dyDescent="0.2">
      <c r="B433" s="54" t="s">
        <v>5</v>
      </c>
      <c r="C433" s="39" t="s">
        <v>19</v>
      </c>
      <c r="D433" s="39" t="s">
        <v>19</v>
      </c>
      <c r="E433" s="39">
        <v>1.1574074074074073E-5</v>
      </c>
      <c r="F433" s="40" t="e">
        <f t="shared" si="6"/>
        <v>#N/A</v>
      </c>
      <c r="G433" t="str">
        <f>IF((ISERROR((VLOOKUP(B433,Calculation!C$3:C$2610,1,FALSE)))),"not entered","")</f>
        <v/>
      </c>
      <c r="H433" t="str">
        <f>IF(ISNA(VLOOKUP(D433,Calculation!$AI$12:$AI$88,1,FALSE)),"NO club name match","Club Name Match")</f>
        <v>NO club name match</v>
      </c>
    </row>
    <row r="434" spans="2:8" x14ac:dyDescent="0.2">
      <c r="B434" s="54" t="s">
        <v>5</v>
      </c>
      <c r="C434" s="39" t="s">
        <v>19</v>
      </c>
      <c r="D434" s="39" t="s">
        <v>19</v>
      </c>
      <c r="E434" s="39">
        <v>1.1574074074074073E-5</v>
      </c>
      <c r="F434" s="40" t="e">
        <f t="shared" si="6"/>
        <v>#N/A</v>
      </c>
      <c r="G434" t="str">
        <f>IF((ISERROR((VLOOKUP(B434,Calculation!C$3:C$2610,1,FALSE)))),"not entered","")</f>
        <v/>
      </c>
      <c r="H434" t="str">
        <f>IF(ISNA(VLOOKUP(D434,Calculation!$AI$12:$AI$88,1,FALSE)),"NO club name match","Club Name Match")</f>
        <v>NO club name match</v>
      </c>
    </row>
    <row r="435" spans="2:8" x14ac:dyDescent="0.2">
      <c r="B435" s="54" t="s">
        <v>5</v>
      </c>
      <c r="C435" s="39" t="s">
        <v>19</v>
      </c>
      <c r="D435" s="39" t="s">
        <v>19</v>
      </c>
      <c r="E435" s="39">
        <v>1.1574074074074073E-5</v>
      </c>
      <c r="F435" s="40" t="e">
        <f t="shared" si="6"/>
        <v>#N/A</v>
      </c>
      <c r="G435" t="str">
        <f>IF((ISERROR((VLOOKUP(B435,Calculation!C$3:C$2610,1,FALSE)))),"not entered","")</f>
        <v/>
      </c>
      <c r="H435" t="str">
        <f>IF(ISNA(VLOOKUP(D435,Calculation!$AI$12:$AI$88,1,FALSE)),"NO club name match","Club Name Match")</f>
        <v>NO club name match</v>
      </c>
    </row>
    <row r="436" spans="2:8" x14ac:dyDescent="0.2">
      <c r="B436" s="54" t="s">
        <v>5</v>
      </c>
      <c r="C436" s="39" t="s">
        <v>19</v>
      </c>
      <c r="D436" s="39" t="s">
        <v>19</v>
      </c>
      <c r="E436" s="39">
        <v>1.1574074074074073E-5</v>
      </c>
      <c r="F436" s="40" t="e">
        <f t="shared" si="6"/>
        <v>#N/A</v>
      </c>
      <c r="G436" t="str">
        <f>IF((ISERROR((VLOOKUP(B436,Calculation!C$3:C$2610,1,FALSE)))),"not entered","")</f>
        <v/>
      </c>
      <c r="H436" t="str">
        <f>IF(ISNA(VLOOKUP(D436,Calculation!$AI$12:$AI$88,1,FALSE)),"NO club name match","Club Name Match")</f>
        <v>NO club name match</v>
      </c>
    </row>
    <row r="437" spans="2:8" x14ac:dyDescent="0.2">
      <c r="B437" s="54" t="s">
        <v>5</v>
      </c>
      <c r="C437" s="39" t="s">
        <v>19</v>
      </c>
      <c r="D437" s="39" t="s">
        <v>19</v>
      </c>
      <c r="E437" s="39">
        <v>1.1574074074074073E-5</v>
      </c>
      <c r="F437" s="40" t="e">
        <f t="shared" si="6"/>
        <v>#N/A</v>
      </c>
      <c r="G437" t="str">
        <f>IF((ISERROR((VLOOKUP(B437,Calculation!C$3:C$2610,1,FALSE)))),"not entered","")</f>
        <v/>
      </c>
      <c r="H437" t="str">
        <f>IF(ISNA(VLOOKUP(D437,Calculation!$AI$12:$AI$88,1,FALSE)),"NO club name match","Club Name Match")</f>
        <v>NO club name match</v>
      </c>
    </row>
    <row r="438" spans="2:8" x14ac:dyDescent="0.2">
      <c r="B438" s="54" t="s">
        <v>5</v>
      </c>
      <c r="C438" s="39" t="s">
        <v>19</v>
      </c>
      <c r="D438" s="39" t="s">
        <v>19</v>
      </c>
      <c r="E438" s="39">
        <v>1.1574074074074073E-5</v>
      </c>
      <c r="F438" s="40" t="e">
        <f t="shared" si="6"/>
        <v>#N/A</v>
      </c>
      <c r="G438" t="str">
        <f>IF((ISERROR((VLOOKUP(B438,Calculation!C$3:C$2610,1,FALSE)))),"not entered","")</f>
        <v/>
      </c>
      <c r="H438" t="str">
        <f>IF(ISNA(VLOOKUP(D438,Calculation!$AI$12:$AI$88,1,FALSE)),"NO club name match","Club Name Match")</f>
        <v>NO club name match</v>
      </c>
    </row>
    <row r="439" spans="2:8" x14ac:dyDescent="0.2">
      <c r="B439" s="54" t="s">
        <v>5</v>
      </c>
      <c r="C439" s="39" t="s">
        <v>19</v>
      </c>
      <c r="D439" s="39" t="s">
        <v>19</v>
      </c>
      <c r="E439" s="39">
        <v>1.1574074074074073E-5</v>
      </c>
      <c r="F439" s="40" t="e">
        <f t="shared" si="6"/>
        <v>#N/A</v>
      </c>
      <c r="G439" t="str">
        <f>IF((ISERROR((VLOOKUP(B439,Calculation!C$3:C$2610,1,FALSE)))),"not entered","")</f>
        <v/>
      </c>
      <c r="H439" t="str">
        <f>IF(ISNA(VLOOKUP(D439,Calculation!$AI$12:$AI$88,1,FALSE)),"NO club name match","Club Name Match")</f>
        <v>NO club name match</v>
      </c>
    </row>
    <row r="440" spans="2:8" x14ac:dyDescent="0.2">
      <c r="B440" s="54" t="s">
        <v>5</v>
      </c>
      <c r="C440" s="39" t="s">
        <v>19</v>
      </c>
      <c r="D440" s="39" t="s">
        <v>19</v>
      </c>
      <c r="E440" s="39">
        <v>1.1574074074074073E-5</v>
      </c>
      <c r="F440" s="40" t="e">
        <f t="shared" si="6"/>
        <v>#N/A</v>
      </c>
      <c r="G440" t="str">
        <f>IF((ISERROR((VLOOKUP(B440,Calculation!C$3:C$2610,1,FALSE)))),"not entered","")</f>
        <v/>
      </c>
      <c r="H440" t="str">
        <f>IF(ISNA(VLOOKUP(D440,Calculation!$AI$12:$AI$88,1,FALSE)),"NO club name match","Club Name Match")</f>
        <v>NO club name match</v>
      </c>
    </row>
    <row r="441" spans="2:8" x14ac:dyDescent="0.2">
      <c r="B441" s="54" t="s">
        <v>5</v>
      </c>
      <c r="C441" s="39" t="s">
        <v>19</v>
      </c>
      <c r="D441" s="39" t="s">
        <v>19</v>
      </c>
      <c r="E441" s="39">
        <v>1.1574074074074073E-5</v>
      </c>
      <c r="F441" s="40" t="e">
        <f t="shared" si="6"/>
        <v>#N/A</v>
      </c>
      <c r="G441" t="str">
        <f>IF((ISERROR((VLOOKUP(B441,Calculation!C$3:C$2610,1,FALSE)))),"not entered","")</f>
        <v/>
      </c>
      <c r="H441" t="str">
        <f>IF(ISNA(VLOOKUP(D441,Calculation!$AI$12:$AI$88,1,FALSE)),"NO club name match","Club Name Match")</f>
        <v>NO club name match</v>
      </c>
    </row>
    <row r="442" spans="2:8" x14ac:dyDescent="0.2">
      <c r="B442" s="54" t="s">
        <v>5</v>
      </c>
      <c r="C442" s="39" t="s">
        <v>19</v>
      </c>
      <c r="D442" s="39" t="s">
        <v>19</v>
      </c>
      <c r="E442" s="39">
        <v>1.1574074074074073E-5</v>
      </c>
      <c r="F442" s="40" t="e">
        <f t="shared" si="6"/>
        <v>#N/A</v>
      </c>
      <c r="G442" t="str">
        <f>IF((ISERROR((VLOOKUP(B442,Calculation!C$3:C$2610,1,FALSE)))),"not entered","")</f>
        <v/>
      </c>
      <c r="H442" t="str">
        <f>IF(ISNA(VLOOKUP(D442,Calculation!$AI$12:$AI$88,1,FALSE)),"NO club name match","Club Name Match")</f>
        <v>NO club name match</v>
      </c>
    </row>
    <row r="443" spans="2:8" x14ac:dyDescent="0.2">
      <c r="B443" s="54" t="s">
        <v>5</v>
      </c>
      <c r="C443" s="39" t="s">
        <v>19</v>
      </c>
      <c r="D443" s="39" t="s">
        <v>19</v>
      </c>
      <c r="E443" s="39">
        <v>1.1574074074074073E-5</v>
      </c>
      <c r="F443" s="40" t="e">
        <f t="shared" si="6"/>
        <v>#N/A</v>
      </c>
      <c r="G443" t="str">
        <f>IF((ISERROR((VLOOKUP(B443,Calculation!C$3:C$2610,1,FALSE)))),"not entered","")</f>
        <v/>
      </c>
      <c r="H443" t="str">
        <f>IF(ISNA(VLOOKUP(D443,Calculation!$AI$12:$AI$88,1,FALSE)),"NO club name match","Club Name Match")</f>
        <v>NO club name match</v>
      </c>
    </row>
    <row r="444" spans="2:8" x14ac:dyDescent="0.2">
      <c r="B444" s="54" t="s">
        <v>5</v>
      </c>
      <c r="C444" s="39" t="s">
        <v>19</v>
      </c>
      <c r="D444" s="39" t="s">
        <v>19</v>
      </c>
      <c r="E444" s="39">
        <v>1.1574074074074073E-5</v>
      </c>
      <c r="F444" s="40" t="e">
        <f t="shared" si="6"/>
        <v>#N/A</v>
      </c>
      <c r="G444" t="str">
        <f>IF((ISERROR((VLOOKUP(B444,Calculation!C$3:C$2610,1,FALSE)))),"not entered","")</f>
        <v/>
      </c>
      <c r="H444" t="str">
        <f>IF(ISNA(VLOOKUP(D444,Calculation!$AI$12:$AI$88,1,FALSE)),"NO club name match","Club Name Match")</f>
        <v>NO club name match</v>
      </c>
    </row>
    <row r="445" spans="2:8" x14ac:dyDescent="0.2">
      <c r="B445" s="54" t="s">
        <v>5</v>
      </c>
      <c r="C445" s="39" t="s">
        <v>19</v>
      </c>
      <c r="D445" s="39" t="s">
        <v>19</v>
      </c>
      <c r="E445" s="39">
        <v>1.1574074074074073E-5</v>
      </c>
      <c r="F445" s="40" t="e">
        <f t="shared" si="6"/>
        <v>#N/A</v>
      </c>
      <c r="G445" t="str">
        <f>IF((ISERROR((VLOOKUP(B445,Calculation!C$3:C$2610,1,FALSE)))),"not entered","")</f>
        <v/>
      </c>
      <c r="H445" t="str">
        <f>IF(ISNA(VLOOKUP(D445,Calculation!$AI$12:$AI$88,1,FALSE)),"NO club name match","Club Name Match")</f>
        <v>NO club name match</v>
      </c>
    </row>
    <row r="446" spans="2:8" x14ac:dyDescent="0.2">
      <c r="B446" s="54" t="s">
        <v>5</v>
      </c>
      <c r="C446" s="39" t="s">
        <v>19</v>
      </c>
      <c r="D446" s="39" t="s">
        <v>19</v>
      </c>
      <c r="E446" s="39">
        <v>1.1574074074074073E-5</v>
      </c>
      <c r="F446" s="40" t="e">
        <f t="shared" si="6"/>
        <v>#N/A</v>
      </c>
      <c r="G446" t="str">
        <f>IF((ISERROR((VLOOKUP(B446,Calculation!C$3:C$2610,1,FALSE)))),"not entered","")</f>
        <v/>
      </c>
      <c r="H446" t="str">
        <f>IF(ISNA(VLOOKUP(D446,Calculation!$AI$12:$AI$88,1,FALSE)),"NO club name match","Club Name Match")</f>
        <v>NO club name match</v>
      </c>
    </row>
    <row r="447" spans="2:8" x14ac:dyDescent="0.2">
      <c r="B447" s="54" t="s">
        <v>5</v>
      </c>
      <c r="C447" s="39" t="s">
        <v>19</v>
      </c>
      <c r="D447" s="39" t="s">
        <v>19</v>
      </c>
      <c r="E447" s="39">
        <v>1.1574074074074073E-5</v>
      </c>
      <c r="F447" s="40" t="e">
        <f t="shared" si="6"/>
        <v>#N/A</v>
      </c>
      <c r="G447" t="str">
        <f>IF((ISERROR((VLOOKUP(B447,Calculation!C$3:C$2610,1,FALSE)))),"not entered","")</f>
        <v/>
      </c>
      <c r="H447" t="str">
        <f>IF(ISNA(VLOOKUP(D447,Calculation!$AI$12:$AI$88,1,FALSE)),"NO club name match","Club Name Match")</f>
        <v>NO club name match</v>
      </c>
    </row>
    <row r="448" spans="2:8" x14ac:dyDescent="0.2">
      <c r="B448" s="54" t="s">
        <v>5</v>
      </c>
      <c r="C448" s="39" t="s">
        <v>19</v>
      </c>
      <c r="D448" s="39" t="s">
        <v>19</v>
      </c>
      <c r="E448" s="39">
        <v>1.1574074074074073E-5</v>
      </c>
      <c r="F448" s="40" t="e">
        <f t="shared" si="6"/>
        <v>#N/A</v>
      </c>
      <c r="G448" t="str">
        <f>IF((ISERROR((VLOOKUP(B448,Calculation!C$3:C$2610,1,FALSE)))),"not entered","")</f>
        <v/>
      </c>
      <c r="H448" t="str">
        <f>IF(ISNA(VLOOKUP(D448,Calculation!$AI$12:$AI$88,1,FALSE)),"NO club name match","Club Name Match")</f>
        <v>NO club name match</v>
      </c>
    </row>
    <row r="449" spans="2:8" x14ac:dyDescent="0.2">
      <c r="B449" s="54" t="s">
        <v>5</v>
      </c>
      <c r="C449" s="39" t="s">
        <v>19</v>
      </c>
      <c r="D449" s="39" t="s">
        <v>19</v>
      </c>
      <c r="E449" s="39">
        <v>1.1574074074074073E-5</v>
      </c>
      <c r="F449" s="40" t="e">
        <f t="shared" si="6"/>
        <v>#N/A</v>
      </c>
      <c r="G449" t="str">
        <f>IF((ISERROR((VLOOKUP(B449,Calculation!C$3:C$2610,1,FALSE)))),"not entered","")</f>
        <v/>
      </c>
      <c r="H449" t="str">
        <f>IF(ISNA(VLOOKUP(D449,Calculation!$AI$12:$AI$88,1,FALSE)),"NO club name match","Club Name Match")</f>
        <v>NO club name match</v>
      </c>
    </row>
    <row r="450" spans="2:8" x14ac:dyDescent="0.2">
      <c r="B450" s="54" t="s">
        <v>5</v>
      </c>
      <c r="C450" s="39" t="s">
        <v>19</v>
      </c>
      <c r="D450" s="39" t="s">
        <v>19</v>
      </c>
      <c r="E450" s="39">
        <v>1.1574074074074073E-5</v>
      </c>
      <c r="F450" s="40" t="e">
        <f t="shared" si="6"/>
        <v>#N/A</v>
      </c>
      <c r="G450" t="str">
        <f>IF((ISERROR((VLOOKUP(B450,Calculation!C$3:C$2610,1,FALSE)))),"not entered","")</f>
        <v/>
      </c>
      <c r="H450" t="str">
        <f>IF(ISNA(VLOOKUP(D450,Calculation!$AI$12:$AI$88,1,FALSE)),"NO club name match","Club Name Match")</f>
        <v>NO club name match</v>
      </c>
    </row>
    <row r="451" spans="2:8" x14ac:dyDescent="0.2">
      <c r="B451" s="54" t="s">
        <v>5</v>
      </c>
      <c r="C451" s="39" t="s">
        <v>19</v>
      </c>
      <c r="D451" s="39" t="s">
        <v>19</v>
      </c>
      <c r="E451" s="39">
        <v>1.1574074074074073E-5</v>
      </c>
      <c r="F451" s="40" t="e">
        <f t="shared" si="6"/>
        <v>#N/A</v>
      </c>
      <c r="G451" t="str">
        <f>IF((ISERROR((VLOOKUP(B451,Calculation!C$3:C$2610,1,FALSE)))),"not entered","")</f>
        <v/>
      </c>
      <c r="H451" t="str">
        <f>IF(ISNA(VLOOKUP(D451,Calculation!$AI$12:$AI$88,1,FALSE)),"NO club name match","Club Name Match")</f>
        <v>NO club name match</v>
      </c>
    </row>
    <row r="452" spans="2:8" x14ac:dyDescent="0.2">
      <c r="B452" s="54" t="s">
        <v>5</v>
      </c>
      <c r="C452" s="39" t="s">
        <v>19</v>
      </c>
      <c r="D452" s="39" t="s">
        <v>19</v>
      </c>
      <c r="E452" s="39">
        <v>1.1574074074074073E-5</v>
      </c>
      <c r="F452" s="40" t="e">
        <f t="shared" si="6"/>
        <v>#N/A</v>
      </c>
      <c r="G452" t="str">
        <f>IF((ISERROR((VLOOKUP(B452,Calculation!C$3:C$2610,1,FALSE)))),"not entered","")</f>
        <v/>
      </c>
      <c r="H452" t="str">
        <f>IF(ISNA(VLOOKUP(D452,Calculation!$AI$12:$AI$88,1,FALSE)),"NO club name match","Club Name Match")</f>
        <v>NO club name match</v>
      </c>
    </row>
    <row r="453" spans="2:8" x14ac:dyDescent="0.2">
      <c r="B453" s="54" t="s">
        <v>5</v>
      </c>
      <c r="C453" s="39" t="s">
        <v>19</v>
      </c>
      <c r="D453" s="39" t="s">
        <v>19</v>
      </c>
      <c r="E453" s="39">
        <v>1.1574074074074073E-5</v>
      </c>
      <c r="F453" s="40" t="e">
        <f t="shared" si="6"/>
        <v>#N/A</v>
      </c>
      <c r="G453" t="str">
        <f>IF((ISERROR((VLOOKUP(B453,Calculation!C$3:C$2610,1,FALSE)))),"not entered","")</f>
        <v/>
      </c>
      <c r="H453" t="str">
        <f>IF(ISNA(VLOOKUP(D453,Calculation!$AI$12:$AI$88,1,FALSE)),"NO club name match","Club Name Match")</f>
        <v>NO club name match</v>
      </c>
    </row>
    <row r="454" spans="2:8" x14ac:dyDescent="0.2">
      <c r="B454" s="54" t="s">
        <v>5</v>
      </c>
      <c r="C454" s="39" t="s">
        <v>19</v>
      </c>
      <c r="D454" s="39" t="s">
        <v>19</v>
      </c>
      <c r="E454" s="39">
        <v>1.1574074074074073E-5</v>
      </c>
      <c r="F454" s="40" t="e">
        <f t="shared" ref="F454:F493" si="7">TRUNC((VLOOKUP(C454,C$4:E$5,3,FALSE))/(E454/10000))</f>
        <v>#N/A</v>
      </c>
      <c r="G454" t="str">
        <f>IF((ISERROR((VLOOKUP(B454,Calculation!C$3:C$2610,1,FALSE)))),"not entered","")</f>
        <v/>
      </c>
      <c r="H454" t="str">
        <f>IF(ISNA(VLOOKUP(D454,Calculation!$AI$12:$AI$88,1,FALSE)),"NO club name match","Club Name Match")</f>
        <v>NO club name match</v>
      </c>
    </row>
    <row r="455" spans="2:8" x14ac:dyDescent="0.2">
      <c r="B455" s="54" t="s">
        <v>5</v>
      </c>
      <c r="C455" s="39" t="s">
        <v>19</v>
      </c>
      <c r="D455" s="39" t="s">
        <v>19</v>
      </c>
      <c r="E455" s="39">
        <v>1.1574074074074073E-5</v>
      </c>
      <c r="F455" s="40" t="e">
        <f t="shared" si="7"/>
        <v>#N/A</v>
      </c>
      <c r="G455" t="str">
        <f>IF((ISERROR((VLOOKUP(B455,Calculation!C$3:C$2610,1,FALSE)))),"not entered","")</f>
        <v/>
      </c>
      <c r="H455" t="str">
        <f>IF(ISNA(VLOOKUP(D455,Calculation!$AI$12:$AI$88,1,FALSE)),"NO club name match","Club Name Match")</f>
        <v>NO club name match</v>
      </c>
    </row>
    <row r="456" spans="2:8" x14ac:dyDescent="0.2">
      <c r="B456" s="54" t="s">
        <v>5</v>
      </c>
      <c r="C456" s="39" t="s">
        <v>19</v>
      </c>
      <c r="D456" s="39" t="s">
        <v>19</v>
      </c>
      <c r="E456" s="39">
        <v>1.1574074074074073E-5</v>
      </c>
      <c r="F456" s="40" t="e">
        <f t="shared" si="7"/>
        <v>#N/A</v>
      </c>
      <c r="G456" t="str">
        <f>IF((ISERROR((VLOOKUP(B456,Calculation!C$3:C$2610,1,FALSE)))),"not entered","")</f>
        <v/>
      </c>
      <c r="H456" t="str">
        <f>IF(ISNA(VLOOKUP(D456,Calculation!$AI$12:$AI$88,1,FALSE)),"NO club name match","Club Name Match")</f>
        <v>NO club name match</v>
      </c>
    </row>
    <row r="457" spans="2:8" x14ac:dyDescent="0.2">
      <c r="B457" s="54" t="s">
        <v>5</v>
      </c>
      <c r="C457" s="39" t="s">
        <v>19</v>
      </c>
      <c r="D457" s="39" t="s">
        <v>19</v>
      </c>
      <c r="E457" s="39">
        <v>1.1574074074074073E-5</v>
      </c>
      <c r="F457" s="40" t="e">
        <f t="shared" si="7"/>
        <v>#N/A</v>
      </c>
      <c r="G457" t="str">
        <f>IF((ISERROR((VLOOKUP(B457,Calculation!C$3:C$2610,1,FALSE)))),"not entered","")</f>
        <v/>
      </c>
      <c r="H457" t="str">
        <f>IF(ISNA(VLOOKUP(D457,Calculation!$AI$12:$AI$88,1,FALSE)),"NO club name match","Club Name Match")</f>
        <v>NO club name match</v>
      </c>
    </row>
    <row r="458" spans="2:8" x14ac:dyDescent="0.2">
      <c r="B458" s="54" t="s">
        <v>5</v>
      </c>
      <c r="C458" s="39" t="s">
        <v>19</v>
      </c>
      <c r="D458" s="39" t="s">
        <v>19</v>
      </c>
      <c r="E458" s="39">
        <v>1.1574074074074073E-5</v>
      </c>
      <c r="F458" s="40" t="e">
        <f t="shared" si="7"/>
        <v>#N/A</v>
      </c>
      <c r="G458" t="str">
        <f>IF((ISERROR((VLOOKUP(B458,Calculation!C$3:C$2610,1,FALSE)))),"not entered","")</f>
        <v/>
      </c>
      <c r="H458" t="str">
        <f>IF(ISNA(VLOOKUP(D458,Calculation!$AI$12:$AI$88,1,FALSE)),"NO club name match","Club Name Match")</f>
        <v>NO club name match</v>
      </c>
    </row>
    <row r="459" spans="2:8" x14ac:dyDescent="0.2">
      <c r="B459" s="54" t="s">
        <v>5</v>
      </c>
      <c r="C459" s="39" t="s">
        <v>19</v>
      </c>
      <c r="D459" s="39" t="s">
        <v>19</v>
      </c>
      <c r="E459" s="39">
        <v>1.1574074074074073E-5</v>
      </c>
      <c r="F459" s="40" t="e">
        <f t="shared" si="7"/>
        <v>#N/A</v>
      </c>
      <c r="G459" t="str">
        <f>IF((ISERROR((VLOOKUP(B459,Calculation!C$3:C$2610,1,FALSE)))),"not entered","")</f>
        <v/>
      </c>
      <c r="H459" t="str">
        <f>IF(ISNA(VLOOKUP(D459,Calculation!$AI$12:$AI$88,1,FALSE)),"NO club name match","Club Name Match")</f>
        <v>NO club name match</v>
      </c>
    </row>
    <row r="460" spans="2:8" x14ac:dyDescent="0.2">
      <c r="B460" s="54" t="s">
        <v>5</v>
      </c>
      <c r="C460" s="39" t="s">
        <v>19</v>
      </c>
      <c r="D460" s="39" t="s">
        <v>19</v>
      </c>
      <c r="E460" s="39">
        <v>1.1574074074074073E-5</v>
      </c>
      <c r="F460" s="40" t="e">
        <f t="shared" si="7"/>
        <v>#N/A</v>
      </c>
      <c r="G460" t="str">
        <f>IF((ISERROR((VLOOKUP(B460,Calculation!C$3:C$2610,1,FALSE)))),"not entered","")</f>
        <v/>
      </c>
      <c r="H460" t="str">
        <f>IF(ISNA(VLOOKUP(D460,Calculation!$AI$12:$AI$88,1,FALSE)),"NO club name match","Club Name Match")</f>
        <v>NO club name match</v>
      </c>
    </row>
    <row r="461" spans="2:8" x14ac:dyDescent="0.2">
      <c r="B461" s="54" t="s">
        <v>5</v>
      </c>
      <c r="C461" s="39" t="s">
        <v>19</v>
      </c>
      <c r="D461" s="39" t="s">
        <v>19</v>
      </c>
      <c r="E461" s="39">
        <v>1.1574074074074073E-5</v>
      </c>
      <c r="F461" s="40" t="e">
        <f t="shared" si="7"/>
        <v>#N/A</v>
      </c>
      <c r="G461" t="str">
        <f>IF((ISERROR((VLOOKUP(B461,Calculation!C$3:C$2610,1,FALSE)))),"not entered","")</f>
        <v/>
      </c>
      <c r="H461" t="str">
        <f>IF(ISNA(VLOOKUP(D461,Calculation!$AI$12:$AI$88,1,FALSE)),"NO club name match","Club Name Match")</f>
        <v>NO club name match</v>
      </c>
    </row>
    <row r="462" spans="2:8" x14ac:dyDescent="0.2">
      <c r="B462" s="54" t="s">
        <v>5</v>
      </c>
      <c r="C462" s="39" t="s">
        <v>19</v>
      </c>
      <c r="D462" s="39" t="s">
        <v>19</v>
      </c>
      <c r="E462" s="39">
        <v>1.1574074074074073E-5</v>
      </c>
      <c r="F462" s="40" t="e">
        <f t="shared" si="7"/>
        <v>#N/A</v>
      </c>
      <c r="G462" t="str">
        <f>IF((ISERROR((VLOOKUP(B462,Calculation!C$3:C$2610,1,FALSE)))),"not entered","")</f>
        <v/>
      </c>
      <c r="H462" t="str">
        <f>IF(ISNA(VLOOKUP(D462,Calculation!$AI$12:$AI$88,1,FALSE)),"NO club name match","Club Name Match")</f>
        <v>NO club name match</v>
      </c>
    </row>
    <row r="463" spans="2:8" x14ac:dyDescent="0.2">
      <c r="B463" s="54" t="s">
        <v>5</v>
      </c>
      <c r="C463" s="39" t="s">
        <v>19</v>
      </c>
      <c r="D463" s="39" t="s">
        <v>19</v>
      </c>
      <c r="E463" s="39">
        <v>1.1574074074074073E-5</v>
      </c>
      <c r="F463" s="40" t="e">
        <f t="shared" si="7"/>
        <v>#N/A</v>
      </c>
      <c r="G463" t="str">
        <f>IF((ISERROR((VLOOKUP(B463,Calculation!C$3:C$2610,1,FALSE)))),"not entered","")</f>
        <v/>
      </c>
      <c r="H463" t="str">
        <f>IF(ISNA(VLOOKUP(D463,Calculation!$AI$12:$AI$88,1,FALSE)),"NO club name match","Club Name Match")</f>
        <v>NO club name match</v>
      </c>
    </row>
    <row r="464" spans="2:8" x14ac:dyDescent="0.2">
      <c r="B464" s="54" t="s">
        <v>5</v>
      </c>
      <c r="C464" s="39" t="s">
        <v>19</v>
      </c>
      <c r="D464" s="39" t="s">
        <v>19</v>
      </c>
      <c r="E464" s="39">
        <v>1.1574074074074073E-5</v>
      </c>
      <c r="F464" s="40" t="e">
        <f t="shared" si="7"/>
        <v>#N/A</v>
      </c>
      <c r="G464" t="str">
        <f>IF((ISERROR((VLOOKUP(B464,Calculation!C$3:C$2610,1,FALSE)))),"not entered","")</f>
        <v/>
      </c>
      <c r="H464" t="str">
        <f>IF(ISNA(VLOOKUP(D464,Calculation!$AI$12:$AI$88,1,FALSE)),"NO club name match","Club Name Match")</f>
        <v>NO club name match</v>
      </c>
    </row>
    <row r="465" spans="2:8" x14ac:dyDescent="0.2">
      <c r="B465" s="54" t="s">
        <v>5</v>
      </c>
      <c r="C465" s="39" t="s">
        <v>19</v>
      </c>
      <c r="D465" s="39" t="s">
        <v>19</v>
      </c>
      <c r="E465" s="39">
        <v>1.1574074074074073E-5</v>
      </c>
      <c r="F465" s="40" t="e">
        <f t="shared" si="7"/>
        <v>#N/A</v>
      </c>
      <c r="G465" t="str">
        <f>IF((ISERROR((VLOOKUP(B465,Calculation!C$3:C$2610,1,FALSE)))),"not entered","")</f>
        <v/>
      </c>
      <c r="H465" t="str">
        <f>IF(ISNA(VLOOKUP(D465,Calculation!$AI$12:$AI$88,1,FALSE)),"NO club name match","Club Name Match")</f>
        <v>NO club name match</v>
      </c>
    </row>
    <row r="466" spans="2:8" x14ac:dyDescent="0.2">
      <c r="B466" s="54" t="s">
        <v>5</v>
      </c>
      <c r="C466" s="39" t="s">
        <v>19</v>
      </c>
      <c r="D466" s="39" t="s">
        <v>19</v>
      </c>
      <c r="E466" s="39">
        <v>1.1574074074074073E-5</v>
      </c>
      <c r="F466" s="40" t="e">
        <f t="shared" si="7"/>
        <v>#N/A</v>
      </c>
      <c r="G466" t="str">
        <f>IF((ISERROR((VLOOKUP(B466,Calculation!C$3:C$2610,1,FALSE)))),"not entered","")</f>
        <v/>
      </c>
      <c r="H466" t="str">
        <f>IF(ISNA(VLOOKUP(D466,Calculation!$AI$12:$AI$88,1,FALSE)),"NO club name match","Club Name Match")</f>
        <v>NO club name match</v>
      </c>
    </row>
    <row r="467" spans="2:8" x14ac:dyDescent="0.2">
      <c r="B467" s="54" t="s">
        <v>5</v>
      </c>
      <c r="C467" s="39" t="s">
        <v>19</v>
      </c>
      <c r="D467" s="39" t="s">
        <v>19</v>
      </c>
      <c r="E467" s="39">
        <v>1.1574074074074073E-5</v>
      </c>
      <c r="F467" s="40" t="e">
        <f t="shared" si="7"/>
        <v>#N/A</v>
      </c>
      <c r="G467" t="str">
        <f>IF((ISERROR((VLOOKUP(B467,Calculation!C$3:C$2610,1,FALSE)))),"not entered","")</f>
        <v/>
      </c>
      <c r="H467" t="str">
        <f>IF(ISNA(VLOOKUP(D467,Calculation!$AI$12:$AI$88,1,FALSE)),"NO club name match","Club Name Match")</f>
        <v>NO club name match</v>
      </c>
    </row>
    <row r="468" spans="2:8" x14ac:dyDescent="0.2">
      <c r="B468" s="54" t="s">
        <v>5</v>
      </c>
      <c r="C468" s="39" t="s">
        <v>19</v>
      </c>
      <c r="D468" s="39" t="s">
        <v>19</v>
      </c>
      <c r="E468" s="39">
        <v>1.1574074074074073E-5</v>
      </c>
      <c r="F468" s="40" t="e">
        <f t="shared" si="7"/>
        <v>#N/A</v>
      </c>
      <c r="G468" t="str">
        <f>IF((ISERROR((VLOOKUP(B468,Calculation!C$3:C$2610,1,FALSE)))),"not entered","")</f>
        <v/>
      </c>
      <c r="H468" t="str">
        <f>IF(ISNA(VLOOKUP(D468,Calculation!$AI$12:$AI$88,1,FALSE)),"NO club name match","Club Name Match")</f>
        <v>NO club name match</v>
      </c>
    </row>
    <row r="469" spans="2:8" x14ac:dyDescent="0.2">
      <c r="B469" s="54" t="s">
        <v>5</v>
      </c>
      <c r="C469" s="39" t="s">
        <v>19</v>
      </c>
      <c r="D469" s="39" t="s">
        <v>19</v>
      </c>
      <c r="E469" s="39">
        <v>1.1574074074074073E-5</v>
      </c>
      <c r="F469" s="40" t="e">
        <f t="shared" si="7"/>
        <v>#N/A</v>
      </c>
      <c r="G469" t="str">
        <f>IF((ISERROR((VLOOKUP(B469,Calculation!C$3:C$2610,1,FALSE)))),"not entered","")</f>
        <v/>
      </c>
      <c r="H469" t="str">
        <f>IF(ISNA(VLOOKUP(D469,Calculation!$AI$12:$AI$88,1,FALSE)),"NO club name match","Club Name Match")</f>
        <v>NO club name match</v>
      </c>
    </row>
    <row r="470" spans="2:8" x14ac:dyDescent="0.2">
      <c r="B470" s="54" t="s">
        <v>5</v>
      </c>
      <c r="C470" s="39" t="s">
        <v>19</v>
      </c>
      <c r="D470" s="39" t="s">
        <v>19</v>
      </c>
      <c r="E470" s="39">
        <v>1.1574074074074073E-5</v>
      </c>
      <c r="F470" s="40" t="e">
        <f t="shared" si="7"/>
        <v>#N/A</v>
      </c>
      <c r="G470" t="str">
        <f>IF((ISERROR((VLOOKUP(B470,Calculation!C$3:C$2610,1,FALSE)))),"not entered","")</f>
        <v/>
      </c>
      <c r="H470" t="str">
        <f>IF(ISNA(VLOOKUP(D470,Calculation!$AI$12:$AI$88,1,FALSE)),"NO club name match","Club Name Match")</f>
        <v>NO club name match</v>
      </c>
    </row>
    <row r="471" spans="2:8" x14ac:dyDescent="0.2">
      <c r="B471" s="54" t="s">
        <v>5</v>
      </c>
      <c r="C471" s="39" t="s">
        <v>19</v>
      </c>
      <c r="D471" s="39" t="s">
        <v>19</v>
      </c>
      <c r="E471" s="39">
        <v>1.1574074074074073E-5</v>
      </c>
      <c r="F471" s="40" t="e">
        <f t="shared" si="7"/>
        <v>#N/A</v>
      </c>
      <c r="G471" t="str">
        <f>IF((ISERROR((VLOOKUP(B471,Calculation!C$3:C$2610,1,FALSE)))),"not entered","")</f>
        <v/>
      </c>
      <c r="H471" t="str">
        <f>IF(ISNA(VLOOKUP(D471,Calculation!$AI$12:$AI$88,1,FALSE)),"NO club name match","Club Name Match")</f>
        <v>NO club name match</v>
      </c>
    </row>
    <row r="472" spans="2:8" x14ac:dyDescent="0.2">
      <c r="B472" s="54" t="s">
        <v>5</v>
      </c>
      <c r="C472" s="39" t="s">
        <v>19</v>
      </c>
      <c r="D472" s="39" t="s">
        <v>19</v>
      </c>
      <c r="E472" s="39">
        <v>1.1574074074074073E-5</v>
      </c>
      <c r="F472" s="40" t="e">
        <f t="shared" si="7"/>
        <v>#N/A</v>
      </c>
      <c r="G472" t="str">
        <f>IF((ISERROR((VLOOKUP(B472,Calculation!C$3:C$2610,1,FALSE)))),"not entered","")</f>
        <v/>
      </c>
      <c r="H472" t="str">
        <f>IF(ISNA(VLOOKUP(D472,Calculation!$AI$12:$AI$88,1,FALSE)),"NO club name match","Club Name Match")</f>
        <v>NO club name match</v>
      </c>
    </row>
    <row r="473" spans="2:8" x14ac:dyDescent="0.2">
      <c r="B473" s="54" t="s">
        <v>5</v>
      </c>
      <c r="C473" s="39" t="s">
        <v>19</v>
      </c>
      <c r="D473" s="39" t="s">
        <v>19</v>
      </c>
      <c r="E473" s="39">
        <v>1.1574074074074073E-5</v>
      </c>
      <c r="F473" s="40" t="e">
        <f t="shared" si="7"/>
        <v>#N/A</v>
      </c>
      <c r="G473" t="str">
        <f>IF((ISERROR((VLOOKUP(B473,Calculation!C$3:C$2610,1,FALSE)))),"not entered","")</f>
        <v/>
      </c>
      <c r="H473" t="str">
        <f>IF(ISNA(VLOOKUP(D473,Calculation!$AI$12:$AI$88,1,FALSE)),"NO club name match","Club Name Match")</f>
        <v>NO club name match</v>
      </c>
    </row>
    <row r="474" spans="2:8" x14ac:dyDescent="0.2">
      <c r="B474" s="54" t="s">
        <v>5</v>
      </c>
      <c r="C474" s="39" t="s">
        <v>19</v>
      </c>
      <c r="D474" s="39" t="s">
        <v>19</v>
      </c>
      <c r="E474" s="39">
        <v>1.1574074074074073E-5</v>
      </c>
      <c r="F474" s="40" t="e">
        <f t="shared" si="7"/>
        <v>#N/A</v>
      </c>
      <c r="G474" t="str">
        <f>IF((ISERROR((VLOOKUP(B474,Calculation!C$3:C$2610,1,FALSE)))),"not entered","")</f>
        <v/>
      </c>
      <c r="H474" t="str">
        <f>IF(ISNA(VLOOKUP(D474,Calculation!$AI$12:$AI$88,1,FALSE)),"NO club name match","Club Name Match")</f>
        <v>NO club name match</v>
      </c>
    </row>
    <row r="475" spans="2:8" x14ac:dyDescent="0.2">
      <c r="B475" s="54" t="s">
        <v>5</v>
      </c>
      <c r="C475" s="39" t="s">
        <v>19</v>
      </c>
      <c r="D475" s="39" t="s">
        <v>19</v>
      </c>
      <c r="E475" s="39">
        <v>1.1574074074074073E-5</v>
      </c>
      <c r="F475" s="40" t="e">
        <f t="shared" si="7"/>
        <v>#N/A</v>
      </c>
      <c r="G475" t="str">
        <f>IF((ISERROR((VLOOKUP(B475,Calculation!C$3:C$2610,1,FALSE)))),"not entered","")</f>
        <v/>
      </c>
      <c r="H475" t="str">
        <f>IF(ISNA(VLOOKUP(D475,Calculation!$AI$12:$AI$88,1,FALSE)),"NO club name match","Club Name Match")</f>
        <v>NO club name match</v>
      </c>
    </row>
    <row r="476" spans="2:8" x14ac:dyDescent="0.2">
      <c r="B476" s="54" t="s">
        <v>5</v>
      </c>
      <c r="C476" s="39" t="s">
        <v>19</v>
      </c>
      <c r="D476" s="39" t="s">
        <v>19</v>
      </c>
      <c r="E476" s="39">
        <v>1.1574074074074073E-5</v>
      </c>
      <c r="F476" s="40" t="e">
        <f t="shared" si="7"/>
        <v>#N/A</v>
      </c>
      <c r="G476" t="str">
        <f>IF((ISERROR((VLOOKUP(B476,Calculation!C$3:C$2610,1,FALSE)))),"not entered","")</f>
        <v/>
      </c>
      <c r="H476" t="str">
        <f>IF(ISNA(VLOOKUP(D476,Calculation!$AI$12:$AI$88,1,FALSE)),"NO club name match","Club Name Match")</f>
        <v>NO club name match</v>
      </c>
    </row>
    <row r="477" spans="2:8" x14ac:dyDescent="0.2">
      <c r="B477" s="54" t="s">
        <v>5</v>
      </c>
      <c r="C477" s="39" t="s">
        <v>19</v>
      </c>
      <c r="D477" s="39" t="s">
        <v>19</v>
      </c>
      <c r="E477" s="39">
        <v>1.1574074074074073E-5</v>
      </c>
      <c r="F477" s="40" t="e">
        <f t="shared" si="7"/>
        <v>#N/A</v>
      </c>
      <c r="G477" t="str">
        <f>IF((ISERROR((VLOOKUP(B477,Calculation!C$3:C$2610,1,FALSE)))),"not entered","")</f>
        <v/>
      </c>
      <c r="H477" t="str">
        <f>IF(ISNA(VLOOKUP(D477,Calculation!$AI$12:$AI$88,1,FALSE)),"NO club name match","Club Name Match")</f>
        <v>NO club name match</v>
      </c>
    </row>
    <row r="478" spans="2:8" x14ac:dyDescent="0.2">
      <c r="B478" s="54" t="s">
        <v>5</v>
      </c>
      <c r="C478" s="39" t="s">
        <v>19</v>
      </c>
      <c r="D478" s="39" t="s">
        <v>19</v>
      </c>
      <c r="E478" s="39">
        <v>1.1574074074074073E-5</v>
      </c>
      <c r="F478" s="40" t="e">
        <f t="shared" si="7"/>
        <v>#N/A</v>
      </c>
      <c r="G478" t="str">
        <f>IF((ISERROR((VLOOKUP(B478,Calculation!C$3:C$2610,1,FALSE)))),"not entered","")</f>
        <v/>
      </c>
      <c r="H478" t="str">
        <f>IF(ISNA(VLOOKUP(D478,Calculation!$AI$12:$AI$88,1,FALSE)),"NO club name match","Club Name Match")</f>
        <v>NO club name match</v>
      </c>
    </row>
    <row r="479" spans="2:8" x14ac:dyDescent="0.2">
      <c r="B479" s="54" t="s">
        <v>5</v>
      </c>
      <c r="C479" s="39" t="s">
        <v>19</v>
      </c>
      <c r="D479" s="39" t="s">
        <v>19</v>
      </c>
      <c r="E479" s="39">
        <v>1.1574074074074073E-5</v>
      </c>
      <c r="F479" s="40" t="e">
        <f t="shared" si="7"/>
        <v>#N/A</v>
      </c>
      <c r="G479" t="str">
        <f>IF((ISERROR((VLOOKUP(B479,Calculation!C$3:C$2610,1,FALSE)))),"not entered","")</f>
        <v/>
      </c>
      <c r="H479" t="str">
        <f>IF(ISNA(VLOOKUP(D479,Calculation!$AI$12:$AI$88,1,FALSE)),"NO club name match","Club Name Match")</f>
        <v>NO club name match</v>
      </c>
    </row>
    <row r="480" spans="2:8" x14ac:dyDescent="0.2">
      <c r="B480" s="54" t="s">
        <v>5</v>
      </c>
      <c r="C480" s="39" t="s">
        <v>19</v>
      </c>
      <c r="D480" s="39" t="s">
        <v>19</v>
      </c>
      <c r="E480" s="39">
        <v>1.1574074074074073E-5</v>
      </c>
      <c r="F480" s="40" t="e">
        <f t="shared" si="7"/>
        <v>#N/A</v>
      </c>
      <c r="G480" t="str">
        <f>IF((ISERROR((VLOOKUP(B480,Calculation!C$3:C$2610,1,FALSE)))),"not entered","")</f>
        <v/>
      </c>
      <c r="H480" t="str">
        <f>IF(ISNA(VLOOKUP(D480,Calculation!$AI$12:$AI$88,1,FALSE)),"NO club name match","Club Name Match")</f>
        <v>NO club name match</v>
      </c>
    </row>
    <row r="481" spans="2:8" x14ac:dyDescent="0.2">
      <c r="B481" s="54" t="s">
        <v>5</v>
      </c>
      <c r="C481" s="39" t="s">
        <v>19</v>
      </c>
      <c r="D481" s="39" t="s">
        <v>19</v>
      </c>
      <c r="E481" s="39">
        <v>1.1574074074074073E-5</v>
      </c>
      <c r="F481" s="40" t="e">
        <f t="shared" si="7"/>
        <v>#N/A</v>
      </c>
      <c r="G481" t="str">
        <f>IF((ISERROR((VLOOKUP(B481,Calculation!C$3:C$2610,1,FALSE)))),"not entered","")</f>
        <v/>
      </c>
      <c r="H481" t="str">
        <f>IF(ISNA(VLOOKUP(D481,Calculation!$AI$12:$AI$88,1,FALSE)),"NO club name match","Club Name Match")</f>
        <v>NO club name match</v>
      </c>
    </row>
    <row r="482" spans="2:8" x14ac:dyDescent="0.2">
      <c r="B482" s="54" t="s">
        <v>5</v>
      </c>
      <c r="C482" s="39" t="s">
        <v>19</v>
      </c>
      <c r="D482" s="39" t="s">
        <v>19</v>
      </c>
      <c r="E482" s="39">
        <v>1.1574074074074073E-5</v>
      </c>
      <c r="F482" s="40" t="e">
        <f t="shared" si="7"/>
        <v>#N/A</v>
      </c>
      <c r="G482" t="str">
        <f>IF((ISERROR((VLOOKUP(B482,Calculation!C$3:C$2610,1,FALSE)))),"not entered","")</f>
        <v/>
      </c>
      <c r="H482" t="str">
        <f>IF(ISNA(VLOOKUP(D482,Calculation!$AI$12:$AI$88,1,FALSE)),"NO club name match","Club Name Match")</f>
        <v>NO club name match</v>
      </c>
    </row>
    <row r="483" spans="2:8" x14ac:dyDescent="0.2">
      <c r="B483" s="54" t="s">
        <v>5</v>
      </c>
      <c r="C483" s="39" t="s">
        <v>19</v>
      </c>
      <c r="D483" s="39" t="s">
        <v>19</v>
      </c>
      <c r="E483" s="39">
        <v>1.1574074074074073E-5</v>
      </c>
      <c r="F483" s="40" t="e">
        <f t="shared" si="7"/>
        <v>#N/A</v>
      </c>
      <c r="G483" t="str">
        <f>IF((ISERROR((VLOOKUP(B483,Calculation!C$3:C$2610,1,FALSE)))),"not entered","")</f>
        <v/>
      </c>
      <c r="H483" t="str">
        <f>IF(ISNA(VLOOKUP(D483,Calculation!$AI$12:$AI$88,1,FALSE)),"NO club name match","Club Name Match")</f>
        <v>NO club name match</v>
      </c>
    </row>
    <row r="484" spans="2:8" x14ac:dyDescent="0.2">
      <c r="B484" s="54" t="s">
        <v>5</v>
      </c>
      <c r="C484" s="39" t="s">
        <v>19</v>
      </c>
      <c r="D484" s="39" t="s">
        <v>19</v>
      </c>
      <c r="E484" s="39">
        <v>1.1574074074074073E-5</v>
      </c>
      <c r="F484" s="40" t="e">
        <f t="shared" si="7"/>
        <v>#N/A</v>
      </c>
      <c r="G484" t="str">
        <f>IF((ISERROR((VLOOKUP(B484,Calculation!C$3:C$2610,1,FALSE)))),"not entered","")</f>
        <v/>
      </c>
      <c r="H484" t="str">
        <f>IF(ISNA(VLOOKUP(D484,Calculation!$AI$12:$AI$88,1,FALSE)),"NO club name match","Club Name Match")</f>
        <v>NO club name match</v>
      </c>
    </row>
    <row r="485" spans="2:8" x14ac:dyDescent="0.2">
      <c r="B485" s="54" t="s">
        <v>5</v>
      </c>
      <c r="C485" s="39" t="s">
        <v>19</v>
      </c>
      <c r="D485" s="39" t="s">
        <v>19</v>
      </c>
      <c r="E485" s="39">
        <v>1.1574074074074073E-5</v>
      </c>
      <c r="F485" s="40" t="e">
        <f t="shared" si="7"/>
        <v>#N/A</v>
      </c>
      <c r="G485" t="str">
        <f>IF((ISERROR((VLOOKUP(B485,Calculation!C$3:C$2610,1,FALSE)))),"not entered","")</f>
        <v/>
      </c>
      <c r="H485" t="str">
        <f>IF(ISNA(VLOOKUP(D485,Calculation!$AI$12:$AI$88,1,FALSE)),"NO club name match","Club Name Match")</f>
        <v>NO club name match</v>
      </c>
    </row>
    <row r="486" spans="2:8" x14ac:dyDescent="0.2">
      <c r="B486" s="54" t="s">
        <v>5</v>
      </c>
      <c r="C486" s="39" t="s">
        <v>19</v>
      </c>
      <c r="D486" s="39" t="s">
        <v>19</v>
      </c>
      <c r="E486" s="39">
        <v>1.1574074074074073E-5</v>
      </c>
      <c r="F486" s="40" t="e">
        <f t="shared" si="7"/>
        <v>#N/A</v>
      </c>
      <c r="G486" t="str">
        <f>IF((ISERROR((VLOOKUP(B486,Calculation!C$3:C$2610,1,FALSE)))),"not entered","")</f>
        <v/>
      </c>
      <c r="H486" t="str">
        <f>IF(ISNA(VLOOKUP(D486,Calculation!$AI$12:$AI$88,1,FALSE)),"NO club name match","Club Name Match")</f>
        <v>NO club name match</v>
      </c>
    </row>
    <row r="487" spans="2:8" x14ac:dyDescent="0.2">
      <c r="B487" s="54" t="s">
        <v>5</v>
      </c>
      <c r="C487" s="39" t="s">
        <v>19</v>
      </c>
      <c r="D487" s="39" t="s">
        <v>19</v>
      </c>
      <c r="E487" s="39">
        <v>1.1574074074074073E-5</v>
      </c>
      <c r="F487" s="40" t="e">
        <f t="shared" si="7"/>
        <v>#N/A</v>
      </c>
      <c r="G487" t="str">
        <f>IF((ISERROR((VLOOKUP(B487,Calculation!C$3:C$2610,1,FALSE)))),"not entered","")</f>
        <v/>
      </c>
      <c r="H487" t="str">
        <f>IF(ISNA(VLOOKUP(D487,Calculation!$AI$12:$AI$88,1,FALSE)),"NO club name match","Club Name Match")</f>
        <v>NO club name match</v>
      </c>
    </row>
    <row r="488" spans="2:8" x14ac:dyDescent="0.2">
      <c r="B488" s="54" t="s">
        <v>5</v>
      </c>
      <c r="C488" s="39" t="s">
        <v>19</v>
      </c>
      <c r="D488" s="39" t="s">
        <v>19</v>
      </c>
      <c r="E488" s="39">
        <v>1.1574074074074073E-5</v>
      </c>
      <c r="F488" s="40" t="e">
        <f t="shared" si="7"/>
        <v>#N/A</v>
      </c>
      <c r="G488" t="str">
        <f>IF((ISERROR((VLOOKUP(B488,Calculation!C$3:C$2610,1,FALSE)))),"not entered","")</f>
        <v/>
      </c>
      <c r="H488" t="str">
        <f>IF(ISNA(VLOOKUP(D488,Calculation!$AI$12:$AI$88,1,FALSE)),"NO club name match","Club Name Match")</f>
        <v>NO club name match</v>
      </c>
    </row>
    <row r="489" spans="2:8" x14ac:dyDescent="0.2">
      <c r="B489" s="54" t="s">
        <v>5</v>
      </c>
      <c r="C489" s="39" t="s">
        <v>19</v>
      </c>
      <c r="D489" s="39" t="s">
        <v>19</v>
      </c>
      <c r="E489" s="39">
        <v>1.1574074074074073E-5</v>
      </c>
      <c r="F489" s="40" t="e">
        <f t="shared" si="7"/>
        <v>#N/A</v>
      </c>
      <c r="G489" t="str">
        <f>IF((ISERROR((VLOOKUP(B489,Calculation!C$3:C$2610,1,FALSE)))),"not entered","")</f>
        <v/>
      </c>
      <c r="H489" t="str">
        <f>IF(ISNA(VLOOKUP(D489,Calculation!$AI$12:$AI$88,1,FALSE)),"NO club name match","Club Name Match")</f>
        <v>NO club name match</v>
      </c>
    </row>
    <row r="490" spans="2:8" x14ac:dyDescent="0.2">
      <c r="B490" s="54" t="s">
        <v>5</v>
      </c>
      <c r="C490" s="39" t="s">
        <v>19</v>
      </c>
      <c r="D490" s="39" t="s">
        <v>19</v>
      </c>
      <c r="E490" s="39">
        <v>1.1574074074074073E-5</v>
      </c>
      <c r="F490" s="40" t="e">
        <f t="shared" si="7"/>
        <v>#N/A</v>
      </c>
      <c r="G490" t="str">
        <f>IF((ISERROR((VLOOKUP(B490,Calculation!C$3:C$2610,1,FALSE)))),"not entered","")</f>
        <v/>
      </c>
      <c r="H490" t="str">
        <f>IF(ISNA(VLOOKUP(D490,Calculation!$AI$12:$AI$88,1,FALSE)),"NO club name match","Club Name Match")</f>
        <v>NO club name match</v>
      </c>
    </row>
    <row r="491" spans="2:8" x14ac:dyDescent="0.2">
      <c r="B491" s="54" t="s">
        <v>5</v>
      </c>
      <c r="C491" s="39" t="s">
        <v>19</v>
      </c>
      <c r="D491" s="39" t="s">
        <v>19</v>
      </c>
      <c r="E491" s="39">
        <v>1.1574074074074073E-5</v>
      </c>
      <c r="F491" s="40" t="e">
        <f t="shared" si="7"/>
        <v>#N/A</v>
      </c>
      <c r="G491" t="str">
        <f>IF((ISERROR((VLOOKUP(B491,Calculation!C$3:C$2610,1,FALSE)))),"not entered","")</f>
        <v/>
      </c>
      <c r="H491" t="str">
        <f>IF(ISNA(VLOOKUP(D491,Calculation!$AI$12:$AI$88,1,FALSE)),"NO club name match","Club Name Match")</f>
        <v>NO club name match</v>
      </c>
    </row>
    <row r="492" spans="2:8" x14ac:dyDescent="0.2">
      <c r="B492" s="54" t="s">
        <v>5</v>
      </c>
      <c r="C492" s="39" t="s">
        <v>19</v>
      </c>
      <c r="D492" s="39" t="s">
        <v>19</v>
      </c>
      <c r="E492" s="39">
        <v>1.1574074074074073E-5</v>
      </c>
      <c r="F492" s="40" t="e">
        <f t="shared" si="7"/>
        <v>#N/A</v>
      </c>
      <c r="G492" t="str">
        <f>IF((ISERROR((VLOOKUP(B492,Calculation!C$3:C$2610,1,FALSE)))),"not entered","")</f>
        <v/>
      </c>
      <c r="H492" t="str">
        <f>IF(ISNA(VLOOKUP(D492,Calculation!$AI$12:$AI$88,1,FALSE)),"NO club name match","Club Name Match")</f>
        <v>NO club name match</v>
      </c>
    </row>
    <row r="493" spans="2:8" x14ac:dyDescent="0.2">
      <c r="B493" s="54" t="s">
        <v>5</v>
      </c>
      <c r="C493" s="39" t="s">
        <v>19</v>
      </c>
      <c r="D493" s="39" t="s">
        <v>19</v>
      </c>
      <c r="E493" s="39">
        <v>1.1574074074074073E-5</v>
      </c>
      <c r="F493" s="40" t="e">
        <f t="shared" si="7"/>
        <v>#N/A</v>
      </c>
      <c r="G493" t="str">
        <f>IF((ISERROR((VLOOKUP(B493,Calculation!C$3:C$2610,1,FALSE)))),"not entered","")</f>
        <v/>
      </c>
      <c r="H493" t="str">
        <f>IF(ISNA(VLOOKUP(D493,Calculation!$AI$12:$AI$88,1,FALSE)),"NO club name match","Club Name Match")</f>
        <v>NO club name match</v>
      </c>
    </row>
    <row r="494" spans="2:8" x14ac:dyDescent="0.2">
      <c r="B494" s="54" t="s">
        <v>5</v>
      </c>
      <c r="C494" s="39" t="s">
        <v>19</v>
      </c>
      <c r="D494" s="39" t="s">
        <v>19</v>
      </c>
      <c r="E494" s="39">
        <v>1.1574074074074073E-5</v>
      </c>
      <c r="F494" s="40" t="e">
        <f t="shared" ref="F494:F505" si="8">TRUNC((VLOOKUP(C494,C$4:E$5,3,FALSE))/(E494/10000))</f>
        <v>#N/A</v>
      </c>
      <c r="G494" t="str">
        <f>IF((ISERROR((VLOOKUP(B494,Calculation!C$3:C$2610,1,FALSE)))),"not entered","")</f>
        <v/>
      </c>
      <c r="H494" t="str">
        <f>IF(ISNA(VLOOKUP(D494,Calculation!$AI$12:$AI$88,1,FALSE)),"NO club name match","Club Name Match")</f>
        <v>NO club name match</v>
      </c>
    </row>
    <row r="495" spans="2:8" x14ac:dyDescent="0.2">
      <c r="B495" s="54" t="s">
        <v>5</v>
      </c>
      <c r="C495" s="39" t="s">
        <v>19</v>
      </c>
      <c r="D495" s="39" t="s">
        <v>19</v>
      </c>
      <c r="E495" s="39">
        <v>1.1574074074074073E-5</v>
      </c>
      <c r="F495" s="40" t="e">
        <f t="shared" si="8"/>
        <v>#N/A</v>
      </c>
      <c r="G495" t="str">
        <f>IF((ISERROR((VLOOKUP(B495,Calculation!C$3:C$2610,1,FALSE)))),"not entered","")</f>
        <v/>
      </c>
      <c r="H495" t="str">
        <f>IF(ISNA(VLOOKUP(D495,Calculation!$AI$12:$AI$88,1,FALSE)),"NO club name match","Club Name Match")</f>
        <v>NO club name match</v>
      </c>
    </row>
    <row r="496" spans="2:8" x14ac:dyDescent="0.2">
      <c r="B496" s="54" t="s">
        <v>5</v>
      </c>
      <c r="C496" s="39" t="s">
        <v>19</v>
      </c>
      <c r="D496" s="39" t="s">
        <v>19</v>
      </c>
      <c r="E496" s="39">
        <v>1.1574074074074073E-5</v>
      </c>
      <c r="F496" s="40" t="e">
        <f t="shared" si="8"/>
        <v>#N/A</v>
      </c>
      <c r="G496" t="str">
        <f>IF((ISERROR((VLOOKUP(B496,Calculation!C$3:C$2610,1,FALSE)))),"not entered","")</f>
        <v/>
      </c>
      <c r="H496" t="str">
        <f>IF(ISNA(VLOOKUP(D496,Calculation!$AI$12:$AI$88,1,FALSE)),"NO club name match","Club Name Match")</f>
        <v>NO club name match</v>
      </c>
    </row>
    <row r="497" spans="2:8" x14ac:dyDescent="0.2">
      <c r="B497" s="54" t="s">
        <v>5</v>
      </c>
      <c r="C497" s="39" t="s">
        <v>19</v>
      </c>
      <c r="D497" s="39" t="s">
        <v>19</v>
      </c>
      <c r="E497" s="39">
        <v>1.1574074074074073E-5</v>
      </c>
      <c r="F497" s="40" t="e">
        <f t="shared" si="8"/>
        <v>#N/A</v>
      </c>
      <c r="G497" t="str">
        <f>IF((ISERROR((VLOOKUP(B497,Calculation!C$3:C$2610,1,FALSE)))),"not entered","")</f>
        <v/>
      </c>
      <c r="H497" t="str">
        <f>IF(ISNA(VLOOKUP(D497,Calculation!$AI$12:$AI$88,1,FALSE)),"NO club name match","Club Name Match")</f>
        <v>NO club name match</v>
      </c>
    </row>
    <row r="498" spans="2:8" ht="13.5" thickBot="1" x14ac:dyDescent="0.25">
      <c r="B498" s="81" t="s">
        <v>5</v>
      </c>
      <c r="C498" s="41" t="s">
        <v>19</v>
      </c>
      <c r="D498" s="41" t="s">
        <v>19</v>
      </c>
      <c r="E498" s="82">
        <v>1.1574074074074073E-5</v>
      </c>
      <c r="F498" s="40" t="e">
        <f t="shared" si="8"/>
        <v>#N/A</v>
      </c>
      <c r="G498" t="str">
        <f>IF((ISERROR((VLOOKUP(B498,Calculation!C$3:C$2610,1,FALSE)))),"not entered","")</f>
        <v/>
      </c>
      <c r="H498" t="str">
        <f>IF(ISNA(VLOOKUP(D498,Calculation!$AI$12:$AI$88,1,FALSE)),"NO club name match","Club Name Match")</f>
        <v>NO club name match</v>
      </c>
    </row>
    <row r="499" spans="2:8" x14ac:dyDescent="0.2">
      <c r="B499" t="s">
        <v>5</v>
      </c>
      <c r="C499" t="s">
        <v>19</v>
      </c>
      <c r="D499" t="s">
        <v>19</v>
      </c>
      <c r="E499">
        <v>1.1574074074074073E-5</v>
      </c>
      <c r="F499" s="40" t="e">
        <f t="shared" si="8"/>
        <v>#N/A</v>
      </c>
      <c r="G499" t="str">
        <f>IF((ISERROR((VLOOKUP(B499,Calculation!C$3:C$2610,1,FALSE)))),"not entered","")</f>
        <v/>
      </c>
      <c r="H499" t="str">
        <f>IF(ISNA(VLOOKUP(D499,Calculation!$AI$12:$AI$88,1,FALSE)),"NO club name match","Club Name Match")</f>
        <v>NO club name match</v>
      </c>
    </row>
    <row r="500" spans="2:8" x14ac:dyDescent="0.2">
      <c r="B500" t="s">
        <v>5</v>
      </c>
      <c r="C500" t="s">
        <v>19</v>
      </c>
      <c r="D500" t="s">
        <v>19</v>
      </c>
      <c r="E500">
        <v>1.1574074074074073E-5</v>
      </c>
      <c r="F500" s="40" t="e">
        <f t="shared" si="8"/>
        <v>#N/A</v>
      </c>
      <c r="G500" t="str">
        <f>IF((ISERROR((VLOOKUP(B500,Calculation!C$3:C$2610,1,FALSE)))),"not entered","")</f>
        <v/>
      </c>
      <c r="H500" t="str">
        <f>IF(ISNA(VLOOKUP(D500,Calculation!$AI$12:$AI$88,1,FALSE)),"NO club name match","Club Name Match")</f>
        <v>NO club name match</v>
      </c>
    </row>
    <row r="501" spans="2:8" x14ac:dyDescent="0.2">
      <c r="B501" t="s">
        <v>5</v>
      </c>
      <c r="C501" t="s">
        <v>19</v>
      </c>
      <c r="D501" t="s">
        <v>19</v>
      </c>
      <c r="E501">
        <v>1.1574074074074073E-5</v>
      </c>
      <c r="F501" s="40" t="e">
        <f t="shared" si="8"/>
        <v>#N/A</v>
      </c>
      <c r="G501" t="str">
        <f>IF((ISERROR((VLOOKUP(B501,Calculation!C$3:C$2610,1,FALSE)))),"not entered","")</f>
        <v/>
      </c>
      <c r="H501" t="str">
        <f>IF(ISNA(VLOOKUP(D501,Calculation!$AI$12:$AI$88,1,FALSE)),"NO club name match","Club Name Match")</f>
        <v>NO club name match</v>
      </c>
    </row>
    <row r="502" spans="2:8" x14ac:dyDescent="0.2">
      <c r="B502" t="s">
        <v>5</v>
      </c>
      <c r="C502" t="s">
        <v>19</v>
      </c>
      <c r="D502" t="s">
        <v>19</v>
      </c>
      <c r="E502">
        <v>1.1574074074074073E-5</v>
      </c>
      <c r="F502" s="40" t="e">
        <f t="shared" si="8"/>
        <v>#N/A</v>
      </c>
      <c r="G502" t="str">
        <f>IF((ISERROR((VLOOKUP(B502,Calculation!C$3:C$2610,1,FALSE)))),"not entered","")</f>
        <v/>
      </c>
      <c r="H502" t="str">
        <f>IF(ISNA(VLOOKUP(D502,Calculation!$AI$12:$AI$88,1,FALSE)),"NO club name match","Club Name Match")</f>
        <v>NO club name match</v>
      </c>
    </row>
    <row r="503" spans="2:8" x14ac:dyDescent="0.2">
      <c r="B503" t="s">
        <v>5</v>
      </c>
      <c r="C503" t="s">
        <v>19</v>
      </c>
      <c r="D503" t="s">
        <v>19</v>
      </c>
      <c r="E503">
        <v>1.1574074074074073E-5</v>
      </c>
      <c r="F503" s="40" t="e">
        <f t="shared" si="8"/>
        <v>#N/A</v>
      </c>
      <c r="G503" t="str">
        <f>IF((ISERROR((VLOOKUP(B503,Calculation!C$3:C$2610,1,FALSE)))),"not entered","")</f>
        <v/>
      </c>
      <c r="H503" t="str">
        <f>IF(ISNA(VLOOKUP(D503,Calculation!$AI$12:$AI$88,1,FALSE)),"NO club name match","Club Name Match")</f>
        <v>NO club name match</v>
      </c>
    </row>
    <row r="504" spans="2:8" x14ac:dyDescent="0.2">
      <c r="B504" t="s">
        <v>5</v>
      </c>
      <c r="C504" t="s">
        <v>19</v>
      </c>
      <c r="D504" t="s">
        <v>19</v>
      </c>
      <c r="E504">
        <v>1.1574074074074073E-5</v>
      </c>
      <c r="F504" s="40" t="e">
        <f t="shared" si="8"/>
        <v>#N/A</v>
      </c>
      <c r="G504" t="str">
        <f>IF((ISERROR((VLOOKUP(B504,Calculation!C$3:C$2610,1,FALSE)))),"not entered","")</f>
        <v/>
      </c>
      <c r="H504" t="str">
        <f>IF(ISNA(VLOOKUP(D504,Calculation!$AI$12:$AI$88,1,FALSE)),"NO club name match","Club Name Match")</f>
        <v>NO club name match</v>
      </c>
    </row>
    <row r="505" spans="2:8" x14ac:dyDescent="0.2">
      <c r="B505" t="s">
        <v>5</v>
      </c>
      <c r="C505" t="s">
        <v>19</v>
      </c>
      <c r="D505" t="s">
        <v>19</v>
      </c>
      <c r="E505">
        <v>1.1574074074074073E-5</v>
      </c>
      <c r="F505" s="40" t="e">
        <f t="shared" si="8"/>
        <v>#N/A</v>
      </c>
      <c r="G505" t="str">
        <f>IF((ISERROR((VLOOKUP(B505,Calculation!C$3:C$2610,1,FALSE)))),"not entered","")</f>
        <v/>
      </c>
      <c r="H505" t="str">
        <f>IF(ISNA(VLOOKUP(D505,Calculation!$AI$12:$AI$88,1,FALSE)),"NO club name match","Club Name Match")</f>
        <v>NO club name match</v>
      </c>
    </row>
    <row r="506" spans="2:8" ht="13.5" thickBot="1" x14ac:dyDescent="0.25">
      <c r="F506" s="42"/>
    </row>
  </sheetData>
  <autoFilter ref="B3:H3"/>
  <phoneticPr fontId="3" type="noConversion"/>
  <conditionalFormatting sqref="B1:B3 B6:B198">
    <cfRule type="cellIs" dxfId="115" priority="28" stopIfTrue="1" operator="equal">
      <formula>"x"</formula>
    </cfRule>
  </conditionalFormatting>
  <conditionalFormatting sqref="B450:B478">
    <cfRule type="cellIs" dxfId="114" priority="9" stopIfTrue="1" operator="equal">
      <formula>"x"</formula>
    </cfRule>
  </conditionalFormatting>
  <conditionalFormatting sqref="B479:B498">
    <cfRule type="cellIs" dxfId="113" priority="15" stopIfTrue="1" operator="equal">
      <formula>"x"</formula>
    </cfRule>
  </conditionalFormatting>
  <conditionalFormatting sqref="B4:B5">
    <cfRule type="cellIs" dxfId="112" priority="8" stopIfTrue="1" operator="equal">
      <formula>"x"</formula>
    </cfRule>
  </conditionalFormatting>
  <conditionalFormatting sqref="B199:B412">
    <cfRule type="cellIs" dxfId="111" priority="7" stopIfTrue="1" operator="equal">
      <formula>"x"</formula>
    </cfRule>
  </conditionalFormatting>
  <conditionalFormatting sqref="B413:B449">
    <cfRule type="cellIs" dxfId="110" priority="6" stopIfTrue="1" operator="equal">
      <formula>"x"</formula>
    </cfRule>
  </conditionalFormatting>
  <conditionalFormatting sqref="G414:G484">
    <cfRule type="cellIs" dxfId="109" priority="2" stopIfTrue="1" operator="equal">
      <formula>#N/A</formula>
    </cfRule>
  </conditionalFormatting>
  <conditionalFormatting sqref="G4:G10 G506">
    <cfRule type="cellIs" dxfId="108" priority="4" stopIfTrue="1" operator="equal">
      <formula>#N/A</formula>
    </cfRule>
  </conditionalFormatting>
  <conditionalFormatting sqref="G11:G413">
    <cfRule type="cellIs" dxfId="107" priority="3" stopIfTrue="1" operator="equal">
      <formula>#N/A</formula>
    </cfRule>
  </conditionalFormatting>
  <conditionalFormatting sqref="G485:G505">
    <cfRule type="cellIs" dxfId="106" priority="1" stopIfTrue="1" operator="equal">
      <formula>#N/A</formula>
    </cfRule>
  </conditionalFormatting>
  <pageMargins left="0.75" right="0.75" top="1" bottom="1" header="0.5" footer="0.5"/>
  <headerFooter alignWithMargins="0"/>
  <webPublishItems count="2">
    <webPublishItem id="24980" divId="teer league Standard_24980" sourceType="range" sourceRef="A1:F73" destinationFile="C:\A TEER\Web\TEER League 08\bedford.htm"/>
    <webPublishItem id="32311" divId="teer league Standard_32311" sourceType="range" sourceRef="A1:F80" destinationFile="C:\A TEER\Web\TEER League 09\bedford.htm"/>
  </webPublishItem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06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1" sqref="F1:H1048576"/>
    </sheetView>
  </sheetViews>
  <sheetFormatPr defaultRowHeight="12.75" x14ac:dyDescent="0.2"/>
  <cols>
    <col min="1" max="1" width="2.140625" customWidth="1"/>
    <col min="2" max="2" width="22.7109375" bestFit="1" customWidth="1"/>
    <col min="3" max="3" width="7.140625" bestFit="1" customWidth="1"/>
    <col min="4" max="4" width="36.140625" style="106" bestFit="1" customWidth="1"/>
    <col min="5" max="5" width="8.140625" bestFit="1" customWidth="1"/>
    <col min="6" max="6" width="8.5703125" bestFit="1" customWidth="1"/>
    <col min="7" max="7" width="10.28515625" bestFit="1" customWidth="1"/>
  </cols>
  <sheetData>
    <row r="1" spans="2:8" x14ac:dyDescent="0.2">
      <c r="B1" s="15"/>
      <c r="C1" s="32"/>
      <c r="D1" s="32"/>
      <c r="E1" s="17"/>
    </row>
    <row r="2" spans="2:8" ht="15.75" x14ac:dyDescent="0.25">
      <c r="B2" s="46" t="str">
        <f>Races!A10</f>
        <v>Cambridge Sprint</v>
      </c>
      <c r="C2" s="32"/>
      <c r="D2" s="32"/>
      <c r="E2" s="17"/>
    </row>
    <row r="3" spans="2:8" ht="13.5" thickBot="1" x14ac:dyDescent="0.25">
      <c r="B3" s="27" t="s">
        <v>0</v>
      </c>
      <c r="C3" s="33" t="s">
        <v>10</v>
      </c>
      <c r="D3" s="33" t="s">
        <v>9</v>
      </c>
      <c r="E3" s="28" t="s">
        <v>4</v>
      </c>
      <c r="F3" s="29" t="s">
        <v>2</v>
      </c>
      <c r="H3" s="214" t="s">
        <v>366</v>
      </c>
    </row>
    <row r="4" spans="2:8" x14ac:dyDescent="0.2">
      <c r="B4" s="45" t="s">
        <v>17</v>
      </c>
      <c r="C4" s="35" t="s">
        <v>20</v>
      </c>
      <c r="D4" s="35"/>
      <c r="E4" s="47">
        <v>1.1574074074074073E-5</v>
      </c>
      <c r="F4" s="36"/>
      <c r="G4" t="str">
        <f>IF((ISERROR((VLOOKUP(B4,Calculation!C$3:C$2610,1,FALSE)))),"not entered","")</f>
        <v/>
      </c>
    </row>
    <row r="5" spans="2:8" x14ac:dyDescent="0.2">
      <c r="B5" s="37" t="s">
        <v>17</v>
      </c>
      <c r="C5" s="38" t="s">
        <v>21</v>
      </c>
      <c r="D5" s="38"/>
      <c r="E5" s="39">
        <v>1.1574074074074073E-5</v>
      </c>
      <c r="F5" s="40"/>
      <c r="G5" t="str">
        <f>IF((ISERROR((VLOOKUP(B5,Calculation!C$3:C$2610,1,FALSE)))),"not entered","")</f>
        <v/>
      </c>
    </row>
    <row r="6" spans="2:8" x14ac:dyDescent="0.2">
      <c r="B6" s="54" t="s">
        <v>5</v>
      </c>
      <c r="C6" s="39" t="s">
        <v>19</v>
      </c>
      <c r="D6" s="38" t="s">
        <v>19</v>
      </c>
      <c r="E6" s="39">
        <v>1.1574074074074073E-5</v>
      </c>
      <c r="F6" s="40" t="e">
        <f t="shared" ref="F6:F69" si="0">TRUNC((VLOOKUP(C6,C$4:E$5,3,FALSE))/(E6/10000))</f>
        <v>#N/A</v>
      </c>
      <c r="G6" t="str">
        <f>IF((ISERROR((VLOOKUP(B6,Calculation!C$3:C$2610,1,FALSE)))),"not entered","")</f>
        <v/>
      </c>
      <c r="H6" t="str">
        <f>IF(ISNA(VLOOKUP(D6,Calculation!$AI$12:$AI$88,1,FALSE)),"NO club name match","Club Name Match")</f>
        <v>NO club name match</v>
      </c>
    </row>
    <row r="7" spans="2:8" x14ac:dyDescent="0.2">
      <c r="B7" s="54" t="s">
        <v>5</v>
      </c>
      <c r="C7" s="39" t="s">
        <v>19</v>
      </c>
      <c r="D7" s="38" t="s">
        <v>19</v>
      </c>
      <c r="E7" s="39">
        <v>1.1574074074074073E-5</v>
      </c>
      <c r="F7" s="40" t="e">
        <f t="shared" si="0"/>
        <v>#N/A</v>
      </c>
      <c r="G7" t="str">
        <f>IF((ISERROR((VLOOKUP(B7,Calculation!C$3:C$2610,1,FALSE)))),"not entered","")</f>
        <v/>
      </c>
      <c r="H7" t="str">
        <f>IF(ISNA(VLOOKUP(D7,Calculation!$AI$12:$AI$88,1,FALSE)),"NO club name match","Club Name Match")</f>
        <v>NO club name match</v>
      </c>
    </row>
    <row r="8" spans="2:8" x14ac:dyDescent="0.2">
      <c r="B8" s="54" t="s">
        <v>5</v>
      </c>
      <c r="C8" s="39" t="s">
        <v>19</v>
      </c>
      <c r="D8" s="38" t="s">
        <v>19</v>
      </c>
      <c r="E8" s="39">
        <v>1.1574074074074073E-5</v>
      </c>
      <c r="F8" s="40" t="e">
        <f t="shared" si="0"/>
        <v>#N/A</v>
      </c>
      <c r="G8" t="str">
        <f>IF((ISERROR((VLOOKUP(B8,Calculation!C$3:C$2610,1,FALSE)))),"not entered","")</f>
        <v/>
      </c>
      <c r="H8" t="str">
        <f>IF(ISNA(VLOOKUP(D8,Calculation!$AI$12:$AI$88,1,FALSE)),"NO club name match","Club Name Match")</f>
        <v>NO club name match</v>
      </c>
    </row>
    <row r="9" spans="2:8" x14ac:dyDescent="0.2">
      <c r="B9" s="54" t="s">
        <v>5</v>
      </c>
      <c r="C9" s="39" t="s">
        <v>19</v>
      </c>
      <c r="D9" s="38" t="s">
        <v>19</v>
      </c>
      <c r="E9" s="39">
        <v>1.1574074074074073E-5</v>
      </c>
      <c r="F9" s="40" t="e">
        <f t="shared" si="0"/>
        <v>#N/A</v>
      </c>
      <c r="G9" t="str">
        <f>IF((ISERROR((VLOOKUP(B9,Calculation!C$3:C$2610,1,FALSE)))),"not entered","")</f>
        <v/>
      </c>
      <c r="H9" t="str">
        <f>IF(ISNA(VLOOKUP(D9,Calculation!$AI$12:$AI$88,1,FALSE)),"NO club name match","Club Name Match")</f>
        <v>NO club name match</v>
      </c>
    </row>
    <row r="10" spans="2:8" x14ac:dyDescent="0.2">
      <c r="B10" s="54" t="s">
        <v>5</v>
      </c>
      <c r="C10" s="39" t="s">
        <v>19</v>
      </c>
      <c r="D10" s="38" t="s">
        <v>19</v>
      </c>
      <c r="E10" s="39">
        <v>1.1574074074074073E-5</v>
      </c>
      <c r="F10" s="40" t="e">
        <f t="shared" si="0"/>
        <v>#N/A</v>
      </c>
      <c r="G10" t="str">
        <f>IF((ISERROR((VLOOKUP(B10,Calculation!C$3:C$2610,1,FALSE)))),"not entered","")</f>
        <v/>
      </c>
      <c r="H10" t="str">
        <f>IF(ISNA(VLOOKUP(D10,Calculation!$AI$12:$AI$88,1,FALSE)),"NO club name match","Club Name Match")</f>
        <v>NO club name match</v>
      </c>
    </row>
    <row r="11" spans="2:8" x14ac:dyDescent="0.2">
      <c r="B11" s="54" t="s">
        <v>5</v>
      </c>
      <c r="C11" s="39" t="s">
        <v>19</v>
      </c>
      <c r="D11" s="38" t="s">
        <v>19</v>
      </c>
      <c r="E11" s="39">
        <v>1.1574074074074073E-5</v>
      </c>
      <c r="F11" s="40" t="e">
        <f t="shared" si="0"/>
        <v>#N/A</v>
      </c>
      <c r="G11" t="str">
        <f>IF((ISERROR((VLOOKUP(B11,Calculation!C$3:C$2610,1,FALSE)))),"not entered","")</f>
        <v/>
      </c>
      <c r="H11" t="str">
        <f>IF(ISNA(VLOOKUP(D11,Calculation!$AI$12:$AI$88,1,FALSE)),"NO club name match","Club Name Match")</f>
        <v>NO club name match</v>
      </c>
    </row>
    <row r="12" spans="2:8" x14ac:dyDescent="0.2">
      <c r="B12" s="54" t="s">
        <v>5</v>
      </c>
      <c r="C12" s="39" t="s">
        <v>19</v>
      </c>
      <c r="D12" s="38" t="s">
        <v>19</v>
      </c>
      <c r="E12" s="39">
        <v>1.1574074074074073E-5</v>
      </c>
      <c r="F12" s="40" t="e">
        <f t="shared" si="0"/>
        <v>#N/A</v>
      </c>
      <c r="G12" t="str">
        <f>IF((ISERROR((VLOOKUP(B12,Calculation!C$3:C$2610,1,FALSE)))),"not entered","")</f>
        <v/>
      </c>
      <c r="H12" t="str">
        <f>IF(ISNA(VLOOKUP(D12,Calculation!$AI$12:$AI$88,1,FALSE)),"NO club name match","Club Name Match")</f>
        <v>NO club name match</v>
      </c>
    </row>
    <row r="13" spans="2:8" x14ac:dyDescent="0.2">
      <c r="B13" s="54" t="s">
        <v>5</v>
      </c>
      <c r="C13" s="39" t="s">
        <v>19</v>
      </c>
      <c r="D13" s="38" t="s">
        <v>19</v>
      </c>
      <c r="E13" s="39">
        <v>1.1574074074074073E-5</v>
      </c>
      <c r="F13" s="40" t="e">
        <f t="shared" si="0"/>
        <v>#N/A</v>
      </c>
      <c r="G13" t="str">
        <f>IF((ISERROR((VLOOKUP(B13,Calculation!C$3:C$2610,1,FALSE)))),"not entered","")</f>
        <v/>
      </c>
      <c r="H13" t="str">
        <f>IF(ISNA(VLOOKUP(D13,Calculation!$AI$12:$AI$88,1,FALSE)),"NO club name match","Club Name Match")</f>
        <v>NO club name match</v>
      </c>
    </row>
    <row r="14" spans="2:8" x14ac:dyDescent="0.2">
      <c r="B14" s="54" t="s">
        <v>5</v>
      </c>
      <c r="C14" s="39" t="s">
        <v>19</v>
      </c>
      <c r="D14" s="38" t="s">
        <v>19</v>
      </c>
      <c r="E14" s="39">
        <v>1.1574074074074073E-5</v>
      </c>
      <c r="F14" s="40" t="e">
        <f t="shared" si="0"/>
        <v>#N/A</v>
      </c>
      <c r="G14" t="str">
        <f>IF((ISERROR((VLOOKUP(B14,Calculation!C$3:C$2610,1,FALSE)))),"not entered","")</f>
        <v/>
      </c>
      <c r="H14" t="str">
        <f>IF(ISNA(VLOOKUP(D14,Calculation!$AI$12:$AI$88,1,FALSE)),"NO club name match","Club Name Match")</f>
        <v>NO club name match</v>
      </c>
    </row>
    <row r="15" spans="2:8" x14ac:dyDescent="0.2">
      <c r="B15" s="54" t="s">
        <v>5</v>
      </c>
      <c r="C15" s="39" t="s">
        <v>19</v>
      </c>
      <c r="D15" s="38" t="s">
        <v>19</v>
      </c>
      <c r="E15" s="39">
        <v>1.1574074074074073E-5</v>
      </c>
      <c r="F15" s="40" t="e">
        <f t="shared" si="0"/>
        <v>#N/A</v>
      </c>
      <c r="G15" t="str">
        <f>IF((ISERROR((VLOOKUP(B15,Calculation!C$3:C$2610,1,FALSE)))),"not entered","")</f>
        <v/>
      </c>
      <c r="H15" t="str">
        <f>IF(ISNA(VLOOKUP(D15,Calculation!$AI$12:$AI$88,1,FALSE)),"NO club name match","Club Name Match")</f>
        <v>NO club name match</v>
      </c>
    </row>
    <row r="16" spans="2:8" x14ac:dyDescent="0.2">
      <c r="B16" s="54" t="s">
        <v>5</v>
      </c>
      <c r="C16" s="39" t="s">
        <v>19</v>
      </c>
      <c r="D16" s="38" t="s">
        <v>19</v>
      </c>
      <c r="E16" s="39">
        <v>1.1574074074074073E-5</v>
      </c>
      <c r="F16" s="40" t="e">
        <f t="shared" si="0"/>
        <v>#N/A</v>
      </c>
      <c r="G16" t="str">
        <f>IF((ISERROR((VLOOKUP(B16,Calculation!C$3:C$2610,1,FALSE)))),"not entered","")</f>
        <v/>
      </c>
      <c r="H16" t="str">
        <f>IF(ISNA(VLOOKUP(D16,Calculation!$AI$12:$AI$88,1,FALSE)),"NO club name match","Club Name Match")</f>
        <v>NO club name match</v>
      </c>
    </row>
    <row r="17" spans="2:8" x14ac:dyDescent="0.2">
      <c r="B17" s="54" t="s">
        <v>5</v>
      </c>
      <c r="C17" s="39" t="s">
        <v>19</v>
      </c>
      <c r="D17" s="38" t="s">
        <v>19</v>
      </c>
      <c r="E17" s="39">
        <v>1.1574074074074073E-5</v>
      </c>
      <c r="F17" s="40" t="e">
        <f t="shared" si="0"/>
        <v>#N/A</v>
      </c>
      <c r="G17" t="str">
        <f>IF((ISERROR((VLOOKUP(B17,Calculation!C$3:C$2610,1,FALSE)))),"not entered","")</f>
        <v/>
      </c>
      <c r="H17" t="str">
        <f>IF(ISNA(VLOOKUP(D17,Calculation!$AI$12:$AI$88,1,FALSE)),"NO club name match","Club Name Match")</f>
        <v>NO club name match</v>
      </c>
    </row>
    <row r="18" spans="2:8" x14ac:dyDescent="0.2">
      <c r="B18" s="54" t="s">
        <v>5</v>
      </c>
      <c r="C18" s="39" t="s">
        <v>19</v>
      </c>
      <c r="D18" s="38" t="s">
        <v>19</v>
      </c>
      <c r="E18" s="39">
        <v>1.1574074074074073E-5</v>
      </c>
      <c r="F18" s="40" t="e">
        <f t="shared" si="0"/>
        <v>#N/A</v>
      </c>
      <c r="G18" t="str">
        <f>IF((ISERROR((VLOOKUP(B18,Calculation!C$3:C$2610,1,FALSE)))),"not entered","")</f>
        <v/>
      </c>
      <c r="H18" t="str">
        <f>IF(ISNA(VLOOKUP(D18,Calculation!$AI$12:$AI$88,1,FALSE)),"NO club name match","Club Name Match")</f>
        <v>NO club name match</v>
      </c>
    </row>
    <row r="19" spans="2:8" x14ac:dyDescent="0.2">
      <c r="B19" s="54" t="s">
        <v>5</v>
      </c>
      <c r="C19" s="39" t="s">
        <v>19</v>
      </c>
      <c r="D19" s="38" t="s">
        <v>19</v>
      </c>
      <c r="E19" s="39">
        <v>1.1574074074074073E-5</v>
      </c>
      <c r="F19" s="40" t="e">
        <f t="shared" si="0"/>
        <v>#N/A</v>
      </c>
      <c r="G19" t="str">
        <f>IF((ISERROR((VLOOKUP(B19,Calculation!C$3:C$2610,1,FALSE)))),"not entered","")</f>
        <v/>
      </c>
      <c r="H19" t="str">
        <f>IF(ISNA(VLOOKUP(D19,Calculation!$AI$12:$AI$88,1,FALSE)),"NO club name match","Club Name Match")</f>
        <v>NO club name match</v>
      </c>
    </row>
    <row r="20" spans="2:8" x14ac:dyDescent="0.2">
      <c r="B20" s="54" t="s">
        <v>5</v>
      </c>
      <c r="C20" s="39" t="s">
        <v>19</v>
      </c>
      <c r="D20" s="38" t="s">
        <v>19</v>
      </c>
      <c r="E20" s="39">
        <v>1.1574074074074073E-5</v>
      </c>
      <c r="F20" s="40" t="e">
        <f t="shared" si="0"/>
        <v>#N/A</v>
      </c>
      <c r="G20" t="str">
        <f>IF((ISERROR((VLOOKUP(B20,Calculation!C$3:C$2610,1,FALSE)))),"not entered","")</f>
        <v/>
      </c>
      <c r="H20" t="str">
        <f>IF(ISNA(VLOOKUP(D20,Calculation!$AI$12:$AI$88,1,FALSE)),"NO club name match","Club Name Match")</f>
        <v>NO club name match</v>
      </c>
    </row>
    <row r="21" spans="2:8" x14ac:dyDescent="0.2">
      <c r="B21" s="54" t="s">
        <v>5</v>
      </c>
      <c r="C21" s="39" t="s">
        <v>19</v>
      </c>
      <c r="D21" s="38" t="s">
        <v>19</v>
      </c>
      <c r="E21" s="39">
        <v>1.1574074074074073E-5</v>
      </c>
      <c r="F21" s="40" t="e">
        <f t="shared" si="0"/>
        <v>#N/A</v>
      </c>
      <c r="G21" t="str">
        <f>IF((ISERROR((VLOOKUP(B21,Calculation!C$3:C$2610,1,FALSE)))),"not entered","")</f>
        <v/>
      </c>
      <c r="H21" t="str">
        <f>IF(ISNA(VLOOKUP(D21,Calculation!$AI$12:$AI$88,1,FALSE)),"NO club name match","Club Name Match")</f>
        <v>NO club name match</v>
      </c>
    </row>
    <row r="22" spans="2:8" x14ac:dyDescent="0.2">
      <c r="B22" s="54" t="s">
        <v>5</v>
      </c>
      <c r="C22" s="39" t="s">
        <v>19</v>
      </c>
      <c r="D22" s="38" t="s">
        <v>19</v>
      </c>
      <c r="E22" s="39">
        <v>1.1574074074074073E-5</v>
      </c>
      <c r="F22" s="40" t="e">
        <f t="shared" si="0"/>
        <v>#N/A</v>
      </c>
      <c r="G22" t="str">
        <f>IF((ISERROR((VLOOKUP(B22,Calculation!C$3:C$2610,1,FALSE)))),"not entered","")</f>
        <v/>
      </c>
      <c r="H22" t="str">
        <f>IF(ISNA(VLOOKUP(D22,Calculation!$AI$12:$AI$88,1,FALSE)),"NO club name match","Club Name Match")</f>
        <v>NO club name match</v>
      </c>
    </row>
    <row r="23" spans="2:8" x14ac:dyDescent="0.2">
      <c r="B23" s="54" t="s">
        <v>5</v>
      </c>
      <c r="C23" s="39" t="s">
        <v>19</v>
      </c>
      <c r="D23" s="38" t="s">
        <v>19</v>
      </c>
      <c r="E23" s="39">
        <v>1.1574074074074073E-5</v>
      </c>
      <c r="F23" s="40" t="e">
        <f t="shared" si="0"/>
        <v>#N/A</v>
      </c>
      <c r="G23" t="str">
        <f>IF((ISERROR((VLOOKUP(B23,Calculation!C$3:C$2610,1,FALSE)))),"not entered","")</f>
        <v/>
      </c>
      <c r="H23" t="str">
        <f>IF(ISNA(VLOOKUP(D23,Calculation!$AI$12:$AI$88,1,FALSE)),"NO club name match","Club Name Match")</f>
        <v>NO club name match</v>
      </c>
    </row>
    <row r="24" spans="2:8" x14ac:dyDescent="0.2">
      <c r="B24" s="54" t="s">
        <v>5</v>
      </c>
      <c r="C24" s="39" t="s">
        <v>19</v>
      </c>
      <c r="D24" s="38" t="s">
        <v>19</v>
      </c>
      <c r="E24" s="39">
        <v>1.1574074074074073E-5</v>
      </c>
      <c r="F24" s="40" t="e">
        <f t="shared" si="0"/>
        <v>#N/A</v>
      </c>
      <c r="G24" t="str">
        <f>IF((ISERROR((VLOOKUP(B24,Calculation!C$3:C$2610,1,FALSE)))),"not entered","")</f>
        <v/>
      </c>
      <c r="H24" t="str">
        <f>IF(ISNA(VLOOKUP(D24,Calculation!$AI$12:$AI$88,1,FALSE)),"NO club name match","Club Name Match")</f>
        <v>NO club name match</v>
      </c>
    </row>
    <row r="25" spans="2:8" x14ac:dyDescent="0.2">
      <c r="B25" s="54" t="s">
        <v>5</v>
      </c>
      <c r="C25" s="39" t="s">
        <v>19</v>
      </c>
      <c r="D25" s="38" t="s">
        <v>19</v>
      </c>
      <c r="E25" s="39">
        <v>1.1574074074074073E-5</v>
      </c>
      <c r="F25" s="40" t="e">
        <f t="shared" si="0"/>
        <v>#N/A</v>
      </c>
      <c r="G25" t="str">
        <f>IF((ISERROR((VLOOKUP(B25,Calculation!C$3:C$2610,1,FALSE)))),"not entered","")</f>
        <v/>
      </c>
      <c r="H25" t="str">
        <f>IF(ISNA(VLOOKUP(D25,Calculation!$AI$12:$AI$88,1,FALSE)),"NO club name match","Club Name Match")</f>
        <v>NO club name match</v>
      </c>
    </row>
    <row r="26" spans="2:8" x14ac:dyDescent="0.2">
      <c r="B26" s="54" t="s">
        <v>5</v>
      </c>
      <c r="C26" s="39" t="s">
        <v>19</v>
      </c>
      <c r="D26" s="38" t="s">
        <v>19</v>
      </c>
      <c r="E26" s="39">
        <v>1.1574074074074073E-5</v>
      </c>
      <c r="F26" s="40" t="e">
        <f t="shared" si="0"/>
        <v>#N/A</v>
      </c>
      <c r="G26" t="str">
        <f>IF((ISERROR((VLOOKUP(B26,Calculation!C$3:C$2610,1,FALSE)))),"not entered","")</f>
        <v/>
      </c>
      <c r="H26" t="str">
        <f>IF(ISNA(VLOOKUP(D26,Calculation!$AI$12:$AI$88,1,FALSE)),"NO club name match","Club Name Match")</f>
        <v>NO club name match</v>
      </c>
    </row>
    <row r="27" spans="2:8" x14ac:dyDescent="0.2">
      <c r="B27" s="54" t="s">
        <v>5</v>
      </c>
      <c r="C27" s="39" t="s">
        <v>19</v>
      </c>
      <c r="D27" s="38" t="s">
        <v>19</v>
      </c>
      <c r="E27" s="39">
        <v>1.1574074074074073E-5</v>
      </c>
      <c r="F27" s="40" t="e">
        <f t="shared" si="0"/>
        <v>#N/A</v>
      </c>
      <c r="G27" t="str">
        <f>IF((ISERROR((VLOOKUP(B27,Calculation!C$3:C$2610,1,FALSE)))),"not entered","")</f>
        <v/>
      </c>
      <c r="H27" t="str">
        <f>IF(ISNA(VLOOKUP(D27,Calculation!$AI$12:$AI$88,1,FALSE)),"NO club name match","Club Name Match")</f>
        <v>NO club name match</v>
      </c>
    </row>
    <row r="28" spans="2:8" x14ac:dyDescent="0.2">
      <c r="B28" s="54" t="s">
        <v>5</v>
      </c>
      <c r="C28" s="39" t="s">
        <v>19</v>
      </c>
      <c r="D28" s="38" t="s">
        <v>19</v>
      </c>
      <c r="E28" s="39">
        <v>1.1574074074074073E-5</v>
      </c>
      <c r="F28" s="40" t="e">
        <f t="shared" si="0"/>
        <v>#N/A</v>
      </c>
      <c r="G28" t="str">
        <f>IF((ISERROR((VLOOKUP(B28,Calculation!C$3:C$2610,1,FALSE)))),"not entered","")</f>
        <v/>
      </c>
      <c r="H28" t="str">
        <f>IF(ISNA(VLOOKUP(D28,Calculation!$AI$12:$AI$88,1,FALSE)),"NO club name match","Club Name Match")</f>
        <v>NO club name match</v>
      </c>
    </row>
    <row r="29" spans="2:8" x14ac:dyDescent="0.2">
      <c r="B29" s="54" t="s">
        <v>5</v>
      </c>
      <c r="C29" s="39" t="s">
        <v>19</v>
      </c>
      <c r="D29" s="38" t="s">
        <v>19</v>
      </c>
      <c r="E29" s="39">
        <v>1.1574074074074073E-5</v>
      </c>
      <c r="F29" s="40" t="e">
        <f t="shared" si="0"/>
        <v>#N/A</v>
      </c>
      <c r="G29" t="str">
        <f>IF((ISERROR((VLOOKUP(B29,Calculation!C$3:C$2610,1,FALSE)))),"not entered","")</f>
        <v/>
      </c>
      <c r="H29" t="str">
        <f>IF(ISNA(VLOOKUP(D29,Calculation!$AI$12:$AI$88,1,FALSE)),"NO club name match","Club Name Match")</f>
        <v>NO club name match</v>
      </c>
    </row>
    <row r="30" spans="2:8" x14ac:dyDescent="0.2">
      <c r="B30" s="54" t="s">
        <v>5</v>
      </c>
      <c r="C30" s="39" t="s">
        <v>19</v>
      </c>
      <c r="D30" s="38" t="s">
        <v>19</v>
      </c>
      <c r="E30" s="39">
        <v>1.1574074074074073E-5</v>
      </c>
      <c r="F30" s="40" t="e">
        <f t="shared" si="0"/>
        <v>#N/A</v>
      </c>
      <c r="G30" t="str">
        <f>IF((ISERROR((VLOOKUP(B30,Calculation!C$3:C$2610,1,FALSE)))),"not entered","")</f>
        <v/>
      </c>
      <c r="H30" t="str">
        <f>IF(ISNA(VLOOKUP(D30,Calculation!$AI$12:$AI$88,1,FALSE)),"NO club name match","Club Name Match")</f>
        <v>NO club name match</v>
      </c>
    </row>
    <row r="31" spans="2:8" x14ac:dyDescent="0.2">
      <c r="B31" s="54" t="s">
        <v>5</v>
      </c>
      <c r="C31" s="39" t="s">
        <v>19</v>
      </c>
      <c r="D31" s="38" t="s">
        <v>19</v>
      </c>
      <c r="E31" s="39">
        <v>1.1574074074074073E-5</v>
      </c>
      <c r="F31" s="40" t="e">
        <f t="shared" si="0"/>
        <v>#N/A</v>
      </c>
      <c r="G31" t="str">
        <f>IF((ISERROR((VLOOKUP(B31,Calculation!C$3:C$2610,1,FALSE)))),"not entered","")</f>
        <v/>
      </c>
      <c r="H31" t="str">
        <f>IF(ISNA(VLOOKUP(D31,Calculation!$AI$12:$AI$88,1,FALSE)),"NO club name match","Club Name Match")</f>
        <v>NO club name match</v>
      </c>
    </row>
    <row r="32" spans="2:8" x14ac:dyDescent="0.2">
      <c r="B32" s="54" t="s">
        <v>5</v>
      </c>
      <c r="C32" s="39" t="s">
        <v>19</v>
      </c>
      <c r="D32" s="38" t="s">
        <v>19</v>
      </c>
      <c r="E32" s="39">
        <v>1.1574074074074073E-5</v>
      </c>
      <c r="F32" s="40" t="e">
        <f t="shared" si="0"/>
        <v>#N/A</v>
      </c>
      <c r="G32" t="str">
        <f>IF((ISERROR((VLOOKUP(B32,Calculation!C$3:C$2610,1,FALSE)))),"not entered","")</f>
        <v/>
      </c>
      <c r="H32" t="str">
        <f>IF(ISNA(VLOOKUP(D32,Calculation!$AI$12:$AI$88,1,FALSE)),"NO club name match","Club Name Match")</f>
        <v>NO club name match</v>
      </c>
    </row>
    <row r="33" spans="2:8" x14ac:dyDescent="0.2">
      <c r="B33" s="54" t="s">
        <v>5</v>
      </c>
      <c r="C33" s="39" t="s">
        <v>19</v>
      </c>
      <c r="D33" s="38" t="s">
        <v>19</v>
      </c>
      <c r="E33" s="39">
        <v>1.1574074074074073E-5</v>
      </c>
      <c r="F33" s="40" t="e">
        <f t="shared" si="0"/>
        <v>#N/A</v>
      </c>
      <c r="G33" t="str">
        <f>IF((ISERROR((VLOOKUP(B33,Calculation!C$3:C$2610,1,FALSE)))),"not entered","")</f>
        <v/>
      </c>
      <c r="H33" t="str">
        <f>IF(ISNA(VLOOKUP(D33,Calculation!$AI$12:$AI$88,1,FALSE)),"NO club name match","Club Name Match")</f>
        <v>NO club name match</v>
      </c>
    </row>
    <row r="34" spans="2:8" x14ac:dyDescent="0.2">
      <c r="B34" s="54" t="s">
        <v>5</v>
      </c>
      <c r="C34" s="39" t="s">
        <v>19</v>
      </c>
      <c r="D34" s="38" t="s">
        <v>19</v>
      </c>
      <c r="E34" s="39">
        <v>1.1574074074074073E-5</v>
      </c>
      <c r="F34" s="40" t="e">
        <f t="shared" si="0"/>
        <v>#N/A</v>
      </c>
      <c r="G34" t="str">
        <f>IF((ISERROR((VLOOKUP(B34,Calculation!C$3:C$2610,1,FALSE)))),"not entered","")</f>
        <v/>
      </c>
      <c r="H34" t="str">
        <f>IF(ISNA(VLOOKUP(D34,Calculation!$AI$12:$AI$88,1,FALSE)),"NO club name match","Club Name Match")</f>
        <v>NO club name match</v>
      </c>
    </row>
    <row r="35" spans="2:8" x14ac:dyDescent="0.2">
      <c r="B35" s="54" t="s">
        <v>5</v>
      </c>
      <c r="C35" s="39" t="s">
        <v>19</v>
      </c>
      <c r="D35" s="38" t="s">
        <v>19</v>
      </c>
      <c r="E35" s="39">
        <v>1.1574074074074073E-5</v>
      </c>
      <c r="F35" s="40" t="e">
        <f t="shared" si="0"/>
        <v>#N/A</v>
      </c>
      <c r="G35" t="str">
        <f>IF((ISERROR((VLOOKUP(B35,Calculation!C$3:C$2610,1,FALSE)))),"not entered","")</f>
        <v/>
      </c>
      <c r="H35" t="str">
        <f>IF(ISNA(VLOOKUP(D35,Calculation!$AI$12:$AI$88,1,FALSE)),"NO club name match","Club Name Match")</f>
        <v>NO club name match</v>
      </c>
    </row>
    <row r="36" spans="2:8" x14ac:dyDescent="0.2">
      <c r="B36" s="54" t="s">
        <v>5</v>
      </c>
      <c r="C36" s="39" t="s">
        <v>19</v>
      </c>
      <c r="D36" s="38" t="s">
        <v>19</v>
      </c>
      <c r="E36" s="39">
        <v>1.1574074074074073E-5</v>
      </c>
      <c r="F36" s="40" t="e">
        <f t="shared" si="0"/>
        <v>#N/A</v>
      </c>
      <c r="G36" t="str">
        <f>IF((ISERROR((VLOOKUP(B36,Calculation!C$3:C$2610,1,FALSE)))),"not entered","")</f>
        <v/>
      </c>
      <c r="H36" t="str">
        <f>IF(ISNA(VLOOKUP(D36,Calculation!$AI$12:$AI$88,1,FALSE)),"NO club name match","Club Name Match")</f>
        <v>NO club name match</v>
      </c>
    </row>
    <row r="37" spans="2:8" x14ac:dyDescent="0.2">
      <c r="B37" s="54" t="s">
        <v>5</v>
      </c>
      <c r="C37" s="39" t="s">
        <v>19</v>
      </c>
      <c r="D37" s="38" t="s">
        <v>19</v>
      </c>
      <c r="E37" s="39">
        <v>1.1574074074074073E-5</v>
      </c>
      <c r="F37" s="40" t="e">
        <f t="shared" si="0"/>
        <v>#N/A</v>
      </c>
      <c r="G37" t="str">
        <f>IF((ISERROR((VLOOKUP(B37,Calculation!C$3:C$2610,1,FALSE)))),"not entered","")</f>
        <v/>
      </c>
      <c r="H37" t="str">
        <f>IF(ISNA(VLOOKUP(D37,Calculation!$AI$12:$AI$88,1,FALSE)),"NO club name match","Club Name Match")</f>
        <v>NO club name match</v>
      </c>
    </row>
    <row r="38" spans="2:8" x14ac:dyDescent="0.2">
      <c r="B38" s="54" t="s">
        <v>5</v>
      </c>
      <c r="C38" s="39" t="s">
        <v>19</v>
      </c>
      <c r="D38" s="38" t="s">
        <v>19</v>
      </c>
      <c r="E38" s="39">
        <v>1.1574074074074073E-5</v>
      </c>
      <c r="F38" s="40" t="e">
        <f t="shared" si="0"/>
        <v>#N/A</v>
      </c>
      <c r="G38" t="str">
        <f>IF((ISERROR((VLOOKUP(B38,Calculation!C$3:C$2610,1,FALSE)))),"not entered","")</f>
        <v/>
      </c>
      <c r="H38" t="str">
        <f>IF(ISNA(VLOOKUP(D38,Calculation!$AI$12:$AI$88,1,FALSE)),"NO club name match","Club Name Match")</f>
        <v>NO club name match</v>
      </c>
    </row>
    <row r="39" spans="2:8" x14ac:dyDescent="0.2">
      <c r="B39" s="54" t="s">
        <v>5</v>
      </c>
      <c r="C39" s="39" t="s">
        <v>19</v>
      </c>
      <c r="D39" s="38" t="s">
        <v>19</v>
      </c>
      <c r="E39" s="39">
        <v>1.1574074074074073E-5</v>
      </c>
      <c r="F39" s="40" t="e">
        <f t="shared" si="0"/>
        <v>#N/A</v>
      </c>
      <c r="G39" t="str">
        <f>IF((ISERROR((VLOOKUP(B39,Calculation!C$3:C$2610,1,FALSE)))),"not entered","")</f>
        <v/>
      </c>
      <c r="H39" t="str">
        <f>IF(ISNA(VLOOKUP(D39,Calculation!$AI$12:$AI$88,1,FALSE)),"NO club name match","Club Name Match")</f>
        <v>NO club name match</v>
      </c>
    </row>
    <row r="40" spans="2:8" x14ac:dyDescent="0.2">
      <c r="B40" s="54" t="s">
        <v>5</v>
      </c>
      <c r="C40" s="39" t="s">
        <v>19</v>
      </c>
      <c r="D40" s="38" t="s">
        <v>19</v>
      </c>
      <c r="E40" s="39">
        <v>1.1574074074074073E-5</v>
      </c>
      <c r="F40" s="40" t="e">
        <f t="shared" si="0"/>
        <v>#N/A</v>
      </c>
      <c r="G40" t="str">
        <f>IF((ISERROR((VLOOKUP(B40,Calculation!C$3:C$2610,1,FALSE)))),"not entered","")</f>
        <v/>
      </c>
      <c r="H40" t="str">
        <f>IF(ISNA(VLOOKUP(D40,Calculation!$AI$12:$AI$88,1,FALSE)),"NO club name match","Club Name Match")</f>
        <v>NO club name match</v>
      </c>
    </row>
    <row r="41" spans="2:8" x14ac:dyDescent="0.2">
      <c r="B41" s="54" t="s">
        <v>5</v>
      </c>
      <c r="C41" s="39" t="s">
        <v>19</v>
      </c>
      <c r="D41" s="38" t="s">
        <v>19</v>
      </c>
      <c r="E41" s="39">
        <v>1.1574074074074073E-5</v>
      </c>
      <c r="F41" s="40" t="e">
        <f t="shared" si="0"/>
        <v>#N/A</v>
      </c>
      <c r="G41" t="str">
        <f>IF((ISERROR((VLOOKUP(B41,Calculation!C$3:C$2610,1,FALSE)))),"not entered","")</f>
        <v/>
      </c>
      <c r="H41" t="str">
        <f>IF(ISNA(VLOOKUP(D41,Calculation!$AI$12:$AI$88,1,FALSE)),"NO club name match","Club Name Match")</f>
        <v>NO club name match</v>
      </c>
    </row>
    <row r="42" spans="2:8" x14ac:dyDescent="0.2">
      <c r="B42" s="54" t="s">
        <v>5</v>
      </c>
      <c r="C42" s="39" t="s">
        <v>19</v>
      </c>
      <c r="D42" s="38" t="s">
        <v>19</v>
      </c>
      <c r="E42" s="39">
        <v>1.1574074074074073E-5</v>
      </c>
      <c r="F42" s="40" t="e">
        <f t="shared" si="0"/>
        <v>#N/A</v>
      </c>
      <c r="G42" t="str">
        <f>IF((ISERROR((VLOOKUP(B42,Calculation!C$3:C$2610,1,FALSE)))),"not entered","")</f>
        <v/>
      </c>
      <c r="H42" t="str">
        <f>IF(ISNA(VLOOKUP(D42,Calculation!$AI$12:$AI$88,1,FALSE)),"NO club name match","Club Name Match")</f>
        <v>NO club name match</v>
      </c>
    </row>
    <row r="43" spans="2:8" x14ac:dyDescent="0.2">
      <c r="B43" s="54" t="s">
        <v>5</v>
      </c>
      <c r="C43" s="39" t="s">
        <v>19</v>
      </c>
      <c r="D43" s="38" t="s">
        <v>19</v>
      </c>
      <c r="E43" s="39">
        <v>1.1574074074074073E-5</v>
      </c>
      <c r="F43" s="40" t="e">
        <f t="shared" si="0"/>
        <v>#N/A</v>
      </c>
      <c r="G43" t="str">
        <f>IF((ISERROR((VLOOKUP(B43,Calculation!C$3:C$2610,1,FALSE)))),"not entered","")</f>
        <v/>
      </c>
      <c r="H43" t="str">
        <f>IF(ISNA(VLOOKUP(D43,Calculation!$AI$12:$AI$88,1,FALSE)),"NO club name match","Club Name Match")</f>
        <v>NO club name match</v>
      </c>
    </row>
    <row r="44" spans="2:8" x14ac:dyDescent="0.2">
      <c r="B44" s="54" t="s">
        <v>5</v>
      </c>
      <c r="C44" s="39" t="s">
        <v>19</v>
      </c>
      <c r="D44" s="38" t="s">
        <v>19</v>
      </c>
      <c r="E44" s="39">
        <v>1.1574074074074073E-5</v>
      </c>
      <c r="F44" s="40" t="e">
        <f t="shared" si="0"/>
        <v>#N/A</v>
      </c>
      <c r="G44" t="str">
        <f>IF((ISERROR((VLOOKUP(B44,Calculation!C$3:C$2610,1,FALSE)))),"not entered","")</f>
        <v/>
      </c>
      <c r="H44" t="str">
        <f>IF(ISNA(VLOOKUP(D44,Calculation!$AI$12:$AI$88,1,FALSE)),"NO club name match","Club Name Match")</f>
        <v>NO club name match</v>
      </c>
    </row>
    <row r="45" spans="2:8" x14ac:dyDescent="0.2">
      <c r="B45" s="54" t="s">
        <v>5</v>
      </c>
      <c r="C45" s="39" t="s">
        <v>19</v>
      </c>
      <c r="D45" s="38" t="s">
        <v>19</v>
      </c>
      <c r="E45" s="39">
        <v>1.1574074074074073E-5</v>
      </c>
      <c r="F45" s="40" t="e">
        <f t="shared" si="0"/>
        <v>#N/A</v>
      </c>
      <c r="G45" t="str">
        <f>IF((ISERROR((VLOOKUP(B45,Calculation!C$3:C$2610,1,FALSE)))),"not entered","")</f>
        <v/>
      </c>
      <c r="H45" t="str">
        <f>IF(ISNA(VLOOKUP(D45,Calculation!$AI$12:$AI$88,1,FALSE)),"NO club name match","Club Name Match")</f>
        <v>NO club name match</v>
      </c>
    </row>
    <row r="46" spans="2:8" x14ac:dyDescent="0.2">
      <c r="B46" s="54" t="s">
        <v>5</v>
      </c>
      <c r="C46" s="39" t="s">
        <v>19</v>
      </c>
      <c r="D46" s="38" t="s">
        <v>19</v>
      </c>
      <c r="E46" s="39">
        <v>1.1574074074074073E-5</v>
      </c>
      <c r="F46" s="40" t="e">
        <f t="shared" si="0"/>
        <v>#N/A</v>
      </c>
      <c r="G46" t="str">
        <f>IF((ISERROR((VLOOKUP(B46,Calculation!C$3:C$2610,1,FALSE)))),"not entered","")</f>
        <v/>
      </c>
      <c r="H46" t="str">
        <f>IF(ISNA(VLOOKUP(D46,Calculation!$AI$12:$AI$88,1,FALSE)),"NO club name match","Club Name Match")</f>
        <v>NO club name match</v>
      </c>
    </row>
    <row r="47" spans="2:8" x14ac:dyDescent="0.2">
      <c r="B47" s="54" t="s">
        <v>5</v>
      </c>
      <c r="C47" s="39" t="s">
        <v>19</v>
      </c>
      <c r="D47" s="38" t="s">
        <v>19</v>
      </c>
      <c r="E47" s="39">
        <v>1.1574074074074073E-5</v>
      </c>
      <c r="F47" s="40" t="e">
        <f t="shared" si="0"/>
        <v>#N/A</v>
      </c>
      <c r="G47" t="str">
        <f>IF((ISERROR((VLOOKUP(B47,Calculation!C$3:C$2610,1,FALSE)))),"not entered","")</f>
        <v/>
      </c>
      <c r="H47" t="str">
        <f>IF(ISNA(VLOOKUP(D47,Calculation!$AI$12:$AI$88,1,FALSE)),"NO club name match","Club Name Match")</f>
        <v>NO club name match</v>
      </c>
    </row>
    <row r="48" spans="2:8" x14ac:dyDescent="0.2">
      <c r="B48" s="54" t="s">
        <v>5</v>
      </c>
      <c r="C48" s="39" t="s">
        <v>19</v>
      </c>
      <c r="D48" s="38" t="s">
        <v>19</v>
      </c>
      <c r="E48" s="39">
        <v>1.1574074074074073E-5</v>
      </c>
      <c r="F48" s="40" t="e">
        <f t="shared" si="0"/>
        <v>#N/A</v>
      </c>
      <c r="G48" t="str">
        <f>IF((ISERROR((VLOOKUP(B48,Calculation!C$3:C$2610,1,FALSE)))),"not entered","")</f>
        <v/>
      </c>
      <c r="H48" t="str">
        <f>IF(ISNA(VLOOKUP(D48,Calculation!$AI$12:$AI$88,1,FALSE)),"NO club name match","Club Name Match")</f>
        <v>NO club name match</v>
      </c>
    </row>
    <row r="49" spans="2:8" x14ac:dyDescent="0.2">
      <c r="B49" s="54" t="s">
        <v>5</v>
      </c>
      <c r="C49" s="39" t="s">
        <v>19</v>
      </c>
      <c r="D49" s="38" t="s">
        <v>19</v>
      </c>
      <c r="E49" s="39">
        <v>1.1574074074074073E-5</v>
      </c>
      <c r="F49" s="40" t="e">
        <f t="shared" si="0"/>
        <v>#N/A</v>
      </c>
      <c r="G49" t="str">
        <f>IF((ISERROR((VLOOKUP(B49,Calculation!C$3:C$2610,1,FALSE)))),"not entered","")</f>
        <v/>
      </c>
      <c r="H49" t="str">
        <f>IF(ISNA(VLOOKUP(D49,Calculation!$AI$12:$AI$88,1,FALSE)),"NO club name match","Club Name Match")</f>
        <v>NO club name match</v>
      </c>
    </row>
    <row r="50" spans="2:8" x14ac:dyDescent="0.2">
      <c r="B50" s="54" t="s">
        <v>5</v>
      </c>
      <c r="C50" s="39" t="s">
        <v>19</v>
      </c>
      <c r="D50" s="38" t="s">
        <v>19</v>
      </c>
      <c r="E50" s="39">
        <v>1.1574074074074073E-5</v>
      </c>
      <c r="F50" s="40" t="e">
        <f t="shared" si="0"/>
        <v>#N/A</v>
      </c>
      <c r="G50" t="str">
        <f>IF((ISERROR((VLOOKUP(B50,Calculation!C$3:C$2610,1,FALSE)))),"not entered","")</f>
        <v/>
      </c>
      <c r="H50" t="str">
        <f>IF(ISNA(VLOOKUP(D50,Calculation!$AI$12:$AI$88,1,FALSE)),"NO club name match","Club Name Match")</f>
        <v>NO club name match</v>
      </c>
    </row>
    <row r="51" spans="2:8" x14ac:dyDescent="0.2">
      <c r="B51" s="54" t="s">
        <v>5</v>
      </c>
      <c r="C51" s="39" t="s">
        <v>19</v>
      </c>
      <c r="D51" s="38" t="s">
        <v>19</v>
      </c>
      <c r="E51" s="39">
        <v>1.1574074074074073E-5</v>
      </c>
      <c r="F51" s="40" t="e">
        <f t="shared" si="0"/>
        <v>#N/A</v>
      </c>
      <c r="G51" t="str">
        <f>IF((ISERROR((VLOOKUP(B51,Calculation!C$3:C$2610,1,FALSE)))),"not entered","")</f>
        <v/>
      </c>
      <c r="H51" t="str">
        <f>IF(ISNA(VLOOKUP(D51,Calculation!$AI$12:$AI$88,1,FALSE)),"NO club name match","Club Name Match")</f>
        <v>NO club name match</v>
      </c>
    </row>
    <row r="52" spans="2:8" x14ac:dyDescent="0.2">
      <c r="B52" s="54" t="s">
        <v>5</v>
      </c>
      <c r="C52" s="39" t="s">
        <v>19</v>
      </c>
      <c r="D52" s="38" t="s">
        <v>19</v>
      </c>
      <c r="E52" s="39">
        <v>1.1574074074074073E-5</v>
      </c>
      <c r="F52" s="40" t="e">
        <f t="shared" si="0"/>
        <v>#N/A</v>
      </c>
      <c r="G52" t="str">
        <f>IF((ISERROR((VLOOKUP(B52,Calculation!C$3:C$2610,1,FALSE)))),"not entered","")</f>
        <v/>
      </c>
      <c r="H52" t="str">
        <f>IF(ISNA(VLOOKUP(D52,Calculation!$AI$12:$AI$88,1,FALSE)),"NO club name match","Club Name Match")</f>
        <v>NO club name match</v>
      </c>
    </row>
    <row r="53" spans="2:8" x14ac:dyDescent="0.2">
      <c r="B53" s="54" t="s">
        <v>5</v>
      </c>
      <c r="C53" s="39" t="s">
        <v>19</v>
      </c>
      <c r="D53" s="38" t="s">
        <v>19</v>
      </c>
      <c r="E53" s="39">
        <v>1.1574074074074073E-5</v>
      </c>
      <c r="F53" s="40" t="e">
        <f t="shared" si="0"/>
        <v>#N/A</v>
      </c>
      <c r="G53" t="str">
        <f>IF((ISERROR((VLOOKUP(B53,Calculation!C$3:C$2610,1,FALSE)))),"not entered","")</f>
        <v/>
      </c>
      <c r="H53" t="str">
        <f>IF(ISNA(VLOOKUP(D53,Calculation!$AI$12:$AI$88,1,FALSE)),"NO club name match","Club Name Match")</f>
        <v>NO club name match</v>
      </c>
    </row>
    <row r="54" spans="2:8" x14ac:dyDescent="0.2">
      <c r="B54" s="54" t="s">
        <v>5</v>
      </c>
      <c r="C54" s="39" t="s">
        <v>19</v>
      </c>
      <c r="D54" s="38" t="s">
        <v>19</v>
      </c>
      <c r="E54" s="39">
        <v>1.1574074074074073E-5</v>
      </c>
      <c r="F54" s="40" t="e">
        <f t="shared" si="0"/>
        <v>#N/A</v>
      </c>
      <c r="G54" t="str">
        <f>IF((ISERROR((VLOOKUP(B54,Calculation!C$3:C$2610,1,FALSE)))),"not entered","")</f>
        <v/>
      </c>
      <c r="H54" t="str">
        <f>IF(ISNA(VLOOKUP(D54,Calculation!$AI$12:$AI$88,1,FALSE)),"NO club name match","Club Name Match")</f>
        <v>NO club name match</v>
      </c>
    </row>
    <row r="55" spans="2:8" x14ac:dyDescent="0.2">
      <c r="B55" s="54" t="s">
        <v>5</v>
      </c>
      <c r="C55" s="39" t="s">
        <v>19</v>
      </c>
      <c r="D55" s="38" t="s">
        <v>19</v>
      </c>
      <c r="E55" s="39">
        <v>1.1574074074074073E-5</v>
      </c>
      <c r="F55" s="40" t="e">
        <f t="shared" si="0"/>
        <v>#N/A</v>
      </c>
      <c r="G55" t="str">
        <f>IF((ISERROR((VLOOKUP(B55,Calculation!C$3:C$2610,1,FALSE)))),"not entered","")</f>
        <v/>
      </c>
      <c r="H55" t="str">
        <f>IF(ISNA(VLOOKUP(D55,Calculation!$AI$12:$AI$88,1,FALSE)),"NO club name match","Club Name Match")</f>
        <v>NO club name match</v>
      </c>
    </row>
    <row r="56" spans="2:8" x14ac:dyDescent="0.2">
      <c r="B56" s="54" t="s">
        <v>5</v>
      </c>
      <c r="C56" s="39" t="s">
        <v>19</v>
      </c>
      <c r="D56" s="38" t="s">
        <v>19</v>
      </c>
      <c r="E56" s="39">
        <v>1.1574074074074073E-5</v>
      </c>
      <c r="F56" s="40" t="e">
        <f t="shared" si="0"/>
        <v>#N/A</v>
      </c>
      <c r="G56" t="str">
        <f>IF((ISERROR((VLOOKUP(B56,Calculation!C$3:C$2610,1,FALSE)))),"not entered","")</f>
        <v/>
      </c>
      <c r="H56" t="str">
        <f>IF(ISNA(VLOOKUP(D56,Calculation!$AI$12:$AI$88,1,FALSE)),"NO club name match","Club Name Match")</f>
        <v>NO club name match</v>
      </c>
    </row>
    <row r="57" spans="2:8" x14ac:dyDescent="0.2">
      <c r="B57" s="54" t="s">
        <v>5</v>
      </c>
      <c r="C57" s="39" t="s">
        <v>19</v>
      </c>
      <c r="D57" s="38" t="s">
        <v>19</v>
      </c>
      <c r="E57" s="39">
        <v>1.1574074074074073E-5</v>
      </c>
      <c r="F57" s="40" t="e">
        <f t="shared" si="0"/>
        <v>#N/A</v>
      </c>
      <c r="G57" t="str">
        <f>IF((ISERROR((VLOOKUP(B57,Calculation!C$3:C$2610,1,FALSE)))),"not entered","")</f>
        <v/>
      </c>
      <c r="H57" t="str">
        <f>IF(ISNA(VLOOKUP(D57,Calculation!$AI$12:$AI$88,1,FALSE)),"NO club name match","Club Name Match")</f>
        <v>NO club name match</v>
      </c>
    </row>
    <row r="58" spans="2:8" x14ac:dyDescent="0.2">
      <c r="B58" s="54" t="s">
        <v>5</v>
      </c>
      <c r="C58" s="39" t="s">
        <v>19</v>
      </c>
      <c r="D58" s="38" t="s">
        <v>19</v>
      </c>
      <c r="E58" s="39">
        <v>1.1574074074074073E-5</v>
      </c>
      <c r="F58" s="40" t="e">
        <f t="shared" si="0"/>
        <v>#N/A</v>
      </c>
      <c r="G58" t="str">
        <f>IF((ISERROR((VLOOKUP(B58,Calculation!C$3:C$2610,1,FALSE)))),"not entered","")</f>
        <v/>
      </c>
      <c r="H58" t="str">
        <f>IF(ISNA(VLOOKUP(D58,Calculation!$AI$12:$AI$88,1,FALSE)),"NO club name match","Club Name Match")</f>
        <v>NO club name match</v>
      </c>
    </row>
    <row r="59" spans="2:8" x14ac:dyDescent="0.2">
      <c r="B59" s="54" t="s">
        <v>5</v>
      </c>
      <c r="C59" s="39" t="s">
        <v>19</v>
      </c>
      <c r="D59" s="38" t="s">
        <v>19</v>
      </c>
      <c r="E59" s="39">
        <v>1.1574074074074073E-5</v>
      </c>
      <c r="F59" s="40" t="e">
        <f t="shared" si="0"/>
        <v>#N/A</v>
      </c>
      <c r="G59" t="str">
        <f>IF((ISERROR((VLOOKUP(B59,Calculation!C$3:C$2610,1,FALSE)))),"not entered","")</f>
        <v/>
      </c>
      <c r="H59" t="str">
        <f>IF(ISNA(VLOOKUP(D59,Calculation!$AI$12:$AI$88,1,FALSE)),"NO club name match","Club Name Match")</f>
        <v>NO club name match</v>
      </c>
    </row>
    <row r="60" spans="2:8" x14ac:dyDescent="0.2">
      <c r="B60" s="54" t="s">
        <v>5</v>
      </c>
      <c r="C60" s="39" t="s">
        <v>19</v>
      </c>
      <c r="D60" s="38" t="s">
        <v>19</v>
      </c>
      <c r="E60" s="39">
        <v>1.1574074074074073E-5</v>
      </c>
      <c r="F60" s="40" t="e">
        <f t="shared" si="0"/>
        <v>#N/A</v>
      </c>
      <c r="G60" t="str">
        <f>IF((ISERROR((VLOOKUP(B60,Calculation!C$3:C$2610,1,FALSE)))),"not entered","")</f>
        <v/>
      </c>
      <c r="H60" t="str">
        <f>IF(ISNA(VLOOKUP(D60,Calculation!$AI$12:$AI$88,1,FALSE)),"NO club name match","Club Name Match")</f>
        <v>NO club name match</v>
      </c>
    </row>
    <row r="61" spans="2:8" x14ac:dyDescent="0.2">
      <c r="B61" s="54" t="s">
        <v>5</v>
      </c>
      <c r="C61" s="39" t="s">
        <v>19</v>
      </c>
      <c r="D61" s="38" t="s">
        <v>19</v>
      </c>
      <c r="E61" s="39">
        <v>1.1574074074074073E-5</v>
      </c>
      <c r="F61" s="40" t="e">
        <f t="shared" si="0"/>
        <v>#N/A</v>
      </c>
      <c r="G61" t="str">
        <f>IF((ISERROR((VLOOKUP(B61,Calculation!C$3:C$2610,1,FALSE)))),"not entered","")</f>
        <v/>
      </c>
      <c r="H61" t="str">
        <f>IF(ISNA(VLOOKUP(D61,Calculation!$AI$12:$AI$88,1,FALSE)),"NO club name match","Club Name Match")</f>
        <v>NO club name match</v>
      </c>
    </row>
    <row r="62" spans="2:8" x14ac:dyDescent="0.2">
      <c r="B62" s="54" t="s">
        <v>5</v>
      </c>
      <c r="C62" s="39" t="s">
        <v>19</v>
      </c>
      <c r="D62" s="38" t="s">
        <v>19</v>
      </c>
      <c r="E62" s="39">
        <v>1.1574074074074073E-5</v>
      </c>
      <c r="F62" s="40" t="e">
        <f t="shared" si="0"/>
        <v>#N/A</v>
      </c>
      <c r="G62" t="str">
        <f>IF((ISERROR((VLOOKUP(B62,Calculation!C$3:C$2610,1,FALSE)))),"not entered","")</f>
        <v/>
      </c>
      <c r="H62" t="str">
        <f>IF(ISNA(VLOOKUP(D62,Calculation!$AI$12:$AI$88,1,FALSE)),"NO club name match","Club Name Match")</f>
        <v>NO club name match</v>
      </c>
    </row>
    <row r="63" spans="2:8" x14ac:dyDescent="0.2">
      <c r="B63" s="54" t="s">
        <v>5</v>
      </c>
      <c r="C63" s="39" t="s">
        <v>19</v>
      </c>
      <c r="D63" s="38" t="s">
        <v>19</v>
      </c>
      <c r="E63" s="39">
        <v>1.1574074074074073E-5</v>
      </c>
      <c r="F63" s="40" t="e">
        <f t="shared" si="0"/>
        <v>#N/A</v>
      </c>
      <c r="G63" t="str">
        <f>IF((ISERROR((VLOOKUP(B63,Calculation!C$3:C$2610,1,FALSE)))),"not entered","")</f>
        <v/>
      </c>
      <c r="H63" t="str">
        <f>IF(ISNA(VLOOKUP(D63,Calculation!$AI$12:$AI$88,1,FALSE)),"NO club name match","Club Name Match")</f>
        <v>NO club name match</v>
      </c>
    </row>
    <row r="64" spans="2:8" x14ac:dyDescent="0.2">
      <c r="B64" s="54" t="s">
        <v>5</v>
      </c>
      <c r="C64" s="39" t="s">
        <v>19</v>
      </c>
      <c r="D64" s="38" t="s">
        <v>19</v>
      </c>
      <c r="E64" s="39">
        <v>1.1574074074074073E-5</v>
      </c>
      <c r="F64" s="40" t="e">
        <f t="shared" si="0"/>
        <v>#N/A</v>
      </c>
      <c r="G64" t="str">
        <f>IF((ISERROR((VLOOKUP(B64,Calculation!C$3:C$2610,1,FALSE)))),"not entered","")</f>
        <v/>
      </c>
      <c r="H64" t="str">
        <f>IF(ISNA(VLOOKUP(D64,Calculation!$AI$12:$AI$88,1,FALSE)),"NO club name match","Club Name Match")</f>
        <v>NO club name match</v>
      </c>
    </row>
    <row r="65" spans="2:8" x14ac:dyDescent="0.2">
      <c r="B65" s="54" t="s">
        <v>5</v>
      </c>
      <c r="C65" s="39" t="s">
        <v>19</v>
      </c>
      <c r="D65" s="38" t="s">
        <v>19</v>
      </c>
      <c r="E65" s="39">
        <v>1.1574074074074073E-5</v>
      </c>
      <c r="F65" s="40" t="e">
        <f t="shared" si="0"/>
        <v>#N/A</v>
      </c>
      <c r="G65" t="str">
        <f>IF((ISERROR((VLOOKUP(B65,Calculation!C$3:C$2610,1,FALSE)))),"not entered","")</f>
        <v/>
      </c>
      <c r="H65" t="str">
        <f>IF(ISNA(VLOOKUP(D65,Calculation!$AI$12:$AI$88,1,FALSE)),"NO club name match","Club Name Match")</f>
        <v>NO club name match</v>
      </c>
    </row>
    <row r="66" spans="2:8" x14ac:dyDescent="0.2">
      <c r="B66" s="54" t="s">
        <v>5</v>
      </c>
      <c r="C66" s="39" t="s">
        <v>19</v>
      </c>
      <c r="D66" s="38" t="s">
        <v>19</v>
      </c>
      <c r="E66" s="39">
        <v>1.1574074074074073E-5</v>
      </c>
      <c r="F66" s="40" t="e">
        <f t="shared" si="0"/>
        <v>#N/A</v>
      </c>
      <c r="G66" t="str">
        <f>IF((ISERROR((VLOOKUP(B66,Calculation!C$3:C$2610,1,FALSE)))),"not entered","")</f>
        <v/>
      </c>
      <c r="H66" t="str">
        <f>IF(ISNA(VLOOKUP(D66,Calculation!$AI$12:$AI$88,1,FALSE)),"NO club name match","Club Name Match")</f>
        <v>NO club name match</v>
      </c>
    </row>
    <row r="67" spans="2:8" x14ac:dyDescent="0.2">
      <c r="B67" s="54" t="s">
        <v>5</v>
      </c>
      <c r="C67" s="39" t="s">
        <v>19</v>
      </c>
      <c r="D67" s="38" t="s">
        <v>19</v>
      </c>
      <c r="E67" s="39">
        <v>1.1574074074074073E-5</v>
      </c>
      <c r="F67" s="40" t="e">
        <f t="shared" si="0"/>
        <v>#N/A</v>
      </c>
      <c r="G67" t="str">
        <f>IF((ISERROR((VLOOKUP(B67,Calculation!C$3:C$2610,1,FALSE)))),"not entered","")</f>
        <v/>
      </c>
      <c r="H67" t="str">
        <f>IF(ISNA(VLOOKUP(D67,Calculation!$AI$12:$AI$88,1,FALSE)),"NO club name match","Club Name Match")</f>
        <v>NO club name match</v>
      </c>
    </row>
    <row r="68" spans="2:8" x14ac:dyDescent="0.2">
      <c r="B68" s="54" t="s">
        <v>5</v>
      </c>
      <c r="C68" s="39" t="s">
        <v>19</v>
      </c>
      <c r="D68" s="38" t="s">
        <v>19</v>
      </c>
      <c r="E68" s="39">
        <v>1.1574074074074073E-5</v>
      </c>
      <c r="F68" s="40" t="e">
        <f t="shared" si="0"/>
        <v>#N/A</v>
      </c>
      <c r="G68" t="str">
        <f>IF((ISERROR((VLOOKUP(B68,Calculation!C$3:C$2610,1,FALSE)))),"not entered","")</f>
        <v/>
      </c>
      <c r="H68" t="str">
        <f>IF(ISNA(VLOOKUP(D68,Calculation!$AI$12:$AI$88,1,FALSE)),"NO club name match","Club Name Match")</f>
        <v>NO club name match</v>
      </c>
    </row>
    <row r="69" spans="2:8" x14ac:dyDescent="0.2">
      <c r="B69" s="54" t="s">
        <v>5</v>
      </c>
      <c r="C69" s="39" t="s">
        <v>19</v>
      </c>
      <c r="D69" s="38" t="s">
        <v>19</v>
      </c>
      <c r="E69" s="39">
        <v>1.1574074074074073E-5</v>
      </c>
      <c r="F69" s="40" t="e">
        <f t="shared" si="0"/>
        <v>#N/A</v>
      </c>
      <c r="G69" t="str">
        <f>IF((ISERROR((VLOOKUP(B69,Calculation!C$3:C$2610,1,FALSE)))),"not entered","")</f>
        <v/>
      </c>
      <c r="H69" t="str">
        <f>IF(ISNA(VLOOKUP(D69,Calculation!$AI$12:$AI$88,1,FALSE)),"NO club name match","Club Name Match")</f>
        <v>NO club name match</v>
      </c>
    </row>
    <row r="70" spans="2:8" x14ac:dyDescent="0.2">
      <c r="B70" s="54" t="s">
        <v>5</v>
      </c>
      <c r="C70" s="39" t="s">
        <v>19</v>
      </c>
      <c r="D70" s="38" t="s">
        <v>19</v>
      </c>
      <c r="E70" s="39">
        <v>1.1574074074074073E-5</v>
      </c>
      <c r="F70" s="40" t="e">
        <f t="shared" ref="F70:F133" si="1">TRUNC((VLOOKUP(C70,C$4:E$5,3,FALSE))/(E70/10000))</f>
        <v>#N/A</v>
      </c>
      <c r="G70" t="str">
        <f>IF((ISERROR((VLOOKUP(B70,Calculation!C$3:C$2610,1,FALSE)))),"not entered","")</f>
        <v/>
      </c>
      <c r="H70" t="str">
        <f>IF(ISNA(VLOOKUP(D70,Calculation!$AI$12:$AI$88,1,FALSE)),"NO club name match","Club Name Match")</f>
        <v>NO club name match</v>
      </c>
    </row>
    <row r="71" spans="2:8" x14ac:dyDescent="0.2">
      <c r="B71" s="54" t="s">
        <v>5</v>
      </c>
      <c r="C71" s="39" t="s">
        <v>19</v>
      </c>
      <c r="D71" s="38" t="s">
        <v>19</v>
      </c>
      <c r="E71" s="39">
        <v>1.1574074074074073E-5</v>
      </c>
      <c r="F71" s="40" t="e">
        <f t="shared" si="1"/>
        <v>#N/A</v>
      </c>
      <c r="G71" t="str">
        <f>IF((ISERROR((VLOOKUP(B71,Calculation!C$3:C$2610,1,FALSE)))),"not entered","")</f>
        <v/>
      </c>
      <c r="H71" t="str">
        <f>IF(ISNA(VLOOKUP(D71,Calculation!$AI$12:$AI$88,1,FALSE)),"NO club name match","Club Name Match")</f>
        <v>NO club name match</v>
      </c>
    </row>
    <row r="72" spans="2:8" x14ac:dyDescent="0.2">
      <c r="B72" s="54" t="s">
        <v>5</v>
      </c>
      <c r="C72" s="39" t="s">
        <v>19</v>
      </c>
      <c r="D72" s="38" t="s">
        <v>19</v>
      </c>
      <c r="E72" s="39">
        <v>1.1574074074074073E-5</v>
      </c>
      <c r="F72" s="40" t="e">
        <f t="shared" si="1"/>
        <v>#N/A</v>
      </c>
      <c r="G72" t="str">
        <f>IF((ISERROR((VLOOKUP(B72,Calculation!C$3:C$2610,1,FALSE)))),"not entered","")</f>
        <v/>
      </c>
      <c r="H72" t="str">
        <f>IF(ISNA(VLOOKUP(D72,Calculation!$AI$12:$AI$88,1,FALSE)),"NO club name match","Club Name Match")</f>
        <v>NO club name match</v>
      </c>
    </row>
    <row r="73" spans="2:8" x14ac:dyDescent="0.2">
      <c r="B73" s="54" t="s">
        <v>5</v>
      </c>
      <c r="C73" s="39" t="s">
        <v>19</v>
      </c>
      <c r="D73" s="38" t="s">
        <v>19</v>
      </c>
      <c r="E73" s="39">
        <v>1.1574074074074073E-5</v>
      </c>
      <c r="F73" s="40" t="e">
        <f t="shared" si="1"/>
        <v>#N/A</v>
      </c>
      <c r="G73" t="str">
        <f>IF((ISERROR((VLOOKUP(B73,Calculation!C$3:C$2610,1,FALSE)))),"not entered","")</f>
        <v/>
      </c>
      <c r="H73" t="str">
        <f>IF(ISNA(VLOOKUP(D73,Calculation!$AI$12:$AI$88,1,FALSE)),"NO club name match","Club Name Match")</f>
        <v>NO club name match</v>
      </c>
    </row>
    <row r="74" spans="2:8" x14ac:dyDescent="0.2">
      <c r="B74" s="54" t="s">
        <v>5</v>
      </c>
      <c r="C74" s="39" t="s">
        <v>19</v>
      </c>
      <c r="D74" s="38" t="s">
        <v>19</v>
      </c>
      <c r="E74" s="39">
        <v>1.1574074074074073E-5</v>
      </c>
      <c r="F74" s="40" t="e">
        <f t="shared" si="1"/>
        <v>#N/A</v>
      </c>
      <c r="G74" t="str">
        <f>IF((ISERROR((VLOOKUP(B74,Calculation!C$3:C$2610,1,FALSE)))),"not entered","")</f>
        <v/>
      </c>
      <c r="H74" t="str">
        <f>IF(ISNA(VLOOKUP(D74,Calculation!$AI$12:$AI$88,1,FALSE)),"NO club name match","Club Name Match")</f>
        <v>NO club name match</v>
      </c>
    </row>
    <row r="75" spans="2:8" x14ac:dyDescent="0.2">
      <c r="B75" s="54" t="s">
        <v>5</v>
      </c>
      <c r="C75" s="39" t="s">
        <v>19</v>
      </c>
      <c r="D75" s="38" t="s">
        <v>19</v>
      </c>
      <c r="E75" s="39">
        <v>1.1574074074074073E-5</v>
      </c>
      <c r="F75" s="40" t="e">
        <f t="shared" si="1"/>
        <v>#N/A</v>
      </c>
      <c r="G75" t="str">
        <f>IF((ISERROR((VLOOKUP(B75,Calculation!C$3:C$2610,1,FALSE)))),"not entered","")</f>
        <v/>
      </c>
      <c r="H75" t="str">
        <f>IF(ISNA(VLOOKUP(D75,Calculation!$AI$12:$AI$88,1,FALSE)),"NO club name match","Club Name Match")</f>
        <v>NO club name match</v>
      </c>
    </row>
    <row r="76" spans="2:8" x14ac:dyDescent="0.2">
      <c r="B76" s="54" t="s">
        <v>5</v>
      </c>
      <c r="C76" s="39" t="s">
        <v>19</v>
      </c>
      <c r="D76" s="38" t="s">
        <v>19</v>
      </c>
      <c r="E76" s="39">
        <v>1.1574074074074073E-5</v>
      </c>
      <c r="F76" s="40" t="e">
        <f t="shared" si="1"/>
        <v>#N/A</v>
      </c>
      <c r="G76" t="str">
        <f>IF((ISERROR((VLOOKUP(B76,Calculation!C$3:C$2610,1,FALSE)))),"not entered","")</f>
        <v/>
      </c>
      <c r="H76" t="str">
        <f>IF(ISNA(VLOOKUP(D76,Calculation!$AI$12:$AI$88,1,FALSE)),"NO club name match","Club Name Match")</f>
        <v>NO club name match</v>
      </c>
    </row>
    <row r="77" spans="2:8" x14ac:dyDescent="0.2">
      <c r="B77" s="54" t="s">
        <v>5</v>
      </c>
      <c r="C77" s="39" t="s">
        <v>19</v>
      </c>
      <c r="D77" s="38" t="s">
        <v>19</v>
      </c>
      <c r="E77" s="39">
        <v>1.1574074074074073E-5</v>
      </c>
      <c r="F77" s="40" t="e">
        <f t="shared" si="1"/>
        <v>#N/A</v>
      </c>
      <c r="G77" t="str">
        <f>IF((ISERROR((VLOOKUP(B77,Calculation!C$3:C$2610,1,FALSE)))),"not entered","")</f>
        <v/>
      </c>
      <c r="H77" t="str">
        <f>IF(ISNA(VLOOKUP(D77,Calculation!$AI$12:$AI$88,1,FALSE)),"NO club name match","Club Name Match")</f>
        <v>NO club name match</v>
      </c>
    </row>
    <row r="78" spans="2:8" x14ac:dyDescent="0.2">
      <c r="B78" s="54" t="s">
        <v>5</v>
      </c>
      <c r="C78" s="39" t="s">
        <v>19</v>
      </c>
      <c r="D78" s="38" t="s">
        <v>19</v>
      </c>
      <c r="E78" s="39">
        <v>1.1574074074074073E-5</v>
      </c>
      <c r="F78" s="40" t="e">
        <f t="shared" si="1"/>
        <v>#N/A</v>
      </c>
      <c r="G78" t="str">
        <f>IF((ISERROR((VLOOKUP(B78,Calculation!C$3:C$2610,1,FALSE)))),"not entered","")</f>
        <v/>
      </c>
      <c r="H78" t="str">
        <f>IF(ISNA(VLOOKUP(D78,Calculation!$AI$12:$AI$88,1,FALSE)),"NO club name match","Club Name Match")</f>
        <v>NO club name match</v>
      </c>
    </row>
    <row r="79" spans="2:8" x14ac:dyDescent="0.2">
      <c r="B79" s="54" t="s">
        <v>5</v>
      </c>
      <c r="C79" s="39" t="s">
        <v>19</v>
      </c>
      <c r="D79" s="38" t="s">
        <v>19</v>
      </c>
      <c r="E79" s="39">
        <v>1.1574074074074073E-5</v>
      </c>
      <c r="F79" s="40" t="e">
        <f t="shared" si="1"/>
        <v>#N/A</v>
      </c>
      <c r="G79" t="str">
        <f>IF((ISERROR((VLOOKUP(B79,Calculation!C$3:C$2610,1,FALSE)))),"not entered","")</f>
        <v/>
      </c>
      <c r="H79" t="str">
        <f>IF(ISNA(VLOOKUP(D79,Calculation!$AI$12:$AI$88,1,FALSE)),"NO club name match","Club Name Match")</f>
        <v>NO club name match</v>
      </c>
    </row>
    <row r="80" spans="2:8" x14ac:dyDescent="0.2">
      <c r="B80" s="54" t="s">
        <v>5</v>
      </c>
      <c r="C80" s="39" t="s">
        <v>19</v>
      </c>
      <c r="D80" s="38" t="s">
        <v>19</v>
      </c>
      <c r="E80" s="39">
        <v>1.1574074074074073E-5</v>
      </c>
      <c r="F80" s="40" t="e">
        <f t="shared" si="1"/>
        <v>#N/A</v>
      </c>
      <c r="G80" t="str">
        <f>IF((ISERROR((VLOOKUP(B80,Calculation!C$3:C$2610,1,FALSE)))),"not entered","")</f>
        <v/>
      </c>
      <c r="H80" t="str">
        <f>IF(ISNA(VLOOKUP(D80,Calculation!$AI$12:$AI$88,1,FALSE)),"NO club name match","Club Name Match")</f>
        <v>NO club name match</v>
      </c>
    </row>
    <row r="81" spans="2:8" x14ac:dyDescent="0.2">
      <c r="B81" s="54" t="s">
        <v>5</v>
      </c>
      <c r="C81" s="39" t="s">
        <v>19</v>
      </c>
      <c r="D81" s="38" t="s">
        <v>19</v>
      </c>
      <c r="E81" s="39">
        <v>1.1574074074074073E-5</v>
      </c>
      <c r="F81" s="40" t="e">
        <f t="shared" si="1"/>
        <v>#N/A</v>
      </c>
      <c r="G81" t="str">
        <f>IF((ISERROR((VLOOKUP(B81,Calculation!C$3:C$2610,1,FALSE)))),"not entered","")</f>
        <v/>
      </c>
      <c r="H81" t="str">
        <f>IF(ISNA(VLOOKUP(D81,Calculation!$AI$12:$AI$88,1,FALSE)),"NO club name match","Club Name Match")</f>
        <v>NO club name match</v>
      </c>
    </row>
    <row r="82" spans="2:8" x14ac:dyDescent="0.2">
      <c r="B82" s="54" t="s">
        <v>5</v>
      </c>
      <c r="C82" s="39" t="s">
        <v>19</v>
      </c>
      <c r="D82" s="38" t="s">
        <v>19</v>
      </c>
      <c r="E82" s="39">
        <v>1.1574074074074073E-5</v>
      </c>
      <c r="F82" s="40" t="e">
        <f t="shared" si="1"/>
        <v>#N/A</v>
      </c>
      <c r="G82" t="str">
        <f>IF((ISERROR((VLOOKUP(B82,Calculation!C$3:C$2610,1,FALSE)))),"not entered","")</f>
        <v/>
      </c>
      <c r="H82" t="str">
        <f>IF(ISNA(VLOOKUP(D82,Calculation!$AI$12:$AI$88,1,FALSE)),"NO club name match","Club Name Match")</f>
        <v>NO club name match</v>
      </c>
    </row>
    <row r="83" spans="2:8" x14ac:dyDescent="0.2">
      <c r="B83" s="54" t="s">
        <v>5</v>
      </c>
      <c r="C83" s="39" t="s">
        <v>19</v>
      </c>
      <c r="D83" s="38" t="s">
        <v>19</v>
      </c>
      <c r="E83" s="39">
        <v>1.1574074074074073E-5</v>
      </c>
      <c r="F83" s="40" t="e">
        <f t="shared" si="1"/>
        <v>#N/A</v>
      </c>
      <c r="G83" t="str">
        <f>IF((ISERROR((VLOOKUP(B83,Calculation!C$3:C$2610,1,FALSE)))),"not entered","")</f>
        <v/>
      </c>
      <c r="H83" t="str">
        <f>IF(ISNA(VLOOKUP(D83,Calculation!$AI$12:$AI$88,1,FALSE)),"NO club name match","Club Name Match")</f>
        <v>NO club name match</v>
      </c>
    </row>
    <row r="84" spans="2:8" x14ac:dyDescent="0.2">
      <c r="B84" s="54" t="s">
        <v>5</v>
      </c>
      <c r="C84" s="39" t="s">
        <v>19</v>
      </c>
      <c r="D84" s="38" t="s">
        <v>19</v>
      </c>
      <c r="E84" s="39">
        <v>1.1574074074074073E-5</v>
      </c>
      <c r="F84" s="40" t="e">
        <f t="shared" si="1"/>
        <v>#N/A</v>
      </c>
      <c r="G84" t="str">
        <f>IF((ISERROR((VLOOKUP(B84,Calculation!C$3:C$2610,1,FALSE)))),"not entered","")</f>
        <v/>
      </c>
      <c r="H84" t="str">
        <f>IF(ISNA(VLOOKUP(D84,Calculation!$AI$12:$AI$88,1,FALSE)),"NO club name match","Club Name Match")</f>
        <v>NO club name match</v>
      </c>
    </row>
    <row r="85" spans="2:8" x14ac:dyDescent="0.2">
      <c r="B85" s="54" t="s">
        <v>5</v>
      </c>
      <c r="C85" s="39" t="s">
        <v>19</v>
      </c>
      <c r="D85" s="38" t="s">
        <v>19</v>
      </c>
      <c r="E85" s="39">
        <v>1.1574074074074073E-5</v>
      </c>
      <c r="F85" s="40" t="e">
        <f t="shared" si="1"/>
        <v>#N/A</v>
      </c>
      <c r="G85" t="str">
        <f>IF((ISERROR((VLOOKUP(B85,Calculation!C$3:C$2610,1,FALSE)))),"not entered","")</f>
        <v/>
      </c>
      <c r="H85" t="str">
        <f>IF(ISNA(VLOOKUP(D85,Calculation!$AI$12:$AI$88,1,FALSE)),"NO club name match","Club Name Match")</f>
        <v>NO club name match</v>
      </c>
    </row>
    <row r="86" spans="2:8" x14ac:dyDescent="0.2">
      <c r="B86" s="54" t="s">
        <v>5</v>
      </c>
      <c r="C86" s="39" t="s">
        <v>19</v>
      </c>
      <c r="D86" s="38" t="s">
        <v>19</v>
      </c>
      <c r="E86" s="39">
        <v>1.1574074074074073E-5</v>
      </c>
      <c r="F86" s="40" t="e">
        <f t="shared" si="1"/>
        <v>#N/A</v>
      </c>
      <c r="G86" t="str">
        <f>IF((ISERROR((VLOOKUP(B86,Calculation!C$3:C$2610,1,FALSE)))),"not entered","")</f>
        <v/>
      </c>
      <c r="H86" t="str">
        <f>IF(ISNA(VLOOKUP(D86,Calculation!$AI$12:$AI$88,1,FALSE)),"NO club name match","Club Name Match")</f>
        <v>NO club name match</v>
      </c>
    </row>
    <row r="87" spans="2:8" x14ac:dyDescent="0.2">
      <c r="B87" s="54" t="s">
        <v>5</v>
      </c>
      <c r="C87" s="39" t="s">
        <v>19</v>
      </c>
      <c r="D87" s="38" t="s">
        <v>19</v>
      </c>
      <c r="E87" s="39">
        <v>1.1574074074074073E-5</v>
      </c>
      <c r="F87" s="40" t="e">
        <f t="shared" si="1"/>
        <v>#N/A</v>
      </c>
      <c r="G87" t="str">
        <f>IF((ISERROR((VLOOKUP(B87,Calculation!C$3:C$2610,1,FALSE)))),"not entered","")</f>
        <v/>
      </c>
      <c r="H87" t="str">
        <f>IF(ISNA(VLOOKUP(D87,Calculation!$AI$12:$AI$88,1,FALSE)),"NO club name match","Club Name Match")</f>
        <v>NO club name match</v>
      </c>
    </row>
    <row r="88" spans="2:8" x14ac:dyDescent="0.2">
      <c r="B88" s="54" t="s">
        <v>5</v>
      </c>
      <c r="C88" s="39" t="s">
        <v>19</v>
      </c>
      <c r="D88" s="38" t="s">
        <v>19</v>
      </c>
      <c r="E88" s="39">
        <v>1.1574074074074073E-5</v>
      </c>
      <c r="F88" s="40" t="e">
        <f t="shared" si="1"/>
        <v>#N/A</v>
      </c>
      <c r="G88" t="str">
        <f>IF((ISERROR((VLOOKUP(B88,Calculation!C$3:C$2610,1,FALSE)))),"not entered","")</f>
        <v/>
      </c>
      <c r="H88" t="str">
        <f>IF(ISNA(VLOOKUP(D88,Calculation!$AI$12:$AI$88,1,FALSE)),"NO club name match","Club Name Match")</f>
        <v>NO club name match</v>
      </c>
    </row>
    <row r="89" spans="2:8" x14ac:dyDescent="0.2">
      <c r="B89" s="54" t="s">
        <v>5</v>
      </c>
      <c r="C89" s="39" t="s">
        <v>19</v>
      </c>
      <c r="D89" s="38" t="s">
        <v>19</v>
      </c>
      <c r="E89" s="39">
        <v>1.1574074074074073E-5</v>
      </c>
      <c r="F89" s="40" t="e">
        <f t="shared" si="1"/>
        <v>#N/A</v>
      </c>
      <c r="G89" t="str">
        <f>IF((ISERROR((VLOOKUP(B89,Calculation!C$3:C$2610,1,FALSE)))),"not entered","")</f>
        <v/>
      </c>
      <c r="H89" t="str">
        <f>IF(ISNA(VLOOKUP(D89,Calculation!$AI$12:$AI$88,1,FALSE)),"NO club name match","Club Name Match")</f>
        <v>NO club name match</v>
      </c>
    </row>
    <row r="90" spans="2:8" x14ac:dyDescent="0.2">
      <c r="B90" s="54" t="s">
        <v>5</v>
      </c>
      <c r="C90" s="39" t="s">
        <v>19</v>
      </c>
      <c r="D90" s="38" t="s">
        <v>19</v>
      </c>
      <c r="E90" s="39">
        <v>1.1574074074074073E-5</v>
      </c>
      <c r="F90" s="40" t="e">
        <f t="shared" si="1"/>
        <v>#N/A</v>
      </c>
      <c r="G90" t="str">
        <f>IF((ISERROR((VLOOKUP(B90,Calculation!C$3:C$2610,1,FALSE)))),"not entered","")</f>
        <v/>
      </c>
      <c r="H90" t="str">
        <f>IF(ISNA(VLOOKUP(D90,Calculation!$AI$12:$AI$88,1,FALSE)),"NO club name match","Club Name Match")</f>
        <v>NO club name match</v>
      </c>
    </row>
    <row r="91" spans="2:8" x14ac:dyDescent="0.2">
      <c r="B91" s="54" t="s">
        <v>5</v>
      </c>
      <c r="C91" s="39" t="s">
        <v>19</v>
      </c>
      <c r="D91" s="38" t="s">
        <v>19</v>
      </c>
      <c r="E91" s="39">
        <v>1.1574074074074073E-5</v>
      </c>
      <c r="F91" s="40" t="e">
        <f t="shared" si="1"/>
        <v>#N/A</v>
      </c>
      <c r="G91" t="str">
        <f>IF((ISERROR((VLOOKUP(B91,Calculation!C$3:C$2610,1,FALSE)))),"not entered","")</f>
        <v/>
      </c>
      <c r="H91" t="str">
        <f>IF(ISNA(VLOOKUP(D91,Calculation!$AI$12:$AI$88,1,FALSE)),"NO club name match","Club Name Match")</f>
        <v>NO club name match</v>
      </c>
    </row>
    <row r="92" spans="2:8" x14ac:dyDescent="0.2">
      <c r="B92" s="54" t="s">
        <v>5</v>
      </c>
      <c r="C92" s="39" t="s">
        <v>19</v>
      </c>
      <c r="D92" s="38" t="s">
        <v>19</v>
      </c>
      <c r="E92" s="39">
        <v>1.1574074074074073E-5</v>
      </c>
      <c r="F92" s="40" t="e">
        <f t="shared" si="1"/>
        <v>#N/A</v>
      </c>
      <c r="G92" t="str">
        <f>IF((ISERROR((VLOOKUP(B92,Calculation!C$3:C$2610,1,FALSE)))),"not entered","")</f>
        <v/>
      </c>
      <c r="H92" t="str">
        <f>IF(ISNA(VLOOKUP(D92,Calculation!$AI$12:$AI$88,1,FALSE)),"NO club name match","Club Name Match")</f>
        <v>NO club name match</v>
      </c>
    </row>
    <row r="93" spans="2:8" x14ac:dyDescent="0.2">
      <c r="B93" s="54" t="s">
        <v>5</v>
      </c>
      <c r="C93" s="39" t="s">
        <v>19</v>
      </c>
      <c r="D93" s="38" t="s">
        <v>19</v>
      </c>
      <c r="E93" s="39">
        <v>1.1574074074074073E-5</v>
      </c>
      <c r="F93" s="40" t="e">
        <f t="shared" si="1"/>
        <v>#N/A</v>
      </c>
      <c r="G93" t="str">
        <f>IF((ISERROR((VLOOKUP(B93,Calculation!C$3:C$2610,1,FALSE)))),"not entered","")</f>
        <v/>
      </c>
      <c r="H93" t="str">
        <f>IF(ISNA(VLOOKUP(D93,Calculation!$AI$12:$AI$88,1,FALSE)),"NO club name match","Club Name Match")</f>
        <v>NO club name match</v>
      </c>
    </row>
    <row r="94" spans="2:8" x14ac:dyDescent="0.2">
      <c r="B94" s="54" t="s">
        <v>5</v>
      </c>
      <c r="C94" s="39" t="s">
        <v>19</v>
      </c>
      <c r="D94" s="38" t="s">
        <v>19</v>
      </c>
      <c r="E94" s="39">
        <v>1.1574074074074073E-5</v>
      </c>
      <c r="F94" s="40" t="e">
        <f t="shared" si="1"/>
        <v>#N/A</v>
      </c>
      <c r="G94" t="str">
        <f>IF((ISERROR((VLOOKUP(B94,Calculation!C$3:C$2610,1,FALSE)))),"not entered","")</f>
        <v/>
      </c>
      <c r="H94" t="str">
        <f>IF(ISNA(VLOOKUP(D94,Calculation!$AI$12:$AI$88,1,FALSE)),"NO club name match","Club Name Match")</f>
        <v>NO club name match</v>
      </c>
    </row>
    <row r="95" spans="2:8" x14ac:dyDescent="0.2">
      <c r="B95" s="54" t="s">
        <v>5</v>
      </c>
      <c r="C95" s="39" t="s">
        <v>19</v>
      </c>
      <c r="D95" s="38" t="s">
        <v>19</v>
      </c>
      <c r="E95" s="39">
        <v>1.1574074074074073E-5</v>
      </c>
      <c r="F95" s="40" t="e">
        <f t="shared" si="1"/>
        <v>#N/A</v>
      </c>
      <c r="G95" t="str">
        <f>IF((ISERROR((VLOOKUP(B95,Calculation!C$3:C$2610,1,FALSE)))),"not entered","")</f>
        <v/>
      </c>
      <c r="H95" t="str">
        <f>IF(ISNA(VLOOKUP(D95,Calculation!$AI$12:$AI$88,1,FALSE)),"NO club name match","Club Name Match")</f>
        <v>NO club name match</v>
      </c>
    </row>
    <row r="96" spans="2:8" x14ac:dyDescent="0.2">
      <c r="B96" s="54" t="s">
        <v>5</v>
      </c>
      <c r="C96" s="39" t="s">
        <v>19</v>
      </c>
      <c r="D96" s="38" t="s">
        <v>19</v>
      </c>
      <c r="E96" s="39">
        <v>1.1574074074074073E-5</v>
      </c>
      <c r="F96" s="40" t="e">
        <f t="shared" si="1"/>
        <v>#N/A</v>
      </c>
      <c r="G96" t="str">
        <f>IF((ISERROR((VLOOKUP(B96,Calculation!C$3:C$2610,1,FALSE)))),"not entered","")</f>
        <v/>
      </c>
      <c r="H96" t="str">
        <f>IF(ISNA(VLOOKUP(D96,Calculation!$AI$12:$AI$88,1,FALSE)),"NO club name match","Club Name Match")</f>
        <v>NO club name match</v>
      </c>
    </row>
    <row r="97" spans="2:8" x14ac:dyDescent="0.2">
      <c r="B97" s="54" t="s">
        <v>5</v>
      </c>
      <c r="C97" s="39" t="s">
        <v>19</v>
      </c>
      <c r="D97" s="38" t="s">
        <v>19</v>
      </c>
      <c r="E97" s="39">
        <v>1.1574074074074073E-5</v>
      </c>
      <c r="F97" s="40" t="e">
        <f t="shared" si="1"/>
        <v>#N/A</v>
      </c>
      <c r="G97" t="str">
        <f>IF((ISERROR((VLOOKUP(B97,Calculation!C$3:C$2610,1,FALSE)))),"not entered","")</f>
        <v/>
      </c>
      <c r="H97" t="str">
        <f>IF(ISNA(VLOOKUP(D97,Calculation!$AI$12:$AI$88,1,FALSE)),"NO club name match","Club Name Match")</f>
        <v>NO club name match</v>
      </c>
    </row>
    <row r="98" spans="2:8" x14ac:dyDescent="0.2">
      <c r="B98" s="54" t="s">
        <v>5</v>
      </c>
      <c r="C98" s="39" t="s">
        <v>19</v>
      </c>
      <c r="D98" s="38" t="s">
        <v>19</v>
      </c>
      <c r="E98" s="39">
        <v>1.1574074074074073E-5</v>
      </c>
      <c r="F98" s="40" t="e">
        <f t="shared" si="1"/>
        <v>#N/A</v>
      </c>
      <c r="G98" t="str">
        <f>IF((ISERROR((VLOOKUP(B98,Calculation!C$3:C$2610,1,FALSE)))),"not entered","")</f>
        <v/>
      </c>
      <c r="H98" t="str">
        <f>IF(ISNA(VLOOKUP(D98,Calculation!$AI$12:$AI$88,1,FALSE)),"NO club name match","Club Name Match")</f>
        <v>NO club name match</v>
      </c>
    </row>
    <row r="99" spans="2:8" x14ac:dyDescent="0.2">
      <c r="B99" s="54" t="s">
        <v>5</v>
      </c>
      <c r="C99" s="39" t="s">
        <v>19</v>
      </c>
      <c r="D99" s="38" t="s">
        <v>19</v>
      </c>
      <c r="E99" s="39">
        <v>1.1574074074074073E-5</v>
      </c>
      <c r="F99" s="40" t="e">
        <f t="shared" si="1"/>
        <v>#N/A</v>
      </c>
      <c r="G99" t="str">
        <f>IF((ISERROR((VLOOKUP(B99,Calculation!C$3:C$2610,1,FALSE)))),"not entered","")</f>
        <v/>
      </c>
      <c r="H99" t="str">
        <f>IF(ISNA(VLOOKUP(D99,Calculation!$AI$12:$AI$88,1,FALSE)),"NO club name match","Club Name Match")</f>
        <v>NO club name match</v>
      </c>
    </row>
    <row r="100" spans="2:8" x14ac:dyDescent="0.2">
      <c r="B100" s="54" t="s">
        <v>5</v>
      </c>
      <c r="C100" s="39" t="s">
        <v>19</v>
      </c>
      <c r="D100" s="38" t="s">
        <v>19</v>
      </c>
      <c r="E100" s="39">
        <v>1.1574074074074073E-5</v>
      </c>
      <c r="F100" s="40" t="e">
        <f t="shared" si="1"/>
        <v>#N/A</v>
      </c>
      <c r="G100" t="str">
        <f>IF((ISERROR((VLOOKUP(B100,Calculation!C$3:C$2610,1,FALSE)))),"not entered","")</f>
        <v/>
      </c>
      <c r="H100" t="str">
        <f>IF(ISNA(VLOOKUP(D100,Calculation!$AI$12:$AI$88,1,FALSE)),"NO club name match","Club Name Match")</f>
        <v>NO club name match</v>
      </c>
    </row>
    <row r="101" spans="2:8" x14ac:dyDescent="0.2">
      <c r="B101" s="54" t="s">
        <v>5</v>
      </c>
      <c r="C101" s="39" t="s">
        <v>19</v>
      </c>
      <c r="D101" s="38" t="s">
        <v>19</v>
      </c>
      <c r="E101" s="39">
        <v>1.1574074074074073E-5</v>
      </c>
      <c r="F101" s="40" t="e">
        <f t="shared" si="1"/>
        <v>#N/A</v>
      </c>
      <c r="G101" t="str">
        <f>IF((ISERROR((VLOOKUP(B101,Calculation!C$3:C$2610,1,FALSE)))),"not entered","")</f>
        <v/>
      </c>
      <c r="H101" t="str">
        <f>IF(ISNA(VLOOKUP(D101,Calculation!$AI$12:$AI$88,1,FALSE)),"NO club name match","Club Name Match")</f>
        <v>NO club name match</v>
      </c>
    </row>
    <row r="102" spans="2:8" x14ac:dyDescent="0.2">
      <c r="B102" s="54" t="s">
        <v>5</v>
      </c>
      <c r="C102" s="39" t="s">
        <v>19</v>
      </c>
      <c r="D102" s="38" t="s">
        <v>19</v>
      </c>
      <c r="E102" s="39">
        <v>1.1574074074074073E-5</v>
      </c>
      <c r="F102" s="40" t="e">
        <f t="shared" si="1"/>
        <v>#N/A</v>
      </c>
      <c r="G102" t="str">
        <f>IF((ISERROR((VLOOKUP(B102,Calculation!C$3:C$2610,1,FALSE)))),"not entered","")</f>
        <v/>
      </c>
      <c r="H102" t="str">
        <f>IF(ISNA(VLOOKUP(D102,Calculation!$AI$12:$AI$88,1,FALSE)),"NO club name match","Club Name Match")</f>
        <v>NO club name match</v>
      </c>
    </row>
    <row r="103" spans="2:8" x14ac:dyDescent="0.2">
      <c r="B103" s="54" t="s">
        <v>5</v>
      </c>
      <c r="C103" s="39" t="s">
        <v>19</v>
      </c>
      <c r="D103" s="38" t="s">
        <v>19</v>
      </c>
      <c r="E103" s="39">
        <v>1.1574074074074073E-5</v>
      </c>
      <c r="F103" s="40" t="e">
        <f t="shared" si="1"/>
        <v>#N/A</v>
      </c>
      <c r="G103" t="str">
        <f>IF((ISERROR((VLOOKUP(B103,Calculation!C$3:C$2610,1,FALSE)))),"not entered","")</f>
        <v/>
      </c>
      <c r="H103" t="str">
        <f>IF(ISNA(VLOOKUP(D103,Calculation!$AI$12:$AI$88,1,FALSE)),"NO club name match","Club Name Match")</f>
        <v>NO club name match</v>
      </c>
    </row>
    <row r="104" spans="2:8" x14ac:dyDescent="0.2">
      <c r="B104" s="54" t="s">
        <v>5</v>
      </c>
      <c r="C104" s="39" t="s">
        <v>19</v>
      </c>
      <c r="D104" s="38" t="s">
        <v>19</v>
      </c>
      <c r="E104" s="39">
        <v>1.1574074074074073E-5</v>
      </c>
      <c r="F104" s="40" t="e">
        <f t="shared" si="1"/>
        <v>#N/A</v>
      </c>
      <c r="G104" t="str">
        <f>IF((ISERROR((VLOOKUP(B104,Calculation!C$3:C$2610,1,FALSE)))),"not entered","")</f>
        <v/>
      </c>
      <c r="H104" t="str">
        <f>IF(ISNA(VLOOKUP(D104,Calculation!$AI$12:$AI$88,1,FALSE)),"NO club name match","Club Name Match")</f>
        <v>NO club name match</v>
      </c>
    </row>
    <row r="105" spans="2:8" x14ac:dyDescent="0.2">
      <c r="B105" s="54" t="s">
        <v>5</v>
      </c>
      <c r="C105" s="39" t="s">
        <v>19</v>
      </c>
      <c r="D105" s="38" t="s">
        <v>19</v>
      </c>
      <c r="E105" s="39">
        <v>1.1574074074074073E-5</v>
      </c>
      <c r="F105" s="40" t="e">
        <f t="shared" si="1"/>
        <v>#N/A</v>
      </c>
      <c r="G105" t="str">
        <f>IF((ISERROR((VLOOKUP(B105,Calculation!C$3:C$2610,1,FALSE)))),"not entered","")</f>
        <v/>
      </c>
      <c r="H105" t="str">
        <f>IF(ISNA(VLOOKUP(D105,Calculation!$AI$12:$AI$88,1,FALSE)),"NO club name match","Club Name Match")</f>
        <v>NO club name match</v>
      </c>
    </row>
    <row r="106" spans="2:8" x14ac:dyDescent="0.2">
      <c r="B106" s="54" t="s">
        <v>5</v>
      </c>
      <c r="C106" s="39" t="s">
        <v>19</v>
      </c>
      <c r="D106" s="38" t="s">
        <v>19</v>
      </c>
      <c r="E106" s="39">
        <v>1.1574074074074073E-5</v>
      </c>
      <c r="F106" s="40" t="e">
        <f t="shared" si="1"/>
        <v>#N/A</v>
      </c>
      <c r="G106" t="str">
        <f>IF((ISERROR((VLOOKUP(B106,Calculation!C$3:C$2610,1,FALSE)))),"not entered","")</f>
        <v/>
      </c>
      <c r="H106" t="str">
        <f>IF(ISNA(VLOOKUP(D106,Calculation!$AI$12:$AI$88,1,FALSE)),"NO club name match","Club Name Match")</f>
        <v>NO club name match</v>
      </c>
    </row>
    <row r="107" spans="2:8" x14ac:dyDescent="0.2">
      <c r="B107" s="54" t="s">
        <v>5</v>
      </c>
      <c r="C107" s="39" t="s">
        <v>19</v>
      </c>
      <c r="D107" s="38" t="s">
        <v>19</v>
      </c>
      <c r="E107" s="39">
        <v>1.1574074074074073E-5</v>
      </c>
      <c r="F107" s="40" t="e">
        <f t="shared" si="1"/>
        <v>#N/A</v>
      </c>
      <c r="G107" t="str">
        <f>IF((ISERROR((VLOOKUP(B107,Calculation!C$3:C$2610,1,FALSE)))),"not entered","")</f>
        <v/>
      </c>
      <c r="H107" t="str">
        <f>IF(ISNA(VLOOKUP(D107,Calculation!$AI$12:$AI$88,1,FALSE)),"NO club name match","Club Name Match")</f>
        <v>NO club name match</v>
      </c>
    </row>
    <row r="108" spans="2:8" x14ac:dyDescent="0.2">
      <c r="B108" s="54" t="s">
        <v>5</v>
      </c>
      <c r="C108" s="39" t="s">
        <v>19</v>
      </c>
      <c r="D108" s="38" t="s">
        <v>19</v>
      </c>
      <c r="E108" s="39">
        <v>1.1574074074074073E-5</v>
      </c>
      <c r="F108" s="40" t="e">
        <f t="shared" si="1"/>
        <v>#N/A</v>
      </c>
      <c r="G108" t="str">
        <f>IF((ISERROR((VLOOKUP(B108,Calculation!C$3:C$2610,1,FALSE)))),"not entered","")</f>
        <v/>
      </c>
      <c r="H108" t="str">
        <f>IF(ISNA(VLOOKUP(D108,Calculation!$AI$12:$AI$88,1,FALSE)),"NO club name match","Club Name Match")</f>
        <v>NO club name match</v>
      </c>
    </row>
    <row r="109" spans="2:8" x14ac:dyDescent="0.2">
      <c r="B109" s="54" t="s">
        <v>5</v>
      </c>
      <c r="C109" s="39" t="s">
        <v>19</v>
      </c>
      <c r="D109" s="38" t="s">
        <v>19</v>
      </c>
      <c r="E109" s="39">
        <v>1.1574074074074073E-5</v>
      </c>
      <c r="F109" s="40" t="e">
        <f t="shared" si="1"/>
        <v>#N/A</v>
      </c>
      <c r="G109" t="str">
        <f>IF((ISERROR((VLOOKUP(B109,Calculation!C$3:C$2610,1,FALSE)))),"not entered","")</f>
        <v/>
      </c>
      <c r="H109" t="str">
        <f>IF(ISNA(VLOOKUP(D109,Calculation!$AI$12:$AI$88,1,FALSE)),"NO club name match","Club Name Match")</f>
        <v>NO club name match</v>
      </c>
    </row>
    <row r="110" spans="2:8" x14ac:dyDescent="0.2">
      <c r="B110" s="54" t="s">
        <v>5</v>
      </c>
      <c r="C110" s="39" t="s">
        <v>19</v>
      </c>
      <c r="D110" s="38" t="s">
        <v>19</v>
      </c>
      <c r="E110" s="39">
        <v>1.1574074074074073E-5</v>
      </c>
      <c r="F110" s="40" t="e">
        <f t="shared" si="1"/>
        <v>#N/A</v>
      </c>
      <c r="G110" t="str">
        <f>IF((ISERROR((VLOOKUP(B110,Calculation!C$3:C$2610,1,FALSE)))),"not entered","")</f>
        <v/>
      </c>
      <c r="H110" t="str">
        <f>IF(ISNA(VLOOKUP(D110,Calculation!$AI$12:$AI$88,1,FALSE)),"NO club name match","Club Name Match")</f>
        <v>NO club name match</v>
      </c>
    </row>
    <row r="111" spans="2:8" x14ac:dyDescent="0.2">
      <c r="B111" s="54" t="s">
        <v>5</v>
      </c>
      <c r="C111" s="39" t="s">
        <v>19</v>
      </c>
      <c r="D111" s="38" t="s">
        <v>19</v>
      </c>
      <c r="E111" s="39">
        <v>1.1574074074074073E-5</v>
      </c>
      <c r="F111" s="40" t="e">
        <f t="shared" si="1"/>
        <v>#N/A</v>
      </c>
      <c r="G111" t="str">
        <f>IF((ISERROR((VLOOKUP(B111,Calculation!C$3:C$2610,1,FALSE)))),"not entered","")</f>
        <v/>
      </c>
      <c r="H111" t="str">
        <f>IF(ISNA(VLOOKUP(D111,Calculation!$AI$12:$AI$88,1,FALSE)),"NO club name match","Club Name Match")</f>
        <v>NO club name match</v>
      </c>
    </row>
    <row r="112" spans="2:8" x14ac:dyDescent="0.2">
      <c r="B112" s="54" t="s">
        <v>5</v>
      </c>
      <c r="C112" s="39" t="s">
        <v>19</v>
      </c>
      <c r="D112" s="38" t="s">
        <v>19</v>
      </c>
      <c r="E112" s="39">
        <v>1.1574074074074073E-5</v>
      </c>
      <c r="F112" s="40" t="e">
        <f t="shared" si="1"/>
        <v>#N/A</v>
      </c>
      <c r="G112" t="str">
        <f>IF((ISERROR((VLOOKUP(B112,Calculation!C$3:C$2610,1,FALSE)))),"not entered","")</f>
        <v/>
      </c>
      <c r="H112" t="str">
        <f>IF(ISNA(VLOOKUP(D112,Calculation!$AI$12:$AI$88,1,FALSE)),"NO club name match","Club Name Match")</f>
        <v>NO club name match</v>
      </c>
    </row>
    <row r="113" spans="2:8" x14ac:dyDescent="0.2">
      <c r="B113" s="54" t="s">
        <v>5</v>
      </c>
      <c r="C113" s="39" t="s">
        <v>19</v>
      </c>
      <c r="D113" s="38" t="s">
        <v>19</v>
      </c>
      <c r="E113" s="39">
        <v>1.1574074074074073E-5</v>
      </c>
      <c r="F113" s="40" t="e">
        <f t="shared" si="1"/>
        <v>#N/A</v>
      </c>
      <c r="G113" t="str">
        <f>IF((ISERROR((VLOOKUP(B113,Calculation!C$3:C$2610,1,FALSE)))),"not entered","")</f>
        <v/>
      </c>
      <c r="H113" t="str">
        <f>IF(ISNA(VLOOKUP(D113,Calculation!$AI$12:$AI$88,1,FALSE)),"NO club name match","Club Name Match")</f>
        <v>NO club name match</v>
      </c>
    </row>
    <row r="114" spans="2:8" x14ac:dyDescent="0.2">
      <c r="B114" s="54" t="s">
        <v>5</v>
      </c>
      <c r="C114" s="39" t="s">
        <v>19</v>
      </c>
      <c r="D114" s="38" t="s">
        <v>19</v>
      </c>
      <c r="E114" s="39">
        <v>1.1574074074074073E-5</v>
      </c>
      <c r="F114" s="40" t="e">
        <f t="shared" si="1"/>
        <v>#N/A</v>
      </c>
      <c r="G114" t="str">
        <f>IF((ISERROR((VLOOKUP(B114,Calculation!C$3:C$2610,1,FALSE)))),"not entered","")</f>
        <v/>
      </c>
      <c r="H114" t="str">
        <f>IF(ISNA(VLOOKUP(D114,Calculation!$AI$12:$AI$88,1,FALSE)),"NO club name match","Club Name Match")</f>
        <v>NO club name match</v>
      </c>
    </row>
    <row r="115" spans="2:8" x14ac:dyDescent="0.2">
      <c r="B115" s="54" t="s">
        <v>5</v>
      </c>
      <c r="C115" s="39" t="s">
        <v>19</v>
      </c>
      <c r="D115" s="38" t="s">
        <v>19</v>
      </c>
      <c r="E115" s="39">
        <v>1.1574074074074073E-5</v>
      </c>
      <c r="F115" s="40" t="e">
        <f t="shared" si="1"/>
        <v>#N/A</v>
      </c>
      <c r="G115" t="str">
        <f>IF((ISERROR((VLOOKUP(B115,Calculation!C$3:C$2610,1,FALSE)))),"not entered","")</f>
        <v/>
      </c>
      <c r="H115" t="str">
        <f>IF(ISNA(VLOOKUP(D115,Calculation!$AI$12:$AI$88,1,FALSE)),"NO club name match","Club Name Match")</f>
        <v>NO club name match</v>
      </c>
    </row>
    <row r="116" spans="2:8" x14ac:dyDescent="0.2">
      <c r="B116" s="54" t="s">
        <v>5</v>
      </c>
      <c r="C116" s="39" t="s">
        <v>19</v>
      </c>
      <c r="D116" s="38" t="s">
        <v>19</v>
      </c>
      <c r="E116" s="39">
        <v>1.1574074074074073E-5</v>
      </c>
      <c r="F116" s="40" t="e">
        <f t="shared" si="1"/>
        <v>#N/A</v>
      </c>
      <c r="G116" t="str">
        <f>IF((ISERROR((VLOOKUP(B116,Calculation!C$3:C$2610,1,FALSE)))),"not entered","")</f>
        <v/>
      </c>
      <c r="H116" t="str">
        <f>IF(ISNA(VLOOKUP(D116,Calculation!$AI$12:$AI$88,1,FALSE)),"NO club name match","Club Name Match")</f>
        <v>NO club name match</v>
      </c>
    </row>
    <row r="117" spans="2:8" x14ac:dyDescent="0.2">
      <c r="B117" s="54" t="s">
        <v>5</v>
      </c>
      <c r="C117" s="39" t="s">
        <v>19</v>
      </c>
      <c r="D117" s="38" t="s">
        <v>19</v>
      </c>
      <c r="E117" s="39">
        <v>1.1574074074074073E-5</v>
      </c>
      <c r="F117" s="40" t="e">
        <f t="shared" si="1"/>
        <v>#N/A</v>
      </c>
      <c r="G117" t="str">
        <f>IF((ISERROR((VLOOKUP(B117,Calculation!C$3:C$2610,1,FALSE)))),"not entered","")</f>
        <v/>
      </c>
      <c r="H117" t="str">
        <f>IF(ISNA(VLOOKUP(D117,Calculation!$AI$12:$AI$88,1,FALSE)),"NO club name match","Club Name Match")</f>
        <v>NO club name match</v>
      </c>
    </row>
    <row r="118" spans="2:8" x14ac:dyDescent="0.2">
      <c r="B118" s="54" t="s">
        <v>5</v>
      </c>
      <c r="C118" s="39" t="s">
        <v>19</v>
      </c>
      <c r="D118" s="38" t="s">
        <v>19</v>
      </c>
      <c r="E118" s="39">
        <v>1.1574074074074073E-5</v>
      </c>
      <c r="F118" s="40" t="e">
        <f t="shared" si="1"/>
        <v>#N/A</v>
      </c>
      <c r="G118" t="str">
        <f>IF((ISERROR((VLOOKUP(B118,Calculation!C$3:C$2610,1,FALSE)))),"not entered","")</f>
        <v/>
      </c>
      <c r="H118" t="str">
        <f>IF(ISNA(VLOOKUP(D118,Calculation!$AI$12:$AI$88,1,FALSE)),"NO club name match","Club Name Match")</f>
        <v>NO club name match</v>
      </c>
    </row>
    <row r="119" spans="2:8" x14ac:dyDescent="0.2">
      <c r="B119" s="54" t="s">
        <v>5</v>
      </c>
      <c r="C119" s="39" t="s">
        <v>19</v>
      </c>
      <c r="D119" s="38" t="s">
        <v>19</v>
      </c>
      <c r="E119" s="39">
        <v>1.1574074074074073E-5</v>
      </c>
      <c r="F119" s="40" t="e">
        <f t="shared" si="1"/>
        <v>#N/A</v>
      </c>
      <c r="G119" t="str">
        <f>IF((ISERROR((VLOOKUP(B119,Calculation!C$3:C$2610,1,FALSE)))),"not entered","")</f>
        <v/>
      </c>
      <c r="H119" t="str">
        <f>IF(ISNA(VLOOKUP(D119,Calculation!$AI$12:$AI$88,1,FALSE)),"NO club name match","Club Name Match")</f>
        <v>NO club name match</v>
      </c>
    </row>
    <row r="120" spans="2:8" x14ac:dyDescent="0.2">
      <c r="B120" s="54" t="s">
        <v>5</v>
      </c>
      <c r="C120" s="39" t="s">
        <v>19</v>
      </c>
      <c r="D120" s="38" t="s">
        <v>19</v>
      </c>
      <c r="E120" s="39">
        <v>1.1574074074074073E-5</v>
      </c>
      <c r="F120" s="40" t="e">
        <f t="shared" si="1"/>
        <v>#N/A</v>
      </c>
      <c r="G120" t="str">
        <f>IF((ISERROR((VLOOKUP(B120,Calculation!C$3:C$2610,1,FALSE)))),"not entered","")</f>
        <v/>
      </c>
      <c r="H120" t="str">
        <f>IF(ISNA(VLOOKUP(D120,Calculation!$AI$12:$AI$88,1,FALSE)),"NO club name match","Club Name Match")</f>
        <v>NO club name match</v>
      </c>
    </row>
    <row r="121" spans="2:8" x14ac:dyDescent="0.2">
      <c r="B121" s="54" t="s">
        <v>5</v>
      </c>
      <c r="C121" s="39" t="s">
        <v>19</v>
      </c>
      <c r="D121" s="38" t="s">
        <v>19</v>
      </c>
      <c r="E121" s="39">
        <v>1.1574074074074073E-5</v>
      </c>
      <c r="F121" s="40" t="e">
        <f t="shared" si="1"/>
        <v>#N/A</v>
      </c>
      <c r="G121" t="str">
        <f>IF((ISERROR((VLOOKUP(B121,Calculation!C$3:C$2610,1,FALSE)))),"not entered","")</f>
        <v/>
      </c>
      <c r="H121" t="str">
        <f>IF(ISNA(VLOOKUP(D121,Calculation!$AI$12:$AI$88,1,FALSE)),"NO club name match","Club Name Match")</f>
        <v>NO club name match</v>
      </c>
    </row>
    <row r="122" spans="2:8" x14ac:dyDescent="0.2">
      <c r="B122" s="54" t="s">
        <v>5</v>
      </c>
      <c r="C122" s="39" t="s">
        <v>19</v>
      </c>
      <c r="D122" s="38" t="s">
        <v>19</v>
      </c>
      <c r="E122" s="39">
        <v>1.1574074074074073E-5</v>
      </c>
      <c r="F122" s="40" t="e">
        <f t="shared" si="1"/>
        <v>#N/A</v>
      </c>
      <c r="G122" t="str">
        <f>IF((ISERROR((VLOOKUP(B122,Calculation!C$3:C$2610,1,FALSE)))),"not entered","")</f>
        <v/>
      </c>
      <c r="H122" t="str">
        <f>IF(ISNA(VLOOKUP(D122,Calculation!$AI$12:$AI$88,1,FALSE)),"NO club name match","Club Name Match")</f>
        <v>NO club name match</v>
      </c>
    </row>
    <row r="123" spans="2:8" x14ac:dyDescent="0.2">
      <c r="B123" s="54" t="s">
        <v>5</v>
      </c>
      <c r="C123" s="39" t="s">
        <v>19</v>
      </c>
      <c r="D123" s="38" t="s">
        <v>19</v>
      </c>
      <c r="E123" s="39">
        <v>1.1574074074074073E-5</v>
      </c>
      <c r="F123" s="40" t="e">
        <f t="shared" si="1"/>
        <v>#N/A</v>
      </c>
      <c r="G123" t="str">
        <f>IF((ISERROR((VLOOKUP(B123,Calculation!C$3:C$2610,1,FALSE)))),"not entered","")</f>
        <v/>
      </c>
      <c r="H123" t="str">
        <f>IF(ISNA(VLOOKUP(D123,Calculation!$AI$12:$AI$88,1,FALSE)),"NO club name match","Club Name Match")</f>
        <v>NO club name match</v>
      </c>
    </row>
    <row r="124" spans="2:8" x14ac:dyDescent="0.2">
      <c r="B124" s="54" t="s">
        <v>5</v>
      </c>
      <c r="C124" s="39" t="s">
        <v>19</v>
      </c>
      <c r="D124" s="38" t="s">
        <v>19</v>
      </c>
      <c r="E124" s="39">
        <v>1.1574074074074073E-5</v>
      </c>
      <c r="F124" s="40" t="e">
        <f t="shared" si="1"/>
        <v>#N/A</v>
      </c>
      <c r="G124" t="str">
        <f>IF((ISERROR((VLOOKUP(B124,Calculation!C$3:C$2610,1,FALSE)))),"not entered","")</f>
        <v/>
      </c>
      <c r="H124" t="str">
        <f>IF(ISNA(VLOOKUP(D124,Calculation!$AI$12:$AI$88,1,FALSE)),"NO club name match","Club Name Match")</f>
        <v>NO club name match</v>
      </c>
    </row>
    <row r="125" spans="2:8" x14ac:dyDescent="0.2">
      <c r="B125" s="54" t="s">
        <v>5</v>
      </c>
      <c r="C125" s="39" t="s">
        <v>19</v>
      </c>
      <c r="D125" s="38" t="s">
        <v>19</v>
      </c>
      <c r="E125" s="39">
        <v>1.1574074074074073E-5</v>
      </c>
      <c r="F125" s="40" t="e">
        <f t="shared" si="1"/>
        <v>#N/A</v>
      </c>
      <c r="G125" t="str">
        <f>IF((ISERROR((VLOOKUP(B125,Calculation!C$3:C$2610,1,FALSE)))),"not entered","")</f>
        <v/>
      </c>
      <c r="H125" t="str">
        <f>IF(ISNA(VLOOKUP(D125,Calculation!$AI$12:$AI$88,1,FALSE)),"NO club name match","Club Name Match")</f>
        <v>NO club name match</v>
      </c>
    </row>
    <row r="126" spans="2:8" x14ac:dyDescent="0.2">
      <c r="B126" s="54" t="s">
        <v>5</v>
      </c>
      <c r="C126" s="39" t="s">
        <v>19</v>
      </c>
      <c r="D126" s="38" t="s">
        <v>19</v>
      </c>
      <c r="E126" s="39">
        <v>1.1574074074074073E-5</v>
      </c>
      <c r="F126" s="40" t="e">
        <f t="shared" si="1"/>
        <v>#N/A</v>
      </c>
      <c r="G126" t="str">
        <f>IF((ISERROR((VLOOKUP(B126,Calculation!C$3:C$2610,1,FALSE)))),"not entered","")</f>
        <v/>
      </c>
      <c r="H126" t="str">
        <f>IF(ISNA(VLOOKUP(D126,Calculation!$AI$12:$AI$88,1,FALSE)),"NO club name match","Club Name Match")</f>
        <v>NO club name match</v>
      </c>
    </row>
    <row r="127" spans="2:8" x14ac:dyDescent="0.2">
      <c r="B127" s="54" t="s">
        <v>5</v>
      </c>
      <c r="C127" s="39" t="s">
        <v>19</v>
      </c>
      <c r="D127" s="38" t="s">
        <v>19</v>
      </c>
      <c r="E127" s="39">
        <v>1.1574074074074073E-5</v>
      </c>
      <c r="F127" s="40" t="e">
        <f t="shared" si="1"/>
        <v>#N/A</v>
      </c>
      <c r="G127" t="str">
        <f>IF((ISERROR((VLOOKUP(B127,Calculation!C$3:C$2610,1,FALSE)))),"not entered","")</f>
        <v/>
      </c>
      <c r="H127" t="str">
        <f>IF(ISNA(VLOOKUP(D127,Calculation!$AI$12:$AI$88,1,FALSE)),"NO club name match","Club Name Match")</f>
        <v>NO club name match</v>
      </c>
    </row>
    <row r="128" spans="2:8" x14ac:dyDescent="0.2">
      <c r="B128" s="54" t="s">
        <v>5</v>
      </c>
      <c r="C128" s="39" t="s">
        <v>19</v>
      </c>
      <c r="D128" s="38" t="s">
        <v>19</v>
      </c>
      <c r="E128" s="39">
        <v>1.1574074074074073E-5</v>
      </c>
      <c r="F128" s="40" t="e">
        <f t="shared" si="1"/>
        <v>#N/A</v>
      </c>
      <c r="G128" t="str">
        <f>IF((ISERROR((VLOOKUP(B128,Calculation!C$3:C$2610,1,FALSE)))),"not entered","")</f>
        <v/>
      </c>
      <c r="H128" t="str">
        <f>IF(ISNA(VLOOKUP(D128,Calculation!$AI$12:$AI$88,1,FALSE)),"NO club name match","Club Name Match")</f>
        <v>NO club name match</v>
      </c>
    </row>
    <row r="129" spans="2:8" x14ac:dyDescent="0.2">
      <c r="B129" s="54" t="s">
        <v>5</v>
      </c>
      <c r="C129" s="39" t="s">
        <v>19</v>
      </c>
      <c r="D129" s="38" t="s">
        <v>19</v>
      </c>
      <c r="E129" s="39">
        <v>1.1574074074074073E-5</v>
      </c>
      <c r="F129" s="40" t="e">
        <f t="shared" si="1"/>
        <v>#N/A</v>
      </c>
      <c r="G129" t="str">
        <f>IF((ISERROR((VLOOKUP(B129,Calculation!C$3:C$2610,1,FALSE)))),"not entered","")</f>
        <v/>
      </c>
      <c r="H129" t="str">
        <f>IF(ISNA(VLOOKUP(D129,Calculation!$AI$12:$AI$88,1,FALSE)),"NO club name match","Club Name Match")</f>
        <v>NO club name match</v>
      </c>
    </row>
    <row r="130" spans="2:8" x14ac:dyDescent="0.2">
      <c r="B130" s="54" t="s">
        <v>5</v>
      </c>
      <c r="C130" s="39" t="s">
        <v>19</v>
      </c>
      <c r="D130" s="38" t="s">
        <v>19</v>
      </c>
      <c r="E130" s="39">
        <v>1.1574074074074073E-5</v>
      </c>
      <c r="F130" s="40" t="e">
        <f t="shared" si="1"/>
        <v>#N/A</v>
      </c>
      <c r="G130" t="str">
        <f>IF((ISERROR((VLOOKUP(B130,Calculation!C$3:C$2610,1,FALSE)))),"not entered","")</f>
        <v/>
      </c>
      <c r="H130" t="str">
        <f>IF(ISNA(VLOOKUP(D130,Calculation!$AI$12:$AI$88,1,FALSE)),"NO club name match","Club Name Match")</f>
        <v>NO club name match</v>
      </c>
    </row>
    <row r="131" spans="2:8" x14ac:dyDescent="0.2">
      <c r="B131" s="54" t="s">
        <v>5</v>
      </c>
      <c r="C131" s="39" t="s">
        <v>19</v>
      </c>
      <c r="D131" s="38" t="s">
        <v>19</v>
      </c>
      <c r="E131" s="39">
        <v>1.1574074074074073E-5</v>
      </c>
      <c r="F131" s="40" t="e">
        <f t="shared" si="1"/>
        <v>#N/A</v>
      </c>
      <c r="G131" t="str">
        <f>IF((ISERROR((VLOOKUP(B131,Calculation!C$3:C$2610,1,FALSE)))),"not entered","")</f>
        <v/>
      </c>
      <c r="H131" t="str">
        <f>IF(ISNA(VLOOKUP(D131,Calculation!$AI$12:$AI$88,1,FALSE)),"NO club name match","Club Name Match")</f>
        <v>NO club name match</v>
      </c>
    </row>
    <row r="132" spans="2:8" x14ac:dyDescent="0.2">
      <c r="B132" s="54" t="s">
        <v>5</v>
      </c>
      <c r="C132" s="39" t="s">
        <v>19</v>
      </c>
      <c r="D132" s="38" t="s">
        <v>19</v>
      </c>
      <c r="E132" s="39">
        <v>1.1574074074074073E-5</v>
      </c>
      <c r="F132" s="40" t="e">
        <f t="shared" si="1"/>
        <v>#N/A</v>
      </c>
      <c r="G132" t="str">
        <f>IF((ISERROR((VLOOKUP(B132,Calculation!C$3:C$2610,1,FALSE)))),"not entered","")</f>
        <v/>
      </c>
      <c r="H132" t="str">
        <f>IF(ISNA(VLOOKUP(D132,Calculation!$AI$12:$AI$88,1,FALSE)),"NO club name match","Club Name Match")</f>
        <v>NO club name match</v>
      </c>
    </row>
    <row r="133" spans="2:8" x14ac:dyDescent="0.2">
      <c r="B133" s="54" t="s">
        <v>5</v>
      </c>
      <c r="C133" s="39" t="s">
        <v>19</v>
      </c>
      <c r="D133" s="38" t="s">
        <v>19</v>
      </c>
      <c r="E133" s="39">
        <v>1.1574074074074073E-5</v>
      </c>
      <c r="F133" s="40" t="e">
        <f t="shared" si="1"/>
        <v>#N/A</v>
      </c>
      <c r="G133" t="str">
        <f>IF((ISERROR((VLOOKUP(B133,Calculation!C$3:C$2610,1,FALSE)))),"not entered","")</f>
        <v/>
      </c>
      <c r="H133" t="str">
        <f>IF(ISNA(VLOOKUP(D133,Calculation!$AI$12:$AI$88,1,FALSE)),"NO club name match","Club Name Match")</f>
        <v>NO club name match</v>
      </c>
    </row>
    <row r="134" spans="2:8" x14ac:dyDescent="0.2">
      <c r="B134" s="54" t="s">
        <v>5</v>
      </c>
      <c r="C134" s="39" t="s">
        <v>19</v>
      </c>
      <c r="D134" s="38" t="s">
        <v>19</v>
      </c>
      <c r="E134" s="39">
        <v>1.1574074074074073E-5</v>
      </c>
      <c r="F134" s="40" t="e">
        <f t="shared" ref="F134:F197" si="2">TRUNC((VLOOKUP(C134,C$4:E$5,3,FALSE))/(E134/10000))</f>
        <v>#N/A</v>
      </c>
      <c r="G134" t="str">
        <f>IF((ISERROR((VLOOKUP(B134,Calculation!C$3:C$2610,1,FALSE)))),"not entered","")</f>
        <v/>
      </c>
      <c r="H134" t="str">
        <f>IF(ISNA(VLOOKUP(D134,Calculation!$AI$12:$AI$88,1,FALSE)),"NO club name match","Club Name Match")</f>
        <v>NO club name match</v>
      </c>
    </row>
    <row r="135" spans="2:8" x14ac:dyDescent="0.2">
      <c r="B135" s="54" t="s">
        <v>5</v>
      </c>
      <c r="C135" s="39" t="s">
        <v>19</v>
      </c>
      <c r="D135" s="38" t="s">
        <v>19</v>
      </c>
      <c r="E135" s="39">
        <v>1.1574074074074073E-5</v>
      </c>
      <c r="F135" s="40" t="e">
        <f t="shared" si="2"/>
        <v>#N/A</v>
      </c>
      <c r="G135" t="str">
        <f>IF((ISERROR((VLOOKUP(B135,Calculation!C$3:C$2610,1,FALSE)))),"not entered","")</f>
        <v/>
      </c>
      <c r="H135" t="str">
        <f>IF(ISNA(VLOOKUP(D135,Calculation!$AI$12:$AI$88,1,FALSE)),"NO club name match","Club Name Match")</f>
        <v>NO club name match</v>
      </c>
    </row>
    <row r="136" spans="2:8" x14ac:dyDescent="0.2">
      <c r="B136" s="54" t="s">
        <v>5</v>
      </c>
      <c r="C136" s="39" t="s">
        <v>19</v>
      </c>
      <c r="D136" s="38" t="s">
        <v>19</v>
      </c>
      <c r="E136" s="39">
        <v>1.1574074074074073E-5</v>
      </c>
      <c r="F136" s="40" t="e">
        <f t="shared" si="2"/>
        <v>#N/A</v>
      </c>
      <c r="G136" t="str">
        <f>IF((ISERROR((VLOOKUP(B136,Calculation!C$3:C$2610,1,FALSE)))),"not entered","")</f>
        <v/>
      </c>
      <c r="H136" t="str">
        <f>IF(ISNA(VLOOKUP(D136,Calculation!$AI$12:$AI$88,1,FALSE)),"NO club name match","Club Name Match")</f>
        <v>NO club name match</v>
      </c>
    </row>
    <row r="137" spans="2:8" x14ac:dyDescent="0.2">
      <c r="B137" s="54" t="s">
        <v>5</v>
      </c>
      <c r="C137" s="39" t="s">
        <v>19</v>
      </c>
      <c r="D137" s="38" t="s">
        <v>19</v>
      </c>
      <c r="E137" s="39">
        <v>1.1574074074074073E-5</v>
      </c>
      <c r="F137" s="40" t="e">
        <f t="shared" si="2"/>
        <v>#N/A</v>
      </c>
      <c r="G137" t="str">
        <f>IF((ISERROR((VLOOKUP(B137,Calculation!C$3:C$2610,1,FALSE)))),"not entered","")</f>
        <v/>
      </c>
      <c r="H137" t="str">
        <f>IF(ISNA(VLOOKUP(D137,Calculation!$AI$12:$AI$88,1,FALSE)),"NO club name match","Club Name Match")</f>
        <v>NO club name match</v>
      </c>
    </row>
    <row r="138" spans="2:8" x14ac:dyDescent="0.2">
      <c r="B138" s="54" t="s">
        <v>5</v>
      </c>
      <c r="C138" s="39" t="s">
        <v>19</v>
      </c>
      <c r="D138" s="38" t="s">
        <v>19</v>
      </c>
      <c r="E138" s="39">
        <v>1.1574074074074073E-5</v>
      </c>
      <c r="F138" s="40" t="e">
        <f t="shared" si="2"/>
        <v>#N/A</v>
      </c>
      <c r="G138" t="str">
        <f>IF((ISERROR((VLOOKUP(B138,Calculation!C$3:C$2610,1,FALSE)))),"not entered","")</f>
        <v/>
      </c>
      <c r="H138" t="str">
        <f>IF(ISNA(VLOOKUP(D138,Calculation!$AI$12:$AI$88,1,FALSE)),"NO club name match","Club Name Match")</f>
        <v>NO club name match</v>
      </c>
    </row>
    <row r="139" spans="2:8" x14ac:dyDescent="0.2">
      <c r="B139" s="54" t="s">
        <v>5</v>
      </c>
      <c r="C139" s="39" t="s">
        <v>19</v>
      </c>
      <c r="D139" s="38" t="s">
        <v>19</v>
      </c>
      <c r="E139" s="39">
        <v>1.1574074074074073E-5</v>
      </c>
      <c r="F139" s="40" t="e">
        <f t="shared" si="2"/>
        <v>#N/A</v>
      </c>
      <c r="G139" t="str">
        <f>IF((ISERROR((VLOOKUP(B139,Calculation!C$3:C$2610,1,FALSE)))),"not entered","")</f>
        <v/>
      </c>
      <c r="H139" t="str">
        <f>IF(ISNA(VLOOKUP(D139,Calculation!$AI$12:$AI$88,1,FALSE)),"NO club name match","Club Name Match")</f>
        <v>NO club name match</v>
      </c>
    </row>
    <row r="140" spans="2:8" x14ac:dyDescent="0.2">
      <c r="B140" s="54" t="s">
        <v>5</v>
      </c>
      <c r="C140" s="39" t="s">
        <v>19</v>
      </c>
      <c r="D140" s="38" t="s">
        <v>19</v>
      </c>
      <c r="E140" s="39">
        <v>1.1574074074074073E-5</v>
      </c>
      <c r="F140" s="40" t="e">
        <f t="shared" si="2"/>
        <v>#N/A</v>
      </c>
      <c r="G140" t="str">
        <f>IF((ISERROR((VLOOKUP(B140,Calculation!C$3:C$2610,1,FALSE)))),"not entered","")</f>
        <v/>
      </c>
      <c r="H140" t="str">
        <f>IF(ISNA(VLOOKUP(D140,Calculation!$AI$12:$AI$88,1,FALSE)),"NO club name match","Club Name Match")</f>
        <v>NO club name match</v>
      </c>
    </row>
    <row r="141" spans="2:8" x14ac:dyDescent="0.2">
      <c r="B141" s="54" t="s">
        <v>5</v>
      </c>
      <c r="C141" s="39" t="s">
        <v>19</v>
      </c>
      <c r="D141" s="38" t="s">
        <v>19</v>
      </c>
      <c r="E141" s="39">
        <v>1.1574074074074073E-5</v>
      </c>
      <c r="F141" s="40" t="e">
        <f t="shared" si="2"/>
        <v>#N/A</v>
      </c>
      <c r="G141" t="str">
        <f>IF((ISERROR((VLOOKUP(B141,Calculation!C$3:C$2610,1,FALSE)))),"not entered","")</f>
        <v/>
      </c>
      <c r="H141" t="str">
        <f>IF(ISNA(VLOOKUP(D141,Calculation!$AI$12:$AI$88,1,FALSE)),"NO club name match","Club Name Match")</f>
        <v>NO club name match</v>
      </c>
    </row>
    <row r="142" spans="2:8" x14ac:dyDescent="0.2">
      <c r="B142" s="54" t="s">
        <v>5</v>
      </c>
      <c r="C142" s="39" t="s">
        <v>19</v>
      </c>
      <c r="D142" s="38" t="s">
        <v>19</v>
      </c>
      <c r="E142" s="39">
        <v>1.1574074074074073E-5</v>
      </c>
      <c r="F142" s="40" t="e">
        <f t="shared" si="2"/>
        <v>#N/A</v>
      </c>
      <c r="G142" t="str">
        <f>IF((ISERROR((VLOOKUP(B142,Calculation!C$3:C$2610,1,FALSE)))),"not entered","")</f>
        <v/>
      </c>
      <c r="H142" t="str">
        <f>IF(ISNA(VLOOKUP(D142,Calculation!$AI$12:$AI$88,1,FALSE)),"NO club name match","Club Name Match")</f>
        <v>NO club name match</v>
      </c>
    </row>
    <row r="143" spans="2:8" x14ac:dyDescent="0.2">
      <c r="B143" s="54" t="s">
        <v>5</v>
      </c>
      <c r="C143" s="39" t="s">
        <v>19</v>
      </c>
      <c r="D143" s="38" t="s">
        <v>19</v>
      </c>
      <c r="E143" s="39">
        <v>1.1574074074074073E-5</v>
      </c>
      <c r="F143" s="40" t="e">
        <f t="shared" si="2"/>
        <v>#N/A</v>
      </c>
      <c r="G143" t="str">
        <f>IF((ISERROR((VLOOKUP(B143,Calculation!C$3:C$2610,1,FALSE)))),"not entered","")</f>
        <v/>
      </c>
      <c r="H143" t="str">
        <f>IF(ISNA(VLOOKUP(D143,Calculation!$AI$12:$AI$88,1,FALSE)),"NO club name match","Club Name Match")</f>
        <v>NO club name match</v>
      </c>
    </row>
    <row r="144" spans="2:8" x14ac:dyDescent="0.2">
      <c r="B144" s="54" t="s">
        <v>5</v>
      </c>
      <c r="C144" s="39" t="s">
        <v>19</v>
      </c>
      <c r="D144" s="38" t="s">
        <v>19</v>
      </c>
      <c r="E144" s="39">
        <v>1.1574074074074073E-5</v>
      </c>
      <c r="F144" s="40" t="e">
        <f t="shared" si="2"/>
        <v>#N/A</v>
      </c>
      <c r="G144" t="str">
        <f>IF((ISERROR((VLOOKUP(B144,Calculation!C$3:C$2610,1,FALSE)))),"not entered","")</f>
        <v/>
      </c>
      <c r="H144" t="str">
        <f>IF(ISNA(VLOOKUP(D144,Calculation!$AI$12:$AI$88,1,FALSE)),"NO club name match","Club Name Match")</f>
        <v>NO club name match</v>
      </c>
    </row>
    <row r="145" spans="2:8" x14ac:dyDescent="0.2">
      <c r="B145" s="54" t="s">
        <v>5</v>
      </c>
      <c r="C145" s="39" t="s">
        <v>19</v>
      </c>
      <c r="D145" s="38" t="s">
        <v>19</v>
      </c>
      <c r="E145" s="39">
        <v>1.1574074074074073E-5</v>
      </c>
      <c r="F145" s="40" t="e">
        <f t="shared" si="2"/>
        <v>#N/A</v>
      </c>
      <c r="G145" t="str">
        <f>IF((ISERROR((VLOOKUP(B145,Calculation!C$3:C$2610,1,FALSE)))),"not entered","")</f>
        <v/>
      </c>
      <c r="H145" t="str">
        <f>IF(ISNA(VLOOKUP(D145,Calculation!$AI$12:$AI$88,1,FALSE)),"NO club name match","Club Name Match")</f>
        <v>NO club name match</v>
      </c>
    </row>
    <row r="146" spans="2:8" x14ac:dyDescent="0.2">
      <c r="B146" s="54" t="s">
        <v>5</v>
      </c>
      <c r="C146" s="39" t="s">
        <v>19</v>
      </c>
      <c r="D146" s="38" t="s">
        <v>19</v>
      </c>
      <c r="E146" s="39">
        <v>1.1574074074074073E-5</v>
      </c>
      <c r="F146" s="40" t="e">
        <f t="shared" si="2"/>
        <v>#N/A</v>
      </c>
      <c r="G146" t="str">
        <f>IF((ISERROR((VLOOKUP(B146,Calculation!C$3:C$2610,1,FALSE)))),"not entered","")</f>
        <v/>
      </c>
      <c r="H146" t="str">
        <f>IF(ISNA(VLOOKUP(D146,Calculation!$AI$12:$AI$88,1,FALSE)),"NO club name match","Club Name Match")</f>
        <v>NO club name match</v>
      </c>
    </row>
    <row r="147" spans="2:8" x14ac:dyDescent="0.2">
      <c r="B147" s="54" t="s">
        <v>5</v>
      </c>
      <c r="C147" s="39" t="s">
        <v>19</v>
      </c>
      <c r="D147" s="38" t="s">
        <v>19</v>
      </c>
      <c r="E147" s="39">
        <v>1.1574074074074073E-5</v>
      </c>
      <c r="F147" s="40" t="e">
        <f t="shared" si="2"/>
        <v>#N/A</v>
      </c>
      <c r="G147" t="str">
        <f>IF((ISERROR((VLOOKUP(B147,Calculation!C$3:C$2610,1,FALSE)))),"not entered","")</f>
        <v/>
      </c>
      <c r="H147" t="str">
        <f>IF(ISNA(VLOOKUP(D147,Calculation!$AI$12:$AI$88,1,FALSE)),"NO club name match","Club Name Match")</f>
        <v>NO club name match</v>
      </c>
    </row>
    <row r="148" spans="2:8" x14ac:dyDescent="0.2">
      <c r="B148" s="54" t="s">
        <v>5</v>
      </c>
      <c r="C148" s="39" t="s">
        <v>19</v>
      </c>
      <c r="D148" s="38" t="s">
        <v>19</v>
      </c>
      <c r="E148" s="39">
        <v>1.1574074074074073E-5</v>
      </c>
      <c r="F148" s="40" t="e">
        <f t="shared" si="2"/>
        <v>#N/A</v>
      </c>
      <c r="G148" t="str">
        <f>IF((ISERROR((VLOOKUP(B148,Calculation!C$3:C$2610,1,FALSE)))),"not entered","")</f>
        <v/>
      </c>
      <c r="H148" t="str">
        <f>IF(ISNA(VLOOKUP(D148,Calculation!$AI$12:$AI$88,1,FALSE)),"NO club name match","Club Name Match")</f>
        <v>NO club name match</v>
      </c>
    </row>
    <row r="149" spans="2:8" x14ac:dyDescent="0.2">
      <c r="B149" s="54" t="s">
        <v>5</v>
      </c>
      <c r="C149" s="39" t="s">
        <v>19</v>
      </c>
      <c r="D149" s="38" t="s">
        <v>19</v>
      </c>
      <c r="E149" s="39">
        <v>1.1574074074074073E-5</v>
      </c>
      <c r="F149" s="40" t="e">
        <f t="shared" si="2"/>
        <v>#N/A</v>
      </c>
      <c r="G149" t="str">
        <f>IF((ISERROR((VLOOKUP(B149,Calculation!C$3:C$2610,1,FALSE)))),"not entered","")</f>
        <v/>
      </c>
      <c r="H149" t="str">
        <f>IF(ISNA(VLOOKUP(D149,Calculation!$AI$12:$AI$88,1,FALSE)),"NO club name match","Club Name Match")</f>
        <v>NO club name match</v>
      </c>
    </row>
    <row r="150" spans="2:8" x14ac:dyDescent="0.2">
      <c r="B150" s="54" t="s">
        <v>5</v>
      </c>
      <c r="C150" s="39" t="s">
        <v>19</v>
      </c>
      <c r="D150" s="38" t="s">
        <v>19</v>
      </c>
      <c r="E150" s="39">
        <v>1.1574074074074073E-5</v>
      </c>
      <c r="F150" s="40" t="e">
        <f t="shared" si="2"/>
        <v>#N/A</v>
      </c>
      <c r="G150" t="str">
        <f>IF((ISERROR((VLOOKUP(B150,Calculation!C$3:C$2610,1,FALSE)))),"not entered","")</f>
        <v/>
      </c>
      <c r="H150" t="str">
        <f>IF(ISNA(VLOOKUP(D150,Calculation!$AI$12:$AI$88,1,FALSE)),"NO club name match","Club Name Match")</f>
        <v>NO club name match</v>
      </c>
    </row>
    <row r="151" spans="2:8" x14ac:dyDescent="0.2">
      <c r="B151" s="54" t="s">
        <v>5</v>
      </c>
      <c r="C151" s="39" t="s">
        <v>19</v>
      </c>
      <c r="D151" s="38" t="s">
        <v>19</v>
      </c>
      <c r="E151" s="39">
        <v>1.1574074074074073E-5</v>
      </c>
      <c r="F151" s="40" t="e">
        <f t="shared" si="2"/>
        <v>#N/A</v>
      </c>
      <c r="G151" t="str">
        <f>IF((ISERROR((VLOOKUP(B151,Calculation!C$3:C$2610,1,FALSE)))),"not entered","")</f>
        <v/>
      </c>
      <c r="H151" t="str">
        <f>IF(ISNA(VLOOKUP(D151,Calculation!$AI$12:$AI$88,1,FALSE)),"NO club name match","Club Name Match")</f>
        <v>NO club name match</v>
      </c>
    </row>
    <row r="152" spans="2:8" x14ac:dyDescent="0.2">
      <c r="B152" s="54" t="s">
        <v>5</v>
      </c>
      <c r="C152" s="39" t="s">
        <v>19</v>
      </c>
      <c r="D152" s="38" t="s">
        <v>19</v>
      </c>
      <c r="E152" s="39">
        <v>1.1574074074074073E-5</v>
      </c>
      <c r="F152" s="40" t="e">
        <f t="shared" si="2"/>
        <v>#N/A</v>
      </c>
      <c r="G152" t="str">
        <f>IF((ISERROR((VLOOKUP(B152,Calculation!C$3:C$2610,1,FALSE)))),"not entered","")</f>
        <v/>
      </c>
      <c r="H152" t="str">
        <f>IF(ISNA(VLOOKUP(D152,Calculation!$AI$12:$AI$88,1,FALSE)),"NO club name match","Club Name Match")</f>
        <v>NO club name match</v>
      </c>
    </row>
    <row r="153" spans="2:8" x14ac:dyDescent="0.2">
      <c r="B153" s="54" t="s">
        <v>5</v>
      </c>
      <c r="C153" s="39" t="s">
        <v>19</v>
      </c>
      <c r="D153" s="38" t="s">
        <v>19</v>
      </c>
      <c r="E153" s="39">
        <v>1.1574074074074073E-5</v>
      </c>
      <c r="F153" s="40" t="e">
        <f t="shared" si="2"/>
        <v>#N/A</v>
      </c>
      <c r="G153" t="str">
        <f>IF((ISERROR((VLOOKUP(B153,Calculation!C$3:C$2610,1,FALSE)))),"not entered","")</f>
        <v/>
      </c>
      <c r="H153" t="str">
        <f>IF(ISNA(VLOOKUP(D153,Calculation!$AI$12:$AI$88,1,FALSE)),"NO club name match","Club Name Match")</f>
        <v>NO club name match</v>
      </c>
    </row>
    <row r="154" spans="2:8" x14ac:dyDescent="0.2">
      <c r="B154" s="54" t="s">
        <v>5</v>
      </c>
      <c r="C154" s="39" t="s">
        <v>19</v>
      </c>
      <c r="D154" s="38" t="s">
        <v>19</v>
      </c>
      <c r="E154" s="39">
        <v>1.1574074074074073E-5</v>
      </c>
      <c r="F154" s="40" t="e">
        <f t="shared" si="2"/>
        <v>#N/A</v>
      </c>
      <c r="G154" t="str">
        <f>IF((ISERROR((VLOOKUP(B154,Calculation!C$3:C$2610,1,FALSE)))),"not entered","")</f>
        <v/>
      </c>
      <c r="H154" t="str">
        <f>IF(ISNA(VLOOKUP(D154,Calculation!$AI$12:$AI$88,1,FALSE)),"NO club name match","Club Name Match")</f>
        <v>NO club name match</v>
      </c>
    </row>
    <row r="155" spans="2:8" x14ac:dyDescent="0.2">
      <c r="B155" s="54" t="s">
        <v>5</v>
      </c>
      <c r="C155" s="39" t="s">
        <v>19</v>
      </c>
      <c r="D155" s="38" t="s">
        <v>19</v>
      </c>
      <c r="E155" s="39">
        <v>1.1574074074074073E-5</v>
      </c>
      <c r="F155" s="40" t="e">
        <f t="shared" si="2"/>
        <v>#N/A</v>
      </c>
      <c r="G155" t="str">
        <f>IF((ISERROR((VLOOKUP(B155,Calculation!C$3:C$2610,1,FALSE)))),"not entered","")</f>
        <v/>
      </c>
      <c r="H155" t="str">
        <f>IF(ISNA(VLOOKUP(D155,Calculation!$AI$12:$AI$88,1,FALSE)),"NO club name match","Club Name Match")</f>
        <v>NO club name match</v>
      </c>
    </row>
    <row r="156" spans="2:8" x14ac:dyDescent="0.2">
      <c r="B156" s="54" t="s">
        <v>5</v>
      </c>
      <c r="C156" s="39" t="s">
        <v>19</v>
      </c>
      <c r="D156" s="38" t="s">
        <v>19</v>
      </c>
      <c r="E156" s="39">
        <v>1.1574074074074073E-5</v>
      </c>
      <c r="F156" s="40" t="e">
        <f t="shared" si="2"/>
        <v>#N/A</v>
      </c>
      <c r="G156" t="str">
        <f>IF((ISERROR((VLOOKUP(B156,Calculation!C$3:C$2610,1,FALSE)))),"not entered","")</f>
        <v/>
      </c>
      <c r="H156" t="str">
        <f>IF(ISNA(VLOOKUP(D156,Calculation!$AI$12:$AI$88,1,FALSE)),"NO club name match","Club Name Match")</f>
        <v>NO club name match</v>
      </c>
    </row>
    <row r="157" spans="2:8" x14ac:dyDescent="0.2">
      <c r="B157" s="54" t="s">
        <v>5</v>
      </c>
      <c r="C157" s="39" t="s">
        <v>19</v>
      </c>
      <c r="D157" s="38" t="s">
        <v>19</v>
      </c>
      <c r="E157" s="39">
        <v>1.1574074074074073E-5</v>
      </c>
      <c r="F157" s="40" t="e">
        <f t="shared" si="2"/>
        <v>#N/A</v>
      </c>
      <c r="G157" t="str">
        <f>IF((ISERROR((VLOOKUP(B157,Calculation!C$3:C$2610,1,FALSE)))),"not entered","")</f>
        <v/>
      </c>
      <c r="H157" t="str">
        <f>IF(ISNA(VLOOKUP(D157,Calculation!$AI$12:$AI$88,1,FALSE)),"NO club name match","Club Name Match")</f>
        <v>NO club name match</v>
      </c>
    </row>
    <row r="158" spans="2:8" x14ac:dyDescent="0.2">
      <c r="B158" s="54" t="s">
        <v>5</v>
      </c>
      <c r="C158" s="39" t="s">
        <v>19</v>
      </c>
      <c r="D158" s="38" t="s">
        <v>19</v>
      </c>
      <c r="E158" s="39">
        <v>1.1574074074074073E-5</v>
      </c>
      <c r="F158" s="40" t="e">
        <f t="shared" si="2"/>
        <v>#N/A</v>
      </c>
      <c r="G158" t="str">
        <f>IF((ISERROR((VLOOKUP(B158,Calculation!C$3:C$2610,1,FALSE)))),"not entered","")</f>
        <v/>
      </c>
      <c r="H158" t="str">
        <f>IF(ISNA(VLOOKUP(D158,Calculation!$AI$12:$AI$88,1,FALSE)),"NO club name match","Club Name Match")</f>
        <v>NO club name match</v>
      </c>
    </row>
    <row r="159" spans="2:8" x14ac:dyDescent="0.2">
      <c r="B159" s="54" t="s">
        <v>5</v>
      </c>
      <c r="C159" s="39" t="s">
        <v>19</v>
      </c>
      <c r="D159" s="38" t="s">
        <v>19</v>
      </c>
      <c r="E159" s="39">
        <v>1.1574074074074073E-5</v>
      </c>
      <c r="F159" s="40" t="e">
        <f t="shared" si="2"/>
        <v>#N/A</v>
      </c>
      <c r="G159" t="str">
        <f>IF((ISERROR((VLOOKUP(B159,Calculation!C$3:C$2610,1,FALSE)))),"not entered","")</f>
        <v/>
      </c>
      <c r="H159" t="str">
        <f>IF(ISNA(VLOOKUP(D159,Calculation!$AI$12:$AI$88,1,FALSE)),"NO club name match","Club Name Match")</f>
        <v>NO club name match</v>
      </c>
    </row>
    <row r="160" spans="2:8" x14ac:dyDescent="0.2">
      <c r="B160" s="54" t="s">
        <v>5</v>
      </c>
      <c r="C160" s="39" t="s">
        <v>19</v>
      </c>
      <c r="D160" s="38" t="s">
        <v>19</v>
      </c>
      <c r="E160" s="39">
        <v>1.1574074074074073E-5</v>
      </c>
      <c r="F160" s="40" t="e">
        <f t="shared" si="2"/>
        <v>#N/A</v>
      </c>
      <c r="G160" t="str">
        <f>IF((ISERROR((VLOOKUP(B160,Calculation!C$3:C$2610,1,FALSE)))),"not entered","")</f>
        <v/>
      </c>
      <c r="H160" t="str">
        <f>IF(ISNA(VLOOKUP(D160,Calculation!$AI$12:$AI$88,1,FALSE)),"NO club name match","Club Name Match")</f>
        <v>NO club name match</v>
      </c>
    </row>
    <row r="161" spans="2:8" x14ac:dyDescent="0.2">
      <c r="B161" s="54" t="s">
        <v>5</v>
      </c>
      <c r="C161" s="39" t="s">
        <v>19</v>
      </c>
      <c r="D161" s="38" t="s">
        <v>19</v>
      </c>
      <c r="E161" s="39">
        <v>1.1574074074074073E-5</v>
      </c>
      <c r="F161" s="40" t="e">
        <f t="shared" si="2"/>
        <v>#N/A</v>
      </c>
      <c r="G161" t="str">
        <f>IF((ISERROR((VLOOKUP(B161,Calculation!C$3:C$2610,1,FALSE)))),"not entered","")</f>
        <v/>
      </c>
      <c r="H161" t="str">
        <f>IF(ISNA(VLOOKUP(D161,Calculation!$AI$12:$AI$88,1,FALSE)),"NO club name match","Club Name Match")</f>
        <v>NO club name match</v>
      </c>
    </row>
    <row r="162" spans="2:8" x14ac:dyDescent="0.2">
      <c r="B162" s="54" t="s">
        <v>5</v>
      </c>
      <c r="C162" s="39" t="s">
        <v>19</v>
      </c>
      <c r="D162" s="38" t="s">
        <v>19</v>
      </c>
      <c r="E162" s="39">
        <v>1.1574074074074073E-5</v>
      </c>
      <c r="F162" s="40" t="e">
        <f t="shared" si="2"/>
        <v>#N/A</v>
      </c>
      <c r="G162" t="str">
        <f>IF((ISERROR((VLOOKUP(B162,Calculation!C$3:C$2610,1,FALSE)))),"not entered","")</f>
        <v/>
      </c>
      <c r="H162" t="str">
        <f>IF(ISNA(VLOOKUP(D162,Calculation!$AI$12:$AI$88,1,FALSE)),"NO club name match","Club Name Match")</f>
        <v>NO club name match</v>
      </c>
    </row>
    <row r="163" spans="2:8" x14ac:dyDescent="0.2">
      <c r="B163" s="54" t="s">
        <v>5</v>
      </c>
      <c r="C163" s="39" t="s">
        <v>19</v>
      </c>
      <c r="D163" s="38" t="s">
        <v>19</v>
      </c>
      <c r="E163" s="39">
        <v>1.1574074074074073E-5</v>
      </c>
      <c r="F163" s="40" t="e">
        <f t="shared" si="2"/>
        <v>#N/A</v>
      </c>
      <c r="G163" t="str">
        <f>IF((ISERROR((VLOOKUP(B163,Calculation!C$3:C$2610,1,FALSE)))),"not entered","")</f>
        <v/>
      </c>
      <c r="H163" t="str">
        <f>IF(ISNA(VLOOKUP(D163,Calculation!$AI$12:$AI$88,1,FALSE)),"NO club name match","Club Name Match")</f>
        <v>NO club name match</v>
      </c>
    </row>
    <row r="164" spans="2:8" x14ac:dyDescent="0.2">
      <c r="B164" s="54" t="s">
        <v>5</v>
      </c>
      <c r="C164" s="39" t="s">
        <v>19</v>
      </c>
      <c r="D164" s="38" t="s">
        <v>19</v>
      </c>
      <c r="E164" s="39">
        <v>1.1574074074074073E-5</v>
      </c>
      <c r="F164" s="40" t="e">
        <f t="shared" si="2"/>
        <v>#N/A</v>
      </c>
      <c r="G164" t="str">
        <f>IF((ISERROR((VLOOKUP(B164,Calculation!C$3:C$2610,1,FALSE)))),"not entered","")</f>
        <v/>
      </c>
      <c r="H164" t="str">
        <f>IF(ISNA(VLOOKUP(D164,Calculation!$AI$12:$AI$88,1,FALSE)),"NO club name match","Club Name Match")</f>
        <v>NO club name match</v>
      </c>
    </row>
    <row r="165" spans="2:8" x14ac:dyDescent="0.2">
      <c r="B165" s="54" t="s">
        <v>5</v>
      </c>
      <c r="C165" s="39" t="s">
        <v>19</v>
      </c>
      <c r="D165" s="38" t="s">
        <v>19</v>
      </c>
      <c r="E165" s="39">
        <v>1.1574074074074073E-5</v>
      </c>
      <c r="F165" s="40" t="e">
        <f t="shared" si="2"/>
        <v>#N/A</v>
      </c>
      <c r="G165" t="str">
        <f>IF((ISERROR((VLOOKUP(B165,Calculation!C$3:C$2610,1,FALSE)))),"not entered","")</f>
        <v/>
      </c>
      <c r="H165" t="str">
        <f>IF(ISNA(VLOOKUP(D165,Calculation!$AI$12:$AI$88,1,FALSE)),"NO club name match","Club Name Match")</f>
        <v>NO club name match</v>
      </c>
    </row>
    <row r="166" spans="2:8" x14ac:dyDescent="0.2">
      <c r="B166" s="54" t="s">
        <v>5</v>
      </c>
      <c r="C166" s="39" t="s">
        <v>19</v>
      </c>
      <c r="D166" s="38" t="s">
        <v>19</v>
      </c>
      <c r="E166" s="39">
        <v>1.1574074074074073E-5</v>
      </c>
      <c r="F166" s="40" t="e">
        <f t="shared" si="2"/>
        <v>#N/A</v>
      </c>
      <c r="G166" t="str">
        <f>IF((ISERROR((VLOOKUP(B166,Calculation!C$3:C$2610,1,FALSE)))),"not entered","")</f>
        <v/>
      </c>
      <c r="H166" t="str">
        <f>IF(ISNA(VLOOKUP(D166,Calculation!$AI$12:$AI$88,1,FALSE)),"NO club name match","Club Name Match")</f>
        <v>NO club name match</v>
      </c>
    </row>
    <row r="167" spans="2:8" x14ac:dyDescent="0.2">
      <c r="B167" s="54" t="s">
        <v>5</v>
      </c>
      <c r="C167" s="39" t="s">
        <v>19</v>
      </c>
      <c r="D167" s="38" t="s">
        <v>19</v>
      </c>
      <c r="E167" s="39">
        <v>1.1574074074074073E-5</v>
      </c>
      <c r="F167" s="40" t="e">
        <f t="shared" si="2"/>
        <v>#N/A</v>
      </c>
      <c r="G167" t="str">
        <f>IF((ISERROR((VLOOKUP(B167,Calculation!C$3:C$2610,1,FALSE)))),"not entered","")</f>
        <v/>
      </c>
      <c r="H167" t="str">
        <f>IF(ISNA(VLOOKUP(D167,Calculation!$AI$12:$AI$88,1,FALSE)),"NO club name match","Club Name Match")</f>
        <v>NO club name match</v>
      </c>
    </row>
    <row r="168" spans="2:8" x14ac:dyDescent="0.2">
      <c r="B168" s="54" t="s">
        <v>5</v>
      </c>
      <c r="C168" s="39" t="s">
        <v>19</v>
      </c>
      <c r="D168" s="38" t="s">
        <v>19</v>
      </c>
      <c r="E168" s="39">
        <v>1.1574074074074073E-5</v>
      </c>
      <c r="F168" s="40" t="e">
        <f t="shared" si="2"/>
        <v>#N/A</v>
      </c>
      <c r="G168" t="str">
        <f>IF((ISERROR((VLOOKUP(B168,Calculation!C$3:C$2610,1,FALSE)))),"not entered","")</f>
        <v/>
      </c>
      <c r="H168" t="str">
        <f>IF(ISNA(VLOOKUP(D168,Calculation!$AI$12:$AI$88,1,FALSE)),"NO club name match","Club Name Match")</f>
        <v>NO club name match</v>
      </c>
    </row>
    <row r="169" spans="2:8" x14ac:dyDescent="0.2">
      <c r="B169" s="54" t="s">
        <v>5</v>
      </c>
      <c r="C169" s="39" t="s">
        <v>19</v>
      </c>
      <c r="D169" s="38" t="s">
        <v>19</v>
      </c>
      <c r="E169" s="39">
        <v>1.1574074074074073E-5</v>
      </c>
      <c r="F169" s="40" t="e">
        <f t="shared" si="2"/>
        <v>#N/A</v>
      </c>
      <c r="G169" t="str">
        <f>IF((ISERROR((VLOOKUP(B169,Calculation!C$3:C$2610,1,FALSE)))),"not entered","")</f>
        <v/>
      </c>
      <c r="H169" t="str">
        <f>IF(ISNA(VLOOKUP(D169,Calculation!$AI$12:$AI$88,1,FALSE)),"NO club name match","Club Name Match")</f>
        <v>NO club name match</v>
      </c>
    </row>
    <row r="170" spans="2:8" x14ac:dyDescent="0.2">
      <c r="B170" s="54" t="s">
        <v>5</v>
      </c>
      <c r="C170" s="39" t="s">
        <v>19</v>
      </c>
      <c r="D170" s="38" t="s">
        <v>19</v>
      </c>
      <c r="E170" s="39">
        <v>1.1574074074074073E-5</v>
      </c>
      <c r="F170" s="40" t="e">
        <f t="shared" si="2"/>
        <v>#N/A</v>
      </c>
      <c r="G170" t="str">
        <f>IF((ISERROR((VLOOKUP(B170,Calculation!C$3:C$2610,1,FALSE)))),"not entered","")</f>
        <v/>
      </c>
      <c r="H170" t="str">
        <f>IF(ISNA(VLOOKUP(D170,Calculation!$AI$12:$AI$88,1,FALSE)),"NO club name match","Club Name Match")</f>
        <v>NO club name match</v>
      </c>
    </row>
    <row r="171" spans="2:8" x14ac:dyDescent="0.2">
      <c r="B171" s="54" t="s">
        <v>5</v>
      </c>
      <c r="C171" s="39" t="s">
        <v>19</v>
      </c>
      <c r="D171" s="38" t="s">
        <v>19</v>
      </c>
      <c r="E171" s="39">
        <v>1.1574074074074073E-5</v>
      </c>
      <c r="F171" s="40" t="e">
        <f t="shared" si="2"/>
        <v>#N/A</v>
      </c>
      <c r="G171" t="str">
        <f>IF((ISERROR((VLOOKUP(B171,Calculation!C$3:C$2610,1,FALSE)))),"not entered","")</f>
        <v/>
      </c>
      <c r="H171" t="str">
        <f>IF(ISNA(VLOOKUP(D171,Calculation!$AI$12:$AI$88,1,FALSE)),"NO club name match","Club Name Match")</f>
        <v>NO club name match</v>
      </c>
    </row>
    <row r="172" spans="2:8" x14ac:dyDescent="0.2">
      <c r="B172" s="54" t="s">
        <v>5</v>
      </c>
      <c r="C172" s="39" t="s">
        <v>19</v>
      </c>
      <c r="D172" s="38" t="s">
        <v>19</v>
      </c>
      <c r="E172" s="39">
        <v>1.1574074074074073E-5</v>
      </c>
      <c r="F172" s="40" t="e">
        <f t="shared" si="2"/>
        <v>#N/A</v>
      </c>
      <c r="G172" t="str">
        <f>IF((ISERROR((VLOOKUP(B172,Calculation!C$3:C$2610,1,FALSE)))),"not entered","")</f>
        <v/>
      </c>
      <c r="H172" t="str">
        <f>IF(ISNA(VLOOKUP(D172,Calculation!$AI$12:$AI$88,1,FALSE)),"NO club name match","Club Name Match")</f>
        <v>NO club name match</v>
      </c>
    </row>
    <row r="173" spans="2:8" x14ac:dyDescent="0.2">
      <c r="B173" s="54" t="s">
        <v>5</v>
      </c>
      <c r="C173" s="39" t="s">
        <v>19</v>
      </c>
      <c r="D173" s="38" t="s">
        <v>19</v>
      </c>
      <c r="E173" s="39">
        <v>1.1574074074074073E-5</v>
      </c>
      <c r="F173" s="40" t="e">
        <f t="shared" si="2"/>
        <v>#N/A</v>
      </c>
      <c r="G173" t="str">
        <f>IF((ISERROR((VLOOKUP(B173,Calculation!C$3:C$2610,1,FALSE)))),"not entered","")</f>
        <v/>
      </c>
      <c r="H173" t="str">
        <f>IF(ISNA(VLOOKUP(D173,Calculation!$AI$12:$AI$88,1,FALSE)),"NO club name match","Club Name Match")</f>
        <v>NO club name match</v>
      </c>
    </row>
    <row r="174" spans="2:8" x14ac:dyDescent="0.2">
      <c r="B174" s="54" t="s">
        <v>5</v>
      </c>
      <c r="C174" s="39" t="s">
        <v>19</v>
      </c>
      <c r="D174" s="38" t="s">
        <v>19</v>
      </c>
      <c r="E174" s="39">
        <v>1.1574074074074073E-5</v>
      </c>
      <c r="F174" s="40" t="e">
        <f t="shared" si="2"/>
        <v>#N/A</v>
      </c>
      <c r="G174" t="str">
        <f>IF((ISERROR((VLOOKUP(B174,Calculation!C$3:C$2610,1,FALSE)))),"not entered","")</f>
        <v/>
      </c>
      <c r="H174" t="str">
        <f>IF(ISNA(VLOOKUP(D174,Calculation!$AI$12:$AI$88,1,FALSE)),"NO club name match","Club Name Match")</f>
        <v>NO club name match</v>
      </c>
    </row>
    <row r="175" spans="2:8" x14ac:dyDescent="0.2">
      <c r="B175" s="54" t="s">
        <v>5</v>
      </c>
      <c r="C175" s="39" t="s">
        <v>19</v>
      </c>
      <c r="D175" s="38" t="s">
        <v>19</v>
      </c>
      <c r="E175" s="39">
        <v>1.1574074074074073E-5</v>
      </c>
      <c r="F175" s="40" t="e">
        <f t="shared" si="2"/>
        <v>#N/A</v>
      </c>
      <c r="G175" t="str">
        <f>IF((ISERROR((VLOOKUP(B175,Calculation!C$3:C$2610,1,FALSE)))),"not entered","")</f>
        <v/>
      </c>
      <c r="H175" t="str">
        <f>IF(ISNA(VLOOKUP(D175,Calculation!$AI$12:$AI$88,1,FALSE)),"NO club name match","Club Name Match")</f>
        <v>NO club name match</v>
      </c>
    </row>
    <row r="176" spans="2:8" x14ac:dyDescent="0.2">
      <c r="B176" s="54" t="s">
        <v>5</v>
      </c>
      <c r="C176" s="39" t="s">
        <v>19</v>
      </c>
      <c r="D176" s="38" t="s">
        <v>19</v>
      </c>
      <c r="E176" s="39">
        <v>1.1574074074074073E-5</v>
      </c>
      <c r="F176" s="40" t="e">
        <f t="shared" si="2"/>
        <v>#N/A</v>
      </c>
      <c r="G176" t="str">
        <f>IF((ISERROR((VLOOKUP(B176,Calculation!C$3:C$2610,1,FALSE)))),"not entered","")</f>
        <v/>
      </c>
      <c r="H176" t="str">
        <f>IF(ISNA(VLOOKUP(D176,Calculation!$AI$12:$AI$88,1,FALSE)),"NO club name match","Club Name Match")</f>
        <v>NO club name match</v>
      </c>
    </row>
    <row r="177" spans="2:8" x14ac:dyDescent="0.2">
      <c r="B177" s="54" t="s">
        <v>5</v>
      </c>
      <c r="C177" s="39" t="s">
        <v>19</v>
      </c>
      <c r="D177" s="38" t="s">
        <v>19</v>
      </c>
      <c r="E177" s="39">
        <v>1.1574074074074073E-5</v>
      </c>
      <c r="F177" s="40" t="e">
        <f t="shared" si="2"/>
        <v>#N/A</v>
      </c>
      <c r="G177" t="str">
        <f>IF((ISERROR((VLOOKUP(B177,Calculation!C$3:C$2610,1,FALSE)))),"not entered","")</f>
        <v/>
      </c>
      <c r="H177" t="str">
        <f>IF(ISNA(VLOOKUP(D177,Calculation!$AI$12:$AI$88,1,FALSE)),"NO club name match","Club Name Match")</f>
        <v>NO club name match</v>
      </c>
    </row>
    <row r="178" spans="2:8" x14ac:dyDescent="0.2">
      <c r="B178" s="54" t="s">
        <v>5</v>
      </c>
      <c r="C178" s="39" t="s">
        <v>19</v>
      </c>
      <c r="D178" s="38" t="s">
        <v>19</v>
      </c>
      <c r="E178" s="39">
        <v>1.1574074074074073E-5</v>
      </c>
      <c r="F178" s="40" t="e">
        <f t="shared" si="2"/>
        <v>#N/A</v>
      </c>
      <c r="G178" t="str">
        <f>IF((ISERROR((VLOOKUP(B178,Calculation!C$3:C$2610,1,FALSE)))),"not entered","")</f>
        <v/>
      </c>
      <c r="H178" t="str">
        <f>IF(ISNA(VLOOKUP(D178,Calculation!$AI$12:$AI$88,1,FALSE)),"NO club name match","Club Name Match")</f>
        <v>NO club name match</v>
      </c>
    </row>
    <row r="179" spans="2:8" x14ac:dyDescent="0.2">
      <c r="B179" s="54" t="s">
        <v>5</v>
      </c>
      <c r="C179" s="39" t="s">
        <v>19</v>
      </c>
      <c r="D179" s="38" t="s">
        <v>19</v>
      </c>
      <c r="E179" s="39">
        <v>1.1574074074074073E-5</v>
      </c>
      <c r="F179" s="40" t="e">
        <f t="shared" si="2"/>
        <v>#N/A</v>
      </c>
      <c r="G179" t="str">
        <f>IF((ISERROR((VLOOKUP(B179,Calculation!C$3:C$2610,1,FALSE)))),"not entered","")</f>
        <v/>
      </c>
      <c r="H179" t="str">
        <f>IF(ISNA(VLOOKUP(D179,Calculation!$AI$12:$AI$88,1,FALSE)),"NO club name match","Club Name Match")</f>
        <v>NO club name match</v>
      </c>
    </row>
    <row r="180" spans="2:8" x14ac:dyDescent="0.2">
      <c r="B180" s="54" t="s">
        <v>5</v>
      </c>
      <c r="C180" s="39" t="s">
        <v>19</v>
      </c>
      <c r="D180" s="38" t="s">
        <v>19</v>
      </c>
      <c r="E180" s="39">
        <v>1.1574074074074073E-5</v>
      </c>
      <c r="F180" s="40" t="e">
        <f t="shared" si="2"/>
        <v>#N/A</v>
      </c>
      <c r="G180" t="str">
        <f>IF((ISERROR((VLOOKUP(B180,Calculation!C$3:C$2610,1,FALSE)))),"not entered","")</f>
        <v/>
      </c>
      <c r="H180" t="str">
        <f>IF(ISNA(VLOOKUP(D180,Calculation!$AI$12:$AI$88,1,FALSE)),"NO club name match","Club Name Match")</f>
        <v>NO club name match</v>
      </c>
    </row>
    <row r="181" spans="2:8" x14ac:dyDescent="0.2">
      <c r="B181" s="54" t="s">
        <v>5</v>
      </c>
      <c r="C181" s="39" t="s">
        <v>19</v>
      </c>
      <c r="D181" s="38" t="s">
        <v>19</v>
      </c>
      <c r="E181" s="39">
        <v>1.1574074074074073E-5</v>
      </c>
      <c r="F181" s="40" t="e">
        <f t="shared" si="2"/>
        <v>#N/A</v>
      </c>
      <c r="G181" t="str">
        <f>IF((ISERROR((VLOOKUP(B181,Calculation!C$3:C$2610,1,FALSE)))),"not entered","")</f>
        <v/>
      </c>
      <c r="H181" t="str">
        <f>IF(ISNA(VLOOKUP(D181,Calculation!$AI$12:$AI$88,1,FALSE)),"NO club name match","Club Name Match")</f>
        <v>NO club name match</v>
      </c>
    </row>
    <row r="182" spans="2:8" x14ac:dyDescent="0.2">
      <c r="B182" s="54" t="s">
        <v>5</v>
      </c>
      <c r="C182" s="39" t="s">
        <v>19</v>
      </c>
      <c r="D182" s="38" t="s">
        <v>19</v>
      </c>
      <c r="E182" s="39">
        <v>1.1574074074074073E-5</v>
      </c>
      <c r="F182" s="40" t="e">
        <f t="shared" si="2"/>
        <v>#N/A</v>
      </c>
      <c r="G182" t="str">
        <f>IF((ISERROR((VLOOKUP(B182,Calculation!C$3:C$2610,1,FALSE)))),"not entered","")</f>
        <v/>
      </c>
      <c r="H182" t="str">
        <f>IF(ISNA(VLOOKUP(D182,Calculation!$AI$12:$AI$88,1,FALSE)),"NO club name match","Club Name Match")</f>
        <v>NO club name match</v>
      </c>
    </row>
    <row r="183" spans="2:8" x14ac:dyDescent="0.2">
      <c r="B183" s="54" t="s">
        <v>5</v>
      </c>
      <c r="C183" s="39" t="s">
        <v>19</v>
      </c>
      <c r="D183" s="38" t="s">
        <v>19</v>
      </c>
      <c r="E183" s="39">
        <v>1.1574074074074073E-5</v>
      </c>
      <c r="F183" s="40" t="e">
        <f t="shared" si="2"/>
        <v>#N/A</v>
      </c>
      <c r="G183" t="str">
        <f>IF((ISERROR((VLOOKUP(B183,Calculation!C$3:C$2610,1,FALSE)))),"not entered","")</f>
        <v/>
      </c>
      <c r="H183" t="str">
        <f>IF(ISNA(VLOOKUP(D183,Calculation!$AI$12:$AI$88,1,FALSE)),"NO club name match","Club Name Match")</f>
        <v>NO club name match</v>
      </c>
    </row>
    <row r="184" spans="2:8" x14ac:dyDescent="0.2">
      <c r="B184" s="54" t="s">
        <v>5</v>
      </c>
      <c r="C184" s="39" t="s">
        <v>19</v>
      </c>
      <c r="D184" s="38" t="s">
        <v>19</v>
      </c>
      <c r="E184" s="39">
        <v>1.1574074074074073E-5</v>
      </c>
      <c r="F184" s="40" t="e">
        <f t="shared" si="2"/>
        <v>#N/A</v>
      </c>
      <c r="G184" t="str">
        <f>IF((ISERROR((VLOOKUP(B184,Calculation!C$3:C$2610,1,FALSE)))),"not entered","")</f>
        <v/>
      </c>
      <c r="H184" t="str">
        <f>IF(ISNA(VLOOKUP(D184,Calculation!$AI$12:$AI$88,1,FALSE)),"NO club name match","Club Name Match")</f>
        <v>NO club name match</v>
      </c>
    </row>
    <row r="185" spans="2:8" x14ac:dyDescent="0.2">
      <c r="B185" s="54" t="s">
        <v>5</v>
      </c>
      <c r="C185" s="39" t="s">
        <v>19</v>
      </c>
      <c r="D185" s="38" t="s">
        <v>19</v>
      </c>
      <c r="E185" s="39">
        <v>1.1574074074074073E-5</v>
      </c>
      <c r="F185" s="40" t="e">
        <f t="shared" si="2"/>
        <v>#N/A</v>
      </c>
      <c r="G185" t="str">
        <f>IF((ISERROR((VLOOKUP(B185,Calculation!C$3:C$2610,1,FALSE)))),"not entered","")</f>
        <v/>
      </c>
      <c r="H185" t="str">
        <f>IF(ISNA(VLOOKUP(D185,Calculation!$AI$12:$AI$88,1,FALSE)),"NO club name match","Club Name Match")</f>
        <v>NO club name match</v>
      </c>
    </row>
    <row r="186" spans="2:8" x14ac:dyDescent="0.2">
      <c r="B186" s="54" t="s">
        <v>5</v>
      </c>
      <c r="C186" s="39" t="s">
        <v>19</v>
      </c>
      <c r="D186" s="38" t="s">
        <v>19</v>
      </c>
      <c r="E186" s="39">
        <v>1.1574074074074073E-5</v>
      </c>
      <c r="F186" s="40" t="e">
        <f t="shared" si="2"/>
        <v>#N/A</v>
      </c>
      <c r="G186" t="str">
        <f>IF((ISERROR((VLOOKUP(B186,Calculation!C$3:C$2610,1,FALSE)))),"not entered","")</f>
        <v/>
      </c>
      <c r="H186" t="str">
        <f>IF(ISNA(VLOOKUP(D186,Calculation!$AI$12:$AI$88,1,FALSE)),"NO club name match","Club Name Match")</f>
        <v>NO club name match</v>
      </c>
    </row>
    <row r="187" spans="2:8" x14ac:dyDescent="0.2">
      <c r="B187" s="54" t="s">
        <v>5</v>
      </c>
      <c r="C187" s="39" t="s">
        <v>19</v>
      </c>
      <c r="D187" s="38" t="s">
        <v>19</v>
      </c>
      <c r="E187" s="39">
        <v>1.1574074074074073E-5</v>
      </c>
      <c r="F187" s="40" t="e">
        <f t="shared" si="2"/>
        <v>#N/A</v>
      </c>
      <c r="G187" t="str">
        <f>IF((ISERROR((VLOOKUP(B187,Calculation!C$3:C$2610,1,FALSE)))),"not entered","")</f>
        <v/>
      </c>
      <c r="H187" t="str">
        <f>IF(ISNA(VLOOKUP(D187,Calculation!$AI$12:$AI$88,1,FALSE)),"NO club name match","Club Name Match")</f>
        <v>NO club name match</v>
      </c>
    </row>
    <row r="188" spans="2:8" x14ac:dyDescent="0.2">
      <c r="B188" s="54" t="s">
        <v>5</v>
      </c>
      <c r="C188" s="39" t="s">
        <v>19</v>
      </c>
      <c r="D188" s="38" t="s">
        <v>19</v>
      </c>
      <c r="E188" s="39">
        <v>1.1574074074074073E-5</v>
      </c>
      <c r="F188" s="40" t="e">
        <f t="shared" si="2"/>
        <v>#N/A</v>
      </c>
      <c r="G188" t="str">
        <f>IF((ISERROR((VLOOKUP(B188,Calculation!C$3:C$2610,1,FALSE)))),"not entered","")</f>
        <v/>
      </c>
      <c r="H188" t="str">
        <f>IF(ISNA(VLOOKUP(D188,Calculation!$AI$12:$AI$88,1,FALSE)),"NO club name match","Club Name Match")</f>
        <v>NO club name match</v>
      </c>
    </row>
    <row r="189" spans="2:8" x14ac:dyDescent="0.2">
      <c r="B189" s="54" t="s">
        <v>5</v>
      </c>
      <c r="C189" s="39" t="s">
        <v>19</v>
      </c>
      <c r="D189" s="38" t="s">
        <v>19</v>
      </c>
      <c r="E189" s="39">
        <v>1.1574074074074073E-5</v>
      </c>
      <c r="F189" s="40" t="e">
        <f t="shared" si="2"/>
        <v>#N/A</v>
      </c>
      <c r="G189" t="str">
        <f>IF((ISERROR((VLOOKUP(B189,Calculation!C$3:C$2610,1,FALSE)))),"not entered","")</f>
        <v/>
      </c>
      <c r="H189" t="str">
        <f>IF(ISNA(VLOOKUP(D189,Calculation!$AI$12:$AI$88,1,FALSE)),"NO club name match","Club Name Match")</f>
        <v>NO club name match</v>
      </c>
    </row>
    <row r="190" spans="2:8" x14ac:dyDescent="0.2">
      <c r="B190" s="54" t="s">
        <v>5</v>
      </c>
      <c r="C190" s="39" t="s">
        <v>19</v>
      </c>
      <c r="D190" s="38" t="s">
        <v>19</v>
      </c>
      <c r="E190" s="39">
        <v>1.1574074074074073E-5</v>
      </c>
      <c r="F190" s="40" t="e">
        <f t="shared" si="2"/>
        <v>#N/A</v>
      </c>
      <c r="G190" t="str">
        <f>IF((ISERROR((VLOOKUP(B190,Calculation!C$3:C$2610,1,FALSE)))),"not entered","")</f>
        <v/>
      </c>
      <c r="H190" t="str">
        <f>IF(ISNA(VLOOKUP(D190,Calculation!$AI$12:$AI$88,1,FALSE)),"NO club name match","Club Name Match")</f>
        <v>NO club name match</v>
      </c>
    </row>
    <row r="191" spans="2:8" x14ac:dyDescent="0.2">
      <c r="B191" s="54" t="s">
        <v>5</v>
      </c>
      <c r="C191" s="39" t="s">
        <v>19</v>
      </c>
      <c r="D191" s="38" t="s">
        <v>19</v>
      </c>
      <c r="E191" s="39">
        <v>1.1574074074074073E-5</v>
      </c>
      <c r="F191" s="40" t="e">
        <f t="shared" si="2"/>
        <v>#N/A</v>
      </c>
      <c r="G191" t="str">
        <f>IF((ISERROR((VLOOKUP(B191,Calculation!C$3:C$2610,1,FALSE)))),"not entered","")</f>
        <v/>
      </c>
      <c r="H191" t="str">
        <f>IF(ISNA(VLOOKUP(D191,Calculation!$AI$12:$AI$88,1,FALSE)),"NO club name match","Club Name Match")</f>
        <v>NO club name match</v>
      </c>
    </row>
    <row r="192" spans="2:8" x14ac:dyDescent="0.2">
      <c r="B192" s="54" t="s">
        <v>5</v>
      </c>
      <c r="C192" s="39" t="s">
        <v>19</v>
      </c>
      <c r="D192" s="38" t="s">
        <v>19</v>
      </c>
      <c r="E192" s="39">
        <v>1.1574074074074073E-5</v>
      </c>
      <c r="F192" s="40" t="e">
        <f t="shared" si="2"/>
        <v>#N/A</v>
      </c>
      <c r="G192" t="str">
        <f>IF((ISERROR((VLOOKUP(B192,Calculation!C$3:C$2610,1,FALSE)))),"not entered","")</f>
        <v/>
      </c>
      <c r="H192" t="str">
        <f>IF(ISNA(VLOOKUP(D192,Calculation!$AI$12:$AI$88,1,FALSE)),"NO club name match","Club Name Match")</f>
        <v>NO club name match</v>
      </c>
    </row>
    <row r="193" spans="2:8" x14ac:dyDescent="0.2">
      <c r="B193" s="54" t="s">
        <v>5</v>
      </c>
      <c r="C193" s="39" t="s">
        <v>19</v>
      </c>
      <c r="D193" s="38" t="s">
        <v>19</v>
      </c>
      <c r="E193" s="39">
        <v>1.1574074074074073E-5</v>
      </c>
      <c r="F193" s="40" t="e">
        <f t="shared" si="2"/>
        <v>#N/A</v>
      </c>
      <c r="G193" t="str">
        <f>IF((ISERROR((VLOOKUP(B193,Calculation!C$3:C$2610,1,FALSE)))),"not entered","")</f>
        <v/>
      </c>
      <c r="H193" t="str">
        <f>IF(ISNA(VLOOKUP(D193,Calculation!$AI$12:$AI$88,1,FALSE)),"NO club name match","Club Name Match")</f>
        <v>NO club name match</v>
      </c>
    </row>
    <row r="194" spans="2:8" x14ac:dyDescent="0.2">
      <c r="B194" s="54" t="s">
        <v>5</v>
      </c>
      <c r="C194" s="39" t="s">
        <v>19</v>
      </c>
      <c r="D194" s="38" t="s">
        <v>19</v>
      </c>
      <c r="E194" s="39">
        <v>1.1574074074074073E-5</v>
      </c>
      <c r="F194" s="40" t="e">
        <f t="shared" si="2"/>
        <v>#N/A</v>
      </c>
      <c r="G194" t="str">
        <f>IF((ISERROR((VLOOKUP(B194,Calculation!C$3:C$2610,1,FALSE)))),"not entered","")</f>
        <v/>
      </c>
      <c r="H194" t="str">
        <f>IF(ISNA(VLOOKUP(D194,Calculation!$AI$12:$AI$88,1,FALSE)),"NO club name match","Club Name Match")</f>
        <v>NO club name match</v>
      </c>
    </row>
    <row r="195" spans="2:8" x14ac:dyDescent="0.2">
      <c r="B195" s="54" t="s">
        <v>5</v>
      </c>
      <c r="C195" s="39" t="s">
        <v>19</v>
      </c>
      <c r="D195" s="38" t="s">
        <v>19</v>
      </c>
      <c r="E195" s="39">
        <v>1.1574074074074073E-5</v>
      </c>
      <c r="F195" s="40" t="e">
        <f t="shared" si="2"/>
        <v>#N/A</v>
      </c>
      <c r="G195" t="str">
        <f>IF((ISERROR((VLOOKUP(B195,Calculation!C$3:C$2610,1,FALSE)))),"not entered","")</f>
        <v/>
      </c>
      <c r="H195" t="str">
        <f>IF(ISNA(VLOOKUP(D195,Calculation!$AI$12:$AI$88,1,FALSE)),"NO club name match","Club Name Match")</f>
        <v>NO club name match</v>
      </c>
    </row>
    <row r="196" spans="2:8" x14ac:dyDescent="0.2">
      <c r="B196" s="54" t="s">
        <v>5</v>
      </c>
      <c r="C196" s="39" t="s">
        <v>19</v>
      </c>
      <c r="D196" s="38" t="s">
        <v>19</v>
      </c>
      <c r="E196" s="39">
        <v>1.1574074074074073E-5</v>
      </c>
      <c r="F196" s="40" t="e">
        <f t="shared" si="2"/>
        <v>#N/A</v>
      </c>
      <c r="G196" t="str">
        <f>IF((ISERROR((VLOOKUP(B196,Calculation!C$3:C$2610,1,FALSE)))),"not entered","")</f>
        <v/>
      </c>
      <c r="H196" t="str">
        <f>IF(ISNA(VLOOKUP(D196,Calculation!$AI$12:$AI$88,1,FALSE)),"NO club name match","Club Name Match")</f>
        <v>NO club name match</v>
      </c>
    </row>
    <row r="197" spans="2:8" x14ac:dyDescent="0.2">
      <c r="B197" s="54" t="s">
        <v>5</v>
      </c>
      <c r="C197" s="39" t="s">
        <v>19</v>
      </c>
      <c r="D197" s="38" t="s">
        <v>19</v>
      </c>
      <c r="E197" s="39">
        <v>1.1574074074074073E-5</v>
      </c>
      <c r="F197" s="40" t="e">
        <f t="shared" si="2"/>
        <v>#N/A</v>
      </c>
      <c r="G197" t="str">
        <f>IF((ISERROR((VLOOKUP(B197,Calculation!C$3:C$2610,1,FALSE)))),"not entered","")</f>
        <v/>
      </c>
      <c r="H197" t="str">
        <f>IF(ISNA(VLOOKUP(D197,Calculation!$AI$12:$AI$88,1,FALSE)),"NO club name match","Club Name Match")</f>
        <v>NO club name match</v>
      </c>
    </row>
    <row r="198" spans="2:8" x14ac:dyDescent="0.2">
      <c r="B198" s="54" t="s">
        <v>5</v>
      </c>
      <c r="C198" s="39" t="s">
        <v>19</v>
      </c>
      <c r="D198" s="38" t="s">
        <v>19</v>
      </c>
      <c r="E198" s="39">
        <v>1.1574074074074073E-5</v>
      </c>
      <c r="F198" s="40" t="e">
        <f t="shared" ref="F198:F261" si="3">TRUNC((VLOOKUP(C198,C$4:E$5,3,FALSE))/(E198/10000))</f>
        <v>#N/A</v>
      </c>
      <c r="G198" t="str">
        <f>IF((ISERROR((VLOOKUP(B198,Calculation!C$3:C$2610,1,FALSE)))),"not entered","")</f>
        <v/>
      </c>
      <c r="H198" t="str">
        <f>IF(ISNA(VLOOKUP(D198,Calculation!$AI$12:$AI$88,1,FALSE)),"NO club name match","Club Name Match")</f>
        <v>NO club name match</v>
      </c>
    </row>
    <row r="199" spans="2:8" x14ac:dyDescent="0.2">
      <c r="B199" s="54" t="s">
        <v>5</v>
      </c>
      <c r="C199" s="39" t="s">
        <v>19</v>
      </c>
      <c r="D199" s="38" t="s">
        <v>19</v>
      </c>
      <c r="E199" s="39">
        <v>1.1574074074074073E-5</v>
      </c>
      <c r="F199" s="40" t="e">
        <f t="shared" si="3"/>
        <v>#N/A</v>
      </c>
      <c r="G199" t="str">
        <f>IF((ISERROR((VLOOKUP(B199,Calculation!C$3:C$2610,1,FALSE)))),"not entered","")</f>
        <v/>
      </c>
      <c r="H199" t="str">
        <f>IF(ISNA(VLOOKUP(D199,Calculation!$AI$12:$AI$88,1,FALSE)),"NO club name match","Club Name Match")</f>
        <v>NO club name match</v>
      </c>
    </row>
    <row r="200" spans="2:8" x14ac:dyDescent="0.2">
      <c r="B200" s="54" t="s">
        <v>5</v>
      </c>
      <c r="C200" s="39" t="s">
        <v>19</v>
      </c>
      <c r="D200" s="38" t="s">
        <v>19</v>
      </c>
      <c r="E200" s="39">
        <v>1.1574074074074073E-5</v>
      </c>
      <c r="F200" s="40" t="e">
        <f t="shared" si="3"/>
        <v>#N/A</v>
      </c>
      <c r="G200" t="str">
        <f>IF((ISERROR((VLOOKUP(B200,Calculation!C$3:C$2610,1,FALSE)))),"not entered","")</f>
        <v/>
      </c>
      <c r="H200" t="str">
        <f>IF(ISNA(VLOOKUP(D200,Calculation!$AI$12:$AI$88,1,FALSE)),"NO club name match","Club Name Match")</f>
        <v>NO club name match</v>
      </c>
    </row>
    <row r="201" spans="2:8" x14ac:dyDescent="0.2">
      <c r="B201" s="54" t="s">
        <v>5</v>
      </c>
      <c r="C201" s="39" t="s">
        <v>19</v>
      </c>
      <c r="D201" s="38" t="s">
        <v>19</v>
      </c>
      <c r="E201" s="39">
        <v>1.1574074074074073E-5</v>
      </c>
      <c r="F201" s="40" t="e">
        <f t="shared" si="3"/>
        <v>#N/A</v>
      </c>
      <c r="G201" t="str">
        <f>IF((ISERROR((VLOOKUP(B201,Calculation!C$3:C$2610,1,FALSE)))),"not entered","")</f>
        <v/>
      </c>
      <c r="H201" t="str">
        <f>IF(ISNA(VLOOKUP(D201,Calculation!$AI$12:$AI$88,1,FALSE)),"NO club name match","Club Name Match")</f>
        <v>NO club name match</v>
      </c>
    </row>
    <row r="202" spans="2:8" x14ac:dyDescent="0.2">
      <c r="B202" s="54" t="s">
        <v>5</v>
      </c>
      <c r="C202" s="39" t="s">
        <v>19</v>
      </c>
      <c r="D202" s="38" t="s">
        <v>19</v>
      </c>
      <c r="E202" s="39">
        <v>1.1574074074074073E-5</v>
      </c>
      <c r="F202" s="40" t="e">
        <f t="shared" si="3"/>
        <v>#N/A</v>
      </c>
      <c r="G202" t="str">
        <f>IF((ISERROR((VLOOKUP(B202,Calculation!C$3:C$2610,1,FALSE)))),"not entered","")</f>
        <v/>
      </c>
      <c r="H202" t="str">
        <f>IF(ISNA(VLOOKUP(D202,Calculation!$AI$12:$AI$88,1,FALSE)),"NO club name match","Club Name Match")</f>
        <v>NO club name match</v>
      </c>
    </row>
    <row r="203" spans="2:8" x14ac:dyDescent="0.2">
      <c r="B203" s="54" t="s">
        <v>5</v>
      </c>
      <c r="C203" s="39" t="s">
        <v>19</v>
      </c>
      <c r="D203" s="38" t="s">
        <v>19</v>
      </c>
      <c r="E203" s="39">
        <v>1.1574074074074073E-5</v>
      </c>
      <c r="F203" s="40" t="e">
        <f t="shared" si="3"/>
        <v>#N/A</v>
      </c>
      <c r="G203" t="str">
        <f>IF((ISERROR((VLOOKUP(B203,Calculation!C$3:C$2610,1,FALSE)))),"not entered","")</f>
        <v/>
      </c>
      <c r="H203" t="str">
        <f>IF(ISNA(VLOOKUP(D203,Calculation!$AI$12:$AI$88,1,FALSE)),"NO club name match","Club Name Match")</f>
        <v>NO club name match</v>
      </c>
    </row>
    <row r="204" spans="2:8" x14ac:dyDescent="0.2">
      <c r="B204" s="54" t="s">
        <v>5</v>
      </c>
      <c r="C204" s="39" t="s">
        <v>19</v>
      </c>
      <c r="D204" s="38" t="s">
        <v>19</v>
      </c>
      <c r="E204" s="39">
        <v>1.1574074074074073E-5</v>
      </c>
      <c r="F204" s="40" t="e">
        <f t="shared" si="3"/>
        <v>#N/A</v>
      </c>
      <c r="G204" t="str">
        <f>IF((ISERROR((VLOOKUP(B204,Calculation!C$3:C$2610,1,FALSE)))),"not entered","")</f>
        <v/>
      </c>
      <c r="H204" t="str">
        <f>IF(ISNA(VLOOKUP(D204,Calculation!$AI$12:$AI$88,1,FALSE)),"NO club name match","Club Name Match")</f>
        <v>NO club name match</v>
      </c>
    </row>
    <row r="205" spans="2:8" x14ac:dyDescent="0.2">
      <c r="B205" s="54" t="s">
        <v>5</v>
      </c>
      <c r="C205" s="39" t="s">
        <v>19</v>
      </c>
      <c r="D205" s="38" t="s">
        <v>19</v>
      </c>
      <c r="E205" s="39">
        <v>1.1574074074074073E-5</v>
      </c>
      <c r="F205" s="40" t="e">
        <f t="shared" si="3"/>
        <v>#N/A</v>
      </c>
      <c r="G205" t="str">
        <f>IF((ISERROR((VLOOKUP(B205,Calculation!C$3:C$2610,1,FALSE)))),"not entered","")</f>
        <v/>
      </c>
      <c r="H205" t="str">
        <f>IF(ISNA(VLOOKUP(D205,Calculation!$AI$12:$AI$88,1,FALSE)),"NO club name match","Club Name Match")</f>
        <v>NO club name match</v>
      </c>
    </row>
    <row r="206" spans="2:8" x14ac:dyDescent="0.2">
      <c r="B206" s="54" t="s">
        <v>5</v>
      </c>
      <c r="C206" s="39" t="s">
        <v>19</v>
      </c>
      <c r="D206" s="38" t="s">
        <v>19</v>
      </c>
      <c r="E206" s="39">
        <v>1.1574074074074073E-5</v>
      </c>
      <c r="F206" s="40" t="e">
        <f t="shared" si="3"/>
        <v>#N/A</v>
      </c>
      <c r="G206" t="str">
        <f>IF((ISERROR((VLOOKUP(B206,Calculation!C$3:C$2610,1,FALSE)))),"not entered","")</f>
        <v/>
      </c>
      <c r="H206" t="str">
        <f>IF(ISNA(VLOOKUP(D206,Calculation!$AI$12:$AI$88,1,FALSE)),"NO club name match","Club Name Match")</f>
        <v>NO club name match</v>
      </c>
    </row>
    <row r="207" spans="2:8" x14ac:dyDescent="0.2">
      <c r="B207" s="54" t="s">
        <v>5</v>
      </c>
      <c r="C207" s="39" t="s">
        <v>19</v>
      </c>
      <c r="D207" s="38" t="s">
        <v>19</v>
      </c>
      <c r="E207" s="39">
        <v>1.1574074074074073E-5</v>
      </c>
      <c r="F207" s="40" t="e">
        <f t="shared" si="3"/>
        <v>#N/A</v>
      </c>
      <c r="G207" t="str">
        <f>IF((ISERROR((VLOOKUP(B207,Calculation!C$3:C$2610,1,FALSE)))),"not entered","")</f>
        <v/>
      </c>
      <c r="H207" t="str">
        <f>IF(ISNA(VLOOKUP(D207,Calculation!$AI$12:$AI$88,1,FALSE)),"NO club name match","Club Name Match")</f>
        <v>NO club name match</v>
      </c>
    </row>
    <row r="208" spans="2:8" x14ac:dyDescent="0.2">
      <c r="B208" s="54" t="s">
        <v>5</v>
      </c>
      <c r="C208" s="39" t="s">
        <v>19</v>
      </c>
      <c r="D208" s="38" t="s">
        <v>19</v>
      </c>
      <c r="E208" s="39">
        <v>1.1574074074074073E-5</v>
      </c>
      <c r="F208" s="40" t="e">
        <f t="shared" si="3"/>
        <v>#N/A</v>
      </c>
      <c r="G208" t="str">
        <f>IF((ISERROR((VLOOKUP(B208,Calculation!C$3:C$2610,1,FALSE)))),"not entered","")</f>
        <v/>
      </c>
      <c r="H208" t="str">
        <f>IF(ISNA(VLOOKUP(D208,Calculation!$AI$12:$AI$88,1,FALSE)),"NO club name match","Club Name Match")</f>
        <v>NO club name match</v>
      </c>
    </row>
    <row r="209" spans="2:8" x14ac:dyDescent="0.2">
      <c r="B209" s="54" t="s">
        <v>5</v>
      </c>
      <c r="C209" s="39" t="s">
        <v>19</v>
      </c>
      <c r="D209" s="38" t="s">
        <v>19</v>
      </c>
      <c r="E209" s="39">
        <v>1.1574074074074073E-5</v>
      </c>
      <c r="F209" s="40" t="e">
        <f t="shared" si="3"/>
        <v>#N/A</v>
      </c>
      <c r="G209" t="str">
        <f>IF((ISERROR((VLOOKUP(B209,Calculation!C$3:C$2610,1,FALSE)))),"not entered","")</f>
        <v/>
      </c>
      <c r="H209" t="str">
        <f>IF(ISNA(VLOOKUP(D209,Calculation!$AI$12:$AI$88,1,FALSE)),"NO club name match","Club Name Match")</f>
        <v>NO club name match</v>
      </c>
    </row>
    <row r="210" spans="2:8" x14ac:dyDescent="0.2">
      <c r="B210" s="54" t="s">
        <v>5</v>
      </c>
      <c r="C210" s="39" t="s">
        <v>19</v>
      </c>
      <c r="D210" s="38" t="s">
        <v>19</v>
      </c>
      <c r="E210" s="39">
        <v>1.1574074074074073E-5</v>
      </c>
      <c r="F210" s="40" t="e">
        <f t="shared" si="3"/>
        <v>#N/A</v>
      </c>
      <c r="G210" t="str">
        <f>IF((ISERROR((VLOOKUP(B210,Calculation!C$3:C$2610,1,FALSE)))),"not entered","")</f>
        <v/>
      </c>
      <c r="H210" t="str">
        <f>IF(ISNA(VLOOKUP(D210,Calculation!$AI$12:$AI$88,1,FALSE)),"NO club name match","Club Name Match")</f>
        <v>NO club name match</v>
      </c>
    </row>
    <row r="211" spans="2:8" x14ac:dyDescent="0.2">
      <c r="B211" s="54" t="s">
        <v>5</v>
      </c>
      <c r="C211" s="39" t="s">
        <v>19</v>
      </c>
      <c r="D211" s="38" t="s">
        <v>19</v>
      </c>
      <c r="E211" s="39">
        <v>1.1574074074074073E-5</v>
      </c>
      <c r="F211" s="40" t="e">
        <f t="shared" si="3"/>
        <v>#N/A</v>
      </c>
      <c r="G211" t="str">
        <f>IF((ISERROR((VLOOKUP(B211,Calculation!C$3:C$2610,1,FALSE)))),"not entered","")</f>
        <v/>
      </c>
      <c r="H211" t="str">
        <f>IF(ISNA(VLOOKUP(D211,Calculation!$AI$12:$AI$88,1,FALSE)),"NO club name match","Club Name Match")</f>
        <v>NO club name match</v>
      </c>
    </row>
    <row r="212" spans="2:8" x14ac:dyDescent="0.2">
      <c r="B212" s="54" t="s">
        <v>5</v>
      </c>
      <c r="C212" s="39" t="s">
        <v>19</v>
      </c>
      <c r="D212" s="38" t="s">
        <v>19</v>
      </c>
      <c r="E212" s="39">
        <v>1.1574074074074073E-5</v>
      </c>
      <c r="F212" s="40" t="e">
        <f t="shared" si="3"/>
        <v>#N/A</v>
      </c>
      <c r="G212" t="str">
        <f>IF((ISERROR((VLOOKUP(B212,Calculation!C$3:C$2610,1,FALSE)))),"not entered","")</f>
        <v/>
      </c>
      <c r="H212" t="str">
        <f>IF(ISNA(VLOOKUP(D212,Calculation!$AI$12:$AI$88,1,FALSE)),"NO club name match","Club Name Match")</f>
        <v>NO club name match</v>
      </c>
    </row>
    <row r="213" spans="2:8" x14ac:dyDescent="0.2">
      <c r="B213" s="54" t="s">
        <v>5</v>
      </c>
      <c r="C213" s="39" t="s">
        <v>19</v>
      </c>
      <c r="D213" s="38" t="s">
        <v>19</v>
      </c>
      <c r="E213" s="39">
        <v>1.1574074074074073E-5</v>
      </c>
      <c r="F213" s="40" t="e">
        <f t="shared" si="3"/>
        <v>#N/A</v>
      </c>
      <c r="G213" t="str">
        <f>IF((ISERROR((VLOOKUP(B213,Calculation!C$3:C$2610,1,FALSE)))),"not entered","")</f>
        <v/>
      </c>
      <c r="H213" t="str">
        <f>IF(ISNA(VLOOKUP(D213,Calculation!$AI$12:$AI$88,1,FALSE)),"NO club name match","Club Name Match")</f>
        <v>NO club name match</v>
      </c>
    </row>
    <row r="214" spans="2:8" x14ac:dyDescent="0.2">
      <c r="B214" s="54" t="s">
        <v>5</v>
      </c>
      <c r="C214" s="39" t="s">
        <v>19</v>
      </c>
      <c r="D214" s="38" t="s">
        <v>19</v>
      </c>
      <c r="E214" s="39">
        <v>1.1574074074074073E-5</v>
      </c>
      <c r="F214" s="40" t="e">
        <f t="shared" si="3"/>
        <v>#N/A</v>
      </c>
      <c r="G214" t="str">
        <f>IF((ISERROR((VLOOKUP(B214,Calculation!C$3:C$2610,1,FALSE)))),"not entered","")</f>
        <v/>
      </c>
      <c r="H214" t="str">
        <f>IF(ISNA(VLOOKUP(D214,Calculation!$AI$12:$AI$88,1,FALSE)),"NO club name match","Club Name Match")</f>
        <v>NO club name match</v>
      </c>
    </row>
    <row r="215" spans="2:8" x14ac:dyDescent="0.2">
      <c r="B215" s="54" t="s">
        <v>5</v>
      </c>
      <c r="C215" s="39" t="s">
        <v>19</v>
      </c>
      <c r="D215" s="38" t="s">
        <v>19</v>
      </c>
      <c r="E215" s="39">
        <v>1.1574074074074073E-5</v>
      </c>
      <c r="F215" s="40" t="e">
        <f t="shared" si="3"/>
        <v>#N/A</v>
      </c>
      <c r="G215" t="str">
        <f>IF((ISERROR((VLOOKUP(B215,Calculation!C$3:C$2610,1,FALSE)))),"not entered","")</f>
        <v/>
      </c>
      <c r="H215" t="str">
        <f>IF(ISNA(VLOOKUP(D215,Calculation!$AI$12:$AI$88,1,FALSE)),"NO club name match","Club Name Match")</f>
        <v>NO club name match</v>
      </c>
    </row>
    <row r="216" spans="2:8" x14ac:dyDescent="0.2">
      <c r="B216" s="54" t="s">
        <v>5</v>
      </c>
      <c r="C216" s="39" t="s">
        <v>19</v>
      </c>
      <c r="D216" s="38" t="s">
        <v>19</v>
      </c>
      <c r="E216" s="39">
        <v>1.1574074074074073E-5</v>
      </c>
      <c r="F216" s="40" t="e">
        <f t="shared" si="3"/>
        <v>#N/A</v>
      </c>
      <c r="G216" t="str">
        <f>IF((ISERROR((VLOOKUP(B216,Calculation!C$3:C$2610,1,FALSE)))),"not entered","")</f>
        <v/>
      </c>
      <c r="H216" t="str">
        <f>IF(ISNA(VLOOKUP(D216,Calculation!$AI$12:$AI$88,1,FALSE)),"NO club name match","Club Name Match")</f>
        <v>NO club name match</v>
      </c>
    </row>
    <row r="217" spans="2:8" x14ac:dyDescent="0.2">
      <c r="B217" s="54" t="s">
        <v>5</v>
      </c>
      <c r="C217" s="39" t="s">
        <v>19</v>
      </c>
      <c r="D217" s="38" t="s">
        <v>19</v>
      </c>
      <c r="E217" s="39">
        <v>1.1574074074074073E-5</v>
      </c>
      <c r="F217" s="40" t="e">
        <f t="shared" si="3"/>
        <v>#N/A</v>
      </c>
      <c r="G217" t="str">
        <f>IF((ISERROR((VLOOKUP(B217,Calculation!C$3:C$2610,1,FALSE)))),"not entered","")</f>
        <v/>
      </c>
      <c r="H217" t="str">
        <f>IF(ISNA(VLOOKUP(D217,Calculation!$AI$12:$AI$88,1,FALSE)),"NO club name match","Club Name Match")</f>
        <v>NO club name match</v>
      </c>
    </row>
    <row r="218" spans="2:8" x14ac:dyDescent="0.2">
      <c r="B218" s="54" t="s">
        <v>5</v>
      </c>
      <c r="C218" s="39" t="s">
        <v>19</v>
      </c>
      <c r="D218" s="38" t="s">
        <v>19</v>
      </c>
      <c r="E218" s="39">
        <v>1.1574074074074073E-5</v>
      </c>
      <c r="F218" s="40" t="e">
        <f t="shared" si="3"/>
        <v>#N/A</v>
      </c>
      <c r="G218" t="str">
        <f>IF((ISERROR((VLOOKUP(B218,Calculation!C$3:C$2610,1,FALSE)))),"not entered","")</f>
        <v/>
      </c>
      <c r="H218" t="str">
        <f>IF(ISNA(VLOOKUP(D218,Calculation!$AI$12:$AI$88,1,FALSE)),"NO club name match","Club Name Match")</f>
        <v>NO club name match</v>
      </c>
    </row>
    <row r="219" spans="2:8" x14ac:dyDescent="0.2">
      <c r="B219" s="54" t="s">
        <v>5</v>
      </c>
      <c r="C219" s="39" t="s">
        <v>19</v>
      </c>
      <c r="D219" s="38" t="s">
        <v>19</v>
      </c>
      <c r="E219" s="39">
        <v>1.1574074074074073E-5</v>
      </c>
      <c r="F219" s="40" t="e">
        <f t="shared" si="3"/>
        <v>#N/A</v>
      </c>
      <c r="G219" t="str">
        <f>IF((ISERROR((VLOOKUP(B219,Calculation!C$3:C$2610,1,FALSE)))),"not entered","")</f>
        <v/>
      </c>
      <c r="H219" t="str">
        <f>IF(ISNA(VLOOKUP(D219,Calculation!$AI$12:$AI$88,1,FALSE)),"NO club name match","Club Name Match")</f>
        <v>NO club name match</v>
      </c>
    </row>
    <row r="220" spans="2:8" x14ac:dyDescent="0.2">
      <c r="B220" s="54" t="s">
        <v>5</v>
      </c>
      <c r="C220" s="39" t="s">
        <v>19</v>
      </c>
      <c r="D220" s="38" t="s">
        <v>19</v>
      </c>
      <c r="E220" s="39">
        <v>1.1574074074074073E-5</v>
      </c>
      <c r="F220" s="40" t="e">
        <f t="shared" si="3"/>
        <v>#N/A</v>
      </c>
      <c r="G220" t="str">
        <f>IF((ISERROR((VLOOKUP(B220,Calculation!C$3:C$2610,1,FALSE)))),"not entered","")</f>
        <v/>
      </c>
      <c r="H220" t="str">
        <f>IF(ISNA(VLOOKUP(D220,Calculation!$AI$12:$AI$88,1,FALSE)),"NO club name match","Club Name Match")</f>
        <v>NO club name match</v>
      </c>
    </row>
    <row r="221" spans="2:8" x14ac:dyDescent="0.2">
      <c r="B221" s="54" t="s">
        <v>5</v>
      </c>
      <c r="C221" s="39" t="s">
        <v>19</v>
      </c>
      <c r="D221" s="38" t="s">
        <v>19</v>
      </c>
      <c r="E221" s="39">
        <v>1.1574074074074073E-5</v>
      </c>
      <c r="F221" s="40" t="e">
        <f t="shared" si="3"/>
        <v>#N/A</v>
      </c>
      <c r="G221" t="str">
        <f>IF((ISERROR((VLOOKUP(B221,Calculation!C$3:C$2610,1,FALSE)))),"not entered","")</f>
        <v/>
      </c>
      <c r="H221" t="str">
        <f>IF(ISNA(VLOOKUP(D221,Calculation!$AI$12:$AI$88,1,FALSE)),"NO club name match","Club Name Match")</f>
        <v>NO club name match</v>
      </c>
    </row>
    <row r="222" spans="2:8" x14ac:dyDescent="0.2">
      <c r="B222" s="54" t="s">
        <v>5</v>
      </c>
      <c r="C222" s="39" t="s">
        <v>19</v>
      </c>
      <c r="D222" s="38" t="s">
        <v>19</v>
      </c>
      <c r="E222" s="39">
        <v>1.1574074074074073E-5</v>
      </c>
      <c r="F222" s="40" t="e">
        <f t="shared" si="3"/>
        <v>#N/A</v>
      </c>
      <c r="G222" t="str">
        <f>IF((ISERROR((VLOOKUP(B222,Calculation!C$3:C$2610,1,FALSE)))),"not entered","")</f>
        <v/>
      </c>
      <c r="H222" t="str">
        <f>IF(ISNA(VLOOKUP(D222,Calculation!$AI$12:$AI$88,1,FALSE)),"NO club name match","Club Name Match")</f>
        <v>NO club name match</v>
      </c>
    </row>
    <row r="223" spans="2:8" x14ac:dyDescent="0.2">
      <c r="B223" s="54" t="s">
        <v>5</v>
      </c>
      <c r="C223" s="39" t="s">
        <v>19</v>
      </c>
      <c r="D223" s="38" t="s">
        <v>19</v>
      </c>
      <c r="E223" s="39">
        <v>1.1574074074074073E-5</v>
      </c>
      <c r="F223" s="40" t="e">
        <f t="shared" si="3"/>
        <v>#N/A</v>
      </c>
      <c r="G223" t="str">
        <f>IF((ISERROR((VLOOKUP(B223,Calculation!C$3:C$2610,1,FALSE)))),"not entered","")</f>
        <v/>
      </c>
      <c r="H223" t="str">
        <f>IF(ISNA(VLOOKUP(D223,Calculation!$AI$12:$AI$88,1,FALSE)),"NO club name match","Club Name Match")</f>
        <v>NO club name match</v>
      </c>
    </row>
    <row r="224" spans="2:8" x14ac:dyDescent="0.2">
      <c r="B224" s="54" t="s">
        <v>5</v>
      </c>
      <c r="C224" s="39" t="s">
        <v>19</v>
      </c>
      <c r="D224" s="38" t="s">
        <v>19</v>
      </c>
      <c r="E224" s="39">
        <v>1.1574074074074073E-5</v>
      </c>
      <c r="F224" s="40" t="e">
        <f t="shared" si="3"/>
        <v>#N/A</v>
      </c>
      <c r="G224" t="str">
        <f>IF((ISERROR((VLOOKUP(B224,Calculation!C$3:C$2610,1,FALSE)))),"not entered","")</f>
        <v/>
      </c>
      <c r="H224" t="str">
        <f>IF(ISNA(VLOOKUP(D224,Calculation!$AI$12:$AI$88,1,FALSE)),"NO club name match","Club Name Match")</f>
        <v>NO club name match</v>
      </c>
    </row>
    <row r="225" spans="2:8" x14ac:dyDescent="0.2">
      <c r="B225" s="54" t="s">
        <v>5</v>
      </c>
      <c r="C225" s="39" t="s">
        <v>19</v>
      </c>
      <c r="D225" s="38" t="s">
        <v>19</v>
      </c>
      <c r="E225" s="39">
        <v>1.1574074074074073E-5</v>
      </c>
      <c r="F225" s="40" t="e">
        <f t="shared" si="3"/>
        <v>#N/A</v>
      </c>
      <c r="G225" t="str">
        <f>IF((ISERROR((VLOOKUP(B225,Calculation!C$3:C$2610,1,FALSE)))),"not entered","")</f>
        <v/>
      </c>
      <c r="H225" t="str">
        <f>IF(ISNA(VLOOKUP(D225,Calculation!$AI$12:$AI$88,1,FALSE)),"NO club name match","Club Name Match")</f>
        <v>NO club name match</v>
      </c>
    </row>
    <row r="226" spans="2:8" x14ac:dyDescent="0.2">
      <c r="B226" s="54" t="s">
        <v>5</v>
      </c>
      <c r="C226" s="39" t="s">
        <v>19</v>
      </c>
      <c r="D226" s="38" t="s">
        <v>19</v>
      </c>
      <c r="E226" s="39">
        <v>1.1574074074074073E-5</v>
      </c>
      <c r="F226" s="40" t="e">
        <f t="shared" si="3"/>
        <v>#N/A</v>
      </c>
      <c r="G226" t="str">
        <f>IF((ISERROR((VLOOKUP(B226,Calculation!C$3:C$2610,1,FALSE)))),"not entered","")</f>
        <v/>
      </c>
      <c r="H226" t="str">
        <f>IF(ISNA(VLOOKUP(D226,Calculation!$AI$12:$AI$88,1,FALSE)),"NO club name match","Club Name Match")</f>
        <v>NO club name match</v>
      </c>
    </row>
    <row r="227" spans="2:8" x14ac:dyDescent="0.2">
      <c r="B227" s="54" t="s">
        <v>5</v>
      </c>
      <c r="C227" s="39" t="s">
        <v>19</v>
      </c>
      <c r="D227" s="38" t="s">
        <v>19</v>
      </c>
      <c r="E227" s="39">
        <v>1.1574074074074073E-5</v>
      </c>
      <c r="F227" s="40" t="e">
        <f t="shared" si="3"/>
        <v>#N/A</v>
      </c>
      <c r="G227" t="str">
        <f>IF((ISERROR((VLOOKUP(B227,Calculation!C$3:C$2610,1,FALSE)))),"not entered","")</f>
        <v/>
      </c>
      <c r="H227" t="str">
        <f>IF(ISNA(VLOOKUP(D227,Calculation!$AI$12:$AI$88,1,FALSE)),"NO club name match","Club Name Match")</f>
        <v>NO club name match</v>
      </c>
    </row>
    <row r="228" spans="2:8" x14ac:dyDescent="0.2">
      <c r="B228" s="54" t="s">
        <v>5</v>
      </c>
      <c r="C228" s="39" t="s">
        <v>19</v>
      </c>
      <c r="D228" s="38" t="s">
        <v>19</v>
      </c>
      <c r="E228" s="39">
        <v>1.1574074074074073E-5</v>
      </c>
      <c r="F228" s="40" t="e">
        <f t="shared" si="3"/>
        <v>#N/A</v>
      </c>
      <c r="G228" t="str">
        <f>IF((ISERROR((VLOOKUP(B228,Calculation!C$3:C$2610,1,FALSE)))),"not entered","")</f>
        <v/>
      </c>
      <c r="H228" t="str">
        <f>IF(ISNA(VLOOKUP(D228,Calculation!$AI$12:$AI$88,1,FALSE)),"NO club name match","Club Name Match")</f>
        <v>NO club name match</v>
      </c>
    </row>
    <row r="229" spans="2:8" x14ac:dyDescent="0.2">
      <c r="B229" s="54" t="s">
        <v>5</v>
      </c>
      <c r="C229" s="39" t="s">
        <v>19</v>
      </c>
      <c r="D229" s="38" t="s">
        <v>19</v>
      </c>
      <c r="E229" s="39">
        <v>1.1574074074074073E-5</v>
      </c>
      <c r="F229" s="40" t="e">
        <f t="shared" si="3"/>
        <v>#N/A</v>
      </c>
      <c r="G229" t="str">
        <f>IF((ISERROR((VLOOKUP(B229,Calculation!C$3:C$2610,1,FALSE)))),"not entered","")</f>
        <v/>
      </c>
      <c r="H229" t="str">
        <f>IF(ISNA(VLOOKUP(D229,Calculation!$AI$12:$AI$88,1,FALSE)),"NO club name match","Club Name Match")</f>
        <v>NO club name match</v>
      </c>
    </row>
    <row r="230" spans="2:8" x14ac:dyDescent="0.2">
      <c r="B230" s="54" t="s">
        <v>5</v>
      </c>
      <c r="C230" s="39" t="s">
        <v>19</v>
      </c>
      <c r="D230" s="38" t="s">
        <v>19</v>
      </c>
      <c r="E230" s="39">
        <v>1.1574074074074073E-5</v>
      </c>
      <c r="F230" s="40" t="e">
        <f t="shared" si="3"/>
        <v>#N/A</v>
      </c>
      <c r="G230" t="str">
        <f>IF((ISERROR((VLOOKUP(B230,Calculation!C$3:C$2610,1,FALSE)))),"not entered","")</f>
        <v/>
      </c>
      <c r="H230" t="str">
        <f>IF(ISNA(VLOOKUP(D230,Calculation!$AI$12:$AI$88,1,FALSE)),"NO club name match","Club Name Match")</f>
        <v>NO club name match</v>
      </c>
    </row>
    <row r="231" spans="2:8" x14ac:dyDescent="0.2">
      <c r="B231" s="54" t="s">
        <v>5</v>
      </c>
      <c r="C231" s="39" t="s">
        <v>19</v>
      </c>
      <c r="D231" s="38" t="s">
        <v>19</v>
      </c>
      <c r="E231" s="39">
        <v>1.1574074074074073E-5</v>
      </c>
      <c r="F231" s="40" t="e">
        <f t="shared" si="3"/>
        <v>#N/A</v>
      </c>
      <c r="G231" t="str">
        <f>IF((ISERROR((VLOOKUP(B231,Calculation!C$3:C$2610,1,FALSE)))),"not entered","")</f>
        <v/>
      </c>
      <c r="H231" t="str">
        <f>IF(ISNA(VLOOKUP(D231,Calculation!$AI$12:$AI$88,1,FALSE)),"NO club name match","Club Name Match")</f>
        <v>NO club name match</v>
      </c>
    </row>
    <row r="232" spans="2:8" x14ac:dyDescent="0.2">
      <c r="B232" s="54" t="s">
        <v>5</v>
      </c>
      <c r="C232" s="39" t="s">
        <v>19</v>
      </c>
      <c r="D232" s="38" t="s">
        <v>19</v>
      </c>
      <c r="E232" s="39">
        <v>1.1574074074074073E-5</v>
      </c>
      <c r="F232" s="40" t="e">
        <f t="shared" si="3"/>
        <v>#N/A</v>
      </c>
      <c r="G232" t="str">
        <f>IF((ISERROR((VLOOKUP(B232,Calculation!C$3:C$2610,1,FALSE)))),"not entered","")</f>
        <v/>
      </c>
      <c r="H232" t="str">
        <f>IF(ISNA(VLOOKUP(D232,Calculation!$AI$12:$AI$88,1,FALSE)),"NO club name match","Club Name Match")</f>
        <v>NO club name match</v>
      </c>
    </row>
    <row r="233" spans="2:8" x14ac:dyDescent="0.2">
      <c r="B233" s="54" t="s">
        <v>5</v>
      </c>
      <c r="C233" s="39" t="s">
        <v>19</v>
      </c>
      <c r="D233" s="38" t="s">
        <v>19</v>
      </c>
      <c r="E233" s="39">
        <v>1.1574074074074073E-5</v>
      </c>
      <c r="F233" s="40" t="e">
        <f t="shared" si="3"/>
        <v>#N/A</v>
      </c>
      <c r="G233" t="str">
        <f>IF((ISERROR((VLOOKUP(B233,Calculation!C$3:C$2610,1,FALSE)))),"not entered","")</f>
        <v/>
      </c>
      <c r="H233" t="str">
        <f>IF(ISNA(VLOOKUP(D233,Calculation!$AI$12:$AI$88,1,FALSE)),"NO club name match","Club Name Match")</f>
        <v>NO club name match</v>
      </c>
    </row>
    <row r="234" spans="2:8" x14ac:dyDescent="0.2">
      <c r="B234" s="54" t="s">
        <v>5</v>
      </c>
      <c r="C234" s="39" t="s">
        <v>19</v>
      </c>
      <c r="D234" s="38" t="s">
        <v>19</v>
      </c>
      <c r="E234" s="39">
        <v>1.1574074074074073E-5</v>
      </c>
      <c r="F234" s="40" t="e">
        <f t="shared" si="3"/>
        <v>#N/A</v>
      </c>
      <c r="G234" t="str">
        <f>IF((ISERROR((VLOOKUP(B234,Calculation!C$3:C$2610,1,FALSE)))),"not entered","")</f>
        <v/>
      </c>
      <c r="H234" t="str">
        <f>IF(ISNA(VLOOKUP(D234,Calculation!$AI$12:$AI$88,1,FALSE)),"NO club name match","Club Name Match")</f>
        <v>NO club name match</v>
      </c>
    </row>
    <row r="235" spans="2:8" x14ac:dyDescent="0.2">
      <c r="B235" s="54" t="s">
        <v>5</v>
      </c>
      <c r="C235" s="39" t="s">
        <v>19</v>
      </c>
      <c r="D235" s="38" t="s">
        <v>19</v>
      </c>
      <c r="E235" s="39">
        <v>1.1574074074074073E-5</v>
      </c>
      <c r="F235" s="40" t="e">
        <f t="shared" si="3"/>
        <v>#N/A</v>
      </c>
      <c r="G235" t="str">
        <f>IF((ISERROR((VLOOKUP(B235,Calculation!C$3:C$2610,1,FALSE)))),"not entered","")</f>
        <v/>
      </c>
      <c r="H235" t="str">
        <f>IF(ISNA(VLOOKUP(D235,Calculation!$AI$12:$AI$88,1,FALSE)),"NO club name match","Club Name Match")</f>
        <v>NO club name match</v>
      </c>
    </row>
    <row r="236" spans="2:8" x14ac:dyDescent="0.2">
      <c r="B236" s="54" t="s">
        <v>5</v>
      </c>
      <c r="C236" s="39" t="s">
        <v>19</v>
      </c>
      <c r="D236" s="38" t="s">
        <v>19</v>
      </c>
      <c r="E236" s="39">
        <v>1.1574074074074073E-5</v>
      </c>
      <c r="F236" s="40" t="e">
        <f t="shared" si="3"/>
        <v>#N/A</v>
      </c>
      <c r="G236" t="str">
        <f>IF((ISERROR((VLOOKUP(B236,Calculation!C$3:C$2610,1,FALSE)))),"not entered","")</f>
        <v/>
      </c>
      <c r="H236" t="str">
        <f>IF(ISNA(VLOOKUP(D236,Calculation!$AI$12:$AI$88,1,FALSE)),"NO club name match","Club Name Match")</f>
        <v>NO club name match</v>
      </c>
    </row>
    <row r="237" spans="2:8" x14ac:dyDescent="0.2">
      <c r="B237" s="54" t="s">
        <v>5</v>
      </c>
      <c r="C237" s="39" t="s">
        <v>19</v>
      </c>
      <c r="D237" s="38" t="s">
        <v>19</v>
      </c>
      <c r="E237" s="39">
        <v>1.1574074074074073E-5</v>
      </c>
      <c r="F237" s="40" t="e">
        <f t="shared" si="3"/>
        <v>#N/A</v>
      </c>
      <c r="G237" t="str">
        <f>IF((ISERROR((VLOOKUP(B237,Calculation!C$3:C$2610,1,FALSE)))),"not entered","")</f>
        <v/>
      </c>
      <c r="H237" t="str">
        <f>IF(ISNA(VLOOKUP(D237,Calculation!$AI$12:$AI$88,1,FALSE)),"NO club name match","Club Name Match")</f>
        <v>NO club name match</v>
      </c>
    </row>
    <row r="238" spans="2:8" x14ac:dyDescent="0.2">
      <c r="B238" s="54" t="s">
        <v>5</v>
      </c>
      <c r="C238" s="39" t="s">
        <v>19</v>
      </c>
      <c r="D238" s="38" t="s">
        <v>19</v>
      </c>
      <c r="E238" s="39">
        <v>1.1574074074074073E-5</v>
      </c>
      <c r="F238" s="40" t="e">
        <f t="shared" si="3"/>
        <v>#N/A</v>
      </c>
      <c r="G238" t="str">
        <f>IF((ISERROR((VLOOKUP(B238,Calculation!C$3:C$2610,1,FALSE)))),"not entered","")</f>
        <v/>
      </c>
      <c r="H238" t="str">
        <f>IF(ISNA(VLOOKUP(D238,Calculation!$AI$12:$AI$88,1,FALSE)),"NO club name match","Club Name Match")</f>
        <v>NO club name match</v>
      </c>
    </row>
    <row r="239" spans="2:8" x14ac:dyDescent="0.2">
      <c r="B239" s="54" t="s">
        <v>5</v>
      </c>
      <c r="C239" s="39" t="s">
        <v>19</v>
      </c>
      <c r="D239" s="38" t="s">
        <v>19</v>
      </c>
      <c r="E239" s="39">
        <v>1.1574074074074073E-5</v>
      </c>
      <c r="F239" s="40" t="e">
        <f t="shared" si="3"/>
        <v>#N/A</v>
      </c>
      <c r="G239" t="str">
        <f>IF((ISERROR((VLOOKUP(B239,Calculation!C$3:C$2610,1,FALSE)))),"not entered","")</f>
        <v/>
      </c>
      <c r="H239" t="str">
        <f>IF(ISNA(VLOOKUP(D239,Calculation!$AI$12:$AI$88,1,FALSE)),"NO club name match","Club Name Match")</f>
        <v>NO club name match</v>
      </c>
    </row>
    <row r="240" spans="2:8" x14ac:dyDescent="0.2">
      <c r="B240" s="54" t="s">
        <v>5</v>
      </c>
      <c r="C240" s="39" t="s">
        <v>19</v>
      </c>
      <c r="D240" s="38" t="s">
        <v>19</v>
      </c>
      <c r="E240" s="39">
        <v>1.1574074074074073E-5</v>
      </c>
      <c r="F240" s="40" t="e">
        <f t="shared" si="3"/>
        <v>#N/A</v>
      </c>
      <c r="G240" t="str">
        <f>IF((ISERROR((VLOOKUP(B240,Calculation!C$3:C$2610,1,FALSE)))),"not entered","")</f>
        <v/>
      </c>
      <c r="H240" t="str">
        <f>IF(ISNA(VLOOKUP(D240,Calculation!$AI$12:$AI$88,1,FALSE)),"NO club name match","Club Name Match")</f>
        <v>NO club name match</v>
      </c>
    </row>
    <row r="241" spans="2:8" x14ac:dyDescent="0.2">
      <c r="B241" s="54" t="s">
        <v>5</v>
      </c>
      <c r="C241" s="39" t="s">
        <v>19</v>
      </c>
      <c r="D241" s="38" t="s">
        <v>19</v>
      </c>
      <c r="E241" s="39">
        <v>1.1574074074074073E-5</v>
      </c>
      <c r="F241" s="40" t="e">
        <f t="shared" si="3"/>
        <v>#N/A</v>
      </c>
      <c r="G241" t="str">
        <f>IF((ISERROR((VLOOKUP(B241,Calculation!C$3:C$2610,1,FALSE)))),"not entered","")</f>
        <v/>
      </c>
      <c r="H241" t="str">
        <f>IF(ISNA(VLOOKUP(D241,Calculation!$AI$12:$AI$88,1,FALSE)),"NO club name match","Club Name Match")</f>
        <v>NO club name match</v>
      </c>
    </row>
    <row r="242" spans="2:8" x14ac:dyDescent="0.2">
      <c r="B242" s="54" t="s">
        <v>5</v>
      </c>
      <c r="C242" s="39" t="s">
        <v>19</v>
      </c>
      <c r="D242" s="38" t="s">
        <v>19</v>
      </c>
      <c r="E242" s="39">
        <v>1.1574074074074073E-5</v>
      </c>
      <c r="F242" s="40" t="e">
        <f t="shared" si="3"/>
        <v>#N/A</v>
      </c>
      <c r="G242" t="str">
        <f>IF((ISERROR((VLOOKUP(B242,Calculation!C$3:C$2610,1,FALSE)))),"not entered","")</f>
        <v/>
      </c>
      <c r="H242" t="str">
        <f>IF(ISNA(VLOOKUP(D242,Calculation!$AI$12:$AI$88,1,FALSE)),"NO club name match","Club Name Match")</f>
        <v>NO club name match</v>
      </c>
    </row>
    <row r="243" spans="2:8" x14ac:dyDescent="0.2">
      <c r="B243" s="54" t="s">
        <v>5</v>
      </c>
      <c r="C243" s="39" t="s">
        <v>19</v>
      </c>
      <c r="D243" s="38" t="s">
        <v>19</v>
      </c>
      <c r="E243" s="39">
        <v>1.1574074074074073E-5</v>
      </c>
      <c r="F243" s="40" t="e">
        <f t="shared" si="3"/>
        <v>#N/A</v>
      </c>
      <c r="G243" t="str">
        <f>IF((ISERROR((VLOOKUP(B243,Calculation!C$3:C$2610,1,FALSE)))),"not entered","")</f>
        <v/>
      </c>
      <c r="H243" t="str">
        <f>IF(ISNA(VLOOKUP(D243,Calculation!$AI$12:$AI$88,1,FALSE)),"NO club name match","Club Name Match")</f>
        <v>NO club name match</v>
      </c>
    </row>
    <row r="244" spans="2:8" x14ac:dyDescent="0.2">
      <c r="B244" s="54" t="s">
        <v>5</v>
      </c>
      <c r="C244" s="39" t="s">
        <v>19</v>
      </c>
      <c r="D244" s="38" t="s">
        <v>19</v>
      </c>
      <c r="E244" s="39">
        <v>1.1574074074074073E-5</v>
      </c>
      <c r="F244" s="40" t="e">
        <f t="shared" si="3"/>
        <v>#N/A</v>
      </c>
      <c r="G244" t="str">
        <f>IF((ISERROR((VLOOKUP(B244,Calculation!C$3:C$2610,1,FALSE)))),"not entered","")</f>
        <v/>
      </c>
      <c r="H244" t="str">
        <f>IF(ISNA(VLOOKUP(D244,Calculation!$AI$12:$AI$88,1,FALSE)),"NO club name match","Club Name Match")</f>
        <v>NO club name match</v>
      </c>
    </row>
    <row r="245" spans="2:8" x14ac:dyDescent="0.2">
      <c r="B245" s="54" t="s">
        <v>5</v>
      </c>
      <c r="C245" s="39" t="s">
        <v>19</v>
      </c>
      <c r="D245" s="38" t="s">
        <v>19</v>
      </c>
      <c r="E245" s="39">
        <v>1.1574074074074073E-5</v>
      </c>
      <c r="F245" s="40" t="e">
        <f t="shared" si="3"/>
        <v>#N/A</v>
      </c>
      <c r="G245" t="str">
        <f>IF((ISERROR((VLOOKUP(B245,Calculation!C$3:C$2610,1,FALSE)))),"not entered","")</f>
        <v/>
      </c>
      <c r="H245" t="str">
        <f>IF(ISNA(VLOOKUP(D245,Calculation!$AI$12:$AI$88,1,FALSE)),"NO club name match","Club Name Match")</f>
        <v>NO club name match</v>
      </c>
    </row>
    <row r="246" spans="2:8" x14ac:dyDescent="0.2">
      <c r="B246" s="54" t="s">
        <v>5</v>
      </c>
      <c r="C246" s="39" t="s">
        <v>19</v>
      </c>
      <c r="D246" s="38" t="s">
        <v>19</v>
      </c>
      <c r="E246" s="39">
        <v>1.1574074074074073E-5</v>
      </c>
      <c r="F246" s="40" t="e">
        <f t="shared" si="3"/>
        <v>#N/A</v>
      </c>
      <c r="G246" t="str">
        <f>IF((ISERROR((VLOOKUP(B246,Calculation!C$3:C$2610,1,FALSE)))),"not entered","")</f>
        <v/>
      </c>
      <c r="H246" t="str">
        <f>IF(ISNA(VLOOKUP(D246,Calculation!$AI$12:$AI$88,1,FALSE)),"NO club name match","Club Name Match")</f>
        <v>NO club name match</v>
      </c>
    </row>
    <row r="247" spans="2:8" x14ac:dyDescent="0.2">
      <c r="B247" s="54" t="s">
        <v>5</v>
      </c>
      <c r="C247" s="39" t="s">
        <v>19</v>
      </c>
      <c r="D247" s="38" t="s">
        <v>19</v>
      </c>
      <c r="E247" s="39">
        <v>1.1574074074074073E-5</v>
      </c>
      <c r="F247" s="40" t="e">
        <f t="shared" si="3"/>
        <v>#N/A</v>
      </c>
      <c r="G247" t="str">
        <f>IF((ISERROR((VLOOKUP(B247,Calculation!C$3:C$2610,1,FALSE)))),"not entered","")</f>
        <v/>
      </c>
      <c r="H247" t="str">
        <f>IF(ISNA(VLOOKUP(D247,Calculation!$AI$12:$AI$88,1,FALSE)),"NO club name match","Club Name Match")</f>
        <v>NO club name match</v>
      </c>
    </row>
    <row r="248" spans="2:8" x14ac:dyDescent="0.2">
      <c r="B248" s="54" t="s">
        <v>5</v>
      </c>
      <c r="C248" s="39" t="s">
        <v>19</v>
      </c>
      <c r="D248" s="38" t="s">
        <v>19</v>
      </c>
      <c r="E248" s="39">
        <v>1.1574074074074073E-5</v>
      </c>
      <c r="F248" s="40" t="e">
        <f t="shared" si="3"/>
        <v>#N/A</v>
      </c>
      <c r="G248" t="str">
        <f>IF((ISERROR((VLOOKUP(B248,Calculation!C$3:C$2610,1,FALSE)))),"not entered","")</f>
        <v/>
      </c>
      <c r="H248" t="str">
        <f>IF(ISNA(VLOOKUP(D248,Calculation!$AI$12:$AI$88,1,FALSE)),"NO club name match","Club Name Match")</f>
        <v>NO club name match</v>
      </c>
    </row>
    <row r="249" spans="2:8" x14ac:dyDescent="0.2">
      <c r="B249" s="54" t="s">
        <v>5</v>
      </c>
      <c r="C249" s="39" t="s">
        <v>19</v>
      </c>
      <c r="D249" s="38" t="s">
        <v>19</v>
      </c>
      <c r="E249" s="39">
        <v>1.1574074074074073E-5</v>
      </c>
      <c r="F249" s="40" t="e">
        <f t="shared" si="3"/>
        <v>#N/A</v>
      </c>
      <c r="G249" t="str">
        <f>IF((ISERROR((VLOOKUP(B249,Calculation!C$3:C$2610,1,FALSE)))),"not entered","")</f>
        <v/>
      </c>
      <c r="H249" t="str">
        <f>IF(ISNA(VLOOKUP(D249,Calculation!$AI$12:$AI$88,1,FALSE)),"NO club name match","Club Name Match")</f>
        <v>NO club name match</v>
      </c>
    </row>
    <row r="250" spans="2:8" x14ac:dyDescent="0.2">
      <c r="B250" s="54" t="s">
        <v>5</v>
      </c>
      <c r="C250" s="39" t="s">
        <v>19</v>
      </c>
      <c r="D250" s="38" t="s">
        <v>19</v>
      </c>
      <c r="E250" s="39">
        <v>1.1574074074074073E-5</v>
      </c>
      <c r="F250" s="40" t="e">
        <f t="shared" si="3"/>
        <v>#N/A</v>
      </c>
      <c r="G250" t="str">
        <f>IF((ISERROR((VLOOKUP(B250,Calculation!C$3:C$2610,1,FALSE)))),"not entered","")</f>
        <v/>
      </c>
      <c r="H250" t="str">
        <f>IF(ISNA(VLOOKUP(D250,Calculation!$AI$12:$AI$88,1,FALSE)),"NO club name match","Club Name Match")</f>
        <v>NO club name match</v>
      </c>
    </row>
    <row r="251" spans="2:8" x14ac:dyDescent="0.2">
      <c r="B251" s="54" t="s">
        <v>5</v>
      </c>
      <c r="C251" s="39" t="s">
        <v>19</v>
      </c>
      <c r="D251" s="38" t="s">
        <v>19</v>
      </c>
      <c r="E251" s="39">
        <v>1.1574074074074073E-5</v>
      </c>
      <c r="F251" s="40" t="e">
        <f t="shared" si="3"/>
        <v>#N/A</v>
      </c>
      <c r="G251" t="str">
        <f>IF((ISERROR((VLOOKUP(B251,Calculation!C$3:C$2610,1,FALSE)))),"not entered","")</f>
        <v/>
      </c>
      <c r="H251" t="str">
        <f>IF(ISNA(VLOOKUP(D251,Calculation!$AI$12:$AI$88,1,FALSE)),"NO club name match","Club Name Match")</f>
        <v>NO club name match</v>
      </c>
    </row>
    <row r="252" spans="2:8" x14ac:dyDescent="0.2">
      <c r="B252" s="54" t="s">
        <v>5</v>
      </c>
      <c r="C252" s="39" t="s">
        <v>19</v>
      </c>
      <c r="D252" s="38" t="s">
        <v>19</v>
      </c>
      <c r="E252" s="39">
        <v>1.1574074074074073E-5</v>
      </c>
      <c r="F252" s="40" t="e">
        <f t="shared" si="3"/>
        <v>#N/A</v>
      </c>
      <c r="G252" t="str">
        <f>IF((ISERROR((VLOOKUP(B252,Calculation!C$3:C$2610,1,FALSE)))),"not entered","")</f>
        <v/>
      </c>
      <c r="H252" t="str">
        <f>IF(ISNA(VLOOKUP(D252,Calculation!$AI$12:$AI$88,1,FALSE)),"NO club name match","Club Name Match")</f>
        <v>NO club name match</v>
      </c>
    </row>
    <row r="253" spans="2:8" x14ac:dyDescent="0.2">
      <c r="B253" s="54" t="s">
        <v>5</v>
      </c>
      <c r="C253" s="39" t="s">
        <v>19</v>
      </c>
      <c r="D253" s="38" t="s">
        <v>19</v>
      </c>
      <c r="E253" s="39">
        <v>1.1574074074074073E-5</v>
      </c>
      <c r="F253" s="40" t="e">
        <f t="shared" si="3"/>
        <v>#N/A</v>
      </c>
      <c r="G253" t="str">
        <f>IF((ISERROR((VLOOKUP(B253,Calculation!C$3:C$2610,1,FALSE)))),"not entered","")</f>
        <v/>
      </c>
      <c r="H253" t="str">
        <f>IF(ISNA(VLOOKUP(D253,Calculation!$AI$12:$AI$88,1,FALSE)),"NO club name match","Club Name Match")</f>
        <v>NO club name match</v>
      </c>
    </row>
    <row r="254" spans="2:8" x14ac:dyDescent="0.2">
      <c r="B254" s="54" t="s">
        <v>5</v>
      </c>
      <c r="C254" s="39" t="s">
        <v>19</v>
      </c>
      <c r="D254" s="38" t="s">
        <v>19</v>
      </c>
      <c r="E254" s="39">
        <v>1.1574074074074073E-5</v>
      </c>
      <c r="F254" s="40" t="e">
        <f t="shared" si="3"/>
        <v>#N/A</v>
      </c>
      <c r="G254" t="str">
        <f>IF((ISERROR((VLOOKUP(B254,Calculation!C$3:C$2610,1,FALSE)))),"not entered","")</f>
        <v/>
      </c>
      <c r="H254" t="str">
        <f>IF(ISNA(VLOOKUP(D254,Calculation!$AI$12:$AI$88,1,FALSE)),"NO club name match","Club Name Match")</f>
        <v>NO club name match</v>
      </c>
    </row>
    <row r="255" spans="2:8" x14ac:dyDescent="0.2">
      <c r="B255" s="54" t="s">
        <v>5</v>
      </c>
      <c r="C255" s="39" t="s">
        <v>19</v>
      </c>
      <c r="D255" s="38" t="s">
        <v>19</v>
      </c>
      <c r="E255" s="39">
        <v>1.1574074074074073E-5</v>
      </c>
      <c r="F255" s="40" t="e">
        <f t="shared" si="3"/>
        <v>#N/A</v>
      </c>
      <c r="G255" t="str">
        <f>IF((ISERROR((VLOOKUP(B255,Calculation!C$3:C$2610,1,FALSE)))),"not entered","")</f>
        <v/>
      </c>
      <c r="H255" t="str">
        <f>IF(ISNA(VLOOKUP(D255,Calculation!$AI$12:$AI$88,1,FALSE)),"NO club name match","Club Name Match")</f>
        <v>NO club name match</v>
      </c>
    </row>
    <row r="256" spans="2:8" x14ac:dyDescent="0.2">
      <c r="B256" s="54" t="s">
        <v>5</v>
      </c>
      <c r="C256" s="39" t="s">
        <v>19</v>
      </c>
      <c r="D256" s="38" t="s">
        <v>19</v>
      </c>
      <c r="E256" s="39">
        <v>1.1574074074074073E-5</v>
      </c>
      <c r="F256" s="40" t="e">
        <f t="shared" si="3"/>
        <v>#N/A</v>
      </c>
      <c r="G256" t="str">
        <f>IF((ISERROR((VLOOKUP(B256,Calculation!C$3:C$2610,1,FALSE)))),"not entered","")</f>
        <v/>
      </c>
      <c r="H256" t="str">
        <f>IF(ISNA(VLOOKUP(D256,Calculation!$AI$12:$AI$88,1,FALSE)),"NO club name match","Club Name Match")</f>
        <v>NO club name match</v>
      </c>
    </row>
    <row r="257" spans="2:8" x14ac:dyDescent="0.2">
      <c r="B257" s="54" t="s">
        <v>5</v>
      </c>
      <c r="C257" s="39" t="s">
        <v>19</v>
      </c>
      <c r="D257" s="38" t="s">
        <v>19</v>
      </c>
      <c r="E257" s="39">
        <v>1.1574074074074073E-5</v>
      </c>
      <c r="F257" s="40" t="e">
        <f t="shared" si="3"/>
        <v>#N/A</v>
      </c>
      <c r="G257" t="str">
        <f>IF((ISERROR((VLOOKUP(B257,Calculation!C$3:C$2610,1,FALSE)))),"not entered","")</f>
        <v/>
      </c>
      <c r="H257" t="str">
        <f>IF(ISNA(VLOOKUP(D257,Calculation!$AI$12:$AI$88,1,FALSE)),"NO club name match","Club Name Match")</f>
        <v>NO club name match</v>
      </c>
    </row>
    <row r="258" spans="2:8" x14ac:dyDescent="0.2">
      <c r="B258" s="54" t="s">
        <v>5</v>
      </c>
      <c r="C258" s="39" t="s">
        <v>19</v>
      </c>
      <c r="D258" s="38" t="s">
        <v>19</v>
      </c>
      <c r="E258" s="39">
        <v>1.1574074074074073E-5</v>
      </c>
      <c r="F258" s="40" t="e">
        <f t="shared" si="3"/>
        <v>#N/A</v>
      </c>
      <c r="G258" t="str">
        <f>IF((ISERROR((VLOOKUP(B258,Calculation!C$3:C$2610,1,FALSE)))),"not entered","")</f>
        <v/>
      </c>
      <c r="H258" t="str">
        <f>IF(ISNA(VLOOKUP(D258,Calculation!$AI$12:$AI$88,1,FALSE)),"NO club name match","Club Name Match")</f>
        <v>NO club name match</v>
      </c>
    </row>
    <row r="259" spans="2:8" x14ac:dyDescent="0.2">
      <c r="B259" s="54" t="s">
        <v>5</v>
      </c>
      <c r="C259" s="39" t="s">
        <v>19</v>
      </c>
      <c r="D259" s="38" t="s">
        <v>19</v>
      </c>
      <c r="E259" s="39">
        <v>1.1574074074074073E-5</v>
      </c>
      <c r="F259" s="40" t="e">
        <f t="shared" si="3"/>
        <v>#N/A</v>
      </c>
      <c r="G259" t="str">
        <f>IF((ISERROR((VLOOKUP(B259,Calculation!C$3:C$2610,1,FALSE)))),"not entered","")</f>
        <v/>
      </c>
      <c r="H259" t="str">
        <f>IF(ISNA(VLOOKUP(D259,Calculation!$AI$12:$AI$88,1,FALSE)),"NO club name match","Club Name Match")</f>
        <v>NO club name match</v>
      </c>
    </row>
    <row r="260" spans="2:8" x14ac:dyDescent="0.2">
      <c r="B260" s="54" t="s">
        <v>5</v>
      </c>
      <c r="C260" s="39" t="s">
        <v>19</v>
      </c>
      <c r="D260" s="38" t="s">
        <v>19</v>
      </c>
      <c r="E260" s="39">
        <v>1.1574074074074073E-5</v>
      </c>
      <c r="F260" s="40" t="e">
        <f t="shared" si="3"/>
        <v>#N/A</v>
      </c>
      <c r="G260" t="str">
        <f>IF((ISERROR((VLOOKUP(B260,Calculation!C$3:C$2610,1,FALSE)))),"not entered","")</f>
        <v/>
      </c>
      <c r="H260" t="str">
        <f>IF(ISNA(VLOOKUP(D260,Calculation!$AI$12:$AI$88,1,FALSE)),"NO club name match","Club Name Match")</f>
        <v>NO club name match</v>
      </c>
    </row>
    <row r="261" spans="2:8" x14ac:dyDescent="0.2">
      <c r="B261" s="54" t="s">
        <v>5</v>
      </c>
      <c r="C261" s="39" t="s">
        <v>19</v>
      </c>
      <c r="D261" s="38" t="s">
        <v>19</v>
      </c>
      <c r="E261" s="39">
        <v>1.1574074074074073E-5</v>
      </c>
      <c r="F261" s="40" t="e">
        <f t="shared" si="3"/>
        <v>#N/A</v>
      </c>
      <c r="G261" t="str">
        <f>IF((ISERROR((VLOOKUP(B261,Calculation!C$3:C$2610,1,FALSE)))),"not entered","")</f>
        <v/>
      </c>
      <c r="H261" t="str">
        <f>IF(ISNA(VLOOKUP(D261,Calculation!$AI$12:$AI$88,1,FALSE)),"NO club name match","Club Name Match")</f>
        <v>NO club name match</v>
      </c>
    </row>
    <row r="262" spans="2:8" x14ac:dyDescent="0.2">
      <c r="B262" s="54" t="s">
        <v>5</v>
      </c>
      <c r="C262" s="39" t="s">
        <v>19</v>
      </c>
      <c r="D262" s="38" t="s">
        <v>19</v>
      </c>
      <c r="E262" s="39">
        <v>1.1574074074074073E-5</v>
      </c>
      <c r="F262" s="40" t="e">
        <f t="shared" ref="F262:F325" si="4">TRUNC((VLOOKUP(C262,C$4:E$5,3,FALSE))/(E262/10000))</f>
        <v>#N/A</v>
      </c>
      <c r="G262" t="str">
        <f>IF((ISERROR((VLOOKUP(B262,Calculation!C$3:C$2610,1,FALSE)))),"not entered","")</f>
        <v/>
      </c>
      <c r="H262" t="str">
        <f>IF(ISNA(VLOOKUP(D262,Calculation!$AI$12:$AI$88,1,FALSE)),"NO club name match","Club Name Match")</f>
        <v>NO club name match</v>
      </c>
    </row>
    <row r="263" spans="2:8" x14ac:dyDescent="0.2">
      <c r="B263" s="54" t="s">
        <v>5</v>
      </c>
      <c r="C263" s="39" t="s">
        <v>19</v>
      </c>
      <c r="D263" s="38" t="s">
        <v>19</v>
      </c>
      <c r="E263" s="39">
        <v>1.1574074074074073E-5</v>
      </c>
      <c r="F263" s="40" t="e">
        <f t="shared" si="4"/>
        <v>#N/A</v>
      </c>
      <c r="G263" t="str">
        <f>IF((ISERROR((VLOOKUP(B263,Calculation!C$3:C$2610,1,FALSE)))),"not entered","")</f>
        <v/>
      </c>
      <c r="H263" t="str">
        <f>IF(ISNA(VLOOKUP(D263,Calculation!$AI$12:$AI$88,1,FALSE)),"NO club name match","Club Name Match")</f>
        <v>NO club name match</v>
      </c>
    </row>
    <row r="264" spans="2:8" x14ac:dyDescent="0.2">
      <c r="B264" s="54" t="s">
        <v>5</v>
      </c>
      <c r="C264" s="39" t="s">
        <v>19</v>
      </c>
      <c r="D264" s="38" t="s">
        <v>19</v>
      </c>
      <c r="E264" s="39">
        <v>1.1574074074074073E-5</v>
      </c>
      <c r="F264" s="40" t="e">
        <f t="shared" si="4"/>
        <v>#N/A</v>
      </c>
      <c r="G264" t="str">
        <f>IF((ISERROR((VLOOKUP(B264,Calculation!C$3:C$2610,1,FALSE)))),"not entered","")</f>
        <v/>
      </c>
      <c r="H264" t="str">
        <f>IF(ISNA(VLOOKUP(D264,Calculation!$AI$12:$AI$88,1,FALSE)),"NO club name match","Club Name Match")</f>
        <v>NO club name match</v>
      </c>
    </row>
    <row r="265" spans="2:8" x14ac:dyDescent="0.2">
      <c r="B265" s="54" t="s">
        <v>5</v>
      </c>
      <c r="C265" s="39" t="s">
        <v>19</v>
      </c>
      <c r="D265" s="38" t="s">
        <v>19</v>
      </c>
      <c r="E265" s="39">
        <v>1.1574074074074073E-5</v>
      </c>
      <c r="F265" s="40" t="e">
        <f t="shared" si="4"/>
        <v>#N/A</v>
      </c>
      <c r="G265" t="str">
        <f>IF((ISERROR((VLOOKUP(B265,Calculation!C$3:C$2610,1,FALSE)))),"not entered","")</f>
        <v/>
      </c>
      <c r="H265" t="str">
        <f>IF(ISNA(VLOOKUP(D265,Calculation!$AI$12:$AI$88,1,FALSE)),"NO club name match","Club Name Match")</f>
        <v>NO club name match</v>
      </c>
    </row>
    <row r="266" spans="2:8" x14ac:dyDescent="0.2">
      <c r="B266" s="54" t="s">
        <v>5</v>
      </c>
      <c r="C266" s="39" t="s">
        <v>19</v>
      </c>
      <c r="D266" s="38" t="s">
        <v>19</v>
      </c>
      <c r="E266" s="39">
        <v>1.1574074074074073E-5</v>
      </c>
      <c r="F266" s="40" t="e">
        <f t="shared" si="4"/>
        <v>#N/A</v>
      </c>
      <c r="G266" t="str">
        <f>IF((ISERROR((VLOOKUP(B266,Calculation!C$3:C$2610,1,FALSE)))),"not entered","")</f>
        <v/>
      </c>
      <c r="H266" t="str">
        <f>IF(ISNA(VLOOKUP(D266,Calculation!$AI$12:$AI$88,1,FALSE)),"NO club name match","Club Name Match")</f>
        <v>NO club name match</v>
      </c>
    </row>
    <row r="267" spans="2:8" x14ac:dyDescent="0.2">
      <c r="B267" s="54" t="s">
        <v>5</v>
      </c>
      <c r="C267" s="39" t="s">
        <v>19</v>
      </c>
      <c r="D267" s="38" t="s">
        <v>19</v>
      </c>
      <c r="E267" s="39">
        <v>1.1574074074074073E-5</v>
      </c>
      <c r="F267" s="40" t="e">
        <f t="shared" si="4"/>
        <v>#N/A</v>
      </c>
      <c r="G267" t="str">
        <f>IF((ISERROR((VLOOKUP(B267,Calculation!C$3:C$2610,1,FALSE)))),"not entered","")</f>
        <v/>
      </c>
      <c r="H267" t="str">
        <f>IF(ISNA(VLOOKUP(D267,Calculation!$AI$12:$AI$88,1,FALSE)),"NO club name match","Club Name Match")</f>
        <v>NO club name match</v>
      </c>
    </row>
    <row r="268" spans="2:8" x14ac:dyDescent="0.2">
      <c r="B268" s="54" t="s">
        <v>5</v>
      </c>
      <c r="C268" s="39" t="s">
        <v>19</v>
      </c>
      <c r="D268" s="38" t="s">
        <v>19</v>
      </c>
      <c r="E268" s="39">
        <v>1.1574074074074073E-5</v>
      </c>
      <c r="F268" s="40" t="e">
        <f t="shared" si="4"/>
        <v>#N/A</v>
      </c>
      <c r="G268" t="str">
        <f>IF((ISERROR((VLOOKUP(B268,Calculation!C$3:C$2610,1,FALSE)))),"not entered","")</f>
        <v/>
      </c>
      <c r="H268" t="str">
        <f>IF(ISNA(VLOOKUP(D268,Calculation!$AI$12:$AI$88,1,FALSE)),"NO club name match","Club Name Match")</f>
        <v>NO club name match</v>
      </c>
    </row>
    <row r="269" spans="2:8" x14ac:dyDescent="0.2">
      <c r="B269" s="54" t="s">
        <v>5</v>
      </c>
      <c r="C269" s="39" t="s">
        <v>19</v>
      </c>
      <c r="D269" s="38" t="s">
        <v>19</v>
      </c>
      <c r="E269" s="39">
        <v>1.1574074074074073E-5</v>
      </c>
      <c r="F269" s="40" t="e">
        <f t="shared" si="4"/>
        <v>#N/A</v>
      </c>
      <c r="G269" t="str">
        <f>IF((ISERROR((VLOOKUP(B269,Calculation!C$3:C$2610,1,FALSE)))),"not entered","")</f>
        <v/>
      </c>
      <c r="H269" t="str">
        <f>IF(ISNA(VLOOKUP(D269,Calculation!$AI$12:$AI$88,1,FALSE)),"NO club name match","Club Name Match")</f>
        <v>NO club name match</v>
      </c>
    </row>
    <row r="270" spans="2:8" x14ac:dyDescent="0.2">
      <c r="B270" s="54" t="s">
        <v>5</v>
      </c>
      <c r="C270" s="39" t="s">
        <v>19</v>
      </c>
      <c r="D270" s="38" t="s">
        <v>19</v>
      </c>
      <c r="E270" s="39">
        <v>1.1574074074074073E-5</v>
      </c>
      <c r="F270" s="40" t="e">
        <f t="shared" si="4"/>
        <v>#N/A</v>
      </c>
      <c r="G270" t="str">
        <f>IF((ISERROR((VLOOKUP(B270,Calculation!C$3:C$2610,1,FALSE)))),"not entered","")</f>
        <v/>
      </c>
      <c r="H270" t="str">
        <f>IF(ISNA(VLOOKUP(D270,Calculation!$AI$12:$AI$88,1,FALSE)),"NO club name match","Club Name Match")</f>
        <v>NO club name match</v>
      </c>
    </row>
    <row r="271" spans="2:8" x14ac:dyDescent="0.2">
      <c r="B271" s="54" t="s">
        <v>5</v>
      </c>
      <c r="C271" s="39" t="s">
        <v>19</v>
      </c>
      <c r="D271" s="38" t="s">
        <v>19</v>
      </c>
      <c r="E271" s="39">
        <v>1.1574074074074073E-5</v>
      </c>
      <c r="F271" s="40" t="e">
        <f t="shared" si="4"/>
        <v>#N/A</v>
      </c>
      <c r="G271" t="str">
        <f>IF((ISERROR((VLOOKUP(B271,Calculation!C$3:C$2610,1,FALSE)))),"not entered","")</f>
        <v/>
      </c>
      <c r="H271" t="str">
        <f>IF(ISNA(VLOOKUP(D271,Calculation!$AI$12:$AI$88,1,FALSE)),"NO club name match","Club Name Match")</f>
        <v>NO club name match</v>
      </c>
    </row>
    <row r="272" spans="2:8" x14ac:dyDescent="0.2">
      <c r="B272" s="54" t="s">
        <v>5</v>
      </c>
      <c r="C272" s="39" t="s">
        <v>19</v>
      </c>
      <c r="D272" s="38" t="s">
        <v>19</v>
      </c>
      <c r="E272" s="39">
        <v>1.1574074074074073E-5</v>
      </c>
      <c r="F272" s="40" t="e">
        <f t="shared" si="4"/>
        <v>#N/A</v>
      </c>
      <c r="G272" t="str">
        <f>IF((ISERROR((VLOOKUP(B272,Calculation!C$3:C$2610,1,FALSE)))),"not entered","")</f>
        <v/>
      </c>
      <c r="H272" t="str">
        <f>IF(ISNA(VLOOKUP(D272,Calculation!$AI$12:$AI$88,1,FALSE)),"NO club name match","Club Name Match")</f>
        <v>NO club name match</v>
      </c>
    </row>
    <row r="273" spans="2:8" x14ac:dyDescent="0.2">
      <c r="B273" s="54" t="s">
        <v>5</v>
      </c>
      <c r="C273" s="39" t="s">
        <v>19</v>
      </c>
      <c r="D273" s="38" t="s">
        <v>19</v>
      </c>
      <c r="E273" s="39">
        <v>1.1574074074074073E-5</v>
      </c>
      <c r="F273" s="40" t="e">
        <f t="shared" si="4"/>
        <v>#N/A</v>
      </c>
      <c r="G273" t="str">
        <f>IF((ISERROR((VLOOKUP(B273,Calculation!C$3:C$2610,1,FALSE)))),"not entered","")</f>
        <v/>
      </c>
      <c r="H273" t="str">
        <f>IF(ISNA(VLOOKUP(D273,Calculation!$AI$12:$AI$88,1,FALSE)),"NO club name match","Club Name Match")</f>
        <v>NO club name match</v>
      </c>
    </row>
    <row r="274" spans="2:8" x14ac:dyDescent="0.2">
      <c r="B274" s="54" t="s">
        <v>5</v>
      </c>
      <c r="C274" s="39" t="s">
        <v>19</v>
      </c>
      <c r="D274" s="38" t="s">
        <v>19</v>
      </c>
      <c r="E274" s="39">
        <v>1.1574074074074073E-5</v>
      </c>
      <c r="F274" s="40" t="e">
        <f t="shared" si="4"/>
        <v>#N/A</v>
      </c>
      <c r="G274" t="str">
        <f>IF((ISERROR((VLOOKUP(B274,Calculation!C$3:C$2610,1,FALSE)))),"not entered","")</f>
        <v/>
      </c>
      <c r="H274" t="str">
        <f>IF(ISNA(VLOOKUP(D274,Calculation!$AI$12:$AI$88,1,FALSE)),"NO club name match","Club Name Match")</f>
        <v>NO club name match</v>
      </c>
    </row>
    <row r="275" spans="2:8" x14ac:dyDescent="0.2">
      <c r="B275" s="54" t="s">
        <v>5</v>
      </c>
      <c r="C275" s="39" t="s">
        <v>19</v>
      </c>
      <c r="D275" s="38" t="s">
        <v>19</v>
      </c>
      <c r="E275" s="39">
        <v>1.1574074074074073E-5</v>
      </c>
      <c r="F275" s="40" t="e">
        <f t="shared" si="4"/>
        <v>#N/A</v>
      </c>
      <c r="G275" t="str">
        <f>IF((ISERROR((VLOOKUP(B275,Calculation!C$3:C$2610,1,FALSE)))),"not entered","")</f>
        <v/>
      </c>
      <c r="H275" t="str">
        <f>IF(ISNA(VLOOKUP(D275,Calculation!$AI$12:$AI$88,1,FALSE)),"NO club name match","Club Name Match")</f>
        <v>NO club name match</v>
      </c>
    </row>
    <row r="276" spans="2:8" x14ac:dyDescent="0.2">
      <c r="B276" s="54" t="s">
        <v>5</v>
      </c>
      <c r="C276" s="39" t="s">
        <v>19</v>
      </c>
      <c r="D276" s="38" t="s">
        <v>19</v>
      </c>
      <c r="E276" s="39">
        <v>1.1574074074074073E-5</v>
      </c>
      <c r="F276" s="40" t="e">
        <f t="shared" si="4"/>
        <v>#N/A</v>
      </c>
      <c r="G276" t="str">
        <f>IF((ISERROR((VLOOKUP(B276,Calculation!C$3:C$2610,1,FALSE)))),"not entered","")</f>
        <v/>
      </c>
      <c r="H276" t="str">
        <f>IF(ISNA(VLOOKUP(D276,Calculation!$AI$12:$AI$88,1,FALSE)),"NO club name match","Club Name Match")</f>
        <v>NO club name match</v>
      </c>
    </row>
    <row r="277" spans="2:8" x14ac:dyDescent="0.2">
      <c r="B277" s="54" t="s">
        <v>5</v>
      </c>
      <c r="C277" s="39" t="s">
        <v>19</v>
      </c>
      <c r="D277" s="38" t="s">
        <v>19</v>
      </c>
      <c r="E277" s="39">
        <v>1.1574074074074073E-5</v>
      </c>
      <c r="F277" s="40" t="e">
        <f t="shared" si="4"/>
        <v>#N/A</v>
      </c>
      <c r="G277" t="str">
        <f>IF((ISERROR((VLOOKUP(B277,Calculation!C$3:C$2610,1,FALSE)))),"not entered","")</f>
        <v/>
      </c>
      <c r="H277" t="str">
        <f>IF(ISNA(VLOOKUP(D277,Calculation!$AI$12:$AI$88,1,FALSE)),"NO club name match","Club Name Match")</f>
        <v>NO club name match</v>
      </c>
    </row>
    <row r="278" spans="2:8" x14ac:dyDescent="0.2">
      <c r="B278" s="54" t="s">
        <v>5</v>
      </c>
      <c r="C278" s="39" t="s">
        <v>19</v>
      </c>
      <c r="D278" s="38" t="s">
        <v>19</v>
      </c>
      <c r="E278" s="39">
        <v>1.1574074074074073E-5</v>
      </c>
      <c r="F278" s="40" t="e">
        <f t="shared" si="4"/>
        <v>#N/A</v>
      </c>
      <c r="G278" t="str">
        <f>IF((ISERROR((VLOOKUP(B278,Calculation!C$3:C$2610,1,FALSE)))),"not entered","")</f>
        <v/>
      </c>
      <c r="H278" t="str">
        <f>IF(ISNA(VLOOKUP(D278,Calculation!$AI$12:$AI$88,1,FALSE)),"NO club name match","Club Name Match")</f>
        <v>NO club name match</v>
      </c>
    </row>
    <row r="279" spans="2:8" x14ac:dyDescent="0.2">
      <c r="B279" s="54" t="s">
        <v>5</v>
      </c>
      <c r="C279" s="39" t="s">
        <v>19</v>
      </c>
      <c r="D279" s="38" t="s">
        <v>19</v>
      </c>
      <c r="E279" s="39">
        <v>1.1574074074074073E-5</v>
      </c>
      <c r="F279" s="40" t="e">
        <f t="shared" si="4"/>
        <v>#N/A</v>
      </c>
      <c r="G279" t="str">
        <f>IF((ISERROR((VLOOKUP(B279,Calculation!C$3:C$2610,1,FALSE)))),"not entered","")</f>
        <v/>
      </c>
      <c r="H279" t="str">
        <f>IF(ISNA(VLOOKUP(D279,Calculation!$AI$12:$AI$88,1,FALSE)),"NO club name match","Club Name Match")</f>
        <v>NO club name match</v>
      </c>
    </row>
    <row r="280" spans="2:8" x14ac:dyDescent="0.2">
      <c r="B280" s="54" t="s">
        <v>5</v>
      </c>
      <c r="C280" s="39" t="s">
        <v>19</v>
      </c>
      <c r="D280" s="38" t="s">
        <v>19</v>
      </c>
      <c r="E280" s="39">
        <v>1.1574074074074073E-5</v>
      </c>
      <c r="F280" s="40" t="e">
        <f t="shared" si="4"/>
        <v>#N/A</v>
      </c>
      <c r="G280" t="str">
        <f>IF((ISERROR((VLOOKUP(B280,Calculation!C$3:C$2610,1,FALSE)))),"not entered","")</f>
        <v/>
      </c>
      <c r="H280" t="str">
        <f>IF(ISNA(VLOOKUP(D280,Calculation!$AI$12:$AI$88,1,FALSE)),"NO club name match","Club Name Match")</f>
        <v>NO club name match</v>
      </c>
    </row>
    <row r="281" spans="2:8" x14ac:dyDescent="0.2">
      <c r="B281" s="54" t="s">
        <v>5</v>
      </c>
      <c r="C281" s="39" t="s">
        <v>19</v>
      </c>
      <c r="D281" s="38" t="s">
        <v>19</v>
      </c>
      <c r="E281" s="39">
        <v>1.1574074074074073E-5</v>
      </c>
      <c r="F281" s="40" t="e">
        <f t="shared" si="4"/>
        <v>#N/A</v>
      </c>
      <c r="G281" t="str">
        <f>IF((ISERROR((VLOOKUP(B281,Calculation!C$3:C$2610,1,FALSE)))),"not entered","")</f>
        <v/>
      </c>
      <c r="H281" t="str">
        <f>IF(ISNA(VLOOKUP(D281,Calculation!$AI$12:$AI$88,1,FALSE)),"NO club name match","Club Name Match")</f>
        <v>NO club name match</v>
      </c>
    </row>
    <row r="282" spans="2:8" x14ac:dyDescent="0.2">
      <c r="B282" s="54" t="s">
        <v>5</v>
      </c>
      <c r="C282" s="39" t="s">
        <v>19</v>
      </c>
      <c r="D282" s="38" t="s">
        <v>19</v>
      </c>
      <c r="E282" s="39">
        <v>1.1574074074074073E-5</v>
      </c>
      <c r="F282" s="40" t="e">
        <f t="shared" si="4"/>
        <v>#N/A</v>
      </c>
      <c r="G282" t="str">
        <f>IF((ISERROR((VLOOKUP(B282,Calculation!C$3:C$2610,1,FALSE)))),"not entered","")</f>
        <v/>
      </c>
      <c r="H282" t="str">
        <f>IF(ISNA(VLOOKUP(D282,Calculation!$AI$12:$AI$88,1,FALSE)),"NO club name match","Club Name Match")</f>
        <v>NO club name match</v>
      </c>
    </row>
    <row r="283" spans="2:8" x14ac:dyDescent="0.2">
      <c r="B283" s="54" t="s">
        <v>5</v>
      </c>
      <c r="C283" s="39" t="s">
        <v>19</v>
      </c>
      <c r="D283" s="38" t="s">
        <v>19</v>
      </c>
      <c r="E283" s="39">
        <v>1.1574074074074073E-5</v>
      </c>
      <c r="F283" s="40" t="e">
        <f t="shared" si="4"/>
        <v>#N/A</v>
      </c>
      <c r="G283" t="str">
        <f>IF((ISERROR((VLOOKUP(B283,Calculation!C$3:C$2610,1,FALSE)))),"not entered","")</f>
        <v/>
      </c>
      <c r="H283" t="str">
        <f>IF(ISNA(VLOOKUP(D283,Calculation!$AI$12:$AI$88,1,FALSE)),"NO club name match","Club Name Match")</f>
        <v>NO club name match</v>
      </c>
    </row>
    <row r="284" spans="2:8" x14ac:dyDescent="0.2">
      <c r="B284" s="54" t="s">
        <v>5</v>
      </c>
      <c r="C284" s="39" t="s">
        <v>19</v>
      </c>
      <c r="D284" s="38" t="s">
        <v>19</v>
      </c>
      <c r="E284" s="39">
        <v>1.1574074074074073E-5</v>
      </c>
      <c r="F284" s="40" t="e">
        <f t="shared" si="4"/>
        <v>#N/A</v>
      </c>
      <c r="G284" t="str">
        <f>IF((ISERROR((VLOOKUP(B284,Calculation!C$3:C$2610,1,FALSE)))),"not entered","")</f>
        <v/>
      </c>
      <c r="H284" t="str">
        <f>IF(ISNA(VLOOKUP(D284,Calculation!$AI$12:$AI$88,1,FALSE)),"NO club name match","Club Name Match")</f>
        <v>NO club name match</v>
      </c>
    </row>
    <row r="285" spans="2:8" x14ac:dyDescent="0.2">
      <c r="B285" s="54" t="s">
        <v>5</v>
      </c>
      <c r="C285" s="39" t="s">
        <v>19</v>
      </c>
      <c r="D285" s="38" t="s">
        <v>19</v>
      </c>
      <c r="E285" s="39">
        <v>1.1574074074074073E-5</v>
      </c>
      <c r="F285" s="40" t="e">
        <f t="shared" si="4"/>
        <v>#N/A</v>
      </c>
      <c r="G285" t="str">
        <f>IF((ISERROR((VLOOKUP(B285,Calculation!C$3:C$2610,1,FALSE)))),"not entered","")</f>
        <v/>
      </c>
      <c r="H285" t="str">
        <f>IF(ISNA(VLOOKUP(D285,Calculation!$AI$12:$AI$88,1,FALSE)),"NO club name match","Club Name Match")</f>
        <v>NO club name match</v>
      </c>
    </row>
    <row r="286" spans="2:8" x14ac:dyDescent="0.2">
      <c r="B286" s="54" t="s">
        <v>5</v>
      </c>
      <c r="C286" s="39" t="s">
        <v>19</v>
      </c>
      <c r="D286" s="38" t="s">
        <v>19</v>
      </c>
      <c r="E286" s="39">
        <v>1.1574074074074073E-5</v>
      </c>
      <c r="F286" s="40" t="e">
        <f t="shared" si="4"/>
        <v>#N/A</v>
      </c>
      <c r="G286" t="str">
        <f>IF((ISERROR((VLOOKUP(B286,Calculation!C$3:C$2610,1,FALSE)))),"not entered","")</f>
        <v/>
      </c>
      <c r="H286" t="str">
        <f>IF(ISNA(VLOOKUP(D286,Calculation!$AI$12:$AI$88,1,FALSE)),"NO club name match","Club Name Match")</f>
        <v>NO club name match</v>
      </c>
    </row>
    <row r="287" spans="2:8" x14ac:dyDescent="0.2">
      <c r="B287" s="54" t="s">
        <v>5</v>
      </c>
      <c r="C287" s="39" t="s">
        <v>19</v>
      </c>
      <c r="D287" s="38" t="s">
        <v>19</v>
      </c>
      <c r="E287" s="39">
        <v>1.1574074074074073E-5</v>
      </c>
      <c r="F287" s="40" t="e">
        <f t="shared" si="4"/>
        <v>#N/A</v>
      </c>
      <c r="G287" t="str">
        <f>IF((ISERROR((VLOOKUP(B287,Calculation!C$3:C$2610,1,FALSE)))),"not entered","")</f>
        <v/>
      </c>
      <c r="H287" t="str">
        <f>IF(ISNA(VLOOKUP(D287,Calculation!$AI$12:$AI$88,1,FALSE)),"NO club name match","Club Name Match")</f>
        <v>NO club name match</v>
      </c>
    </row>
    <row r="288" spans="2:8" x14ac:dyDescent="0.2">
      <c r="B288" s="54" t="s">
        <v>5</v>
      </c>
      <c r="C288" s="39" t="s">
        <v>19</v>
      </c>
      <c r="D288" s="38" t="s">
        <v>19</v>
      </c>
      <c r="E288" s="39">
        <v>1.1574074074074073E-5</v>
      </c>
      <c r="F288" s="40" t="e">
        <f t="shared" si="4"/>
        <v>#N/A</v>
      </c>
      <c r="G288" t="str">
        <f>IF((ISERROR((VLOOKUP(B288,Calculation!C$3:C$2610,1,FALSE)))),"not entered","")</f>
        <v/>
      </c>
      <c r="H288" t="str">
        <f>IF(ISNA(VLOOKUP(D288,Calculation!$AI$12:$AI$88,1,FALSE)),"NO club name match","Club Name Match")</f>
        <v>NO club name match</v>
      </c>
    </row>
    <row r="289" spans="2:8" x14ac:dyDescent="0.2">
      <c r="B289" s="54" t="s">
        <v>5</v>
      </c>
      <c r="C289" s="39" t="s">
        <v>19</v>
      </c>
      <c r="D289" s="38" t="s">
        <v>19</v>
      </c>
      <c r="E289" s="39">
        <v>1.1574074074074073E-5</v>
      </c>
      <c r="F289" s="40" t="e">
        <f t="shared" si="4"/>
        <v>#N/A</v>
      </c>
      <c r="G289" t="str">
        <f>IF((ISERROR((VLOOKUP(B289,Calculation!C$3:C$2610,1,FALSE)))),"not entered","")</f>
        <v/>
      </c>
      <c r="H289" t="str">
        <f>IF(ISNA(VLOOKUP(D289,Calculation!$AI$12:$AI$88,1,FALSE)),"NO club name match","Club Name Match")</f>
        <v>NO club name match</v>
      </c>
    </row>
    <row r="290" spans="2:8" x14ac:dyDescent="0.2">
      <c r="B290" s="54" t="s">
        <v>5</v>
      </c>
      <c r="C290" s="39" t="s">
        <v>19</v>
      </c>
      <c r="D290" s="38" t="s">
        <v>19</v>
      </c>
      <c r="E290" s="39">
        <v>1.1574074074074073E-5</v>
      </c>
      <c r="F290" s="40" t="e">
        <f t="shared" si="4"/>
        <v>#N/A</v>
      </c>
      <c r="G290" t="str">
        <f>IF((ISERROR((VLOOKUP(B290,Calculation!C$3:C$2610,1,FALSE)))),"not entered","")</f>
        <v/>
      </c>
      <c r="H290" t="str">
        <f>IF(ISNA(VLOOKUP(D290,Calculation!$AI$12:$AI$88,1,FALSE)),"NO club name match","Club Name Match")</f>
        <v>NO club name match</v>
      </c>
    </row>
    <row r="291" spans="2:8" x14ac:dyDescent="0.2">
      <c r="B291" s="54" t="s">
        <v>5</v>
      </c>
      <c r="C291" s="39" t="s">
        <v>19</v>
      </c>
      <c r="D291" s="38" t="s">
        <v>19</v>
      </c>
      <c r="E291" s="39">
        <v>1.1574074074074073E-5</v>
      </c>
      <c r="F291" s="40" t="e">
        <f t="shared" si="4"/>
        <v>#N/A</v>
      </c>
      <c r="G291" t="str">
        <f>IF((ISERROR((VLOOKUP(B291,Calculation!C$3:C$2610,1,FALSE)))),"not entered","")</f>
        <v/>
      </c>
      <c r="H291" t="str">
        <f>IF(ISNA(VLOOKUP(D291,Calculation!$AI$12:$AI$88,1,FALSE)),"NO club name match","Club Name Match")</f>
        <v>NO club name match</v>
      </c>
    </row>
    <row r="292" spans="2:8" x14ac:dyDescent="0.2">
      <c r="B292" s="54" t="s">
        <v>5</v>
      </c>
      <c r="C292" s="39" t="s">
        <v>19</v>
      </c>
      <c r="D292" s="38" t="s">
        <v>19</v>
      </c>
      <c r="E292" s="39">
        <v>1.1574074074074073E-5</v>
      </c>
      <c r="F292" s="40" t="e">
        <f t="shared" si="4"/>
        <v>#N/A</v>
      </c>
      <c r="G292" t="str">
        <f>IF((ISERROR((VLOOKUP(B292,Calculation!C$3:C$2610,1,FALSE)))),"not entered","")</f>
        <v/>
      </c>
      <c r="H292" t="str">
        <f>IF(ISNA(VLOOKUP(D292,Calculation!$AI$12:$AI$88,1,FALSE)),"NO club name match","Club Name Match")</f>
        <v>NO club name match</v>
      </c>
    </row>
    <row r="293" spans="2:8" x14ac:dyDescent="0.2">
      <c r="B293" s="54" t="s">
        <v>5</v>
      </c>
      <c r="C293" s="39" t="s">
        <v>19</v>
      </c>
      <c r="D293" s="38" t="s">
        <v>19</v>
      </c>
      <c r="E293" s="39">
        <v>1.1574074074074073E-5</v>
      </c>
      <c r="F293" s="40" t="e">
        <f t="shared" si="4"/>
        <v>#N/A</v>
      </c>
      <c r="G293" t="str">
        <f>IF((ISERROR((VLOOKUP(B293,Calculation!C$3:C$2610,1,FALSE)))),"not entered","")</f>
        <v/>
      </c>
      <c r="H293" t="str">
        <f>IF(ISNA(VLOOKUP(D293,Calculation!$AI$12:$AI$88,1,FALSE)),"NO club name match","Club Name Match")</f>
        <v>NO club name match</v>
      </c>
    </row>
    <row r="294" spans="2:8" x14ac:dyDescent="0.2">
      <c r="B294" s="54" t="s">
        <v>5</v>
      </c>
      <c r="C294" s="39" t="s">
        <v>19</v>
      </c>
      <c r="D294" s="38" t="s">
        <v>19</v>
      </c>
      <c r="E294" s="39">
        <v>1.1574074074074073E-5</v>
      </c>
      <c r="F294" s="40" t="e">
        <f t="shared" si="4"/>
        <v>#N/A</v>
      </c>
      <c r="G294" t="str">
        <f>IF((ISERROR((VLOOKUP(B294,Calculation!C$3:C$2610,1,FALSE)))),"not entered","")</f>
        <v/>
      </c>
      <c r="H294" t="str">
        <f>IF(ISNA(VLOOKUP(D294,Calculation!$AI$12:$AI$88,1,FALSE)),"NO club name match","Club Name Match")</f>
        <v>NO club name match</v>
      </c>
    </row>
    <row r="295" spans="2:8" x14ac:dyDescent="0.2">
      <c r="B295" s="54" t="s">
        <v>5</v>
      </c>
      <c r="C295" s="39" t="s">
        <v>19</v>
      </c>
      <c r="D295" s="38" t="s">
        <v>19</v>
      </c>
      <c r="E295" s="39">
        <v>1.1574074074074073E-5</v>
      </c>
      <c r="F295" s="40" t="e">
        <f t="shared" si="4"/>
        <v>#N/A</v>
      </c>
      <c r="G295" t="str">
        <f>IF((ISERROR((VLOOKUP(B295,Calculation!C$3:C$2610,1,FALSE)))),"not entered","")</f>
        <v/>
      </c>
      <c r="H295" t="str">
        <f>IF(ISNA(VLOOKUP(D295,Calculation!$AI$12:$AI$88,1,FALSE)),"NO club name match","Club Name Match")</f>
        <v>NO club name match</v>
      </c>
    </row>
    <row r="296" spans="2:8" x14ac:dyDescent="0.2">
      <c r="B296" s="54" t="s">
        <v>5</v>
      </c>
      <c r="C296" s="39" t="s">
        <v>19</v>
      </c>
      <c r="D296" s="38" t="s">
        <v>19</v>
      </c>
      <c r="E296" s="39">
        <v>1.1574074074074073E-5</v>
      </c>
      <c r="F296" s="40" t="e">
        <f t="shared" si="4"/>
        <v>#N/A</v>
      </c>
      <c r="G296" t="str">
        <f>IF((ISERROR((VLOOKUP(B296,Calculation!C$3:C$2610,1,FALSE)))),"not entered","")</f>
        <v/>
      </c>
      <c r="H296" t="str">
        <f>IF(ISNA(VLOOKUP(D296,Calculation!$AI$12:$AI$88,1,FALSE)),"NO club name match","Club Name Match")</f>
        <v>NO club name match</v>
      </c>
    </row>
    <row r="297" spans="2:8" x14ac:dyDescent="0.2">
      <c r="B297" s="54" t="s">
        <v>5</v>
      </c>
      <c r="C297" s="39" t="s">
        <v>19</v>
      </c>
      <c r="D297" s="38" t="s">
        <v>19</v>
      </c>
      <c r="E297" s="39">
        <v>1.1574074074074073E-5</v>
      </c>
      <c r="F297" s="40" t="e">
        <f t="shared" si="4"/>
        <v>#N/A</v>
      </c>
      <c r="G297" t="str">
        <f>IF((ISERROR((VLOOKUP(B297,Calculation!C$3:C$2610,1,FALSE)))),"not entered","")</f>
        <v/>
      </c>
      <c r="H297" t="str">
        <f>IF(ISNA(VLOOKUP(D297,Calculation!$AI$12:$AI$88,1,FALSE)),"NO club name match","Club Name Match")</f>
        <v>NO club name match</v>
      </c>
    </row>
    <row r="298" spans="2:8" x14ac:dyDescent="0.2">
      <c r="B298" s="54" t="s">
        <v>5</v>
      </c>
      <c r="C298" s="39" t="s">
        <v>19</v>
      </c>
      <c r="D298" s="38" t="s">
        <v>19</v>
      </c>
      <c r="E298" s="39">
        <v>1.1574074074074073E-5</v>
      </c>
      <c r="F298" s="40" t="e">
        <f t="shared" si="4"/>
        <v>#N/A</v>
      </c>
      <c r="G298" t="str">
        <f>IF((ISERROR((VLOOKUP(B298,Calculation!C$3:C$2610,1,FALSE)))),"not entered","")</f>
        <v/>
      </c>
      <c r="H298" t="str">
        <f>IF(ISNA(VLOOKUP(D298,Calculation!$AI$12:$AI$88,1,FALSE)),"NO club name match","Club Name Match")</f>
        <v>NO club name match</v>
      </c>
    </row>
    <row r="299" spans="2:8" x14ac:dyDescent="0.2">
      <c r="B299" s="54" t="s">
        <v>5</v>
      </c>
      <c r="C299" s="39" t="s">
        <v>19</v>
      </c>
      <c r="D299" s="38" t="s">
        <v>19</v>
      </c>
      <c r="E299" s="39">
        <v>1.1574074074074073E-5</v>
      </c>
      <c r="F299" s="40" t="e">
        <f t="shared" si="4"/>
        <v>#N/A</v>
      </c>
      <c r="G299" t="str">
        <f>IF((ISERROR((VLOOKUP(B299,Calculation!C$3:C$2610,1,FALSE)))),"not entered","")</f>
        <v/>
      </c>
      <c r="H299" t="str">
        <f>IF(ISNA(VLOOKUP(D299,Calculation!$AI$12:$AI$88,1,FALSE)),"NO club name match","Club Name Match")</f>
        <v>NO club name match</v>
      </c>
    </row>
    <row r="300" spans="2:8" x14ac:dyDescent="0.2">
      <c r="B300" s="54" t="s">
        <v>5</v>
      </c>
      <c r="C300" s="39" t="s">
        <v>19</v>
      </c>
      <c r="D300" s="38" t="s">
        <v>19</v>
      </c>
      <c r="E300" s="39">
        <v>1.1574074074074073E-5</v>
      </c>
      <c r="F300" s="40" t="e">
        <f t="shared" si="4"/>
        <v>#N/A</v>
      </c>
      <c r="G300" t="str">
        <f>IF((ISERROR((VLOOKUP(B300,Calculation!C$3:C$2610,1,FALSE)))),"not entered","")</f>
        <v/>
      </c>
      <c r="H300" t="str">
        <f>IF(ISNA(VLOOKUP(D300,Calculation!$AI$12:$AI$88,1,FALSE)),"NO club name match","Club Name Match")</f>
        <v>NO club name match</v>
      </c>
    </row>
    <row r="301" spans="2:8" x14ac:dyDescent="0.2">
      <c r="B301" s="54" t="s">
        <v>5</v>
      </c>
      <c r="C301" s="39" t="s">
        <v>19</v>
      </c>
      <c r="D301" s="38" t="s">
        <v>19</v>
      </c>
      <c r="E301" s="39">
        <v>1.1574074074074073E-5</v>
      </c>
      <c r="F301" s="40" t="e">
        <f t="shared" si="4"/>
        <v>#N/A</v>
      </c>
      <c r="G301" t="str">
        <f>IF((ISERROR((VLOOKUP(B301,Calculation!C$3:C$2610,1,FALSE)))),"not entered","")</f>
        <v/>
      </c>
      <c r="H301" t="str">
        <f>IF(ISNA(VLOOKUP(D301,Calculation!$AI$12:$AI$88,1,FALSE)),"NO club name match","Club Name Match")</f>
        <v>NO club name match</v>
      </c>
    </row>
    <row r="302" spans="2:8" x14ac:dyDescent="0.2">
      <c r="B302" s="54" t="s">
        <v>5</v>
      </c>
      <c r="C302" s="39" t="s">
        <v>19</v>
      </c>
      <c r="D302" s="38" t="s">
        <v>19</v>
      </c>
      <c r="E302" s="39">
        <v>1.1574074074074073E-5</v>
      </c>
      <c r="F302" s="40" t="e">
        <f t="shared" si="4"/>
        <v>#N/A</v>
      </c>
      <c r="G302" t="str">
        <f>IF((ISERROR((VLOOKUP(B302,Calculation!C$3:C$2610,1,FALSE)))),"not entered","")</f>
        <v/>
      </c>
      <c r="H302" t="str">
        <f>IF(ISNA(VLOOKUP(D302,Calculation!$AI$12:$AI$88,1,FALSE)),"NO club name match","Club Name Match")</f>
        <v>NO club name match</v>
      </c>
    </row>
    <row r="303" spans="2:8" x14ac:dyDescent="0.2">
      <c r="B303" s="54" t="s">
        <v>5</v>
      </c>
      <c r="C303" s="39" t="s">
        <v>19</v>
      </c>
      <c r="D303" s="38" t="s">
        <v>19</v>
      </c>
      <c r="E303" s="39">
        <v>1.1574074074074073E-5</v>
      </c>
      <c r="F303" s="40" t="e">
        <f t="shared" si="4"/>
        <v>#N/A</v>
      </c>
      <c r="G303" t="str">
        <f>IF((ISERROR((VLOOKUP(B303,Calculation!C$3:C$2610,1,FALSE)))),"not entered","")</f>
        <v/>
      </c>
      <c r="H303" t="str">
        <f>IF(ISNA(VLOOKUP(D303,Calculation!$AI$12:$AI$88,1,FALSE)),"NO club name match","Club Name Match")</f>
        <v>NO club name match</v>
      </c>
    </row>
    <row r="304" spans="2:8" x14ac:dyDescent="0.2">
      <c r="B304" s="54" t="s">
        <v>5</v>
      </c>
      <c r="C304" s="39" t="s">
        <v>19</v>
      </c>
      <c r="D304" s="38" t="s">
        <v>19</v>
      </c>
      <c r="E304" s="39">
        <v>1.1574074074074073E-5</v>
      </c>
      <c r="F304" s="40" t="e">
        <f t="shared" si="4"/>
        <v>#N/A</v>
      </c>
      <c r="G304" t="str">
        <f>IF((ISERROR((VLOOKUP(B304,Calculation!C$3:C$2610,1,FALSE)))),"not entered","")</f>
        <v/>
      </c>
      <c r="H304" t="str">
        <f>IF(ISNA(VLOOKUP(D304,Calculation!$AI$12:$AI$88,1,FALSE)),"NO club name match","Club Name Match")</f>
        <v>NO club name match</v>
      </c>
    </row>
    <row r="305" spans="2:8" x14ac:dyDescent="0.2">
      <c r="B305" s="54" t="s">
        <v>5</v>
      </c>
      <c r="C305" s="39" t="s">
        <v>19</v>
      </c>
      <c r="D305" s="38" t="s">
        <v>19</v>
      </c>
      <c r="E305" s="39">
        <v>1.1574074074074073E-5</v>
      </c>
      <c r="F305" s="40" t="e">
        <f t="shared" si="4"/>
        <v>#N/A</v>
      </c>
      <c r="G305" t="str">
        <f>IF((ISERROR((VLOOKUP(B305,Calculation!C$3:C$2610,1,FALSE)))),"not entered","")</f>
        <v/>
      </c>
      <c r="H305" t="str">
        <f>IF(ISNA(VLOOKUP(D305,Calculation!$AI$12:$AI$88,1,FALSE)),"NO club name match","Club Name Match")</f>
        <v>NO club name match</v>
      </c>
    </row>
    <row r="306" spans="2:8" x14ac:dyDescent="0.2">
      <c r="B306" s="54" t="s">
        <v>5</v>
      </c>
      <c r="C306" s="39" t="s">
        <v>19</v>
      </c>
      <c r="D306" s="38" t="s">
        <v>19</v>
      </c>
      <c r="E306" s="39">
        <v>1.1574074074074073E-5</v>
      </c>
      <c r="F306" s="40" t="e">
        <f t="shared" si="4"/>
        <v>#N/A</v>
      </c>
      <c r="G306" t="str">
        <f>IF((ISERROR((VLOOKUP(B306,Calculation!C$3:C$2610,1,FALSE)))),"not entered","")</f>
        <v/>
      </c>
      <c r="H306" t="str">
        <f>IF(ISNA(VLOOKUP(D306,Calculation!$AI$12:$AI$88,1,FALSE)),"NO club name match","Club Name Match")</f>
        <v>NO club name match</v>
      </c>
    </row>
    <row r="307" spans="2:8" x14ac:dyDescent="0.2">
      <c r="B307" s="54" t="s">
        <v>5</v>
      </c>
      <c r="C307" s="39" t="s">
        <v>19</v>
      </c>
      <c r="D307" s="38" t="s">
        <v>19</v>
      </c>
      <c r="E307" s="39">
        <v>1.1574074074074073E-5</v>
      </c>
      <c r="F307" s="40" t="e">
        <f t="shared" si="4"/>
        <v>#N/A</v>
      </c>
      <c r="G307" t="str">
        <f>IF((ISERROR((VLOOKUP(B307,Calculation!C$3:C$2610,1,FALSE)))),"not entered","")</f>
        <v/>
      </c>
      <c r="H307" t="str">
        <f>IF(ISNA(VLOOKUP(D307,Calculation!$AI$12:$AI$88,1,FALSE)),"NO club name match","Club Name Match")</f>
        <v>NO club name match</v>
      </c>
    </row>
    <row r="308" spans="2:8" x14ac:dyDescent="0.2">
      <c r="B308" s="54" t="s">
        <v>5</v>
      </c>
      <c r="C308" s="39" t="s">
        <v>19</v>
      </c>
      <c r="D308" s="38" t="s">
        <v>19</v>
      </c>
      <c r="E308" s="39">
        <v>1.1574074074074073E-5</v>
      </c>
      <c r="F308" s="40" t="e">
        <f t="shared" si="4"/>
        <v>#N/A</v>
      </c>
      <c r="G308" t="str">
        <f>IF((ISERROR((VLOOKUP(B308,Calculation!C$3:C$2610,1,FALSE)))),"not entered","")</f>
        <v/>
      </c>
      <c r="H308" t="str">
        <f>IF(ISNA(VLOOKUP(D308,Calculation!$AI$12:$AI$88,1,FALSE)),"NO club name match","Club Name Match")</f>
        <v>NO club name match</v>
      </c>
    </row>
    <row r="309" spans="2:8" x14ac:dyDescent="0.2">
      <c r="B309" s="54" t="s">
        <v>5</v>
      </c>
      <c r="C309" s="39" t="s">
        <v>19</v>
      </c>
      <c r="D309" s="38" t="s">
        <v>19</v>
      </c>
      <c r="E309" s="39">
        <v>1.1574074074074073E-5</v>
      </c>
      <c r="F309" s="40" t="e">
        <f t="shared" si="4"/>
        <v>#N/A</v>
      </c>
      <c r="G309" t="str">
        <f>IF((ISERROR((VLOOKUP(B309,Calculation!C$3:C$2610,1,FALSE)))),"not entered","")</f>
        <v/>
      </c>
      <c r="H309" t="str">
        <f>IF(ISNA(VLOOKUP(D309,Calculation!$AI$12:$AI$88,1,FALSE)),"NO club name match","Club Name Match")</f>
        <v>NO club name match</v>
      </c>
    </row>
    <row r="310" spans="2:8" x14ac:dyDescent="0.2">
      <c r="B310" s="54" t="s">
        <v>5</v>
      </c>
      <c r="C310" s="39" t="s">
        <v>19</v>
      </c>
      <c r="D310" s="38" t="s">
        <v>19</v>
      </c>
      <c r="E310" s="39">
        <v>1.1574074074074073E-5</v>
      </c>
      <c r="F310" s="40" t="e">
        <f t="shared" si="4"/>
        <v>#N/A</v>
      </c>
      <c r="G310" t="str">
        <f>IF((ISERROR((VLOOKUP(B310,Calculation!C$3:C$2610,1,FALSE)))),"not entered","")</f>
        <v/>
      </c>
      <c r="H310" t="str">
        <f>IF(ISNA(VLOOKUP(D310,Calculation!$AI$12:$AI$88,1,FALSE)),"NO club name match","Club Name Match")</f>
        <v>NO club name match</v>
      </c>
    </row>
    <row r="311" spans="2:8" x14ac:dyDescent="0.2">
      <c r="B311" s="54" t="s">
        <v>5</v>
      </c>
      <c r="C311" s="39" t="s">
        <v>19</v>
      </c>
      <c r="D311" s="38" t="s">
        <v>19</v>
      </c>
      <c r="E311" s="39">
        <v>1.1574074074074073E-5</v>
      </c>
      <c r="F311" s="40" t="e">
        <f t="shared" si="4"/>
        <v>#N/A</v>
      </c>
      <c r="G311" t="str">
        <f>IF((ISERROR((VLOOKUP(B311,Calculation!C$3:C$2610,1,FALSE)))),"not entered","")</f>
        <v/>
      </c>
      <c r="H311" t="str">
        <f>IF(ISNA(VLOOKUP(D311,Calculation!$AI$12:$AI$88,1,FALSE)),"NO club name match","Club Name Match")</f>
        <v>NO club name match</v>
      </c>
    </row>
    <row r="312" spans="2:8" x14ac:dyDescent="0.2">
      <c r="B312" s="54" t="s">
        <v>5</v>
      </c>
      <c r="C312" s="39" t="s">
        <v>19</v>
      </c>
      <c r="D312" s="38" t="s">
        <v>19</v>
      </c>
      <c r="E312" s="39">
        <v>1.1574074074074073E-5</v>
      </c>
      <c r="F312" s="40" t="e">
        <f t="shared" si="4"/>
        <v>#N/A</v>
      </c>
      <c r="G312" t="str">
        <f>IF((ISERROR((VLOOKUP(B312,Calculation!C$3:C$2610,1,FALSE)))),"not entered","")</f>
        <v/>
      </c>
      <c r="H312" t="str">
        <f>IF(ISNA(VLOOKUP(D312,Calculation!$AI$12:$AI$88,1,FALSE)),"NO club name match","Club Name Match")</f>
        <v>NO club name match</v>
      </c>
    </row>
    <row r="313" spans="2:8" x14ac:dyDescent="0.2">
      <c r="B313" s="54" t="s">
        <v>5</v>
      </c>
      <c r="C313" s="39" t="s">
        <v>19</v>
      </c>
      <c r="D313" s="38" t="s">
        <v>19</v>
      </c>
      <c r="E313" s="39">
        <v>1.1574074074074073E-5</v>
      </c>
      <c r="F313" s="40" t="e">
        <f t="shared" si="4"/>
        <v>#N/A</v>
      </c>
      <c r="G313" t="str">
        <f>IF((ISERROR((VLOOKUP(B313,Calculation!C$3:C$2610,1,FALSE)))),"not entered","")</f>
        <v/>
      </c>
      <c r="H313" t="str">
        <f>IF(ISNA(VLOOKUP(D313,Calculation!$AI$12:$AI$88,1,FALSE)),"NO club name match","Club Name Match")</f>
        <v>NO club name match</v>
      </c>
    </row>
    <row r="314" spans="2:8" x14ac:dyDescent="0.2">
      <c r="B314" s="54" t="s">
        <v>5</v>
      </c>
      <c r="C314" s="39" t="s">
        <v>19</v>
      </c>
      <c r="D314" s="38" t="s">
        <v>19</v>
      </c>
      <c r="E314" s="39">
        <v>1.1574074074074073E-5</v>
      </c>
      <c r="F314" s="40" t="e">
        <f t="shared" si="4"/>
        <v>#N/A</v>
      </c>
      <c r="G314" t="str">
        <f>IF((ISERROR((VLOOKUP(B314,Calculation!C$3:C$2610,1,FALSE)))),"not entered","")</f>
        <v/>
      </c>
      <c r="H314" t="str">
        <f>IF(ISNA(VLOOKUP(D314,Calculation!$AI$12:$AI$88,1,FALSE)),"NO club name match","Club Name Match")</f>
        <v>NO club name match</v>
      </c>
    </row>
    <row r="315" spans="2:8" x14ac:dyDescent="0.2">
      <c r="B315" s="54" t="s">
        <v>5</v>
      </c>
      <c r="C315" s="39" t="s">
        <v>19</v>
      </c>
      <c r="D315" s="38" t="s">
        <v>19</v>
      </c>
      <c r="E315" s="39">
        <v>1.1574074074074073E-5</v>
      </c>
      <c r="F315" s="40" t="e">
        <f t="shared" si="4"/>
        <v>#N/A</v>
      </c>
      <c r="G315" t="str">
        <f>IF((ISERROR((VLOOKUP(B315,Calculation!C$3:C$2610,1,FALSE)))),"not entered","")</f>
        <v/>
      </c>
      <c r="H315" t="str">
        <f>IF(ISNA(VLOOKUP(D315,Calculation!$AI$12:$AI$88,1,FALSE)),"NO club name match","Club Name Match")</f>
        <v>NO club name match</v>
      </c>
    </row>
    <row r="316" spans="2:8" x14ac:dyDescent="0.2">
      <c r="B316" s="54" t="s">
        <v>5</v>
      </c>
      <c r="C316" s="39" t="s">
        <v>19</v>
      </c>
      <c r="D316" s="38" t="s">
        <v>19</v>
      </c>
      <c r="E316" s="39">
        <v>1.1574074074074073E-5</v>
      </c>
      <c r="F316" s="40" t="e">
        <f t="shared" si="4"/>
        <v>#N/A</v>
      </c>
      <c r="G316" t="str">
        <f>IF((ISERROR((VLOOKUP(B316,Calculation!C$3:C$2610,1,FALSE)))),"not entered","")</f>
        <v/>
      </c>
      <c r="H316" t="str">
        <f>IF(ISNA(VLOOKUP(D316,Calculation!$AI$12:$AI$88,1,FALSE)),"NO club name match","Club Name Match")</f>
        <v>NO club name match</v>
      </c>
    </row>
    <row r="317" spans="2:8" x14ac:dyDescent="0.2">
      <c r="B317" s="54" t="s">
        <v>5</v>
      </c>
      <c r="C317" s="39" t="s">
        <v>19</v>
      </c>
      <c r="D317" s="38" t="s">
        <v>19</v>
      </c>
      <c r="E317" s="39">
        <v>1.1574074074074073E-5</v>
      </c>
      <c r="F317" s="40" t="e">
        <f t="shared" si="4"/>
        <v>#N/A</v>
      </c>
      <c r="G317" t="str">
        <f>IF((ISERROR((VLOOKUP(B317,Calculation!C$3:C$2610,1,FALSE)))),"not entered","")</f>
        <v/>
      </c>
      <c r="H317" t="str">
        <f>IF(ISNA(VLOOKUP(D317,Calculation!$AI$12:$AI$88,1,FALSE)),"NO club name match","Club Name Match")</f>
        <v>NO club name match</v>
      </c>
    </row>
    <row r="318" spans="2:8" x14ac:dyDescent="0.2">
      <c r="B318" s="54" t="s">
        <v>5</v>
      </c>
      <c r="C318" s="39" t="s">
        <v>19</v>
      </c>
      <c r="D318" s="38" t="s">
        <v>19</v>
      </c>
      <c r="E318" s="39">
        <v>1.1574074074074073E-5</v>
      </c>
      <c r="F318" s="40" t="e">
        <f t="shared" si="4"/>
        <v>#N/A</v>
      </c>
      <c r="G318" t="str">
        <f>IF((ISERROR((VLOOKUP(B318,Calculation!C$3:C$2610,1,FALSE)))),"not entered","")</f>
        <v/>
      </c>
      <c r="H318" t="str">
        <f>IF(ISNA(VLOOKUP(D318,Calculation!$AI$12:$AI$88,1,FALSE)),"NO club name match","Club Name Match")</f>
        <v>NO club name match</v>
      </c>
    </row>
    <row r="319" spans="2:8" x14ac:dyDescent="0.2">
      <c r="B319" s="54" t="s">
        <v>5</v>
      </c>
      <c r="C319" s="39" t="s">
        <v>19</v>
      </c>
      <c r="D319" s="38" t="s">
        <v>19</v>
      </c>
      <c r="E319" s="39">
        <v>1.1574074074074073E-5</v>
      </c>
      <c r="F319" s="40" t="e">
        <f t="shared" si="4"/>
        <v>#N/A</v>
      </c>
      <c r="G319" t="str">
        <f>IF((ISERROR((VLOOKUP(B319,Calculation!C$3:C$2610,1,FALSE)))),"not entered","")</f>
        <v/>
      </c>
      <c r="H319" t="str">
        <f>IF(ISNA(VLOOKUP(D319,Calculation!$AI$12:$AI$88,1,FALSE)),"NO club name match","Club Name Match")</f>
        <v>NO club name match</v>
      </c>
    </row>
    <row r="320" spans="2:8" x14ac:dyDescent="0.2">
      <c r="B320" s="54" t="s">
        <v>5</v>
      </c>
      <c r="C320" s="39" t="s">
        <v>19</v>
      </c>
      <c r="D320" s="38" t="s">
        <v>19</v>
      </c>
      <c r="E320" s="39">
        <v>1.1574074074074073E-5</v>
      </c>
      <c r="F320" s="40" t="e">
        <f t="shared" si="4"/>
        <v>#N/A</v>
      </c>
      <c r="G320" t="str">
        <f>IF((ISERROR((VLOOKUP(B320,Calculation!C$3:C$2610,1,FALSE)))),"not entered","")</f>
        <v/>
      </c>
      <c r="H320" t="str">
        <f>IF(ISNA(VLOOKUP(D320,Calculation!$AI$12:$AI$88,1,FALSE)),"NO club name match","Club Name Match")</f>
        <v>NO club name match</v>
      </c>
    </row>
    <row r="321" spans="2:8" x14ac:dyDescent="0.2">
      <c r="B321" s="54" t="s">
        <v>5</v>
      </c>
      <c r="C321" s="39" t="s">
        <v>19</v>
      </c>
      <c r="D321" s="38" t="s">
        <v>19</v>
      </c>
      <c r="E321" s="39">
        <v>1.1574074074074073E-5</v>
      </c>
      <c r="F321" s="40" t="e">
        <f t="shared" si="4"/>
        <v>#N/A</v>
      </c>
      <c r="G321" t="str">
        <f>IF((ISERROR((VLOOKUP(B321,Calculation!C$3:C$2610,1,FALSE)))),"not entered","")</f>
        <v/>
      </c>
      <c r="H321" t="str">
        <f>IF(ISNA(VLOOKUP(D321,Calculation!$AI$12:$AI$88,1,FALSE)),"NO club name match","Club Name Match")</f>
        <v>NO club name match</v>
      </c>
    </row>
    <row r="322" spans="2:8" x14ac:dyDescent="0.2">
      <c r="B322" s="54" t="s">
        <v>5</v>
      </c>
      <c r="C322" s="39" t="s">
        <v>19</v>
      </c>
      <c r="D322" s="38" t="s">
        <v>19</v>
      </c>
      <c r="E322" s="39">
        <v>1.1574074074074073E-5</v>
      </c>
      <c r="F322" s="40" t="e">
        <f t="shared" si="4"/>
        <v>#N/A</v>
      </c>
      <c r="G322" t="str">
        <f>IF((ISERROR((VLOOKUP(B322,Calculation!C$3:C$2610,1,FALSE)))),"not entered","")</f>
        <v/>
      </c>
      <c r="H322" t="str">
        <f>IF(ISNA(VLOOKUP(D322,Calculation!$AI$12:$AI$88,1,FALSE)),"NO club name match","Club Name Match")</f>
        <v>NO club name match</v>
      </c>
    </row>
    <row r="323" spans="2:8" x14ac:dyDescent="0.2">
      <c r="B323" s="54" t="s">
        <v>5</v>
      </c>
      <c r="C323" s="39" t="s">
        <v>19</v>
      </c>
      <c r="D323" s="38" t="s">
        <v>19</v>
      </c>
      <c r="E323" s="39">
        <v>1.1574074074074073E-5</v>
      </c>
      <c r="F323" s="40" t="e">
        <f t="shared" si="4"/>
        <v>#N/A</v>
      </c>
      <c r="G323" t="str">
        <f>IF((ISERROR((VLOOKUP(B323,Calculation!C$3:C$2610,1,FALSE)))),"not entered","")</f>
        <v/>
      </c>
      <c r="H323" t="str">
        <f>IF(ISNA(VLOOKUP(D323,Calculation!$AI$12:$AI$88,1,FALSE)),"NO club name match","Club Name Match")</f>
        <v>NO club name match</v>
      </c>
    </row>
    <row r="324" spans="2:8" x14ac:dyDescent="0.2">
      <c r="B324" s="54" t="s">
        <v>5</v>
      </c>
      <c r="C324" s="39" t="s">
        <v>19</v>
      </c>
      <c r="D324" s="38" t="s">
        <v>19</v>
      </c>
      <c r="E324" s="39">
        <v>1.1574074074074073E-5</v>
      </c>
      <c r="F324" s="40" t="e">
        <f t="shared" si="4"/>
        <v>#N/A</v>
      </c>
      <c r="G324" t="str">
        <f>IF((ISERROR((VLOOKUP(B324,Calculation!C$3:C$2610,1,FALSE)))),"not entered","")</f>
        <v/>
      </c>
      <c r="H324" t="str">
        <f>IF(ISNA(VLOOKUP(D324,Calculation!$AI$12:$AI$88,1,FALSE)),"NO club name match","Club Name Match")</f>
        <v>NO club name match</v>
      </c>
    </row>
    <row r="325" spans="2:8" x14ac:dyDescent="0.2">
      <c r="B325" s="54" t="s">
        <v>5</v>
      </c>
      <c r="C325" s="39" t="s">
        <v>19</v>
      </c>
      <c r="D325" s="38" t="s">
        <v>19</v>
      </c>
      <c r="E325" s="39">
        <v>1.1574074074074073E-5</v>
      </c>
      <c r="F325" s="40" t="e">
        <f t="shared" si="4"/>
        <v>#N/A</v>
      </c>
      <c r="G325" t="str">
        <f>IF((ISERROR((VLOOKUP(B325,Calculation!C$3:C$2610,1,FALSE)))),"not entered","")</f>
        <v/>
      </c>
      <c r="H325" t="str">
        <f>IF(ISNA(VLOOKUP(D325,Calculation!$AI$12:$AI$88,1,FALSE)),"NO club name match","Club Name Match")</f>
        <v>NO club name match</v>
      </c>
    </row>
    <row r="326" spans="2:8" x14ac:dyDescent="0.2">
      <c r="B326" s="54" t="s">
        <v>5</v>
      </c>
      <c r="C326" s="39" t="s">
        <v>19</v>
      </c>
      <c r="D326" s="38" t="s">
        <v>19</v>
      </c>
      <c r="E326" s="39">
        <v>1.1574074074074073E-5</v>
      </c>
      <c r="F326" s="40" t="e">
        <f t="shared" ref="F326:F389" si="5">TRUNC((VLOOKUP(C326,C$4:E$5,3,FALSE))/(E326/10000))</f>
        <v>#N/A</v>
      </c>
      <c r="G326" t="str">
        <f>IF((ISERROR((VLOOKUP(B326,Calculation!C$3:C$2610,1,FALSE)))),"not entered","")</f>
        <v/>
      </c>
      <c r="H326" t="str">
        <f>IF(ISNA(VLOOKUP(D326,Calculation!$AI$12:$AI$88,1,FALSE)),"NO club name match","Club Name Match")</f>
        <v>NO club name match</v>
      </c>
    </row>
    <row r="327" spans="2:8" x14ac:dyDescent="0.2">
      <c r="B327" s="54" t="s">
        <v>5</v>
      </c>
      <c r="C327" s="39" t="s">
        <v>19</v>
      </c>
      <c r="D327" s="38" t="s">
        <v>19</v>
      </c>
      <c r="E327" s="39">
        <v>1.1574074074074073E-5</v>
      </c>
      <c r="F327" s="40" t="e">
        <f t="shared" si="5"/>
        <v>#N/A</v>
      </c>
      <c r="G327" t="str">
        <f>IF((ISERROR((VLOOKUP(B327,Calculation!C$3:C$2610,1,FALSE)))),"not entered","")</f>
        <v/>
      </c>
      <c r="H327" t="str">
        <f>IF(ISNA(VLOOKUP(D327,Calculation!$AI$12:$AI$88,1,FALSE)),"NO club name match","Club Name Match")</f>
        <v>NO club name match</v>
      </c>
    </row>
    <row r="328" spans="2:8" x14ac:dyDescent="0.2">
      <c r="B328" s="54" t="s">
        <v>5</v>
      </c>
      <c r="C328" s="39" t="s">
        <v>19</v>
      </c>
      <c r="D328" s="38" t="s">
        <v>19</v>
      </c>
      <c r="E328" s="39">
        <v>1.1574074074074073E-5</v>
      </c>
      <c r="F328" s="40" t="e">
        <f t="shared" si="5"/>
        <v>#N/A</v>
      </c>
      <c r="G328" t="str">
        <f>IF((ISERROR((VLOOKUP(B328,Calculation!C$3:C$2610,1,FALSE)))),"not entered","")</f>
        <v/>
      </c>
      <c r="H328" t="str">
        <f>IF(ISNA(VLOOKUP(D328,Calculation!$AI$12:$AI$88,1,FALSE)),"NO club name match","Club Name Match")</f>
        <v>NO club name match</v>
      </c>
    </row>
    <row r="329" spans="2:8" x14ac:dyDescent="0.2">
      <c r="B329" s="54" t="s">
        <v>5</v>
      </c>
      <c r="C329" s="39" t="s">
        <v>19</v>
      </c>
      <c r="D329" s="38" t="s">
        <v>19</v>
      </c>
      <c r="E329" s="39">
        <v>1.1574074074074073E-5</v>
      </c>
      <c r="F329" s="40" t="e">
        <f t="shared" si="5"/>
        <v>#N/A</v>
      </c>
      <c r="G329" t="str">
        <f>IF((ISERROR((VLOOKUP(B329,Calculation!C$3:C$2610,1,FALSE)))),"not entered","")</f>
        <v/>
      </c>
      <c r="H329" t="str">
        <f>IF(ISNA(VLOOKUP(D329,Calculation!$AI$12:$AI$88,1,FALSE)),"NO club name match","Club Name Match")</f>
        <v>NO club name match</v>
      </c>
    </row>
    <row r="330" spans="2:8" x14ac:dyDescent="0.2">
      <c r="B330" s="54" t="s">
        <v>5</v>
      </c>
      <c r="C330" s="39" t="s">
        <v>19</v>
      </c>
      <c r="D330" s="38" t="s">
        <v>19</v>
      </c>
      <c r="E330" s="39">
        <v>1.1574074074074073E-5</v>
      </c>
      <c r="F330" s="40" t="e">
        <f t="shared" si="5"/>
        <v>#N/A</v>
      </c>
      <c r="G330" t="str">
        <f>IF((ISERROR((VLOOKUP(B330,Calculation!C$3:C$2610,1,FALSE)))),"not entered","")</f>
        <v/>
      </c>
      <c r="H330" t="str">
        <f>IF(ISNA(VLOOKUP(D330,Calculation!$AI$12:$AI$88,1,FALSE)),"NO club name match","Club Name Match")</f>
        <v>NO club name match</v>
      </c>
    </row>
    <row r="331" spans="2:8" x14ac:dyDescent="0.2">
      <c r="B331" s="54" t="s">
        <v>5</v>
      </c>
      <c r="C331" s="39" t="s">
        <v>19</v>
      </c>
      <c r="D331" s="38" t="s">
        <v>19</v>
      </c>
      <c r="E331" s="39">
        <v>1.1574074074074073E-5</v>
      </c>
      <c r="F331" s="40" t="e">
        <f t="shared" si="5"/>
        <v>#N/A</v>
      </c>
      <c r="G331" t="str">
        <f>IF((ISERROR((VLOOKUP(B331,Calculation!C$3:C$2610,1,FALSE)))),"not entered","")</f>
        <v/>
      </c>
      <c r="H331" t="str">
        <f>IF(ISNA(VLOOKUP(D331,Calculation!$AI$12:$AI$88,1,FALSE)),"NO club name match","Club Name Match")</f>
        <v>NO club name match</v>
      </c>
    </row>
    <row r="332" spans="2:8" x14ac:dyDescent="0.2">
      <c r="B332" s="54" t="s">
        <v>5</v>
      </c>
      <c r="C332" s="39" t="s">
        <v>19</v>
      </c>
      <c r="D332" s="38" t="s">
        <v>19</v>
      </c>
      <c r="E332" s="39">
        <v>1.1574074074074073E-5</v>
      </c>
      <c r="F332" s="40" t="e">
        <f t="shared" si="5"/>
        <v>#N/A</v>
      </c>
      <c r="G332" t="str">
        <f>IF((ISERROR((VLOOKUP(B332,Calculation!C$3:C$2610,1,FALSE)))),"not entered","")</f>
        <v/>
      </c>
      <c r="H332" t="str">
        <f>IF(ISNA(VLOOKUP(D332,Calculation!$AI$12:$AI$88,1,FALSE)),"NO club name match","Club Name Match")</f>
        <v>NO club name match</v>
      </c>
    </row>
    <row r="333" spans="2:8" x14ac:dyDescent="0.2">
      <c r="B333" s="54" t="s">
        <v>5</v>
      </c>
      <c r="C333" s="39" t="s">
        <v>19</v>
      </c>
      <c r="D333" s="38" t="s">
        <v>19</v>
      </c>
      <c r="E333" s="39">
        <v>1.1574074074074073E-5</v>
      </c>
      <c r="F333" s="40" t="e">
        <f t="shared" si="5"/>
        <v>#N/A</v>
      </c>
      <c r="G333" t="str">
        <f>IF((ISERROR((VLOOKUP(B333,Calculation!C$3:C$2610,1,FALSE)))),"not entered","")</f>
        <v/>
      </c>
      <c r="H333" t="str">
        <f>IF(ISNA(VLOOKUP(D333,Calculation!$AI$12:$AI$88,1,FALSE)),"NO club name match","Club Name Match")</f>
        <v>NO club name match</v>
      </c>
    </row>
    <row r="334" spans="2:8" x14ac:dyDescent="0.2">
      <c r="B334" s="54" t="s">
        <v>5</v>
      </c>
      <c r="C334" s="39" t="s">
        <v>19</v>
      </c>
      <c r="D334" s="38" t="s">
        <v>19</v>
      </c>
      <c r="E334" s="39">
        <v>1.1574074074074073E-5</v>
      </c>
      <c r="F334" s="40" t="e">
        <f t="shared" si="5"/>
        <v>#N/A</v>
      </c>
      <c r="G334" t="str">
        <f>IF((ISERROR((VLOOKUP(B334,Calculation!C$3:C$2610,1,FALSE)))),"not entered","")</f>
        <v/>
      </c>
      <c r="H334" t="str">
        <f>IF(ISNA(VLOOKUP(D334,Calculation!$AI$12:$AI$88,1,FALSE)),"NO club name match","Club Name Match")</f>
        <v>NO club name match</v>
      </c>
    </row>
    <row r="335" spans="2:8" x14ac:dyDescent="0.2">
      <c r="B335" s="54" t="s">
        <v>5</v>
      </c>
      <c r="C335" s="39" t="s">
        <v>19</v>
      </c>
      <c r="D335" s="38" t="s">
        <v>19</v>
      </c>
      <c r="E335" s="39">
        <v>1.1574074074074073E-5</v>
      </c>
      <c r="F335" s="40" t="e">
        <f t="shared" si="5"/>
        <v>#N/A</v>
      </c>
      <c r="G335" t="str">
        <f>IF((ISERROR((VLOOKUP(B335,Calculation!C$3:C$2610,1,FALSE)))),"not entered","")</f>
        <v/>
      </c>
      <c r="H335" t="str">
        <f>IF(ISNA(VLOOKUP(D335,Calculation!$AI$12:$AI$88,1,FALSE)),"NO club name match","Club Name Match")</f>
        <v>NO club name match</v>
      </c>
    </row>
    <row r="336" spans="2:8" x14ac:dyDescent="0.2">
      <c r="B336" s="54" t="s">
        <v>5</v>
      </c>
      <c r="C336" s="39" t="s">
        <v>19</v>
      </c>
      <c r="D336" s="38" t="s">
        <v>19</v>
      </c>
      <c r="E336" s="39">
        <v>1.1574074074074073E-5</v>
      </c>
      <c r="F336" s="40" t="e">
        <f t="shared" si="5"/>
        <v>#N/A</v>
      </c>
      <c r="G336" t="str">
        <f>IF((ISERROR((VLOOKUP(B336,Calculation!C$3:C$2610,1,FALSE)))),"not entered","")</f>
        <v/>
      </c>
      <c r="H336" t="str">
        <f>IF(ISNA(VLOOKUP(D336,Calculation!$AI$12:$AI$88,1,FALSE)),"NO club name match","Club Name Match")</f>
        <v>NO club name match</v>
      </c>
    </row>
    <row r="337" spans="2:8" x14ac:dyDescent="0.2">
      <c r="B337" s="54" t="s">
        <v>5</v>
      </c>
      <c r="C337" s="39" t="s">
        <v>19</v>
      </c>
      <c r="D337" s="38" t="s">
        <v>19</v>
      </c>
      <c r="E337" s="39">
        <v>1.1574074074074073E-5</v>
      </c>
      <c r="F337" s="40" t="e">
        <f t="shared" si="5"/>
        <v>#N/A</v>
      </c>
      <c r="G337" t="str">
        <f>IF((ISERROR((VLOOKUP(B337,Calculation!C$3:C$2610,1,FALSE)))),"not entered","")</f>
        <v/>
      </c>
      <c r="H337" t="str">
        <f>IF(ISNA(VLOOKUP(D337,Calculation!$AI$12:$AI$88,1,FALSE)),"NO club name match","Club Name Match")</f>
        <v>NO club name match</v>
      </c>
    </row>
    <row r="338" spans="2:8" x14ac:dyDescent="0.2">
      <c r="B338" s="54" t="s">
        <v>5</v>
      </c>
      <c r="C338" s="39" t="s">
        <v>19</v>
      </c>
      <c r="D338" s="38" t="s">
        <v>19</v>
      </c>
      <c r="E338" s="39">
        <v>1.1574074074074073E-5</v>
      </c>
      <c r="F338" s="40" t="e">
        <f t="shared" si="5"/>
        <v>#N/A</v>
      </c>
      <c r="G338" t="str">
        <f>IF((ISERROR((VLOOKUP(B338,Calculation!C$3:C$2610,1,FALSE)))),"not entered","")</f>
        <v/>
      </c>
      <c r="H338" t="str">
        <f>IF(ISNA(VLOOKUP(D338,Calculation!$AI$12:$AI$88,1,FALSE)),"NO club name match","Club Name Match")</f>
        <v>NO club name match</v>
      </c>
    </row>
    <row r="339" spans="2:8" x14ac:dyDescent="0.2">
      <c r="B339" s="54" t="s">
        <v>5</v>
      </c>
      <c r="C339" s="39" t="s">
        <v>19</v>
      </c>
      <c r="D339" s="38" t="s">
        <v>19</v>
      </c>
      <c r="E339" s="39">
        <v>1.1574074074074073E-5</v>
      </c>
      <c r="F339" s="40" t="e">
        <f t="shared" si="5"/>
        <v>#N/A</v>
      </c>
      <c r="G339" t="str">
        <f>IF((ISERROR((VLOOKUP(B339,Calculation!C$3:C$2610,1,FALSE)))),"not entered","")</f>
        <v/>
      </c>
      <c r="H339" t="str">
        <f>IF(ISNA(VLOOKUP(D339,Calculation!$AI$12:$AI$88,1,FALSE)),"NO club name match","Club Name Match")</f>
        <v>NO club name match</v>
      </c>
    </row>
    <row r="340" spans="2:8" x14ac:dyDescent="0.2">
      <c r="B340" s="54" t="s">
        <v>5</v>
      </c>
      <c r="C340" s="39" t="s">
        <v>19</v>
      </c>
      <c r="D340" s="38" t="s">
        <v>19</v>
      </c>
      <c r="E340" s="39">
        <v>1.1574074074074073E-5</v>
      </c>
      <c r="F340" s="40" t="e">
        <f t="shared" si="5"/>
        <v>#N/A</v>
      </c>
      <c r="G340" t="str">
        <f>IF((ISERROR((VLOOKUP(B340,Calculation!C$3:C$2610,1,FALSE)))),"not entered","")</f>
        <v/>
      </c>
      <c r="H340" t="str">
        <f>IF(ISNA(VLOOKUP(D340,Calculation!$AI$12:$AI$88,1,FALSE)),"NO club name match","Club Name Match")</f>
        <v>NO club name match</v>
      </c>
    </row>
    <row r="341" spans="2:8" x14ac:dyDescent="0.2">
      <c r="B341" s="54" t="s">
        <v>5</v>
      </c>
      <c r="C341" s="39" t="s">
        <v>19</v>
      </c>
      <c r="D341" s="38" t="s">
        <v>19</v>
      </c>
      <c r="E341" s="39">
        <v>1.1574074074074073E-5</v>
      </c>
      <c r="F341" s="40" t="e">
        <f t="shared" si="5"/>
        <v>#N/A</v>
      </c>
      <c r="G341" t="str">
        <f>IF((ISERROR((VLOOKUP(B341,Calculation!C$3:C$2610,1,FALSE)))),"not entered","")</f>
        <v/>
      </c>
      <c r="H341" t="str">
        <f>IF(ISNA(VLOOKUP(D341,Calculation!$AI$12:$AI$88,1,FALSE)),"NO club name match","Club Name Match")</f>
        <v>NO club name match</v>
      </c>
    </row>
    <row r="342" spans="2:8" x14ac:dyDescent="0.2">
      <c r="B342" s="54" t="s">
        <v>5</v>
      </c>
      <c r="C342" s="39" t="s">
        <v>19</v>
      </c>
      <c r="D342" s="38" t="s">
        <v>19</v>
      </c>
      <c r="E342" s="39">
        <v>1.1574074074074073E-5</v>
      </c>
      <c r="F342" s="40" t="e">
        <f t="shared" si="5"/>
        <v>#N/A</v>
      </c>
      <c r="G342" t="str">
        <f>IF((ISERROR((VLOOKUP(B342,Calculation!C$3:C$2610,1,FALSE)))),"not entered","")</f>
        <v/>
      </c>
      <c r="H342" t="str">
        <f>IF(ISNA(VLOOKUP(D342,Calculation!$AI$12:$AI$88,1,FALSE)),"NO club name match","Club Name Match")</f>
        <v>NO club name match</v>
      </c>
    </row>
    <row r="343" spans="2:8" x14ac:dyDescent="0.2">
      <c r="B343" s="54" t="s">
        <v>5</v>
      </c>
      <c r="C343" s="39" t="s">
        <v>19</v>
      </c>
      <c r="D343" s="38" t="s">
        <v>19</v>
      </c>
      <c r="E343" s="39">
        <v>1.1574074074074073E-5</v>
      </c>
      <c r="F343" s="40" t="e">
        <f t="shared" si="5"/>
        <v>#N/A</v>
      </c>
      <c r="G343" t="str">
        <f>IF((ISERROR((VLOOKUP(B343,Calculation!C$3:C$2610,1,FALSE)))),"not entered","")</f>
        <v/>
      </c>
      <c r="H343" t="str">
        <f>IF(ISNA(VLOOKUP(D343,Calculation!$AI$12:$AI$88,1,FALSE)),"NO club name match","Club Name Match")</f>
        <v>NO club name match</v>
      </c>
    </row>
    <row r="344" spans="2:8" x14ac:dyDescent="0.2">
      <c r="B344" s="54" t="s">
        <v>5</v>
      </c>
      <c r="C344" s="39" t="s">
        <v>19</v>
      </c>
      <c r="D344" s="38" t="s">
        <v>19</v>
      </c>
      <c r="E344" s="39">
        <v>1.1574074074074073E-5</v>
      </c>
      <c r="F344" s="40" t="e">
        <f t="shared" si="5"/>
        <v>#N/A</v>
      </c>
      <c r="G344" t="str">
        <f>IF((ISERROR((VLOOKUP(B344,Calculation!C$3:C$2610,1,FALSE)))),"not entered","")</f>
        <v/>
      </c>
      <c r="H344" t="str">
        <f>IF(ISNA(VLOOKUP(D344,Calculation!$AI$12:$AI$88,1,FALSE)),"NO club name match","Club Name Match")</f>
        <v>NO club name match</v>
      </c>
    </row>
    <row r="345" spans="2:8" x14ac:dyDescent="0.2">
      <c r="B345" s="54" t="s">
        <v>5</v>
      </c>
      <c r="C345" s="39" t="s">
        <v>19</v>
      </c>
      <c r="D345" s="38" t="s">
        <v>19</v>
      </c>
      <c r="E345" s="39">
        <v>1.1574074074074073E-5</v>
      </c>
      <c r="F345" s="40" t="e">
        <f t="shared" si="5"/>
        <v>#N/A</v>
      </c>
      <c r="G345" t="str">
        <f>IF((ISERROR((VLOOKUP(B345,Calculation!C$3:C$2610,1,FALSE)))),"not entered","")</f>
        <v/>
      </c>
      <c r="H345" t="str">
        <f>IF(ISNA(VLOOKUP(D345,Calculation!$AI$12:$AI$88,1,FALSE)),"NO club name match","Club Name Match")</f>
        <v>NO club name match</v>
      </c>
    </row>
    <row r="346" spans="2:8" x14ac:dyDescent="0.2">
      <c r="B346" s="54" t="s">
        <v>5</v>
      </c>
      <c r="C346" s="39" t="s">
        <v>19</v>
      </c>
      <c r="D346" s="38" t="s">
        <v>19</v>
      </c>
      <c r="E346" s="39">
        <v>1.1574074074074073E-5</v>
      </c>
      <c r="F346" s="40" t="e">
        <f t="shared" si="5"/>
        <v>#N/A</v>
      </c>
      <c r="G346" t="str">
        <f>IF((ISERROR((VLOOKUP(B346,Calculation!C$3:C$2610,1,FALSE)))),"not entered","")</f>
        <v/>
      </c>
      <c r="H346" t="str">
        <f>IF(ISNA(VLOOKUP(D346,Calculation!$AI$12:$AI$88,1,FALSE)),"NO club name match","Club Name Match")</f>
        <v>NO club name match</v>
      </c>
    </row>
    <row r="347" spans="2:8" x14ac:dyDescent="0.2">
      <c r="B347" s="54" t="s">
        <v>5</v>
      </c>
      <c r="C347" s="39" t="s">
        <v>19</v>
      </c>
      <c r="D347" s="38" t="s">
        <v>19</v>
      </c>
      <c r="E347" s="39">
        <v>1.1574074074074073E-5</v>
      </c>
      <c r="F347" s="40" t="e">
        <f t="shared" si="5"/>
        <v>#N/A</v>
      </c>
      <c r="G347" t="str">
        <f>IF((ISERROR((VLOOKUP(B347,Calculation!C$3:C$2610,1,FALSE)))),"not entered","")</f>
        <v/>
      </c>
      <c r="H347" t="str">
        <f>IF(ISNA(VLOOKUP(D347,Calculation!$AI$12:$AI$88,1,FALSE)),"NO club name match","Club Name Match")</f>
        <v>NO club name match</v>
      </c>
    </row>
    <row r="348" spans="2:8" x14ac:dyDescent="0.2">
      <c r="B348" s="54" t="s">
        <v>5</v>
      </c>
      <c r="C348" s="39" t="s">
        <v>19</v>
      </c>
      <c r="D348" s="38" t="s">
        <v>19</v>
      </c>
      <c r="E348" s="39">
        <v>1.1574074074074073E-5</v>
      </c>
      <c r="F348" s="40" t="e">
        <f t="shared" si="5"/>
        <v>#N/A</v>
      </c>
      <c r="G348" t="str">
        <f>IF((ISERROR((VLOOKUP(B348,Calculation!C$3:C$2610,1,FALSE)))),"not entered","")</f>
        <v/>
      </c>
      <c r="H348" t="str">
        <f>IF(ISNA(VLOOKUP(D348,Calculation!$AI$12:$AI$88,1,FALSE)),"NO club name match","Club Name Match")</f>
        <v>NO club name match</v>
      </c>
    </row>
    <row r="349" spans="2:8" x14ac:dyDescent="0.2">
      <c r="B349" s="54" t="s">
        <v>5</v>
      </c>
      <c r="C349" s="39" t="s">
        <v>19</v>
      </c>
      <c r="D349" s="38" t="s">
        <v>19</v>
      </c>
      <c r="E349" s="39">
        <v>1.1574074074074073E-5</v>
      </c>
      <c r="F349" s="40" t="e">
        <f t="shared" si="5"/>
        <v>#N/A</v>
      </c>
      <c r="G349" t="str">
        <f>IF((ISERROR((VLOOKUP(B349,Calculation!C$3:C$2610,1,FALSE)))),"not entered","")</f>
        <v/>
      </c>
      <c r="H349" t="str">
        <f>IF(ISNA(VLOOKUP(D349,Calculation!$AI$12:$AI$88,1,FALSE)),"NO club name match","Club Name Match")</f>
        <v>NO club name match</v>
      </c>
    </row>
    <row r="350" spans="2:8" x14ac:dyDescent="0.2">
      <c r="B350" s="54" t="s">
        <v>5</v>
      </c>
      <c r="C350" s="39" t="s">
        <v>19</v>
      </c>
      <c r="D350" s="38" t="s">
        <v>19</v>
      </c>
      <c r="E350" s="39">
        <v>1.1574074074074073E-5</v>
      </c>
      <c r="F350" s="40" t="e">
        <f t="shared" si="5"/>
        <v>#N/A</v>
      </c>
      <c r="G350" t="str">
        <f>IF((ISERROR((VLOOKUP(B350,Calculation!C$3:C$2610,1,FALSE)))),"not entered","")</f>
        <v/>
      </c>
      <c r="H350" t="str">
        <f>IF(ISNA(VLOOKUP(D350,Calculation!$AI$12:$AI$88,1,FALSE)),"NO club name match","Club Name Match")</f>
        <v>NO club name match</v>
      </c>
    </row>
    <row r="351" spans="2:8" x14ac:dyDescent="0.2">
      <c r="B351" s="54" t="s">
        <v>5</v>
      </c>
      <c r="C351" s="39" t="s">
        <v>19</v>
      </c>
      <c r="D351" s="38" t="s">
        <v>19</v>
      </c>
      <c r="E351" s="39">
        <v>1.1574074074074073E-5</v>
      </c>
      <c r="F351" s="40" t="e">
        <f t="shared" si="5"/>
        <v>#N/A</v>
      </c>
      <c r="G351" t="str">
        <f>IF((ISERROR((VLOOKUP(B351,Calculation!C$3:C$2610,1,FALSE)))),"not entered","")</f>
        <v/>
      </c>
      <c r="H351" t="str">
        <f>IF(ISNA(VLOOKUP(D351,Calculation!$AI$12:$AI$88,1,FALSE)),"NO club name match","Club Name Match")</f>
        <v>NO club name match</v>
      </c>
    </row>
    <row r="352" spans="2:8" x14ac:dyDescent="0.2">
      <c r="B352" s="54" t="s">
        <v>5</v>
      </c>
      <c r="C352" s="39" t="s">
        <v>19</v>
      </c>
      <c r="D352" s="38" t="s">
        <v>19</v>
      </c>
      <c r="E352" s="39">
        <v>1.1574074074074073E-5</v>
      </c>
      <c r="F352" s="40" t="e">
        <f t="shared" si="5"/>
        <v>#N/A</v>
      </c>
      <c r="G352" t="str">
        <f>IF((ISERROR((VLOOKUP(B352,Calculation!C$3:C$2610,1,FALSE)))),"not entered","")</f>
        <v/>
      </c>
      <c r="H352" t="str">
        <f>IF(ISNA(VLOOKUP(D352,Calculation!$AI$12:$AI$88,1,FALSE)),"NO club name match","Club Name Match")</f>
        <v>NO club name match</v>
      </c>
    </row>
    <row r="353" spans="2:8" x14ac:dyDescent="0.2">
      <c r="B353" s="54" t="s">
        <v>5</v>
      </c>
      <c r="C353" s="39" t="s">
        <v>19</v>
      </c>
      <c r="D353" s="38" t="s">
        <v>19</v>
      </c>
      <c r="E353" s="39">
        <v>1.1574074074074073E-5</v>
      </c>
      <c r="F353" s="40" t="e">
        <f t="shared" si="5"/>
        <v>#N/A</v>
      </c>
      <c r="G353" t="str">
        <f>IF((ISERROR((VLOOKUP(B353,Calculation!C$3:C$2610,1,FALSE)))),"not entered","")</f>
        <v/>
      </c>
      <c r="H353" t="str">
        <f>IF(ISNA(VLOOKUP(D353,Calculation!$AI$12:$AI$88,1,FALSE)),"NO club name match","Club Name Match")</f>
        <v>NO club name match</v>
      </c>
    </row>
    <row r="354" spans="2:8" x14ac:dyDescent="0.2">
      <c r="B354" s="54" t="s">
        <v>5</v>
      </c>
      <c r="C354" s="39" t="s">
        <v>19</v>
      </c>
      <c r="D354" s="38" t="s">
        <v>19</v>
      </c>
      <c r="E354" s="39">
        <v>1.1574074074074073E-5</v>
      </c>
      <c r="F354" s="40" t="e">
        <f t="shared" si="5"/>
        <v>#N/A</v>
      </c>
      <c r="G354" t="str">
        <f>IF((ISERROR((VLOOKUP(B354,Calculation!C$3:C$2610,1,FALSE)))),"not entered","")</f>
        <v/>
      </c>
      <c r="H354" t="str">
        <f>IF(ISNA(VLOOKUP(D354,Calculation!$AI$12:$AI$88,1,FALSE)),"NO club name match","Club Name Match")</f>
        <v>NO club name match</v>
      </c>
    </row>
    <row r="355" spans="2:8" x14ac:dyDescent="0.2">
      <c r="B355" s="54" t="s">
        <v>5</v>
      </c>
      <c r="C355" s="39" t="s">
        <v>19</v>
      </c>
      <c r="D355" s="38" t="s">
        <v>19</v>
      </c>
      <c r="E355" s="39">
        <v>1.1574074074074073E-5</v>
      </c>
      <c r="F355" s="40" t="e">
        <f t="shared" si="5"/>
        <v>#N/A</v>
      </c>
      <c r="G355" t="str">
        <f>IF((ISERROR((VLOOKUP(B355,Calculation!C$3:C$2610,1,FALSE)))),"not entered","")</f>
        <v/>
      </c>
      <c r="H355" t="str">
        <f>IF(ISNA(VLOOKUP(D355,Calculation!$AI$12:$AI$88,1,FALSE)),"NO club name match","Club Name Match")</f>
        <v>NO club name match</v>
      </c>
    </row>
    <row r="356" spans="2:8" x14ac:dyDescent="0.2">
      <c r="B356" s="54" t="s">
        <v>5</v>
      </c>
      <c r="C356" s="39" t="s">
        <v>19</v>
      </c>
      <c r="D356" s="38" t="s">
        <v>19</v>
      </c>
      <c r="E356" s="39">
        <v>1.1574074074074073E-5</v>
      </c>
      <c r="F356" s="40" t="e">
        <f t="shared" si="5"/>
        <v>#N/A</v>
      </c>
      <c r="G356" t="str">
        <f>IF((ISERROR((VLOOKUP(B356,Calculation!C$3:C$2610,1,FALSE)))),"not entered","")</f>
        <v/>
      </c>
      <c r="H356" t="str">
        <f>IF(ISNA(VLOOKUP(D356,Calculation!$AI$12:$AI$88,1,FALSE)),"NO club name match","Club Name Match")</f>
        <v>NO club name match</v>
      </c>
    </row>
    <row r="357" spans="2:8" x14ac:dyDescent="0.2">
      <c r="B357" s="54" t="s">
        <v>5</v>
      </c>
      <c r="C357" s="39" t="s">
        <v>19</v>
      </c>
      <c r="D357" s="38" t="s">
        <v>19</v>
      </c>
      <c r="E357" s="39">
        <v>1.1574074074074073E-5</v>
      </c>
      <c r="F357" s="40" t="e">
        <f t="shared" si="5"/>
        <v>#N/A</v>
      </c>
      <c r="G357" t="str">
        <f>IF((ISERROR((VLOOKUP(B357,Calculation!C$3:C$2610,1,FALSE)))),"not entered","")</f>
        <v/>
      </c>
      <c r="H357" t="str">
        <f>IF(ISNA(VLOOKUP(D357,Calculation!$AI$12:$AI$88,1,FALSE)),"NO club name match","Club Name Match")</f>
        <v>NO club name match</v>
      </c>
    </row>
    <row r="358" spans="2:8" x14ac:dyDescent="0.2">
      <c r="B358" s="54" t="s">
        <v>5</v>
      </c>
      <c r="C358" s="39" t="s">
        <v>19</v>
      </c>
      <c r="D358" s="38" t="s">
        <v>19</v>
      </c>
      <c r="E358" s="39">
        <v>1.1574074074074073E-5</v>
      </c>
      <c r="F358" s="40" t="e">
        <f t="shared" si="5"/>
        <v>#N/A</v>
      </c>
      <c r="G358" t="str">
        <f>IF((ISERROR((VLOOKUP(B358,Calculation!C$3:C$2610,1,FALSE)))),"not entered","")</f>
        <v/>
      </c>
      <c r="H358" t="str">
        <f>IF(ISNA(VLOOKUP(D358,Calculation!$AI$12:$AI$88,1,FALSE)),"NO club name match","Club Name Match")</f>
        <v>NO club name match</v>
      </c>
    </row>
    <row r="359" spans="2:8" x14ac:dyDescent="0.2">
      <c r="B359" s="54" t="s">
        <v>5</v>
      </c>
      <c r="C359" s="39" t="s">
        <v>19</v>
      </c>
      <c r="D359" s="38" t="s">
        <v>19</v>
      </c>
      <c r="E359" s="39">
        <v>1.1574074074074073E-5</v>
      </c>
      <c r="F359" s="40" t="e">
        <f t="shared" si="5"/>
        <v>#N/A</v>
      </c>
      <c r="G359" t="str">
        <f>IF((ISERROR((VLOOKUP(B359,Calculation!C$3:C$2610,1,FALSE)))),"not entered","")</f>
        <v/>
      </c>
      <c r="H359" t="str">
        <f>IF(ISNA(VLOOKUP(D359,Calculation!$AI$12:$AI$88,1,FALSE)),"NO club name match","Club Name Match")</f>
        <v>NO club name match</v>
      </c>
    </row>
    <row r="360" spans="2:8" x14ac:dyDescent="0.2">
      <c r="B360" s="54" t="s">
        <v>5</v>
      </c>
      <c r="C360" s="39" t="s">
        <v>19</v>
      </c>
      <c r="D360" s="38" t="s">
        <v>19</v>
      </c>
      <c r="E360" s="39">
        <v>1.1574074074074073E-5</v>
      </c>
      <c r="F360" s="40" t="e">
        <f t="shared" si="5"/>
        <v>#N/A</v>
      </c>
      <c r="G360" t="str">
        <f>IF((ISERROR((VLOOKUP(B360,Calculation!C$3:C$2610,1,FALSE)))),"not entered","")</f>
        <v/>
      </c>
      <c r="H360" t="str">
        <f>IF(ISNA(VLOOKUP(D360,Calculation!$AI$12:$AI$88,1,FALSE)),"NO club name match","Club Name Match")</f>
        <v>NO club name match</v>
      </c>
    </row>
    <row r="361" spans="2:8" x14ac:dyDescent="0.2">
      <c r="B361" s="54" t="s">
        <v>5</v>
      </c>
      <c r="C361" s="39" t="s">
        <v>19</v>
      </c>
      <c r="D361" s="38" t="s">
        <v>19</v>
      </c>
      <c r="E361" s="39">
        <v>1.1574074074074073E-5</v>
      </c>
      <c r="F361" s="40" t="e">
        <f t="shared" si="5"/>
        <v>#N/A</v>
      </c>
      <c r="G361" t="str">
        <f>IF((ISERROR((VLOOKUP(B361,Calculation!C$3:C$2610,1,FALSE)))),"not entered","")</f>
        <v/>
      </c>
      <c r="H361" t="str">
        <f>IF(ISNA(VLOOKUP(D361,Calculation!$AI$12:$AI$88,1,FALSE)),"NO club name match","Club Name Match")</f>
        <v>NO club name match</v>
      </c>
    </row>
    <row r="362" spans="2:8" x14ac:dyDescent="0.2">
      <c r="B362" s="54" t="s">
        <v>5</v>
      </c>
      <c r="C362" s="39" t="s">
        <v>19</v>
      </c>
      <c r="D362" s="38" t="s">
        <v>19</v>
      </c>
      <c r="E362" s="39">
        <v>1.1574074074074073E-5</v>
      </c>
      <c r="F362" s="40" t="e">
        <f t="shared" si="5"/>
        <v>#N/A</v>
      </c>
      <c r="G362" t="str">
        <f>IF((ISERROR((VLOOKUP(B362,Calculation!C$3:C$2610,1,FALSE)))),"not entered","")</f>
        <v/>
      </c>
      <c r="H362" t="str">
        <f>IF(ISNA(VLOOKUP(D362,Calculation!$AI$12:$AI$88,1,FALSE)),"NO club name match","Club Name Match")</f>
        <v>NO club name match</v>
      </c>
    </row>
    <row r="363" spans="2:8" x14ac:dyDescent="0.2">
      <c r="B363" s="54" t="s">
        <v>5</v>
      </c>
      <c r="C363" s="39" t="s">
        <v>19</v>
      </c>
      <c r="D363" s="38" t="s">
        <v>19</v>
      </c>
      <c r="E363" s="39">
        <v>1.1574074074074073E-5</v>
      </c>
      <c r="F363" s="40" t="e">
        <f t="shared" si="5"/>
        <v>#N/A</v>
      </c>
      <c r="G363" t="str">
        <f>IF((ISERROR((VLOOKUP(B363,Calculation!C$3:C$2610,1,FALSE)))),"not entered","")</f>
        <v/>
      </c>
      <c r="H363" t="str">
        <f>IF(ISNA(VLOOKUP(D363,Calculation!$AI$12:$AI$88,1,FALSE)),"NO club name match","Club Name Match")</f>
        <v>NO club name match</v>
      </c>
    </row>
    <row r="364" spans="2:8" x14ac:dyDescent="0.2">
      <c r="B364" s="54" t="s">
        <v>5</v>
      </c>
      <c r="C364" s="39" t="s">
        <v>19</v>
      </c>
      <c r="D364" s="38" t="s">
        <v>19</v>
      </c>
      <c r="E364" s="39">
        <v>1.1574074074074073E-5</v>
      </c>
      <c r="F364" s="40" t="e">
        <f t="shared" si="5"/>
        <v>#N/A</v>
      </c>
      <c r="G364" t="str">
        <f>IF((ISERROR((VLOOKUP(B364,Calculation!C$3:C$2610,1,FALSE)))),"not entered","")</f>
        <v/>
      </c>
      <c r="H364" t="str">
        <f>IF(ISNA(VLOOKUP(D364,Calculation!$AI$12:$AI$88,1,FALSE)),"NO club name match","Club Name Match")</f>
        <v>NO club name match</v>
      </c>
    </row>
    <row r="365" spans="2:8" x14ac:dyDescent="0.2">
      <c r="B365" s="54" t="s">
        <v>5</v>
      </c>
      <c r="C365" s="39" t="s">
        <v>19</v>
      </c>
      <c r="D365" s="38" t="s">
        <v>19</v>
      </c>
      <c r="E365" s="39">
        <v>1.1574074074074073E-5</v>
      </c>
      <c r="F365" s="40" t="e">
        <f t="shared" si="5"/>
        <v>#N/A</v>
      </c>
      <c r="G365" t="str">
        <f>IF((ISERROR((VLOOKUP(B365,Calculation!C$3:C$2610,1,FALSE)))),"not entered","")</f>
        <v/>
      </c>
      <c r="H365" t="str">
        <f>IF(ISNA(VLOOKUP(D365,Calculation!$AI$12:$AI$88,1,FALSE)),"NO club name match","Club Name Match")</f>
        <v>NO club name match</v>
      </c>
    </row>
    <row r="366" spans="2:8" x14ac:dyDescent="0.2">
      <c r="B366" s="54" t="s">
        <v>5</v>
      </c>
      <c r="C366" s="39" t="s">
        <v>19</v>
      </c>
      <c r="D366" s="38" t="s">
        <v>19</v>
      </c>
      <c r="E366" s="39">
        <v>1.1574074074074073E-5</v>
      </c>
      <c r="F366" s="40" t="e">
        <f t="shared" si="5"/>
        <v>#N/A</v>
      </c>
      <c r="G366" t="str">
        <f>IF((ISERROR((VLOOKUP(B366,Calculation!C$3:C$2610,1,FALSE)))),"not entered","")</f>
        <v/>
      </c>
      <c r="H366" t="str">
        <f>IF(ISNA(VLOOKUP(D366,Calculation!$AI$12:$AI$88,1,FALSE)),"NO club name match","Club Name Match")</f>
        <v>NO club name match</v>
      </c>
    </row>
    <row r="367" spans="2:8" x14ac:dyDescent="0.2">
      <c r="B367" s="54" t="s">
        <v>5</v>
      </c>
      <c r="C367" s="39" t="s">
        <v>19</v>
      </c>
      <c r="D367" s="38" t="s">
        <v>19</v>
      </c>
      <c r="E367" s="39">
        <v>1.1574074074074073E-5</v>
      </c>
      <c r="F367" s="40" t="e">
        <f t="shared" si="5"/>
        <v>#N/A</v>
      </c>
      <c r="G367" t="str">
        <f>IF((ISERROR((VLOOKUP(B367,Calculation!C$3:C$2610,1,FALSE)))),"not entered","")</f>
        <v/>
      </c>
      <c r="H367" t="str">
        <f>IF(ISNA(VLOOKUP(D367,Calculation!$AI$12:$AI$88,1,FALSE)),"NO club name match","Club Name Match")</f>
        <v>NO club name match</v>
      </c>
    </row>
    <row r="368" spans="2:8" x14ac:dyDescent="0.2">
      <c r="B368" s="54" t="s">
        <v>5</v>
      </c>
      <c r="C368" s="39" t="s">
        <v>19</v>
      </c>
      <c r="D368" s="38" t="s">
        <v>19</v>
      </c>
      <c r="E368" s="39">
        <v>1.1574074074074073E-5</v>
      </c>
      <c r="F368" s="40" t="e">
        <f t="shared" si="5"/>
        <v>#N/A</v>
      </c>
      <c r="G368" t="str">
        <f>IF((ISERROR((VLOOKUP(B368,Calculation!C$3:C$2610,1,FALSE)))),"not entered","")</f>
        <v/>
      </c>
      <c r="H368" t="str">
        <f>IF(ISNA(VLOOKUP(D368,Calculation!$AI$12:$AI$88,1,FALSE)),"NO club name match","Club Name Match")</f>
        <v>NO club name match</v>
      </c>
    </row>
    <row r="369" spans="2:8" x14ac:dyDescent="0.2">
      <c r="B369" s="54" t="s">
        <v>5</v>
      </c>
      <c r="C369" s="39" t="s">
        <v>19</v>
      </c>
      <c r="D369" s="38" t="s">
        <v>19</v>
      </c>
      <c r="E369" s="39">
        <v>1.1574074074074073E-5</v>
      </c>
      <c r="F369" s="40" t="e">
        <f t="shared" si="5"/>
        <v>#N/A</v>
      </c>
      <c r="G369" t="str">
        <f>IF((ISERROR((VLOOKUP(B369,Calculation!C$3:C$2610,1,FALSE)))),"not entered","")</f>
        <v/>
      </c>
      <c r="H369" t="str">
        <f>IF(ISNA(VLOOKUP(D369,Calculation!$AI$12:$AI$88,1,FALSE)),"NO club name match","Club Name Match")</f>
        <v>NO club name match</v>
      </c>
    </row>
    <row r="370" spans="2:8" x14ac:dyDescent="0.2">
      <c r="B370" s="54" t="s">
        <v>5</v>
      </c>
      <c r="C370" s="39" t="s">
        <v>19</v>
      </c>
      <c r="D370" s="38" t="s">
        <v>19</v>
      </c>
      <c r="E370" s="39">
        <v>1.1574074074074073E-5</v>
      </c>
      <c r="F370" s="40" t="e">
        <f t="shared" si="5"/>
        <v>#N/A</v>
      </c>
      <c r="G370" t="str">
        <f>IF((ISERROR((VLOOKUP(B370,Calculation!C$3:C$2610,1,FALSE)))),"not entered","")</f>
        <v/>
      </c>
      <c r="H370" t="str">
        <f>IF(ISNA(VLOOKUP(D370,Calculation!$AI$12:$AI$88,1,FALSE)),"NO club name match","Club Name Match")</f>
        <v>NO club name match</v>
      </c>
    </row>
    <row r="371" spans="2:8" x14ac:dyDescent="0.2">
      <c r="B371" s="54" t="s">
        <v>5</v>
      </c>
      <c r="C371" s="39" t="s">
        <v>19</v>
      </c>
      <c r="D371" s="38" t="s">
        <v>19</v>
      </c>
      <c r="E371" s="39">
        <v>1.1574074074074073E-5</v>
      </c>
      <c r="F371" s="40" t="e">
        <f t="shared" si="5"/>
        <v>#N/A</v>
      </c>
      <c r="G371" t="str">
        <f>IF((ISERROR((VLOOKUP(B371,Calculation!C$3:C$2610,1,FALSE)))),"not entered","")</f>
        <v/>
      </c>
      <c r="H371" t="str">
        <f>IF(ISNA(VLOOKUP(D371,Calculation!$AI$12:$AI$88,1,FALSE)),"NO club name match","Club Name Match")</f>
        <v>NO club name match</v>
      </c>
    </row>
    <row r="372" spans="2:8" x14ac:dyDescent="0.2">
      <c r="B372" s="54" t="s">
        <v>5</v>
      </c>
      <c r="C372" s="39" t="s">
        <v>19</v>
      </c>
      <c r="D372" s="38" t="s">
        <v>19</v>
      </c>
      <c r="E372" s="39">
        <v>1.1574074074074073E-5</v>
      </c>
      <c r="F372" s="40" t="e">
        <f t="shared" si="5"/>
        <v>#N/A</v>
      </c>
      <c r="G372" t="str">
        <f>IF((ISERROR((VLOOKUP(B372,Calculation!C$3:C$2610,1,FALSE)))),"not entered","")</f>
        <v/>
      </c>
      <c r="H372" t="str">
        <f>IF(ISNA(VLOOKUP(D372,Calculation!$AI$12:$AI$88,1,FALSE)),"NO club name match","Club Name Match")</f>
        <v>NO club name match</v>
      </c>
    </row>
    <row r="373" spans="2:8" x14ac:dyDescent="0.2">
      <c r="B373" s="54" t="s">
        <v>5</v>
      </c>
      <c r="C373" s="39" t="s">
        <v>19</v>
      </c>
      <c r="D373" s="38" t="s">
        <v>19</v>
      </c>
      <c r="E373" s="39">
        <v>1.1574074074074073E-5</v>
      </c>
      <c r="F373" s="40" t="e">
        <f t="shared" si="5"/>
        <v>#N/A</v>
      </c>
      <c r="G373" t="str">
        <f>IF((ISERROR((VLOOKUP(B373,Calculation!C$3:C$2610,1,FALSE)))),"not entered","")</f>
        <v/>
      </c>
      <c r="H373" t="str">
        <f>IF(ISNA(VLOOKUP(D373,Calculation!$AI$12:$AI$88,1,FALSE)),"NO club name match","Club Name Match")</f>
        <v>NO club name match</v>
      </c>
    </row>
    <row r="374" spans="2:8" x14ac:dyDescent="0.2">
      <c r="B374" s="54" t="s">
        <v>5</v>
      </c>
      <c r="C374" s="39" t="s">
        <v>19</v>
      </c>
      <c r="D374" s="38" t="s">
        <v>19</v>
      </c>
      <c r="E374" s="39">
        <v>1.1574074074074073E-5</v>
      </c>
      <c r="F374" s="40" t="e">
        <f t="shared" si="5"/>
        <v>#N/A</v>
      </c>
      <c r="G374" t="str">
        <f>IF((ISERROR((VLOOKUP(B374,Calculation!C$3:C$2610,1,FALSE)))),"not entered","")</f>
        <v/>
      </c>
      <c r="H374" t="str">
        <f>IF(ISNA(VLOOKUP(D374,Calculation!$AI$12:$AI$88,1,FALSE)),"NO club name match","Club Name Match")</f>
        <v>NO club name match</v>
      </c>
    </row>
    <row r="375" spans="2:8" x14ac:dyDescent="0.2">
      <c r="B375" s="54" t="s">
        <v>5</v>
      </c>
      <c r="C375" s="39" t="s">
        <v>19</v>
      </c>
      <c r="D375" s="38" t="s">
        <v>19</v>
      </c>
      <c r="E375" s="39">
        <v>1.1574074074074073E-5</v>
      </c>
      <c r="F375" s="40" t="e">
        <f t="shared" si="5"/>
        <v>#N/A</v>
      </c>
      <c r="G375" t="str">
        <f>IF((ISERROR((VLOOKUP(B375,Calculation!C$3:C$2610,1,FALSE)))),"not entered","")</f>
        <v/>
      </c>
      <c r="H375" t="str">
        <f>IF(ISNA(VLOOKUP(D375,Calculation!$AI$12:$AI$88,1,FALSE)),"NO club name match","Club Name Match")</f>
        <v>NO club name match</v>
      </c>
    </row>
    <row r="376" spans="2:8" x14ac:dyDescent="0.2">
      <c r="B376" s="54" t="s">
        <v>5</v>
      </c>
      <c r="C376" s="39" t="s">
        <v>19</v>
      </c>
      <c r="D376" s="38" t="s">
        <v>19</v>
      </c>
      <c r="E376" s="39">
        <v>1.1574074074074073E-5</v>
      </c>
      <c r="F376" s="40" t="e">
        <f t="shared" si="5"/>
        <v>#N/A</v>
      </c>
      <c r="G376" t="str">
        <f>IF((ISERROR((VLOOKUP(B376,Calculation!C$3:C$2610,1,FALSE)))),"not entered","")</f>
        <v/>
      </c>
      <c r="H376" t="str">
        <f>IF(ISNA(VLOOKUP(D376,Calculation!$AI$12:$AI$88,1,FALSE)),"NO club name match","Club Name Match")</f>
        <v>NO club name match</v>
      </c>
    </row>
    <row r="377" spans="2:8" x14ac:dyDescent="0.2">
      <c r="B377" s="54" t="s">
        <v>5</v>
      </c>
      <c r="C377" s="39" t="s">
        <v>19</v>
      </c>
      <c r="D377" s="38" t="s">
        <v>19</v>
      </c>
      <c r="E377" s="39">
        <v>1.1574074074074073E-5</v>
      </c>
      <c r="F377" s="40" t="e">
        <f t="shared" si="5"/>
        <v>#N/A</v>
      </c>
      <c r="G377" t="str">
        <f>IF((ISERROR((VLOOKUP(B377,Calculation!C$3:C$2610,1,FALSE)))),"not entered","")</f>
        <v/>
      </c>
      <c r="H377" t="str">
        <f>IF(ISNA(VLOOKUP(D377,Calculation!$AI$12:$AI$88,1,FALSE)),"NO club name match","Club Name Match")</f>
        <v>NO club name match</v>
      </c>
    </row>
    <row r="378" spans="2:8" x14ac:dyDescent="0.2">
      <c r="B378" s="54" t="s">
        <v>5</v>
      </c>
      <c r="C378" s="39" t="s">
        <v>19</v>
      </c>
      <c r="D378" s="38" t="s">
        <v>19</v>
      </c>
      <c r="E378" s="39">
        <v>1.1574074074074073E-5</v>
      </c>
      <c r="F378" s="40" t="e">
        <f t="shared" si="5"/>
        <v>#N/A</v>
      </c>
      <c r="G378" t="str">
        <f>IF((ISERROR((VLOOKUP(B378,Calculation!C$3:C$2610,1,FALSE)))),"not entered","")</f>
        <v/>
      </c>
      <c r="H378" t="str">
        <f>IF(ISNA(VLOOKUP(D378,Calculation!$AI$12:$AI$88,1,FALSE)),"NO club name match","Club Name Match")</f>
        <v>NO club name match</v>
      </c>
    </row>
    <row r="379" spans="2:8" x14ac:dyDescent="0.2">
      <c r="B379" s="54" t="s">
        <v>5</v>
      </c>
      <c r="C379" s="39" t="s">
        <v>19</v>
      </c>
      <c r="D379" s="38" t="s">
        <v>19</v>
      </c>
      <c r="E379" s="39">
        <v>1.1574074074074073E-5</v>
      </c>
      <c r="F379" s="40" t="e">
        <f t="shared" si="5"/>
        <v>#N/A</v>
      </c>
      <c r="G379" t="str">
        <f>IF((ISERROR((VLOOKUP(B379,Calculation!C$3:C$2610,1,FALSE)))),"not entered","")</f>
        <v/>
      </c>
      <c r="H379" t="str">
        <f>IF(ISNA(VLOOKUP(D379,Calculation!$AI$12:$AI$88,1,FALSE)),"NO club name match","Club Name Match")</f>
        <v>NO club name match</v>
      </c>
    </row>
    <row r="380" spans="2:8" x14ac:dyDescent="0.2">
      <c r="B380" s="54" t="s">
        <v>5</v>
      </c>
      <c r="C380" s="39" t="s">
        <v>19</v>
      </c>
      <c r="D380" s="38" t="s">
        <v>19</v>
      </c>
      <c r="E380" s="39">
        <v>1.1574074074074073E-5</v>
      </c>
      <c r="F380" s="40" t="e">
        <f t="shared" si="5"/>
        <v>#N/A</v>
      </c>
      <c r="G380" t="str">
        <f>IF((ISERROR((VLOOKUP(B380,Calculation!C$3:C$2610,1,FALSE)))),"not entered","")</f>
        <v/>
      </c>
      <c r="H380" t="str">
        <f>IF(ISNA(VLOOKUP(D380,Calculation!$AI$12:$AI$88,1,FALSE)),"NO club name match","Club Name Match")</f>
        <v>NO club name match</v>
      </c>
    </row>
    <row r="381" spans="2:8" x14ac:dyDescent="0.2">
      <c r="B381" s="54" t="s">
        <v>5</v>
      </c>
      <c r="C381" s="39" t="s">
        <v>19</v>
      </c>
      <c r="D381" s="38" t="s">
        <v>19</v>
      </c>
      <c r="E381" s="39">
        <v>1.1574074074074073E-5</v>
      </c>
      <c r="F381" s="40" t="e">
        <f t="shared" si="5"/>
        <v>#N/A</v>
      </c>
      <c r="G381" t="str">
        <f>IF((ISERROR((VLOOKUP(B381,Calculation!C$3:C$2610,1,FALSE)))),"not entered","")</f>
        <v/>
      </c>
      <c r="H381" t="str">
        <f>IF(ISNA(VLOOKUP(D381,Calculation!$AI$12:$AI$88,1,FALSE)),"NO club name match","Club Name Match")</f>
        <v>NO club name match</v>
      </c>
    </row>
    <row r="382" spans="2:8" x14ac:dyDescent="0.2">
      <c r="B382" s="54" t="s">
        <v>5</v>
      </c>
      <c r="C382" s="39" t="s">
        <v>19</v>
      </c>
      <c r="D382" s="38" t="s">
        <v>19</v>
      </c>
      <c r="E382" s="39">
        <v>1.1574074074074073E-5</v>
      </c>
      <c r="F382" s="40" t="e">
        <f t="shared" si="5"/>
        <v>#N/A</v>
      </c>
      <c r="G382" t="str">
        <f>IF((ISERROR((VLOOKUP(B382,Calculation!C$3:C$2610,1,FALSE)))),"not entered","")</f>
        <v/>
      </c>
      <c r="H382" t="str">
        <f>IF(ISNA(VLOOKUP(D382,Calculation!$AI$12:$AI$88,1,FALSE)),"NO club name match","Club Name Match")</f>
        <v>NO club name match</v>
      </c>
    </row>
    <row r="383" spans="2:8" x14ac:dyDescent="0.2">
      <c r="B383" s="54" t="s">
        <v>5</v>
      </c>
      <c r="C383" s="39" t="s">
        <v>19</v>
      </c>
      <c r="D383" s="38" t="s">
        <v>19</v>
      </c>
      <c r="E383" s="39">
        <v>1.1574074074074073E-5</v>
      </c>
      <c r="F383" s="40" t="e">
        <f t="shared" si="5"/>
        <v>#N/A</v>
      </c>
      <c r="G383" t="str">
        <f>IF((ISERROR((VLOOKUP(B383,Calculation!C$3:C$2610,1,FALSE)))),"not entered","")</f>
        <v/>
      </c>
      <c r="H383" t="str">
        <f>IF(ISNA(VLOOKUP(D383,Calculation!$AI$12:$AI$88,1,FALSE)),"NO club name match","Club Name Match")</f>
        <v>NO club name match</v>
      </c>
    </row>
    <row r="384" spans="2:8" x14ac:dyDescent="0.2">
      <c r="B384" s="54" t="s">
        <v>5</v>
      </c>
      <c r="C384" s="39" t="s">
        <v>19</v>
      </c>
      <c r="D384" s="38" t="s">
        <v>19</v>
      </c>
      <c r="E384" s="39">
        <v>1.1574074074074073E-5</v>
      </c>
      <c r="F384" s="40" t="e">
        <f t="shared" si="5"/>
        <v>#N/A</v>
      </c>
      <c r="G384" t="str">
        <f>IF((ISERROR((VLOOKUP(B384,Calculation!C$3:C$2610,1,FALSE)))),"not entered","")</f>
        <v/>
      </c>
      <c r="H384" t="str">
        <f>IF(ISNA(VLOOKUP(D384,Calculation!$AI$12:$AI$88,1,FALSE)),"NO club name match","Club Name Match")</f>
        <v>NO club name match</v>
      </c>
    </row>
    <row r="385" spans="2:8" x14ac:dyDescent="0.2">
      <c r="B385" s="54" t="s">
        <v>5</v>
      </c>
      <c r="C385" s="39" t="s">
        <v>19</v>
      </c>
      <c r="D385" s="38" t="s">
        <v>19</v>
      </c>
      <c r="E385" s="39">
        <v>1.1574074074074073E-5</v>
      </c>
      <c r="F385" s="40" t="e">
        <f t="shared" si="5"/>
        <v>#N/A</v>
      </c>
      <c r="G385" t="str">
        <f>IF((ISERROR((VLOOKUP(B385,Calculation!C$3:C$2610,1,FALSE)))),"not entered","")</f>
        <v/>
      </c>
      <c r="H385" t="str">
        <f>IF(ISNA(VLOOKUP(D385,Calculation!$AI$12:$AI$88,1,FALSE)),"NO club name match","Club Name Match")</f>
        <v>NO club name match</v>
      </c>
    </row>
    <row r="386" spans="2:8" x14ac:dyDescent="0.2">
      <c r="B386" s="54" t="s">
        <v>5</v>
      </c>
      <c r="C386" s="39" t="s">
        <v>19</v>
      </c>
      <c r="D386" s="38" t="s">
        <v>19</v>
      </c>
      <c r="E386" s="39">
        <v>1.1574074074074073E-5</v>
      </c>
      <c r="F386" s="40" t="e">
        <f t="shared" si="5"/>
        <v>#N/A</v>
      </c>
      <c r="G386" t="str">
        <f>IF((ISERROR((VLOOKUP(B386,Calculation!C$3:C$2610,1,FALSE)))),"not entered","")</f>
        <v/>
      </c>
      <c r="H386" t="str">
        <f>IF(ISNA(VLOOKUP(D386,Calculation!$AI$12:$AI$88,1,FALSE)),"NO club name match","Club Name Match")</f>
        <v>NO club name match</v>
      </c>
    </row>
    <row r="387" spans="2:8" x14ac:dyDescent="0.2">
      <c r="B387" s="54" t="s">
        <v>5</v>
      </c>
      <c r="C387" s="39" t="s">
        <v>19</v>
      </c>
      <c r="D387" s="38" t="s">
        <v>19</v>
      </c>
      <c r="E387" s="39">
        <v>1.1574074074074073E-5</v>
      </c>
      <c r="F387" s="40" t="e">
        <f t="shared" si="5"/>
        <v>#N/A</v>
      </c>
      <c r="G387" t="str">
        <f>IF((ISERROR((VLOOKUP(B387,Calculation!C$3:C$2610,1,FALSE)))),"not entered","")</f>
        <v/>
      </c>
      <c r="H387" t="str">
        <f>IF(ISNA(VLOOKUP(D387,Calculation!$AI$12:$AI$88,1,FALSE)),"NO club name match","Club Name Match")</f>
        <v>NO club name match</v>
      </c>
    </row>
    <row r="388" spans="2:8" x14ac:dyDescent="0.2">
      <c r="B388" s="54" t="s">
        <v>5</v>
      </c>
      <c r="C388" s="39" t="s">
        <v>19</v>
      </c>
      <c r="D388" s="38" t="s">
        <v>19</v>
      </c>
      <c r="E388" s="39">
        <v>1.1574074074074073E-5</v>
      </c>
      <c r="F388" s="40" t="e">
        <f t="shared" si="5"/>
        <v>#N/A</v>
      </c>
      <c r="G388" t="str">
        <f>IF((ISERROR((VLOOKUP(B388,Calculation!C$3:C$2610,1,FALSE)))),"not entered","")</f>
        <v/>
      </c>
      <c r="H388" t="str">
        <f>IF(ISNA(VLOOKUP(D388,Calculation!$AI$12:$AI$88,1,FALSE)),"NO club name match","Club Name Match")</f>
        <v>NO club name match</v>
      </c>
    </row>
    <row r="389" spans="2:8" x14ac:dyDescent="0.2">
      <c r="B389" s="54" t="s">
        <v>5</v>
      </c>
      <c r="C389" s="39" t="s">
        <v>19</v>
      </c>
      <c r="D389" s="38" t="s">
        <v>19</v>
      </c>
      <c r="E389" s="39">
        <v>1.1574074074074073E-5</v>
      </c>
      <c r="F389" s="40" t="e">
        <f t="shared" si="5"/>
        <v>#N/A</v>
      </c>
      <c r="G389" t="str">
        <f>IF((ISERROR((VLOOKUP(B389,Calculation!C$3:C$2610,1,FALSE)))),"not entered","")</f>
        <v/>
      </c>
      <c r="H389" t="str">
        <f>IF(ISNA(VLOOKUP(D389,Calculation!$AI$12:$AI$88,1,FALSE)),"NO club name match","Club Name Match")</f>
        <v>NO club name match</v>
      </c>
    </row>
    <row r="390" spans="2:8" x14ac:dyDescent="0.2">
      <c r="B390" s="54" t="s">
        <v>5</v>
      </c>
      <c r="C390" s="39" t="s">
        <v>19</v>
      </c>
      <c r="D390" s="38" t="s">
        <v>19</v>
      </c>
      <c r="E390" s="39">
        <v>1.1574074074074073E-5</v>
      </c>
      <c r="F390" s="40" t="e">
        <f t="shared" ref="F390:F453" si="6">TRUNC((VLOOKUP(C390,C$4:E$5,3,FALSE))/(E390/10000))</f>
        <v>#N/A</v>
      </c>
      <c r="G390" t="str">
        <f>IF((ISERROR((VLOOKUP(B390,Calculation!C$3:C$2610,1,FALSE)))),"not entered","")</f>
        <v/>
      </c>
      <c r="H390" t="str">
        <f>IF(ISNA(VLOOKUP(D390,Calculation!$AI$12:$AI$88,1,FALSE)),"NO club name match","Club Name Match")</f>
        <v>NO club name match</v>
      </c>
    </row>
    <row r="391" spans="2:8" x14ac:dyDescent="0.2">
      <c r="B391" s="54" t="s">
        <v>5</v>
      </c>
      <c r="C391" s="39" t="s">
        <v>19</v>
      </c>
      <c r="D391" s="38" t="s">
        <v>19</v>
      </c>
      <c r="E391" s="39">
        <v>1.1574074074074073E-5</v>
      </c>
      <c r="F391" s="40" t="e">
        <f t="shared" si="6"/>
        <v>#N/A</v>
      </c>
      <c r="G391" t="str">
        <f>IF((ISERROR((VLOOKUP(B391,Calculation!C$3:C$2610,1,FALSE)))),"not entered","")</f>
        <v/>
      </c>
      <c r="H391" t="str">
        <f>IF(ISNA(VLOOKUP(D391,Calculation!$AI$12:$AI$88,1,FALSE)),"NO club name match","Club Name Match")</f>
        <v>NO club name match</v>
      </c>
    </row>
    <row r="392" spans="2:8" x14ac:dyDescent="0.2">
      <c r="B392" s="54" t="s">
        <v>5</v>
      </c>
      <c r="C392" s="39" t="s">
        <v>19</v>
      </c>
      <c r="D392" s="38" t="s">
        <v>19</v>
      </c>
      <c r="E392" s="39">
        <v>1.1574074074074073E-5</v>
      </c>
      <c r="F392" s="40" t="e">
        <f t="shared" si="6"/>
        <v>#N/A</v>
      </c>
      <c r="G392" t="str">
        <f>IF((ISERROR((VLOOKUP(B392,Calculation!C$3:C$2610,1,FALSE)))),"not entered","")</f>
        <v/>
      </c>
      <c r="H392" t="str">
        <f>IF(ISNA(VLOOKUP(D392,Calculation!$AI$12:$AI$88,1,FALSE)),"NO club name match","Club Name Match")</f>
        <v>NO club name match</v>
      </c>
    </row>
    <row r="393" spans="2:8" x14ac:dyDescent="0.2">
      <c r="B393" s="54" t="s">
        <v>5</v>
      </c>
      <c r="C393" s="39" t="s">
        <v>19</v>
      </c>
      <c r="D393" s="38" t="s">
        <v>19</v>
      </c>
      <c r="E393" s="39">
        <v>1.1574074074074073E-5</v>
      </c>
      <c r="F393" s="40" t="e">
        <f t="shared" si="6"/>
        <v>#N/A</v>
      </c>
      <c r="G393" t="str">
        <f>IF((ISERROR((VLOOKUP(B393,Calculation!C$3:C$2610,1,FALSE)))),"not entered","")</f>
        <v/>
      </c>
      <c r="H393" t="str">
        <f>IF(ISNA(VLOOKUP(D393,Calculation!$AI$12:$AI$88,1,FALSE)),"NO club name match","Club Name Match")</f>
        <v>NO club name match</v>
      </c>
    </row>
    <row r="394" spans="2:8" x14ac:dyDescent="0.2">
      <c r="B394" s="54" t="s">
        <v>5</v>
      </c>
      <c r="C394" s="39" t="s">
        <v>19</v>
      </c>
      <c r="D394" s="38" t="s">
        <v>19</v>
      </c>
      <c r="E394" s="39">
        <v>1.1574074074074073E-5</v>
      </c>
      <c r="F394" s="40" t="e">
        <f t="shared" si="6"/>
        <v>#N/A</v>
      </c>
      <c r="G394" t="str">
        <f>IF((ISERROR((VLOOKUP(B394,Calculation!C$3:C$2610,1,FALSE)))),"not entered","")</f>
        <v/>
      </c>
      <c r="H394" t="str">
        <f>IF(ISNA(VLOOKUP(D394,Calculation!$AI$12:$AI$88,1,FALSE)),"NO club name match","Club Name Match")</f>
        <v>NO club name match</v>
      </c>
    </row>
    <row r="395" spans="2:8" x14ac:dyDescent="0.2">
      <c r="B395" s="54" t="s">
        <v>5</v>
      </c>
      <c r="C395" s="39" t="s">
        <v>19</v>
      </c>
      <c r="D395" s="38" t="s">
        <v>19</v>
      </c>
      <c r="E395" s="39">
        <v>1.1574074074074073E-5</v>
      </c>
      <c r="F395" s="40" t="e">
        <f t="shared" si="6"/>
        <v>#N/A</v>
      </c>
      <c r="G395" t="str">
        <f>IF((ISERROR((VLOOKUP(B395,Calculation!C$3:C$2610,1,FALSE)))),"not entered","")</f>
        <v/>
      </c>
      <c r="H395" t="str">
        <f>IF(ISNA(VLOOKUP(D395,Calculation!$AI$12:$AI$88,1,FALSE)),"NO club name match","Club Name Match")</f>
        <v>NO club name match</v>
      </c>
    </row>
    <row r="396" spans="2:8" x14ac:dyDescent="0.2">
      <c r="B396" s="54" t="s">
        <v>5</v>
      </c>
      <c r="C396" s="39" t="s">
        <v>19</v>
      </c>
      <c r="D396" s="38" t="s">
        <v>19</v>
      </c>
      <c r="E396" s="39">
        <v>1.1574074074074073E-5</v>
      </c>
      <c r="F396" s="40" t="e">
        <f t="shared" si="6"/>
        <v>#N/A</v>
      </c>
      <c r="G396" t="str">
        <f>IF((ISERROR((VLOOKUP(B396,Calculation!C$3:C$2610,1,FALSE)))),"not entered","")</f>
        <v/>
      </c>
      <c r="H396" t="str">
        <f>IF(ISNA(VLOOKUP(D396,Calculation!$AI$12:$AI$88,1,FALSE)),"NO club name match","Club Name Match")</f>
        <v>NO club name match</v>
      </c>
    </row>
    <row r="397" spans="2:8" x14ac:dyDescent="0.2">
      <c r="B397" s="54" t="s">
        <v>5</v>
      </c>
      <c r="C397" s="39" t="s">
        <v>19</v>
      </c>
      <c r="D397" s="38" t="s">
        <v>19</v>
      </c>
      <c r="E397" s="39">
        <v>1.1574074074074073E-5</v>
      </c>
      <c r="F397" s="40" t="e">
        <f t="shared" si="6"/>
        <v>#N/A</v>
      </c>
      <c r="G397" t="str">
        <f>IF((ISERROR((VLOOKUP(B397,Calculation!C$3:C$2610,1,FALSE)))),"not entered","")</f>
        <v/>
      </c>
      <c r="H397" t="str">
        <f>IF(ISNA(VLOOKUP(D397,Calculation!$AI$12:$AI$88,1,FALSE)),"NO club name match","Club Name Match")</f>
        <v>NO club name match</v>
      </c>
    </row>
    <row r="398" spans="2:8" x14ac:dyDescent="0.2">
      <c r="B398" s="54" t="s">
        <v>5</v>
      </c>
      <c r="C398" s="39" t="s">
        <v>19</v>
      </c>
      <c r="D398" s="38" t="s">
        <v>19</v>
      </c>
      <c r="E398" s="39">
        <v>1.1574074074074073E-5</v>
      </c>
      <c r="F398" s="40" t="e">
        <f t="shared" si="6"/>
        <v>#N/A</v>
      </c>
      <c r="G398" t="str">
        <f>IF((ISERROR((VLOOKUP(B398,Calculation!C$3:C$2610,1,FALSE)))),"not entered","")</f>
        <v/>
      </c>
      <c r="H398" t="str">
        <f>IF(ISNA(VLOOKUP(D398,Calculation!$AI$12:$AI$88,1,FALSE)),"NO club name match","Club Name Match")</f>
        <v>NO club name match</v>
      </c>
    </row>
    <row r="399" spans="2:8" x14ac:dyDescent="0.2">
      <c r="B399" s="54" t="s">
        <v>5</v>
      </c>
      <c r="C399" s="39" t="s">
        <v>19</v>
      </c>
      <c r="D399" s="38" t="s">
        <v>19</v>
      </c>
      <c r="E399" s="39">
        <v>1.1574074074074073E-5</v>
      </c>
      <c r="F399" s="40" t="e">
        <f t="shared" si="6"/>
        <v>#N/A</v>
      </c>
      <c r="G399" t="str">
        <f>IF((ISERROR((VLOOKUP(B399,Calculation!C$3:C$2610,1,FALSE)))),"not entered","")</f>
        <v/>
      </c>
      <c r="H399" t="str">
        <f>IF(ISNA(VLOOKUP(D399,Calculation!$AI$12:$AI$88,1,FALSE)),"NO club name match","Club Name Match")</f>
        <v>NO club name match</v>
      </c>
    </row>
    <row r="400" spans="2:8" x14ac:dyDescent="0.2">
      <c r="B400" s="54" t="s">
        <v>5</v>
      </c>
      <c r="C400" s="39" t="s">
        <v>19</v>
      </c>
      <c r="D400" s="38" t="s">
        <v>19</v>
      </c>
      <c r="E400" s="39">
        <v>1.1574074074074073E-5</v>
      </c>
      <c r="F400" s="40" t="e">
        <f t="shared" si="6"/>
        <v>#N/A</v>
      </c>
      <c r="G400" t="str">
        <f>IF((ISERROR((VLOOKUP(B400,Calculation!C$3:C$2610,1,FALSE)))),"not entered","")</f>
        <v/>
      </c>
      <c r="H400" t="str">
        <f>IF(ISNA(VLOOKUP(D400,Calculation!$AI$12:$AI$88,1,FALSE)),"NO club name match","Club Name Match")</f>
        <v>NO club name match</v>
      </c>
    </row>
    <row r="401" spans="2:8" x14ac:dyDescent="0.2">
      <c r="B401" s="54" t="s">
        <v>5</v>
      </c>
      <c r="C401" s="39" t="s">
        <v>19</v>
      </c>
      <c r="D401" s="38" t="s">
        <v>19</v>
      </c>
      <c r="E401" s="39">
        <v>1.1574074074074073E-5</v>
      </c>
      <c r="F401" s="40" t="e">
        <f t="shared" si="6"/>
        <v>#N/A</v>
      </c>
      <c r="G401" t="str">
        <f>IF((ISERROR((VLOOKUP(B401,Calculation!C$3:C$2610,1,FALSE)))),"not entered","")</f>
        <v/>
      </c>
      <c r="H401" t="str">
        <f>IF(ISNA(VLOOKUP(D401,Calculation!$AI$12:$AI$88,1,FALSE)),"NO club name match","Club Name Match")</f>
        <v>NO club name match</v>
      </c>
    </row>
    <row r="402" spans="2:8" x14ac:dyDescent="0.2">
      <c r="B402" s="54" t="s">
        <v>5</v>
      </c>
      <c r="C402" s="39" t="s">
        <v>19</v>
      </c>
      <c r="D402" s="38" t="s">
        <v>19</v>
      </c>
      <c r="E402" s="39">
        <v>1.1574074074074073E-5</v>
      </c>
      <c r="F402" s="40" t="e">
        <f t="shared" si="6"/>
        <v>#N/A</v>
      </c>
      <c r="G402" t="str">
        <f>IF((ISERROR((VLOOKUP(B402,Calculation!C$3:C$2610,1,FALSE)))),"not entered","")</f>
        <v/>
      </c>
      <c r="H402" t="str">
        <f>IF(ISNA(VLOOKUP(D402,Calculation!$AI$12:$AI$88,1,FALSE)),"NO club name match","Club Name Match")</f>
        <v>NO club name match</v>
      </c>
    </row>
    <row r="403" spans="2:8" x14ac:dyDescent="0.2">
      <c r="B403" s="54" t="s">
        <v>5</v>
      </c>
      <c r="C403" s="39" t="s">
        <v>19</v>
      </c>
      <c r="D403" s="38" t="s">
        <v>19</v>
      </c>
      <c r="E403" s="39">
        <v>1.1574074074074073E-5</v>
      </c>
      <c r="F403" s="40" t="e">
        <f t="shared" si="6"/>
        <v>#N/A</v>
      </c>
      <c r="G403" t="str">
        <f>IF((ISERROR((VLOOKUP(B403,Calculation!C$3:C$2610,1,FALSE)))),"not entered","")</f>
        <v/>
      </c>
      <c r="H403" t="str">
        <f>IF(ISNA(VLOOKUP(D403,Calculation!$AI$12:$AI$88,1,FALSE)),"NO club name match","Club Name Match")</f>
        <v>NO club name match</v>
      </c>
    </row>
    <row r="404" spans="2:8" x14ac:dyDescent="0.2">
      <c r="B404" s="54" t="s">
        <v>5</v>
      </c>
      <c r="C404" s="39" t="s">
        <v>19</v>
      </c>
      <c r="D404" s="38" t="s">
        <v>19</v>
      </c>
      <c r="E404" s="39">
        <v>1.1574074074074073E-5</v>
      </c>
      <c r="F404" s="40" t="e">
        <f t="shared" si="6"/>
        <v>#N/A</v>
      </c>
      <c r="G404" t="str">
        <f>IF((ISERROR((VLOOKUP(B404,Calculation!C$3:C$2610,1,FALSE)))),"not entered","")</f>
        <v/>
      </c>
      <c r="H404" t="str">
        <f>IF(ISNA(VLOOKUP(D404,Calculation!$AI$12:$AI$88,1,FALSE)),"NO club name match","Club Name Match")</f>
        <v>NO club name match</v>
      </c>
    </row>
    <row r="405" spans="2:8" x14ac:dyDescent="0.2">
      <c r="B405" s="54" t="s">
        <v>5</v>
      </c>
      <c r="C405" s="39" t="s">
        <v>19</v>
      </c>
      <c r="D405" s="38" t="s">
        <v>19</v>
      </c>
      <c r="E405" s="39">
        <v>1.1574074074074073E-5</v>
      </c>
      <c r="F405" s="40" t="e">
        <f t="shared" si="6"/>
        <v>#N/A</v>
      </c>
      <c r="G405" t="str">
        <f>IF((ISERROR((VLOOKUP(B405,Calculation!C$3:C$2610,1,FALSE)))),"not entered","")</f>
        <v/>
      </c>
      <c r="H405" t="str">
        <f>IF(ISNA(VLOOKUP(D405,Calculation!$AI$12:$AI$88,1,FALSE)),"NO club name match","Club Name Match")</f>
        <v>NO club name match</v>
      </c>
    </row>
    <row r="406" spans="2:8" x14ac:dyDescent="0.2">
      <c r="B406" s="54" t="s">
        <v>5</v>
      </c>
      <c r="C406" s="39" t="s">
        <v>19</v>
      </c>
      <c r="D406" s="38" t="s">
        <v>19</v>
      </c>
      <c r="E406" s="39">
        <v>1.1574074074074073E-5</v>
      </c>
      <c r="F406" s="40" t="e">
        <f t="shared" si="6"/>
        <v>#N/A</v>
      </c>
      <c r="G406" t="str">
        <f>IF((ISERROR((VLOOKUP(B406,Calculation!C$3:C$2610,1,FALSE)))),"not entered","")</f>
        <v/>
      </c>
      <c r="H406" t="str">
        <f>IF(ISNA(VLOOKUP(D406,Calculation!$AI$12:$AI$88,1,FALSE)),"NO club name match","Club Name Match")</f>
        <v>NO club name match</v>
      </c>
    </row>
    <row r="407" spans="2:8" x14ac:dyDescent="0.2">
      <c r="B407" s="54" t="s">
        <v>5</v>
      </c>
      <c r="C407" s="39" t="s">
        <v>19</v>
      </c>
      <c r="D407" s="38" t="s">
        <v>19</v>
      </c>
      <c r="E407" s="39">
        <v>1.1574074074074073E-5</v>
      </c>
      <c r="F407" s="40" t="e">
        <f t="shared" si="6"/>
        <v>#N/A</v>
      </c>
      <c r="G407" t="str">
        <f>IF((ISERROR((VLOOKUP(B407,Calculation!C$3:C$2610,1,FALSE)))),"not entered","")</f>
        <v/>
      </c>
      <c r="H407" t="str">
        <f>IF(ISNA(VLOOKUP(D407,Calculation!$AI$12:$AI$88,1,FALSE)),"NO club name match","Club Name Match")</f>
        <v>NO club name match</v>
      </c>
    </row>
    <row r="408" spans="2:8" x14ac:dyDescent="0.2">
      <c r="B408" s="54" t="s">
        <v>5</v>
      </c>
      <c r="C408" s="39" t="s">
        <v>19</v>
      </c>
      <c r="D408" s="38" t="s">
        <v>19</v>
      </c>
      <c r="E408" s="39">
        <v>1.1574074074074073E-5</v>
      </c>
      <c r="F408" s="40" t="e">
        <f t="shared" si="6"/>
        <v>#N/A</v>
      </c>
      <c r="G408" t="str">
        <f>IF((ISERROR((VLOOKUP(B408,Calculation!C$3:C$2610,1,FALSE)))),"not entered","")</f>
        <v/>
      </c>
      <c r="H408" t="str">
        <f>IF(ISNA(VLOOKUP(D408,Calculation!$AI$12:$AI$88,1,FALSE)),"NO club name match","Club Name Match")</f>
        <v>NO club name match</v>
      </c>
    </row>
    <row r="409" spans="2:8" x14ac:dyDescent="0.2">
      <c r="B409" s="54" t="s">
        <v>5</v>
      </c>
      <c r="C409" s="39" t="s">
        <v>19</v>
      </c>
      <c r="D409" s="38" t="s">
        <v>19</v>
      </c>
      <c r="E409" s="39">
        <v>1.1574074074074073E-5</v>
      </c>
      <c r="F409" s="40" t="e">
        <f t="shared" si="6"/>
        <v>#N/A</v>
      </c>
      <c r="G409" t="str">
        <f>IF((ISERROR((VLOOKUP(B409,Calculation!C$3:C$2610,1,FALSE)))),"not entered","")</f>
        <v/>
      </c>
      <c r="H409" t="str">
        <f>IF(ISNA(VLOOKUP(D409,Calculation!$AI$12:$AI$88,1,FALSE)),"NO club name match","Club Name Match")</f>
        <v>NO club name match</v>
      </c>
    </row>
    <row r="410" spans="2:8" x14ac:dyDescent="0.2">
      <c r="B410" s="54" t="s">
        <v>5</v>
      </c>
      <c r="C410" s="39" t="s">
        <v>19</v>
      </c>
      <c r="D410" s="38" t="s">
        <v>19</v>
      </c>
      <c r="E410" s="39">
        <v>1.1574074074074073E-5</v>
      </c>
      <c r="F410" s="40" t="e">
        <f t="shared" si="6"/>
        <v>#N/A</v>
      </c>
      <c r="G410" t="str">
        <f>IF((ISERROR((VLOOKUP(B410,Calculation!C$3:C$2610,1,FALSE)))),"not entered","")</f>
        <v/>
      </c>
      <c r="H410" t="str">
        <f>IF(ISNA(VLOOKUP(D410,Calculation!$AI$12:$AI$88,1,FALSE)),"NO club name match","Club Name Match")</f>
        <v>NO club name match</v>
      </c>
    </row>
    <row r="411" spans="2:8" x14ac:dyDescent="0.2">
      <c r="B411" s="54" t="s">
        <v>5</v>
      </c>
      <c r="C411" s="39" t="s">
        <v>19</v>
      </c>
      <c r="D411" s="38" t="s">
        <v>19</v>
      </c>
      <c r="E411" s="39">
        <v>1.1574074074074073E-5</v>
      </c>
      <c r="F411" s="40" t="e">
        <f t="shared" si="6"/>
        <v>#N/A</v>
      </c>
      <c r="G411" t="str">
        <f>IF((ISERROR((VLOOKUP(B411,Calculation!C$3:C$2610,1,FALSE)))),"not entered","")</f>
        <v/>
      </c>
      <c r="H411" t="str">
        <f>IF(ISNA(VLOOKUP(D411,Calculation!$AI$12:$AI$88,1,FALSE)),"NO club name match","Club Name Match")</f>
        <v>NO club name match</v>
      </c>
    </row>
    <row r="412" spans="2:8" x14ac:dyDescent="0.2">
      <c r="B412" s="54" t="s">
        <v>5</v>
      </c>
      <c r="C412" s="39" t="s">
        <v>19</v>
      </c>
      <c r="D412" s="38" t="s">
        <v>19</v>
      </c>
      <c r="E412" s="39">
        <v>1.1574074074074073E-5</v>
      </c>
      <c r="F412" s="40" t="e">
        <f t="shared" si="6"/>
        <v>#N/A</v>
      </c>
      <c r="G412" t="str">
        <f>IF((ISERROR((VLOOKUP(B412,Calculation!C$3:C$2610,1,FALSE)))),"not entered","")</f>
        <v/>
      </c>
      <c r="H412" t="str">
        <f>IF(ISNA(VLOOKUP(D412,Calculation!$AI$12:$AI$88,1,FALSE)),"NO club name match","Club Name Match")</f>
        <v>NO club name match</v>
      </c>
    </row>
    <row r="413" spans="2:8" x14ac:dyDescent="0.2">
      <c r="B413" s="54" t="s">
        <v>5</v>
      </c>
      <c r="C413" s="39" t="s">
        <v>19</v>
      </c>
      <c r="D413" s="38" t="s">
        <v>19</v>
      </c>
      <c r="E413" s="39">
        <v>1.1574074074074073E-5</v>
      </c>
      <c r="F413" s="40" t="e">
        <f t="shared" si="6"/>
        <v>#N/A</v>
      </c>
      <c r="G413" t="str">
        <f>IF((ISERROR((VLOOKUP(B413,Calculation!C$3:C$2610,1,FALSE)))),"not entered","")</f>
        <v/>
      </c>
      <c r="H413" t="str">
        <f>IF(ISNA(VLOOKUP(D413,Calculation!$AI$12:$AI$88,1,FALSE)),"NO club name match","Club Name Match")</f>
        <v>NO club name match</v>
      </c>
    </row>
    <row r="414" spans="2:8" x14ac:dyDescent="0.2">
      <c r="B414" s="54" t="s">
        <v>5</v>
      </c>
      <c r="C414" s="39" t="s">
        <v>19</v>
      </c>
      <c r="D414" s="38" t="s">
        <v>19</v>
      </c>
      <c r="E414" s="39">
        <v>1.1574074074074073E-5</v>
      </c>
      <c r="F414" s="40" t="e">
        <f t="shared" si="6"/>
        <v>#N/A</v>
      </c>
      <c r="G414" t="str">
        <f>IF((ISERROR((VLOOKUP(B414,Calculation!C$3:C$2610,1,FALSE)))),"not entered","")</f>
        <v/>
      </c>
      <c r="H414" t="str">
        <f>IF(ISNA(VLOOKUP(D414,Calculation!$AI$12:$AI$88,1,FALSE)),"NO club name match","Club Name Match")</f>
        <v>NO club name match</v>
      </c>
    </row>
    <row r="415" spans="2:8" x14ac:dyDescent="0.2">
      <c r="B415" s="54" t="s">
        <v>5</v>
      </c>
      <c r="C415" s="39" t="s">
        <v>19</v>
      </c>
      <c r="D415" s="38" t="s">
        <v>19</v>
      </c>
      <c r="E415" s="39">
        <v>1.1574074074074073E-5</v>
      </c>
      <c r="F415" s="40" t="e">
        <f t="shared" si="6"/>
        <v>#N/A</v>
      </c>
      <c r="G415" t="str">
        <f>IF((ISERROR((VLOOKUP(B415,Calculation!C$3:C$2610,1,FALSE)))),"not entered","")</f>
        <v/>
      </c>
      <c r="H415" t="str">
        <f>IF(ISNA(VLOOKUP(D415,Calculation!$AI$12:$AI$88,1,FALSE)),"NO club name match","Club Name Match")</f>
        <v>NO club name match</v>
      </c>
    </row>
    <row r="416" spans="2:8" x14ac:dyDescent="0.2">
      <c r="B416" s="54" t="s">
        <v>5</v>
      </c>
      <c r="C416" s="39" t="s">
        <v>19</v>
      </c>
      <c r="D416" s="38" t="s">
        <v>19</v>
      </c>
      <c r="E416" s="39">
        <v>1.1574074074074073E-5</v>
      </c>
      <c r="F416" s="40" t="e">
        <f t="shared" si="6"/>
        <v>#N/A</v>
      </c>
      <c r="G416" t="str">
        <f>IF((ISERROR((VLOOKUP(B416,Calculation!C$3:C$2610,1,FALSE)))),"not entered","")</f>
        <v/>
      </c>
      <c r="H416" t="str">
        <f>IF(ISNA(VLOOKUP(D416,Calculation!$AI$12:$AI$88,1,FALSE)),"NO club name match","Club Name Match")</f>
        <v>NO club name match</v>
      </c>
    </row>
    <row r="417" spans="2:8" x14ac:dyDescent="0.2">
      <c r="B417" s="54" t="s">
        <v>5</v>
      </c>
      <c r="C417" s="39" t="s">
        <v>19</v>
      </c>
      <c r="D417" s="38" t="s">
        <v>19</v>
      </c>
      <c r="E417" s="39">
        <v>1.1574074074074073E-5</v>
      </c>
      <c r="F417" s="40" t="e">
        <f t="shared" si="6"/>
        <v>#N/A</v>
      </c>
      <c r="G417" t="str">
        <f>IF((ISERROR((VLOOKUP(B417,Calculation!C$3:C$2610,1,FALSE)))),"not entered","")</f>
        <v/>
      </c>
      <c r="H417" t="str">
        <f>IF(ISNA(VLOOKUP(D417,Calculation!$AI$12:$AI$88,1,FALSE)),"NO club name match","Club Name Match")</f>
        <v>NO club name match</v>
      </c>
    </row>
    <row r="418" spans="2:8" x14ac:dyDescent="0.2">
      <c r="B418" s="54" t="s">
        <v>5</v>
      </c>
      <c r="C418" s="39" t="s">
        <v>19</v>
      </c>
      <c r="D418" s="38" t="s">
        <v>19</v>
      </c>
      <c r="E418" s="39">
        <v>1.1574074074074073E-5</v>
      </c>
      <c r="F418" s="40" t="e">
        <f t="shared" si="6"/>
        <v>#N/A</v>
      </c>
      <c r="G418" t="str">
        <f>IF((ISERROR((VLOOKUP(B418,Calculation!C$3:C$2610,1,FALSE)))),"not entered","")</f>
        <v/>
      </c>
      <c r="H418" t="str">
        <f>IF(ISNA(VLOOKUP(D418,Calculation!$AI$12:$AI$88,1,FALSE)),"NO club name match","Club Name Match")</f>
        <v>NO club name match</v>
      </c>
    </row>
    <row r="419" spans="2:8" x14ac:dyDescent="0.2">
      <c r="B419" s="54" t="s">
        <v>5</v>
      </c>
      <c r="C419" s="39" t="s">
        <v>19</v>
      </c>
      <c r="D419" s="38" t="s">
        <v>19</v>
      </c>
      <c r="E419" s="39">
        <v>1.1574074074074073E-5</v>
      </c>
      <c r="F419" s="40" t="e">
        <f t="shared" si="6"/>
        <v>#N/A</v>
      </c>
      <c r="G419" t="str">
        <f>IF((ISERROR((VLOOKUP(B419,Calculation!C$3:C$2610,1,FALSE)))),"not entered","")</f>
        <v/>
      </c>
      <c r="H419" t="str">
        <f>IF(ISNA(VLOOKUP(D419,Calculation!$AI$12:$AI$88,1,FALSE)),"NO club name match","Club Name Match")</f>
        <v>NO club name match</v>
      </c>
    </row>
    <row r="420" spans="2:8" x14ac:dyDescent="0.2">
      <c r="B420" s="54" t="s">
        <v>5</v>
      </c>
      <c r="C420" s="39" t="s">
        <v>19</v>
      </c>
      <c r="D420" s="38" t="s">
        <v>19</v>
      </c>
      <c r="E420" s="39">
        <v>1.1574074074074073E-5</v>
      </c>
      <c r="F420" s="40" t="e">
        <f t="shared" si="6"/>
        <v>#N/A</v>
      </c>
      <c r="G420" t="str">
        <f>IF((ISERROR((VLOOKUP(B420,Calculation!C$3:C$2610,1,FALSE)))),"not entered","")</f>
        <v/>
      </c>
      <c r="H420" t="str">
        <f>IF(ISNA(VLOOKUP(D420,Calculation!$AI$12:$AI$88,1,FALSE)),"NO club name match","Club Name Match")</f>
        <v>NO club name match</v>
      </c>
    </row>
    <row r="421" spans="2:8" x14ac:dyDescent="0.2">
      <c r="B421" s="54" t="s">
        <v>5</v>
      </c>
      <c r="C421" s="39" t="s">
        <v>19</v>
      </c>
      <c r="D421" s="38" t="s">
        <v>19</v>
      </c>
      <c r="E421" s="39">
        <v>1.1574074074074073E-5</v>
      </c>
      <c r="F421" s="40" t="e">
        <f t="shared" si="6"/>
        <v>#N/A</v>
      </c>
      <c r="G421" t="str">
        <f>IF((ISERROR((VLOOKUP(B421,Calculation!C$3:C$2610,1,FALSE)))),"not entered","")</f>
        <v/>
      </c>
      <c r="H421" t="str">
        <f>IF(ISNA(VLOOKUP(D421,Calculation!$AI$12:$AI$88,1,FALSE)),"NO club name match","Club Name Match")</f>
        <v>NO club name match</v>
      </c>
    </row>
    <row r="422" spans="2:8" x14ac:dyDescent="0.2">
      <c r="B422" s="54" t="s">
        <v>5</v>
      </c>
      <c r="C422" s="39" t="s">
        <v>19</v>
      </c>
      <c r="D422" s="38" t="s">
        <v>19</v>
      </c>
      <c r="E422" s="39">
        <v>1.1574074074074073E-5</v>
      </c>
      <c r="F422" s="40" t="e">
        <f t="shared" si="6"/>
        <v>#N/A</v>
      </c>
      <c r="G422" t="str">
        <f>IF((ISERROR((VLOOKUP(B422,Calculation!C$3:C$2610,1,FALSE)))),"not entered","")</f>
        <v/>
      </c>
      <c r="H422" t="str">
        <f>IF(ISNA(VLOOKUP(D422,Calculation!$AI$12:$AI$88,1,FALSE)),"NO club name match","Club Name Match")</f>
        <v>NO club name match</v>
      </c>
    </row>
    <row r="423" spans="2:8" x14ac:dyDescent="0.2">
      <c r="B423" s="54" t="s">
        <v>5</v>
      </c>
      <c r="C423" s="39" t="s">
        <v>19</v>
      </c>
      <c r="D423" s="38" t="s">
        <v>19</v>
      </c>
      <c r="E423" s="39">
        <v>1.1574074074074073E-5</v>
      </c>
      <c r="F423" s="40" t="e">
        <f t="shared" si="6"/>
        <v>#N/A</v>
      </c>
      <c r="G423" t="str">
        <f>IF((ISERROR((VLOOKUP(B423,Calculation!C$3:C$2610,1,FALSE)))),"not entered","")</f>
        <v/>
      </c>
      <c r="H423" t="str">
        <f>IF(ISNA(VLOOKUP(D423,Calculation!$AI$12:$AI$88,1,FALSE)),"NO club name match","Club Name Match")</f>
        <v>NO club name match</v>
      </c>
    </row>
    <row r="424" spans="2:8" x14ac:dyDescent="0.2">
      <c r="B424" s="54" t="s">
        <v>5</v>
      </c>
      <c r="C424" s="39" t="s">
        <v>19</v>
      </c>
      <c r="D424" s="38" t="s">
        <v>19</v>
      </c>
      <c r="E424" s="39">
        <v>1.1574074074074073E-5</v>
      </c>
      <c r="F424" s="40" t="e">
        <f t="shared" si="6"/>
        <v>#N/A</v>
      </c>
      <c r="G424" t="str">
        <f>IF((ISERROR((VLOOKUP(B424,Calculation!C$3:C$2610,1,FALSE)))),"not entered","")</f>
        <v/>
      </c>
      <c r="H424" t="str">
        <f>IF(ISNA(VLOOKUP(D424,Calculation!$AI$12:$AI$88,1,FALSE)),"NO club name match","Club Name Match")</f>
        <v>NO club name match</v>
      </c>
    </row>
    <row r="425" spans="2:8" x14ac:dyDescent="0.2">
      <c r="B425" s="54" t="s">
        <v>5</v>
      </c>
      <c r="C425" s="39" t="s">
        <v>19</v>
      </c>
      <c r="D425" s="38" t="s">
        <v>19</v>
      </c>
      <c r="E425" s="39">
        <v>1.1574074074074073E-5</v>
      </c>
      <c r="F425" s="40" t="e">
        <f t="shared" si="6"/>
        <v>#N/A</v>
      </c>
      <c r="G425" t="str">
        <f>IF((ISERROR((VLOOKUP(B425,Calculation!C$3:C$2610,1,FALSE)))),"not entered","")</f>
        <v/>
      </c>
      <c r="H425" t="str">
        <f>IF(ISNA(VLOOKUP(D425,Calculation!$AI$12:$AI$88,1,FALSE)),"NO club name match","Club Name Match")</f>
        <v>NO club name match</v>
      </c>
    </row>
    <row r="426" spans="2:8" x14ac:dyDescent="0.2">
      <c r="B426" s="54" t="s">
        <v>5</v>
      </c>
      <c r="C426" s="39" t="s">
        <v>19</v>
      </c>
      <c r="D426" s="38" t="s">
        <v>19</v>
      </c>
      <c r="E426" s="39">
        <v>1.1574074074074073E-5</v>
      </c>
      <c r="F426" s="40" t="e">
        <f t="shared" si="6"/>
        <v>#N/A</v>
      </c>
      <c r="G426" t="str">
        <f>IF((ISERROR((VLOOKUP(B426,Calculation!C$3:C$2610,1,FALSE)))),"not entered","")</f>
        <v/>
      </c>
      <c r="H426" t="str">
        <f>IF(ISNA(VLOOKUP(D426,Calculation!$AI$12:$AI$88,1,FALSE)),"NO club name match","Club Name Match")</f>
        <v>NO club name match</v>
      </c>
    </row>
    <row r="427" spans="2:8" x14ac:dyDescent="0.2">
      <c r="B427" s="54" t="s">
        <v>5</v>
      </c>
      <c r="C427" s="39" t="s">
        <v>19</v>
      </c>
      <c r="D427" s="38" t="s">
        <v>19</v>
      </c>
      <c r="E427" s="39">
        <v>1.1574074074074073E-5</v>
      </c>
      <c r="F427" s="40" t="e">
        <f t="shared" si="6"/>
        <v>#N/A</v>
      </c>
      <c r="G427" t="str">
        <f>IF((ISERROR((VLOOKUP(B427,Calculation!C$3:C$2610,1,FALSE)))),"not entered","")</f>
        <v/>
      </c>
      <c r="H427" t="str">
        <f>IF(ISNA(VLOOKUP(D427,Calculation!$AI$12:$AI$88,1,FALSE)),"NO club name match","Club Name Match")</f>
        <v>NO club name match</v>
      </c>
    </row>
    <row r="428" spans="2:8" x14ac:dyDescent="0.2">
      <c r="B428" s="54" t="s">
        <v>5</v>
      </c>
      <c r="C428" s="39" t="s">
        <v>19</v>
      </c>
      <c r="D428" s="38" t="s">
        <v>19</v>
      </c>
      <c r="E428" s="39">
        <v>1.1574074074074073E-5</v>
      </c>
      <c r="F428" s="40" t="e">
        <f t="shared" si="6"/>
        <v>#N/A</v>
      </c>
      <c r="G428" t="str">
        <f>IF((ISERROR((VLOOKUP(B428,Calculation!C$3:C$2610,1,FALSE)))),"not entered","")</f>
        <v/>
      </c>
      <c r="H428" t="str">
        <f>IF(ISNA(VLOOKUP(D428,Calculation!$AI$12:$AI$88,1,FALSE)),"NO club name match","Club Name Match")</f>
        <v>NO club name match</v>
      </c>
    </row>
    <row r="429" spans="2:8" x14ac:dyDescent="0.2">
      <c r="B429" s="54" t="s">
        <v>5</v>
      </c>
      <c r="C429" s="39" t="s">
        <v>19</v>
      </c>
      <c r="D429" s="38" t="s">
        <v>19</v>
      </c>
      <c r="E429" s="39">
        <v>1.1574074074074073E-5</v>
      </c>
      <c r="F429" s="40" t="e">
        <f t="shared" si="6"/>
        <v>#N/A</v>
      </c>
      <c r="G429" t="str">
        <f>IF((ISERROR((VLOOKUP(B429,Calculation!C$3:C$2610,1,FALSE)))),"not entered","")</f>
        <v/>
      </c>
      <c r="H429" t="str">
        <f>IF(ISNA(VLOOKUP(D429,Calculation!$AI$12:$AI$88,1,FALSE)),"NO club name match","Club Name Match")</f>
        <v>NO club name match</v>
      </c>
    </row>
    <row r="430" spans="2:8" x14ac:dyDescent="0.2">
      <c r="B430" s="54" t="s">
        <v>5</v>
      </c>
      <c r="C430" s="39" t="s">
        <v>19</v>
      </c>
      <c r="D430" s="38" t="s">
        <v>19</v>
      </c>
      <c r="E430" s="39">
        <v>1.1574074074074073E-5</v>
      </c>
      <c r="F430" s="40" t="e">
        <f t="shared" si="6"/>
        <v>#N/A</v>
      </c>
      <c r="G430" t="str">
        <f>IF((ISERROR((VLOOKUP(B430,Calculation!C$3:C$2610,1,FALSE)))),"not entered","")</f>
        <v/>
      </c>
      <c r="H430" t="str">
        <f>IF(ISNA(VLOOKUP(D430,Calculation!$AI$12:$AI$88,1,FALSE)),"NO club name match","Club Name Match")</f>
        <v>NO club name match</v>
      </c>
    </row>
    <row r="431" spans="2:8" x14ac:dyDescent="0.2">
      <c r="B431" s="54" t="s">
        <v>5</v>
      </c>
      <c r="C431" s="39" t="s">
        <v>19</v>
      </c>
      <c r="D431" s="38" t="s">
        <v>19</v>
      </c>
      <c r="E431" s="39">
        <v>1.1574074074074073E-5</v>
      </c>
      <c r="F431" s="40" t="e">
        <f t="shared" si="6"/>
        <v>#N/A</v>
      </c>
      <c r="G431" t="str">
        <f>IF((ISERROR((VLOOKUP(B431,Calculation!C$3:C$2610,1,FALSE)))),"not entered","")</f>
        <v/>
      </c>
      <c r="H431" t="str">
        <f>IF(ISNA(VLOOKUP(D431,Calculation!$AI$12:$AI$88,1,FALSE)),"NO club name match","Club Name Match")</f>
        <v>NO club name match</v>
      </c>
    </row>
    <row r="432" spans="2:8" x14ac:dyDescent="0.2">
      <c r="B432" s="54" t="s">
        <v>5</v>
      </c>
      <c r="C432" s="39" t="s">
        <v>19</v>
      </c>
      <c r="D432" s="38" t="s">
        <v>19</v>
      </c>
      <c r="E432" s="39">
        <v>1.1574074074074073E-5</v>
      </c>
      <c r="F432" s="40" t="e">
        <f t="shared" si="6"/>
        <v>#N/A</v>
      </c>
      <c r="G432" t="str">
        <f>IF((ISERROR((VLOOKUP(B432,Calculation!C$3:C$2610,1,FALSE)))),"not entered","")</f>
        <v/>
      </c>
      <c r="H432" t="str">
        <f>IF(ISNA(VLOOKUP(D432,Calculation!$AI$12:$AI$88,1,FALSE)),"NO club name match","Club Name Match")</f>
        <v>NO club name match</v>
      </c>
    </row>
    <row r="433" spans="2:8" x14ac:dyDescent="0.2">
      <c r="B433" s="54" t="s">
        <v>5</v>
      </c>
      <c r="C433" s="39" t="s">
        <v>19</v>
      </c>
      <c r="D433" s="38" t="s">
        <v>19</v>
      </c>
      <c r="E433" s="39">
        <v>1.1574074074074073E-5</v>
      </c>
      <c r="F433" s="40" t="e">
        <f t="shared" si="6"/>
        <v>#N/A</v>
      </c>
      <c r="G433" t="str">
        <f>IF((ISERROR((VLOOKUP(B433,Calculation!C$3:C$2610,1,FALSE)))),"not entered","")</f>
        <v/>
      </c>
      <c r="H433" t="str">
        <f>IF(ISNA(VLOOKUP(D433,Calculation!$AI$12:$AI$88,1,FALSE)),"NO club name match","Club Name Match")</f>
        <v>NO club name match</v>
      </c>
    </row>
    <row r="434" spans="2:8" x14ac:dyDescent="0.2">
      <c r="B434" s="54" t="s">
        <v>5</v>
      </c>
      <c r="C434" s="39" t="s">
        <v>19</v>
      </c>
      <c r="D434" s="38" t="s">
        <v>19</v>
      </c>
      <c r="E434" s="39">
        <v>1.1574074074074073E-5</v>
      </c>
      <c r="F434" s="40" t="e">
        <f t="shared" si="6"/>
        <v>#N/A</v>
      </c>
      <c r="G434" t="str">
        <f>IF((ISERROR((VLOOKUP(B434,Calculation!C$3:C$2610,1,FALSE)))),"not entered","")</f>
        <v/>
      </c>
      <c r="H434" t="str">
        <f>IF(ISNA(VLOOKUP(D434,Calculation!$AI$12:$AI$88,1,FALSE)),"NO club name match","Club Name Match")</f>
        <v>NO club name match</v>
      </c>
    </row>
    <row r="435" spans="2:8" x14ac:dyDescent="0.2">
      <c r="B435" s="54" t="s">
        <v>5</v>
      </c>
      <c r="C435" s="39" t="s">
        <v>19</v>
      </c>
      <c r="D435" s="38" t="s">
        <v>19</v>
      </c>
      <c r="E435" s="39">
        <v>1.1574074074074073E-5</v>
      </c>
      <c r="F435" s="40" t="e">
        <f t="shared" si="6"/>
        <v>#N/A</v>
      </c>
      <c r="G435" t="str">
        <f>IF((ISERROR((VLOOKUP(B435,Calculation!C$3:C$2610,1,FALSE)))),"not entered","")</f>
        <v/>
      </c>
      <c r="H435" t="str">
        <f>IF(ISNA(VLOOKUP(D435,Calculation!$AI$12:$AI$88,1,FALSE)),"NO club name match","Club Name Match")</f>
        <v>NO club name match</v>
      </c>
    </row>
    <row r="436" spans="2:8" x14ac:dyDescent="0.2">
      <c r="B436" s="54" t="s">
        <v>5</v>
      </c>
      <c r="C436" s="39" t="s">
        <v>19</v>
      </c>
      <c r="D436" s="38" t="s">
        <v>19</v>
      </c>
      <c r="E436" s="39">
        <v>1.1574074074074073E-5</v>
      </c>
      <c r="F436" s="40" t="e">
        <f t="shared" si="6"/>
        <v>#N/A</v>
      </c>
      <c r="G436" t="str">
        <f>IF((ISERROR((VLOOKUP(B436,Calculation!C$3:C$2610,1,FALSE)))),"not entered","")</f>
        <v/>
      </c>
      <c r="H436" t="str">
        <f>IF(ISNA(VLOOKUP(D436,Calculation!$AI$12:$AI$88,1,FALSE)),"NO club name match","Club Name Match")</f>
        <v>NO club name match</v>
      </c>
    </row>
    <row r="437" spans="2:8" x14ac:dyDescent="0.2">
      <c r="B437" s="54" t="s">
        <v>5</v>
      </c>
      <c r="C437" s="39" t="s">
        <v>19</v>
      </c>
      <c r="D437" s="38" t="s">
        <v>19</v>
      </c>
      <c r="E437" s="39">
        <v>1.1574074074074073E-5</v>
      </c>
      <c r="F437" s="40" t="e">
        <f t="shared" si="6"/>
        <v>#N/A</v>
      </c>
      <c r="G437" t="str">
        <f>IF((ISERROR((VLOOKUP(B437,Calculation!C$3:C$2610,1,FALSE)))),"not entered","")</f>
        <v/>
      </c>
      <c r="H437" t="str">
        <f>IF(ISNA(VLOOKUP(D437,Calculation!$AI$12:$AI$88,1,FALSE)),"NO club name match","Club Name Match")</f>
        <v>NO club name match</v>
      </c>
    </row>
    <row r="438" spans="2:8" x14ac:dyDescent="0.2">
      <c r="B438" s="54" t="s">
        <v>5</v>
      </c>
      <c r="C438" s="39" t="s">
        <v>19</v>
      </c>
      <c r="D438" s="38" t="s">
        <v>19</v>
      </c>
      <c r="E438" s="39">
        <v>1.1574074074074073E-5</v>
      </c>
      <c r="F438" s="40" t="e">
        <f t="shared" si="6"/>
        <v>#N/A</v>
      </c>
      <c r="G438" t="str">
        <f>IF((ISERROR((VLOOKUP(B438,Calculation!C$3:C$2610,1,FALSE)))),"not entered","")</f>
        <v/>
      </c>
      <c r="H438" t="str">
        <f>IF(ISNA(VLOOKUP(D438,Calculation!$AI$12:$AI$88,1,FALSE)),"NO club name match","Club Name Match")</f>
        <v>NO club name match</v>
      </c>
    </row>
    <row r="439" spans="2:8" x14ac:dyDescent="0.2">
      <c r="B439" s="54" t="s">
        <v>5</v>
      </c>
      <c r="C439" s="39" t="s">
        <v>19</v>
      </c>
      <c r="D439" s="38" t="s">
        <v>19</v>
      </c>
      <c r="E439" s="39">
        <v>1.1574074074074073E-5</v>
      </c>
      <c r="F439" s="40" t="e">
        <f t="shared" si="6"/>
        <v>#N/A</v>
      </c>
      <c r="G439" t="str">
        <f>IF((ISERROR((VLOOKUP(B439,Calculation!C$3:C$2610,1,FALSE)))),"not entered","")</f>
        <v/>
      </c>
      <c r="H439" t="str">
        <f>IF(ISNA(VLOOKUP(D439,Calculation!$AI$12:$AI$88,1,FALSE)),"NO club name match","Club Name Match")</f>
        <v>NO club name match</v>
      </c>
    </row>
    <row r="440" spans="2:8" x14ac:dyDescent="0.2">
      <c r="B440" s="54" t="s">
        <v>5</v>
      </c>
      <c r="C440" s="39" t="s">
        <v>19</v>
      </c>
      <c r="D440" s="38" t="s">
        <v>19</v>
      </c>
      <c r="E440" s="39">
        <v>1.1574074074074073E-5</v>
      </c>
      <c r="F440" s="40" t="e">
        <f t="shared" si="6"/>
        <v>#N/A</v>
      </c>
      <c r="G440" t="str">
        <f>IF((ISERROR((VLOOKUP(B440,Calculation!C$3:C$2610,1,FALSE)))),"not entered","")</f>
        <v/>
      </c>
      <c r="H440" t="str">
        <f>IF(ISNA(VLOOKUP(D440,Calculation!$AI$12:$AI$88,1,FALSE)),"NO club name match","Club Name Match")</f>
        <v>NO club name match</v>
      </c>
    </row>
    <row r="441" spans="2:8" x14ac:dyDescent="0.2">
      <c r="B441" s="54" t="s">
        <v>5</v>
      </c>
      <c r="C441" s="39" t="s">
        <v>19</v>
      </c>
      <c r="D441" s="38" t="s">
        <v>19</v>
      </c>
      <c r="E441" s="39">
        <v>1.1574074074074073E-5</v>
      </c>
      <c r="F441" s="40" t="e">
        <f t="shared" si="6"/>
        <v>#N/A</v>
      </c>
      <c r="G441" t="str">
        <f>IF((ISERROR((VLOOKUP(B441,Calculation!C$3:C$2610,1,FALSE)))),"not entered","")</f>
        <v/>
      </c>
      <c r="H441" t="str">
        <f>IF(ISNA(VLOOKUP(D441,Calculation!$AI$12:$AI$88,1,FALSE)),"NO club name match","Club Name Match")</f>
        <v>NO club name match</v>
      </c>
    </row>
    <row r="442" spans="2:8" x14ac:dyDescent="0.2">
      <c r="B442" s="54" t="s">
        <v>5</v>
      </c>
      <c r="C442" s="39" t="s">
        <v>19</v>
      </c>
      <c r="D442" s="38" t="s">
        <v>19</v>
      </c>
      <c r="E442" s="39">
        <v>1.1574074074074073E-5</v>
      </c>
      <c r="F442" s="40" t="e">
        <f t="shared" si="6"/>
        <v>#N/A</v>
      </c>
      <c r="G442" t="str">
        <f>IF((ISERROR((VLOOKUP(B442,Calculation!C$3:C$2610,1,FALSE)))),"not entered","")</f>
        <v/>
      </c>
      <c r="H442" t="str">
        <f>IF(ISNA(VLOOKUP(D442,Calculation!$AI$12:$AI$88,1,FALSE)),"NO club name match","Club Name Match")</f>
        <v>NO club name match</v>
      </c>
    </row>
    <row r="443" spans="2:8" x14ac:dyDescent="0.2">
      <c r="B443" s="54" t="s">
        <v>5</v>
      </c>
      <c r="C443" s="39" t="s">
        <v>19</v>
      </c>
      <c r="D443" s="38" t="s">
        <v>19</v>
      </c>
      <c r="E443" s="39">
        <v>1.1574074074074073E-5</v>
      </c>
      <c r="F443" s="40" t="e">
        <f t="shared" si="6"/>
        <v>#N/A</v>
      </c>
      <c r="G443" t="str">
        <f>IF((ISERROR((VLOOKUP(B443,Calculation!C$3:C$2610,1,FALSE)))),"not entered","")</f>
        <v/>
      </c>
      <c r="H443" t="str">
        <f>IF(ISNA(VLOOKUP(D443,Calculation!$AI$12:$AI$88,1,FALSE)),"NO club name match","Club Name Match")</f>
        <v>NO club name match</v>
      </c>
    </row>
    <row r="444" spans="2:8" x14ac:dyDescent="0.2">
      <c r="B444" s="54" t="s">
        <v>5</v>
      </c>
      <c r="C444" s="39" t="s">
        <v>19</v>
      </c>
      <c r="D444" s="38" t="s">
        <v>19</v>
      </c>
      <c r="E444" s="39">
        <v>1.1574074074074073E-5</v>
      </c>
      <c r="F444" s="40" t="e">
        <f t="shared" si="6"/>
        <v>#N/A</v>
      </c>
      <c r="G444" t="str">
        <f>IF((ISERROR((VLOOKUP(B444,Calculation!C$3:C$2610,1,FALSE)))),"not entered","")</f>
        <v/>
      </c>
      <c r="H444" t="str">
        <f>IF(ISNA(VLOOKUP(D444,Calculation!$AI$12:$AI$88,1,FALSE)),"NO club name match","Club Name Match")</f>
        <v>NO club name match</v>
      </c>
    </row>
    <row r="445" spans="2:8" x14ac:dyDescent="0.2">
      <c r="B445" s="54" t="s">
        <v>5</v>
      </c>
      <c r="C445" s="39" t="s">
        <v>19</v>
      </c>
      <c r="D445" s="38" t="s">
        <v>19</v>
      </c>
      <c r="E445" s="39">
        <v>1.1574074074074073E-5</v>
      </c>
      <c r="F445" s="40" t="e">
        <f t="shared" si="6"/>
        <v>#N/A</v>
      </c>
      <c r="G445" t="str">
        <f>IF((ISERROR((VLOOKUP(B445,Calculation!C$3:C$2610,1,FALSE)))),"not entered","")</f>
        <v/>
      </c>
      <c r="H445" t="str">
        <f>IF(ISNA(VLOOKUP(D445,Calculation!$AI$12:$AI$88,1,FALSE)),"NO club name match","Club Name Match")</f>
        <v>NO club name match</v>
      </c>
    </row>
    <row r="446" spans="2:8" x14ac:dyDescent="0.2">
      <c r="B446" s="54" t="s">
        <v>5</v>
      </c>
      <c r="C446" s="39" t="s">
        <v>19</v>
      </c>
      <c r="D446" s="38" t="s">
        <v>19</v>
      </c>
      <c r="E446" s="39">
        <v>1.1574074074074073E-5</v>
      </c>
      <c r="F446" s="40" t="e">
        <f t="shared" si="6"/>
        <v>#N/A</v>
      </c>
      <c r="G446" t="str">
        <f>IF((ISERROR((VLOOKUP(B446,Calculation!C$3:C$2610,1,FALSE)))),"not entered","")</f>
        <v/>
      </c>
      <c r="H446" t="str">
        <f>IF(ISNA(VLOOKUP(D446,Calculation!$AI$12:$AI$88,1,FALSE)),"NO club name match","Club Name Match")</f>
        <v>NO club name match</v>
      </c>
    </row>
    <row r="447" spans="2:8" x14ac:dyDescent="0.2">
      <c r="B447" s="54" t="s">
        <v>5</v>
      </c>
      <c r="C447" s="39" t="s">
        <v>19</v>
      </c>
      <c r="D447" s="38" t="s">
        <v>19</v>
      </c>
      <c r="E447" s="39">
        <v>1.1574074074074073E-5</v>
      </c>
      <c r="F447" s="40" t="e">
        <f t="shared" si="6"/>
        <v>#N/A</v>
      </c>
      <c r="G447" t="str">
        <f>IF((ISERROR((VLOOKUP(B447,Calculation!C$3:C$2610,1,FALSE)))),"not entered","")</f>
        <v/>
      </c>
      <c r="H447" t="str">
        <f>IF(ISNA(VLOOKUP(D447,Calculation!$AI$12:$AI$88,1,FALSE)),"NO club name match","Club Name Match")</f>
        <v>NO club name match</v>
      </c>
    </row>
    <row r="448" spans="2:8" x14ac:dyDescent="0.2">
      <c r="B448" s="54" t="s">
        <v>5</v>
      </c>
      <c r="C448" s="39" t="s">
        <v>19</v>
      </c>
      <c r="D448" s="38" t="s">
        <v>19</v>
      </c>
      <c r="E448" s="39">
        <v>1.1574074074074073E-5</v>
      </c>
      <c r="F448" s="40" t="e">
        <f t="shared" si="6"/>
        <v>#N/A</v>
      </c>
      <c r="G448" t="str">
        <f>IF((ISERROR((VLOOKUP(B448,Calculation!C$3:C$2610,1,FALSE)))),"not entered","")</f>
        <v/>
      </c>
      <c r="H448" t="str">
        <f>IF(ISNA(VLOOKUP(D448,Calculation!$AI$12:$AI$88,1,FALSE)),"NO club name match","Club Name Match")</f>
        <v>NO club name match</v>
      </c>
    </row>
    <row r="449" spans="2:8" x14ac:dyDescent="0.2">
      <c r="B449" s="54" t="s">
        <v>5</v>
      </c>
      <c r="C449" s="39" t="s">
        <v>19</v>
      </c>
      <c r="D449" s="38" t="s">
        <v>19</v>
      </c>
      <c r="E449" s="39">
        <v>1.1574074074074073E-5</v>
      </c>
      <c r="F449" s="40" t="e">
        <f t="shared" si="6"/>
        <v>#N/A</v>
      </c>
      <c r="G449" t="str">
        <f>IF((ISERROR((VLOOKUP(B449,Calculation!C$3:C$2610,1,FALSE)))),"not entered","")</f>
        <v/>
      </c>
      <c r="H449" t="str">
        <f>IF(ISNA(VLOOKUP(D449,Calculation!$AI$12:$AI$88,1,FALSE)),"NO club name match","Club Name Match")</f>
        <v>NO club name match</v>
      </c>
    </row>
    <row r="450" spans="2:8" x14ac:dyDescent="0.2">
      <c r="B450" s="54" t="s">
        <v>5</v>
      </c>
      <c r="C450" s="39" t="s">
        <v>19</v>
      </c>
      <c r="D450" s="38" t="s">
        <v>19</v>
      </c>
      <c r="E450" s="39">
        <v>1.1574074074074073E-5</v>
      </c>
      <c r="F450" s="40" t="e">
        <f t="shared" si="6"/>
        <v>#N/A</v>
      </c>
      <c r="G450" t="str">
        <f>IF((ISERROR((VLOOKUP(B450,Calculation!C$3:C$2610,1,FALSE)))),"not entered","")</f>
        <v/>
      </c>
      <c r="H450" t="str">
        <f>IF(ISNA(VLOOKUP(D450,Calculation!$AI$12:$AI$88,1,FALSE)),"NO club name match","Club Name Match")</f>
        <v>NO club name match</v>
      </c>
    </row>
    <row r="451" spans="2:8" x14ac:dyDescent="0.2">
      <c r="B451" s="54" t="s">
        <v>5</v>
      </c>
      <c r="C451" s="39" t="s">
        <v>19</v>
      </c>
      <c r="D451" s="38" t="s">
        <v>19</v>
      </c>
      <c r="E451" s="39">
        <v>1.1574074074074073E-5</v>
      </c>
      <c r="F451" s="40" t="e">
        <f t="shared" si="6"/>
        <v>#N/A</v>
      </c>
      <c r="G451" t="str">
        <f>IF((ISERROR((VLOOKUP(B451,Calculation!C$3:C$2610,1,FALSE)))),"not entered","")</f>
        <v/>
      </c>
      <c r="H451" t="str">
        <f>IF(ISNA(VLOOKUP(D451,Calculation!$AI$12:$AI$88,1,FALSE)),"NO club name match","Club Name Match")</f>
        <v>NO club name match</v>
      </c>
    </row>
    <row r="452" spans="2:8" x14ac:dyDescent="0.2">
      <c r="B452" s="54" t="s">
        <v>5</v>
      </c>
      <c r="C452" s="39" t="s">
        <v>19</v>
      </c>
      <c r="D452" s="38" t="s">
        <v>19</v>
      </c>
      <c r="E452" s="39">
        <v>1.1574074074074073E-5</v>
      </c>
      <c r="F452" s="40" t="e">
        <f t="shared" si="6"/>
        <v>#N/A</v>
      </c>
      <c r="G452" t="str">
        <f>IF((ISERROR((VLOOKUP(B452,Calculation!C$3:C$2610,1,FALSE)))),"not entered","")</f>
        <v/>
      </c>
      <c r="H452" t="str">
        <f>IF(ISNA(VLOOKUP(D452,Calculation!$AI$12:$AI$88,1,FALSE)),"NO club name match","Club Name Match")</f>
        <v>NO club name match</v>
      </c>
    </row>
    <row r="453" spans="2:8" x14ac:dyDescent="0.2">
      <c r="B453" s="54" t="s">
        <v>5</v>
      </c>
      <c r="C453" s="39" t="s">
        <v>19</v>
      </c>
      <c r="D453" s="38" t="s">
        <v>19</v>
      </c>
      <c r="E453" s="39">
        <v>1.1574074074074073E-5</v>
      </c>
      <c r="F453" s="40" t="e">
        <f t="shared" si="6"/>
        <v>#N/A</v>
      </c>
      <c r="G453" t="str">
        <f>IF((ISERROR((VLOOKUP(B453,Calculation!C$3:C$2610,1,FALSE)))),"not entered","")</f>
        <v/>
      </c>
      <c r="H453" t="str">
        <f>IF(ISNA(VLOOKUP(D453,Calculation!$AI$12:$AI$88,1,FALSE)),"NO club name match","Club Name Match")</f>
        <v>NO club name match</v>
      </c>
    </row>
    <row r="454" spans="2:8" x14ac:dyDescent="0.2">
      <c r="B454" s="54" t="s">
        <v>5</v>
      </c>
      <c r="C454" s="39" t="s">
        <v>19</v>
      </c>
      <c r="D454" s="38" t="s">
        <v>19</v>
      </c>
      <c r="E454" s="39">
        <v>1.1574074074074073E-5</v>
      </c>
      <c r="F454" s="40" t="e">
        <f t="shared" ref="F454:F493" si="7">TRUNC((VLOOKUP(C454,C$4:E$5,3,FALSE))/(E454/10000))</f>
        <v>#N/A</v>
      </c>
      <c r="G454" t="str">
        <f>IF((ISERROR((VLOOKUP(B454,Calculation!C$3:C$2610,1,FALSE)))),"not entered","")</f>
        <v/>
      </c>
      <c r="H454" t="str">
        <f>IF(ISNA(VLOOKUP(D454,Calculation!$AI$12:$AI$88,1,FALSE)),"NO club name match","Club Name Match")</f>
        <v>NO club name match</v>
      </c>
    </row>
    <row r="455" spans="2:8" x14ac:dyDescent="0.2">
      <c r="B455" s="54" t="s">
        <v>5</v>
      </c>
      <c r="C455" s="39" t="s">
        <v>19</v>
      </c>
      <c r="D455" s="38" t="s">
        <v>19</v>
      </c>
      <c r="E455" s="39">
        <v>1.1574074074074073E-5</v>
      </c>
      <c r="F455" s="40" t="e">
        <f t="shared" si="7"/>
        <v>#N/A</v>
      </c>
      <c r="G455" t="str">
        <f>IF((ISERROR((VLOOKUP(B455,Calculation!C$3:C$2610,1,FALSE)))),"not entered","")</f>
        <v/>
      </c>
      <c r="H455" t="str">
        <f>IF(ISNA(VLOOKUP(D455,Calculation!$AI$12:$AI$88,1,FALSE)),"NO club name match","Club Name Match")</f>
        <v>NO club name match</v>
      </c>
    </row>
    <row r="456" spans="2:8" x14ac:dyDescent="0.2">
      <c r="B456" s="54" t="s">
        <v>5</v>
      </c>
      <c r="C456" s="39" t="s">
        <v>19</v>
      </c>
      <c r="D456" s="38" t="s">
        <v>19</v>
      </c>
      <c r="E456" s="39">
        <v>1.1574074074074073E-5</v>
      </c>
      <c r="F456" s="40" t="e">
        <f t="shared" si="7"/>
        <v>#N/A</v>
      </c>
      <c r="G456" t="str">
        <f>IF((ISERROR((VLOOKUP(B456,Calculation!C$3:C$2610,1,FALSE)))),"not entered","")</f>
        <v/>
      </c>
      <c r="H456" t="str">
        <f>IF(ISNA(VLOOKUP(D456,Calculation!$AI$12:$AI$88,1,FALSE)),"NO club name match","Club Name Match")</f>
        <v>NO club name match</v>
      </c>
    </row>
    <row r="457" spans="2:8" x14ac:dyDescent="0.2">
      <c r="B457" s="54" t="s">
        <v>5</v>
      </c>
      <c r="C457" s="39" t="s">
        <v>19</v>
      </c>
      <c r="D457" s="38" t="s">
        <v>19</v>
      </c>
      <c r="E457" s="39">
        <v>1.1574074074074073E-5</v>
      </c>
      <c r="F457" s="40" t="e">
        <f t="shared" si="7"/>
        <v>#N/A</v>
      </c>
      <c r="G457" t="str">
        <f>IF((ISERROR((VLOOKUP(B457,Calculation!C$3:C$2610,1,FALSE)))),"not entered","")</f>
        <v/>
      </c>
      <c r="H457" t="str">
        <f>IF(ISNA(VLOOKUP(D457,Calculation!$AI$12:$AI$88,1,FALSE)),"NO club name match","Club Name Match")</f>
        <v>NO club name match</v>
      </c>
    </row>
    <row r="458" spans="2:8" x14ac:dyDescent="0.2">
      <c r="B458" s="54" t="s">
        <v>5</v>
      </c>
      <c r="C458" s="39" t="s">
        <v>19</v>
      </c>
      <c r="D458" s="38" t="s">
        <v>19</v>
      </c>
      <c r="E458" s="39">
        <v>1.1574074074074073E-5</v>
      </c>
      <c r="F458" s="40" t="e">
        <f t="shared" si="7"/>
        <v>#N/A</v>
      </c>
      <c r="G458" t="str">
        <f>IF((ISERROR((VLOOKUP(B458,Calculation!C$3:C$2610,1,FALSE)))),"not entered","")</f>
        <v/>
      </c>
      <c r="H458" t="str">
        <f>IF(ISNA(VLOOKUP(D458,Calculation!$AI$12:$AI$88,1,FALSE)),"NO club name match","Club Name Match")</f>
        <v>NO club name match</v>
      </c>
    </row>
    <row r="459" spans="2:8" x14ac:dyDescent="0.2">
      <c r="B459" s="54" t="s">
        <v>5</v>
      </c>
      <c r="C459" s="39" t="s">
        <v>19</v>
      </c>
      <c r="D459" s="38" t="s">
        <v>19</v>
      </c>
      <c r="E459" s="39">
        <v>1.1574074074074073E-5</v>
      </c>
      <c r="F459" s="40" t="e">
        <f t="shared" si="7"/>
        <v>#N/A</v>
      </c>
      <c r="G459" t="str">
        <f>IF((ISERROR((VLOOKUP(B459,Calculation!C$3:C$2610,1,FALSE)))),"not entered","")</f>
        <v/>
      </c>
      <c r="H459" t="str">
        <f>IF(ISNA(VLOOKUP(D459,Calculation!$AI$12:$AI$88,1,FALSE)),"NO club name match","Club Name Match")</f>
        <v>NO club name match</v>
      </c>
    </row>
    <row r="460" spans="2:8" x14ac:dyDescent="0.2">
      <c r="B460" s="54" t="s">
        <v>5</v>
      </c>
      <c r="C460" s="39" t="s">
        <v>19</v>
      </c>
      <c r="D460" s="38" t="s">
        <v>19</v>
      </c>
      <c r="E460" s="39">
        <v>1.1574074074074073E-5</v>
      </c>
      <c r="F460" s="40" t="e">
        <f t="shared" si="7"/>
        <v>#N/A</v>
      </c>
      <c r="G460" t="str">
        <f>IF((ISERROR((VLOOKUP(B460,Calculation!C$3:C$2610,1,FALSE)))),"not entered","")</f>
        <v/>
      </c>
      <c r="H460" t="str">
        <f>IF(ISNA(VLOOKUP(D460,Calculation!$AI$12:$AI$88,1,FALSE)),"NO club name match","Club Name Match")</f>
        <v>NO club name match</v>
      </c>
    </row>
    <row r="461" spans="2:8" x14ac:dyDescent="0.2">
      <c r="B461" s="54" t="s">
        <v>5</v>
      </c>
      <c r="C461" s="39" t="s">
        <v>19</v>
      </c>
      <c r="D461" s="38" t="s">
        <v>19</v>
      </c>
      <c r="E461" s="39">
        <v>1.1574074074074073E-5</v>
      </c>
      <c r="F461" s="40" t="e">
        <f t="shared" si="7"/>
        <v>#N/A</v>
      </c>
      <c r="G461" t="str">
        <f>IF((ISERROR((VLOOKUP(B461,Calculation!C$3:C$2610,1,FALSE)))),"not entered","")</f>
        <v/>
      </c>
      <c r="H461" t="str">
        <f>IF(ISNA(VLOOKUP(D461,Calculation!$AI$12:$AI$88,1,FALSE)),"NO club name match","Club Name Match")</f>
        <v>NO club name match</v>
      </c>
    </row>
    <row r="462" spans="2:8" x14ac:dyDescent="0.2">
      <c r="B462" s="54" t="s">
        <v>5</v>
      </c>
      <c r="C462" s="39" t="s">
        <v>19</v>
      </c>
      <c r="D462" s="38" t="s">
        <v>19</v>
      </c>
      <c r="E462" s="39">
        <v>1.1574074074074073E-5</v>
      </c>
      <c r="F462" s="40" t="e">
        <f t="shared" si="7"/>
        <v>#N/A</v>
      </c>
      <c r="G462" t="str">
        <f>IF((ISERROR((VLOOKUP(B462,Calculation!C$3:C$2610,1,FALSE)))),"not entered","")</f>
        <v/>
      </c>
      <c r="H462" t="str">
        <f>IF(ISNA(VLOOKUP(D462,Calculation!$AI$12:$AI$88,1,FALSE)),"NO club name match","Club Name Match")</f>
        <v>NO club name match</v>
      </c>
    </row>
    <row r="463" spans="2:8" x14ac:dyDescent="0.2">
      <c r="B463" s="54" t="s">
        <v>5</v>
      </c>
      <c r="C463" s="39" t="s">
        <v>19</v>
      </c>
      <c r="D463" s="38" t="s">
        <v>19</v>
      </c>
      <c r="E463" s="39">
        <v>1.1574074074074073E-5</v>
      </c>
      <c r="F463" s="40" t="e">
        <f t="shared" si="7"/>
        <v>#N/A</v>
      </c>
      <c r="G463" t="str">
        <f>IF((ISERROR((VLOOKUP(B463,Calculation!C$3:C$2610,1,FALSE)))),"not entered","")</f>
        <v/>
      </c>
      <c r="H463" t="str">
        <f>IF(ISNA(VLOOKUP(D463,Calculation!$AI$12:$AI$88,1,FALSE)),"NO club name match","Club Name Match")</f>
        <v>NO club name match</v>
      </c>
    </row>
    <row r="464" spans="2:8" x14ac:dyDescent="0.2">
      <c r="B464" s="54" t="s">
        <v>5</v>
      </c>
      <c r="C464" s="39" t="s">
        <v>19</v>
      </c>
      <c r="D464" s="38" t="s">
        <v>19</v>
      </c>
      <c r="E464" s="39">
        <v>1.1574074074074073E-5</v>
      </c>
      <c r="F464" s="40" t="e">
        <f t="shared" si="7"/>
        <v>#N/A</v>
      </c>
      <c r="G464" t="str">
        <f>IF((ISERROR((VLOOKUP(B464,Calculation!C$3:C$2610,1,FALSE)))),"not entered","")</f>
        <v/>
      </c>
      <c r="H464" t="str">
        <f>IF(ISNA(VLOOKUP(D464,Calculation!$AI$12:$AI$88,1,FALSE)),"NO club name match","Club Name Match")</f>
        <v>NO club name match</v>
      </c>
    </row>
    <row r="465" spans="2:8" x14ac:dyDescent="0.2">
      <c r="B465" s="54" t="s">
        <v>5</v>
      </c>
      <c r="C465" s="39" t="s">
        <v>19</v>
      </c>
      <c r="D465" s="38" t="s">
        <v>19</v>
      </c>
      <c r="E465" s="39">
        <v>1.1574074074074073E-5</v>
      </c>
      <c r="F465" s="40" t="e">
        <f t="shared" si="7"/>
        <v>#N/A</v>
      </c>
      <c r="G465" t="str">
        <f>IF((ISERROR((VLOOKUP(B465,Calculation!C$3:C$2610,1,FALSE)))),"not entered","")</f>
        <v/>
      </c>
      <c r="H465" t="str">
        <f>IF(ISNA(VLOOKUP(D465,Calculation!$AI$12:$AI$88,1,FALSE)),"NO club name match","Club Name Match")</f>
        <v>NO club name match</v>
      </c>
    </row>
    <row r="466" spans="2:8" x14ac:dyDescent="0.2">
      <c r="B466" s="54" t="s">
        <v>5</v>
      </c>
      <c r="C466" s="39" t="s">
        <v>19</v>
      </c>
      <c r="D466" s="38" t="s">
        <v>19</v>
      </c>
      <c r="E466" s="39">
        <v>1.1574074074074073E-5</v>
      </c>
      <c r="F466" s="40" t="e">
        <f t="shared" si="7"/>
        <v>#N/A</v>
      </c>
      <c r="G466" t="str">
        <f>IF((ISERROR((VLOOKUP(B466,Calculation!C$3:C$2610,1,FALSE)))),"not entered","")</f>
        <v/>
      </c>
      <c r="H466" t="str">
        <f>IF(ISNA(VLOOKUP(D466,Calculation!$AI$12:$AI$88,1,FALSE)),"NO club name match","Club Name Match")</f>
        <v>NO club name match</v>
      </c>
    </row>
    <row r="467" spans="2:8" x14ac:dyDescent="0.2">
      <c r="B467" s="54" t="s">
        <v>5</v>
      </c>
      <c r="C467" s="39" t="s">
        <v>19</v>
      </c>
      <c r="D467" s="38" t="s">
        <v>19</v>
      </c>
      <c r="E467" s="39">
        <v>1.1574074074074073E-5</v>
      </c>
      <c r="F467" s="40" t="e">
        <f t="shared" si="7"/>
        <v>#N/A</v>
      </c>
      <c r="G467" t="str">
        <f>IF((ISERROR((VLOOKUP(B467,Calculation!C$3:C$2610,1,FALSE)))),"not entered","")</f>
        <v/>
      </c>
      <c r="H467" t="str">
        <f>IF(ISNA(VLOOKUP(D467,Calculation!$AI$12:$AI$88,1,FALSE)),"NO club name match","Club Name Match")</f>
        <v>NO club name match</v>
      </c>
    </row>
    <row r="468" spans="2:8" x14ac:dyDescent="0.2">
      <c r="B468" s="54" t="s">
        <v>5</v>
      </c>
      <c r="C468" s="39" t="s">
        <v>19</v>
      </c>
      <c r="D468" s="38" t="s">
        <v>19</v>
      </c>
      <c r="E468" s="39">
        <v>1.1574074074074073E-5</v>
      </c>
      <c r="F468" s="40" t="e">
        <f t="shared" si="7"/>
        <v>#N/A</v>
      </c>
      <c r="G468" t="str">
        <f>IF((ISERROR((VLOOKUP(B468,Calculation!C$3:C$2610,1,FALSE)))),"not entered","")</f>
        <v/>
      </c>
      <c r="H468" t="str">
        <f>IF(ISNA(VLOOKUP(D468,Calculation!$AI$12:$AI$88,1,FALSE)),"NO club name match","Club Name Match")</f>
        <v>NO club name match</v>
      </c>
    </row>
    <row r="469" spans="2:8" x14ac:dyDescent="0.2">
      <c r="B469" s="54" t="s">
        <v>5</v>
      </c>
      <c r="C469" s="39" t="s">
        <v>19</v>
      </c>
      <c r="D469" s="38" t="s">
        <v>19</v>
      </c>
      <c r="E469" s="39">
        <v>1.1574074074074073E-5</v>
      </c>
      <c r="F469" s="40" t="e">
        <f t="shared" si="7"/>
        <v>#N/A</v>
      </c>
      <c r="G469" t="str">
        <f>IF((ISERROR((VLOOKUP(B469,Calculation!C$3:C$2610,1,FALSE)))),"not entered","")</f>
        <v/>
      </c>
      <c r="H469" t="str">
        <f>IF(ISNA(VLOOKUP(D469,Calculation!$AI$12:$AI$88,1,FALSE)),"NO club name match","Club Name Match")</f>
        <v>NO club name match</v>
      </c>
    </row>
    <row r="470" spans="2:8" x14ac:dyDescent="0.2">
      <c r="B470" s="54" t="s">
        <v>5</v>
      </c>
      <c r="C470" s="39" t="s">
        <v>19</v>
      </c>
      <c r="D470" s="38" t="s">
        <v>19</v>
      </c>
      <c r="E470" s="39">
        <v>1.1574074074074073E-5</v>
      </c>
      <c r="F470" s="40" t="e">
        <f t="shared" si="7"/>
        <v>#N/A</v>
      </c>
      <c r="G470" t="str">
        <f>IF((ISERROR((VLOOKUP(B470,Calculation!C$3:C$2610,1,FALSE)))),"not entered","")</f>
        <v/>
      </c>
      <c r="H470" t="str">
        <f>IF(ISNA(VLOOKUP(D470,Calculation!$AI$12:$AI$88,1,FALSE)),"NO club name match","Club Name Match")</f>
        <v>NO club name match</v>
      </c>
    </row>
    <row r="471" spans="2:8" x14ac:dyDescent="0.2">
      <c r="B471" s="54" t="s">
        <v>5</v>
      </c>
      <c r="C471" s="39" t="s">
        <v>19</v>
      </c>
      <c r="D471" s="38" t="s">
        <v>19</v>
      </c>
      <c r="E471" s="39">
        <v>1.1574074074074073E-5</v>
      </c>
      <c r="F471" s="40" t="e">
        <f t="shared" si="7"/>
        <v>#N/A</v>
      </c>
      <c r="G471" t="str">
        <f>IF((ISERROR((VLOOKUP(B471,Calculation!C$3:C$2610,1,FALSE)))),"not entered","")</f>
        <v/>
      </c>
      <c r="H471" t="str">
        <f>IF(ISNA(VLOOKUP(D471,Calculation!$AI$12:$AI$88,1,FALSE)),"NO club name match","Club Name Match")</f>
        <v>NO club name match</v>
      </c>
    </row>
    <row r="472" spans="2:8" x14ac:dyDescent="0.2">
      <c r="B472" s="54" t="s">
        <v>5</v>
      </c>
      <c r="C472" s="39" t="s">
        <v>19</v>
      </c>
      <c r="D472" s="38" t="s">
        <v>19</v>
      </c>
      <c r="E472" s="39">
        <v>1.1574074074074073E-5</v>
      </c>
      <c r="F472" s="40" t="e">
        <f t="shared" si="7"/>
        <v>#N/A</v>
      </c>
      <c r="G472" t="str">
        <f>IF((ISERROR((VLOOKUP(B472,Calculation!C$3:C$2610,1,FALSE)))),"not entered","")</f>
        <v/>
      </c>
      <c r="H472" t="str">
        <f>IF(ISNA(VLOOKUP(D472,Calculation!$AI$12:$AI$88,1,FALSE)),"NO club name match","Club Name Match")</f>
        <v>NO club name match</v>
      </c>
    </row>
    <row r="473" spans="2:8" x14ac:dyDescent="0.2">
      <c r="B473" s="54" t="s">
        <v>5</v>
      </c>
      <c r="C473" s="39" t="s">
        <v>19</v>
      </c>
      <c r="D473" s="38" t="s">
        <v>19</v>
      </c>
      <c r="E473" s="39">
        <v>1.1574074074074073E-5</v>
      </c>
      <c r="F473" s="40" t="e">
        <f t="shared" si="7"/>
        <v>#N/A</v>
      </c>
      <c r="G473" t="str">
        <f>IF((ISERROR((VLOOKUP(B473,Calculation!C$3:C$2610,1,FALSE)))),"not entered","")</f>
        <v/>
      </c>
      <c r="H473" t="str">
        <f>IF(ISNA(VLOOKUP(D473,Calculation!$AI$12:$AI$88,1,FALSE)),"NO club name match","Club Name Match")</f>
        <v>NO club name match</v>
      </c>
    </row>
    <row r="474" spans="2:8" x14ac:dyDescent="0.2">
      <c r="B474" s="54" t="s">
        <v>5</v>
      </c>
      <c r="C474" s="39" t="s">
        <v>19</v>
      </c>
      <c r="D474" s="38" t="s">
        <v>19</v>
      </c>
      <c r="E474" s="39">
        <v>1.1574074074074073E-5</v>
      </c>
      <c r="F474" s="40" t="e">
        <f t="shared" si="7"/>
        <v>#N/A</v>
      </c>
      <c r="G474" t="str">
        <f>IF((ISERROR((VLOOKUP(B474,Calculation!C$3:C$2610,1,FALSE)))),"not entered","")</f>
        <v/>
      </c>
      <c r="H474" t="str">
        <f>IF(ISNA(VLOOKUP(D474,Calculation!$AI$12:$AI$88,1,FALSE)),"NO club name match","Club Name Match")</f>
        <v>NO club name match</v>
      </c>
    </row>
    <row r="475" spans="2:8" x14ac:dyDescent="0.2">
      <c r="B475" s="54" t="s">
        <v>5</v>
      </c>
      <c r="C475" s="39" t="s">
        <v>19</v>
      </c>
      <c r="D475" s="38" t="s">
        <v>19</v>
      </c>
      <c r="E475" s="39">
        <v>1.1574074074074073E-5</v>
      </c>
      <c r="F475" s="40" t="e">
        <f t="shared" si="7"/>
        <v>#N/A</v>
      </c>
      <c r="G475" t="str">
        <f>IF((ISERROR((VLOOKUP(B475,Calculation!C$3:C$2610,1,FALSE)))),"not entered","")</f>
        <v/>
      </c>
      <c r="H475" t="str">
        <f>IF(ISNA(VLOOKUP(D475,Calculation!$AI$12:$AI$88,1,FALSE)),"NO club name match","Club Name Match")</f>
        <v>NO club name match</v>
      </c>
    </row>
    <row r="476" spans="2:8" x14ac:dyDescent="0.2">
      <c r="B476" s="54" t="s">
        <v>5</v>
      </c>
      <c r="C476" s="39" t="s">
        <v>19</v>
      </c>
      <c r="D476" s="38" t="s">
        <v>19</v>
      </c>
      <c r="E476" s="39">
        <v>1.1574074074074073E-5</v>
      </c>
      <c r="F476" s="40" t="e">
        <f t="shared" si="7"/>
        <v>#N/A</v>
      </c>
      <c r="G476" t="str">
        <f>IF((ISERROR((VLOOKUP(B476,Calculation!C$3:C$2610,1,FALSE)))),"not entered","")</f>
        <v/>
      </c>
      <c r="H476" t="str">
        <f>IF(ISNA(VLOOKUP(D476,Calculation!$AI$12:$AI$88,1,FALSE)),"NO club name match","Club Name Match")</f>
        <v>NO club name match</v>
      </c>
    </row>
    <row r="477" spans="2:8" x14ac:dyDescent="0.2">
      <c r="B477" s="54" t="s">
        <v>5</v>
      </c>
      <c r="C477" s="39" t="s">
        <v>19</v>
      </c>
      <c r="D477" s="38" t="s">
        <v>19</v>
      </c>
      <c r="E477" s="39">
        <v>1.1574074074074073E-5</v>
      </c>
      <c r="F477" s="40" t="e">
        <f t="shared" si="7"/>
        <v>#N/A</v>
      </c>
      <c r="G477" t="str">
        <f>IF((ISERROR((VLOOKUP(B477,Calculation!C$3:C$2610,1,FALSE)))),"not entered","")</f>
        <v/>
      </c>
      <c r="H477" t="str">
        <f>IF(ISNA(VLOOKUP(D477,Calculation!$AI$12:$AI$88,1,FALSE)),"NO club name match","Club Name Match")</f>
        <v>NO club name match</v>
      </c>
    </row>
    <row r="478" spans="2:8" x14ac:dyDescent="0.2">
      <c r="B478" s="54" t="s">
        <v>5</v>
      </c>
      <c r="C478" s="39" t="s">
        <v>19</v>
      </c>
      <c r="D478" s="38" t="s">
        <v>19</v>
      </c>
      <c r="E478" s="39">
        <v>1.1574074074074073E-5</v>
      </c>
      <c r="F478" s="40" t="e">
        <f t="shared" si="7"/>
        <v>#N/A</v>
      </c>
      <c r="G478" t="str">
        <f>IF((ISERROR((VLOOKUP(B478,Calculation!C$3:C$2610,1,FALSE)))),"not entered","")</f>
        <v/>
      </c>
      <c r="H478" t="str">
        <f>IF(ISNA(VLOOKUP(D478,Calculation!$AI$12:$AI$88,1,FALSE)),"NO club name match","Club Name Match")</f>
        <v>NO club name match</v>
      </c>
    </row>
    <row r="479" spans="2:8" x14ac:dyDescent="0.2">
      <c r="B479" s="54" t="s">
        <v>5</v>
      </c>
      <c r="C479" s="39" t="s">
        <v>19</v>
      </c>
      <c r="D479" s="38" t="s">
        <v>19</v>
      </c>
      <c r="E479" s="39">
        <v>1.1574074074074073E-5</v>
      </c>
      <c r="F479" s="40" t="e">
        <f t="shared" si="7"/>
        <v>#N/A</v>
      </c>
      <c r="G479" t="str">
        <f>IF((ISERROR((VLOOKUP(B479,Calculation!C$3:C$2610,1,FALSE)))),"not entered","")</f>
        <v/>
      </c>
      <c r="H479" t="str">
        <f>IF(ISNA(VLOOKUP(D479,Calculation!$AI$12:$AI$88,1,FALSE)),"NO club name match","Club Name Match")</f>
        <v>NO club name match</v>
      </c>
    </row>
    <row r="480" spans="2:8" x14ac:dyDescent="0.2">
      <c r="B480" s="54" t="s">
        <v>5</v>
      </c>
      <c r="C480" s="39" t="s">
        <v>19</v>
      </c>
      <c r="D480" s="38" t="s">
        <v>19</v>
      </c>
      <c r="E480" s="39">
        <v>1.1574074074074073E-5</v>
      </c>
      <c r="F480" s="40" t="e">
        <f t="shared" si="7"/>
        <v>#N/A</v>
      </c>
      <c r="G480" t="str">
        <f>IF((ISERROR((VLOOKUP(B480,Calculation!C$3:C$2610,1,FALSE)))),"not entered","")</f>
        <v/>
      </c>
      <c r="H480" t="str">
        <f>IF(ISNA(VLOOKUP(D480,Calculation!$AI$12:$AI$88,1,FALSE)),"NO club name match","Club Name Match")</f>
        <v>NO club name match</v>
      </c>
    </row>
    <row r="481" spans="2:8" x14ac:dyDescent="0.2">
      <c r="B481" s="54" t="s">
        <v>5</v>
      </c>
      <c r="C481" s="39" t="s">
        <v>19</v>
      </c>
      <c r="D481" s="38" t="s">
        <v>19</v>
      </c>
      <c r="E481" s="39">
        <v>1.1574074074074073E-5</v>
      </c>
      <c r="F481" s="40" t="e">
        <f t="shared" si="7"/>
        <v>#N/A</v>
      </c>
      <c r="G481" t="str">
        <f>IF((ISERROR((VLOOKUP(B481,Calculation!C$3:C$2610,1,FALSE)))),"not entered","")</f>
        <v/>
      </c>
      <c r="H481" t="str">
        <f>IF(ISNA(VLOOKUP(D481,Calculation!$AI$12:$AI$88,1,FALSE)),"NO club name match","Club Name Match")</f>
        <v>NO club name match</v>
      </c>
    </row>
    <row r="482" spans="2:8" x14ac:dyDescent="0.2">
      <c r="B482" s="54" t="s">
        <v>5</v>
      </c>
      <c r="C482" s="39" t="s">
        <v>19</v>
      </c>
      <c r="D482" s="38" t="s">
        <v>19</v>
      </c>
      <c r="E482" s="39">
        <v>1.1574074074074073E-5</v>
      </c>
      <c r="F482" s="40" t="e">
        <f t="shared" si="7"/>
        <v>#N/A</v>
      </c>
      <c r="G482" t="str">
        <f>IF((ISERROR((VLOOKUP(B482,Calculation!C$3:C$2610,1,FALSE)))),"not entered","")</f>
        <v/>
      </c>
      <c r="H482" t="str">
        <f>IF(ISNA(VLOOKUP(D482,Calculation!$AI$12:$AI$88,1,FALSE)),"NO club name match","Club Name Match")</f>
        <v>NO club name match</v>
      </c>
    </row>
    <row r="483" spans="2:8" x14ac:dyDescent="0.2">
      <c r="B483" s="54" t="s">
        <v>5</v>
      </c>
      <c r="C483" s="39" t="s">
        <v>19</v>
      </c>
      <c r="D483" s="38" t="s">
        <v>19</v>
      </c>
      <c r="E483" s="39">
        <v>1.1574074074074073E-5</v>
      </c>
      <c r="F483" s="40" t="e">
        <f t="shared" si="7"/>
        <v>#N/A</v>
      </c>
      <c r="G483" t="str">
        <f>IF((ISERROR((VLOOKUP(B483,Calculation!C$3:C$2610,1,FALSE)))),"not entered","")</f>
        <v/>
      </c>
      <c r="H483" t="str">
        <f>IF(ISNA(VLOOKUP(D483,Calculation!$AI$12:$AI$88,1,FALSE)),"NO club name match","Club Name Match")</f>
        <v>NO club name match</v>
      </c>
    </row>
    <row r="484" spans="2:8" x14ac:dyDescent="0.2">
      <c r="B484" s="54" t="s">
        <v>5</v>
      </c>
      <c r="C484" s="39" t="s">
        <v>19</v>
      </c>
      <c r="D484" s="38" t="s">
        <v>19</v>
      </c>
      <c r="E484" s="39">
        <v>1.1574074074074073E-5</v>
      </c>
      <c r="F484" s="40" t="e">
        <f t="shared" si="7"/>
        <v>#N/A</v>
      </c>
      <c r="G484" t="str">
        <f>IF((ISERROR((VLOOKUP(B484,Calculation!C$3:C$2610,1,FALSE)))),"not entered","")</f>
        <v/>
      </c>
      <c r="H484" t="str">
        <f>IF(ISNA(VLOOKUP(D484,Calculation!$AI$12:$AI$88,1,FALSE)),"NO club name match","Club Name Match")</f>
        <v>NO club name match</v>
      </c>
    </row>
    <row r="485" spans="2:8" x14ac:dyDescent="0.2">
      <c r="B485" s="54" t="s">
        <v>5</v>
      </c>
      <c r="C485" s="39" t="s">
        <v>19</v>
      </c>
      <c r="D485" s="38" t="s">
        <v>19</v>
      </c>
      <c r="E485" s="39">
        <v>1.1574074074074073E-5</v>
      </c>
      <c r="F485" s="40" t="e">
        <f t="shared" si="7"/>
        <v>#N/A</v>
      </c>
      <c r="G485" t="str">
        <f>IF((ISERROR((VLOOKUP(B485,Calculation!C$3:C$2610,1,FALSE)))),"not entered","")</f>
        <v/>
      </c>
      <c r="H485" t="str">
        <f>IF(ISNA(VLOOKUP(D485,Calculation!$AI$12:$AI$88,1,FALSE)),"NO club name match","Club Name Match")</f>
        <v>NO club name match</v>
      </c>
    </row>
    <row r="486" spans="2:8" x14ac:dyDescent="0.2">
      <c r="B486" s="54" t="s">
        <v>5</v>
      </c>
      <c r="C486" s="39" t="s">
        <v>19</v>
      </c>
      <c r="D486" s="38" t="s">
        <v>19</v>
      </c>
      <c r="E486" s="39">
        <v>1.1574074074074073E-5</v>
      </c>
      <c r="F486" s="40" t="e">
        <f t="shared" si="7"/>
        <v>#N/A</v>
      </c>
      <c r="G486" t="str">
        <f>IF((ISERROR((VLOOKUP(B486,Calculation!C$3:C$2610,1,FALSE)))),"not entered","")</f>
        <v/>
      </c>
      <c r="H486" t="str">
        <f>IF(ISNA(VLOOKUP(D486,Calculation!$AI$12:$AI$88,1,FALSE)),"NO club name match","Club Name Match")</f>
        <v>NO club name match</v>
      </c>
    </row>
    <row r="487" spans="2:8" x14ac:dyDescent="0.2">
      <c r="B487" s="54" t="s">
        <v>5</v>
      </c>
      <c r="C487" s="39" t="s">
        <v>19</v>
      </c>
      <c r="D487" s="38" t="s">
        <v>19</v>
      </c>
      <c r="E487" s="39">
        <v>1.1574074074074073E-5</v>
      </c>
      <c r="F487" s="40" t="e">
        <f t="shared" si="7"/>
        <v>#N/A</v>
      </c>
      <c r="G487" t="str">
        <f>IF((ISERROR((VLOOKUP(B487,Calculation!C$3:C$2610,1,FALSE)))),"not entered","")</f>
        <v/>
      </c>
      <c r="H487" t="str">
        <f>IF(ISNA(VLOOKUP(D487,Calculation!$AI$12:$AI$88,1,FALSE)),"NO club name match","Club Name Match")</f>
        <v>NO club name match</v>
      </c>
    </row>
    <row r="488" spans="2:8" x14ac:dyDescent="0.2">
      <c r="B488" s="54" t="s">
        <v>5</v>
      </c>
      <c r="C488" s="39" t="s">
        <v>19</v>
      </c>
      <c r="D488" s="38" t="s">
        <v>19</v>
      </c>
      <c r="E488" s="39">
        <v>1.1574074074074073E-5</v>
      </c>
      <c r="F488" s="40" t="e">
        <f t="shared" si="7"/>
        <v>#N/A</v>
      </c>
      <c r="G488" t="str">
        <f>IF((ISERROR((VLOOKUP(B488,Calculation!C$3:C$2610,1,FALSE)))),"not entered","")</f>
        <v/>
      </c>
      <c r="H488" t="str">
        <f>IF(ISNA(VLOOKUP(D488,Calculation!$AI$12:$AI$88,1,FALSE)),"NO club name match","Club Name Match")</f>
        <v>NO club name match</v>
      </c>
    </row>
    <row r="489" spans="2:8" x14ac:dyDescent="0.2">
      <c r="B489" s="54" t="s">
        <v>5</v>
      </c>
      <c r="C489" s="39" t="s">
        <v>19</v>
      </c>
      <c r="D489" s="38" t="s">
        <v>19</v>
      </c>
      <c r="E489" s="39">
        <v>1.1574074074074073E-5</v>
      </c>
      <c r="F489" s="40" t="e">
        <f t="shared" si="7"/>
        <v>#N/A</v>
      </c>
      <c r="G489" t="str">
        <f>IF((ISERROR((VLOOKUP(B489,Calculation!C$3:C$2610,1,FALSE)))),"not entered","")</f>
        <v/>
      </c>
      <c r="H489" t="str">
        <f>IF(ISNA(VLOOKUP(D489,Calculation!$AI$12:$AI$88,1,FALSE)),"NO club name match","Club Name Match")</f>
        <v>NO club name match</v>
      </c>
    </row>
    <row r="490" spans="2:8" x14ac:dyDescent="0.2">
      <c r="B490" s="54" t="s">
        <v>5</v>
      </c>
      <c r="C490" s="39" t="s">
        <v>19</v>
      </c>
      <c r="D490" s="38" t="s">
        <v>19</v>
      </c>
      <c r="E490" s="39">
        <v>1.1574074074074073E-5</v>
      </c>
      <c r="F490" s="40" t="e">
        <f t="shared" si="7"/>
        <v>#N/A</v>
      </c>
      <c r="G490" t="str">
        <f>IF((ISERROR((VLOOKUP(B490,Calculation!C$3:C$2610,1,FALSE)))),"not entered","")</f>
        <v/>
      </c>
      <c r="H490" t="str">
        <f>IF(ISNA(VLOOKUP(D490,Calculation!$AI$12:$AI$88,1,FALSE)),"NO club name match","Club Name Match")</f>
        <v>NO club name match</v>
      </c>
    </row>
    <row r="491" spans="2:8" x14ac:dyDescent="0.2">
      <c r="B491" s="54" t="s">
        <v>5</v>
      </c>
      <c r="C491" s="39" t="s">
        <v>19</v>
      </c>
      <c r="D491" s="38" t="s">
        <v>19</v>
      </c>
      <c r="E491" s="39">
        <v>1.1574074074074073E-5</v>
      </c>
      <c r="F491" s="40" t="e">
        <f t="shared" si="7"/>
        <v>#N/A</v>
      </c>
      <c r="G491" t="str">
        <f>IF((ISERROR((VLOOKUP(B491,Calculation!C$3:C$2610,1,FALSE)))),"not entered","")</f>
        <v/>
      </c>
      <c r="H491" t="str">
        <f>IF(ISNA(VLOOKUP(D491,Calculation!$AI$12:$AI$88,1,FALSE)),"NO club name match","Club Name Match")</f>
        <v>NO club name match</v>
      </c>
    </row>
    <row r="492" spans="2:8" x14ac:dyDescent="0.2">
      <c r="B492" s="54" t="s">
        <v>5</v>
      </c>
      <c r="C492" s="39" t="s">
        <v>19</v>
      </c>
      <c r="D492" s="38" t="s">
        <v>19</v>
      </c>
      <c r="E492" s="39">
        <v>1.1574074074074073E-5</v>
      </c>
      <c r="F492" s="40" t="e">
        <f t="shared" si="7"/>
        <v>#N/A</v>
      </c>
      <c r="G492" t="str">
        <f>IF((ISERROR((VLOOKUP(B492,Calculation!C$3:C$2610,1,FALSE)))),"not entered","")</f>
        <v/>
      </c>
      <c r="H492" t="str">
        <f>IF(ISNA(VLOOKUP(D492,Calculation!$AI$12:$AI$88,1,FALSE)),"NO club name match","Club Name Match")</f>
        <v>NO club name match</v>
      </c>
    </row>
    <row r="493" spans="2:8" x14ac:dyDescent="0.2">
      <c r="B493" s="54" t="s">
        <v>5</v>
      </c>
      <c r="C493" s="39" t="s">
        <v>19</v>
      </c>
      <c r="D493" s="38" t="s">
        <v>19</v>
      </c>
      <c r="E493" s="39">
        <v>1.1574074074074073E-5</v>
      </c>
      <c r="F493" s="40" t="e">
        <f t="shared" si="7"/>
        <v>#N/A</v>
      </c>
      <c r="G493" t="str">
        <f>IF((ISERROR((VLOOKUP(B493,Calculation!C$3:C$2610,1,FALSE)))),"not entered","")</f>
        <v/>
      </c>
      <c r="H493" t="str">
        <f>IF(ISNA(VLOOKUP(D493,Calculation!$AI$12:$AI$88,1,FALSE)),"NO club name match","Club Name Match")</f>
        <v>NO club name match</v>
      </c>
    </row>
    <row r="494" spans="2:8" x14ac:dyDescent="0.2">
      <c r="B494" s="54" t="s">
        <v>5</v>
      </c>
      <c r="C494" s="39" t="s">
        <v>19</v>
      </c>
      <c r="D494" s="38" t="s">
        <v>19</v>
      </c>
      <c r="E494" s="39">
        <v>1.1574074074074073E-5</v>
      </c>
      <c r="F494" s="40" t="e">
        <f t="shared" ref="F494:F505" si="8">TRUNC((VLOOKUP(C494,C$4:E$5,3,FALSE))/(E494/10000))</f>
        <v>#N/A</v>
      </c>
      <c r="G494" t="str">
        <f>IF((ISERROR((VLOOKUP(B494,Calculation!C$3:C$2610,1,FALSE)))),"not entered","")</f>
        <v/>
      </c>
      <c r="H494" t="str">
        <f>IF(ISNA(VLOOKUP(D494,Calculation!$AI$12:$AI$88,1,FALSE)),"NO club name match","Club Name Match")</f>
        <v>NO club name match</v>
      </c>
    </row>
    <row r="495" spans="2:8" x14ac:dyDescent="0.2">
      <c r="B495" s="54" t="s">
        <v>5</v>
      </c>
      <c r="C495" s="39" t="s">
        <v>19</v>
      </c>
      <c r="D495" s="38" t="s">
        <v>19</v>
      </c>
      <c r="E495" s="39">
        <v>1.1574074074074073E-5</v>
      </c>
      <c r="F495" s="40" t="e">
        <f t="shared" si="8"/>
        <v>#N/A</v>
      </c>
      <c r="G495" t="str">
        <f>IF((ISERROR((VLOOKUP(B495,Calculation!C$3:C$2610,1,FALSE)))),"not entered","")</f>
        <v/>
      </c>
      <c r="H495" t="str">
        <f>IF(ISNA(VLOOKUP(D495,Calculation!$AI$12:$AI$88,1,FALSE)),"NO club name match","Club Name Match")</f>
        <v>NO club name match</v>
      </c>
    </row>
    <row r="496" spans="2:8" x14ac:dyDescent="0.2">
      <c r="B496" s="54" t="s">
        <v>5</v>
      </c>
      <c r="C496" s="39" t="s">
        <v>19</v>
      </c>
      <c r="D496" s="38" t="s">
        <v>19</v>
      </c>
      <c r="E496" s="39">
        <v>1.1574074074074073E-5</v>
      </c>
      <c r="F496" s="40" t="e">
        <f t="shared" si="8"/>
        <v>#N/A</v>
      </c>
      <c r="G496" t="str">
        <f>IF((ISERROR((VLOOKUP(B496,Calculation!C$3:C$2610,1,FALSE)))),"not entered","")</f>
        <v/>
      </c>
      <c r="H496" t="str">
        <f>IF(ISNA(VLOOKUP(D496,Calculation!$AI$12:$AI$88,1,FALSE)),"NO club name match","Club Name Match")</f>
        <v>NO club name match</v>
      </c>
    </row>
    <row r="497" spans="2:8" x14ac:dyDescent="0.2">
      <c r="B497" s="54" t="s">
        <v>5</v>
      </c>
      <c r="C497" s="39" t="s">
        <v>19</v>
      </c>
      <c r="D497" s="38" t="s">
        <v>19</v>
      </c>
      <c r="E497" s="39">
        <v>1.1574074074074073E-5</v>
      </c>
      <c r="F497" s="40" t="e">
        <f t="shared" si="8"/>
        <v>#N/A</v>
      </c>
      <c r="G497" t="str">
        <f>IF((ISERROR((VLOOKUP(B497,Calculation!C$3:C$2610,1,FALSE)))),"not entered","")</f>
        <v/>
      </c>
      <c r="H497" t="str">
        <f>IF(ISNA(VLOOKUP(D497,Calculation!$AI$12:$AI$88,1,FALSE)),"NO club name match","Club Name Match")</f>
        <v>NO club name match</v>
      </c>
    </row>
    <row r="498" spans="2:8" x14ac:dyDescent="0.2">
      <c r="B498" s="54" t="s">
        <v>5</v>
      </c>
      <c r="C498" s="39" t="s">
        <v>19</v>
      </c>
      <c r="D498" s="38" t="s">
        <v>19</v>
      </c>
      <c r="E498" s="39">
        <v>1.1574074074074073E-5</v>
      </c>
      <c r="F498" s="40" t="e">
        <f t="shared" si="8"/>
        <v>#N/A</v>
      </c>
      <c r="G498" t="str">
        <f>IF((ISERROR((VLOOKUP(B498,Calculation!C$3:C$2610,1,FALSE)))),"not entered","")</f>
        <v/>
      </c>
      <c r="H498" t="str">
        <f>IF(ISNA(VLOOKUP(D498,Calculation!$AI$12:$AI$88,1,FALSE)),"NO club name match","Club Name Match")</f>
        <v>NO club name match</v>
      </c>
    </row>
    <row r="499" spans="2:8" x14ac:dyDescent="0.2">
      <c r="B499" s="54" t="s">
        <v>5</v>
      </c>
      <c r="C499" s="39" t="s">
        <v>19</v>
      </c>
      <c r="D499" s="38" t="s">
        <v>19</v>
      </c>
      <c r="E499" s="39">
        <v>1.1574074074074073E-5</v>
      </c>
      <c r="F499" s="40" t="e">
        <f t="shared" si="8"/>
        <v>#N/A</v>
      </c>
      <c r="G499" t="str">
        <f>IF((ISERROR((VLOOKUP(B499,Calculation!C$3:C$2610,1,FALSE)))),"not entered","")</f>
        <v/>
      </c>
      <c r="H499" t="str">
        <f>IF(ISNA(VLOOKUP(D499,Calculation!$AI$12:$AI$88,1,FALSE)),"NO club name match","Club Name Match")</f>
        <v>NO club name match</v>
      </c>
    </row>
    <row r="500" spans="2:8" x14ac:dyDescent="0.2">
      <c r="B500" s="54" t="s">
        <v>5</v>
      </c>
      <c r="C500" s="39" t="s">
        <v>19</v>
      </c>
      <c r="D500" s="38" t="s">
        <v>19</v>
      </c>
      <c r="E500" s="39">
        <v>1.1574074074074073E-5</v>
      </c>
      <c r="F500" s="40" t="e">
        <f t="shared" si="8"/>
        <v>#N/A</v>
      </c>
      <c r="G500" t="str">
        <f>IF((ISERROR((VLOOKUP(B500,Calculation!C$3:C$2610,1,FALSE)))),"not entered","")</f>
        <v/>
      </c>
      <c r="H500" t="str">
        <f>IF(ISNA(VLOOKUP(D500,Calculation!$AI$12:$AI$88,1,FALSE)),"NO club name match","Club Name Match")</f>
        <v>NO club name match</v>
      </c>
    </row>
    <row r="501" spans="2:8" x14ac:dyDescent="0.2">
      <c r="B501" s="54" t="s">
        <v>5</v>
      </c>
      <c r="C501" s="39" t="s">
        <v>19</v>
      </c>
      <c r="D501" s="38" t="s">
        <v>19</v>
      </c>
      <c r="E501" s="39">
        <v>1.1574074074074073E-5</v>
      </c>
      <c r="F501" s="40" t="e">
        <f t="shared" si="8"/>
        <v>#N/A</v>
      </c>
      <c r="G501" t="str">
        <f>IF((ISERROR((VLOOKUP(B501,Calculation!C$3:C$2610,1,FALSE)))),"not entered","")</f>
        <v/>
      </c>
      <c r="H501" t="str">
        <f>IF(ISNA(VLOOKUP(D501,Calculation!$AI$12:$AI$88,1,FALSE)),"NO club name match","Club Name Match")</f>
        <v>NO club name match</v>
      </c>
    </row>
    <row r="502" spans="2:8" x14ac:dyDescent="0.2">
      <c r="B502" s="54" t="s">
        <v>5</v>
      </c>
      <c r="C502" s="39" t="s">
        <v>19</v>
      </c>
      <c r="D502" s="38" t="s">
        <v>19</v>
      </c>
      <c r="E502" s="39">
        <v>1.1574074074074073E-5</v>
      </c>
      <c r="F502" s="40" t="e">
        <f t="shared" si="8"/>
        <v>#N/A</v>
      </c>
      <c r="G502" t="str">
        <f>IF((ISERROR((VLOOKUP(B502,Calculation!C$3:C$2610,1,FALSE)))),"not entered","")</f>
        <v/>
      </c>
      <c r="H502" t="str">
        <f>IF(ISNA(VLOOKUP(D502,Calculation!$AI$12:$AI$88,1,FALSE)),"NO club name match","Club Name Match")</f>
        <v>NO club name match</v>
      </c>
    </row>
    <row r="503" spans="2:8" x14ac:dyDescent="0.2">
      <c r="B503" s="54" t="s">
        <v>5</v>
      </c>
      <c r="C503" s="39" t="s">
        <v>19</v>
      </c>
      <c r="D503" s="38" t="s">
        <v>19</v>
      </c>
      <c r="E503" s="39">
        <v>1.1574074074074073E-5</v>
      </c>
      <c r="F503" s="40" t="e">
        <f t="shared" si="8"/>
        <v>#N/A</v>
      </c>
      <c r="G503" t="str">
        <f>IF((ISERROR((VLOOKUP(B503,Calculation!C$3:C$2610,1,FALSE)))),"not entered","")</f>
        <v/>
      </c>
      <c r="H503" t="str">
        <f>IF(ISNA(VLOOKUP(D503,Calculation!$AI$12:$AI$88,1,FALSE)),"NO club name match","Club Name Match")</f>
        <v>NO club name match</v>
      </c>
    </row>
    <row r="504" spans="2:8" x14ac:dyDescent="0.2">
      <c r="B504" s="54" t="s">
        <v>5</v>
      </c>
      <c r="C504" s="39" t="s">
        <v>19</v>
      </c>
      <c r="D504" s="38" t="s">
        <v>19</v>
      </c>
      <c r="E504" s="39">
        <v>1.1574074074074073E-5</v>
      </c>
      <c r="F504" s="40" t="e">
        <f t="shared" si="8"/>
        <v>#N/A</v>
      </c>
      <c r="G504" t="str">
        <f>IF((ISERROR((VLOOKUP(B504,Calculation!C$3:C$2610,1,FALSE)))),"not entered","")</f>
        <v/>
      </c>
      <c r="H504" t="str">
        <f>IF(ISNA(VLOOKUP(D504,Calculation!$AI$12:$AI$88,1,FALSE)),"NO club name match","Club Name Match")</f>
        <v>NO club name match</v>
      </c>
    </row>
    <row r="505" spans="2:8" x14ac:dyDescent="0.2">
      <c r="B505" s="54" t="s">
        <v>5</v>
      </c>
      <c r="C505" s="39" t="s">
        <v>19</v>
      </c>
      <c r="D505" s="38" t="s">
        <v>19</v>
      </c>
      <c r="E505" s="39">
        <v>1.1574074074074073E-5</v>
      </c>
      <c r="F505" s="40" t="e">
        <f t="shared" si="8"/>
        <v>#N/A</v>
      </c>
      <c r="G505" t="str">
        <f>IF((ISERROR((VLOOKUP(B505,Calculation!C$3:C$2610,1,FALSE)))),"not entered","")</f>
        <v/>
      </c>
      <c r="H505" t="str">
        <f>IF(ISNA(VLOOKUP(D505,Calculation!$AI$12:$AI$88,1,FALSE)),"NO club name match","Club Name Match")</f>
        <v>NO club name match</v>
      </c>
    </row>
    <row r="506" spans="2:8" ht="13.5" thickBot="1" x14ac:dyDescent="0.25">
      <c r="B506" s="81"/>
      <c r="C506" s="41"/>
      <c r="D506" s="41"/>
      <c r="E506" s="82"/>
      <c r="F506" s="42"/>
    </row>
  </sheetData>
  <autoFilter ref="B3:H3"/>
  <phoneticPr fontId="3" type="noConversion"/>
  <conditionalFormatting sqref="B1:B3">
    <cfRule type="cellIs" dxfId="105" priority="24" stopIfTrue="1" operator="equal">
      <formula>"x"</formula>
    </cfRule>
  </conditionalFormatting>
  <conditionalFormatting sqref="B451:B486">
    <cfRule type="cellIs" dxfId="104" priority="9" stopIfTrue="1" operator="equal">
      <formula>"x"</formula>
    </cfRule>
  </conditionalFormatting>
  <conditionalFormatting sqref="B200:B413">
    <cfRule type="cellIs" dxfId="103" priority="7" stopIfTrue="1" operator="equal">
      <formula>"x"</formula>
    </cfRule>
  </conditionalFormatting>
  <conditionalFormatting sqref="B487:B506">
    <cfRule type="cellIs" dxfId="102" priority="15" stopIfTrue="1" operator="equal">
      <formula>"x"</formula>
    </cfRule>
  </conditionalFormatting>
  <conditionalFormatting sqref="B4:B5">
    <cfRule type="cellIs" dxfId="101" priority="8" stopIfTrue="1" operator="equal">
      <formula>"x"</formula>
    </cfRule>
  </conditionalFormatting>
  <conditionalFormatting sqref="B414:B450">
    <cfRule type="cellIs" dxfId="100" priority="6" stopIfTrue="1" operator="equal">
      <formula>"x"</formula>
    </cfRule>
  </conditionalFormatting>
  <conditionalFormatting sqref="B6:B199">
    <cfRule type="cellIs" dxfId="99" priority="5" stopIfTrue="1" operator="equal">
      <formula>"x"</formula>
    </cfRule>
  </conditionalFormatting>
  <conditionalFormatting sqref="G414:G484">
    <cfRule type="cellIs" dxfId="98" priority="2" stopIfTrue="1" operator="equal">
      <formula>#N/A</formula>
    </cfRule>
  </conditionalFormatting>
  <conditionalFormatting sqref="G4:G10 G506">
    <cfRule type="cellIs" dxfId="97" priority="4" stopIfTrue="1" operator="equal">
      <formula>#N/A</formula>
    </cfRule>
  </conditionalFormatting>
  <conditionalFormatting sqref="G11:G413">
    <cfRule type="cellIs" dxfId="96" priority="3" stopIfTrue="1" operator="equal">
      <formula>#N/A</formula>
    </cfRule>
  </conditionalFormatting>
  <conditionalFormatting sqref="G485:G505">
    <cfRule type="cellIs" dxfId="95" priority="1" stopIfTrue="1" operator="equal">
      <formula>#N/A</formula>
    </cfRule>
  </conditionalFormatting>
  <pageMargins left="0.75" right="0.75" top="1" bottom="1" header="0.5" footer="0.5"/>
  <headerFooter alignWithMargins="0"/>
  <webPublishItems count="2">
    <webPublishItem id="21330" divId="teer league Adult_21330" sourceType="range" sourceRef="A1:F25" destinationFile="C:\A TEER\Web\TEER League 10\stalban.htm"/>
    <webPublishItem id="32615" divId="teer league Standard_32615" sourceType="range" sourceRef="A1:F42" destinationFile="C:\A TEER\Web\TEER League 08\clacton.htm"/>
  </webPublishItem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71</vt:i4>
      </vt:variant>
    </vt:vector>
  </HeadingPairs>
  <TitlesOfParts>
    <vt:vector size="90" baseType="lpstr">
      <vt:lpstr>Races</vt:lpstr>
      <vt:lpstr>League</vt:lpstr>
      <vt:lpstr>Club</vt:lpstr>
      <vt:lpstr>Calculation</vt:lpstr>
      <vt:lpstr>Sprint 1</vt:lpstr>
      <vt:lpstr>Sprint 2</vt:lpstr>
      <vt:lpstr>Sprint 3</vt:lpstr>
      <vt:lpstr>Sprint 4</vt:lpstr>
      <vt:lpstr>Sprint 5</vt:lpstr>
      <vt:lpstr>Sprint 6</vt:lpstr>
      <vt:lpstr>Sprint 7</vt:lpstr>
      <vt:lpstr>End 1</vt:lpstr>
      <vt:lpstr>End 2</vt:lpstr>
      <vt:lpstr>End 3</vt:lpstr>
      <vt:lpstr>End 4</vt:lpstr>
      <vt:lpstr>End 5</vt:lpstr>
      <vt:lpstr>End 6</vt:lpstr>
      <vt:lpstr>End 7</vt:lpstr>
      <vt:lpstr>Members</vt:lpstr>
      <vt:lpstr>_dua1</vt:lpstr>
      <vt:lpstr>_dua2</vt:lpstr>
      <vt:lpstr>_dua3</vt:lpstr>
      <vt:lpstr>_dua4</vt:lpstr>
      <vt:lpstr>_End1</vt:lpstr>
      <vt:lpstr>_End2</vt:lpstr>
      <vt:lpstr>_End3</vt:lpstr>
      <vt:lpstr>_End4</vt:lpstr>
      <vt:lpstr>_End5</vt:lpstr>
      <vt:lpstr>_End6</vt:lpstr>
      <vt:lpstr>_End7</vt:lpstr>
      <vt:lpstr>_tri1</vt:lpstr>
      <vt:lpstr>_tri2</vt:lpstr>
      <vt:lpstr>_tri3</vt:lpstr>
      <vt:lpstr>_tri4</vt:lpstr>
      <vt:lpstr>_tri5</vt:lpstr>
      <vt:lpstr>_tri6</vt:lpstr>
      <vt:lpstr>_tri7</vt:lpstr>
      <vt:lpstr>Club_Positions</vt:lpstr>
      <vt:lpstr>Dua1head</vt:lpstr>
      <vt:lpstr>Dua2head</vt:lpstr>
      <vt:lpstr>Dua3head</vt:lpstr>
      <vt:lpstr>Dua4head</vt:lpstr>
      <vt:lpstr>End1Head</vt:lpstr>
      <vt:lpstr>End2Head</vt:lpstr>
      <vt:lpstr>End3Head</vt:lpstr>
      <vt:lpstr>End4Head</vt:lpstr>
      <vt:lpstr>End5Head</vt:lpstr>
      <vt:lpstr>End6Head</vt:lpstr>
      <vt:lpstr>End7Head</vt:lpstr>
      <vt:lpstr>Female_Open</vt:lpstr>
      <vt:lpstr>Female_Vet</vt:lpstr>
      <vt:lpstr>MainLeague</vt:lpstr>
      <vt:lpstr>Male_Open</vt:lpstr>
      <vt:lpstr>Male_Vet</vt:lpstr>
      <vt:lpstr>name</vt:lpstr>
      <vt:lpstr>'End 1'!Print_Area</vt:lpstr>
      <vt:lpstr>League!Print_Area</vt:lpstr>
      <vt:lpstr>race1</vt:lpstr>
      <vt:lpstr>Race1head</vt:lpstr>
      <vt:lpstr>race2</vt:lpstr>
      <vt:lpstr>Race2head</vt:lpstr>
      <vt:lpstr>race3</vt:lpstr>
      <vt:lpstr>Race3head</vt:lpstr>
      <vt:lpstr>race4</vt:lpstr>
      <vt:lpstr>Race4head</vt:lpstr>
      <vt:lpstr>Sprint1</vt:lpstr>
      <vt:lpstr>Sprint1Head</vt:lpstr>
      <vt:lpstr>Sprint2</vt:lpstr>
      <vt:lpstr>Sprint2Head</vt:lpstr>
      <vt:lpstr>Sprint3</vt:lpstr>
      <vt:lpstr>Sprint3Head</vt:lpstr>
      <vt:lpstr>Sprint4</vt:lpstr>
      <vt:lpstr>Sprint4Head</vt:lpstr>
      <vt:lpstr>Sprint5</vt:lpstr>
      <vt:lpstr>sprint5Head</vt:lpstr>
      <vt:lpstr>Sprint6</vt:lpstr>
      <vt:lpstr>Sprint6Head</vt:lpstr>
      <vt:lpstr>Sprint7</vt:lpstr>
      <vt:lpstr>SprintHead</vt:lpstr>
      <vt:lpstr>Tri13Head</vt:lpstr>
      <vt:lpstr>Tri14Head</vt:lpstr>
      <vt:lpstr>Tri1head</vt:lpstr>
      <vt:lpstr>Tri2head</vt:lpstr>
      <vt:lpstr>Tri3head</vt:lpstr>
      <vt:lpstr>Tri4head</vt:lpstr>
      <vt:lpstr>Tri5head</vt:lpstr>
      <vt:lpstr>Tri6head</vt:lpstr>
      <vt:lpstr>Tri7head</vt:lpstr>
      <vt:lpstr>Tri8head</vt:lpstr>
      <vt:lpstr>Winner</vt:lpstr>
    </vt:vector>
  </TitlesOfParts>
  <Company>Bank Of England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Fuller</dc:creator>
  <cp:lastModifiedBy>Lines, Rob</cp:lastModifiedBy>
  <cp:lastPrinted>2008-09-28T15:33:44Z</cp:lastPrinted>
  <dcterms:created xsi:type="dcterms:W3CDTF">2004-12-13T17:41:10Z</dcterms:created>
  <dcterms:modified xsi:type="dcterms:W3CDTF">2015-05-22T13:00:14Z</dcterms:modified>
</cp:coreProperties>
</file>